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00000000-0000-0000-0000-000000000000}"/>
  <workbookPr codeName="ThisWorkbook" defaultThemeVersion="202300"/>
  <mc:AlternateContent xmlns:mc="http://schemas.openxmlformats.org/markup-compatibility/2006">
    <mc:Choice Requires="x15">
      <x15ac:absPath xmlns:x15ac="http://schemas.microsoft.com/office/spreadsheetml/2010/11/ac" url="https://d.docs.live.net/4f1912e983c448fa/Documents/20 stock/"/>
    </mc:Choice>
  </mc:AlternateContent>
  <xr:revisionPtr revIDLastSave="2158" documentId="8_{C7D2D810-5ED5-4741-8FD5-9CAF0C8080D7}" xr6:coauthVersionLast="47" xr6:coauthVersionMax="47" xr10:uidLastSave="{D46DBB25-9FE3-4189-BE19-9165C28987DF}"/>
  <bookViews>
    <workbookView xWindow="-120" yWindow="-16320" windowWidth="29040" windowHeight="15720" firstSheet="2" activeTab="4" xr2:uid="{22A0C87B-DD2F-4902-8359-ACF1C7F1E758}"/>
  </bookViews>
  <sheets>
    <sheet name="Macroanalysis " sheetId="2" r:id="rId1"/>
    <sheet name="Sector Analysis " sheetId="4" r:id="rId2"/>
    <sheet name="20 Stock Selection" sheetId="1" r:id="rId3"/>
    <sheet name="SOTUVER" sheetId="7" r:id="rId4"/>
    <sheet name="10 Year Historical data " sheetId="6" r:id="rId5"/>
    <sheet name="SOTRAPIL" sheetId="8" r:id="rId6"/>
  </sheets>
  <definedNames>
    <definedName name="_xleta.IF" hidden="1" xlm="1">#NAME?</definedName>
    <definedName name="Company_Name">'20 Stock Selection'!$B$1</definedName>
    <definedName name="TotalScoreAll">'Sector Analysis '!$S$13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76" i="1" l="1" a="1"/>
  <c r="R76" i="1" s="1"/>
  <c r="R74" i="1" a="1"/>
  <c r="R74" i="1"/>
  <c r="R75" i="1" a="1"/>
  <c r="R75" i="1" s="1"/>
  <c r="R73" i="1" a="1"/>
  <c r="R73" i="1" s="1"/>
  <c r="R57" i="1" a="1"/>
  <c r="R57" i="1" s="1"/>
  <c r="R59" i="1" a="1"/>
  <c r="R59" i="1" s="1"/>
  <c r="R62" i="1" a="1"/>
  <c r="R62" i="1" s="1"/>
  <c r="R64" i="1" a="1"/>
  <c r="R64" i="1" s="1"/>
  <c r="R65" i="1" a="1"/>
  <c r="R65" i="1" s="1"/>
  <c r="R67" i="1" a="1"/>
  <c r="R67" i="1" s="1"/>
  <c r="R68" i="1" a="1"/>
  <c r="R68" i="1" s="1"/>
  <c r="R70" i="1" a="1"/>
  <c r="R70" i="1" s="1"/>
  <c r="R53" i="1" a="1"/>
  <c r="R53" i="1" s="1"/>
  <c r="R52" i="1" a="1"/>
  <c r="R52" i="1" s="1"/>
  <c r="R49" i="1" a="1"/>
  <c r="R49" i="1" s="1"/>
  <c r="R44" i="1" a="1"/>
  <c r="R44" i="1" s="1"/>
  <c r="R34" i="1"/>
  <c r="R32" i="1"/>
  <c r="T3" i="1"/>
  <c r="R4" i="1" a="1"/>
  <c r="R4" i="1" s="1"/>
  <c r="R5" i="1" a="1"/>
  <c r="R5" i="1"/>
  <c r="R6" i="1" a="1"/>
  <c r="R6" i="1" s="1"/>
  <c r="R7" i="1" a="1"/>
  <c r="R7" i="1"/>
  <c r="R8" i="1" a="1"/>
  <c r="R8" i="1" s="1"/>
  <c r="R9" i="1" a="1"/>
  <c r="R9" i="1" s="1"/>
  <c r="R10" i="1" a="1"/>
  <c r="R10" i="1" s="1"/>
  <c r="R11" i="1" a="1"/>
  <c r="R11" i="1"/>
  <c r="R12" i="1" a="1"/>
  <c r="R12" i="1" s="1"/>
  <c r="R13" i="1" a="1"/>
  <c r="R13" i="1" s="1"/>
  <c r="R14" i="1" a="1"/>
  <c r="R14" i="1" s="1"/>
  <c r="R15" i="1" a="1"/>
  <c r="R15" i="1"/>
  <c r="S15" i="1" s="1"/>
  <c r="R16" i="1" a="1"/>
  <c r="R16" i="1" s="1"/>
  <c r="S16" i="1" s="1"/>
  <c r="R17" i="1" a="1"/>
  <c r="R17" i="1" s="1"/>
  <c r="S17" i="1" s="1"/>
  <c r="R18" i="1" a="1"/>
  <c r="R18" i="1" s="1"/>
  <c r="S18" i="1" s="1"/>
  <c r="R19" i="1" a="1"/>
  <c r="R19" i="1"/>
  <c r="R20" i="1" a="1"/>
  <c r="R20" i="1" s="1"/>
  <c r="R21" i="1" a="1"/>
  <c r="R21" i="1" s="1"/>
  <c r="S21" i="1" s="1"/>
  <c r="R22" i="1" a="1"/>
  <c r="R22" i="1" s="1"/>
  <c r="R23" i="1" a="1"/>
  <c r="R23" i="1"/>
  <c r="S23" i="1" s="1"/>
  <c r="R24" i="1" a="1"/>
  <c r="R24" i="1" s="1"/>
  <c r="S24" i="1" s="1"/>
  <c r="R25" i="1" a="1"/>
  <c r="R25" i="1" s="1"/>
  <c r="S25" i="1" s="1"/>
  <c r="R26" i="1" a="1"/>
  <c r="R26" i="1" s="1"/>
  <c r="S26" i="1" s="1"/>
  <c r="R27" i="1" a="1"/>
  <c r="R27" i="1"/>
  <c r="R28" i="1" a="1"/>
  <c r="R28" i="1" s="1"/>
  <c r="R29" i="1" a="1"/>
  <c r="R29" i="1" s="1"/>
  <c r="S29" i="1" s="1"/>
  <c r="R30" i="1" a="1"/>
  <c r="R30" i="1" s="1"/>
  <c r="S30" i="1" s="1"/>
  <c r="R31" i="1" a="1"/>
  <c r="R31" i="1"/>
  <c r="S31" i="1" s="1"/>
  <c r="R3" i="1" a="1"/>
  <c r="R3" i="1" s="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 i="1"/>
  <c r="P3" i="1" a="1"/>
  <c r="P3" i="1" s="1"/>
  <c r="P55" i="1" a="1"/>
  <c r="P55" i="1" s="1"/>
  <c r="P59" i="1" a="1"/>
  <c r="P59" i="1" s="1"/>
  <c r="P61" i="1" a="1"/>
  <c r="P61" i="1" s="1"/>
  <c r="P65" i="1" a="1"/>
  <c r="P65" i="1" s="1"/>
  <c r="P66" i="1" a="1"/>
  <c r="P66" i="1" s="1"/>
  <c r="P67" i="1" a="1"/>
  <c r="P67" i="1" s="1"/>
  <c r="P70" i="1" a="1"/>
  <c r="P70" i="1" s="1"/>
  <c r="P71" i="1" a="1"/>
  <c r="P71" i="1" s="1"/>
  <c r="P44" i="1"/>
  <c r="P45" i="1"/>
  <c r="P46" i="1"/>
  <c r="P47" i="1"/>
  <c r="P48" i="1"/>
  <c r="P49" i="1"/>
  <c r="P50" i="1"/>
  <c r="P51" i="1"/>
  <c r="P4" i="1" a="1"/>
  <c r="P4" i="1" s="1"/>
  <c r="P5" i="1" a="1"/>
  <c r="P5" i="1" s="1"/>
  <c r="P6" i="1" a="1"/>
  <c r="P6" i="1" s="1"/>
  <c r="P7" i="1" a="1"/>
  <c r="P7" i="1"/>
  <c r="P8" i="1" a="1"/>
  <c r="P8" i="1" s="1"/>
  <c r="P9" i="1" a="1"/>
  <c r="P9" i="1" s="1"/>
  <c r="P10" i="1" a="1"/>
  <c r="P10" i="1" s="1"/>
  <c r="P11" i="1" a="1"/>
  <c r="P11" i="1"/>
  <c r="P12" i="1" a="1"/>
  <c r="P12" i="1" s="1"/>
  <c r="P13" i="1" a="1"/>
  <c r="P13" i="1" s="1"/>
  <c r="P14" i="1" a="1"/>
  <c r="P14" i="1" s="1"/>
  <c r="P15" i="1" a="1"/>
  <c r="P15" i="1"/>
  <c r="P16" i="1" a="1"/>
  <c r="P16" i="1" s="1"/>
  <c r="P17" i="1" a="1"/>
  <c r="P17" i="1" s="1"/>
  <c r="P18" i="1" a="1"/>
  <c r="P18" i="1" s="1"/>
  <c r="P19" i="1" a="1"/>
  <c r="P19" i="1"/>
  <c r="P20" i="1" a="1"/>
  <c r="P20" i="1" s="1"/>
  <c r="P21" i="1" a="1"/>
  <c r="P21" i="1" s="1"/>
  <c r="P22" i="1" a="1"/>
  <c r="P22" i="1" s="1"/>
  <c r="P23" i="1" a="1"/>
  <c r="P23" i="1"/>
  <c r="P24" i="1" a="1"/>
  <c r="P24" i="1" s="1"/>
  <c r="P25" i="1" a="1"/>
  <c r="P25" i="1" s="1"/>
  <c r="P26" i="1" a="1"/>
  <c r="P26" i="1" s="1"/>
  <c r="P27" i="1" a="1"/>
  <c r="P27" i="1"/>
  <c r="P28" i="1" a="1"/>
  <c r="P28" i="1" s="1"/>
  <c r="P29" i="1" a="1"/>
  <c r="P29" i="1" s="1"/>
  <c r="P30" i="1" a="1"/>
  <c r="P30" i="1" s="1"/>
  <c r="P31" i="1" a="1"/>
  <c r="P31" i="1"/>
  <c r="O42" i="1"/>
  <c r="O34" i="1"/>
  <c r="O32" i="1"/>
  <c r="O25" i="1" a="1"/>
  <c r="O25" i="1" s="1"/>
  <c r="O26" i="1" a="1"/>
  <c r="O26" i="1" s="1"/>
  <c r="O27" i="1" a="1"/>
  <c r="O27" i="1"/>
  <c r="O28" i="1" a="1"/>
  <c r="O28" i="1"/>
  <c r="O29" i="1" a="1"/>
  <c r="O29" i="1" s="1"/>
  <c r="O30" i="1" a="1"/>
  <c r="O30" i="1" s="1"/>
  <c r="O31" i="1" a="1"/>
  <c r="O31" i="1"/>
  <c r="O4" i="1" a="1"/>
  <c r="O4" i="1"/>
  <c r="O5" i="1" a="1"/>
  <c r="O5" i="1"/>
  <c r="O6" i="1" a="1"/>
  <c r="O6" i="1" s="1"/>
  <c r="O7" i="1" a="1"/>
  <c r="O7" i="1"/>
  <c r="O8" i="1" a="1"/>
  <c r="O8" i="1"/>
  <c r="O9" i="1" a="1"/>
  <c r="O9" i="1"/>
  <c r="O10" i="1" a="1"/>
  <c r="O10" i="1" s="1"/>
  <c r="O11" i="1" a="1"/>
  <c r="O11" i="1"/>
  <c r="O12" i="1" a="1"/>
  <c r="O12" i="1"/>
  <c r="O13" i="1" a="1"/>
  <c r="O13" i="1" s="1"/>
  <c r="O14" i="1" a="1"/>
  <c r="O14" i="1" s="1"/>
  <c r="O15" i="1" a="1"/>
  <c r="O15" i="1"/>
  <c r="O16" i="1" a="1"/>
  <c r="O16" i="1" s="1"/>
  <c r="O17" i="1" a="1"/>
  <c r="O17" i="1" s="1"/>
  <c r="O18" i="1" a="1"/>
  <c r="O18" i="1" s="1"/>
  <c r="O19" i="1" a="1"/>
  <c r="O19" i="1"/>
  <c r="O20" i="1" a="1"/>
  <c r="O20" i="1" s="1"/>
  <c r="O21" i="1" a="1"/>
  <c r="O21" i="1" s="1"/>
  <c r="O22" i="1" a="1"/>
  <c r="O22" i="1" s="1"/>
  <c r="O23" i="1" a="1"/>
  <c r="O23" i="1"/>
  <c r="O24" i="1" a="1"/>
  <c r="O24" i="1" s="1"/>
  <c r="O3" i="1" a="1"/>
  <c r="O3" i="1" s="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R40" i="1" s="1"/>
  <c r="N36" i="1"/>
  <c r="R36" i="1" s="1"/>
  <c r="N37" i="1"/>
  <c r="N38" i="1"/>
  <c r="N39" i="1"/>
  <c r="N40" i="1"/>
  <c r="N41" i="1"/>
  <c r="R41" i="1" s="1"/>
  <c r="N42" i="1"/>
  <c r="N43" i="1"/>
  <c r="N44" i="1"/>
  <c r="N45" i="1"/>
  <c r="R47" i="1" s="1" a="1"/>
  <c r="R47" i="1" s="1"/>
  <c r="N46" i="1"/>
  <c r="N47" i="1"/>
  <c r="N48" i="1"/>
  <c r="N49" i="1"/>
  <c r="N50" i="1"/>
  <c r="N51" i="1"/>
  <c r="N52" i="1"/>
  <c r="N53" i="1"/>
  <c r="N54" i="1"/>
  <c r="N55" i="1"/>
  <c r="R58" i="1" s="1" a="1"/>
  <c r="R58" i="1" s="1"/>
  <c r="N56" i="1"/>
  <c r="N57" i="1"/>
  <c r="N58" i="1"/>
  <c r="N59" i="1"/>
  <c r="N60" i="1"/>
  <c r="N61" i="1"/>
  <c r="N62" i="1"/>
  <c r="N63" i="1"/>
  <c r="N64" i="1"/>
  <c r="N65" i="1"/>
  <c r="N66" i="1"/>
  <c r="N67" i="1"/>
  <c r="N68" i="1"/>
  <c r="N69" i="1"/>
  <c r="N70" i="1"/>
  <c r="N71" i="1"/>
  <c r="N72" i="1"/>
  <c r="N73" i="1"/>
  <c r="N74" i="1"/>
  <c r="N75" i="1"/>
  <c r="N76" i="1"/>
  <c r="N77" i="1"/>
  <c r="N3" i="1"/>
  <c r="L24" i="1"/>
  <c r="L23" i="1"/>
  <c r="L4" i="1"/>
  <c r="L5" i="1"/>
  <c r="L6" i="1"/>
  <c r="L7" i="1"/>
  <c r="L8" i="1"/>
  <c r="L9" i="1"/>
  <c r="L10" i="1"/>
  <c r="L11" i="1"/>
  <c r="L12" i="1"/>
  <c r="L13" i="1"/>
  <c r="L14" i="1"/>
  <c r="L15" i="1"/>
  <c r="L16" i="1"/>
  <c r="L17" i="1"/>
  <c r="L18" i="1"/>
  <c r="L19" i="1"/>
  <c r="L20" i="1"/>
  <c r="L21" i="1"/>
  <c r="L22" i="1"/>
  <c r="L25" i="1"/>
  <c r="L26" i="1"/>
  <c r="L27" i="1"/>
  <c r="L28" i="1"/>
  <c r="L29" i="1"/>
  <c r="L30" i="1"/>
  <c r="L31" i="1"/>
  <c r="L32" i="1"/>
  <c r="L33" i="1"/>
  <c r="L34" i="1"/>
  <c r="L35" i="1"/>
  <c r="L36" i="1"/>
  <c r="L37" i="1"/>
  <c r="L38" i="1"/>
  <c r="L39" i="1"/>
  <c r="L40" i="1"/>
  <c r="L41" i="1"/>
  <c r="L42" i="1"/>
  <c r="L43" i="1"/>
  <c r="P43" i="1" s="1"/>
  <c r="L44" i="1"/>
  <c r="L45" i="1"/>
  <c r="L46" i="1"/>
  <c r="L47" i="1"/>
  <c r="L48" i="1"/>
  <c r="L49" i="1"/>
  <c r="L50" i="1"/>
  <c r="L51" i="1"/>
  <c r="L52" i="1"/>
  <c r="L53" i="1"/>
  <c r="L54" i="1"/>
  <c r="L55" i="1"/>
  <c r="L56" i="1"/>
  <c r="L57" i="1"/>
  <c r="L58" i="1"/>
  <c r="L59" i="1"/>
  <c r="L60" i="1"/>
  <c r="L61" i="1"/>
  <c r="L62" i="1"/>
  <c r="L63" i="1"/>
  <c r="L64" i="1"/>
  <c r="L65" i="1"/>
  <c r="L66" i="1"/>
  <c r="L67" i="1"/>
  <c r="L68" i="1"/>
  <c r="P56" i="1" s="1" a="1"/>
  <c r="P56" i="1" s="1"/>
  <c r="L69" i="1"/>
  <c r="L70" i="1"/>
  <c r="L71" i="1"/>
  <c r="L72" i="1"/>
  <c r="L73" i="1"/>
  <c r="L74" i="1"/>
  <c r="L75" i="1"/>
  <c r="L76" i="1"/>
  <c r="L77" i="1"/>
  <c r="L3" i="1"/>
  <c r="K30" i="1"/>
  <c r="K23" i="1"/>
  <c r="K9" i="1"/>
  <c r="K4" i="1"/>
  <c r="K5" i="1"/>
  <c r="K6" i="1"/>
  <c r="K7" i="1"/>
  <c r="K8" i="1"/>
  <c r="K10" i="1"/>
  <c r="K11" i="1"/>
  <c r="K12" i="1"/>
  <c r="K13" i="1"/>
  <c r="K14" i="1"/>
  <c r="K15" i="1"/>
  <c r="K16" i="1"/>
  <c r="K17" i="1"/>
  <c r="K18" i="1"/>
  <c r="K19" i="1"/>
  <c r="K20" i="1"/>
  <c r="K21" i="1"/>
  <c r="K22" i="1"/>
  <c r="K24" i="1"/>
  <c r="K25" i="1"/>
  <c r="K26" i="1"/>
  <c r="K27" i="1"/>
  <c r="K28" i="1"/>
  <c r="K29" i="1"/>
  <c r="K31" i="1"/>
  <c r="K32" i="1"/>
  <c r="K33" i="1"/>
  <c r="K34" i="1"/>
  <c r="K35" i="1"/>
  <c r="K36" i="1"/>
  <c r="K37" i="1"/>
  <c r="K38" i="1"/>
  <c r="K39" i="1"/>
  <c r="K40" i="1"/>
  <c r="K41" i="1"/>
  <c r="K42" i="1"/>
  <c r="K43" i="1"/>
  <c r="O48" i="1" s="1" a="1"/>
  <c r="O48" i="1" s="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3" i="1"/>
  <c r="X5" i="6"/>
  <c r="X4" i="6"/>
  <c r="D15" i="6"/>
  <c r="D5" i="6"/>
  <c r="D6" i="6"/>
  <c r="D7" i="6"/>
  <c r="D8" i="6"/>
  <c r="D9" i="6"/>
  <c r="D10" i="6"/>
  <c r="D11" i="6"/>
  <c r="D12" i="6"/>
  <c r="D13" i="6"/>
  <c r="D1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83" i="6"/>
  <c r="P84" i="6"/>
  <c r="P85" i="6"/>
  <c r="P86" i="6"/>
  <c r="P87" i="6"/>
  <c r="P88" i="6"/>
  <c r="P89" i="6"/>
  <c r="P90" i="6"/>
  <c r="P91" i="6"/>
  <c r="P92" i="6"/>
  <c r="P93" i="6"/>
  <c r="P94" i="6"/>
  <c r="P95" i="6"/>
  <c r="P96" i="6"/>
  <c r="P97" i="6"/>
  <c r="P98" i="6"/>
  <c r="P99" i="6"/>
  <c r="P100" i="6"/>
  <c r="P101" i="6"/>
  <c r="P102" i="6"/>
  <c r="P103" i="6"/>
  <c r="P104" i="6"/>
  <c r="P105" i="6"/>
  <c r="P106" i="6"/>
  <c r="P107" i="6"/>
  <c r="P108" i="6"/>
  <c r="P109" i="6"/>
  <c r="P110" i="6"/>
  <c r="P111" i="6"/>
  <c r="P112" i="6"/>
  <c r="P113" i="6"/>
  <c r="P114" i="6"/>
  <c r="P115" i="6"/>
  <c r="P116" i="6"/>
  <c r="P117" i="6"/>
  <c r="P118" i="6"/>
  <c r="P119" i="6"/>
  <c r="P120" i="6"/>
  <c r="P121" i="6"/>
  <c r="P122" i="6"/>
  <c r="P123" i="6"/>
  <c r="P124" i="6"/>
  <c r="P125" i="6"/>
  <c r="P126" i="6"/>
  <c r="P127" i="6"/>
  <c r="P128" i="6"/>
  <c r="P129" i="6"/>
  <c r="P130" i="6"/>
  <c r="P131" i="6"/>
  <c r="P132" i="6"/>
  <c r="P133" i="6"/>
  <c r="P134" i="6"/>
  <c r="P135" i="6"/>
  <c r="P136" i="6"/>
  <c r="P137" i="6"/>
  <c r="P138" i="6"/>
  <c r="P139" i="6"/>
  <c r="P140" i="6"/>
  <c r="P141" i="6"/>
  <c r="P142" i="6"/>
  <c r="P143" i="6"/>
  <c r="P144" i="6"/>
  <c r="P145" i="6"/>
  <c r="P146" i="6"/>
  <c r="P147" i="6"/>
  <c r="P148" i="6"/>
  <c r="P149" i="6"/>
  <c r="P150" i="6"/>
  <c r="P151" i="6"/>
  <c r="P152" i="6"/>
  <c r="P153" i="6"/>
  <c r="P154" i="6"/>
  <c r="P155" i="6"/>
  <c r="P156" i="6"/>
  <c r="P157" i="6"/>
  <c r="P158" i="6"/>
  <c r="P159" i="6"/>
  <c r="P160" i="6"/>
  <c r="P161" i="6"/>
  <c r="P162" i="6"/>
  <c r="P163" i="6"/>
  <c r="P164" i="6"/>
  <c r="P165" i="6"/>
  <c r="P166" i="6"/>
  <c r="P167" i="6"/>
  <c r="P168" i="6"/>
  <c r="P169" i="6"/>
  <c r="P170" i="6"/>
  <c r="P171" i="6"/>
  <c r="P172" i="6"/>
  <c r="P173" i="6"/>
  <c r="P174" i="6"/>
  <c r="P175" i="6"/>
  <c r="P176" i="6"/>
  <c r="P177" i="6"/>
  <c r="P178" i="6"/>
  <c r="P179" i="6"/>
  <c r="P180" i="6"/>
  <c r="P181" i="6"/>
  <c r="P182" i="6"/>
  <c r="P183" i="6"/>
  <c r="P184" i="6"/>
  <c r="P185" i="6"/>
  <c r="P186" i="6"/>
  <c r="P187" i="6"/>
  <c r="P188" i="6"/>
  <c r="P189" i="6"/>
  <c r="P190" i="6"/>
  <c r="P191" i="6"/>
  <c r="P192" i="6"/>
  <c r="P193" i="6"/>
  <c r="P194" i="6"/>
  <c r="P195" i="6"/>
  <c r="P196" i="6"/>
  <c r="P197" i="6"/>
  <c r="P198" i="6"/>
  <c r="P199" i="6"/>
  <c r="P200" i="6"/>
  <c r="P201" i="6"/>
  <c r="P202" i="6"/>
  <c r="P203" i="6"/>
  <c r="P204" i="6"/>
  <c r="P205" i="6"/>
  <c r="P206" i="6"/>
  <c r="P207" i="6"/>
  <c r="P208" i="6"/>
  <c r="P209" i="6"/>
  <c r="P210" i="6"/>
  <c r="P211" i="6"/>
  <c r="P212" i="6"/>
  <c r="P213" i="6"/>
  <c r="P214" i="6"/>
  <c r="P215" i="6"/>
  <c r="P216" i="6"/>
  <c r="P217" i="6"/>
  <c r="P218" i="6"/>
  <c r="P219" i="6"/>
  <c r="P220" i="6"/>
  <c r="P221" i="6"/>
  <c r="P222" i="6"/>
  <c r="P223" i="6"/>
  <c r="P224" i="6"/>
  <c r="P225" i="6"/>
  <c r="P226" i="6"/>
  <c r="P227" i="6"/>
  <c r="P228" i="6"/>
  <c r="P229" i="6"/>
  <c r="P230" i="6"/>
  <c r="P231" i="6"/>
  <c r="P232" i="6"/>
  <c r="P233" i="6"/>
  <c r="P234" i="6"/>
  <c r="P235" i="6"/>
  <c r="P236" i="6"/>
  <c r="P237" i="6"/>
  <c r="P238" i="6"/>
  <c r="P239" i="6"/>
  <c r="P240" i="6"/>
  <c r="P241" i="6"/>
  <c r="P242" i="6"/>
  <c r="P243" i="6"/>
  <c r="P244" i="6"/>
  <c r="P245" i="6"/>
  <c r="P246" i="6"/>
  <c r="P247" i="6"/>
  <c r="P248" i="6"/>
  <c r="P249" i="6"/>
  <c r="P250" i="6"/>
  <c r="P251" i="6"/>
  <c r="P252" i="6"/>
  <c r="P253" i="6"/>
  <c r="P254" i="6"/>
  <c r="P255" i="6"/>
  <c r="P256" i="6"/>
  <c r="P257" i="6"/>
  <c r="P258" i="6"/>
  <c r="P259" i="6"/>
  <c r="P260" i="6"/>
  <c r="P261" i="6"/>
  <c r="P262" i="6"/>
  <c r="P263" i="6"/>
  <c r="P264" i="6"/>
  <c r="P265" i="6"/>
  <c r="P266" i="6"/>
  <c r="P267" i="6"/>
  <c r="P268" i="6"/>
  <c r="P269" i="6"/>
  <c r="P270" i="6"/>
  <c r="P271" i="6"/>
  <c r="P272" i="6"/>
  <c r="P273" i="6"/>
  <c r="P274" i="6"/>
  <c r="P275" i="6"/>
  <c r="P276" i="6"/>
  <c r="P277" i="6"/>
  <c r="P278" i="6"/>
  <c r="P279" i="6"/>
  <c r="P280" i="6"/>
  <c r="P281" i="6"/>
  <c r="P282" i="6"/>
  <c r="P283" i="6"/>
  <c r="P284" i="6"/>
  <c r="P285" i="6"/>
  <c r="P286" i="6"/>
  <c r="P287" i="6"/>
  <c r="P288" i="6"/>
  <c r="P289" i="6"/>
  <c r="P290" i="6"/>
  <c r="P291" i="6"/>
  <c r="P292" i="6"/>
  <c r="P293" i="6"/>
  <c r="P294" i="6"/>
  <c r="P295" i="6"/>
  <c r="P296" i="6"/>
  <c r="P297" i="6"/>
  <c r="P298" i="6"/>
  <c r="P299" i="6"/>
  <c r="P300" i="6"/>
  <c r="P301" i="6"/>
  <c r="P302" i="6"/>
  <c r="P303" i="6"/>
  <c r="P304" i="6"/>
  <c r="P305" i="6"/>
  <c r="P306" i="6"/>
  <c r="P307" i="6"/>
  <c r="P308" i="6"/>
  <c r="P309" i="6"/>
  <c r="P310" i="6"/>
  <c r="P311" i="6"/>
  <c r="P312" i="6"/>
  <c r="P313" i="6"/>
  <c r="P314" i="6"/>
  <c r="P315" i="6"/>
  <c r="P316" i="6"/>
  <c r="P317" i="6"/>
  <c r="P318" i="6"/>
  <c r="P319" i="6"/>
  <c r="P320" i="6"/>
  <c r="P321" i="6"/>
  <c r="P322" i="6"/>
  <c r="P323" i="6"/>
  <c r="P324" i="6"/>
  <c r="P325" i="6"/>
  <c r="P326" i="6"/>
  <c r="P327" i="6"/>
  <c r="P328" i="6"/>
  <c r="P329" i="6"/>
  <c r="P330" i="6"/>
  <c r="P331" i="6"/>
  <c r="P332" i="6"/>
  <c r="P333" i="6"/>
  <c r="P334" i="6"/>
  <c r="P335" i="6"/>
  <c r="P336" i="6"/>
  <c r="P337" i="6"/>
  <c r="P338" i="6"/>
  <c r="P339" i="6"/>
  <c r="P340" i="6"/>
  <c r="P341" i="6"/>
  <c r="P342" i="6"/>
  <c r="P343" i="6"/>
  <c r="P344" i="6"/>
  <c r="P345" i="6"/>
  <c r="P346" i="6"/>
  <c r="P347" i="6"/>
  <c r="P348" i="6"/>
  <c r="P349" i="6"/>
  <c r="P350" i="6"/>
  <c r="P351" i="6"/>
  <c r="P352" i="6"/>
  <c r="P353" i="6"/>
  <c r="P354" i="6"/>
  <c r="P355" i="6"/>
  <c r="P356" i="6"/>
  <c r="P357" i="6"/>
  <c r="P358" i="6"/>
  <c r="P359" i="6"/>
  <c r="P360" i="6"/>
  <c r="P361" i="6"/>
  <c r="P362" i="6"/>
  <c r="P363" i="6"/>
  <c r="P364" i="6"/>
  <c r="P365" i="6"/>
  <c r="P366" i="6"/>
  <c r="P367" i="6"/>
  <c r="P368" i="6"/>
  <c r="P369" i="6"/>
  <c r="P370" i="6"/>
  <c r="P371" i="6"/>
  <c r="P372" i="6"/>
  <c r="P373" i="6"/>
  <c r="P374" i="6"/>
  <c r="P375" i="6"/>
  <c r="P376" i="6"/>
  <c r="P377" i="6"/>
  <c r="P378" i="6"/>
  <c r="P379" i="6"/>
  <c r="P380" i="6"/>
  <c r="P381" i="6"/>
  <c r="P382" i="6"/>
  <c r="P383" i="6"/>
  <c r="P384" i="6"/>
  <c r="P385" i="6"/>
  <c r="P386" i="6"/>
  <c r="P387" i="6"/>
  <c r="P388" i="6"/>
  <c r="P389" i="6"/>
  <c r="P390" i="6"/>
  <c r="P391" i="6"/>
  <c r="P392" i="6"/>
  <c r="P393" i="6"/>
  <c r="P394" i="6"/>
  <c r="P395" i="6"/>
  <c r="P396" i="6"/>
  <c r="P397" i="6"/>
  <c r="P398" i="6"/>
  <c r="P399" i="6"/>
  <c r="P400" i="6"/>
  <c r="P401" i="6"/>
  <c r="P402" i="6"/>
  <c r="P403" i="6"/>
  <c r="P404" i="6"/>
  <c r="P405" i="6"/>
  <c r="P406" i="6"/>
  <c r="P407" i="6"/>
  <c r="P408" i="6"/>
  <c r="P409" i="6"/>
  <c r="P410" i="6"/>
  <c r="P411" i="6"/>
  <c r="P412" i="6"/>
  <c r="P413" i="6"/>
  <c r="P414" i="6"/>
  <c r="P415" i="6"/>
  <c r="P416" i="6"/>
  <c r="P417" i="6"/>
  <c r="P418" i="6"/>
  <c r="P419" i="6"/>
  <c r="P420" i="6"/>
  <c r="P421" i="6"/>
  <c r="P422" i="6"/>
  <c r="P423" i="6"/>
  <c r="P424" i="6"/>
  <c r="P425" i="6"/>
  <c r="P426" i="6"/>
  <c r="P427" i="6"/>
  <c r="P428" i="6"/>
  <c r="P429" i="6"/>
  <c r="P430" i="6"/>
  <c r="P431" i="6"/>
  <c r="P432" i="6"/>
  <c r="P433" i="6"/>
  <c r="P434" i="6"/>
  <c r="P435" i="6"/>
  <c r="P436" i="6"/>
  <c r="P437" i="6"/>
  <c r="P438" i="6"/>
  <c r="P439" i="6"/>
  <c r="P440" i="6"/>
  <c r="P441" i="6"/>
  <c r="P442" i="6"/>
  <c r="P443" i="6"/>
  <c r="P444" i="6"/>
  <c r="P445" i="6"/>
  <c r="P446" i="6"/>
  <c r="P447" i="6"/>
  <c r="P448" i="6"/>
  <c r="P449" i="6"/>
  <c r="P450" i="6"/>
  <c r="P451" i="6"/>
  <c r="P452" i="6"/>
  <c r="P453" i="6"/>
  <c r="P454" i="6"/>
  <c r="P455" i="6"/>
  <c r="P456" i="6"/>
  <c r="P457" i="6"/>
  <c r="P458" i="6"/>
  <c r="P459" i="6"/>
  <c r="P460" i="6"/>
  <c r="P461" i="6"/>
  <c r="P462" i="6"/>
  <c r="P463" i="6"/>
  <c r="P464" i="6"/>
  <c r="P465" i="6"/>
  <c r="P466" i="6"/>
  <c r="P467" i="6"/>
  <c r="P468" i="6"/>
  <c r="P469" i="6"/>
  <c r="P470" i="6"/>
  <c r="P471" i="6"/>
  <c r="P472" i="6"/>
  <c r="P473" i="6"/>
  <c r="P474" i="6"/>
  <c r="P475" i="6"/>
  <c r="P476" i="6"/>
  <c r="P477" i="6"/>
  <c r="P478" i="6"/>
  <c r="P479" i="6"/>
  <c r="P480" i="6"/>
  <c r="P481" i="6"/>
  <c r="P482" i="6"/>
  <c r="P483" i="6"/>
  <c r="P484" i="6"/>
  <c r="P485" i="6"/>
  <c r="P486" i="6"/>
  <c r="P487" i="6"/>
  <c r="P488" i="6"/>
  <c r="P489" i="6"/>
  <c r="P490" i="6"/>
  <c r="P491" i="6"/>
  <c r="P492" i="6"/>
  <c r="P493" i="6"/>
  <c r="P494" i="6"/>
  <c r="P495" i="6"/>
  <c r="P496" i="6"/>
  <c r="P497" i="6"/>
  <c r="P498" i="6"/>
  <c r="P499" i="6"/>
  <c r="P500" i="6"/>
  <c r="P501" i="6"/>
  <c r="P502" i="6"/>
  <c r="P503" i="6"/>
  <c r="P504" i="6"/>
  <c r="P505" i="6"/>
  <c r="P506" i="6"/>
  <c r="P507" i="6"/>
  <c r="P508" i="6"/>
  <c r="P509" i="6"/>
  <c r="P510" i="6"/>
  <c r="P511" i="6"/>
  <c r="P512" i="6"/>
  <c r="P513" i="6"/>
  <c r="P514" i="6"/>
  <c r="P515" i="6"/>
  <c r="P516" i="6"/>
  <c r="P517" i="6"/>
  <c r="P518" i="6"/>
  <c r="P519" i="6"/>
  <c r="P520" i="6"/>
  <c r="P521" i="6"/>
  <c r="P522" i="6"/>
  <c r="P523" i="6"/>
  <c r="P524" i="6"/>
  <c r="P525" i="6"/>
  <c r="P526" i="6"/>
  <c r="P527" i="6"/>
  <c r="P528" i="6"/>
  <c r="P529" i="6"/>
  <c r="P530" i="6"/>
  <c r="P531" i="6"/>
  <c r="P532" i="6"/>
  <c r="P533" i="6"/>
  <c r="P534" i="6"/>
  <c r="P535" i="6"/>
  <c r="P536" i="6"/>
  <c r="P537" i="6"/>
  <c r="P538" i="6"/>
  <c r="P539" i="6"/>
  <c r="P540" i="6"/>
  <c r="P541" i="6"/>
  <c r="P542" i="6"/>
  <c r="P543" i="6"/>
  <c r="P544" i="6"/>
  <c r="P545" i="6"/>
  <c r="P546" i="6"/>
  <c r="P547" i="6"/>
  <c r="P548" i="6"/>
  <c r="P549" i="6"/>
  <c r="P550" i="6"/>
  <c r="P551" i="6"/>
  <c r="P552" i="6"/>
  <c r="P553" i="6"/>
  <c r="P554" i="6"/>
  <c r="P555" i="6"/>
  <c r="P556" i="6"/>
  <c r="P557" i="6"/>
  <c r="P558" i="6"/>
  <c r="P559" i="6"/>
  <c r="P560" i="6"/>
  <c r="P561" i="6"/>
  <c r="P562" i="6"/>
  <c r="P563" i="6"/>
  <c r="P564" i="6"/>
  <c r="P565" i="6"/>
  <c r="P566" i="6"/>
  <c r="P567" i="6"/>
  <c r="P568" i="6"/>
  <c r="P569" i="6"/>
  <c r="P570" i="6"/>
  <c r="P571" i="6"/>
  <c r="P572" i="6"/>
  <c r="P573" i="6"/>
  <c r="P574" i="6"/>
  <c r="P575" i="6"/>
  <c r="P576" i="6"/>
  <c r="P577" i="6"/>
  <c r="P578" i="6"/>
  <c r="P579" i="6"/>
  <c r="P580" i="6"/>
  <c r="P581" i="6"/>
  <c r="P582" i="6"/>
  <c r="P583" i="6"/>
  <c r="P584" i="6"/>
  <c r="P585" i="6"/>
  <c r="P586" i="6"/>
  <c r="P587" i="6"/>
  <c r="P588" i="6"/>
  <c r="P589" i="6"/>
  <c r="P590" i="6"/>
  <c r="P591" i="6"/>
  <c r="P592" i="6"/>
  <c r="P593" i="6"/>
  <c r="P594" i="6"/>
  <c r="P595" i="6"/>
  <c r="P596" i="6"/>
  <c r="P597" i="6"/>
  <c r="P598" i="6"/>
  <c r="P599" i="6"/>
  <c r="P600" i="6"/>
  <c r="P601" i="6"/>
  <c r="P602" i="6"/>
  <c r="P603" i="6"/>
  <c r="P604" i="6"/>
  <c r="P605" i="6"/>
  <c r="P606" i="6"/>
  <c r="P607" i="6"/>
  <c r="P608" i="6"/>
  <c r="P609" i="6"/>
  <c r="P610" i="6"/>
  <c r="P611" i="6"/>
  <c r="P612" i="6"/>
  <c r="P613" i="6"/>
  <c r="P614" i="6"/>
  <c r="P615" i="6"/>
  <c r="P616" i="6"/>
  <c r="P617" i="6"/>
  <c r="P618" i="6"/>
  <c r="P619" i="6"/>
  <c r="P620" i="6"/>
  <c r="P621" i="6"/>
  <c r="P622" i="6"/>
  <c r="P623" i="6"/>
  <c r="P624" i="6"/>
  <c r="P625" i="6"/>
  <c r="P626" i="6"/>
  <c r="P627" i="6"/>
  <c r="P628" i="6"/>
  <c r="P629" i="6"/>
  <c r="P630" i="6"/>
  <c r="P631" i="6"/>
  <c r="P632" i="6"/>
  <c r="P633" i="6"/>
  <c r="P634" i="6"/>
  <c r="P635" i="6"/>
  <c r="P636" i="6"/>
  <c r="P637" i="6"/>
  <c r="P638" i="6"/>
  <c r="P639" i="6"/>
  <c r="P640" i="6"/>
  <c r="P641" i="6"/>
  <c r="P642" i="6"/>
  <c r="P643" i="6"/>
  <c r="P644" i="6"/>
  <c r="P645" i="6"/>
  <c r="P646" i="6"/>
  <c r="P647" i="6"/>
  <c r="P648" i="6"/>
  <c r="P649" i="6"/>
  <c r="P650" i="6"/>
  <c r="P651" i="6"/>
  <c r="P652" i="6"/>
  <c r="P653" i="6"/>
  <c r="P654" i="6"/>
  <c r="P655" i="6"/>
  <c r="P656" i="6"/>
  <c r="P657" i="6"/>
  <c r="P658" i="6"/>
  <c r="P659" i="6"/>
  <c r="P660" i="6"/>
  <c r="P661" i="6"/>
  <c r="P662" i="6"/>
  <c r="P663" i="6"/>
  <c r="P664" i="6"/>
  <c r="P665" i="6"/>
  <c r="P666" i="6"/>
  <c r="P667" i="6"/>
  <c r="P668" i="6"/>
  <c r="P669" i="6"/>
  <c r="P670" i="6"/>
  <c r="P671" i="6"/>
  <c r="P672" i="6"/>
  <c r="P673" i="6"/>
  <c r="P674" i="6"/>
  <c r="P675" i="6"/>
  <c r="P676" i="6"/>
  <c r="P677" i="6"/>
  <c r="P678" i="6"/>
  <c r="P679" i="6"/>
  <c r="P680" i="6"/>
  <c r="P681" i="6"/>
  <c r="P682" i="6"/>
  <c r="P683" i="6"/>
  <c r="P684" i="6"/>
  <c r="P685" i="6"/>
  <c r="P686" i="6"/>
  <c r="P687" i="6"/>
  <c r="P688" i="6"/>
  <c r="P689" i="6"/>
  <c r="P690" i="6"/>
  <c r="P691" i="6"/>
  <c r="P692" i="6"/>
  <c r="P693" i="6"/>
  <c r="P694" i="6"/>
  <c r="P695" i="6"/>
  <c r="P696" i="6"/>
  <c r="P697" i="6"/>
  <c r="P698" i="6"/>
  <c r="P699" i="6"/>
  <c r="P700" i="6"/>
  <c r="P701" i="6"/>
  <c r="P702" i="6"/>
  <c r="P703" i="6"/>
  <c r="P704" i="6"/>
  <c r="P705" i="6"/>
  <c r="P706" i="6"/>
  <c r="P707" i="6"/>
  <c r="P708" i="6"/>
  <c r="P709" i="6"/>
  <c r="P710" i="6"/>
  <c r="P711" i="6"/>
  <c r="P712" i="6"/>
  <c r="P713" i="6"/>
  <c r="P714" i="6"/>
  <c r="P715" i="6"/>
  <c r="P716" i="6"/>
  <c r="P717" i="6"/>
  <c r="P718" i="6"/>
  <c r="P719" i="6"/>
  <c r="P720" i="6"/>
  <c r="P721" i="6"/>
  <c r="P722" i="6"/>
  <c r="P723" i="6"/>
  <c r="P724" i="6"/>
  <c r="P725" i="6"/>
  <c r="P726" i="6"/>
  <c r="P727" i="6"/>
  <c r="P728" i="6"/>
  <c r="P729" i="6"/>
  <c r="P730" i="6"/>
  <c r="P731" i="6"/>
  <c r="P732" i="6"/>
  <c r="P733" i="6"/>
  <c r="P734" i="6"/>
  <c r="P735" i="6"/>
  <c r="P736" i="6"/>
  <c r="P737" i="6"/>
  <c r="P738" i="6"/>
  <c r="P739" i="6"/>
  <c r="P740" i="6"/>
  <c r="P741" i="6"/>
  <c r="P742" i="6"/>
  <c r="P743" i="6"/>
  <c r="P744" i="6"/>
  <c r="P745" i="6"/>
  <c r="P746" i="6"/>
  <c r="P747" i="6"/>
  <c r="P748" i="6"/>
  <c r="P749" i="6"/>
  <c r="P750" i="6"/>
  <c r="P751" i="6"/>
  <c r="P752" i="6"/>
  <c r="P753" i="6"/>
  <c r="P754" i="6"/>
  <c r="P755" i="6"/>
  <c r="P756" i="6"/>
  <c r="P757" i="6"/>
  <c r="P758" i="6"/>
  <c r="P759" i="6"/>
  <c r="P760" i="6"/>
  <c r="P761" i="6"/>
  <c r="P762" i="6"/>
  <c r="P763" i="6"/>
  <c r="P764" i="6"/>
  <c r="P765" i="6"/>
  <c r="P766" i="6"/>
  <c r="P767" i="6"/>
  <c r="P768" i="6"/>
  <c r="P769" i="6"/>
  <c r="P770" i="6"/>
  <c r="P771" i="6"/>
  <c r="P772" i="6"/>
  <c r="P773" i="6"/>
  <c r="P774" i="6"/>
  <c r="P775" i="6"/>
  <c r="P776" i="6"/>
  <c r="P777" i="6"/>
  <c r="P778" i="6"/>
  <c r="P779" i="6"/>
  <c r="P780" i="6"/>
  <c r="P781" i="6"/>
  <c r="P782" i="6"/>
  <c r="P783" i="6"/>
  <c r="P784" i="6"/>
  <c r="P785" i="6"/>
  <c r="P786" i="6"/>
  <c r="P787" i="6"/>
  <c r="P788" i="6"/>
  <c r="P789" i="6"/>
  <c r="P790" i="6"/>
  <c r="P791" i="6"/>
  <c r="P792" i="6"/>
  <c r="P793" i="6"/>
  <c r="P794" i="6"/>
  <c r="P795" i="6"/>
  <c r="P796" i="6"/>
  <c r="P797" i="6"/>
  <c r="P798" i="6"/>
  <c r="P799" i="6"/>
  <c r="P800" i="6"/>
  <c r="P801" i="6"/>
  <c r="P802" i="6"/>
  <c r="P803" i="6"/>
  <c r="P804" i="6"/>
  <c r="P805" i="6"/>
  <c r="P806" i="6"/>
  <c r="P807" i="6"/>
  <c r="P808" i="6"/>
  <c r="P809" i="6"/>
  <c r="P810" i="6"/>
  <c r="P811" i="6"/>
  <c r="P812" i="6"/>
  <c r="P813" i="6"/>
  <c r="P814" i="6"/>
  <c r="P815" i="6"/>
  <c r="P816" i="6"/>
  <c r="P817" i="6"/>
  <c r="P818" i="6"/>
  <c r="P819" i="6"/>
  <c r="P820" i="6"/>
  <c r="P821" i="6"/>
  <c r="P822" i="6"/>
  <c r="P823" i="6"/>
  <c r="P824" i="6"/>
  <c r="P825" i="6"/>
  <c r="P826" i="6"/>
  <c r="P827" i="6"/>
  <c r="P828" i="6"/>
  <c r="P829" i="6"/>
  <c r="P830" i="6"/>
  <c r="P831" i="6"/>
  <c r="P832" i="6"/>
  <c r="P833" i="6"/>
  <c r="P834" i="6"/>
  <c r="P835" i="6"/>
  <c r="P836" i="6"/>
  <c r="P837" i="6"/>
  <c r="P838" i="6"/>
  <c r="P839" i="6"/>
  <c r="P840" i="6"/>
  <c r="P841" i="6"/>
  <c r="P842" i="6"/>
  <c r="P843" i="6"/>
  <c r="P844" i="6"/>
  <c r="P845" i="6"/>
  <c r="P846" i="6"/>
  <c r="P847" i="6"/>
  <c r="P848" i="6"/>
  <c r="P849" i="6"/>
  <c r="P850" i="6"/>
  <c r="P851" i="6"/>
  <c r="P852" i="6"/>
  <c r="P853" i="6"/>
  <c r="P854" i="6"/>
  <c r="P855" i="6"/>
  <c r="P856" i="6"/>
  <c r="P857" i="6"/>
  <c r="P858" i="6"/>
  <c r="P859" i="6"/>
  <c r="P860" i="6"/>
  <c r="P861" i="6"/>
  <c r="P862" i="6"/>
  <c r="P863" i="6"/>
  <c r="P864" i="6"/>
  <c r="P865" i="6"/>
  <c r="P866" i="6"/>
  <c r="P867" i="6"/>
  <c r="P868" i="6"/>
  <c r="P869" i="6"/>
  <c r="P870" i="6"/>
  <c r="P871" i="6"/>
  <c r="P872" i="6"/>
  <c r="P873" i="6"/>
  <c r="P874" i="6"/>
  <c r="P875" i="6"/>
  <c r="P876" i="6"/>
  <c r="P877" i="6"/>
  <c r="P878" i="6"/>
  <c r="P879" i="6"/>
  <c r="P880" i="6"/>
  <c r="P881" i="6"/>
  <c r="P882" i="6"/>
  <c r="P883" i="6"/>
  <c r="P884" i="6"/>
  <c r="P885" i="6"/>
  <c r="P886" i="6"/>
  <c r="P887" i="6"/>
  <c r="P888" i="6"/>
  <c r="P889" i="6"/>
  <c r="P890" i="6"/>
  <c r="P891" i="6"/>
  <c r="P892" i="6"/>
  <c r="P893" i="6"/>
  <c r="P894" i="6"/>
  <c r="P895" i="6"/>
  <c r="P896" i="6"/>
  <c r="P897" i="6"/>
  <c r="P898" i="6"/>
  <c r="P899" i="6"/>
  <c r="P900" i="6"/>
  <c r="P901" i="6"/>
  <c r="P902" i="6"/>
  <c r="P903" i="6"/>
  <c r="P904" i="6"/>
  <c r="P905" i="6"/>
  <c r="P906" i="6"/>
  <c r="P907" i="6"/>
  <c r="P908" i="6"/>
  <c r="P909" i="6"/>
  <c r="P910" i="6"/>
  <c r="P911" i="6"/>
  <c r="P912" i="6"/>
  <c r="P913" i="6"/>
  <c r="P914" i="6"/>
  <c r="P915" i="6"/>
  <c r="P916" i="6"/>
  <c r="P917" i="6"/>
  <c r="P918" i="6"/>
  <c r="P919" i="6"/>
  <c r="P920" i="6"/>
  <c r="P921" i="6"/>
  <c r="P922" i="6"/>
  <c r="P923" i="6"/>
  <c r="P924" i="6"/>
  <c r="P925" i="6"/>
  <c r="P926" i="6"/>
  <c r="P927" i="6"/>
  <c r="P928" i="6"/>
  <c r="P929" i="6"/>
  <c r="P930" i="6"/>
  <c r="P931" i="6"/>
  <c r="P932" i="6"/>
  <c r="P933" i="6"/>
  <c r="P934" i="6"/>
  <c r="P935" i="6"/>
  <c r="P936" i="6"/>
  <c r="P937" i="6"/>
  <c r="P938" i="6"/>
  <c r="P939" i="6"/>
  <c r="P940" i="6"/>
  <c r="P941" i="6"/>
  <c r="P942" i="6"/>
  <c r="P943" i="6"/>
  <c r="P944" i="6"/>
  <c r="P945" i="6"/>
  <c r="P946" i="6"/>
  <c r="P947" i="6"/>
  <c r="P948" i="6"/>
  <c r="P949" i="6"/>
  <c r="P950" i="6"/>
  <c r="P951" i="6"/>
  <c r="P952" i="6"/>
  <c r="P953" i="6"/>
  <c r="P954" i="6"/>
  <c r="P955" i="6"/>
  <c r="P956" i="6"/>
  <c r="P957" i="6"/>
  <c r="P958" i="6"/>
  <c r="P959" i="6"/>
  <c r="P960" i="6"/>
  <c r="P961" i="6"/>
  <c r="P962" i="6"/>
  <c r="P963" i="6"/>
  <c r="P964" i="6"/>
  <c r="P965" i="6"/>
  <c r="P966" i="6"/>
  <c r="P967" i="6"/>
  <c r="P968" i="6"/>
  <c r="P969" i="6"/>
  <c r="P970" i="6"/>
  <c r="P971" i="6"/>
  <c r="P972" i="6"/>
  <c r="P973" i="6"/>
  <c r="P974" i="6"/>
  <c r="P975" i="6"/>
  <c r="P976" i="6"/>
  <c r="P977" i="6"/>
  <c r="P978" i="6"/>
  <c r="P979" i="6"/>
  <c r="P980" i="6"/>
  <c r="P981" i="6"/>
  <c r="P982" i="6"/>
  <c r="P983" i="6"/>
  <c r="P984" i="6"/>
  <c r="P985" i="6"/>
  <c r="P986" i="6"/>
  <c r="P987" i="6"/>
  <c r="P988" i="6"/>
  <c r="P989" i="6"/>
  <c r="P990" i="6"/>
  <c r="P991" i="6"/>
  <c r="P992" i="6"/>
  <c r="P993" i="6"/>
  <c r="P994" i="6"/>
  <c r="P995" i="6"/>
  <c r="P996" i="6"/>
  <c r="P997" i="6"/>
  <c r="P998" i="6"/>
  <c r="P999" i="6"/>
  <c r="P1000" i="6"/>
  <c r="P1001" i="6"/>
  <c r="P1002" i="6"/>
  <c r="P1003" i="6"/>
  <c r="P1004" i="6"/>
  <c r="P1005" i="6"/>
  <c r="P1006" i="6"/>
  <c r="P1007" i="6"/>
  <c r="P1008" i="6"/>
  <c r="P1009" i="6"/>
  <c r="P1010" i="6"/>
  <c r="P1011" i="6"/>
  <c r="P1012" i="6"/>
  <c r="P1013" i="6"/>
  <c r="P1014" i="6"/>
  <c r="P1015" i="6"/>
  <c r="P1016" i="6"/>
  <c r="P1017" i="6"/>
  <c r="P1018" i="6"/>
  <c r="P1019" i="6"/>
  <c r="P1020" i="6"/>
  <c r="P1021" i="6"/>
  <c r="P1022" i="6"/>
  <c r="P1023" i="6"/>
  <c r="P1024" i="6"/>
  <c r="P1025" i="6"/>
  <c r="P1026" i="6"/>
  <c r="P1027" i="6"/>
  <c r="P1028" i="6"/>
  <c r="P1029" i="6"/>
  <c r="P1030" i="6"/>
  <c r="P1031" i="6"/>
  <c r="P1032" i="6"/>
  <c r="P1033" i="6"/>
  <c r="P1034" i="6"/>
  <c r="P1035" i="6"/>
  <c r="P1036" i="6"/>
  <c r="P1037" i="6"/>
  <c r="P1038" i="6"/>
  <c r="P1039" i="6"/>
  <c r="P1040" i="6"/>
  <c r="P1041" i="6"/>
  <c r="P1042" i="6"/>
  <c r="P1043" i="6"/>
  <c r="P1044" i="6"/>
  <c r="P1045" i="6"/>
  <c r="P1046" i="6"/>
  <c r="P1047" i="6"/>
  <c r="P1048" i="6"/>
  <c r="P1049" i="6"/>
  <c r="P1050" i="6"/>
  <c r="P1051" i="6"/>
  <c r="P1052" i="6"/>
  <c r="P1053" i="6"/>
  <c r="P1054" i="6"/>
  <c r="P1055" i="6"/>
  <c r="P1056" i="6"/>
  <c r="P1057" i="6"/>
  <c r="P1058" i="6"/>
  <c r="P1059" i="6"/>
  <c r="P1060" i="6"/>
  <c r="P1061" i="6"/>
  <c r="P1062" i="6"/>
  <c r="P1063" i="6"/>
  <c r="P1064" i="6"/>
  <c r="P1065" i="6"/>
  <c r="P1066" i="6"/>
  <c r="P1067" i="6"/>
  <c r="P1068" i="6"/>
  <c r="P1069" i="6"/>
  <c r="P1070" i="6"/>
  <c r="P1071" i="6"/>
  <c r="P1072" i="6"/>
  <c r="P1073" i="6"/>
  <c r="P1074" i="6"/>
  <c r="P1075" i="6"/>
  <c r="P1076" i="6"/>
  <c r="P1077" i="6"/>
  <c r="P1078" i="6"/>
  <c r="P1079" i="6"/>
  <c r="P1080" i="6"/>
  <c r="P1081" i="6"/>
  <c r="P1082" i="6"/>
  <c r="P1083" i="6"/>
  <c r="P1084" i="6"/>
  <c r="P1085" i="6"/>
  <c r="P1086" i="6"/>
  <c r="P1087" i="6"/>
  <c r="P1088" i="6"/>
  <c r="P1089" i="6"/>
  <c r="P1090" i="6"/>
  <c r="P1091" i="6"/>
  <c r="P1092" i="6"/>
  <c r="P1093" i="6"/>
  <c r="P1094" i="6"/>
  <c r="P1095" i="6"/>
  <c r="P1096" i="6"/>
  <c r="P1097" i="6"/>
  <c r="P1098" i="6"/>
  <c r="P1099" i="6"/>
  <c r="P1100" i="6"/>
  <c r="P1101" i="6"/>
  <c r="P1102" i="6"/>
  <c r="P1103" i="6"/>
  <c r="P1104" i="6"/>
  <c r="P1105" i="6"/>
  <c r="P1106" i="6"/>
  <c r="P1107" i="6"/>
  <c r="P1108" i="6"/>
  <c r="P1109" i="6"/>
  <c r="P1110" i="6"/>
  <c r="P1111" i="6"/>
  <c r="P1112" i="6"/>
  <c r="P1113" i="6"/>
  <c r="P1114" i="6"/>
  <c r="P1115" i="6"/>
  <c r="P1116" i="6"/>
  <c r="P1117" i="6"/>
  <c r="P1118" i="6"/>
  <c r="P1119" i="6"/>
  <c r="P1120" i="6"/>
  <c r="P1121" i="6"/>
  <c r="P1122" i="6"/>
  <c r="P1123" i="6"/>
  <c r="P1124" i="6"/>
  <c r="P1125" i="6"/>
  <c r="P1126" i="6"/>
  <c r="P1127" i="6"/>
  <c r="P1128" i="6"/>
  <c r="P1129" i="6"/>
  <c r="P1130" i="6"/>
  <c r="P1131" i="6"/>
  <c r="P1132" i="6"/>
  <c r="P1133" i="6"/>
  <c r="P1134" i="6"/>
  <c r="P1135" i="6"/>
  <c r="P1136" i="6"/>
  <c r="P1137" i="6"/>
  <c r="P1138" i="6"/>
  <c r="P1139" i="6"/>
  <c r="P1140" i="6"/>
  <c r="P1141" i="6"/>
  <c r="P1142" i="6"/>
  <c r="P1143" i="6"/>
  <c r="P1144" i="6"/>
  <c r="P1145" i="6"/>
  <c r="P1146" i="6"/>
  <c r="P1147" i="6"/>
  <c r="P1148" i="6"/>
  <c r="P1149" i="6"/>
  <c r="P1150" i="6"/>
  <c r="P1151" i="6"/>
  <c r="P1152" i="6"/>
  <c r="P1153" i="6"/>
  <c r="P1154" i="6"/>
  <c r="P1155" i="6"/>
  <c r="P1156" i="6"/>
  <c r="P1157" i="6"/>
  <c r="P1158" i="6"/>
  <c r="P1159" i="6"/>
  <c r="P1160" i="6"/>
  <c r="P1161" i="6"/>
  <c r="P1162" i="6"/>
  <c r="P1163" i="6"/>
  <c r="P1164" i="6"/>
  <c r="P1165" i="6"/>
  <c r="P1166" i="6"/>
  <c r="P1167" i="6"/>
  <c r="P1168" i="6"/>
  <c r="P1169" i="6"/>
  <c r="P1170" i="6"/>
  <c r="P1171" i="6"/>
  <c r="P1172" i="6"/>
  <c r="P1173" i="6"/>
  <c r="P1174" i="6"/>
  <c r="P1175" i="6"/>
  <c r="P1176" i="6"/>
  <c r="P1177" i="6"/>
  <c r="P1178" i="6"/>
  <c r="P1179" i="6"/>
  <c r="P1180" i="6"/>
  <c r="P1181" i="6"/>
  <c r="P1182" i="6"/>
  <c r="P1183" i="6"/>
  <c r="P1184" i="6"/>
  <c r="P1185" i="6"/>
  <c r="P1186" i="6"/>
  <c r="P1187" i="6"/>
  <c r="P1188" i="6"/>
  <c r="P1189" i="6"/>
  <c r="P1190" i="6"/>
  <c r="P1191" i="6"/>
  <c r="P1192" i="6"/>
  <c r="P1193" i="6"/>
  <c r="P1194" i="6"/>
  <c r="P1195" i="6"/>
  <c r="P1196" i="6"/>
  <c r="P1197" i="6"/>
  <c r="P1198" i="6"/>
  <c r="P1199" i="6"/>
  <c r="P1200" i="6"/>
  <c r="P1201" i="6"/>
  <c r="P1202" i="6"/>
  <c r="P1203" i="6"/>
  <c r="P1204" i="6"/>
  <c r="P1205" i="6"/>
  <c r="P1206" i="6"/>
  <c r="P1207" i="6"/>
  <c r="P1208" i="6"/>
  <c r="P1209" i="6"/>
  <c r="P1210" i="6"/>
  <c r="P1211" i="6"/>
  <c r="P1212" i="6"/>
  <c r="P1213" i="6"/>
  <c r="P1214" i="6"/>
  <c r="P1215" i="6"/>
  <c r="P1216" i="6"/>
  <c r="P1217" i="6"/>
  <c r="P1218" i="6"/>
  <c r="P1219" i="6"/>
  <c r="P1220" i="6"/>
  <c r="P1221" i="6"/>
  <c r="P1222" i="6"/>
  <c r="P1223" i="6"/>
  <c r="P1224" i="6"/>
  <c r="P1225" i="6"/>
  <c r="P1226" i="6"/>
  <c r="P1227" i="6"/>
  <c r="P1228" i="6"/>
  <c r="P1229" i="6"/>
  <c r="P1230" i="6"/>
  <c r="P1231" i="6"/>
  <c r="P1232" i="6"/>
  <c r="P1233" i="6"/>
  <c r="P1234" i="6"/>
  <c r="P1235" i="6"/>
  <c r="P1236" i="6"/>
  <c r="P1237" i="6"/>
  <c r="P1238" i="6"/>
  <c r="P1239" i="6"/>
  <c r="P1240" i="6"/>
  <c r="P1241" i="6"/>
  <c r="P1242" i="6"/>
  <c r="P1243" i="6"/>
  <c r="P1244" i="6"/>
  <c r="P1245" i="6"/>
  <c r="P1246" i="6"/>
  <c r="P1247" i="6"/>
  <c r="P1248" i="6"/>
  <c r="P1249" i="6"/>
  <c r="P1250" i="6"/>
  <c r="P1251" i="6"/>
  <c r="P1252" i="6"/>
  <c r="P1253" i="6"/>
  <c r="P1254" i="6"/>
  <c r="P1255" i="6"/>
  <c r="P1256" i="6"/>
  <c r="P1257" i="6"/>
  <c r="P1258" i="6"/>
  <c r="P1259" i="6"/>
  <c r="P1260" i="6"/>
  <c r="P1261" i="6"/>
  <c r="P1262" i="6"/>
  <c r="P1263" i="6"/>
  <c r="P1264" i="6"/>
  <c r="P1265" i="6"/>
  <c r="P1266" i="6"/>
  <c r="P1267" i="6"/>
  <c r="P1268" i="6"/>
  <c r="P1269" i="6"/>
  <c r="P1270" i="6"/>
  <c r="P1271" i="6"/>
  <c r="P1272" i="6"/>
  <c r="P1273" i="6"/>
  <c r="P1274" i="6"/>
  <c r="P1275" i="6"/>
  <c r="P1276" i="6"/>
  <c r="P1277" i="6"/>
  <c r="P1278" i="6"/>
  <c r="P1279" i="6"/>
  <c r="P1280" i="6"/>
  <c r="P1281" i="6"/>
  <c r="P1282" i="6"/>
  <c r="P1283" i="6"/>
  <c r="P1284" i="6"/>
  <c r="P1285" i="6"/>
  <c r="P1286" i="6"/>
  <c r="P1287" i="6"/>
  <c r="P1288" i="6"/>
  <c r="P1289" i="6"/>
  <c r="P1290" i="6"/>
  <c r="P1291" i="6"/>
  <c r="P1292" i="6"/>
  <c r="P1293" i="6"/>
  <c r="P1294" i="6"/>
  <c r="P1295" i="6"/>
  <c r="P1296" i="6"/>
  <c r="P1297" i="6"/>
  <c r="P1298" i="6"/>
  <c r="P1299" i="6"/>
  <c r="P1300" i="6"/>
  <c r="P1301" i="6"/>
  <c r="P1302" i="6"/>
  <c r="P1303" i="6"/>
  <c r="P1304" i="6"/>
  <c r="P1305" i="6"/>
  <c r="P1306" i="6"/>
  <c r="P1307" i="6"/>
  <c r="P1308" i="6"/>
  <c r="P1309" i="6"/>
  <c r="P1310" i="6"/>
  <c r="P1311" i="6"/>
  <c r="P1312" i="6"/>
  <c r="P1313" i="6"/>
  <c r="P1314" i="6"/>
  <c r="P1315" i="6"/>
  <c r="P1316" i="6"/>
  <c r="P1317" i="6"/>
  <c r="P1318" i="6"/>
  <c r="P1319" i="6"/>
  <c r="P1320" i="6"/>
  <c r="P1321" i="6"/>
  <c r="P1322" i="6"/>
  <c r="P1323" i="6"/>
  <c r="P1324" i="6"/>
  <c r="P1325" i="6"/>
  <c r="P1326" i="6"/>
  <c r="P1327" i="6"/>
  <c r="P1328" i="6"/>
  <c r="P1329" i="6"/>
  <c r="P1330" i="6"/>
  <c r="P1331" i="6"/>
  <c r="P1332" i="6"/>
  <c r="P1333" i="6"/>
  <c r="P1334" i="6"/>
  <c r="P1335" i="6"/>
  <c r="P1336" i="6"/>
  <c r="P1337" i="6"/>
  <c r="P1338" i="6"/>
  <c r="P1339" i="6"/>
  <c r="P1340" i="6"/>
  <c r="P1341" i="6"/>
  <c r="P1342" i="6"/>
  <c r="P1343" i="6"/>
  <c r="P1344" i="6"/>
  <c r="P1345" i="6"/>
  <c r="P1346" i="6"/>
  <c r="P1347" i="6"/>
  <c r="P1348" i="6"/>
  <c r="P1349" i="6"/>
  <c r="P1350" i="6"/>
  <c r="P1351" i="6"/>
  <c r="P1352" i="6"/>
  <c r="P1353" i="6"/>
  <c r="P1354" i="6"/>
  <c r="P1355" i="6"/>
  <c r="P1356" i="6"/>
  <c r="P1357" i="6"/>
  <c r="P1358" i="6"/>
  <c r="P1359" i="6"/>
  <c r="P1360" i="6"/>
  <c r="P1361" i="6"/>
  <c r="P1362" i="6"/>
  <c r="P1363" i="6"/>
  <c r="P1364" i="6"/>
  <c r="P1365" i="6"/>
  <c r="P1366" i="6"/>
  <c r="P1367" i="6"/>
  <c r="P1368" i="6"/>
  <c r="P1369" i="6"/>
  <c r="P1370" i="6"/>
  <c r="P1371" i="6"/>
  <c r="P1372" i="6"/>
  <c r="P1373" i="6"/>
  <c r="P1374" i="6"/>
  <c r="P1375" i="6"/>
  <c r="P1376" i="6"/>
  <c r="P1377" i="6"/>
  <c r="P1378" i="6"/>
  <c r="P1379" i="6"/>
  <c r="P1380" i="6"/>
  <c r="P1381" i="6"/>
  <c r="P1382" i="6"/>
  <c r="P1383" i="6"/>
  <c r="P1384" i="6"/>
  <c r="P1385" i="6"/>
  <c r="P1386" i="6"/>
  <c r="P1387" i="6"/>
  <c r="P1388" i="6"/>
  <c r="P1389" i="6"/>
  <c r="P1390" i="6"/>
  <c r="P1391" i="6"/>
  <c r="P1392" i="6"/>
  <c r="P1393" i="6"/>
  <c r="P1394" i="6"/>
  <c r="P1395" i="6"/>
  <c r="P1396" i="6"/>
  <c r="P1397" i="6"/>
  <c r="P1398" i="6"/>
  <c r="P1399" i="6"/>
  <c r="P1400" i="6"/>
  <c r="P1401" i="6"/>
  <c r="P1402" i="6"/>
  <c r="P1403" i="6"/>
  <c r="P1404" i="6"/>
  <c r="P1405" i="6"/>
  <c r="P1406" i="6"/>
  <c r="P1407" i="6"/>
  <c r="P1408" i="6"/>
  <c r="P1409" i="6"/>
  <c r="P1410" i="6"/>
  <c r="P1411" i="6"/>
  <c r="P1412" i="6"/>
  <c r="P1413" i="6"/>
  <c r="P1414" i="6"/>
  <c r="P1415" i="6"/>
  <c r="P1416" i="6"/>
  <c r="P1417" i="6"/>
  <c r="P1418" i="6"/>
  <c r="P1419" i="6"/>
  <c r="P1420" i="6"/>
  <c r="P1421" i="6"/>
  <c r="P1422" i="6"/>
  <c r="P1423" i="6"/>
  <c r="P1424" i="6"/>
  <c r="P1425" i="6"/>
  <c r="P1426" i="6"/>
  <c r="P1427" i="6"/>
  <c r="P1428" i="6"/>
  <c r="P1429" i="6"/>
  <c r="P1430" i="6"/>
  <c r="P1431" i="6"/>
  <c r="P1432" i="6"/>
  <c r="P1433" i="6"/>
  <c r="P1434" i="6"/>
  <c r="P1435" i="6"/>
  <c r="P1436" i="6"/>
  <c r="P1437" i="6"/>
  <c r="P1438" i="6"/>
  <c r="P1439" i="6"/>
  <c r="P1440" i="6"/>
  <c r="P1441" i="6"/>
  <c r="P1442" i="6"/>
  <c r="P1443" i="6"/>
  <c r="P1444" i="6"/>
  <c r="P1445" i="6"/>
  <c r="P1446" i="6"/>
  <c r="P1447" i="6"/>
  <c r="P1448" i="6"/>
  <c r="P1449" i="6"/>
  <c r="P1450" i="6"/>
  <c r="P1451" i="6"/>
  <c r="P1452" i="6"/>
  <c r="P1453" i="6"/>
  <c r="P1454" i="6"/>
  <c r="P1455" i="6"/>
  <c r="P1456" i="6"/>
  <c r="P1457" i="6"/>
  <c r="P1458" i="6"/>
  <c r="P1459" i="6"/>
  <c r="P1460" i="6"/>
  <c r="P1461" i="6"/>
  <c r="P1462" i="6"/>
  <c r="P1463" i="6"/>
  <c r="P1464" i="6"/>
  <c r="P1465" i="6"/>
  <c r="P1466" i="6"/>
  <c r="P1467" i="6"/>
  <c r="P1468" i="6"/>
  <c r="P1469" i="6"/>
  <c r="P1470" i="6"/>
  <c r="P1471" i="6"/>
  <c r="P1472" i="6"/>
  <c r="P1473" i="6"/>
  <c r="P1474" i="6"/>
  <c r="P1475" i="6"/>
  <c r="P1476" i="6"/>
  <c r="P1477" i="6"/>
  <c r="P1478" i="6"/>
  <c r="P1479" i="6"/>
  <c r="P1480" i="6"/>
  <c r="P1481" i="6"/>
  <c r="P1482" i="6"/>
  <c r="P1483" i="6"/>
  <c r="P1484" i="6"/>
  <c r="P1485" i="6"/>
  <c r="P1486" i="6"/>
  <c r="P1487" i="6"/>
  <c r="P1488" i="6"/>
  <c r="P1489" i="6"/>
  <c r="P1490" i="6"/>
  <c r="P1491" i="6"/>
  <c r="P1492" i="6"/>
  <c r="P1493" i="6"/>
  <c r="P1494" i="6"/>
  <c r="P1495" i="6"/>
  <c r="P1496" i="6"/>
  <c r="P1497" i="6"/>
  <c r="P1498" i="6"/>
  <c r="P1499" i="6"/>
  <c r="P1500" i="6"/>
  <c r="P1501" i="6"/>
  <c r="P1502" i="6"/>
  <c r="P1503" i="6"/>
  <c r="P1504" i="6"/>
  <c r="P1505" i="6"/>
  <c r="P1506" i="6"/>
  <c r="P1507" i="6"/>
  <c r="P1508" i="6"/>
  <c r="P1509" i="6"/>
  <c r="P1510" i="6"/>
  <c r="P1511" i="6"/>
  <c r="P1512" i="6"/>
  <c r="P1513" i="6"/>
  <c r="P1514" i="6"/>
  <c r="P1515" i="6"/>
  <c r="P1516" i="6"/>
  <c r="P1517" i="6"/>
  <c r="P1518" i="6"/>
  <c r="P1519" i="6"/>
  <c r="P1520" i="6"/>
  <c r="P1521" i="6"/>
  <c r="P1522" i="6"/>
  <c r="P1523" i="6"/>
  <c r="P1524" i="6"/>
  <c r="P1525" i="6"/>
  <c r="P1526" i="6"/>
  <c r="P1527" i="6"/>
  <c r="P1528" i="6"/>
  <c r="P1529" i="6"/>
  <c r="P1530" i="6"/>
  <c r="P1531" i="6"/>
  <c r="P1532" i="6"/>
  <c r="P1533" i="6"/>
  <c r="P1534" i="6"/>
  <c r="P1535" i="6"/>
  <c r="P1536" i="6"/>
  <c r="P1537" i="6"/>
  <c r="P1538" i="6"/>
  <c r="P1539" i="6"/>
  <c r="P1540" i="6"/>
  <c r="P1541" i="6"/>
  <c r="P1542" i="6"/>
  <c r="P1543" i="6"/>
  <c r="P1544" i="6"/>
  <c r="P1545" i="6"/>
  <c r="P1546" i="6"/>
  <c r="P1547" i="6"/>
  <c r="P1548" i="6"/>
  <c r="P1549" i="6"/>
  <c r="P1550" i="6"/>
  <c r="P1551" i="6"/>
  <c r="P1552" i="6"/>
  <c r="P1553" i="6"/>
  <c r="P1554" i="6"/>
  <c r="P1555" i="6"/>
  <c r="P1556" i="6"/>
  <c r="P1557" i="6"/>
  <c r="P1558" i="6"/>
  <c r="P1559" i="6"/>
  <c r="P1560" i="6"/>
  <c r="P1561" i="6"/>
  <c r="P1562" i="6"/>
  <c r="P1563" i="6"/>
  <c r="P1564" i="6"/>
  <c r="P1565" i="6"/>
  <c r="P1566" i="6"/>
  <c r="P1567" i="6"/>
  <c r="P1568" i="6"/>
  <c r="P1569" i="6"/>
  <c r="P1570" i="6"/>
  <c r="P1571" i="6"/>
  <c r="P1572" i="6"/>
  <c r="P1573" i="6"/>
  <c r="P1574" i="6"/>
  <c r="P1575" i="6"/>
  <c r="P1576" i="6"/>
  <c r="P1577" i="6"/>
  <c r="P1578" i="6"/>
  <c r="P1579" i="6"/>
  <c r="P1580" i="6"/>
  <c r="P1581" i="6"/>
  <c r="P1582" i="6"/>
  <c r="P1583" i="6"/>
  <c r="P1584" i="6"/>
  <c r="P1585" i="6"/>
  <c r="P1586" i="6"/>
  <c r="P1587" i="6"/>
  <c r="P1588" i="6"/>
  <c r="P1589" i="6"/>
  <c r="P1590" i="6"/>
  <c r="P1591" i="6"/>
  <c r="P1592" i="6"/>
  <c r="P1593" i="6"/>
  <c r="P1594" i="6"/>
  <c r="P1595" i="6"/>
  <c r="P1596" i="6"/>
  <c r="P1597" i="6"/>
  <c r="P1598" i="6"/>
  <c r="P1599" i="6"/>
  <c r="P1600" i="6"/>
  <c r="P1601" i="6"/>
  <c r="P1602" i="6"/>
  <c r="P1603" i="6"/>
  <c r="P1604" i="6"/>
  <c r="P1605" i="6"/>
  <c r="P1606" i="6"/>
  <c r="P1607" i="6"/>
  <c r="P1608" i="6"/>
  <c r="P1609" i="6"/>
  <c r="P1610" i="6"/>
  <c r="P1611" i="6"/>
  <c r="P1612" i="6"/>
  <c r="P1613" i="6"/>
  <c r="P1614" i="6"/>
  <c r="P1615" i="6"/>
  <c r="P1616" i="6"/>
  <c r="P1617" i="6"/>
  <c r="P1618" i="6"/>
  <c r="P1619" i="6"/>
  <c r="P1620" i="6"/>
  <c r="P1621" i="6"/>
  <c r="P1622" i="6"/>
  <c r="P1623" i="6"/>
  <c r="P1624" i="6"/>
  <c r="P1625" i="6"/>
  <c r="P1626" i="6"/>
  <c r="P1627" i="6"/>
  <c r="P1628" i="6"/>
  <c r="P1629" i="6"/>
  <c r="P1630" i="6"/>
  <c r="P1631" i="6"/>
  <c r="P1632" i="6"/>
  <c r="P1633" i="6"/>
  <c r="P1634" i="6"/>
  <c r="P1635" i="6"/>
  <c r="P1636" i="6"/>
  <c r="P1637" i="6"/>
  <c r="P1638" i="6"/>
  <c r="P1639" i="6"/>
  <c r="P1640" i="6"/>
  <c r="P1641" i="6"/>
  <c r="P1642" i="6"/>
  <c r="P1643" i="6"/>
  <c r="P1644" i="6"/>
  <c r="P1645" i="6"/>
  <c r="P1646" i="6"/>
  <c r="P1647" i="6"/>
  <c r="P1648" i="6"/>
  <c r="P1649" i="6"/>
  <c r="P1650" i="6"/>
  <c r="P1651" i="6"/>
  <c r="P1652" i="6"/>
  <c r="P1653" i="6"/>
  <c r="P1654" i="6"/>
  <c r="P1655" i="6"/>
  <c r="P1656" i="6"/>
  <c r="P1657" i="6"/>
  <c r="P1658" i="6"/>
  <c r="P1659" i="6"/>
  <c r="P1660" i="6"/>
  <c r="P1661" i="6"/>
  <c r="P1662" i="6"/>
  <c r="P1663" i="6"/>
  <c r="P1664" i="6"/>
  <c r="P1665" i="6"/>
  <c r="P1666" i="6"/>
  <c r="P1667" i="6"/>
  <c r="P1668" i="6"/>
  <c r="P1669" i="6"/>
  <c r="P1670" i="6"/>
  <c r="P1671" i="6"/>
  <c r="P1672" i="6"/>
  <c r="P1673" i="6"/>
  <c r="P1674" i="6"/>
  <c r="P1675" i="6"/>
  <c r="P1676" i="6"/>
  <c r="P1677" i="6"/>
  <c r="P1678" i="6"/>
  <c r="P1679" i="6"/>
  <c r="P1680" i="6"/>
  <c r="P1681" i="6"/>
  <c r="P1682" i="6"/>
  <c r="P1683" i="6"/>
  <c r="P1684" i="6"/>
  <c r="P1685" i="6"/>
  <c r="P1686" i="6"/>
  <c r="P1687" i="6"/>
  <c r="P1688" i="6"/>
  <c r="P1689" i="6"/>
  <c r="P1690" i="6"/>
  <c r="P1691" i="6"/>
  <c r="P1692" i="6"/>
  <c r="P1693" i="6"/>
  <c r="P1694" i="6"/>
  <c r="P1695" i="6"/>
  <c r="P1696" i="6"/>
  <c r="P1697" i="6"/>
  <c r="P1698" i="6"/>
  <c r="P1699" i="6"/>
  <c r="P1700" i="6"/>
  <c r="P1701" i="6"/>
  <c r="P1702" i="6"/>
  <c r="P1703" i="6"/>
  <c r="P1704" i="6"/>
  <c r="P1705" i="6"/>
  <c r="P1706" i="6"/>
  <c r="P1707" i="6"/>
  <c r="P1708" i="6"/>
  <c r="P1709" i="6"/>
  <c r="P1710" i="6"/>
  <c r="P1711" i="6"/>
  <c r="P1712" i="6"/>
  <c r="P1713" i="6"/>
  <c r="P1714" i="6"/>
  <c r="P1715" i="6"/>
  <c r="P1716" i="6"/>
  <c r="P1717" i="6"/>
  <c r="P1718" i="6"/>
  <c r="P1719" i="6"/>
  <c r="P1720" i="6"/>
  <c r="P1721" i="6"/>
  <c r="P1722" i="6"/>
  <c r="P1723" i="6"/>
  <c r="P1724" i="6"/>
  <c r="P1725" i="6"/>
  <c r="P1726" i="6"/>
  <c r="P1727" i="6"/>
  <c r="P1728" i="6"/>
  <c r="P1729" i="6"/>
  <c r="P1730" i="6"/>
  <c r="P1731" i="6"/>
  <c r="P1732" i="6"/>
  <c r="P1733" i="6"/>
  <c r="P1734" i="6"/>
  <c r="P1735" i="6"/>
  <c r="P1736" i="6"/>
  <c r="P1737" i="6"/>
  <c r="P1738" i="6"/>
  <c r="P1739" i="6"/>
  <c r="P1740" i="6"/>
  <c r="P1741" i="6"/>
  <c r="P1742" i="6"/>
  <c r="P1743" i="6"/>
  <c r="P1744" i="6"/>
  <c r="P1745" i="6"/>
  <c r="P1746" i="6"/>
  <c r="P1747" i="6"/>
  <c r="P1748" i="6"/>
  <c r="P1749" i="6"/>
  <c r="P1750" i="6"/>
  <c r="P1751" i="6"/>
  <c r="P1752" i="6"/>
  <c r="P1753" i="6"/>
  <c r="P1754" i="6"/>
  <c r="P1755" i="6"/>
  <c r="P1756" i="6"/>
  <c r="P1757" i="6"/>
  <c r="P1758" i="6"/>
  <c r="P1759" i="6"/>
  <c r="P1760" i="6"/>
  <c r="P1761" i="6"/>
  <c r="P1762" i="6"/>
  <c r="P1763" i="6"/>
  <c r="P1764" i="6"/>
  <c r="P1765" i="6"/>
  <c r="P1766" i="6"/>
  <c r="P1767" i="6"/>
  <c r="P1768" i="6"/>
  <c r="P1769" i="6"/>
  <c r="P1770" i="6"/>
  <c r="P1771" i="6"/>
  <c r="P1772" i="6"/>
  <c r="P1773" i="6"/>
  <c r="P1774" i="6"/>
  <c r="P1775" i="6"/>
  <c r="P1776" i="6"/>
  <c r="P1777" i="6"/>
  <c r="P1778" i="6"/>
  <c r="P1779" i="6"/>
  <c r="P1780" i="6"/>
  <c r="P1781" i="6"/>
  <c r="P1782" i="6"/>
  <c r="P1783" i="6"/>
  <c r="P1784" i="6"/>
  <c r="P1785" i="6"/>
  <c r="P1786" i="6"/>
  <c r="P1787" i="6"/>
  <c r="P1788" i="6"/>
  <c r="P1789" i="6"/>
  <c r="P1790" i="6"/>
  <c r="P1791" i="6"/>
  <c r="P1792" i="6"/>
  <c r="P1793" i="6"/>
  <c r="P1794" i="6"/>
  <c r="P1795" i="6"/>
  <c r="P1796" i="6"/>
  <c r="P1797" i="6"/>
  <c r="P1798" i="6"/>
  <c r="P1799" i="6"/>
  <c r="P1800" i="6"/>
  <c r="P1801" i="6"/>
  <c r="P1802" i="6"/>
  <c r="P1803" i="6"/>
  <c r="P1804" i="6"/>
  <c r="P1805" i="6"/>
  <c r="P1806" i="6"/>
  <c r="P1807" i="6"/>
  <c r="P1808" i="6"/>
  <c r="P1809" i="6"/>
  <c r="P1810" i="6"/>
  <c r="P1811" i="6"/>
  <c r="P1812" i="6"/>
  <c r="P1813" i="6"/>
  <c r="P1814" i="6"/>
  <c r="P1815" i="6"/>
  <c r="P1816" i="6"/>
  <c r="P1817" i="6"/>
  <c r="P1818" i="6"/>
  <c r="P1819" i="6"/>
  <c r="P1820" i="6"/>
  <c r="P1821" i="6"/>
  <c r="P1822" i="6"/>
  <c r="P1823" i="6"/>
  <c r="P1824" i="6"/>
  <c r="P1825" i="6"/>
  <c r="P1826" i="6"/>
  <c r="P1827" i="6"/>
  <c r="P1828" i="6"/>
  <c r="P1829" i="6"/>
  <c r="P1830" i="6"/>
  <c r="P1831" i="6"/>
  <c r="P1832" i="6"/>
  <c r="P1833" i="6"/>
  <c r="P1834" i="6"/>
  <c r="P1835" i="6"/>
  <c r="P1836" i="6"/>
  <c r="P1837" i="6"/>
  <c r="P1838" i="6"/>
  <c r="P1839" i="6"/>
  <c r="P1840" i="6"/>
  <c r="P1841" i="6"/>
  <c r="P1842" i="6"/>
  <c r="P1843" i="6"/>
  <c r="P1844" i="6"/>
  <c r="P1845" i="6"/>
  <c r="P1846" i="6"/>
  <c r="P1847" i="6"/>
  <c r="P1848" i="6"/>
  <c r="P1849" i="6"/>
  <c r="P1850" i="6"/>
  <c r="P1851" i="6"/>
  <c r="P1852" i="6"/>
  <c r="P1853" i="6"/>
  <c r="P1854" i="6"/>
  <c r="P1855" i="6"/>
  <c r="P1856" i="6"/>
  <c r="P1857" i="6"/>
  <c r="P1858" i="6"/>
  <c r="P1859" i="6"/>
  <c r="P1860" i="6"/>
  <c r="P1861" i="6"/>
  <c r="P1862" i="6"/>
  <c r="P1863" i="6"/>
  <c r="P1864" i="6"/>
  <c r="P1865" i="6"/>
  <c r="P1866" i="6"/>
  <c r="P1867" i="6"/>
  <c r="P1868" i="6"/>
  <c r="P1869" i="6"/>
  <c r="P1870" i="6"/>
  <c r="P1871" i="6"/>
  <c r="P1872" i="6"/>
  <c r="P1873" i="6"/>
  <c r="P1874" i="6"/>
  <c r="P1875" i="6"/>
  <c r="P1876" i="6"/>
  <c r="P1877" i="6"/>
  <c r="P1878" i="6"/>
  <c r="P1879" i="6"/>
  <c r="P1880" i="6"/>
  <c r="P1881" i="6"/>
  <c r="P1882" i="6"/>
  <c r="P1883" i="6"/>
  <c r="P1884" i="6"/>
  <c r="P1885" i="6"/>
  <c r="P1886" i="6"/>
  <c r="P1887" i="6"/>
  <c r="P1888" i="6"/>
  <c r="P1889" i="6"/>
  <c r="P1890" i="6"/>
  <c r="P1891" i="6"/>
  <c r="P1892" i="6"/>
  <c r="P1893" i="6"/>
  <c r="P1894" i="6"/>
  <c r="P1895" i="6"/>
  <c r="P1896" i="6"/>
  <c r="P1897" i="6"/>
  <c r="P1898" i="6"/>
  <c r="P1899" i="6"/>
  <c r="P1900" i="6"/>
  <c r="P1901" i="6"/>
  <c r="P1902" i="6"/>
  <c r="P1903" i="6"/>
  <c r="P1904" i="6"/>
  <c r="P1905" i="6"/>
  <c r="P1906" i="6"/>
  <c r="P1907" i="6"/>
  <c r="P1908" i="6"/>
  <c r="P1909" i="6"/>
  <c r="P1910" i="6"/>
  <c r="P1911" i="6"/>
  <c r="P1912" i="6"/>
  <c r="P1913" i="6"/>
  <c r="P1914" i="6"/>
  <c r="P1915" i="6"/>
  <c r="P1916" i="6"/>
  <c r="P1917" i="6"/>
  <c r="P1918" i="6"/>
  <c r="P1919" i="6"/>
  <c r="P1920" i="6"/>
  <c r="P1921" i="6"/>
  <c r="P1922" i="6"/>
  <c r="P1923" i="6"/>
  <c r="P1924" i="6"/>
  <c r="P1925" i="6"/>
  <c r="P1926" i="6"/>
  <c r="P1927" i="6"/>
  <c r="P1928" i="6"/>
  <c r="P1929" i="6"/>
  <c r="P1930" i="6"/>
  <c r="P1931" i="6"/>
  <c r="P1932" i="6"/>
  <c r="P1933" i="6"/>
  <c r="P1934" i="6"/>
  <c r="P1935" i="6"/>
  <c r="P1936" i="6"/>
  <c r="P1937" i="6"/>
  <c r="P1938" i="6"/>
  <c r="P1939" i="6"/>
  <c r="P1940" i="6"/>
  <c r="P1941" i="6"/>
  <c r="P1942" i="6"/>
  <c r="P1943" i="6"/>
  <c r="P1944" i="6"/>
  <c r="P1945" i="6"/>
  <c r="P1946" i="6"/>
  <c r="P1947" i="6"/>
  <c r="P1948" i="6"/>
  <c r="P1949" i="6"/>
  <c r="P1950" i="6"/>
  <c r="P1951" i="6"/>
  <c r="P1952" i="6"/>
  <c r="P1953" i="6"/>
  <c r="P1954" i="6"/>
  <c r="P1955" i="6"/>
  <c r="P1956" i="6"/>
  <c r="P1957" i="6"/>
  <c r="P1958" i="6"/>
  <c r="P1959" i="6"/>
  <c r="P1960" i="6"/>
  <c r="P1961" i="6"/>
  <c r="P1962" i="6"/>
  <c r="P1963" i="6"/>
  <c r="P1964" i="6"/>
  <c r="P1965" i="6"/>
  <c r="P1966" i="6"/>
  <c r="P1967" i="6"/>
  <c r="P1968" i="6"/>
  <c r="P1969" i="6"/>
  <c r="P1970" i="6"/>
  <c r="P1971" i="6"/>
  <c r="P1972" i="6"/>
  <c r="P1973" i="6"/>
  <c r="P1974" i="6"/>
  <c r="P1975" i="6"/>
  <c r="P1976" i="6"/>
  <c r="P1977" i="6"/>
  <c r="P1978" i="6"/>
  <c r="P1979" i="6"/>
  <c r="P1980" i="6"/>
  <c r="P1981" i="6"/>
  <c r="P1982" i="6"/>
  <c r="P1983" i="6"/>
  <c r="P1984" i="6"/>
  <c r="P1985" i="6"/>
  <c r="P1986" i="6"/>
  <c r="P1987" i="6"/>
  <c r="P1988" i="6"/>
  <c r="P1989" i="6"/>
  <c r="P1990" i="6"/>
  <c r="P1991" i="6"/>
  <c r="P1992" i="6"/>
  <c r="P1993" i="6"/>
  <c r="P1994" i="6"/>
  <c r="P1995" i="6"/>
  <c r="P1996" i="6"/>
  <c r="P1997" i="6"/>
  <c r="P1998" i="6"/>
  <c r="P1999" i="6"/>
  <c r="P2000" i="6"/>
  <c r="P2001" i="6"/>
  <c r="P2002" i="6"/>
  <c r="P2003" i="6"/>
  <c r="P2004" i="6"/>
  <c r="P2005" i="6"/>
  <c r="P2006" i="6"/>
  <c r="P2007" i="6"/>
  <c r="P2008" i="6"/>
  <c r="P2009" i="6"/>
  <c r="P2010" i="6"/>
  <c r="P2011" i="6"/>
  <c r="P2012" i="6"/>
  <c r="P2013" i="6"/>
  <c r="P2014" i="6"/>
  <c r="P2015" i="6"/>
  <c r="P2016" i="6"/>
  <c r="P2017" i="6"/>
  <c r="P2018" i="6"/>
  <c r="P2019" i="6"/>
  <c r="P2020" i="6"/>
  <c r="P2021" i="6"/>
  <c r="P2022" i="6"/>
  <c r="P2023" i="6"/>
  <c r="P2024" i="6"/>
  <c r="P2025" i="6"/>
  <c r="P2026" i="6"/>
  <c r="P2027" i="6"/>
  <c r="P2028" i="6"/>
  <c r="P2029" i="6"/>
  <c r="P2030" i="6"/>
  <c r="P2031" i="6"/>
  <c r="P2032" i="6"/>
  <c r="P2033" i="6"/>
  <c r="P2034" i="6"/>
  <c r="P2035" i="6"/>
  <c r="P2036" i="6"/>
  <c r="P2037" i="6"/>
  <c r="P2038" i="6"/>
  <c r="P2039" i="6"/>
  <c r="P2040" i="6"/>
  <c r="P2041" i="6"/>
  <c r="P2042" i="6"/>
  <c r="P2043" i="6"/>
  <c r="P2044" i="6"/>
  <c r="P2045" i="6"/>
  <c r="P2046" i="6"/>
  <c r="P2047" i="6"/>
  <c r="P2048" i="6"/>
  <c r="P2049" i="6"/>
  <c r="P2050" i="6"/>
  <c r="P2051" i="6"/>
  <c r="P2052" i="6"/>
  <c r="P2053" i="6"/>
  <c r="P2054" i="6"/>
  <c r="P2055" i="6"/>
  <c r="P2056" i="6"/>
  <c r="P2057" i="6"/>
  <c r="P2058" i="6"/>
  <c r="P2059" i="6"/>
  <c r="P2060" i="6"/>
  <c r="P2061" i="6"/>
  <c r="P2062" i="6"/>
  <c r="P2063" i="6"/>
  <c r="P2064" i="6"/>
  <c r="P2065" i="6"/>
  <c r="P2066" i="6"/>
  <c r="P2067" i="6"/>
  <c r="P2068" i="6"/>
  <c r="P2069" i="6"/>
  <c r="P2070" i="6"/>
  <c r="P2071" i="6"/>
  <c r="P2072" i="6"/>
  <c r="P2073" i="6"/>
  <c r="P2074" i="6"/>
  <c r="P2075" i="6"/>
  <c r="P2076" i="6"/>
  <c r="P2077" i="6"/>
  <c r="P2078" i="6"/>
  <c r="P2079" i="6"/>
  <c r="P2080" i="6"/>
  <c r="P2081" i="6"/>
  <c r="P2082" i="6"/>
  <c r="P2083" i="6"/>
  <c r="P2084" i="6"/>
  <c r="P2085" i="6"/>
  <c r="P2086" i="6"/>
  <c r="P2087" i="6"/>
  <c r="P2088" i="6"/>
  <c r="P2089" i="6"/>
  <c r="P2090" i="6"/>
  <c r="P2091" i="6"/>
  <c r="P2092" i="6"/>
  <c r="P2093" i="6"/>
  <c r="P2094" i="6"/>
  <c r="P2095" i="6"/>
  <c r="P2096" i="6"/>
  <c r="P2097" i="6"/>
  <c r="P2098" i="6"/>
  <c r="P2099" i="6"/>
  <c r="P2100" i="6"/>
  <c r="P2101" i="6"/>
  <c r="P2102" i="6"/>
  <c r="P2103" i="6"/>
  <c r="P2104" i="6"/>
  <c r="P2105" i="6"/>
  <c r="P2106" i="6"/>
  <c r="P2107" i="6"/>
  <c r="P2108" i="6"/>
  <c r="P2109" i="6"/>
  <c r="P2110" i="6"/>
  <c r="P2111" i="6"/>
  <c r="P2112" i="6"/>
  <c r="P2113" i="6"/>
  <c r="P2114" i="6"/>
  <c r="P2115" i="6"/>
  <c r="P2116" i="6"/>
  <c r="P2117" i="6"/>
  <c r="P2118" i="6"/>
  <c r="P2119" i="6"/>
  <c r="P2120" i="6"/>
  <c r="P2121" i="6"/>
  <c r="P2122" i="6"/>
  <c r="P2123" i="6"/>
  <c r="P2124" i="6"/>
  <c r="P2125" i="6"/>
  <c r="P2126" i="6"/>
  <c r="P2127" i="6"/>
  <c r="P2128" i="6"/>
  <c r="P2129" i="6"/>
  <c r="P2130" i="6"/>
  <c r="P2131" i="6"/>
  <c r="P2132" i="6"/>
  <c r="P2133" i="6"/>
  <c r="P2134" i="6"/>
  <c r="P2135" i="6"/>
  <c r="P2136" i="6"/>
  <c r="P2137" i="6"/>
  <c r="P2138" i="6"/>
  <c r="P2139" i="6"/>
  <c r="P2140" i="6"/>
  <c r="P2141" i="6"/>
  <c r="P2142" i="6"/>
  <c r="P2143" i="6"/>
  <c r="P2144" i="6"/>
  <c r="P2145" i="6"/>
  <c r="P2146" i="6"/>
  <c r="P2147" i="6"/>
  <c r="P2148" i="6"/>
  <c r="P2149" i="6"/>
  <c r="P2150" i="6"/>
  <c r="P2151" i="6"/>
  <c r="P2152" i="6"/>
  <c r="P2153" i="6"/>
  <c r="P2154" i="6"/>
  <c r="P2155" i="6"/>
  <c r="P2156" i="6"/>
  <c r="P2157" i="6"/>
  <c r="P2158" i="6"/>
  <c r="P2159" i="6"/>
  <c r="P2160" i="6"/>
  <c r="P2161" i="6"/>
  <c r="P2162" i="6"/>
  <c r="P2163" i="6"/>
  <c r="P2164" i="6"/>
  <c r="P2165" i="6"/>
  <c r="P2166" i="6"/>
  <c r="P2167" i="6"/>
  <c r="P2168" i="6"/>
  <c r="P2169" i="6"/>
  <c r="P2170" i="6"/>
  <c r="P2171" i="6"/>
  <c r="P2172" i="6"/>
  <c r="P2173" i="6"/>
  <c r="P2174" i="6"/>
  <c r="P2175" i="6"/>
  <c r="P2176" i="6"/>
  <c r="P2177" i="6"/>
  <c r="P2178" i="6"/>
  <c r="P2179" i="6"/>
  <c r="P2180" i="6"/>
  <c r="P2181" i="6"/>
  <c r="P2182" i="6"/>
  <c r="P2183" i="6"/>
  <c r="P2184" i="6"/>
  <c r="P2185" i="6"/>
  <c r="P2186" i="6"/>
  <c r="P2187" i="6"/>
  <c r="P2188" i="6"/>
  <c r="P2189" i="6"/>
  <c r="P2190" i="6"/>
  <c r="P2191" i="6"/>
  <c r="P2192" i="6"/>
  <c r="P2193" i="6"/>
  <c r="P2194" i="6"/>
  <c r="P2195" i="6"/>
  <c r="P2196" i="6"/>
  <c r="P2197" i="6"/>
  <c r="P2198" i="6"/>
  <c r="P2199" i="6"/>
  <c r="P2200" i="6"/>
  <c r="P2201" i="6"/>
  <c r="P2202" i="6"/>
  <c r="P2203" i="6"/>
  <c r="P2204" i="6"/>
  <c r="P2205" i="6"/>
  <c r="P2206" i="6"/>
  <c r="P2207" i="6"/>
  <c r="P2208" i="6"/>
  <c r="P2209" i="6"/>
  <c r="P2210" i="6"/>
  <c r="P2211" i="6"/>
  <c r="P2212" i="6"/>
  <c r="P2213" i="6"/>
  <c r="P2214" i="6"/>
  <c r="P2215" i="6"/>
  <c r="P2216" i="6"/>
  <c r="P2217" i="6"/>
  <c r="P2218" i="6"/>
  <c r="P2219" i="6"/>
  <c r="P2220" i="6"/>
  <c r="P2221" i="6"/>
  <c r="P2222" i="6"/>
  <c r="P2223" i="6"/>
  <c r="P2224" i="6"/>
  <c r="P2225" i="6"/>
  <c r="P2226" i="6"/>
  <c r="P2227" i="6"/>
  <c r="P2228" i="6"/>
  <c r="P2229" i="6"/>
  <c r="P2230" i="6"/>
  <c r="P2231" i="6"/>
  <c r="P2232" i="6"/>
  <c r="P2233" i="6"/>
  <c r="P2234" i="6"/>
  <c r="P2235" i="6"/>
  <c r="P2236" i="6"/>
  <c r="P2237" i="6"/>
  <c r="P2238" i="6"/>
  <c r="P2239" i="6"/>
  <c r="P2240" i="6"/>
  <c r="P2241" i="6"/>
  <c r="P2242" i="6"/>
  <c r="P2243" i="6"/>
  <c r="P2244" i="6"/>
  <c r="P2245" i="6"/>
  <c r="P2246" i="6"/>
  <c r="P2247" i="6"/>
  <c r="P2248" i="6"/>
  <c r="P2249" i="6"/>
  <c r="P2250" i="6"/>
  <c r="P2251" i="6"/>
  <c r="P2252" i="6"/>
  <c r="P2253" i="6"/>
  <c r="P2254" i="6"/>
  <c r="P2255" i="6"/>
  <c r="P2256" i="6"/>
  <c r="P2257" i="6"/>
  <c r="P2258" i="6"/>
  <c r="P2259" i="6"/>
  <c r="P2260" i="6"/>
  <c r="P2261" i="6"/>
  <c r="P2262" i="6"/>
  <c r="P2263" i="6"/>
  <c r="P2264" i="6"/>
  <c r="P2265" i="6"/>
  <c r="P2266" i="6"/>
  <c r="P2267" i="6"/>
  <c r="P2268" i="6"/>
  <c r="P2269" i="6"/>
  <c r="P2270" i="6"/>
  <c r="P2271" i="6"/>
  <c r="P2272" i="6"/>
  <c r="P2273" i="6"/>
  <c r="P2274" i="6"/>
  <c r="P2275" i="6"/>
  <c r="P2276" i="6"/>
  <c r="P2277" i="6"/>
  <c r="P2278" i="6"/>
  <c r="P2279" i="6"/>
  <c r="P2280" i="6"/>
  <c r="P2281" i="6"/>
  <c r="P2282" i="6"/>
  <c r="P2283" i="6"/>
  <c r="P2284" i="6"/>
  <c r="P2285" i="6"/>
  <c r="P2286" i="6"/>
  <c r="P2287" i="6"/>
  <c r="P2288" i="6"/>
  <c r="P2289" i="6"/>
  <c r="P2290" i="6"/>
  <c r="P2291" i="6"/>
  <c r="P2292" i="6"/>
  <c r="P2293" i="6"/>
  <c r="P2294" i="6"/>
  <c r="P2295" i="6"/>
  <c r="P2296" i="6"/>
  <c r="P2297" i="6"/>
  <c r="P2298" i="6"/>
  <c r="P2299" i="6"/>
  <c r="P2300" i="6"/>
  <c r="P2301" i="6"/>
  <c r="P2302" i="6"/>
  <c r="P2303" i="6"/>
  <c r="P2304" i="6"/>
  <c r="P2305" i="6"/>
  <c r="P2306" i="6"/>
  <c r="P2307" i="6"/>
  <c r="P2308" i="6"/>
  <c r="P2309" i="6"/>
  <c r="P2310" i="6"/>
  <c r="P2311" i="6"/>
  <c r="P2312" i="6"/>
  <c r="P2313" i="6"/>
  <c r="P2314" i="6"/>
  <c r="P2315" i="6"/>
  <c r="P2316" i="6"/>
  <c r="P2317" i="6"/>
  <c r="P2318" i="6"/>
  <c r="P2319" i="6"/>
  <c r="P2320" i="6"/>
  <c r="P2321" i="6"/>
  <c r="P2322" i="6"/>
  <c r="P2323" i="6"/>
  <c r="P2324" i="6"/>
  <c r="P2325" i="6"/>
  <c r="P2326" i="6"/>
  <c r="P2327" i="6"/>
  <c r="P2328" i="6"/>
  <c r="P2329" i="6"/>
  <c r="P2330" i="6"/>
  <c r="P2331" i="6"/>
  <c r="P2332" i="6"/>
  <c r="P2333" i="6"/>
  <c r="P2334" i="6"/>
  <c r="P2335" i="6"/>
  <c r="P2336" i="6"/>
  <c r="P2337" i="6"/>
  <c r="P2338" i="6"/>
  <c r="P2339" i="6"/>
  <c r="P2340" i="6"/>
  <c r="P2341" i="6"/>
  <c r="P2342" i="6"/>
  <c r="P2343" i="6"/>
  <c r="P2344" i="6"/>
  <c r="P2345" i="6"/>
  <c r="P2346" i="6"/>
  <c r="P2347" i="6"/>
  <c r="P2348" i="6"/>
  <c r="P2349" i="6"/>
  <c r="P2350" i="6"/>
  <c r="P2351" i="6"/>
  <c r="P2352" i="6"/>
  <c r="P2353" i="6"/>
  <c r="P2354" i="6"/>
  <c r="P2355" i="6"/>
  <c r="P2356" i="6"/>
  <c r="P2357" i="6"/>
  <c r="P2358" i="6"/>
  <c r="P2359" i="6"/>
  <c r="P2360" i="6"/>
  <c r="P2361" i="6"/>
  <c r="P2362" i="6"/>
  <c r="P2363" i="6"/>
  <c r="P2364" i="6"/>
  <c r="P2365" i="6"/>
  <c r="P2366" i="6"/>
  <c r="P2367" i="6"/>
  <c r="P2368" i="6"/>
  <c r="P2369" i="6"/>
  <c r="P2370" i="6"/>
  <c r="P2371" i="6"/>
  <c r="P2372" i="6"/>
  <c r="P2373" i="6"/>
  <c r="P2374" i="6"/>
  <c r="P2375" i="6"/>
  <c r="P2376" i="6"/>
  <c r="P2377" i="6"/>
  <c r="P2378" i="6"/>
  <c r="P2379" i="6"/>
  <c r="P2380" i="6"/>
  <c r="P2381" i="6"/>
  <c r="P2382" i="6"/>
  <c r="P2383" i="6"/>
  <c r="P2384" i="6"/>
  <c r="P2385" i="6"/>
  <c r="P2386" i="6"/>
  <c r="P2387" i="6"/>
  <c r="P2388" i="6"/>
  <c r="P2389" i="6"/>
  <c r="P2390" i="6"/>
  <c r="P2391" i="6"/>
  <c r="P2392" i="6"/>
  <c r="P2393" i="6"/>
  <c r="P2394" i="6"/>
  <c r="P2395" i="6"/>
  <c r="P2396" i="6"/>
  <c r="P2397" i="6"/>
  <c r="P2398" i="6"/>
  <c r="P2399" i="6"/>
  <c r="P2400" i="6"/>
  <c r="P2401" i="6"/>
  <c r="P2402" i="6"/>
  <c r="P2403" i="6"/>
  <c r="P2404" i="6"/>
  <c r="P2405" i="6"/>
  <c r="P2406" i="6"/>
  <c r="P2407" i="6"/>
  <c r="P2408" i="6"/>
  <c r="P2409" i="6"/>
  <c r="P2410" i="6"/>
  <c r="P2411" i="6"/>
  <c r="P2412" i="6"/>
  <c r="P2413" i="6"/>
  <c r="P2414" i="6"/>
  <c r="P2415" i="6"/>
  <c r="P2416" i="6"/>
  <c r="P2417" i="6"/>
  <c r="P2418" i="6"/>
  <c r="P2419" i="6"/>
  <c r="P2420" i="6"/>
  <c r="P2421" i="6"/>
  <c r="P2422" i="6"/>
  <c r="P2423" i="6"/>
  <c r="P2424" i="6"/>
  <c r="P2425" i="6"/>
  <c r="P2426" i="6"/>
  <c r="P2427" i="6"/>
  <c r="P2428" i="6"/>
  <c r="P2429" i="6"/>
  <c r="P2430" i="6"/>
  <c r="P2431" i="6"/>
  <c r="P2432" i="6"/>
  <c r="P2433" i="6"/>
  <c r="P2434" i="6"/>
  <c r="P2435" i="6"/>
  <c r="P2436" i="6"/>
  <c r="P2437" i="6"/>
  <c r="P2438" i="6"/>
  <c r="P2439" i="6"/>
  <c r="P2440" i="6"/>
  <c r="P2441" i="6"/>
  <c r="P2442" i="6"/>
  <c r="P2443" i="6"/>
  <c r="P2444" i="6"/>
  <c r="P2445" i="6"/>
  <c r="P2446" i="6"/>
  <c r="P2447" i="6"/>
  <c r="P2448" i="6"/>
  <c r="P2449" i="6"/>
  <c r="P2450" i="6"/>
  <c r="P2451" i="6"/>
  <c r="P2452" i="6"/>
  <c r="P2453" i="6"/>
  <c r="P2454" i="6"/>
  <c r="P2455" i="6"/>
  <c r="P2456" i="6"/>
  <c r="P2457" i="6"/>
  <c r="P2458" i="6"/>
  <c r="P2459" i="6"/>
  <c r="P2460" i="6"/>
  <c r="P2461" i="6"/>
  <c r="P2462" i="6"/>
  <c r="P2463" i="6"/>
  <c r="P2464" i="6"/>
  <c r="P2465" i="6"/>
  <c r="P2466" i="6"/>
  <c r="P2467" i="6"/>
  <c r="P2468" i="6"/>
  <c r="P2469" i="6"/>
  <c r="P2470" i="6"/>
  <c r="P2471" i="6"/>
  <c r="P2472" i="6"/>
  <c r="P2473" i="6"/>
  <c r="P2474" i="6"/>
  <c r="P2475" i="6"/>
  <c r="P2476" i="6"/>
  <c r="P2477" i="6"/>
  <c r="P2478" i="6"/>
  <c r="P2479" i="6"/>
  <c r="P2480" i="6"/>
  <c r="P2481" i="6"/>
  <c r="P2482" i="6"/>
  <c r="P2483" i="6"/>
  <c r="P2484" i="6"/>
  <c r="P2485" i="6"/>
  <c r="P2486" i="6"/>
  <c r="P2487" i="6"/>
  <c r="P2488" i="6"/>
  <c r="P2489" i="6"/>
  <c r="P2490" i="6"/>
  <c r="P2491" i="6"/>
  <c r="P2492" i="6"/>
  <c r="P2493" i="6"/>
  <c r="P2494" i="6"/>
  <c r="P2495" i="6"/>
  <c r="P2496" i="6"/>
  <c r="P2497" i="6"/>
  <c r="P2498" i="6"/>
  <c r="P2499" i="6"/>
  <c r="P2500" i="6"/>
  <c r="P2501" i="6"/>
  <c r="P2502" i="6"/>
  <c r="P2503" i="6"/>
  <c r="P2504" i="6"/>
  <c r="P2505" i="6"/>
  <c r="P2506" i="6"/>
  <c r="P2507" i="6"/>
  <c r="P2508" i="6"/>
  <c r="P2509" i="6"/>
  <c r="P2510" i="6"/>
  <c r="P2511" i="6"/>
  <c r="P2512" i="6"/>
  <c r="P2513" i="6"/>
  <c r="P2514" i="6"/>
  <c r="P2515" i="6"/>
  <c r="P2516" i="6"/>
  <c r="P2517" i="6"/>
  <c r="P2518" i="6"/>
  <c r="P2519" i="6"/>
  <c r="P2520" i="6"/>
  <c r="P2521" i="6"/>
  <c r="P2522" i="6"/>
  <c r="P2523" i="6"/>
  <c r="P2524" i="6"/>
  <c r="P2525" i="6"/>
  <c r="P2526" i="6"/>
  <c r="P2527" i="6"/>
  <c r="P2528" i="6"/>
  <c r="P2529" i="6"/>
  <c r="P2530" i="6"/>
  <c r="P2531" i="6"/>
  <c r="P2532" i="6"/>
  <c r="P2533" i="6"/>
  <c r="P2534" i="6"/>
  <c r="P2535" i="6"/>
  <c r="P2536" i="6"/>
  <c r="P2537" i="6"/>
  <c r="P2538" i="6"/>
  <c r="P2539" i="6"/>
  <c r="P2540" i="6"/>
  <c r="P2541" i="6"/>
  <c r="P2542" i="6"/>
  <c r="P2543" i="6"/>
  <c r="P2544" i="6"/>
  <c r="P2545" i="6"/>
  <c r="P2546" i="6"/>
  <c r="P2547" i="6"/>
  <c r="P2548" i="6"/>
  <c r="P2549" i="6"/>
  <c r="P2550" i="6"/>
  <c r="P2551" i="6"/>
  <c r="P2552" i="6"/>
  <c r="P2553" i="6"/>
  <c r="P2554" i="6"/>
  <c r="P2555" i="6"/>
  <c r="P2556" i="6"/>
  <c r="P2557" i="6"/>
  <c r="P2558" i="6"/>
  <c r="P2559" i="6"/>
  <c r="P2560" i="6"/>
  <c r="P2561" i="6"/>
  <c r="P2562" i="6"/>
  <c r="P2563" i="6"/>
  <c r="P2564" i="6"/>
  <c r="P2565" i="6"/>
  <c r="P2566" i="6"/>
  <c r="P2567" i="6"/>
  <c r="P2568" i="6"/>
  <c r="P2569" i="6"/>
  <c r="P2570" i="6"/>
  <c r="P2571" i="6"/>
  <c r="P2572" i="6"/>
  <c r="P2573" i="6"/>
  <c r="P2574" i="6"/>
  <c r="P2575" i="6"/>
  <c r="P2576" i="6"/>
  <c r="P2577" i="6"/>
  <c r="P2578" i="6"/>
  <c r="P2579" i="6"/>
  <c r="P2580" i="6"/>
  <c r="P2581" i="6"/>
  <c r="P2582" i="6"/>
  <c r="P2583" i="6"/>
  <c r="P2584" i="6"/>
  <c r="P2585" i="6"/>
  <c r="P2586" i="6"/>
  <c r="P2587" i="6"/>
  <c r="P2588" i="6"/>
  <c r="P2589" i="6"/>
  <c r="P2590" i="6"/>
  <c r="P2591" i="6"/>
  <c r="P2592" i="6"/>
  <c r="P2593" i="6"/>
  <c r="P2594" i="6"/>
  <c r="P2595" i="6"/>
  <c r="P2596" i="6"/>
  <c r="P2597" i="6"/>
  <c r="P2598" i="6"/>
  <c r="P2599" i="6"/>
  <c r="P2600" i="6"/>
  <c r="P2601" i="6"/>
  <c r="P2602" i="6"/>
  <c r="P2603" i="6"/>
  <c r="P2604" i="6"/>
  <c r="P2605" i="6"/>
  <c r="P2606" i="6"/>
  <c r="P2607" i="6"/>
  <c r="P2608" i="6"/>
  <c r="P2609" i="6"/>
  <c r="P2610" i="6"/>
  <c r="P2611" i="6"/>
  <c r="P2612" i="6"/>
  <c r="P2613" i="6"/>
  <c r="P2614" i="6"/>
  <c r="P2615" i="6"/>
  <c r="P2616" i="6"/>
  <c r="P2617" i="6"/>
  <c r="P2618" i="6"/>
  <c r="P2619" i="6"/>
  <c r="P2620" i="6"/>
  <c r="P2621" i="6"/>
  <c r="P2622" i="6"/>
  <c r="P2623" i="6"/>
  <c r="P2624" i="6"/>
  <c r="P2625" i="6"/>
  <c r="P2626" i="6"/>
  <c r="P2627" i="6"/>
  <c r="P2628" i="6"/>
  <c r="P2629" i="6"/>
  <c r="P2630" i="6"/>
  <c r="P2631" i="6"/>
  <c r="P2632" i="6"/>
  <c r="P2633" i="6"/>
  <c r="P2634" i="6"/>
  <c r="P2635" i="6"/>
  <c r="P2636" i="6"/>
  <c r="P2637" i="6"/>
  <c r="P2638" i="6"/>
  <c r="P2639" i="6"/>
  <c r="P2640" i="6"/>
  <c r="P2641" i="6"/>
  <c r="P2642" i="6"/>
  <c r="P2643" i="6"/>
  <c r="P2644" i="6"/>
  <c r="P2645" i="6"/>
  <c r="P2646" i="6"/>
  <c r="P2647" i="6"/>
  <c r="P2648" i="6"/>
  <c r="P2649" i="6"/>
  <c r="P2650" i="6"/>
  <c r="P2651" i="6"/>
  <c r="P2652" i="6"/>
  <c r="P2653" i="6"/>
  <c r="P2654" i="6"/>
  <c r="P2655" i="6"/>
  <c r="P2656" i="6"/>
  <c r="P2657" i="6"/>
  <c r="P2658" i="6"/>
  <c r="P2659" i="6"/>
  <c r="P2660" i="6"/>
  <c r="P2661" i="6"/>
  <c r="P2662" i="6"/>
  <c r="P2663" i="6"/>
  <c r="P2664" i="6"/>
  <c r="P2665" i="6"/>
  <c r="P2666" i="6"/>
  <c r="P2667" i="6"/>
  <c r="P2668" i="6"/>
  <c r="P2669" i="6"/>
  <c r="P2670" i="6"/>
  <c r="P2671" i="6"/>
  <c r="P2672" i="6"/>
  <c r="P2673" i="6"/>
  <c r="P2674" i="6"/>
  <c r="P2675" i="6"/>
  <c r="P2676" i="6"/>
  <c r="P2677" i="6"/>
  <c r="P2678" i="6"/>
  <c r="P2679" i="6"/>
  <c r="P2680" i="6"/>
  <c r="P2681" i="6"/>
  <c r="P2682" i="6"/>
  <c r="P2683" i="6"/>
  <c r="P2684" i="6"/>
  <c r="P2685" i="6"/>
  <c r="P2686" i="6"/>
  <c r="P2687" i="6"/>
  <c r="P2688" i="6"/>
  <c r="P2689" i="6"/>
  <c r="P2690" i="6"/>
  <c r="P2691" i="6"/>
  <c r="P2692" i="6"/>
  <c r="P2693" i="6"/>
  <c r="P2694" i="6"/>
  <c r="P2695" i="6"/>
  <c r="P2696" i="6"/>
  <c r="P2697" i="6"/>
  <c r="P2698" i="6"/>
  <c r="P2699" i="6"/>
  <c r="P2700" i="6"/>
  <c r="P2701" i="6"/>
  <c r="P2702" i="6"/>
  <c r="P2703" i="6"/>
  <c r="P2704" i="6"/>
  <c r="P2705" i="6"/>
  <c r="P2706" i="6"/>
  <c r="P2707" i="6"/>
  <c r="P2708" i="6"/>
  <c r="P2709" i="6"/>
  <c r="P2710" i="6"/>
  <c r="P2711" i="6"/>
  <c r="P2712" i="6"/>
  <c r="P2713" i="6"/>
  <c r="P2714" i="6"/>
  <c r="P2715" i="6"/>
  <c r="P2716" i="6"/>
  <c r="P2717" i="6"/>
  <c r="P2718" i="6"/>
  <c r="P2719" i="6"/>
  <c r="P2720" i="6"/>
  <c r="P2721" i="6"/>
  <c r="P2722" i="6"/>
  <c r="P2723" i="6"/>
  <c r="P2724" i="6"/>
  <c r="P2725" i="6"/>
  <c r="P2726" i="6"/>
  <c r="P2727" i="6"/>
  <c r="P2728" i="6"/>
  <c r="P2729" i="6"/>
  <c r="P2730" i="6"/>
  <c r="P2731" i="6"/>
  <c r="P2732" i="6"/>
  <c r="P2733" i="6"/>
  <c r="P2734" i="6"/>
  <c r="P2735" i="6"/>
  <c r="P2736" i="6"/>
  <c r="P2737" i="6"/>
  <c r="P2738" i="6"/>
  <c r="P2739" i="6"/>
  <c r="P2740" i="6"/>
  <c r="P2741" i="6"/>
  <c r="P2742" i="6"/>
  <c r="P2743" i="6"/>
  <c r="P2744" i="6"/>
  <c r="P2745" i="6"/>
  <c r="P2746" i="6"/>
  <c r="P2747" i="6"/>
  <c r="P2748" i="6"/>
  <c r="P2749" i="6"/>
  <c r="P2750" i="6"/>
  <c r="P2751" i="6"/>
  <c r="P2752" i="6"/>
  <c r="P2753" i="6"/>
  <c r="P2754" i="6"/>
  <c r="P2755" i="6"/>
  <c r="P2756" i="6"/>
  <c r="P2757" i="6"/>
  <c r="P2758" i="6"/>
  <c r="P2759" i="6"/>
  <c r="P2760" i="6"/>
  <c r="P2761" i="6"/>
  <c r="P2762" i="6"/>
  <c r="P2763" i="6"/>
  <c r="P2764" i="6"/>
  <c r="P2765" i="6"/>
  <c r="P2766" i="6"/>
  <c r="P2767" i="6"/>
  <c r="P2768" i="6"/>
  <c r="P2769" i="6"/>
  <c r="P2770" i="6"/>
  <c r="P2771" i="6"/>
  <c r="P2772" i="6"/>
  <c r="P2773" i="6"/>
  <c r="P2774" i="6"/>
  <c r="P2775" i="6"/>
  <c r="P2776" i="6"/>
  <c r="P2777" i="6"/>
  <c r="P2778" i="6"/>
  <c r="P2779" i="6"/>
  <c r="P2780" i="6"/>
  <c r="P2781" i="6"/>
  <c r="P2782" i="6"/>
  <c r="P2783" i="6"/>
  <c r="P2784" i="6"/>
  <c r="P2785" i="6"/>
  <c r="P2786" i="6"/>
  <c r="P2787" i="6"/>
  <c r="P2788" i="6"/>
  <c r="P2789" i="6"/>
  <c r="P2790" i="6"/>
  <c r="P2791" i="6"/>
  <c r="P2792" i="6"/>
  <c r="P2793" i="6"/>
  <c r="P2794" i="6"/>
  <c r="P2795" i="6"/>
  <c r="P2796" i="6"/>
  <c r="P2797" i="6"/>
  <c r="P2798" i="6"/>
  <c r="P2799" i="6"/>
  <c r="P2800" i="6"/>
  <c r="P2801" i="6"/>
  <c r="P2802" i="6"/>
  <c r="P2803" i="6"/>
  <c r="P2804" i="6"/>
  <c r="P2805" i="6"/>
  <c r="P2806" i="6"/>
  <c r="P2807" i="6"/>
  <c r="P2808" i="6"/>
  <c r="P2809" i="6"/>
  <c r="P2810" i="6"/>
  <c r="P2811" i="6"/>
  <c r="P2812" i="6"/>
  <c r="P2813" i="6"/>
  <c r="P2814" i="6"/>
  <c r="P2815" i="6"/>
  <c r="P2816" i="6"/>
  <c r="P2817" i="6"/>
  <c r="P2818" i="6"/>
  <c r="P2819" i="6"/>
  <c r="P2820" i="6"/>
  <c r="P2821" i="6"/>
  <c r="P2822" i="6"/>
  <c r="P2823" i="6"/>
  <c r="P2824" i="6"/>
  <c r="P2825" i="6"/>
  <c r="P2826" i="6"/>
  <c r="P2827" i="6"/>
  <c r="P2828" i="6"/>
  <c r="P2829" i="6"/>
  <c r="P2830" i="6"/>
  <c r="P2831" i="6"/>
  <c r="P2832" i="6"/>
  <c r="P2833" i="6"/>
  <c r="P2834" i="6"/>
  <c r="P2835" i="6"/>
  <c r="P2836" i="6"/>
  <c r="P2837" i="6"/>
  <c r="P2838" i="6"/>
  <c r="P2839" i="6"/>
  <c r="P2840" i="6"/>
  <c r="P2841" i="6"/>
  <c r="P2842" i="6"/>
  <c r="P2843" i="6"/>
  <c r="P2844" i="6"/>
  <c r="P2845" i="6"/>
  <c r="P2846" i="6"/>
  <c r="P2847" i="6"/>
  <c r="P2848" i="6"/>
  <c r="P2849" i="6"/>
  <c r="P2850" i="6"/>
  <c r="P2851" i="6"/>
  <c r="P2852" i="6"/>
  <c r="P2853" i="6"/>
  <c r="P2854" i="6"/>
  <c r="P2855" i="6"/>
  <c r="P2856" i="6"/>
  <c r="P2857" i="6"/>
  <c r="P2858" i="6"/>
  <c r="P2859" i="6"/>
  <c r="P2860" i="6"/>
  <c r="P2861" i="6"/>
  <c r="P2862" i="6"/>
  <c r="P2863" i="6"/>
  <c r="P2864" i="6"/>
  <c r="P2865" i="6"/>
  <c r="P2866" i="6"/>
  <c r="P2867" i="6"/>
  <c r="P2868" i="6"/>
  <c r="P2869" i="6"/>
  <c r="P2870" i="6"/>
  <c r="P2871" i="6"/>
  <c r="P2872" i="6"/>
  <c r="P2873" i="6"/>
  <c r="P2874" i="6"/>
  <c r="P2875" i="6"/>
  <c r="P2876" i="6"/>
  <c r="P2877" i="6"/>
  <c r="P2878" i="6"/>
  <c r="P2879" i="6"/>
  <c r="P2880" i="6"/>
  <c r="P2881" i="6"/>
  <c r="P2882" i="6"/>
  <c r="P2883" i="6"/>
  <c r="P2884" i="6"/>
  <c r="P2885" i="6"/>
  <c r="P2886" i="6"/>
  <c r="P2887" i="6"/>
  <c r="P2888" i="6"/>
  <c r="P2889" i="6"/>
  <c r="P2890" i="6"/>
  <c r="P2891" i="6"/>
  <c r="P2892" i="6"/>
  <c r="P2893" i="6"/>
  <c r="P2894" i="6"/>
  <c r="P2895" i="6"/>
  <c r="P2896" i="6"/>
  <c r="P2897" i="6"/>
  <c r="P2898" i="6"/>
  <c r="P2899" i="6"/>
  <c r="P2900" i="6"/>
  <c r="P2901" i="6"/>
  <c r="P2902" i="6"/>
  <c r="P2903" i="6"/>
  <c r="P2904" i="6"/>
  <c r="P2905" i="6"/>
  <c r="P2906" i="6"/>
  <c r="P2907" i="6"/>
  <c r="P2908" i="6"/>
  <c r="P2909" i="6"/>
  <c r="P2910" i="6"/>
  <c r="P2911" i="6"/>
  <c r="P2912" i="6"/>
  <c r="P2913" i="6"/>
  <c r="P2914" i="6"/>
  <c r="P2915" i="6"/>
  <c r="P2916" i="6"/>
  <c r="P2917" i="6"/>
  <c r="P2918" i="6"/>
  <c r="P2919" i="6"/>
  <c r="P2920" i="6"/>
  <c r="P2921" i="6"/>
  <c r="P2922" i="6"/>
  <c r="P2923" i="6"/>
  <c r="P2924" i="6"/>
  <c r="P2925" i="6"/>
  <c r="P2926" i="6"/>
  <c r="P2927" i="6"/>
  <c r="P2928" i="6"/>
  <c r="P2929" i="6"/>
  <c r="P2930" i="6"/>
  <c r="P2931" i="6"/>
  <c r="P2932" i="6"/>
  <c r="P2933" i="6"/>
  <c r="P2934" i="6"/>
  <c r="P2935" i="6"/>
  <c r="P2936" i="6"/>
  <c r="P2937" i="6"/>
  <c r="P2938" i="6"/>
  <c r="P2939" i="6"/>
  <c r="P2940" i="6"/>
  <c r="P2941" i="6"/>
  <c r="P2942" i="6"/>
  <c r="P2943" i="6"/>
  <c r="P2944" i="6"/>
  <c r="P2945" i="6"/>
  <c r="P2946" i="6"/>
  <c r="P2947" i="6"/>
  <c r="P2948" i="6"/>
  <c r="P2949" i="6"/>
  <c r="P2950" i="6"/>
  <c r="P2951" i="6"/>
  <c r="P2952" i="6"/>
  <c r="P2953" i="6"/>
  <c r="L5" i="6"/>
  <c r="L4" i="6"/>
  <c r="L20" i="7"/>
  <c r="L19" i="7"/>
  <c r="L16" i="7"/>
  <c r="L17" i="7"/>
  <c r="L18" i="7"/>
  <c r="L15" i="7"/>
  <c r="L19" i="8"/>
  <c r="L17" i="8"/>
  <c r="L18" i="8"/>
  <c r="L16" i="8"/>
  <c r="M9" i="8"/>
  <c r="M10" i="8"/>
  <c r="M11" i="8"/>
  <c r="M12" i="8"/>
  <c r="P12" i="8"/>
  <c r="O12" i="8"/>
  <c r="L12" i="8" s="1"/>
  <c r="P11" i="8"/>
  <c r="O11" i="8"/>
  <c r="P8" i="8"/>
  <c r="O8" i="8"/>
  <c r="M8" i="8"/>
  <c r="P7" i="8"/>
  <c r="O7" i="8"/>
  <c r="M7" i="8"/>
  <c r="P6" i="8"/>
  <c r="O6" i="8"/>
  <c r="M6" i="8"/>
  <c r="P5" i="8"/>
  <c r="O5" i="8"/>
  <c r="M5" i="8"/>
  <c r="R37" i="1"/>
  <c r="M9" i="7"/>
  <c r="L5" i="7"/>
  <c r="O5" i="7"/>
  <c r="P12" i="7"/>
  <c r="O12" i="7"/>
  <c r="M12" i="7"/>
  <c r="P11" i="7"/>
  <c r="O11" i="7"/>
  <c r="M11" i="7"/>
  <c r="M10" i="7" s="1"/>
  <c r="P8" i="7"/>
  <c r="O8" i="7"/>
  <c r="M8" i="7"/>
  <c r="P7" i="7"/>
  <c r="O7" i="7"/>
  <c r="M7" i="7"/>
  <c r="P6" i="7"/>
  <c r="O6" i="7"/>
  <c r="M6" i="7"/>
  <c r="P5" i="7"/>
  <c r="N5" i="7"/>
  <c r="M5" i="7"/>
  <c r="CB5" i="6"/>
  <c r="CB6" i="6"/>
  <c r="CB7" i="6"/>
  <c r="CB8" i="6"/>
  <c r="CB9" i="6"/>
  <c r="CB10" i="6"/>
  <c r="CB11" i="6"/>
  <c r="CB12" i="6"/>
  <c r="CB13" i="6"/>
  <c r="CB14" i="6"/>
  <c r="CB15" i="6"/>
  <c r="CB16" i="6"/>
  <c r="CB17" i="6"/>
  <c r="CB18" i="6"/>
  <c r="CB19" i="6"/>
  <c r="CB20" i="6"/>
  <c r="CB21" i="6"/>
  <c r="CB22" i="6"/>
  <c r="CB23" i="6"/>
  <c r="CB24" i="6"/>
  <c r="CB25" i="6"/>
  <c r="CB26" i="6"/>
  <c r="CB27" i="6"/>
  <c r="CB28" i="6"/>
  <c r="CB29" i="6"/>
  <c r="CB30" i="6"/>
  <c r="CB31" i="6"/>
  <c r="CB32" i="6"/>
  <c r="CB33" i="6"/>
  <c r="CB34" i="6"/>
  <c r="CB35" i="6"/>
  <c r="CB36" i="6"/>
  <c r="CB37" i="6"/>
  <c r="CB38" i="6"/>
  <c r="CB39" i="6"/>
  <c r="CB40" i="6"/>
  <c r="CB41" i="6"/>
  <c r="CB42" i="6"/>
  <c r="CB43" i="6"/>
  <c r="CB44" i="6"/>
  <c r="CB45" i="6"/>
  <c r="CB46" i="6"/>
  <c r="CB47" i="6"/>
  <c r="CB48" i="6"/>
  <c r="CB49" i="6"/>
  <c r="CB50" i="6"/>
  <c r="CB51" i="6"/>
  <c r="CB52" i="6"/>
  <c r="CB53" i="6"/>
  <c r="CB54" i="6"/>
  <c r="CB55" i="6"/>
  <c r="CB56" i="6"/>
  <c r="CB57" i="6"/>
  <c r="CB58" i="6"/>
  <c r="CB59" i="6"/>
  <c r="CB60" i="6"/>
  <c r="CB61" i="6"/>
  <c r="CB62" i="6"/>
  <c r="CB63" i="6"/>
  <c r="CB64" i="6"/>
  <c r="CB65" i="6"/>
  <c r="CB66" i="6"/>
  <c r="CB67" i="6"/>
  <c r="CB68" i="6"/>
  <c r="CB69" i="6"/>
  <c r="CB70" i="6"/>
  <c r="CB71" i="6"/>
  <c r="CB72" i="6"/>
  <c r="CB73" i="6"/>
  <c r="CB74" i="6"/>
  <c r="CB75" i="6"/>
  <c r="CB76" i="6"/>
  <c r="CB77" i="6"/>
  <c r="CB78" i="6"/>
  <c r="CB79" i="6"/>
  <c r="CB80" i="6"/>
  <c r="CB81" i="6"/>
  <c r="CB82" i="6"/>
  <c r="CB83" i="6"/>
  <c r="CB84" i="6"/>
  <c r="CB85" i="6"/>
  <c r="CB86" i="6"/>
  <c r="CB87" i="6"/>
  <c r="CB88" i="6"/>
  <c r="CB89" i="6"/>
  <c r="CB90" i="6"/>
  <c r="CB91" i="6"/>
  <c r="CB92" i="6"/>
  <c r="CB93" i="6"/>
  <c r="CB94" i="6"/>
  <c r="CB95" i="6"/>
  <c r="CB96" i="6"/>
  <c r="CB97" i="6"/>
  <c r="CB98" i="6"/>
  <c r="CB99" i="6"/>
  <c r="CB100" i="6"/>
  <c r="CB101" i="6"/>
  <c r="CB102" i="6"/>
  <c r="CB103" i="6"/>
  <c r="CB104" i="6"/>
  <c r="CB105" i="6"/>
  <c r="CB106" i="6"/>
  <c r="CB107" i="6"/>
  <c r="CB108" i="6"/>
  <c r="CB109" i="6"/>
  <c r="CB110" i="6"/>
  <c r="CB111" i="6"/>
  <c r="CB112" i="6"/>
  <c r="CB113" i="6"/>
  <c r="CB114" i="6"/>
  <c r="CB115" i="6"/>
  <c r="CB116" i="6"/>
  <c r="CB117" i="6"/>
  <c r="CB118" i="6"/>
  <c r="CB119" i="6"/>
  <c r="CB120" i="6"/>
  <c r="CB121" i="6"/>
  <c r="CB122" i="6"/>
  <c r="CB123" i="6"/>
  <c r="CB124" i="6"/>
  <c r="CB125" i="6"/>
  <c r="CB126" i="6"/>
  <c r="CB127" i="6"/>
  <c r="CB128" i="6"/>
  <c r="CB129" i="6"/>
  <c r="CB130" i="6"/>
  <c r="CB131" i="6"/>
  <c r="CB132" i="6"/>
  <c r="CB133" i="6"/>
  <c r="CB134" i="6"/>
  <c r="CB135" i="6"/>
  <c r="CB136" i="6"/>
  <c r="CB137" i="6"/>
  <c r="CB138" i="6"/>
  <c r="CB139" i="6"/>
  <c r="CB140" i="6"/>
  <c r="CB141" i="6"/>
  <c r="CB142" i="6"/>
  <c r="CB143" i="6"/>
  <c r="CB144" i="6"/>
  <c r="CB145" i="6"/>
  <c r="CB146" i="6"/>
  <c r="CB147" i="6"/>
  <c r="CB148" i="6"/>
  <c r="CB149" i="6"/>
  <c r="CB150" i="6"/>
  <c r="CB151" i="6"/>
  <c r="CB152" i="6"/>
  <c r="CB153" i="6"/>
  <c r="CB154" i="6"/>
  <c r="CB155" i="6"/>
  <c r="CB156" i="6"/>
  <c r="CB157" i="6"/>
  <c r="CB158" i="6"/>
  <c r="CB159" i="6"/>
  <c r="CB160" i="6"/>
  <c r="CB161" i="6"/>
  <c r="CB162" i="6"/>
  <c r="CB163" i="6"/>
  <c r="CB164" i="6"/>
  <c r="CB165" i="6"/>
  <c r="CB166" i="6"/>
  <c r="CB167" i="6"/>
  <c r="CB168" i="6"/>
  <c r="CB169" i="6"/>
  <c r="CB170" i="6"/>
  <c r="CB171" i="6"/>
  <c r="CB172" i="6"/>
  <c r="CB173" i="6"/>
  <c r="CB174" i="6"/>
  <c r="CB175" i="6"/>
  <c r="CB176" i="6"/>
  <c r="CB177" i="6"/>
  <c r="CB178" i="6"/>
  <c r="CB179" i="6"/>
  <c r="CB180" i="6"/>
  <c r="CB181" i="6"/>
  <c r="CB182" i="6"/>
  <c r="CB183" i="6"/>
  <c r="CB184" i="6"/>
  <c r="CB185" i="6"/>
  <c r="CB186" i="6"/>
  <c r="CB187" i="6"/>
  <c r="CB188" i="6"/>
  <c r="CB189" i="6"/>
  <c r="CB190" i="6"/>
  <c r="CB191" i="6"/>
  <c r="CB192" i="6"/>
  <c r="CB193" i="6"/>
  <c r="CB194" i="6"/>
  <c r="CB195" i="6"/>
  <c r="CB196" i="6"/>
  <c r="CB197" i="6"/>
  <c r="CB198" i="6"/>
  <c r="CB199" i="6"/>
  <c r="CB200" i="6"/>
  <c r="CB201" i="6"/>
  <c r="CB202" i="6"/>
  <c r="CB203" i="6"/>
  <c r="CB204" i="6"/>
  <c r="CB205" i="6"/>
  <c r="CB206" i="6"/>
  <c r="CB207" i="6"/>
  <c r="CB208" i="6"/>
  <c r="CB209" i="6"/>
  <c r="CB210" i="6"/>
  <c r="CB211" i="6"/>
  <c r="CB212" i="6"/>
  <c r="CB213" i="6"/>
  <c r="CB214" i="6"/>
  <c r="CB215" i="6"/>
  <c r="CB216" i="6"/>
  <c r="CB217" i="6"/>
  <c r="CB218" i="6"/>
  <c r="CB219" i="6"/>
  <c r="CB220" i="6"/>
  <c r="CB221" i="6"/>
  <c r="CB222" i="6"/>
  <c r="CB223" i="6"/>
  <c r="CB224" i="6"/>
  <c r="CB225" i="6"/>
  <c r="CB226" i="6"/>
  <c r="CB227" i="6"/>
  <c r="CB228" i="6"/>
  <c r="CB229" i="6"/>
  <c r="CB230" i="6"/>
  <c r="CB231" i="6"/>
  <c r="CB232" i="6"/>
  <c r="CB233" i="6"/>
  <c r="CB234" i="6"/>
  <c r="CB235" i="6"/>
  <c r="CB236" i="6"/>
  <c r="CB237" i="6"/>
  <c r="CB238" i="6"/>
  <c r="CB239" i="6"/>
  <c r="CB240" i="6"/>
  <c r="CB241" i="6"/>
  <c r="CB242" i="6"/>
  <c r="CB243" i="6"/>
  <c r="CB244" i="6"/>
  <c r="CB245" i="6"/>
  <c r="CB246" i="6"/>
  <c r="CB247" i="6"/>
  <c r="CB248" i="6"/>
  <c r="CB249" i="6"/>
  <c r="CB250" i="6"/>
  <c r="CB251" i="6"/>
  <c r="CB252" i="6"/>
  <c r="CB253" i="6"/>
  <c r="CB254" i="6"/>
  <c r="CB255" i="6"/>
  <c r="CB256" i="6"/>
  <c r="CB257" i="6"/>
  <c r="CB258" i="6"/>
  <c r="CB259" i="6"/>
  <c r="CB260" i="6"/>
  <c r="CB261" i="6"/>
  <c r="CB262" i="6"/>
  <c r="CB263" i="6"/>
  <c r="CB264" i="6"/>
  <c r="CB265" i="6"/>
  <c r="CB266" i="6"/>
  <c r="CB267" i="6"/>
  <c r="CB268" i="6"/>
  <c r="CB269" i="6"/>
  <c r="CB270" i="6"/>
  <c r="CB271" i="6"/>
  <c r="CB272" i="6"/>
  <c r="CB273" i="6"/>
  <c r="CB274" i="6"/>
  <c r="CB275" i="6"/>
  <c r="CB276" i="6"/>
  <c r="CB277" i="6"/>
  <c r="CB278" i="6"/>
  <c r="CB279" i="6"/>
  <c r="CB280" i="6"/>
  <c r="CB281" i="6"/>
  <c r="CB282" i="6"/>
  <c r="CB283" i="6"/>
  <c r="CB284" i="6"/>
  <c r="CB285" i="6"/>
  <c r="CB286" i="6"/>
  <c r="CB287" i="6"/>
  <c r="CB288" i="6"/>
  <c r="CB289" i="6"/>
  <c r="CB290" i="6"/>
  <c r="CB291" i="6"/>
  <c r="CB292" i="6"/>
  <c r="CB293" i="6"/>
  <c r="CB294" i="6"/>
  <c r="CB295" i="6"/>
  <c r="CB296" i="6"/>
  <c r="CB297" i="6"/>
  <c r="CB298" i="6"/>
  <c r="CB299" i="6"/>
  <c r="CB300" i="6"/>
  <c r="CB301" i="6"/>
  <c r="CB302" i="6"/>
  <c r="CB303" i="6"/>
  <c r="CB304" i="6"/>
  <c r="CB305" i="6"/>
  <c r="CB306" i="6"/>
  <c r="CB307" i="6"/>
  <c r="CB308" i="6"/>
  <c r="CB309" i="6"/>
  <c r="CB310" i="6"/>
  <c r="CB311" i="6"/>
  <c r="CB312" i="6"/>
  <c r="CB313" i="6"/>
  <c r="CB314" i="6"/>
  <c r="CB315" i="6"/>
  <c r="CB316" i="6"/>
  <c r="CB317" i="6"/>
  <c r="CB318" i="6"/>
  <c r="CB319" i="6"/>
  <c r="CB320" i="6"/>
  <c r="CB321" i="6"/>
  <c r="CB322" i="6"/>
  <c r="CB323" i="6"/>
  <c r="CB324" i="6"/>
  <c r="CB325" i="6"/>
  <c r="CB326" i="6"/>
  <c r="CB327" i="6"/>
  <c r="CB328" i="6"/>
  <c r="CB329" i="6"/>
  <c r="CB330" i="6"/>
  <c r="CB331" i="6"/>
  <c r="CB332" i="6"/>
  <c r="CB333" i="6"/>
  <c r="CB334" i="6"/>
  <c r="CB335" i="6"/>
  <c r="CB336" i="6"/>
  <c r="CB337" i="6"/>
  <c r="CB338" i="6"/>
  <c r="CB339" i="6"/>
  <c r="CB340" i="6"/>
  <c r="CB341" i="6"/>
  <c r="CB342" i="6"/>
  <c r="CB343" i="6"/>
  <c r="CB344" i="6"/>
  <c r="CB345" i="6"/>
  <c r="CB346" i="6"/>
  <c r="CB347" i="6"/>
  <c r="CB348" i="6"/>
  <c r="CB349" i="6"/>
  <c r="CB350" i="6"/>
  <c r="CB351" i="6"/>
  <c r="CB352" i="6"/>
  <c r="CB353" i="6"/>
  <c r="CB354" i="6"/>
  <c r="CB355" i="6"/>
  <c r="CB356" i="6"/>
  <c r="CB357" i="6"/>
  <c r="CB358" i="6"/>
  <c r="CB359" i="6"/>
  <c r="CB360" i="6"/>
  <c r="CB361" i="6"/>
  <c r="CB362" i="6"/>
  <c r="CB363" i="6"/>
  <c r="CB364" i="6"/>
  <c r="CB365" i="6"/>
  <c r="CB366" i="6"/>
  <c r="CB367" i="6"/>
  <c r="CB368" i="6"/>
  <c r="CB369" i="6"/>
  <c r="CB370" i="6"/>
  <c r="CB371" i="6"/>
  <c r="CB372" i="6"/>
  <c r="CB373" i="6"/>
  <c r="CB374" i="6"/>
  <c r="CB375" i="6"/>
  <c r="CB376" i="6"/>
  <c r="CB377" i="6"/>
  <c r="CB378" i="6"/>
  <c r="CB379" i="6"/>
  <c r="CB380" i="6"/>
  <c r="CB381" i="6"/>
  <c r="CB382" i="6"/>
  <c r="CB383" i="6"/>
  <c r="CB384" i="6"/>
  <c r="CB385" i="6"/>
  <c r="CB386" i="6"/>
  <c r="CB387" i="6"/>
  <c r="CB388" i="6"/>
  <c r="CB389" i="6"/>
  <c r="CB390" i="6"/>
  <c r="CB391" i="6"/>
  <c r="CB392" i="6"/>
  <c r="CB393" i="6"/>
  <c r="CB394" i="6"/>
  <c r="CB395" i="6"/>
  <c r="CB396" i="6"/>
  <c r="CB397" i="6"/>
  <c r="CB398" i="6"/>
  <c r="CB399" i="6"/>
  <c r="CB400" i="6"/>
  <c r="CB401" i="6"/>
  <c r="CB402" i="6"/>
  <c r="CB403" i="6"/>
  <c r="CB404" i="6"/>
  <c r="CB405" i="6"/>
  <c r="CB406" i="6"/>
  <c r="CB407" i="6"/>
  <c r="CB408" i="6"/>
  <c r="CB409" i="6"/>
  <c r="CB410" i="6"/>
  <c r="CB411" i="6"/>
  <c r="CB412" i="6"/>
  <c r="CB413" i="6"/>
  <c r="CB414" i="6"/>
  <c r="CB415" i="6"/>
  <c r="CB416" i="6"/>
  <c r="CB417" i="6"/>
  <c r="CB418" i="6"/>
  <c r="CB419" i="6"/>
  <c r="CB420" i="6"/>
  <c r="CB421" i="6"/>
  <c r="CB422" i="6"/>
  <c r="CB423" i="6"/>
  <c r="CB424" i="6"/>
  <c r="CB425" i="6"/>
  <c r="CB426" i="6"/>
  <c r="CB427" i="6"/>
  <c r="CB428" i="6"/>
  <c r="CB429" i="6"/>
  <c r="CB430" i="6"/>
  <c r="CB431" i="6"/>
  <c r="CB432" i="6"/>
  <c r="CB433" i="6"/>
  <c r="CB434" i="6"/>
  <c r="CB435" i="6"/>
  <c r="CB436" i="6"/>
  <c r="CB437" i="6"/>
  <c r="CB438" i="6"/>
  <c r="CB439" i="6"/>
  <c r="CB440" i="6"/>
  <c r="CB441" i="6"/>
  <c r="CB442" i="6"/>
  <c r="CB443" i="6"/>
  <c r="CB444" i="6"/>
  <c r="CB445" i="6"/>
  <c r="CB446" i="6"/>
  <c r="CB447" i="6"/>
  <c r="CB448" i="6"/>
  <c r="CB449" i="6"/>
  <c r="CB450" i="6"/>
  <c r="CB451" i="6"/>
  <c r="CB452" i="6"/>
  <c r="CB453" i="6"/>
  <c r="CB454" i="6"/>
  <c r="CB455" i="6"/>
  <c r="CB456" i="6"/>
  <c r="CB457" i="6"/>
  <c r="CB458" i="6"/>
  <c r="CB459" i="6"/>
  <c r="CB460" i="6"/>
  <c r="CB461" i="6"/>
  <c r="CB462" i="6"/>
  <c r="CB463" i="6"/>
  <c r="CB464" i="6"/>
  <c r="CB465" i="6"/>
  <c r="CB466" i="6"/>
  <c r="CB467" i="6"/>
  <c r="CB468" i="6"/>
  <c r="CB469" i="6"/>
  <c r="CB470" i="6"/>
  <c r="CB471" i="6"/>
  <c r="CB472" i="6"/>
  <c r="CB473" i="6"/>
  <c r="CB474" i="6"/>
  <c r="CB475" i="6"/>
  <c r="CB476" i="6"/>
  <c r="CB477" i="6"/>
  <c r="CB478" i="6"/>
  <c r="CB479" i="6"/>
  <c r="CB480" i="6"/>
  <c r="CB481" i="6"/>
  <c r="CB482" i="6"/>
  <c r="CB483" i="6"/>
  <c r="CB484" i="6"/>
  <c r="CB485" i="6"/>
  <c r="CB486" i="6"/>
  <c r="CB487" i="6"/>
  <c r="CB488" i="6"/>
  <c r="CB489" i="6"/>
  <c r="CB490" i="6"/>
  <c r="CB491" i="6"/>
  <c r="CB492" i="6"/>
  <c r="CB493" i="6"/>
  <c r="CB494" i="6"/>
  <c r="CB495" i="6"/>
  <c r="CB496" i="6"/>
  <c r="CB497" i="6"/>
  <c r="CB498" i="6"/>
  <c r="CB499" i="6"/>
  <c r="CB500" i="6"/>
  <c r="CB501" i="6"/>
  <c r="CB502" i="6"/>
  <c r="CB503" i="6"/>
  <c r="CB504" i="6"/>
  <c r="CB505" i="6"/>
  <c r="CB506" i="6"/>
  <c r="CB507" i="6"/>
  <c r="CB508" i="6"/>
  <c r="CB509" i="6"/>
  <c r="CB510" i="6"/>
  <c r="CB511" i="6"/>
  <c r="CB512" i="6"/>
  <c r="CB513" i="6"/>
  <c r="CB514" i="6"/>
  <c r="CB515" i="6"/>
  <c r="CB516" i="6"/>
  <c r="CB517" i="6"/>
  <c r="CB518" i="6"/>
  <c r="CB519" i="6"/>
  <c r="CB520" i="6"/>
  <c r="CB521" i="6"/>
  <c r="CB522" i="6"/>
  <c r="CB523" i="6"/>
  <c r="CB524" i="6"/>
  <c r="CB525" i="6"/>
  <c r="CB526" i="6"/>
  <c r="CB527" i="6"/>
  <c r="CB528" i="6"/>
  <c r="CB529" i="6"/>
  <c r="CB530" i="6"/>
  <c r="CB531" i="6"/>
  <c r="CB532" i="6"/>
  <c r="CB533" i="6"/>
  <c r="CB534" i="6"/>
  <c r="CB535" i="6"/>
  <c r="CB536" i="6"/>
  <c r="CB537" i="6"/>
  <c r="CB538" i="6"/>
  <c r="CB539" i="6"/>
  <c r="CB540" i="6"/>
  <c r="CB541" i="6"/>
  <c r="CB542" i="6"/>
  <c r="CB543" i="6"/>
  <c r="CB544" i="6"/>
  <c r="CB545" i="6"/>
  <c r="CB546" i="6"/>
  <c r="CB547" i="6"/>
  <c r="CB548" i="6"/>
  <c r="CB549" i="6"/>
  <c r="CB550" i="6"/>
  <c r="CB551" i="6"/>
  <c r="CB552" i="6"/>
  <c r="CB553" i="6"/>
  <c r="CB554" i="6"/>
  <c r="CB555" i="6"/>
  <c r="CB556" i="6"/>
  <c r="CB557" i="6"/>
  <c r="CB558" i="6"/>
  <c r="CB559" i="6"/>
  <c r="CB560" i="6"/>
  <c r="CB561" i="6"/>
  <c r="CB562" i="6"/>
  <c r="CB563" i="6"/>
  <c r="CB564" i="6"/>
  <c r="CB565" i="6"/>
  <c r="CB566" i="6"/>
  <c r="CB567" i="6"/>
  <c r="CB568" i="6"/>
  <c r="CB569" i="6"/>
  <c r="CB570" i="6"/>
  <c r="CB571" i="6"/>
  <c r="CB572" i="6"/>
  <c r="CB573" i="6"/>
  <c r="CB574" i="6"/>
  <c r="CB575" i="6"/>
  <c r="CB576" i="6"/>
  <c r="CB577" i="6"/>
  <c r="CB578" i="6"/>
  <c r="CB579" i="6"/>
  <c r="CB580" i="6"/>
  <c r="CB581" i="6"/>
  <c r="CB582" i="6"/>
  <c r="CB583" i="6"/>
  <c r="CB584" i="6"/>
  <c r="CB585" i="6"/>
  <c r="CB586" i="6"/>
  <c r="CB587" i="6"/>
  <c r="CB588" i="6"/>
  <c r="CB589" i="6"/>
  <c r="CB590" i="6"/>
  <c r="CB591" i="6"/>
  <c r="CB592" i="6"/>
  <c r="CB593" i="6"/>
  <c r="CB594" i="6"/>
  <c r="CB595" i="6"/>
  <c r="CB596" i="6"/>
  <c r="CB597" i="6"/>
  <c r="CB598" i="6"/>
  <c r="CB599" i="6"/>
  <c r="CB600" i="6"/>
  <c r="CB601" i="6"/>
  <c r="CB602" i="6"/>
  <c r="CB603" i="6"/>
  <c r="CB604" i="6"/>
  <c r="CB605" i="6"/>
  <c r="CB606" i="6"/>
  <c r="CB607" i="6"/>
  <c r="CB608" i="6"/>
  <c r="CB609" i="6"/>
  <c r="CB610" i="6"/>
  <c r="CB611" i="6"/>
  <c r="CB612" i="6"/>
  <c r="CB613" i="6"/>
  <c r="CB614" i="6"/>
  <c r="CB615" i="6"/>
  <c r="CB616" i="6"/>
  <c r="CB617" i="6"/>
  <c r="CB618" i="6"/>
  <c r="CB619" i="6"/>
  <c r="CB620" i="6"/>
  <c r="CB621" i="6"/>
  <c r="CB622" i="6"/>
  <c r="CB623" i="6"/>
  <c r="CB624" i="6"/>
  <c r="CB625" i="6"/>
  <c r="CB626" i="6"/>
  <c r="CB627" i="6"/>
  <c r="CB628" i="6"/>
  <c r="CB629" i="6"/>
  <c r="CB630" i="6"/>
  <c r="CB631" i="6"/>
  <c r="CB632" i="6"/>
  <c r="CB633" i="6"/>
  <c r="CB634" i="6"/>
  <c r="CB635" i="6"/>
  <c r="CB636" i="6"/>
  <c r="CB637" i="6"/>
  <c r="CB638" i="6"/>
  <c r="CB639" i="6"/>
  <c r="CB640" i="6"/>
  <c r="CB641" i="6"/>
  <c r="CB642" i="6"/>
  <c r="CB643" i="6"/>
  <c r="CB644" i="6"/>
  <c r="CB645" i="6"/>
  <c r="CB646" i="6"/>
  <c r="CB647" i="6"/>
  <c r="CB648" i="6"/>
  <c r="CB649" i="6"/>
  <c r="CB650" i="6"/>
  <c r="CB651" i="6"/>
  <c r="CB652" i="6"/>
  <c r="CB653" i="6"/>
  <c r="CB654" i="6"/>
  <c r="CB655" i="6"/>
  <c r="CB656" i="6"/>
  <c r="CB657" i="6"/>
  <c r="CB658" i="6"/>
  <c r="CB659" i="6"/>
  <c r="CB660" i="6"/>
  <c r="CB661" i="6"/>
  <c r="CB662" i="6"/>
  <c r="CB663" i="6"/>
  <c r="CB664" i="6"/>
  <c r="CB665" i="6"/>
  <c r="CB666" i="6"/>
  <c r="CB667" i="6"/>
  <c r="CB668" i="6"/>
  <c r="CB669" i="6"/>
  <c r="CB670" i="6"/>
  <c r="CB671" i="6"/>
  <c r="CB672" i="6"/>
  <c r="CB673" i="6"/>
  <c r="CB674" i="6"/>
  <c r="CB675" i="6"/>
  <c r="CB676" i="6"/>
  <c r="CB677" i="6"/>
  <c r="CB678" i="6"/>
  <c r="CB679" i="6"/>
  <c r="CB680" i="6"/>
  <c r="CB681" i="6"/>
  <c r="CB682" i="6"/>
  <c r="CB683" i="6"/>
  <c r="CB684" i="6"/>
  <c r="CB685" i="6"/>
  <c r="CB686" i="6"/>
  <c r="CB687" i="6"/>
  <c r="CB688" i="6"/>
  <c r="CB689" i="6"/>
  <c r="CB690" i="6"/>
  <c r="CB691" i="6"/>
  <c r="CB692" i="6"/>
  <c r="CB693" i="6"/>
  <c r="CB694" i="6"/>
  <c r="CB695" i="6"/>
  <c r="CB696" i="6"/>
  <c r="CB697" i="6"/>
  <c r="CB698" i="6"/>
  <c r="CB699" i="6"/>
  <c r="CB700" i="6"/>
  <c r="CB701" i="6"/>
  <c r="CB702" i="6"/>
  <c r="CB703" i="6"/>
  <c r="CB704" i="6"/>
  <c r="CB705" i="6"/>
  <c r="CB706" i="6"/>
  <c r="CB707" i="6"/>
  <c r="CB708" i="6"/>
  <c r="CB709" i="6"/>
  <c r="CB710" i="6"/>
  <c r="CB711" i="6"/>
  <c r="CB712" i="6"/>
  <c r="CB713" i="6"/>
  <c r="CB714" i="6"/>
  <c r="CB715" i="6"/>
  <c r="CB716" i="6"/>
  <c r="CB717" i="6"/>
  <c r="CB718" i="6"/>
  <c r="CB719" i="6"/>
  <c r="CB720" i="6"/>
  <c r="CB721" i="6"/>
  <c r="CB722" i="6"/>
  <c r="CB723" i="6"/>
  <c r="CB724" i="6"/>
  <c r="CB725" i="6"/>
  <c r="CB726" i="6"/>
  <c r="CB727" i="6"/>
  <c r="CB728" i="6"/>
  <c r="CB729" i="6"/>
  <c r="CB730" i="6"/>
  <c r="CB731" i="6"/>
  <c r="CB732" i="6"/>
  <c r="CB733" i="6"/>
  <c r="CB734" i="6"/>
  <c r="CB735" i="6"/>
  <c r="CB736" i="6"/>
  <c r="CB737" i="6"/>
  <c r="CB738" i="6"/>
  <c r="CB739" i="6"/>
  <c r="CB740" i="6"/>
  <c r="CB741" i="6"/>
  <c r="CB742" i="6"/>
  <c r="CB743" i="6"/>
  <c r="CB744" i="6"/>
  <c r="CB745" i="6"/>
  <c r="CB746" i="6"/>
  <c r="CB747" i="6"/>
  <c r="CB748" i="6"/>
  <c r="CB749" i="6"/>
  <c r="CB750" i="6"/>
  <c r="CB751" i="6"/>
  <c r="CB752" i="6"/>
  <c r="CB753" i="6"/>
  <c r="CB754" i="6"/>
  <c r="CB755" i="6"/>
  <c r="CB756" i="6"/>
  <c r="CB757" i="6"/>
  <c r="CB758" i="6"/>
  <c r="CB759" i="6"/>
  <c r="CB760" i="6"/>
  <c r="CB761" i="6"/>
  <c r="CB762" i="6"/>
  <c r="CB763" i="6"/>
  <c r="CB764" i="6"/>
  <c r="CB765" i="6"/>
  <c r="CB766" i="6"/>
  <c r="CB767" i="6"/>
  <c r="CB768" i="6"/>
  <c r="CB769" i="6"/>
  <c r="CB770" i="6"/>
  <c r="CB771" i="6"/>
  <c r="CB772" i="6"/>
  <c r="CB773" i="6"/>
  <c r="CB774" i="6"/>
  <c r="CB775" i="6"/>
  <c r="CB776" i="6"/>
  <c r="CB777" i="6"/>
  <c r="CB778" i="6"/>
  <c r="CB779" i="6"/>
  <c r="CB780" i="6"/>
  <c r="CB781" i="6"/>
  <c r="CB782" i="6"/>
  <c r="CB783" i="6"/>
  <c r="CB784" i="6"/>
  <c r="CB785" i="6"/>
  <c r="CB786" i="6"/>
  <c r="CB787" i="6"/>
  <c r="CB788" i="6"/>
  <c r="CB789" i="6"/>
  <c r="CB790" i="6"/>
  <c r="CB791" i="6"/>
  <c r="CB792" i="6"/>
  <c r="CB793" i="6"/>
  <c r="CB794" i="6"/>
  <c r="CB795" i="6"/>
  <c r="CB796" i="6"/>
  <c r="CB797" i="6"/>
  <c r="CB798" i="6"/>
  <c r="CB799" i="6"/>
  <c r="CB800" i="6"/>
  <c r="CB801" i="6"/>
  <c r="CB802" i="6"/>
  <c r="CB803" i="6"/>
  <c r="CB804" i="6"/>
  <c r="CB805" i="6"/>
  <c r="CB806" i="6"/>
  <c r="CB807" i="6"/>
  <c r="CB808" i="6"/>
  <c r="CB809" i="6"/>
  <c r="CB810" i="6"/>
  <c r="CB811" i="6"/>
  <c r="CB812" i="6"/>
  <c r="CB813" i="6"/>
  <c r="CB814" i="6"/>
  <c r="CB815" i="6"/>
  <c r="CB816" i="6"/>
  <c r="CB817" i="6"/>
  <c r="CB818" i="6"/>
  <c r="CB819" i="6"/>
  <c r="CB820" i="6"/>
  <c r="CB821" i="6"/>
  <c r="CB822" i="6"/>
  <c r="CB823" i="6"/>
  <c r="CB824" i="6"/>
  <c r="CB825" i="6"/>
  <c r="CB826" i="6"/>
  <c r="CB827" i="6"/>
  <c r="CB828" i="6"/>
  <c r="CB829" i="6"/>
  <c r="CB830" i="6"/>
  <c r="CB831" i="6"/>
  <c r="CB832" i="6"/>
  <c r="CB833" i="6"/>
  <c r="CB834" i="6"/>
  <c r="CB835" i="6"/>
  <c r="CB836" i="6"/>
  <c r="CB837" i="6"/>
  <c r="CB838" i="6"/>
  <c r="CB839" i="6"/>
  <c r="CB840" i="6"/>
  <c r="CB841" i="6"/>
  <c r="CB842" i="6"/>
  <c r="CB843" i="6"/>
  <c r="CB844" i="6"/>
  <c r="CB845" i="6"/>
  <c r="CB846" i="6"/>
  <c r="CB847" i="6"/>
  <c r="CB848" i="6"/>
  <c r="CB849" i="6"/>
  <c r="CB850" i="6"/>
  <c r="CB851" i="6"/>
  <c r="CB852" i="6"/>
  <c r="CB853" i="6"/>
  <c r="CB854" i="6"/>
  <c r="CB855" i="6"/>
  <c r="CB856" i="6"/>
  <c r="CB857" i="6"/>
  <c r="CB858" i="6"/>
  <c r="CB859" i="6"/>
  <c r="CB860" i="6"/>
  <c r="CB861" i="6"/>
  <c r="CB862" i="6"/>
  <c r="CB863" i="6"/>
  <c r="CB864" i="6"/>
  <c r="CB865" i="6"/>
  <c r="CB866" i="6"/>
  <c r="CB867" i="6"/>
  <c r="CB868" i="6"/>
  <c r="CB869" i="6"/>
  <c r="CB870" i="6"/>
  <c r="CB871" i="6"/>
  <c r="CB872" i="6"/>
  <c r="CB873" i="6"/>
  <c r="CB874" i="6"/>
  <c r="CB875" i="6"/>
  <c r="CB876" i="6"/>
  <c r="CB877" i="6"/>
  <c r="CB878" i="6"/>
  <c r="CB879" i="6"/>
  <c r="CB880" i="6"/>
  <c r="CB881" i="6"/>
  <c r="CB882" i="6"/>
  <c r="CB883" i="6"/>
  <c r="CB884" i="6"/>
  <c r="CB885" i="6"/>
  <c r="CB886" i="6"/>
  <c r="CB887" i="6"/>
  <c r="CB888" i="6"/>
  <c r="CB889" i="6"/>
  <c r="CB890" i="6"/>
  <c r="CB891" i="6"/>
  <c r="CB892" i="6"/>
  <c r="CB893" i="6"/>
  <c r="CB894" i="6"/>
  <c r="CB895" i="6"/>
  <c r="CB896" i="6"/>
  <c r="CB897" i="6"/>
  <c r="CB898" i="6"/>
  <c r="CB899" i="6"/>
  <c r="CB900" i="6"/>
  <c r="CB901" i="6"/>
  <c r="CB902" i="6"/>
  <c r="CB903" i="6"/>
  <c r="CB904" i="6"/>
  <c r="CB905" i="6"/>
  <c r="CB906" i="6"/>
  <c r="CB907" i="6"/>
  <c r="CB908" i="6"/>
  <c r="CB909" i="6"/>
  <c r="CB910" i="6"/>
  <c r="CB911" i="6"/>
  <c r="CB912" i="6"/>
  <c r="CB913" i="6"/>
  <c r="CB914" i="6"/>
  <c r="CB915" i="6"/>
  <c r="CB916" i="6"/>
  <c r="CB917" i="6"/>
  <c r="CB918" i="6"/>
  <c r="CB919" i="6"/>
  <c r="CB920" i="6"/>
  <c r="CB921" i="6"/>
  <c r="CB922" i="6"/>
  <c r="CB923" i="6"/>
  <c r="CB924" i="6"/>
  <c r="CB925" i="6"/>
  <c r="CB926" i="6"/>
  <c r="CB927" i="6"/>
  <c r="CB928" i="6"/>
  <c r="CB929" i="6"/>
  <c r="CB930" i="6"/>
  <c r="CB931" i="6"/>
  <c r="CB932" i="6"/>
  <c r="CB933" i="6"/>
  <c r="CB934" i="6"/>
  <c r="CB935" i="6"/>
  <c r="CB936" i="6"/>
  <c r="CB937" i="6"/>
  <c r="CB938" i="6"/>
  <c r="CB939" i="6"/>
  <c r="CB940" i="6"/>
  <c r="CB941" i="6"/>
  <c r="CB942" i="6"/>
  <c r="CB943" i="6"/>
  <c r="CB944" i="6"/>
  <c r="CB945" i="6"/>
  <c r="CB946" i="6"/>
  <c r="CB947" i="6"/>
  <c r="CB948" i="6"/>
  <c r="CB949" i="6"/>
  <c r="CB950" i="6"/>
  <c r="CB951" i="6"/>
  <c r="CB952" i="6"/>
  <c r="CB953" i="6"/>
  <c r="CB954" i="6"/>
  <c r="CB955" i="6"/>
  <c r="CB956" i="6"/>
  <c r="CB957" i="6"/>
  <c r="CB958" i="6"/>
  <c r="CB959" i="6"/>
  <c r="CB960" i="6"/>
  <c r="CB961" i="6"/>
  <c r="CB962" i="6"/>
  <c r="CB963" i="6"/>
  <c r="CB964" i="6"/>
  <c r="CB965" i="6"/>
  <c r="CB966" i="6"/>
  <c r="CB967" i="6"/>
  <c r="CB968" i="6"/>
  <c r="CB969" i="6"/>
  <c r="CB970" i="6"/>
  <c r="CB971" i="6"/>
  <c r="CB972" i="6"/>
  <c r="CB973" i="6"/>
  <c r="CB974" i="6"/>
  <c r="CB975" i="6"/>
  <c r="CB976" i="6"/>
  <c r="CB977" i="6"/>
  <c r="CB978" i="6"/>
  <c r="CB979" i="6"/>
  <c r="CB980" i="6"/>
  <c r="CB981" i="6"/>
  <c r="CB982" i="6"/>
  <c r="CB983" i="6"/>
  <c r="CB4" i="6"/>
  <c r="BX5" i="6"/>
  <c r="BX6" i="6"/>
  <c r="BX7" i="6"/>
  <c r="BX8" i="6"/>
  <c r="BX9" i="6"/>
  <c r="BX10" i="6"/>
  <c r="BX11" i="6"/>
  <c r="BX12" i="6"/>
  <c r="BX13" i="6"/>
  <c r="BX14" i="6"/>
  <c r="BX15" i="6"/>
  <c r="BX16" i="6"/>
  <c r="BX17" i="6"/>
  <c r="BX18" i="6"/>
  <c r="BX19" i="6"/>
  <c r="BX20" i="6"/>
  <c r="BX21" i="6"/>
  <c r="BX22" i="6"/>
  <c r="BX23" i="6"/>
  <c r="BX24" i="6"/>
  <c r="BX25" i="6"/>
  <c r="BX26" i="6"/>
  <c r="BX27" i="6"/>
  <c r="BX28" i="6"/>
  <c r="BX29" i="6"/>
  <c r="BX30" i="6"/>
  <c r="BX31" i="6"/>
  <c r="BX32" i="6"/>
  <c r="BX33" i="6"/>
  <c r="BX34" i="6"/>
  <c r="BX35" i="6"/>
  <c r="BX36" i="6"/>
  <c r="BX37" i="6"/>
  <c r="BX38" i="6"/>
  <c r="BX39" i="6"/>
  <c r="BX40" i="6"/>
  <c r="BX41" i="6"/>
  <c r="BX42" i="6"/>
  <c r="BX43" i="6"/>
  <c r="BX44" i="6"/>
  <c r="BX45" i="6"/>
  <c r="BX46" i="6"/>
  <c r="BX47" i="6"/>
  <c r="BX48" i="6"/>
  <c r="BX49" i="6"/>
  <c r="BX50" i="6"/>
  <c r="BX51" i="6"/>
  <c r="BX52" i="6"/>
  <c r="BX53" i="6"/>
  <c r="BX54" i="6"/>
  <c r="BX55" i="6"/>
  <c r="BX56" i="6"/>
  <c r="BX57" i="6"/>
  <c r="BX58" i="6"/>
  <c r="BX59" i="6"/>
  <c r="BX60" i="6"/>
  <c r="BX61" i="6"/>
  <c r="BX62" i="6"/>
  <c r="BX63" i="6"/>
  <c r="BX64" i="6"/>
  <c r="BX65" i="6"/>
  <c r="BX66" i="6"/>
  <c r="BX67" i="6"/>
  <c r="BX68" i="6"/>
  <c r="BX69" i="6"/>
  <c r="BX70" i="6"/>
  <c r="BX71" i="6"/>
  <c r="BX72" i="6"/>
  <c r="BX73" i="6"/>
  <c r="BX74" i="6"/>
  <c r="BX75" i="6"/>
  <c r="BX76" i="6"/>
  <c r="BX77" i="6"/>
  <c r="BX78" i="6"/>
  <c r="BX79" i="6"/>
  <c r="BX80" i="6"/>
  <c r="BX81" i="6"/>
  <c r="BX82" i="6"/>
  <c r="BX83" i="6"/>
  <c r="BX84" i="6"/>
  <c r="BX85" i="6"/>
  <c r="BX86" i="6"/>
  <c r="BX87" i="6"/>
  <c r="BX88" i="6"/>
  <c r="BX89" i="6"/>
  <c r="BX90" i="6"/>
  <c r="BX91" i="6"/>
  <c r="BX92" i="6"/>
  <c r="BX93" i="6"/>
  <c r="BX94" i="6"/>
  <c r="BX95" i="6"/>
  <c r="BX96" i="6"/>
  <c r="BX97" i="6"/>
  <c r="BX98" i="6"/>
  <c r="BX99" i="6"/>
  <c r="BX100" i="6"/>
  <c r="BX101" i="6"/>
  <c r="BX102" i="6"/>
  <c r="BX103" i="6"/>
  <c r="BX104" i="6"/>
  <c r="BX105" i="6"/>
  <c r="BX106" i="6"/>
  <c r="BX107" i="6"/>
  <c r="BX108" i="6"/>
  <c r="BX109" i="6"/>
  <c r="BX110" i="6"/>
  <c r="BX111" i="6"/>
  <c r="BX112" i="6"/>
  <c r="BX113" i="6"/>
  <c r="BX114" i="6"/>
  <c r="BX115" i="6"/>
  <c r="BX116" i="6"/>
  <c r="BX117" i="6"/>
  <c r="BX118" i="6"/>
  <c r="BX119" i="6"/>
  <c r="BX120" i="6"/>
  <c r="BX121" i="6"/>
  <c r="BX122" i="6"/>
  <c r="BX123" i="6"/>
  <c r="BX124" i="6"/>
  <c r="BX125" i="6"/>
  <c r="BX126" i="6"/>
  <c r="BX127" i="6"/>
  <c r="BX128" i="6"/>
  <c r="BX129" i="6"/>
  <c r="BX130" i="6"/>
  <c r="BX131" i="6"/>
  <c r="BX132" i="6"/>
  <c r="BX133" i="6"/>
  <c r="BX134" i="6"/>
  <c r="BX135" i="6"/>
  <c r="BX136" i="6"/>
  <c r="BX137" i="6"/>
  <c r="BX138" i="6"/>
  <c r="BX139" i="6"/>
  <c r="BX140" i="6"/>
  <c r="BX141" i="6"/>
  <c r="BX142" i="6"/>
  <c r="BX143" i="6"/>
  <c r="BX144" i="6"/>
  <c r="BX145" i="6"/>
  <c r="BX146" i="6"/>
  <c r="BX147" i="6"/>
  <c r="BX148" i="6"/>
  <c r="BX149" i="6"/>
  <c r="BX150" i="6"/>
  <c r="BX151" i="6"/>
  <c r="BX152" i="6"/>
  <c r="BX153" i="6"/>
  <c r="BX154" i="6"/>
  <c r="BX155" i="6"/>
  <c r="BX156" i="6"/>
  <c r="BX157" i="6"/>
  <c r="BX158" i="6"/>
  <c r="BX159" i="6"/>
  <c r="BX160" i="6"/>
  <c r="BX161" i="6"/>
  <c r="BX162" i="6"/>
  <c r="BX163" i="6"/>
  <c r="BX164" i="6"/>
  <c r="BX165" i="6"/>
  <c r="BX166" i="6"/>
  <c r="BX167" i="6"/>
  <c r="BX168" i="6"/>
  <c r="BX169" i="6"/>
  <c r="BX170" i="6"/>
  <c r="BX171" i="6"/>
  <c r="BX172" i="6"/>
  <c r="BX173" i="6"/>
  <c r="BX174" i="6"/>
  <c r="BX175" i="6"/>
  <c r="BX176" i="6"/>
  <c r="BX177" i="6"/>
  <c r="BX178" i="6"/>
  <c r="BX179" i="6"/>
  <c r="BX180" i="6"/>
  <c r="BX181" i="6"/>
  <c r="BX182" i="6"/>
  <c r="BX183" i="6"/>
  <c r="BX184" i="6"/>
  <c r="BX185" i="6"/>
  <c r="BX186" i="6"/>
  <c r="BX187" i="6"/>
  <c r="BX188" i="6"/>
  <c r="BX189" i="6"/>
  <c r="BX190" i="6"/>
  <c r="BX191" i="6"/>
  <c r="BX192" i="6"/>
  <c r="BX193" i="6"/>
  <c r="BX194" i="6"/>
  <c r="BX195" i="6"/>
  <c r="BX196" i="6"/>
  <c r="BX197" i="6"/>
  <c r="BX198" i="6"/>
  <c r="BX199" i="6"/>
  <c r="BX200" i="6"/>
  <c r="BX201" i="6"/>
  <c r="BX202" i="6"/>
  <c r="BX203" i="6"/>
  <c r="BX204" i="6"/>
  <c r="BX205" i="6"/>
  <c r="BX206" i="6"/>
  <c r="BX207" i="6"/>
  <c r="BX208" i="6"/>
  <c r="BX209" i="6"/>
  <c r="BX210" i="6"/>
  <c r="BX211" i="6"/>
  <c r="BX212" i="6"/>
  <c r="BX213" i="6"/>
  <c r="BX214" i="6"/>
  <c r="BX215" i="6"/>
  <c r="BX216" i="6"/>
  <c r="BX217" i="6"/>
  <c r="BX218" i="6"/>
  <c r="BX219" i="6"/>
  <c r="BX220" i="6"/>
  <c r="BX221" i="6"/>
  <c r="BX222" i="6"/>
  <c r="BX223" i="6"/>
  <c r="BX224" i="6"/>
  <c r="BX225" i="6"/>
  <c r="BX226" i="6"/>
  <c r="BX227" i="6"/>
  <c r="BX228" i="6"/>
  <c r="BX229" i="6"/>
  <c r="BX230" i="6"/>
  <c r="BX231" i="6"/>
  <c r="BX232" i="6"/>
  <c r="BX233" i="6"/>
  <c r="BX234" i="6"/>
  <c r="BX235" i="6"/>
  <c r="BX236" i="6"/>
  <c r="BX237" i="6"/>
  <c r="BX238" i="6"/>
  <c r="BX239" i="6"/>
  <c r="BX240" i="6"/>
  <c r="BX241" i="6"/>
  <c r="BX242" i="6"/>
  <c r="BX243" i="6"/>
  <c r="BX244" i="6"/>
  <c r="BX245" i="6"/>
  <c r="BX246" i="6"/>
  <c r="BX247" i="6"/>
  <c r="BX248" i="6"/>
  <c r="BX249" i="6"/>
  <c r="BX250" i="6"/>
  <c r="BX251" i="6"/>
  <c r="BX252" i="6"/>
  <c r="BX253" i="6"/>
  <c r="BX254" i="6"/>
  <c r="BX255" i="6"/>
  <c r="BX256" i="6"/>
  <c r="BX257" i="6"/>
  <c r="BX258" i="6"/>
  <c r="BX259" i="6"/>
  <c r="BX260" i="6"/>
  <c r="BX261" i="6"/>
  <c r="BX262" i="6"/>
  <c r="BX263" i="6"/>
  <c r="BX264" i="6"/>
  <c r="BX265" i="6"/>
  <c r="BX266" i="6"/>
  <c r="BX267" i="6"/>
  <c r="BX268" i="6"/>
  <c r="BX269" i="6"/>
  <c r="BX270" i="6"/>
  <c r="BX271" i="6"/>
  <c r="BX272" i="6"/>
  <c r="BX273" i="6"/>
  <c r="BX274" i="6"/>
  <c r="BX275" i="6"/>
  <c r="BX276" i="6"/>
  <c r="BX277" i="6"/>
  <c r="BX278" i="6"/>
  <c r="BX279" i="6"/>
  <c r="BX280" i="6"/>
  <c r="BX281" i="6"/>
  <c r="BX282" i="6"/>
  <c r="BX283" i="6"/>
  <c r="BX284" i="6"/>
  <c r="BX285" i="6"/>
  <c r="BX286" i="6"/>
  <c r="BX287" i="6"/>
  <c r="BX288" i="6"/>
  <c r="BX289" i="6"/>
  <c r="BX290" i="6"/>
  <c r="BX291" i="6"/>
  <c r="BX292" i="6"/>
  <c r="BX293" i="6"/>
  <c r="BX294" i="6"/>
  <c r="BX295" i="6"/>
  <c r="BX296" i="6"/>
  <c r="BX297" i="6"/>
  <c r="BX298" i="6"/>
  <c r="BX299" i="6"/>
  <c r="BX300" i="6"/>
  <c r="BX301" i="6"/>
  <c r="BX302" i="6"/>
  <c r="BX303" i="6"/>
  <c r="BX304" i="6"/>
  <c r="BX305" i="6"/>
  <c r="BX306" i="6"/>
  <c r="BX307" i="6"/>
  <c r="BX308" i="6"/>
  <c r="BX309" i="6"/>
  <c r="BX310" i="6"/>
  <c r="BX311" i="6"/>
  <c r="BX312" i="6"/>
  <c r="BX313" i="6"/>
  <c r="BX314" i="6"/>
  <c r="BX315" i="6"/>
  <c r="BX316" i="6"/>
  <c r="BX317" i="6"/>
  <c r="BX318" i="6"/>
  <c r="BX319" i="6"/>
  <c r="BX320" i="6"/>
  <c r="BX321" i="6"/>
  <c r="BX322" i="6"/>
  <c r="BX323" i="6"/>
  <c r="BX324" i="6"/>
  <c r="BX325" i="6"/>
  <c r="BX326" i="6"/>
  <c r="BX327" i="6"/>
  <c r="BX328" i="6"/>
  <c r="BX329" i="6"/>
  <c r="BX330" i="6"/>
  <c r="BX331" i="6"/>
  <c r="BX332" i="6"/>
  <c r="BX333" i="6"/>
  <c r="BX334" i="6"/>
  <c r="BX335" i="6"/>
  <c r="BX336" i="6"/>
  <c r="BX337" i="6"/>
  <c r="BX338" i="6"/>
  <c r="BX339" i="6"/>
  <c r="BX340" i="6"/>
  <c r="BX341" i="6"/>
  <c r="BX342" i="6"/>
  <c r="BX343" i="6"/>
  <c r="BX344" i="6"/>
  <c r="BX345" i="6"/>
  <c r="BX346" i="6"/>
  <c r="BX347" i="6"/>
  <c r="BX348" i="6"/>
  <c r="BX349" i="6"/>
  <c r="BX350" i="6"/>
  <c r="BX351" i="6"/>
  <c r="BX352" i="6"/>
  <c r="BX353" i="6"/>
  <c r="BX354" i="6"/>
  <c r="BX355" i="6"/>
  <c r="BX356" i="6"/>
  <c r="BX357" i="6"/>
  <c r="BX358" i="6"/>
  <c r="BX359" i="6"/>
  <c r="BX360" i="6"/>
  <c r="BX361" i="6"/>
  <c r="BX362" i="6"/>
  <c r="BX363" i="6"/>
  <c r="BX364" i="6"/>
  <c r="BX365" i="6"/>
  <c r="BX366" i="6"/>
  <c r="BX367" i="6"/>
  <c r="BX368" i="6"/>
  <c r="BX369" i="6"/>
  <c r="BX370" i="6"/>
  <c r="BX371" i="6"/>
  <c r="BX372" i="6"/>
  <c r="BX373" i="6"/>
  <c r="BX374" i="6"/>
  <c r="BX375" i="6"/>
  <c r="BX376" i="6"/>
  <c r="BX377" i="6"/>
  <c r="BX378" i="6"/>
  <c r="BX379" i="6"/>
  <c r="BX380" i="6"/>
  <c r="BX381" i="6"/>
  <c r="BX382" i="6"/>
  <c r="BX383" i="6"/>
  <c r="BX384" i="6"/>
  <c r="BX385" i="6"/>
  <c r="BX386" i="6"/>
  <c r="BX387" i="6"/>
  <c r="BX388" i="6"/>
  <c r="BX389" i="6"/>
  <c r="BX390" i="6"/>
  <c r="BX391" i="6"/>
  <c r="BX392" i="6"/>
  <c r="BX393" i="6"/>
  <c r="BX394" i="6"/>
  <c r="BX395" i="6"/>
  <c r="BX396" i="6"/>
  <c r="BX397" i="6"/>
  <c r="BX398" i="6"/>
  <c r="BX399" i="6"/>
  <c r="BX400" i="6"/>
  <c r="BX401" i="6"/>
  <c r="BX402" i="6"/>
  <c r="BX403" i="6"/>
  <c r="BX404" i="6"/>
  <c r="BX405" i="6"/>
  <c r="BX406" i="6"/>
  <c r="BX407" i="6"/>
  <c r="BX408" i="6"/>
  <c r="BX409" i="6"/>
  <c r="BX410" i="6"/>
  <c r="BX411" i="6"/>
  <c r="BX412" i="6"/>
  <c r="BX413" i="6"/>
  <c r="BX414" i="6"/>
  <c r="BX415" i="6"/>
  <c r="BX416" i="6"/>
  <c r="BX417" i="6"/>
  <c r="BX418" i="6"/>
  <c r="BX419" i="6"/>
  <c r="BX420" i="6"/>
  <c r="BX421" i="6"/>
  <c r="BX422" i="6"/>
  <c r="BX423" i="6"/>
  <c r="BX424" i="6"/>
  <c r="BX425" i="6"/>
  <c r="BX426" i="6"/>
  <c r="BX427" i="6"/>
  <c r="BX428" i="6"/>
  <c r="BX429" i="6"/>
  <c r="BX430" i="6"/>
  <c r="BX431" i="6"/>
  <c r="BX432" i="6"/>
  <c r="BX433" i="6"/>
  <c r="BX434" i="6"/>
  <c r="BX435" i="6"/>
  <c r="BX436" i="6"/>
  <c r="BX437" i="6"/>
  <c r="BX438" i="6"/>
  <c r="BX439" i="6"/>
  <c r="BX440" i="6"/>
  <c r="BX441" i="6"/>
  <c r="BX442" i="6"/>
  <c r="BX443" i="6"/>
  <c r="BX444" i="6"/>
  <c r="BX445" i="6"/>
  <c r="BX446" i="6"/>
  <c r="BX447" i="6"/>
  <c r="BX448" i="6"/>
  <c r="BX449" i="6"/>
  <c r="BX450" i="6"/>
  <c r="BX451" i="6"/>
  <c r="BX452" i="6"/>
  <c r="BX453" i="6"/>
  <c r="BX454" i="6"/>
  <c r="BX455" i="6"/>
  <c r="BX456" i="6"/>
  <c r="BX457" i="6"/>
  <c r="BX458" i="6"/>
  <c r="BX459" i="6"/>
  <c r="BX460" i="6"/>
  <c r="BX461" i="6"/>
  <c r="BX462" i="6"/>
  <c r="BX463" i="6"/>
  <c r="BX464" i="6"/>
  <c r="BX465" i="6"/>
  <c r="BX466" i="6"/>
  <c r="BX467" i="6"/>
  <c r="BX468" i="6"/>
  <c r="BX469" i="6"/>
  <c r="BX470" i="6"/>
  <c r="BX471" i="6"/>
  <c r="BX472" i="6"/>
  <c r="BX473" i="6"/>
  <c r="BX474" i="6"/>
  <c r="BX475" i="6"/>
  <c r="BX476" i="6"/>
  <c r="BX477" i="6"/>
  <c r="BX478" i="6"/>
  <c r="BX479" i="6"/>
  <c r="BX480" i="6"/>
  <c r="BX481" i="6"/>
  <c r="BX482" i="6"/>
  <c r="BX483" i="6"/>
  <c r="BX484" i="6"/>
  <c r="BX485" i="6"/>
  <c r="BX486" i="6"/>
  <c r="BX487" i="6"/>
  <c r="BX488" i="6"/>
  <c r="BX489" i="6"/>
  <c r="BX490" i="6"/>
  <c r="BX491" i="6"/>
  <c r="BX492" i="6"/>
  <c r="BX493" i="6"/>
  <c r="BX494" i="6"/>
  <c r="BX495" i="6"/>
  <c r="BX496" i="6"/>
  <c r="BX497" i="6"/>
  <c r="BX498" i="6"/>
  <c r="BX499" i="6"/>
  <c r="BX500" i="6"/>
  <c r="BX501" i="6"/>
  <c r="BX502" i="6"/>
  <c r="BX503" i="6"/>
  <c r="BX504" i="6"/>
  <c r="BX505" i="6"/>
  <c r="BX506" i="6"/>
  <c r="BX507" i="6"/>
  <c r="BX508" i="6"/>
  <c r="BX509" i="6"/>
  <c r="BX510" i="6"/>
  <c r="BX511" i="6"/>
  <c r="BX512" i="6"/>
  <c r="BX513" i="6"/>
  <c r="BX514" i="6"/>
  <c r="BX515" i="6"/>
  <c r="BX516" i="6"/>
  <c r="BX517" i="6"/>
  <c r="BX518" i="6"/>
  <c r="BX519" i="6"/>
  <c r="BX520" i="6"/>
  <c r="BX521" i="6"/>
  <c r="BX522" i="6"/>
  <c r="BX523" i="6"/>
  <c r="BX524" i="6"/>
  <c r="BX525" i="6"/>
  <c r="BX526" i="6"/>
  <c r="BX527" i="6"/>
  <c r="BX528" i="6"/>
  <c r="BX529" i="6"/>
  <c r="BX530" i="6"/>
  <c r="BX531" i="6"/>
  <c r="BX532" i="6"/>
  <c r="BX533" i="6"/>
  <c r="BX534" i="6"/>
  <c r="BX535" i="6"/>
  <c r="BX536" i="6"/>
  <c r="BX537" i="6"/>
  <c r="BX538" i="6"/>
  <c r="BX539" i="6"/>
  <c r="BX540" i="6"/>
  <c r="BX541" i="6"/>
  <c r="BX542" i="6"/>
  <c r="BX543" i="6"/>
  <c r="BX544" i="6"/>
  <c r="BX545" i="6"/>
  <c r="BX546" i="6"/>
  <c r="BX547" i="6"/>
  <c r="BX548" i="6"/>
  <c r="BX549" i="6"/>
  <c r="BX550" i="6"/>
  <c r="BX551" i="6"/>
  <c r="BX552" i="6"/>
  <c r="BX553" i="6"/>
  <c r="BX554" i="6"/>
  <c r="BX555" i="6"/>
  <c r="BX556" i="6"/>
  <c r="BX557" i="6"/>
  <c r="BX558" i="6"/>
  <c r="BX559" i="6"/>
  <c r="BX560" i="6"/>
  <c r="BX561" i="6"/>
  <c r="BX562" i="6"/>
  <c r="BX563" i="6"/>
  <c r="BX564" i="6"/>
  <c r="BX565" i="6"/>
  <c r="BX566" i="6"/>
  <c r="BX567" i="6"/>
  <c r="BX568" i="6"/>
  <c r="BX569" i="6"/>
  <c r="BX570" i="6"/>
  <c r="BX571" i="6"/>
  <c r="BX572" i="6"/>
  <c r="BX573" i="6"/>
  <c r="BX574" i="6"/>
  <c r="BX575" i="6"/>
  <c r="BX576" i="6"/>
  <c r="BX577" i="6"/>
  <c r="BX578" i="6"/>
  <c r="BX579" i="6"/>
  <c r="BX580" i="6"/>
  <c r="BX581" i="6"/>
  <c r="BX582" i="6"/>
  <c r="BX583" i="6"/>
  <c r="BX584" i="6"/>
  <c r="BX585" i="6"/>
  <c r="BX586" i="6"/>
  <c r="BX587" i="6"/>
  <c r="BX588" i="6"/>
  <c r="BX589" i="6"/>
  <c r="BX590" i="6"/>
  <c r="BX591" i="6"/>
  <c r="BX592" i="6"/>
  <c r="BX593" i="6"/>
  <c r="BX594" i="6"/>
  <c r="BX595" i="6"/>
  <c r="BX596" i="6"/>
  <c r="BX597" i="6"/>
  <c r="BX598" i="6"/>
  <c r="BX599" i="6"/>
  <c r="BX600" i="6"/>
  <c r="BX601" i="6"/>
  <c r="BX602" i="6"/>
  <c r="BX603" i="6"/>
  <c r="BX604" i="6"/>
  <c r="BX605" i="6"/>
  <c r="BX606" i="6"/>
  <c r="BX607" i="6"/>
  <c r="BX608" i="6"/>
  <c r="BX609" i="6"/>
  <c r="BX610" i="6"/>
  <c r="BX611" i="6"/>
  <c r="BX612" i="6"/>
  <c r="BX613" i="6"/>
  <c r="BX614" i="6"/>
  <c r="BX615" i="6"/>
  <c r="BX616" i="6"/>
  <c r="BX617" i="6"/>
  <c r="BX618" i="6"/>
  <c r="BX619" i="6"/>
  <c r="BX620" i="6"/>
  <c r="BX621" i="6"/>
  <c r="BX622" i="6"/>
  <c r="BX623" i="6"/>
  <c r="BX624" i="6"/>
  <c r="BX625" i="6"/>
  <c r="BX626" i="6"/>
  <c r="BX627" i="6"/>
  <c r="BX628" i="6"/>
  <c r="BX629" i="6"/>
  <c r="BX630" i="6"/>
  <c r="BX631" i="6"/>
  <c r="BX632" i="6"/>
  <c r="BX633" i="6"/>
  <c r="BX634" i="6"/>
  <c r="BX635" i="6"/>
  <c r="BX636" i="6"/>
  <c r="BX637" i="6"/>
  <c r="BX638" i="6"/>
  <c r="BX639" i="6"/>
  <c r="BX640" i="6"/>
  <c r="BX641" i="6"/>
  <c r="BX642" i="6"/>
  <c r="BX643" i="6"/>
  <c r="BX644" i="6"/>
  <c r="BX645" i="6"/>
  <c r="BX646" i="6"/>
  <c r="BX647" i="6"/>
  <c r="BX648" i="6"/>
  <c r="BX649" i="6"/>
  <c r="BX650" i="6"/>
  <c r="BX651" i="6"/>
  <c r="BX652" i="6"/>
  <c r="BX653" i="6"/>
  <c r="BX654" i="6"/>
  <c r="BX655" i="6"/>
  <c r="BX656" i="6"/>
  <c r="BX657" i="6"/>
  <c r="BX658" i="6"/>
  <c r="BX659" i="6"/>
  <c r="BX660" i="6"/>
  <c r="BX661" i="6"/>
  <c r="BX662" i="6"/>
  <c r="BX663" i="6"/>
  <c r="BX664" i="6"/>
  <c r="BX665" i="6"/>
  <c r="BX666" i="6"/>
  <c r="BX667" i="6"/>
  <c r="BX668" i="6"/>
  <c r="BX669" i="6"/>
  <c r="BX670" i="6"/>
  <c r="BX671" i="6"/>
  <c r="BX672" i="6"/>
  <c r="BX673" i="6"/>
  <c r="BX674" i="6"/>
  <c r="BX675" i="6"/>
  <c r="BX676" i="6"/>
  <c r="BX677" i="6"/>
  <c r="BX678" i="6"/>
  <c r="BX679" i="6"/>
  <c r="BX680" i="6"/>
  <c r="BX681" i="6"/>
  <c r="BX682" i="6"/>
  <c r="BX683" i="6"/>
  <c r="BX684" i="6"/>
  <c r="BX685" i="6"/>
  <c r="BX686" i="6"/>
  <c r="BX687" i="6"/>
  <c r="BX688" i="6"/>
  <c r="BX689" i="6"/>
  <c r="BX690" i="6"/>
  <c r="BX691" i="6"/>
  <c r="BX692" i="6"/>
  <c r="BX693" i="6"/>
  <c r="BX694" i="6"/>
  <c r="BX695" i="6"/>
  <c r="BX696" i="6"/>
  <c r="BX697" i="6"/>
  <c r="BX698" i="6"/>
  <c r="BX699" i="6"/>
  <c r="BX700" i="6"/>
  <c r="BX701" i="6"/>
  <c r="BX702" i="6"/>
  <c r="BX703" i="6"/>
  <c r="BX704" i="6"/>
  <c r="BX705" i="6"/>
  <c r="BX706" i="6"/>
  <c r="BX707" i="6"/>
  <c r="BX708" i="6"/>
  <c r="BX709" i="6"/>
  <c r="BX710" i="6"/>
  <c r="BX711" i="6"/>
  <c r="BX712" i="6"/>
  <c r="BX713" i="6"/>
  <c r="BX714" i="6"/>
  <c r="BX715" i="6"/>
  <c r="BX716" i="6"/>
  <c r="BX717" i="6"/>
  <c r="BX718" i="6"/>
  <c r="BX719" i="6"/>
  <c r="BX720" i="6"/>
  <c r="BX721" i="6"/>
  <c r="BX722" i="6"/>
  <c r="BX723" i="6"/>
  <c r="BX724" i="6"/>
  <c r="BX725" i="6"/>
  <c r="BX726" i="6"/>
  <c r="BX727" i="6"/>
  <c r="BX728" i="6"/>
  <c r="BX729" i="6"/>
  <c r="BX730" i="6"/>
  <c r="BX731" i="6"/>
  <c r="BX732" i="6"/>
  <c r="BX733" i="6"/>
  <c r="BX734" i="6"/>
  <c r="BX735" i="6"/>
  <c r="BX736" i="6"/>
  <c r="BX737" i="6"/>
  <c r="BX738" i="6"/>
  <c r="BX739" i="6"/>
  <c r="BX740" i="6"/>
  <c r="BX741" i="6"/>
  <c r="BX742" i="6"/>
  <c r="BX743" i="6"/>
  <c r="BX744" i="6"/>
  <c r="BX745" i="6"/>
  <c r="BX746" i="6"/>
  <c r="BX747" i="6"/>
  <c r="BX748" i="6"/>
  <c r="BX749" i="6"/>
  <c r="BX750" i="6"/>
  <c r="BX751" i="6"/>
  <c r="BX752" i="6"/>
  <c r="BX753" i="6"/>
  <c r="BX754" i="6"/>
  <c r="BX755" i="6"/>
  <c r="BX756" i="6"/>
  <c r="BX757" i="6"/>
  <c r="BX758" i="6"/>
  <c r="BX759" i="6"/>
  <c r="BX760" i="6"/>
  <c r="BX761" i="6"/>
  <c r="BX762" i="6"/>
  <c r="BX763" i="6"/>
  <c r="BX764" i="6"/>
  <c r="BX765" i="6"/>
  <c r="BX766" i="6"/>
  <c r="BX767" i="6"/>
  <c r="BX768" i="6"/>
  <c r="BX769" i="6"/>
  <c r="BX770" i="6"/>
  <c r="BX771" i="6"/>
  <c r="BX772" i="6"/>
  <c r="BX773" i="6"/>
  <c r="BX774" i="6"/>
  <c r="BX775" i="6"/>
  <c r="BX776" i="6"/>
  <c r="BX777" i="6"/>
  <c r="BX778" i="6"/>
  <c r="BX779" i="6"/>
  <c r="BX780" i="6"/>
  <c r="BX781" i="6"/>
  <c r="BX782" i="6"/>
  <c r="BX783" i="6"/>
  <c r="BX784" i="6"/>
  <c r="BX785" i="6"/>
  <c r="BX786" i="6"/>
  <c r="BX787" i="6"/>
  <c r="BX788" i="6"/>
  <c r="BX789" i="6"/>
  <c r="BX790" i="6"/>
  <c r="BX791" i="6"/>
  <c r="BX792" i="6"/>
  <c r="BX793" i="6"/>
  <c r="BX794" i="6"/>
  <c r="BX795" i="6"/>
  <c r="BX796" i="6"/>
  <c r="BX797" i="6"/>
  <c r="BX798" i="6"/>
  <c r="BX799" i="6"/>
  <c r="BX800" i="6"/>
  <c r="BX801" i="6"/>
  <c r="BX802" i="6"/>
  <c r="BX803" i="6"/>
  <c r="BX804" i="6"/>
  <c r="BX805" i="6"/>
  <c r="BX806" i="6"/>
  <c r="BX807" i="6"/>
  <c r="BX808" i="6"/>
  <c r="BX809" i="6"/>
  <c r="BX810" i="6"/>
  <c r="BX811" i="6"/>
  <c r="BX812" i="6"/>
  <c r="BX813" i="6"/>
  <c r="BX814" i="6"/>
  <c r="BX815" i="6"/>
  <c r="BX816" i="6"/>
  <c r="BX817" i="6"/>
  <c r="BX818" i="6"/>
  <c r="BX819" i="6"/>
  <c r="BX820" i="6"/>
  <c r="BX821" i="6"/>
  <c r="BX822" i="6"/>
  <c r="BX823" i="6"/>
  <c r="BX824" i="6"/>
  <c r="BX825" i="6"/>
  <c r="BX826" i="6"/>
  <c r="BX827" i="6"/>
  <c r="BX828" i="6"/>
  <c r="BX829" i="6"/>
  <c r="BX830" i="6"/>
  <c r="BX831" i="6"/>
  <c r="BX832" i="6"/>
  <c r="BX833" i="6"/>
  <c r="BX834" i="6"/>
  <c r="BX835" i="6"/>
  <c r="BX836" i="6"/>
  <c r="BX837" i="6"/>
  <c r="BX838" i="6"/>
  <c r="BX839" i="6"/>
  <c r="BX840" i="6"/>
  <c r="BX841" i="6"/>
  <c r="BX842" i="6"/>
  <c r="BX843" i="6"/>
  <c r="BX844" i="6"/>
  <c r="BX845" i="6"/>
  <c r="BX846" i="6"/>
  <c r="BX847" i="6"/>
  <c r="BX848" i="6"/>
  <c r="BX849" i="6"/>
  <c r="BX850" i="6"/>
  <c r="BX851" i="6"/>
  <c r="BX852" i="6"/>
  <c r="BX853" i="6"/>
  <c r="BX854" i="6"/>
  <c r="BX855" i="6"/>
  <c r="BX856" i="6"/>
  <c r="BX857" i="6"/>
  <c r="BX858" i="6"/>
  <c r="BX859" i="6"/>
  <c r="BX860" i="6"/>
  <c r="BX861" i="6"/>
  <c r="BX862" i="6"/>
  <c r="BX863" i="6"/>
  <c r="BX864" i="6"/>
  <c r="BX865" i="6"/>
  <c r="BX866" i="6"/>
  <c r="BX867" i="6"/>
  <c r="BX868" i="6"/>
  <c r="BX869" i="6"/>
  <c r="BX870" i="6"/>
  <c r="BX871" i="6"/>
  <c r="BX872" i="6"/>
  <c r="BX873" i="6"/>
  <c r="BX874" i="6"/>
  <c r="BX875" i="6"/>
  <c r="BX876" i="6"/>
  <c r="BX877" i="6"/>
  <c r="BX878" i="6"/>
  <c r="BX879" i="6"/>
  <c r="BX880" i="6"/>
  <c r="BX881" i="6"/>
  <c r="BX882" i="6"/>
  <c r="BX883" i="6"/>
  <c r="BX884" i="6"/>
  <c r="BX885" i="6"/>
  <c r="BX886" i="6"/>
  <c r="BX887" i="6"/>
  <c r="BX888" i="6"/>
  <c r="BX889" i="6"/>
  <c r="BX890" i="6"/>
  <c r="BX891" i="6"/>
  <c r="BX892" i="6"/>
  <c r="BX893" i="6"/>
  <c r="BX894" i="6"/>
  <c r="BX895" i="6"/>
  <c r="BX896" i="6"/>
  <c r="BX897" i="6"/>
  <c r="BX898" i="6"/>
  <c r="BX899" i="6"/>
  <c r="BX900" i="6"/>
  <c r="BX901" i="6"/>
  <c r="BX902" i="6"/>
  <c r="BX903" i="6"/>
  <c r="BX904" i="6"/>
  <c r="BX905" i="6"/>
  <c r="BX906" i="6"/>
  <c r="BX907" i="6"/>
  <c r="BX908" i="6"/>
  <c r="BX909" i="6"/>
  <c r="BX910" i="6"/>
  <c r="BX911" i="6"/>
  <c r="BX912" i="6"/>
  <c r="BX913" i="6"/>
  <c r="BX914" i="6"/>
  <c r="BX915" i="6"/>
  <c r="BX916" i="6"/>
  <c r="BX917" i="6"/>
  <c r="BX918" i="6"/>
  <c r="BX919" i="6"/>
  <c r="BX920" i="6"/>
  <c r="BX921" i="6"/>
  <c r="BX922" i="6"/>
  <c r="BX923" i="6"/>
  <c r="BX924" i="6"/>
  <c r="BX925" i="6"/>
  <c r="BX926" i="6"/>
  <c r="BX927" i="6"/>
  <c r="BX928" i="6"/>
  <c r="BX929" i="6"/>
  <c r="BX930" i="6"/>
  <c r="BX931" i="6"/>
  <c r="BX932" i="6"/>
  <c r="BX933" i="6"/>
  <c r="BX934" i="6"/>
  <c r="BX935" i="6"/>
  <c r="BX936" i="6"/>
  <c r="BX937" i="6"/>
  <c r="BX938" i="6"/>
  <c r="BX939" i="6"/>
  <c r="BX940" i="6"/>
  <c r="BX941" i="6"/>
  <c r="BX942" i="6"/>
  <c r="BX943" i="6"/>
  <c r="BX944" i="6"/>
  <c r="BX945" i="6"/>
  <c r="BX946" i="6"/>
  <c r="BX947" i="6"/>
  <c r="BX948" i="6"/>
  <c r="BX949" i="6"/>
  <c r="BX950" i="6"/>
  <c r="BX951" i="6"/>
  <c r="BX952" i="6"/>
  <c r="BX953" i="6"/>
  <c r="BX954" i="6"/>
  <c r="BX955" i="6"/>
  <c r="BX956" i="6"/>
  <c r="BX957" i="6"/>
  <c r="BX958" i="6"/>
  <c r="BX959" i="6"/>
  <c r="BX960" i="6"/>
  <c r="BX961" i="6"/>
  <c r="BX962" i="6"/>
  <c r="BX963" i="6"/>
  <c r="BX964" i="6"/>
  <c r="BX965" i="6"/>
  <c r="BX966" i="6"/>
  <c r="BX967" i="6"/>
  <c r="BX968" i="6"/>
  <c r="BX969" i="6"/>
  <c r="BX970" i="6"/>
  <c r="BX971" i="6"/>
  <c r="BX972" i="6"/>
  <c r="BX973" i="6"/>
  <c r="BX974" i="6"/>
  <c r="BX975" i="6"/>
  <c r="BX976" i="6"/>
  <c r="BX977" i="6"/>
  <c r="BX978" i="6"/>
  <c r="BX979" i="6"/>
  <c r="BX980" i="6"/>
  <c r="BX981" i="6"/>
  <c r="BX982" i="6"/>
  <c r="BX983" i="6"/>
  <c r="BX984" i="6"/>
  <c r="BX985" i="6"/>
  <c r="BX986" i="6"/>
  <c r="BX987" i="6"/>
  <c r="BX988" i="6"/>
  <c r="BX989" i="6"/>
  <c r="BX990" i="6"/>
  <c r="BX991" i="6"/>
  <c r="BX992" i="6"/>
  <c r="BX993" i="6"/>
  <c r="BX994" i="6"/>
  <c r="BX995" i="6"/>
  <c r="BX996" i="6"/>
  <c r="BX997" i="6"/>
  <c r="BX998" i="6"/>
  <c r="BX999" i="6"/>
  <c r="BX1000" i="6"/>
  <c r="BX1001" i="6"/>
  <c r="BX1002" i="6"/>
  <c r="BX1003" i="6"/>
  <c r="BX1004" i="6"/>
  <c r="BX1005" i="6"/>
  <c r="BX1006" i="6"/>
  <c r="BX1007" i="6"/>
  <c r="BX1008" i="6"/>
  <c r="BX1009" i="6"/>
  <c r="BX1010" i="6"/>
  <c r="BX1011" i="6"/>
  <c r="BX1012" i="6"/>
  <c r="BX1013" i="6"/>
  <c r="BX1014" i="6"/>
  <c r="BX1015" i="6"/>
  <c r="BX1016" i="6"/>
  <c r="BX1017" i="6"/>
  <c r="BX1018" i="6"/>
  <c r="BX1019" i="6"/>
  <c r="BX1020" i="6"/>
  <c r="BX1021" i="6"/>
  <c r="BX1022" i="6"/>
  <c r="BX1023" i="6"/>
  <c r="BX1024" i="6"/>
  <c r="BX1025" i="6"/>
  <c r="BX1026" i="6"/>
  <c r="BX1027" i="6"/>
  <c r="BX1028" i="6"/>
  <c r="BX1029" i="6"/>
  <c r="BX1030" i="6"/>
  <c r="BX1031" i="6"/>
  <c r="BX1032" i="6"/>
  <c r="BX1033" i="6"/>
  <c r="BX1034" i="6"/>
  <c r="BX1035" i="6"/>
  <c r="BX1036" i="6"/>
  <c r="BX1037" i="6"/>
  <c r="BX1038" i="6"/>
  <c r="BX1039" i="6"/>
  <c r="BX1040" i="6"/>
  <c r="BX1041" i="6"/>
  <c r="BX1042" i="6"/>
  <c r="BX1043" i="6"/>
  <c r="BX1044" i="6"/>
  <c r="BX1045" i="6"/>
  <c r="BX1046" i="6"/>
  <c r="BX1047" i="6"/>
  <c r="BX1048" i="6"/>
  <c r="BX1049" i="6"/>
  <c r="BX1050" i="6"/>
  <c r="BX1051" i="6"/>
  <c r="BX1052" i="6"/>
  <c r="BX1053" i="6"/>
  <c r="BX1054" i="6"/>
  <c r="BX1055" i="6"/>
  <c r="BX1056" i="6"/>
  <c r="BX1057" i="6"/>
  <c r="BX1058" i="6"/>
  <c r="BX1059" i="6"/>
  <c r="BX1060" i="6"/>
  <c r="BX1061" i="6"/>
  <c r="BX1062" i="6"/>
  <c r="BX1063" i="6"/>
  <c r="BX1064" i="6"/>
  <c r="BX1065" i="6"/>
  <c r="BX1066" i="6"/>
  <c r="BX1067" i="6"/>
  <c r="BX1068" i="6"/>
  <c r="BX1069" i="6"/>
  <c r="BX1070" i="6"/>
  <c r="BX1071" i="6"/>
  <c r="BX1072" i="6"/>
  <c r="BX1073" i="6"/>
  <c r="BX1074" i="6"/>
  <c r="BX1075" i="6"/>
  <c r="BX1076" i="6"/>
  <c r="BX1077" i="6"/>
  <c r="BX1078" i="6"/>
  <c r="BX1079" i="6"/>
  <c r="BX1080" i="6"/>
  <c r="BX1081" i="6"/>
  <c r="BX1082" i="6"/>
  <c r="BX1083" i="6"/>
  <c r="BX1084" i="6"/>
  <c r="BX1085" i="6"/>
  <c r="BX1086" i="6"/>
  <c r="BX1087" i="6"/>
  <c r="BX1088" i="6"/>
  <c r="BX1089" i="6"/>
  <c r="BX1090" i="6"/>
  <c r="BX1091" i="6"/>
  <c r="BX1092" i="6"/>
  <c r="BX1093" i="6"/>
  <c r="BX1094" i="6"/>
  <c r="BX1095" i="6"/>
  <c r="BX1096" i="6"/>
  <c r="BX1097" i="6"/>
  <c r="BX1098" i="6"/>
  <c r="BX1099" i="6"/>
  <c r="BX1100" i="6"/>
  <c r="BX1101" i="6"/>
  <c r="BX1102" i="6"/>
  <c r="BX1103" i="6"/>
  <c r="BX1104" i="6"/>
  <c r="BX1105" i="6"/>
  <c r="BX1106" i="6"/>
  <c r="BX1107" i="6"/>
  <c r="BX1108" i="6"/>
  <c r="BX1109" i="6"/>
  <c r="BX1110" i="6"/>
  <c r="BX1111" i="6"/>
  <c r="BX1112" i="6"/>
  <c r="BX1113" i="6"/>
  <c r="BX1114" i="6"/>
  <c r="BX1115" i="6"/>
  <c r="BX1116" i="6"/>
  <c r="BX1117" i="6"/>
  <c r="BX1118" i="6"/>
  <c r="BX1119" i="6"/>
  <c r="BX1120" i="6"/>
  <c r="BX1121" i="6"/>
  <c r="BX1122" i="6"/>
  <c r="BX1123" i="6"/>
  <c r="BX1124" i="6"/>
  <c r="BX1125" i="6"/>
  <c r="BX1126" i="6"/>
  <c r="BX1127" i="6"/>
  <c r="BX1128" i="6"/>
  <c r="BX1129" i="6"/>
  <c r="BX1130" i="6"/>
  <c r="BX1131" i="6"/>
  <c r="BX1132" i="6"/>
  <c r="BX1133" i="6"/>
  <c r="BX1134" i="6"/>
  <c r="BX1135" i="6"/>
  <c r="BX1136" i="6"/>
  <c r="BX1137" i="6"/>
  <c r="BX1138" i="6"/>
  <c r="BX1139" i="6"/>
  <c r="BX1140" i="6"/>
  <c r="BX1141" i="6"/>
  <c r="BX1142" i="6"/>
  <c r="BX1143" i="6"/>
  <c r="BX1144" i="6"/>
  <c r="BX1145" i="6"/>
  <c r="BX1146" i="6"/>
  <c r="BX1147" i="6"/>
  <c r="BX1148" i="6"/>
  <c r="BX1149" i="6"/>
  <c r="BX1150" i="6"/>
  <c r="BX1151" i="6"/>
  <c r="BX1152" i="6"/>
  <c r="BX1153" i="6"/>
  <c r="BX1154" i="6"/>
  <c r="BX1155" i="6"/>
  <c r="BX1156" i="6"/>
  <c r="BX1157" i="6"/>
  <c r="BX1158" i="6"/>
  <c r="BX1159" i="6"/>
  <c r="BX1160" i="6"/>
  <c r="BX1161" i="6"/>
  <c r="BX1162" i="6"/>
  <c r="BX1163" i="6"/>
  <c r="BX1164" i="6"/>
  <c r="BX1165" i="6"/>
  <c r="BX1166" i="6"/>
  <c r="BX1167" i="6"/>
  <c r="BX1168" i="6"/>
  <c r="BX1169" i="6"/>
  <c r="BX1170" i="6"/>
  <c r="BX1171" i="6"/>
  <c r="BX1172" i="6"/>
  <c r="BX1173" i="6"/>
  <c r="BX1174" i="6"/>
  <c r="BX1175" i="6"/>
  <c r="BX1176" i="6"/>
  <c r="BX1177" i="6"/>
  <c r="BX1178" i="6"/>
  <c r="BX1179" i="6"/>
  <c r="BX1180" i="6"/>
  <c r="BX1181" i="6"/>
  <c r="BX1182" i="6"/>
  <c r="BX1183" i="6"/>
  <c r="BX1184" i="6"/>
  <c r="BX1185" i="6"/>
  <c r="BX1186" i="6"/>
  <c r="BX1187" i="6"/>
  <c r="BX1188" i="6"/>
  <c r="BX1189" i="6"/>
  <c r="BX1190" i="6"/>
  <c r="BX1191" i="6"/>
  <c r="BX1192" i="6"/>
  <c r="BX1193" i="6"/>
  <c r="BX1194" i="6"/>
  <c r="BX1195" i="6"/>
  <c r="BX1196" i="6"/>
  <c r="BX1197" i="6"/>
  <c r="BX1198" i="6"/>
  <c r="BX1199" i="6"/>
  <c r="BX1200" i="6"/>
  <c r="BX1201" i="6"/>
  <c r="BX1202" i="6"/>
  <c r="BX1203" i="6"/>
  <c r="BX1204" i="6"/>
  <c r="BX1205" i="6"/>
  <c r="BX1206" i="6"/>
  <c r="BX1207" i="6"/>
  <c r="BX1208" i="6"/>
  <c r="BX1209" i="6"/>
  <c r="BX1210" i="6"/>
  <c r="BX1211" i="6"/>
  <c r="BX1212" i="6"/>
  <c r="BX1213" i="6"/>
  <c r="BX1214" i="6"/>
  <c r="BX1215" i="6"/>
  <c r="BX1216" i="6"/>
  <c r="BX1217" i="6"/>
  <c r="BX1218" i="6"/>
  <c r="BX1219" i="6"/>
  <c r="BX1220" i="6"/>
  <c r="BX1221" i="6"/>
  <c r="BX1222" i="6"/>
  <c r="BX1223" i="6"/>
  <c r="BX1224" i="6"/>
  <c r="BX1225" i="6"/>
  <c r="BX1226" i="6"/>
  <c r="BX1227" i="6"/>
  <c r="BX1228" i="6"/>
  <c r="BX1229" i="6"/>
  <c r="BX1230" i="6"/>
  <c r="BX1231" i="6"/>
  <c r="BX1232" i="6"/>
  <c r="BX1233" i="6"/>
  <c r="BX1234" i="6"/>
  <c r="BX1235" i="6"/>
  <c r="BX1236" i="6"/>
  <c r="BX1237" i="6"/>
  <c r="BX1238" i="6"/>
  <c r="BX1239" i="6"/>
  <c r="BX1240" i="6"/>
  <c r="BX1241" i="6"/>
  <c r="BX1242" i="6"/>
  <c r="BX1243" i="6"/>
  <c r="BX1244" i="6"/>
  <c r="BX1245" i="6"/>
  <c r="BX1246" i="6"/>
  <c r="BX1247" i="6"/>
  <c r="BX1248" i="6"/>
  <c r="BX1249" i="6"/>
  <c r="BX1250" i="6"/>
  <c r="BX1251" i="6"/>
  <c r="BX1252" i="6"/>
  <c r="BX1253" i="6"/>
  <c r="BX1254" i="6"/>
  <c r="BX1255" i="6"/>
  <c r="BX1256" i="6"/>
  <c r="BX1257" i="6"/>
  <c r="BX1258" i="6"/>
  <c r="BX1259" i="6"/>
  <c r="BX1260" i="6"/>
  <c r="BX1261" i="6"/>
  <c r="BX1262" i="6"/>
  <c r="BX1263" i="6"/>
  <c r="BX1264" i="6"/>
  <c r="BX1265" i="6"/>
  <c r="BX1266" i="6"/>
  <c r="BX1267" i="6"/>
  <c r="BX1268" i="6"/>
  <c r="BX1269" i="6"/>
  <c r="BX1270" i="6"/>
  <c r="BX1271" i="6"/>
  <c r="BX1272" i="6"/>
  <c r="BX1273" i="6"/>
  <c r="BX1274" i="6"/>
  <c r="BX1275" i="6"/>
  <c r="BX1276" i="6"/>
  <c r="BX1277" i="6"/>
  <c r="BX1278" i="6"/>
  <c r="BX1279" i="6"/>
  <c r="BX1280" i="6"/>
  <c r="BX1281" i="6"/>
  <c r="BX1282" i="6"/>
  <c r="BX1283" i="6"/>
  <c r="BX1284" i="6"/>
  <c r="BX1285" i="6"/>
  <c r="BX1286" i="6"/>
  <c r="BX1287" i="6"/>
  <c r="BX1288" i="6"/>
  <c r="BX1289" i="6"/>
  <c r="BX1290" i="6"/>
  <c r="BX1291" i="6"/>
  <c r="BX1292" i="6"/>
  <c r="BX1293" i="6"/>
  <c r="BX1294" i="6"/>
  <c r="BX1295" i="6"/>
  <c r="BX1296" i="6"/>
  <c r="BX1297" i="6"/>
  <c r="BX1298" i="6"/>
  <c r="BX1299" i="6"/>
  <c r="BX1300" i="6"/>
  <c r="BX1301" i="6"/>
  <c r="BX1302" i="6"/>
  <c r="BX1303" i="6"/>
  <c r="BX1304" i="6"/>
  <c r="BX1305" i="6"/>
  <c r="BX1306" i="6"/>
  <c r="BX1307" i="6"/>
  <c r="BX1308" i="6"/>
  <c r="BX1309" i="6"/>
  <c r="BX1310" i="6"/>
  <c r="BX1311" i="6"/>
  <c r="BX1312" i="6"/>
  <c r="BX1313" i="6"/>
  <c r="BX1314" i="6"/>
  <c r="BX1315" i="6"/>
  <c r="BX1316" i="6"/>
  <c r="BX1317" i="6"/>
  <c r="BX1318" i="6"/>
  <c r="BX1319" i="6"/>
  <c r="BX1320" i="6"/>
  <c r="BX1321" i="6"/>
  <c r="BX1322" i="6"/>
  <c r="BX1323" i="6"/>
  <c r="BX1324" i="6"/>
  <c r="BX1325" i="6"/>
  <c r="BX1326" i="6"/>
  <c r="BX1327" i="6"/>
  <c r="BX1328" i="6"/>
  <c r="BX1329" i="6"/>
  <c r="BX1330" i="6"/>
  <c r="BX1331" i="6"/>
  <c r="BX1332" i="6"/>
  <c r="BX1333" i="6"/>
  <c r="BX1334" i="6"/>
  <c r="BX1335" i="6"/>
  <c r="BX1336" i="6"/>
  <c r="BX1337" i="6"/>
  <c r="BX1338" i="6"/>
  <c r="BX1339" i="6"/>
  <c r="BX1340" i="6"/>
  <c r="BX1341" i="6"/>
  <c r="BX1342" i="6"/>
  <c r="BX1343" i="6"/>
  <c r="BX1344" i="6"/>
  <c r="BX1345" i="6"/>
  <c r="BX1346" i="6"/>
  <c r="BX1347" i="6"/>
  <c r="BX1348" i="6"/>
  <c r="BX1349" i="6"/>
  <c r="BX1350" i="6"/>
  <c r="BX1351" i="6"/>
  <c r="BX1352" i="6"/>
  <c r="BX1353" i="6"/>
  <c r="BX1354" i="6"/>
  <c r="BX1355" i="6"/>
  <c r="BX1356" i="6"/>
  <c r="BX1357" i="6"/>
  <c r="BX1358" i="6"/>
  <c r="BX1359" i="6"/>
  <c r="BX1360" i="6"/>
  <c r="BX1361" i="6"/>
  <c r="BX1362" i="6"/>
  <c r="BX1363" i="6"/>
  <c r="BX1364" i="6"/>
  <c r="BX1365" i="6"/>
  <c r="BX1366" i="6"/>
  <c r="BX1367" i="6"/>
  <c r="BX1368" i="6"/>
  <c r="BX1369" i="6"/>
  <c r="BX1370" i="6"/>
  <c r="BX1371" i="6"/>
  <c r="BX1372" i="6"/>
  <c r="BX1373" i="6"/>
  <c r="BX1374" i="6"/>
  <c r="BX1375" i="6"/>
  <c r="BX1376" i="6"/>
  <c r="BX1377" i="6"/>
  <c r="BX1378" i="6"/>
  <c r="BX1379" i="6"/>
  <c r="BX1380" i="6"/>
  <c r="BX1381" i="6"/>
  <c r="BX1382" i="6"/>
  <c r="BX1383" i="6"/>
  <c r="BX1384" i="6"/>
  <c r="BX1385" i="6"/>
  <c r="BX1386" i="6"/>
  <c r="BX1387" i="6"/>
  <c r="BX1388" i="6"/>
  <c r="BX1389" i="6"/>
  <c r="BX1390" i="6"/>
  <c r="BX1391" i="6"/>
  <c r="BX1392" i="6"/>
  <c r="BX1393" i="6"/>
  <c r="BX1394" i="6"/>
  <c r="BX1395" i="6"/>
  <c r="BX1396" i="6"/>
  <c r="BX1397" i="6"/>
  <c r="BX1398" i="6"/>
  <c r="BX1399" i="6"/>
  <c r="BX1400" i="6"/>
  <c r="BX1401" i="6"/>
  <c r="BX1402" i="6"/>
  <c r="BX1403" i="6"/>
  <c r="BX1404" i="6"/>
  <c r="BX1405" i="6"/>
  <c r="BX1406" i="6"/>
  <c r="BX1407" i="6"/>
  <c r="BX1408" i="6"/>
  <c r="BX1409" i="6"/>
  <c r="BX1410" i="6"/>
  <c r="BX1411" i="6"/>
  <c r="BX1412" i="6"/>
  <c r="BX1413" i="6"/>
  <c r="BX1414" i="6"/>
  <c r="BX1415" i="6"/>
  <c r="BX1416" i="6"/>
  <c r="BX1417" i="6"/>
  <c r="BX1418" i="6"/>
  <c r="BX1419" i="6"/>
  <c r="BX1420" i="6"/>
  <c r="BX1421" i="6"/>
  <c r="BX1422" i="6"/>
  <c r="BX1423" i="6"/>
  <c r="BX1424" i="6"/>
  <c r="BX1425" i="6"/>
  <c r="BX1426" i="6"/>
  <c r="BX1427" i="6"/>
  <c r="BX1428" i="6"/>
  <c r="BX1429" i="6"/>
  <c r="BX1430" i="6"/>
  <c r="BX1431" i="6"/>
  <c r="BX1432" i="6"/>
  <c r="BX1433" i="6"/>
  <c r="BX1434" i="6"/>
  <c r="BX1435" i="6"/>
  <c r="BX1436" i="6"/>
  <c r="BX1437" i="6"/>
  <c r="BX1438" i="6"/>
  <c r="BX1439" i="6"/>
  <c r="BX1440" i="6"/>
  <c r="BX1441" i="6"/>
  <c r="BX1442" i="6"/>
  <c r="BX1443" i="6"/>
  <c r="BX1444" i="6"/>
  <c r="BX1445" i="6"/>
  <c r="BX1446" i="6"/>
  <c r="BX1447" i="6"/>
  <c r="BX1448" i="6"/>
  <c r="BX1449" i="6"/>
  <c r="BX1450" i="6"/>
  <c r="BX1451" i="6"/>
  <c r="BX1452" i="6"/>
  <c r="BX1453" i="6"/>
  <c r="BX1454" i="6"/>
  <c r="BX1455" i="6"/>
  <c r="BX1456" i="6"/>
  <c r="BX1457" i="6"/>
  <c r="BX1458" i="6"/>
  <c r="BX1459" i="6"/>
  <c r="BX1460" i="6"/>
  <c r="BX1461" i="6"/>
  <c r="BX1462" i="6"/>
  <c r="BX1463" i="6"/>
  <c r="BX1464" i="6"/>
  <c r="BX1465" i="6"/>
  <c r="BX1466" i="6"/>
  <c r="BX1467" i="6"/>
  <c r="BX1468" i="6"/>
  <c r="BX1469" i="6"/>
  <c r="BX1470" i="6"/>
  <c r="BX1471" i="6"/>
  <c r="BX1472" i="6"/>
  <c r="BX1473" i="6"/>
  <c r="BX1474" i="6"/>
  <c r="BX1475" i="6"/>
  <c r="BX1476" i="6"/>
  <c r="BX1477" i="6"/>
  <c r="BX1478" i="6"/>
  <c r="BX1479" i="6"/>
  <c r="BX1480" i="6"/>
  <c r="BX1481" i="6"/>
  <c r="BX1482" i="6"/>
  <c r="BX1483" i="6"/>
  <c r="BX1484" i="6"/>
  <c r="BX1485" i="6"/>
  <c r="BX1486" i="6"/>
  <c r="BX1487" i="6"/>
  <c r="BX1488" i="6"/>
  <c r="BX1489" i="6"/>
  <c r="BX1490" i="6"/>
  <c r="BX1491" i="6"/>
  <c r="BX1492" i="6"/>
  <c r="BX1493" i="6"/>
  <c r="BX1494" i="6"/>
  <c r="BX1495" i="6"/>
  <c r="BX1496" i="6"/>
  <c r="BX1497" i="6"/>
  <c r="BX1498" i="6"/>
  <c r="BX1499" i="6"/>
  <c r="BX1500" i="6"/>
  <c r="BX1501" i="6"/>
  <c r="BX1502" i="6"/>
  <c r="BX1503" i="6"/>
  <c r="BX1504" i="6"/>
  <c r="BX1505" i="6"/>
  <c r="BX1506" i="6"/>
  <c r="BX1507" i="6"/>
  <c r="BX1508" i="6"/>
  <c r="BX1509" i="6"/>
  <c r="BX1510" i="6"/>
  <c r="BX1511" i="6"/>
  <c r="BX1512" i="6"/>
  <c r="BX1513" i="6"/>
  <c r="BX1514" i="6"/>
  <c r="BX1515" i="6"/>
  <c r="BX1516" i="6"/>
  <c r="BX1517" i="6"/>
  <c r="BX1518" i="6"/>
  <c r="BX1519" i="6"/>
  <c r="BX1520" i="6"/>
  <c r="BX1521" i="6"/>
  <c r="BX1522" i="6"/>
  <c r="BX1523" i="6"/>
  <c r="BX1524" i="6"/>
  <c r="BX1525" i="6"/>
  <c r="BX1526" i="6"/>
  <c r="BX1527" i="6"/>
  <c r="BX1528" i="6"/>
  <c r="BX1529" i="6"/>
  <c r="BX1530" i="6"/>
  <c r="BX1531" i="6"/>
  <c r="BX1532" i="6"/>
  <c r="BX1533" i="6"/>
  <c r="BX1534" i="6"/>
  <c r="BX1535" i="6"/>
  <c r="BX1536" i="6"/>
  <c r="BX1537" i="6"/>
  <c r="BX1538" i="6"/>
  <c r="BX1539" i="6"/>
  <c r="BX1540" i="6"/>
  <c r="BX1541" i="6"/>
  <c r="BX1542" i="6"/>
  <c r="BX1543" i="6"/>
  <c r="BX1544" i="6"/>
  <c r="BX1545" i="6"/>
  <c r="BX1546" i="6"/>
  <c r="BX1547" i="6"/>
  <c r="BX1548" i="6"/>
  <c r="BX1549" i="6"/>
  <c r="BX1550" i="6"/>
  <c r="BX1551" i="6"/>
  <c r="BX1552" i="6"/>
  <c r="BX1553" i="6"/>
  <c r="BX1554" i="6"/>
  <c r="BX1555" i="6"/>
  <c r="BX1556" i="6"/>
  <c r="BX1557" i="6"/>
  <c r="BX1558" i="6"/>
  <c r="BX1559" i="6"/>
  <c r="BX1560" i="6"/>
  <c r="BX1561" i="6"/>
  <c r="BX1562" i="6"/>
  <c r="BX1563" i="6"/>
  <c r="BX1564" i="6"/>
  <c r="BX1565" i="6"/>
  <c r="BX1566" i="6"/>
  <c r="BX1567" i="6"/>
  <c r="BX1568" i="6"/>
  <c r="BX1569" i="6"/>
  <c r="BX1570" i="6"/>
  <c r="BX1571" i="6"/>
  <c r="BX1572" i="6"/>
  <c r="BX1573" i="6"/>
  <c r="BX1574" i="6"/>
  <c r="BX1575" i="6"/>
  <c r="BX1576" i="6"/>
  <c r="BX1577" i="6"/>
  <c r="BX1578" i="6"/>
  <c r="BX1579" i="6"/>
  <c r="BX1580" i="6"/>
  <c r="BX1581" i="6"/>
  <c r="BX1582" i="6"/>
  <c r="BX1583" i="6"/>
  <c r="BX1584" i="6"/>
  <c r="BX1585" i="6"/>
  <c r="BX1586" i="6"/>
  <c r="BX1587" i="6"/>
  <c r="BX1588" i="6"/>
  <c r="BX1589" i="6"/>
  <c r="BX1590" i="6"/>
  <c r="BX1591" i="6"/>
  <c r="BX1592" i="6"/>
  <c r="BX1593" i="6"/>
  <c r="BX1594" i="6"/>
  <c r="BX1595" i="6"/>
  <c r="BX1596" i="6"/>
  <c r="BX1597" i="6"/>
  <c r="BX1598" i="6"/>
  <c r="BX1599" i="6"/>
  <c r="BX1600" i="6"/>
  <c r="BX1601" i="6"/>
  <c r="BX1602" i="6"/>
  <c r="BX1603" i="6"/>
  <c r="BX1604" i="6"/>
  <c r="BX1605" i="6"/>
  <c r="BX1606" i="6"/>
  <c r="BX1607" i="6"/>
  <c r="BX1608" i="6"/>
  <c r="BX1609" i="6"/>
  <c r="BX1610" i="6"/>
  <c r="BX1611" i="6"/>
  <c r="BX1612" i="6"/>
  <c r="BX1613" i="6"/>
  <c r="BX1614" i="6"/>
  <c r="BX1615" i="6"/>
  <c r="BX1616" i="6"/>
  <c r="BX1617" i="6"/>
  <c r="BX1618" i="6"/>
  <c r="BX1619" i="6"/>
  <c r="BX1620" i="6"/>
  <c r="BX1621" i="6"/>
  <c r="BX1622" i="6"/>
  <c r="BX1623" i="6"/>
  <c r="BX1624" i="6"/>
  <c r="BX1625" i="6"/>
  <c r="BX1626" i="6"/>
  <c r="BX1627" i="6"/>
  <c r="BX1628" i="6"/>
  <c r="BX1629" i="6"/>
  <c r="BX1630" i="6"/>
  <c r="BX1631" i="6"/>
  <c r="BX1632" i="6"/>
  <c r="BX1633" i="6"/>
  <c r="BX1634" i="6"/>
  <c r="BX1635" i="6"/>
  <c r="BX1636" i="6"/>
  <c r="BX1637" i="6"/>
  <c r="BX1638" i="6"/>
  <c r="BX1639" i="6"/>
  <c r="BX1640" i="6"/>
  <c r="BX1641" i="6"/>
  <c r="BX1642" i="6"/>
  <c r="BX1643" i="6"/>
  <c r="BX1644" i="6"/>
  <c r="BX1645" i="6"/>
  <c r="BX1646" i="6"/>
  <c r="BX1647" i="6"/>
  <c r="BX1648" i="6"/>
  <c r="BX1649" i="6"/>
  <c r="BX1650" i="6"/>
  <c r="BX1651" i="6"/>
  <c r="BX1652" i="6"/>
  <c r="BX1653" i="6"/>
  <c r="BX1654" i="6"/>
  <c r="BX1655" i="6"/>
  <c r="BX1656" i="6"/>
  <c r="BX1657" i="6"/>
  <c r="BX1658" i="6"/>
  <c r="BX1659" i="6"/>
  <c r="BX1660" i="6"/>
  <c r="BX1661" i="6"/>
  <c r="BX1662" i="6"/>
  <c r="BX1663" i="6"/>
  <c r="BX1664" i="6"/>
  <c r="BX1665" i="6"/>
  <c r="BX1666" i="6"/>
  <c r="BX1667" i="6"/>
  <c r="BX1668" i="6"/>
  <c r="BX1669" i="6"/>
  <c r="BX1670" i="6"/>
  <c r="BX1671" i="6"/>
  <c r="BX1672" i="6"/>
  <c r="BX1673" i="6"/>
  <c r="BX1674" i="6"/>
  <c r="BX1675" i="6"/>
  <c r="BX1676" i="6"/>
  <c r="BX1677" i="6"/>
  <c r="BX1678" i="6"/>
  <c r="BX1679" i="6"/>
  <c r="BX1680" i="6"/>
  <c r="BX1681" i="6"/>
  <c r="BX1682" i="6"/>
  <c r="BX1683" i="6"/>
  <c r="BX1684" i="6"/>
  <c r="BX1685" i="6"/>
  <c r="BX1686" i="6"/>
  <c r="BX1687" i="6"/>
  <c r="BX1688" i="6"/>
  <c r="BX1689" i="6"/>
  <c r="BX1690" i="6"/>
  <c r="BX1691" i="6"/>
  <c r="BX1692" i="6"/>
  <c r="BX1693" i="6"/>
  <c r="BX1694" i="6"/>
  <c r="BX1695" i="6"/>
  <c r="BX1696" i="6"/>
  <c r="BX1697" i="6"/>
  <c r="BX1698" i="6"/>
  <c r="BX1699" i="6"/>
  <c r="BX1700" i="6"/>
  <c r="BX1701" i="6"/>
  <c r="BX1702" i="6"/>
  <c r="BX1703" i="6"/>
  <c r="BX1704" i="6"/>
  <c r="BX1705" i="6"/>
  <c r="BX1706" i="6"/>
  <c r="BX1707" i="6"/>
  <c r="BX1708" i="6"/>
  <c r="BX1709" i="6"/>
  <c r="BX1710" i="6"/>
  <c r="BX1711" i="6"/>
  <c r="BX1712" i="6"/>
  <c r="BX1713" i="6"/>
  <c r="BX1714" i="6"/>
  <c r="BX1715" i="6"/>
  <c r="BX1716" i="6"/>
  <c r="BX1717" i="6"/>
  <c r="BX1718" i="6"/>
  <c r="BX1719" i="6"/>
  <c r="BX1720" i="6"/>
  <c r="BX1721" i="6"/>
  <c r="BX1722" i="6"/>
  <c r="BX1723" i="6"/>
  <c r="BX1724" i="6"/>
  <c r="BX1725" i="6"/>
  <c r="BX1726" i="6"/>
  <c r="BX1727" i="6"/>
  <c r="BX1728" i="6"/>
  <c r="BX1729" i="6"/>
  <c r="BX1730" i="6"/>
  <c r="BX1731" i="6"/>
  <c r="BX1732" i="6"/>
  <c r="BX1733" i="6"/>
  <c r="BX1734" i="6"/>
  <c r="BX1735" i="6"/>
  <c r="BX1736" i="6"/>
  <c r="BX1737" i="6"/>
  <c r="BX1738" i="6"/>
  <c r="BX1739" i="6"/>
  <c r="BX1740" i="6"/>
  <c r="BX1741" i="6"/>
  <c r="BX1742" i="6"/>
  <c r="BX1743" i="6"/>
  <c r="BX1744" i="6"/>
  <c r="BX1745" i="6"/>
  <c r="BX1746" i="6"/>
  <c r="BX1747" i="6"/>
  <c r="BX1748" i="6"/>
  <c r="BX1749" i="6"/>
  <c r="BX1750" i="6"/>
  <c r="BX1751" i="6"/>
  <c r="BX1752" i="6"/>
  <c r="BX1753" i="6"/>
  <c r="BX1754" i="6"/>
  <c r="BX1755" i="6"/>
  <c r="BX1756" i="6"/>
  <c r="BX1757" i="6"/>
  <c r="BX1758" i="6"/>
  <c r="BX1759" i="6"/>
  <c r="BX1760" i="6"/>
  <c r="BX1761" i="6"/>
  <c r="BX1762" i="6"/>
  <c r="BX1763" i="6"/>
  <c r="BX1764" i="6"/>
  <c r="BX1765" i="6"/>
  <c r="BX1766" i="6"/>
  <c r="BX1767" i="6"/>
  <c r="BX1768" i="6"/>
  <c r="BX1769" i="6"/>
  <c r="BX1770" i="6"/>
  <c r="BX1771" i="6"/>
  <c r="BX1772" i="6"/>
  <c r="BX1773" i="6"/>
  <c r="BX1774" i="6"/>
  <c r="BX1775" i="6"/>
  <c r="BX1776" i="6"/>
  <c r="BX1777" i="6"/>
  <c r="BX1778" i="6"/>
  <c r="BX1779" i="6"/>
  <c r="BX1780" i="6"/>
  <c r="BX1781" i="6"/>
  <c r="BX1782" i="6"/>
  <c r="BX1783" i="6"/>
  <c r="BX1784" i="6"/>
  <c r="BX1785" i="6"/>
  <c r="BX1786" i="6"/>
  <c r="BX1787" i="6"/>
  <c r="BX1788" i="6"/>
  <c r="BX1789" i="6"/>
  <c r="BX1790" i="6"/>
  <c r="BX1791" i="6"/>
  <c r="BX1792" i="6"/>
  <c r="BX1793" i="6"/>
  <c r="BX1794" i="6"/>
  <c r="BX1795" i="6"/>
  <c r="BX1796" i="6"/>
  <c r="BX1797" i="6"/>
  <c r="BX1798" i="6"/>
  <c r="BX1799" i="6"/>
  <c r="BX1800" i="6"/>
  <c r="BX1801" i="6"/>
  <c r="BX1802" i="6"/>
  <c r="BX1803" i="6"/>
  <c r="BX1804" i="6"/>
  <c r="BX1805" i="6"/>
  <c r="BX1806" i="6"/>
  <c r="BX1807" i="6"/>
  <c r="BX1808" i="6"/>
  <c r="BX1809" i="6"/>
  <c r="BX1810" i="6"/>
  <c r="BX1811" i="6"/>
  <c r="BX1812" i="6"/>
  <c r="BX1813" i="6"/>
  <c r="BX1814" i="6"/>
  <c r="BX1815" i="6"/>
  <c r="BX1816" i="6"/>
  <c r="BX1817" i="6"/>
  <c r="BX1818" i="6"/>
  <c r="BX1819" i="6"/>
  <c r="BX1820" i="6"/>
  <c r="BX1821" i="6"/>
  <c r="BX1822" i="6"/>
  <c r="BX1823" i="6"/>
  <c r="BX1824" i="6"/>
  <c r="BX1825" i="6"/>
  <c r="BX1826" i="6"/>
  <c r="BX1827" i="6"/>
  <c r="BX1828" i="6"/>
  <c r="BX1829" i="6"/>
  <c r="BX1830" i="6"/>
  <c r="BX1831" i="6"/>
  <c r="BX1832" i="6"/>
  <c r="BX1833" i="6"/>
  <c r="BX1834" i="6"/>
  <c r="BX1835" i="6"/>
  <c r="BX1836" i="6"/>
  <c r="BX1837" i="6"/>
  <c r="BX1838" i="6"/>
  <c r="BX1839" i="6"/>
  <c r="BX1840" i="6"/>
  <c r="BX1841" i="6"/>
  <c r="BX1842" i="6"/>
  <c r="BX1843" i="6"/>
  <c r="BX1844" i="6"/>
  <c r="BX1845" i="6"/>
  <c r="BX1846" i="6"/>
  <c r="BX1847" i="6"/>
  <c r="BX1848" i="6"/>
  <c r="BX1849" i="6"/>
  <c r="BX1850" i="6"/>
  <c r="BX1851" i="6"/>
  <c r="BX1852" i="6"/>
  <c r="BX1853" i="6"/>
  <c r="BX1854" i="6"/>
  <c r="BX1855" i="6"/>
  <c r="BX1856" i="6"/>
  <c r="BX1857" i="6"/>
  <c r="BX1858" i="6"/>
  <c r="BX1859" i="6"/>
  <c r="BX1860" i="6"/>
  <c r="BX1861" i="6"/>
  <c r="BX1862" i="6"/>
  <c r="BX1863" i="6"/>
  <c r="BX1864" i="6"/>
  <c r="BX1865" i="6"/>
  <c r="BX1866" i="6"/>
  <c r="BX1867" i="6"/>
  <c r="BX1868" i="6"/>
  <c r="BX1869" i="6"/>
  <c r="BX1870" i="6"/>
  <c r="BX1871" i="6"/>
  <c r="BX1872" i="6"/>
  <c r="BX1873" i="6"/>
  <c r="BX1874" i="6"/>
  <c r="BX1875" i="6"/>
  <c r="BX1876" i="6"/>
  <c r="BX1877" i="6"/>
  <c r="BX1878" i="6"/>
  <c r="BX1879" i="6"/>
  <c r="BX1880" i="6"/>
  <c r="BX1881" i="6"/>
  <c r="BX1882" i="6"/>
  <c r="BX1883" i="6"/>
  <c r="BX1884" i="6"/>
  <c r="BX1885" i="6"/>
  <c r="BX1886" i="6"/>
  <c r="BX1887" i="6"/>
  <c r="BX1888" i="6"/>
  <c r="BX1889" i="6"/>
  <c r="BX1890" i="6"/>
  <c r="BX1891" i="6"/>
  <c r="BX1892" i="6"/>
  <c r="BX1893" i="6"/>
  <c r="BX1894" i="6"/>
  <c r="BX1895" i="6"/>
  <c r="BX1896" i="6"/>
  <c r="BX1897" i="6"/>
  <c r="BX1898" i="6"/>
  <c r="BX1899" i="6"/>
  <c r="BX1900" i="6"/>
  <c r="BX1901" i="6"/>
  <c r="BX1902" i="6"/>
  <c r="BX1903" i="6"/>
  <c r="BX1904" i="6"/>
  <c r="BX1905" i="6"/>
  <c r="BX1906" i="6"/>
  <c r="BX1907" i="6"/>
  <c r="BX1908" i="6"/>
  <c r="BX1909" i="6"/>
  <c r="BX1910" i="6"/>
  <c r="BX1911" i="6"/>
  <c r="BX1912" i="6"/>
  <c r="BX1913" i="6"/>
  <c r="BX1914" i="6"/>
  <c r="BX1915" i="6"/>
  <c r="BX1916" i="6"/>
  <c r="BX1917" i="6"/>
  <c r="BX1918" i="6"/>
  <c r="BX1919" i="6"/>
  <c r="BX1920" i="6"/>
  <c r="BX1921" i="6"/>
  <c r="BX1922" i="6"/>
  <c r="BX1923" i="6"/>
  <c r="BX1924" i="6"/>
  <c r="BX1925" i="6"/>
  <c r="BX1926" i="6"/>
  <c r="BX1927" i="6"/>
  <c r="BX1928" i="6"/>
  <c r="BX1929" i="6"/>
  <c r="BX1930" i="6"/>
  <c r="BX1931" i="6"/>
  <c r="BX1932" i="6"/>
  <c r="BX1933" i="6"/>
  <c r="BX1934" i="6"/>
  <c r="BX1935" i="6"/>
  <c r="BX1936" i="6"/>
  <c r="BX1937" i="6"/>
  <c r="BX1938" i="6"/>
  <c r="BX1939" i="6"/>
  <c r="BX1940" i="6"/>
  <c r="BX1941" i="6"/>
  <c r="BX1942" i="6"/>
  <c r="BX1943" i="6"/>
  <c r="BX1944" i="6"/>
  <c r="BX1945" i="6"/>
  <c r="BX1946" i="6"/>
  <c r="BX1947" i="6"/>
  <c r="BX1948" i="6"/>
  <c r="BX1949" i="6"/>
  <c r="BX1950" i="6"/>
  <c r="BX1951" i="6"/>
  <c r="BX1952" i="6"/>
  <c r="BX1953" i="6"/>
  <c r="BX1954" i="6"/>
  <c r="BX1955" i="6"/>
  <c r="BX1956" i="6"/>
  <c r="BX1957" i="6"/>
  <c r="BX1958" i="6"/>
  <c r="BX1959" i="6"/>
  <c r="BX1960" i="6"/>
  <c r="BX1961" i="6"/>
  <c r="BX1962" i="6"/>
  <c r="BX1963" i="6"/>
  <c r="BX1964" i="6"/>
  <c r="BX1965" i="6"/>
  <c r="BX1966" i="6"/>
  <c r="BX1967" i="6"/>
  <c r="BX1968" i="6"/>
  <c r="BX1969" i="6"/>
  <c r="BX1970" i="6"/>
  <c r="BX1971" i="6"/>
  <c r="BX1972" i="6"/>
  <c r="BX1973" i="6"/>
  <c r="BX1974" i="6"/>
  <c r="BX1975" i="6"/>
  <c r="BX1976" i="6"/>
  <c r="BX1977" i="6"/>
  <c r="BX1978" i="6"/>
  <c r="BX1979" i="6"/>
  <c r="BX1980" i="6"/>
  <c r="BX1981" i="6"/>
  <c r="BX1982" i="6"/>
  <c r="BX1983" i="6"/>
  <c r="BX1984" i="6"/>
  <c r="BX1985" i="6"/>
  <c r="BX1986" i="6"/>
  <c r="BX1987" i="6"/>
  <c r="BX1988" i="6"/>
  <c r="BX1989" i="6"/>
  <c r="BX1990" i="6"/>
  <c r="BX1991" i="6"/>
  <c r="BX1992" i="6"/>
  <c r="BX1993" i="6"/>
  <c r="BX1994" i="6"/>
  <c r="BX1995" i="6"/>
  <c r="BX1996" i="6"/>
  <c r="BX1997" i="6"/>
  <c r="BX1998" i="6"/>
  <c r="BX1999" i="6"/>
  <c r="BX2000" i="6"/>
  <c r="BX2001" i="6"/>
  <c r="BX2002" i="6"/>
  <c r="BX2003" i="6"/>
  <c r="BX2004" i="6"/>
  <c r="BX2005" i="6"/>
  <c r="BX2006" i="6"/>
  <c r="BX2007" i="6"/>
  <c r="BX2008" i="6"/>
  <c r="BX2009" i="6"/>
  <c r="BX2010" i="6"/>
  <c r="BX2011" i="6"/>
  <c r="BX2012" i="6"/>
  <c r="BX2013" i="6"/>
  <c r="BX2014" i="6"/>
  <c r="BX2015" i="6"/>
  <c r="BX2016" i="6"/>
  <c r="BX2017" i="6"/>
  <c r="BX2018" i="6"/>
  <c r="BX2019" i="6"/>
  <c r="BX2020" i="6"/>
  <c r="BX2021" i="6"/>
  <c r="BX2022" i="6"/>
  <c r="BX2023" i="6"/>
  <c r="BX2024" i="6"/>
  <c r="BX2025" i="6"/>
  <c r="BX2026" i="6"/>
  <c r="BX2027" i="6"/>
  <c r="BX2028" i="6"/>
  <c r="BX2029" i="6"/>
  <c r="BX2030" i="6"/>
  <c r="BX2031" i="6"/>
  <c r="BX2032" i="6"/>
  <c r="BX2033" i="6"/>
  <c r="BX2034" i="6"/>
  <c r="BX2035" i="6"/>
  <c r="BX2036" i="6"/>
  <c r="BX2037" i="6"/>
  <c r="BX2038" i="6"/>
  <c r="BX2039" i="6"/>
  <c r="BX2040" i="6"/>
  <c r="BX2041" i="6"/>
  <c r="BX2042" i="6"/>
  <c r="BX2043" i="6"/>
  <c r="BX2044" i="6"/>
  <c r="BX2045" i="6"/>
  <c r="BX2046" i="6"/>
  <c r="BX2047" i="6"/>
  <c r="BX2048" i="6"/>
  <c r="BX2049" i="6"/>
  <c r="BX2050" i="6"/>
  <c r="BX2051" i="6"/>
  <c r="BX2052" i="6"/>
  <c r="BX2053" i="6"/>
  <c r="BX2054" i="6"/>
  <c r="BX2055" i="6"/>
  <c r="BX2056" i="6"/>
  <c r="BX2057" i="6"/>
  <c r="BX2058" i="6"/>
  <c r="BX2059" i="6"/>
  <c r="BX2060" i="6"/>
  <c r="BX2061" i="6"/>
  <c r="BX2062" i="6"/>
  <c r="BX2063" i="6"/>
  <c r="BX2064" i="6"/>
  <c r="BX2065" i="6"/>
  <c r="BX2066" i="6"/>
  <c r="BX2067" i="6"/>
  <c r="BX2068" i="6"/>
  <c r="BX2069" i="6"/>
  <c r="BX2070" i="6"/>
  <c r="BX2071" i="6"/>
  <c r="BX2072" i="6"/>
  <c r="BX2073" i="6"/>
  <c r="BX2074" i="6"/>
  <c r="BX2075" i="6"/>
  <c r="BX2076" i="6"/>
  <c r="BX2077" i="6"/>
  <c r="BX2078" i="6"/>
  <c r="BX2079" i="6"/>
  <c r="BX2080" i="6"/>
  <c r="BX2081" i="6"/>
  <c r="BX2082" i="6"/>
  <c r="BX2083" i="6"/>
  <c r="BX2084" i="6"/>
  <c r="BX2085" i="6"/>
  <c r="BX2086" i="6"/>
  <c r="BX2087" i="6"/>
  <c r="BX2088" i="6"/>
  <c r="BX2089" i="6"/>
  <c r="BX2090" i="6"/>
  <c r="BX2091" i="6"/>
  <c r="BX2092" i="6"/>
  <c r="BX2093" i="6"/>
  <c r="BX2094" i="6"/>
  <c r="BX2095" i="6"/>
  <c r="BX2096" i="6"/>
  <c r="BX2097" i="6"/>
  <c r="BX2098" i="6"/>
  <c r="BX2099" i="6"/>
  <c r="BX2100" i="6"/>
  <c r="BX2101" i="6"/>
  <c r="BX2102" i="6"/>
  <c r="BX2103" i="6"/>
  <c r="BX2104" i="6"/>
  <c r="BX2105" i="6"/>
  <c r="BX2106" i="6"/>
  <c r="BX2107" i="6"/>
  <c r="BX2108" i="6"/>
  <c r="BX2109" i="6"/>
  <c r="BX2110" i="6"/>
  <c r="BX2111" i="6"/>
  <c r="BX2112" i="6"/>
  <c r="BX2113" i="6"/>
  <c r="BX2114" i="6"/>
  <c r="BX2115" i="6"/>
  <c r="BX2116" i="6"/>
  <c r="BX2117" i="6"/>
  <c r="BX2118" i="6"/>
  <c r="BX2119" i="6"/>
  <c r="BX2120" i="6"/>
  <c r="BX2121" i="6"/>
  <c r="BX2122" i="6"/>
  <c r="BX2123" i="6"/>
  <c r="BX2124" i="6"/>
  <c r="BX2125" i="6"/>
  <c r="BX2126" i="6"/>
  <c r="BX2127" i="6"/>
  <c r="BX2128" i="6"/>
  <c r="BX2129" i="6"/>
  <c r="BX2130" i="6"/>
  <c r="BX2131" i="6"/>
  <c r="BX2132" i="6"/>
  <c r="BX2133" i="6"/>
  <c r="BX2134" i="6"/>
  <c r="BX2135" i="6"/>
  <c r="BX2136" i="6"/>
  <c r="BX2137" i="6"/>
  <c r="BX2138" i="6"/>
  <c r="BX2139" i="6"/>
  <c r="BX2140" i="6"/>
  <c r="BX2141" i="6"/>
  <c r="BX2142" i="6"/>
  <c r="BX2143" i="6"/>
  <c r="BX2144" i="6"/>
  <c r="BX2145" i="6"/>
  <c r="BX2146" i="6"/>
  <c r="BX2147" i="6"/>
  <c r="BX2148" i="6"/>
  <c r="BX2149" i="6"/>
  <c r="BX2150" i="6"/>
  <c r="BX2151" i="6"/>
  <c r="BX2152" i="6"/>
  <c r="BX2153" i="6"/>
  <c r="BX2154" i="6"/>
  <c r="BX2155" i="6"/>
  <c r="BX2156" i="6"/>
  <c r="BX2157" i="6"/>
  <c r="BX2158" i="6"/>
  <c r="BX2159" i="6"/>
  <c r="BX2160" i="6"/>
  <c r="BX2161" i="6"/>
  <c r="BX2162" i="6"/>
  <c r="BX2163" i="6"/>
  <c r="BX2164" i="6"/>
  <c r="BX2165" i="6"/>
  <c r="BX2166" i="6"/>
  <c r="BX2167" i="6"/>
  <c r="BX2168" i="6"/>
  <c r="BX2169" i="6"/>
  <c r="BX2170" i="6"/>
  <c r="BX2171" i="6"/>
  <c r="BX2172" i="6"/>
  <c r="BX2173" i="6"/>
  <c r="BX2174" i="6"/>
  <c r="BX2175" i="6"/>
  <c r="BX2176" i="6"/>
  <c r="BX2177" i="6"/>
  <c r="BX2178" i="6"/>
  <c r="BX2179" i="6"/>
  <c r="BX2180" i="6"/>
  <c r="BX2181" i="6"/>
  <c r="BX2182" i="6"/>
  <c r="BX2183" i="6"/>
  <c r="BX2184" i="6"/>
  <c r="BX2185" i="6"/>
  <c r="BX2186" i="6"/>
  <c r="BX2187" i="6"/>
  <c r="BX2188" i="6"/>
  <c r="BX2189" i="6"/>
  <c r="BX2190" i="6"/>
  <c r="BX2191" i="6"/>
  <c r="BX2192" i="6"/>
  <c r="BX2193" i="6"/>
  <c r="BX2194" i="6"/>
  <c r="BX2195" i="6"/>
  <c r="BX2196" i="6"/>
  <c r="BX2197" i="6"/>
  <c r="BX2198" i="6"/>
  <c r="BX2199" i="6"/>
  <c r="BX2200" i="6"/>
  <c r="BX2201" i="6"/>
  <c r="BX2202" i="6"/>
  <c r="BX2203" i="6"/>
  <c r="BX2204" i="6"/>
  <c r="BX2205" i="6"/>
  <c r="BX2206" i="6"/>
  <c r="BX2207" i="6"/>
  <c r="BX2208" i="6"/>
  <c r="BX2209" i="6"/>
  <c r="BX2210" i="6"/>
  <c r="BX2211" i="6"/>
  <c r="BX2212" i="6"/>
  <c r="BX2213" i="6"/>
  <c r="BX2214" i="6"/>
  <c r="BX2215" i="6"/>
  <c r="BX2216" i="6"/>
  <c r="BX2217" i="6"/>
  <c r="BX2218" i="6"/>
  <c r="BX2219" i="6"/>
  <c r="BX2220" i="6"/>
  <c r="BX2221" i="6"/>
  <c r="BX2222" i="6"/>
  <c r="BX2223" i="6"/>
  <c r="BX2224" i="6"/>
  <c r="BX2225" i="6"/>
  <c r="BX2226" i="6"/>
  <c r="BX2227" i="6"/>
  <c r="BX2228" i="6"/>
  <c r="BX2229" i="6"/>
  <c r="BX2230" i="6"/>
  <c r="BX2231" i="6"/>
  <c r="BX2232" i="6"/>
  <c r="BX2233" i="6"/>
  <c r="BX2234" i="6"/>
  <c r="BX2235" i="6"/>
  <c r="BX2236" i="6"/>
  <c r="BX2237" i="6"/>
  <c r="BX2238" i="6"/>
  <c r="BX2239" i="6"/>
  <c r="BX2240" i="6"/>
  <c r="BX2241" i="6"/>
  <c r="BX2242" i="6"/>
  <c r="BX2243" i="6"/>
  <c r="BX2244" i="6"/>
  <c r="BX2245" i="6"/>
  <c r="BX2246" i="6"/>
  <c r="BX2247" i="6"/>
  <c r="BX2248" i="6"/>
  <c r="BX2249" i="6"/>
  <c r="BX2250" i="6"/>
  <c r="BX2251" i="6"/>
  <c r="BX2252" i="6"/>
  <c r="BX2253" i="6"/>
  <c r="BX2254" i="6"/>
  <c r="BX2255" i="6"/>
  <c r="BX2256" i="6"/>
  <c r="BX2257" i="6"/>
  <c r="BX2258" i="6"/>
  <c r="BX2259" i="6"/>
  <c r="BX2260" i="6"/>
  <c r="BX2261" i="6"/>
  <c r="BX2262" i="6"/>
  <c r="BX2263" i="6"/>
  <c r="BX2264" i="6"/>
  <c r="BX2265" i="6"/>
  <c r="BX2266" i="6"/>
  <c r="BX2267" i="6"/>
  <c r="BX2268" i="6"/>
  <c r="BX2269" i="6"/>
  <c r="BX2270" i="6"/>
  <c r="BX2271" i="6"/>
  <c r="BX2272" i="6"/>
  <c r="BX2273" i="6"/>
  <c r="BX2274" i="6"/>
  <c r="BX2275" i="6"/>
  <c r="BX2276" i="6"/>
  <c r="BX2277" i="6"/>
  <c r="BX2278" i="6"/>
  <c r="BX2279" i="6"/>
  <c r="BX2280" i="6"/>
  <c r="BX2281" i="6"/>
  <c r="BX2282" i="6"/>
  <c r="BX2283" i="6"/>
  <c r="BX2284" i="6"/>
  <c r="BX2285" i="6"/>
  <c r="BX2286" i="6"/>
  <c r="BX2287" i="6"/>
  <c r="BX2288" i="6"/>
  <c r="BX2289" i="6"/>
  <c r="BX2290" i="6"/>
  <c r="BX2291" i="6"/>
  <c r="BX2292" i="6"/>
  <c r="BX2293" i="6"/>
  <c r="BX2294" i="6"/>
  <c r="BX2295" i="6"/>
  <c r="BX2296" i="6"/>
  <c r="BX2297" i="6"/>
  <c r="BX2298" i="6"/>
  <c r="BX2299" i="6"/>
  <c r="BX2300" i="6"/>
  <c r="BX2301" i="6"/>
  <c r="BX2302" i="6"/>
  <c r="BX2303" i="6"/>
  <c r="BX2304" i="6"/>
  <c r="BX2305" i="6"/>
  <c r="BX2306" i="6"/>
  <c r="BX2307" i="6"/>
  <c r="BX2308" i="6"/>
  <c r="BX2309" i="6"/>
  <c r="BX2310" i="6"/>
  <c r="BX2311" i="6"/>
  <c r="BX2312" i="6"/>
  <c r="BX2313" i="6"/>
  <c r="BX2314" i="6"/>
  <c r="BX2315" i="6"/>
  <c r="BX2316" i="6"/>
  <c r="BX2317" i="6"/>
  <c r="BX2318" i="6"/>
  <c r="BX2319" i="6"/>
  <c r="BX2320" i="6"/>
  <c r="BX2321" i="6"/>
  <c r="BX2322" i="6"/>
  <c r="BX2323" i="6"/>
  <c r="BX2324" i="6"/>
  <c r="BX2325" i="6"/>
  <c r="BX2326" i="6"/>
  <c r="BX2327" i="6"/>
  <c r="BX2328" i="6"/>
  <c r="BX2329" i="6"/>
  <c r="BX2330" i="6"/>
  <c r="BX2331" i="6"/>
  <c r="BX2332" i="6"/>
  <c r="BX2333" i="6"/>
  <c r="BX2334" i="6"/>
  <c r="BX2335" i="6"/>
  <c r="BX2336" i="6"/>
  <c r="BX2337" i="6"/>
  <c r="BX2338" i="6"/>
  <c r="BX2339" i="6"/>
  <c r="BX2340" i="6"/>
  <c r="BX2341" i="6"/>
  <c r="BX2342" i="6"/>
  <c r="BX2343" i="6"/>
  <c r="BX2344" i="6"/>
  <c r="BX2345" i="6"/>
  <c r="BX2346" i="6"/>
  <c r="BX2347" i="6"/>
  <c r="BX2348" i="6"/>
  <c r="BX2349" i="6"/>
  <c r="BX2350" i="6"/>
  <c r="BX2351" i="6"/>
  <c r="BX2352" i="6"/>
  <c r="BX2353" i="6"/>
  <c r="BX2354" i="6"/>
  <c r="BX2355" i="6"/>
  <c r="BX2356" i="6"/>
  <c r="BX2357" i="6"/>
  <c r="BX2358" i="6"/>
  <c r="BX2359" i="6"/>
  <c r="BX2360" i="6"/>
  <c r="BX2361" i="6"/>
  <c r="BX2362" i="6"/>
  <c r="BX2363" i="6"/>
  <c r="BX2364" i="6"/>
  <c r="BX2365" i="6"/>
  <c r="BX2366" i="6"/>
  <c r="BX2367" i="6"/>
  <c r="BX2368" i="6"/>
  <c r="BX2369" i="6"/>
  <c r="BX2370" i="6"/>
  <c r="BX2371" i="6"/>
  <c r="BX2372" i="6"/>
  <c r="BX2373" i="6"/>
  <c r="BX2374" i="6"/>
  <c r="BX2375" i="6"/>
  <c r="BX2376" i="6"/>
  <c r="BX2377" i="6"/>
  <c r="BX2378" i="6"/>
  <c r="BX2379" i="6"/>
  <c r="BX2380" i="6"/>
  <c r="BX2381" i="6"/>
  <c r="BX2382" i="6"/>
  <c r="BX2383" i="6"/>
  <c r="BX2384" i="6"/>
  <c r="BX2385" i="6"/>
  <c r="BX2386" i="6"/>
  <c r="BX2387" i="6"/>
  <c r="BX2388" i="6"/>
  <c r="BX2389" i="6"/>
  <c r="BX2390" i="6"/>
  <c r="BX2391" i="6"/>
  <c r="BX2392" i="6"/>
  <c r="BX2393" i="6"/>
  <c r="BX2394" i="6"/>
  <c r="BX2395" i="6"/>
  <c r="BX2396" i="6"/>
  <c r="BX2397" i="6"/>
  <c r="BX2398" i="6"/>
  <c r="BX2399" i="6"/>
  <c r="BX2400" i="6"/>
  <c r="BX2401" i="6"/>
  <c r="BX2402" i="6"/>
  <c r="BX2403" i="6"/>
  <c r="BX2404" i="6"/>
  <c r="BX2405" i="6"/>
  <c r="BX2406" i="6"/>
  <c r="BX2407" i="6"/>
  <c r="BX2408" i="6"/>
  <c r="BX2409" i="6"/>
  <c r="BX2410" i="6"/>
  <c r="BX2411" i="6"/>
  <c r="BX2412" i="6"/>
  <c r="BX2413" i="6"/>
  <c r="BX2414" i="6"/>
  <c r="BX2415" i="6"/>
  <c r="BX2416" i="6"/>
  <c r="BX2417" i="6"/>
  <c r="BX2418" i="6"/>
  <c r="BX2419" i="6"/>
  <c r="BX2420" i="6"/>
  <c r="BX2421" i="6"/>
  <c r="BX2422" i="6"/>
  <c r="BX2423" i="6"/>
  <c r="BX2424" i="6"/>
  <c r="BX2425" i="6"/>
  <c r="BX2426" i="6"/>
  <c r="BX2427" i="6"/>
  <c r="BX2428" i="6"/>
  <c r="BX2429" i="6"/>
  <c r="BX2430" i="6"/>
  <c r="BX2431" i="6"/>
  <c r="BX2432" i="6"/>
  <c r="BX2433" i="6"/>
  <c r="BX2434" i="6"/>
  <c r="BX2435" i="6"/>
  <c r="BX2436" i="6"/>
  <c r="BX2437" i="6"/>
  <c r="BX2438" i="6"/>
  <c r="BX2439" i="6"/>
  <c r="BX2440" i="6"/>
  <c r="BX2441" i="6"/>
  <c r="BX2442" i="6"/>
  <c r="BX2443" i="6"/>
  <c r="BX2444" i="6"/>
  <c r="BX2445" i="6"/>
  <c r="BX2446" i="6"/>
  <c r="BX2447" i="6"/>
  <c r="BX2448" i="6"/>
  <c r="BX2449" i="6"/>
  <c r="BX2450" i="6"/>
  <c r="BX2451" i="6"/>
  <c r="BX2452" i="6"/>
  <c r="BX2453" i="6"/>
  <c r="BX2454" i="6"/>
  <c r="BX2455" i="6"/>
  <c r="BX2456" i="6"/>
  <c r="BX2457" i="6"/>
  <c r="BX2458" i="6"/>
  <c r="BX2459" i="6"/>
  <c r="BX2460" i="6"/>
  <c r="BX2461" i="6"/>
  <c r="BX2462" i="6"/>
  <c r="BX2463" i="6"/>
  <c r="BX2464" i="6"/>
  <c r="BX2465" i="6"/>
  <c r="BX2466" i="6"/>
  <c r="BX2467" i="6"/>
  <c r="BX2468" i="6"/>
  <c r="BX2469" i="6"/>
  <c r="BX2470" i="6"/>
  <c r="BX2471" i="6"/>
  <c r="BX2472" i="6"/>
  <c r="BX2473" i="6"/>
  <c r="BX2474" i="6"/>
  <c r="BX2475" i="6"/>
  <c r="BX2476" i="6"/>
  <c r="BX2477" i="6"/>
  <c r="BX2478" i="6"/>
  <c r="BX2479" i="6"/>
  <c r="BX2480" i="6"/>
  <c r="BX2481" i="6"/>
  <c r="BX2482" i="6"/>
  <c r="BX2483" i="6"/>
  <c r="BX2484" i="6"/>
  <c r="BX2485" i="6"/>
  <c r="BX2486" i="6"/>
  <c r="BX2487" i="6"/>
  <c r="BX2488" i="6"/>
  <c r="BX2489" i="6"/>
  <c r="BX2490" i="6"/>
  <c r="BX2491" i="6"/>
  <c r="BX2492" i="6"/>
  <c r="BX2493" i="6"/>
  <c r="BX2494" i="6"/>
  <c r="BX2495" i="6"/>
  <c r="BX2496" i="6"/>
  <c r="BX2497" i="6"/>
  <c r="BX2498" i="6"/>
  <c r="BX2499" i="6"/>
  <c r="BX2500" i="6"/>
  <c r="BX2501" i="6"/>
  <c r="BX2502" i="6"/>
  <c r="BX2503" i="6"/>
  <c r="BX2504" i="6"/>
  <c r="BX2505" i="6"/>
  <c r="BX2506" i="6"/>
  <c r="BX2507" i="6"/>
  <c r="BX2508" i="6"/>
  <c r="BX2509" i="6"/>
  <c r="BX2510" i="6"/>
  <c r="BX2511" i="6"/>
  <c r="BX2512" i="6"/>
  <c r="BX2513" i="6"/>
  <c r="BX2514" i="6"/>
  <c r="BX2515" i="6"/>
  <c r="BX2516" i="6"/>
  <c r="BX2517" i="6"/>
  <c r="BX2518" i="6"/>
  <c r="BX2519" i="6"/>
  <c r="BX2520" i="6"/>
  <c r="BX2521" i="6"/>
  <c r="BX2522" i="6"/>
  <c r="BX2523" i="6"/>
  <c r="BX2524" i="6"/>
  <c r="BX2525" i="6"/>
  <c r="BX2526" i="6"/>
  <c r="BX2527" i="6"/>
  <c r="BX2528" i="6"/>
  <c r="BX2529" i="6"/>
  <c r="BX2530" i="6"/>
  <c r="BX2531" i="6"/>
  <c r="BX2532" i="6"/>
  <c r="BX2533" i="6"/>
  <c r="BX2534" i="6"/>
  <c r="BX2535" i="6"/>
  <c r="BX2536" i="6"/>
  <c r="BX2537" i="6"/>
  <c r="BX2538" i="6"/>
  <c r="BX2539" i="6"/>
  <c r="BX2540" i="6"/>
  <c r="BX2541" i="6"/>
  <c r="BX2542" i="6"/>
  <c r="BX2543" i="6"/>
  <c r="BX2544" i="6"/>
  <c r="BX2545" i="6"/>
  <c r="BX2546" i="6"/>
  <c r="BX2547" i="6"/>
  <c r="BX2548" i="6"/>
  <c r="BX2549" i="6"/>
  <c r="BX2550" i="6"/>
  <c r="BX2551" i="6"/>
  <c r="BX2552" i="6"/>
  <c r="BX2553" i="6"/>
  <c r="BX2554" i="6"/>
  <c r="BX2555" i="6"/>
  <c r="BX2556" i="6"/>
  <c r="BX2557" i="6"/>
  <c r="BX2558" i="6"/>
  <c r="BX2559" i="6"/>
  <c r="BX2560" i="6"/>
  <c r="BX2561" i="6"/>
  <c r="BX2562" i="6"/>
  <c r="BX2563" i="6"/>
  <c r="BX2564" i="6"/>
  <c r="BX2565" i="6"/>
  <c r="BX2566" i="6"/>
  <c r="BX2567" i="6"/>
  <c r="BX2568" i="6"/>
  <c r="BX2569" i="6"/>
  <c r="BX2570" i="6"/>
  <c r="BX2571" i="6"/>
  <c r="BX2572" i="6"/>
  <c r="BX2573" i="6"/>
  <c r="BX2574" i="6"/>
  <c r="BX2575" i="6"/>
  <c r="BX2576" i="6"/>
  <c r="BX2577" i="6"/>
  <c r="BX2578" i="6"/>
  <c r="BX2579" i="6"/>
  <c r="BX2580" i="6"/>
  <c r="BX2581" i="6"/>
  <c r="BX2582" i="6"/>
  <c r="BX2583" i="6"/>
  <c r="BX2584" i="6"/>
  <c r="BX2585" i="6"/>
  <c r="BX2586" i="6"/>
  <c r="BX2587" i="6"/>
  <c r="BX2588" i="6"/>
  <c r="BX2589" i="6"/>
  <c r="BX2590" i="6"/>
  <c r="BX2591" i="6"/>
  <c r="BX2592" i="6"/>
  <c r="BX2593" i="6"/>
  <c r="BX2594" i="6"/>
  <c r="BX2595" i="6"/>
  <c r="BX2596" i="6"/>
  <c r="BX2597" i="6"/>
  <c r="BX2598" i="6"/>
  <c r="BX2599" i="6"/>
  <c r="BX2600" i="6"/>
  <c r="BX2601" i="6"/>
  <c r="BX2602" i="6"/>
  <c r="BX2603" i="6"/>
  <c r="BX2604" i="6"/>
  <c r="BX2605" i="6"/>
  <c r="BX2606" i="6"/>
  <c r="BX2607" i="6"/>
  <c r="BX2608" i="6"/>
  <c r="BX2609" i="6"/>
  <c r="BX2610" i="6"/>
  <c r="BX2611" i="6"/>
  <c r="BX2612" i="6"/>
  <c r="BX2613" i="6"/>
  <c r="BX2614" i="6"/>
  <c r="BX2615" i="6"/>
  <c r="BX2616" i="6"/>
  <c r="BX2617" i="6"/>
  <c r="BX2618" i="6"/>
  <c r="BX2619" i="6"/>
  <c r="BX2620" i="6"/>
  <c r="BX2621" i="6"/>
  <c r="BX2622" i="6"/>
  <c r="BX2623" i="6"/>
  <c r="BX2624" i="6"/>
  <c r="BX2625" i="6"/>
  <c r="BX2626" i="6"/>
  <c r="BX2627" i="6"/>
  <c r="BX2628" i="6"/>
  <c r="BX2629" i="6"/>
  <c r="BX2630" i="6"/>
  <c r="BX2631" i="6"/>
  <c r="BX2632" i="6"/>
  <c r="BX2633" i="6"/>
  <c r="BX2634" i="6"/>
  <c r="BX2635" i="6"/>
  <c r="BX2636" i="6"/>
  <c r="BX2637" i="6"/>
  <c r="BX2638" i="6"/>
  <c r="BX2639" i="6"/>
  <c r="BX2640" i="6"/>
  <c r="BX2641" i="6"/>
  <c r="BX2642" i="6"/>
  <c r="BX2643" i="6"/>
  <c r="BX2644" i="6"/>
  <c r="BX2645" i="6"/>
  <c r="BX2646" i="6"/>
  <c r="BX2647" i="6"/>
  <c r="BX2648" i="6"/>
  <c r="BX2649" i="6"/>
  <c r="BX2650" i="6"/>
  <c r="BX2651" i="6"/>
  <c r="BX2652" i="6"/>
  <c r="BX2653" i="6"/>
  <c r="BX2654" i="6"/>
  <c r="BX2655" i="6"/>
  <c r="BX2656" i="6"/>
  <c r="BX2657" i="6"/>
  <c r="BX2658" i="6"/>
  <c r="BX2659" i="6"/>
  <c r="BX2660" i="6"/>
  <c r="BX2661" i="6"/>
  <c r="BX2662" i="6"/>
  <c r="BX2663" i="6"/>
  <c r="BX2664" i="6"/>
  <c r="BX2665" i="6"/>
  <c r="BX2666" i="6"/>
  <c r="BX2667" i="6"/>
  <c r="BX2668" i="6"/>
  <c r="BX2669" i="6"/>
  <c r="BX2670" i="6"/>
  <c r="BX2671" i="6"/>
  <c r="BX2672" i="6"/>
  <c r="BX2673" i="6"/>
  <c r="BX2674" i="6"/>
  <c r="BX2675" i="6"/>
  <c r="BX2676" i="6"/>
  <c r="BX2677" i="6"/>
  <c r="BX2678" i="6"/>
  <c r="BX2679" i="6"/>
  <c r="BX2680" i="6"/>
  <c r="BX2681" i="6"/>
  <c r="BX2682" i="6"/>
  <c r="BX2683" i="6"/>
  <c r="BX2684" i="6"/>
  <c r="BX2685" i="6"/>
  <c r="BX2686" i="6"/>
  <c r="BX2687" i="6"/>
  <c r="BX2688" i="6"/>
  <c r="BX2689" i="6"/>
  <c r="BX2690" i="6"/>
  <c r="BX2691" i="6"/>
  <c r="BX2692" i="6"/>
  <c r="BX2693" i="6"/>
  <c r="BX2694" i="6"/>
  <c r="BX2695" i="6"/>
  <c r="BX2696" i="6"/>
  <c r="BX2697" i="6"/>
  <c r="BX2698" i="6"/>
  <c r="BX2699" i="6"/>
  <c r="BX2700" i="6"/>
  <c r="BX2701" i="6"/>
  <c r="BX2702" i="6"/>
  <c r="BX2703" i="6"/>
  <c r="BX2704" i="6"/>
  <c r="BX2705" i="6"/>
  <c r="BX2706" i="6"/>
  <c r="BX2707" i="6"/>
  <c r="BX4" i="6"/>
  <c r="BT5" i="6"/>
  <c r="BT6" i="6"/>
  <c r="BT7" i="6"/>
  <c r="BT8" i="6"/>
  <c r="BT9" i="6"/>
  <c r="BT10" i="6"/>
  <c r="BT11" i="6"/>
  <c r="BT12" i="6"/>
  <c r="BT13" i="6"/>
  <c r="BT14" i="6"/>
  <c r="BT15" i="6"/>
  <c r="BT16" i="6"/>
  <c r="BT17" i="6"/>
  <c r="BT18" i="6"/>
  <c r="BT19" i="6"/>
  <c r="BT20" i="6"/>
  <c r="BT21" i="6"/>
  <c r="BT22" i="6"/>
  <c r="BT23" i="6"/>
  <c r="BT24" i="6"/>
  <c r="BT25" i="6"/>
  <c r="BT26" i="6"/>
  <c r="BT27" i="6"/>
  <c r="BT28" i="6"/>
  <c r="BT29" i="6"/>
  <c r="BT30" i="6"/>
  <c r="BT31" i="6"/>
  <c r="BT32" i="6"/>
  <c r="BT33" i="6"/>
  <c r="BT34" i="6"/>
  <c r="BT35" i="6"/>
  <c r="BT36" i="6"/>
  <c r="BT37" i="6"/>
  <c r="BT38" i="6"/>
  <c r="BT39" i="6"/>
  <c r="BT40" i="6"/>
  <c r="BT41" i="6"/>
  <c r="BT42" i="6"/>
  <c r="BT43" i="6"/>
  <c r="BT44" i="6"/>
  <c r="BT45" i="6"/>
  <c r="BT46" i="6"/>
  <c r="BT47" i="6"/>
  <c r="BT48" i="6"/>
  <c r="BT49" i="6"/>
  <c r="BT50" i="6"/>
  <c r="BT51" i="6"/>
  <c r="BT52" i="6"/>
  <c r="BT53" i="6"/>
  <c r="BT54" i="6"/>
  <c r="BT55" i="6"/>
  <c r="BT56" i="6"/>
  <c r="BT57" i="6"/>
  <c r="BT58" i="6"/>
  <c r="BT59" i="6"/>
  <c r="BT60" i="6"/>
  <c r="BT61" i="6"/>
  <c r="BT62" i="6"/>
  <c r="BT63" i="6"/>
  <c r="BT64" i="6"/>
  <c r="BT65" i="6"/>
  <c r="BT66" i="6"/>
  <c r="BT67" i="6"/>
  <c r="BT68" i="6"/>
  <c r="BT69" i="6"/>
  <c r="BT70" i="6"/>
  <c r="BT71" i="6"/>
  <c r="BT72" i="6"/>
  <c r="BT73" i="6"/>
  <c r="BT74" i="6"/>
  <c r="BT75" i="6"/>
  <c r="BT76" i="6"/>
  <c r="BT77" i="6"/>
  <c r="BT78" i="6"/>
  <c r="BT79" i="6"/>
  <c r="BT80" i="6"/>
  <c r="BT81" i="6"/>
  <c r="BT82" i="6"/>
  <c r="BT83" i="6"/>
  <c r="BT84" i="6"/>
  <c r="BT85" i="6"/>
  <c r="BT86" i="6"/>
  <c r="BT87" i="6"/>
  <c r="BT88" i="6"/>
  <c r="BT89" i="6"/>
  <c r="BT90" i="6"/>
  <c r="BT91" i="6"/>
  <c r="BT92" i="6"/>
  <c r="BT93" i="6"/>
  <c r="BT94" i="6"/>
  <c r="BT95" i="6"/>
  <c r="BT96" i="6"/>
  <c r="BT97" i="6"/>
  <c r="BT98" i="6"/>
  <c r="BT99" i="6"/>
  <c r="BT100" i="6"/>
  <c r="BT101" i="6"/>
  <c r="BT102" i="6"/>
  <c r="BT103" i="6"/>
  <c r="BT104" i="6"/>
  <c r="BT105" i="6"/>
  <c r="BT106" i="6"/>
  <c r="BT107" i="6"/>
  <c r="BT108" i="6"/>
  <c r="BT109" i="6"/>
  <c r="BT110" i="6"/>
  <c r="BT111" i="6"/>
  <c r="BT112" i="6"/>
  <c r="BT113" i="6"/>
  <c r="BT114" i="6"/>
  <c r="BT115" i="6"/>
  <c r="BT116" i="6"/>
  <c r="BT117" i="6"/>
  <c r="BT118" i="6"/>
  <c r="BT119" i="6"/>
  <c r="BT120" i="6"/>
  <c r="BT121" i="6"/>
  <c r="BT122" i="6"/>
  <c r="BT123" i="6"/>
  <c r="BT124" i="6"/>
  <c r="BT125" i="6"/>
  <c r="BT126" i="6"/>
  <c r="BT127" i="6"/>
  <c r="BT128" i="6"/>
  <c r="BT129" i="6"/>
  <c r="BT130" i="6"/>
  <c r="BT131" i="6"/>
  <c r="BT132" i="6"/>
  <c r="BT133" i="6"/>
  <c r="BT134" i="6"/>
  <c r="BT135" i="6"/>
  <c r="BT136" i="6"/>
  <c r="BT137" i="6"/>
  <c r="BT138" i="6"/>
  <c r="BT139" i="6"/>
  <c r="BT140" i="6"/>
  <c r="BT141" i="6"/>
  <c r="BT142" i="6"/>
  <c r="BT143" i="6"/>
  <c r="BT144" i="6"/>
  <c r="BT145" i="6"/>
  <c r="BT146" i="6"/>
  <c r="BT147" i="6"/>
  <c r="BT148" i="6"/>
  <c r="BT149" i="6"/>
  <c r="BT150" i="6"/>
  <c r="BT151" i="6"/>
  <c r="BT152" i="6"/>
  <c r="BT153" i="6"/>
  <c r="BT154" i="6"/>
  <c r="BT155" i="6"/>
  <c r="BT156" i="6"/>
  <c r="BT157" i="6"/>
  <c r="BT158" i="6"/>
  <c r="BT159" i="6"/>
  <c r="BT160" i="6"/>
  <c r="BT161" i="6"/>
  <c r="BT162" i="6"/>
  <c r="BT163" i="6"/>
  <c r="BT164" i="6"/>
  <c r="BT165" i="6"/>
  <c r="BT166" i="6"/>
  <c r="BT167" i="6"/>
  <c r="BT168" i="6"/>
  <c r="BT169" i="6"/>
  <c r="BT170" i="6"/>
  <c r="BT171" i="6"/>
  <c r="BT172" i="6"/>
  <c r="BT173" i="6"/>
  <c r="BT174" i="6"/>
  <c r="BT175" i="6"/>
  <c r="BT176" i="6"/>
  <c r="BT177" i="6"/>
  <c r="BT178" i="6"/>
  <c r="BT179" i="6"/>
  <c r="BT180" i="6"/>
  <c r="BT181" i="6"/>
  <c r="BT182" i="6"/>
  <c r="BT183" i="6"/>
  <c r="BT184" i="6"/>
  <c r="BT185" i="6"/>
  <c r="BT186" i="6"/>
  <c r="BT187" i="6"/>
  <c r="BT188" i="6"/>
  <c r="BT189" i="6"/>
  <c r="BT190" i="6"/>
  <c r="BT191" i="6"/>
  <c r="BT192" i="6"/>
  <c r="BT193" i="6"/>
  <c r="BT194" i="6"/>
  <c r="BT195" i="6"/>
  <c r="BT196" i="6"/>
  <c r="BT197" i="6"/>
  <c r="BT198" i="6"/>
  <c r="BT199" i="6"/>
  <c r="BT200" i="6"/>
  <c r="BT201" i="6"/>
  <c r="BT202" i="6"/>
  <c r="BT203" i="6"/>
  <c r="BT204" i="6"/>
  <c r="BT205" i="6"/>
  <c r="BT206" i="6"/>
  <c r="BT207" i="6"/>
  <c r="BT208" i="6"/>
  <c r="BT209" i="6"/>
  <c r="BT210" i="6"/>
  <c r="BT211" i="6"/>
  <c r="BT212" i="6"/>
  <c r="BT213" i="6"/>
  <c r="BT214" i="6"/>
  <c r="BT215" i="6"/>
  <c r="BT216" i="6"/>
  <c r="BT217" i="6"/>
  <c r="BT218" i="6"/>
  <c r="BT219" i="6"/>
  <c r="BT220" i="6"/>
  <c r="BT221" i="6"/>
  <c r="BT222" i="6"/>
  <c r="BT223" i="6"/>
  <c r="BT224" i="6"/>
  <c r="BT225" i="6"/>
  <c r="BT226" i="6"/>
  <c r="BT227" i="6"/>
  <c r="BT228" i="6"/>
  <c r="BT229" i="6"/>
  <c r="BT230" i="6"/>
  <c r="BT231" i="6"/>
  <c r="BT232" i="6"/>
  <c r="BT233" i="6"/>
  <c r="BT234" i="6"/>
  <c r="BT235" i="6"/>
  <c r="BT236" i="6"/>
  <c r="BT237" i="6"/>
  <c r="BT238" i="6"/>
  <c r="BT239" i="6"/>
  <c r="BT240" i="6"/>
  <c r="BT241" i="6"/>
  <c r="BT242" i="6"/>
  <c r="BT243" i="6"/>
  <c r="BT244" i="6"/>
  <c r="BT245" i="6"/>
  <c r="BT246" i="6"/>
  <c r="BT247" i="6"/>
  <c r="BT248" i="6"/>
  <c r="BT249" i="6"/>
  <c r="BT250" i="6"/>
  <c r="BT251" i="6"/>
  <c r="BT252" i="6"/>
  <c r="BT253" i="6"/>
  <c r="BT254" i="6"/>
  <c r="BT255" i="6"/>
  <c r="BT256" i="6"/>
  <c r="BT257" i="6"/>
  <c r="BT258" i="6"/>
  <c r="BT259" i="6"/>
  <c r="BT260" i="6"/>
  <c r="BT261" i="6"/>
  <c r="BT262" i="6"/>
  <c r="BT263" i="6"/>
  <c r="BT264" i="6"/>
  <c r="BT265" i="6"/>
  <c r="BT266" i="6"/>
  <c r="BT267" i="6"/>
  <c r="BT268" i="6"/>
  <c r="BT269" i="6"/>
  <c r="BT270" i="6"/>
  <c r="BT271" i="6"/>
  <c r="BT272" i="6"/>
  <c r="BT273" i="6"/>
  <c r="BT274" i="6"/>
  <c r="BT275" i="6"/>
  <c r="BT276" i="6"/>
  <c r="BT277" i="6"/>
  <c r="BT278" i="6"/>
  <c r="BT279" i="6"/>
  <c r="BT280" i="6"/>
  <c r="BT281" i="6"/>
  <c r="BT282" i="6"/>
  <c r="BT283" i="6"/>
  <c r="BT284" i="6"/>
  <c r="BT285" i="6"/>
  <c r="BT286" i="6"/>
  <c r="BT287" i="6"/>
  <c r="BT288" i="6"/>
  <c r="BT289" i="6"/>
  <c r="BT290" i="6"/>
  <c r="BT291" i="6"/>
  <c r="BT292" i="6"/>
  <c r="BT293" i="6"/>
  <c r="BT294" i="6"/>
  <c r="BT295" i="6"/>
  <c r="BT296" i="6"/>
  <c r="BT297" i="6"/>
  <c r="BT298" i="6"/>
  <c r="BT299" i="6"/>
  <c r="BT300" i="6"/>
  <c r="BT301" i="6"/>
  <c r="BT302" i="6"/>
  <c r="BT303" i="6"/>
  <c r="BT304" i="6"/>
  <c r="BT305" i="6"/>
  <c r="BT306" i="6"/>
  <c r="BT307" i="6"/>
  <c r="BT308" i="6"/>
  <c r="BT309" i="6"/>
  <c r="BT310" i="6"/>
  <c r="BT311" i="6"/>
  <c r="BT312" i="6"/>
  <c r="BT313" i="6"/>
  <c r="BT314" i="6"/>
  <c r="BT315" i="6"/>
  <c r="BT316" i="6"/>
  <c r="BT317" i="6"/>
  <c r="BT318" i="6"/>
  <c r="BT319" i="6"/>
  <c r="BT320" i="6"/>
  <c r="BT321" i="6"/>
  <c r="BT322" i="6"/>
  <c r="BT323" i="6"/>
  <c r="BT324" i="6"/>
  <c r="BT325" i="6"/>
  <c r="BT326" i="6"/>
  <c r="BT327" i="6"/>
  <c r="BT328" i="6"/>
  <c r="BT329" i="6"/>
  <c r="BT330" i="6"/>
  <c r="BT331" i="6"/>
  <c r="BT332" i="6"/>
  <c r="BT333" i="6"/>
  <c r="BT334" i="6"/>
  <c r="BT335" i="6"/>
  <c r="BT336" i="6"/>
  <c r="BT337" i="6"/>
  <c r="BT338" i="6"/>
  <c r="BT339" i="6"/>
  <c r="BT340" i="6"/>
  <c r="BT341" i="6"/>
  <c r="BT342" i="6"/>
  <c r="BT343" i="6"/>
  <c r="BT344" i="6"/>
  <c r="BT345" i="6"/>
  <c r="BT346" i="6"/>
  <c r="BT347" i="6"/>
  <c r="BT348" i="6"/>
  <c r="BT349" i="6"/>
  <c r="BT350" i="6"/>
  <c r="BT351" i="6"/>
  <c r="BT352" i="6"/>
  <c r="BT353" i="6"/>
  <c r="BT354" i="6"/>
  <c r="BT355" i="6"/>
  <c r="BT356" i="6"/>
  <c r="BT357" i="6"/>
  <c r="BT358" i="6"/>
  <c r="BT359" i="6"/>
  <c r="BT360" i="6"/>
  <c r="BT361" i="6"/>
  <c r="BT362" i="6"/>
  <c r="BT363" i="6"/>
  <c r="BT364" i="6"/>
  <c r="BT365" i="6"/>
  <c r="BT366" i="6"/>
  <c r="BT367" i="6"/>
  <c r="BT368" i="6"/>
  <c r="BT369" i="6"/>
  <c r="BT370" i="6"/>
  <c r="BT371" i="6"/>
  <c r="BT372" i="6"/>
  <c r="BT373" i="6"/>
  <c r="BT374" i="6"/>
  <c r="BT375" i="6"/>
  <c r="BT376" i="6"/>
  <c r="BT377" i="6"/>
  <c r="BT378" i="6"/>
  <c r="BT379" i="6"/>
  <c r="BT380" i="6"/>
  <c r="BT381" i="6"/>
  <c r="BT382" i="6"/>
  <c r="BT383" i="6"/>
  <c r="BT384" i="6"/>
  <c r="BT385" i="6"/>
  <c r="BT386" i="6"/>
  <c r="BT387" i="6"/>
  <c r="BT388" i="6"/>
  <c r="BT389" i="6"/>
  <c r="BT390" i="6"/>
  <c r="BT391" i="6"/>
  <c r="BT392" i="6"/>
  <c r="BT393" i="6"/>
  <c r="BT394" i="6"/>
  <c r="BT395" i="6"/>
  <c r="BT396" i="6"/>
  <c r="BT397" i="6"/>
  <c r="BT398" i="6"/>
  <c r="BT399" i="6"/>
  <c r="BT400" i="6"/>
  <c r="BT401" i="6"/>
  <c r="BT402" i="6"/>
  <c r="BT403" i="6"/>
  <c r="BT404" i="6"/>
  <c r="BT405" i="6"/>
  <c r="BT406" i="6"/>
  <c r="BT407" i="6"/>
  <c r="BT408" i="6"/>
  <c r="BT409" i="6"/>
  <c r="BT410" i="6"/>
  <c r="BT411" i="6"/>
  <c r="BT412" i="6"/>
  <c r="BT413" i="6"/>
  <c r="BT414" i="6"/>
  <c r="BT415" i="6"/>
  <c r="BT416" i="6"/>
  <c r="BT417" i="6"/>
  <c r="BT418" i="6"/>
  <c r="BT419" i="6"/>
  <c r="BT420" i="6"/>
  <c r="BT421" i="6"/>
  <c r="BT422" i="6"/>
  <c r="BT423" i="6"/>
  <c r="BT424" i="6"/>
  <c r="BT425" i="6"/>
  <c r="BT426" i="6"/>
  <c r="BT427" i="6"/>
  <c r="BT428" i="6"/>
  <c r="BT429" i="6"/>
  <c r="BT430" i="6"/>
  <c r="BT431" i="6"/>
  <c r="BT432" i="6"/>
  <c r="BT433" i="6"/>
  <c r="BT434" i="6"/>
  <c r="BT435" i="6"/>
  <c r="BT436" i="6"/>
  <c r="BT437" i="6"/>
  <c r="BT438" i="6"/>
  <c r="BT439" i="6"/>
  <c r="BT440" i="6"/>
  <c r="BT441" i="6"/>
  <c r="BT442" i="6"/>
  <c r="BT443" i="6"/>
  <c r="BT444" i="6"/>
  <c r="BT445" i="6"/>
  <c r="BT446" i="6"/>
  <c r="BT447" i="6"/>
  <c r="BT448" i="6"/>
  <c r="BT449" i="6"/>
  <c r="BT450" i="6"/>
  <c r="BT451" i="6"/>
  <c r="BT452" i="6"/>
  <c r="BT453" i="6"/>
  <c r="BT454" i="6"/>
  <c r="BT455" i="6"/>
  <c r="BT456" i="6"/>
  <c r="BT457" i="6"/>
  <c r="BT458" i="6"/>
  <c r="BT459" i="6"/>
  <c r="BT460" i="6"/>
  <c r="BT461" i="6"/>
  <c r="BT462" i="6"/>
  <c r="BT463" i="6"/>
  <c r="BT464" i="6"/>
  <c r="BT465" i="6"/>
  <c r="BT466" i="6"/>
  <c r="BT467" i="6"/>
  <c r="BT468" i="6"/>
  <c r="BT469" i="6"/>
  <c r="BT470" i="6"/>
  <c r="BT471" i="6"/>
  <c r="BT472" i="6"/>
  <c r="BT473" i="6"/>
  <c r="BT474" i="6"/>
  <c r="BT475" i="6"/>
  <c r="BT476" i="6"/>
  <c r="BT477" i="6"/>
  <c r="BT478" i="6"/>
  <c r="BT479" i="6"/>
  <c r="BT480" i="6"/>
  <c r="BT481" i="6"/>
  <c r="BT482" i="6"/>
  <c r="BT483" i="6"/>
  <c r="BT484" i="6"/>
  <c r="BT485" i="6"/>
  <c r="BT486" i="6"/>
  <c r="BT487" i="6"/>
  <c r="BT488" i="6"/>
  <c r="BT489" i="6"/>
  <c r="BT490" i="6"/>
  <c r="BT491" i="6"/>
  <c r="BT492" i="6"/>
  <c r="BT493" i="6"/>
  <c r="BT494" i="6"/>
  <c r="BT495" i="6"/>
  <c r="BT496" i="6"/>
  <c r="BT497" i="6"/>
  <c r="BT498" i="6"/>
  <c r="BT499" i="6"/>
  <c r="BT500" i="6"/>
  <c r="BT501" i="6"/>
  <c r="BT502" i="6"/>
  <c r="BT503" i="6"/>
  <c r="BT504" i="6"/>
  <c r="BT505" i="6"/>
  <c r="BT506" i="6"/>
  <c r="BT507" i="6"/>
  <c r="BT508" i="6"/>
  <c r="BT509" i="6"/>
  <c r="BT510" i="6"/>
  <c r="BT511" i="6"/>
  <c r="BT512" i="6"/>
  <c r="BT513" i="6"/>
  <c r="BT514" i="6"/>
  <c r="BT515" i="6"/>
  <c r="BT516" i="6"/>
  <c r="BT517" i="6"/>
  <c r="BT518" i="6"/>
  <c r="BT519" i="6"/>
  <c r="BT520" i="6"/>
  <c r="BT521" i="6"/>
  <c r="BT522" i="6"/>
  <c r="BT523" i="6"/>
  <c r="BT524" i="6"/>
  <c r="BT525" i="6"/>
  <c r="BT526" i="6"/>
  <c r="BT527" i="6"/>
  <c r="BT528" i="6"/>
  <c r="BT529" i="6"/>
  <c r="BT530" i="6"/>
  <c r="BT531" i="6"/>
  <c r="BT532" i="6"/>
  <c r="BT533" i="6"/>
  <c r="BT534" i="6"/>
  <c r="BT535" i="6"/>
  <c r="BT536" i="6"/>
  <c r="BT537" i="6"/>
  <c r="BT538" i="6"/>
  <c r="BT539" i="6"/>
  <c r="BT540" i="6"/>
  <c r="BT541" i="6"/>
  <c r="BT542" i="6"/>
  <c r="BT543" i="6"/>
  <c r="BT544" i="6"/>
  <c r="BT545" i="6"/>
  <c r="BT546" i="6"/>
  <c r="BT547" i="6"/>
  <c r="BT548" i="6"/>
  <c r="BT549" i="6"/>
  <c r="BT550" i="6"/>
  <c r="BT551" i="6"/>
  <c r="BT552" i="6"/>
  <c r="BT553" i="6"/>
  <c r="BT554" i="6"/>
  <c r="BT555" i="6"/>
  <c r="BT556" i="6"/>
  <c r="BT557" i="6"/>
  <c r="BT558" i="6"/>
  <c r="BT559" i="6"/>
  <c r="BT560" i="6"/>
  <c r="BT561" i="6"/>
  <c r="BT562" i="6"/>
  <c r="BT563" i="6"/>
  <c r="BT564" i="6"/>
  <c r="BT565" i="6"/>
  <c r="BT566" i="6"/>
  <c r="BT567" i="6"/>
  <c r="BT568" i="6"/>
  <c r="BT569" i="6"/>
  <c r="BT570" i="6"/>
  <c r="BT571" i="6"/>
  <c r="BT572" i="6"/>
  <c r="BT573" i="6"/>
  <c r="BT574" i="6"/>
  <c r="BT575" i="6"/>
  <c r="BT576" i="6"/>
  <c r="BT577" i="6"/>
  <c r="BT578" i="6"/>
  <c r="BT579" i="6"/>
  <c r="BT580" i="6"/>
  <c r="BT581" i="6"/>
  <c r="BT582" i="6"/>
  <c r="BT583" i="6"/>
  <c r="BT584" i="6"/>
  <c r="BT585" i="6"/>
  <c r="BT586" i="6"/>
  <c r="BT587" i="6"/>
  <c r="BT588" i="6"/>
  <c r="BT589" i="6"/>
  <c r="BT590" i="6"/>
  <c r="BT591" i="6"/>
  <c r="BT592" i="6"/>
  <c r="BT593" i="6"/>
  <c r="BT594" i="6"/>
  <c r="BT595" i="6"/>
  <c r="BT596" i="6"/>
  <c r="BT597" i="6"/>
  <c r="BT598" i="6"/>
  <c r="BT599" i="6"/>
  <c r="BT600" i="6"/>
  <c r="BT601" i="6"/>
  <c r="BT602" i="6"/>
  <c r="BT603" i="6"/>
  <c r="BT604" i="6"/>
  <c r="BT605" i="6"/>
  <c r="BT606" i="6"/>
  <c r="BT607" i="6"/>
  <c r="BT608" i="6"/>
  <c r="BT609" i="6"/>
  <c r="BT610" i="6"/>
  <c r="BT611" i="6"/>
  <c r="BT612" i="6"/>
  <c r="BT613" i="6"/>
  <c r="BT614" i="6"/>
  <c r="BT615" i="6"/>
  <c r="BT616" i="6"/>
  <c r="BT617" i="6"/>
  <c r="BT618" i="6"/>
  <c r="BT619" i="6"/>
  <c r="BT620" i="6"/>
  <c r="BT621" i="6"/>
  <c r="BT622" i="6"/>
  <c r="BT623" i="6"/>
  <c r="BT624" i="6"/>
  <c r="BT625" i="6"/>
  <c r="BT626" i="6"/>
  <c r="BT627" i="6"/>
  <c r="BT628" i="6"/>
  <c r="BT629" i="6"/>
  <c r="BT630" i="6"/>
  <c r="BT631" i="6"/>
  <c r="BT632" i="6"/>
  <c r="BT633" i="6"/>
  <c r="BT634" i="6"/>
  <c r="BT635" i="6"/>
  <c r="BT636" i="6"/>
  <c r="BT637" i="6"/>
  <c r="BT638" i="6"/>
  <c r="BT639" i="6"/>
  <c r="BT640" i="6"/>
  <c r="BT641" i="6"/>
  <c r="BT642" i="6"/>
  <c r="BT643" i="6"/>
  <c r="BT644" i="6"/>
  <c r="BT645" i="6"/>
  <c r="BT646" i="6"/>
  <c r="BT647" i="6"/>
  <c r="BT648" i="6"/>
  <c r="BT649" i="6"/>
  <c r="BT650" i="6"/>
  <c r="BT651" i="6"/>
  <c r="BT652" i="6"/>
  <c r="BT653" i="6"/>
  <c r="BT654" i="6"/>
  <c r="BT655" i="6"/>
  <c r="BT656" i="6"/>
  <c r="BT657" i="6"/>
  <c r="BT658" i="6"/>
  <c r="BT659" i="6"/>
  <c r="BT660" i="6"/>
  <c r="BT661" i="6"/>
  <c r="BT662" i="6"/>
  <c r="BT663" i="6"/>
  <c r="BT664" i="6"/>
  <c r="BT665" i="6"/>
  <c r="BT666" i="6"/>
  <c r="BT667" i="6"/>
  <c r="BT668" i="6"/>
  <c r="BT669" i="6"/>
  <c r="BT670" i="6"/>
  <c r="BT671" i="6"/>
  <c r="BT672" i="6"/>
  <c r="BT673" i="6"/>
  <c r="BT674" i="6"/>
  <c r="BT675" i="6"/>
  <c r="BT676" i="6"/>
  <c r="BT677" i="6"/>
  <c r="BT678" i="6"/>
  <c r="BT679" i="6"/>
  <c r="BT680" i="6"/>
  <c r="BT681" i="6"/>
  <c r="BT682" i="6"/>
  <c r="BT683" i="6"/>
  <c r="BT684" i="6"/>
  <c r="BT685" i="6"/>
  <c r="BT686" i="6"/>
  <c r="BT687" i="6"/>
  <c r="BT688" i="6"/>
  <c r="BT689" i="6"/>
  <c r="BT690" i="6"/>
  <c r="BT691" i="6"/>
  <c r="BT692" i="6"/>
  <c r="BT693" i="6"/>
  <c r="BT694" i="6"/>
  <c r="BT695" i="6"/>
  <c r="BT696" i="6"/>
  <c r="BT697" i="6"/>
  <c r="BT698" i="6"/>
  <c r="BT699" i="6"/>
  <c r="BT700" i="6"/>
  <c r="BT701" i="6"/>
  <c r="BT702" i="6"/>
  <c r="BT703" i="6"/>
  <c r="BT704" i="6"/>
  <c r="BT705" i="6"/>
  <c r="BT706" i="6"/>
  <c r="BT707" i="6"/>
  <c r="BT708" i="6"/>
  <c r="BT709" i="6"/>
  <c r="BT710" i="6"/>
  <c r="BT711" i="6"/>
  <c r="BT712" i="6"/>
  <c r="BT713" i="6"/>
  <c r="BT714" i="6"/>
  <c r="BT715" i="6"/>
  <c r="BT716" i="6"/>
  <c r="BT717" i="6"/>
  <c r="BT718" i="6"/>
  <c r="BT719" i="6"/>
  <c r="BT720" i="6"/>
  <c r="BT721" i="6"/>
  <c r="BT722" i="6"/>
  <c r="BT723" i="6"/>
  <c r="BT724" i="6"/>
  <c r="BT725" i="6"/>
  <c r="BT726" i="6"/>
  <c r="BT727" i="6"/>
  <c r="BT728" i="6"/>
  <c r="BT729" i="6"/>
  <c r="BT730" i="6"/>
  <c r="BT731" i="6"/>
  <c r="BT732" i="6"/>
  <c r="BT733" i="6"/>
  <c r="BT734" i="6"/>
  <c r="BT735" i="6"/>
  <c r="BT736" i="6"/>
  <c r="BT737" i="6"/>
  <c r="BT738" i="6"/>
  <c r="BT739" i="6"/>
  <c r="BT740" i="6"/>
  <c r="BT741" i="6"/>
  <c r="BT742" i="6"/>
  <c r="BT743" i="6"/>
  <c r="BT744" i="6"/>
  <c r="BT745" i="6"/>
  <c r="BT746" i="6"/>
  <c r="BT747" i="6"/>
  <c r="BT748" i="6"/>
  <c r="BT749" i="6"/>
  <c r="BT750" i="6"/>
  <c r="BT751" i="6"/>
  <c r="BT752" i="6"/>
  <c r="BT753" i="6"/>
  <c r="BT754" i="6"/>
  <c r="BT755" i="6"/>
  <c r="BT756" i="6"/>
  <c r="BT757" i="6"/>
  <c r="BT758" i="6"/>
  <c r="BT759" i="6"/>
  <c r="BT760" i="6"/>
  <c r="BT761" i="6"/>
  <c r="BT762" i="6"/>
  <c r="BT763" i="6"/>
  <c r="BT764" i="6"/>
  <c r="BT765" i="6"/>
  <c r="BT766" i="6"/>
  <c r="BT767" i="6"/>
  <c r="BT768" i="6"/>
  <c r="BT769" i="6"/>
  <c r="BT770" i="6"/>
  <c r="BT771" i="6"/>
  <c r="BT772" i="6"/>
  <c r="BT773" i="6"/>
  <c r="BT774" i="6"/>
  <c r="BT775" i="6"/>
  <c r="BT776" i="6"/>
  <c r="BT777" i="6"/>
  <c r="BT778" i="6"/>
  <c r="BT779" i="6"/>
  <c r="BT780" i="6"/>
  <c r="BT781" i="6"/>
  <c r="BT782" i="6"/>
  <c r="BT783" i="6"/>
  <c r="BT784" i="6"/>
  <c r="BT785" i="6"/>
  <c r="BT786" i="6"/>
  <c r="BT787" i="6"/>
  <c r="BT788" i="6"/>
  <c r="BT789" i="6"/>
  <c r="BT790" i="6"/>
  <c r="BT791" i="6"/>
  <c r="BT792" i="6"/>
  <c r="BT793" i="6"/>
  <c r="BT794" i="6"/>
  <c r="BT795" i="6"/>
  <c r="BT796" i="6"/>
  <c r="BT797" i="6"/>
  <c r="BT798" i="6"/>
  <c r="BT799" i="6"/>
  <c r="BT800" i="6"/>
  <c r="BT801" i="6"/>
  <c r="BT802" i="6"/>
  <c r="BT803" i="6"/>
  <c r="BT804" i="6"/>
  <c r="BT805" i="6"/>
  <c r="BT806" i="6"/>
  <c r="BT807" i="6"/>
  <c r="BT808" i="6"/>
  <c r="BT809" i="6"/>
  <c r="BT810" i="6"/>
  <c r="BT811" i="6"/>
  <c r="BT812" i="6"/>
  <c r="BT813" i="6"/>
  <c r="BT814" i="6"/>
  <c r="BT815" i="6"/>
  <c r="BT816" i="6"/>
  <c r="BT817" i="6"/>
  <c r="BT818" i="6"/>
  <c r="BT819" i="6"/>
  <c r="BT820" i="6"/>
  <c r="BT821" i="6"/>
  <c r="BT822" i="6"/>
  <c r="BT823" i="6"/>
  <c r="BT824" i="6"/>
  <c r="BT825" i="6"/>
  <c r="BT826" i="6"/>
  <c r="BT827" i="6"/>
  <c r="BT828" i="6"/>
  <c r="BT829" i="6"/>
  <c r="BT830" i="6"/>
  <c r="BT831" i="6"/>
  <c r="BT832" i="6"/>
  <c r="BT833" i="6"/>
  <c r="BT834" i="6"/>
  <c r="BT835" i="6"/>
  <c r="BT836" i="6"/>
  <c r="BT837" i="6"/>
  <c r="BT838" i="6"/>
  <c r="BT839" i="6"/>
  <c r="BT840" i="6"/>
  <c r="BT841" i="6"/>
  <c r="BT842" i="6"/>
  <c r="BT843" i="6"/>
  <c r="BT844" i="6"/>
  <c r="BT845" i="6"/>
  <c r="BT846" i="6"/>
  <c r="BT847" i="6"/>
  <c r="BT848" i="6"/>
  <c r="BT849" i="6"/>
  <c r="BT850" i="6"/>
  <c r="BT851" i="6"/>
  <c r="BT852" i="6"/>
  <c r="BT853" i="6"/>
  <c r="BT854" i="6"/>
  <c r="BT855" i="6"/>
  <c r="BT856" i="6"/>
  <c r="BT857" i="6"/>
  <c r="BT858" i="6"/>
  <c r="BT859" i="6"/>
  <c r="BT860" i="6"/>
  <c r="BT861" i="6"/>
  <c r="BT862" i="6"/>
  <c r="BT863" i="6"/>
  <c r="BT864" i="6"/>
  <c r="BT865" i="6"/>
  <c r="BT866" i="6"/>
  <c r="BT867" i="6"/>
  <c r="BT868" i="6"/>
  <c r="BT869" i="6"/>
  <c r="BT870" i="6"/>
  <c r="BT871" i="6"/>
  <c r="BT872" i="6"/>
  <c r="BT873" i="6"/>
  <c r="BT874" i="6"/>
  <c r="BT875" i="6"/>
  <c r="BT876" i="6"/>
  <c r="BT877" i="6"/>
  <c r="BT878" i="6"/>
  <c r="BT879" i="6"/>
  <c r="BT880" i="6"/>
  <c r="BT881" i="6"/>
  <c r="BT882" i="6"/>
  <c r="BT883" i="6"/>
  <c r="BT884" i="6"/>
  <c r="BT885" i="6"/>
  <c r="BT886" i="6"/>
  <c r="BT887" i="6"/>
  <c r="BT888" i="6"/>
  <c r="BT889" i="6"/>
  <c r="BT890" i="6"/>
  <c r="BT891" i="6"/>
  <c r="BT892" i="6"/>
  <c r="BT893" i="6"/>
  <c r="BT894" i="6"/>
  <c r="BT895" i="6"/>
  <c r="BT896" i="6"/>
  <c r="BT897" i="6"/>
  <c r="BT898" i="6"/>
  <c r="BT899" i="6"/>
  <c r="BT900" i="6"/>
  <c r="BT901" i="6"/>
  <c r="BT902" i="6"/>
  <c r="BT903" i="6"/>
  <c r="BT904" i="6"/>
  <c r="BT905" i="6"/>
  <c r="BT906" i="6"/>
  <c r="BT907" i="6"/>
  <c r="BT908" i="6"/>
  <c r="BT909" i="6"/>
  <c r="BT910" i="6"/>
  <c r="BT911" i="6"/>
  <c r="BT912" i="6"/>
  <c r="BT913" i="6"/>
  <c r="BT914" i="6"/>
  <c r="BT915" i="6"/>
  <c r="BT916" i="6"/>
  <c r="BT917" i="6"/>
  <c r="BT918" i="6"/>
  <c r="BT919" i="6"/>
  <c r="BT920" i="6"/>
  <c r="BT921" i="6"/>
  <c r="BT922" i="6"/>
  <c r="BT923" i="6"/>
  <c r="BT924" i="6"/>
  <c r="BT925" i="6"/>
  <c r="BT926" i="6"/>
  <c r="BT927" i="6"/>
  <c r="BT928" i="6"/>
  <c r="BT929" i="6"/>
  <c r="BT930" i="6"/>
  <c r="BT931" i="6"/>
  <c r="BT932" i="6"/>
  <c r="BT933" i="6"/>
  <c r="BT934" i="6"/>
  <c r="BT935" i="6"/>
  <c r="BT936" i="6"/>
  <c r="BT937" i="6"/>
  <c r="BT938" i="6"/>
  <c r="BT939" i="6"/>
  <c r="BT940" i="6"/>
  <c r="BT941" i="6"/>
  <c r="BT942" i="6"/>
  <c r="BT943" i="6"/>
  <c r="BT944" i="6"/>
  <c r="BT945" i="6"/>
  <c r="BT946" i="6"/>
  <c r="BT947" i="6"/>
  <c r="BT948" i="6"/>
  <c r="BT949" i="6"/>
  <c r="BT950" i="6"/>
  <c r="BT951" i="6"/>
  <c r="BT952" i="6"/>
  <c r="BT953" i="6"/>
  <c r="BT954" i="6"/>
  <c r="BT955" i="6"/>
  <c r="BT956" i="6"/>
  <c r="BT957" i="6"/>
  <c r="BT958" i="6"/>
  <c r="BT959" i="6"/>
  <c r="BT960" i="6"/>
  <c r="BT961" i="6"/>
  <c r="BT962" i="6"/>
  <c r="BT963" i="6"/>
  <c r="BT964" i="6"/>
  <c r="BT965" i="6"/>
  <c r="BT966" i="6"/>
  <c r="BT967" i="6"/>
  <c r="BT968" i="6"/>
  <c r="BT969" i="6"/>
  <c r="BT970" i="6"/>
  <c r="BT971" i="6"/>
  <c r="BT972" i="6"/>
  <c r="BT973" i="6"/>
  <c r="BT974" i="6"/>
  <c r="BT975" i="6"/>
  <c r="BT976" i="6"/>
  <c r="BT977" i="6"/>
  <c r="BT978" i="6"/>
  <c r="BT979" i="6"/>
  <c r="BT980" i="6"/>
  <c r="BT981" i="6"/>
  <c r="BT982" i="6"/>
  <c r="BT983" i="6"/>
  <c r="BT984" i="6"/>
  <c r="BT985" i="6"/>
  <c r="BT986" i="6"/>
  <c r="BT987" i="6"/>
  <c r="BT988" i="6"/>
  <c r="BT989" i="6"/>
  <c r="BT990" i="6"/>
  <c r="BT991" i="6"/>
  <c r="BT992" i="6"/>
  <c r="BT993" i="6"/>
  <c r="BT994" i="6"/>
  <c r="BT995" i="6"/>
  <c r="BT996" i="6"/>
  <c r="BT997" i="6"/>
  <c r="BT998" i="6"/>
  <c r="BT999" i="6"/>
  <c r="BT1000" i="6"/>
  <c r="BT1001" i="6"/>
  <c r="BT1002" i="6"/>
  <c r="BT1003" i="6"/>
  <c r="BT1004" i="6"/>
  <c r="BT1005" i="6"/>
  <c r="BT1006" i="6"/>
  <c r="BT1007" i="6"/>
  <c r="BT1008" i="6"/>
  <c r="BT1009" i="6"/>
  <c r="BT1010" i="6"/>
  <c r="BT1011" i="6"/>
  <c r="BT1012" i="6"/>
  <c r="BT1013" i="6"/>
  <c r="BT1014" i="6"/>
  <c r="BT1015" i="6"/>
  <c r="BT1016" i="6"/>
  <c r="BT1017" i="6"/>
  <c r="BT1018" i="6"/>
  <c r="BT1019" i="6"/>
  <c r="BT1020" i="6"/>
  <c r="BT1021" i="6"/>
  <c r="BT1022" i="6"/>
  <c r="BT1023" i="6"/>
  <c r="BT1024" i="6"/>
  <c r="BT1025" i="6"/>
  <c r="BT1026" i="6"/>
  <c r="BT1027" i="6"/>
  <c r="BT1028" i="6"/>
  <c r="BT1029" i="6"/>
  <c r="BT1030" i="6"/>
  <c r="BT1031" i="6"/>
  <c r="BT1032" i="6"/>
  <c r="BT1033" i="6"/>
  <c r="BT1034" i="6"/>
  <c r="BT1035" i="6"/>
  <c r="BT1036" i="6"/>
  <c r="BT1037" i="6"/>
  <c r="BT1038" i="6"/>
  <c r="BT1039" i="6"/>
  <c r="BT1040" i="6"/>
  <c r="BT1041" i="6"/>
  <c r="BT1042" i="6"/>
  <c r="BT1043" i="6"/>
  <c r="BT1044" i="6"/>
  <c r="BT1045" i="6"/>
  <c r="BT1046" i="6"/>
  <c r="BT1047" i="6"/>
  <c r="BT1048" i="6"/>
  <c r="BT1049" i="6"/>
  <c r="BT1050" i="6"/>
  <c r="BT1051" i="6"/>
  <c r="BT1052" i="6"/>
  <c r="BT1053" i="6"/>
  <c r="BT1054" i="6"/>
  <c r="BT1055" i="6"/>
  <c r="BT1056" i="6"/>
  <c r="BT1057" i="6"/>
  <c r="BT1058" i="6"/>
  <c r="BT1059" i="6"/>
  <c r="BT1060" i="6"/>
  <c r="BT1061" i="6"/>
  <c r="BT1062" i="6"/>
  <c r="BT1063" i="6"/>
  <c r="BT1064" i="6"/>
  <c r="BT1065" i="6"/>
  <c r="BT1066" i="6"/>
  <c r="BT1067" i="6"/>
  <c r="BT1068" i="6"/>
  <c r="BT1069" i="6"/>
  <c r="BT1070" i="6"/>
  <c r="BT1071" i="6"/>
  <c r="BT1072" i="6"/>
  <c r="BT1073" i="6"/>
  <c r="BT1074" i="6"/>
  <c r="BT1075" i="6"/>
  <c r="BT1076" i="6"/>
  <c r="BT1077" i="6"/>
  <c r="BT1078" i="6"/>
  <c r="BT1079" i="6"/>
  <c r="BT1080" i="6"/>
  <c r="BT1081" i="6"/>
  <c r="BT1082" i="6"/>
  <c r="BT1083" i="6"/>
  <c r="BT1084" i="6"/>
  <c r="BT1085" i="6"/>
  <c r="BT1086" i="6"/>
  <c r="BT1087" i="6"/>
  <c r="BT1088" i="6"/>
  <c r="BT1089" i="6"/>
  <c r="BT1090" i="6"/>
  <c r="BT1091" i="6"/>
  <c r="BT1092" i="6"/>
  <c r="BT1093" i="6"/>
  <c r="BT1094" i="6"/>
  <c r="BT1095" i="6"/>
  <c r="BT1096" i="6"/>
  <c r="BT1097" i="6"/>
  <c r="BT1098" i="6"/>
  <c r="BT1099" i="6"/>
  <c r="BT1100" i="6"/>
  <c r="BT1101" i="6"/>
  <c r="BT1102" i="6"/>
  <c r="BT1103" i="6"/>
  <c r="BT1104" i="6"/>
  <c r="BT1105" i="6"/>
  <c r="BT1106" i="6"/>
  <c r="BT1107" i="6"/>
  <c r="BT1108" i="6"/>
  <c r="BT1109" i="6"/>
  <c r="BT1110" i="6"/>
  <c r="BT1111" i="6"/>
  <c r="BT1112" i="6"/>
  <c r="BT1113" i="6"/>
  <c r="BT1114" i="6"/>
  <c r="BT1115" i="6"/>
  <c r="BT1116" i="6"/>
  <c r="BT1117" i="6"/>
  <c r="BT1118" i="6"/>
  <c r="BT1119" i="6"/>
  <c r="BT1120" i="6"/>
  <c r="BT1121" i="6"/>
  <c r="BT1122" i="6"/>
  <c r="BT1123" i="6"/>
  <c r="BT1124" i="6"/>
  <c r="BT1125" i="6"/>
  <c r="BT1126" i="6"/>
  <c r="BT1127" i="6"/>
  <c r="BT1128" i="6"/>
  <c r="BT1129" i="6"/>
  <c r="BT1130" i="6"/>
  <c r="BT1131" i="6"/>
  <c r="BT1132" i="6"/>
  <c r="BT1133" i="6"/>
  <c r="BT1134" i="6"/>
  <c r="BT1135" i="6"/>
  <c r="BT1136" i="6"/>
  <c r="BT1137" i="6"/>
  <c r="BT1138" i="6"/>
  <c r="BT1139" i="6"/>
  <c r="BT1140" i="6"/>
  <c r="BT1141" i="6"/>
  <c r="BT1142" i="6"/>
  <c r="BT1143" i="6"/>
  <c r="BT1144" i="6"/>
  <c r="BT1145" i="6"/>
  <c r="BT1146" i="6"/>
  <c r="BT1147" i="6"/>
  <c r="BT1148" i="6"/>
  <c r="BT1149" i="6"/>
  <c r="BT1150" i="6"/>
  <c r="BT1151" i="6"/>
  <c r="BT1152" i="6"/>
  <c r="BT1153" i="6"/>
  <c r="BT1154" i="6"/>
  <c r="BT1155" i="6"/>
  <c r="BT1156" i="6"/>
  <c r="BT1157" i="6"/>
  <c r="BT1158" i="6"/>
  <c r="BT1159" i="6"/>
  <c r="BT1160" i="6"/>
  <c r="BT1161" i="6"/>
  <c r="BT1162" i="6"/>
  <c r="BT1163" i="6"/>
  <c r="BT1164" i="6"/>
  <c r="BT1165" i="6"/>
  <c r="BT1166" i="6"/>
  <c r="BT1167" i="6"/>
  <c r="BT1168" i="6"/>
  <c r="BT1169" i="6"/>
  <c r="BT1170" i="6"/>
  <c r="BT1171" i="6"/>
  <c r="BT1172" i="6"/>
  <c r="BT1173" i="6"/>
  <c r="BT1174" i="6"/>
  <c r="BT1175" i="6"/>
  <c r="BT1176" i="6"/>
  <c r="BT1177" i="6"/>
  <c r="BT1178" i="6"/>
  <c r="BT1179" i="6"/>
  <c r="BT1180" i="6"/>
  <c r="BT1181" i="6"/>
  <c r="BT1182" i="6"/>
  <c r="BT1183" i="6"/>
  <c r="BT1184" i="6"/>
  <c r="BT1185" i="6"/>
  <c r="BT1186" i="6"/>
  <c r="BT1187" i="6"/>
  <c r="BT1188" i="6"/>
  <c r="BT1189" i="6"/>
  <c r="BT1190" i="6"/>
  <c r="BT1191" i="6"/>
  <c r="BT1192" i="6"/>
  <c r="BT1193" i="6"/>
  <c r="BT1194" i="6"/>
  <c r="BT1195" i="6"/>
  <c r="BT1196" i="6"/>
  <c r="BT1197" i="6"/>
  <c r="BT1198" i="6"/>
  <c r="BT1199" i="6"/>
  <c r="BT1200" i="6"/>
  <c r="BT1201" i="6"/>
  <c r="BT1202" i="6"/>
  <c r="BT1203" i="6"/>
  <c r="BT1204" i="6"/>
  <c r="BT1205" i="6"/>
  <c r="BT1206" i="6"/>
  <c r="BT1207" i="6"/>
  <c r="BT1208" i="6"/>
  <c r="BT1209" i="6"/>
  <c r="BT1210" i="6"/>
  <c r="BT1211" i="6"/>
  <c r="BT1212" i="6"/>
  <c r="BT1213" i="6"/>
  <c r="BT1214" i="6"/>
  <c r="BT1215" i="6"/>
  <c r="BT1216" i="6"/>
  <c r="BT1217" i="6"/>
  <c r="BT1218" i="6"/>
  <c r="BT1219" i="6"/>
  <c r="BT1220" i="6"/>
  <c r="BT1221" i="6"/>
  <c r="BT1222" i="6"/>
  <c r="BT1223" i="6"/>
  <c r="BT1224" i="6"/>
  <c r="BT1225" i="6"/>
  <c r="BT1226" i="6"/>
  <c r="BT1227" i="6"/>
  <c r="BT1228" i="6"/>
  <c r="BT1229" i="6"/>
  <c r="BT1230" i="6"/>
  <c r="BT1231" i="6"/>
  <c r="BT1232" i="6"/>
  <c r="BT1233" i="6"/>
  <c r="BT1234" i="6"/>
  <c r="BT1235" i="6"/>
  <c r="BT1236" i="6"/>
  <c r="BT1237" i="6"/>
  <c r="BT1238" i="6"/>
  <c r="BT1239" i="6"/>
  <c r="BT1240" i="6"/>
  <c r="BT1241" i="6"/>
  <c r="BT1242" i="6"/>
  <c r="BT1243" i="6"/>
  <c r="BT1244" i="6"/>
  <c r="BT1245" i="6"/>
  <c r="BT1246" i="6"/>
  <c r="BT1247" i="6"/>
  <c r="BT1248" i="6"/>
  <c r="BT1249" i="6"/>
  <c r="BT1250" i="6"/>
  <c r="BT1251" i="6"/>
  <c r="BT1252" i="6"/>
  <c r="BT1253" i="6"/>
  <c r="BT1254" i="6"/>
  <c r="BT1255" i="6"/>
  <c r="BT1256" i="6"/>
  <c r="BT1257" i="6"/>
  <c r="BT1258" i="6"/>
  <c r="BT1259" i="6"/>
  <c r="BT1260" i="6"/>
  <c r="BT1261" i="6"/>
  <c r="BT1262" i="6"/>
  <c r="BT1263" i="6"/>
  <c r="BT1264" i="6"/>
  <c r="BT1265" i="6"/>
  <c r="BT1266" i="6"/>
  <c r="BT1267" i="6"/>
  <c r="BT1268" i="6"/>
  <c r="BT1269" i="6"/>
  <c r="BT1270" i="6"/>
  <c r="BT1271" i="6"/>
  <c r="BT1272" i="6"/>
  <c r="BT1273" i="6"/>
  <c r="BT1274" i="6"/>
  <c r="BT1275" i="6"/>
  <c r="BT1276" i="6"/>
  <c r="BT1277" i="6"/>
  <c r="BT1278" i="6"/>
  <c r="BT1279" i="6"/>
  <c r="BT1280" i="6"/>
  <c r="BT1281" i="6"/>
  <c r="BT1282" i="6"/>
  <c r="BT1283" i="6"/>
  <c r="BT1284" i="6"/>
  <c r="BT1285" i="6"/>
  <c r="BT1286" i="6"/>
  <c r="BT1287" i="6"/>
  <c r="BT1288" i="6"/>
  <c r="BT1289" i="6"/>
  <c r="BT1290" i="6"/>
  <c r="BT1291" i="6"/>
  <c r="BT1292" i="6"/>
  <c r="BT1293" i="6"/>
  <c r="BT1294" i="6"/>
  <c r="BT1295" i="6"/>
  <c r="BT1296" i="6"/>
  <c r="BT1297" i="6"/>
  <c r="BT1298" i="6"/>
  <c r="BT1299" i="6"/>
  <c r="BT1300" i="6"/>
  <c r="BT1301" i="6"/>
  <c r="BT1302" i="6"/>
  <c r="BT1303" i="6"/>
  <c r="BT1304" i="6"/>
  <c r="BT1305" i="6"/>
  <c r="BT1306" i="6"/>
  <c r="BT1307" i="6"/>
  <c r="BT1308" i="6"/>
  <c r="BT1309" i="6"/>
  <c r="BT1310" i="6"/>
  <c r="BT1311" i="6"/>
  <c r="BT1312" i="6"/>
  <c r="BT1313" i="6"/>
  <c r="BT1314" i="6"/>
  <c r="BT1315" i="6"/>
  <c r="BT1316" i="6"/>
  <c r="BT1317" i="6"/>
  <c r="BT1318" i="6"/>
  <c r="BT1319" i="6"/>
  <c r="BT1320" i="6"/>
  <c r="BT1321" i="6"/>
  <c r="BT1322" i="6"/>
  <c r="BT1323" i="6"/>
  <c r="BT1324" i="6"/>
  <c r="BT1325" i="6"/>
  <c r="BT1326" i="6"/>
  <c r="BT1327" i="6"/>
  <c r="BT1328" i="6"/>
  <c r="BT1329" i="6"/>
  <c r="BT1330" i="6"/>
  <c r="BT1331" i="6"/>
  <c r="BT1332" i="6"/>
  <c r="BT1333" i="6"/>
  <c r="BT1334" i="6"/>
  <c r="BT1335" i="6"/>
  <c r="BT1336" i="6"/>
  <c r="BT1337" i="6"/>
  <c r="BT1338" i="6"/>
  <c r="BT1339" i="6"/>
  <c r="BT1340" i="6"/>
  <c r="BT1341" i="6"/>
  <c r="BT1342" i="6"/>
  <c r="BT1343" i="6"/>
  <c r="BT1344" i="6"/>
  <c r="BT1345" i="6"/>
  <c r="BT1346" i="6"/>
  <c r="BT1347" i="6"/>
  <c r="BT1348" i="6"/>
  <c r="BT1349" i="6"/>
  <c r="BT1350" i="6"/>
  <c r="BT1351" i="6"/>
  <c r="BT1352" i="6"/>
  <c r="BT1353" i="6"/>
  <c r="BT1354" i="6"/>
  <c r="BT1355" i="6"/>
  <c r="BT1356" i="6"/>
  <c r="BT1357" i="6"/>
  <c r="BT1358" i="6"/>
  <c r="BT1359" i="6"/>
  <c r="BT1360" i="6"/>
  <c r="BT1361" i="6"/>
  <c r="BT1362" i="6"/>
  <c r="BT1363" i="6"/>
  <c r="BT1364" i="6"/>
  <c r="BT1365" i="6"/>
  <c r="BT1366" i="6"/>
  <c r="BT1367" i="6"/>
  <c r="BT1368" i="6"/>
  <c r="BT1369" i="6"/>
  <c r="BT1370" i="6"/>
  <c r="BT1371" i="6"/>
  <c r="BT1372" i="6"/>
  <c r="BT1373" i="6"/>
  <c r="BT1374" i="6"/>
  <c r="BT1375" i="6"/>
  <c r="BT1376" i="6"/>
  <c r="BT1377" i="6"/>
  <c r="BT1378" i="6"/>
  <c r="BT1379" i="6"/>
  <c r="BT1380" i="6"/>
  <c r="BT1381" i="6"/>
  <c r="BT1382" i="6"/>
  <c r="BT1383" i="6"/>
  <c r="BT1384" i="6"/>
  <c r="BT1385" i="6"/>
  <c r="BT1386" i="6"/>
  <c r="BT1387" i="6"/>
  <c r="BT1388" i="6"/>
  <c r="BT1389" i="6"/>
  <c r="BT1390" i="6"/>
  <c r="BT1391" i="6"/>
  <c r="BT1392" i="6"/>
  <c r="BT1393" i="6"/>
  <c r="BT1394" i="6"/>
  <c r="BT1395" i="6"/>
  <c r="BT1396" i="6"/>
  <c r="BT1397" i="6"/>
  <c r="BT1398" i="6"/>
  <c r="BT1399" i="6"/>
  <c r="BT1400" i="6"/>
  <c r="BT1401" i="6"/>
  <c r="BT1402" i="6"/>
  <c r="BT1403" i="6"/>
  <c r="BT1404" i="6"/>
  <c r="BT1405" i="6"/>
  <c r="BT1406" i="6"/>
  <c r="BT1407" i="6"/>
  <c r="BT1408" i="6"/>
  <c r="BT1409" i="6"/>
  <c r="BT1410" i="6"/>
  <c r="BT1411" i="6"/>
  <c r="BT1412" i="6"/>
  <c r="BT1413" i="6"/>
  <c r="BT1414" i="6"/>
  <c r="BT1415" i="6"/>
  <c r="BT1416" i="6"/>
  <c r="BT1417" i="6"/>
  <c r="BT1418" i="6"/>
  <c r="BT1419" i="6"/>
  <c r="BT1420" i="6"/>
  <c r="BT1421" i="6"/>
  <c r="BT1422" i="6"/>
  <c r="BT1423" i="6"/>
  <c r="BT1424" i="6"/>
  <c r="BT1425" i="6"/>
  <c r="BT1426" i="6"/>
  <c r="BT1427" i="6"/>
  <c r="BT1428" i="6"/>
  <c r="BT1429" i="6"/>
  <c r="BT1430" i="6"/>
  <c r="BT1431" i="6"/>
  <c r="BT1432" i="6"/>
  <c r="BT1433" i="6"/>
  <c r="BT1434" i="6"/>
  <c r="BT1435" i="6"/>
  <c r="BT1436" i="6"/>
  <c r="BT1437" i="6"/>
  <c r="BT1438" i="6"/>
  <c r="BT1439" i="6"/>
  <c r="BT1440" i="6"/>
  <c r="BT1441" i="6"/>
  <c r="BT1442" i="6"/>
  <c r="BT1443" i="6"/>
  <c r="BT1444" i="6"/>
  <c r="BT1445" i="6"/>
  <c r="BT1446" i="6"/>
  <c r="BT1447" i="6"/>
  <c r="BT1448" i="6"/>
  <c r="BT1449" i="6"/>
  <c r="BT1450" i="6"/>
  <c r="BT1451" i="6"/>
  <c r="BT1452" i="6"/>
  <c r="BT1453" i="6"/>
  <c r="BT1454" i="6"/>
  <c r="BT1455" i="6"/>
  <c r="BT1456" i="6"/>
  <c r="BT1457" i="6"/>
  <c r="BT1458" i="6"/>
  <c r="BT1459" i="6"/>
  <c r="BT1460" i="6"/>
  <c r="BT1461" i="6"/>
  <c r="BT1462" i="6"/>
  <c r="BT1463" i="6"/>
  <c r="BT1464" i="6"/>
  <c r="BT1465" i="6"/>
  <c r="BT1466" i="6"/>
  <c r="BT1467" i="6"/>
  <c r="BT1468" i="6"/>
  <c r="BT1469" i="6"/>
  <c r="BT1470" i="6"/>
  <c r="BT1471" i="6"/>
  <c r="BT1472" i="6"/>
  <c r="BT1473" i="6"/>
  <c r="BT1474" i="6"/>
  <c r="BT1475" i="6"/>
  <c r="BT1476" i="6"/>
  <c r="BT1477" i="6"/>
  <c r="BT1478" i="6"/>
  <c r="BT1479" i="6"/>
  <c r="BT1480" i="6"/>
  <c r="BT1481" i="6"/>
  <c r="BT1482" i="6"/>
  <c r="BT1483" i="6"/>
  <c r="BT1484" i="6"/>
  <c r="BT1485" i="6"/>
  <c r="BT1486" i="6"/>
  <c r="BT1487" i="6"/>
  <c r="BT1488" i="6"/>
  <c r="BT1489" i="6"/>
  <c r="BT1490" i="6"/>
  <c r="BT1491" i="6"/>
  <c r="BT1492" i="6"/>
  <c r="BT1493" i="6"/>
  <c r="BT1494" i="6"/>
  <c r="BT1495" i="6"/>
  <c r="BT1496" i="6"/>
  <c r="BT1497" i="6"/>
  <c r="BT1498" i="6"/>
  <c r="BT1499" i="6"/>
  <c r="BT1500" i="6"/>
  <c r="BT1501" i="6"/>
  <c r="BT1502" i="6"/>
  <c r="BT1503" i="6"/>
  <c r="BT1504" i="6"/>
  <c r="BT1505" i="6"/>
  <c r="BT1506" i="6"/>
  <c r="BT1507" i="6"/>
  <c r="BT1508" i="6"/>
  <c r="BT1509" i="6"/>
  <c r="BT1510" i="6"/>
  <c r="BT1511" i="6"/>
  <c r="BT1512" i="6"/>
  <c r="BT1513" i="6"/>
  <c r="BT1514" i="6"/>
  <c r="BT1515" i="6"/>
  <c r="BT1516" i="6"/>
  <c r="BT1517" i="6"/>
  <c r="BT1518" i="6"/>
  <c r="BT1519" i="6"/>
  <c r="BT1520" i="6"/>
  <c r="BT1521" i="6"/>
  <c r="BT1522" i="6"/>
  <c r="BT1523" i="6"/>
  <c r="BT1524" i="6"/>
  <c r="BT1525" i="6"/>
  <c r="BT1526" i="6"/>
  <c r="BT1527" i="6"/>
  <c r="BT1528" i="6"/>
  <c r="BT1529" i="6"/>
  <c r="BT1530" i="6"/>
  <c r="BT1531" i="6"/>
  <c r="BT1532" i="6"/>
  <c r="BT1533" i="6"/>
  <c r="BT1534" i="6"/>
  <c r="BT1535" i="6"/>
  <c r="BT1536" i="6"/>
  <c r="BT1537" i="6"/>
  <c r="BT1538" i="6"/>
  <c r="BT1539" i="6"/>
  <c r="BT1540" i="6"/>
  <c r="BT1541" i="6"/>
  <c r="BT1542" i="6"/>
  <c r="BT1543" i="6"/>
  <c r="BT1544" i="6"/>
  <c r="BT1545" i="6"/>
  <c r="BT1546" i="6"/>
  <c r="BT1547" i="6"/>
  <c r="BT1548" i="6"/>
  <c r="BT1549" i="6"/>
  <c r="BT1550" i="6"/>
  <c r="BT1551" i="6"/>
  <c r="BT1552" i="6"/>
  <c r="BT1553" i="6"/>
  <c r="BT1554" i="6"/>
  <c r="BT1555" i="6"/>
  <c r="BT1556" i="6"/>
  <c r="BT1557" i="6"/>
  <c r="BT1558" i="6"/>
  <c r="BT1559" i="6"/>
  <c r="BT1560" i="6"/>
  <c r="BT1561" i="6"/>
  <c r="BT1562" i="6"/>
  <c r="BT1563" i="6"/>
  <c r="BT1564" i="6"/>
  <c r="BT1565" i="6"/>
  <c r="BT1566" i="6"/>
  <c r="BT1567" i="6"/>
  <c r="BT1568" i="6"/>
  <c r="BT1569" i="6"/>
  <c r="BT1570" i="6"/>
  <c r="BT1571" i="6"/>
  <c r="BT1572" i="6"/>
  <c r="BT1573" i="6"/>
  <c r="BT1574" i="6"/>
  <c r="BT1575" i="6"/>
  <c r="BT1576" i="6"/>
  <c r="BT1577" i="6"/>
  <c r="BT1578" i="6"/>
  <c r="BT1579" i="6"/>
  <c r="BT1580" i="6"/>
  <c r="BT1581" i="6"/>
  <c r="BT1582" i="6"/>
  <c r="BT1583" i="6"/>
  <c r="BT1584" i="6"/>
  <c r="BT1585" i="6"/>
  <c r="BT1586" i="6"/>
  <c r="BT1587" i="6"/>
  <c r="BT1588" i="6"/>
  <c r="BT1589" i="6"/>
  <c r="BT1590" i="6"/>
  <c r="BT1591" i="6"/>
  <c r="BT1592" i="6"/>
  <c r="BT1593" i="6"/>
  <c r="BT1594" i="6"/>
  <c r="BT1595" i="6"/>
  <c r="BT1596" i="6"/>
  <c r="BT1597" i="6"/>
  <c r="BT1598" i="6"/>
  <c r="BT1599" i="6"/>
  <c r="BT1600" i="6"/>
  <c r="BT1601" i="6"/>
  <c r="BT1602" i="6"/>
  <c r="BT1603" i="6"/>
  <c r="BT1604" i="6"/>
  <c r="BT1605" i="6"/>
  <c r="BT1606" i="6"/>
  <c r="BT1607" i="6"/>
  <c r="BT1608" i="6"/>
  <c r="BT1609" i="6"/>
  <c r="BT1610" i="6"/>
  <c r="BT1611" i="6"/>
  <c r="BT1612" i="6"/>
  <c r="BT1613" i="6"/>
  <c r="BT1614" i="6"/>
  <c r="BT1615" i="6"/>
  <c r="BT1616" i="6"/>
  <c r="BT1617" i="6"/>
  <c r="BT1618" i="6"/>
  <c r="BT1619" i="6"/>
  <c r="BT1620" i="6"/>
  <c r="BT1621" i="6"/>
  <c r="BT1622" i="6"/>
  <c r="BT1623" i="6"/>
  <c r="BT1624" i="6"/>
  <c r="BT1625" i="6"/>
  <c r="BT1626" i="6"/>
  <c r="BT1627" i="6"/>
  <c r="BT1628" i="6"/>
  <c r="BT1629" i="6"/>
  <c r="BT1630" i="6"/>
  <c r="BT1631" i="6"/>
  <c r="BT1632" i="6"/>
  <c r="BT1633" i="6"/>
  <c r="BT1634" i="6"/>
  <c r="BT1635" i="6"/>
  <c r="BT1636" i="6"/>
  <c r="BT1637" i="6"/>
  <c r="BT1638" i="6"/>
  <c r="BT1639" i="6"/>
  <c r="BT1640" i="6"/>
  <c r="BT1641" i="6"/>
  <c r="BT1642" i="6"/>
  <c r="BT1643" i="6"/>
  <c r="BT1644" i="6"/>
  <c r="BT1645" i="6"/>
  <c r="BT1646" i="6"/>
  <c r="BT1647" i="6"/>
  <c r="BT1648" i="6"/>
  <c r="BT1649" i="6"/>
  <c r="BT1650" i="6"/>
  <c r="BT1651" i="6"/>
  <c r="BT1652" i="6"/>
  <c r="BT1653" i="6"/>
  <c r="BT1654" i="6"/>
  <c r="BT1655" i="6"/>
  <c r="BT1656" i="6"/>
  <c r="BT1657" i="6"/>
  <c r="BT1658" i="6"/>
  <c r="BT1659" i="6"/>
  <c r="BT1660" i="6"/>
  <c r="BT1661" i="6"/>
  <c r="BT1662" i="6"/>
  <c r="BT1663" i="6"/>
  <c r="BT1664" i="6"/>
  <c r="BT1665" i="6"/>
  <c r="BT1666" i="6"/>
  <c r="BT1667" i="6"/>
  <c r="BT1668" i="6"/>
  <c r="BT1669" i="6"/>
  <c r="BT1670" i="6"/>
  <c r="BT1671" i="6"/>
  <c r="BT1672" i="6"/>
  <c r="BT1673" i="6"/>
  <c r="BT1674" i="6"/>
  <c r="BT1675" i="6"/>
  <c r="BT1676" i="6"/>
  <c r="BT1677" i="6"/>
  <c r="BT1678" i="6"/>
  <c r="BT1679" i="6"/>
  <c r="BT1680" i="6"/>
  <c r="BT1681" i="6"/>
  <c r="BT1682" i="6"/>
  <c r="BT1683" i="6"/>
  <c r="BT1684" i="6"/>
  <c r="BT1685" i="6"/>
  <c r="BT1686" i="6"/>
  <c r="BT1687" i="6"/>
  <c r="BT1688" i="6"/>
  <c r="BT1689" i="6"/>
  <c r="BT1690" i="6"/>
  <c r="BT1691" i="6"/>
  <c r="BT1692" i="6"/>
  <c r="BT1693" i="6"/>
  <c r="BT1694" i="6"/>
  <c r="BT1695" i="6"/>
  <c r="BT1696" i="6"/>
  <c r="BT1697" i="6"/>
  <c r="BT1698" i="6"/>
  <c r="BT1699" i="6"/>
  <c r="BT1700" i="6"/>
  <c r="BT1701" i="6"/>
  <c r="BT1702" i="6"/>
  <c r="BT1703" i="6"/>
  <c r="BT1704" i="6"/>
  <c r="BT1705" i="6"/>
  <c r="BT1706" i="6"/>
  <c r="BT1707" i="6"/>
  <c r="BT1708" i="6"/>
  <c r="BT1709" i="6"/>
  <c r="BT1710" i="6"/>
  <c r="BT1711" i="6"/>
  <c r="BT1712" i="6"/>
  <c r="BT1713" i="6"/>
  <c r="BT1714" i="6"/>
  <c r="BT1715" i="6"/>
  <c r="BT1716" i="6"/>
  <c r="BT1717" i="6"/>
  <c r="BT1718" i="6"/>
  <c r="BT1719" i="6"/>
  <c r="BT1720" i="6"/>
  <c r="BT1721" i="6"/>
  <c r="BT1722" i="6"/>
  <c r="BT1723" i="6"/>
  <c r="BT1724" i="6"/>
  <c r="BT1725" i="6"/>
  <c r="BT1726" i="6"/>
  <c r="BT1727" i="6"/>
  <c r="BT1728" i="6"/>
  <c r="BT1729" i="6"/>
  <c r="BT1730" i="6"/>
  <c r="BT1731" i="6"/>
  <c r="BT1732" i="6"/>
  <c r="BT1733" i="6"/>
  <c r="BT1734" i="6"/>
  <c r="BT1735" i="6"/>
  <c r="BT1736" i="6"/>
  <c r="BT1737" i="6"/>
  <c r="BT1738" i="6"/>
  <c r="BT1739" i="6"/>
  <c r="BT1740" i="6"/>
  <c r="BT1741" i="6"/>
  <c r="BT1742" i="6"/>
  <c r="BT1743" i="6"/>
  <c r="BT1744" i="6"/>
  <c r="BT1745" i="6"/>
  <c r="BT1746" i="6"/>
  <c r="BT1747" i="6"/>
  <c r="BT1748" i="6"/>
  <c r="BT1749" i="6"/>
  <c r="BT1750" i="6"/>
  <c r="BT1751" i="6"/>
  <c r="BT1752" i="6"/>
  <c r="BT1753" i="6"/>
  <c r="BT1754" i="6"/>
  <c r="BT1755" i="6"/>
  <c r="BT1756" i="6"/>
  <c r="BT1757" i="6"/>
  <c r="BT1758" i="6"/>
  <c r="BT1759" i="6"/>
  <c r="BT1760" i="6"/>
  <c r="BT1761" i="6"/>
  <c r="BT1762" i="6"/>
  <c r="BT1763" i="6"/>
  <c r="BT1764" i="6"/>
  <c r="BT1765" i="6"/>
  <c r="BT1766" i="6"/>
  <c r="BT1767" i="6"/>
  <c r="BT1768" i="6"/>
  <c r="BT1769" i="6"/>
  <c r="BT1770" i="6"/>
  <c r="BT1771" i="6"/>
  <c r="BT1772" i="6"/>
  <c r="BT1773" i="6"/>
  <c r="BT1774" i="6"/>
  <c r="BT1775" i="6"/>
  <c r="BT1776" i="6"/>
  <c r="BT1777" i="6"/>
  <c r="BT1778" i="6"/>
  <c r="BT1779" i="6"/>
  <c r="BT1780" i="6"/>
  <c r="BT1781" i="6"/>
  <c r="BT1782" i="6"/>
  <c r="BT1783" i="6"/>
  <c r="BT1784" i="6"/>
  <c r="BT1785" i="6"/>
  <c r="BT1786" i="6"/>
  <c r="BT1787" i="6"/>
  <c r="BT1788" i="6"/>
  <c r="BT1789" i="6"/>
  <c r="BT1790" i="6"/>
  <c r="BT1791" i="6"/>
  <c r="BT1792" i="6"/>
  <c r="BT1793" i="6"/>
  <c r="BT1794" i="6"/>
  <c r="BT1795" i="6"/>
  <c r="BT1796" i="6"/>
  <c r="BT1797" i="6"/>
  <c r="BT1798" i="6"/>
  <c r="BT1799" i="6"/>
  <c r="BT1800" i="6"/>
  <c r="BT1801" i="6"/>
  <c r="BT1802" i="6"/>
  <c r="BT1803" i="6"/>
  <c r="BT1804" i="6"/>
  <c r="BT1805" i="6"/>
  <c r="BT1806" i="6"/>
  <c r="BT1807" i="6"/>
  <c r="BT1808" i="6"/>
  <c r="BT1809" i="6"/>
  <c r="BT1810" i="6"/>
  <c r="BT1811" i="6"/>
  <c r="BT1812" i="6"/>
  <c r="BT1813" i="6"/>
  <c r="BT1814" i="6"/>
  <c r="BT1815" i="6"/>
  <c r="BT1816" i="6"/>
  <c r="BT1817" i="6"/>
  <c r="BT1818" i="6"/>
  <c r="BT1819" i="6"/>
  <c r="BT1820" i="6"/>
  <c r="BT1821" i="6"/>
  <c r="BT1822" i="6"/>
  <c r="BT1823" i="6"/>
  <c r="BT1824" i="6"/>
  <c r="BT1825" i="6"/>
  <c r="BT1826" i="6"/>
  <c r="BT1827" i="6"/>
  <c r="BT1828" i="6"/>
  <c r="BT1829" i="6"/>
  <c r="BT1830" i="6"/>
  <c r="BT1831" i="6"/>
  <c r="BT1832" i="6"/>
  <c r="BT1833" i="6"/>
  <c r="BT1834" i="6"/>
  <c r="BT1835" i="6"/>
  <c r="BT1836" i="6"/>
  <c r="BT1837" i="6"/>
  <c r="BT1838" i="6"/>
  <c r="BT1839" i="6"/>
  <c r="BT1840" i="6"/>
  <c r="BT1841" i="6"/>
  <c r="BT1842" i="6"/>
  <c r="BT1843" i="6"/>
  <c r="BT1844" i="6"/>
  <c r="BT1845" i="6"/>
  <c r="BT1846" i="6"/>
  <c r="BT1847" i="6"/>
  <c r="BT1848" i="6"/>
  <c r="BT1849" i="6"/>
  <c r="BT1850" i="6"/>
  <c r="BT1851" i="6"/>
  <c r="BT1852" i="6"/>
  <c r="BT1853" i="6"/>
  <c r="BT1854" i="6"/>
  <c r="BT1855" i="6"/>
  <c r="BT1856" i="6"/>
  <c r="BT1857" i="6"/>
  <c r="BT1858" i="6"/>
  <c r="BT1859" i="6"/>
  <c r="BT1860" i="6"/>
  <c r="BT1861" i="6"/>
  <c r="BT1862" i="6"/>
  <c r="BT1863" i="6"/>
  <c r="BT1864" i="6"/>
  <c r="BT1865" i="6"/>
  <c r="BT1866" i="6"/>
  <c r="BT1867" i="6"/>
  <c r="BT1868" i="6"/>
  <c r="BT1869" i="6"/>
  <c r="BT1870" i="6"/>
  <c r="BT1871" i="6"/>
  <c r="BT1872" i="6"/>
  <c r="BT1873" i="6"/>
  <c r="BT1874" i="6"/>
  <c r="BT1875" i="6"/>
  <c r="BT1876" i="6"/>
  <c r="BT1877" i="6"/>
  <c r="BT1878" i="6"/>
  <c r="BT1879" i="6"/>
  <c r="BT1880" i="6"/>
  <c r="BT1881" i="6"/>
  <c r="BT1882" i="6"/>
  <c r="BT1883" i="6"/>
  <c r="BT1884" i="6"/>
  <c r="BT1885" i="6"/>
  <c r="BT1886" i="6"/>
  <c r="BT1887" i="6"/>
  <c r="BT1888" i="6"/>
  <c r="BT1889" i="6"/>
  <c r="BT1890" i="6"/>
  <c r="BT1891" i="6"/>
  <c r="BT1892" i="6"/>
  <c r="BT1893" i="6"/>
  <c r="BT1894" i="6"/>
  <c r="BT1895" i="6"/>
  <c r="BT1896" i="6"/>
  <c r="BT1897" i="6"/>
  <c r="BT1898" i="6"/>
  <c r="BT1899" i="6"/>
  <c r="BT1900" i="6"/>
  <c r="BT1901" i="6"/>
  <c r="BT1902" i="6"/>
  <c r="BT1903" i="6"/>
  <c r="BT1904" i="6"/>
  <c r="BT1905" i="6"/>
  <c r="BT1906" i="6"/>
  <c r="BT1907" i="6"/>
  <c r="BT1908" i="6"/>
  <c r="BT1909" i="6"/>
  <c r="BT1910" i="6"/>
  <c r="BT1911" i="6"/>
  <c r="BT1912" i="6"/>
  <c r="BT1913" i="6"/>
  <c r="BT1914" i="6"/>
  <c r="BT1915" i="6"/>
  <c r="BT1916" i="6"/>
  <c r="BT1917" i="6"/>
  <c r="BT1918" i="6"/>
  <c r="BT1919" i="6"/>
  <c r="BT1920" i="6"/>
  <c r="BT1921" i="6"/>
  <c r="BT1922" i="6"/>
  <c r="BT1923" i="6"/>
  <c r="BT1924" i="6"/>
  <c r="BT1925" i="6"/>
  <c r="BT1926" i="6"/>
  <c r="BT1927" i="6"/>
  <c r="BT1928" i="6"/>
  <c r="BT1929" i="6"/>
  <c r="BT1930" i="6"/>
  <c r="BT1931" i="6"/>
  <c r="BT1932" i="6"/>
  <c r="BT1933" i="6"/>
  <c r="BT1934" i="6"/>
  <c r="BT1935" i="6"/>
  <c r="BT1936" i="6"/>
  <c r="BT1937" i="6"/>
  <c r="BT1938" i="6"/>
  <c r="BT1939" i="6"/>
  <c r="BT1940" i="6"/>
  <c r="BT1941" i="6"/>
  <c r="BT1942" i="6"/>
  <c r="BT1943" i="6"/>
  <c r="BT1944" i="6"/>
  <c r="BT1945" i="6"/>
  <c r="BT1946" i="6"/>
  <c r="BT1947" i="6"/>
  <c r="BT1948" i="6"/>
  <c r="BT1949" i="6"/>
  <c r="BT1950" i="6"/>
  <c r="BT1951" i="6"/>
  <c r="BT1952" i="6"/>
  <c r="BT1953" i="6"/>
  <c r="BT1954" i="6"/>
  <c r="BT1955" i="6"/>
  <c r="BT1956" i="6"/>
  <c r="BT1957" i="6"/>
  <c r="BT1958" i="6"/>
  <c r="BT1959" i="6"/>
  <c r="BT1960" i="6"/>
  <c r="BT1961" i="6"/>
  <c r="BT1962" i="6"/>
  <c r="BT1963" i="6"/>
  <c r="BT1964" i="6"/>
  <c r="BT1965" i="6"/>
  <c r="BT1966" i="6"/>
  <c r="BT1967" i="6"/>
  <c r="BT1968" i="6"/>
  <c r="BT1969" i="6"/>
  <c r="BT1970" i="6"/>
  <c r="BT1971" i="6"/>
  <c r="BT1972" i="6"/>
  <c r="BT1973" i="6"/>
  <c r="BT1974" i="6"/>
  <c r="BT1975" i="6"/>
  <c r="BT1976" i="6"/>
  <c r="BT1977" i="6"/>
  <c r="BT1978" i="6"/>
  <c r="BT1979" i="6"/>
  <c r="BT1980" i="6"/>
  <c r="BT1981" i="6"/>
  <c r="BT1982" i="6"/>
  <c r="BT1983" i="6"/>
  <c r="BT1984" i="6"/>
  <c r="BT1985" i="6"/>
  <c r="BT1986" i="6"/>
  <c r="BT1987" i="6"/>
  <c r="BT1988" i="6"/>
  <c r="BT1989" i="6"/>
  <c r="BT1990" i="6"/>
  <c r="BT1991" i="6"/>
  <c r="BT1992" i="6"/>
  <c r="BT1993" i="6"/>
  <c r="BT1994" i="6"/>
  <c r="BT1995" i="6"/>
  <c r="BT1996" i="6"/>
  <c r="BT1997" i="6"/>
  <c r="BT1998" i="6"/>
  <c r="BT1999" i="6"/>
  <c r="BT2000" i="6"/>
  <c r="BT2001" i="6"/>
  <c r="BT2002" i="6"/>
  <c r="BT2003" i="6"/>
  <c r="BT2004" i="6"/>
  <c r="BT2005" i="6"/>
  <c r="BT2006" i="6"/>
  <c r="BT2007" i="6"/>
  <c r="BT2008" i="6"/>
  <c r="BT2009" i="6"/>
  <c r="BT2010" i="6"/>
  <c r="BT2011" i="6"/>
  <c r="BT2012" i="6"/>
  <c r="BT2013" i="6"/>
  <c r="BT2014" i="6"/>
  <c r="BT2015" i="6"/>
  <c r="BT2016" i="6"/>
  <c r="BT2017" i="6"/>
  <c r="BT2018" i="6"/>
  <c r="BT2019" i="6"/>
  <c r="BT2020" i="6"/>
  <c r="BT2021" i="6"/>
  <c r="BT2022" i="6"/>
  <c r="BT2023" i="6"/>
  <c r="BT2024" i="6"/>
  <c r="BT2025" i="6"/>
  <c r="BT2026" i="6"/>
  <c r="BT2027" i="6"/>
  <c r="BT2028" i="6"/>
  <c r="BT2029" i="6"/>
  <c r="BT2030" i="6"/>
  <c r="BT2031" i="6"/>
  <c r="BT2032" i="6"/>
  <c r="BT2033" i="6"/>
  <c r="BT2034" i="6"/>
  <c r="BT2035" i="6"/>
  <c r="BT2036" i="6"/>
  <c r="BT2037" i="6"/>
  <c r="BT2038" i="6"/>
  <c r="BT2039" i="6"/>
  <c r="BT2040" i="6"/>
  <c r="BT2041" i="6"/>
  <c r="BT2042" i="6"/>
  <c r="BT2043" i="6"/>
  <c r="BT2044" i="6"/>
  <c r="BT2045" i="6"/>
  <c r="BT2046" i="6"/>
  <c r="BT2047" i="6"/>
  <c r="BT2048" i="6"/>
  <c r="BT2049" i="6"/>
  <c r="BT2050" i="6"/>
  <c r="BT2051" i="6"/>
  <c r="BT2052" i="6"/>
  <c r="BT2053" i="6"/>
  <c r="BT2054" i="6"/>
  <c r="BT2055" i="6"/>
  <c r="BT2056" i="6"/>
  <c r="BT2057" i="6"/>
  <c r="BT2058" i="6"/>
  <c r="BT2059" i="6"/>
  <c r="BT2060" i="6"/>
  <c r="BT2061" i="6"/>
  <c r="BT2062" i="6"/>
  <c r="BT2063" i="6"/>
  <c r="BT2064" i="6"/>
  <c r="BT2065" i="6"/>
  <c r="BT2066" i="6"/>
  <c r="BT2067" i="6"/>
  <c r="BT2068" i="6"/>
  <c r="BT2069" i="6"/>
  <c r="BT2070" i="6"/>
  <c r="BT2071" i="6"/>
  <c r="BT2072" i="6"/>
  <c r="BT2073" i="6"/>
  <c r="BT2074" i="6"/>
  <c r="BT2075" i="6"/>
  <c r="BT2076" i="6"/>
  <c r="BT2077" i="6"/>
  <c r="BT2078" i="6"/>
  <c r="BT2079" i="6"/>
  <c r="BT2080" i="6"/>
  <c r="BT2081" i="6"/>
  <c r="BT2082" i="6"/>
  <c r="BT2083" i="6"/>
  <c r="BT2084" i="6"/>
  <c r="BT2085" i="6"/>
  <c r="BT2086" i="6"/>
  <c r="BT2087" i="6"/>
  <c r="BT2088" i="6"/>
  <c r="BT2089" i="6"/>
  <c r="BT2090" i="6"/>
  <c r="BT2091" i="6"/>
  <c r="BT2092" i="6"/>
  <c r="BT2093" i="6"/>
  <c r="BT2094" i="6"/>
  <c r="BT2095" i="6"/>
  <c r="BT2096" i="6"/>
  <c r="BT2097" i="6"/>
  <c r="BT2098" i="6"/>
  <c r="BT2099" i="6"/>
  <c r="BT2100" i="6"/>
  <c r="BT2101" i="6"/>
  <c r="BT2102" i="6"/>
  <c r="BT2103" i="6"/>
  <c r="BT2104" i="6"/>
  <c r="BT2105" i="6"/>
  <c r="BT2106" i="6"/>
  <c r="BT2107" i="6"/>
  <c r="BT2108" i="6"/>
  <c r="BT2109" i="6"/>
  <c r="BT2110" i="6"/>
  <c r="BT2111" i="6"/>
  <c r="BT2112" i="6"/>
  <c r="BT2113" i="6"/>
  <c r="BT2114" i="6"/>
  <c r="BT2115" i="6"/>
  <c r="BT2116" i="6"/>
  <c r="BT2117" i="6"/>
  <c r="BT2118" i="6"/>
  <c r="BT2119" i="6"/>
  <c r="BT2120" i="6"/>
  <c r="BT2121" i="6"/>
  <c r="BT2122" i="6"/>
  <c r="BT2123" i="6"/>
  <c r="BT2124" i="6"/>
  <c r="BT2125" i="6"/>
  <c r="BT2126" i="6"/>
  <c r="BT2127" i="6"/>
  <c r="BT2128" i="6"/>
  <c r="BT2129" i="6"/>
  <c r="BT2130" i="6"/>
  <c r="BT2131" i="6"/>
  <c r="BT2132" i="6"/>
  <c r="BT2133" i="6"/>
  <c r="BT2134" i="6"/>
  <c r="BT2135" i="6"/>
  <c r="BT2136" i="6"/>
  <c r="BT2137" i="6"/>
  <c r="BT2138" i="6"/>
  <c r="BT2139" i="6"/>
  <c r="BT2140" i="6"/>
  <c r="BT2141" i="6"/>
  <c r="BT2142" i="6"/>
  <c r="BT2143" i="6"/>
  <c r="BT2144" i="6"/>
  <c r="BT2145" i="6"/>
  <c r="BT2146" i="6"/>
  <c r="BT2147" i="6"/>
  <c r="BT2148" i="6"/>
  <c r="BT2149" i="6"/>
  <c r="BT2150" i="6"/>
  <c r="BT2151" i="6"/>
  <c r="BT2152" i="6"/>
  <c r="BT2153" i="6"/>
  <c r="BT2154" i="6"/>
  <c r="BT2155" i="6"/>
  <c r="BT2156" i="6"/>
  <c r="BT2157" i="6"/>
  <c r="BT2158" i="6"/>
  <c r="BT2159" i="6"/>
  <c r="BT2160" i="6"/>
  <c r="BT2161" i="6"/>
  <c r="BT2162" i="6"/>
  <c r="BT2163" i="6"/>
  <c r="BT2164" i="6"/>
  <c r="BT2165" i="6"/>
  <c r="BT2166" i="6"/>
  <c r="BT2167" i="6"/>
  <c r="BT2168" i="6"/>
  <c r="BT2169" i="6"/>
  <c r="BT2170" i="6"/>
  <c r="BT2171" i="6"/>
  <c r="BT2172" i="6"/>
  <c r="BT2173" i="6"/>
  <c r="BT2174" i="6"/>
  <c r="BT2175" i="6"/>
  <c r="BT2176" i="6"/>
  <c r="BT2177" i="6"/>
  <c r="BT2178" i="6"/>
  <c r="BT2179" i="6"/>
  <c r="BT2180" i="6"/>
  <c r="BT2181" i="6"/>
  <c r="BT2182" i="6"/>
  <c r="BT2183" i="6"/>
  <c r="BT2184" i="6"/>
  <c r="BT2185" i="6"/>
  <c r="BT2186" i="6"/>
  <c r="BT2187" i="6"/>
  <c r="BT2188" i="6"/>
  <c r="BT2189" i="6"/>
  <c r="BT2190" i="6"/>
  <c r="BT2191" i="6"/>
  <c r="BT2192" i="6"/>
  <c r="BT2193" i="6"/>
  <c r="BT2194" i="6"/>
  <c r="BT2195" i="6"/>
  <c r="BT2196" i="6"/>
  <c r="BT2197" i="6"/>
  <c r="BT2198" i="6"/>
  <c r="BT2199" i="6"/>
  <c r="BT2200" i="6"/>
  <c r="BT2201" i="6"/>
  <c r="BT2202" i="6"/>
  <c r="BT2203" i="6"/>
  <c r="BT2204" i="6"/>
  <c r="BT2205" i="6"/>
  <c r="BT2206" i="6"/>
  <c r="BT2207" i="6"/>
  <c r="BT2208" i="6"/>
  <c r="BT2209" i="6"/>
  <c r="BT2210" i="6"/>
  <c r="BT2211" i="6"/>
  <c r="BT2212" i="6"/>
  <c r="BT2213" i="6"/>
  <c r="BT2214" i="6"/>
  <c r="BT2215" i="6"/>
  <c r="BT2216" i="6"/>
  <c r="BT2217" i="6"/>
  <c r="BT2218" i="6"/>
  <c r="BT2219" i="6"/>
  <c r="BT2220" i="6"/>
  <c r="BT2221" i="6"/>
  <c r="BT2222" i="6"/>
  <c r="BT2223" i="6"/>
  <c r="BT2224" i="6"/>
  <c r="BT2225" i="6"/>
  <c r="BT2226" i="6"/>
  <c r="BT2227" i="6"/>
  <c r="BT2228" i="6"/>
  <c r="BT2229" i="6"/>
  <c r="BT2230" i="6"/>
  <c r="BT2231" i="6"/>
  <c r="BT2232" i="6"/>
  <c r="BT2233" i="6"/>
  <c r="BT2234" i="6"/>
  <c r="BT2235" i="6"/>
  <c r="BT2236" i="6"/>
  <c r="BT2237" i="6"/>
  <c r="BT2238" i="6"/>
  <c r="BT2239" i="6"/>
  <c r="BT2240" i="6"/>
  <c r="BT2241" i="6"/>
  <c r="BT2242" i="6"/>
  <c r="BT2243" i="6"/>
  <c r="BT2244" i="6"/>
  <c r="BT2245" i="6"/>
  <c r="BT2246" i="6"/>
  <c r="BT2247" i="6"/>
  <c r="BT2248" i="6"/>
  <c r="BT2249" i="6"/>
  <c r="BT2250" i="6"/>
  <c r="BT2251" i="6"/>
  <c r="BT2252" i="6"/>
  <c r="BT2253" i="6"/>
  <c r="BT2254" i="6"/>
  <c r="BT2255" i="6"/>
  <c r="BT2256" i="6"/>
  <c r="BT2257" i="6"/>
  <c r="BT2258" i="6"/>
  <c r="BT2259" i="6"/>
  <c r="BT2260" i="6"/>
  <c r="BT2261" i="6"/>
  <c r="BT2262" i="6"/>
  <c r="BT2263" i="6"/>
  <c r="BT2264" i="6"/>
  <c r="BT2265" i="6"/>
  <c r="BT2266" i="6"/>
  <c r="BT2267" i="6"/>
  <c r="BT2268" i="6"/>
  <c r="BT2269" i="6"/>
  <c r="BT2270" i="6"/>
  <c r="BT2271" i="6"/>
  <c r="BT2272" i="6"/>
  <c r="BT2273" i="6"/>
  <c r="BT2274" i="6"/>
  <c r="BT2275" i="6"/>
  <c r="BT2276" i="6"/>
  <c r="BT2277" i="6"/>
  <c r="BT2278" i="6"/>
  <c r="BT2279" i="6"/>
  <c r="BT2280" i="6"/>
  <c r="BT2281" i="6"/>
  <c r="BT2282" i="6"/>
  <c r="BT2283" i="6"/>
  <c r="BT2284" i="6"/>
  <c r="BT2285" i="6"/>
  <c r="BT2286" i="6"/>
  <c r="BT2287" i="6"/>
  <c r="BT2288" i="6"/>
  <c r="BT2289" i="6"/>
  <c r="BT2290" i="6"/>
  <c r="BT2291" i="6"/>
  <c r="BT2292" i="6"/>
  <c r="BT2293" i="6"/>
  <c r="BT2294" i="6"/>
  <c r="BT2295" i="6"/>
  <c r="BT2296" i="6"/>
  <c r="BT2297" i="6"/>
  <c r="BT2298" i="6"/>
  <c r="BT2299" i="6"/>
  <c r="BT2300" i="6"/>
  <c r="BT2301" i="6"/>
  <c r="BT2302" i="6"/>
  <c r="BT2303" i="6"/>
  <c r="BT2304" i="6"/>
  <c r="BT2305" i="6"/>
  <c r="BT2306" i="6"/>
  <c r="BT2307" i="6"/>
  <c r="BT2308" i="6"/>
  <c r="BT2309" i="6"/>
  <c r="BT2310" i="6"/>
  <c r="BT2311" i="6"/>
  <c r="BT2312" i="6"/>
  <c r="BT2313" i="6"/>
  <c r="BT2314" i="6"/>
  <c r="BT2315" i="6"/>
  <c r="BT2316" i="6"/>
  <c r="BT2317" i="6"/>
  <c r="BT2318" i="6"/>
  <c r="BT2319" i="6"/>
  <c r="BT2320" i="6"/>
  <c r="BT2321" i="6"/>
  <c r="BT2322" i="6"/>
  <c r="BT2323" i="6"/>
  <c r="BT2324" i="6"/>
  <c r="BT2325" i="6"/>
  <c r="BT2326" i="6"/>
  <c r="BT2327" i="6"/>
  <c r="BT2328" i="6"/>
  <c r="BT2329" i="6"/>
  <c r="BT2330" i="6"/>
  <c r="BT2331" i="6"/>
  <c r="BT2332" i="6"/>
  <c r="BT2333" i="6"/>
  <c r="BT2334" i="6"/>
  <c r="BT2335" i="6"/>
  <c r="BT2336" i="6"/>
  <c r="BT2337" i="6"/>
  <c r="BT2338" i="6"/>
  <c r="BT2339" i="6"/>
  <c r="BT2340" i="6"/>
  <c r="BT2341" i="6"/>
  <c r="BT2342" i="6"/>
  <c r="BT2343" i="6"/>
  <c r="BT2344" i="6"/>
  <c r="BT2345" i="6"/>
  <c r="BT2346" i="6"/>
  <c r="BT2347" i="6"/>
  <c r="BT2348" i="6"/>
  <c r="BT2349" i="6"/>
  <c r="BT2350" i="6"/>
  <c r="BT2351" i="6"/>
  <c r="BT2352" i="6"/>
  <c r="BT2353" i="6"/>
  <c r="BT2354" i="6"/>
  <c r="BT2355" i="6"/>
  <c r="BT2356" i="6"/>
  <c r="BT2357" i="6"/>
  <c r="BT2358" i="6"/>
  <c r="BT2359" i="6"/>
  <c r="BT2360" i="6"/>
  <c r="BT2361" i="6"/>
  <c r="BT2362" i="6"/>
  <c r="BT2363" i="6"/>
  <c r="BT2364" i="6"/>
  <c r="BT2365" i="6"/>
  <c r="BT2366" i="6"/>
  <c r="BT2367" i="6"/>
  <c r="BT2368" i="6"/>
  <c r="BT2369" i="6"/>
  <c r="BT2370" i="6"/>
  <c r="BT2371" i="6"/>
  <c r="BT2372" i="6"/>
  <c r="BT2373" i="6"/>
  <c r="BT2374" i="6"/>
  <c r="BT2375" i="6"/>
  <c r="BT2376" i="6"/>
  <c r="BT2377" i="6"/>
  <c r="BT2378" i="6"/>
  <c r="BT2379" i="6"/>
  <c r="BT2380" i="6"/>
  <c r="BT2381" i="6"/>
  <c r="BT2382" i="6"/>
  <c r="BT2383" i="6"/>
  <c r="BT2384" i="6"/>
  <c r="BT2385" i="6"/>
  <c r="BT2386" i="6"/>
  <c r="BT2387" i="6"/>
  <c r="BT2388" i="6"/>
  <c r="BT2389" i="6"/>
  <c r="BT2390" i="6"/>
  <c r="BT2391" i="6"/>
  <c r="BT2392" i="6"/>
  <c r="BT2393" i="6"/>
  <c r="BT2394" i="6"/>
  <c r="BT2395" i="6"/>
  <c r="BT2396" i="6"/>
  <c r="BT2397" i="6"/>
  <c r="BT2398" i="6"/>
  <c r="BT2399" i="6"/>
  <c r="BT2400" i="6"/>
  <c r="BT2401" i="6"/>
  <c r="BT2402" i="6"/>
  <c r="BT2403" i="6"/>
  <c r="BT2404" i="6"/>
  <c r="BT2405" i="6"/>
  <c r="BT2406" i="6"/>
  <c r="BT2407" i="6"/>
  <c r="BT2408" i="6"/>
  <c r="BT2409" i="6"/>
  <c r="BT2410" i="6"/>
  <c r="BT2411" i="6"/>
  <c r="BT2412" i="6"/>
  <c r="BT2413" i="6"/>
  <c r="BT2414" i="6"/>
  <c r="BT2415" i="6"/>
  <c r="BT2416" i="6"/>
  <c r="BT2417" i="6"/>
  <c r="BT2418" i="6"/>
  <c r="BT2419" i="6"/>
  <c r="BT2420" i="6"/>
  <c r="BT2421" i="6"/>
  <c r="BT2422" i="6"/>
  <c r="BT2423" i="6"/>
  <c r="BT2424" i="6"/>
  <c r="BT2425" i="6"/>
  <c r="BT2426" i="6"/>
  <c r="BT2427" i="6"/>
  <c r="BT2428" i="6"/>
  <c r="BT2429" i="6"/>
  <c r="BT2430" i="6"/>
  <c r="BT2431" i="6"/>
  <c r="BT2432" i="6"/>
  <c r="BT2433" i="6"/>
  <c r="BT2434" i="6"/>
  <c r="BT2435" i="6"/>
  <c r="BT2436" i="6"/>
  <c r="BT2437" i="6"/>
  <c r="BT2438" i="6"/>
  <c r="BT2439" i="6"/>
  <c r="BT2440" i="6"/>
  <c r="BT2441" i="6"/>
  <c r="BT2442" i="6"/>
  <c r="BT2443" i="6"/>
  <c r="BT2444" i="6"/>
  <c r="BT2445" i="6"/>
  <c r="BT2446" i="6"/>
  <c r="BT2447" i="6"/>
  <c r="BT2448" i="6"/>
  <c r="BT2449" i="6"/>
  <c r="BT2450" i="6"/>
  <c r="BT2451" i="6"/>
  <c r="BT2452" i="6"/>
  <c r="BT2453" i="6"/>
  <c r="BT2454" i="6"/>
  <c r="BT2455" i="6"/>
  <c r="BT2456" i="6"/>
  <c r="BT2457" i="6"/>
  <c r="BT2458" i="6"/>
  <c r="BT2459" i="6"/>
  <c r="BT2460" i="6"/>
  <c r="BT2461" i="6"/>
  <c r="BT2462" i="6"/>
  <c r="BT2463" i="6"/>
  <c r="BT2464" i="6"/>
  <c r="BT2465" i="6"/>
  <c r="BT2466" i="6"/>
  <c r="BT2467" i="6"/>
  <c r="BT2468" i="6"/>
  <c r="BT2469" i="6"/>
  <c r="BT2470" i="6"/>
  <c r="BT2471" i="6"/>
  <c r="BT2472" i="6"/>
  <c r="BT2473" i="6"/>
  <c r="BT2474" i="6"/>
  <c r="BT2475" i="6"/>
  <c r="BT2476" i="6"/>
  <c r="BT2477" i="6"/>
  <c r="BT2478" i="6"/>
  <c r="BT2479" i="6"/>
  <c r="BT2480" i="6"/>
  <c r="BT2481" i="6"/>
  <c r="BT2482" i="6"/>
  <c r="BT2483" i="6"/>
  <c r="BT2484" i="6"/>
  <c r="BT2485" i="6"/>
  <c r="BT2486" i="6"/>
  <c r="BT2487" i="6"/>
  <c r="BT2488" i="6"/>
  <c r="BT2489" i="6"/>
  <c r="BT2490" i="6"/>
  <c r="BT2491" i="6"/>
  <c r="BT2492" i="6"/>
  <c r="BT2493" i="6"/>
  <c r="BT2494" i="6"/>
  <c r="BT2495" i="6"/>
  <c r="BT2496" i="6"/>
  <c r="BT2497" i="6"/>
  <c r="BT2498" i="6"/>
  <c r="BT2499" i="6"/>
  <c r="BT2500" i="6"/>
  <c r="BT2501" i="6"/>
  <c r="BT2502" i="6"/>
  <c r="BT2503" i="6"/>
  <c r="BT2504" i="6"/>
  <c r="BT2505" i="6"/>
  <c r="BT2506" i="6"/>
  <c r="BT2507" i="6"/>
  <c r="BT2508" i="6"/>
  <c r="BT2509" i="6"/>
  <c r="BT2510" i="6"/>
  <c r="BT2511" i="6"/>
  <c r="BT2512" i="6"/>
  <c r="BT2513" i="6"/>
  <c r="BT2514" i="6"/>
  <c r="BT2515" i="6"/>
  <c r="BT2516" i="6"/>
  <c r="BT2517" i="6"/>
  <c r="BT2518" i="6"/>
  <c r="BT2519" i="6"/>
  <c r="BT2520" i="6"/>
  <c r="BT2521" i="6"/>
  <c r="BT2522" i="6"/>
  <c r="BT2523" i="6"/>
  <c r="BT2524" i="6"/>
  <c r="BT2525" i="6"/>
  <c r="BT2526" i="6"/>
  <c r="BT2527" i="6"/>
  <c r="BT2528" i="6"/>
  <c r="BT2529" i="6"/>
  <c r="BT2530" i="6"/>
  <c r="BT2531" i="6"/>
  <c r="BT2532" i="6"/>
  <c r="BT2533" i="6"/>
  <c r="BT2534" i="6"/>
  <c r="BT2535" i="6"/>
  <c r="BT2536" i="6"/>
  <c r="BT2537" i="6"/>
  <c r="BT2538" i="6"/>
  <c r="BT2539" i="6"/>
  <c r="BT2540" i="6"/>
  <c r="BT2541" i="6"/>
  <c r="BT2542" i="6"/>
  <c r="BT2543" i="6"/>
  <c r="BT2544" i="6"/>
  <c r="BT2545" i="6"/>
  <c r="BT2546" i="6"/>
  <c r="BT2547" i="6"/>
  <c r="BT2548" i="6"/>
  <c r="BT2549" i="6"/>
  <c r="BT2550" i="6"/>
  <c r="BT2551" i="6"/>
  <c r="BT2552" i="6"/>
  <c r="BT2553" i="6"/>
  <c r="BT2554" i="6"/>
  <c r="BT2555" i="6"/>
  <c r="BT2556" i="6"/>
  <c r="BT2557" i="6"/>
  <c r="BT2558" i="6"/>
  <c r="BT2559" i="6"/>
  <c r="BT2560" i="6"/>
  <c r="BT2561" i="6"/>
  <c r="BT2562" i="6"/>
  <c r="BT2563" i="6"/>
  <c r="BT2564" i="6"/>
  <c r="BT2565" i="6"/>
  <c r="BT2566" i="6"/>
  <c r="BT2567" i="6"/>
  <c r="BT2568" i="6"/>
  <c r="BT2569" i="6"/>
  <c r="BT2570" i="6"/>
  <c r="BT2571" i="6"/>
  <c r="BT2572" i="6"/>
  <c r="BT2573" i="6"/>
  <c r="BT2574" i="6"/>
  <c r="BT2575" i="6"/>
  <c r="BT2576" i="6"/>
  <c r="BT2577" i="6"/>
  <c r="BT2578" i="6"/>
  <c r="BT2579" i="6"/>
  <c r="BT2580" i="6"/>
  <c r="BT2581" i="6"/>
  <c r="BT2582" i="6"/>
  <c r="BT2583" i="6"/>
  <c r="BT2584" i="6"/>
  <c r="BT2585" i="6"/>
  <c r="BT2586" i="6"/>
  <c r="BT2587" i="6"/>
  <c r="BT2588" i="6"/>
  <c r="BT2589" i="6"/>
  <c r="BT2590" i="6"/>
  <c r="BT2591" i="6"/>
  <c r="BT2592" i="6"/>
  <c r="BT2593" i="6"/>
  <c r="BT2594" i="6"/>
  <c r="BT2595" i="6"/>
  <c r="BT2596" i="6"/>
  <c r="BT2597" i="6"/>
  <c r="BT2598" i="6"/>
  <c r="BT2599" i="6"/>
  <c r="BT2600" i="6"/>
  <c r="BT2601" i="6"/>
  <c r="BT2602" i="6"/>
  <c r="BT2603" i="6"/>
  <c r="BT2604" i="6"/>
  <c r="BT2605" i="6"/>
  <c r="BT2606" i="6"/>
  <c r="BT2607" i="6"/>
  <c r="BT2608" i="6"/>
  <c r="BT2609" i="6"/>
  <c r="BT2610" i="6"/>
  <c r="BT2611" i="6"/>
  <c r="BT2612" i="6"/>
  <c r="BT2613" i="6"/>
  <c r="BT2614" i="6"/>
  <c r="BT2615" i="6"/>
  <c r="BT2616" i="6"/>
  <c r="BT2617" i="6"/>
  <c r="BT2618" i="6"/>
  <c r="BT2619" i="6"/>
  <c r="BT2620" i="6"/>
  <c r="BT2621" i="6"/>
  <c r="BT2622" i="6"/>
  <c r="BT2623" i="6"/>
  <c r="BT2624" i="6"/>
  <c r="BT2625" i="6"/>
  <c r="BT2626" i="6"/>
  <c r="BT2627" i="6"/>
  <c r="BT2628" i="6"/>
  <c r="BT2629" i="6"/>
  <c r="BT2630" i="6"/>
  <c r="BT2631" i="6"/>
  <c r="BT2632" i="6"/>
  <c r="BT2633" i="6"/>
  <c r="BT2634" i="6"/>
  <c r="BT2635" i="6"/>
  <c r="BT2636" i="6"/>
  <c r="BT2637" i="6"/>
  <c r="BT2638" i="6"/>
  <c r="BT2639" i="6"/>
  <c r="BT2640" i="6"/>
  <c r="BT2641" i="6"/>
  <c r="BT2642" i="6"/>
  <c r="BT2643" i="6"/>
  <c r="BT2644" i="6"/>
  <c r="BT2645" i="6"/>
  <c r="BT2646" i="6"/>
  <c r="BT2647" i="6"/>
  <c r="BT2648" i="6"/>
  <c r="BT2649" i="6"/>
  <c r="BT2650" i="6"/>
  <c r="BT2651" i="6"/>
  <c r="BT2652" i="6"/>
  <c r="BT2653" i="6"/>
  <c r="BT2654" i="6"/>
  <c r="BT2655" i="6"/>
  <c r="BT2656" i="6"/>
  <c r="BT2657" i="6"/>
  <c r="BT2658" i="6"/>
  <c r="BT2659" i="6"/>
  <c r="BT2660" i="6"/>
  <c r="BT2661" i="6"/>
  <c r="BT2662" i="6"/>
  <c r="BT2663" i="6"/>
  <c r="BT2664" i="6"/>
  <c r="BT2665" i="6"/>
  <c r="BT2666" i="6"/>
  <c r="BT2667" i="6"/>
  <c r="BT2668" i="6"/>
  <c r="BT2669" i="6"/>
  <c r="BT2670" i="6"/>
  <c r="BT2671" i="6"/>
  <c r="BT2672" i="6"/>
  <c r="BT2673" i="6"/>
  <c r="BT2674" i="6"/>
  <c r="BT2675" i="6"/>
  <c r="BT2676" i="6"/>
  <c r="BT2677" i="6"/>
  <c r="BT2678" i="6"/>
  <c r="BT2679" i="6"/>
  <c r="BT2680" i="6"/>
  <c r="BT2681" i="6"/>
  <c r="BT2682" i="6"/>
  <c r="BT2683" i="6"/>
  <c r="BT2684" i="6"/>
  <c r="BT2685" i="6"/>
  <c r="BT2686" i="6"/>
  <c r="BT2687" i="6"/>
  <c r="BT2688" i="6"/>
  <c r="BT2689" i="6"/>
  <c r="BT2690" i="6"/>
  <c r="BT2691" i="6"/>
  <c r="BT2692" i="6"/>
  <c r="BT2693" i="6"/>
  <c r="BT2694" i="6"/>
  <c r="BT4" i="6"/>
  <c r="BP5" i="6"/>
  <c r="BP6" i="6"/>
  <c r="BP7" i="6"/>
  <c r="BP8" i="6"/>
  <c r="BP9" i="6"/>
  <c r="BP10" i="6"/>
  <c r="BP11" i="6"/>
  <c r="BP12" i="6"/>
  <c r="BP13" i="6"/>
  <c r="BP14" i="6"/>
  <c r="BP15" i="6"/>
  <c r="BP16" i="6"/>
  <c r="BP17" i="6"/>
  <c r="BP18" i="6"/>
  <c r="BP19" i="6"/>
  <c r="BP20" i="6"/>
  <c r="BP21" i="6"/>
  <c r="BP22" i="6"/>
  <c r="BP23" i="6"/>
  <c r="BP24" i="6"/>
  <c r="BP25" i="6"/>
  <c r="BP26" i="6"/>
  <c r="BP27" i="6"/>
  <c r="BP28" i="6"/>
  <c r="BP29" i="6"/>
  <c r="BP30" i="6"/>
  <c r="BP31" i="6"/>
  <c r="BP32" i="6"/>
  <c r="BP33" i="6"/>
  <c r="BP34" i="6"/>
  <c r="BP35" i="6"/>
  <c r="BP36" i="6"/>
  <c r="BP37" i="6"/>
  <c r="BP38" i="6"/>
  <c r="BP39" i="6"/>
  <c r="BP40" i="6"/>
  <c r="BP41" i="6"/>
  <c r="BP42" i="6"/>
  <c r="BP43" i="6"/>
  <c r="BP44" i="6"/>
  <c r="BP45" i="6"/>
  <c r="BP46" i="6"/>
  <c r="BP47" i="6"/>
  <c r="BP48" i="6"/>
  <c r="BP49" i="6"/>
  <c r="BP50" i="6"/>
  <c r="BP51" i="6"/>
  <c r="BP52" i="6"/>
  <c r="BP53" i="6"/>
  <c r="BP54" i="6"/>
  <c r="BP55" i="6"/>
  <c r="BP56" i="6"/>
  <c r="BP57" i="6"/>
  <c r="BP58" i="6"/>
  <c r="BP59" i="6"/>
  <c r="BP60" i="6"/>
  <c r="BP61" i="6"/>
  <c r="BP62" i="6"/>
  <c r="BP63" i="6"/>
  <c r="BP64" i="6"/>
  <c r="BP65" i="6"/>
  <c r="BP66" i="6"/>
  <c r="BP67" i="6"/>
  <c r="BP68" i="6"/>
  <c r="BP69" i="6"/>
  <c r="BP70" i="6"/>
  <c r="BP71" i="6"/>
  <c r="BP72" i="6"/>
  <c r="BP73" i="6"/>
  <c r="BP74" i="6"/>
  <c r="BP75" i="6"/>
  <c r="BP76" i="6"/>
  <c r="BP77" i="6"/>
  <c r="BP78" i="6"/>
  <c r="BP79" i="6"/>
  <c r="BP80" i="6"/>
  <c r="BP81" i="6"/>
  <c r="BP82" i="6"/>
  <c r="BP83" i="6"/>
  <c r="BP84" i="6"/>
  <c r="BP85" i="6"/>
  <c r="BP86" i="6"/>
  <c r="BP87" i="6"/>
  <c r="BP88" i="6"/>
  <c r="BP89" i="6"/>
  <c r="BP90" i="6"/>
  <c r="BP91" i="6"/>
  <c r="BP92" i="6"/>
  <c r="BP93" i="6"/>
  <c r="BP94" i="6"/>
  <c r="BP95" i="6"/>
  <c r="BP96" i="6"/>
  <c r="BP97" i="6"/>
  <c r="BP98" i="6"/>
  <c r="BP99" i="6"/>
  <c r="BP100" i="6"/>
  <c r="BP101" i="6"/>
  <c r="BP102" i="6"/>
  <c r="BP103" i="6"/>
  <c r="BP104" i="6"/>
  <c r="BP105" i="6"/>
  <c r="BP106" i="6"/>
  <c r="BP107" i="6"/>
  <c r="BP108" i="6"/>
  <c r="BP109" i="6"/>
  <c r="BP110" i="6"/>
  <c r="BP111" i="6"/>
  <c r="BP112" i="6"/>
  <c r="BP113" i="6"/>
  <c r="BP114" i="6"/>
  <c r="BP115" i="6"/>
  <c r="BP116" i="6"/>
  <c r="BP117" i="6"/>
  <c r="BP118" i="6"/>
  <c r="BP119" i="6"/>
  <c r="BP120" i="6"/>
  <c r="BP121" i="6"/>
  <c r="BP122" i="6"/>
  <c r="BP123" i="6"/>
  <c r="BP124" i="6"/>
  <c r="BP125" i="6"/>
  <c r="BP126" i="6"/>
  <c r="BP127" i="6"/>
  <c r="BP128" i="6"/>
  <c r="BP129" i="6"/>
  <c r="BP130" i="6"/>
  <c r="BP131" i="6"/>
  <c r="BP132" i="6"/>
  <c r="BP133" i="6"/>
  <c r="BP134" i="6"/>
  <c r="BP135" i="6"/>
  <c r="BP136" i="6"/>
  <c r="BP137" i="6"/>
  <c r="BP138" i="6"/>
  <c r="BP139" i="6"/>
  <c r="BP140" i="6"/>
  <c r="BP141" i="6"/>
  <c r="BP142" i="6"/>
  <c r="BP143" i="6"/>
  <c r="BP144" i="6"/>
  <c r="BP145" i="6"/>
  <c r="BP146" i="6"/>
  <c r="BP147" i="6"/>
  <c r="BP148" i="6"/>
  <c r="BP149" i="6"/>
  <c r="BP150" i="6"/>
  <c r="BP151" i="6"/>
  <c r="BP152" i="6"/>
  <c r="BP153" i="6"/>
  <c r="BP154" i="6"/>
  <c r="BP155" i="6"/>
  <c r="BP156" i="6"/>
  <c r="BP157" i="6"/>
  <c r="BP158" i="6"/>
  <c r="BP159" i="6"/>
  <c r="BP160" i="6"/>
  <c r="BP161" i="6"/>
  <c r="BP162" i="6"/>
  <c r="BP163" i="6"/>
  <c r="BP164" i="6"/>
  <c r="BP165" i="6"/>
  <c r="BP166" i="6"/>
  <c r="BP167" i="6"/>
  <c r="BP168" i="6"/>
  <c r="BP169" i="6"/>
  <c r="BP170" i="6"/>
  <c r="BP171" i="6"/>
  <c r="BP172" i="6"/>
  <c r="BP173" i="6"/>
  <c r="BP174" i="6"/>
  <c r="BP175" i="6"/>
  <c r="BP176" i="6"/>
  <c r="BP177" i="6"/>
  <c r="BP178" i="6"/>
  <c r="BP179" i="6"/>
  <c r="BP180" i="6"/>
  <c r="BP181" i="6"/>
  <c r="BP182" i="6"/>
  <c r="BP183" i="6"/>
  <c r="BP184" i="6"/>
  <c r="BP185" i="6"/>
  <c r="BP186" i="6"/>
  <c r="BP187" i="6"/>
  <c r="BP188" i="6"/>
  <c r="BP189" i="6"/>
  <c r="BP190" i="6"/>
  <c r="BP191" i="6"/>
  <c r="BP192" i="6"/>
  <c r="BP193" i="6"/>
  <c r="BP194" i="6"/>
  <c r="BP195" i="6"/>
  <c r="BP196" i="6"/>
  <c r="BP197" i="6"/>
  <c r="BP198" i="6"/>
  <c r="BP199" i="6"/>
  <c r="BP200" i="6"/>
  <c r="BP201" i="6"/>
  <c r="BP202" i="6"/>
  <c r="BP203" i="6"/>
  <c r="BP204" i="6"/>
  <c r="BP205" i="6"/>
  <c r="BP206" i="6"/>
  <c r="BP207" i="6"/>
  <c r="BP208" i="6"/>
  <c r="BP209" i="6"/>
  <c r="BP210" i="6"/>
  <c r="BP211" i="6"/>
  <c r="BP212" i="6"/>
  <c r="BP213" i="6"/>
  <c r="BP214" i="6"/>
  <c r="BP215" i="6"/>
  <c r="BP216" i="6"/>
  <c r="BP217" i="6"/>
  <c r="BP218" i="6"/>
  <c r="BP219" i="6"/>
  <c r="BP220" i="6"/>
  <c r="BP221" i="6"/>
  <c r="BP222" i="6"/>
  <c r="BP223" i="6"/>
  <c r="BP224" i="6"/>
  <c r="BP225" i="6"/>
  <c r="BP226" i="6"/>
  <c r="BP227" i="6"/>
  <c r="BP228" i="6"/>
  <c r="BP229" i="6"/>
  <c r="BP230" i="6"/>
  <c r="BP231" i="6"/>
  <c r="BP232" i="6"/>
  <c r="BP233" i="6"/>
  <c r="BP234" i="6"/>
  <c r="BP235" i="6"/>
  <c r="BP236" i="6"/>
  <c r="BP237" i="6"/>
  <c r="BP238" i="6"/>
  <c r="BP239" i="6"/>
  <c r="BP240" i="6"/>
  <c r="BP241" i="6"/>
  <c r="BP242" i="6"/>
  <c r="BP243" i="6"/>
  <c r="BP244" i="6"/>
  <c r="BP245" i="6"/>
  <c r="BP246" i="6"/>
  <c r="BP247" i="6"/>
  <c r="BP248" i="6"/>
  <c r="BP249" i="6"/>
  <c r="BP250" i="6"/>
  <c r="BP251" i="6"/>
  <c r="BP252" i="6"/>
  <c r="BP253" i="6"/>
  <c r="BP254" i="6"/>
  <c r="BP255" i="6"/>
  <c r="BP256" i="6"/>
  <c r="BP257" i="6"/>
  <c r="BP258" i="6"/>
  <c r="BP259" i="6"/>
  <c r="BP260" i="6"/>
  <c r="BP261" i="6"/>
  <c r="BP262" i="6"/>
  <c r="BP263" i="6"/>
  <c r="BP264" i="6"/>
  <c r="BP265" i="6"/>
  <c r="BP266" i="6"/>
  <c r="BP267" i="6"/>
  <c r="BP268" i="6"/>
  <c r="BP269" i="6"/>
  <c r="BP270" i="6"/>
  <c r="BP271" i="6"/>
  <c r="BP272" i="6"/>
  <c r="BP273" i="6"/>
  <c r="BP274" i="6"/>
  <c r="BP275" i="6"/>
  <c r="BP276" i="6"/>
  <c r="BP277" i="6"/>
  <c r="BP278" i="6"/>
  <c r="BP279" i="6"/>
  <c r="BP280" i="6"/>
  <c r="BP281" i="6"/>
  <c r="BP282" i="6"/>
  <c r="BP283" i="6"/>
  <c r="BP284" i="6"/>
  <c r="BP285" i="6"/>
  <c r="BP286" i="6"/>
  <c r="BP287" i="6"/>
  <c r="BP288" i="6"/>
  <c r="BP289" i="6"/>
  <c r="BP290" i="6"/>
  <c r="BP291" i="6"/>
  <c r="BP292" i="6"/>
  <c r="BP293" i="6"/>
  <c r="BP294" i="6"/>
  <c r="BP295" i="6"/>
  <c r="BP296" i="6"/>
  <c r="BP297" i="6"/>
  <c r="BP298" i="6"/>
  <c r="BP299" i="6"/>
  <c r="BP300" i="6"/>
  <c r="BP301" i="6"/>
  <c r="BP302" i="6"/>
  <c r="BP303" i="6"/>
  <c r="BP304" i="6"/>
  <c r="BP305" i="6"/>
  <c r="BP306" i="6"/>
  <c r="BP307" i="6"/>
  <c r="BP308" i="6"/>
  <c r="BP309" i="6"/>
  <c r="BP310" i="6"/>
  <c r="BP311" i="6"/>
  <c r="BP312" i="6"/>
  <c r="BP313" i="6"/>
  <c r="BP314" i="6"/>
  <c r="BP315" i="6"/>
  <c r="BP316" i="6"/>
  <c r="BP317" i="6"/>
  <c r="BP318" i="6"/>
  <c r="BP319" i="6"/>
  <c r="BP320" i="6"/>
  <c r="BP321" i="6"/>
  <c r="BP322" i="6"/>
  <c r="BP323" i="6"/>
  <c r="BP324" i="6"/>
  <c r="BP325" i="6"/>
  <c r="BP326" i="6"/>
  <c r="BP327" i="6"/>
  <c r="BP328" i="6"/>
  <c r="BP329" i="6"/>
  <c r="BP330" i="6"/>
  <c r="BP331" i="6"/>
  <c r="BP332" i="6"/>
  <c r="BP333" i="6"/>
  <c r="BP334" i="6"/>
  <c r="BP335" i="6"/>
  <c r="BP336" i="6"/>
  <c r="BP337" i="6"/>
  <c r="BP338" i="6"/>
  <c r="BP339" i="6"/>
  <c r="BP340" i="6"/>
  <c r="BP341" i="6"/>
  <c r="BP342" i="6"/>
  <c r="BP343" i="6"/>
  <c r="BP344" i="6"/>
  <c r="BP345" i="6"/>
  <c r="BP346" i="6"/>
  <c r="BP347" i="6"/>
  <c r="BP348" i="6"/>
  <c r="BP349" i="6"/>
  <c r="BP350" i="6"/>
  <c r="BP351" i="6"/>
  <c r="BP352" i="6"/>
  <c r="BP353" i="6"/>
  <c r="BP354" i="6"/>
  <c r="BP355" i="6"/>
  <c r="BP356" i="6"/>
  <c r="BP357" i="6"/>
  <c r="BP358" i="6"/>
  <c r="BP359" i="6"/>
  <c r="BP360" i="6"/>
  <c r="BP361" i="6"/>
  <c r="BP362" i="6"/>
  <c r="BP363" i="6"/>
  <c r="BP364" i="6"/>
  <c r="BP365" i="6"/>
  <c r="BP366" i="6"/>
  <c r="BP367" i="6"/>
  <c r="BP368" i="6"/>
  <c r="BP369" i="6"/>
  <c r="BP370" i="6"/>
  <c r="BP371" i="6"/>
  <c r="BP372" i="6"/>
  <c r="BP373" i="6"/>
  <c r="BP374" i="6"/>
  <c r="BP375" i="6"/>
  <c r="BP376" i="6"/>
  <c r="BP377" i="6"/>
  <c r="BP378" i="6"/>
  <c r="BP379" i="6"/>
  <c r="BP380" i="6"/>
  <c r="BP381" i="6"/>
  <c r="BP382" i="6"/>
  <c r="BP383" i="6"/>
  <c r="BP384" i="6"/>
  <c r="BP385" i="6"/>
  <c r="BP386" i="6"/>
  <c r="BP387" i="6"/>
  <c r="BP388" i="6"/>
  <c r="BP389" i="6"/>
  <c r="BP390" i="6"/>
  <c r="BP391" i="6"/>
  <c r="BP392" i="6"/>
  <c r="BP393" i="6"/>
  <c r="BP394" i="6"/>
  <c r="BP395" i="6"/>
  <c r="BP396" i="6"/>
  <c r="BP397" i="6"/>
  <c r="BP398" i="6"/>
  <c r="BP399" i="6"/>
  <c r="BP400" i="6"/>
  <c r="BP401" i="6"/>
  <c r="BP402" i="6"/>
  <c r="BP403" i="6"/>
  <c r="BP404" i="6"/>
  <c r="BP405" i="6"/>
  <c r="BP406" i="6"/>
  <c r="BP407" i="6"/>
  <c r="BP408" i="6"/>
  <c r="BP409" i="6"/>
  <c r="BP410" i="6"/>
  <c r="BP411" i="6"/>
  <c r="BP412" i="6"/>
  <c r="BP413" i="6"/>
  <c r="BP414" i="6"/>
  <c r="BP415" i="6"/>
  <c r="BP416" i="6"/>
  <c r="BP417" i="6"/>
  <c r="BP418" i="6"/>
  <c r="BP419" i="6"/>
  <c r="BP420" i="6"/>
  <c r="BP421" i="6"/>
  <c r="BP422" i="6"/>
  <c r="BP423" i="6"/>
  <c r="BP424" i="6"/>
  <c r="BP425" i="6"/>
  <c r="BP426" i="6"/>
  <c r="BP427" i="6"/>
  <c r="BP428" i="6"/>
  <c r="BP429" i="6"/>
  <c r="BP430" i="6"/>
  <c r="BP431" i="6"/>
  <c r="BP432" i="6"/>
  <c r="BP433" i="6"/>
  <c r="BP434" i="6"/>
  <c r="BP435" i="6"/>
  <c r="BP436" i="6"/>
  <c r="BP437" i="6"/>
  <c r="BP438" i="6"/>
  <c r="BP439" i="6"/>
  <c r="BP440" i="6"/>
  <c r="BP441" i="6"/>
  <c r="BP442" i="6"/>
  <c r="BP443" i="6"/>
  <c r="BP444" i="6"/>
  <c r="BP445" i="6"/>
  <c r="BP446" i="6"/>
  <c r="BP447" i="6"/>
  <c r="BP448" i="6"/>
  <c r="BP449" i="6"/>
  <c r="BP450" i="6"/>
  <c r="BP451" i="6"/>
  <c r="BP452" i="6"/>
  <c r="BP453" i="6"/>
  <c r="BP454" i="6"/>
  <c r="BP455" i="6"/>
  <c r="BP456" i="6"/>
  <c r="BP457" i="6"/>
  <c r="BP458" i="6"/>
  <c r="BP459" i="6"/>
  <c r="BP460" i="6"/>
  <c r="BP461" i="6"/>
  <c r="BP462" i="6"/>
  <c r="BP463" i="6"/>
  <c r="BP464" i="6"/>
  <c r="BP465" i="6"/>
  <c r="BP466" i="6"/>
  <c r="BP467" i="6"/>
  <c r="BP468" i="6"/>
  <c r="BP469" i="6"/>
  <c r="BP470" i="6"/>
  <c r="BP471" i="6"/>
  <c r="BP472" i="6"/>
  <c r="BP473" i="6"/>
  <c r="BP474" i="6"/>
  <c r="BP475" i="6"/>
  <c r="BP476" i="6"/>
  <c r="BP477" i="6"/>
  <c r="BP478" i="6"/>
  <c r="BP479" i="6"/>
  <c r="BP480" i="6"/>
  <c r="BP481" i="6"/>
  <c r="BP482" i="6"/>
  <c r="BP483" i="6"/>
  <c r="BP484" i="6"/>
  <c r="BP485" i="6"/>
  <c r="BP486" i="6"/>
  <c r="BP487" i="6"/>
  <c r="BP488" i="6"/>
  <c r="BP489" i="6"/>
  <c r="BP490" i="6"/>
  <c r="BP491" i="6"/>
  <c r="BP492" i="6"/>
  <c r="BP493" i="6"/>
  <c r="BP494" i="6"/>
  <c r="BP495" i="6"/>
  <c r="BP496" i="6"/>
  <c r="BP497" i="6"/>
  <c r="BP498" i="6"/>
  <c r="BP499" i="6"/>
  <c r="BP500" i="6"/>
  <c r="BP501" i="6"/>
  <c r="BP502" i="6"/>
  <c r="BP503" i="6"/>
  <c r="BP504" i="6"/>
  <c r="BP505" i="6"/>
  <c r="BP506" i="6"/>
  <c r="BP507" i="6"/>
  <c r="BP508" i="6"/>
  <c r="BP509" i="6"/>
  <c r="BP510" i="6"/>
  <c r="BP511" i="6"/>
  <c r="BP512" i="6"/>
  <c r="BP513" i="6"/>
  <c r="BP514" i="6"/>
  <c r="BP515" i="6"/>
  <c r="BP516" i="6"/>
  <c r="BP517" i="6"/>
  <c r="BP518" i="6"/>
  <c r="BP519" i="6"/>
  <c r="BP520" i="6"/>
  <c r="BP521" i="6"/>
  <c r="BP522" i="6"/>
  <c r="BP523" i="6"/>
  <c r="BP524" i="6"/>
  <c r="BP525" i="6"/>
  <c r="BP526" i="6"/>
  <c r="BP527" i="6"/>
  <c r="BP528" i="6"/>
  <c r="BP529" i="6"/>
  <c r="BP530" i="6"/>
  <c r="BP531" i="6"/>
  <c r="BP532" i="6"/>
  <c r="BP533" i="6"/>
  <c r="BP534" i="6"/>
  <c r="BP535" i="6"/>
  <c r="BP536" i="6"/>
  <c r="BP537" i="6"/>
  <c r="BP538" i="6"/>
  <c r="BP539" i="6"/>
  <c r="BP540" i="6"/>
  <c r="BP541" i="6"/>
  <c r="BP542" i="6"/>
  <c r="BP543" i="6"/>
  <c r="BP544" i="6"/>
  <c r="BP545" i="6"/>
  <c r="BP546" i="6"/>
  <c r="BP547" i="6"/>
  <c r="BP548" i="6"/>
  <c r="BP549" i="6"/>
  <c r="BP550" i="6"/>
  <c r="BP551" i="6"/>
  <c r="BP552" i="6"/>
  <c r="BP553" i="6"/>
  <c r="BP554" i="6"/>
  <c r="BP555" i="6"/>
  <c r="BP556" i="6"/>
  <c r="BP557" i="6"/>
  <c r="BP558" i="6"/>
  <c r="BP559" i="6"/>
  <c r="BP560" i="6"/>
  <c r="BP561" i="6"/>
  <c r="BP562" i="6"/>
  <c r="BP563" i="6"/>
  <c r="BP564" i="6"/>
  <c r="BP565" i="6"/>
  <c r="BP566" i="6"/>
  <c r="BP567" i="6"/>
  <c r="BP568" i="6"/>
  <c r="BP569" i="6"/>
  <c r="BP570" i="6"/>
  <c r="BP571" i="6"/>
  <c r="BP572" i="6"/>
  <c r="BP573" i="6"/>
  <c r="BP574" i="6"/>
  <c r="BP575" i="6"/>
  <c r="BP576" i="6"/>
  <c r="BP577" i="6"/>
  <c r="BP578" i="6"/>
  <c r="BP579" i="6"/>
  <c r="BP580" i="6"/>
  <c r="BP581" i="6"/>
  <c r="BP582" i="6"/>
  <c r="BP583" i="6"/>
  <c r="BP584" i="6"/>
  <c r="BP585" i="6"/>
  <c r="BP586" i="6"/>
  <c r="BP587" i="6"/>
  <c r="BP588" i="6"/>
  <c r="BP589" i="6"/>
  <c r="BP590" i="6"/>
  <c r="BP591" i="6"/>
  <c r="BP592" i="6"/>
  <c r="BP593" i="6"/>
  <c r="BP594" i="6"/>
  <c r="BP595" i="6"/>
  <c r="BP596" i="6"/>
  <c r="BP597" i="6"/>
  <c r="BP598" i="6"/>
  <c r="BP599" i="6"/>
  <c r="BP600" i="6"/>
  <c r="BP601" i="6"/>
  <c r="BP602" i="6"/>
  <c r="BP603" i="6"/>
  <c r="BP604" i="6"/>
  <c r="BP605" i="6"/>
  <c r="BP606" i="6"/>
  <c r="BP607" i="6"/>
  <c r="BP608" i="6"/>
  <c r="BP609" i="6"/>
  <c r="BP610" i="6"/>
  <c r="BP611" i="6"/>
  <c r="BP612" i="6"/>
  <c r="BP613" i="6"/>
  <c r="BP614" i="6"/>
  <c r="BP615" i="6"/>
  <c r="BP616" i="6"/>
  <c r="BP617" i="6"/>
  <c r="BP618" i="6"/>
  <c r="BP619" i="6"/>
  <c r="BP620" i="6"/>
  <c r="BP621" i="6"/>
  <c r="BP622" i="6"/>
  <c r="BP623" i="6"/>
  <c r="BP624" i="6"/>
  <c r="BP625" i="6"/>
  <c r="BP626" i="6"/>
  <c r="BP627" i="6"/>
  <c r="BP628" i="6"/>
  <c r="BP629" i="6"/>
  <c r="BP630" i="6"/>
  <c r="BP631" i="6"/>
  <c r="BP632" i="6"/>
  <c r="BP633" i="6"/>
  <c r="BP634" i="6"/>
  <c r="BP635" i="6"/>
  <c r="BP636" i="6"/>
  <c r="BP637" i="6"/>
  <c r="BP638" i="6"/>
  <c r="BP639" i="6"/>
  <c r="BP640" i="6"/>
  <c r="BP641" i="6"/>
  <c r="BP642" i="6"/>
  <c r="BP643" i="6"/>
  <c r="BP644" i="6"/>
  <c r="BP645" i="6"/>
  <c r="BP646" i="6"/>
  <c r="BP647" i="6"/>
  <c r="BP648" i="6"/>
  <c r="BP649" i="6"/>
  <c r="BP650" i="6"/>
  <c r="BP651" i="6"/>
  <c r="BP652" i="6"/>
  <c r="BP653" i="6"/>
  <c r="BP654" i="6"/>
  <c r="BP655" i="6"/>
  <c r="BP656" i="6"/>
  <c r="BP657" i="6"/>
  <c r="BP658" i="6"/>
  <c r="BP659" i="6"/>
  <c r="BP660" i="6"/>
  <c r="BP661" i="6"/>
  <c r="BP662" i="6"/>
  <c r="BP663" i="6"/>
  <c r="BP664" i="6"/>
  <c r="BP665" i="6"/>
  <c r="BP666" i="6"/>
  <c r="BP667" i="6"/>
  <c r="BP668" i="6"/>
  <c r="BP669" i="6"/>
  <c r="BP670" i="6"/>
  <c r="BP671" i="6"/>
  <c r="BP672" i="6"/>
  <c r="BP673" i="6"/>
  <c r="BP674" i="6"/>
  <c r="BP675" i="6"/>
  <c r="BP676" i="6"/>
  <c r="BP677" i="6"/>
  <c r="BP678" i="6"/>
  <c r="BP679" i="6"/>
  <c r="BP680" i="6"/>
  <c r="BP681" i="6"/>
  <c r="BP682" i="6"/>
  <c r="BP683" i="6"/>
  <c r="BP684" i="6"/>
  <c r="BP685" i="6"/>
  <c r="BP686" i="6"/>
  <c r="BP687" i="6"/>
  <c r="BP688" i="6"/>
  <c r="BP689" i="6"/>
  <c r="BP690" i="6"/>
  <c r="BP691" i="6"/>
  <c r="BP692" i="6"/>
  <c r="BP693" i="6"/>
  <c r="BP694" i="6"/>
  <c r="BP695" i="6"/>
  <c r="BP696" i="6"/>
  <c r="BP697" i="6"/>
  <c r="BP698" i="6"/>
  <c r="BP699" i="6"/>
  <c r="BP700" i="6"/>
  <c r="BP701" i="6"/>
  <c r="BP702" i="6"/>
  <c r="BP703" i="6"/>
  <c r="BP704" i="6"/>
  <c r="BP705" i="6"/>
  <c r="BP706" i="6"/>
  <c r="BP707" i="6"/>
  <c r="BP708" i="6"/>
  <c r="BP709" i="6"/>
  <c r="BP710" i="6"/>
  <c r="BP711" i="6"/>
  <c r="BP712" i="6"/>
  <c r="BP713" i="6"/>
  <c r="BP714" i="6"/>
  <c r="BP715" i="6"/>
  <c r="BP716" i="6"/>
  <c r="BP717" i="6"/>
  <c r="BP718" i="6"/>
  <c r="BP719" i="6"/>
  <c r="BP720" i="6"/>
  <c r="BP721" i="6"/>
  <c r="BP722" i="6"/>
  <c r="BP723" i="6"/>
  <c r="BP724" i="6"/>
  <c r="BP725" i="6"/>
  <c r="BP726" i="6"/>
  <c r="BP727" i="6"/>
  <c r="BP728" i="6"/>
  <c r="BP729" i="6"/>
  <c r="BP730" i="6"/>
  <c r="BP731" i="6"/>
  <c r="BP732" i="6"/>
  <c r="BP733" i="6"/>
  <c r="BP734" i="6"/>
  <c r="BP735" i="6"/>
  <c r="BP736" i="6"/>
  <c r="BP737" i="6"/>
  <c r="BP738" i="6"/>
  <c r="BP739" i="6"/>
  <c r="BP740" i="6"/>
  <c r="BP741" i="6"/>
  <c r="BP742" i="6"/>
  <c r="BP743" i="6"/>
  <c r="BP744" i="6"/>
  <c r="BP745" i="6"/>
  <c r="BP746" i="6"/>
  <c r="BP747" i="6"/>
  <c r="BP748" i="6"/>
  <c r="BP749" i="6"/>
  <c r="BP750" i="6"/>
  <c r="BP751" i="6"/>
  <c r="BP752" i="6"/>
  <c r="BP753" i="6"/>
  <c r="BP754" i="6"/>
  <c r="BP755" i="6"/>
  <c r="BP756" i="6"/>
  <c r="BP757" i="6"/>
  <c r="BP758" i="6"/>
  <c r="BP759" i="6"/>
  <c r="BP760" i="6"/>
  <c r="BP761" i="6"/>
  <c r="BP762" i="6"/>
  <c r="BP763" i="6"/>
  <c r="BP764" i="6"/>
  <c r="BP765" i="6"/>
  <c r="BP766" i="6"/>
  <c r="BP767" i="6"/>
  <c r="BP768" i="6"/>
  <c r="BP769" i="6"/>
  <c r="BP770" i="6"/>
  <c r="BP771" i="6"/>
  <c r="BP772" i="6"/>
  <c r="BP773" i="6"/>
  <c r="BP774" i="6"/>
  <c r="BP775" i="6"/>
  <c r="BP776" i="6"/>
  <c r="BP777" i="6"/>
  <c r="BP778" i="6"/>
  <c r="BP779" i="6"/>
  <c r="BP780" i="6"/>
  <c r="BP781" i="6"/>
  <c r="BP782" i="6"/>
  <c r="BP783" i="6"/>
  <c r="BP784" i="6"/>
  <c r="BP785" i="6"/>
  <c r="BP786" i="6"/>
  <c r="BP787" i="6"/>
  <c r="BP788" i="6"/>
  <c r="BP789" i="6"/>
  <c r="BP790" i="6"/>
  <c r="BP791" i="6"/>
  <c r="BP792" i="6"/>
  <c r="BP793" i="6"/>
  <c r="BP794" i="6"/>
  <c r="BP795" i="6"/>
  <c r="BP796" i="6"/>
  <c r="BP797" i="6"/>
  <c r="BP798" i="6"/>
  <c r="BP799" i="6"/>
  <c r="BP800" i="6"/>
  <c r="BP801" i="6"/>
  <c r="BP802" i="6"/>
  <c r="BP803" i="6"/>
  <c r="BP804" i="6"/>
  <c r="BP805" i="6"/>
  <c r="BP806" i="6"/>
  <c r="BP807" i="6"/>
  <c r="BP808" i="6"/>
  <c r="BP809" i="6"/>
  <c r="BP810" i="6"/>
  <c r="BP811" i="6"/>
  <c r="BP812" i="6"/>
  <c r="BP813" i="6"/>
  <c r="BP814" i="6"/>
  <c r="BP815" i="6"/>
  <c r="BP816" i="6"/>
  <c r="BP817" i="6"/>
  <c r="BP818" i="6"/>
  <c r="BP819" i="6"/>
  <c r="BP820" i="6"/>
  <c r="BP821" i="6"/>
  <c r="BP822" i="6"/>
  <c r="BP823" i="6"/>
  <c r="BP824" i="6"/>
  <c r="BP825" i="6"/>
  <c r="BP826" i="6"/>
  <c r="BP827" i="6"/>
  <c r="BP828" i="6"/>
  <c r="BP829" i="6"/>
  <c r="BP830" i="6"/>
  <c r="BP831" i="6"/>
  <c r="BP832" i="6"/>
  <c r="BP833" i="6"/>
  <c r="BP834" i="6"/>
  <c r="BP835" i="6"/>
  <c r="BP836" i="6"/>
  <c r="BP837" i="6"/>
  <c r="BP838" i="6"/>
  <c r="BP839" i="6"/>
  <c r="BP840" i="6"/>
  <c r="BP841" i="6"/>
  <c r="BP842" i="6"/>
  <c r="BP843" i="6"/>
  <c r="BP844" i="6"/>
  <c r="BP845" i="6"/>
  <c r="BP846" i="6"/>
  <c r="BP847" i="6"/>
  <c r="BP848" i="6"/>
  <c r="BP849" i="6"/>
  <c r="BP850" i="6"/>
  <c r="BP851" i="6"/>
  <c r="BP852" i="6"/>
  <c r="BP853" i="6"/>
  <c r="BP854" i="6"/>
  <c r="BP855" i="6"/>
  <c r="BP856" i="6"/>
  <c r="BP857" i="6"/>
  <c r="BP858" i="6"/>
  <c r="BP859" i="6"/>
  <c r="BP860" i="6"/>
  <c r="BP861" i="6"/>
  <c r="BP862" i="6"/>
  <c r="BP863" i="6"/>
  <c r="BP864" i="6"/>
  <c r="BP865" i="6"/>
  <c r="BP866" i="6"/>
  <c r="BP867" i="6"/>
  <c r="BP868" i="6"/>
  <c r="BP869" i="6"/>
  <c r="BP870" i="6"/>
  <c r="BP871" i="6"/>
  <c r="BP872" i="6"/>
  <c r="BP873" i="6"/>
  <c r="BP874" i="6"/>
  <c r="BP875" i="6"/>
  <c r="BP876" i="6"/>
  <c r="BP877" i="6"/>
  <c r="BP878" i="6"/>
  <c r="BP879" i="6"/>
  <c r="BP880" i="6"/>
  <c r="BP881" i="6"/>
  <c r="BP882" i="6"/>
  <c r="BP883" i="6"/>
  <c r="BP884" i="6"/>
  <c r="BP885" i="6"/>
  <c r="BP886" i="6"/>
  <c r="BP887" i="6"/>
  <c r="BP888" i="6"/>
  <c r="BP889" i="6"/>
  <c r="BP890" i="6"/>
  <c r="BP891" i="6"/>
  <c r="BP892" i="6"/>
  <c r="BP893" i="6"/>
  <c r="BP894" i="6"/>
  <c r="BP895" i="6"/>
  <c r="BP896" i="6"/>
  <c r="BP897" i="6"/>
  <c r="BP898" i="6"/>
  <c r="BP899" i="6"/>
  <c r="BP900" i="6"/>
  <c r="BP901" i="6"/>
  <c r="BP902" i="6"/>
  <c r="BP903" i="6"/>
  <c r="BP904" i="6"/>
  <c r="BP905" i="6"/>
  <c r="BP906" i="6"/>
  <c r="BP907" i="6"/>
  <c r="BP908" i="6"/>
  <c r="BP909" i="6"/>
  <c r="BP910" i="6"/>
  <c r="BP911" i="6"/>
  <c r="BP912" i="6"/>
  <c r="BP913" i="6"/>
  <c r="BP914" i="6"/>
  <c r="BP915" i="6"/>
  <c r="BP916" i="6"/>
  <c r="BP917" i="6"/>
  <c r="BP918" i="6"/>
  <c r="BP919" i="6"/>
  <c r="BP920" i="6"/>
  <c r="BP921" i="6"/>
  <c r="BP922" i="6"/>
  <c r="BP923" i="6"/>
  <c r="BP924" i="6"/>
  <c r="BP925" i="6"/>
  <c r="BP926" i="6"/>
  <c r="BP927" i="6"/>
  <c r="BP928" i="6"/>
  <c r="BP929" i="6"/>
  <c r="BP930" i="6"/>
  <c r="BP931" i="6"/>
  <c r="BP932" i="6"/>
  <c r="BP933" i="6"/>
  <c r="BP934" i="6"/>
  <c r="BP935" i="6"/>
  <c r="BP936" i="6"/>
  <c r="BP937" i="6"/>
  <c r="BP938" i="6"/>
  <c r="BP939" i="6"/>
  <c r="BP940" i="6"/>
  <c r="BP941" i="6"/>
  <c r="BP942" i="6"/>
  <c r="BP943" i="6"/>
  <c r="BP944" i="6"/>
  <c r="BP945" i="6"/>
  <c r="BP946" i="6"/>
  <c r="BP947" i="6"/>
  <c r="BP948" i="6"/>
  <c r="BP949" i="6"/>
  <c r="BP950" i="6"/>
  <c r="BP951" i="6"/>
  <c r="BP952" i="6"/>
  <c r="BP953" i="6"/>
  <c r="BP954" i="6"/>
  <c r="BP955" i="6"/>
  <c r="BP956" i="6"/>
  <c r="BP957" i="6"/>
  <c r="BP958" i="6"/>
  <c r="BP959" i="6"/>
  <c r="BP960" i="6"/>
  <c r="BP961" i="6"/>
  <c r="BP962" i="6"/>
  <c r="BP963" i="6"/>
  <c r="BP964" i="6"/>
  <c r="BP965" i="6"/>
  <c r="BP966" i="6"/>
  <c r="BP967" i="6"/>
  <c r="BP968" i="6"/>
  <c r="BP969" i="6"/>
  <c r="BP970" i="6"/>
  <c r="BP971" i="6"/>
  <c r="BP972" i="6"/>
  <c r="BP973" i="6"/>
  <c r="BP974" i="6"/>
  <c r="BP975" i="6"/>
  <c r="BP976" i="6"/>
  <c r="BP977" i="6"/>
  <c r="BP978" i="6"/>
  <c r="BP979" i="6"/>
  <c r="BP980" i="6"/>
  <c r="BP981" i="6"/>
  <c r="BP982" i="6"/>
  <c r="BP983" i="6"/>
  <c r="BP984" i="6"/>
  <c r="BP985" i="6"/>
  <c r="BP986" i="6"/>
  <c r="BP987" i="6"/>
  <c r="BP988" i="6"/>
  <c r="BP989" i="6"/>
  <c r="BP990" i="6"/>
  <c r="BP991" i="6"/>
  <c r="BP992" i="6"/>
  <c r="BP993" i="6"/>
  <c r="BP994" i="6"/>
  <c r="BP995" i="6"/>
  <c r="BP996" i="6"/>
  <c r="BP997" i="6"/>
  <c r="BP998" i="6"/>
  <c r="BP999" i="6"/>
  <c r="BP1000" i="6"/>
  <c r="BP1001" i="6"/>
  <c r="BP1002" i="6"/>
  <c r="BP1003" i="6"/>
  <c r="BP1004" i="6"/>
  <c r="BP1005" i="6"/>
  <c r="BP1006" i="6"/>
  <c r="BP1007" i="6"/>
  <c r="BP1008" i="6"/>
  <c r="BP1009" i="6"/>
  <c r="BP1010" i="6"/>
  <c r="BP1011" i="6"/>
  <c r="BP1012" i="6"/>
  <c r="BP1013" i="6"/>
  <c r="BP1014" i="6"/>
  <c r="BP1015" i="6"/>
  <c r="BP1016" i="6"/>
  <c r="BP1017" i="6"/>
  <c r="BP1018" i="6"/>
  <c r="BP1019" i="6"/>
  <c r="BP1020" i="6"/>
  <c r="BP1021" i="6"/>
  <c r="BP1022" i="6"/>
  <c r="BP1023" i="6"/>
  <c r="BP1024" i="6"/>
  <c r="BP1025" i="6"/>
  <c r="BP1026" i="6"/>
  <c r="BP1027" i="6"/>
  <c r="BP1028" i="6"/>
  <c r="BP1029" i="6"/>
  <c r="BP1030" i="6"/>
  <c r="BP1031" i="6"/>
  <c r="BP1032" i="6"/>
  <c r="BP1033" i="6"/>
  <c r="BP1034" i="6"/>
  <c r="BP1035" i="6"/>
  <c r="BP1036" i="6"/>
  <c r="BP1037" i="6"/>
  <c r="BP1038" i="6"/>
  <c r="BP1039" i="6"/>
  <c r="BP1040" i="6"/>
  <c r="BP1041" i="6"/>
  <c r="BP1042" i="6"/>
  <c r="BP1043" i="6"/>
  <c r="BP1044" i="6"/>
  <c r="BP1045" i="6"/>
  <c r="BP1046" i="6"/>
  <c r="BP1047" i="6"/>
  <c r="BP1048" i="6"/>
  <c r="BP1049" i="6"/>
  <c r="BP1050" i="6"/>
  <c r="BP1051" i="6"/>
  <c r="BP1052" i="6"/>
  <c r="BP1053" i="6"/>
  <c r="BP1054" i="6"/>
  <c r="BP1055" i="6"/>
  <c r="BP1056" i="6"/>
  <c r="BP1057" i="6"/>
  <c r="BP1058" i="6"/>
  <c r="BP1059" i="6"/>
  <c r="BP1060" i="6"/>
  <c r="BP1061" i="6"/>
  <c r="BP1062" i="6"/>
  <c r="BP1063" i="6"/>
  <c r="BP1064" i="6"/>
  <c r="BP1065" i="6"/>
  <c r="BP1066" i="6"/>
  <c r="BP1067" i="6"/>
  <c r="BP1068" i="6"/>
  <c r="BP1069" i="6"/>
  <c r="BP1070" i="6"/>
  <c r="BP1071" i="6"/>
  <c r="BP1072" i="6"/>
  <c r="BP1073" i="6"/>
  <c r="BP1074" i="6"/>
  <c r="BP1075" i="6"/>
  <c r="BP1076" i="6"/>
  <c r="BP1077" i="6"/>
  <c r="BP1078" i="6"/>
  <c r="BP1079" i="6"/>
  <c r="BP1080" i="6"/>
  <c r="BP1081" i="6"/>
  <c r="BP1082" i="6"/>
  <c r="BP1083" i="6"/>
  <c r="BP1084" i="6"/>
  <c r="BP1085" i="6"/>
  <c r="BP1086" i="6"/>
  <c r="BP1087" i="6"/>
  <c r="BP1088" i="6"/>
  <c r="BP1089" i="6"/>
  <c r="BP1090" i="6"/>
  <c r="BP1091" i="6"/>
  <c r="BP1092" i="6"/>
  <c r="BP1093" i="6"/>
  <c r="BP1094" i="6"/>
  <c r="BP1095" i="6"/>
  <c r="BP1096" i="6"/>
  <c r="BP1097" i="6"/>
  <c r="BP1098" i="6"/>
  <c r="BP1099" i="6"/>
  <c r="BP1100" i="6"/>
  <c r="BP1101" i="6"/>
  <c r="BP1102" i="6"/>
  <c r="BP1103" i="6"/>
  <c r="BP1104" i="6"/>
  <c r="BP1105" i="6"/>
  <c r="BP1106" i="6"/>
  <c r="BP1107" i="6"/>
  <c r="BP1108" i="6"/>
  <c r="BP1109" i="6"/>
  <c r="BP1110" i="6"/>
  <c r="BP1111" i="6"/>
  <c r="BP1112" i="6"/>
  <c r="BP1113" i="6"/>
  <c r="BP1114" i="6"/>
  <c r="BP1115" i="6"/>
  <c r="BP1116" i="6"/>
  <c r="BP1117" i="6"/>
  <c r="BP1118" i="6"/>
  <c r="BP1119" i="6"/>
  <c r="BP1120" i="6"/>
  <c r="BP1121" i="6"/>
  <c r="BP1122" i="6"/>
  <c r="BP1123" i="6"/>
  <c r="BP1124" i="6"/>
  <c r="BP1125" i="6"/>
  <c r="BP1126" i="6"/>
  <c r="BP1127" i="6"/>
  <c r="BP1128" i="6"/>
  <c r="BP1129" i="6"/>
  <c r="BP1130" i="6"/>
  <c r="BP1131" i="6"/>
  <c r="BP1132" i="6"/>
  <c r="BP1133" i="6"/>
  <c r="BP1134" i="6"/>
  <c r="BP1135" i="6"/>
  <c r="BP1136" i="6"/>
  <c r="BP1137" i="6"/>
  <c r="BP1138" i="6"/>
  <c r="BP1139" i="6"/>
  <c r="BP1140" i="6"/>
  <c r="BP1141" i="6"/>
  <c r="BP1142" i="6"/>
  <c r="BP1143" i="6"/>
  <c r="BP1144" i="6"/>
  <c r="BP1145" i="6"/>
  <c r="BP1146" i="6"/>
  <c r="BP1147" i="6"/>
  <c r="BP1148" i="6"/>
  <c r="BP1149" i="6"/>
  <c r="BP1150" i="6"/>
  <c r="BP1151" i="6"/>
  <c r="BP1152" i="6"/>
  <c r="BP1153" i="6"/>
  <c r="BP1154" i="6"/>
  <c r="BP1155" i="6"/>
  <c r="BP1156" i="6"/>
  <c r="BP1157" i="6"/>
  <c r="BP1158" i="6"/>
  <c r="BP1159" i="6"/>
  <c r="BP1160" i="6"/>
  <c r="BP1161" i="6"/>
  <c r="BP1162" i="6"/>
  <c r="BP1163" i="6"/>
  <c r="BP1164" i="6"/>
  <c r="BP1165" i="6"/>
  <c r="BP1166" i="6"/>
  <c r="BP1167" i="6"/>
  <c r="BP1168" i="6"/>
  <c r="BP1169" i="6"/>
  <c r="BP1170" i="6"/>
  <c r="BP1171" i="6"/>
  <c r="BP1172" i="6"/>
  <c r="BP1173" i="6"/>
  <c r="BP1174" i="6"/>
  <c r="BP1175" i="6"/>
  <c r="BP1176" i="6"/>
  <c r="BP1177" i="6"/>
  <c r="BP1178" i="6"/>
  <c r="BP1179" i="6"/>
  <c r="BP1180" i="6"/>
  <c r="BP1181" i="6"/>
  <c r="BP1182" i="6"/>
  <c r="BP1183" i="6"/>
  <c r="BP1184" i="6"/>
  <c r="BP1185" i="6"/>
  <c r="BP1186" i="6"/>
  <c r="BP1187" i="6"/>
  <c r="BP1188" i="6"/>
  <c r="BP1189" i="6"/>
  <c r="BP1190" i="6"/>
  <c r="BP1191" i="6"/>
  <c r="BP1192" i="6"/>
  <c r="BP1193" i="6"/>
  <c r="BP1194" i="6"/>
  <c r="BP1195" i="6"/>
  <c r="BP1196" i="6"/>
  <c r="BP1197" i="6"/>
  <c r="BP1198" i="6"/>
  <c r="BP1199" i="6"/>
  <c r="BP1200" i="6"/>
  <c r="BP1201" i="6"/>
  <c r="BP1202" i="6"/>
  <c r="BP1203" i="6"/>
  <c r="BP1204" i="6"/>
  <c r="BP1205" i="6"/>
  <c r="BP1206" i="6"/>
  <c r="BP1207" i="6"/>
  <c r="BP1208" i="6"/>
  <c r="BP1209" i="6"/>
  <c r="BP1210" i="6"/>
  <c r="BP1211" i="6"/>
  <c r="BP1212" i="6"/>
  <c r="BP1213" i="6"/>
  <c r="BP1214" i="6"/>
  <c r="BP1215" i="6"/>
  <c r="BP1216" i="6"/>
  <c r="BP1217" i="6"/>
  <c r="BP1218" i="6"/>
  <c r="BP1219" i="6"/>
  <c r="BP1220" i="6"/>
  <c r="BP1221" i="6"/>
  <c r="BP1222" i="6"/>
  <c r="BP1223" i="6"/>
  <c r="BP1224" i="6"/>
  <c r="BP1225" i="6"/>
  <c r="BP1226" i="6"/>
  <c r="BP1227" i="6"/>
  <c r="BP1228" i="6"/>
  <c r="BP1229" i="6"/>
  <c r="BP1230" i="6"/>
  <c r="BP1231" i="6"/>
  <c r="BP1232" i="6"/>
  <c r="BP1233" i="6"/>
  <c r="BP1234" i="6"/>
  <c r="BP1235" i="6"/>
  <c r="BP1236" i="6"/>
  <c r="BP1237" i="6"/>
  <c r="BP1238" i="6"/>
  <c r="BP1239" i="6"/>
  <c r="BP1240" i="6"/>
  <c r="BP1241" i="6"/>
  <c r="BP1242" i="6"/>
  <c r="BP1243" i="6"/>
  <c r="BP1244" i="6"/>
  <c r="BP1245" i="6"/>
  <c r="BP1246" i="6"/>
  <c r="BP1247" i="6"/>
  <c r="BP1248" i="6"/>
  <c r="BP1249" i="6"/>
  <c r="BP1250" i="6"/>
  <c r="BP1251" i="6"/>
  <c r="BP1252" i="6"/>
  <c r="BP1253" i="6"/>
  <c r="BP1254" i="6"/>
  <c r="BP1255" i="6"/>
  <c r="BP1256" i="6"/>
  <c r="BP1257" i="6"/>
  <c r="BP1258" i="6"/>
  <c r="BP1259" i="6"/>
  <c r="BP1260" i="6"/>
  <c r="BP1261" i="6"/>
  <c r="BP1262" i="6"/>
  <c r="BP1263" i="6"/>
  <c r="BP1264" i="6"/>
  <c r="BP1265" i="6"/>
  <c r="BP1266" i="6"/>
  <c r="BP1267" i="6"/>
  <c r="BP1268" i="6"/>
  <c r="BP1269" i="6"/>
  <c r="BP1270" i="6"/>
  <c r="BP1271" i="6"/>
  <c r="BP1272" i="6"/>
  <c r="BP1273" i="6"/>
  <c r="BP1274" i="6"/>
  <c r="BP1275" i="6"/>
  <c r="BP1276" i="6"/>
  <c r="BP1277" i="6"/>
  <c r="BP1278" i="6"/>
  <c r="BP1279" i="6"/>
  <c r="BP1280" i="6"/>
  <c r="BP1281" i="6"/>
  <c r="BP1282" i="6"/>
  <c r="BP1283" i="6"/>
  <c r="BP1284" i="6"/>
  <c r="BP1285" i="6"/>
  <c r="BP1286" i="6"/>
  <c r="BP1287" i="6"/>
  <c r="BP1288" i="6"/>
  <c r="BP1289" i="6"/>
  <c r="BP1290" i="6"/>
  <c r="BP1291" i="6"/>
  <c r="BP1292" i="6"/>
  <c r="BP1293" i="6"/>
  <c r="BP1294" i="6"/>
  <c r="BP1295" i="6"/>
  <c r="BP1296" i="6"/>
  <c r="BP1297" i="6"/>
  <c r="BP1298" i="6"/>
  <c r="BP1299" i="6"/>
  <c r="BP1300" i="6"/>
  <c r="BP1301" i="6"/>
  <c r="BP1302" i="6"/>
  <c r="BP1303" i="6"/>
  <c r="BP1304" i="6"/>
  <c r="BP1305" i="6"/>
  <c r="BP1306" i="6"/>
  <c r="BP1307" i="6"/>
  <c r="BP1308" i="6"/>
  <c r="BP1309" i="6"/>
  <c r="BP1310" i="6"/>
  <c r="BP1311" i="6"/>
  <c r="BP1312" i="6"/>
  <c r="BP1313" i="6"/>
  <c r="BP1314" i="6"/>
  <c r="BP1315" i="6"/>
  <c r="BP1316" i="6"/>
  <c r="BP1317" i="6"/>
  <c r="BP1318" i="6"/>
  <c r="BP1319" i="6"/>
  <c r="BP1320" i="6"/>
  <c r="BP1321" i="6"/>
  <c r="BP1322" i="6"/>
  <c r="BP1323" i="6"/>
  <c r="BP1324" i="6"/>
  <c r="BP1325" i="6"/>
  <c r="BP1326" i="6"/>
  <c r="BP1327" i="6"/>
  <c r="BP1328" i="6"/>
  <c r="BP1329" i="6"/>
  <c r="BP1330" i="6"/>
  <c r="BP1331" i="6"/>
  <c r="BP1332" i="6"/>
  <c r="BP1333" i="6"/>
  <c r="BP1334" i="6"/>
  <c r="BP1335" i="6"/>
  <c r="BP1336" i="6"/>
  <c r="BP1337" i="6"/>
  <c r="BP1338" i="6"/>
  <c r="BP1339" i="6"/>
  <c r="BP1340" i="6"/>
  <c r="BP1341" i="6"/>
  <c r="BP1342" i="6"/>
  <c r="BP1343" i="6"/>
  <c r="BP1344" i="6"/>
  <c r="BP1345" i="6"/>
  <c r="BP1346" i="6"/>
  <c r="BP1347" i="6"/>
  <c r="BP1348" i="6"/>
  <c r="BP1349" i="6"/>
  <c r="BP1350" i="6"/>
  <c r="BP1351" i="6"/>
  <c r="BP1352" i="6"/>
  <c r="BP1353" i="6"/>
  <c r="BP1354" i="6"/>
  <c r="BP1355" i="6"/>
  <c r="BP1356" i="6"/>
  <c r="BP1357" i="6"/>
  <c r="BP1358" i="6"/>
  <c r="BP1359" i="6"/>
  <c r="BP1360" i="6"/>
  <c r="BP1361" i="6"/>
  <c r="BP1362" i="6"/>
  <c r="BP1363" i="6"/>
  <c r="BP1364" i="6"/>
  <c r="BP1365" i="6"/>
  <c r="BP1366" i="6"/>
  <c r="BP1367" i="6"/>
  <c r="BP1368" i="6"/>
  <c r="BP1369" i="6"/>
  <c r="BP1370" i="6"/>
  <c r="BP1371" i="6"/>
  <c r="BP1372" i="6"/>
  <c r="BP1373" i="6"/>
  <c r="BP1374" i="6"/>
  <c r="BP1375" i="6"/>
  <c r="BP1376" i="6"/>
  <c r="BP1377" i="6"/>
  <c r="BP1378" i="6"/>
  <c r="BP1379" i="6"/>
  <c r="BP1380" i="6"/>
  <c r="BP1381" i="6"/>
  <c r="BP1382" i="6"/>
  <c r="BP1383" i="6"/>
  <c r="BP1384" i="6"/>
  <c r="BP1385" i="6"/>
  <c r="BP1386" i="6"/>
  <c r="BP1387" i="6"/>
  <c r="BP1388" i="6"/>
  <c r="BP1389" i="6"/>
  <c r="BP1390" i="6"/>
  <c r="BP1391" i="6"/>
  <c r="BP1392" i="6"/>
  <c r="BP1393" i="6"/>
  <c r="BP1394" i="6"/>
  <c r="BP1395" i="6"/>
  <c r="BP1396" i="6"/>
  <c r="BP1397" i="6"/>
  <c r="BP1398" i="6"/>
  <c r="BP1399" i="6"/>
  <c r="BP1400" i="6"/>
  <c r="BP1401" i="6"/>
  <c r="BP1402" i="6"/>
  <c r="BP1403" i="6"/>
  <c r="BP1404" i="6"/>
  <c r="BP1405" i="6"/>
  <c r="BP1406" i="6"/>
  <c r="BP1407" i="6"/>
  <c r="BP1408" i="6"/>
  <c r="BP1409" i="6"/>
  <c r="BP1410" i="6"/>
  <c r="BP1411" i="6"/>
  <c r="BP1412" i="6"/>
  <c r="BP1413" i="6"/>
  <c r="BP1414" i="6"/>
  <c r="BP1415" i="6"/>
  <c r="BP1416" i="6"/>
  <c r="BP1417" i="6"/>
  <c r="BP1418" i="6"/>
  <c r="BP1419" i="6"/>
  <c r="BP1420" i="6"/>
  <c r="BP1421" i="6"/>
  <c r="BP1422" i="6"/>
  <c r="BP1423" i="6"/>
  <c r="BP1424" i="6"/>
  <c r="BP1425" i="6"/>
  <c r="BP1426" i="6"/>
  <c r="BP1427" i="6"/>
  <c r="BP1428" i="6"/>
  <c r="BP1429" i="6"/>
  <c r="BP1430" i="6"/>
  <c r="BP1431" i="6"/>
  <c r="BP1432" i="6"/>
  <c r="BP1433" i="6"/>
  <c r="BP1434" i="6"/>
  <c r="BP1435" i="6"/>
  <c r="BP1436" i="6"/>
  <c r="BP1437" i="6"/>
  <c r="BP1438" i="6"/>
  <c r="BP1439" i="6"/>
  <c r="BP1440" i="6"/>
  <c r="BP1441" i="6"/>
  <c r="BP1442" i="6"/>
  <c r="BP1443" i="6"/>
  <c r="BP1444" i="6"/>
  <c r="BP1445" i="6"/>
  <c r="BP1446" i="6"/>
  <c r="BP1447" i="6"/>
  <c r="BP1448" i="6"/>
  <c r="BP1449" i="6"/>
  <c r="BP1450" i="6"/>
  <c r="BP1451" i="6"/>
  <c r="BP1452" i="6"/>
  <c r="BP1453" i="6"/>
  <c r="BP1454" i="6"/>
  <c r="BP1455" i="6"/>
  <c r="BP1456" i="6"/>
  <c r="BP1457" i="6"/>
  <c r="BP1458" i="6"/>
  <c r="BP1459" i="6"/>
  <c r="BP1460" i="6"/>
  <c r="BP1461" i="6"/>
  <c r="BP1462" i="6"/>
  <c r="BP1463" i="6"/>
  <c r="BP1464" i="6"/>
  <c r="BP1465" i="6"/>
  <c r="BP1466" i="6"/>
  <c r="BP1467" i="6"/>
  <c r="BP1468" i="6"/>
  <c r="BP1469" i="6"/>
  <c r="BP1470" i="6"/>
  <c r="BP1471" i="6"/>
  <c r="BP1472" i="6"/>
  <c r="BP1473" i="6"/>
  <c r="BP1474" i="6"/>
  <c r="BP1475" i="6"/>
  <c r="BP1476" i="6"/>
  <c r="BP1477" i="6"/>
  <c r="BP1478" i="6"/>
  <c r="BP1479" i="6"/>
  <c r="BP1480" i="6"/>
  <c r="BP1481" i="6"/>
  <c r="BP1482" i="6"/>
  <c r="BP1483" i="6"/>
  <c r="BP1484" i="6"/>
  <c r="BP1485" i="6"/>
  <c r="BP1486" i="6"/>
  <c r="BP1487" i="6"/>
  <c r="BP1488" i="6"/>
  <c r="BP1489" i="6"/>
  <c r="BP1490" i="6"/>
  <c r="BP1491" i="6"/>
  <c r="BP1492" i="6"/>
  <c r="BP1493" i="6"/>
  <c r="BP1494" i="6"/>
  <c r="BP1495" i="6"/>
  <c r="BP1496" i="6"/>
  <c r="BP1497" i="6"/>
  <c r="BP1498" i="6"/>
  <c r="BP1499" i="6"/>
  <c r="BP1500" i="6"/>
  <c r="BP1501" i="6"/>
  <c r="BP1502" i="6"/>
  <c r="BP1503" i="6"/>
  <c r="BP1504" i="6"/>
  <c r="BP1505" i="6"/>
  <c r="BP1506" i="6"/>
  <c r="BP1507" i="6"/>
  <c r="BP1508" i="6"/>
  <c r="BP1509" i="6"/>
  <c r="BP1510" i="6"/>
  <c r="BP1511" i="6"/>
  <c r="BP1512" i="6"/>
  <c r="BP1513" i="6"/>
  <c r="BP1514" i="6"/>
  <c r="BP1515" i="6"/>
  <c r="BP1516" i="6"/>
  <c r="BP1517" i="6"/>
  <c r="BP1518" i="6"/>
  <c r="BP1519" i="6"/>
  <c r="BP1520" i="6"/>
  <c r="BP1521" i="6"/>
  <c r="BP1522" i="6"/>
  <c r="BP1523" i="6"/>
  <c r="BP1524" i="6"/>
  <c r="BP1525" i="6"/>
  <c r="BP1526" i="6"/>
  <c r="BP1527" i="6"/>
  <c r="BP1528" i="6"/>
  <c r="BP1529" i="6"/>
  <c r="BP1530" i="6"/>
  <c r="BP1531" i="6"/>
  <c r="BP1532" i="6"/>
  <c r="BP1533" i="6"/>
  <c r="BP1534" i="6"/>
  <c r="BP1535" i="6"/>
  <c r="BP1536" i="6"/>
  <c r="BP1537" i="6"/>
  <c r="BP1538" i="6"/>
  <c r="BP1539" i="6"/>
  <c r="BP1540" i="6"/>
  <c r="BP1541" i="6"/>
  <c r="BP1542" i="6"/>
  <c r="BP1543" i="6"/>
  <c r="BP1544" i="6"/>
  <c r="BP1545" i="6"/>
  <c r="BP1546" i="6"/>
  <c r="BP1547" i="6"/>
  <c r="BP1548" i="6"/>
  <c r="BP1549" i="6"/>
  <c r="BP1550" i="6"/>
  <c r="BP1551" i="6"/>
  <c r="BP1552" i="6"/>
  <c r="BP1553" i="6"/>
  <c r="BP1554" i="6"/>
  <c r="BP1555" i="6"/>
  <c r="BP1556" i="6"/>
  <c r="BP1557" i="6"/>
  <c r="BP1558" i="6"/>
  <c r="BP1559" i="6"/>
  <c r="BP1560" i="6"/>
  <c r="BP1561" i="6"/>
  <c r="BP1562" i="6"/>
  <c r="BP1563" i="6"/>
  <c r="BP1564" i="6"/>
  <c r="BP1565" i="6"/>
  <c r="BP1566" i="6"/>
  <c r="BP1567" i="6"/>
  <c r="BP1568" i="6"/>
  <c r="BP1569" i="6"/>
  <c r="BP1570" i="6"/>
  <c r="BP1571" i="6"/>
  <c r="BP1572" i="6"/>
  <c r="BP1573" i="6"/>
  <c r="BP1574" i="6"/>
  <c r="BP1575" i="6"/>
  <c r="BP1576" i="6"/>
  <c r="BP1577" i="6"/>
  <c r="BP1578" i="6"/>
  <c r="BP1579" i="6"/>
  <c r="BP1580" i="6"/>
  <c r="BP1581" i="6"/>
  <c r="BP1582" i="6"/>
  <c r="BP1583" i="6"/>
  <c r="BP1584" i="6"/>
  <c r="BP1585" i="6"/>
  <c r="BP1586" i="6"/>
  <c r="BP1587" i="6"/>
  <c r="BP1588" i="6"/>
  <c r="BP1589" i="6"/>
  <c r="BP1590" i="6"/>
  <c r="BP1591" i="6"/>
  <c r="BP1592" i="6"/>
  <c r="BP1593" i="6"/>
  <c r="BP1594" i="6"/>
  <c r="BP1595" i="6"/>
  <c r="BP1596" i="6"/>
  <c r="BP1597" i="6"/>
  <c r="BP1598" i="6"/>
  <c r="BP1599" i="6"/>
  <c r="BP1600" i="6"/>
  <c r="BP1601" i="6"/>
  <c r="BP1602" i="6"/>
  <c r="BP1603" i="6"/>
  <c r="BP1604" i="6"/>
  <c r="BP1605" i="6"/>
  <c r="BP1606" i="6"/>
  <c r="BP1607" i="6"/>
  <c r="BP1608" i="6"/>
  <c r="BP1609" i="6"/>
  <c r="BP1610" i="6"/>
  <c r="BP1611" i="6"/>
  <c r="BP1612" i="6"/>
  <c r="BP1613" i="6"/>
  <c r="BP1614" i="6"/>
  <c r="BP1615" i="6"/>
  <c r="BP1616" i="6"/>
  <c r="BP1617" i="6"/>
  <c r="BP1618" i="6"/>
  <c r="BP1619" i="6"/>
  <c r="BP1620" i="6"/>
  <c r="BP1621" i="6"/>
  <c r="BP1622" i="6"/>
  <c r="BP1623" i="6"/>
  <c r="BP1624" i="6"/>
  <c r="BP1625" i="6"/>
  <c r="BP1626" i="6"/>
  <c r="BP1627" i="6"/>
  <c r="BP1628" i="6"/>
  <c r="BP1629" i="6"/>
  <c r="BP1630" i="6"/>
  <c r="BP1631" i="6"/>
  <c r="BP1632" i="6"/>
  <c r="BP1633" i="6"/>
  <c r="BP1634" i="6"/>
  <c r="BP1635" i="6"/>
  <c r="BP1636" i="6"/>
  <c r="BP1637" i="6"/>
  <c r="BP1638" i="6"/>
  <c r="BP1639" i="6"/>
  <c r="BP1640" i="6"/>
  <c r="BP1641" i="6"/>
  <c r="BP1642" i="6"/>
  <c r="BP1643" i="6"/>
  <c r="BP1644" i="6"/>
  <c r="BP1645" i="6"/>
  <c r="BP1646" i="6"/>
  <c r="BP1647" i="6"/>
  <c r="BP1648" i="6"/>
  <c r="BP1649" i="6"/>
  <c r="BP1650" i="6"/>
  <c r="BP1651" i="6"/>
  <c r="BP1652" i="6"/>
  <c r="BP1653" i="6"/>
  <c r="BP1654" i="6"/>
  <c r="BP1655" i="6"/>
  <c r="BP1656" i="6"/>
  <c r="BP1657" i="6"/>
  <c r="BP1658" i="6"/>
  <c r="BP1659" i="6"/>
  <c r="BP1660" i="6"/>
  <c r="BP1661" i="6"/>
  <c r="BP1662" i="6"/>
  <c r="BP1663" i="6"/>
  <c r="BP1664" i="6"/>
  <c r="BP1665" i="6"/>
  <c r="BP1666" i="6"/>
  <c r="BP1667" i="6"/>
  <c r="BP1668" i="6"/>
  <c r="BP1669" i="6"/>
  <c r="BP1670" i="6"/>
  <c r="BP1671" i="6"/>
  <c r="BP1672" i="6"/>
  <c r="BP1673" i="6"/>
  <c r="BP1674" i="6"/>
  <c r="BP1675" i="6"/>
  <c r="BP1676" i="6"/>
  <c r="BP1677" i="6"/>
  <c r="BP1678" i="6"/>
  <c r="BP1679" i="6"/>
  <c r="BP1680" i="6"/>
  <c r="BP1681" i="6"/>
  <c r="BP1682" i="6"/>
  <c r="BP1683" i="6"/>
  <c r="BP1684" i="6"/>
  <c r="BP1685" i="6"/>
  <c r="BP1686" i="6"/>
  <c r="BP1687" i="6"/>
  <c r="BP1688" i="6"/>
  <c r="BP1689" i="6"/>
  <c r="BP1690" i="6"/>
  <c r="BP1691" i="6"/>
  <c r="BP1692" i="6"/>
  <c r="BP1693" i="6"/>
  <c r="BP1694" i="6"/>
  <c r="BP1695" i="6"/>
  <c r="BP1696" i="6"/>
  <c r="BP1697" i="6"/>
  <c r="BP1698" i="6"/>
  <c r="BP1699" i="6"/>
  <c r="BP1700" i="6"/>
  <c r="BP1701" i="6"/>
  <c r="BP1702" i="6"/>
  <c r="BP1703" i="6"/>
  <c r="BP1704" i="6"/>
  <c r="BP1705" i="6"/>
  <c r="BP1706" i="6"/>
  <c r="BP1707" i="6"/>
  <c r="BP1708" i="6"/>
  <c r="BP1709" i="6"/>
  <c r="BP1710" i="6"/>
  <c r="BP1711" i="6"/>
  <c r="BP1712" i="6"/>
  <c r="BP1713" i="6"/>
  <c r="BP1714" i="6"/>
  <c r="BP1715" i="6"/>
  <c r="BP1716" i="6"/>
  <c r="BP1717" i="6"/>
  <c r="BP1718" i="6"/>
  <c r="BP1719" i="6"/>
  <c r="BP1720" i="6"/>
  <c r="BP1721" i="6"/>
  <c r="BP1722" i="6"/>
  <c r="BP1723" i="6"/>
  <c r="BP1724" i="6"/>
  <c r="BP1725" i="6"/>
  <c r="BP1726" i="6"/>
  <c r="BP1727" i="6"/>
  <c r="BP1728" i="6"/>
  <c r="BP1729" i="6"/>
  <c r="BP1730" i="6"/>
  <c r="BP1731" i="6"/>
  <c r="BP1732" i="6"/>
  <c r="BP1733" i="6"/>
  <c r="BP1734" i="6"/>
  <c r="BP1735" i="6"/>
  <c r="BP1736" i="6"/>
  <c r="BP1737" i="6"/>
  <c r="BP1738" i="6"/>
  <c r="BP1739" i="6"/>
  <c r="BP1740" i="6"/>
  <c r="BP1741" i="6"/>
  <c r="BP1742" i="6"/>
  <c r="BP1743" i="6"/>
  <c r="BP1744" i="6"/>
  <c r="BP1745" i="6"/>
  <c r="BP1746" i="6"/>
  <c r="BP1747" i="6"/>
  <c r="BP1748" i="6"/>
  <c r="BP1749" i="6"/>
  <c r="BP1750" i="6"/>
  <c r="BP1751" i="6"/>
  <c r="BP1752" i="6"/>
  <c r="BP1753" i="6"/>
  <c r="BP1754" i="6"/>
  <c r="BP1755" i="6"/>
  <c r="BP1756" i="6"/>
  <c r="BP1757" i="6"/>
  <c r="BP1758" i="6"/>
  <c r="BP1759" i="6"/>
  <c r="BP1760" i="6"/>
  <c r="BP1761" i="6"/>
  <c r="BP1762" i="6"/>
  <c r="BP1763" i="6"/>
  <c r="BP1764" i="6"/>
  <c r="BP1765" i="6"/>
  <c r="BP1766" i="6"/>
  <c r="BP1767" i="6"/>
  <c r="BP1768" i="6"/>
  <c r="BP1769" i="6"/>
  <c r="BP1770" i="6"/>
  <c r="BP1771" i="6"/>
  <c r="BP1772" i="6"/>
  <c r="BP1773" i="6"/>
  <c r="BP1774" i="6"/>
  <c r="BP1775" i="6"/>
  <c r="BP1776" i="6"/>
  <c r="BP1777" i="6"/>
  <c r="BP1778" i="6"/>
  <c r="BP1779" i="6"/>
  <c r="BP1780" i="6"/>
  <c r="BP1781" i="6"/>
  <c r="BP1782" i="6"/>
  <c r="BP1783" i="6"/>
  <c r="BP1784" i="6"/>
  <c r="BP1785" i="6"/>
  <c r="BP1786" i="6"/>
  <c r="BP1787" i="6"/>
  <c r="BP1788" i="6"/>
  <c r="BP1789" i="6"/>
  <c r="BP1790" i="6"/>
  <c r="BP1791" i="6"/>
  <c r="BP1792" i="6"/>
  <c r="BP1793" i="6"/>
  <c r="BP1794" i="6"/>
  <c r="BP1795" i="6"/>
  <c r="BP1796" i="6"/>
  <c r="BP1797" i="6"/>
  <c r="BP1798" i="6"/>
  <c r="BP1799" i="6"/>
  <c r="BP1800" i="6"/>
  <c r="BP1801" i="6"/>
  <c r="BP1802" i="6"/>
  <c r="BP1803" i="6"/>
  <c r="BP1804" i="6"/>
  <c r="BP1805" i="6"/>
  <c r="BP1806" i="6"/>
  <c r="BP1807" i="6"/>
  <c r="BP1808" i="6"/>
  <c r="BP1809" i="6"/>
  <c r="BP1810" i="6"/>
  <c r="BP1811" i="6"/>
  <c r="BP1812" i="6"/>
  <c r="BP1813" i="6"/>
  <c r="BP1814" i="6"/>
  <c r="BP1815" i="6"/>
  <c r="BP1816" i="6"/>
  <c r="BP1817" i="6"/>
  <c r="BP1818" i="6"/>
  <c r="BP1819" i="6"/>
  <c r="BP1820" i="6"/>
  <c r="BP1821" i="6"/>
  <c r="BP1822" i="6"/>
  <c r="BP1823" i="6"/>
  <c r="BP1824" i="6"/>
  <c r="BP1825" i="6"/>
  <c r="BP1826" i="6"/>
  <c r="BP1827" i="6"/>
  <c r="BP1828" i="6"/>
  <c r="BP1829" i="6"/>
  <c r="BP1830" i="6"/>
  <c r="BP1831" i="6"/>
  <c r="BP1832" i="6"/>
  <c r="BP1833" i="6"/>
  <c r="BP1834" i="6"/>
  <c r="BP1835" i="6"/>
  <c r="BP1836" i="6"/>
  <c r="BP1837" i="6"/>
  <c r="BP1838" i="6"/>
  <c r="BP1839" i="6"/>
  <c r="BP1840" i="6"/>
  <c r="BP1841" i="6"/>
  <c r="BP1842" i="6"/>
  <c r="BP1843" i="6"/>
  <c r="BP1844" i="6"/>
  <c r="BP1845" i="6"/>
  <c r="BP1846" i="6"/>
  <c r="BP1847" i="6"/>
  <c r="BP1848" i="6"/>
  <c r="BP1849" i="6"/>
  <c r="BP1850" i="6"/>
  <c r="BP1851" i="6"/>
  <c r="BP1852" i="6"/>
  <c r="BP1853" i="6"/>
  <c r="BP1854" i="6"/>
  <c r="BP1855" i="6"/>
  <c r="BP1856" i="6"/>
  <c r="BP1857" i="6"/>
  <c r="BP1858" i="6"/>
  <c r="BP1859" i="6"/>
  <c r="BP1860" i="6"/>
  <c r="BP1861" i="6"/>
  <c r="BP1862" i="6"/>
  <c r="BP1863" i="6"/>
  <c r="BP1864" i="6"/>
  <c r="BP1865" i="6"/>
  <c r="BP1866" i="6"/>
  <c r="BP1867" i="6"/>
  <c r="BP1868" i="6"/>
  <c r="BP1869" i="6"/>
  <c r="BP1870" i="6"/>
  <c r="BP1871" i="6"/>
  <c r="BP1872" i="6"/>
  <c r="BP1873" i="6"/>
  <c r="BP1874" i="6"/>
  <c r="BP1875" i="6"/>
  <c r="BP1876" i="6"/>
  <c r="BP1877" i="6"/>
  <c r="BP1878" i="6"/>
  <c r="BP1879" i="6"/>
  <c r="BP1880" i="6"/>
  <c r="BP1881" i="6"/>
  <c r="BP1882" i="6"/>
  <c r="BP1883" i="6"/>
  <c r="BP1884" i="6"/>
  <c r="BP1885" i="6"/>
  <c r="BP1886" i="6"/>
  <c r="BP1887" i="6"/>
  <c r="BP1888" i="6"/>
  <c r="BP1889" i="6"/>
  <c r="BP1890" i="6"/>
  <c r="BP1891" i="6"/>
  <c r="BP1892" i="6"/>
  <c r="BP1893" i="6"/>
  <c r="BP1894" i="6"/>
  <c r="BP1895" i="6"/>
  <c r="BP1896" i="6"/>
  <c r="BP1897" i="6"/>
  <c r="BP1898" i="6"/>
  <c r="BP1899" i="6"/>
  <c r="BP1900" i="6"/>
  <c r="BP1901" i="6"/>
  <c r="BP1902" i="6"/>
  <c r="BP1903" i="6"/>
  <c r="BP1904" i="6"/>
  <c r="BP1905" i="6"/>
  <c r="BP1906" i="6"/>
  <c r="BP1907" i="6"/>
  <c r="BP1908" i="6"/>
  <c r="BP1909" i="6"/>
  <c r="BP1910" i="6"/>
  <c r="BP1911" i="6"/>
  <c r="BP1912" i="6"/>
  <c r="BP1913" i="6"/>
  <c r="BP1914" i="6"/>
  <c r="BP1915" i="6"/>
  <c r="BP1916" i="6"/>
  <c r="BP1917" i="6"/>
  <c r="BP1918" i="6"/>
  <c r="BP1919" i="6"/>
  <c r="BP1920" i="6"/>
  <c r="BP1921" i="6"/>
  <c r="BP1922" i="6"/>
  <c r="BP1923" i="6"/>
  <c r="BP1924" i="6"/>
  <c r="BP1925" i="6"/>
  <c r="BP1926" i="6"/>
  <c r="BP1927" i="6"/>
  <c r="BP1928" i="6"/>
  <c r="BP1929" i="6"/>
  <c r="BP1930" i="6"/>
  <c r="BP1931" i="6"/>
  <c r="BP1932" i="6"/>
  <c r="BP1933" i="6"/>
  <c r="BP1934" i="6"/>
  <c r="BP1935" i="6"/>
  <c r="BP1936" i="6"/>
  <c r="BP1937" i="6"/>
  <c r="BP1938" i="6"/>
  <c r="BP1939" i="6"/>
  <c r="BP1940" i="6"/>
  <c r="BP1941" i="6"/>
  <c r="BP1942" i="6"/>
  <c r="BP1943" i="6"/>
  <c r="BP1944" i="6"/>
  <c r="BP1945" i="6"/>
  <c r="BP1946" i="6"/>
  <c r="BP1947" i="6"/>
  <c r="BP1948" i="6"/>
  <c r="BP1949" i="6"/>
  <c r="BP1950" i="6"/>
  <c r="BP1951" i="6"/>
  <c r="BP1952" i="6"/>
  <c r="BP1953" i="6"/>
  <c r="BP1954" i="6"/>
  <c r="BP1955" i="6"/>
  <c r="BP1956" i="6"/>
  <c r="BP1957" i="6"/>
  <c r="BP1958" i="6"/>
  <c r="BP1959" i="6"/>
  <c r="BP1960" i="6"/>
  <c r="BP1961" i="6"/>
  <c r="BP1962" i="6"/>
  <c r="BP1963" i="6"/>
  <c r="BP1964" i="6"/>
  <c r="BP1965" i="6"/>
  <c r="BP1966" i="6"/>
  <c r="BP1967" i="6"/>
  <c r="BP1968" i="6"/>
  <c r="BP1969" i="6"/>
  <c r="BP1970" i="6"/>
  <c r="BP1971" i="6"/>
  <c r="BP1972" i="6"/>
  <c r="BP1973" i="6"/>
  <c r="BP1974" i="6"/>
  <c r="BP1975" i="6"/>
  <c r="BP1976" i="6"/>
  <c r="BP1977" i="6"/>
  <c r="BP1978" i="6"/>
  <c r="BP1979" i="6"/>
  <c r="BP1980" i="6"/>
  <c r="BP1981" i="6"/>
  <c r="BP1982" i="6"/>
  <c r="BP1983" i="6"/>
  <c r="BP1984" i="6"/>
  <c r="BP1985" i="6"/>
  <c r="BP1986" i="6"/>
  <c r="BP1987" i="6"/>
  <c r="BP1988" i="6"/>
  <c r="BP1989" i="6"/>
  <c r="BP1990" i="6"/>
  <c r="BP1991" i="6"/>
  <c r="BP1992" i="6"/>
  <c r="BP1993" i="6"/>
  <c r="BP1994" i="6"/>
  <c r="BP1995" i="6"/>
  <c r="BP1996" i="6"/>
  <c r="BP1997" i="6"/>
  <c r="BP1998" i="6"/>
  <c r="BP1999" i="6"/>
  <c r="BP2000" i="6"/>
  <c r="BP2001" i="6"/>
  <c r="BP2002" i="6"/>
  <c r="BP2003" i="6"/>
  <c r="BP2004" i="6"/>
  <c r="BP2005" i="6"/>
  <c r="BP2006" i="6"/>
  <c r="BP2007" i="6"/>
  <c r="BP2008" i="6"/>
  <c r="BP2009" i="6"/>
  <c r="BP2010" i="6"/>
  <c r="BP2011" i="6"/>
  <c r="BP2012" i="6"/>
  <c r="BP2013" i="6"/>
  <c r="BP2014" i="6"/>
  <c r="BP2015" i="6"/>
  <c r="BP2016" i="6"/>
  <c r="BP2017" i="6"/>
  <c r="BP2018" i="6"/>
  <c r="BP2019" i="6"/>
  <c r="BP2020" i="6"/>
  <c r="BP2021" i="6"/>
  <c r="BP2022" i="6"/>
  <c r="BP2023" i="6"/>
  <c r="BP2024" i="6"/>
  <c r="BP2025" i="6"/>
  <c r="BP2026" i="6"/>
  <c r="BP2027" i="6"/>
  <c r="BP2028" i="6"/>
  <c r="BP2029" i="6"/>
  <c r="BP2030" i="6"/>
  <c r="BP2031" i="6"/>
  <c r="BP2032" i="6"/>
  <c r="BP2033" i="6"/>
  <c r="BP2034" i="6"/>
  <c r="BP2035" i="6"/>
  <c r="BP2036" i="6"/>
  <c r="BP2037" i="6"/>
  <c r="BP2038" i="6"/>
  <c r="BP2039" i="6"/>
  <c r="BP2040" i="6"/>
  <c r="BP2041" i="6"/>
  <c r="BP2042" i="6"/>
  <c r="BP2043" i="6"/>
  <c r="BP2044" i="6"/>
  <c r="BP2045" i="6"/>
  <c r="BP2046" i="6"/>
  <c r="BP2047" i="6"/>
  <c r="BP2048" i="6"/>
  <c r="BP2049" i="6"/>
  <c r="BP2050" i="6"/>
  <c r="BP2051" i="6"/>
  <c r="BP2052" i="6"/>
  <c r="BP2053" i="6"/>
  <c r="BP2054" i="6"/>
  <c r="BP2055" i="6"/>
  <c r="BP2056" i="6"/>
  <c r="BP2057" i="6"/>
  <c r="BP2058" i="6"/>
  <c r="BP2059" i="6"/>
  <c r="BP2060" i="6"/>
  <c r="BP2061" i="6"/>
  <c r="BP2062" i="6"/>
  <c r="BP2063" i="6"/>
  <c r="BP2064" i="6"/>
  <c r="BP2065" i="6"/>
  <c r="BP2066" i="6"/>
  <c r="BP2067" i="6"/>
  <c r="BP2068" i="6"/>
  <c r="BP2069" i="6"/>
  <c r="BP2070" i="6"/>
  <c r="BP2071" i="6"/>
  <c r="BP2072" i="6"/>
  <c r="BP2073" i="6"/>
  <c r="BP2074" i="6"/>
  <c r="BP2075" i="6"/>
  <c r="BP2076" i="6"/>
  <c r="BP2077" i="6"/>
  <c r="BP2078" i="6"/>
  <c r="BP2079" i="6"/>
  <c r="BP2080" i="6"/>
  <c r="BP2081" i="6"/>
  <c r="BP2082" i="6"/>
  <c r="BP2083" i="6"/>
  <c r="BP2084" i="6"/>
  <c r="BP2085" i="6"/>
  <c r="BP2086" i="6"/>
  <c r="BP2087" i="6"/>
  <c r="BP2088" i="6"/>
  <c r="BP2089" i="6"/>
  <c r="BP2090" i="6"/>
  <c r="BP2091" i="6"/>
  <c r="BP2092" i="6"/>
  <c r="BP2093" i="6"/>
  <c r="BP2094" i="6"/>
  <c r="BP2095" i="6"/>
  <c r="BP2096" i="6"/>
  <c r="BP2097" i="6"/>
  <c r="BP2098" i="6"/>
  <c r="BP2099" i="6"/>
  <c r="BP2100" i="6"/>
  <c r="BP2101" i="6"/>
  <c r="BP2102" i="6"/>
  <c r="BP2103" i="6"/>
  <c r="BP2104" i="6"/>
  <c r="BP2105" i="6"/>
  <c r="BP2106" i="6"/>
  <c r="BP2107" i="6"/>
  <c r="BP2108" i="6"/>
  <c r="BP2109" i="6"/>
  <c r="BP2110" i="6"/>
  <c r="BP2111" i="6"/>
  <c r="BP2112" i="6"/>
  <c r="BP2113" i="6"/>
  <c r="BP2114" i="6"/>
  <c r="BP2115" i="6"/>
  <c r="BP2116" i="6"/>
  <c r="BP2117" i="6"/>
  <c r="BP2118" i="6"/>
  <c r="BP2119" i="6"/>
  <c r="BP2120" i="6"/>
  <c r="BP2121" i="6"/>
  <c r="BP2122" i="6"/>
  <c r="BP2123" i="6"/>
  <c r="BP2124" i="6"/>
  <c r="BP2125" i="6"/>
  <c r="BP2126" i="6"/>
  <c r="BP2127" i="6"/>
  <c r="BP2128" i="6"/>
  <c r="BP2129" i="6"/>
  <c r="BP2130" i="6"/>
  <c r="BP2131" i="6"/>
  <c r="BP2132" i="6"/>
  <c r="BP2133" i="6"/>
  <c r="BP2134" i="6"/>
  <c r="BP2135" i="6"/>
  <c r="BP2136" i="6"/>
  <c r="BP2137" i="6"/>
  <c r="BP2138" i="6"/>
  <c r="BP2139" i="6"/>
  <c r="BP2140" i="6"/>
  <c r="BP2141" i="6"/>
  <c r="BP2142" i="6"/>
  <c r="BP2143" i="6"/>
  <c r="BP2144" i="6"/>
  <c r="BP2145" i="6"/>
  <c r="BP2146" i="6"/>
  <c r="BP2147" i="6"/>
  <c r="BP2148" i="6"/>
  <c r="BP2149" i="6"/>
  <c r="BP2150" i="6"/>
  <c r="BP2151" i="6"/>
  <c r="BP2152" i="6"/>
  <c r="BP2153" i="6"/>
  <c r="BP2154" i="6"/>
  <c r="BP2155" i="6"/>
  <c r="BP2156" i="6"/>
  <c r="BP2157" i="6"/>
  <c r="BP2158" i="6"/>
  <c r="BP2159" i="6"/>
  <c r="BP2160" i="6"/>
  <c r="BP2161" i="6"/>
  <c r="BP2162" i="6"/>
  <c r="BP2163" i="6"/>
  <c r="BP2164" i="6"/>
  <c r="BP2165" i="6"/>
  <c r="BP2166" i="6"/>
  <c r="BP2167" i="6"/>
  <c r="BP2168" i="6"/>
  <c r="BP2169" i="6"/>
  <c r="BP2170" i="6"/>
  <c r="BP2171" i="6"/>
  <c r="BP2172" i="6"/>
  <c r="BP2173" i="6"/>
  <c r="BP2174" i="6"/>
  <c r="BP2175" i="6"/>
  <c r="BP2176" i="6"/>
  <c r="BP2177" i="6"/>
  <c r="BP2178" i="6"/>
  <c r="BP2179" i="6"/>
  <c r="BP2180" i="6"/>
  <c r="BP2181" i="6"/>
  <c r="BP2182" i="6"/>
  <c r="BP2183" i="6"/>
  <c r="BP2184" i="6"/>
  <c r="BP2185" i="6"/>
  <c r="BP2186" i="6"/>
  <c r="BP2187" i="6"/>
  <c r="BP2188" i="6"/>
  <c r="BP2189" i="6"/>
  <c r="BP2190" i="6"/>
  <c r="BP2191" i="6"/>
  <c r="BP2192" i="6"/>
  <c r="BP2193" i="6"/>
  <c r="BP2194" i="6"/>
  <c r="BP2195" i="6"/>
  <c r="BP2196" i="6"/>
  <c r="BP2197" i="6"/>
  <c r="BP2198" i="6"/>
  <c r="BP2199" i="6"/>
  <c r="BP2200" i="6"/>
  <c r="BP2201" i="6"/>
  <c r="BP2202" i="6"/>
  <c r="BP2203" i="6"/>
  <c r="BP2204" i="6"/>
  <c r="BP2205" i="6"/>
  <c r="BP2206" i="6"/>
  <c r="BP2207" i="6"/>
  <c r="BP2208" i="6"/>
  <c r="BP2209" i="6"/>
  <c r="BP2210" i="6"/>
  <c r="BP2211" i="6"/>
  <c r="BP2212" i="6"/>
  <c r="BP2213" i="6"/>
  <c r="BP2214" i="6"/>
  <c r="BP2215" i="6"/>
  <c r="BP2216" i="6"/>
  <c r="BP2217" i="6"/>
  <c r="BP2218" i="6"/>
  <c r="BP2219" i="6"/>
  <c r="BP2220" i="6"/>
  <c r="BP2221" i="6"/>
  <c r="BP2222" i="6"/>
  <c r="BP2223" i="6"/>
  <c r="BP2224" i="6"/>
  <c r="BP2225" i="6"/>
  <c r="BP2226" i="6"/>
  <c r="BP2227" i="6"/>
  <c r="BP2228" i="6"/>
  <c r="BP2229" i="6"/>
  <c r="BP2230" i="6"/>
  <c r="BP2231" i="6"/>
  <c r="BP2232" i="6"/>
  <c r="BP2233" i="6"/>
  <c r="BP2234" i="6"/>
  <c r="BP2235" i="6"/>
  <c r="BP2236" i="6"/>
  <c r="BP2237" i="6"/>
  <c r="BP2238" i="6"/>
  <c r="BP2239" i="6"/>
  <c r="BP2240" i="6"/>
  <c r="BP2241" i="6"/>
  <c r="BP2242" i="6"/>
  <c r="BP2243" i="6"/>
  <c r="BP2244" i="6"/>
  <c r="BP2245" i="6"/>
  <c r="BP2246" i="6"/>
  <c r="BP2247" i="6"/>
  <c r="BP2248" i="6"/>
  <c r="BP2249" i="6"/>
  <c r="BP2250" i="6"/>
  <c r="BP2251" i="6"/>
  <c r="BP2252" i="6"/>
  <c r="BP2253" i="6"/>
  <c r="BP2254" i="6"/>
  <c r="BP2255" i="6"/>
  <c r="BP2256" i="6"/>
  <c r="BP2257" i="6"/>
  <c r="BP2258" i="6"/>
  <c r="BP2259" i="6"/>
  <c r="BP2260" i="6"/>
  <c r="BP2261" i="6"/>
  <c r="BP2262" i="6"/>
  <c r="BP2263" i="6"/>
  <c r="BP2264" i="6"/>
  <c r="BP2265" i="6"/>
  <c r="BP2266" i="6"/>
  <c r="BP2267" i="6"/>
  <c r="BP2268" i="6"/>
  <c r="BP2269" i="6"/>
  <c r="BP2270" i="6"/>
  <c r="BP2271" i="6"/>
  <c r="BP2272" i="6"/>
  <c r="BP2273" i="6"/>
  <c r="BP2274" i="6"/>
  <c r="BP2275" i="6"/>
  <c r="BP2276" i="6"/>
  <c r="BP2277" i="6"/>
  <c r="BP2278" i="6"/>
  <c r="BP2279" i="6"/>
  <c r="BP2280" i="6"/>
  <c r="BP2281" i="6"/>
  <c r="BP2282" i="6"/>
  <c r="BP2283" i="6"/>
  <c r="BP2284" i="6"/>
  <c r="BP2285" i="6"/>
  <c r="BP2286" i="6"/>
  <c r="BP2287" i="6"/>
  <c r="BP2288" i="6"/>
  <c r="BP2289" i="6"/>
  <c r="BP2290" i="6"/>
  <c r="BP2291" i="6"/>
  <c r="BP2292" i="6"/>
  <c r="BP2293" i="6"/>
  <c r="BP2294" i="6"/>
  <c r="BP2295" i="6"/>
  <c r="BP2296" i="6"/>
  <c r="BP2297" i="6"/>
  <c r="BP2298" i="6"/>
  <c r="BP2299" i="6"/>
  <c r="BP2300" i="6"/>
  <c r="BP2301" i="6"/>
  <c r="BP2302" i="6"/>
  <c r="BP2303" i="6"/>
  <c r="BP2304" i="6"/>
  <c r="BP2305" i="6"/>
  <c r="BP2306" i="6"/>
  <c r="BP2307" i="6"/>
  <c r="BP2308" i="6"/>
  <c r="BP2309" i="6"/>
  <c r="BP2310" i="6"/>
  <c r="BP2311" i="6"/>
  <c r="BP2312" i="6"/>
  <c r="BP2313" i="6"/>
  <c r="BP2314" i="6"/>
  <c r="BP2315" i="6"/>
  <c r="BP2316" i="6"/>
  <c r="BP2317" i="6"/>
  <c r="BP2318" i="6"/>
  <c r="BP2319" i="6"/>
  <c r="BP2320" i="6"/>
  <c r="BP2321" i="6"/>
  <c r="BP2322" i="6"/>
  <c r="BP2323" i="6"/>
  <c r="BP2324" i="6"/>
  <c r="BP2325" i="6"/>
  <c r="BP2326" i="6"/>
  <c r="BP2327" i="6"/>
  <c r="BP2328" i="6"/>
  <c r="BP2329" i="6"/>
  <c r="BP2330" i="6"/>
  <c r="BP2331" i="6"/>
  <c r="BP2332" i="6"/>
  <c r="BP2333" i="6"/>
  <c r="BP2334" i="6"/>
  <c r="BP2335" i="6"/>
  <c r="BP2336" i="6"/>
  <c r="BP2337" i="6"/>
  <c r="BP2338" i="6"/>
  <c r="BP2339" i="6"/>
  <c r="BP2340" i="6"/>
  <c r="BP2341" i="6"/>
  <c r="BP2342" i="6"/>
  <c r="BP2343" i="6"/>
  <c r="BP2344" i="6"/>
  <c r="BP2345" i="6"/>
  <c r="BP2346" i="6"/>
  <c r="BP2347" i="6"/>
  <c r="BP2348" i="6"/>
  <c r="BP2349" i="6"/>
  <c r="BP2350" i="6"/>
  <c r="BP2351" i="6"/>
  <c r="BP2352" i="6"/>
  <c r="BP2353" i="6"/>
  <c r="BP2354" i="6"/>
  <c r="BP2355" i="6"/>
  <c r="BP2356" i="6"/>
  <c r="BP2357" i="6"/>
  <c r="BP2358" i="6"/>
  <c r="BP2359" i="6"/>
  <c r="BP2360" i="6"/>
  <c r="BP2361" i="6"/>
  <c r="BP2362" i="6"/>
  <c r="BP2363" i="6"/>
  <c r="BP2364" i="6"/>
  <c r="BP2365" i="6"/>
  <c r="BP2366" i="6"/>
  <c r="BP2367" i="6"/>
  <c r="BP2368" i="6"/>
  <c r="BP2369" i="6"/>
  <c r="BP2370" i="6"/>
  <c r="BP2371" i="6"/>
  <c r="BP2372" i="6"/>
  <c r="BP2373" i="6"/>
  <c r="BP2374" i="6"/>
  <c r="BP2375" i="6"/>
  <c r="BP2376" i="6"/>
  <c r="BP2377" i="6"/>
  <c r="BP2378" i="6"/>
  <c r="BP2379" i="6"/>
  <c r="BP2380" i="6"/>
  <c r="BP2381" i="6"/>
  <c r="BP2382" i="6"/>
  <c r="BP2383" i="6"/>
  <c r="BP2384" i="6"/>
  <c r="BP2385" i="6"/>
  <c r="BP2386" i="6"/>
  <c r="BP2387" i="6"/>
  <c r="BP2388" i="6"/>
  <c r="BP2389" i="6"/>
  <c r="BP2390" i="6"/>
  <c r="BP2391" i="6"/>
  <c r="BP2392" i="6"/>
  <c r="BP2393" i="6"/>
  <c r="BP2394" i="6"/>
  <c r="BP2395" i="6"/>
  <c r="BP2396" i="6"/>
  <c r="BP2397" i="6"/>
  <c r="BP2398" i="6"/>
  <c r="BP2399" i="6"/>
  <c r="BP2400" i="6"/>
  <c r="BP2401" i="6"/>
  <c r="BP2402" i="6"/>
  <c r="BP2403" i="6"/>
  <c r="BP2404" i="6"/>
  <c r="BP2405" i="6"/>
  <c r="BP2406" i="6"/>
  <c r="BP2407" i="6"/>
  <c r="BP2408" i="6"/>
  <c r="BP2409" i="6"/>
  <c r="BP2410" i="6"/>
  <c r="BP2411" i="6"/>
  <c r="BP2412" i="6"/>
  <c r="BP2413" i="6"/>
  <c r="BP2414" i="6"/>
  <c r="BP2415" i="6"/>
  <c r="BP2416" i="6"/>
  <c r="BP2417" i="6"/>
  <c r="BP2418" i="6"/>
  <c r="BP2419" i="6"/>
  <c r="BP2420" i="6"/>
  <c r="BP2421" i="6"/>
  <c r="BP2422" i="6"/>
  <c r="BP2423" i="6"/>
  <c r="BP2424" i="6"/>
  <c r="BP2425" i="6"/>
  <c r="BP2426" i="6"/>
  <c r="BP2427" i="6"/>
  <c r="BP2428" i="6"/>
  <c r="BP2429" i="6"/>
  <c r="BP2430" i="6"/>
  <c r="BP2431" i="6"/>
  <c r="BP2432" i="6"/>
  <c r="BP2433" i="6"/>
  <c r="BP2434" i="6"/>
  <c r="BP2435" i="6"/>
  <c r="BP2436" i="6"/>
  <c r="BP2437" i="6"/>
  <c r="BP2438" i="6"/>
  <c r="BP2439" i="6"/>
  <c r="BP2440" i="6"/>
  <c r="BP2441" i="6"/>
  <c r="BP2442" i="6"/>
  <c r="BP2443" i="6"/>
  <c r="BP2444" i="6"/>
  <c r="BP2445" i="6"/>
  <c r="BP2446" i="6"/>
  <c r="BP2447" i="6"/>
  <c r="BP2448" i="6"/>
  <c r="BP2449" i="6"/>
  <c r="BP2450" i="6"/>
  <c r="BP2451" i="6"/>
  <c r="BP2452" i="6"/>
  <c r="BP2453" i="6"/>
  <c r="BP2454" i="6"/>
  <c r="BP2455" i="6"/>
  <c r="BP2456" i="6"/>
  <c r="BP2457" i="6"/>
  <c r="BP2458" i="6"/>
  <c r="BP2459" i="6"/>
  <c r="BP2460" i="6"/>
  <c r="BP2461" i="6"/>
  <c r="BP2462" i="6"/>
  <c r="BP2463" i="6"/>
  <c r="BP2464" i="6"/>
  <c r="BP2465" i="6"/>
  <c r="BP2466" i="6"/>
  <c r="BP2467" i="6"/>
  <c r="BP2468" i="6"/>
  <c r="BP2469" i="6"/>
  <c r="BP2470" i="6"/>
  <c r="BP2471" i="6"/>
  <c r="BP2472" i="6"/>
  <c r="BP2473" i="6"/>
  <c r="BP2474" i="6"/>
  <c r="BP2475" i="6"/>
  <c r="BP2476" i="6"/>
  <c r="BP2477" i="6"/>
  <c r="BP2478" i="6"/>
  <c r="BP2479" i="6"/>
  <c r="BP2480" i="6"/>
  <c r="BP2481" i="6"/>
  <c r="BP2482" i="6"/>
  <c r="BP2483" i="6"/>
  <c r="BP2484" i="6"/>
  <c r="BP2485" i="6"/>
  <c r="BP2486" i="6"/>
  <c r="BP2487" i="6"/>
  <c r="BP2488" i="6"/>
  <c r="BP2489" i="6"/>
  <c r="BP2490" i="6"/>
  <c r="BP2491" i="6"/>
  <c r="BP2492" i="6"/>
  <c r="BP2493" i="6"/>
  <c r="BP2494" i="6"/>
  <c r="BP2495" i="6"/>
  <c r="BP2496" i="6"/>
  <c r="BP2497" i="6"/>
  <c r="BP2498" i="6"/>
  <c r="BP2499" i="6"/>
  <c r="BP2500" i="6"/>
  <c r="BP2501" i="6"/>
  <c r="BP2502" i="6"/>
  <c r="BP2503" i="6"/>
  <c r="BP2504" i="6"/>
  <c r="BP2505" i="6"/>
  <c r="BP2506" i="6"/>
  <c r="BP2507" i="6"/>
  <c r="BP2508" i="6"/>
  <c r="BP2509" i="6"/>
  <c r="BP2510" i="6"/>
  <c r="BP2511" i="6"/>
  <c r="BP2512" i="6"/>
  <c r="BP2513" i="6"/>
  <c r="BP2514" i="6"/>
  <c r="BP2515" i="6"/>
  <c r="BP2516" i="6"/>
  <c r="BP2517" i="6"/>
  <c r="BP2518" i="6"/>
  <c r="BP2519" i="6"/>
  <c r="BP2520" i="6"/>
  <c r="BP2521" i="6"/>
  <c r="BP2522" i="6"/>
  <c r="BP2523" i="6"/>
  <c r="BP2524" i="6"/>
  <c r="BP2525" i="6"/>
  <c r="BP2526" i="6"/>
  <c r="BP2527" i="6"/>
  <c r="BP2528" i="6"/>
  <c r="BP2529" i="6"/>
  <c r="BP2530" i="6"/>
  <c r="BP2531" i="6"/>
  <c r="BP2532" i="6"/>
  <c r="BP2533" i="6"/>
  <c r="BP2534" i="6"/>
  <c r="BP2535" i="6"/>
  <c r="BP2536" i="6"/>
  <c r="BP2537" i="6"/>
  <c r="BP2538" i="6"/>
  <c r="BP2539" i="6"/>
  <c r="BP2540" i="6"/>
  <c r="BP2541" i="6"/>
  <c r="BP2542" i="6"/>
  <c r="BP2543" i="6"/>
  <c r="BP2544" i="6"/>
  <c r="BP2545" i="6"/>
  <c r="BP2546" i="6"/>
  <c r="BP2547" i="6"/>
  <c r="BP2548" i="6"/>
  <c r="BP2549" i="6"/>
  <c r="BP2550" i="6"/>
  <c r="BP2551" i="6"/>
  <c r="BP2552" i="6"/>
  <c r="BP2553" i="6"/>
  <c r="BP2554" i="6"/>
  <c r="BP2555" i="6"/>
  <c r="BP2556" i="6"/>
  <c r="BP2557" i="6"/>
  <c r="BP2558" i="6"/>
  <c r="BP2559" i="6"/>
  <c r="BP2560" i="6"/>
  <c r="BP2561" i="6"/>
  <c r="BP2562" i="6"/>
  <c r="BP2563" i="6"/>
  <c r="BP2564" i="6"/>
  <c r="BP2565" i="6"/>
  <c r="BP2566" i="6"/>
  <c r="BP2567" i="6"/>
  <c r="BP2568" i="6"/>
  <c r="BP2569" i="6"/>
  <c r="BP2570" i="6"/>
  <c r="BP2571" i="6"/>
  <c r="BP2572" i="6"/>
  <c r="BP2573" i="6"/>
  <c r="BP2574" i="6"/>
  <c r="BP2575" i="6"/>
  <c r="BP2576" i="6"/>
  <c r="BP2577" i="6"/>
  <c r="BP2578" i="6"/>
  <c r="BP2579" i="6"/>
  <c r="BP2580" i="6"/>
  <c r="BP2581" i="6"/>
  <c r="BP2582" i="6"/>
  <c r="BP2583" i="6"/>
  <c r="BP2584" i="6"/>
  <c r="BP2585" i="6"/>
  <c r="BP2586" i="6"/>
  <c r="BP2587" i="6"/>
  <c r="BP2588" i="6"/>
  <c r="BP2589" i="6"/>
  <c r="BP2590" i="6"/>
  <c r="BP2591" i="6"/>
  <c r="BP2592" i="6"/>
  <c r="BP2593" i="6"/>
  <c r="BP2594" i="6"/>
  <c r="BP2595" i="6"/>
  <c r="BP2596" i="6"/>
  <c r="BP2597" i="6"/>
  <c r="BP2598" i="6"/>
  <c r="BP2599" i="6"/>
  <c r="BP2600" i="6"/>
  <c r="BP2601" i="6"/>
  <c r="BP2602" i="6"/>
  <c r="BP2603" i="6"/>
  <c r="BP2604" i="6"/>
  <c r="BP2605" i="6"/>
  <c r="BP2606" i="6"/>
  <c r="BP2607" i="6"/>
  <c r="BP2608" i="6"/>
  <c r="BP2609" i="6"/>
  <c r="BP2610" i="6"/>
  <c r="BP2611" i="6"/>
  <c r="BP2612" i="6"/>
  <c r="BP2613" i="6"/>
  <c r="BP2614" i="6"/>
  <c r="BP2615" i="6"/>
  <c r="BP2616" i="6"/>
  <c r="BP2617" i="6"/>
  <c r="BP2618" i="6"/>
  <c r="BP2619" i="6"/>
  <c r="BP2620" i="6"/>
  <c r="BP2621" i="6"/>
  <c r="BP2622" i="6"/>
  <c r="BP2623" i="6"/>
  <c r="BP2624" i="6"/>
  <c r="BP2625" i="6"/>
  <c r="BP2626" i="6"/>
  <c r="BP2627" i="6"/>
  <c r="BP2628" i="6"/>
  <c r="BP2629" i="6"/>
  <c r="BP2630" i="6"/>
  <c r="BP2631" i="6"/>
  <c r="BP2632" i="6"/>
  <c r="BP2633" i="6"/>
  <c r="BP2634" i="6"/>
  <c r="BP2635" i="6"/>
  <c r="BP2636" i="6"/>
  <c r="BP2637" i="6"/>
  <c r="BP2638" i="6"/>
  <c r="BP2639" i="6"/>
  <c r="BP2640" i="6"/>
  <c r="BP2641" i="6"/>
  <c r="BP2642" i="6"/>
  <c r="BP2643" i="6"/>
  <c r="BP2644" i="6"/>
  <c r="BP2645" i="6"/>
  <c r="BP2646" i="6"/>
  <c r="BP2647" i="6"/>
  <c r="BP2648" i="6"/>
  <c r="BP2649" i="6"/>
  <c r="BP2650" i="6"/>
  <c r="BP2651" i="6"/>
  <c r="BP2652" i="6"/>
  <c r="BP2653" i="6"/>
  <c r="BP2654" i="6"/>
  <c r="BP2655" i="6"/>
  <c r="BP2656" i="6"/>
  <c r="BP2657" i="6"/>
  <c r="BP2658" i="6"/>
  <c r="BP2659" i="6"/>
  <c r="BP2660" i="6"/>
  <c r="BP2661" i="6"/>
  <c r="BP2662" i="6"/>
  <c r="BP2663" i="6"/>
  <c r="BP2664" i="6"/>
  <c r="BP2665" i="6"/>
  <c r="BP2666" i="6"/>
  <c r="BP2667" i="6"/>
  <c r="BP2668" i="6"/>
  <c r="BP2669" i="6"/>
  <c r="BP2670" i="6"/>
  <c r="BP2671" i="6"/>
  <c r="BP2672" i="6"/>
  <c r="BP2673" i="6"/>
  <c r="BP2674" i="6"/>
  <c r="BP2675" i="6"/>
  <c r="BP2676" i="6"/>
  <c r="BP2677" i="6"/>
  <c r="BP2678" i="6"/>
  <c r="BP2679" i="6"/>
  <c r="BP2680" i="6"/>
  <c r="BP2681" i="6"/>
  <c r="BP2682" i="6"/>
  <c r="BP2683" i="6"/>
  <c r="BP2684" i="6"/>
  <c r="BP2685" i="6"/>
  <c r="BP2686" i="6"/>
  <c r="BP2687" i="6"/>
  <c r="BP2688" i="6"/>
  <c r="BP2689" i="6"/>
  <c r="BP2690" i="6"/>
  <c r="BP2691" i="6"/>
  <c r="BP2692" i="6"/>
  <c r="BP2693" i="6"/>
  <c r="BP2694" i="6"/>
  <c r="BP2695" i="6"/>
  <c r="BP2696" i="6"/>
  <c r="BP2697" i="6"/>
  <c r="BP2698" i="6"/>
  <c r="BP2699" i="6"/>
  <c r="BP2700" i="6"/>
  <c r="BP2701" i="6"/>
  <c r="BP2702" i="6"/>
  <c r="BP2703" i="6"/>
  <c r="BP2704" i="6"/>
  <c r="BP2705" i="6"/>
  <c r="BP2706" i="6"/>
  <c r="BP2707" i="6"/>
  <c r="BP2708" i="6"/>
  <c r="BP2709" i="6"/>
  <c r="BP2710" i="6"/>
  <c r="BP2711" i="6"/>
  <c r="BP2712" i="6"/>
  <c r="BP2713" i="6"/>
  <c r="BP2714" i="6"/>
  <c r="BP2715" i="6"/>
  <c r="BP2716" i="6"/>
  <c r="BP2717" i="6"/>
  <c r="BP2718" i="6"/>
  <c r="BP2719" i="6"/>
  <c r="BP2720" i="6"/>
  <c r="BP2721" i="6"/>
  <c r="BP2722" i="6"/>
  <c r="BP2723" i="6"/>
  <c r="BP2724" i="6"/>
  <c r="BP2725" i="6"/>
  <c r="BP2726" i="6"/>
  <c r="BP2727" i="6"/>
  <c r="BP2728" i="6"/>
  <c r="BP2729" i="6"/>
  <c r="BP2730" i="6"/>
  <c r="BP2731" i="6"/>
  <c r="BP2732" i="6"/>
  <c r="BP2733" i="6"/>
  <c r="BP2734" i="6"/>
  <c r="BP2735" i="6"/>
  <c r="BP2736" i="6"/>
  <c r="BP2737" i="6"/>
  <c r="BP2738" i="6"/>
  <c r="BP2739" i="6"/>
  <c r="BP2740" i="6"/>
  <c r="BP2741" i="6"/>
  <c r="BP2742" i="6"/>
  <c r="BP2743" i="6"/>
  <c r="BP2744" i="6"/>
  <c r="BP2745" i="6"/>
  <c r="BP2746" i="6"/>
  <c r="BP2747" i="6"/>
  <c r="BP2748" i="6"/>
  <c r="BP2749" i="6"/>
  <c r="BP2750" i="6"/>
  <c r="BP2751" i="6"/>
  <c r="BP2752" i="6"/>
  <c r="BP2753" i="6"/>
  <c r="BP2754" i="6"/>
  <c r="BP2755" i="6"/>
  <c r="BP2756" i="6"/>
  <c r="BP2757" i="6"/>
  <c r="BP2758" i="6"/>
  <c r="BP2759" i="6"/>
  <c r="BP2760" i="6"/>
  <c r="BP2761" i="6"/>
  <c r="BP2762" i="6"/>
  <c r="BP2763" i="6"/>
  <c r="BP2764" i="6"/>
  <c r="BP2765" i="6"/>
  <c r="BP2766" i="6"/>
  <c r="BP2767" i="6"/>
  <c r="BP2768" i="6"/>
  <c r="BP2769" i="6"/>
  <c r="BP2770" i="6"/>
  <c r="BP2771" i="6"/>
  <c r="BP2772" i="6"/>
  <c r="BP2773" i="6"/>
  <c r="BP2774" i="6"/>
  <c r="BP2775" i="6"/>
  <c r="BP2776" i="6"/>
  <c r="BP2777" i="6"/>
  <c r="BP2778" i="6"/>
  <c r="BP2779" i="6"/>
  <c r="BP2780" i="6"/>
  <c r="BP2781" i="6"/>
  <c r="BP2782" i="6"/>
  <c r="BP2783" i="6"/>
  <c r="BP2784" i="6"/>
  <c r="BP2785" i="6"/>
  <c r="BP2786" i="6"/>
  <c r="BP2787" i="6"/>
  <c r="BP2788" i="6"/>
  <c r="BP2789" i="6"/>
  <c r="BP2790" i="6"/>
  <c r="BP2791" i="6"/>
  <c r="BP2792" i="6"/>
  <c r="BP2793" i="6"/>
  <c r="BP2794" i="6"/>
  <c r="BP2795" i="6"/>
  <c r="BP2796" i="6"/>
  <c r="BP2797" i="6"/>
  <c r="BP2798" i="6"/>
  <c r="BP2799" i="6"/>
  <c r="BP2800" i="6"/>
  <c r="BP2801" i="6"/>
  <c r="BP2802" i="6"/>
  <c r="BP2803" i="6"/>
  <c r="BP2804" i="6"/>
  <c r="BP2805" i="6"/>
  <c r="BP2806" i="6"/>
  <c r="BP2807" i="6"/>
  <c r="BP2808" i="6"/>
  <c r="BP2809" i="6"/>
  <c r="BP2810" i="6"/>
  <c r="BP2811" i="6"/>
  <c r="BP2812" i="6"/>
  <c r="BP2813" i="6"/>
  <c r="BP2814" i="6"/>
  <c r="BP2815" i="6"/>
  <c r="BP2816" i="6"/>
  <c r="BP2817" i="6"/>
  <c r="BP2818" i="6"/>
  <c r="BP2819" i="6"/>
  <c r="BP2820" i="6"/>
  <c r="BP2821" i="6"/>
  <c r="BP2822" i="6"/>
  <c r="BP2823" i="6"/>
  <c r="BP2824" i="6"/>
  <c r="BP2825" i="6"/>
  <c r="BP2826" i="6"/>
  <c r="BP2827" i="6"/>
  <c r="BP2828" i="6"/>
  <c r="BP2829" i="6"/>
  <c r="BP2830" i="6"/>
  <c r="BP2831" i="6"/>
  <c r="BP2832" i="6"/>
  <c r="BP2833" i="6"/>
  <c r="BP2834" i="6"/>
  <c r="BP2835" i="6"/>
  <c r="BP2836" i="6"/>
  <c r="BP2837" i="6"/>
  <c r="BP2838" i="6"/>
  <c r="BP2839" i="6"/>
  <c r="BP2840" i="6"/>
  <c r="BP2841" i="6"/>
  <c r="BP2842" i="6"/>
  <c r="BP2843" i="6"/>
  <c r="BP2844" i="6"/>
  <c r="BP2845" i="6"/>
  <c r="BP2846" i="6"/>
  <c r="BP2847" i="6"/>
  <c r="BP2848" i="6"/>
  <c r="BP2849" i="6"/>
  <c r="BP2850" i="6"/>
  <c r="BP2851" i="6"/>
  <c r="BP2852" i="6"/>
  <c r="BP2853" i="6"/>
  <c r="BP2854" i="6"/>
  <c r="BP2855" i="6"/>
  <c r="BP2856" i="6"/>
  <c r="BP2857" i="6"/>
  <c r="BP2858" i="6"/>
  <c r="BP2859" i="6"/>
  <c r="BP2860" i="6"/>
  <c r="BP2861" i="6"/>
  <c r="BP2862" i="6"/>
  <c r="BP2863" i="6"/>
  <c r="BP2864" i="6"/>
  <c r="BP2865" i="6"/>
  <c r="BP2866" i="6"/>
  <c r="BP2867" i="6"/>
  <c r="BP2868" i="6"/>
  <c r="BP2869" i="6"/>
  <c r="BP2870" i="6"/>
  <c r="BP2871" i="6"/>
  <c r="BP2872" i="6"/>
  <c r="BP2873" i="6"/>
  <c r="BP2874" i="6"/>
  <c r="BP2875" i="6"/>
  <c r="BP2876" i="6"/>
  <c r="BP2877" i="6"/>
  <c r="BP2878" i="6"/>
  <c r="BP2879" i="6"/>
  <c r="BP2880" i="6"/>
  <c r="BP2881" i="6"/>
  <c r="BP2882" i="6"/>
  <c r="BP2883" i="6"/>
  <c r="BP2884" i="6"/>
  <c r="BP2885" i="6"/>
  <c r="BP2886" i="6"/>
  <c r="BP2887" i="6"/>
  <c r="BP2888" i="6"/>
  <c r="BP2889" i="6"/>
  <c r="BP2890" i="6"/>
  <c r="BP2891" i="6"/>
  <c r="BP2892" i="6"/>
  <c r="BP2893" i="6"/>
  <c r="BP2894" i="6"/>
  <c r="BP2895" i="6"/>
  <c r="BP2896" i="6"/>
  <c r="BP2897" i="6"/>
  <c r="BP2898" i="6"/>
  <c r="BP2899" i="6"/>
  <c r="BP2900" i="6"/>
  <c r="BP2901" i="6"/>
  <c r="BP2902" i="6"/>
  <c r="BP2903" i="6"/>
  <c r="BP2904" i="6"/>
  <c r="BP2905" i="6"/>
  <c r="BP2906" i="6"/>
  <c r="BP2907" i="6"/>
  <c r="BP2908" i="6"/>
  <c r="BP2909" i="6"/>
  <c r="BP2910" i="6"/>
  <c r="BP2911" i="6"/>
  <c r="BP2912" i="6"/>
  <c r="BP2913" i="6"/>
  <c r="BP2914" i="6"/>
  <c r="BP2915" i="6"/>
  <c r="BP2916" i="6"/>
  <c r="BP2917" i="6"/>
  <c r="BP2918" i="6"/>
  <c r="BP2919" i="6"/>
  <c r="BP2920" i="6"/>
  <c r="BP2921" i="6"/>
  <c r="BP2922" i="6"/>
  <c r="BP2923" i="6"/>
  <c r="BP2924" i="6"/>
  <c r="BP2925" i="6"/>
  <c r="BP2926" i="6"/>
  <c r="BP2927" i="6"/>
  <c r="BP2928" i="6"/>
  <c r="BP2929" i="6"/>
  <c r="BP2930" i="6"/>
  <c r="BP2931" i="6"/>
  <c r="BP2932" i="6"/>
  <c r="BP2933" i="6"/>
  <c r="BP2934" i="6"/>
  <c r="BP2935" i="6"/>
  <c r="BP2936" i="6"/>
  <c r="BP2937" i="6"/>
  <c r="BP2938" i="6"/>
  <c r="BP2939" i="6"/>
  <c r="BP2940" i="6"/>
  <c r="BP2941" i="6"/>
  <c r="BP2942" i="6"/>
  <c r="BP2943" i="6"/>
  <c r="BP2944" i="6"/>
  <c r="BP2945" i="6"/>
  <c r="BP2946" i="6"/>
  <c r="BP2947" i="6"/>
  <c r="BP2948" i="6"/>
  <c r="BP2949" i="6"/>
  <c r="BP2950" i="6"/>
  <c r="BP2951" i="6"/>
  <c r="BP2952" i="6"/>
  <c r="BP2953" i="6"/>
  <c r="BP4" i="6"/>
  <c r="BL5" i="6"/>
  <c r="BL6" i="6"/>
  <c r="BL7" i="6"/>
  <c r="BL8" i="6"/>
  <c r="BL9" i="6"/>
  <c r="BL10" i="6"/>
  <c r="BL11" i="6"/>
  <c r="BL12" i="6"/>
  <c r="BL13" i="6"/>
  <c r="BL14" i="6"/>
  <c r="BL15" i="6"/>
  <c r="BL16" i="6"/>
  <c r="BL17" i="6"/>
  <c r="BL18" i="6"/>
  <c r="BL19" i="6"/>
  <c r="BL20" i="6"/>
  <c r="BL21" i="6"/>
  <c r="BL22" i="6"/>
  <c r="BL23" i="6"/>
  <c r="BL24" i="6"/>
  <c r="BL25" i="6"/>
  <c r="BL26" i="6"/>
  <c r="BL27" i="6"/>
  <c r="BL28" i="6"/>
  <c r="BL29" i="6"/>
  <c r="BL30" i="6"/>
  <c r="BL31" i="6"/>
  <c r="BL32" i="6"/>
  <c r="BL33" i="6"/>
  <c r="BL34" i="6"/>
  <c r="BL35" i="6"/>
  <c r="BL36" i="6"/>
  <c r="BL37" i="6"/>
  <c r="BL38" i="6"/>
  <c r="BL39" i="6"/>
  <c r="BL40" i="6"/>
  <c r="BL41" i="6"/>
  <c r="BL42" i="6"/>
  <c r="BL43" i="6"/>
  <c r="BL44" i="6"/>
  <c r="BL45" i="6"/>
  <c r="BL46" i="6"/>
  <c r="BL47" i="6"/>
  <c r="BL48" i="6"/>
  <c r="BL49" i="6"/>
  <c r="BL50" i="6"/>
  <c r="BL51" i="6"/>
  <c r="BL52" i="6"/>
  <c r="BL53" i="6"/>
  <c r="BL54" i="6"/>
  <c r="BL55" i="6"/>
  <c r="BL56" i="6"/>
  <c r="BL57" i="6"/>
  <c r="BL58" i="6"/>
  <c r="BL59" i="6"/>
  <c r="BL60" i="6"/>
  <c r="BL61" i="6"/>
  <c r="BL62" i="6"/>
  <c r="BL63" i="6"/>
  <c r="BL64" i="6"/>
  <c r="BL65" i="6"/>
  <c r="BL66" i="6"/>
  <c r="BL67" i="6"/>
  <c r="BL68" i="6"/>
  <c r="BL69" i="6"/>
  <c r="BL70" i="6"/>
  <c r="BL71" i="6"/>
  <c r="BL72" i="6"/>
  <c r="BL73" i="6"/>
  <c r="BL74" i="6"/>
  <c r="BL75" i="6"/>
  <c r="BL76" i="6"/>
  <c r="BL77" i="6"/>
  <c r="BL78" i="6"/>
  <c r="BL79" i="6"/>
  <c r="BL80" i="6"/>
  <c r="BL81" i="6"/>
  <c r="BL82" i="6"/>
  <c r="BL83" i="6"/>
  <c r="BL84" i="6"/>
  <c r="BL85" i="6"/>
  <c r="BL86" i="6"/>
  <c r="BL87" i="6"/>
  <c r="BL88" i="6"/>
  <c r="BL89" i="6"/>
  <c r="BL90" i="6"/>
  <c r="BL91" i="6"/>
  <c r="BL92" i="6"/>
  <c r="BL93" i="6"/>
  <c r="BL94" i="6"/>
  <c r="BL95" i="6"/>
  <c r="BL96" i="6"/>
  <c r="BL97" i="6"/>
  <c r="BL98" i="6"/>
  <c r="BL99" i="6"/>
  <c r="BL100" i="6"/>
  <c r="BL101" i="6"/>
  <c r="BL102" i="6"/>
  <c r="BL103" i="6"/>
  <c r="BL104" i="6"/>
  <c r="BL105" i="6"/>
  <c r="BL106" i="6"/>
  <c r="BL107" i="6"/>
  <c r="BL108" i="6"/>
  <c r="BL109" i="6"/>
  <c r="BL110" i="6"/>
  <c r="BL111" i="6"/>
  <c r="BL112" i="6"/>
  <c r="BL113" i="6"/>
  <c r="BL114" i="6"/>
  <c r="BL115" i="6"/>
  <c r="BL116" i="6"/>
  <c r="BL117" i="6"/>
  <c r="BL118" i="6"/>
  <c r="BL119" i="6"/>
  <c r="BL120" i="6"/>
  <c r="BL121" i="6"/>
  <c r="BL122" i="6"/>
  <c r="BL123" i="6"/>
  <c r="BL124" i="6"/>
  <c r="BL125" i="6"/>
  <c r="BL126" i="6"/>
  <c r="BL127" i="6"/>
  <c r="BL128" i="6"/>
  <c r="BL129" i="6"/>
  <c r="BL130" i="6"/>
  <c r="BL131" i="6"/>
  <c r="BL132" i="6"/>
  <c r="BL133" i="6"/>
  <c r="BL134" i="6"/>
  <c r="BL135" i="6"/>
  <c r="BL136" i="6"/>
  <c r="BL137" i="6"/>
  <c r="BL138" i="6"/>
  <c r="BL139" i="6"/>
  <c r="BL140" i="6"/>
  <c r="BL141" i="6"/>
  <c r="BL142" i="6"/>
  <c r="BL143" i="6"/>
  <c r="BL144" i="6"/>
  <c r="BL145" i="6"/>
  <c r="BL146" i="6"/>
  <c r="BL147" i="6"/>
  <c r="BL148" i="6"/>
  <c r="BL149" i="6"/>
  <c r="BL150" i="6"/>
  <c r="BL151" i="6"/>
  <c r="BL152" i="6"/>
  <c r="BL153" i="6"/>
  <c r="BL154" i="6"/>
  <c r="BL155" i="6"/>
  <c r="BL156" i="6"/>
  <c r="BL157" i="6"/>
  <c r="BL158" i="6"/>
  <c r="BL159" i="6"/>
  <c r="BL160" i="6"/>
  <c r="BL161" i="6"/>
  <c r="BL162" i="6"/>
  <c r="BL163" i="6"/>
  <c r="BL164" i="6"/>
  <c r="BL165" i="6"/>
  <c r="BL166" i="6"/>
  <c r="BL167" i="6"/>
  <c r="BL168" i="6"/>
  <c r="BL169" i="6"/>
  <c r="BL170" i="6"/>
  <c r="BL171" i="6"/>
  <c r="BL172" i="6"/>
  <c r="BL173" i="6"/>
  <c r="BL174" i="6"/>
  <c r="BL175" i="6"/>
  <c r="BL176" i="6"/>
  <c r="BL177" i="6"/>
  <c r="BL178" i="6"/>
  <c r="BL179" i="6"/>
  <c r="BL180" i="6"/>
  <c r="BL181" i="6"/>
  <c r="BL182" i="6"/>
  <c r="BL183" i="6"/>
  <c r="BL184" i="6"/>
  <c r="BL185" i="6"/>
  <c r="BL186" i="6"/>
  <c r="BL187" i="6"/>
  <c r="BL188" i="6"/>
  <c r="BL189" i="6"/>
  <c r="BL190" i="6"/>
  <c r="BL191" i="6"/>
  <c r="BL192" i="6"/>
  <c r="BL193" i="6"/>
  <c r="BL194" i="6"/>
  <c r="BL195" i="6"/>
  <c r="BL196" i="6"/>
  <c r="BL197" i="6"/>
  <c r="BL198" i="6"/>
  <c r="BL199" i="6"/>
  <c r="BL200" i="6"/>
  <c r="BL201" i="6"/>
  <c r="BL202" i="6"/>
  <c r="BL203" i="6"/>
  <c r="BL204" i="6"/>
  <c r="BL205" i="6"/>
  <c r="BL206" i="6"/>
  <c r="BL207" i="6"/>
  <c r="BL208" i="6"/>
  <c r="BL209" i="6"/>
  <c r="BL210" i="6"/>
  <c r="BL211" i="6"/>
  <c r="BL212" i="6"/>
  <c r="BL213" i="6"/>
  <c r="BL214" i="6"/>
  <c r="BL215" i="6"/>
  <c r="BL216" i="6"/>
  <c r="BL217" i="6"/>
  <c r="BL218" i="6"/>
  <c r="BL219" i="6"/>
  <c r="BL220" i="6"/>
  <c r="BL221" i="6"/>
  <c r="BL222" i="6"/>
  <c r="BL223" i="6"/>
  <c r="BL224" i="6"/>
  <c r="BL225" i="6"/>
  <c r="BL226" i="6"/>
  <c r="BL227" i="6"/>
  <c r="BL228" i="6"/>
  <c r="BL229" i="6"/>
  <c r="BL230" i="6"/>
  <c r="BL231" i="6"/>
  <c r="BL232" i="6"/>
  <c r="BL233" i="6"/>
  <c r="BL234" i="6"/>
  <c r="BL235" i="6"/>
  <c r="BL236" i="6"/>
  <c r="BL237" i="6"/>
  <c r="BL238" i="6"/>
  <c r="BL239" i="6"/>
  <c r="BL240" i="6"/>
  <c r="BL241" i="6"/>
  <c r="BL242" i="6"/>
  <c r="BL243" i="6"/>
  <c r="BL244" i="6"/>
  <c r="BL245" i="6"/>
  <c r="BL246" i="6"/>
  <c r="BL247" i="6"/>
  <c r="BL248" i="6"/>
  <c r="BL249" i="6"/>
  <c r="BL250" i="6"/>
  <c r="BL251" i="6"/>
  <c r="BL252" i="6"/>
  <c r="BL253" i="6"/>
  <c r="BL254" i="6"/>
  <c r="BL255" i="6"/>
  <c r="BL256" i="6"/>
  <c r="BL257" i="6"/>
  <c r="BL258" i="6"/>
  <c r="BL259" i="6"/>
  <c r="BL260" i="6"/>
  <c r="BL261" i="6"/>
  <c r="BL262" i="6"/>
  <c r="BL263" i="6"/>
  <c r="BL264" i="6"/>
  <c r="BL265" i="6"/>
  <c r="BL266" i="6"/>
  <c r="BL267" i="6"/>
  <c r="BL268" i="6"/>
  <c r="BL269" i="6"/>
  <c r="BL270" i="6"/>
  <c r="BL271" i="6"/>
  <c r="BL272" i="6"/>
  <c r="BL273" i="6"/>
  <c r="BL274" i="6"/>
  <c r="BL275" i="6"/>
  <c r="BL276" i="6"/>
  <c r="BL277" i="6"/>
  <c r="BL278" i="6"/>
  <c r="BL279" i="6"/>
  <c r="BL280" i="6"/>
  <c r="BL281" i="6"/>
  <c r="BL282" i="6"/>
  <c r="BL283" i="6"/>
  <c r="BL284" i="6"/>
  <c r="BL285" i="6"/>
  <c r="BL286" i="6"/>
  <c r="BL287" i="6"/>
  <c r="BL288" i="6"/>
  <c r="BL289" i="6"/>
  <c r="BL290" i="6"/>
  <c r="BL291" i="6"/>
  <c r="BL292" i="6"/>
  <c r="BL293" i="6"/>
  <c r="BL294" i="6"/>
  <c r="BL295" i="6"/>
  <c r="BL296" i="6"/>
  <c r="BL297" i="6"/>
  <c r="BL298" i="6"/>
  <c r="BL299" i="6"/>
  <c r="BL300" i="6"/>
  <c r="BL301" i="6"/>
  <c r="BL302" i="6"/>
  <c r="BL303" i="6"/>
  <c r="BL304" i="6"/>
  <c r="BL305" i="6"/>
  <c r="BL306" i="6"/>
  <c r="BL307" i="6"/>
  <c r="BL308" i="6"/>
  <c r="BL309" i="6"/>
  <c r="BL310" i="6"/>
  <c r="BL311" i="6"/>
  <c r="BL312" i="6"/>
  <c r="BL313" i="6"/>
  <c r="BL314" i="6"/>
  <c r="BL315" i="6"/>
  <c r="BL316" i="6"/>
  <c r="BL317" i="6"/>
  <c r="BL318" i="6"/>
  <c r="BL319" i="6"/>
  <c r="BL320" i="6"/>
  <c r="BL321" i="6"/>
  <c r="BL322" i="6"/>
  <c r="BL323" i="6"/>
  <c r="BL324" i="6"/>
  <c r="BL325" i="6"/>
  <c r="BL326" i="6"/>
  <c r="BL327" i="6"/>
  <c r="BL328" i="6"/>
  <c r="BL329" i="6"/>
  <c r="BL330" i="6"/>
  <c r="BL331" i="6"/>
  <c r="BL332" i="6"/>
  <c r="BL333" i="6"/>
  <c r="BL334" i="6"/>
  <c r="BL335" i="6"/>
  <c r="BL336" i="6"/>
  <c r="BL337" i="6"/>
  <c r="BL338" i="6"/>
  <c r="BL339" i="6"/>
  <c r="BL340" i="6"/>
  <c r="BL341" i="6"/>
  <c r="BL342" i="6"/>
  <c r="BL343" i="6"/>
  <c r="BL344" i="6"/>
  <c r="BL345" i="6"/>
  <c r="BL346" i="6"/>
  <c r="BL347" i="6"/>
  <c r="BL348" i="6"/>
  <c r="BL349" i="6"/>
  <c r="BL350" i="6"/>
  <c r="BL351" i="6"/>
  <c r="BL352" i="6"/>
  <c r="BL353" i="6"/>
  <c r="BL354" i="6"/>
  <c r="BL355" i="6"/>
  <c r="BL356" i="6"/>
  <c r="BL357" i="6"/>
  <c r="BL358" i="6"/>
  <c r="BL359" i="6"/>
  <c r="BL360" i="6"/>
  <c r="BL361" i="6"/>
  <c r="BL362" i="6"/>
  <c r="BL363" i="6"/>
  <c r="BL364" i="6"/>
  <c r="BL365" i="6"/>
  <c r="BL366" i="6"/>
  <c r="BL367" i="6"/>
  <c r="BL368" i="6"/>
  <c r="BL369" i="6"/>
  <c r="BL370" i="6"/>
  <c r="BL371" i="6"/>
  <c r="BL372" i="6"/>
  <c r="BL373" i="6"/>
  <c r="BL374" i="6"/>
  <c r="BL375" i="6"/>
  <c r="BL376" i="6"/>
  <c r="BL377" i="6"/>
  <c r="BL378" i="6"/>
  <c r="BL379" i="6"/>
  <c r="BL380" i="6"/>
  <c r="BL381" i="6"/>
  <c r="BL382" i="6"/>
  <c r="BL383" i="6"/>
  <c r="BL384" i="6"/>
  <c r="BL385" i="6"/>
  <c r="BL386" i="6"/>
  <c r="BL387" i="6"/>
  <c r="BL388" i="6"/>
  <c r="BL389" i="6"/>
  <c r="BL390" i="6"/>
  <c r="BL391" i="6"/>
  <c r="BL392" i="6"/>
  <c r="BL393" i="6"/>
  <c r="BL394" i="6"/>
  <c r="BL395" i="6"/>
  <c r="BL396" i="6"/>
  <c r="BL397" i="6"/>
  <c r="BL398" i="6"/>
  <c r="BL399" i="6"/>
  <c r="BL400" i="6"/>
  <c r="BL401" i="6"/>
  <c r="BL402" i="6"/>
  <c r="BL403" i="6"/>
  <c r="BL404" i="6"/>
  <c r="BL405" i="6"/>
  <c r="BL406" i="6"/>
  <c r="BL407" i="6"/>
  <c r="BL408" i="6"/>
  <c r="BL409" i="6"/>
  <c r="BL410" i="6"/>
  <c r="BL411" i="6"/>
  <c r="BL412" i="6"/>
  <c r="BL413" i="6"/>
  <c r="BL414" i="6"/>
  <c r="BL415" i="6"/>
  <c r="BL416" i="6"/>
  <c r="BL417" i="6"/>
  <c r="BL418" i="6"/>
  <c r="BL419" i="6"/>
  <c r="BL420" i="6"/>
  <c r="BL421" i="6"/>
  <c r="BL422" i="6"/>
  <c r="BL423" i="6"/>
  <c r="BL424" i="6"/>
  <c r="BL425" i="6"/>
  <c r="BL426" i="6"/>
  <c r="BL427" i="6"/>
  <c r="BL428" i="6"/>
  <c r="BL429" i="6"/>
  <c r="BL430" i="6"/>
  <c r="BL431" i="6"/>
  <c r="BL432" i="6"/>
  <c r="BL433" i="6"/>
  <c r="BL434" i="6"/>
  <c r="BL435" i="6"/>
  <c r="BL436" i="6"/>
  <c r="BL437" i="6"/>
  <c r="BL438" i="6"/>
  <c r="BL439" i="6"/>
  <c r="BL440" i="6"/>
  <c r="BL441" i="6"/>
  <c r="BL442" i="6"/>
  <c r="BL443" i="6"/>
  <c r="BL444" i="6"/>
  <c r="BL445" i="6"/>
  <c r="BL446" i="6"/>
  <c r="BL447" i="6"/>
  <c r="BL448" i="6"/>
  <c r="BL449" i="6"/>
  <c r="BL450" i="6"/>
  <c r="BL451" i="6"/>
  <c r="BL452" i="6"/>
  <c r="BL453" i="6"/>
  <c r="BL454" i="6"/>
  <c r="BL455" i="6"/>
  <c r="BL456" i="6"/>
  <c r="BL457" i="6"/>
  <c r="BL458" i="6"/>
  <c r="BL459" i="6"/>
  <c r="BL460" i="6"/>
  <c r="BL461" i="6"/>
  <c r="BL462" i="6"/>
  <c r="BL463" i="6"/>
  <c r="BL464" i="6"/>
  <c r="BL465" i="6"/>
  <c r="BL466" i="6"/>
  <c r="BL467" i="6"/>
  <c r="BL468" i="6"/>
  <c r="BL469" i="6"/>
  <c r="BL470" i="6"/>
  <c r="BL471" i="6"/>
  <c r="BL472" i="6"/>
  <c r="BL473" i="6"/>
  <c r="BL474" i="6"/>
  <c r="BL475" i="6"/>
  <c r="BL476" i="6"/>
  <c r="BL477" i="6"/>
  <c r="BL478" i="6"/>
  <c r="BL479" i="6"/>
  <c r="BL480" i="6"/>
  <c r="BL481" i="6"/>
  <c r="BL482" i="6"/>
  <c r="BL483" i="6"/>
  <c r="BL484" i="6"/>
  <c r="BL485" i="6"/>
  <c r="BL486" i="6"/>
  <c r="BL487" i="6"/>
  <c r="BL488" i="6"/>
  <c r="BL489" i="6"/>
  <c r="BL490" i="6"/>
  <c r="BL491" i="6"/>
  <c r="BL492" i="6"/>
  <c r="BL493" i="6"/>
  <c r="BL494" i="6"/>
  <c r="BL495" i="6"/>
  <c r="BL496" i="6"/>
  <c r="BL497" i="6"/>
  <c r="BL498" i="6"/>
  <c r="BL499" i="6"/>
  <c r="BL500" i="6"/>
  <c r="BL501" i="6"/>
  <c r="BL502" i="6"/>
  <c r="BL503" i="6"/>
  <c r="BL504" i="6"/>
  <c r="BL505" i="6"/>
  <c r="BL506" i="6"/>
  <c r="BL507" i="6"/>
  <c r="BL508" i="6"/>
  <c r="BL509" i="6"/>
  <c r="BL510" i="6"/>
  <c r="BL511" i="6"/>
  <c r="BL512" i="6"/>
  <c r="BL513" i="6"/>
  <c r="BL514" i="6"/>
  <c r="BL515" i="6"/>
  <c r="BL516" i="6"/>
  <c r="BL517" i="6"/>
  <c r="BL518" i="6"/>
  <c r="BL519" i="6"/>
  <c r="BL520" i="6"/>
  <c r="BL521" i="6"/>
  <c r="BL522" i="6"/>
  <c r="BL523" i="6"/>
  <c r="BL524" i="6"/>
  <c r="BL525" i="6"/>
  <c r="BL526" i="6"/>
  <c r="BL527" i="6"/>
  <c r="BL528" i="6"/>
  <c r="BL529" i="6"/>
  <c r="BL530" i="6"/>
  <c r="BL531" i="6"/>
  <c r="BL532" i="6"/>
  <c r="BL533" i="6"/>
  <c r="BL534" i="6"/>
  <c r="BL535" i="6"/>
  <c r="BL536" i="6"/>
  <c r="BL537" i="6"/>
  <c r="BL538" i="6"/>
  <c r="BL539" i="6"/>
  <c r="BL540" i="6"/>
  <c r="BL541" i="6"/>
  <c r="BL542" i="6"/>
  <c r="BL543" i="6"/>
  <c r="BL544" i="6"/>
  <c r="BL545" i="6"/>
  <c r="BL546" i="6"/>
  <c r="BL547" i="6"/>
  <c r="BL548" i="6"/>
  <c r="BL549" i="6"/>
  <c r="BL550" i="6"/>
  <c r="BL551" i="6"/>
  <c r="BL552" i="6"/>
  <c r="BL553" i="6"/>
  <c r="BL554" i="6"/>
  <c r="BL555" i="6"/>
  <c r="BL556" i="6"/>
  <c r="BL557" i="6"/>
  <c r="BL558" i="6"/>
  <c r="BL559" i="6"/>
  <c r="BL560" i="6"/>
  <c r="BL561" i="6"/>
  <c r="BL562" i="6"/>
  <c r="BL563" i="6"/>
  <c r="BL564" i="6"/>
  <c r="BL565" i="6"/>
  <c r="BL566" i="6"/>
  <c r="BL567" i="6"/>
  <c r="BL568" i="6"/>
  <c r="BL569" i="6"/>
  <c r="BL570" i="6"/>
  <c r="BL571" i="6"/>
  <c r="BL572" i="6"/>
  <c r="BL573" i="6"/>
  <c r="BL574" i="6"/>
  <c r="BL575" i="6"/>
  <c r="BL576" i="6"/>
  <c r="BL577" i="6"/>
  <c r="BL578" i="6"/>
  <c r="BL579" i="6"/>
  <c r="BL580" i="6"/>
  <c r="BL581" i="6"/>
  <c r="BL582" i="6"/>
  <c r="BL583" i="6"/>
  <c r="BL584" i="6"/>
  <c r="BL585" i="6"/>
  <c r="BL586" i="6"/>
  <c r="BL587" i="6"/>
  <c r="BL588" i="6"/>
  <c r="BL589" i="6"/>
  <c r="BL590" i="6"/>
  <c r="BL591" i="6"/>
  <c r="BL592" i="6"/>
  <c r="BL593" i="6"/>
  <c r="BL594" i="6"/>
  <c r="BL595" i="6"/>
  <c r="BL596" i="6"/>
  <c r="BL597" i="6"/>
  <c r="BL598" i="6"/>
  <c r="BL599" i="6"/>
  <c r="BL600" i="6"/>
  <c r="BL601" i="6"/>
  <c r="BL602" i="6"/>
  <c r="BL603" i="6"/>
  <c r="BL604" i="6"/>
  <c r="BL605" i="6"/>
  <c r="BL606" i="6"/>
  <c r="BL607" i="6"/>
  <c r="BL608" i="6"/>
  <c r="BL609" i="6"/>
  <c r="BL610" i="6"/>
  <c r="BL611" i="6"/>
  <c r="BL612" i="6"/>
  <c r="BL613" i="6"/>
  <c r="BL614" i="6"/>
  <c r="BL615" i="6"/>
  <c r="BL616" i="6"/>
  <c r="BL617" i="6"/>
  <c r="BL618" i="6"/>
  <c r="BL619" i="6"/>
  <c r="BL620" i="6"/>
  <c r="BL621" i="6"/>
  <c r="BL622" i="6"/>
  <c r="BL623" i="6"/>
  <c r="BL624" i="6"/>
  <c r="BL625" i="6"/>
  <c r="BL626" i="6"/>
  <c r="BL627" i="6"/>
  <c r="BL628" i="6"/>
  <c r="BL629" i="6"/>
  <c r="BL630" i="6"/>
  <c r="BL631" i="6"/>
  <c r="BL632" i="6"/>
  <c r="BL633" i="6"/>
  <c r="BL634" i="6"/>
  <c r="BL635" i="6"/>
  <c r="BL636" i="6"/>
  <c r="BL637" i="6"/>
  <c r="BL638" i="6"/>
  <c r="BL639" i="6"/>
  <c r="BL640" i="6"/>
  <c r="BL641" i="6"/>
  <c r="BL642" i="6"/>
  <c r="BL643" i="6"/>
  <c r="BL644" i="6"/>
  <c r="BL645" i="6"/>
  <c r="BL646" i="6"/>
  <c r="BL647" i="6"/>
  <c r="BL648" i="6"/>
  <c r="BL649" i="6"/>
  <c r="BL650" i="6"/>
  <c r="BL651" i="6"/>
  <c r="BL652" i="6"/>
  <c r="BL653" i="6"/>
  <c r="BL654" i="6"/>
  <c r="BL655" i="6"/>
  <c r="BL656" i="6"/>
  <c r="BL657" i="6"/>
  <c r="BL658" i="6"/>
  <c r="BL659" i="6"/>
  <c r="BL660" i="6"/>
  <c r="BL661" i="6"/>
  <c r="BL662" i="6"/>
  <c r="BL663" i="6"/>
  <c r="BL664" i="6"/>
  <c r="BL665" i="6"/>
  <c r="BL666" i="6"/>
  <c r="BL667" i="6"/>
  <c r="BL668" i="6"/>
  <c r="BL669" i="6"/>
  <c r="BL670" i="6"/>
  <c r="BL671" i="6"/>
  <c r="BL672" i="6"/>
  <c r="BL673" i="6"/>
  <c r="BL674" i="6"/>
  <c r="BL675" i="6"/>
  <c r="BL676" i="6"/>
  <c r="BL677" i="6"/>
  <c r="BL678" i="6"/>
  <c r="BL679" i="6"/>
  <c r="BL680" i="6"/>
  <c r="BL681" i="6"/>
  <c r="BL682" i="6"/>
  <c r="BL683" i="6"/>
  <c r="BL684" i="6"/>
  <c r="BL685" i="6"/>
  <c r="BL686" i="6"/>
  <c r="BL687" i="6"/>
  <c r="BL688" i="6"/>
  <c r="BL689" i="6"/>
  <c r="BL690" i="6"/>
  <c r="BL691" i="6"/>
  <c r="BL692" i="6"/>
  <c r="BL693" i="6"/>
  <c r="BL694" i="6"/>
  <c r="BL695" i="6"/>
  <c r="BL696" i="6"/>
  <c r="BL697" i="6"/>
  <c r="BL698" i="6"/>
  <c r="BL699" i="6"/>
  <c r="BL700" i="6"/>
  <c r="BL701" i="6"/>
  <c r="BL702" i="6"/>
  <c r="BL703" i="6"/>
  <c r="BL704" i="6"/>
  <c r="BL705" i="6"/>
  <c r="BL706" i="6"/>
  <c r="BL707" i="6"/>
  <c r="BL708" i="6"/>
  <c r="BL709" i="6"/>
  <c r="BL710" i="6"/>
  <c r="BL711" i="6"/>
  <c r="BL712" i="6"/>
  <c r="BL713" i="6"/>
  <c r="BL714" i="6"/>
  <c r="BL715" i="6"/>
  <c r="BL716" i="6"/>
  <c r="BL717" i="6"/>
  <c r="BL718" i="6"/>
  <c r="BL719" i="6"/>
  <c r="BL720" i="6"/>
  <c r="BL721" i="6"/>
  <c r="BL722" i="6"/>
  <c r="BL723" i="6"/>
  <c r="BL724" i="6"/>
  <c r="BL725" i="6"/>
  <c r="BL726" i="6"/>
  <c r="BL727" i="6"/>
  <c r="BL728" i="6"/>
  <c r="BL729" i="6"/>
  <c r="BL730" i="6"/>
  <c r="BL731" i="6"/>
  <c r="BL732" i="6"/>
  <c r="BL733" i="6"/>
  <c r="BL734" i="6"/>
  <c r="BL735" i="6"/>
  <c r="BL736" i="6"/>
  <c r="BL737" i="6"/>
  <c r="BL738" i="6"/>
  <c r="BL739" i="6"/>
  <c r="BL740" i="6"/>
  <c r="BL741" i="6"/>
  <c r="BL742" i="6"/>
  <c r="BL743" i="6"/>
  <c r="BL744" i="6"/>
  <c r="BL745" i="6"/>
  <c r="BL746" i="6"/>
  <c r="BL747" i="6"/>
  <c r="BL748" i="6"/>
  <c r="BL749" i="6"/>
  <c r="BL750" i="6"/>
  <c r="BL751" i="6"/>
  <c r="BL752" i="6"/>
  <c r="BL753" i="6"/>
  <c r="BL754" i="6"/>
  <c r="BL755" i="6"/>
  <c r="BL756" i="6"/>
  <c r="BL757" i="6"/>
  <c r="BL758" i="6"/>
  <c r="BL759" i="6"/>
  <c r="BL760" i="6"/>
  <c r="BL761" i="6"/>
  <c r="BL762" i="6"/>
  <c r="BL763" i="6"/>
  <c r="BL764" i="6"/>
  <c r="BL765" i="6"/>
  <c r="BL766" i="6"/>
  <c r="BL767" i="6"/>
  <c r="BL768" i="6"/>
  <c r="BL769" i="6"/>
  <c r="BL770" i="6"/>
  <c r="BL771" i="6"/>
  <c r="BL772" i="6"/>
  <c r="BL773" i="6"/>
  <c r="BL774" i="6"/>
  <c r="BL775" i="6"/>
  <c r="BL776" i="6"/>
  <c r="BL777" i="6"/>
  <c r="BL778" i="6"/>
  <c r="BL779" i="6"/>
  <c r="BL780" i="6"/>
  <c r="BL781" i="6"/>
  <c r="BL782" i="6"/>
  <c r="BL783" i="6"/>
  <c r="BL784" i="6"/>
  <c r="BL785" i="6"/>
  <c r="BL786" i="6"/>
  <c r="BL787" i="6"/>
  <c r="BL788" i="6"/>
  <c r="BL789" i="6"/>
  <c r="BL790" i="6"/>
  <c r="BL791" i="6"/>
  <c r="BL792" i="6"/>
  <c r="BL793" i="6"/>
  <c r="BL794" i="6"/>
  <c r="BL795" i="6"/>
  <c r="BL796" i="6"/>
  <c r="BL797" i="6"/>
  <c r="BL798" i="6"/>
  <c r="BL799" i="6"/>
  <c r="BL800" i="6"/>
  <c r="BL801" i="6"/>
  <c r="BL802" i="6"/>
  <c r="BL803" i="6"/>
  <c r="BL804" i="6"/>
  <c r="BL805" i="6"/>
  <c r="BL806" i="6"/>
  <c r="BL807" i="6"/>
  <c r="BL808" i="6"/>
  <c r="BL809" i="6"/>
  <c r="BL810" i="6"/>
  <c r="BL811" i="6"/>
  <c r="BL812" i="6"/>
  <c r="BL813" i="6"/>
  <c r="BL814" i="6"/>
  <c r="BL815" i="6"/>
  <c r="BL816" i="6"/>
  <c r="BL817" i="6"/>
  <c r="BL818" i="6"/>
  <c r="BL819" i="6"/>
  <c r="BL820" i="6"/>
  <c r="BL821" i="6"/>
  <c r="BL822" i="6"/>
  <c r="BL823" i="6"/>
  <c r="BL824" i="6"/>
  <c r="BL825" i="6"/>
  <c r="BL826" i="6"/>
  <c r="BL827" i="6"/>
  <c r="BL828" i="6"/>
  <c r="BL829" i="6"/>
  <c r="BL830" i="6"/>
  <c r="BL831" i="6"/>
  <c r="BL832" i="6"/>
  <c r="BL833" i="6"/>
  <c r="BL834" i="6"/>
  <c r="BL835" i="6"/>
  <c r="BL836" i="6"/>
  <c r="BL837" i="6"/>
  <c r="BL838" i="6"/>
  <c r="BL839" i="6"/>
  <c r="BL840" i="6"/>
  <c r="BL841" i="6"/>
  <c r="BL842" i="6"/>
  <c r="BL843" i="6"/>
  <c r="BL844" i="6"/>
  <c r="BL845" i="6"/>
  <c r="BL846" i="6"/>
  <c r="BL847" i="6"/>
  <c r="BL848" i="6"/>
  <c r="BL849" i="6"/>
  <c r="BL850" i="6"/>
  <c r="BL851" i="6"/>
  <c r="BL852" i="6"/>
  <c r="BL853" i="6"/>
  <c r="BL854" i="6"/>
  <c r="BL855" i="6"/>
  <c r="BL856" i="6"/>
  <c r="BL857" i="6"/>
  <c r="BL858" i="6"/>
  <c r="BL859" i="6"/>
  <c r="BL860" i="6"/>
  <c r="BL861" i="6"/>
  <c r="BL862" i="6"/>
  <c r="BL863" i="6"/>
  <c r="BL864" i="6"/>
  <c r="BL865" i="6"/>
  <c r="BL866" i="6"/>
  <c r="BL867" i="6"/>
  <c r="BL868" i="6"/>
  <c r="BL869" i="6"/>
  <c r="BL870" i="6"/>
  <c r="BL871" i="6"/>
  <c r="BL872" i="6"/>
  <c r="BL873" i="6"/>
  <c r="BL874" i="6"/>
  <c r="BL875" i="6"/>
  <c r="BL876" i="6"/>
  <c r="BL877" i="6"/>
  <c r="BL878" i="6"/>
  <c r="BL879" i="6"/>
  <c r="BL880" i="6"/>
  <c r="BL881" i="6"/>
  <c r="BL882" i="6"/>
  <c r="BL883" i="6"/>
  <c r="BL884" i="6"/>
  <c r="BL885" i="6"/>
  <c r="BL886" i="6"/>
  <c r="BL887" i="6"/>
  <c r="BL888" i="6"/>
  <c r="BL889" i="6"/>
  <c r="BL890" i="6"/>
  <c r="BL891" i="6"/>
  <c r="BL892" i="6"/>
  <c r="BL893" i="6"/>
  <c r="BL894" i="6"/>
  <c r="BL895" i="6"/>
  <c r="BL896" i="6"/>
  <c r="BL897" i="6"/>
  <c r="BL898" i="6"/>
  <c r="BL899" i="6"/>
  <c r="BL900" i="6"/>
  <c r="BL901" i="6"/>
  <c r="BL902" i="6"/>
  <c r="BL903" i="6"/>
  <c r="BL904" i="6"/>
  <c r="BL905" i="6"/>
  <c r="BL906" i="6"/>
  <c r="BL907" i="6"/>
  <c r="BL908" i="6"/>
  <c r="BL909" i="6"/>
  <c r="BL910" i="6"/>
  <c r="BL911" i="6"/>
  <c r="BL912" i="6"/>
  <c r="BL913" i="6"/>
  <c r="BL914" i="6"/>
  <c r="BL915" i="6"/>
  <c r="BL916" i="6"/>
  <c r="BL917" i="6"/>
  <c r="BL918" i="6"/>
  <c r="BL919" i="6"/>
  <c r="BL920" i="6"/>
  <c r="BL921" i="6"/>
  <c r="BL922" i="6"/>
  <c r="BL923" i="6"/>
  <c r="BL924" i="6"/>
  <c r="BL925" i="6"/>
  <c r="BL926" i="6"/>
  <c r="BL927" i="6"/>
  <c r="BL928" i="6"/>
  <c r="BL929" i="6"/>
  <c r="BL930" i="6"/>
  <c r="BL931" i="6"/>
  <c r="BL932" i="6"/>
  <c r="BL933" i="6"/>
  <c r="BL934" i="6"/>
  <c r="BL935" i="6"/>
  <c r="BL936" i="6"/>
  <c r="BL937" i="6"/>
  <c r="BL938" i="6"/>
  <c r="BL939" i="6"/>
  <c r="BL940" i="6"/>
  <c r="BL941" i="6"/>
  <c r="BL942" i="6"/>
  <c r="BL943" i="6"/>
  <c r="BL944" i="6"/>
  <c r="BL945" i="6"/>
  <c r="BL946" i="6"/>
  <c r="BL947" i="6"/>
  <c r="BL948" i="6"/>
  <c r="BL949" i="6"/>
  <c r="BL950" i="6"/>
  <c r="BL951" i="6"/>
  <c r="BL952" i="6"/>
  <c r="BL953" i="6"/>
  <c r="BL954" i="6"/>
  <c r="BL955" i="6"/>
  <c r="BL956" i="6"/>
  <c r="BL957" i="6"/>
  <c r="BL958" i="6"/>
  <c r="BL959" i="6"/>
  <c r="BL960" i="6"/>
  <c r="BL961" i="6"/>
  <c r="BL962" i="6"/>
  <c r="BL963" i="6"/>
  <c r="BL964" i="6"/>
  <c r="BL965" i="6"/>
  <c r="BL966" i="6"/>
  <c r="BL967" i="6"/>
  <c r="BL968" i="6"/>
  <c r="BL969" i="6"/>
  <c r="BL970" i="6"/>
  <c r="BL971" i="6"/>
  <c r="BL972" i="6"/>
  <c r="BL973" i="6"/>
  <c r="BL974" i="6"/>
  <c r="BL975" i="6"/>
  <c r="BL976" i="6"/>
  <c r="BL977" i="6"/>
  <c r="BL978" i="6"/>
  <c r="BL979" i="6"/>
  <c r="BL980" i="6"/>
  <c r="BL981" i="6"/>
  <c r="BL982" i="6"/>
  <c r="BL983" i="6"/>
  <c r="BL984" i="6"/>
  <c r="BL985" i="6"/>
  <c r="BL986" i="6"/>
  <c r="BL987" i="6"/>
  <c r="BL988" i="6"/>
  <c r="BL989" i="6"/>
  <c r="BL990" i="6"/>
  <c r="BL991" i="6"/>
  <c r="BL992" i="6"/>
  <c r="BL993" i="6"/>
  <c r="BL994" i="6"/>
  <c r="BL995" i="6"/>
  <c r="BL996" i="6"/>
  <c r="BL997" i="6"/>
  <c r="BL998" i="6"/>
  <c r="BL999" i="6"/>
  <c r="BL1000" i="6"/>
  <c r="BL1001" i="6"/>
  <c r="BL1002" i="6"/>
  <c r="BL1003" i="6"/>
  <c r="BL1004" i="6"/>
  <c r="BL1005" i="6"/>
  <c r="BL1006" i="6"/>
  <c r="BL1007" i="6"/>
  <c r="BL1008" i="6"/>
  <c r="BL1009" i="6"/>
  <c r="BL1010" i="6"/>
  <c r="BL1011" i="6"/>
  <c r="BL1012" i="6"/>
  <c r="BL1013" i="6"/>
  <c r="BL1014" i="6"/>
  <c r="BL1015" i="6"/>
  <c r="BL1016" i="6"/>
  <c r="BL1017" i="6"/>
  <c r="BL1018" i="6"/>
  <c r="BL1019" i="6"/>
  <c r="BL1020" i="6"/>
  <c r="BL1021" i="6"/>
  <c r="BL1022" i="6"/>
  <c r="BL1023" i="6"/>
  <c r="BL1024" i="6"/>
  <c r="BL1025" i="6"/>
  <c r="BL1026" i="6"/>
  <c r="BL1027" i="6"/>
  <c r="BL1028" i="6"/>
  <c r="BL1029" i="6"/>
  <c r="BL1030" i="6"/>
  <c r="BL1031" i="6"/>
  <c r="BL1032" i="6"/>
  <c r="BL1033" i="6"/>
  <c r="BL1034" i="6"/>
  <c r="BL1035" i="6"/>
  <c r="BL1036" i="6"/>
  <c r="BL1037" i="6"/>
  <c r="BL1038" i="6"/>
  <c r="BL1039" i="6"/>
  <c r="BL1040" i="6"/>
  <c r="BL1041" i="6"/>
  <c r="BL1042" i="6"/>
  <c r="BL1043" i="6"/>
  <c r="BL1044" i="6"/>
  <c r="BL1045" i="6"/>
  <c r="BL1046" i="6"/>
  <c r="BL1047" i="6"/>
  <c r="BL1048" i="6"/>
  <c r="BL1049" i="6"/>
  <c r="BL1050" i="6"/>
  <c r="BL1051" i="6"/>
  <c r="BL1052" i="6"/>
  <c r="BL1053" i="6"/>
  <c r="BL1054" i="6"/>
  <c r="BL1055" i="6"/>
  <c r="BL1056" i="6"/>
  <c r="BL1057" i="6"/>
  <c r="BL1058" i="6"/>
  <c r="BL1059" i="6"/>
  <c r="BL1060" i="6"/>
  <c r="BL1061" i="6"/>
  <c r="BL1062" i="6"/>
  <c r="BL1063" i="6"/>
  <c r="BL1064" i="6"/>
  <c r="BL1065" i="6"/>
  <c r="BL1066" i="6"/>
  <c r="BL1067" i="6"/>
  <c r="BL1068" i="6"/>
  <c r="BL1069" i="6"/>
  <c r="BL1070" i="6"/>
  <c r="BL1071" i="6"/>
  <c r="BL1072" i="6"/>
  <c r="BL1073" i="6"/>
  <c r="BL1074" i="6"/>
  <c r="BL1075" i="6"/>
  <c r="BL1076" i="6"/>
  <c r="BL1077" i="6"/>
  <c r="BL1078" i="6"/>
  <c r="BL1079" i="6"/>
  <c r="BL1080" i="6"/>
  <c r="BL1081" i="6"/>
  <c r="BL1082" i="6"/>
  <c r="BL1083" i="6"/>
  <c r="BL1084" i="6"/>
  <c r="BL1085" i="6"/>
  <c r="BL1086" i="6"/>
  <c r="BL1087" i="6"/>
  <c r="BL1088" i="6"/>
  <c r="BL1089" i="6"/>
  <c r="BL1090" i="6"/>
  <c r="BL1091" i="6"/>
  <c r="BL1092" i="6"/>
  <c r="BL1093" i="6"/>
  <c r="BL1094" i="6"/>
  <c r="BL1095" i="6"/>
  <c r="BL1096" i="6"/>
  <c r="BL1097" i="6"/>
  <c r="BL1098" i="6"/>
  <c r="BL1099" i="6"/>
  <c r="BL1100" i="6"/>
  <c r="BL1101" i="6"/>
  <c r="BL1102" i="6"/>
  <c r="BL1103" i="6"/>
  <c r="BL1104" i="6"/>
  <c r="BL1105" i="6"/>
  <c r="BL1106" i="6"/>
  <c r="BL1107" i="6"/>
  <c r="BL1108" i="6"/>
  <c r="BL1109" i="6"/>
  <c r="BL1110" i="6"/>
  <c r="BL1111" i="6"/>
  <c r="BL1112" i="6"/>
  <c r="BL1113" i="6"/>
  <c r="BL1114" i="6"/>
  <c r="BL1115" i="6"/>
  <c r="BL1116" i="6"/>
  <c r="BL1117" i="6"/>
  <c r="BL1118" i="6"/>
  <c r="BL1119" i="6"/>
  <c r="BL1120" i="6"/>
  <c r="BL1121" i="6"/>
  <c r="BL1122" i="6"/>
  <c r="BL1123" i="6"/>
  <c r="BL1124" i="6"/>
  <c r="BL1125" i="6"/>
  <c r="BL1126" i="6"/>
  <c r="BL1127" i="6"/>
  <c r="BL1128" i="6"/>
  <c r="BL1129" i="6"/>
  <c r="BL1130" i="6"/>
  <c r="BL1131" i="6"/>
  <c r="BL1132" i="6"/>
  <c r="BL1133" i="6"/>
  <c r="BL1134" i="6"/>
  <c r="BL1135" i="6"/>
  <c r="BL1136" i="6"/>
  <c r="BL1137" i="6"/>
  <c r="BL1138" i="6"/>
  <c r="BL1139" i="6"/>
  <c r="BL1140" i="6"/>
  <c r="BL1141" i="6"/>
  <c r="BL1142" i="6"/>
  <c r="BL1143" i="6"/>
  <c r="BL1144" i="6"/>
  <c r="BL1145" i="6"/>
  <c r="BL1146" i="6"/>
  <c r="BL1147" i="6"/>
  <c r="BL1148" i="6"/>
  <c r="BL1149" i="6"/>
  <c r="BL1150" i="6"/>
  <c r="BL1151" i="6"/>
  <c r="BL1152" i="6"/>
  <c r="BL1153" i="6"/>
  <c r="BL1154" i="6"/>
  <c r="BL1155" i="6"/>
  <c r="BL1156" i="6"/>
  <c r="BL1157" i="6"/>
  <c r="BL1158" i="6"/>
  <c r="BL1159" i="6"/>
  <c r="BL1160" i="6"/>
  <c r="BL1161" i="6"/>
  <c r="BL1162" i="6"/>
  <c r="BL1163" i="6"/>
  <c r="BL1164" i="6"/>
  <c r="BL1165" i="6"/>
  <c r="BL1166" i="6"/>
  <c r="BL1167" i="6"/>
  <c r="BL1168" i="6"/>
  <c r="BL1169" i="6"/>
  <c r="BL1170" i="6"/>
  <c r="BL1171" i="6"/>
  <c r="BL1172" i="6"/>
  <c r="BL1173" i="6"/>
  <c r="BL1174" i="6"/>
  <c r="BL1175" i="6"/>
  <c r="BL1176" i="6"/>
  <c r="BL1177" i="6"/>
  <c r="BL1178" i="6"/>
  <c r="BL1179" i="6"/>
  <c r="BL1180" i="6"/>
  <c r="BL1181" i="6"/>
  <c r="BL1182" i="6"/>
  <c r="BL1183" i="6"/>
  <c r="BL1184" i="6"/>
  <c r="BL1185" i="6"/>
  <c r="BL1186" i="6"/>
  <c r="BL1187" i="6"/>
  <c r="BL1188" i="6"/>
  <c r="BL1189" i="6"/>
  <c r="BL1190" i="6"/>
  <c r="BL1191" i="6"/>
  <c r="BL1192" i="6"/>
  <c r="BL1193" i="6"/>
  <c r="BL1194" i="6"/>
  <c r="BL1195" i="6"/>
  <c r="BL1196" i="6"/>
  <c r="BL1197" i="6"/>
  <c r="BL1198" i="6"/>
  <c r="BL1199" i="6"/>
  <c r="BL1200" i="6"/>
  <c r="BL1201" i="6"/>
  <c r="BL1202" i="6"/>
  <c r="BL1203" i="6"/>
  <c r="BL1204" i="6"/>
  <c r="BL1205" i="6"/>
  <c r="BL1206" i="6"/>
  <c r="BL1207" i="6"/>
  <c r="BL1208" i="6"/>
  <c r="BL1209" i="6"/>
  <c r="BL1210" i="6"/>
  <c r="BL1211" i="6"/>
  <c r="BL1212" i="6"/>
  <c r="BL1213" i="6"/>
  <c r="BL1214" i="6"/>
  <c r="BL1215" i="6"/>
  <c r="BL1216" i="6"/>
  <c r="BL1217" i="6"/>
  <c r="BL1218" i="6"/>
  <c r="BL1219" i="6"/>
  <c r="BL1220" i="6"/>
  <c r="BL1221" i="6"/>
  <c r="BL1222" i="6"/>
  <c r="BL1223" i="6"/>
  <c r="BL1224" i="6"/>
  <c r="BL1225" i="6"/>
  <c r="BL1226" i="6"/>
  <c r="BL1227" i="6"/>
  <c r="BL1228" i="6"/>
  <c r="BL1229" i="6"/>
  <c r="BL1230" i="6"/>
  <c r="BL1231" i="6"/>
  <c r="BL1232" i="6"/>
  <c r="BL1233" i="6"/>
  <c r="BL1234" i="6"/>
  <c r="BL1235" i="6"/>
  <c r="BL1236" i="6"/>
  <c r="BL1237" i="6"/>
  <c r="BL1238" i="6"/>
  <c r="BL1239" i="6"/>
  <c r="BL1240" i="6"/>
  <c r="BL1241" i="6"/>
  <c r="BL1242" i="6"/>
  <c r="BL1243" i="6"/>
  <c r="BL1244" i="6"/>
  <c r="BL1245" i="6"/>
  <c r="BL1246" i="6"/>
  <c r="BL1247" i="6"/>
  <c r="BL1248" i="6"/>
  <c r="BL1249" i="6"/>
  <c r="BL1250" i="6"/>
  <c r="BL1251" i="6"/>
  <c r="BL1252" i="6"/>
  <c r="BL1253" i="6"/>
  <c r="BL1254" i="6"/>
  <c r="BL1255" i="6"/>
  <c r="BL1256" i="6"/>
  <c r="BL1257" i="6"/>
  <c r="BL1258" i="6"/>
  <c r="BL1259" i="6"/>
  <c r="BL1260" i="6"/>
  <c r="BL1261" i="6"/>
  <c r="BL1262" i="6"/>
  <c r="BL1263" i="6"/>
  <c r="BL1264" i="6"/>
  <c r="BL1265" i="6"/>
  <c r="BL1266" i="6"/>
  <c r="BL1267" i="6"/>
  <c r="BL1268" i="6"/>
  <c r="BL1269" i="6"/>
  <c r="BL1270" i="6"/>
  <c r="BL1271" i="6"/>
  <c r="BL1272" i="6"/>
  <c r="BL1273" i="6"/>
  <c r="BL1274" i="6"/>
  <c r="BL1275" i="6"/>
  <c r="BL1276" i="6"/>
  <c r="BL1277" i="6"/>
  <c r="BL1278" i="6"/>
  <c r="BL1279" i="6"/>
  <c r="BL1280" i="6"/>
  <c r="BL1281" i="6"/>
  <c r="BL1282" i="6"/>
  <c r="BL1283" i="6"/>
  <c r="BL1284" i="6"/>
  <c r="BL1285" i="6"/>
  <c r="BL1286" i="6"/>
  <c r="BL1287" i="6"/>
  <c r="BL1288" i="6"/>
  <c r="BL1289" i="6"/>
  <c r="BL1290" i="6"/>
  <c r="BL1291" i="6"/>
  <c r="BL1292" i="6"/>
  <c r="BL1293" i="6"/>
  <c r="BL1294" i="6"/>
  <c r="BL1295" i="6"/>
  <c r="BL1296" i="6"/>
  <c r="BL1297" i="6"/>
  <c r="BL1298" i="6"/>
  <c r="BL1299" i="6"/>
  <c r="BL1300" i="6"/>
  <c r="BL1301" i="6"/>
  <c r="BL1302" i="6"/>
  <c r="BL1303" i="6"/>
  <c r="BL1304" i="6"/>
  <c r="BL1305" i="6"/>
  <c r="BL1306" i="6"/>
  <c r="BL1307" i="6"/>
  <c r="BL1308" i="6"/>
  <c r="BL1309" i="6"/>
  <c r="BL1310" i="6"/>
  <c r="BL1311" i="6"/>
  <c r="BL1312" i="6"/>
  <c r="BL1313" i="6"/>
  <c r="BL1314" i="6"/>
  <c r="BL1315" i="6"/>
  <c r="BL1316" i="6"/>
  <c r="BL1317" i="6"/>
  <c r="BL1318" i="6"/>
  <c r="BL1319" i="6"/>
  <c r="BL1320" i="6"/>
  <c r="BL1321" i="6"/>
  <c r="BL1322" i="6"/>
  <c r="BL1323" i="6"/>
  <c r="BL1324" i="6"/>
  <c r="BL1325" i="6"/>
  <c r="BL1326" i="6"/>
  <c r="BL1327" i="6"/>
  <c r="BL1328" i="6"/>
  <c r="BL1329" i="6"/>
  <c r="BL1330" i="6"/>
  <c r="BL1331" i="6"/>
  <c r="BL1332" i="6"/>
  <c r="BL1333" i="6"/>
  <c r="BL1334" i="6"/>
  <c r="BL1335" i="6"/>
  <c r="BL1336" i="6"/>
  <c r="BL1337" i="6"/>
  <c r="BL1338" i="6"/>
  <c r="BL1339" i="6"/>
  <c r="BL1340" i="6"/>
  <c r="BL1341" i="6"/>
  <c r="BL1342" i="6"/>
  <c r="BL1343" i="6"/>
  <c r="BL1344" i="6"/>
  <c r="BL1345" i="6"/>
  <c r="BL1346" i="6"/>
  <c r="BL1347" i="6"/>
  <c r="BL1348" i="6"/>
  <c r="BL1349" i="6"/>
  <c r="BL1350" i="6"/>
  <c r="BL1351" i="6"/>
  <c r="BL1352" i="6"/>
  <c r="BL1353" i="6"/>
  <c r="BL1354" i="6"/>
  <c r="BL1355" i="6"/>
  <c r="BL1356" i="6"/>
  <c r="BL1357" i="6"/>
  <c r="BL1358" i="6"/>
  <c r="BL1359" i="6"/>
  <c r="BL1360" i="6"/>
  <c r="BL1361" i="6"/>
  <c r="BL1362" i="6"/>
  <c r="BL1363" i="6"/>
  <c r="BL1364" i="6"/>
  <c r="BL1365" i="6"/>
  <c r="BL1366" i="6"/>
  <c r="BL1367" i="6"/>
  <c r="BL1368" i="6"/>
  <c r="BL1369" i="6"/>
  <c r="BL1370" i="6"/>
  <c r="BL1371" i="6"/>
  <c r="BL1372" i="6"/>
  <c r="BL1373" i="6"/>
  <c r="BL1374" i="6"/>
  <c r="BL1375" i="6"/>
  <c r="BL1376" i="6"/>
  <c r="BL1377" i="6"/>
  <c r="BL1378" i="6"/>
  <c r="BL1379" i="6"/>
  <c r="BL1380" i="6"/>
  <c r="BL1381" i="6"/>
  <c r="BL1382" i="6"/>
  <c r="BL1383" i="6"/>
  <c r="BL1384" i="6"/>
  <c r="BL1385" i="6"/>
  <c r="BL1386" i="6"/>
  <c r="BL1387" i="6"/>
  <c r="BL1388" i="6"/>
  <c r="BL1389" i="6"/>
  <c r="BL1390" i="6"/>
  <c r="BL1391" i="6"/>
  <c r="BL1392" i="6"/>
  <c r="BL1393" i="6"/>
  <c r="BL1394" i="6"/>
  <c r="BL1395" i="6"/>
  <c r="BL1396" i="6"/>
  <c r="BL1397" i="6"/>
  <c r="BL1398" i="6"/>
  <c r="BL1399" i="6"/>
  <c r="BL1400" i="6"/>
  <c r="BL1401" i="6"/>
  <c r="BL1402" i="6"/>
  <c r="BL1403" i="6"/>
  <c r="BL1404" i="6"/>
  <c r="BL1405" i="6"/>
  <c r="BL1406" i="6"/>
  <c r="BL1407" i="6"/>
  <c r="BL1408" i="6"/>
  <c r="BL1409" i="6"/>
  <c r="BL1410" i="6"/>
  <c r="BL1411" i="6"/>
  <c r="BL1412" i="6"/>
  <c r="BL1413" i="6"/>
  <c r="BL1414" i="6"/>
  <c r="BL1415" i="6"/>
  <c r="BL1416" i="6"/>
  <c r="BL1417" i="6"/>
  <c r="BL1418" i="6"/>
  <c r="BL1419" i="6"/>
  <c r="BL1420" i="6"/>
  <c r="BL1421" i="6"/>
  <c r="BL1422" i="6"/>
  <c r="BL1423" i="6"/>
  <c r="BL1424" i="6"/>
  <c r="BL1425" i="6"/>
  <c r="BL1426" i="6"/>
  <c r="BL1427" i="6"/>
  <c r="BL1428" i="6"/>
  <c r="BL1429" i="6"/>
  <c r="BL1430" i="6"/>
  <c r="BL1431" i="6"/>
  <c r="BL1432" i="6"/>
  <c r="BL1433" i="6"/>
  <c r="BL1434" i="6"/>
  <c r="BL1435" i="6"/>
  <c r="BL1436" i="6"/>
  <c r="BL1437" i="6"/>
  <c r="BL1438" i="6"/>
  <c r="BL1439" i="6"/>
  <c r="BL1440" i="6"/>
  <c r="BL1441" i="6"/>
  <c r="BL1442" i="6"/>
  <c r="BL1443" i="6"/>
  <c r="BL1444" i="6"/>
  <c r="BL1445" i="6"/>
  <c r="BL1446" i="6"/>
  <c r="BL1447" i="6"/>
  <c r="BL1448" i="6"/>
  <c r="BL1449" i="6"/>
  <c r="BL1450" i="6"/>
  <c r="BL1451" i="6"/>
  <c r="BL1452" i="6"/>
  <c r="BL1453" i="6"/>
  <c r="BL1454" i="6"/>
  <c r="BL1455" i="6"/>
  <c r="BL1456" i="6"/>
  <c r="BL1457" i="6"/>
  <c r="BL1458" i="6"/>
  <c r="BL1459" i="6"/>
  <c r="BL1460" i="6"/>
  <c r="BL1461" i="6"/>
  <c r="BL1462" i="6"/>
  <c r="BL1463" i="6"/>
  <c r="BL1464" i="6"/>
  <c r="BL1465" i="6"/>
  <c r="BL1466" i="6"/>
  <c r="BL1467" i="6"/>
  <c r="BL1468" i="6"/>
  <c r="BL1469" i="6"/>
  <c r="BL1470" i="6"/>
  <c r="BL1471" i="6"/>
  <c r="BL1472" i="6"/>
  <c r="BL1473" i="6"/>
  <c r="BL1474" i="6"/>
  <c r="BL1475" i="6"/>
  <c r="BL1476" i="6"/>
  <c r="BL1477" i="6"/>
  <c r="BL1478" i="6"/>
  <c r="BL1479" i="6"/>
  <c r="BL1480" i="6"/>
  <c r="BL1481" i="6"/>
  <c r="BL1482" i="6"/>
  <c r="BL1483" i="6"/>
  <c r="BL1484" i="6"/>
  <c r="BL1485" i="6"/>
  <c r="BL1486" i="6"/>
  <c r="BL1487" i="6"/>
  <c r="BL1488" i="6"/>
  <c r="BL1489" i="6"/>
  <c r="BL1490" i="6"/>
  <c r="BL1491" i="6"/>
  <c r="BL1492" i="6"/>
  <c r="BL1493" i="6"/>
  <c r="BL1494" i="6"/>
  <c r="BL1495" i="6"/>
  <c r="BL1496" i="6"/>
  <c r="BL1497" i="6"/>
  <c r="BL1498" i="6"/>
  <c r="BL1499" i="6"/>
  <c r="BL1500" i="6"/>
  <c r="BL1501" i="6"/>
  <c r="BL1502" i="6"/>
  <c r="BL1503" i="6"/>
  <c r="BL1504" i="6"/>
  <c r="BL1505" i="6"/>
  <c r="BL1506" i="6"/>
  <c r="BL1507" i="6"/>
  <c r="BL1508" i="6"/>
  <c r="BL1509" i="6"/>
  <c r="BL1510" i="6"/>
  <c r="BL1511" i="6"/>
  <c r="BL1512" i="6"/>
  <c r="BL1513" i="6"/>
  <c r="BL1514" i="6"/>
  <c r="BL1515" i="6"/>
  <c r="BL1516" i="6"/>
  <c r="BL1517" i="6"/>
  <c r="BL1518" i="6"/>
  <c r="BL1519" i="6"/>
  <c r="BL1520" i="6"/>
  <c r="BL1521" i="6"/>
  <c r="BL1522" i="6"/>
  <c r="BL1523" i="6"/>
  <c r="BL1524" i="6"/>
  <c r="BL1525" i="6"/>
  <c r="BL1526" i="6"/>
  <c r="BL1527" i="6"/>
  <c r="BL1528" i="6"/>
  <c r="BL1529" i="6"/>
  <c r="BL1530" i="6"/>
  <c r="BL1531" i="6"/>
  <c r="BL1532" i="6"/>
  <c r="BL1533" i="6"/>
  <c r="BL1534" i="6"/>
  <c r="BL1535" i="6"/>
  <c r="BL1536" i="6"/>
  <c r="BL1537" i="6"/>
  <c r="BL1538" i="6"/>
  <c r="BL1539" i="6"/>
  <c r="BL1540" i="6"/>
  <c r="BL1541" i="6"/>
  <c r="BL1542" i="6"/>
  <c r="BL1543" i="6"/>
  <c r="BL1544" i="6"/>
  <c r="BL1545" i="6"/>
  <c r="BL1546" i="6"/>
  <c r="BL1547" i="6"/>
  <c r="BL1548" i="6"/>
  <c r="BL1549" i="6"/>
  <c r="BL1550" i="6"/>
  <c r="BL1551" i="6"/>
  <c r="BL1552" i="6"/>
  <c r="BL1553" i="6"/>
  <c r="BL1554" i="6"/>
  <c r="BL1555" i="6"/>
  <c r="BL1556" i="6"/>
  <c r="BL1557" i="6"/>
  <c r="BL1558" i="6"/>
  <c r="BL1559" i="6"/>
  <c r="BL1560" i="6"/>
  <c r="BL1561" i="6"/>
  <c r="BL1562" i="6"/>
  <c r="BL1563" i="6"/>
  <c r="BL1564" i="6"/>
  <c r="BL1565" i="6"/>
  <c r="BL1566" i="6"/>
  <c r="BL1567" i="6"/>
  <c r="BL1568" i="6"/>
  <c r="BL1569" i="6"/>
  <c r="BL1570" i="6"/>
  <c r="BL1571" i="6"/>
  <c r="BL1572" i="6"/>
  <c r="BL1573" i="6"/>
  <c r="BL1574" i="6"/>
  <c r="BL1575" i="6"/>
  <c r="BL1576" i="6"/>
  <c r="BL1577" i="6"/>
  <c r="BL1578" i="6"/>
  <c r="BL1579" i="6"/>
  <c r="BL1580" i="6"/>
  <c r="BL1581" i="6"/>
  <c r="BL1582" i="6"/>
  <c r="BL1583" i="6"/>
  <c r="BL1584" i="6"/>
  <c r="BL1585" i="6"/>
  <c r="BL1586" i="6"/>
  <c r="BL1587" i="6"/>
  <c r="BL1588" i="6"/>
  <c r="BL1589" i="6"/>
  <c r="BL1590" i="6"/>
  <c r="BL1591" i="6"/>
  <c r="BL1592" i="6"/>
  <c r="BL1593" i="6"/>
  <c r="BL1594" i="6"/>
  <c r="BL1595" i="6"/>
  <c r="BL1596" i="6"/>
  <c r="BL1597" i="6"/>
  <c r="BL1598" i="6"/>
  <c r="BL1599" i="6"/>
  <c r="BL1600" i="6"/>
  <c r="BL1601" i="6"/>
  <c r="BL1602" i="6"/>
  <c r="BL1603" i="6"/>
  <c r="BL1604" i="6"/>
  <c r="BL1605" i="6"/>
  <c r="BL1606" i="6"/>
  <c r="BL1607" i="6"/>
  <c r="BL1608" i="6"/>
  <c r="BL1609" i="6"/>
  <c r="BL1610" i="6"/>
  <c r="BL1611" i="6"/>
  <c r="BL1612" i="6"/>
  <c r="BL1613" i="6"/>
  <c r="BL1614" i="6"/>
  <c r="BL1615" i="6"/>
  <c r="BL1616" i="6"/>
  <c r="BL1617" i="6"/>
  <c r="BL1618" i="6"/>
  <c r="BL1619" i="6"/>
  <c r="BL1620" i="6"/>
  <c r="BL1621" i="6"/>
  <c r="BL1622" i="6"/>
  <c r="BL1623" i="6"/>
  <c r="BL1624" i="6"/>
  <c r="BL1625" i="6"/>
  <c r="BL1626" i="6"/>
  <c r="BL1627" i="6"/>
  <c r="BL1628" i="6"/>
  <c r="BL1629" i="6"/>
  <c r="BL1630" i="6"/>
  <c r="BL1631" i="6"/>
  <c r="BL1632" i="6"/>
  <c r="BL1633" i="6"/>
  <c r="BL1634" i="6"/>
  <c r="BL1635" i="6"/>
  <c r="BL1636" i="6"/>
  <c r="BL1637" i="6"/>
  <c r="BL1638" i="6"/>
  <c r="BL1639" i="6"/>
  <c r="BL1640" i="6"/>
  <c r="BL1641" i="6"/>
  <c r="BL1642" i="6"/>
  <c r="BL1643" i="6"/>
  <c r="BL1644" i="6"/>
  <c r="BL1645" i="6"/>
  <c r="BL1646" i="6"/>
  <c r="BL1647" i="6"/>
  <c r="BL1648" i="6"/>
  <c r="BL1649" i="6"/>
  <c r="BL1650" i="6"/>
  <c r="BL1651" i="6"/>
  <c r="BL1652" i="6"/>
  <c r="BL1653" i="6"/>
  <c r="BL1654" i="6"/>
  <c r="BL1655" i="6"/>
  <c r="BL1656" i="6"/>
  <c r="BL1657" i="6"/>
  <c r="BL1658" i="6"/>
  <c r="BL1659" i="6"/>
  <c r="BL1660" i="6"/>
  <c r="BL1661" i="6"/>
  <c r="BL1662" i="6"/>
  <c r="BL1663" i="6"/>
  <c r="BL1664" i="6"/>
  <c r="BL1665" i="6"/>
  <c r="BL1666" i="6"/>
  <c r="BL1667" i="6"/>
  <c r="BL1668" i="6"/>
  <c r="BL1669" i="6"/>
  <c r="BL1670" i="6"/>
  <c r="BL1671" i="6"/>
  <c r="BL1672" i="6"/>
  <c r="BL1673" i="6"/>
  <c r="BL1674" i="6"/>
  <c r="BL1675" i="6"/>
  <c r="BL1676" i="6"/>
  <c r="BL1677" i="6"/>
  <c r="BL1678" i="6"/>
  <c r="BL1679" i="6"/>
  <c r="BL1680" i="6"/>
  <c r="BL1681" i="6"/>
  <c r="BL1682" i="6"/>
  <c r="BL1683" i="6"/>
  <c r="BL1684" i="6"/>
  <c r="BL1685" i="6"/>
  <c r="BL1686" i="6"/>
  <c r="BL1687" i="6"/>
  <c r="BL1688" i="6"/>
  <c r="BL1689" i="6"/>
  <c r="BL1690" i="6"/>
  <c r="BL1691" i="6"/>
  <c r="BL1692" i="6"/>
  <c r="BL1693" i="6"/>
  <c r="BL1694" i="6"/>
  <c r="BL1695" i="6"/>
  <c r="BL1696" i="6"/>
  <c r="BL1697" i="6"/>
  <c r="BL1698" i="6"/>
  <c r="BL1699" i="6"/>
  <c r="BL1700" i="6"/>
  <c r="BL1701" i="6"/>
  <c r="BL1702" i="6"/>
  <c r="BL1703" i="6"/>
  <c r="BL1704" i="6"/>
  <c r="BL1705" i="6"/>
  <c r="BL1706" i="6"/>
  <c r="BL1707" i="6"/>
  <c r="BL1708" i="6"/>
  <c r="BL1709" i="6"/>
  <c r="BL1710" i="6"/>
  <c r="BL1711" i="6"/>
  <c r="BL1712" i="6"/>
  <c r="BL1713" i="6"/>
  <c r="BL1714" i="6"/>
  <c r="BL1715" i="6"/>
  <c r="BL1716" i="6"/>
  <c r="BL1717" i="6"/>
  <c r="BL1718" i="6"/>
  <c r="BL1719" i="6"/>
  <c r="BL1720" i="6"/>
  <c r="BL1721" i="6"/>
  <c r="BL1722" i="6"/>
  <c r="BL1723" i="6"/>
  <c r="BL1724" i="6"/>
  <c r="BL1725" i="6"/>
  <c r="BL1726" i="6"/>
  <c r="BL1727" i="6"/>
  <c r="BL1728" i="6"/>
  <c r="BL1729" i="6"/>
  <c r="BL1730" i="6"/>
  <c r="BL1731" i="6"/>
  <c r="BL1732" i="6"/>
  <c r="BL1733" i="6"/>
  <c r="BL1734" i="6"/>
  <c r="BL1735" i="6"/>
  <c r="BL1736" i="6"/>
  <c r="BL1737" i="6"/>
  <c r="BL1738" i="6"/>
  <c r="BL1739" i="6"/>
  <c r="BL1740" i="6"/>
  <c r="BL1741" i="6"/>
  <c r="BL1742" i="6"/>
  <c r="BL1743" i="6"/>
  <c r="BL1744" i="6"/>
  <c r="BL1745" i="6"/>
  <c r="BL1746" i="6"/>
  <c r="BL1747" i="6"/>
  <c r="BL1748" i="6"/>
  <c r="BL1749" i="6"/>
  <c r="BL1750" i="6"/>
  <c r="BL1751" i="6"/>
  <c r="BL1752" i="6"/>
  <c r="BL1753" i="6"/>
  <c r="BL1754" i="6"/>
  <c r="BL1755" i="6"/>
  <c r="BL1756" i="6"/>
  <c r="BL1757" i="6"/>
  <c r="BL1758" i="6"/>
  <c r="BL1759" i="6"/>
  <c r="BL1760" i="6"/>
  <c r="BL1761" i="6"/>
  <c r="BL1762" i="6"/>
  <c r="BL1763" i="6"/>
  <c r="BL1764" i="6"/>
  <c r="BL1765" i="6"/>
  <c r="BL1766" i="6"/>
  <c r="BL1767" i="6"/>
  <c r="BL1768" i="6"/>
  <c r="BL1769" i="6"/>
  <c r="BL1770" i="6"/>
  <c r="BL1771" i="6"/>
  <c r="BL1772" i="6"/>
  <c r="BL1773" i="6"/>
  <c r="BL1774" i="6"/>
  <c r="BL1775" i="6"/>
  <c r="BL1776" i="6"/>
  <c r="BL1777" i="6"/>
  <c r="BL1778" i="6"/>
  <c r="BL1779" i="6"/>
  <c r="BL1780" i="6"/>
  <c r="BL1781" i="6"/>
  <c r="BL1782" i="6"/>
  <c r="BL1783" i="6"/>
  <c r="BL1784" i="6"/>
  <c r="BL1785" i="6"/>
  <c r="BL1786" i="6"/>
  <c r="BL1787" i="6"/>
  <c r="BL1788" i="6"/>
  <c r="BL1789" i="6"/>
  <c r="BL1790" i="6"/>
  <c r="BL1791" i="6"/>
  <c r="BL1792" i="6"/>
  <c r="BL1793" i="6"/>
  <c r="BL1794" i="6"/>
  <c r="BL1795" i="6"/>
  <c r="BL1796" i="6"/>
  <c r="BL1797" i="6"/>
  <c r="BL1798" i="6"/>
  <c r="BL1799" i="6"/>
  <c r="BL1800" i="6"/>
  <c r="BL1801" i="6"/>
  <c r="BL1802" i="6"/>
  <c r="BL1803" i="6"/>
  <c r="BL1804" i="6"/>
  <c r="BL1805" i="6"/>
  <c r="BL1806" i="6"/>
  <c r="BL1807" i="6"/>
  <c r="BL1808" i="6"/>
  <c r="BL1809" i="6"/>
  <c r="BL1810" i="6"/>
  <c r="BL1811" i="6"/>
  <c r="BL1812" i="6"/>
  <c r="BL1813" i="6"/>
  <c r="BL1814" i="6"/>
  <c r="BL1815" i="6"/>
  <c r="BL1816" i="6"/>
  <c r="BL1817" i="6"/>
  <c r="BL1818" i="6"/>
  <c r="BL1819" i="6"/>
  <c r="BL1820" i="6"/>
  <c r="BL1821" i="6"/>
  <c r="BL1822" i="6"/>
  <c r="BL1823" i="6"/>
  <c r="BL1824" i="6"/>
  <c r="BL1825" i="6"/>
  <c r="BL1826" i="6"/>
  <c r="BL1827" i="6"/>
  <c r="BL1828" i="6"/>
  <c r="BL1829" i="6"/>
  <c r="BL1830" i="6"/>
  <c r="BL1831" i="6"/>
  <c r="BL1832" i="6"/>
  <c r="BL1833" i="6"/>
  <c r="BL1834" i="6"/>
  <c r="BL1835" i="6"/>
  <c r="BL1836" i="6"/>
  <c r="BL1837" i="6"/>
  <c r="BL1838" i="6"/>
  <c r="BL1839" i="6"/>
  <c r="BL1840" i="6"/>
  <c r="BL1841" i="6"/>
  <c r="BL1842" i="6"/>
  <c r="BL1843" i="6"/>
  <c r="BL1844" i="6"/>
  <c r="BL1845" i="6"/>
  <c r="BL1846" i="6"/>
  <c r="BL1847" i="6"/>
  <c r="BL1848" i="6"/>
  <c r="BL1849" i="6"/>
  <c r="BL1850" i="6"/>
  <c r="BL1851" i="6"/>
  <c r="BL1852" i="6"/>
  <c r="BL1853" i="6"/>
  <c r="BL1854" i="6"/>
  <c r="BL1855" i="6"/>
  <c r="BL1856" i="6"/>
  <c r="BL1857" i="6"/>
  <c r="BL1858" i="6"/>
  <c r="BL1859" i="6"/>
  <c r="BL1860" i="6"/>
  <c r="BL1861" i="6"/>
  <c r="BL1862" i="6"/>
  <c r="BL1863" i="6"/>
  <c r="BL1864" i="6"/>
  <c r="BL1865" i="6"/>
  <c r="BL1866" i="6"/>
  <c r="BL1867" i="6"/>
  <c r="BL1868" i="6"/>
  <c r="BL1869" i="6"/>
  <c r="BL1870" i="6"/>
  <c r="BL1871" i="6"/>
  <c r="BL1872" i="6"/>
  <c r="BL1873" i="6"/>
  <c r="BL1874" i="6"/>
  <c r="BL1875" i="6"/>
  <c r="BL1876" i="6"/>
  <c r="BL1877" i="6"/>
  <c r="BL1878" i="6"/>
  <c r="BL1879" i="6"/>
  <c r="BL1880" i="6"/>
  <c r="BL1881" i="6"/>
  <c r="BL1882" i="6"/>
  <c r="BL1883" i="6"/>
  <c r="BL1884" i="6"/>
  <c r="BL1885" i="6"/>
  <c r="BL1886" i="6"/>
  <c r="BL1887" i="6"/>
  <c r="BL1888" i="6"/>
  <c r="BL1889" i="6"/>
  <c r="BL1890" i="6"/>
  <c r="BL1891" i="6"/>
  <c r="BL1892" i="6"/>
  <c r="BL1893" i="6"/>
  <c r="BL1894" i="6"/>
  <c r="BL1895" i="6"/>
  <c r="BL1896" i="6"/>
  <c r="BL1897" i="6"/>
  <c r="BL1898" i="6"/>
  <c r="BL1899" i="6"/>
  <c r="BL1900" i="6"/>
  <c r="BL1901" i="6"/>
  <c r="BL1902" i="6"/>
  <c r="BL1903" i="6"/>
  <c r="BL1904" i="6"/>
  <c r="BL1905" i="6"/>
  <c r="BL1906" i="6"/>
  <c r="BL1907" i="6"/>
  <c r="BL1908" i="6"/>
  <c r="BL1909" i="6"/>
  <c r="BL1910" i="6"/>
  <c r="BL1911" i="6"/>
  <c r="BL1912" i="6"/>
  <c r="BL1913" i="6"/>
  <c r="BL1914" i="6"/>
  <c r="BL1915" i="6"/>
  <c r="BL1916" i="6"/>
  <c r="BL1917" i="6"/>
  <c r="BL1918" i="6"/>
  <c r="BL1919" i="6"/>
  <c r="BL1920" i="6"/>
  <c r="BL1921" i="6"/>
  <c r="BL1922" i="6"/>
  <c r="BL1923" i="6"/>
  <c r="BL1924" i="6"/>
  <c r="BL1925" i="6"/>
  <c r="BL1926" i="6"/>
  <c r="BL1927" i="6"/>
  <c r="BL1928" i="6"/>
  <c r="BL1929" i="6"/>
  <c r="BL1930" i="6"/>
  <c r="BL1931" i="6"/>
  <c r="BL1932" i="6"/>
  <c r="BL1933" i="6"/>
  <c r="BL1934" i="6"/>
  <c r="BL1935" i="6"/>
  <c r="BL1936" i="6"/>
  <c r="BL1937" i="6"/>
  <c r="BL1938" i="6"/>
  <c r="BL1939" i="6"/>
  <c r="BL1940" i="6"/>
  <c r="BL1941" i="6"/>
  <c r="BL1942" i="6"/>
  <c r="BL1943" i="6"/>
  <c r="BL1944" i="6"/>
  <c r="BL1945" i="6"/>
  <c r="BL1946" i="6"/>
  <c r="BL1947" i="6"/>
  <c r="BL1948" i="6"/>
  <c r="BL1949" i="6"/>
  <c r="BL1950" i="6"/>
  <c r="BL1951" i="6"/>
  <c r="BL1952" i="6"/>
  <c r="BL1953" i="6"/>
  <c r="BL1954" i="6"/>
  <c r="BL1955" i="6"/>
  <c r="BL1956" i="6"/>
  <c r="BL1957" i="6"/>
  <c r="BL1958" i="6"/>
  <c r="BL1959" i="6"/>
  <c r="BL1960" i="6"/>
  <c r="BL1961" i="6"/>
  <c r="BL1962" i="6"/>
  <c r="BL1963" i="6"/>
  <c r="BL1964" i="6"/>
  <c r="BL1965" i="6"/>
  <c r="BL1966" i="6"/>
  <c r="BL1967" i="6"/>
  <c r="BL1968" i="6"/>
  <c r="BL1969" i="6"/>
  <c r="BL1970" i="6"/>
  <c r="BL1971" i="6"/>
  <c r="BL1972" i="6"/>
  <c r="BL1973" i="6"/>
  <c r="BL1974" i="6"/>
  <c r="BL1975" i="6"/>
  <c r="BL1976" i="6"/>
  <c r="BL1977" i="6"/>
  <c r="BL1978" i="6"/>
  <c r="BL1979" i="6"/>
  <c r="BL1980" i="6"/>
  <c r="BL1981" i="6"/>
  <c r="BL1982" i="6"/>
  <c r="BL1983" i="6"/>
  <c r="BL1984" i="6"/>
  <c r="BL1985" i="6"/>
  <c r="BL1986" i="6"/>
  <c r="BL1987" i="6"/>
  <c r="BL1988" i="6"/>
  <c r="BL1989" i="6"/>
  <c r="BL1990" i="6"/>
  <c r="BL1991" i="6"/>
  <c r="BL1992" i="6"/>
  <c r="BL1993" i="6"/>
  <c r="BL1994" i="6"/>
  <c r="BL1995" i="6"/>
  <c r="BL1996" i="6"/>
  <c r="BL1997" i="6"/>
  <c r="BL1998" i="6"/>
  <c r="BL1999" i="6"/>
  <c r="BL2000" i="6"/>
  <c r="BL2001" i="6"/>
  <c r="BL2002" i="6"/>
  <c r="BL2003" i="6"/>
  <c r="BL2004" i="6"/>
  <c r="BL2005" i="6"/>
  <c r="BL2006" i="6"/>
  <c r="BL2007" i="6"/>
  <c r="BL2008" i="6"/>
  <c r="BL2009" i="6"/>
  <c r="BL2010" i="6"/>
  <c r="BL2011" i="6"/>
  <c r="BL2012" i="6"/>
  <c r="BL2013" i="6"/>
  <c r="BL2014" i="6"/>
  <c r="BL2015" i="6"/>
  <c r="BL2016" i="6"/>
  <c r="BL2017" i="6"/>
  <c r="BL2018" i="6"/>
  <c r="BL2019" i="6"/>
  <c r="BL2020" i="6"/>
  <c r="BL2021" i="6"/>
  <c r="BL2022" i="6"/>
  <c r="BL2023" i="6"/>
  <c r="BL2024" i="6"/>
  <c r="BL2025" i="6"/>
  <c r="BL2026" i="6"/>
  <c r="BL2027" i="6"/>
  <c r="BL2028" i="6"/>
  <c r="BL2029" i="6"/>
  <c r="BL2030" i="6"/>
  <c r="BL2031" i="6"/>
  <c r="BL2032" i="6"/>
  <c r="BL2033" i="6"/>
  <c r="BL2034" i="6"/>
  <c r="BL2035" i="6"/>
  <c r="BL2036" i="6"/>
  <c r="BL2037" i="6"/>
  <c r="BL2038" i="6"/>
  <c r="BL2039" i="6"/>
  <c r="BL2040" i="6"/>
  <c r="BL2041" i="6"/>
  <c r="BL2042" i="6"/>
  <c r="BL2043" i="6"/>
  <c r="BL2044" i="6"/>
  <c r="BL2045" i="6"/>
  <c r="BL2046" i="6"/>
  <c r="BL2047" i="6"/>
  <c r="BL2048" i="6"/>
  <c r="BL2049" i="6"/>
  <c r="BL2050" i="6"/>
  <c r="BL2051" i="6"/>
  <c r="BL2052" i="6"/>
  <c r="BL2053" i="6"/>
  <c r="BL2054" i="6"/>
  <c r="BL2055" i="6"/>
  <c r="BL2056" i="6"/>
  <c r="BL2057" i="6"/>
  <c r="BL2058" i="6"/>
  <c r="BL2059" i="6"/>
  <c r="BL2060" i="6"/>
  <c r="BL2061" i="6"/>
  <c r="BL2062" i="6"/>
  <c r="BL2063" i="6"/>
  <c r="BL2064" i="6"/>
  <c r="BL2065" i="6"/>
  <c r="BL2066" i="6"/>
  <c r="BL2067" i="6"/>
  <c r="BL2068" i="6"/>
  <c r="BL2069" i="6"/>
  <c r="BL2070" i="6"/>
  <c r="BL2071" i="6"/>
  <c r="BL2072" i="6"/>
  <c r="BL2073" i="6"/>
  <c r="BL2074" i="6"/>
  <c r="BL2075" i="6"/>
  <c r="BL2076" i="6"/>
  <c r="BL2077" i="6"/>
  <c r="BL2078" i="6"/>
  <c r="BL2079" i="6"/>
  <c r="BL2080" i="6"/>
  <c r="BL2081" i="6"/>
  <c r="BL2082" i="6"/>
  <c r="BL2083" i="6"/>
  <c r="BL2084" i="6"/>
  <c r="BL2085" i="6"/>
  <c r="BL2086" i="6"/>
  <c r="BL2087" i="6"/>
  <c r="BL2088" i="6"/>
  <c r="BL2089" i="6"/>
  <c r="BL2090" i="6"/>
  <c r="BL2091" i="6"/>
  <c r="BL2092" i="6"/>
  <c r="BL2093" i="6"/>
  <c r="BL2094" i="6"/>
  <c r="BL2095" i="6"/>
  <c r="BL2096" i="6"/>
  <c r="BL2097" i="6"/>
  <c r="BL2098" i="6"/>
  <c r="BL2099" i="6"/>
  <c r="BL2100" i="6"/>
  <c r="BL2101" i="6"/>
  <c r="BL2102" i="6"/>
  <c r="BL2103" i="6"/>
  <c r="BL2104" i="6"/>
  <c r="BL2105" i="6"/>
  <c r="BL2106" i="6"/>
  <c r="BL2107" i="6"/>
  <c r="BL2108" i="6"/>
  <c r="BL2109" i="6"/>
  <c r="BL2110" i="6"/>
  <c r="BL2111" i="6"/>
  <c r="BL2112" i="6"/>
  <c r="BL2113" i="6"/>
  <c r="BL2114" i="6"/>
  <c r="BL2115" i="6"/>
  <c r="BL2116" i="6"/>
  <c r="BL2117" i="6"/>
  <c r="BL2118" i="6"/>
  <c r="BL2119" i="6"/>
  <c r="BL2120" i="6"/>
  <c r="BL2121" i="6"/>
  <c r="BL2122" i="6"/>
  <c r="BL2123" i="6"/>
  <c r="BL2124" i="6"/>
  <c r="BL2125" i="6"/>
  <c r="BL2126" i="6"/>
  <c r="BL2127" i="6"/>
  <c r="BL2128" i="6"/>
  <c r="BL2129" i="6"/>
  <c r="BL2130" i="6"/>
  <c r="BL2131" i="6"/>
  <c r="BL2132" i="6"/>
  <c r="BL2133" i="6"/>
  <c r="BL2134" i="6"/>
  <c r="BL2135" i="6"/>
  <c r="BL2136" i="6"/>
  <c r="BL2137" i="6"/>
  <c r="BL2138" i="6"/>
  <c r="BL2139" i="6"/>
  <c r="BL2140" i="6"/>
  <c r="BL2141" i="6"/>
  <c r="BL2142" i="6"/>
  <c r="BL2143" i="6"/>
  <c r="BL2144" i="6"/>
  <c r="BL2145" i="6"/>
  <c r="BL2146" i="6"/>
  <c r="BL2147" i="6"/>
  <c r="BL2148" i="6"/>
  <c r="BL2149" i="6"/>
  <c r="BL2150" i="6"/>
  <c r="BL2151" i="6"/>
  <c r="BL2152" i="6"/>
  <c r="BL2153" i="6"/>
  <c r="BL2154" i="6"/>
  <c r="BL2155" i="6"/>
  <c r="BL2156" i="6"/>
  <c r="BL2157" i="6"/>
  <c r="BL2158" i="6"/>
  <c r="BL2159" i="6"/>
  <c r="BL2160" i="6"/>
  <c r="BL2161" i="6"/>
  <c r="BL2162" i="6"/>
  <c r="BL2163" i="6"/>
  <c r="BL2164" i="6"/>
  <c r="BL2165" i="6"/>
  <c r="BL2166" i="6"/>
  <c r="BL2167" i="6"/>
  <c r="BL2168" i="6"/>
  <c r="BL2169" i="6"/>
  <c r="BL2170" i="6"/>
  <c r="BL2171" i="6"/>
  <c r="BL2172" i="6"/>
  <c r="BL2173" i="6"/>
  <c r="BL2174" i="6"/>
  <c r="BL2175" i="6"/>
  <c r="BL2176" i="6"/>
  <c r="BL2177" i="6"/>
  <c r="BL2178" i="6"/>
  <c r="BL2179" i="6"/>
  <c r="BL2180" i="6"/>
  <c r="BL2181" i="6"/>
  <c r="BL2182" i="6"/>
  <c r="BL2183" i="6"/>
  <c r="BL2184" i="6"/>
  <c r="BL2185" i="6"/>
  <c r="BL2186" i="6"/>
  <c r="BL2187" i="6"/>
  <c r="BL2188" i="6"/>
  <c r="BL2189" i="6"/>
  <c r="BL2190" i="6"/>
  <c r="BL2191" i="6"/>
  <c r="BL2192" i="6"/>
  <c r="BL2193" i="6"/>
  <c r="BL2194" i="6"/>
  <c r="BL2195" i="6"/>
  <c r="BL2196" i="6"/>
  <c r="BL2197" i="6"/>
  <c r="BL2198" i="6"/>
  <c r="BL2199" i="6"/>
  <c r="BL2200" i="6"/>
  <c r="BL2201" i="6"/>
  <c r="BL2202" i="6"/>
  <c r="BL2203" i="6"/>
  <c r="BL2204" i="6"/>
  <c r="BL2205" i="6"/>
  <c r="BL2206" i="6"/>
  <c r="BL2207" i="6"/>
  <c r="BL2208" i="6"/>
  <c r="BL2209" i="6"/>
  <c r="BL2210" i="6"/>
  <c r="BL2211" i="6"/>
  <c r="BL2212" i="6"/>
  <c r="BL2213" i="6"/>
  <c r="BL2214" i="6"/>
  <c r="BL2215" i="6"/>
  <c r="BL2216" i="6"/>
  <c r="BL2217" i="6"/>
  <c r="BL2218" i="6"/>
  <c r="BL2219" i="6"/>
  <c r="BL2220" i="6"/>
  <c r="BL2221" i="6"/>
  <c r="BL2222" i="6"/>
  <c r="BL2223" i="6"/>
  <c r="BL2224" i="6"/>
  <c r="BL2225" i="6"/>
  <c r="BL2226" i="6"/>
  <c r="BL2227" i="6"/>
  <c r="BL2228" i="6"/>
  <c r="BL2229" i="6"/>
  <c r="BL2230" i="6"/>
  <c r="BL2231" i="6"/>
  <c r="BL2232" i="6"/>
  <c r="BL2233" i="6"/>
  <c r="BL2234" i="6"/>
  <c r="BL2235" i="6"/>
  <c r="BL2236" i="6"/>
  <c r="BL2237" i="6"/>
  <c r="BL2238" i="6"/>
  <c r="BL2239" i="6"/>
  <c r="BL2240" i="6"/>
  <c r="BL2241" i="6"/>
  <c r="BL2242" i="6"/>
  <c r="BL2243" i="6"/>
  <c r="BL2244" i="6"/>
  <c r="BL2245" i="6"/>
  <c r="BL2246" i="6"/>
  <c r="BL2247" i="6"/>
  <c r="BL2248" i="6"/>
  <c r="BL2249" i="6"/>
  <c r="BL2250" i="6"/>
  <c r="BL2251" i="6"/>
  <c r="BL2252" i="6"/>
  <c r="BL2253" i="6"/>
  <c r="BL2254" i="6"/>
  <c r="BL2255" i="6"/>
  <c r="BL2256" i="6"/>
  <c r="BL2257" i="6"/>
  <c r="BL2258" i="6"/>
  <c r="BL2259" i="6"/>
  <c r="BL2260" i="6"/>
  <c r="BL2261" i="6"/>
  <c r="BL2262" i="6"/>
  <c r="BL2263" i="6"/>
  <c r="BL2264" i="6"/>
  <c r="BL2265" i="6"/>
  <c r="BL2266" i="6"/>
  <c r="BL2267" i="6"/>
  <c r="BL2268" i="6"/>
  <c r="BL2269" i="6"/>
  <c r="BL2270" i="6"/>
  <c r="BL2271" i="6"/>
  <c r="BL2272" i="6"/>
  <c r="BL2273" i="6"/>
  <c r="BL2274" i="6"/>
  <c r="BL2275" i="6"/>
  <c r="BL2276" i="6"/>
  <c r="BL2277" i="6"/>
  <c r="BL2278" i="6"/>
  <c r="BL2279" i="6"/>
  <c r="BL2280" i="6"/>
  <c r="BL2281" i="6"/>
  <c r="BL2282" i="6"/>
  <c r="BL2283" i="6"/>
  <c r="BL2284" i="6"/>
  <c r="BL2285" i="6"/>
  <c r="BL2286" i="6"/>
  <c r="BL2287" i="6"/>
  <c r="BL2288" i="6"/>
  <c r="BL2289" i="6"/>
  <c r="BL2290" i="6"/>
  <c r="BL2291" i="6"/>
  <c r="BL2292" i="6"/>
  <c r="BL2293" i="6"/>
  <c r="BL2294" i="6"/>
  <c r="BL2295" i="6"/>
  <c r="BL2296" i="6"/>
  <c r="BL2297" i="6"/>
  <c r="BL2298" i="6"/>
  <c r="BL2299" i="6"/>
  <c r="BL2300" i="6"/>
  <c r="BL2301" i="6"/>
  <c r="BL2302" i="6"/>
  <c r="BL2303" i="6"/>
  <c r="BL2304" i="6"/>
  <c r="BL2305" i="6"/>
  <c r="BL2306" i="6"/>
  <c r="BL2307" i="6"/>
  <c r="BL2308" i="6"/>
  <c r="BL2309" i="6"/>
  <c r="BL2310" i="6"/>
  <c r="BL2311" i="6"/>
  <c r="BL2312" i="6"/>
  <c r="BL2313" i="6"/>
  <c r="BL2314" i="6"/>
  <c r="BL2315" i="6"/>
  <c r="BL2316" i="6"/>
  <c r="BL2317" i="6"/>
  <c r="BL2318" i="6"/>
  <c r="BL2319" i="6"/>
  <c r="BL2320" i="6"/>
  <c r="BL2321" i="6"/>
  <c r="BL2322" i="6"/>
  <c r="BL2323" i="6"/>
  <c r="BL2324" i="6"/>
  <c r="BL2325" i="6"/>
  <c r="BL2326" i="6"/>
  <c r="BL2327" i="6"/>
  <c r="BL2328" i="6"/>
  <c r="BL2329" i="6"/>
  <c r="BL2330" i="6"/>
  <c r="BL2331" i="6"/>
  <c r="BL2332" i="6"/>
  <c r="BL2333" i="6"/>
  <c r="BL2334" i="6"/>
  <c r="BL2335" i="6"/>
  <c r="BL2336" i="6"/>
  <c r="BL2337" i="6"/>
  <c r="BL2338" i="6"/>
  <c r="BL2339" i="6"/>
  <c r="BL2340" i="6"/>
  <c r="BL2341" i="6"/>
  <c r="BL2342" i="6"/>
  <c r="BL2343" i="6"/>
  <c r="BL2344" i="6"/>
  <c r="BL2345" i="6"/>
  <c r="BL2346" i="6"/>
  <c r="BL2347" i="6"/>
  <c r="BL2348" i="6"/>
  <c r="BL2349" i="6"/>
  <c r="BL2350" i="6"/>
  <c r="BL2351" i="6"/>
  <c r="BL2352" i="6"/>
  <c r="BL2353" i="6"/>
  <c r="BL2354" i="6"/>
  <c r="BL2355" i="6"/>
  <c r="BL2356" i="6"/>
  <c r="BL2357" i="6"/>
  <c r="BL2358" i="6"/>
  <c r="BL2359" i="6"/>
  <c r="BL2360" i="6"/>
  <c r="BL2361" i="6"/>
  <c r="BL2362" i="6"/>
  <c r="BL2363" i="6"/>
  <c r="BL2364" i="6"/>
  <c r="BL2365" i="6"/>
  <c r="BL2366" i="6"/>
  <c r="BL2367" i="6"/>
  <c r="BL2368" i="6"/>
  <c r="BL2369" i="6"/>
  <c r="BL2370" i="6"/>
  <c r="BL2371" i="6"/>
  <c r="BL2372" i="6"/>
  <c r="BL2373" i="6"/>
  <c r="BL2374" i="6"/>
  <c r="BL2375" i="6"/>
  <c r="BL2376" i="6"/>
  <c r="BL2377" i="6"/>
  <c r="BL2378" i="6"/>
  <c r="BL2379" i="6"/>
  <c r="BL2380" i="6"/>
  <c r="BL2381" i="6"/>
  <c r="BL2382" i="6"/>
  <c r="BL2383" i="6"/>
  <c r="BL2384" i="6"/>
  <c r="BL2385" i="6"/>
  <c r="BL2386" i="6"/>
  <c r="BL2387" i="6"/>
  <c r="BL2388" i="6"/>
  <c r="BL2389" i="6"/>
  <c r="BL2390" i="6"/>
  <c r="BL2391" i="6"/>
  <c r="BL2392" i="6"/>
  <c r="BL2393" i="6"/>
  <c r="BL2394" i="6"/>
  <c r="BL2395" i="6"/>
  <c r="BL2396" i="6"/>
  <c r="BL2397" i="6"/>
  <c r="BL2398" i="6"/>
  <c r="BL2399" i="6"/>
  <c r="BL2400" i="6"/>
  <c r="BL2401" i="6"/>
  <c r="BL2402" i="6"/>
  <c r="BL2403" i="6"/>
  <c r="BL2404" i="6"/>
  <c r="BL2405" i="6"/>
  <c r="BL2406" i="6"/>
  <c r="BL2407" i="6"/>
  <c r="BL2408" i="6"/>
  <c r="BL2409" i="6"/>
  <c r="BL2410" i="6"/>
  <c r="BL2411" i="6"/>
  <c r="BL2412" i="6"/>
  <c r="BL2413" i="6"/>
  <c r="BL2414" i="6"/>
  <c r="BL2415" i="6"/>
  <c r="BL2416" i="6"/>
  <c r="BL2417" i="6"/>
  <c r="BL2418" i="6"/>
  <c r="BL2419" i="6"/>
  <c r="BL2420" i="6"/>
  <c r="BL2421" i="6"/>
  <c r="BL2422" i="6"/>
  <c r="BL2423" i="6"/>
  <c r="BL2424" i="6"/>
  <c r="BL2425" i="6"/>
  <c r="BL2426" i="6"/>
  <c r="BL2427" i="6"/>
  <c r="BL2428" i="6"/>
  <c r="BL2429" i="6"/>
  <c r="BL2430" i="6"/>
  <c r="BL2431" i="6"/>
  <c r="BL2432" i="6"/>
  <c r="BL2433" i="6"/>
  <c r="BL2434" i="6"/>
  <c r="BL2435" i="6"/>
  <c r="BL2436" i="6"/>
  <c r="BL2437" i="6"/>
  <c r="BL2438" i="6"/>
  <c r="BL2439" i="6"/>
  <c r="BL2440" i="6"/>
  <c r="BL2441" i="6"/>
  <c r="BL2442" i="6"/>
  <c r="BL2443" i="6"/>
  <c r="BL2444" i="6"/>
  <c r="BL2445" i="6"/>
  <c r="BL2446" i="6"/>
  <c r="BL2447" i="6"/>
  <c r="BL2448" i="6"/>
  <c r="BL2449" i="6"/>
  <c r="BL2450" i="6"/>
  <c r="BL2451" i="6"/>
  <c r="BL2452" i="6"/>
  <c r="BL2453" i="6"/>
  <c r="BL2454" i="6"/>
  <c r="BL2455" i="6"/>
  <c r="BL2456" i="6"/>
  <c r="BL2457" i="6"/>
  <c r="BL2458" i="6"/>
  <c r="BL2459" i="6"/>
  <c r="BL2460" i="6"/>
  <c r="BL2461" i="6"/>
  <c r="BL2462" i="6"/>
  <c r="BL2463" i="6"/>
  <c r="BL2464" i="6"/>
  <c r="BL2465" i="6"/>
  <c r="BL2466" i="6"/>
  <c r="BL2467" i="6"/>
  <c r="BL2468" i="6"/>
  <c r="BL2469" i="6"/>
  <c r="BL2470" i="6"/>
  <c r="BL2471" i="6"/>
  <c r="BL2472" i="6"/>
  <c r="BL2473" i="6"/>
  <c r="BL2474" i="6"/>
  <c r="BL2475" i="6"/>
  <c r="BL2476" i="6"/>
  <c r="BL2477" i="6"/>
  <c r="BL2478" i="6"/>
  <c r="BL2479" i="6"/>
  <c r="BL2480" i="6"/>
  <c r="BL2481" i="6"/>
  <c r="BL2482" i="6"/>
  <c r="BL2483" i="6"/>
  <c r="BL2484" i="6"/>
  <c r="BL2485" i="6"/>
  <c r="BL2486" i="6"/>
  <c r="BL2487" i="6"/>
  <c r="BL2488" i="6"/>
  <c r="BL2489" i="6"/>
  <c r="BL2490" i="6"/>
  <c r="BL2491" i="6"/>
  <c r="BL2492" i="6"/>
  <c r="BL2493" i="6"/>
  <c r="BL2494" i="6"/>
  <c r="BL2495" i="6"/>
  <c r="BL2496" i="6"/>
  <c r="BL2497" i="6"/>
  <c r="BL2498" i="6"/>
  <c r="BL2499" i="6"/>
  <c r="BL2500" i="6"/>
  <c r="BL2501" i="6"/>
  <c r="BL2502" i="6"/>
  <c r="BL2503" i="6"/>
  <c r="BL2504" i="6"/>
  <c r="BL2505" i="6"/>
  <c r="BL2506" i="6"/>
  <c r="BL2507" i="6"/>
  <c r="BL2508" i="6"/>
  <c r="BL2509" i="6"/>
  <c r="BL2510" i="6"/>
  <c r="BL2511" i="6"/>
  <c r="BL2512" i="6"/>
  <c r="BL2513" i="6"/>
  <c r="BL2514" i="6"/>
  <c r="BL2515" i="6"/>
  <c r="BL2516" i="6"/>
  <c r="BL2517" i="6"/>
  <c r="BL2518" i="6"/>
  <c r="BL2519" i="6"/>
  <c r="BL2520" i="6"/>
  <c r="BL2521" i="6"/>
  <c r="BL2522" i="6"/>
  <c r="BL2523" i="6"/>
  <c r="BL2524" i="6"/>
  <c r="BL2525" i="6"/>
  <c r="BL2526" i="6"/>
  <c r="BL2527" i="6"/>
  <c r="BL2528" i="6"/>
  <c r="BL2529" i="6"/>
  <c r="BL2530" i="6"/>
  <c r="BL2531" i="6"/>
  <c r="BL2532" i="6"/>
  <c r="BL2533" i="6"/>
  <c r="BL2534" i="6"/>
  <c r="BL2535" i="6"/>
  <c r="BL2536" i="6"/>
  <c r="BL2537" i="6"/>
  <c r="BL2538" i="6"/>
  <c r="BL2539" i="6"/>
  <c r="BL2540" i="6"/>
  <c r="BL2541" i="6"/>
  <c r="BL2542" i="6"/>
  <c r="BL2543" i="6"/>
  <c r="BL2544" i="6"/>
  <c r="BL2545" i="6"/>
  <c r="BL2546" i="6"/>
  <c r="BL2547" i="6"/>
  <c r="BL2548" i="6"/>
  <c r="BL2549" i="6"/>
  <c r="BL2550" i="6"/>
  <c r="BL2551" i="6"/>
  <c r="BL2552" i="6"/>
  <c r="BL2553" i="6"/>
  <c r="BL2554" i="6"/>
  <c r="BL2555" i="6"/>
  <c r="BL2556" i="6"/>
  <c r="BL2557" i="6"/>
  <c r="BL2558" i="6"/>
  <c r="BL2559" i="6"/>
  <c r="BL2560" i="6"/>
  <c r="BL2561" i="6"/>
  <c r="BL2562" i="6"/>
  <c r="BL2563" i="6"/>
  <c r="BL2564" i="6"/>
  <c r="BL2565" i="6"/>
  <c r="BL2566" i="6"/>
  <c r="BL2567" i="6"/>
  <c r="BL2568" i="6"/>
  <c r="BL2569" i="6"/>
  <c r="BL2570" i="6"/>
  <c r="BL2571" i="6"/>
  <c r="BL2572" i="6"/>
  <c r="BL2573" i="6"/>
  <c r="BL2574" i="6"/>
  <c r="BL2575" i="6"/>
  <c r="BL2576" i="6"/>
  <c r="BL2577" i="6"/>
  <c r="BL2578" i="6"/>
  <c r="BL2579" i="6"/>
  <c r="BL2580" i="6"/>
  <c r="BL2581" i="6"/>
  <c r="BL2582" i="6"/>
  <c r="BL2583" i="6"/>
  <c r="BL2584" i="6"/>
  <c r="BL2585" i="6"/>
  <c r="BL2586" i="6"/>
  <c r="BL2587" i="6"/>
  <c r="BL2588" i="6"/>
  <c r="BL2589" i="6"/>
  <c r="BL2590" i="6"/>
  <c r="BL2591" i="6"/>
  <c r="BL2592" i="6"/>
  <c r="BL2593" i="6"/>
  <c r="BL2594" i="6"/>
  <c r="BL2595" i="6"/>
  <c r="BL2596" i="6"/>
  <c r="BL2597" i="6"/>
  <c r="BL2598" i="6"/>
  <c r="BL2599" i="6"/>
  <c r="BL2600" i="6"/>
  <c r="BL2601" i="6"/>
  <c r="BL2602" i="6"/>
  <c r="BL2603" i="6"/>
  <c r="BL2604" i="6"/>
  <c r="BL2605" i="6"/>
  <c r="BL2606" i="6"/>
  <c r="BL2607" i="6"/>
  <c r="BL2608" i="6"/>
  <c r="BL2609" i="6"/>
  <c r="BL2610" i="6"/>
  <c r="BL2611" i="6"/>
  <c r="BL2612" i="6"/>
  <c r="BL2613" i="6"/>
  <c r="BL2614" i="6"/>
  <c r="BL2615" i="6"/>
  <c r="BL2616" i="6"/>
  <c r="BL2617" i="6"/>
  <c r="BL2618" i="6"/>
  <c r="BL2619" i="6"/>
  <c r="BL2620" i="6"/>
  <c r="BL2621" i="6"/>
  <c r="BL2622" i="6"/>
  <c r="BL2623" i="6"/>
  <c r="BL2624" i="6"/>
  <c r="BL2625" i="6"/>
  <c r="BL2626" i="6"/>
  <c r="BL2627" i="6"/>
  <c r="BL2628" i="6"/>
  <c r="BL2629" i="6"/>
  <c r="BL2630" i="6"/>
  <c r="BL2631" i="6"/>
  <c r="BL2632" i="6"/>
  <c r="BL2633" i="6"/>
  <c r="BL2634" i="6"/>
  <c r="BL2635" i="6"/>
  <c r="BL2636" i="6"/>
  <c r="BL2637" i="6"/>
  <c r="BL2638" i="6"/>
  <c r="BL2639" i="6"/>
  <c r="BL2640" i="6"/>
  <c r="BL2641" i="6"/>
  <c r="BL2642" i="6"/>
  <c r="BL2643" i="6"/>
  <c r="BL2644" i="6"/>
  <c r="BL2645" i="6"/>
  <c r="BL2646" i="6"/>
  <c r="BL2647" i="6"/>
  <c r="BL2648" i="6"/>
  <c r="BL2649" i="6"/>
  <c r="BL2650" i="6"/>
  <c r="BL2651" i="6"/>
  <c r="BL2652" i="6"/>
  <c r="BL2653" i="6"/>
  <c r="BL2654" i="6"/>
  <c r="BL2655" i="6"/>
  <c r="BL2656" i="6"/>
  <c r="BL2657" i="6"/>
  <c r="BL2658" i="6"/>
  <c r="BL2659" i="6"/>
  <c r="BL2660" i="6"/>
  <c r="BL2661" i="6"/>
  <c r="BL2662" i="6"/>
  <c r="BL2663" i="6"/>
  <c r="BL2664" i="6"/>
  <c r="BL2665" i="6"/>
  <c r="BL2666" i="6"/>
  <c r="BL2667" i="6"/>
  <c r="BL2668" i="6"/>
  <c r="BL2669" i="6"/>
  <c r="BL2670" i="6"/>
  <c r="BL2671" i="6"/>
  <c r="BL2672" i="6"/>
  <c r="BL2673" i="6"/>
  <c r="BL2674" i="6"/>
  <c r="BL2675" i="6"/>
  <c r="BL2676" i="6"/>
  <c r="BL2677" i="6"/>
  <c r="BL2678" i="6"/>
  <c r="BL2679" i="6"/>
  <c r="BL2680" i="6"/>
  <c r="BL2681" i="6"/>
  <c r="BL2682" i="6"/>
  <c r="BL2683" i="6"/>
  <c r="BL2684" i="6"/>
  <c r="BL2685" i="6"/>
  <c r="BL2686" i="6"/>
  <c r="BL2687" i="6"/>
  <c r="BL2688" i="6"/>
  <c r="BL2689" i="6"/>
  <c r="BL2690" i="6"/>
  <c r="BL2691" i="6"/>
  <c r="BL2692" i="6"/>
  <c r="BL2693" i="6"/>
  <c r="BL2694" i="6"/>
  <c r="BL4" i="6"/>
  <c r="BH5" i="6"/>
  <c r="BH6" i="6"/>
  <c r="BH7" i="6"/>
  <c r="BH8" i="6"/>
  <c r="BH9" i="6"/>
  <c r="BH10" i="6"/>
  <c r="BH11" i="6"/>
  <c r="BH12" i="6"/>
  <c r="BH13" i="6"/>
  <c r="BH14" i="6"/>
  <c r="BH15" i="6"/>
  <c r="BH16" i="6"/>
  <c r="BH17" i="6"/>
  <c r="BH18" i="6"/>
  <c r="BH19" i="6"/>
  <c r="BH20" i="6"/>
  <c r="BH21" i="6"/>
  <c r="BH22" i="6"/>
  <c r="BH23" i="6"/>
  <c r="BH24" i="6"/>
  <c r="BH25" i="6"/>
  <c r="BH26" i="6"/>
  <c r="BH27" i="6"/>
  <c r="BH28" i="6"/>
  <c r="BH29" i="6"/>
  <c r="BH30" i="6"/>
  <c r="BH31" i="6"/>
  <c r="BH32" i="6"/>
  <c r="BH33" i="6"/>
  <c r="BH34" i="6"/>
  <c r="BH35" i="6"/>
  <c r="BH36" i="6"/>
  <c r="BH37" i="6"/>
  <c r="BH38" i="6"/>
  <c r="BH39" i="6"/>
  <c r="BH40" i="6"/>
  <c r="BH41" i="6"/>
  <c r="BH42" i="6"/>
  <c r="BH43" i="6"/>
  <c r="BH44" i="6"/>
  <c r="BH45" i="6"/>
  <c r="BH46" i="6"/>
  <c r="BH47" i="6"/>
  <c r="BH48" i="6"/>
  <c r="BH49" i="6"/>
  <c r="BH50" i="6"/>
  <c r="BH51" i="6"/>
  <c r="BH52" i="6"/>
  <c r="BH53" i="6"/>
  <c r="BH54" i="6"/>
  <c r="BH55" i="6"/>
  <c r="BH56" i="6"/>
  <c r="BH57" i="6"/>
  <c r="BH58" i="6"/>
  <c r="BH59" i="6"/>
  <c r="BH60" i="6"/>
  <c r="BH61" i="6"/>
  <c r="BH62" i="6"/>
  <c r="BH63" i="6"/>
  <c r="BH64" i="6"/>
  <c r="BH65" i="6"/>
  <c r="BH66" i="6"/>
  <c r="BH67" i="6"/>
  <c r="BH68" i="6"/>
  <c r="BH69" i="6"/>
  <c r="BH70" i="6"/>
  <c r="BH71" i="6"/>
  <c r="BH72" i="6"/>
  <c r="BH73" i="6"/>
  <c r="BH74" i="6"/>
  <c r="BH75" i="6"/>
  <c r="BH76" i="6"/>
  <c r="BH77" i="6"/>
  <c r="BH78" i="6"/>
  <c r="BH79" i="6"/>
  <c r="BH80" i="6"/>
  <c r="BH81" i="6"/>
  <c r="BH82" i="6"/>
  <c r="BH83" i="6"/>
  <c r="BH84" i="6"/>
  <c r="BH85" i="6"/>
  <c r="BH86" i="6"/>
  <c r="BH87" i="6"/>
  <c r="BH88" i="6"/>
  <c r="BH89" i="6"/>
  <c r="BH90" i="6"/>
  <c r="BH91" i="6"/>
  <c r="BH92" i="6"/>
  <c r="BH93" i="6"/>
  <c r="BH94" i="6"/>
  <c r="BH95" i="6"/>
  <c r="BH96" i="6"/>
  <c r="BH97" i="6"/>
  <c r="BH98" i="6"/>
  <c r="BH99" i="6"/>
  <c r="BH100" i="6"/>
  <c r="BH101" i="6"/>
  <c r="BH102" i="6"/>
  <c r="BH103" i="6"/>
  <c r="BH104" i="6"/>
  <c r="BH105" i="6"/>
  <c r="BH106" i="6"/>
  <c r="BH107" i="6"/>
  <c r="BH108" i="6"/>
  <c r="BH109" i="6"/>
  <c r="BH110" i="6"/>
  <c r="BH111" i="6"/>
  <c r="BH112" i="6"/>
  <c r="BH113" i="6"/>
  <c r="BH114" i="6"/>
  <c r="BH115" i="6"/>
  <c r="BH116" i="6"/>
  <c r="BH117" i="6"/>
  <c r="BH118" i="6"/>
  <c r="BH119" i="6"/>
  <c r="BH120" i="6"/>
  <c r="BH121" i="6"/>
  <c r="BH122" i="6"/>
  <c r="BH123" i="6"/>
  <c r="BH124" i="6"/>
  <c r="BH125" i="6"/>
  <c r="BH126" i="6"/>
  <c r="BH127" i="6"/>
  <c r="BH128" i="6"/>
  <c r="BH129" i="6"/>
  <c r="BH130" i="6"/>
  <c r="BH131" i="6"/>
  <c r="BH132" i="6"/>
  <c r="BH133" i="6"/>
  <c r="BH134" i="6"/>
  <c r="BH135" i="6"/>
  <c r="BH136" i="6"/>
  <c r="BH137" i="6"/>
  <c r="BH138" i="6"/>
  <c r="BH139" i="6"/>
  <c r="BH140" i="6"/>
  <c r="BH141" i="6"/>
  <c r="BH142" i="6"/>
  <c r="BH143" i="6"/>
  <c r="BH144" i="6"/>
  <c r="BH145" i="6"/>
  <c r="BH146" i="6"/>
  <c r="BH147" i="6"/>
  <c r="BH148" i="6"/>
  <c r="BH149" i="6"/>
  <c r="BH150" i="6"/>
  <c r="BH151" i="6"/>
  <c r="BH152" i="6"/>
  <c r="BH153" i="6"/>
  <c r="BH154" i="6"/>
  <c r="BH155" i="6"/>
  <c r="BH156" i="6"/>
  <c r="BH157" i="6"/>
  <c r="BH158" i="6"/>
  <c r="BH159" i="6"/>
  <c r="BH160" i="6"/>
  <c r="BH161" i="6"/>
  <c r="BH162" i="6"/>
  <c r="BH163" i="6"/>
  <c r="BH164" i="6"/>
  <c r="BH165" i="6"/>
  <c r="BH166" i="6"/>
  <c r="BH167" i="6"/>
  <c r="BH168" i="6"/>
  <c r="BH169" i="6"/>
  <c r="BH170" i="6"/>
  <c r="BH171" i="6"/>
  <c r="BH172" i="6"/>
  <c r="BH173" i="6"/>
  <c r="BH174" i="6"/>
  <c r="BH175" i="6"/>
  <c r="BH176" i="6"/>
  <c r="BH177" i="6"/>
  <c r="BH178" i="6"/>
  <c r="BH179" i="6"/>
  <c r="BH180" i="6"/>
  <c r="BH181" i="6"/>
  <c r="BH182" i="6"/>
  <c r="BH183" i="6"/>
  <c r="BH184" i="6"/>
  <c r="BH185" i="6"/>
  <c r="BH186" i="6"/>
  <c r="BH187" i="6"/>
  <c r="BH188" i="6"/>
  <c r="BH189" i="6"/>
  <c r="BH190" i="6"/>
  <c r="BH191" i="6"/>
  <c r="BH192" i="6"/>
  <c r="BH193" i="6"/>
  <c r="BH194" i="6"/>
  <c r="BH195" i="6"/>
  <c r="BH196" i="6"/>
  <c r="BH197" i="6"/>
  <c r="BH198" i="6"/>
  <c r="BH199" i="6"/>
  <c r="BH200" i="6"/>
  <c r="BH201" i="6"/>
  <c r="BH202" i="6"/>
  <c r="BH203" i="6"/>
  <c r="BH204" i="6"/>
  <c r="BH205" i="6"/>
  <c r="BH206" i="6"/>
  <c r="BH207" i="6"/>
  <c r="BH208" i="6"/>
  <c r="BH209" i="6"/>
  <c r="BH210" i="6"/>
  <c r="BH211" i="6"/>
  <c r="BH212" i="6"/>
  <c r="BH213" i="6"/>
  <c r="BH214" i="6"/>
  <c r="BH215" i="6"/>
  <c r="BH216" i="6"/>
  <c r="BH217" i="6"/>
  <c r="BH218" i="6"/>
  <c r="BH219" i="6"/>
  <c r="BH220" i="6"/>
  <c r="BH221" i="6"/>
  <c r="BH222" i="6"/>
  <c r="BH223" i="6"/>
  <c r="BH224" i="6"/>
  <c r="BH225" i="6"/>
  <c r="BH226" i="6"/>
  <c r="BH227" i="6"/>
  <c r="BH228" i="6"/>
  <c r="BH229" i="6"/>
  <c r="BH230" i="6"/>
  <c r="BH231" i="6"/>
  <c r="BH232" i="6"/>
  <c r="BH233" i="6"/>
  <c r="BH234" i="6"/>
  <c r="BH235" i="6"/>
  <c r="BH236" i="6"/>
  <c r="BH237" i="6"/>
  <c r="BH238" i="6"/>
  <c r="BH239" i="6"/>
  <c r="BH240" i="6"/>
  <c r="BH241" i="6"/>
  <c r="BH242" i="6"/>
  <c r="BH243" i="6"/>
  <c r="BH244" i="6"/>
  <c r="BH245" i="6"/>
  <c r="BH246" i="6"/>
  <c r="BH247" i="6"/>
  <c r="BH248" i="6"/>
  <c r="BH249" i="6"/>
  <c r="BH250" i="6"/>
  <c r="BH251" i="6"/>
  <c r="BH252" i="6"/>
  <c r="BH253" i="6"/>
  <c r="BH254" i="6"/>
  <c r="BH255" i="6"/>
  <c r="BH256" i="6"/>
  <c r="BH257" i="6"/>
  <c r="BH258" i="6"/>
  <c r="BH259" i="6"/>
  <c r="BH260" i="6"/>
  <c r="BH261" i="6"/>
  <c r="BH262" i="6"/>
  <c r="BH263" i="6"/>
  <c r="BH264" i="6"/>
  <c r="BH265" i="6"/>
  <c r="BH266" i="6"/>
  <c r="BH267" i="6"/>
  <c r="BH268" i="6"/>
  <c r="BH269" i="6"/>
  <c r="BH270" i="6"/>
  <c r="BH271" i="6"/>
  <c r="BH272" i="6"/>
  <c r="BH273" i="6"/>
  <c r="BH274" i="6"/>
  <c r="BH275" i="6"/>
  <c r="BH276" i="6"/>
  <c r="BH277" i="6"/>
  <c r="BH278" i="6"/>
  <c r="BH279" i="6"/>
  <c r="BH280" i="6"/>
  <c r="BH281" i="6"/>
  <c r="BH282" i="6"/>
  <c r="BH283" i="6"/>
  <c r="BH284" i="6"/>
  <c r="BH285" i="6"/>
  <c r="BH286" i="6"/>
  <c r="BH287" i="6"/>
  <c r="BH288" i="6"/>
  <c r="BH289" i="6"/>
  <c r="BH290" i="6"/>
  <c r="BH291" i="6"/>
  <c r="BH292" i="6"/>
  <c r="BH293" i="6"/>
  <c r="BH294" i="6"/>
  <c r="BH295" i="6"/>
  <c r="BH296" i="6"/>
  <c r="BH297" i="6"/>
  <c r="BH298" i="6"/>
  <c r="BH299" i="6"/>
  <c r="BH300" i="6"/>
  <c r="BH301" i="6"/>
  <c r="BH302" i="6"/>
  <c r="BH303" i="6"/>
  <c r="BH304" i="6"/>
  <c r="BH305" i="6"/>
  <c r="BH306" i="6"/>
  <c r="BH307" i="6"/>
  <c r="BH308" i="6"/>
  <c r="BH309" i="6"/>
  <c r="BH310" i="6"/>
  <c r="BH311" i="6"/>
  <c r="BH312" i="6"/>
  <c r="BH313" i="6"/>
  <c r="BH314" i="6"/>
  <c r="BH315" i="6"/>
  <c r="BH316" i="6"/>
  <c r="BH317" i="6"/>
  <c r="BH318" i="6"/>
  <c r="BH319" i="6"/>
  <c r="BH320" i="6"/>
  <c r="BH321" i="6"/>
  <c r="BH322" i="6"/>
  <c r="BH323" i="6"/>
  <c r="BH324" i="6"/>
  <c r="BH325" i="6"/>
  <c r="BH326" i="6"/>
  <c r="BH327" i="6"/>
  <c r="BH328" i="6"/>
  <c r="BH329" i="6"/>
  <c r="BH330" i="6"/>
  <c r="BH331" i="6"/>
  <c r="BH332" i="6"/>
  <c r="BH333" i="6"/>
  <c r="BH334" i="6"/>
  <c r="BH335" i="6"/>
  <c r="BH336" i="6"/>
  <c r="BH337" i="6"/>
  <c r="BH338" i="6"/>
  <c r="BH339" i="6"/>
  <c r="BH340" i="6"/>
  <c r="BH341" i="6"/>
  <c r="BH342" i="6"/>
  <c r="BH343" i="6"/>
  <c r="BH344" i="6"/>
  <c r="BH345" i="6"/>
  <c r="BH346" i="6"/>
  <c r="BH347" i="6"/>
  <c r="BH348" i="6"/>
  <c r="BH349" i="6"/>
  <c r="BH350" i="6"/>
  <c r="BH351" i="6"/>
  <c r="BH352" i="6"/>
  <c r="BH353" i="6"/>
  <c r="BH354" i="6"/>
  <c r="BH355" i="6"/>
  <c r="BH356" i="6"/>
  <c r="BH357" i="6"/>
  <c r="BH358" i="6"/>
  <c r="BH359" i="6"/>
  <c r="BH360" i="6"/>
  <c r="BH361" i="6"/>
  <c r="BH362" i="6"/>
  <c r="BH363" i="6"/>
  <c r="BH364" i="6"/>
  <c r="BH365" i="6"/>
  <c r="BH366" i="6"/>
  <c r="BH367" i="6"/>
  <c r="BH368" i="6"/>
  <c r="BH369" i="6"/>
  <c r="BH370" i="6"/>
  <c r="BH371" i="6"/>
  <c r="BH372" i="6"/>
  <c r="BH373" i="6"/>
  <c r="BH374" i="6"/>
  <c r="BH375" i="6"/>
  <c r="BH376" i="6"/>
  <c r="BH377" i="6"/>
  <c r="BH378" i="6"/>
  <c r="BH379" i="6"/>
  <c r="BH380" i="6"/>
  <c r="BH381" i="6"/>
  <c r="BH382" i="6"/>
  <c r="BH383" i="6"/>
  <c r="BH384" i="6"/>
  <c r="BH385" i="6"/>
  <c r="BH386" i="6"/>
  <c r="BH387" i="6"/>
  <c r="BH388" i="6"/>
  <c r="BH389" i="6"/>
  <c r="BH390" i="6"/>
  <c r="BH391" i="6"/>
  <c r="BH392" i="6"/>
  <c r="BH393" i="6"/>
  <c r="BH394" i="6"/>
  <c r="BH395" i="6"/>
  <c r="BH396" i="6"/>
  <c r="BH397" i="6"/>
  <c r="BH398" i="6"/>
  <c r="BH399" i="6"/>
  <c r="BH400" i="6"/>
  <c r="BH401" i="6"/>
  <c r="BH402" i="6"/>
  <c r="BH403" i="6"/>
  <c r="BH404" i="6"/>
  <c r="BH405" i="6"/>
  <c r="BH406" i="6"/>
  <c r="BH407" i="6"/>
  <c r="BH408" i="6"/>
  <c r="BH409" i="6"/>
  <c r="BH410" i="6"/>
  <c r="BH411" i="6"/>
  <c r="BH412" i="6"/>
  <c r="BH413" i="6"/>
  <c r="BH414" i="6"/>
  <c r="BH415" i="6"/>
  <c r="BH416" i="6"/>
  <c r="BH417" i="6"/>
  <c r="BH418" i="6"/>
  <c r="BH419" i="6"/>
  <c r="BH420" i="6"/>
  <c r="BH421" i="6"/>
  <c r="BH422" i="6"/>
  <c r="BH423" i="6"/>
  <c r="BH424" i="6"/>
  <c r="BH425" i="6"/>
  <c r="BH426" i="6"/>
  <c r="BH427" i="6"/>
  <c r="BH428" i="6"/>
  <c r="BH429" i="6"/>
  <c r="BH430" i="6"/>
  <c r="BH431" i="6"/>
  <c r="BH432" i="6"/>
  <c r="BH433" i="6"/>
  <c r="BH434" i="6"/>
  <c r="BH435" i="6"/>
  <c r="BH436" i="6"/>
  <c r="BH437" i="6"/>
  <c r="BH438" i="6"/>
  <c r="BH439" i="6"/>
  <c r="BH440" i="6"/>
  <c r="BH441" i="6"/>
  <c r="BH442" i="6"/>
  <c r="BH443" i="6"/>
  <c r="BH444" i="6"/>
  <c r="BH445" i="6"/>
  <c r="BH446" i="6"/>
  <c r="BH447" i="6"/>
  <c r="BH448" i="6"/>
  <c r="BH449" i="6"/>
  <c r="BH450" i="6"/>
  <c r="BH451" i="6"/>
  <c r="BH452" i="6"/>
  <c r="BH453" i="6"/>
  <c r="BH454" i="6"/>
  <c r="BH455" i="6"/>
  <c r="BH456" i="6"/>
  <c r="BH457" i="6"/>
  <c r="BH458" i="6"/>
  <c r="BH459" i="6"/>
  <c r="BH460" i="6"/>
  <c r="BH461" i="6"/>
  <c r="BH462" i="6"/>
  <c r="BH463" i="6"/>
  <c r="BH464" i="6"/>
  <c r="BH465" i="6"/>
  <c r="BH466" i="6"/>
  <c r="BH467" i="6"/>
  <c r="BH468" i="6"/>
  <c r="BH469" i="6"/>
  <c r="BH470" i="6"/>
  <c r="BH471" i="6"/>
  <c r="BH472" i="6"/>
  <c r="BH473" i="6"/>
  <c r="BH474" i="6"/>
  <c r="BH475" i="6"/>
  <c r="BH476" i="6"/>
  <c r="BH477" i="6"/>
  <c r="BH478" i="6"/>
  <c r="BH479" i="6"/>
  <c r="BH480" i="6"/>
  <c r="BH481" i="6"/>
  <c r="BH482" i="6"/>
  <c r="BH483" i="6"/>
  <c r="BH484" i="6"/>
  <c r="BH485" i="6"/>
  <c r="BH486" i="6"/>
  <c r="BH487" i="6"/>
  <c r="BH488" i="6"/>
  <c r="BH489" i="6"/>
  <c r="BH490" i="6"/>
  <c r="BH491" i="6"/>
  <c r="BH492" i="6"/>
  <c r="BH493" i="6"/>
  <c r="BH494" i="6"/>
  <c r="BH495" i="6"/>
  <c r="BH496" i="6"/>
  <c r="BH497" i="6"/>
  <c r="BH498" i="6"/>
  <c r="BH499" i="6"/>
  <c r="BH500" i="6"/>
  <c r="BH501" i="6"/>
  <c r="BH502" i="6"/>
  <c r="BH503" i="6"/>
  <c r="BH504" i="6"/>
  <c r="BH505" i="6"/>
  <c r="BH506" i="6"/>
  <c r="BH507" i="6"/>
  <c r="BH508" i="6"/>
  <c r="BH509" i="6"/>
  <c r="BH510" i="6"/>
  <c r="BH511" i="6"/>
  <c r="BH512" i="6"/>
  <c r="BH513" i="6"/>
  <c r="BH514" i="6"/>
  <c r="BH515" i="6"/>
  <c r="BH516" i="6"/>
  <c r="BH517" i="6"/>
  <c r="BH518" i="6"/>
  <c r="BH519" i="6"/>
  <c r="BH520" i="6"/>
  <c r="BH521" i="6"/>
  <c r="BH522" i="6"/>
  <c r="BH523" i="6"/>
  <c r="BH524" i="6"/>
  <c r="BH525" i="6"/>
  <c r="BH526" i="6"/>
  <c r="BH527" i="6"/>
  <c r="BH528" i="6"/>
  <c r="BH529" i="6"/>
  <c r="BH530" i="6"/>
  <c r="BH531" i="6"/>
  <c r="BH532" i="6"/>
  <c r="BH533" i="6"/>
  <c r="BH534" i="6"/>
  <c r="BH535" i="6"/>
  <c r="BH536" i="6"/>
  <c r="BH537" i="6"/>
  <c r="BH538" i="6"/>
  <c r="BH539" i="6"/>
  <c r="BH540" i="6"/>
  <c r="BH541" i="6"/>
  <c r="BH542" i="6"/>
  <c r="BH543" i="6"/>
  <c r="BH544" i="6"/>
  <c r="BH545" i="6"/>
  <c r="BH546" i="6"/>
  <c r="BH547" i="6"/>
  <c r="BH548" i="6"/>
  <c r="BH549" i="6"/>
  <c r="BH550" i="6"/>
  <c r="BH551" i="6"/>
  <c r="BH552" i="6"/>
  <c r="BH553" i="6"/>
  <c r="BH554" i="6"/>
  <c r="BH555" i="6"/>
  <c r="BH556" i="6"/>
  <c r="BH557" i="6"/>
  <c r="BH558" i="6"/>
  <c r="BH559" i="6"/>
  <c r="BH560" i="6"/>
  <c r="BH561" i="6"/>
  <c r="BH562" i="6"/>
  <c r="BH563" i="6"/>
  <c r="BH564" i="6"/>
  <c r="BH565" i="6"/>
  <c r="BH566" i="6"/>
  <c r="BH567" i="6"/>
  <c r="BH568" i="6"/>
  <c r="BH569" i="6"/>
  <c r="BH570" i="6"/>
  <c r="BH571" i="6"/>
  <c r="BH572" i="6"/>
  <c r="BH573" i="6"/>
  <c r="BH574" i="6"/>
  <c r="BH575" i="6"/>
  <c r="BH576" i="6"/>
  <c r="BH577" i="6"/>
  <c r="BH578" i="6"/>
  <c r="BH579" i="6"/>
  <c r="BH580" i="6"/>
  <c r="BH581" i="6"/>
  <c r="BH582" i="6"/>
  <c r="BH583" i="6"/>
  <c r="BH584" i="6"/>
  <c r="BH585" i="6"/>
  <c r="BH586" i="6"/>
  <c r="BH587" i="6"/>
  <c r="BH588" i="6"/>
  <c r="BH589" i="6"/>
  <c r="BH590" i="6"/>
  <c r="BH591" i="6"/>
  <c r="BH592" i="6"/>
  <c r="BH593" i="6"/>
  <c r="BH594" i="6"/>
  <c r="BH595" i="6"/>
  <c r="BH596" i="6"/>
  <c r="BH597" i="6"/>
  <c r="BH598" i="6"/>
  <c r="BH599" i="6"/>
  <c r="BH600" i="6"/>
  <c r="BH601" i="6"/>
  <c r="BH602" i="6"/>
  <c r="BH603" i="6"/>
  <c r="BH604" i="6"/>
  <c r="BH605" i="6"/>
  <c r="BH606" i="6"/>
  <c r="BH607" i="6"/>
  <c r="BH608" i="6"/>
  <c r="BH609" i="6"/>
  <c r="BH610" i="6"/>
  <c r="BH611" i="6"/>
  <c r="BH612" i="6"/>
  <c r="BH613" i="6"/>
  <c r="BH614" i="6"/>
  <c r="BH615" i="6"/>
  <c r="BH616" i="6"/>
  <c r="BH617" i="6"/>
  <c r="BH618" i="6"/>
  <c r="BH619" i="6"/>
  <c r="BH620" i="6"/>
  <c r="BH621" i="6"/>
  <c r="BH622" i="6"/>
  <c r="BH623" i="6"/>
  <c r="BH624" i="6"/>
  <c r="BH625" i="6"/>
  <c r="BH626" i="6"/>
  <c r="BH627" i="6"/>
  <c r="BH628" i="6"/>
  <c r="BH629" i="6"/>
  <c r="BH630" i="6"/>
  <c r="BH631" i="6"/>
  <c r="BH632" i="6"/>
  <c r="BH633" i="6"/>
  <c r="BH634" i="6"/>
  <c r="BH635" i="6"/>
  <c r="BH636" i="6"/>
  <c r="BH637" i="6"/>
  <c r="BH638" i="6"/>
  <c r="BH639" i="6"/>
  <c r="BH640" i="6"/>
  <c r="BH641" i="6"/>
  <c r="BH642" i="6"/>
  <c r="BH643" i="6"/>
  <c r="BH644" i="6"/>
  <c r="BH645" i="6"/>
  <c r="BH646" i="6"/>
  <c r="BH647" i="6"/>
  <c r="BH648" i="6"/>
  <c r="BH649" i="6"/>
  <c r="BH650" i="6"/>
  <c r="BH651" i="6"/>
  <c r="BH652" i="6"/>
  <c r="BH653" i="6"/>
  <c r="BH654" i="6"/>
  <c r="BH655" i="6"/>
  <c r="BH656" i="6"/>
  <c r="BH657" i="6"/>
  <c r="BH658" i="6"/>
  <c r="BH659" i="6"/>
  <c r="BH660" i="6"/>
  <c r="BH661" i="6"/>
  <c r="BH662" i="6"/>
  <c r="BH663" i="6"/>
  <c r="BH664" i="6"/>
  <c r="BH665" i="6"/>
  <c r="BH666" i="6"/>
  <c r="BH667" i="6"/>
  <c r="BH668" i="6"/>
  <c r="BH669" i="6"/>
  <c r="BH670" i="6"/>
  <c r="BH671" i="6"/>
  <c r="BH672" i="6"/>
  <c r="BH673" i="6"/>
  <c r="BH674" i="6"/>
  <c r="BH675" i="6"/>
  <c r="BH676" i="6"/>
  <c r="BH677" i="6"/>
  <c r="BH678" i="6"/>
  <c r="BH679" i="6"/>
  <c r="BH680" i="6"/>
  <c r="BH681" i="6"/>
  <c r="BH682" i="6"/>
  <c r="BH683" i="6"/>
  <c r="BH684" i="6"/>
  <c r="BH685" i="6"/>
  <c r="BH686" i="6"/>
  <c r="BH687" i="6"/>
  <c r="BH688" i="6"/>
  <c r="BH689" i="6"/>
  <c r="BH690" i="6"/>
  <c r="BH691" i="6"/>
  <c r="BH692" i="6"/>
  <c r="BH693" i="6"/>
  <c r="BH694" i="6"/>
  <c r="BH695" i="6"/>
  <c r="BH696" i="6"/>
  <c r="BH697" i="6"/>
  <c r="BH698" i="6"/>
  <c r="BH699" i="6"/>
  <c r="BH700" i="6"/>
  <c r="BH701" i="6"/>
  <c r="BH702" i="6"/>
  <c r="BH703" i="6"/>
  <c r="BH704" i="6"/>
  <c r="BH705" i="6"/>
  <c r="BH706" i="6"/>
  <c r="BH707" i="6"/>
  <c r="BH708" i="6"/>
  <c r="BH709" i="6"/>
  <c r="BH710" i="6"/>
  <c r="BH711" i="6"/>
  <c r="BH712" i="6"/>
  <c r="BH713" i="6"/>
  <c r="BH714" i="6"/>
  <c r="BH715" i="6"/>
  <c r="BH716" i="6"/>
  <c r="BH717" i="6"/>
  <c r="BH718" i="6"/>
  <c r="BH719" i="6"/>
  <c r="BH720" i="6"/>
  <c r="BH721" i="6"/>
  <c r="BH722" i="6"/>
  <c r="BH723" i="6"/>
  <c r="BH724" i="6"/>
  <c r="BH725" i="6"/>
  <c r="BH726" i="6"/>
  <c r="BH727" i="6"/>
  <c r="BH728" i="6"/>
  <c r="BH729" i="6"/>
  <c r="BH730" i="6"/>
  <c r="BH731" i="6"/>
  <c r="BH732" i="6"/>
  <c r="BH733" i="6"/>
  <c r="BH734" i="6"/>
  <c r="BH735" i="6"/>
  <c r="BH736" i="6"/>
  <c r="BH737" i="6"/>
  <c r="BH738" i="6"/>
  <c r="BH739" i="6"/>
  <c r="BH740" i="6"/>
  <c r="BH741" i="6"/>
  <c r="BH742" i="6"/>
  <c r="BH743" i="6"/>
  <c r="BH744" i="6"/>
  <c r="BH745" i="6"/>
  <c r="BH746" i="6"/>
  <c r="BH747" i="6"/>
  <c r="BH748" i="6"/>
  <c r="BH749" i="6"/>
  <c r="BH750" i="6"/>
  <c r="BH751" i="6"/>
  <c r="BH752" i="6"/>
  <c r="BH753" i="6"/>
  <c r="BH754" i="6"/>
  <c r="BH755" i="6"/>
  <c r="BH756" i="6"/>
  <c r="BH757" i="6"/>
  <c r="BH758" i="6"/>
  <c r="BH759" i="6"/>
  <c r="BH760" i="6"/>
  <c r="BH761" i="6"/>
  <c r="BH762" i="6"/>
  <c r="BH763" i="6"/>
  <c r="BH764" i="6"/>
  <c r="BH765" i="6"/>
  <c r="BH766" i="6"/>
  <c r="BH767" i="6"/>
  <c r="BH768" i="6"/>
  <c r="BH769" i="6"/>
  <c r="BH770" i="6"/>
  <c r="BH771" i="6"/>
  <c r="BH772" i="6"/>
  <c r="BH773" i="6"/>
  <c r="BH774" i="6"/>
  <c r="BH775" i="6"/>
  <c r="BH776" i="6"/>
  <c r="BH777" i="6"/>
  <c r="BH778" i="6"/>
  <c r="BH779" i="6"/>
  <c r="BH780" i="6"/>
  <c r="BH781" i="6"/>
  <c r="BH782" i="6"/>
  <c r="BH783" i="6"/>
  <c r="BH784" i="6"/>
  <c r="BH785" i="6"/>
  <c r="BH786" i="6"/>
  <c r="BH787" i="6"/>
  <c r="BH788" i="6"/>
  <c r="BH789" i="6"/>
  <c r="BH790" i="6"/>
  <c r="BH791" i="6"/>
  <c r="BH792" i="6"/>
  <c r="BH793" i="6"/>
  <c r="BH794" i="6"/>
  <c r="BH795" i="6"/>
  <c r="BH796" i="6"/>
  <c r="BH797" i="6"/>
  <c r="BH798" i="6"/>
  <c r="BH799" i="6"/>
  <c r="BH800" i="6"/>
  <c r="BH801" i="6"/>
  <c r="BH802" i="6"/>
  <c r="BH803" i="6"/>
  <c r="BH804" i="6"/>
  <c r="BH805" i="6"/>
  <c r="BH806" i="6"/>
  <c r="BH807" i="6"/>
  <c r="BH808" i="6"/>
  <c r="BH809" i="6"/>
  <c r="BH810" i="6"/>
  <c r="BH811" i="6"/>
  <c r="BH812" i="6"/>
  <c r="BH813" i="6"/>
  <c r="BH814" i="6"/>
  <c r="BH815" i="6"/>
  <c r="BH816" i="6"/>
  <c r="BH817" i="6"/>
  <c r="BH818" i="6"/>
  <c r="BH819" i="6"/>
  <c r="BH820" i="6"/>
  <c r="BH821" i="6"/>
  <c r="BH822" i="6"/>
  <c r="BH823" i="6"/>
  <c r="BH824" i="6"/>
  <c r="BH825" i="6"/>
  <c r="BH826" i="6"/>
  <c r="BH827" i="6"/>
  <c r="BH828" i="6"/>
  <c r="BH829" i="6"/>
  <c r="BH830" i="6"/>
  <c r="BH831" i="6"/>
  <c r="BH832" i="6"/>
  <c r="BH833" i="6"/>
  <c r="BH834" i="6"/>
  <c r="BH835" i="6"/>
  <c r="BH836" i="6"/>
  <c r="BH837" i="6"/>
  <c r="BH838" i="6"/>
  <c r="BH839" i="6"/>
  <c r="BH840" i="6"/>
  <c r="BH841" i="6"/>
  <c r="BH842" i="6"/>
  <c r="BH843" i="6"/>
  <c r="BH844" i="6"/>
  <c r="BH845" i="6"/>
  <c r="BH846" i="6"/>
  <c r="BH847" i="6"/>
  <c r="BH848" i="6"/>
  <c r="BH849" i="6"/>
  <c r="BH850" i="6"/>
  <c r="BH851" i="6"/>
  <c r="BH852" i="6"/>
  <c r="BH853" i="6"/>
  <c r="BH854" i="6"/>
  <c r="BH855" i="6"/>
  <c r="BH856" i="6"/>
  <c r="BH857" i="6"/>
  <c r="BH858" i="6"/>
  <c r="BH859" i="6"/>
  <c r="BH860" i="6"/>
  <c r="BH861" i="6"/>
  <c r="BH862" i="6"/>
  <c r="BH863" i="6"/>
  <c r="BH864" i="6"/>
  <c r="BH865" i="6"/>
  <c r="BH866" i="6"/>
  <c r="BH867" i="6"/>
  <c r="BH868" i="6"/>
  <c r="BH869" i="6"/>
  <c r="BH870" i="6"/>
  <c r="BH871" i="6"/>
  <c r="BH872" i="6"/>
  <c r="BH873" i="6"/>
  <c r="BH874" i="6"/>
  <c r="BH875" i="6"/>
  <c r="BH876" i="6"/>
  <c r="BH877" i="6"/>
  <c r="BH878" i="6"/>
  <c r="BH879" i="6"/>
  <c r="BH880" i="6"/>
  <c r="BH881" i="6"/>
  <c r="BH882" i="6"/>
  <c r="BH883" i="6"/>
  <c r="BH884" i="6"/>
  <c r="BH885" i="6"/>
  <c r="BH886" i="6"/>
  <c r="BH887" i="6"/>
  <c r="BH888" i="6"/>
  <c r="BH889" i="6"/>
  <c r="BH890" i="6"/>
  <c r="BH891" i="6"/>
  <c r="BH892" i="6"/>
  <c r="BH893" i="6"/>
  <c r="BH894" i="6"/>
  <c r="BH895" i="6"/>
  <c r="BH896" i="6"/>
  <c r="BH897" i="6"/>
  <c r="BH898" i="6"/>
  <c r="BH899" i="6"/>
  <c r="BH900" i="6"/>
  <c r="BH901" i="6"/>
  <c r="BH902" i="6"/>
  <c r="BH903" i="6"/>
  <c r="BH904" i="6"/>
  <c r="BH905" i="6"/>
  <c r="BH906" i="6"/>
  <c r="BH907" i="6"/>
  <c r="BH908" i="6"/>
  <c r="BH909" i="6"/>
  <c r="BH910" i="6"/>
  <c r="BH911" i="6"/>
  <c r="BH912" i="6"/>
  <c r="BH913" i="6"/>
  <c r="BH914" i="6"/>
  <c r="BH915" i="6"/>
  <c r="BH916" i="6"/>
  <c r="BH917" i="6"/>
  <c r="BH918" i="6"/>
  <c r="BH919" i="6"/>
  <c r="BH920" i="6"/>
  <c r="BH921" i="6"/>
  <c r="BH922" i="6"/>
  <c r="BH923" i="6"/>
  <c r="BH924" i="6"/>
  <c r="BH925" i="6"/>
  <c r="BH926" i="6"/>
  <c r="BH927" i="6"/>
  <c r="BH928" i="6"/>
  <c r="BH929" i="6"/>
  <c r="BH930" i="6"/>
  <c r="BH931" i="6"/>
  <c r="BH932" i="6"/>
  <c r="BH933" i="6"/>
  <c r="BH934" i="6"/>
  <c r="BH935" i="6"/>
  <c r="BH936" i="6"/>
  <c r="BH937" i="6"/>
  <c r="BH938" i="6"/>
  <c r="BH939" i="6"/>
  <c r="BH940" i="6"/>
  <c r="BH941" i="6"/>
  <c r="BH942" i="6"/>
  <c r="BH943" i="6"/>
  <c r="BH944" i="6"/>
  <c r="BH945" i="6"/>
  <c r="BH946" i="6"/>
  <c r="BH947" i="6"/>
  <c r="BH948" i="6"/>
  <c r="BH949" i="6"/>
  <c r="BH950" i="6"/>
  <c r="BH951" i="6"/>
  <c r="BH952" i="6"/>
  <c r="BH953" i="6"/>
  <c r="BH954" i="6"/>
  <c r="BH955" i="6"/>
  <c r="BH956" i="6"/>
  <c r="BH957" i="6"/>
  <c r="BH958" i="6"/>
  <c r="BH959" i="6"/>
  <c r="BH960" i="6"/>
  <c r="BH961" i="6"/>
  <c r="BH962" i="6"/>
  <c r="BH963" i="6"/>
  <c r="BH964" i="6"/>
  <c r="BH965" i="6"/>
  <c r="BH966" i="6"/>
  <c r="BH967" i="6"/>
  <c r="BH968" i="6"/>
  <c r="BH969" i="6"/>
  <c r="BH970" i="6"/>
  <c r="BH971" i="6"/>
  <c r="BH972" i="6"/>
  <c r="BH973" i="6"/>
  <c r="BH974" i="6"/>
  <c r="BH975" i="6"/>
  <c r="BH976" i="6"/>
  <c r="BH977" i="6"/>
  <c r="BH978" i="6"/>
  <c r="BH979" i="6"/>
  <c r="BH980" i="6"/>
  <c r="BH981" i="6"/>
  <c r="BH982" i="6"/>
  <c r="BH983" i="6"/>
  <c r="BH984" i="6"/>
  <c r="BH985" i="6"/>
  <c r="BH986" i="6"/>
  <c r="BH987" i="6"/>
  <c r="BH988" i="6"/>
  <c r="BH989" i="6"/>
  <c r="BH990" i="6"/>
  <c r="BH991" i="6"/>
  <c r="BH992" i="6"/>
  <c r="BH993" i="6"/>
  <c r="BH994" i="6"/>
  <c r="BH995" i="6"/>
  <c r="BH996" i="6"/>
  <c r="BH997" i="6"/>
  <c r="BH998" i="6"/>
  <c r="BH999" i="6"/>
  <c r="BH1000" i="6"/>
  <c r="BH1001" i="6"/>
  <c r="BH1002" i="6"/>
  <c r="BH1003" i="6"/>
  <c r="BH1004" i="6"/>
  <c r="BH1005" i="6"/>
  <c r="BH1006" i="6"/>
  <c r="BH1007" i="6"/>
  <c r="BH1008" i="6"/>
  <c r="BH1009" i="6"/>
  <c r="BH1010" i="6"/>
  <c r="BH1011" i="6"/>
  <c r="BH1012" i="6"/>
  <c r="BH1013" i="6"/>
  <c r="BH1014" i="6"/>
  <c r="BH1015" i="6"/>
  <c r="BH1016" i="6"/>
  <c r="BH1017" i="6"/>
  <c r="BH1018" i="6"/>
  <c r="BH1019" i="6"/>
  <c r="BH1020" i="6"/>
  <c r="BH1021" i="6"/>
  <c r="BH1022" i="6"/>
  <c r="BH1023" i="6"/>
  <c r="BH1024" i="6"/>
  <c r="BH1025" i="6"/>
  <c r="BH1026" i="6"/>
  <c r="BH1027" i="6"/>
  <c r="BH1028" i="6"/>
  <c r="BH1029" i="6"/>
  <c r="BH1030" i="6"/>
  <c r="BH1031" i="6"/>
  <c r="BH1032" i="6"/>
  <c r="BH1033" i="6"/>
  <c r="BH1034" i="6"/>
  <c r="BH1035" i="6"/>
  <c r="BH1036" i="6"/>
  <c r="BH1037" i="6"/>
  <c r="BH1038" i="6"/>
  <c r="BH1039" i="6"/>
  <c r="BH1040" i="6"/>
  <c r="BH1041" i="6"/>
  <c r="BH1042" i="6"/>
  <c r="BH1043" i="6"/>
  <c r="BH1044" i="6"/>
  <c r="BH1045" i="6"/>
  <c r="BH1046" i="6"/>
  <c r="BH1047" i="6"/>
  <c r="BH1048" i="6"/>
  <c r="BH1049" i="6"/>
  <c r="BH1050" i="6"/>
  <c r="BH1051" i="6"/>
  <c r="BH1052" i="6"/>
  <c r="BH1053" i="6"/>
  <c r="BH1054" i="6"/>
  <c r="BH1055" i="6"/>
  <c r="BH1056" i="6"/>
  <c r="BH1057" i="6"/>
  <c r="BH1058" i="6"/>
  <c r="BH1059" i="6"/>
  <c r="BH1060" i="6"/>
  <c r="BH1061" i="6"/>
  <c r="BH1062" i="6"/>
  <c r="BH1063" i="6"/>
  <c r="BH1064" i="6"/>
  <c r="BH1065" i="6"/>
  <c r="BH1066" i="6"/>
  <c r="BH1067" i="6"/>
  <c r="BH1068" i="6"/>
  <c r="BH1069" i="6"/>
  <c r="BH1070" i="6"/>
  <c r="BH1071" i="6"/>
  <c r="BH1072" i="6"/>
  <c r="BH1073" i="6"/>
  <c r="BH1074" i="6"/>
  <c r="BH1075" i="6"/>
  <c r="BH1076" i="6"/>
  <c r="BH1077" i="6"/>
  <c r="BH1078" i="6"/>
  <c r="BH1079" i="6"/>
  <c r="BH1080" i="6"/>
  <c r="BH1081" i="6"/>
  <c r="BH1082" i="6"/>
  <c r="BH1083" i="6"/>
  <c r="BH1084" i="6"/>
  <c r="BH1085" i="6"/>
  <c r="BH1086" i="6"/>
  <c r="BH1087" i="6"/>
  <c r="BH1088" i="6"/>
  <c r="BH1089" i="6"/>
  <c r="BH1090" i="6"/>
  <c r="BH1091" i="6"/>
  <c r="BH1092" i="6"/>
  <c r="BH1093" i="6"/>
  <c r="BH1094" i="6"/>
  <c r="BH1095" i="6"/>
  <c r="BH1096" i="6"/>
  <c r="BH1097" i="6"/>
  <c r="BH1098" i="6"/>
  <c r="BH1099" i="6"/>
  <c r="BH1100" i="6"/>
  <c r="BH1101" i="6"/>
  <c r="BH1102" i="6"/>
  <c r="BH1103" i="6"/>
  <c r="BH1104" i="6"/>
  <c r="BH1105" i="6"/>
  <c r="BH1106" i="6"/>
  <c r="BH1107" i="6"/>
  <c r="BH1108" i="6"/>
  <c r="BH1109" i="6"/>
  <c r="BH1110" i="6"/>
  <c r="BH1111" i="6"/>
  <c r="BH1112" i="6"/>
  <c r="BH1113" i="6"/>
  <c r="BH1114" i="6"/>
  <c r="BH1115" i="6"/>
  <c r="BH1116" i="6"/>
  <c r="BH1117" i="6"/>
  <c r="BH1118" i="6"/>
  <c r="BH1119" i="6"/>
  <c r="BH1120" i="6"/>
  <c r="BH1121" i="6"/>
  <c r="BH1122" i="6"/>
  <c r="BH1123" i="6"/>
  <c r="BH1124" i="6"/>
  <c r="BH1125" i="6"/>
  <c r="BH1126" i="6"/>
  <c r="BH1127" i="6"/>
  <c r="BH1128" i="6"/>
  <c r="BH1129" i="6"/>
  <c r="BH1130" i="6"/>
  <c r="BH1131" i="6"/>
  <c r="BH1132" i="6"/>
  <c r="BH1133" i="6"/>
  <c r="BH1134" i="6"/>
  <c r="BH1135" i="6"/>
  <c r="BH1136" i="6"/>
  <c r="BH1137" i="6"/>
  <c r="BH1138" i="6"/>
  <c r="BH1139" i="6"/>
  <c r="BH1140" i="6"/>
  <c r="BH1141" i="6"/>
  <c r="BH1142" i="6"/>
  <c r="BH1143" i="6"/>
  <c r="BH1144" i="6"/>
  <c r="BH1145" i="6"/>
  <c r="BH1146" i="6"/>
  <c r="BH1147" i="6"/>
  <c r="BH1148" i="6"/>
  <c r="BH1149" i="6"/>
  <c r="BH1150" i="6"/>
  <c r="BH1151" i="6"/>
  <c r="BH1152" i="6"/>
  <c r="BH1153" i="6"/>
  <c r="BH1154" i="6"/>
  <c r="BH1155" i="6"/>
  <c r="BH1156" i="6"/>
  <c r="BH1157" i="6"/>
  <c r="BH1158" i="6"/>
  <c r="BH1159" i="6"/>
  <c r="BH1160" i="6"/>
  <c r="BH1161" i="6"/>
  <c r="BH1162" i="6"/>
  <c r="BH1163" i="6"/>
  <c r="BH1164" i="6"/>
  <c r="BH1165" i="6"/>
  <c r="BH1166" i="6"/>
  <c r="BH1167" i="6"/>
  <c r="BH1168" i="6"/>
  <c r="BH1169" i="6"/>
  <c r="BH1170" i="6"/>
  <c r="BH1171" i="6"/>
  <c r="BH1172" i="6"/>
  <c r="BH1173" i="6"/>
  <c r="BH1174" i="6"/>
  <c r="BH1175" i="6"/>
  <c r="BH1176" i="6"/>
  <c r="BH1177" i="6"/>
  <c r="BH1178" i="6"/>
  <c r="BH1179" i="6"/>
  <c r="BH1180" i="6"/>
  <c r="BH1181" i="6"/>
  <c r="BH1182" i="6"/>
  <c r="BH1183" i="6"/>
  <c r="BH1184" i="6"/>
  <c r="BH1185" i="6"/>
  <c r="BH1186" i="6"/>
  <c r="BH1187" i="6"/>
  <c r="BH1188" i="6"/>
  <c r="BH1189" i="6"/>
  <c r="BH1190" i="6"/>
  <c r="BH1191" i="6"/>
  <c r="BH1192" i="6"/>
  <c r="BH1193" i="6"/>
  <c r="BH1194" i="6"/>
  <c r="BH1195" i="6"/>
  <c r="BH1196" i="6"/>
  <c r="BH1197" i="6"/>
  <c r="BH1198" i="6"/>
  <c r="BH1199" i="6"/>
  <c r="BH1200" i="6"/>
  <c r="BH1201" i="6"/>
  <c r="BH1202" i="6"/>
  <c r="BH1203" i="6"/>
  <c r="BH1204" i="6"/>
  <c r="BH1205" i="6"/>
  <c r="BH1206" i="6"/>
  <c r="BH1207" i="6"/>
  <c r="BH1208" i="6"/>
  <c r="BH1209" i="6"/>
  <c r="BH1210" i="6"/>
  <c r="BH1211" i="6"/>
  <c r="BH1212" i="6"/>
  <c r="BH1213" i="6"/>
  <c r="BH1214" i="6"/>
  <c r="BH1215" i="6"/>
  <c r="BH1216" i="6"/>
  <c r="BH1217" i="6"/>
  <c r="BH1218" i="6"/>
  <c r="BH1219" i="6"/>
  <c r="BH1220" i="6"/>
  <c r="BH1221" i="6"/>
  <c r="BH1222" i="6"/>
  <c r="BH1223" i="6"/>
  <c r="BH1224" i="6"/>
  <c r="BH1225" i="6"/>
  <c r="BH1226" i="6"/>
  <c r="BH1227" i="6"/>
  <c r="BH1228" i="6"/>
  <c r="BH1229" i="6"/>
  <c r="BH1230" i="6"/>
  <c r="BH1231" i="6"/>
  <c r="BH1232" i="6"/>
  <c r="BH1233" i="6"/>
  <c r="BH1234" i="6"/>
  <c r="BH1235" i="6"/>
  <c r="BH1236" i="6"/>
  <c r="BH1237" i="6"/>
  <c r="BH1238" i="6"/>
  <c r="BH1239" i="6"/>
  <c r="BH1240" i="6"/>
  <c r="BH1241" i="6"/>
  <c r="BH1242" i="6"/>
  <c r="BH1243" i="6"/>
  <c r="BH1244" i="6"/>
  <c r="BH1245" i="6"/>
  <c r="BH1246" i="6"/>
  <c r="BH1247" i="6"/>
  <c r="BH1248" i="6"/>
  <c r="BH1249" i="6"/>
  <c r="BH1250" i="6"/>
  <c r="BH1251" i="6"/>
  <c r="BH1252" i="6"/>
  <c r="BH1253" i="6"/>
  <c r="BH1254" i="6"/>
  <c r="BH1255" i="6"/>
  <c r="BH1256" i="6"/>
  <c r="BH1257" i="6"/>
  <c r="BH1258" i="6"/>
  <c r="BH1259" i="6"/>
  <c r="BH1260" i="6"/>
  <c r="BH1261" i="6"/>
  <c r="BH1262" i="6"/>
  <c r="BH1263" i="6"/>
  <c r="BH1264" i="6"/>
  <c r="BH1265" i="6"/>
  <c r="BH1266" i="6"/>
  <c r="BH1267" i="6"/>
  <c r="BH1268" i="6"/>
  <c r="BH1269" i="6"/>
  <c r="BH1270" i="6"/>
  <c r="BH1271" i="6"/>
  <c r="BH1272" i="6"/>
  <c r="BH1273" i="6"/>
  <c r="BH1274" i="6"/>
  <c r="BH1275" i="6"/>
  <c r="BH1276" i="6"/>
  <c r="BH1277" i="6"/>
  <c r="BH1278" i="6"/>
  <c r="BH1279" i="6"/>
  <c r="BH1280" i="6"/>
  <c r="BH1281" i="6"/>
  <c r="BH1282" i="6"/>
  <c r="BH1283" i="6"/>
  <c r="BH1284" i="6"/>
  <c r="BH1285" i="6"/>
  <c r="BH1286" i="6"/>
  <c r="BH1287" i="6"/>
  <c r="BH1288" i="6"/>
  <c r="BH1289" i="6"/>
  <c r="BH1290" i="6"/>
  <c r="BH1291" i="6"/>
  <c r="BH1292" i="6"/>
  <c r="BH1293" i="6"/>
  <c r="BH1294" i="6"/>
  <c r="BH1295" i="6"/>
  <c r="BH1296" i="6"/>
  <c r="BH1297" i="6"/>
  <c r="BH1298" i="6"/>
  <c r="BH1299" i="6"/>
  <c r="BH1300" i="6"/>
  <c r="BH1301" i="6"/>
  <c r="BH1302" i="6"/>
  <c r="BH1303" i="6"/>
  <c r="BH1304" i="6"/>
  <c r="BH1305" i="6"/>
  <c r="BH1306" i="6"/>
  <c r="BH1307" i="6"/>
  <c r="BH1308" i="6"/>
  <c r="BH1309" i="6"/>
  <c r="BH1310" i="6"/>
  <c r="BH1311" i="6"/>
  <c r="BH1312" i="6"/>
  <c r="BH1313" i="6"/>
  <c r="BH1314" i="6"/>
  <c r="BH1315" i="6"/>
  <c r="BH1316" i="6"/>
  <c r="BH1317" i="6"/>
  <c r="BH1318" i="6"/>
  <c r="BH1319" i="6"/>
  <c r="BH1320" i="6"/>
  <c r="BH1321" i="6"/>
  <c r="BH1322" i="6"/>
  <c r="BH1323" i="6"/>
  <c r="BH1324" i="6"/>
  <c r="BH1325" i="6"/>
  <c r="BH1326" i="6"/>
  <c r="BH1327" i="6"/>
  <c r="BH1328" i="6"/>
  <c r="BH1329" i="6"/>
  <c r="BH1330" i="6"/>
  <c r="BH1331" i="6"/>
  <c r="BH1332" i="6"/>
  <c r="BH1333" i="6"/>
  <c r="BH1334" i="6"/>
  <c r="BH1335" i="6"/>
  <c r="BH1336" i="6"/>
  <c r="BH1337" i="6"/>
  <c r="BH1338" i="6"/>
  <c r="BH1339" i="6"/>
  <c r="BH1340" i="6"/>
  <c r="BH1341" i="6"/>
  <c r="BH1342" i="6"/>
  <c r="BH1343" i="6"/>
  <c r="BH1344" i="6"/>
  <c r="BH1345" i="6"/>
  <c r="BH1346" i="6"/>
  <c r="BH1347" i="6"/>
  <c r="BH1348" i="6"/>
  <c r="BH1349" i="6"/>
  <c r="BH1350" i="6"/>
  <c r="BH1351" i="6"/>
  <c r="BH1352" i="6"/>
  <c r="BH1353" i="6"/>
  <c r="BH1354" i="6"/>
  <c r="BH1355" i="6"/>
  <c r="BH1356" i="6"/>
  <c r="BH1357" i="6"/>
  <c r="BH1358" i="6"/>
  <c r="BH1359" i="6"/>
  <c r="BH1360" i="6"/>
  <c r="BH1361" i="6"/>
  <c r="BH1362" i="6"/>
  <c r="BH1363" i="6"/>
  <c r="BH1364" i="6"/>
  <c r="BH1365" i="6"/>
  <c r="BH1366" i="6"/>
  <c r="BH1367" i="6"/>
  <c r="BH1368" i="6"/>
  <c r="BH1369" i="6"/>
  <c r="BH1370" i="6"/>
  <c r="BH1371" i="6"/>
  <c r="BH1372" i="6"/>
  <c r="BH1373" i="6"/>
  <c r="BH1374" i="6"/>
  <c r="BH1375" i="6"/>
  <c r="BH1376" i="6"/>
  <c r="BH1377" i="6"/>
  <c r="BH1378" i="6"/>
  <c r="BH1379" i="6"/>
  <c r="BH1380" i="6"/>
  <c r="BH1381" i="6"/>
  <c r="BH1382" i="6"/>
  <c r="BH1383" i="6"/>
  <c r="BH1384" i="6"/>
  <c r="BH1385" i="6"/>
  <c r="BH1386" i="6"/>
  <c r="BH1387" i="6"/>
  <c r="BH1388" i="6"/>
  <c r="BH1389" i="6"/>
  <c r="BH1390" i="6"/>
  <c r="BH1391" i="6"/>
  <c r="BH1392" i="6"/>
  <c r="BH1393" i="6"/>
  <c r="BH1394" i="6"/>
  <c r="BH1395" i="6"/>
  <c r="BH1396" i="6"/>
  <c r="BH1397" i="6"/>
  <c r="BH1398" i="6"/>
  <c r="BH1399" i="6"/>
  <c r="BH1400" i="6"/>
  <c r="BH1401" i="6"/>
  <c r="BH1402" i="6"/>
  <c r="BH1403" i="6"/>
  <c r="BH1404" i="6"/>
  <c r="BH1405" i="6"/>
  <c r="BH1406" i="6"/>
  <c r="BH1407" i="6"/>
  <c r="BH1408" i="6"/>
  <c r="BH1409" i="6"/>
  <c r="BH1410" i="6"/>
  <c r="BH1411" i="6"/>
  <c r="BH1412" i="6"/>
  <c r="BH1413" i="6"/>
  <c r="BH1414" i="6"/>
  <c r="BH1415" i="6"/>
  <c r="BH1416" i="6"/>
  <c r="BH1417" i="6"/>
  <c r="BH1418" i="6"/>
  <c r="BH1419" i="6"/>
  <c r="BH1420" i="6"/>
  <c r="BH1421" i="6"/>
  <c r="BH1422" i="6"/>
  <c r="BH1423" i="6"/>
  <c r="BH1424" i="6"/>
  <c r="BH1425" i="6"/>
  <c r="BH1426" i="6"/>
  <c r="BH1427" i="6"/>
  <c r="BH1428" i="6"/>
  <c r="BH1429" i="6"/>
  <c r="BH1430" i="6"/>
  <c r="BH1431" i="6"/>
  <c r="BH1432" i="6"/>
  <c r="BH1433" i="6"/>
  <c r="BH1434" i="6"/>
  <c r="BH1435" i="6"/>
  <c r="BH1436" i="6"/>
  <c r="BH1437" i="6"/>
  <c r="BH1438" i="6"/>
  <c r="BH1439" i="6"/>
  <c r="BH1440" i="6"/>
  <c r="BH1441" i="6"/>
  <c r="BH1442" i="6"/>
  <c r="BH1443" i="6"/>
  <c r="BH1444" i="6"/>
  <c r="BH1445" i="6"/>
  <c r="BH1446" i="6"/>
  <c r="BH1447" i="6"/>
  <c r="BH1448" i="6"/>
  <c r="BH1449" i="6"/>
  <c r="BH1450" i="6"/>
  <c r="BH1451" i="6"/>
  <c r="BH1452" i="6"/>
  <c r="BH1453" i="6"/>
  <c r="BH1454" i="6"/>
  <c r="BH1455" i="6"/>
  <c r="BH1456" i="6"/>
  <c r="BH1457" i="6"/>
  <c r="BH1458" i="6"/>
  <c r="BH1459" i="6"/>
  <c r="BH1460" i="6"/>
  <c r="BH1461" i="6"/>
  <c r="BH1462" i="6"/>
  <c r="BH1463" i="6"/>
  <c r="BH1464" i="6"/>
  <c r="BH1465" i="6"/>
  <c r="BH1466" i="6"/>
  <c r="BH1467" i="6"/>
  <c r="BH1468" i="6"/>
  <c r="BH1469" i="6"/>
  <c r="BH1470" i="6"/>
  <c r="BH1471" i="6"/>
  <c r="BH1472" i="6"/>
  <c r="BH1473" i="6"/>
  <c r="BH1474" i="6"/>
  <c r="BH1475" i="6"/>
  <c r="BH1476" i="6"/>
  <c r="BH1477" i="6"/>
  <c r="BH1478" i="6"/>
  <c r="BH1479" i="6"/>
  <c r="BH1480" i="6"/>
  <c r="BH1481" i="6"/>
  <c r="BH1482" i="6"/>
  <c r="BH1483" i="6"/>
  <c r="BH1484" i="6"/>
  <c r="BH1485" i="6"/>
  <c r="BH1486" i="6"/>
  <c r="BH1487" i="6"/>
  <c r="BH1488" i="6"/>
  <c r="BH1489" i="6"/>
  <c r="BH1490" i="6"/>
  <c r="BH1491" i="6"/>
  <c r="BH1492" i="6"/>
  <c r="BH1493" i="6"/>
  <c r="BH1494" i="6"/>
  <c r="BH1495" i="6"/>
  <c r="BH1496" i="6"/>
  <c r="BH1497" i="6"/>
  <c r="BH1498" i="6"/>
  <c r="BH1499" i="6"/>
  <c r="BH1500" i="6"/>
  <c r="BH1501" i="6"/>
  <c r="BH1502" i="6"/>
  <c r="BH1503" i="6"/>
  <c r="BH1504" i="6"/>
  <c r="BH1505" i="6"/>
  <c r="BH1506" i="6"/>
  <c r="BH1507" i="6"/>
  <c r="BH1508" i="6"/>
  <c r="BH1509" i="6"/>
  <c r="BH1510" i="6"/>
  <c r="BH1511" i="6"/>
  <c r="BH1512" i="6"/>
  <c r="BH1513" i="6"/>
  <c r="BH1514" i="6"/>
  <c r="BH1515" i="6"/>
  <c r="BH1516" i="6"/>
  <c r="BH1517" i="6"/>
  <c r="BH1518" i="6"/>
  <c r="BH1519" i="6"/>
  <c r="BH1520" i="6"/>
  <c r="BH1521" i="6"/>
  <c r="BH1522" i="6"/>
  <c r="BH1523" i="6"/>
  <c r="BH1524" i="6"/>
  <c r="BH1525" i="6"/>
  <c r="BH1526" i="6"/>
  <c r="BH1527" i="6"/>
  <c r="BH1528" i="6"/>
  <c r="BH1529" i="6"/>
  <c r="BH1530" i="6"/>
  <c r="BH1531" i="6"/>
  <c r="BH1532" i="6"/>
  <c r="BH1533" i="6"/>
  <c r="BH1534" i="6"/>
  <c r="BH1535" i="6"/>
  <c r="BH1536" i="6"/>
  <c r="BH1537" i="6"/>
  <c r="BH1538" i="6"/>
  <c r="BH1539" i="6"/>
  <c r="BH1540" i="6"/>
  <c r="BH1541" i="6"/>
  <c r="BH1542" i="6"/>
  <c r="BH1543" i="6"/>
  <c r="BH1544" i="6"/>
  <c r="BH1545" i="6"/>
  <c r="BH1546" i="6"/>
  <c r="BH1547" i="6"/>
  <c r="BH1548" i="6"/>
  <c r="BH1549" i="6"/>
  <c r="BH1550" i="6"/>
  <c r="BH1551" i="6"/>
  <c r="BH1552" i="6"/>
  <c r="BH1553" i="6"/>
  <c r="BH1554" i="6"/>
  <c r="BH1555" i="6"/>
  <c r="BH1556" i="6"/>
  <c r="BH1557" i="6"/>
  <c r="BH1558" i="6"/>
  <c r="BH1559" i="6"/>
  <c r="BH1560" i="6"/>
  <c r="BH1561" i="6"/>
  <c r="BH1562" i="6"/>
  <c r="BH1563" i="6"/>
  <c r="BH1564" i="6"/>
  <c r="BH1565" i="6"/>
  <c r="BH1566" i="6"/>
  <c r="BH1567" i="6"/>
  <c r="BH1568" i="6"/>
  <c r="BH1569" i="6"/>
  <c r="BH1570" i="6"/>
  <c r="BH1571" i="6"/>
  <c r="BH1572" i="6"/>
  <c r="BH1573" i="6"/>
  <c r="BH1574" i="6"/>
  <c r="BH1575" i="6"/>
  <c r="BH1576" i="6"/>
  <c r="BH1577" i="6"/>
  <c r="BH1578" i="6"/>
  <c r="BH1579" i="6"/>
  <c r="BH1580" i="6"/>
  <c r="BH1581" i="6"/>
  <c r="BH1582" i="6"/>
  <c r="BH1583" i="6"/>
  <c r="BH1584" i="6"/>
  <c r="BH1585" i="6"/>
  <c r="BH1586" i="6"/>
  <c r="BH1587" i="6"/>
  <c r="BH1588" i="6"/>
  <c r="BH1589" i="6"/>
  <c r="BH1590" i="6"/>
  <c r="BH1591" i="6"/>
  <c r="BH1592" i="6"/>
  <c r="BH1593" i="6"/>
  <c r="BH1594" i="6"/>
  <c r="BH1595" i="6"/>
  <c r="BH1596" i="6"/>
  <c r="BH1597" i="6"/>
  <c r="BH1598" i="6"/>
  <c r="BH1599" i="6"/>
  <c r="BH1600" i="6"/>
  <c r="BH1601" i="6"/>
  <c r="BH1602" i="6"/>
  <c r="BH1603" i="6"/>
  <c r="BH1604" i="6"/>
  <c r="BH1605" i="6"/>
  <c r="BH1606" i="6"/>
  <c r="BH1607" i="6"/>
  <c r="BH1608" i="6"/>
  <c r="BH1609" i="6"/>
  <c r="BH1610" i="6"/>
  <c r="BH1611" i="6"/>
  <c r="BH1612" i="6"/>
  <c r="BH1613" i="6"/>
  <c r="BH1614" i="6"/>
  <c r="BH1615" i="6"/>
  <c r="BH1616" i="6"/>
  <c r="BH1617" i="6"/>
  <c r="BH1618" i="6"/>
  <c r="BH1619" i="6"/>
  <c r="BH1620" i="6"/>
  <c r="BH1621" i="6"/>
  <c r="BH1622" i="6"/>
  <c r="BH1623" i="6"/>
  <c r="BH1624" i="6"/>
  <c r="BH1625" i="6"/>
  <c r="BH1626" i="6"/>
  <c r="BH1627" i="6"/>
  <c r="BH1628" i="6"/>
  <c r="BH1629" i="6"/>
  <c r="BH1630" i="6"/>
  <c r="BH1631" i="6"/>
  <c r="BH1632" i="6"/>
  <c r="BH1633" i="6"/>
  <c r="BH1634" i="6"/>
  <c r="BH1635" i="6"/>
  <c r="BH1636" i="6"/>
  <c r="BH1637" i="6"/>
  <c r="BH1638" i="6"/>
  <c r="BH1639" i="6"/>
  <c r="BH1640" i="6"/>
  <c r="BH1641" i="6"/>
  <c r="BH1642" i="6"/>
  <c r="BH1643" i="6"/>
  <c r="BH1644" i="6"/>
  <c r="BH1645" i="6"/>
  <c r="BH1646" i="6"/>
  <c r="BH1647" i="6"/>
  <c r="BH1648" i="6"/>
  <c r="BH1649" i="6"/>
  <c r="BH1650" i="6"/>
  <c r="BH1651" i="6"/>
  <c r="BH1652" i="6"/>
  <c r="BH1653" i="6"/>
  <c r="BH1654" i="6"/>
  <c r="BH1655" i="6"/>
  <c r="BH1656" i="6"/>
  <c r="BH1657" i="6"/>
  <c r="BH1658" i="6"/>
  <c r="BH1659" i="6"/>
  <c r="BH1660" i="6"/>
  <c r="BH1661" i="6"/>
  <c r="BH1662" i="6"/>
  <c r="BH1663" i="6"/>
  <c r="BH1664" i="6"/>
  <c r="BH1665" i="6"/>
  <c r="BH1666" i="6"/>
  <c r="BH1667" i="6"/>
  <c r="BH1668" i="6"/>
  <c r="BH1669" i="6"/>
  <c r="BH1670" i="6"/>
  <c r="BH1671" i="6"/>
  <c r="BH1672" i="6"/>
  <c r="BH1673" i="6"/>
  <c r="BH1674" i="6"/>
  <c r="BH1675" i="6"/>
  <c r="BH1676" i="6"/>
  <c r="BH1677" i="6"/>
  <c r="BH1678" i="6"/>
  <c r="BH1679" i="6"/>
  <c r="BH1680" i="6"/>
  <c r="BH1681" i="6"/>
  <c r="BH1682" i="6"/>
  <c r="BH1683" i="6"/>
  <c r="BH1684" i="6"/>
  <c r="BH1685" i="6"/>
  <c r="BH1686" i="6"/>
  <c r="BH1687" i="6"/>
  <c r="BH1688" i="6"/>
  <c r="BH1689" i="6"/>
  <c r="BH1690" i="6"/>
  <c r="BH1691" i="6"/>
  <c r="BH1692" i="6"/>
  <c r="BH1693" i="6"/>
  <c r="BH1694" i="6"/>
  <c r="BH1695" i="6"/>
  <c r="BH1696" i="6"/>
  <c r="BH1697" i="6"/>
  <c r="BH1698" i="6"/>
  <c r="BH1699" i="6"/>
  <c r="BH1700" i="6"/>
  <c r="BH1701" i="6"/>
  <c r="BH1702" i="6"/>
  <c r="BH1703" i="6"/>
  <c r="BH1704" i="6"/>
  <c r="BH1705" i="6"/>
  <c r="BH1706" i="6"/>
  <c r="BH1707" i="6"/>
  <c r="BH1708" i="6"/>
  <c r="BH1709" i="6"/>
  <c r="BH1710" i="6"/>
  <c r="BH1711" i="6"/>
  <c r="BH1712" i="6"/>
  <c r="BH1713" i="6"/>
  <c r="BH1714" i="6"/>
  <c r="BH1715" i="6"/>
  <c r="BH1716" i="6"/>
  <c r="BH1717" i="6"/>
  <c r="BH1718" i="6"/>
  <c r="BH1719" i="6"/>
  <c r="BH1720" i="6"/>
  <c r="BH1721" i="6"/>
  <c r="BH1722" i="6"/>
  <c r="BH1723" i="6"/>
  <c r="BH1724" i="6"/>
  <c r="BH1725" i="6"/>
  <c r="BH1726" i="6"/>
  <c r="BH1727" i="6"/>
  <c r="BH1728" i="6"/>
  <c r="BH1729" i="6"/>
  <c r="BH1730" i="6"/>
  <c r="BH1731" i="6"/>
  <c r="BH1732" i="6"/>
  <c r="BH1733" i="6"/>
  <c r="BH1734" i="6"/>
  <c r="BH1735" i="6"/>
  <c r="BH1736" i="6"/>
  <c r="BH1737" i="6"/>
  <c r="BH1738" i="6"/>
  <c r="BH1739" i="6"/>
  <c r="BH1740" i="6"/>
  <c r="BH1741" i="6"/>
  <c r="BH1742" i="6"/>
  <c r="BH1743" i="6"/>
  <c r="BH1744" i="6"/>
  <c r="BH1745" i="6"/>
  <c r="BH1746" i="6"/>
  <c r="BH1747" i="6"/>
  <c r="BH1748" i="6"/>
  <c r="BH1749" i="6"/>
  <c r="BH1750" i="6"/>
  <c r="BH1751" i="6"/>
  <c r="BH1752" i="6"/>
  <c r="BH1753" i="6"/>
  <c r="BH1754" i="6"/>
  <c r="BH1755" i="6"/>
  <c r="BH1756" i="6"/>
  <c r="BH1757" i="6"/>
  <c r="BH1758" i="6"/>
  <c r="BH1759" i="6"/>
  <c r="BH1760" i="6"/>
  <c r="BH1761" i="6"/>
  <c r="BH1762" i="6"/>
  <c r="BH1763" i="6"/>
  <c r="BH1764" i="6"/>
  <c r="BH1765" i="6"/>
  <c r="BH1766" i="6"/>
  <c r="BH1767" i="6"/>
  <c r="BH1768" i="6"/>
  <c r="BH1769" i="6"/>
  <c r="BH1770" i="6"/>
  <c r="BH1771" i="6"/>
  <c r="BH1772" i="6"/>
  <c r="BH1773" i="6"/>
  <c r="BH1774" i="6"/>
  <c r="BH1775" i="6"/>
  <c r="BH1776" i="6"/>
  <c r="BH1777" i="6"/>
  <c r="BH1778" i="6"/>
  <c r="BH1779" i="6"/>
  <c r="BH1780" i="6"/>
  <c r="BH1781" i="6"/>
  <c r="BH1782" i="6"/>
  <c r="BH1783" i="6"/>
  <c r="BH1784" i="6"/>
  <c r="BH1785" i="6"/>
  <c r="BH1786" i="6"/>
  <c r="BH1787" i="6"/>
  <c r="BH1788" i="6"/>
  <c r="BH1789" i="6"/>
  <c r="BH1790" i="6"/>
  <c r="BH1791" i="6"/>
  <c r="BH1792" i="6"/>
  <c r="BH1793" i="6"/>
  <c r="BH1794" i="6"/>
  <c r="BH1795" i="6"/>
  <c r="BH1796" i="6"/>
  <c r="BH1797" i="6"/>
  <c r="BH1798" i="6"/>
  <c r="BH1799" i="6"/>
  <c r="BH1800" i="6"/>
  <c r="BH1801" i="6"/>
  <c r="BH1802" i="6"/>
  <c r="BH1803" i="6"/>
  <c r="BH1804" i="6"/>
  <c r="BH1805" i="6"/>
  <c r="BH1806" i="6"/>
  <c r="BH1807" i="6"/>
  <c r="BH1808" i="6"/>
  <c r="BH1809" i="6"/>
  <c r="BH1810" i="6"/>
  <c r="BH1811" i="6"/>
  <c r="BH1812" i="6"/>
  <c r="BH1813" i="6"/>
  <c r="BH1814" i="6"/>
  <c r="BH1815" i="6"/>
  <c r="BH1816" i="6"/>
  <c r="BH1817" i="6"/>
  <c r="BH1818" i="6"/>
  <c r="BH1819" i="6"/>
  <c r="BH1820" i="6"/>
  <c r="BH1821" i="6"/>
  <c r="BH1822" i="6"/>
  <c r="BH1823" i="6"/>
  <c r="BH1824" i="6"/>
  <c r="BH1825" i="6"/>
  <c r="BH1826" i="6"/>
  <c r="BH1827" i="6"/>
  <c r="BH1828" i="6"/>
  <c r="BH1829" i="6"/>
  <c r="BH1830" i="6"/>
  <c r="BH1831" i="6"/>
  <c r="BH1832" i="6"/>
  <c r="BH1833" i="6"/>
  <c r="BH1834" i="6"/>
  <c r="BH1835" i="6"/>
  <c r="BH1836" i="6"/>
  <c r="BH1837" i="6"/>
  <c r="BH1838" i="6"/>
  <c r="BH1839" i="6"/>
  <c r="BH1840" i="6"/>
  <c r="BH1841" i="6"/>
  <c r="BH1842" i="6"/>
  <c r="BH1843" i="6"/>
  <c r="BH1844" i="6"/>
  <c r="BH1845" i="6"/>
  <c r="BH1846" i="6"/>
  <c r="BH1847" i="6"/>
  <c r="BH1848" i="6"/>
  <c r="BH1849" i="6"/>
  <c r="BH1850" i="6"/>
  <c r="BH1851" i="6"/>
  <c r="BH1852" i="6"/>
  <c r="BH1853" i="6"/>
  <c r="BH1854" i="6"/>
  <c r="BH1855" i="6"/>
  <c r="BH1856" i="6"/>
  <c r="BH1857" i="6"/>
  <c r="BH1858" i="6"/>
  <c r="BH1859" i="6"/>
  <c r="BH1860" i="6"/>
  <c r="BH1861" i="6"/>
  <c r="BH1862" i="6"/>
  <c r="BH1863" i="6"/>
  <c r="BH1864" i="6"/>
  <c r="BH1865" i="6"/>
  <c r="BH1866" i="6"/>
  <c r="BH1867" i="6"/>
  <c r="BH1868" i="6"/>
  <c r="BH1869" i="6"/>
  <c r="BH1870" i="6"/>
  <c r="BH1871" i="6"/>
  <c r="BH1872" i="6"/>
  <c r="BH1873" i="6"/>
  <c r="BH1874" i="6"/>
  <c r="BH1875" i="6"/>
  <c r="BH1876" i="6"/>
  <c r="BH1877" i="6"/>
  <c r="BH1878" i="6"/>
  <c r="BH1879" i="6"/>
  <c r="BH1880" i="6"/>
  <c r="BH1881" i="6"/>
  <c r="BH1882" i="6"/>
  <c r="BH1883" i="6"/>
  <c r="BH1884" i="6"/>
  <c r="BH1885" i="6"/>
  <c r="BH1886" i="6"/>
  <c r="BH1887" i="6"/>
  <c r="BH1888" i="6"/>
  <c r="BH1889" i="6"/>
  <c r="BH1890" i="6"/>
  <c r="BH1891" i="6"/>
  <c r="BH1892" i="6"/>
  <c r="BH1893" i="6"/>
  <c r="BH1894" i="6"/>
  <c r="BH1895" i="6"/>
  <c r="BH1896" i="6"/>
  <c r="BH1897" i="6"/>
  <c r="BH1898" i="6"/>
  <c r="BH1899" i="6"/>
  <c r="BH1900" i="6"/>
  <c r="BH1901" i="6"/>
  <c r="BH1902" i="6"/>
  <c r="BH1903" i="6"/>
  <c r="BH1904" i="6"/>
  <c r="BH1905" i="6"/>
  <c r="BH1906" i="6"/>
  <c r="BH1907" i="6"/>
  <c r="BH1908" i="6"/>
  <c r="BH1909" i="6"/>
  <c r="BH1910" i="6"/>
  <c r="BH1911" i="6"/>
  <c r="BH1912" i="6"/>
  <c r="BH1913" i="6"/>
  <c r="BH1914" i="6"/>
  <c r="BH1915" i="6"/>
  <c r="BH1916" i="6"/>
  <c r="BH1917" i="6"/>
  <c r="BH1918" i="6"/>
  <c r="BH1919" i="6"/>
  <c r="BH1920" i="6"/>
  <c r="BH1921" i="6"/>
  <c r="BH1922" i="6"/>
  <c r="BH1923" i="6"/>
  <c r="BH1924" i="6"/>
  <c r="BH1925" i="6"/>
  <c r="BH1926" i="6"/>
  <c r="BH1927" i="6"/>
  <c r="BH1928" i="6"/>
  <c r="BH1929" i="6"/>
  <c r="BH1930" i="6"/>
  <c r="BH1931" i="6"/>
  <c r="BH1932" i="6"/>
  <c r="BH1933" i="6"/>
  <c r="BH1934" i="6"/>
  <c r="BH1935" i="6"/>
  <c r="BH1936" i="6"/>
  <c r="BH1937" i="6"/>
  <c r="BH1938" i="6"/>
  <c r="BH1939" i="6"/>
  <c r="BH1940" i="6"/>
  <c r="BH1941" i="6"/>
  <c r="BH1942" i="6"/>
  <c r="BH1943" i="6"/>
  <c r="BH1944" i="6"/>
  <c r="BH1945" i="6"/>
  <c r="BH1946" i="6"/>
  <c r="BH1947" i="6"/>
  <c r="BH1948" i="6"/>
  <c r="BH1949" i="6"/>
  <c r="BH1950" i="6"/>
  <c r="BH1951" i="6"/>
  <c r="BH1952" i="6"/>
  <c r="BH1953" i="6"/>
  <c r="BH1954" i="6"/>
  <c r="BH1955" i="6"/>
  <c r="BH1956" i="6"/>
  <c r="BH1957" i="6"/>
  <c r="BH1958" i="6"/>
  <c r="BH1959" i="6"/>
  <c r="BH1960" i="6"/>
  <c r="BH1961" i="6"/>
  <c r="BH1962" i="6"/>
  <c r="BH1963" i="6"/>
  <c r="BH1964" i="6"/>
  <c r="BH1965" i="6"/>
  <c r="BH1966" i="6"/>
  <c r="BH1967" i="6"/>
  <c r="BH1968" i="6"/>
  <c r="BH1969" i="6"/>
  <c r="BH1970" i="6"/>
  <c r="BH1971" i="6"/>
  <c r="BH1972" i="6"/>
  <c r="BH1973" i="6"/>
  <c r="BH1974" i="6"/>
  <c r="BH1975" i="6"/>
  <c r="BH1976" i="6"/>
  <c r="BH1977" i="6"/>
  <c r="BH1978" i="6"/>
  <c r="BH1979" i="6"/>
  <c r="BH1980" i="6"/>
  <c r="BH1981" i="6"/>
  <c r="BH1982" i="6"/>
  <c r="BH1983" i="6"/>
  <c r="BH1984" i="6"/>
  <c r="BH1985" i="6"/>
  <c r="BH1986" i="6"/>
  <c r="BH1987" i="6"/>
  <c r="BH1988" i="6"/>
  <c r="BH1989" i="6"/>
  <c r="BH1990" i="6"/>
  <c r="BH1991" i="6"/>
  <c r="BH1992" i="6"/>
  <c r="BH1993" i="6"/>
  <c r="BH1994" i="6"/>
  <c r="BH1995" i="6"/>
  <c r="BH1996" i="6"/>
  <c r="BH1997" i="6"/>
  <c r="BH1998" i="6"/>
  <c r="BH1999" i="6"/>
  <c r="BH2000" i="6"/>
  <c r="BH2001" i="6"/>
  <c r="BH2002" i="6"/>
  <c r="BH2003" i="6"/>
  <c r="BH2004" i="6"/>
  <c r="BH2005" i="6"/>
  <c r="BH2006" i="6"/>
  <c r="BH2007" i="6"/>
  <c r="BH2008" i="6"/>
  <c r="BH2009" i="6"/>
  <c r="BH2010" i="6"/>
  <c r="BH2011" i="6"/>
  <c r="BH2012" i="6"/>
  <c r="BH2013" i="6"/>
  <c r="BH2014" i="6"/>
  <c r="BH2015" i="6"/>
  <c r="BH2016" i="6"/>
  <c r="BH2017" i="6"/>
  <c r="BH2018" i="6"/>
  <c r="BH2019" i="6"/>
  <c r="BH2020" i="6"/>
  <c r="BH2021" i="6"/>
  <c r="BH2022" i="6"/>
  <c r="BH2023" i="6"/>
  <c r="BH2024" i="6"/>
  <c r="BH2025" i="6"/>
  <c r="BH2026" i="6"/>
  <c r="BH2027" i="6"/>
  <c r="BH2028" i="6"/>
  <c r="BH2029" i="6"/>
  <c r="BH2030" i="6"/>
  <c r="BH2031" i="6"/>
  <c r="BH2032" i="6"/>
  <c r="BH2033" i="6"/>
  <c r="BH2034" i="6"/>
  <c r="BH2035" i="6"/>
  <c r="BH2036" i="6"/>
  <c r="BH2037" i="6"/>
  <c r="BH2038" i="6"/>
  <c r="BH2039" i="6"/>
  <c r="BH2040" i="6"/>
  <c r="BH2041" i="6"/>
  <c r="BH2042" i="6"/>
  <c r="BH2043" i="6"/>
  <c r="BH2044" i="6"/>
  <c r="BH2045" i="6"/>
  <c r="BH2046" i="6"/>
  <c r="BH2047" i="6"/>
  <c r="BH2048" i="6"/>
  <c r="BH2049" i="6"/>
  <c r="BH2050" i="6"/>
  <c r="BH2051" i="6"/>
  <c r="BH2052" i="6"/>
  <c r="BH2053" i="6"/>
  <c r="BH2054" i="6"/>
  <c r="BH2055" i="6"/>
  <c r="BH2056" i="6"/>
  <c r="BH2057" i="6"/>
  <c r="BH2058" i="6"/>
  <c r="BH2059" i="6"/>
  <c r="BH2060" i="6"/>
  <c r="BH2061" i="6"/>
  <c r="BH2062" i="6"/>
  <c r="BH2063" i="6"/>
  <c r="BH2064" i="6"/>
  <c r="BH2065" i="6"/>
  <c r="BH2066" i="6"/>
  <c r="BH2067" i="6"/>
  <c r="BH2068" i="6"/>
  <c r="BH2069" i="6"/>
  <c r="BH2070" i="6"/>
  <c r="BH2071" i="6"/>
  <c r="BH2072" i="6"/>
  <c r="BH2073" i="6"/>
  <c r="BH2074" i="6"/>
  <c r="BH2075" i="6"/>
  <c r="BH2076" i="6"/>
  <c r="BH2077" i="6"/>
  <c r="BH2078" i="6"/>
  <c r="BH2079" i="6"/>
  <c r="BH2080" i="6"/>
  <c r="BH2081" i="6"/>
  <c r="BH2082" i="6"/>
  <c r="BH2083" i="6"/>
  <c r="BH2084" i="6"/>
  <c r="BH2085" i="6"/>
  <c r="BH2086" i="6"/>
  <c r="BH2087" i="6"/>
  <c r="BH2088" i="6"/>
  <c r="BH2089" i="6"/>
  <c r="BH2090" i="6"/>
  <c r="BH2091" i="6"/>
  <c r="BH2092" i="6"/>
  <c r="BH2093" i="6"/>
  <c r="BH2094" i="6"/>
  <c r="BH2095" i="6"/>
  <c r="BH2096" i="6"/>
  <c r="BH2097" i="6"/>
  <c r="BH2098" i="6"/>
  <c r="BH2099" i="6"/>
  <c r="BH2100" i="6"/>
  <c r="BH2101" i="6"/>
  <c r="BH2102" i="6"/>
  <c r="BH2103" i="6"/>
  <c r="BH2104" i="6"/>
  <c r="BH2105" i="6"/>
  <c r="BH2106" i="6"/>
  <c r="BH2107" i="6"/>
  <c r="BH2108" i="6"/>
  <c r="BH2109" i="6"/>
  <c r="BH2110" i="6"/>
  <c r="BH2111" i="6"/>
  <c r="BH2112" i="6"/>
  <c r="BH2113" i="6"/>
  <c r="BH2114" i="6"/>
  <c r="BH2115" i="6"/>
  <c r="BH2116" i="6"/>
  <c r="BH2117" i="6"/>
  <c r="BH2118" i="6"/>
  <c r="BH2119" i="6"/>
  <c r="BH2120" i="6"/>
  <c r="BH2121" i="6"/>
  <c r="BH2122" i="6"/>
  <c r="BH2123" i="6"/>
  <c r="BH2124" i="6"/>
  <c r="BH2125" i="6"/>
  <c r="BH2126" i="6"/>
  <c r="BH2127" i="6"/>
  <c r="BH2128" i="6"/>
  <c r="BH2129" i="6"/>
  <c r="BH2130" i="6"/>
  <c r="BH2131" i="6"/>
  <c r="BH2132" i="6"/>
  <c r="BH2133" i="6"/>
  <c r="BH2134" i="6"/>
  <c r="BH2135" i="6"/>
  <c r="BH2136" i="6"/>
  <c r="BH2137" i="6"/>
  <c r="BH2138" i="6"/>
  <c r="BH2139" i="6"/>
  <c r="BH2140" i="6"/>
  <c r="BH2141" i="6"/>
  <c r="BH2142" i="6"/>
  <c r="BH2143" i="6"/>
  <c r="BH2144" i="6"/>
  <c r="BH2145" i="6"/>
  <c r="BH2146" i="6"/>
  <c r="BH2147" i="6"/>
  <c r="BH2148" i="6"/>
  <c r="BH2149" i="6"/>
  <c r="BH2150" i="6"/>
  <c r="BH2151" i="6"/>
  <c r="BH2152" i="6"/>
  <c r="BH2153" i="6"/>
  <c r="BH2154" i="6"/>
  <c r="BH2155" i="6"/>
  <c r="BH2156" i="6"/>
  <c r="BH2157" i="6"/>
  <c r="BH2158" i="6"/>
  <c r="BH2159" i="6"/>
  <c r="BH2160" i="6"/>
  <c r="BH2161" i="6"/>
  <c r="BH2162" i="6"/>
  <c r="BH2163" i="6"/>
  <c r="BH2164" i="6"/>
  <c r="BH2165" i="6"/>
  <c r="BH2166" i="6"/>
  <c r="BH2167" i="6"/>
  <c r="BH2168" i="6"/>
  <c r="BH2169" i="6"/>
  <c r="BH2170" i="6"/>
  <c r="BH2171" i="6"/>
  <c r="BH2172" i="6"/>
  <c r="BH2173" i="6"/>
  <c r="BH2174" i="6"/>
  <c r="BH2175" i="6"/>
  <c r="BH2176" i="6"/>
  <c r="BH2177" i="6"/>
  <c r="BH2178" i="6"/>
  <c r="BH2179" i="6"/>
  <c r="BH2180" i="6"/>
  <c r="BH2181" i="6"/>
  <c r="BH2182" i="6"/>
  <c r="BH2183" i="6"/>
  <c r="BH2184" i="6"/>
  <c r="BH2185" i="6"/>
  <c r="BH2186" i="6"/>
  <c r="BH2187" i="6"/>
  <c r="BH2188" i="6"/>
  <c r="BH2189" i="6"/>
  <c r="BH2190" i="6"/>
  <c r="BH2191" i="6"/>
  <c r="BH2192" i="6"/>
  <c r="BH2193" i="6"/>
  <c r="BH2194" i="6"/>
  <c r="BH2195" i="6"/>
  <c r="BH2196" i="6"/>
  <c r="BH2197" i="6"/>
  <c r="BH2198" i="6"/>
  <c r="BH2199" i="6"/>
  <c r="BH2200" i="6"/>
  <c r="BH2201" i="6"/>
  <c r="BH2202" i="6"/>
  <c r="BH2203" i="6"/>
  <c r="BH2204" i="6"/>
  <c r="BH2205" i="6"/>
  <c r="BH2206" i="6"/>
  <c r="BH2207" i="6"/>
  <c r="BH2208" i="6"/>
  <c r="BH2209" i="6"/>
  <c r="BH2210" i="6"/>
  <c r="BH2211" i="6"/>
  <c r="BH2212" i="6"/>
  <c r="BH2213" i="6"/>
  <c r="BH2214" i="6"/>
  <c r="BH2215" i="6"/>
  <c r="BH2216" i="6"/>
  <c r="BH2217" i="6"/>
  <c r="BH2218" i="6"/>
  <c r="BH2219" i="6"/>
  <c r="BH2220" i="6"/>
  <c r="BH2221" i="6"/>
  <c r="BH2222" i="6"/>
  <c r="BH2223" i="6"/>
  <c r="BH2224" i="6"/>
  <c r="BH2225" i="6"/>
  <c r="BH2226" i="6"/>
  <c r="BH2227" i="6"/>
  <c r="BH2228" i="6"/>
  <c r="BH2229" i="6"/>
  <c r="BH2230" i="6"/>
  <c r="BH2231" i="6"/>
  <c r="BH2232" i="6"/>
  <c r="BH2233" i="6"/>
  <c r="BH2234" i="6"/>
  <c r="BH2235" i="6"/>
  <c r="BH2236" i="6"/>
  <c r="BH2237" i="6"/>
  <c r="BH2238" i="6"/>
  <c r="BH2239" i="6"/>
  <c r="BH2240" i="6"/>
  <c r="BH2241" i="6"/>
  <c r="BH2242" i="6"/>
  <c r="BH2243" i="6"/>
  <c r="BH2244" i="6"/>
  <c r="BH2245" i="6"/>
  <c r="BH2246" i="6"/>
  <c r="BH2247" i="6"/>
  <c r="BH2248" i="6"/>
  <c r="BH2249" i="6"/>
  <c r="BH2250" i="6"/>
  <c r="BH2251" i="6"/>
  <c r="BH2252" i="6"/>
  <c r="BH2253" i="6"/>
  <c r="BH2254" i="6"/>
  <c r="BH2255" i="6"/>
  <c r="BH2256" i="6"/>
  <c r="BH2257" i="6"/>
  <c r="BH2258" i="6"/>
  <c r="BH2259" i="6"/>
  <c r="BH2260" i="6"/>
  <c r="BH2261" i="6"/>
  <c r="BH2262" i="6"/>
  <c r="BH2263" i="6"/>
  <c r="BH2264" i="6"/>
  <c r="BH2265" i="6"/>
  <c r="BH2266" i="6"/>
  <c r="BH2267" i="6"/>
  <c r="BH2268" i="6"/>
  <c r="BH2269" i="6"/>
  <c r="BH2270" i="6"/>
  <c r="BH2271" i="6"/>
  <c r="BH2272" i="6"/>
  <c r="BH2273" i="6"/>
  <c r="BH2274" i="6"/>
  <c r="BH2275" i="6"/>
  <c r="BH2276" i="6"/>
  <c r="BH2277" i="6"/>
  <c r="BH2278" i="6"/>
  <c r="BH2279" i="6"/>
  <c r="BH2280" i="6"/>
  <c r="BH2281" i="6"/>
  <c r="BH2282" i="6"/>
  <c r="BH2283" i="6"/>
  <c r="BH2284" i="6"/>
  <c r="BH2285" i="6"/>
  <c r="BH2286" i="6"/>
  <c r="BH2287" i="6"/>
  <c r="BH2288" i="6"/>
  <c r="BH2289" i="6"/>
  <c r="BH2290" i="6"/>
  <c r="BH2291" i="6"/>
  <c r="BH2292" i="6"/>
  <c r="BH2293" i="6"/>
  <c r="BH2294" i="6"/>
  <c r="BH2295" i="6"/>
  <c r="BH2296" i="6"/>
  <c r="BH2297" i="6"/>
  <c r="BH2298" i="6"/>
  <c r="BH2299" i="6"/>
  <c r="BH2300" i="6"/>
  <c r="BH2301" i="6"/>
  <c r="BH2302" i="6"/>
  <c r="BH2303" i="6"/>
  <c r="BH2304" i="6"/>
  <c r="BH2305" i="6"/>
  <c r="BH2306" i="6"/>
  <c r="BH2307" i="6"/>
  <c r="BH2308" i="6"/>
  <c r="BH2309" i="6"/>
  <c r="BH2310" i="6"/>
  <c r="BH2311" i="6"/>
  <c r="BH2312" i="6"/>
  <c r="BH2313" i="6"/>
  <c r="BH2314" i="6"/>
  <c r="BH2315" i="6"/>
  <c r="BH2316" i="6"/>
  <c r="BH2317" i="6"/>
  <c r="BH2318" i="6"/>
  <c r="BH2319" i="6"/>
  <c r="BH2320" i="6"/>
  <c r="BH2321" i="6"/>
  <c r="BH2322" i="6"/>
  <c r="BH2323" i="6"/>
  <c r="BH2324" i="6"/>
  <c r="BH2325" i="6"/>
  <c r="BH2326" i="6"/>
  <c r="BH2327" i="6"/>
  <c r="BH2328" i="6"/>
  <c r="BH2329" i="6"/>
  <c r="BH2330" i="6"/>
  <c r="BH2331" i="6"/>
  <c r="BH2332" i="6"/>
  <c r="BH2333" i="6"/>
  <c r="BH2334" i="6"/>
  <c r="BH2335" i="6"/>
  <c r="BH2336" i="6"/>
  <c r="BH2337" i="6"/>
  <c r="BH2338" i="6"/>
  <c r="BH2339" i="6"/>
  <c r="BH2340" i="6"/>
  <c r="BH2341" i="6"/>
  <c r="BH2342" i="6"/>
  <c r="BH2343" i="6"/>
  <c r="BH2344" i="6"/>
  <c r="BH2345" i="6"/>
  <c r="BH2346" i="6"/>
  <c r="BH2347" i="6"/>
  <c r="BH2348" i="6"/>
  <c r="BH2349" i="6"/>
  <c r="BH2350" i="6"/>
  <c r="BH2351" i="6"/>
  <c r="BH2352" i="6"/>
  <c r="BH2353" i="6"/>
  <c r="BH2354" i="6"/>
  <c r="BH2355" i="6"/>
  <c r="BH2356" i="6"/>
  <c r="BH2357" i="6"/>
  <c r="BH2358" i="6"/>
  <c r="BH2359" i="6"/>
  <c r="BH2360" i="6"/>
  <c r="BH2361" i="6"/>
  <c r="BH2362" i="6"/>
  <c r="BH2363" i="6"/>
  <c r="BH2364" i="6"/>
  <c r="BH2365" i="6"/>
  <c r="BH2366" i="6"/>
  <c r="BH2367" i="6"/>
  <c r="BH2368" i="6"/>
  <c r="BH2369" i="6"/>
  <c r="BH2370" i="6"/>
  <c r="BH2371" i="6"/>
  <c r="BH2372" i="6"/>
  <c r="BH2373" i="6"/>
  <c r="BH2374" i="6"/>
  <c r="BH2375" i="6"/>
  <c r="BH2376" i="6"/>
  <c r="BH2377" i="6"/>
  <c r="BH2378" i="6"/>
  <c r="BH2379" i="6"/>
  <c r="BH2380" i="6"/>
  <c r="BH2381" i="6"/>
  <c r="BH2382" i="6"/>
  <c r="BH2383" i="6"/>
  <c r="BH2384" i="6"/>
  <c r="BH2385" i="6"/>
  <c r="BH2386" i="6"/>
  <c r="BH2387" i="6"/>
  <c r="BH2388" i="6"/>
  <c r="BH2389" i="6"/>
  <c r="BH2390" i="6"/>
  <c r="BH2391" i="6"/>
  <c r="BH2392" i="6"/>
  <c r="BH2393" i="6"/>
  <c r="BH2394" i="6"/>
  <c r="BH2395" i="6"/>
  <c r="BH2396" i="6"/>
  <c r="BH2397" i="6"/>
  <c r="BH2398" i="6"/>
  <c r="BH2399" i="6"/>
  <c r="BH2400" i="6"/>
  <c r="BH2401" i="6"/>
  <c r="BH2402" i="6"/>
  <c r="BH2403" i="6"/>
  <c r="BH2404" i="6"/>
  <c r="BH2405" i="6"/>
  <c r="BH2406" i="6"/>
  <c r="BH2407" i="6"/>
  <c r="BH2408" i="6"/>
  <c r="BH2409" i="6"/>
  <c r="BH2410" i="6"/>
  <c r="BH2411" i="6"/>
  <c r="BH2412" i="6"/>
  <c r="BH2413" i="6"/>
  <c r="BH2414" i="6"/>
  <c r="BH2415" i="6"/>
  <c r="BH2416" i="6"/>
  <c r="BH2417" i="6"/>
  <c r="BH2418" i="6"/>
  <c r="BH2419" i="6"/>
  <c r="BH2420" i="6"/>
  <c r="BH2421" i="6"/>
  <c r="BH2422" i="6"/>
  <c r="BH2423" i="6"/>
  <c r="BH2424" i="6"/>
  <c r="BH2425" i="6"/>
  <c r="BH2426" i="6"/>
  <c r="BH2427" i="6"/>
  <c r="BH2428" i="6"/>
  <c r="BH2429" i="6"/>
  <c r="BH2430" i="6"/>
  <c r="BH2431" i="6"/>
  <c r="BH2432" i="6"/>
  <c r="BH2433" i="6"/>
  <c r="BH2434" i="6"/>
  <c r="BH2435" i="6"/>
  <c r="BH2436" i="6"/>
  <c r="BH2437" i="6"/>
  <c r="BH2438" i="6"/>
  <c r="BH2439" i="6"/>
  <c r="BH2440" i="6"/>
  <c r="BH2441" i="6"/>
  <c r="BH2442" i="6"/>
  <c r="BH2443" i="6"/>
  <c r="BH2444" i="6"/>
  <c r="BH2445" i="6"/>
  <c r="BH2446" i="6"/>
  <c r="BH2447" i="6"/>
  <c r="BH2448" i="6"/>
  <c r="BH2449" i="6"/>
  <c r="BH2450" i="6"/>
  <c r="BH2451" i="6"/>
  <c r="BH2452" i="6"/>
  <c r="BH2453" i="6"/>
  <c r="BH2454" i="6"/>
  <c r="BH2455" i="6"/>
  <c r="BH2456" i="6"/>
  <c r="BH2457" i="6"/>
  <c r="BH2458" i="6"/>
  <c r="BH2459" i="6"/>
  <c r="BH2460" i="6"/>
  <c r="BH2461" i="6"/>
  <c r="BH2462" i="6"/>
  <c r="BH2463" i="6"/>
  <c r="BH2464" i="6"/>
  <c r="BH2465" i="6"/>
  <c r="BH2466" i="6"/>
  <c r="BH2467" i="6"/>
  <c r="BH2468" i="6"/>
  <c r="BH2469" i="6"/>
  <c r="BH2470" i="6"/>
  <c r="BH2471" i="6"/>
  <c r="BH2472" i="6"/>
  <c r="BH2473" i="6"/>
  <c r="BH2474" i="6"/>
  <c r="BH2475" i="6"/>
  <c r="BH2476" i="6"/>
  <c r="BH2477" i="6"/>
  <c r="BH2478" i="6"/>
  <c r="BH2479" i="6"/>
  <c r="BH2480" i="6"/>
  <c r="BH2481" i="6"/>
  <c r="BH2482" i="6"/>
  <c r="BH2483" i="6"/>
  <c r="BH2484" i="6"/>
  <c r="BH2485" i="6"/>
  <c r="BH2486" i="6"/>
  <c r="BH2487" i="6"/>
  <c r="BH2488" i="6"/>
  <c r="BH2489" i="6"/>
  <c r="BH2490" i="6"/>
  <c r="BH2491" i="6"/>
  <c r="BH2492" i="6"/>
  <c r="BH2493" i="6"/>
  <c r="BH2494" i="6"/>
  <c r="BH2495" i="6"/>
  <c r="BH2496" i="6"/>
  <c r="BH2497" i="6"/>
  <c r="BH2498" i="6"/>
  <c r="BH2499" i="6"/>
  <c r="BH2500" i="6"/>
  <c r="BH2501" i="6"/>
  <c r="BH2502" i="6"/>
  <c r="BH2503" i="6"/>
  <c r="BH2504" i="6"/>
  <c r="BH2505" i="6"/>
  <c r="BH2506" i="6"/>
  <c r="BH2507" i="6"/>
  <c r="BH2508" i="6"/>
  <c r="BH2509" i="6"/>
  <c r="BH2510" i="6"/>
  <c r="BH2511" i="6"/>
  <c r="BH2512" i="6"/>
  <c r="BH2513" i="6"/>
  <c r="BH2514" i="6"/>
  <c r="BH2515" i="6"/>
  <c r="BH2516" i="6"/>
  <c r="BH2517" i="6"/>
  <c r="BH2518" i="6"/>
  <c r="BH2519" i="6"/>
  <c r="BH2520" i="6"/>
  <c r="BH2521" i="6"/>
  <c r="BH2522" i="6"/>
  <c r="BH2523" i="6"/>
  <c r="BH2524" i="6"/>
  <c r="BH2525" i="6"/>
  <c r="BH2526" i="6"/>
  <c r="BH2527" i="6"/>
  <c r="BH2528" i="6"/>
  <c r="BH2529" i="6"/>
  <c r="BH2530" i="6"/>
  <c r="BH2531" i="6"/>
  <c r="BH2532" i="6"/>
  <c r="BH2533" i="6"/>
  <c r="BH2534" i="6"/>
  <c r="BH2535" i="6"/>
  <c r="BH2536" i="6"/>
  <c r="BH2537" i="6"/>
  <c r="BH2538" i="6"/>
  <c r="BH2539" i="6"/>
  <c r="BH2540" i="6"/>
  <c r="BH2541" i="6"/>
  <c r="BH2542" i="6"/>
  <c r="BH2543" i="6"/>
  <c r="BH2544" i="6"/>
  <c r="BH2545" i="6"/>
  <c r="BH2546" i="6"/>
  <c r="BH2547" i="6"/>
  <c r="BH2548" i="6"/>
  <c r="BH2549" i="6"/>
  <c r="BH2550" i="6"/>
  <c r="BH2551" i="6"/>
  <c r="BH2552" i="6"/>
  <c r="BH2553" i="6"/>
  <c r="BH2554" i="6"/>
  <c r="BH2555" i="6"/>
  <c r="BH2556" i="6"/>
  <c r="BH2557" i="6"/>
  <c r="BH2558" i="6"/>
  <c r="BH2559" i="6"/>
  <c r="BH2560" i="6"/>
  <c r="BH2561" i="6"/>
  <c r="BH2562" i="6"/>
  <c r="BH2563" i="6"/>
  <c r="BH2564" i="6"/>
  <c r="BH2565" i="6"/>
  <c r="BH2566" i="6"/>
  <c r="BH2567" i="6"/>
  <c r="BH2568" i="6"/>
  <c r="BH2569" i="6"/>
  <c r="BH2570" i="6"/>
  <c r="BH2571" i="6"/>
  <c r="BH2572" i="6"/>
  <c r="BH2573" i="6"/>
  <c r="BH2574" i="6"/>
  <c r="BH2575" i="6"/>
  <c r="BH2576" i="6"/>
  <c r="BH2577" i="6"/>
  <c r="BH2578" i="6"/>
  <c r="BH2579" i="6"/>
  <c r="BH2580" i="6"/>
  <c r="BH2581" i="6"/>
  <c r="BH2582" i="6"/>
  <c r="BH2583" i="6"/>
  <c r="BH2584" i="6"/>
  <c r="BH2585" i="6"/>
  <c r="BH2586" i="6"/>
  <c r="BH2587" i="6"/>
  <c r="BH2588" i="6"/>
  <c r="BH2589" i="6"/>
  <c r="BH2590" i="6"/>
  <c r="BH2591" i="6"/>
  <c r="BH2592" i="6"/>
  <c r="BH2593" i="6"/>
  <c r="BH2594" i="6"/>
  <c r="BH2595" i="6"/>
  <c r="BH2596" i="6"/>
  <c r="BH2597" i="6"/>
  <c r="BH2598" i="6"/>
  <c r="BH2599" i="6"/>
  <c r="BH2600" i="6"/>
  <c r="BH2601" i="6"/>
  <c r="BH2602" i="6"/>
  <c r="BH2603" i="6"/>
  <c r="BH2604" i="6"/>
  <c r="BH2605" i="6"/>
  <c r="BH2606" i="6"/>
  <c r="BH2607" i="6"/>
  <c r="BH2608" i="6"/>
  <c r="BH2609" i="6"/>
  <c r="BH2610" i="6"/>
  <c r="BH2611" i="6"/>
  <c r="BH2612" i="6"/>
  <c r="BH2613" i="6"/>
  <c r="BH2614" i="6"/>
  <c r="BH2615" i="6"/>
  <c r="BH2616" i="6"/>
  <c r="BH2617" i="6"/>
  <c r="BH2618" i="6"/>
  <c r="BH2619" i="6"/>
  <c r="BH2620" i="6"/>
  <c r="BH2621" i="6"/>
  <c r="BH2622" i="6"/>
  <c r="BH2623" i="6"/>
  <c r="BH2624" i="6"/>
  <c r="BH2625" i="6"/>
  <c r="BH2626" i="6"/>
  <c r="BH2627" i="6"/>
  <c r="BH2628" i="6"/>
  <c r="BH2629" i="6"/>
  <c r="BH2630" i="6"/>
  <c r="BH2631" i="6"/>
  <c r="BH2632" i="6"/>
  <c r="BH2633" i="6"/>
  <c r="BH2634" i="6"/>
  <c r="BH2635" i="6"/>
  <c r="BH2636" i="6"/>
  <c r="BH2637" i="6"/>
  <c r="BH2638" i="6"/>
  <c r="BH2639" i="6"/>
  <c r="BH2640" i="6"/>
  <c r="BH2641" i="6"/>
  <c r="BH2642" i="6"/>
  <c r="BH2643" i="6"/>
  <c r="BH2644" i="6"/>
  <c r="BH2645" i="6"/>
  <c r="BH2646" i="6"/>
  <c r="BH2647" i="6"/>
  <c r="BH2648" i="6"/>
  <c r="BH2649" i="6"/>
  <c r="BH2650" i="6"/>
  <c r="BH2651" i="6"/>
  <c r="BH2652" i="6"/>
  <c r="BH2653" i="6"/>
  <c r="BH2654" i="6"/>
  <c r="BH2655" i="6"/>
  <c r="BH2656" i="6"/>
  <c r="BH2657" i="6"/>
  <c r="BH2658" i="6"/>
  <c r="BH2659" i="6"/>
  <c r="BH2660" i="6"/>
  <c r="BH2661" i="6"/>
  <c r="BH2662" i="6"/>
  <c r="BH2663" i="6"/>
  <c r="BH2664" i="6"/>
  <c r="BH2665" i="6"/>
  <c r="BH2666" i="6"/>
  <c r="BH2667" i="6"/>
  <c r="BH2668" i="6"/>
  <c r="BH2669" i="6"/>
  <c r="BH2670" i="6"/>
  <c r="BH2671" i="6"/>
  <c r="BH2672" i="6"/>
  <c r="BH2673" i="6"/>
  <c r="BH2674" i="6"/>
  <c r="BH2675" i="6"/>
  <c r="BH2676" i="6"/>
  <c r="BH2677" i="6"/>
  <c r="BH2678" i="6"/>
  <c r="BH2679" i="6"/>
  <c r="BH2680" i="6"/>
  <c r="BH2681" i="6"/>
  <c r="BH2682" i="6"/>
  <c r="BH2683" i="6"/>
  <c r="BH2684" i="6"/>
  <c r="BH2685" i="6"/>
  <c r="BH2686" i="6"/>
  <c r="BH2687" i="6"/>
  <c r="BH2688" i="6"/>
  <c r="BH2689" i="6"/>
  <c r="BH2690" i="6"/>
  <c r="BH2691" i="6"/>
  <c r="BH2692" i="6"/>
  <c r="BH2693" i="6"/>
  <c r="BH2694" i="6"/>
  <c r="BH2695" i="6"/>
  <c r="BH2696" i="6"/>
  <c r="BH2697" i="6"/>
  <c r="BH2698" i="6"/>
  <c r="BH2699" i="6"/>
  <c r="BH2700" i="6"/>
  <c r="BH2701" i="6"/>
  <c r="BH2702" i="6"/>
  <c r="BH2703" i="6"/>
  <c r="BH2704" i="6"/>
  <c r="BH2705" i="6"/>
  <c r="BH2706" i="6"/>
  <c r="BH2707" i="6"/>
  <c r="BH4" i="6"/>
  <c r="BD5" i="6"/>
  <c r="BD6" i="6"/>
  <c r="BD7" i="6"/>
  <c r="BD8" i="6"/>
  <c r="BD9" i="6"/>
  <c r="BD10" i="6"/>
  <c r="BD11" i="6"/>
  <c r="BD12" i="6"/>
  <c r="BD13" i="6"/>
  <c r="BD14" i="6"/>
  <c r="BD15" i="6"/>
  <c r="BD16" i="6"/>
  <c r="BD17" i="6"/>
  <c r="BD18" i="6"/>
  <c r="BD19" i="6"/>
  <c r="BD20" i="6"/>
  <c r="BD21" i="6"/>
  <c r="BD22" i="6"/>
  <c r="BD23" i="6"/>
  <c r="BD24" i="6"/>
  <c r="BD25" i="6"/>
  <c r="BD26" i="6"/>
  <c r="BD27" i="6"/>
  <c r="BD28" i="6"/>
  <c r="BD29" i="6"/>
  <c r="BD30" i="6"/>
  <c r="BD31" i="6"/>
  <c r="BD32" i="6"/>
  <c r="BD33" i="6"/>
  <c r="BD34" i="6"/>
  <c r="BD35" i="6"/>
  <c r="BD36" i="6"/>
  <c r="BD37" i="6"/>
  <c r="BD38" i="6"/>
  <c r="BD39" i="6"/>
  <c r="BD40" i="6"/>
  <c r="BD41" i="6"/>
  <c r="BD42" i="6"/>
  <c r="BD43" i="6"/>
  <c r="BD44" i="6"/>
  <c r="BD45" i="6"/>
  <c r="BD46" i="6"/>
  <c r="BD47" i="6"/>
  <c r="BD48" i="6"/>
  <c r="BD49" i="6"/>
  <c r="BD50" i="6"/>
  <c r="BD51" i="6"/>
  <c r="BD52" i="6"/>
  <c r="BD53" i="6"/>
  <c r="BD54" i="6"/>
  <c r="BD55" i="6"/>
  <c r="BD56" i="6"/>
  <c r="BD57" i="6"/>
  <c r="BD58" i="6"/>
  <c r="BD59" i="6"/>
  <c r="BD60" i="6"/>
  <c r="BD61" i="6"/>
  <c r="BD62" i="6"/>
  <c r="BD63" i="6"/>
  <c r="BD64" i="6"/>
  <c r="BD65" i="6"/>
  <c r="BD66" i="6"/>
  <c r="BD67" i="6"/>
  <c r="BD68" i="6"/>
  <c r="BD69" i="6"/>
  <c r="BD70" i="6"/>
  <c r="BD71" i="6"/>
  <c r="BD72" i="6"/>
  <c r="BD73" i="6"/>
  <c r="BD74" i="6"/>
  <c r="BD75" i="6"/>
  <c r="BD76" i="6"/>
  <c r="BD77" i="6"/>
  <c r="BD78" i="6"/>
  <c r="BD79" i="6"/>
  <c r="BD80" i="6"/>
  <c r="BD81" i="6"/>
  <c r="BD82" i="6"/>
  <c r="BD83" i="6"/>
  <c r="BD84" i="6"/>
  <c r="BD85" i="6"/>
  <c r="BD86" i="6"/>
  <c r="BD87" i="6"/>
  <c r="BD88" i="6"/>
  <c r="BD89" i="6"/>
  <c r="BD90" i="6"/>
  <c r="BD91" i="6"/>
  <c r="BD92" i="6"/>
  <c r="BD93" i="6"/>
  <c r="BD94" i="6"/>
  <c r="BD95" i="6"/>
  <c r="BD96" i="6"/>
  <c r="BD97" i="6"/>
  <c r="BD98" i="6"/>
  <c r="BD99" i="6"/>
  <c r="BD100" i="6"/>
  <c r="BD101" i="6"/>
  <c r="BD102" i="6"/>
  <c r="BD103" i="6"/>
  <c r="BD104" i="6"/>
  <c r="BD105" i="6"/>
  <c r="BD106" i="6"/>
  <c r="BD107" i="6"/>
  <c r="BD108" i="6"/>
  <c r="BD109" i="6"/>
  <c r="BD110" i="6"/>
  <c r="BD111" i="6"/>
  <c r="BD112" i="6"/>
  <c r="BD113" i="6"/>
  <c r="BD114" i="6"/>
  <c r="BD115" i="6"/>
  <c r="BD116" i="6"/>
  <c r="BD117" i="6"/>
  <c r="BD118" i="6"/>
  <c r="BD119" i="6"/>
  <c r="BD120" i="6"/>
  <c r="BD121" i="6"/>
  <c r="BD122" i="6"/>
  <c r="BD123" i="6"/>
  <c r="BD124" i="6"/>
  <c r="BD125" i="6"/>
  <c r="BD126" i="6"/>
  <c r="BD127" i="6"/>
  <c r="BD128" i="6"/>
  <c r="BD129" i="6"/>
  <c r="BD130" i="6"/>
  <c r="BD131" i="6"/>
  <c r="BD132" i="6"/>
  <c r="BD133" i="6"/>
  <c r="BD134" i="6"/>
  <c r="BD135" i="6"/>
  <c r="BD136" i="6"/>
  <c r="BD137" i="6"/>
  <c r="BD138" i="6"/>
  <c r="BD139" i="6"/>
  <c r="BD140" i="6"/>
  <c r="BD141" i="6"/>
  <c r="BD142" i="6"/>
  <c r="BD143" i="6"/>
  <c r="BD144" i="6"/>
  <c r="BD145" i="6"/>
  <c r="BD146" i="6"/>
  <c r="BD147" i="6"/>
  <c r="BD148" i="6"/>
  <c r="BD149" i="6"/>
  <c r="BD150" i="6"/>
  <c r="BD151" i="6"/>
  <c r="BD152" i="6"/>
  <c r="BD153" i="6"/>
  <c r="BD154" i="6"/>
  <c r="BD155" i="6"/>
  <c r="BD156" i="6"/>
  <c r="BD157" i="6"/>
  <c r="BD158" i="6"/>
  <c r="BD159" i="6"/>
  <c r="BD160" i="6"/>
  <c r="BD161" i="6"/>
  <c r="BD162" i="6"/>
  <c r="BD163" i="6"/>
  <c r="BD164" i="6"/>
  <c r="BD165" i="6"/>
  <c r="BD166" i="6"/>
  <c r="BD167" i="6"/>
  <c r="BD168" i="6"/>
  <c r="BD169" i="6"/>
  <c r="BD170" i="6"/>
  <c r="BD171" i="6"/>
  <c r="BD172" i="6"/>
  <c r="BD173" i="6"/>
  <c r="BD174" i="6"/>
  <c r="BD175" i="6"/>
  <c r="BD176" i="6"/>
  <c r="BD177" i="6"/>
  <c r="BD178" i="6"/>
  <c r="BD179" i="6"/>
  <c r="BD180" i="6"/>
  <c r="BD181" i="6"/>
  <c r="BD182" i="6"/>
  <c r="BD183" i="6"/>
  <c r="BD184" i="6"/>
  <c r="BD185" i="6"/>
  <c r="BD186" i="6"/>
  <c r="BD187" i="6"/>
  <c r="BD188" i="6"/>
  <c r="BD189" i="6"/>
  <c r="BD190" i="6"/>
  <c r="BD191" i="6"/>
  <c r="BD192" i="6"/>
  <c r="BD193" i="6"/>
  <c r="BD194" i="6"/>
  <c r="BD195" i="6"/>
  <c r="BD196" i="6"/>
  <c r="BD197" i="6"/>
  <c r="BD198" i="6"/>
  <c r="BD199" i="6"/>
  <c r="BD200" i="6"/>
  <c r="BD201" i="6"/>
  <c r="BD202" i="6"/>
  <c r="BD203" i="6"/>
  <c r="BD204" i="6"/>
  <c r="BD205" i="6"/>
  <c r="BD206" i="6"/>
  <c r="BD207" i="6"/>
  <c r="BD208" i="6"/>
  <c r="BD209" i="6"/>
  <c r="BD210" i="6"/>
  <c r="BD211" i="6"/>
  <c r="BD212" i="6"/>
  <c r="BD213" i="6"/>
  <c r="BD214" i="6"/>
  <c r="BD215" i="6"/>
  <c r="BD216" i="6"/>
  <c r="BD217" i="6"/>
  <c r="BD218" i="6"/>
  <c r="BD219" i="6"/>
  <c r="BD220" i="6"/>
  <c r="BD221" i="6"/>
  <c r="BD222" i="6"/>
  <c r="BD223" i="6"/>
  <c r="BD224" i="6"/>
  <c r="BD225" i="6"/>
  <c r="BD226" i="6"/>
  <c r="BD227" i="6"/>
  <c r="BD228" i="6"/>
  <c r="BD229" i="6"/>
  <c r="BD230" i="6"/>
  <c r="BD231" i="6"/>
  <c r="BD232" i="6"/>
  <c r="BD233" i="6"/>
  <c r="BD234" i="6"/>
  <c r="BD235" i="6"/>
  <c r="BD236" i="6"/>
  <c r="BD237" i="6"/>
  <c r="BD238" i="6"/>
  <c r="BD239" i="6"/>
  <c r="BD240" i="6"/>
  <c r="BD241" i="6"/>
  <c r="BD242" i="6"/>
  <c r="BD243" i="6"/>
  <c r="BD244" i="6"/>
  <c r="BD245" i="6"/>
  <c r="BD246" i="6"/>
  <c r="BD247" i="6"/>
  <c r="BD248" i="6"/>
  <c r="BD249" i="6"/>
  <c r="BD250" i="6"/>
  <c r="BD251" i="6"/>
  <c r="BD252" i="6"/>
  <c r="BD253" i="6"/>
  <c r="BD254" i="6"/>
  <c r="BD255" i="6"/>
  <c r="BD256" i="6"/>
  <c r="BD257" i="6"/>
  <c r="BD258" i="6"/>
  <c r="BD259" i="6"/>
  <c r="BD260" i="6"/>
  <c r="BD261" i="6"/>
  <c r="BD262" i="6"/>
  <c r="BD263" i="6"/>
  <c r="BD264" i="6"/>
  <c r="BD265" i="6"/>
  <c r="BD266" i="6"/>
  <c r="BD267" i="6"/>
  <c r="BD268" i="6"/>
  <c r="BD269" i="6"/>
  <c r="BD270" i="6"/>
  <c r="BD271" i="6"/>
  <c r="BD272" i="6"/>
  <c r="BD273" i="6"/>
  <c r="BD274" i="6"/>
  <c r="BD275" i="6"/>
  <c r="BD276" i="6"/>
  <c r="BD277" i="6"/>
  <c r="BD278" i="6"/>
  <c r="BD279" i="6"/>
  <c r="BD280" i="6"/>
  <c r="BD281" i="6"/>
  <c r="BD282" i="6"/>
  <c r="BD283" i="6"/>
  <c r="BD284" i="6"/>
  <c r="BD285" i="6"/>
  <c r="BD286" i="6"/>
  <c r="BD287" i="6"/>
  <c r="BD288" i="6"/>
  <c r="BD289" i="6"/>
  <c r="BD290" i="6"/>
  <c r="BD291" i="6"/>
  <c r="BD292" i="6"/>
  <c r="BD293" i="6"/>
  <c r="BD294" i="6"/>
  <c r="BD295" i="6"/>
  <c r="BD296" i="6"/>
  <c r="BD297" i="6"/>
  <c r="BD298" i="6"/>
  <c r="BD299" i="6"/>
  <c r="BD300" i="6"/>
  <c r="BD301" i="6"/>
  <c r="BD302" i="6"/>
  <c r="BD303" i="6"/>
  <c r="BD304" i="6"/>
  <c r="BD305" i="6"/>
  <c r="BD306" i="6"/>
  <c r="BD307" i="6"/>
  <c r="BD308" i="6"/>
  <c r="BD309" i="6"/>
  <c r="BD310" i="6"/>
  <c r="BD311" i="6"/>
  <c r="BD312" i="6"/>
  <c r="BD313" i="6"/>
  <c r="BD314" i="6"/>
  <c r="BD315" i="6"/>
  <c r="BD316" i="6"/>
  <c r="BD317" i="6"/>
  <c r="BD318" i="6"/>
  <c r="BD319" i="6"/>
  <c r="BD320" i="6"/>
  <c r="BD321" i="6"/>
  <c r="BD322" i="6"/>
  <c r="BD323" i="6"/>
  <c r="BD324" i="6"/>
  <c r="BD325" i="6"/>
  <c r="BD326" i="6"/>
  <c r="BD327" i="6"/>
  <c r="BD328" i="6"/>
  <c r="BD329" i="6"/>
  <c r="BD330" i="6"/>
  <c r="BD331" i="6"/>
  <c r="BD332" i="6"/>
  <c r="BD333" i="6"/>
  <c r="BD334" i="6"/>
  <c r="BD335" i="6"/>
  <c r="BD336" i="6"/>
  <c r="BD337" i="6"/>
  <c r="BD338" i="6"/>
  <c r="BD339" i="6"/>
  <c r="BD340" i="6"/>
  <c r="BD341" i="6"/>
  <c r="BD342" i="6"/>
  <c r="BD343" i="6"/>
  <c r="BD344" i="6"/>
  <c r="BD345" i="6"/>
  <c r="BD346" i="6"/>
  <c r="BD347" i="6"/>
  <c r="BD348" i="6"/>
  <c r="BD349" i="6"/>
  <c r="BD350" i="6"/>
  <c r="BD351" i="6"/>
  <c r="BD352" i="6"/>
  <c r="BD353" i="6"/>
  <c r="BD354" i="6"/>
  <c r="BD355" i="6"/>
  <c r="BD356" i="6"/>
  <c r="BD357" i="6"/>
  <c r="BD358" i="6"/>
  <c r="BD359" i="6"/>
  <c r="BD360" i="6"/>
  <c r="BD361" i="6"/>
  <c r="BD362" i="6"/>
  <c r="BD363" i="6"/>
  <c r="BD364" i="6"/>
  <c r="BD365" i="6"/>
  <c r="BD366" i="6"/>
  <c r="BD367" i="6"/>
  <c r="BD368" i="6"/>
  <c r="BD369" i="6"/>
  <c r="BD370" i="6"/>
  <c r="BD371" i="6"/>
  <c r="BD372" i="6"/>
  <c r="BD373" i="6"/>
  <c r="BD374" i="6"/>
  <c r="BD375" i="6"/>
  <c r="BD376" i="6"/>
  <c r="BD377" i="6"/>
  <c r="BD378" i="6"/>
  <c r="BD379" i="6"/>
  <c r="BD380" i="6"/>
  <c r="BD381" i="6"/>
  <c r="BD382" i="6"/>
  <c r="BD383" i="6"/>
  <c r="BD384" i="6"/>
  <c r="BD385" i="6"/>
  <c r="BD386" i="6"/>
  <c r="BD387" i="6"/>
  <c r="BD388" i="6"/>
  <c r="BD389" i="6"/>
  <c r="BD390" i="6"/>
  <c r="BD391" i="6"/>
  <c r="BD392" i="6"/>
  <c r="BD393" i="6"/>
  <c r="BD394" i="6"/>
  <c r="BD395" i="6"/>
  <c r="BD396" i="6"/>
  <c r="BD397" i="6"/>
  <c r="BD398" i="6"/>
  <c r="BD399" i="6"/>
  <c r="BD400" i="6"/>
  <c r="BD401" i="6"/>
  <c r="BD402" i="6"/>
  <c r="BD403" i="6"/>
  <c r="BD404" i="6"/>
  <c r="BD405" i="6"/>
  <c r="BD406" i="6"/>
  <c r="BD407" i="6"/>
  <c r="BD408" i="6"/>
  <c r="BD409" i="6"/>
  <c r="BD410" i="6"/>
  <c r="BD411" i="6"/>
  <c r="BD412" i="6"/>
  <c r="BD413" i="6"/>
  <c r="BD414" i="6"/>
  <c r="BD415" i="6"/>
  <c r="BD416" i="6"/>
  <c r="BD417" i="6"/>
  <c r="BD418" i="6"/>
  <c r="BD419" i="6"/>
  <c r="BD420" i="6"/>
  <c r="BD421" i="6"/>
  <c r="BD422" i="6"/>
  <c r="BD423" i="6"/>
  <c r="BD424" i="6"/>
  <c r="BD425" i="6"/>
  <c r="BD426" i="6"/>
  <c r="BD427" i="6"/>
  <c r="BD428" i="6"/>
  <c r="BD429" i="6"/>
  <c r="BD430" i="6"/>
  <c r="BD431" i="6"/>
  <c r="BD432" i="6"/>
  <c r="BD433" i="6"/>
  <c r="BD434" i="6"/>
  <c r="BD435" i="6"/>
  <c r="BD436" i="6"/>
  <c r="BD437" i="6"/>
  <c r="BD438" i="6"/>
  <c r="BD439" i="6"/>
  <c r="BD440" i="6"/>
  <c r="BD441" i="6"/>
  <c r="BD442" i="6"/>
  <c r="BD443" i="6"/>
  <c r="BD444" i="6"/>
  <c r="BD445" i="6"/>
  <c r="BD446" i="6"/>
  <c r="BD447" i="6"/>
  <c r="BD448" i="6"/>
  <c r="BD449" i="6"/>
  <c r="BD450" i="6"/>
  <c r="BD451" i="6"/>
  <c r="BD452" i="6"/>
  <c r="BD453" i="6"/>
  <c r="BD454" i="6"/>
  <c r="BD455" i="6"/>
  <c r="BD456" i="6"/>
  <c r="BD457" i="6"/>
  <c r="BD458" i="6"/>
  <c r="BD459" i="6"/>
  <c r="BD460" i="6"/>
  <c r="BD461" i="6"/>
  <c r="BD462" i="6"/>
  <c r="BD463" i="6"/>
  <c r="BD464" i="6"/>
  <c r="BD465" i="6"/>
  <c r="BD466" i="6"/>
  <c r="BD467" i="6"/>
  <c r="BD468" i="6"/>
  <c r="BD469" i="6"/>
  <c r="BD470" i="6"/>
  <c r="BD471" i="6"/>
  <c r="BD472" i="6"/>
  <c r="BD473" i="6"/>
  <c r="BD474" i="6"/>
  <c r="BD475" i="6"/>
  <c r="BD476" i="6"/>
  <c r="BD477" i="6"/>
  <c r="BD478" i="6"/>
  <c r="BD479" i="6"/>
  <c r="BD480" i="6"/>
  <c r="BD481" i="6"/>
  <c r="BD482" i="6"/>
  <c r="BD483" i="6"/>
  <c r="BD484" i="6"/>
  <c r="BD485" i="6"/>
  <c r="BD486" i="6"/>
  <c r="BD487" i="6"/>
  <c r="BD488" i="6"/>
  <c r="BD489" i="6"/>
  <c r="BD490" i="6"/>
  <c r="BD491" i="6"/>
  <c r="BD492" i="6"/>
  <c r="BD493" i="6"/>
  <c r="BD494" i="6"/>
  <c r="BD495" i="6"/>
  <c r="BD496" i="6"/>
  <c r="BD497" i="6"/>
  <c r="BD498" i="6"/>
  <c r="BD499" i="6"/>
  <c r="BD500" i="6"/>
  <c r="BD501" i="6"/>
  <c r="BD502" i="6"/>
  <c r="BD503" i="6"/>
  <c r="BD504" i="6"/>
  <c r="BD505" i="6"/>
  <c r="BD506" i="6"/>
  <c r="BD507" i="6"/>
  <c r="BD508" i="6"/>
  <c r="BD509" i="6"/>
  <c r="BD510" i="6"/>
  <c r="BD511" i="6"/>
  <c r="BD512" i="6"/>
  <c r="BD513" i="6"/>
  <c r="BD514" i="6"/>
  <c r="BD515" i="6"/>
  <c r="BD516" i="6"/>
  <c r="BD517" i="6"/>
  <c r="BD518" i="6"/>
  <c r="BD519" i="6"/>
  <c r="BD520" i="6"/>
  <c r="BD521" i="6"/>
  <c r="BD522" i="6"/>
  <c r="BD523" i="6"/>
  <c r="BD524" i="6"/>
  <c r="BD525" i="6"/>
  <c r="BD526" i="6"/>
  <c r="BD527" i="6"/>
  <c r="BD528" i="6"/>
  <c r="BD529" i="6"/>
  <c r="BD530" i="6"/>
  <c r="BD531" i="6"/>
  <c r="BD532" i="6"/>
  <c r="BD533" i="6"/>
  <c r="BD534" i="6"/>
  <c r="BD535" i="6"/>
  <c r="BD536" i="6"/>
  <c r="BD537" i="6"/>
  <c r="BD538" i="6"/>
  <c r="BD539" i="6"/>
  <c r="BD540" i="6"/>
  <c r="BD541" i="6"/>
  <c r="BD542" i="6"/>
  <c r="BD543" i="6"/>
  <c r="BD544" i="6"/>
  <c r="BD545" i="6"/>
  <c r="BD546" i="6"/>
  <c r="BD547" i="6"/>
  <c r="BD548" i="6"/>
  <c r="BD549" i="6"/>
  <c r="BD550" i="6"/>
  <c r="BD551" i="6"/>
  <c r="BD552" i="6"/>
  <c r="BD553" i="6"/>
  <c r="BD554" i="6"/>
  <c r="BD555" i="6"/>
  <c r="BD556" i="6"/>
  <c r="BD557" i="6"/>
  <c r="BD558" i="6"/>
  <c r="BD559" i="6"/>
  <c r="BD560" i="6"/>
  <c r="BD561" i="6"/>
  <c r="BD562" i="6"/>
  <c r="BD563" i="6"/>
  <c r="BD564" i="6"/>
  <c r="BD565" i="6"/>
  <c r="BD566" i="6"/>
  <c r="BD567" i="6"/>
  <c r="BD568" i="6"/>
  <c r="BD569" i="6"/>
  <c r="BD570" i="6"/>
  <c r="BD571" i="6"/>
  <c r="BD572" i="6"/>
  <c r="BD573" i="6"/>
  <c r="BD574" i="6"/>
  <c r="BD575" i="6"/>
  <c r="BD576" i="6"/>
  <c r="BD577" i="6"/>
  <c r="BD578" i="6"/>
  <c r="BD579" i="6"/>
  <c r="BD580" i="6"/>
  <c r="BD581" i="6"/>
  <c r="BD582" i="6"/>
  <c r="BD583" i="6"/>
  <c r="BD584" i="6"/>
  <c r="BD585" i="6"/>
  <c r="BD586" i="6"/>
  <c r="BD587" i="6"/>
  <c r="BD588" i="6"/>
  <c r="BD589" i="6"/>
  <c r="BD590" i="6"/>
  <c r="BD591" i="6"/>
  <c r="BD592" i="6"/>
  <c r="BD593" i="6"/>
  <c r="BD594" i="6"/>
  <c r="BD595" i="6"/>
  <c r="BD596" i="6"/>
  <c r="BD597" i="6"/>
  <c r="BD598" i="6"/>
  <c r="BD599" i="6"/>
  <c r="BD600" i="6"/>
  <c r="BD601" i="6"/>
  <c r="BD602" i="6"/>
  <c r="BD603" i="6"/>
  <c r="BD604" i="6"/>
  <c r="BD605" i="6"/>
  <c r="BD606" i="6"/>
  <c r="BD607" i="6"/>
  <c r="BD608" i="6"/>
  <c r="BD609" i="6"/>
  <c r="BD610" i="6"/>
  <c r="BD611" i="6"/>
  <c r="BD612" i="6"/>
  <c r="BD613" i="6"/>
  <c r="BD614" i="6"/>
  <c r="BD615" i="6"/>
  <c r="BD616" i="6"/>
  <c r="BD617" i="6"/>
  <c r="BD618" i="6"/>
  <c r="BD619" i="6"/>
  <c r="BD620" i="6"/>
  <c r="BD621" i="6"/>
  <c r="BD622" i="6"/>
  <c r="BD623" i="6"/>
  <c r="BD624" i="6"/>
  <c r="BD625" i="6"/>
  <c r="BD626" i="6"/>
  <c r="BD627" i="6"/>
  <c r="BD628" i="6"/>
  <c r="BD629" i="6"/>
  <c r="BD630" i="6"/>
  <c r="BD631" i="6"/>
  <c r="BD632" i="6"/>
  <c r="BD633" i="6"/>
  <c r="BD634" i="6"/>
  <c r="BD635" i="6"/>
  <c r="BD636" i="6"/>
  <c r="BD637" i="6"/>
  <c r="BD638" i="6"/>
  <c r="BD639" i="6"/>
  <c r="BD640" i="6"/>
  <c r="BD641" i="6"/>
  <c r="BD642" i="6"/>
  <c r="BD643" i="6"/>
  <c r="BD644" i="6"/>
  <c r="BD645" i="6"/>
  <c r="BD646" i="6"/>
  <c r="BD647" i="6"/>
  <c r="BD648" i="6"/>
  <c r="BD649" i="6"/>
  <c r="BD650" i="6"/>
  <c r="BD651" i="6"/>
  <c r="BD652" i="6"/>
  <c r="BD653" i="6"/>
  <c r="BD654" i="6"/>
  <c r="BD655" i="6"/>
  <c r="BD656" i="6"/>
  <c r="BD657" i="6"/>
  <c r="BD658" i="6"/>
  <c r="BD659" i="6"/>
  <c r="BD660" i="6"/>
  <c r="BD661" i="6"/>
  <c r="BD662" i="6"/>
  <c r="BD663" i="6"/>
  <c r="BD664" i="6"/>
  <c r="BD665" i="6"/>
  <c r="BD666" i="6"/>
  <c r="BD667" i="6"/>
  <c r="BD668" i="6"/>
  <c r="BD669" i="6"/>
  <c r="BD670" i="6"/>
  <c r="BD671" i="6"/>
  <c r="BD672" i="6"/>
  <c r="BD673" i="6"/>
  <c r="BD674" i="6"/>
  <c r="BD675" i="6"/>
  <c r="BD676" i="6"/>
  <c r="BD677" i="6"/>
  <c r="BD678" i="6"/>
  <c r="BD679" i="6"/>
  <c r="BD680" i="6"/>
  <c r="BD681" i="6"/>
  <c r="BD682" i="6"/>
  <c r="BD683" i="6"/>
  <c r="BD684" i="6"/>
  <c r="BD685" i="6"/>
  <c r="BD686" i="6"/>
  <c r="BD687" i="6"/>
  <c r="BD688" i="6"/>
  <c r="BD689" i="6"/>
  <c r="BD690" i="6"/>
  <c r="BD691" i="6"/>
  <c r="BD692" i="6"/>
  <c r="BD693" i="6"/>
  <c r="BD694" i="6"/>
  <c r="BD695" i="6"/>
  <c r="BD696" i="6"/>
  <c r="BD697" i="6"/>
  <c r="BD698" i="6"/>
  <c r="BD699" i="6"/>
  <c r="BD700" i="6"/>
  <c r="BD701" i="6"/>
  <c r="BD702" i="6"/>
  <c r="BD703" i="6"/>
  <c r="BD704" i="6"/>
  <c r="BD705" i="6"/>
  <c r="BD706" i="6"/>
  <c r="BD707" i="6"/>
  <c r="BD708" i="6"/>
  <c r="BD709" i="6"/>
  <c r="BD710" i="6"/>
  <c r="BD711" i="6"/>
  <c r="BD712" i="6"/>
  <c r="BD713" i="6"/>
  <c r="BD714" i="6"/>
  <c r="BD715" i="6"/>
  <c r="BD716" i="6"/>
  <c r="BD717" i="6"/>
  <c r="BD718" i="6"/>
  <c r="BD719" i="6"/>
  <c r="BD720" i="6"/>
  <c r="BD721" i="6"/>
  <c r="BD722" i="6"/>
  <c r="BD723" i="6"/>
  <c r="BD724" i="6"/>
  <c r="BD725" i="6"/>
  <c r="BD726" i="6"/>
  <c r="BD727" i="6"/>
  <c r="BD728" i="6"/>
  <c r="BD729" i="6"/>
  <c r="BD730" i="6"/>
  <c r="BD731" i="6"/>
  <c r="BD732" i="6"/>
  <c r="BD733" i="6"/>
  <c r="BD734" i="6"/>
  <c r="BD735" i="6"/>
  <c r="BD736" i="6"/>
  <c r="BD737" i="6"/>
  <c r="BD738" i="6"/>
  <c r="BD739" i="6"/>
  <c r="BD740" i="6"/>
  <c r="BD741" i="6"/>
  <c r="BD742" i="6"/>
  <c r="BD743" i="6"/>
  <c r="BD744" i="6"/>
  <c r="BD745" i="6"/>
  <c r="BD746" i="6"/>
  <c r="BD747" i="6"/>
  <c r="BD748" i="6"/>
  <c r="BD749" i="6"/>
  <c r="BD750" i="6"/>
  <c r="BD751" i="6"/>
  <c r="BD752" i="6"/>
  <c r="BD753" i="6"/>
  <c r="BD754" i="6"/>
  <c r="BD755" i="6"/>
  <c r="BD756" i="6"/>
  <c r="BD757" i="6"/>
  <c r="BD758" i="6"/>
  <c r="BD759" i="6"/>
  <c r="BD760" i="6"/>
  <c r="BD761" i="6"/>
  <c r="BD762" i="6"/>
  <c r="BD763" i="6"/>
  <c r="BD764" i="6"/>
  <c r="BD765" i="6"/>
  <c r="BD766" i="6"/>
  <c r="BD767" i="6"/>
  <c r="BD768" i="6"/>
  <c r="BD769" i="6"/>
  <c r="BD770" i="6"/>
  <c r="BD771" i="6"/>
  <c r="BD772" i="6"/>
  <c r="BD773" i="6"/>
  <c r="BD774" i="6"/>
  <c r="BD775" i="6"/>
  <c r="BD776" i="6"/>
  <c r="BD777" i="6"/>
  <c r="BD778" i="6"/>
  <c r="BD779" i="6"/>
  <c r="BD780" i="6"/>
  <c r="BD781" i="6"/>
  <c r="BD782" i="6"/>
  <c r="BD783" i="6"/>
  <c r="BD784" i="6"/>
  <c r="BD785" i="6"/>
  <c r="BD786" i="6"/>
  <c r="BD787" i="6"/>
  <c r="BD788" i="6"/>
  <c r="BD789" i="6"/>
  <c r="BD790" i="6"/>
  <c r="BD791" i="6"/>
  <c r="BD792" i="6"/>
  <c r="BD793" i="6"/>
  <c r="BD794" i="6"/>
  <c r="BD795" i="6"/>
  <c r="BD796" i="6"/>
  <c r="BD797" i="6"/>
  <c r="BD798" i="6"/>
  <c r="BD799" i="6"/>
  <c r="BD800" i="6"/>
  <c r="BD801" i="6"/>
  <c r="BD802" i="6"/>
  <c r="BD803" i="6"/>
  <c r="BD804" i="6"/>
  <c r="BD805" i="6"/>
  <c r="BD806" i="6"/>
  <c r="BD807" i="6"/>
  <c r="BD808" i="6"/>
  <c r="BD809" i="6"/>
  <c r="BD810" i="6"/>
  <c r="BD811" i="6"/>
  <c r="BD812" i="6"/>
  <c r="BD813" i="6"/>
  <c r="BD814" i="6"/>
  <c r="BD815" i="6"/>
  <c r="BD816" i="6"/>
  <c r="BD817" i="6"/>
  <c r="BD818" i="6"/>
  <c r="BD819" i="6"/>
  <c r="BD820" i="6"/>
  <c r="BD821" i="6"/>
  <c r="BD822" i="6"/>
  <c r="BD823" i="6"/>
  <c r="BD824" i="6"/>
  <c r="BD825" i="6"/>
  <c r="BD826" i="6"/>
  <c r="BD827" i="6"/>
  <c r="BD828" i="6"/>
  <c r="BD829" i="6"/>
  <c r="BD830" i="6"/>
  <c r="BD831" i="6"/>
  <c r="BD832" i="6"/>
  <c r="BD833" i="6"/>
  <c r="BD834" i="6"/>
  <c r="BD835" i="6"/>
  <c r="BD836" i="6"/>
  <c r="BD837" i="6"/>
  <c r="BD838" i="6"/>
  <c r="BD839" i="6"/>
  <c r="BD840" i="6"/>
  <c r="BD841" i="6"/>
  <c r="BD842" i="6"/>
  <c r="BD843" i="6"/>
  <c r="BD844" i="6"/>
  <c r="BD845" i="6"/>
  <c r="BD846" i="6"/>
  <c r="BD847" i="6"/>
  <c r="BD848" i="6"/>
  <c r="BD849" i="6"/>
  <c r="BD850" i="6"/>
  <c r="BD851" i="6"/>
  <c r="BD852" i="6"/>
  <c r="BD853" i="6"/>
  <c r="BD854" i="6"/>
  <c r="BD855" i="6"/>
  <c r="BD856" i="6"/>
  <c r="BD857" i="6"/>
  <c r="BD858" i="6"/>
  <c r="BD859" i="6"/>
  <c r="BD860" i="6"/>
  <c r="BD861" i="6"/>
  <c r="BD862" i="6"/>
  <c r="BD863" i="6"/>
  <c r="BD864" i="6"/>
  <c r="BD865" i="6"/>
  <c r="BD866" i="6"/>
  <c r="BD867" i="6"/>
  <c r="BD868" i="6"/>
  <c r="BD869" i="6"/>
  <c r="BD870" i="6"/>
  <c r="BD871" i="6"/>
  <c r="BD872" i="6"/>
  <c r="BD873" i="6"/>
  <c r="BD874" i="6"/>
  <c r="BD875" i="6"/>
  <c r="BD876" i="6"/>
  <c r="BD877" i="6"/>
  <c r="BD878" i="6"/>
  <c r="BD879" i="6"/>
  <c r="BD880" i="6"/>
  <c r="BD881" i="6"/>
  <c r="BD882" i="6"/>
  <c r="BD883" i="6"/>
  <c r="BD884" i="6"/>
  <c r="BD885" i="6"/>
  <c r="BD886" i="6"/>
  <c r="BD887" i="6"/>
  <c r="BD888" i="6"/>
  <c r="BD889" i="6"/>
  <c r="BD890" i="6"/>
  <c r="BD891" i="6"/>
  <c r="BD892" i="6"/>
  <c r="BD893" i="6"/>
  <c r="BD894" i="6"/>
  <c r="BD895" i="6"/>
  <c r="BD896" i="6"/>
  <c r="BD897" i="6"/>
  <c r="BD898" i="6"/>
  <c r="BD899" i="6"/>
  <c r="BD900" i="6"/>
  <c r="BD901" i="6"/>
  <c r="BD902" i="6"/>
  <c r="BD903" i="6"/>
  <c r="BD904" i="6"/>
  <c r="BD905" i="6"/>
  <c r="BD906" i="6"/>
  <c r="BD907" i="6"/>
  <c r="BD908" i="6"/>
  <c r="BD909" i="6"/>
  <c r="BD910" i="6"/>
  <c r="BD911" i="6"/>
  <c r="BD912" i="6"/>
  <c r="BD913" i="6"/>
  <c r="BD914" i="6"/>
  <c r="BD915" i="6"/>
  <c r="BD916" i="6"/>
  <c r="BD917" i="6"/>
  <c r="BD918" i="6"/>
  <c r="BD919" i="6"/>
  <c r="BD920" i="6"/>
  <c r="BD921" i="6"/>
  <c r="BD922" i="6"/>
  <c r="BD923" i="6"/>
  <c r="BD924" i="6"/>
  <c r="BD925" i="6"/>
  <c r="BD926" i="6"/>
  <c r="BD927" i="6"/>
  <c r="BD928" i="6"/>
  <c r="BD929" i="6"/>
  <c r="BD930" i="6"/>
  <c r="BD931" i="6"/>
  <c r="BD932" i="6"/>
  <c r="BD933" i="6"/>
  <c r="BD934" i="6"/>
  <c r="BD935" i="6"/>
  <c r="BD936" i="6"/>
  <c r="BD937" i="6"/>
  <c r="BD938" i="6"/>
  <c r="BD939" i="6"/>
  <c r="BD940" i="6"/>
  <c r="BD941" i="6"/>
  <c r="BD942" i="6"/>
  <c r="BD943" i="6"/>
  <c r="BD944" i="6"/>
  <c r="BD945" i="6"/>
  <c r="BD946" i="6"/>
  <c r="BD947" i="6"/>
  <c r="BD948" i="6"/>
  <c r="BD949" i="6"/>
  <c r="BD950" i="6"/>
  <c r="BD951" i="6"/>
  <c r="BD952" i="6"/>
  <c r="BD953" i="6"/>
  <c r="BD954" i="6"/>
  <c r="BD955" i="6"/>
  <c r="BD956" i="6"/>
  <c r="BD957" i="6"/>
  <c r="BD958" i="6"/>
  <c r="BD959" i="6"/>
  <c r="BD960" i="6"/>
  <c r="BD961" i="6"/>
  <c r="BD962" i="6"/>
  <c r="BD963" i="6"/>
  <c r="BD964" i="6"/>
  <c r="BD965" i="6"/>
  <c r="BD966" i="6"/>
  <c r="BD967" i="6"/>
  <c r="BD968" i="6"/>
  <c r="BD969" i="6"/>
  <c r="BD970" i="6"/>
  <c r="BD971" i="6"/>
  <c r="BD972" i="6"/>
  <c r="BD973" i="6"/>
  <c r="BD974" i="6"/>
  <c r="BD975" i="6"/>
  <c r="BD976" i="6"/>
  <c r="BD977" i="6"/>
  <c r="BD978" i="6"/>
  <c r="BD979" i="6"/>
  <c r="BD980" i="6"/>
  <c r="BD981" i="6"/>
  <c r="BD982" i="6"/>
  <c r="BD983" i="6"/>
  <c r="BD984" i="6"/>
  <c r="BD985" i="6"/>
  <c r="BD986" i="6"/>
  <c r="BD987" i="6"/>
  <c r="BD988" i="6"/>
  <c r="BD989" i="6"/>
  <c r="BD990" i="6"/>
  <c r="BD991" i="6"/>
  <c r="BD992" i="6"/>
  <c r="BD993" i="6"/>
  <c r="BD994" i="6"/>
  <c r="BD995" i="6"/>
  <c r="BD996" i="6"/>
  <c r="BD997" i="6"/>
  <c r="BD998" i="6"/>
  <c r="BD999" i="6"/>
  <c r="BD1000" i="6"/>
  <c r="BD1001" i="6"/>
  <c r="BD1002" i="6"/>
  <c r="BD1003" i="6"/>
  <c r="BD1004" i="6"/>
  <c r="BD1005" i="6"/>
  <c r="BD1006" i="6"/>
  <c r="BD1007" i="6"/>
  <c r="BD1008" i="6"/>
  <c r="BD1009" i="6"/>
  <c r="BD1010" i="6"/>
  <c r="BD1011" i="6"/>
  <c r="BD1012" i="6"/>
  <c r="BD1013" i="6"/>
  <c r="BD1014" i="6"/>
  <c r="BD1015" i="6"/>
  <c r="BD1016" i="6"/>
  <c r="BD1017" i="6"/>
  <c r="BD1018" i="6"/>
  <c r="BD1019" i="6"/>
  <c r="BD1020" i="6"/>
  <c r="BD1021" i="6"/>
  <c r="BD1022" i="6"/>
  <c r="BD1023" i="6"/>
  <c r="BD1024" i="6"/>
  <c r="BD1025" i="6"/>
  <c r="BD1026" i="6"/>
  <c r="BD1027" i="6"/>
  <c r="BD1028" i="6"/>
  <c r="BD1029" i="6"/>
  <c r="BD1030" i="6"/>
  <c r="BD1031" i="6"/>
  <c r="BD1032" i="6"/>
  <c r="BD1033" i="6"/>
  <c r="BD1034" i="6"/>
  <c r="BD1035" i="6"/>
  <c r="BD1036" i="6"/>
  <c r="BD1037" i="6"/>
  <c r="BD1038" i="6"/>
  <c r="BD1039" i="6"/>
  <c r="BD1040" i="6"/>
  <c r="BD1041" i="6"/>
  <c r="BD1042" i="6"/>
  <c r="BD1043" i="6"/>
  <c r="BD1044" i="6"/>
  <c r="BD1045" i="6"/>
  <c r="BD1046" i="6"/>
  <c r="BD1047" i="6"/>
  <c r="BD1048" i="6"/>
  <c r="BD1049" i="6"/>
  <c r="BD1050" i="6"/>
  <c r="BD1051" i="6"/>
  <c r="BD1052" i="6"/>
  <c r="BD1053" i="6"/>
  <c r="BD1054" i="6"/>
  <c r="BD1055" i="6"/>
  <c r="BD1056" i="6"/>
  <c r="BD1057" i="6"/>
  <c r="BD1058" i="6"/>
  <c r="BD1059" i="6"/>
  <c r="BD1060" i="6"/>
  <c r="BD1061" i="6"/>
  <c r="BD1062" i="6"/>
  <c r="BD1063" i="6"/>
  <c r="BD1064" i="6"/>
  <c r="BD1065" i="6"/>
  <c r="BD1066" i="6"/>
  <c r="BD1067" i="6"/>
  <c r="BD1068" i="6"/>
  <c r="BD1069" i="6"/>
  <c r="BD1070" i="6"/>
  <c r="BD1071" i="6"/>
  <c r="BD1072" i="6"/>
  <c r="BD1073" i="6"/>
  <c r="BD1074" i="6"/>
  <c r="BD1075" i="6"/>
  <c r="BD1076" i="6"/>
  <c r="BD1077" i="6"/>
  <c r="BD1078" i="6"/>
  <c r="BD1079" i="6"/>
  <c r="BD1080" i="6"/>
  <c r="BD1081" i="6"/>
  <c r="BD1082" i="6"/>
  <c r="BD1083" i="6"/>
  <c r="BD1084" i="6"/>
  <c r="BD1085" i="6"/>
  <c r="BD1086" i="6"/>
  <c r="BD1087" i="6"/>
  <c r="BD1088" i="6"/>
  <c r="BD1089" i="6"/>
  <c r="BD1090" i="6"/>
  <c r="BD1091" i="6"/>
  <c r="BD1092" i="6"/>
  <c r="BD1093" i="6"/>
  <c r="BD1094" i="6"/>
  <c r="BD1095" i="6"/>
  <c r="BD1096" i="6"/>
  <c r="BD1097" i="6"/>
  <c r="BD1098" i="6"/>
  <c r="BD1099" i="6"/>
  <c r="BD1100" i="6"/>
  <c r="BD1101" i="6"/>
  <c r="BD1102" i="6"/>
  <c r="BD1103" i="6"/>
  <c r="BD1104" i="6"/>
  <c r="BD1105" i="6"/>
  <c r="BD1106" i="6"/>
  <c r="BD1107" i="6"/>
  <c r="BD1108" i="6"/>
  <c r="BD1109" i="6"/>
  <c r="BD1110" i="6"/>
  <c r="BD1111" i="6"/>
  <c r="BD1112" i="6"/>
  <c r="BD1113" i="6"/>
  <c r="BD1114" i="6"/>
  <c r="BD1115" i="6"/>
  <c r="BD1116" i="6"/>
  <c r="BD1117" i="6"/>
  <c r="BD1118" i="6"/>
  <c r="BD1119" i="6"/>
  <c r="BD1120" i="6"/>
  <c r="BD1121" i="6"/>
  <c r="BD1122" i="6"/>
  <c r="BD1123" i="6"/>
  <c r="BD1124" i="6"/>
  <c r="BD1125" i="6"/>
  <c r="BD1126" i="6"/>
  <c r="BD1127" i="6"/>
  <c r="BD1128" i="6"/>
  <c r="BD1129" i="6"/>
  <c r="BD1130" i="6"/>
  <c r="BD1131" i="6"/>
  <c r="BD1132" i="6"/>
  <c r="BD1133" i="6"/>
  <c r="BD1134" i="6"/>
  <c r="BD1135" i="6"/>
  <c r="BD1136" i="6"/>
  <c r="BD1137" i="6"/>
  <c r="BD1138" i="6"/>
  <c r="BD1139" i="6"/>
  <c r="BD1140" i="6"/>
  <c r="BD1141" i="6"/>
  <c r="BD1142" i="6"/>
  <c r="BD1143" i="6"/>
  <c r="BD1144" i="6"/>
  <c r="BD1145" i="6"/>
  <c r="BD1146" i="6"/>
  <c r="BD1147" i="6"/>
  <c r="BD1148" i="6"/>
  <c r="BD1149" i="6"/>
  <c r="BD1150" i="6"/>
  <c r="BD1151" i="6"/>
  <c r="BD1152" i="6"/>
  <c r="BD1153" i="6"/>
  <c r="BD1154" i="6"/>
  <c r="BD1155" i="6"/>
  <c r="BD1156" i="6"/>
  <c r="BD1157" i="6"/>
  <c r="BD1158" i="6"/>
  <c r="BD1159" i="6"/>
  <c r="BD1160" i="6"/>
  <c r="BD1161" i="6"/>
  <c r="BD1162" i="6"/>
  <c r="BD1163" i="6"/>
  <c r="BD1164" i="6"/>
  <c r="BD1165" i="6"/>
  <c r="BD1166" i="6"/>
  <c r="BD1167" i="6"/>
  <c r="BD1168" i="6"/>
  <c r="BD1169" i="6"/>
  <c r="BD1170" i="6"/>
  <c r="BD1171" i="6"/>
  <c r="BD1172" i="6"/>
  <c r="BD1173" i="6"/>
  <c r="BD1174" i="6"/>
  <c r="BD1175" i="6"/>
  <c r="BD1176" i="6"/>
  <c r="BD1177" i="6"/>
  <c r="BD1178" i="6"/>
  <c r="BD1179" i="6"/>
  <c r="BD1180" i="6"/>
  <c r="BD1181" i="6"/>
  <c r="BD1182" i="6"/>
  <c r="BD1183" i="6"/>
  <c r="BD1184" i="6"/>
  <c r="BD1185" i="6"/>
  <c r="BD1186" i="6"/>
  <c r="BD1187" i="6"/>
  <c r="BD1188" i="6"/>
  <c r="BD1189" i="6"/>
  <c r="BD1190" i="6"/>
  <c r="BD1191" i="6"/>
  <c r="BD1192" i="6"/>
  <c r="BD1193" i="6"/>
  <c r="BD1194" i="6"/>
  <c r="BD1195" i="6"/>
  <c r="BD1196" i="6"/>
  <c r="BD1197" i="6"/>
  <c r="BD1198" i="6"/>
  <c r="BD1199" i="6"/>
  <c r="BD1200" i="6"/>
  <c r="BD1201" i="6"/>
  <c r="BD1202" i="6"/>
  <c r="BD1203" i="6"/>
  <c r="BD1204" i="6"/>
  <c r="BD1205" i="6"/>
  <c r="BD1206" i="6"/>
  <c r="BD1207" i="6"/>
  <c r="BD1208" i="6"/>
  <c r="BD1209" i="6"/>
  <c r="BD1210" i="6"/>
  <c r="BD1211" i="6"/>
  <c r="BD1212" i="6"/>
  <c r="BD1213" i="6"/>
  <c r="BD1214" i="6"/>
  <c r="BD1215" i="6"/>
  <c r="BD1216" i="6"/>
  <c r="BD1217" i="6"/>
  <c r="BD1218" i="6"/>
  <c r="BD1219" i="6"/>
  <c r="BD1220" i="6"/>
  <c r="BD1221" i="6"/>
  <c r="BD1222" i="6"/>
  <c r="BD1223" i="6"/>
  <c r="BD1224" i="6"/>
  <c r="BD1225" i="6"/>
  <c r="BD1226" i="6"/>
  <c r="BD1227" i="6"/>
  <c r="BD1228" i="6"/>
  <c r="BD1229" i="6"/>
  <c r="BD1230" i="6"/>
  <c r="BD1231" i="6"/>
  <c r="BD1232" i="6"/>
  <c r="BD1233" i="6"/>
  <c r="BD1234" i="6"/>
  <c r="BD1235" i="6"/>
  <c r="BD1236" i="6"/>
  <c r="BD1237" i="6"/>
  <c r="BD1238" i="6"/>
  <c r="BD1239" i="6"/>
  <c r="BD1240" i="6"/>
  <c r="BD1241" i="6"/>
  <c r="BD1242" i="6"/>
  <c r="BD1243" i="6"/>
  <c r="BD1244" i="6"/>
  <c r="BD1245" i="6"/>
  <c r="BD1246" i="6"/>
  <c r="BD1247" i="6"/>
  <c r="BD1248" i="6"/>
  <c r="BD1249" i="6"/>
  <c r="BD1250" i="6"/>
  <c r="BD1251" i="6"/>
  <c r="BD1252" i="6"/>
  <c r="BD1253" i="6"/>
  <c r="BD1254" i="6"/>
  <c r="BD1255" i="6"/>
  <c r="BD1256" i="6"/>
  <c r="BD1257" i="6"/>
  <c r="BD1258" i="6"/>
  <c r="BD1259" i="6"/>
  <c r="BD1260" i="6"/>
  <c r="BD1261" i="6"/>
  <c r="BD1262" i="6"/>
  <c r="BD1263" i="6"/>
  <c r="BD1264" i="6"/>
  <c r="BD1265" i="6"/>
  <c r="BD1266" i="6"/>
  <c r="BD1267" i="6"/>
  <c r="BD1268" i="6"/>
  <c r="BD1269" i="6"/>
  <c r="BD1270" i="6"/>
  <c r="BD1271" i="6"/>
  <c r="BD1272" i="6"/>
  <c r="BD1273" i="6"/>
  <c r="BD1274" i="6"/>
  <c r="BD1275" i="6"/>
  <c r="BD1276" i="6"/>
  <c r="BD1277" i="6"/>
  <c r="BD1278" i="6"/>
  <c r="BD1279" i="6"/>
  <c r="BD1280" i="6"/>
  <c r="BD1281" i="6"/>
  <c r="BD1282" i="6"/>
  <c r="BD1283" i="6"/>
  <c r="BD1284" i="6"/>
  <c r="BD1285" i="6"/>
  <c r="BD1286" i="6"/>
  <c r="BD1287" i="6"/>
  <c r="BD1288" i="6"/>
  <c r="BD1289" i="6"/>
  <c r="BD1290" i="6"/>
  <c r="BD1291" i="6"/>
  <c r="BD1292" i="6"/>
  <c r="BD1293" i="6"/>
  <c r="BD1294" i="6"/>
  <c r="BD1295" i="6"/>
  <c r="BD1296" i="6"/>
  <c r="BD1297" i="6"/>
  <c r="BD1298" i="6"/>
  <c r="BD1299" i="6"/>
  <c r="BD1300" i="6"/>
  <c r="BD1301" i="6"/>
  <c r="BD1302" i="6"/>
  <c r="BD1303" i="6"/>
  <c r="BD1304" i="6"/>
  <c r="BD1305" i="6"/>
  <c r="BD1306" i="6"/>
  <c r="BD1307" i="6"/>
  <c r="BD1308" i="6"/>
  <c r="BD1309" i="6"/>
  <c r="BD1310" i="6"/>
  <c r="BD1311" i="6"/>
  <c r="BD1312" i="6"/>
  <c r="BD1313" i="6"/>
  <c r="BD1314" i="6"/>
  <c r="BD1315" i="6"/>
  <c r="BD1316" i="6"/>
  <c r="BD1317" i="6"/>
  <c r="BD1318" i="6"/>
  <c r="BD1319" i="6"/>
  <c r="BD1320" i="6"/>
  <c r="BD1321" i="6"/>
  <c r="BD1322" i="6"/>
  <c r="BD1323" i="6"/>
  <c r="BD1324" i="6"/>
  <c r="BD1325" i="6"/>
  <c r="BD1326" i="6"/>
  <c r="BD1327" i="6"/>
  <c r="BD1328" i="6"/>
  <c r="BD1329" i="6"/>
  <c r="BD1330" i="6"/>
  <c r="BD1331" i="6"/>
  <c r="BD1332" i="6"/>
  <c r="BD1333" i="6"/>
  <c r="BD1334" i="6"/>
  <c r="BD1335" i="6"/>
  <c r="BD1336" i="6"/>
  <c r="BD1337" i="6"/>
  <c r="BD1338" i="6"/>
  <c r="BD1339" i="6"/>
  <c r="BD1340" i="6"/>
  <c r="BD1341" i="6"/>
  <c r="BD1342" i="6"/>
  <c r="BD1343" i="6"/>
  <c r="BD1344" i="6"/>
  <c r="BD1345" i="6"/>
  <c r="BD1346" i="6"/>
  <c r="BD1347" i="6"/>
  <c r="BD1348" i="6"/>
  <c r="BD1349" i="6"/>
  <c r="BD1350" i="6"/>
  <c r="BD1351" i="6"/>
  <c r="BD1352" i="6"/>
  <c r="BD1353" i="6"/>
  <c r="BD1354" i="6"/>
  <c r="BD1355" i="6"/>
  <c r="BD1356" i="6"/>
  <c r="BD1357" i="6"/>
  <c r="BD1358" i="6"/>
  <c r="BD1359" i="6"/>
  <c r="BD1360" i="6"/>
  <c r="BD1361" i="6"/>
  <c r="BD1362" i="6"/>
  <c r="BD1363" i="6"/>
  <c r="BD1364" i="6"/>
  <c r="BD1365" i="6"/>
  <c r="BD1366" i="6"/>
  <c r="BD1367" i="6"/>
  <c r="BD1368" i="6"/>
  <c r="BD1369" i="6"/>
  <c r="BD1370" i="6"/>
  <c r="BD1371" i="6"/>
  <c r="BD1372" i="6"/>
  <c r="BD1373" i="6"/>
  <c r="BD1374" i="6"/>
  <c r="BD1375" i="6"/>
  <c r="BD1376" i="6"/>
  <c r="BD1377" i="6"/>
  <c r="BD1378" i="6"/>
  <c r="BD1379" i="6"/>
  <c r="BD1380" i="6"/>
  <c r="BD1381" i="6"/>
  <c r="BD1382" i="6"/>
  <c r="BD1383" i="6"/>
  <c r="BD1384" i="6"/>
  <c r="BD1385" i="6"/>
  <c r="BD1386" i="6"/>
  <c r="BD1387" i="6"/>
  <c r="BD1388" i="6"/>
  <c r="BD1389" i="6"/>
  <c r="BD1390" i="6"/>
  <c r="BD1391" i="6"/>
  <c r="BD1392" i="6"/>
  <c r="BD1393" i="6"/>
  <c r="BD1394" i="6"/>
  <c r="BD1395" i="6"/>
  <c r="BD1396" i="6"/>
  <c r="BD1397" i="6"/>
  <c r="BD1398" i="6"/>
  <c r="BD1399" i="6"/>
  <c r="BD1400" i="6"/>
  <c r="BD1401" i="6"/>
  <c r="BD1402" i="6"/>
  <c r="BD1403" i="6"/>
  <c r="BD1404" i="6"/>
  <c r="BD1405" i="6"/>
  <c r="BD1406" i="6"/>
  <c r="BD1407" i="6"/>
  <c r="BD1408" i="6"/>
  <c r="BD1409" i="6"/>
  <c r="BD1410" i="6"/>
  <c r="BD1411" i="6"/>
  <c r="BD1412" i="6"/>
  <c r="BD1413" i="6"/>
  <c r="BD1414" i="6"/>
  <c r="BD1415" i="6"/>
  <c r="BD1416" i="6"/>
  <c r="BD1417" i="6"/>
  <c r="BD1418" i="6"/>
  <c r="BD1419" i="6"/>
  <c r="BD1420" i="6"/>
  <c r="BD1421" i="6"/>
  <c r="BD1422" i="6"/>
  <c r="BD1423" i="6"/>
  <c r="BD1424" i="6"/>
  <c r="BD1425" i="6"/>
  <c r="BD1426" i="6"/>
  <c r="BD1427" i="6"/>
  <c r="BD1428" i="6"/>
  <c r="BD1429" i="6"/>
  <c r="BD1430" i="6"/>
  <c r="BD1431" i="6"/>
  <c r="BD1432" i="6"/>
  <c r="BD1433" i="6"/>
  <c r="BD1434" i="6"/>
  <c r="BD1435" i="6"/>
  <c r="BD1436" i="6"/>
  <c r="BD1437" i="6"/>
  <c r="BD1438" i="6"/>
  <c r="BD1439" i="6"/>
  <c r="BD1440" i="6"/>
  <c r="BD1441" i="6"/>
  <c r="BD1442" i="6"/>
  <c r="BD1443" i="6"/>
  <c r="BD1444" i="6"/>
  <c r="BD1445" i="6"/>
  <c r="BD1446" i="6"/>
  <c r="BD1447" i="6"/>
  <c r="BD1448" i="6"/>
  <c r="BD1449" i="6"/>
  <c r="BD1450" i="6"/>
  <c r="BD1451" i="6"/>
  <c r="BD1452" i="6"/>
  <c r="BD1453" i="6"/>
  <c r="BD1454" i="6"/>
  <c r="BD1455" i="6"/>
  <c r="BD1456" i="6"/>
  <c r="BD1457" i="6"/>
  <c r="BD1458" i="6"/>
  <c r="BD1459" i="6"/>
  <c r="BD1460" i="6"/>
  <c r="BD1461" i="6"/>
  <c r="BD1462" i="6"/>
  <c r="BD1463" i="6"/>
  <c r="BD1464" i="6"/>
  <c r="BD1465" i="6"/>
  <c r="BD1466" i="6"/>
  <c r="BD1467" i="6"/>
  <c r="BD1468" i="6"/>
  <c r="BD1469" i="6"/>
  <c r="BD1470" i="6"/>
  <c r="BD1471" i="6"/>
  <c r="BD1472" i="6"/>
  <c r="BD1473" i="6"/>
  <c r="BD1474" i="6"/>
  <c r="BD1475" i="6"/>
  <c r="BD1476" i="6"/>
  <c r="BD1477" i="6"/>
  <c r="BD1478" i="6"/>
  <c r="BD1479" i="6"/>
  <c r="BD1480" i="6"/>
  <c r="BD1481" i="6"/>
  <c r="BD1482" i="6"/>
  <c r="BD1483" i="6"/>
  <c r="BD1484" i="6"/>
  <c r="BD1485" i="6"/>
  <c r="BD1486" i="6"/>
  <c r="BD1487" i="6"/>
  <c r="BD1488" i="6"/>
  <c r="BD1489" i="6"/>
  <c r="BD1490" i="6"/>
  <c r="BD1491" i="6"/>
  <c r="BD1492" i="6"/>
  <c r="BD1493" i="6"/>
  <c r="BD1494" i="6"/>
  <c r="BD1495" i="6"/>
  <c r="BD1496" i="6"/>
  <c r="BD1497" i="6"/>
  <c r="BD1498" i="6"/>
  <c r="BD1499" i="6"/>
  <c r="BD1500" i="6"/>
  <c r="BD1501" i="6"/>
  <c r="BD1502" i="6"/>
  <c r="BD1503" i="6"/>
  <c r="BD1504" i="6"/>
  <c r="BD1505" i="6"/>
  <c r="BD1506" i="6"/>
  <c r="BD1507" i="6"/>
  <c r="BD1508" i="6"/>
  <c r="BD1509" i="6"/>
  <c r="BD1510" i="6"/>
  <c r="BD1511" i="6"/>
  <c r="BD1512" i="6"/>
  <c r="BD1513" i="6"/>
  <c r="BD1514" i="6"/>
  <c r="BD1515" i="6"/>
  <c r="BD1516" i="6"/>
  <c r="BD1517" i="6"/>
  <c r="BD1518" i="6"/>
  <c r="BD1519" i="6"/>
  <c r="BD1520" i="6"/>
  <c r="BD1521" i="6"/>
  <c r="BD1522" i="6"/>
  <c r="BD1523" i="6"/>
  <c r="BD1524" i="6"/>
  <c r="BD1525" i="6"/>
  <c r="BD1526" i="6"/>
  <c r="BD1527" i="6"/>
  <c r="BD1528" i="6"/>
  <c r="BD1529" i="6"/>
  <c r="BD1530" i="6"/>
  <c r="BD1531" i="6"/>
  <c r="BD1532" i="6"/>
  <c r="BD1533" i="6"/>
  <c r="BD1534" i="6"/>
  <c r="BD1535" i="6"/>
  <c r="BD1536" i="6"/>
  <c r="BD1537" i="6"/>
  <c r="BD1538" i="6"/>
  <c r="BD1539" i="6"/>
  <c r="BD1540" i="6"/>
  <c r="BD1541" i="6"/>
  <c r="BD1542" i="6"/>
  <c r="BD1543" i="6"/>
  <c r="BD1544" i="6"/>
  <c r="BD1545" i="6"/>
  <c r="BD1546" i="6"/>
  <c r="BD1547" i="6"/>
  <c r="BD1548" i="6"/>
  <c r="BD1549" i="6"/>
  <c r="BD1550" i="6"/>
  <c r="BD1551" i="6"/>
  <c r="BD1552" i="6"/>
  <c r="BD1553" i="6"/>
  <c r="BD1554" i="6"/>
  <c r="BD1555" i="6"/>
  <c r="BD1556" i="6"/>
  <c r="BD1557" i="6"/>
  <c r="BD1558" i="6"/>
  <c r="BD1559" i="6"/>
  <c r="BD1560" i="6"/>
  <c r="BD1561" i="6"/>
  <c r="BD1562" i="6"/>
  <c r="BD1563" i="6"/>
  <c r="BD1564" i="6"/>
  <c r="BD1565" i="6"/>
  <c r="BD1566" i="6"/>
  <c r="BD1567" i="6"/>
  <c r="BD1568" i="6"/>
  <c r="BD1569" i="6"/>
  <c r="BD1570" i="6"/>
  <c r="BD1571" i="6"/>
  <c r="BD1572" i="6"/>
  <c r="BD1573" i="6"/>
  <c r="BD1574" i="6"/>
  <c r="BD1575" i="6"/>
  <c r="BD1576" i="6"/>
  <c r="BD1577" i="6"/>
  <c r="BD1578" i="6"/>
  <c r="BD1579" i="6"/>
  <c r="BD1580" i="6"/>
  <c r="BD1581" i="6"/>
  <c r="BD1582" i="6"/>
  <c r="BD1583" i="6"/>
  <c r="BD1584" i="6"/>
  <c r="BD1585" i="6"/>
  <c r="BD1586" i="6"/>
  <c r="BD1587" i="6"/>
  <c r="BD1588" i="6"/>
  <c r="BD1589" i="6"/>
  <c r="BD1590" i="6"/>
  <c r="BD1591" i="6"/>
  <c r="BD1592" i="6"/>
  <c r="BD1593" i="6"/>
  <c r="BD1594" i="6"/>
  <c r="BD1595" i="6"/>
  <c r="BD1596" i="6"/>
  <c r="BD1597" i="6"/>
  <c r="BD1598" i="6"/>
  <c r="BD1599" i="6"/>
  <c r="BD1600" i="6"/>
  <c r="BD1601" i="6"/>
  <c r="BD1602" i="6"/>
  <c r="BD1603" i="6"/>
  <c r="BD1604" i="6"/>
  <c r="BD1605" i="6"/>
  <c r="BD1606" i="6"/>
  <c r="BD1607" i="6"/>
  <c r="BD1608" i="6"/>
  <c r="BD1609" i="6"/>
  <c r="BD1610" i="6"/>
  <c r="BD1611" i="6"/>
  <c r="BD1612" i="6"/>
  <c r="BD1613" i="6"/>
  <c r="BD1614" i="6"/>
  <c r="BD1615" i="6"/>
  <c r="BD1616" i="6"/>
  <c r="BD1617" i="6"/>
  <c r="BD1618" i="6"/>
  <c r="BD1619" i="6"/>
  <c r="BD1620" i="6"/>
  <c r="BD1621" i="6"/>
  <c r="BD1622" i="6"/>
  <c r="BD1623" i="6"/>
  <c r="BD1624" i="6"/>
  <c r="BD1625" i="6"/>
  <c r="BD1626" i="6"/>
  <c r="BD1627" i="6"/>
  <c r="BD1628" i="6"/>
  <c r="BD1629" i="6"/>
  <c r="BD1630" i="6"/>
  <c r="BD1631" i="6"/>
  <c r="BD1632" i="6"/>
  <c r="BD1633" i="6"/>
  <c r="BD1634" i="6"/>
  <c r="BD1635" i="6"/>
  <c r="BD1636" i="6"/>
  <c r="BD1637" i="6"/>
  <c r="BD1638" i="6"/>
  <c r="BD1639" i="6"/>
  <c r="BD1640" i="6"/>
  <c r="BD1641" i="6"/>
  <c r="BD1642" i="6"/>
  <c r="BD1643" i="6"/>
  <c r="BD1644" i="6"/>
  <c r="BD1645" i="6"/>
  <c r="BD1646" i="6"/>
  <c r="BD1647" i="6"/>
  <c r="BD1648" i="6"/>
  <c r="BD1649" i="6"/>
  <c r="BD1650" i="6"/>
  <c r="BD1651" i="6"/>
  <c r="BD1652" i="6"/>
  <c r="BD1653" i="6"/>
  <c r="BD1654" i="6"/>
  <c r="BD1655" i="6"/>
  <c r="BD1656" i="6"/>
  <c r="BD1657" i="6"/>
  <c r="BD1658" i="6"/>
  <c r="BD1659" i="6"/>
  <c r="BD1660" i="6"/>
  <c r="BD1661" i="6"/>
  <c r="BD1662" i="6"/>
  <c r="BD1663" i="6"/>
  <c r="BD1664" i="6"/>
  <c r="BD1665" i="6"/>
  <c r="BD1666" i="6"/>
  <c r="BD1667" i="6"/>
  <c r="BD1668" i="6"/>
  <c r="BD1669" i="6"/>
  <c r="BD1670" i="6"/>
  <c r="BD1671" i="6"/>
  <c r="BD1672" i="6"/>
  <c r="BD1673" i="6"/>
  <c r="BD1674" i="6"/>
  <c r="BD1675" i="6"/>
  <c r="BD1676" i="6"/>
  <c r="BD1677" i="6"/>
  <c r="BD1678" i="6"/>
  <c r="BD1679" i="6"/>
  <c r="BD1680" i="6"/>
  <c r="BD1681" i="6"/>
  <c r="BD1682" i="6"/>
  <c r="BD1683" i="6"/>
  <c r="BD1684" i="6"/>
  <c r="BD1685" i="6"/>
  <c r="BD1686" i="6"/>
  <c r="BD1687" i="6"/>
  <c r="BD1688" i="6"/>
  <c r="BD1689" i="6"/>
  <c r="BD1690" i="6"/>
  <c r="BD1691" i="6"/>
  <c r="BD1692" i="6"/>
  <c r="BD1693" i="6"/>
  <c r="BD1694" i="6"/>
  <c r="BD1695" i="6"/>
  <c r="BD1696" i="6"/>
  <c r="BD1697" i="6"/>
  <c r="BD1698" i="6"/>
  <c r="BD1699" i="6"/>
  <c r="BD1700" i="6"/>
  <c r="BD1701" i="6"/>
  <c r="BD1702" i="6"/>
  <c r="BD1703" i="6"/>
  <c r="BD1704" i="6"/>
  <c r="BD1705" i="6"/>
  <c r="BD1706" i="6"/>
  <c r="BD1707" i="6"/>
  <c r="BD1708" i="6"/>
  <c r="BD1709" i="6"/>
  <c r="BD1710" i="6"/>
  <c r="BD1711" i="6"/>
  <c r="BD1712" i="6"/>
  <c r="BD1713" i="6"/>
  <c r="BD1714" i="6"/>
  <c r="BD1715" i="6"/>
  <c r="BD1716" i="6"/>
  <c r="BD1717" i="6"/>
  <c r="BD1718" i="6"/>
  <c r="BD1719" i="6"/>
  <c r="BD1720" i="6"/>
  <c r="BD1721" i="6"/>
  <c r="BD1722" i="6"/>
  <c r="BD1723" i="6"/>
  <c r="BD1724" i="6"/>
  <c r="BD1725" i="6"/>
  <c r="BD1726" i="6"/>
  <c r="BD1727" i="6"/>
  <c r="BD1728" i="6"/>
  <c r="BD1729" i="6"/>
  <c r="BD1730" i="6"/>
  <c r="BD1731" i="6"/>
  <c r="BD1732" i="6"/>
  <c r="BD1733" i="6"/>
  <c r="BD1734" i="6"/>
  <c r="BD1735" i="6"/>
  <c r="BD1736" i="6"/>
  <c r="BD1737" i="6"/>
  <c r="BD1738" i="6"/>
  <c r="BD1739" i="6"/>
  <c r="BD1740" i="6"/>
  <c r="BD1741" i="6"/>
  <c r="BD1742" i="6"/>
  <c r="BD1743" i="6"/>
  <c r="BD1744" i="6"/>
  <c r="BD1745" i="6"/>
  <c r="BD1746" i="6"/>
  <c r="BD1747" i="6"/>
  <c r="BD1748" i="6"/>
  <c r="BD1749" i="6"/>
  <c r="BD1750" i="6"/>
  <c r="BD1751" i="6"/>
  <c r="BD1752" i="6"/>
  <c r="BD1753" i="6"/>
  <c r="BD1754" i="6"/>
  <c r="BD1755" i="6"/>
  <c r="BD1756" i="6"/>
  <c r="BD1757" i="6"/>
  <c r="BD1758" i="6"/>
  <c r="BD1759" i="6"/>
  <c r="BD1760" i="6"/>
  <c r="BD1761" i="6"/>
  <c r="BD1762" i="6"/>
  <c r="BD1763" i="6"/>
  <c r="BD1764" i="6"/>
  <c r="BD1765" i="6"/>
  <c r="BD1766" i="6"/>
  <c r="BD1767" i="6"/>
  <c r="BD1768" i="6"/>
  <c r="BD1769" i="6"/>
  <c r="BD1770" i="6"/>
  <c r="BD1771" i="6"/>
  <c r="BD1772" i="6"/>
  <c r="BD1773" i="6"/>
  <c r="BD1774" i="6"/>
  <c r="BD1775" i="6"/>
  <c r="BD1776" i="6"/>
  <c r="BD1777" i="6"/>
  <c r="BD1778" i="6"/>
  <c r="BD1779" i="6"/>
  <c r="BD1780" i="6"/>
  <c r="BD1781" i="6"/>
  <c r="BD1782" i="6"/>
  <c r="BD1783" i="6"/>
  <c r="BD1784" i="6"/>
  <c r="BD1785" i="6"/>
  <c r="BD1786" i="6"/>
  <c r="BD1787" i="6"/>
  <c r="BD1788" i="6"/>
  <c r="BD1789" i="6"/>
  <c r="BD1790" i="6"/>
  <c r="BD1791" i="6"/>
  <c r="BD1792" i="6"/>
  <c r="BD1793" i="6"/>
  <c r="BD1794" i="6"/>
  <c r="BD1795" i="6"/>
  <c r="BD1796" i="6"/>
  <c r="BD1797" i="6"/>
  <c r="BD1798" i="6"/>
  <c r="BD1799" i="6"/>
  <c r="BD1800" i="6"/>
  <c r="BD1801" i="6"/>
  <c r="BD1802" i="6"/>
  <c r="BD1803" i="6"/>
  <c r="BD1804" i="6"/>
  <c r="BD1805" i="6"/>
  <c r="BD1806" i="6"/>
  <c r="BD1807" i="6"/>
  <c r="BD1808" i="6"/>
  <c r="BD1809" i="6"/>
  <c r="BD1810" i="6"/>
  <c r="BD1811" i="6"/>
  <c r="BD1812" i="6"/>
  <c r="BD1813" i="6"/>
  <c r="BD1814" i="6"/>
  <c r="BD1815" i="6"/>
  <c r="BD1816" i="6"/>
  <c r="BD1817" i="6"/>
  <c r="BD1818" i="6"/>
  <c r="BD1819" i="6"/>
  <c r="BD1820" i="6"/>
  <c r="BD1821" i="6"/>
  <c r="BD1822" i="6"/>
  <c r="BD1823" i="6"/>
  <c r="BD1824" i="6"/>
  <c r="BD1825" i="6"/>
  <c r="BD1826" i="6"/>
  <c r="BD1827" i="6"/>
  <c r="BD1828" i="6"/>
  <c r="BD1829" i="6"/>
  <c r="BD1830" i="6"/>
  <c r="BD1831" i="6"/>
  <c r="BD1832" i="6"/>
  <c r="BD1833" i="6"/>
  <c r="BD1834" i="6"/>
  <c r="BD1835" i="6"/>
  <c r="BD1836" i="6"/>
  <c r="BD1837" i="6"/>
  <c r="BD1838" i="6"/>
  <c r="BD1839" i="6"/>
  <c r="BD1840" i="6"/>
  <c r="BD1841" i="6"/>
  <c r="BD1842" i="6"/>
  <c r="BD1843" i="6"/>
  <c r="BD1844" i="6"/>
  <c r="BD1845" i="6"/>
  <c r="BD1846" i="6"/>
  <c r="BD1847" i="6"/>
  <c r="BD1848" i="6"/>
  <c r="BD1849" i="6"/>
  <c r="BD1850" i="6"/>
  <c r="BD1851" i="6"/>
  <c r="BD1852" i="6"/>
  <c r="BD1853" i="6"/>
  <c r="BD1854" i="6"/>
  <c r="BD1855" i="6"/>
  <c r="BD1856" i="6"/>
  <c r="BD1857" i="6"/>
  <c r="BD1858" i="6"/>
  <c r="BD1859" i="6"/>
  <c r="BD1860" i="6"/>
  <c r="BD1861" i="6"/>
  <c r="BD1862" i="6"/>
  <c r="BD1863" i="6"/>
  <c r="BD1864" i="6"/>
  <c r="BD1865" i="6"/>
  <c r="BD1866" i="6"/>
  <c r="BD1867" i="6"/>
  <c r="BD1868" i="6"/>
  <c r="BD1869" i="6"/>
  <c r="BD1870" i="6"/>
  <c r="BD1871" i="6"/>
  <c r="BD1872" i="6"/>
  <c r="BD1873" i="6"/>
  <c r="BD1874" i="6"/>
  <c r="BD1875" i="6"/>
  <c r="BD1876" i="6"/>
  <c r="BD1877" i="6"/>
  <c r="BD1878" i="6"/>
  <c r="BD1879" i="6"/>
  <c r="BD1880" i="6"/>
  <c r="BD1881" i="6"/>
  <c r="BD1882" i="6"/>
  <c r="BD1883" i="6"/>
  <c r="BD1884" i="6"/>
  <c r="BD1885" i="6"/>
  <c r="BD1886" i="6"/>
  <c r="BD1887" i="6"/>
  <c r="BD1888" i="6"/>
  <c r="BD1889" i="6"/>
  <c r="BD1890" i="6"/>
  <c r="BD1891" i="6"/>
  <c r="BD1892" i="6"/>
  <c r="BD1893" i="6"/>
  <c r="BD1894" i="6"/>
  <c r="BD1895" i="6"/>
  <c r="BD1896" i="6"/>
  <c r="BD1897" i="6"/>
  <c r="BD1898" i="6"/>
  <c r="BD1899" i="6"/>
  <c r="BD1900" i="6"/>
  <c r="BD1901" i="6"/>
  <c r="BD1902" i="6"/>
  <c r="BD1903" i="6"/>
  <c r="BD1904" i="6"/>
  <c r="BD1905" i="6"/>
  <c r="BD1906" i="6"/>
  <c r="BD1907" i="6"/>
  <c r="BD1908" i="6"/>
  <c r="BD1909" i="6"/>
  <c r="BD1910" i="6"/>
  <c r="BD1911" i="6"/>
  <c r="BD1912" i="6"/>
  <c r="BD1913" i="6"/>
  <c r="BD1914" i="6"/>
  <c r="BD1915" i="6"/>
  <c r="BD1916" i="6"/>
  <c r="BD1917" i="6"/>
  <c r="BD1918" i="6"/>
  <c r="BD1919" i="6"/>
  <c r="BD1920" i="6"/>
  <c r="BD1921" i="6"/>
  <c r="BD1922" i="6"/>
  <c r="BD1923" i="6"/>
  <c r="BD1924" i="6"/>
  <c r="BD1925" i="6"/>
  <c r="BD1926" i="6"/>
  <c r="BD1927" i="6"/>
  <c r="BD1928" i="6"/>
  <c r="BD1929" i="6"/>
  <c r="BD1930" i="6"/>
  <c r="BD1931" i="6"/>
  <c r="BD1932" i="6"/>
  <c r="BD1933" i="6"/>
  <c r="BD1934" i="6"/>
  <c r="BD1935" i="6"/>
  <c r="BD1936" i="6"/>
  <c r="BD1937" i="6"/>
  <c r="BD1938" i="6"/>
  <c r="BD1939" i="6"/>
  <c r="BD1940" i="6"/>
  <c r="BD1941" i="6"/>
  <c r="BD1942" i="6"/>
  <c r="BD1943" i="6"/>
  <c r="BD1944" i="6"/>
  <c r="BD1945" i="6"/>
  <c r="BD1946" i="6"/>
  <c r="BD1947" i="6"/>
  <c r="BD1948" i="6"/>
  <c r="BD1949" i="6"/>
  <c r="BD1950" i="6"/>
  <c r="BD1951" i="6"/>
  <c r="BD1952" i="6"/>
  <c r="BD1953" i="6"/>
  <c r="BD1954" i="6"/>
  <c r="BD1955" i="6"/>
  <c r="BD1956" i="6"/>
  <c r="BD1957" i="6"/>
  <c r="BD1958" i="6"/>
  <c r="BD1959" i="6"/>
  <c r="BD1960" i="6"/>
  <c r="BD1961" i="6"/>
  <c r="BD1962" i="6"/>
  <c r="BD1963" i="6"/>
  <c r="BD1964" i="6"/>
  <c r="BD1965" i="6"/>
  <c r="BD1966" i="6"/>
  <c r="BD1967" i="6"/>
  <c r="BD1968" i="6"/>
  <c r="BD1969" i="6"/>
  <c r="BD1970" i="6"/>
  <c r="BD1971" i="6"/>
  <c r="BD1972" i="6"/>
  <c r="BD1973" i="6"/>
  <c r="BD1974" i="6"/>
  <c r="BD1975" i="6"/>
  <c r="BD1976" i="6"/>
  <c r="BD1977" i="6"/>
  <c r="BD1978" i="6"/>
  <c r="BD1979" i="6"/>
  <c r="BD1980" i="6"/>
  <c r="BD1981" i="6"/>
  <c r="BD1982" i="6"/>
  <c r="BD1983" i="6"/>
  <c r="BD1984" i="6"/>
  <c r="BD1985" i="6"/>
  <c r="BD1986" i="6"/>
  <c r="BD1987" i="6"/>
  <c r="BD1988" i="6"/>
  <c r="BD1989" i="6"/>
  <c r="BD1990" i="6"/>
  <c r="BD1991" i="6"/>
  <c r="BD1992" i="6"/>
  <c r="BD1993" i="6"/>
  <c r="BD1994" i="6"/>
  <c r="BD1995" i="6"/>
  <c r="BD1996" i="6"/>
  <c r="BD1997" i="6"/>
  <c r="BD1998" i="6"/>
  <c r="BD1999" i="6"/>
  <c r="BD2000" i="6"/>
  <c r="BD2001" i="6"/>
  <c r="BD2002" i="6"/>
  <c r="BD2003" i="6"/>
  <c r="BD2004" i="6"/>
  <c r="BD2005" i="6"/>
  <c r="BD2006" i="6"/>
  <c r="BD2007" i="6"/>
  <c r="BD2008" i="6"/>
  <c r="BD2009" i="6"/>
  <c r="BD2010" i="6"/>
  <c r="BD2011" i="6"/>
  <c r="BD2012" i="6"/>
  <c r="BD2013" i="6"/>
  <c r="BD2014" i="6"/>
  <c r="BD2015" i="6"/>
  <c r="BD2016" i="6"/>
  <c r="BD2017" i="6"/>
  <c r="BD2018" i="6"/>
  <c r="BD2019" i="6"/>
  <c r="BD2020" i="6"/>
  <c r="BD2021" i="6"/>
  <c r="BD2022" i="6"/>
  <c r="BD2023" i="6"/>
  <c r="BD2024" i="6"/>
  <c r="BD2025" i="6"/>
  <c r="BD2026" i="6"/>
  <c r="BD2027" i="6"/>
  <c r="BD2028" i="6"/>
  <c r="BD2029" i="6"/>
  <c r="BD2030" i="6"/>
  <c r="BD2031" i="6"/>
  <c r="BD2032" i="6"/>
  <c r="BD2033" i="6"/>
  <c r="BD2034" i="6"/>
  <c r="BD2035" i="6"/>
  <c r="BD2036" i="6"/>
  <c r="BD2037" i="6"/>
  <c r="BD2038" i="6"/>
  <c r="BD2039" i="6"/>
  <c r="BD2040" i="6"/>
  <c r="BD2041" i="6"/>
  <c r="BD2042" i="6"/>
  <c r="BD2043" i="6"/>
  <c r="BD2044" i="6"/>
  <c r="BD2045" i="6"/>
  <c r="BD2046" i="6"/>
  <c r="BD2047" i="6"/>
  <c r="BD2048" i="6"/>
  <c r="BD2049" i="6"/>
  <c r="BD2050" i="6"/>
  <c r="BD2051" i="6"/>
  <c r="BD2052" i="6"/>
  <c r="BD2053" i="6"/>
  <c r="BD2054" i="6"/>
  <c r="BD2055" i="6"/>
  <c r="BD2056" i="6"/>
  <c r="BD2057" i="6"/>
  <c r="BD2058" i="6"/>
  <c r="BD2059" i="6"/>
  <c r="BD2060" i="6"/>
  <c r="BD2061" i="6"/>
  <c r="BD2062" i="6"/>
  <c r="BD2063" i="6"/>
  <c r="BD2064" i="6"/>
  <c r="BD2065" i="6"/>
  <c r="BD2066" i="6"/>
  <c r="BD2067" i="6"/>
  <c r="BD2068" i="6"/>
  <c r="BD2069" i="6"/>
  <c r="BD2070" i="6"/>
  <c r="BD2071" i="6"/>
  <c r="BD2072" i="6"/>
  <c r="BD2073" i="6"/>
  <c r="BD2074" i="6"/>
  <c r="BD2075" i="6"/>
  <c r="BD2076" i="6"/>
  <c r="BD2077" i="6"/>
  <c r="BD2078" i="6"/>
  <c r="BD2079" i="6"/>
  <c r="BD2080" i="6"/>
  <c r="BD2081" i="6"/>
  <c r="BD2082" i="6"/>
  <c r="BD2083" i="6"/>
  <c r="BD2084" i="6"/>
  <c r="BD2085" i="6"/>
  <c r="BD2086" i="6"/>
  <c r="BD2087" i="6"/>
  <c r="BD2088" i="6"/>
  <c r="BD2089" i="6"/>
  <c r="BD2090" i="6"/>
  <c r="BD2091" i="6"/>
  <c r="BD2092" i="6"/>
  <c r="BD2093" i="6"/>
  <c r="BD2094" i="6"/>
  <c r="BD2095" i="6"/>
  <c r="BD2096" i="6"/>
  <c r="BD2097" i="6"/>
  <c r="BD2098" i="6"/>
  <c r="BD2099" i="6"/>
  <c r="BD2100" i="6"/>
  <c r="BD2101" i="6"/>
  <c r="BD2102" i="6"/>
  <c r="BD2103" i="6"/>
  <c r="BD2104" i="6"/>
  <c r="BD2105" i="6"/>
  <c r="BD2106" i="6"/>
  <c r="BD2107" i="6"/>
  <c r="BD2108" i="6"/>
  <c r="BD2109" i="6"/>
  <c r="BD2110" i="6"/>
  <c r="BD2111" i="6"/>
  <c r="BD2112" i="6"/>
  <c r="BD2113" i="6"/>
  <c r="BD2114" i="6"/>
  <c r="BD2115" i="6"/>
  <c r="BD2116" i="6"/>
  <c r="BD2117" i="6"/>
  <c r="BD2118" i="6"/>
  <c r="BD2119" i="6"/>
  <c r="BD2120" i="6"/>
  <c r="BD2121" i="6"/>
  <c r="BD2122" i="6"/>
  <c r="BD2123" i="6"/>
  <c r="BD2124" i="6"/>
  <c r="BD2125" i="6"/>
  <c r="BD2126" i="6"/>
  <c r="BD2127" i="6"/>
  <c r="BD2128" i="6"/>
  <c r="BD2129" i="6"/>
  <c r="BD2130" i="6"/>
  <c r="BD2131" i="6"/>
  <c r="BD2132" i="6"/>
  <c r="BD2133" i="6"/>
  <c r="BD2134" i="6"/>
  <c r="BD2135" i="6"/>
  <c r="BD2136" i="6"/>
  <c r="BD2137" i="6"/>
  <c r="BD2138" i="6"/>
  <c r="BD2139" i="6"/>
  <c r="BD2140" i="6"/>
  <c r="BD2141" i="6"/>
  <c r="BD2142" i="6"/>
  <c r="BD2143" i="6"/>
  <c r="BD2144" i="6"/>
  <c r="BD2145" i="6"/>
  <c r="BD2146" i="6"/>
  <c r="BD2147" i="6"/>
  <c r="BD2148" i="6"/>
  <c r="BD2149" i="6"/>
  <c r="BD2150" i="6"/>
  <c r="BD2151" i="6"/>
  <c r="BD2152" i="6"/>
  <c r="BD2153" i="6"/>
  <c r="BD2154" i="6"/>
  <c r="BD2155" i="6"/>
  <c r="BD2156" i="6"/>
  <c r="BD2157" i="6"/>
  <c r="BD2158" i="6"/>
  <c r="BD2159" i="6"/>
  <c r="BD2160" i="6"/>
  <c r="BD2161" i="6"/>
  <c r="BD2162" i="6"/>
  <c r="BD2163" i="6"/>
  <c r="BD2164" i="6"/>
  <c r="BD2165" i="6"/>
  <c r="BD2166" i="6"/>
  <c r="BD2167" i="6"/>
  <c r="BD2168" i="6"/>
  <c r="BD2169" i="6"/>
  <c r="BD2170" i="6"/>
  <c r="BD2171" i="6"/>
  <c r="BD2172" i="6"/>
  <c r="BD2173" i="6"/>
  <c r="BD2174" i="6"/>
  <c r="BD2175" i="6"/>
  <c r="BD2176" i="6"/>
  <c r="BD2177" i="6"/>
  <c r="BD2178" i="6"/>
  <c r="BD2179" i="6"/>
  <c r="BD2180" i="6"/>
  <c r="BD2181" i="6"/>
  <c r="BD2182" i="6"/>
  <c r="BD2183" i="6"/>
  <c r="BD2184" i="6"/>
  <c r="BD2185" i="6"/>
  <c r="BD2186" i="6"/>
  <c r="BD2187" i="6"/>
  <c r="BD2188" i="6"/>
  <c r="BD2189" i="6"/>
  <c r="BD2190" i="6"/>
  <c r="BD2191" i="6"/>
  <c r="BD2192" i="6"/>
  <c r="BD2193" i="6"/>
  <c r="BD2194" i="6"/>
  <c r="BD2195" i="6"/>
  <c r="BD2196" i="6"/>
  <c r="BD2197" i="6"/>
  <c r="BD2198" i="6"/>
  <c r="BD2199" i="6"/>
  <c r="BD2200" i="6"/>
  <c r="BD2201" i="6"/>
  <c r="BD2202" i="6"/>
  <c r="BD2203" i="6"/>
  <c r="BD2204" i="6"/>
  <c r="BD2205" i="6"/>
  <c r="BD2206" i="6"/>
  <c r="BD2207" i="6"/>
  <c r="BD2208" i="6"/>
  <c r="BD2209" i="6"/>
  <c r="BD2210" i="6"/>
  <c r="BD2211" i="6"/>
  <c r="BD2212" i="6"/>
  <c r="BD2213" i="6"/>
  <c r="BD2214" i="6"/>
  <c r="BD2215" i="6"/>
  <c r="BD2216" i="6"/>
  <c r="BD2217" i="6"/>
  <c r="BD2218" i="6"/>
  <c r="BD2219" i="6"/>
  <c r="BD2220" i="6"/>
  <c r="BD2221" i="6"/>
  <c r="BD2222" i="6"/>
  <c r="BD2223" i="6"/>
  <c r="BD2224" i="6"/>
  <c r="BD2225" i="6"/>
  <c r="BD2226" i="6"/>
  <c r="BD2227" i="6"/>
  <c r="BD2228" i="6"/>
  <c r="BD2229" i="6"/>
  <c r="BD2230" i="6"/>
  <c r="BD2231" i="6"/>
  <c r="BD2232" i="6"/>
  <c r="BD2233" i="6"/>
  <c r="BD2234" i="6"/>
  <c r="BD2235" i="6"/>
  <c r="BD2236" i="6"/>
  <c r="BD2237" i="6"/>
  <c r="BD2238" i="6"/>
  <c r="BD2239" i="6"/>
  <c r="BD2240" i="6"/>
  <c r="BD2241" i="6"/>
  <c r="BD2242" i="6"/>
  <c r="BD2243" i="6"/>
  <c r="BD2244" i="6"/>
  <c r="BD2245" i="6"/>
  <c r="BD2246" i="6"/>
  <c r="BD2247" i="6"/>
  <c r="BD2248" i="6"/>
  <c r="BD2249" i="6"/>
  <c r="BD2250" i="6"/>
  <c r="BD2251" i="6"/>
  <c r="BD2252" i="6"/>
  <c r="BD2253" i="6"/>
  <c r="BD2254" i="6"/>
  <c r="BD2255" i="6"/>
  <c r="BD2256" i="6"/>
  <c r="BD2257" i="6"/>
  <c r="BD2258" i="6"/>
  <c r="BD2259" i="6"/>
  <c r="BD2260" i="6"/>
  <c r="BD2261" i="6"/>
  <c r="BD2262" i="6"/>
  <c r="BD2263" i="6"/>
  <c r="BD2264" i="6"/>
  <c r="BD2265" i="6"/>
  <c r="BD2266" i="6"/>
  <c r="BD2267" i="6"/>
  <c r="BD2268" i="6"/>
  <c r="BD2269" i="6"/>
  <c r="BD2270" i="6"/>
  <c r="BD2271" i="6"/>
  <c r="BD2272" i="6"/>
  <c r="BD2273" i="6"/>
  <c r="BD2274" i="6"/>
  <c r="BD2275" i="6"/>
  <c r="BD2276" i="6"/>
  <c r="BD2277" i="6"/>
  <c r="BD2278" i="6"/>
  <c r="BD2279" i="6"/>
  <c r="BD2280" i="6"/>
  <c r="BD2281" i="6"/>
  <c r="BD2282" i="6"/>
  <c r="BD2283" i="6"/>
  <c r="BD2284" i="6"/>
  <c r="BD2285" i="6"/>
  <c r="BD2286" i="6"/>
  <c r="BD2287" i="6"/>
  <c r="BD2288" i="6"/>
  <c r="BD2289" i="6"/>
  <c r="BD2290" i="6"/>
  <c r="BD2291" i="6"/>
  <c r="BD2292" i="6"/>
  <c r="BD2293" i="6"/>
  <c r="BD2294" i="6"/>
  <c r="BD2295" i="6"/>
  <c r="BD2296" i="6"/>
  <c r="BD2297" i="6"/>
  <c r="BD2298" i="6"/>
  <c r="BD2299" i="6"/>
  <c r="BD2300" i="6"/>
  <c r="BD2301" i="6"/>
  <c r="BD2302" i="6"/>
  <c r="BD2303" i="6"/>
  <c r="BD2304" i="6"/>
  <c r="BD2305" i="6"/>
  <c r="BD2306" i="6"/>
  <c r="BD2307" i="6"/>
  <c r="BD2308" i="6"/>
  <c r="BD2309" i="6"/>
  <c r="BD2310" i="6"/>
  <c r="BD2311" i="6"/>
  <c r="BD2312" i="6"/>
  <c r="BD2313" i="6"/>
  <c r="BD2314" i="6"/>
  <c r="BD2315" i="6"/>
  <c r="BD2316" i="6"/>
  <c r="BD2317" i="6"/>
  <c r="BD2318" i="6"/>
  <c r="BD2319" i="6"/>
  <c r="BD2320" i="6"/>
  <c r="BD2321" i="6"/>
  <c r="BD2322" i="6"/>
  <c r="BD2323" i="6"/>
  <c r="BD2324" i="6"/>
  <c r="BD2325" i="6"/>
  <c r="BD2326" i="6"/>
  <c r="BD2327" i="6"/>
  <c r="BD2328" i="6"/>
  <c r="BD2329" i="6"/>
  <c r="BD2330" i="6"/>
  <c r="BD2331" i="6"/>
  <c r="BD2332" i="6"/>
  <c r="BD2333" i="6"/>
  <c r="BD2334" i="6"/>
  <c r="BD2335" i="6"/>
  <c r="BD2336" i="6"/>
  <c r="BD2337" i="6"/>
  <c r="BD2338" i="6"/>
  <c r="BD2339" i="6"/>
  <c r="BD2340" i="6"/>
  <c r="BD2341" i="6"/>
  <c r="BD2342" i="6"/>
  <c r="BD2343" i="6"/>
  <c r="BD2344" i="6"/>
  <c r="BD2345" i="6"/>
  <c r="BD2346" i="6"/>
  <c r="BD2347" i="6"/>
  <c r="BD2348" i="6"/>
  <c r="BD2349" i="6"/>
  <c r="BD2350" i="6"/>
  <c r="BD2351" i="6"/>
  <c r="BD2352" i="6"/>
  <c r="BD2353" i="6"/>
  <c r="BD2354" i="6"/>
  <c r="BD2355" i="6"/>
  <c r="BD2356" i="6"/>
  <c r="BD2357" i="6"/>
  <c r="BD2358" i="6"/>
  <c r="BD2359" i="6"/>
  <c r="BD2360" i="6"/>
  <c r="BD2361" i="6"/>
  <c r="BD2362" i="6"/>
  <c r="BD2363" i="6"/>
  <c r="BD2364" i="6"/>
  <c r="BD2365" i="6"/>
  <c r="BD2366" i="6"/>
  <c r="BD2367" i="6"/>
  <c r="BD2368" i="6"/>
  <c r="BD2369" i="6"/>
  <c r="BD2370" i="6"/>
  <c r="BD2371" i="6"/>
  <c r="BD2372" i="6"/>
  <c r="BD2373" i="6"/>
  <c r="BD2374" i="6"/>
  <c r="BD2375" i="6"/>
  <c r="BD2376" i="6"/>
  <c r="BD2377" i="6"/>
  <c r="BD2378" i="6"/>
  <c r="BD2379" i="6"/>
  <c r="BD2380" i="6"/>
  <c r="BD2381" i="6"/>
  <c r="BD2382" i="6"/>
  <c r="BD2383" i="6"/>
  <c r="BD2384" i="6"/>
  <c r="BD2385" i="6"/>
  <c r="BD2386" i="6"/>
  <c r="BD2387" i="6"/>
  <c r="BD2388" i="6"/>
  <c r="BD2389" i="6"/>
  <c r="BD2390" i="6"/>
  <c r="BD2391" i="6"/>
  <c r="BD2392" i="6"/>
  <c r="BD2393" i="6"/>
  <c r="BD2394" i="6"/>
  <c r="BD2395" i="6"/>
  <c r="BD2396" i="6"/>
  <c r="BD2397" i="6"/>
  <c r="BD2398" i="6"/>
  <c r="BD2399" i="6"/>
  <c r="BD2400" i="6"/>
  <c r="BD2401" i="6"/>
  <c r="BD2402" i="6"/>
  <c r="BD2403" i="6"/>
  <c r="BD2404" i="6"/>
  <c r="BD2405" i="6"/>
  <c r="BD2406" i="6"/>
  <c r="BD2407" i="6"/>
  <c r="BD2408" i="6"/>
  <c r="BD2409" i="6"/>
  <c r="BD2410" i="6"/>
  <c r="BD2411" i="6"/>
  <c r="BD2412" i="6"/>
  <c r="BD2413" i="6"/>
  <c r="BD2414" i="6"/>
  <c r="BD2415" i="6"/>
  <c r="BD2416" i="6"/>
  <c r="BD2417" i="6"/>
  <c r="BD2418" i="6"/>
  <c r="BD2419" i="6"/>
  <c r="BD2420" i="6"/>
  <c r="BD2421" i="6"/>
  <c r="BD2422" i="6"/>
  <c r="BD2423" i="6"/>
  <c r="BD2424" i="6"/>
  <c r="BD2425" i="6"/>
  <c r="BD2426" i="6"/>
  <c r="BD2427" i="6"/>
  <c r="BD2428" i="6"/>
  <c r="BD2429" i="6"/>
  <c r="BD2430" i="6"/>
  <c r="BD2431" i="6"/>
  <c r="BD2432" i="6"/>
  <c r="BD2433" i="6"/>
  <c r="BD2434" i="6"/>
  <c r="BD2435" i="6"/>
  <c r="BD2436" i="6"/>
  <c r="BD2437" i="6"/>
  <c r="BD2438" i="6"/>
  <c r="BD2439" i="6"/>
  <c r="BD2440" i="6"/>
  <c r="BD2441" i="6"/>
  <c r="BD2442" i="6"/>
  <c r="BD2443" i="6"/>
  <c r="BD2444" i="6"/>
  <c r="BD2445" i="6"/>
  <c r="BD2446" i="6"/>
  <c r="BD2447" i="6"/>
  <c r="BD2448" i="6"/>
  <c r="BD2449" i="6"/>
  <c r="BD2450" i="6"/>
  <c r="BD2451" i="6"/>
  <c r="BD2452" i="6"/>
  <c r="BD2453" i="6"/>
  <c r="BD2454" i="6"/>
  <c r="BD2455" i="6"/>
  <c r="BD2456" i="6"/>
  <c r="BD2457" i="6"/>
  <c r="BD2458" i="6"/>
  <c r="BD2459" i="6"/>
  <c r="BD2460" i="6"/>
  <c r="BD2461" i="6"/>
  <c r="BD2462" i="6"/>
  <c r="BD2463" i="6"/>
  <c r="BD2464" i="6"/>
  <c r="BD2465" i="6"/>
  <c r="BD2466" i="6"/>
  <c r="BD2467" i="6"/>
  <c r="BD2468" i="6"/>
  <c r="BD2469" i="6"/>
  <c r="BD2470" i="6"/>
  <c r="BD2471" i="6"/>
  <c r="BD2472" i="6"/>
  <c r="BD2473" i="6"/>
  <c r="BD2474" i="6"/>
  <c r="BD2475" i="6"/>
  <c r="BD2476" i="6"/>
  <c r="BD2477" i="6"/>
  <c r="BD2478" i="6"/>
  <c r="BD2479" i="6"/>
  <c r="BD2480" i="6"/>
  <c r="BD2481" i="6"/>
  <c r="BD2482" i="6"/>
  <c r="BD2483" i="6"/>
  <c r="BD2484" i="6"/>
  <c r="BD2485" i="6"/>
  <c r="BD2486" i="6"/>
  <c r="BD2487" i="6"/>
  <c r="BD2488" i="6"/>
  <c r="BD2489" i="6"/>
  <c r="BD2490" i="6"/>
  <c r="BD2491" i="6"/>
  <c r="BD2492" i="6"/>
  <c r="BD2493" i="6"/>
  <c r="BD2494" i="6"/>
  <c r="BD2495" i="6"/>
  <c r="BD2496" i="6"/>
  <c r="BD2497" i="6"/>
  <c r="BD2498" i="6"/>
  <c r="BD2499" i="6"/>
  <c r="BD2500" i="6"/>
  <c r="BD2501" i="6"/>
  <c r="BD2502" i="6"/>
  <c r="BD2503" i="6"/>
  <c r="BD2504" i="6"/>
  <c r="BD2505" i="6"/>
  <c r="BD2506" i="6"/>
  <c r="BD2507" i="6"/>
  <c r="BD2508" i="6"/>
  <c r="BD2509" i="6"/>
  <c r="BD2510" i="6"/>
  <c r="BD2511" i="6"/>
  <c r="BD2512" i="6"/>
  <c r="BD2513" i="6"/>
  <c r="BD2514" i="6"/>
  <c r="BD2515" i="6"/>
  <c r="BD2516" i="6"/>
  <c r="BD2517" i="6"/>
  <c r="BD2518" i="6"/>
  <c r="BD2519" i="6"/>
  <c r="BD2520" i="6"/>
  <c r="BD2521" i="6"/>
  <c r="BD2522" i="6"/>
  <c r="BD2523" i="6"/>
  <c r="BD2524" i="6"/>
  <c r="BD2525" i="6"/>
  <c r="BD2526" i="6"/>
  <c r="BD2527" i="6"/>
  <c r="BD2528" i="6"/>
  <c r="BD2529" i="6"/>
  <c r="BD2530" i="6"/>
  <c r="BD2531" i="6"/>
  <c r="BD2532" i="6"/>
  <c r="BD2533" i="6"/>
  <c r="BD2534" i="6"/>
  <c r="BD2535" i="6"/>
  <c r="BD2536" i="6"/>
  <c r="BD2537" i="6"/>
  <c r="BD2538" i="6"/>
  <c r="BD2539" i="6"/>
  <c r="BD2540" i="6"/>
  <c r="BD2541" i="6"/>
  <c r="BD2542" i="6"/>
  <c r="BD2543" i="6"/>
  <c r="BD2544" i="6"/>
  <c r="BD2545" i="6"/>
  <c r="BD2546" i="6"/>
  <c r="BD2547" i="6"/>
  <c r="BD2548" i="6"/>
  <c r="BD2549" i="6"/>
  <c r="BD2550" i="6"/>
  <c r="BD2551" i="6"/>
  <c r="BD2552" i="6"/>
  <c r="BD2553" i="6"/>
  <c r="BD2554" i="6"/>
  <c r="BD2555" i="6"/>
  <c r="BD2556" i="6"/>
  <c r="BD2557" i="6"/>
  <c r="BD2558" i="6"/>
  <c r="BD2559" i="6"/>
  <c r="BD2560" i="6"/>
  <c r="BD2561" i="6"/>
  <c r="BD2562" i="6"/>
  <c r="BD2563" i="6"/>
  <c r="BD2564" i="6"/>
  <c r="BD2565" i="6"/>
  <c r="BD2566" i="6"/>
  <c r="BD2567" i="6"/>
  <c r="BD2568" i="6"/>
  <c r="BD2569" i="6"/>
  <c r="BD2570" i="6"/>
  <c r="BD2571" i="6"/>
  <c r="BD2572" i="6"/>
  <c r="BD2573" i="6"/>
  <c r="BD2574" i="6"/>
  <c r="BD2575" i="6"/>
  <c r="BD2576" i="6"/>
  <c r="BD2577" i="6"/>
  <c r="BD2578" i="6"/>
  <c r="BD2579" i="6"/>
  <c r="BD2580" i="6"/>
  <c r="BD2581" i="6"/>
  <c r="BD2582" i="6"/>
  <c r="BD2583" i="6"/>
  <c r="BD2584" i="6"/>
  <c r="BD2585" i="6"/>
  <c r="BD2586" i="6"/>
  <c r="BD2587" i="6"/>
  <c r="BD2588" i="6"/>
  <c r="BD2589" i="6"/>
  <c r="BD2590" i="6"/>
  <c r="BD2591" i="6"/>
  <c r="BD2592" i="6"/>
  <c r="BD2593" i="6"/>
  <c r="BD2594" i="6"/>
  <c r="BD2595" i="6"/>
  <c r="BD2596" i="6"/>
  <c r="BD2597" i="6"/>
  <c r="BD2598" i="6"/>
  <c r="BD2599" i="6"/>
  <c r="BD2600" i="6"/>
  <c r="BD2601" i="6"/>
  <c r="BD2602" i="6"/>
  <c r="BD2603" i="6"/>
  <c r="BD2604" i="6"/>
  <c r="BD2605" i="6"/>
  <c r="BD2606" i="6"/>
  <c r="BD2607" i="6"/>
  <c r="BD2608" i="6"/>
  <c r="BD2609" i="6"/>
  <c r="BD2610" i="6"/>
  <c r="BD2611" i="6"/>
  <c r="BD2612" i="6"/>
  <c r="BD2613" i="6"/>
  <c r="BD2614" i="6"/>
  <c r="BD2615" i="6"/>
  <c r="BD2616" i="6"/>
  <c r="BD2617" i="6"/>
  <c r="BD2618" i="6"/>
  <c r="BD2619" i="6"/>
  <c r="BD2620" i="6"/>
  <c r="BD2621" i="6"/>
  <c r="BD2622" i="6"/>
  <c r="BD2623" i="6"/>
  <c r="BD2624" i="6"/>
  <c r="BD2625" i="6"/>
  <c r="BD2626" i="6"/>
  <c r="BD2627" i="6"/>
  <c r="BD2628" i="6"/>
  <c r="BD2629" i="6"/>
  <c r="BD2630" i="6"/>
  <c r="BD2631" i="6"/>
  <c r="BD2632" i="6"/>
  <c r="BD2633" i="6"/>
  <c r="BD2634" i="6"/>
  <c r="BD2635" i="6"/>
  <c r="BD2636" i="6"/>
  <c r="BD2637" i="6"/>
  <c r="BD2638" i="6"/>
  <c r="BD2639" i="6"/>
  <c r="BD2640" i="6"/>
  <c r="BD2641" i="6"/>
  <c r="BD2642" i="6"/>
  <c r="BD2643" i="6"/>
  <c r="BD2644" i="6"/>
  <c r="BD2645" i="6"/>
  <c r="BD2646" i="6"/>
  <c r="BD2647" i="6"/>
  <c r="BD2648" i="6"/>
  <c r="BD2649" i="6"/>
  <c r="BD2650" i="6"/>
  <c r="BD2651" i="6"/>
  <c r="BD2652" i="6"/>
  <c r="BD2653" i="6"/>
  <c r="BD2654" i="6"/>
  <c r="BD2655" i="6"/>
  <c r="BD2656" i="6"/>
  <c r="BD2657" i="6"/>
  <c r="BD2658" i="6"/>
  <c r="BD2659" i="6"/>
  <c r="BD2660" i="6"/>
  <c r="BD2661" i="6"/>
  <c r="BD2662" i="6"/>
  <c r="BD2663" i="6"/>
  <c r="BD2664" i="6"/>
  <c r="BD2665" i="6"/>
  <c r="BD2666" i="6"/>
  <c r="BD2667" i="6"/>
  <c r="BD2668" i="6"/>
  <c r="BD2669" i="6"/>
  <c r="BD2670" i="6"/>
  <c r="BD2671" i="6"/>
  <c r="BD2672" i="6"/>
  <c r="BD2673" i="6"/>
  <c r="BD2674" i="6"/>
  <c r="BD2675" i="6"/>
  <c r="BD2676" i="6"/>
  <c r="BD2677" i="6"/>
  <c r="BD2678" i="6"/>
  <c r="BD2679" i="6"/>
  <c r="BD2680" i="6"/>
  <c r="BD2681" i="6"/>
  <c r="BD2682" i="6"/>
  <c r="BD2683" i="6"/>
  <c r="BD2684" i="6"/>
  <c r="BD2685" i="6"/>
  <c r="BD2686" i="6"/>
  <c r="BD2687" i="6"/>
  <c r="BD2688" i="6"/>
  <c r="BD2689" i="6"/>
  <c r="BD2690" i="6"/>
  <c r="BD2691" i="6"/>
  <c r="BD2692" i="6"/>
  <c r="BD2693" i="6"/>
  <c r="BD2694" i="6"/>
  <c r="BD2695" i="6"/>
  <c r="BD2696" i="6"/>
  <c r="BD2697" i="6"/>
  <c r="BD2698" i="6"/>
  <c r="BD2699" i="6"/>
  <c r="BD2700" i="6"/>
  <c r="BD2701" i="6"/>
  <c r="BD2702" i="6"/>
  <c r="BD2703" i="6"/>
  <c r="BD2704" i="6"/>
  <c r="BD2705" i="6"/>
  <c r="BD2706" i="6"/>
  <c r="BD2707" i="6"/>
  <c r="BD4" i="6"/>
  <c r="AZ5" i="6"/>
  <c r="AZ6" i="6"/>
  <c r="AZ7" i="6"/>
  <c r="AZ8" i="6"/>
  <c r="AZ9" i="6"/>
  <c r="AZ10" i="6"/>
  <c r="AZ11" i="6"/>
  <c r="AZ12" i="6"/>
  <c r="AZ13" i="6"/>
  <c r="AZ14" i="6"/>
  <c r="AZ15" i="6"/>
  <c r="AZ16" i="6"/>
  <c r="AZ17" i="6"/>
  <c r="AZ18" i="6"/>
  <c r="AZ19" i="6"/>
  <c r="AZ20" i="6"/>
  <c r="AZ21" i="6"/>
  <c r="AZ22" i="6"/>
  <c r="AZ23" i="6"/>
  <c r="AZ24" i="6"/>
  <c r="AZ25" i="6"/>
  <c r="AZ26" i="6"/>
  <c r="AZ27" i="6"/>
  <c r="AZ28" i="6"/>
  <c r="AZ29" i="6"/>
  <c r="AZ30" i="6"/>
  <c r="AZ31" i="6"/>
  <c r="AZ32" i="6"/>
  <c r="AZ33" i="6"/>
  <c r="AZ34" i="6"/>
  <c r="AZ35" i="6"/>
  <c r="AZ36" i="6"/>
  <c r="AZ37" i="6"/>
  <c r="AZ38" i="6"/>
  <c r="AZ39" i="6"/>
  <c r="AZ40" i="6"/>
  <c r="AZ41" i="6"/>
  <c r="AZ42" i="6"/>
  <c r="AZ43" i="6"/>
  <c r="AZ44" i="6"/>
  <c r="AZ45" i="6"/>
  <c r="AZ46" i="6"/>
  <c r="AZ47" i="6"/>
  <c r="AZ48" i="6"/>
  <c r="AZ49" i="6"/>
  <c r="AZ50" i="6"/>
  <c r="AZ51" i="6"/>
  <c r="AZ52" i="6"/>
  <c r="AZ53" i="6"/>
  <c r="AZ54" i="6"/>
  <c r="AZ55" i="6"/>
  <c r="AZ56" i="6"/>
  <c r="AZ57" i="6"/>
  <c r="AZ58" i="6"/>
  <c r="AZ59" i="6"/>
  <c r="AZ60" i="6"/>
  <c r="AZ61" i="6"/>
  <c r="AZ62" i="6"/>
  <c r="AZ63" i="6"/>
  <c r="AZ64" i="6"/>
  <c r="AZ65" i="6"/>
  <c r="AZ66" i="6"/>
  <c r="AZ67" i="6"/>
  <c r="AZ68" i="6"/>
  <c r="AZ69" i="6"/>
  <c r="AZ70" i="6"/>
  <c r="AZ71" i="6"/>
  <c r="AZ72" i="6"/>
  <c r="AZ73" i="6"/>
  <c r="AZ74" i="6"/>
  <c r="AZ75" i="6"/>
  <c r="AZ76" i="6"/>
  <c r="AZ77" i="6"/>
  <c r="AZ78" i="6"/>
  <c r="AZ79" i="6"/>
  <c r="AZ80" i="6"/>
  <c r="AZ81" i="6"/>
  <c r="AZ82" i="6"/>
  <c r="AZ83" i="6"/>
  <c r="AZ84" i="6"/>
  <c r="AZ85" i="6"/>
  <c r="AZ86" i="6"/>
  <c r="AZ87" i="6"/>
  <c r="AZ88" i="6"/>
  <c r="AZ89" i="6"/>
  <c r="AZ90" i="6"/>
  <c r="AZ91" i="6"/>
  <c r="AZ92" i="6"/>
  <c r="AZ93" i="6"/>
  <c r="AZ94" i="6"/>
  <c r="AZ95" i="6"/>
  <c r="AZ96" i="6"/>
  <c r="AZ97" i="6"/>
  <c r="AZ98" i="6"/>
  <c r="AZ99" i="6"/>
  <c r="AZ100" i="6"/>
  <c r="AZ101" i="6"/>
  <c r="AZ102" i="6"/>
  <c r="AZ103" i="6"/>
  <c r="AZ104" i="6"/>
  <c r="AZ105" i="6"/>
  <c r="AZ106" i="6"/>
  <c r="AZ107" i="6"/>
  <c r="AZ108" i="6"/>
  <c r="AZ109" i="6"/>
  <c r="AZ110" i="6"/>
  <c r="AZ111" i="6"/>
  <c r="AZ112" i="6"/>
  <c r="AZ113" i="6"/>
  <c r="AZ114" i="6"/>
  <c r="AZ115" i="6"/>
  <c r="AZ116" i="6"/>
  <c r="AZ117" i="6"/>
  <c r="AZ118" i="6"/>
  <c r="AZ119" i="6"/>
  <c r="AZ120" i="6"/>
  <c r="AZ121" i="6"/>
  <c r="AZ122" i="6"/>
  <c r="AZ123" i="6"/>
  <c r="AZ124" i="6"/>
  <c r="AZ125" i="6"/>
  <c r="AZ126" i="6"/>
  <c r="AZ127" i="6"/>
  <c r="AZ128" i="6"/>
  <c r="AZ129" i="6"/>
  <c r="AZ130" i="6"/>
  <c r="AZ131" i="6"/>
  <c r="AZ132" i="6"/>
  <c r="AZ133" i="6"/>
  <c r="AZ134" i="6"/>
  <c r="AZ135" i="6"/>
  <c r="AZ136" i="6"/>
  <c r="AZ137" i="6"/>
  <c r="AZ138" i="6"/>
  <c r="AZ139" i="6"/>
  <c r="AZ140" i="6"/>
  <c r="AZ141" i="6"/>
  <c r="AZ142" i="6"/>
  <c r="AZ143" i="6"/>
  <c r="AZ144" i="6"/>
  <c r="AZ145" i="6"/>
  <c r="AZ146" i="6"/>
  <c r="AZ147" i="6"/>
  <c r="AZ148" i="6"/>
  <c r="AZ149" i="6"/>
  <c r="AZ150" i="6"/>
  <c r="AZ151" i="6"/>
  <c r="AZ152" i="6"/>
  <c r="AZ153" i="6"/>
  <c r="AZ154" i="6"/>
  <c r="AZ155" i="6"/>
  <c r="AZ156" i="6"/>
  <c r="AZ157" i="6"/>
  <c r="AZ158" i="6"/>
  <c r="AZ159" i="6"/>
  <c r="AZ160" i="6"/>
  <c r="AZ161" i="6"/>
  <c r="AZ162" i="6"/>
  <c r="AZ163" i="6"/>
  <c r="AZ164" i="6"/>
  <c r="AZ165" i="6"/>
  <c r="AZ166" i="6"/>
  <c r="AZ167" i="6"/>
  <c r="AZ168" i="6"/>
  <c r="AZ169" i="6"/>
  <c r="AZ170" i="6"/>
  <c r="AZ171" i="6"/>
  <c r="AZ172" i="6"/>
  <c r="AZ173" i="6"/>
  <c r="AZ174" i="6"/>
  <c r="AZ175" i="6"/>
  <c r="AZ176" i="6"/>
  <c r="AZ177" i="6"/>
  <c r="AZ178" i="6"/>
  <c r="AZ179" i="6"/>
  <c r="AZ180" i="6"/>
  <c r="AZ181" i="6"/>
  <c r="AZ182" i="6"/>
  <c r="AZ183" i="6"/>
  <c r="AZ184" i="6"/>
  <c r="AZ185" i="6"/>
  <c r="AZ186" i="6"/>
  <c r="AZ187" i="6"/>
  <c r="AZ188" i="6"/>
  <c r="AZ189" i="6"/>
  <c r="AZ190" i="6"/>
  <c r="AZ191" i="6"/>
  <c r="AZ192" i="6"/>
  <c r="AZ193" i="6"/>
  <c r="AZ194" i="6"/>
  <c r="AZ195" i="6"/>
  <c r="AZ196" i="6"/>
  <c r="AZ197" i="6"/>
  <c r="AZ198" i="6"/>
  <c r="AZ199" i="6"/>
  <c r="AZ200" i="6"/>
  <c r="AZ201" i="6"/>
  <c r="AZ202" i="6"/>
  <c r="AZ203" i="6"/>
  <c r="AZ204" i="6"/>
  <c r="AZ205" i="6"/>
  <c r="AZ206" i="6"/>
  <c r="AZ207" i="6"/>
  <c r="AZ208" i="6"/>
  <c r="AZ209" i="6"/>
  <c r="AZ210" i="6"/>
  <c r="AZ211" i="6"/>
  <c r="AZ212" i="6"/>
  <c r="AZ213" i="6"/>
  <c r="AZ214" i="6"/>
  <c r="AZ215" i="6"/>
  <c r="AZ216" i="6"/>
  <c r="AZ217" i="6"/>
  <c r="AZ218" i="6"/>
  <c r="AZ219" i="6"/>
  <c r="AZ220" i="6"/>
  <c r="AZ221" i="6"/>
  <c r="AZ222" i="6"/>
  <c r="AZ223" i="6"/>
  <c r="AZ224" i="6"/>
  <c r="AZ225" i="6"/>
  <c r="AZ226" i="6"/>
  <c r="AZ227" i="6"/>
  <c r="AZ228" i="6"/>
  <c r="AZ229" i="6"/>
  <c r="AZ230" i="6"/>
  <c r="AZ231" i="6"/>
  <c r="AZ232" i="6"/>
  <c r="AZ233" i="6"/>
  <c r="AZ234" i="6"/>
  <c r="AZ235" i="6"/>
  <c r="AZ236" i="6"/>
  <c r="AZ237" i="6"/>
  <c r="AZ238" i="6"/>
  <c r="AZ239" i="6"/>
  <c r="AZ240" i="6"/>
  <c r="AZ241" i="6"/>
  <c r="AZ242" i="6"/>
  <c r="AZ243" i="6"/>
  <c r="AZ244" i="6"/>
  <c r="AZ245" i="6"/>
  <c r="AZ246" i="6"/>
  <c r="AZ247" i="6"/>
  <c r="AZ248" i="6"/>
  <c r="AZ249" i="6"/>
  <c r="AZ250" i="6"/>
  <c r="AZ251" i="6"/>
  <c r="AZ252" i="6"/>
  <c r="AZ253" i="6"/>
  <c r="AZ254" i="6"/>
  <c r="AZ255" i="6"/>
  <c r="AZ256" i="6"/>
  <c r="AZ257" i="6"/>
  <c r="AZ258" i="6"/>
  <c r="AZ259" i="6"/>
  <c r="AZ260" i="6"/>
  <c r="AZ261" i="6"/>
  <c r="AZ262" i="6"/>
  <c r="AZ263" i="6"/>
  <c r="AZ264" i="6"/>
  <c r="AZ265" i="6"/>
  <c r="AZ266" i="6"/>
  <c r="AZ267" i="6"/>
  <c r="AZ268" i="6"/>
  <c r="AZ269" i="6"/>
  <c r="AZ270" i="6"/>
  <c r="AZ271" i="6"/>
  <c r="AZ272" i="6"/>
  <c r="AZ273" i="6"/>
  <c r="AZ274" i="6"/>
  <c r="AZ275" i="6"/>
  <c r="AZ276" i="6"/>
  <c r="AZ277" i="6"/>
  <c r="AZ278" i="6"/>
  <c r="AZ279" i="6"/>
  <c r="AZ280" i="6"/>
  <c r="AZ281" i="6"/>
  <c r="AZ282" i="6"/>
  <c r="AZ283" i="6"/>
  <c r="AZ284" i="6"/>
  <c r="AZ285" i="6"/>
  <c r="AZ286" i="6"/>
  <c r="AZ287" i="6"/>
  <c r="AZ288" i="6"/>
  <c r="AZ289" i="6"/>
  <c r="AZ290" i="6"/>
  <c r="AZ291" i="6"/>
  <c r="AZ292" i="6"/>
  <c r="AZ293" i="6"/>
  <c r="AZ294" i="6"/>
  <c r="AZ295" i="6"/>
  <c r="AZ296" i="6"/>
  <c r="AZ297" i="6"/>
  <c r="AZ298" i="6"/>
  <c r="AZ299" i="6"/>
  <c r="AZ300" i="6"/>
  <c r="AZ301" i="6"/>
  <c r="AZ302" i="6"/>
  <c r="AZ303" i="6"/>
  <c r="AZ304" i="6"/>
  <c r="AZ305" i="6"/>
  <c r="AZ306" i="6"/>
  <c r="AZ307" i="6"/>
  <c r="AZ308" i="6"/>
  <c r="AZ309" i="6"/>
  <c r="AZ310" i="6"/>
  <c r="AZ311" i="6"/>
  <c r="AZ312" i="6"/>
  <c r="AZ313" i="6"/>
  <c r="AZ314" i="6"/>
  <c r="AZ315" i="6"/>
  <c r="AZ316" i="6"/>
  <c r="AZ317" i="6"/>
  <c r="AZ318" i="6"/>
  <c r="AZ319" i="6"/>
  <c r="AZ320" i="6"/>
  <c r="AZ321" i="6"/>
  <c r="AZ322" i="6"/>
  <c r="AZ323" i="6"/>
  <c r="AZ324" i="6"/>
  <c r="AZ325" i="6"/>
  <c r="AZ326" i="6"/>
  <c r="AZ327" i="6"/>
  <c r="AZ328" i="6"/>
  <c r="AZ329" i="6"/>
  <c r="AZ330" i="6"/>
  <c r="AZ331" i="6"/>
  <c r="AZ332" i="6"/>
  <c r="AZ333" i="6"/>
  <c r="AZ334" i="6"/>
  <c r="AZ335" i="6"/>
  <c r="AZ336" i="6"/>
  <c r="AZ337" i="6"/>
  <c r="AZ338" i="6"/>
  <c r="AZ339" i="6"/>
  <c r="AZ340" i="6"/>
  <c r="AZ341" i="6"/>
  <c r="AZ342" i="6"/>
  <c r="AZ343" i="6"/>
  <c r="AZ344" i="6"/>
  <c r="AZ345" i="6"/>
  <c r="AZ346" i="6"/>
  <c r="AZ347" i="6"/>
  <c r="AZ348" i="6"/>
  <c r="AZ349" i="6"/>
  <c r="AZ350" i="6"/>
  <c r="AZ351" i="6"/>
  <c r="AZ352" i="6"/>
  <c r="AZ353" i="6"/>
  <c r="AZ354" i="6"/>
  <c r="AZ355" i="6"/>
  <c r="AZ356" i="6"/>
  <c r="AZ357" i="6"/>
  <c r="AZ358" i="6"/>
  <c r="AZ359" i="6"/>
  <c r="AZ360" i="6"/>
  <c r="AZ361" i="6"/>
  <c r="AZ362" i="6"/>
  <c r="AZ363" i="6"/>
  <c r="AZ364" i="6"/>
  <c r="AZ365" i="6"/>
  <c r="AZ366" i="6"/>
  <c r="AZ367" i="6"/>
  <c r="AZ368" i="6"/>
  <c r="AZ369" i="6"/>
  <c r="AZ370" i="6"/>
  <c r="AZ371" i="6"/>
  <c r="AZ372" i="6"/>
  <c r="AZ373" i="6"/>
  <c r="AZ374" i="6"/>
  <c r="AZ375" i="6"/>
  <c r="AZ376" i="6"/>
  <c r="AZ377" i="6"/>
  <c r="AZ378" i="6"/>
  <c r="AZ379" i="6"/>
  <c r="AZ380" i="6"/>
  <c r="AZ381" i="6"/>
  <c r="AZ382" i="6"/>
  <c r="AZ383" i="6"/>
  <c r="AZ384" i="6"/>
  <c r="AZ385" i="6"/>
  <c r="AZ386" i="6"/>
  <c r="AZ387" i="6"/>
  <c r="AZ388" i="6"/>
  <c r="AZ389" i="6"/>
  <c r="AZ390" i="6"/>
  <c r="AZ391" i="6"/>
  <c r="AZ392" i="6"/>
  <c r="AZ393" i="6"/>
  <c r="AZ394" i="6"/>
  <c r="AZ395" i="6"/>
  <c r="AZ396" i="6"/>
  <c r="AZ397" i="6"/>
  <c r="AZ398" i="6"/>
  <c r="AZ399" i="6"/>
  <c r="AZ400" i="6"/>
  <c r="AZ401" i="6"/>
  <c r="AZ402" i="6"/>
  <c r="AZ403" i="6"/>
  <c r="AZ404" i="6"/>
  <c r="AZ405" i="6"/>
  <c r="AZ406" i="6"/>
  <c r="AZ407" i="6"/>
  <c r="AZ408" i="6"/>
  <c r="AZ409" i="6"/>
  <c r="AZ410" i="6"/>
  <c r="AZ411" i="6"/>
  <c r="AZ412" i="6"/>
  <c r="AZ413" i="6"/>
  <c r="AZ414" i="6"/>
  <c r="AZ415" i="6"/>
  <c r="AZ416" i="6"/>
  <c r="AZ417" i="6"/>
  <c r="AZ418" i="6"/>
  <c r="AZ419" i="6"/>
  <c r="AZ420" i="6"/>
  <c r="AZ421" i="6"/>
  <c r="AZ422" i="6"/>
  <c r="AZ423" i="6"/>
  <c r="AZ424" i="6"/>
  <c r="AZ425" i="6"/>
  <c r="AZ426" i="6"/>
  <c r="AZ427" i="6"/>
  <c r="AZ428" i="6"/>
  <c r="AZ429" i="6"/>
  <c r="AZ430" i="6"/>
  <c r="AZ431" i="6"/>
  <c r="AZ432" i="6"/>
  <c r="AZ433" i="6"/>
  <c r="AZ434" i="6"/>
  <c r="AZ435" i="6"/>
  <c r="AZ436" i="6"/>
  <c r="AZ437" i="6"/>
  <c r="AZ438" i="6"/>
  <c r="AZ439" i="6"/>
  <c r="AZ440" i="6"/>
  <c r="AZ441" i="6"/>
  <c r="AZ442" i="6"/>
  <c r="AZ443" i="6"/>
  <c r="AZ444" i="6"/>
  <c r="AZ445" i="6"/>
  <c r="AZ446" i="6"/>
  <c r="AZ447" i="6"/>
  <c r="AZ448" i="6"/>
  <c r="AZ449" i="6"/>
  <c r="AZ450" i="6"/>
  <c r="AZ451" i="6"/>
  <c r="AZ452" i="6"/>
  <c r="AZ453" i="6"/>
  <c r="AZ454" i="6"/>
  <c r="AZ455" i="6"/>
  <c r="AZ456" i="6"/>
  <c r="AZ457" i="6"/>
  <c r="AZ458" i="6"/>
  <c r="AZ459" i="6"/>
  <c r="AZ460" i="6"/>
  <c r="AZ461" i="6"/>
  <c r="AZ462" i="6"/>
  <c r="AZ463" i="6"/>
  <c r="AZ464" i="6"/>
  <c r="AZ465" i="6"/>
  <c r="AZ466" i="6"/>
  <c r="AZ467" i="6"/>
  <c r="AZ468" i="6"/>
  <c r="AZ469" i="6"/>
  <c r="AZ470" i="6"/>
  <c r="AZ471" i="6"/>
  <c r="AZ472" i="6"/>
  <c r="AZ473" i="6"/>
  <c r="AZ474" i="6"/>
  <c r="AZ475" i="6"/>
  <c r="AZ476" i="6"/>
  <c r="AZ477" i="6"/>
  <c r="AZ478" i="6"/>
  <c r="AZ479" i="6"/>
  <c r="AZ480" i="6"/>
  <c r="AZ481" i="6"/>
  <c r="AZ482" i="6"/>
  <c r="AZ483" i="6"/>
  <c r="AZ484" i="6"/>
  <c r="AZ485" i="6"/>
  <c r="AZ486" i="6"/>
  <c r="AZ487" i="6"/>
  <c r="AZ488" i="6"/>
  <c r="AZ489" i="6"/>
  <c r="AZ490" i="6"/>
  <c r="AZ491" i="6"/>
  <c r="AZ492" i="6"/>
  <c r="AZ493" i="6"/>
  <c r="AZ494" i="6"/>
  <c r="AZ495" i="6"/>
  <c r="AZ496" i="6"/>
  <c r="AZ497" i="6"/>
  <c r="AZ498" i="6"/>
  <c r="AZ499" i="6"/>
  <c r="AZ500" i="6"/>
  <c r="AZ501" i="6"/>
  <c r="AZ502" i="6"/>
  <c r="AZ503" i="6"/>
  <c r="AZ504" i="6"/>
  <c r="AZ505" i="6"/>
  <c r="AZ506" i="6"/>
  <c r="AZ507" i="6"/>
  <c r="AZ508" i="6"/>
  <c r="AZ509" i="6"/>
  <c r="AZ510" i="6"/>
  <c r="AZ511" i="6"/>
  <c r="AZ512" i="6"/>
  <c r="AZ513" i="6"/>
  <c r="AZ514" i="6"/>
  <c r="AZ515" i="6"/>
  <c r="AZ516" i="6"/>
  <c r="AZ517" i="6"/>
  <c r="AZ518" i="6"/>
  <c r="AZ519" i="6"/>
  <c r="AZ520" i="6"/>
  <c r="AZ521" i="6"/>
  <c r="AZ522" i="6"/>
  <c r="AZ523" i="6"/>
  <c r="AZ524" i="6"/>
  <c r="AZ525" i="6"/>
  <c r="AZ526" i="6"/>
  <c r="AZ527" i="6"/>
  <c r="AZ528" i="6"/>
  <c r="AZ529" i="6"/>
  <c r="AZ530" i="6"/>
  <c r="AZ531" i="6"/>
  <c r="AZ532" i="6"/>
  <c r="AZ533" i="6"/>
  <c r="AZ534" i="6"/>
  <c r="AZ535" i="6"/>
  <c r="AZ536" i="6"/>
  <c r="AZ537" i="6"/>
  <c r="AZ538" i="6"/>
  <c r="AZ539" i="6"/>
  <c r="AZ540" i="6"/>
  <c r="AZ541" i="6"/>
  <c r="AZ542" i="6"/>
  <c r="AZ543" i="6"/>
  <c r="AZ544" i="6"/>
  <c r="AZ545" i="6"/>
  <c r="AZ546" i="6"/>
  <c r="AZ547" i="6"/>
  <c r="AZ548" i="6"/>
  <c r="AZ549" i="6"/>
  <c r="AZ550" i="6"/>
  <c r="AZ551" i="6"/>
  <c r="AZ552" i="6"/>
  <c r="AZ553" i="6"/>
  <c r="AZ554" i="6"/>
  <c r="AZ555" i="6"/>
  <c r="AZ556" i="6"/>
  <c r="AZ557" i="6"/>
  <c r="AZ558" i="6"/>
  <c r="AZ559" i="6"/>
  <c r="AZ560" i="6"/>
  <c r="AZ561" i="6"/>
  <c r="AZ562" i="6"/>
  <c r="AZ563" i="6"/>
  <c r="AZ564" i="6"/>
  <c r="AZ565" i="6"/>
  <c r="AZ566" i="6"/>
  <c r="AZ567" i="6"/>
  <c r="AZ568" i="6"/>
  <c r="AZ569" i="6"/>
  <c r="AZ570" i="6"/>
  <c r="AZ571" i="6"/>
  <c r="AZ572" i="6"/>
  <c r="AZ573" i="6"/>
  <c r="AZ574" i="6"/>
  <c r="AZ575" i="6"/>
  <c r="AZ576" i="6"/>
  <c r="AZ577" i="6"/>
  <c r="AZ578" i="6"/>
  <c r="AZ579" i="6"/>
  <c r="AZ580" i="6"/>
  <c r="AZ581" i="6"/>
  <c r="AZ582" i="6"/>
  <c r="AZ583" i="6"/>
  <c r="AZ584" i="6"/>
  <c r="AZ585" i="6"/>
  <c r="AZ586" i="6"/>
  <c r="AZ587" i="6"/>
  <c r="AZ588" i="6"/>
  <c r="AZ589" i="6"/>
  <c r="AZ590" i="6"/>
  <c r="AZ591" i="6"/>
  <c r="AZ592" i="6"/>
  <c r="AZ593" i="6"/>
  <c r="AZ594" i="6"/>
  <c r="AZ595" i="6"/>
  <c r="AZ596" i="6"/>
  <c r="AZ597" i="6"/>
  <c r="AZ598" i="6"/>
  <c r="AZ599" i="6"/>
  <c r="AZ600" i="6"/>
  <c r="AZ601" i="6"/>
  <c r="AZ602" i="6"/>
  <c r="AZ603" i="6"/>
  <c r="AZ604" i="6"/>
  <c r="AZ605" i="6"/>
  <c r="AZ606" i="6"/>
  <c r="AZ607" i="6"/>
  <c r="AZ608" i="6"/>
  <c r="AZ609" i="6"/>
  <c r="AZ610" i="6"/>
  <c r="AZ611" i="6"/>
  <c r="AZ612" i="6"/>
  <c r="AZ613" i="6"/>
  <c r="AZ614" i="6"/>
  <c r="AZ615" i="6"/>
  <c r="AZ616" i="6"/>
  <c r="AZ617" i="6"/>
  <c r="AZ618" i="6"/>
  <c r="AZ619" i="6"/>
  <c r="AZ620" i="6"/>
  <c r="AZ621" i="6"/>
  <c r="AZ622" i="6"/>
  <c r="AZ623" i="6"/>
  <c r="AZ624" i="6"/>
  <c r="AZ625" i="6"/>
  <c r="AZ626" i="6"/>
  <c r="AZ627" i="6"/>
  <c r="AZ628" i="6"/>
  <c r="AZ629" i="6"/>
  <c r="AZ630" i="6"/>
  <c r="AZ631" i="6"/>
  <c r="AZ632" i="6"/>
  <c r="AZ633" i="6"/>
  <c r="AZ634" i="6"/>
  <c r="AZ635" i="6"/>
  <c r="AZ636" i="6"/>
  <c r="AZ637" i="6"/>
  <c r="AZ638" i="6"/>
  <c r="AZ639" i="6"/>
  <c r="AZ640" i="6"/>
  <c r="AZ641" i="6"/>
  <c r="AZ642" i="6"/>
  <c r="AZ643" i="6"/>
  <c r="AZ644" i="6"/>
  <c r="AZ645" i="6"/>
  <c r="AZ646" i="6"/>
  <c r="AZ647" i="6"/>
  <c r="AZ648" i="6"/>
  <c r="AZ649" i="6"/>
  <c r="AZ650" i="6"/>
  <c r="AZ651" i="6"/>
  <c r="AZ652" i="6"/>
  <c r="AZ653" i="6"/>
  <c r="AZ654" i="6"/>
  <c r="AZ655" i="6"/>
  <c r="AZ656" i="6"/>
  <c r="AZ657" i="6"/>
  <c r="AZ658" i="6"/>
  <c r="AZ659" i="6"/>
  <c r="AZ660" i="6"/>
  <c r="AZ661" i="6"/>
  <c r="AZ662" i="6"/>
  <c r="AZ663" i="6"/>
  <c r="AZ664" i="6"/>
  <c r="AZ665" i="6"/>
  <c r="AZ666" i="6"/>
  <c r="AZ667" i="6"/>
  <c r="AZ668" i="6"/>
  <c r="AZ669" i="6"/>
  <c r="AZ670" i="6"/>
  <c r="AZ671" i="6"/>
  <c r="AZ672" i="6"/>
  <c r="AZ673" i="6"/>
  <c r="AZ674" i="6"/>
  <c r="AZ675" i="6"/>
  <c r="AZ676" i="6"/>
  <c r="AZ677" i="6"/>
  <c r="AZ678" i="6"/>
  <c r="AZ679" i="6"/>
  <c r="AZ680" i="6"/>
  <c r="AZ681" i="6"/>
  <c r="AZ682" i="6"/>
  <c r="AZ683" i="6"/>
  <c r="AZ684" i="6"/>
  <c r="AZ685" i="6"/>
  <c r="AZ686" i="6"/>
  <c r="AZ687" i="6"/>
  <c r="AZ688" i="6"/>
  <c r="AZ689" i="6"/>
  <c r="AZ690" i="6"/>
  <c r="AZ691" i="6"/>
  <c r="AZ692" i="6"/>
  <c r="AZ693" i="6"/>
  <c r="AZ694" i="6"/>
  <c r="AZ695" i="6"/>
  <c r="AZ696" i="6"/>
  <c r="AZ697" i="6"/>
  <c r="AZ698" i="6"/>
  <c r="AZ699" i="6"/>
  <c r="AZ700" i="6"/>
  <c r="AZ701" i="6"/>
  <c r="AZ702" i="6"/>
  <c r="AZ703" i="6"/>
  <c r="AZ704" i="6"/>
  <c r="AZ705" i="6"/>
  <c r="AZ706" i="6"/>
  <c r="AZ707" i="6"/>
  <c r="AZ708" i="6"/>
  <c r="AZ709" i="6"/>
  <c r="AZ710" i="6"/>
  <c r="AZ711" i="6"/>
  <c r="AZ712" i="6"/>
  <c r="AZ713" i="6"/>
  <c r="AZ714" i="6"/>
  <c r="AZ715" i="6"/>
  <c r="AZ716" i="6"/>
  <c r="AZ717" i="6"/>
  <c r="AZ718" i="6"/>
  <c r="AZ719" i="6"/>
  <c r="AZ720" i="6"/>
  <c r="AZ721" i="6"/>
  <c r="AZ722" i="6"/>
  <c r="AZ723" i="6"/>
  <c r="AZ724" i="6"/>
  <c r="AZ725" i="6"/>
  <c r="AZ726" i="6"/>
  <c r="AZ727" i="6"/>
  <c r="AZ728" i="6"/>
  <c r="AZ729" i="6"/>
  <c r="AZ730" i="6"/>
  <c r="AZ731" i="6"/>
  <c r="AZ732" i="6"/>
  <c r="AZ733" i="6"/>
  <c r="AZ734" i="6"/>
  <c r="AZ735" i="6"/>
  <c r="AZ736" i="6"/>
  <c r="AZ737" i="6"/>
  <c r="AZ738" i="6"/>
  <c r="AZ739" i="6"/>
  <c r="AZ740" i="6"/>
  <c r="AZ741" i="6"/>
  <c r="AZ742" i="6"/>
  <c r="AZ743" i="6"/>
  <c r="AZ744" i="6"/>
  <c r="AZ745" i="6"/>
  <c r="AZ746" i="6"/>
  <c r="AZ747" i="6"/>
  <c r="AZ748" i="6"/>
  <c r="AZ749" i="6"/>
  <c r="AZ750" i="6"/>
  <c r="AZ751" i="6"/>
  <c r="AZ752" i="6"/>
  <c r="AZ753" i="6"/>
  <c r="AZ754" i="6"/>
  <c r="AZ755" i="6"/>
  <c r="AZ756" i="6"/>
  <c r="AZ757" i="6"/>
  <c r="AZ758" i="6"/>
  <c r="AZ759" i="6"/>
  <c r="AZ760" i="6"/>
  <c r="AZ761" i="6"/>
  <c r="AZ762" i="6"/>
  <c r="AZ763" i="6"/>
  <c r="AZ764" i="6"/>
  <c r="AZ765" i="6"/>
  <c r="AZ766" i="6"/>
  <c r="AZ767" i="6"/>
  <c r="AZ768" i="6"/>
  <c r="AZ769" i="6"/>
  <c r="AZ770" i="6"/>
  <c r="AZ771" i="6"/>
  <c r="AZ772" i="6"/>
  <c r="AZ773" i="6"/>
  <c r="AZ774" i="6"/>
  <c r="AZ775" i="6"/>
  <c r="AZ776" i="6"/>
  <c r="AZ777" i="6"/>
  <c r="AZ778" i="6"/>
  <c r="AZ779" i="6"/>
  <c r="AZ780" i="6"/>
  <c r="AZ781" i="6"/>
  <c r="AZ782" i="6"/>
  <c r="AZ783" i="6"/>
  <c r="AZ784" i="6"/>
  <c r="AZ785" i="6"/>
  <c r="AZ786" i="6"/>
  <c r="AZ787" i="6"/>
  <c r="AZ788" i="6"/>
  <c r="AZ789" i="6"/>
  <c r="AZ790" i="6"/>
  <c r="AZ791" i="6"/>
  <c r="AZ792" i="6"/>
  <c r="AZ793" i="6"/>
  <c r="AZ794" i="6"/>
  <c r="AZ795" i="6"/>
  <c r="AZ796" i="6"/>
  <c r="AZ797" i="6"/>
  <c r="AZ798" i="6"/>
  <c r="AZ799" i="6"/>
  <c r="AZ800" i="6"/>
  <c r="AZ801" i="6"/>
  <c r="AZ802" i="6"/>
  <c r="AZ803" i="6"/>
  <c r="AZ804" i="6"/>
  <c r="AZ805" i="6"/>
  <c r="AZ806" i="6"/>
  <c r="AZ807" i="6"/>
  <c r="AZ808" i="6"/>
  <c r="AZ809" i="6"/>
  <c r="AZ810" i="6"/>
  <c r="AZ811" i="6"/>
  <c r="AZ812" i="6"/>
  <c r="AZ813" i="6"/>
  <c r="AZ814" i="6"/>
  <c r="AZ815" i="6"/>
  <c r="AZ816" i="6"/>
  <c r="AZ817" i="6"/>
  <c r="AZ818" i="6"/>
  <c r="AZ819" i="6"/>
  <c r="AZ820" i="6"/>
  <c r="AZ821" i="6"/>
  <c r="AZ822" i="6"/>
  <c r="AZ823" i="6"/>
  <c r="AZ824" i="6"/>
  <c r="AZ825" i="6"/>
  <c r="AZ826" i="6"/>
  <c r="AZ827" i="6"/>
  <c r="AZ828" i="6"/>
  <c r="AZ829" i="6"/>
  <c r="AZ830" i="6"/>
  <c r="AZ831" i="6"/>
  <c r="AZ832" i="6"/>
  <c r="AZ833" i="6"/>
  <c r="AZ834" i="6"/>
  <c r="AZ835" i="6"/>
  <c r="AZ836" i="6"/>
  <c r="AZ837" i="6"/>
  <c r="AZ838" i="6"/>
  <c r="AZ839" i="6"/>
  <c r="AZ840" i="6"/>
  <c r="AZ841" i="6"/>
  <c r="AZ842" i="6"/>
  <c r="AZ843" i="6"/>
  <c r="AZ844" i="6"/>
  <c r="AZ845" i="6"/>
  <c r="AZ846" i="6"/>
  <c r="AZ847" i="6"/>
  <c r="AZ848" i="6"/>
  <c r="AZ849" i="6"/>
  <c r="AZ850" i="6"/>
  <c r="AZ851" i="6"/>
  <c r="AZ852" i="6"/>
  <c r="AZ853" i="6"/>
  <c r="AZ854" i="6"/>
  <c r="AZ855" i="6"/>
  <c r="AZ856" i="6"/>
  <c r="AZ857" i="6"/>
  <c r="AZ858" i="6"/>
  <c r="AZ859" i="6"/>
  <c r="AZ860" i="6"/>
  <c r="AZ861" i="6"/>
  <c r="AZ862" i="6"/>
  <c r="AZ863" i="6"/>
  <c r="AZ864" i="6"/>
  <c r="AZ865" i="6"/>
  <c r="AZ866" i="6"/>
  <c r="AZ867" i="6"/>
  <c r="AZ868" i="6"/>
  <c r="AZ869" i="6"/>
  <c r="AZ870" i="6"/>
  <c r="AZ871" i="6"/>
  <c r="AZ872" i="6"/>
  <c r="AZ873" i="6"/>
  <c r="AZ874" i="6"/>
  <c r="AZ875" i="6"/>
  <c r="AZ876" i="6"/>
  <c r="AZ877" i="6"/>
  <c r="AZ878" i="6"/>
  <c r="AZ879" i="6"/>
  <c r="AZ880" i="6"/>
  <c r="AZ881" i="6"/>
  <c r="AZ882" i="6"/>
  <c r="AZ883" i="6"/>
  <c r="AZ884" i="6"/>
  <c r="AZ885" i="6"/>
  <c r="AZ886" i="6"/>
  <c r="AZ887" i="6"/>
  <c r="AZ888" i="6"/>
  <c r="AZ889" i="6"/>
  <c r="AZ890" i="6"/>
  <c r="AZ891" i="6"/>
  <c r="AZ892" i="6"/>
  <c r="AZ893" i="6"/>
  <c r="AZ894" i="6"/>
  <c r="AZ895" i="6"/>
  <c r="AZ896" i="6"/>
  <c r="AZ897" i="6"/>
  <c r="AZ898" i="6"/>
  <c r="AZ899" i="6"/>
  <c r="AZ900" i="6"/>
  <c r="AZ901" i="6"/>
  <c r="AZ902" i="6"/>
  <c r="AZ903" i="6"/>
  <c r="AZ904" i="6"/>
  <c r="AZ905" i="6"/>
  <c r="AZ906" i="6"/>
  <c r="AZ907" i="6"/>
  <c r="AZ908" i="6"/>
  <c r="AZ909" i="6"/>
  <c r="AZ910" i="6"/>
  <c r="AZ911" i="6"/>
  <c r="AZ912" i="6"/>
  <c r="AZ913" i="6"/>
  <c r="AZ914" i="6"/>
  <c r="AZ915" i="6"/>
  <c r="AZ916" i="6"/>
  <c r="AZ917" i="6"/>
  <c r="AZ918" i="6"/>
  <c r="AZ919" i="6"/>
  <c r="AZ920" i="6"/>
  <c r="AZ921" i="6"/>
  <c r="AZ922" i="6"/>
  <c r="AZ923" i="6"/>
  <c r="AZ924" i="6"/>
  <c r="AZ925" i="6"/>
  <c r="AZ926" i="6"/>
  <c r="AZ927" i="6"/>
  <c r="AZ928" i="6"/>
  <c r="AZ929" i="6"/>
  <c r="AZ930" i="6"/>
  <c r="AZ931" i="6"/>
  <c r="AZ932" i="6"/>
  <c r="AZ933" i="6"/>
  <c r="AZ934" i="6"/>
  <c r="AZ935" i="6"/>
  <c r="AZ936" i="6"/>
  <c r="AZ937" i="6"/>
  <c r="AZ938" i="6"/>
  <c r="AZ939" i="6"/>
  <c r="AZ940" i="6"/>
  <c r="AZ941" i="6"/>
  <c r="AZ942" i="6"/>
  <c r="AZ943" i="6"/>
  <c r="AZ944" i="6"/>
  <c r="AZ945" i="6"/>
  <c r="AZ946" i="6"/>
  <c r="AZ947" i="6"/>
  <c r="AZ948" i="6"/>
  <c r="AZ949" i="6"/>
  <c r="AZ950" i="6"/>
  <c r="AZ951" i="6"/>
  <c r="AZ952" i="6"/>
  <c r="AZ953" i="6"/>
  <c r="AZ954" i="6"/>
  <c r="AZ955" i="6"/>
  <c r="AZ956" i="6"/>
  <c r="AZ957" i="6"/>
  <c r="AZ958" i="6"/>
  <c r="AZ959" i="6"/>
  <c r="AZ960" i="6"/>
  <c r="AZ961" i="6"/>
  <c r="AZ962" i="6"/>
  <c r="AZ963" i="6"/>
  <c r="AZ964" i="6"/>
  <c r="AZ965" i="6"/>
  <c r="AZ966" i="6"/>
  <c r="AZ967" i="6"/>
  <c r="AZ968" i="6"/>
  <c r="AZ969" i="6"/>
  <c r="AZ970" i="6"/>
  <c r="AZ971" i="6"/>
  <c r="AZ972" i="6"/>
  <c r="AZ973" i="6"/>
  <c r="AZ974" i="6"/>
  <c r="AZ975" i="6"/>
  <c r="AZ976" i="6"/>
  <c r="AZ977" i="6"/>
  <c r="AZ978" i="6"/>
  <c r="AZ979" i="6"/>
  <c r="AZ980" i="6"/>
  <c r="AZ981" i="6"/>
  <c r="AZ982" i="6"/>
  <c r="AZ983" i="6"/>
  <c r="AZ984" i="6"/>
  <c r="AZ985" i="6"/>
  <c r="AZ986" i="6"/>
  <c r="AZ987" i="6"/>
  <c r="AZ988" i="6"/>
  <c r="AZ989" i="6"/>
  <c r="AZ990" i="6"/>
  <c r="AZ991" i="6"/>
  <c r="AZ992" i="6"/>
  <c r="AZ993" i="6"/>
  <c r="AZ994" i="6"/>
  <c r="AZ995" i="6"/>
  <c r="AZ996" i="6"/>
  <c r="AZ997" i="6"/>
  <c r="AZ998" i="6"/>
  <c r="AZ999" i="6"/>
  <c r="AZ1000" i="6"/>
  <c r="AZ1001" i="6"/>
  <c r="AZ1002" i="6"/>
  <c r="AZ1003" i="6"/>
  <c r="AZ1004" i="6"/>
  <c r="AZ1005" i="6"/>
  <c r="AZ1006" i="6"/>
  <c r="AZ1007" i="6"/>
  <c r="AZ1008" i="6"/>
  <c r="AZ1009" i="6"/>
  <c r="AZ1010" i="6"/>
  <c r="AZ1011" i="6"/>
  <c r="AZ1012" i="6"/>
  <c r="AZ1013" i="6"/>
  <c r="AZ1014" i="6"/>
  <c r="AZ1015" i="6"/>
  <c r="AZ1016" i="6"/>
  <c r="AZ1017" i="6"/>
  <c r="AZ1018" i="6"/>
  <c r="AZ1019" i="6"/>
  <c r="AZ1020" i="6"/>
  <c r="AZ1021" i="6"/>
  <c r="AZ1022" i="6"/>
  <c r="AZ1023" i="6"/>
  <c r="AZ1024" i="6"/>
  <c r="AZ1025" i="6"/>
  <c r="AZ1026" i="6"/>
  <c r="AZ1027" i="6"/>
  <c r="AZ1028" i="6"/>
  <c r="AZ1029" i="6"/>
  <c r="AZ1030" i="6"/>
  <c r="AZ1031" i="6"/>
  <c r="AZ1032" i="6"/>
  <c r="AZ1033" i="6"/>
  <c r="AZ1034" i="6"/>
  <c r="AZ1035" i="6"/>
  <c r="AZ1036" i="6"/>
  <c r="AZ1037" i="6"/>
  <c r="AZ1038" i="6"/>
  <c r="AZ1039" i="6"/>
  <c r="AZ1040" i="6"/>
  <c r="AZ1041" i="6"/>
  <c r="AZ1042" i="6"/>
  <c r="AZ1043" i="6"/>
  <c r="AZ1044" i="6"/>
  <c r="AZ1045" i="6"/>
  <c r="AZ1046" i="6"/>
  <c r="AZ1047" i="6"/>
  <c r="AZ1048" i="6"/>
  <c r="AZ1049" i="6"/>
  <c r="AZ1050" i="6"/>
  <c r="AZ1051" i="6"/>
  <c r="AZ1052" i="6"/>
  <c r="AZ1053" i="6"/>
  <c r="AZ1054" i="6"/>
  <c r="AZ1055" i="6"/>
  <c r="AZ1056" i="6"/>
  <c r="AZ1057" i="6"/>
  <c r="AZ1058" i="6"/>
  <c r="AZ1059" i="6"/>
  <c r="AZ1060" i="6"/>
  <c r="AZ1061" i="6"/>
  <c r="AZ1062" i="6"/>
  <c r="AZ1063" i="6"/>
  <c r="AZ1064" i="6"/>
  <c r="AZ1065" i="6"/>
  <c r="AZ1066" i="6"/>
  <c r="AZ1067" i="6"/>
  <c r="AZ1068" i="6"/>
  <c r="AZ1069" i="6"/>
  <c r="AZ1070" i="6"/>
  <c r="AZ1071" i="6"/>
  <c r="AZ1072" i="6"/>
  <c r="AZ1073" i="6"/>
  <c r="AZ1074" i="6"/>
  <c r="AZ1075" i="6"/>
  <c r="AZ1076" i="6"/>
  <c r="AZ1077" i="6"/>
  <c r="AZ1078" i="6"/>
  <c r="AZ1079" i="6"/>
  <c r="AZ1080" i="6"/>
  <c r="AZ1081" i="6"/>
  <c r="AZ1082" i="6"/>
  <c r="AZ1083" i="6"/>
  <c r="AZ1084" i="6"/>
  <c r="AZ1085" i="6"/>
  <c r="AZ1086" i="6"/>
  <c r="AZ1087" i="6"/>
  <c r="AZ1088" i="6"/>
  <c r="AZ1089" i="6"/>
  <c r="AZ1090" i="6"/>
  <c r="AZ1091" i="6"/>
  <c r="AZ1092" i="6"/>
  <c r="AZ1093" i="6"/>
  <c r="AZ1094" i="6"/>
  <c r="AZ1095" i="6"/>
  <c r="AZ1096" i="6"/>
  <c r="AZ1097" i="6"/>
  <c r="AZ1098" i="6"/>
  <c r="AZ1099" i="6"/>
  <c r="AZ1100" i="6"/>
  <c r="AZ1101" i="6"/>
  <c r="AZ1102" i="6"/>
  <c r="AZ1103" i="6"/>
  <c r="AZ1104" i="6"/>
  <c r="AZ1105" i="6"/>
  <c r="AZ1106" i="6"/>
  <c r="AZ1107" i="6"/>
  <c r="AZ1108" i="6"/>
  <c r="AZ1109" i="6"/>
  <c r="AZ1110" i="6"/>
  <c r="AZ1111" i="6"/>
  <c r="AZ1112" i="6"/>
  <c r="AZ1113" i="6"/>
  <c r="AZ1114" i="6"/>
  <c r="AZ1115" i="6"/>
  <c r="AZ1116" i="6"/>
  <c r="AZ1117" i="6"/>
  <c r="AZ1118" i="6"/>
  <c r="AZ1119" i="6"/>
  <c r="AZ1120" i="6"/>
  <c r="AZ1121" i="6"/>
  <c r="AZ1122" i="6"/>
  <c r="AZ1123" i="6"/>
  <c r="AZ1124" i="6"/>
  <c r="AZ1125" i="6"/>
  <c r="AZ1126" i="6"/>
  <c r="AZ1127" i="6"/>
  <c r="AZ1128" i="6"/>
  <c r="AZ1129" i="6"/>
  <c r="AZ1130" i="6"/>
  <c r="AZ1131" i="6"/>
  <c r="AZ1132" i="6"/>
  <c r="AZ1133" i="6"/>
  <c r="AZ1134" i="6"/>
  <c r="AZ1135" i="6"/>
  <c r="AZ1136" i="6"/>
  <c r="AZ1137" i="6"/>
  <c r="AZ1138" i="6"/>
  <c r="AZ1139" i="6"/>
  <c r="AZ1140" i="6"/>
  <c r="AZ1141" i="6"/>
  <c r="AZ1142" i="6"/>
  <c r="AZ1143" i="6"/>
  <c r="AZ1144" i="6"/>
  <c r="AZ1145" i="6"/>
  <c r="AZ1146" i="6"/>
  <c r="AZ1147" i="6"/>
  <c r="AZ1148" i="6"/>
  <c r="AZ1149" i="6"/>
  <c r="AZ1150" i="6"/>
  <c r="AZ1151" i="6"/>
  <c r="AZ1152" i="6"/>
  <c r="AZ1153" i="6"/>
  <c r="AZ1154" i="6"/>
  <c r="AZ1155" i="6"/>
  <c r="AZ1156" i="6"/>
  <c r="AZ1157" i="6"/>
  <c r="AZ1158" i="6"/>
  <c r="AZ1159" i="6"/>
  <c r="AZ1160" i="6"/>
  <c r="AZ1161" i="6"/>
  <c r="AZ1162" i="6"/>
  <c r="AZ1163" i="6"/>
  <c r="AZ1164" i="6"/>
  <c r="AZ1165" i="6"/>
  <c r="AZ1166" i="6"/>
  <c r="AZ1167" i="6"/>
  <c r="AZ1168" i="6"/>
  <c r="AZ1169" i="6"/>
  <c r="AZ1170" i="6"/>
  <c r="AZ1171" i="6"/>
  <c r="AZ1172" i="6"/>
  <c r="AZ1173" i="6"/>
  <c r="AZ1174" i="6"/>
  <c r="AZ1175" i="6"/>
  <c r="AZ1176" i="6"/>
  <c r="AZ1177" i="6"/>
  <c r="AZ1178" i="6"/>
  <c r="AZ1179" i="6"/>
  <c r="AZ1180" i="6"/>
  <c r="AZ1181" i="6"/>
  <c r="AZ1182" i="6"/>
  <c r="AZ1183" i="6"/>
  <c r="AZ1184" i="6"/>
  <c r="AZ1185" i="6"/>
  <c r="AZ1186" i="6"/>
  <c r="AZ1187" i="6"/>
  <c r="AZ1188" i="6"/>
  <c r="AZ1189" i="6"/>
  <c r="AZ1190" i="6"/>
  <c r="AZ1191" i="6"/>
  <c r="AZ1192" i="6"/>
  <c r="AZ1193" i="6"/>
  <c r="AZ1194" i="6"/>
  <c r="AZ1195" i="6"/>
  <c r="AZ1196" i="6"/>
  <c r="AZ1197" i="6"/>
  <c r="AZ1198" i="6"/>
  <c r="AZ1199" i="6"/>
  <c r="AZ1200" i="6"/>
  <c r="AZ1201" i="6"/>
  <c r="AZ1202" i="6"/>
  <c r="AZ1203" i="6"/>
  <c r="AZ1204" i="6"/>
  <c r="AZ1205" i="6"/>
  <c r="AZ1206" i="6"/>
  <c r="AZ1207" i="6"/>
  <c r="AZ1208" i="6"/>
  <c r="AZ1209" i="6"/>
  <c r="AZ1210" i="6"/>
  <c r="AZ1211" i="6"/>
  <c r="AZ1212" i="6"/>
  <c r="AZ1213" i="6"/>
  <c r="AZ1214" i="6"/>
  <c r="AZ1215" i="6"/>
  <c r="AZ1216" i="6"/>
  <c r="AZ1217" i="6"/>
  <c r="AZ1218" i="6"/>
  <c r="AZ1219" i="6"/>
  <c r="AZ1220" i="6"/>
  <c r="AZ1221" i="6"/>
  <c r="AZ1222" i="6"/>
  <c r="AZ1223" i="6"/>
  <c r="AZ1224" i="6"/>
  <c r="AZ1225" i="6"/>
  <c r="AZ1226" i="6"/>
  <c r="AZ1227" i="6"/>
  <c r="AZ1228" i="6"/>
  <c r="AZ1229" i="6"/>
  <c r="AZ1230" i="6"/>
  <c r="AZ1231" i="6"/>
  <c r="AZ1232" i="6"/>
  <c r="AZ1233" i="6"/>
  <c r="AZ1234" i="6"/>
  <c r="AZ1235" i="6"/>
  <c r="AZ1236" i="6"/>
  <c r="AZ1237" i="6"/>
  <c r="AZ1238" i="6"/>
  <c r="AZ1239" i="6"/>
  <c r="AZ1240" i="6"/>
  <c r="AZ1241" i="6"/>
  <c r="AZ1242" i="6"/>
  <c r="AZ1243" i="6"/>
  <c r="AZ1244" i="6"/>
  <c r="AZ1245" i="6"/>
  <c r="AZ1246" i="6"/>
  <c r="AZ1247" i="6"/>
  <c r="AZ1248" i="6"/>
  <c r="AZ1249" i="6"/>
  <c r="AZ1250" i="6"/>
  <c r="AZ1251" i="6"/>
  <c r="AZ1252" i="6"/>
  <c r="AZ1253" i="6"/>
  <c r="AZ1254" i="6"/>
  <c r="AZ1255" i="6"/>
  <c r="AZ1256" i="6"/>
  <c r="AZ1257" i="6"/>
  <c r="AZ1258" i="6"/>
  <c r="AZ1259" i="6"/>
  <c r="AZ1260" i="6"/>
  <c r="AZ1261" i="6"/>
  <c r="AZ1262" i="6"/>
  <c r="AZ1263" i="6"/>
  <c r="AZ1264" i="6"/>
  <c r="AZ1265" i="6"/>
  <c r="AZ1266" i="6"/>
  <c r="AZ1267" i="6"/>
  <c r="AZ1268" i="6"/>
  <c r="AZ1269" i="6"/>
  <c r="AZ1270" i="6"/>
  <c r="AZ1271" i="6"/>
  <c r="AZ1272" i="6"/>
  <c r="AZ1273" i="6"/>
  <c r="AZ1274" i="6"/>
  <c r="AZ1275" i="6"/>
  <c r="AZ1276" i="6"/>
  <c r="AZ1277" i="6"/>
  <c r="AZ1278" i="6"/>
  <c r="AZ1279" i="6"/>
  <c r="AZ1280" i="6"/>
  <c r="AZ1281" i="6"/>
  <c r="AZ1282" i="6"/>
  <c r="AZ1283" i="6"/>
  <c r="AZ1284" i="6"/>
  <c r="AZ1285" i="6"/>
  <c r="AZ1286" i="6"/>
  <c r="AZ1287" i="6"/>
  <c r="AZ1288" i="6"/>
  <c r="AZ1289" i="6"/>
  <c r="AZ1290" i="6"/>
  <c r="AZ1291" i="6"/>
  <c r="AZ1292" i="6"/>
  <c r="AZ1293" i="6"/>
  <c r="AZ1294" i="6"/>
  <c r="AZ1295" i="6"/>
  <c r="AZ1296" i="6"/>
  <c r="AZ1297" i="6"/>
  <c r="AZ1298" i="6"/>
  <c r="AZ1299" i="6"/>
  <c r="AZ1300" i="6"/>
  <c r="AZ1301" i="6"/>
  <c r="AZ1302" i="6"/>
  <c r="AZ1303" i="6"/>
  <c r="AZ1304" i="6"/>
  <c r="AZ1305" i="6"/>
  <c r="AZ1306" i="6"/>
  <c r="AZ1307" i="6"/>
  <c r="AZ1308" i="6"/>
  <c r="AZ1309" i="6"/>
  <c r="AZ1310" i="6"/>
  <c r="AZ1311" i="6"/>
  <c r="AZ1312" i="6"/>
  <c r="AZ1313" i="6"/>
  <c r="AZ1314" i="6"/>
  <c r="AZ1315" i="6"/>
  <c r="AZ1316" i="6"/>
  <c r="AZ1317" i="6"/>
  <c r="AZ1318" i="6"/>
  <c r="AZ1319" i="6"/>
  <c r="AZ1320" i="6"/>
  <c r="AZ1321" i="6"/>
  <c r="AZ1322" i="6"/>
  <c r="AZ1323" i="6"/>
  <c r="AZ1324" i="6"/>
  <c r="AZ1325" i="6"/>
  <c r="AZ1326" i="6"/>
  <c r="AZ1327" i="6"/>
  <c r="AZ1328" i="6"/>
  <c r="AZ1329" i="6"/>
  <c r="AZ1330" i="6"/>
  <c r="AZ1331" i="6"/>
  <c r="AZ1332" i="6"/>
  <c r="AZ1333" i="6"/>
  <c r="AZ1334" i="6"/>
  <c r="AZ1335" i="6"/>
  <c r="AZ1336" i="6"/>
  <c r="AZ1337" i="6"/>
  <c r="AZ1338" i="6"/>
  <c r="AZ1339" i="6"/>
  <c r="AZ1340" i="6"/>
  <c r="AZ1341" i="6"/>
  <c r="AZ1342" i="6"/>
  <c r="AZ1343" i="6"/>
  <c r="AZ1344" i="6"/>
  <c r="AZ1345" i="6"/>
  <c r="AZ1346" i="6"/>
  <c r="AZ1347" i="6"/>
  <c r="AZ1348" i="6"/>
  <c r="AZ1349" i="6"/>
  <c r="AZ1350" i="6"/>
  <c r="AZ1351" i="6"/>
  <c r="AZ1352" i="6"/>
  <c r="AZ1353" i="6"/>
  <c r="AZ1354" i="6"/>
  <c r="AZ1355" i="6"/>
  <c r="AZ1356" i="6"/>
  <c r="AZ1357" i="6"/>
  <c r="AZ1358" i="6"/>
  <c r="AZ1359" i="6"/>
  <c r="AZ1360" i="6"/>
  <c r="AZ1361" i="6"/>
  <c r="AZ1362" i="6"/>
  <c r="AZ1363" i="6"/>
  <c r="AZ1364" i="6"/>
  <c r="AZ1365" i="6"/>
  <c r="AZ1366" i="6"/>
  <c r="AZ1367" i="6"/>
  <c r="AZ1368" i="6"/>
  <c r="AZ1369" i="6"/>
  <c r="AZ1370" i="6"/>
  <c r="AZ1371" i="6"/>
  <c r="AZ1372" i="6"/>
  <c r="AZ1373" i="6"/>
  <c r="AZ1374" i="6"/>
  <c r="AZ1375" i="6"/>
  <c r="AZ1376" i="6"/>
  <c r="AZ1377" i="6"/>
  <c r="AZ1378" i="6"/>
  <c r="AZ1379" i="6"/>
  <c r="AZ1380" i="6"/>
  <c r="AZ1381" i="6"/>
  <c r="AZ1382" i="6"/>
  <c r="AZ1383" i="6"/>
  <c r="AZ1384" i="6"/>
  <c r="AZ1385" i="6"/>
  <c r="AZ1386" i="6"/>
  <c r="AZ1387" i="6"/>
  <c r="AZ1388" i="6"/>
  <c r="AZ1389" i="6"/>
  <c r="AZ1390" i="6"/>
  <c r="AZ1391" i="6"/>
  <c r="AZ1392" i="6"/>
  <c r="AZ1393" i="6"/>
  <c r="AZ1394" i="6"/>
  <c r="AZ1395" i="6"/>
  <c r="AZ1396" i="6"/>
  <c r="AZ1397" i="6"/>
  <c r="AZ1398" i="6"/>
  <c r="AZ1399" i="6"/>
  <c r="AZ1400" i="6"/>
  <c r="AZ1401" i="6"/>
  <c r="AZ1402" i="6"/>
  <c r="AZ1403" i="6"/>
  <c r="AZ1404" i="6"/>
  <c r="AZ1405" i="6"/>
  <c r="AZ1406" i="6"/>
  <c r="AZ1407" i="6"/>
  <c r="AZ1408" i="6"/>
  <c r="AZ1409" i="6"/>
  <c r="AZ1410" i="6"/>
  <c r="AZ1411" i="6"/>
  <c r="AZ1412" i="6"/>
  <c r="AZ1413" i="6"/>
  <c r="AZ1414" i="6"/>
  <c r="AZ1415" i="6"/>
  <c r="AZ1416" i="6"/>
  <c r="AZ1417" i="6"/>
  <c r="AZ1418" i="6"/>
  <c r="AZ1419" i="6"/>
  <c r="AZ1420" i="6"/>
  <c r="AZ1421" i="6"/>
  <c r="AZ1422" i="6"/>
  <c r="AZ1423" i="6"/>
  <c r="AZ1424" i="6"/>
  <c r="AZ1425" i="6"/>
  <c r="AZ1426" i="6"/>
  <c r="AZ1427" i="6"/>
  <c r="AZ1428" i="6"/>
  <c r="AZ1429" i="6"/>
  <c r="AZ1430" i="6"/>
  <c r="AZ1431" i="6"/>
  <c r="AZ1432" i="6"/>
  <c r="AZ1433" i="6"/>
  <c r="AZ1434" i="6"/>
  <c r="AZ1435" i="6"/>
  <c r="AZ1436" i="6"/>
  <c r="AZ1437" i="6"/>
  <c r="AZ1438" i="6"/>
  <c r="AZ1439" i="6"/>
  <c r="AZ1440" i="6"/>
  <c r="AZ1441" i="6"/>
  <c r="AZ1442" i="6"/>
  <c r="AZ1443" i="6"/>
  <c r="AZ1444" i="6"/>
  <c r="AZ1445" i="6"/>
  <c r="AZ1446" i="6"/>
  <c r="AZ1447" i="6"/>
  <c r="AZ1448" i="6"/>
  <c r="AZ1449" i="6"/>
  <c r="AZ1450" i="6"/>
  <c r="AZ1451" i="6"/>
  <c r="AZ1452" i="6"/>
  <c r="AZ1453" i="6"/>
  <c r="AZ1454" i="6"/>
  <c r="AZ1455" i="6"/>
  <c r="AZ1456" i="6"/>
  <c r="AZ1457" i="6"/>
  <c r="AZ1458" i="6"/>
  <c r="AZ1459" i="6"/>
  <c r="AZ1460" i="6"/>
  <c r="AZ1461" i="6"/>
  <c r="AZ1462" i="6"/>
  <c r="AZ1463" i="6"/>
  <c r="AZ1464" i="6"/>
  <c r="AZ1465" i="6"/>
  <c r="AZ1466" i="6"/>
  <c r="AZ1467" i="6"/>
  <c r="AZ1468" i="6"/>
  <c r="AZ1469" i="6"/>
  <c r="AZ1470" i="6"/>
  <c r="AZ1471" i="6"/>
  <c r="AZ1472" i="6"/>
  <c r="AZ1473" i="6"/>
  <c r="AZ1474" i="6"/>
  <c r="AZ1475" i="6"/>
  <c r="AZ1476" i="6"/>
  <c r="AZ1477" i="6"/>
  <c r="AZ1478" i="6"/>
  <c r="AZ1479" i="6"/>
  <c r="AZ1480" i="6"/>
  <c r="AZ1481" i="6"/>
  <c r="AZ1482" i="6"/>
  <c r="AZ1483" i="6"/>
  <c r="AZ1484" i="6"/>
  <c r="AZ1485" i="6"/>
  <c r="AZ1486" i="6"/>
  <c r="AZ1487" i="6"/>
  <c r="AZ1488" i="6"/>
  <c r="AZ1489" i="6"/>
  <c r="AZ1490" i="6"/>
  <c r="AZ1491" i="6"/>
  <c r="AZ1492" i="6"/>
  <c r="AZ1493" i="6"/>
  <c r="AZ1494" i="6"/>
  <c r="AZ1495" i="6"/>
  <c r="AZ1496" i="6"/>
  <c r="AZ1497" i="6"/>
  <c r="AZ1498" i="6"/>
  <c r="AZ1499" i="6"/>
  <c r="AZ1500" i="6"/>
  <c r="AZ1501" i="6"/>
  <c r="AZ1502" i="6"/>
  <c r="AZ1503" i="6"/>
  <c r="AZ1504" i="6"/>
  <c r="AZ1505" i="6"/>
  <c r="AZ1506" i="6"/>
  <c r="AZ1507" i="6"/>
  <c r="AZ1508" i="6"/>
  <c r="AZ1509" i="6"/>
  <c r="AZ1510" i="6"/>
  <c r="AZ1511" i="6"/>
  <c r="AZ1512" i="6"/>
  <c r="AZ1513" i="6"/>
  <c r="AZ1514" i="6"/>
  <c r="AZ1515" i="6"/>
  <c r="AZ1516" i="6"/>
  <c r="AZ1517" i="6"/>
  <c r="AZ1518" i="6"/>
  <c r="AZ1519" i="6"/>
  <c r="AZ1520" i="6"/>
  <c r="AZ1521" i="6"/>
  <c r="AZ1522" i="6"/>
  <c r="AZ1523" i="6"/>
  <c r="AZ1524" i="6"/>
  <c r="AZ1525" i="6"/>
  <c r="AZ1526" i="6"/>
  <c r="AZ1527" i="6"/>
  <c r="AZ1528" i="6"/>
  <c r="AZ1529" i="6"/>
  <c r="AZ1530" i="6"/>
  <c r="AZ1531" i="6"/>
  <c r="AZ1532" i="6"/>
  <c r="AZ1533" i="6"/>
  <c r="AZ1534" i="6"/>
  <c r="AZ1535" i="6"/>
  <c r="AZ1536" i="6"/>
  <c r="AZ1537" i="6"/>
  <c r="AZ1538" i="6"/>
  <c r="AZ1539" i="6"/>
  <c r="AZ1540" i="6"/>
  <c r="AZ1541" i="6"/>
  <c r="AZ1542" i="6"/>
  <c r="AZ1543" i="6"/>
  <c r="AZ1544" i="6"/>
  <c r="AZ1545" i="6"/>
  <c r="AZ1546" i="6"/>
  <c r="AZ1547" i="6"/>
  <c r="AZ1548" i="6"/>
  <c r="AZ1549" i="6"/>
  <c r="AZ1550" i="6"/>
  <c r="AZ1551" i="6"/>
  <c r="AZ1552" i="6"/>
  <c r="AZ1553" i="6"/>
  <c r="AZ1554" i="6"/>
  <c r="AZ1555" i="6"/>
  <c r="AZ1556" i="6"/>
  <c r="AZ1557" i="6"/>
  <c r="AZ1558" i="6"/>
  <c r="AZ1559" i="6"/>
  <c r="AZ1560" i="6"/>
  <c r="AZ1561" i="6"/>
  <c r="AZ1562" i="6"/>
  <c r="AZ1563" i="6"/>
  <c r="AZ1564" i="6"/>
  <c r="AZ1565" i="6"/>
  <c r="AZ1566" i="6"/>
  <c r="AZ1567" i="6"/>
  <c r="AZ1568" i="6"/>
  <c r="AZ1569" i="6"/>
  <c r="AZ1570" i="6"/>
  <c r="AZ1571" i="6"/>
  <c r="AZ1572" i="6"/>
  <c r="AZ1573" i="6"/>
  <c r="AZ1574" i="6"/>
  <c r="AZ1575" i="6"/>
  <c r="AZ1576" i="6"/>
  <c r="AZ1577" i="6"/>
  <c r="AZ1578" i="6"/>
  <c r="AZ1579" i="6"/>
  <c r="AZ1580" i="6"/>
  <c r="AZ1581" i="6"/>
  <c r="AZ1582" i="6"/>
  <c r="AZ1583" i="6"/>
  <c r="AZ1584" i="6"/>
  <c r="AZ1585" i="6"/>
  <c r="AZ1586" i="6"/>
  <c r="AZ1587" i="6"/>
  <c r="AZ1588" i="6"/>
  <c r="AZ1589" i="6"/>
  <c r="AZ1590" i="6"/>
  <c r="AZ1591" i="6"/>
  <c r="AZ1592" i="6"/>
  <c r="AZ1593" i="6"/>
  <c r="AZ1594" i="6"/>
  <c r="AZ1595" i="6"/>
  <c r="AZ1596" i="6"/>
  <c r="AZ1597" i="6"/>
  <c r="AZ1598" i="6"/>
  <c r="AZ1599" i="6"/>
  <c r="AZ1600" i="6"/>
  <c r="AZ1601" i="6"/>
  <c r="AZ1602" i="6"/>
  <c r="AZ1603" i="6"/>
  <c r="AZ1604" i="6"/>
  <c r="AZ1605" i="6"/>
  <c r="AZ1606" i="6"/>
  <c r="AZ1607" i="6"/>
  <c r="AZ1608" i="6"/>
  <c r="AZ1609" i="6"/>
  <c r="AZ1610" i="6"/>
  <c r="AZ1611" i="6"/>
  <c r="AZ1612" i="6"/>
  <c r="AZ1613" i="6"/>
  <c r="AZ1614" i="6"/>
  <c r="AZ1615" i="6"/>
  <c r="AZ1616" i="6"/>
  <c r="AZ1617" i="6"/>
  <c r="AZ1618" i="6"/>
  <c r="AZ1619" i="6"/>
  <c r="AZ1620" i="6"/>
  <c r="AZ1621" i="6"/>
  <c r="AZ1622" i="6"/>
  <c r="AZ1623" i="6"/>
  <c r="AZ1624" i="6"/>
  <c r="AZ1625" i="6"/>
  <c r="AZ1626" i="6"/>
  <c r="AZ1627" i="6"/>
  <c r="AZ1628" i="6"/>
  <c r="AZ1629" i="6"/>
  <c r="AZ1630" i="6"/>
  <c r="AZ1631" i="6"/>
  <c r="AZ1632" i="6"/>
  <c r="AZ1633" i="6"/>
  <c r="AZ1634" i="6"/>
  <c r="AZ1635" i="6"/>
  <c r="AZ1636" i="6"/>
  <c r="AZ1637" i="6"/>
  <c r="AZ1638" i="6"/>
  <c r="AZ1639" i="6"/>
  <c r="AZ1640" i="6"/>
  <c r="AZ1641" i="6"/>
  <c r="AZ1642" i="6"/>
  <c r="AZ1643" i="6"/>
  <c r="AZ1644" i="6"/>
  <c r="AZ1645" i="6"/>
  <c r="AZ1646" i="6"/>
  <c r="AZ1647" i="6"/>
  <c r="AZ1648" i="6"/>
  <c r="AZ1649" i="6"/>
  <c r="AZ1650" i="6"/>
  <c r="AZ1651" i="6"/>
  <c r="AZ1652" i="6"/>
  <c r="AZ1653" i="6"/>
  <c r="AZ1654" i="6"/>
  <c r="AZ1655" i="6"/>
  <c r="AZ1656" i="6"/>
  <c r="AZ1657" i="6"/>
  <c r="AZ1658" i="6"/>
  <c r="AZ1659" i="6"/>
  <c r="AZ1660" i="6"/>
  <c r="AZ1661" i="6"/>
  <c r="AZ1662" i="6"/>
  <c r="AZ1663" i="6"/>
  <c r="AZ1664" i="6"/>
  <c r="AZ1665" i="6"/>
  <c r="AZ1666" i="6"/>
  <c r="AZ1667" i="6"/>
  <c r="AZ1668" i="6"/>
  <c r="AZ1669" i="6"/>
  <c r="AZ1670" i="6"/>
  <c r="AZ1671" i="6"/>
  <c r="AZ1672" i="6"/>
  <c r="AZ1673" i="6"/>
  <c r="AZ1674" i="6"/>
  <c r="AZ1675" i="6"/>
  <c r="AZ1676" i="6"/>
  <c r="AZ1677" i="6"/>
  <c r="AZ1678" i="6"/>
  <c r="AZ1679" i="6"/>
  <c r="AZ1680" i="6"/>
  <c r="AZ1681" i="6"/>
  <c r="AZ1682" i="6"/>
  <c r="AZ1683" i="6"/>
  <c r="AZ1684" i="6"/>
  <c r="AZ1685" i="6"/>
  <c r="AZ1686" i="6"/>
  <c r="AZ1687" i="6"/>
  <c r="AZ1688" i="6"/>
  <c r="AZ1689" i="6"/>
  <c r="AZ1690" i="6"/>
  <c r="AZ1691" i="6"/>
  <c r="AZ1692" i="6"/>
  <c r="AZ1693" i="6"/>
  <c r="AZ1694" i="6"/>
  <c r="AZ1695" i="6"/>
  <c r="AZ1696" i="6"/>
  <c r="AZ1697" i="6"/>
  <c r="AZ1698" i="6"/>
  <c r="AZ1699" i="6"/>
  <c r="AZ1700" i="6"/>
  <c r="AZ1701" i="6"/>
  <c r="AZ1702" i="6"/>
  <c r="AZ1703" i="6"/>
  <c r="AZ1704" i="6"/>
  <c r="AZ1705" i="6"/>
  <c r="AZ1706" i="6"/>
  <c r="AZ1707" i="6"/>
  <c r="AZ1708" i="6"/>
  <c r="AZ1709" i="6"/>
  <c r="AZ1710" i="6"/>
  <c r="AZ1711" i="6"/>
  <c r="AZ1712" i="6"/>
  <c r="AZ1713" i="6"/>
  <c r="AZ1714" i="6"/>
  <c r="AZ1715" i="6"/>
  <c r="AZ1716" i="6"/>
  <c r="AZ1717" i="6"/>
  <c r="AZ1718" i="6"/>
  <c r="AZ1719" i="6"/>
  <c r="AZ1720" i="6"/>
  <c r="AZ1721" i="6"/>
  <c r="AZ1722" i="6"/>
  <c r="AZ1723" i="6"/>
  <c r="AZ1724" i="6"/>
  <c r="AZ1725" i="6"/>
  <c r="AZ1726" i="6"/>
  <c r="AZ1727" i="6"/>
  <c r="AZ1728" i="6"/>
  <c r="AZ1729" i="6"/>
  <c r="AZ1730" i="6"/>
  <c r="AZ1731" i="6"/>
  <c r="AZ1732" i="6"/>
  <c r="AZ1733" i="6"/>
  <c r="AZ1734" i="6"/>
  <c r="AZ1735" i="6"/>
  <c r="AZ1736" i="6"/>
  <c r="AZ1737" i="6"/>
  <c r="AZ1738" i="6"/>
  <c r="AZ1739" i="6"/>
  <c r="AZ1740" i="6"/>
  <c r="AZ1741" i="6"/>
  <c r="AZ1742" i="6"/>
  <c r="AZ1743" i="6"/>
  <c r="AZ1744" i="6"/>
  <c r="AZ1745" i="6"/>
  <c r="AZ1746" i="6"/>
  <c r="AZ1747" i="6"/>
  <c r="AZ1748" i="6"/>
  <c r="AZ1749" i="6"/>
  <c r="AZ1750" i="6"/>
  <c r="AZ1751" i="6"/>
  <c r="AZ1752" i="6"/>
  <c r="AZ1753" i="6"/>
  <c r="AZ1754" i="6"/>
  <c r="AZ1755" i="6"/>
  <c r="AZ1756" i="6"/>
  <c r="AZ1757" i="6"/>
  <c r="AZ1758" i="6"/>
  <c r="AZ1759" i="6"/>
  <c r="AZ1760" i="6"/>
  <c r="AZ1761" i="6"/>
  <c r="AZ1762" i="6"/>
  <c r="AZ1763" i="6"/>
  <c r="AZ1764" i="6"/>
  <c r="AZ1765" i="6"/>
  <c r="AZ1766" i="6"/>
  <c r="AZ1767" i="6"/>
  <c r="AZ1768" i="6"/>
  <c r="AZ1769" i="6"/>
  <c r="AZ1770" i="6"/>
  <c r="AZ1771" i="6"/>
  <c r="AZ1772" i="6"/>
  <c r="AZ1773" i="6"/>
  <c r="AZ1774" i="6"/>
  <c r="AZ1775" i="6"/>
  <c r="AZ1776" i="6"/>
  <c r="AZ1777" i="6"/>
  <c r="AZ1778" i="6"/>
  <c r="AZ1779" i="6"/>
  <c r="AZ1780" i="6"/>
  <c r="AZ1781" i="6"/>
  <c r="AZ1782" i="6"/>
  <c r="AZ1783" i="6"/>
  <c r="AZ1784" i="6"/>
  <c r="AZ1785" i="6"/>
  <c r="AZ1786" i="6"/>
  <c r="AZ1787" i="6"/>
  <c r="AZ1788" i="6"/>
  <c r="AZ1789" i="6"/>
  <c r="AZ1790" i="6"/>
  <c r="AZ1791" i="6"/>
  <c r="AZ1792" i="6"/>
  <c r="AZ1793" i="6"/>
  <c r="AZ1794" i="6"/>
  <c r="AZ1795" i="6"/>
  <c r="AZ1796" i="6"/>
  <c r="AZ1797" i="6"/>
  <c r="AZ1798" i="6"/>
  <c r="AZ1799" i="6"/>
  <c r="AZ1800" i="6"/>
  <c r="AZ1801" i="6"/>
  <c r="AZ1802" i="6"/>
  <c r="AZ1803" i="6"/>
  <c r="AZ1804" i="6"/>
  <c r="AZ1805" i="6"/>
  <c r="AZ1806" i="6"/>
  <c r="AZ1807" i="6"/>
  <c r="AZ1808" i="6"/>
  <c r="AZ1809" i="6"/>
  <c r="AZ1810" i="6"/>
  <c r="AZ1811" i="6"/>
  <c r="AZ1812" i="6"/>
  <c r="AZ1813" i="6"/>
  <c r="AZ1814" i="6"/>
  <c r="AZ1815" i="6"/>
  <c r="AZ1816" i="6"/>
  <c r="AZ1817" i="6"/>
  <c r="AZ1818" i="6"/>
  <c r="AZ1819" i="6"/>
  <c r="AZ1820" i="6"/>
  <c r="AZ1821" i="6"/>
  <c r="AZ1822" i="6"/>
  <c r="AZ1823" i="6"/>
  <c r="AZ1824" i="6"/>
  <c r="AZ1825" i="6"/>
  <c r="AZ1826" i="6"/>
  <c r="AZ1827" i="6"/>
  <c r="AZ1828" i="6"/>
  <c r="AZ1829" i="6"/>
  <c r="AZ1830" i="6"/>
  <c r="AZ1831" i="6"/>
  <c r="AZ1832" i="6"/>
  <c r="AZ1833" i="6"/>
  <c r="AZ1834" i="6"/>
  <c r="AZ1835" i="6"/>
  <c r="AZ1836" i="6"/>
  <c r="AZ1837" i="6"/>
  <c r="AZ1838" i="6"/>
  <c r="AZ1839" i="6"/>
  <c r="AZ1840" i="6"/>
  <c r="AZ1841" i="6"/>
  <c r="AZ1842" i="6"/>
  <c r="AZ1843" i="6"/>
  <c r="AZ1844" i="6"/>
  <c r="AZ1845" i="6"/>
  <c r="AZ1846" i="6"/>
  <c r="AZ1847" i="6"/>
  <c r="AZ1848" i="6"/>
  <c r="AZ1849" i="6"/>
  <c r="AZ1850" i="6"/>
  <c r="AZ1851" i="6"/>
  <c r="AZ1852" i="6"/>
  <c r="AZ1853" i="6"/>
  <c r="AZ1854" i="6"/>
  <c r="AZ1855" i="6"/>
  <c r="AZ1856" i="6"/>
  <c r="AZ1857" i="6"/>
  <c r="AZ1858" i="6"/>
  <c r="AZ1859" i="6"/>
  <c r="AZ1860" i="6"/>
  <c r="AZ1861" i="6"/>
  <c r="AZ1862" i="6"/>
  <c r="AZ1863" i="6"/>
  <c r="AZ1864" i="6"/>
  <c r="AZ1865" i="6"/>
  <c r="AZ1866" i="6"/>
  <c r="AZ1867" i="6"/>
  <c r="AZ1868" i="6"/>
  <c r="AZ1869" i="6"/>
  <c r="AZ1870" i="6"/>
  <c r="AZ1871" i="6"/>
  <c r="AZ1872" i="6"/>
  <c r="AZ1873" i="6"/>
  <c r="AZ1874" i="6"/>
  <c r="AZ1875" i="6"/>
  <c r="AZ1876" i="6"/>
  <c r="AZ1877" i="6"/>
  <c r="AZ1878" i="6"/>
  <c r="AZ1879" i="6"/>
  <c r="AZ1880" i="6"/>
  <c r="AZ1881" i="6"/>
  <c r="AZ1882" i="6"/>
  <c r="AZ1883" i="6"/>
  <c r="AZ1884" i="6"/>
  <c r="AZ1885" i="6"/>
  <c r="AZ1886" i="6"/>
  <c r="AZ1887" i="6"/>
  <c r="AZ1888" i="6"/>
  <c r="AZ1889" i="6"/>
  <c r="AZ1890" i="6"/>
  <c r="AZ1891" i="6"/>
  <c r="AZ1892" i="6"/>
  <c r="AZ1893" i="6"/>
  <c r="AZ1894" i="6"/>
  <c r="AZ1895" i="6"/>
  <c r="AZ1896" i="6"/>
  <c r="AZ1897" i="6"/>
  <c r="AZ1898" i="6"/>
  <c r="AZ1899" i="6"/>
  <c r="AZ1900" i="6"/>
  <c r="AZ1901" i="6"/>
  <c r="AZ1902" i="6"/>
  <c r="AZ1903" i="6"/>
  <c r="AZ1904" i="6"/>
  <c r="AZ1905" i="6"/>
  <c r="AZ1906" i="6"/>
  <c r="AZ1907" i="6"/>
  <c r="AZ1908" i="6"/>
  <c r="AZ1909" i="6"/>
  <c r="AZ1910" i="6"/>
  <c r="AZ1911" i="6"/>
  <c r="AZ1912" i="6"/>
  <c r="AZ1913" i="6"/>
  <c r="AZ1914" i="6"/>
  <c r="AZ1915" i="6"/>
  <c r="AZ1916" i="6"/>
  <c r="AZ1917" i="6"/>
  <c r="AZ1918" i="6"/>
  <c r="AZ1919" i="6"/>
  <c r="AZ1920" i="6"/>
  <c r="AZ1921" i="6"/>
  <c r="AZ1922" i="6"/>
  <c r="AZ1923" i="6"/>
  <c r="AZ1924" i="6"/>
  <c r="AZ1925" i="6"/>
  <c r="AZ1926" i="6"/>
  <c r="AZ1927" i="6"/>
  <c r="AZ1928" i="6"/>
  <c r="AZ1929" i="6"/>
  <c r="AZ1930" i="6"/>
  <c r="AZ1931" i="6"/>
  <c r="AZ1932" i="6"/>
  <c r="AZ1933" i="6"/>
  <c r="AZ1934" i="6"/>
  <c r="AZ1935" i="6"/>
  <c r="AZ1936" i="6"/>
  <c r="AZ1937" i="6"/>
  <c r="AZ1938" i="6"/>
  <c r="AZ1939" i="6"/>
  <c r="AZ1940" i="6"/>
  <c r="AZ1941" i="6"/>
  <c r="AZ1942" i="6"/>
  <c r="AZ1943" i="6"/>
  <c r="AZ1944" i="6"/>
  <c r="AZ1945" i="6"/>
  <c r="AZ1946" i="6"/>
  <c r="AZ1947" i="6"/>
  <c r="AZ1948" i="6"/>
  <c r="AZ1949" i="6"/>
  <c r="AZ1950" i="6"/>
  <c r="AZ1951" i="6"/>
  <c r="AZ1952" i="6"/>
  <c r="AZ1953" i="6"/>
  <c r="AZ1954" i="6"/>
  <c r="AZ1955" i="6"/>
  <c r="AZ1956" i="6"/>
  <c r="AZ1957" i="6"/>
  <c r="AZ1958" i="6"/>
  <c r="AZ1959" i="6"/>
  <c r="AZ1960" i="6"/>
  <c r="AZ1961" i="6"/>
  <c r="AZ1962" i="6"/>
  <c r="AZ1963" i="6"/>
  <c r="AZ1964" i="6"/>
  <c r="AZ1965" i="6"/>
  <c r="AZ1966" i="6"/>
  <c r="AZ1967" i="6"/>
  <c r="AZ1968" i="6"/>
  <c r="AZ1969" i="6"/>
  <c r="AZ1970" i="6"/>
  <c r="AZ1971" i="6"/>
  <c r="AZ1972" i="6"/>
  <c r="AZ1973" i="6"/>
  <c r="AZ1974" i="6"/>
  <c r="AZ1975" i="6"/>
  <c r="AZ1976" i="6"/>
  <c r="AZ1977" i="6"/>
  <c r="AZ1978" i="6"/>
  <c r="AZ1979" i="6"/>
  <c r="AZ1980" i="6"/>
  <c r="AZ1981" i="6"/>
  <c r="AZ1982" i="6"/>
  <c r="AZ1983" i="6"/>
  <c r="AZ1984" i="6"/>
  <c r="AZ1985" i="6"/>
  <c r="AZ1986" i="6"/>
  <c r="AZ1987" i="6"/>
  <c r="AZ1988" i="6"/>
  <c r="AZ1989" i="6"/>
  <c r="AZ1990" i="6"/>
  <c r="AZ1991" i="6"/>
  <c r="AZ1992" i="6"/>
  <c r="AZ1993" i="6"/>
  <c r="AZ1994" i="6"/>
  <c r="AZ1995" i="6"/>
  <c r="AZ1996" i="6"/>
  <c r="AZ1997" i="6"/>
  <c r="AZ1998" i="6"/>
  <c r="AZ1999" i="6"/>
  <c r="AZ2000" i="6"/>
  <c r="AZ2001" i="6"/>
  <c r="AZ2002" i="6"/>
  <c r="AZ2003" i="6"/>
  <c r="AZ2004" i="6"/>
  <c r="AZ2005" i="6"/>
  <c r="AZ2006" i="6"/>
  <c r="AZ2007" i="6"/>
  <c r="AZ2008" i="6"/>
  <c r="AZ2009" i="6"/>
  <c r="AZ2010" i="6"/>
  <c r="AZ2011" i="6"/>
  <c r="AZ2012" i="6"/>
  <c r="AZ2013" i="6"/>
  <c r="AZ2014" i="6"/>
  <c r="AZ2015" i="6"/>
  <c r="AZ2016" i="6"/>
  <c r="AZ2017" i="6"/>
  <c r="AZ2018" i="6"/>
  <c r="AZ2019" i="6"/>
  <c r="AZ2020" i="6"/>
  <c r="AZ2021" i="6"/>
  <c r="AZ2022" i="6"/>
  <c r="AZ2023" i="6"/>
  <c r="AZ2024" i="6"/>
  <c r="AZ2025" i="6"/>
  <c r="AZ2026" i="6"/>
  <c r="AZ2027" i="6"/>
  <c r="AZ2028" i="6"/>
  <c r="AZ2029" i="6"/>
  <c r="AZ2030" i="6"/>
  <c r="AZ2031" i="6"/>
  <c r="AZ2032" i="6"/>
  <c r="AZ2033" i="6"/>
  <c r="AZ2034" i="6"/>
  <c r="AZ2035" i="6"/>
  <c r="AZ2036" i="6"/>
  <c r="AZ2037" i="6"/>
  <c r="AZ2038" i="6"/>
  <c r="AZ2039" i="6"/>
  <c r="AZ2040" i="6"/>
  <c r="AZ2041" i="6"/>
  <c r="AZ2042" i="6"/>
  <c r="AZ2043" i="6"/>
  <c r="AZ2044" i="6"/>
  <c r="AZ2045" i="6"/>
  <c r="AZ2046" i="6"/>
  <c r="AZ2047" i="6"/>
  <c r="AZ2048" i="6"/>
  <c r="AZ2049" i="6"/>
  <c r="AZ2050" i="6"/>
  <c r="AZ2051" i="6"/>
  <c r="AZ2052" i="6"/>
  <c r="AZ2053" i="6"/>
  <c r="AZ2054" i="6"/>
  <c r="AZ2055" i="6"/>
  <c r="AZ2056" i="6"/>
  <c r="AZ2057" i="6"/>
  <c r="AZ2058" i="6"/>
  <c r="AZ2059" i="6"/>
  <c r="AZ2060" i="6"/>
  <c r="AZ2061" i="6"/>
  <c r="AZ2062" i="6"/>
  <c r="AZ2063" i="6"/>
  <c r="AZ2064" i="6"/>
  <c r="AZ2065" i="6"/>
  <c r="AZ2066" i="6"/>
  <c r="AZ2067" i="6"/>
  <c r="AZ2068" i="6"/>
  <c r="AZ2069" i="6"/>
  <c r="AZ2070" i="6"/>
  <c r="AZ2071" i="6"/>
  <c r="AZ2072" i="6"/>
  <c r="AZ2073" i="6"/>
  <c r="AZ2074" i="6"/>
  <c r="AZ2075" i="6"/>
  <c r="AZ2076" i="6"/>
  <c r="AZ2077" i="6"/>
  <c r="AZ2078" i="6"/>
  <c r="AZ2079" i="6"/>
  <c r="AZ2080" i="6"/>
  <c r="AZ2081" i="6"/>
  <c r="AZ2082" i="6"/>
  <c r="AZ2083" i="6"/>
  <c r="AZ2084" i="6"/>
  <c r="AZ2085" i="6"/>
  <c r="AZ2086" i="6"/>
  <c r="AZ2087" i="6"/>
  <c r="AZ2088" i="6"/>
  <c r="AZ2089" i="6"/>
  <c r="AZ2090" i="6"/>
  <c r="AZ2091" i="6"/>
  <c r="AZ2092" i="6"/>
  <c r="AZ2093" i="6"/>
  <c r="AZ2094" i="6"/>
  <c r="AZ2095" i="6"/>
  <c r="AZ2096" i="6"/>
  <c r="AZ2097" i="6"/>
  <c r="AZ2098" i="6"/>
  <c r="AZ2099" i="6"/>
  <c r="AZ2100" i="6"/>
  <c r="AZ2101" i="6"/>
  <c r="AZ2102" i="6"/>
  <c r="AZ2103" i="6"/>
  <c r="AZ2104" i="6"/>
  <c r="AZ2105" i="6"/>
  <c r="AZ2106" i="6"/>
  <c r="AZ2107" i="6"/>
  <c r="AZ2108" i="6"/>
  <c r="AZ2109" i="6"/>
  <c r="AZ2110" i="6"/>
  <c r="AZ2111" i="6"/>
  <c r="AZ2112" i="6"/>
  <c r="AZ2113" i="6"/>
  <c r="AZ2114" i="6"/>
  <c r="AZ2115" i="6"/>
  <c r="AZ2116" i="6"/>
  <c r="AZ2117" i="6"/>
  <c r="AZ2118" i="6"/>
  <c r="AZ2119" i="6"/>
  <c r="AZ2120" i="6"/>
  <c r="AZ2121" i="6"/>
  <c r="AZ2122" i="6"/>
  <c r="AZ2123" i="6"/>
  <c r="AZ2124" i="6"/>
  <c r="AZ2125" i="6"/>
  <c r="AZ2126" i="6"/>
  <c r="AZ2127" i="6"/>
  <c r="AZ2128" i="6"/>
  <c r="AZ2129" i="6"/>
  <c r="AZ2130" i="6"/>
  <c r="AZ2131" i="6"/>
  <c r="AZ2132" i="6"/>
  <c r="AZ2133" i="6"/>
  <c r="AZ2134" i="6"/>
  <c r="AZ2135" i="6"/>
  <c r="AZ2136" i="6"/>
  <c r="AZ2137" i="6"/>
  <c r="AZ2138" i="6"/>
  <c r="AZ2139" i="6"/>
  <c r="AZ2140" i="6"/>
  <c r="AZ2141" i="6"/>
  <c r="AZ2142" i="6"/>
  <c r="AZ2143" i="6"/>
  <c r="AZ2144" i="6"/>
  <c r="AZ2145" i="6"/>
  <c r="AZ2146" i="6"/>
  <c r="AZ2147" i="6"/>
  <c r="AZ2148" i="6"/>
  <c r="AZ2149" i="6"/>
  <c r="AZ2150" i="6"/>
  <c r="AZ2151" i="6"/>
  <c r="AZ2152" i="6"/>
  <c r="AZ2153" i="6"/>
  <c r="AZ2154" i="6"/>
  <c r="AZ2155" i="6"/>
  <c r="AZ2156" i="6"/>
  <c r="AZ2157" i="6"/>
  <c r="AZ2158" i="6"/>
  <c r="AZ2159" i="6"/>
  <c r="AZ2160" i="6"/>
  <c r="AZ2161" i="6"/>
  <c r="AZ2162" i="6"/>
  <c r="AZ2163" i="6"/>
  <c r="AZ2164" i="6"/>
  <c r="AZ2165" i="6"/>
  <c r="AZ2166" i="6"/>
  <c r="AZ2167" i="6"/>
  <c r="AZ2168" i="6"/>
  <c r="AZ2169" i="6"/>
  <c r="AZ2170" i="6"/>
  <c r="AZ2171" i="6"/>
  <c r="AZ2172" i="6"/>
  <c r="AZ2173" i="6"/>
  <c r="AZ2174" i="6"/>
  <c r="AZ2175" i="6"/>
  <c r="AZ2176" i="6"/>
  <c r="AZ2177" i="6"/>
  <c r="AZ2178" i="6"/>
  <c r="AZ2179" i="6"/>
  <c r="AZ2180" i="6"/>
  <c r="AZ2181" i="6"/>
  <c r="AZ2182" i="6"/>
  <c r="AZ2183" i="6"/>
  <c r="AZ2184" i="6"/>
  <c r="AZ2185" i="6"/>
  <c r="AZ2186" i="6"/>
  <c r="AZ2187" i="6"/>
  <c r="AZ2188" i="6"/>
  <c r="AZ2189" i="6"/>
  <c r="AZ2190" i="6"/>
  <c r="AZ2191" i="6"/>
  <c r="AZ2192" i="6"/>
  <c r="AZ2193" i="6"/>
  <c r="AZ2194" i="6"/>
  <c r="AZ2195" i="6"/>
  <c r="AZ2196" i="6"/>
  <c r="AZ2197" i="6"/>
  <c r="AZ2198" i="6"/>
  <c r="AZ2199" i="6"/>
  <c r="AZ2200" i="6"/>
  <c r="AZ2201" i="6"/>
  <c r="AZ2202" i="6"/>
  <c r="AZ2203" i="6"/>
  <c r="AZ2204" i="6"/>
  <c r="AZ2205" i="6"/>
  <c r="AZ2206" i="6"/>
  <c r="AZ2207" i="6"/>
  <c r="AZ2208" i="6"/>
  <c r="AZ2209" i="6"/>
  <c r="AZ2210" i="6"/>
  <c r="AZ2211" i="6"/>
  <c r="AZ2212" i="6"/>
  <c r="AZ2213" i="6"/>
  <c r="AZ2214" i="6"/>
  <c r="AZ2215" i="6"/>
  <c r="AZ2216" i="6"/>
  <c r="AZ2217" i="6"/>
  <c r="AZ2218" i="6"/>
  <c r="AZ2219" i="6"/>
  <c r="AZ2220" i="6"/>
  <c r="AZ2221" i="6"/>
  <c r="AZ2222" i="6"/>
  <c r="AZ2223" i="6"/>
  <c r="AZ2224" i="6"/>
  <c r="AZ2225" i="6"/>
  <c r="AZ2226" i="6"/>
  <c r="AZ2227" i="6"/>
  <c r="AZ2228" i="6"/>
  <c r="AZ2229" i="6"/>
  <c r="AZ2230" i="6"/>
  <c r="AZ2231" i="6"/>
  <c r="AZ2232" i="6"/>
  <c r="AZ2233" i="6"/>
  <c r="AZ2234" i="6"/>
  <c r="AZ2235" i="6"/>
  <c r="AZ2236" i="6"/>
  <c r="AZ2237" i="6"/>
  <c r="AZ2238" i="6"/>
  <c r="AZ2239" i="6"/>
  <c r="AZ2240" i="6"/>
  <c r="AZ2241" i="6"/>
  <c r="AZ2242" i="6"/>
  <c r="AZ2243" i="6"/>
  <c r="AZ2244" i="6"/>
  <c r="AZ2245" i="6"/>
  <c r="AZ2246" i="6"/>
  <c r="AZ2247" i="6"/>
  <c r="AZ2248" i="6"/>
  <c r="AZ2249" i="6"/>
  <c r="AZ2250" i="6"/>
  <c r="AZ2251" i="6"/>
  <c r="AZ2252" i="6"/>
  <c r="AZ2253" i="6"/>
  <c r="AZ2254" i="6"/>
  <c r="AZ2255" i="6"/>
  <c r="AZ2256" i="6"/>
  <c r="AZ2257" i="6"/>
  <c r="AZ2258" i="6"/>
  <c r="AZ2259" i="6"/>
  <c r="AZ2260" i="6"/>
  <c r="AZ2261" i="6"/>
  <c r="AZ2262" i="6"/>
  <c r="AZ2263" i="6"/>
  <c r="AZ2264" i="6"/>
  <c r="AZ2265" i="6"/>
  <c r="AZ2266" i="6"/>
  <c r="AZ2267" i="6"/>
  <c r="AZ2268" i="6"/>
  <c r="AZ2269" i="6"/>
  <c r="AZ2270" i="6"/>
  <c r="AZ2271" i="6"/>
  <c r="AZ2272" i="6"/>
  <c r="AZ2273" i="6"/>
  <c r="AZ2274" i="6"/>
  <c r="AZ2275" i="6"/>
  <c r="AZ2276" i="6"/>
  <c r="AZ2277" i="6"/>
  <c r="AZ2278" i="6"/>
  <c r="AZ2279" i="6"/>
  <c r="AZ2280" i="6"/>
  <c r="AZ2281" i="6"/>
  <c r="AZ2282" i="6"/>
  <c r="AZ2283" i="6"/>
  <c r="AZ2284" i="6"/>
  <c r="AZ2285" i="6"/>
  <c r="AZ2286" i="6"/>
  <c r="AZ2287" i="6"/>
  <c r="AZ2288" i="6"/>
  <c r="AZ2289" i="6"/>
  <c r="AZ2290" i="6"/>
  <c r="AZ2291" i="6"/>
  <c r="AZ2292" i="6"/>
  <c r="AZ2293" i="6"/>
  <c r="AZ2294" i="6"/>
  <c r="AZ2295" i="6"/>
  <c r="AZ2296" i="6"/>
  <c r="AZ2297" i="6"/>
  <c r="AZ2298" i="6"/>
  <c r="AZ2299" i="6"/>
  <c r="AZ2300" i="6"/>
  <c r="AZ2301" i="6"/>
  <c r="AZ2302" i="6"/>
  <c r="AZ2303" i="6"/>
  <c r="AZ2304" i="6"/>
  <c r="AZ2305" i="6"/>
  <c r="AZ2306" i="6"/>
  <c r="AZ2307" i="6"/>
  <c r="AZ2308" i="6"/>
  <c r="AZ2309" i="6"/>
  <c r="AZ2310" i="6"/>
  <c r="AZ2311" i="6"/>
  <c r="AZ2312" i="6"/>
  <c r="AZ2313" i="6"/>
  <c r="AZ2314" i="6"/>
  <c r="AZ2315" i="6"/>
  <c r="AZ2316" i="6"/>
  <c r="AZ2317" i="6"/>
  <c r="AZ2318" i="6"/>
  <c r="AZ2319" i="6"/>
  <c r="AZ2320" i="6"/>
  <c r="AZ2321" i="6"/>
  <c r="AZ2322" i="6"/>
  <c r="AZ2323" i="6"/>
  <c r="AZ2324" i="6"/>
  <c r="AZ2325" i="6"/>
  <c r="AZ2326" i="6"/>
  <c r="AZ2327" i="6"/>
  <c r="AZ2328" i="6"/>
  <c r="AZ2329" i="6"/>
  <c r="AZ2330" i="6"/>
  <c r="AZ2331" i="6"/>
  <c r="AZ2332" i="6"/>
  <c r="AZ2333" i="6"/>
  <c r="AZ2334" i="6"/>
  <c r="AZ2335" i="6"/>
  <c r="AZ2336" i="6"/>
  <c r="AZ2337" i="6"/>
  <c r="AZ2338" i="6"/>
  <c r="AZ2339" i="6"/>
  <c r="AZ2340" i="6"/>
  <c r="AZ2341" i="6"/>
  <c r="AZ2342" i="6"/>
  <c r="AZ2343" i="6"/>
  <c r="AZ2344" i="6"/>
  <c r="AZ2345" i="6"/>
  <c r="AZ2346" i="6"/>
  <c r="AZ2347" i="6"/>
  <c r="AZ2348" i="6"/>
  <c r="AZ2349" i="6"/>
  <c r="AZ2350" i="6"/>
  <c r="AZ2351" i="6"/>
  <c r="AZ2352" i="6"/>
  <c r="AZ2353" i="6"/>
  <c r="AZ2354" i="6"/>
  <c r="AZ2355" i="6"/>
  <c r="AZ2356" i="6"/>
  <c r="AZ2357" i="6"/>
  <c r="AZ2358" i="6"/>
  <c r="AZ2359" i="6"/>
  <c r="AZ2360" i="6"/>
  <c r="AZ2361" i="6"/>
  <c r="AZ2362" i="6"/>
  <c r="AZ2363" i="6"/>
  <c r="AZ2364" i="6"/>
  <c r="AZ2365" i="6"/>
  <c r="AZ2366" i="6"/>
  <c r="AZ2367" i="6"/>
  <c r="AZ2368" i="6"/>
  <c r="AZ2369" i="6"/>
  <c r="AZ2370" i="6"/>
  <c r="AZ2371" i="6"/>
  <c r="AZ2372" i="6"/>
  <c r="AZ2373" i="6"/>
  <c r="AZ2374" i="6"/>
  <c r="AZ2375" i="6"/>
  <c r="AZ2376" i="6"/>
  <c r="AZ2377" i="6"/>
  <c r="AZ2378" i="6"/>
  <c r="AZ2379" i="6"/>
  <c r="AZ2380" i="6"/>
  <c r="AZ2381" i="6"/>
  <c r="AZ2382" i="6"/>
  <c r="AZ2383" i="6"/>
  <c r="AZ2384" i="6"/>
  <c r="AZ2385" i="6"/>
  <c r="AZ2386" i="6"/>
  <c r="AZ2387" i="6"/>
  <c r="AZ2388" i="6"/>
  <c r="AZ2389" i="6"/>
  <c r="AZ2390" i="6"/>
  <c r="AZ2391" i="6"/>
  <c r="AZ2392" i="6"/>
  <c r="AZ2393" i="6"/>
  <c r="AZ2394" i="6"/>
  <c r="AZ2395" i="6"/>
  <c r="AZ2396" i="6"/>
  <c r="AZ2397" i="6"/>
  <c r="AZ2398" i="6"/>
  <c r="AZ2399" i="6"/>
  <c r="AZ2400" i="6"/>
  <c r="AZ2401" i="6"/>
  <c r="AZ2402" i="6"/>
  <c r="AZ2403" i="6"/>
  <c r="AZ2404" i="6"/>
  <c r="AZ2405" i="6"/>
  <c r="AZ2406" i="6"/>
  <c r="AZ2407" i="6"/>
  <c r="AZ2408" i="6"/>
  <c r="AZ2409" i="6"/>
  <c r="AZ2410" i="6"/>
  <c r="AZ2411" i="6"/>
  <c r="AZ2412" i="6"/>
  <c r="AZ2413" i="6"/>
  <c r="AZ2414" i="6"/>
  <c r="AZ2415" i="6"/>
  <c r="AZ2416" i="6"/>
  <c r="AZ2417" i="6"/>
  <c r="AZ2418" i="6"/>
  <c r="AZ2419" i="6"/>
  <c r="AZ2420" i="6"/>
  <c r="AZ2421" i="6"/>
  <c r="AZ2422" i="6"/>
  <c r="AZ2423" i="6"/>
  <c r="AZ2424" i="6"/>
  <c r="AZ2425" i="6"/>
  <c r="AZ2426" i="6"/>
  <c r="AZ2427" i="6"/>
  <c r="AZ2428" i="6"/>
  <c r="AZ2429" i="6"/>
  <c r="AZ2430" i="6"/>
  <c r="AZ2431" i="6"/>
  <c r="AZ2432" i="6"/>
  <c r="AZ2433" i="6"/>
  <c r="AZ2434" i="6"/>
  <c r="AZ2435" i="6"/>
  <c r="AZ2436" i="6"/>
  <c r="AZ2437" i="6"/>
  <c r="AZ2438" i="6"/>
  <c r="AZ2439" i="6"/>
  <c r="AZ2440" i="6"/>
  <c r="AZ2441" i="6"/>
  <c r="AZ2442" i="6"/>
  <c r="AZ2443" i="6"/>
  <c r="AZ2444" i="6"/>
  <c r="AZ2445" i="6"/>
  <c r="AZ2446" i="6"/>
  <c r="AZ2447" i="6"/>
  <c r="AZ2448" i="6"/>
  <c r="AZ2449" i="6"/>
  <c r="AZ2450" i="6"/>
  <c r="AZ2451" i="6"/>
  <c r="AZ2452" i="6"/>
  <c r="AZ2453" i="6"/>
  <c r="AZ2454" i="6"/>
  <c r="AZ2455" i="6"/>
  <c r="AZ2456" i="6"/>
  <c r="AZ2457" i="6"/>
  <c r="AZ2458" i="6"/>
  <c r="AZ2459" i="6"/>
  <c r="AZ2460" i="6"/>
  <c r="AZ2461" i="6"/>
  <c r="AZ2462" i="6"/>
  <c r="AZ2463" i="6"/>
  <c r="AZ2464" i="6"/>
  <c r="AZ2465" i="6"/>
  <c r="AZ2466" i="6"/>
  <c r="AZ2467" i="6"/>
  <c r="AZ2468" i="6"/>
  <c r="AZ2469" i="6"/>
  <c r="AZ2470" i="6"/>
  <c r="AZ2471" i="6"/>
  <c r="AZ2472" i="6"/>
  <c r="AZ2473" i="6"/>
  <c r="AZ2474" i="6"/>
  <c r="AZ2475" i="6"/>
  <c r="AZ2476" i="6"/>
  <c r="AZ2477" i="6"/>
  <c r="AZ2478" i="6"/>
  <c r="AZ2479" i="6"/>
  <c r="AZ2480" i="6"/>
  <c r="AZ2481" i="6"/>
  <c r="AZ2482" i="6"/>
  <c r="AZ2483" i="6"/>
  <c r="AZ2484" i="6"/>
  <c r="AZ2485" i="6"/>
  <c r="AZ2486" i="6"/>
  <c r="AZ2487" i="6"/>
  <c r="AZ2488" i="6"/>
  <c r="AZ2489" i="6"/>
  <c r="AZ2490" i="6"/>
  <c r="AZ2491" i="6"/>
  <c r="AZ2492" i="6"/>
  <c r="AZ2493" i="6"/>
  <c r="AZ2494" i="6"/>
  <c r="AZ2495" i="6"/>
  <c r="AZ2496" i="6"/>
  <c r="AZ2497" i="6"/>
  <c r="AZ2498" i="6"/>
  <c r="AZ2499" i="6"/>
  <c r="AZ2500" i="6"/>
  <c r="AZ2501" i="6"/>
  <c r="AZ2502" i="6"/>
  <c r="AZ2503" i="6"/>
  <c r="AZ2504" i="6"/>
  <c r="AZ2505" i="6"/>
  <c r="AZ2506" i="6"/>
  <c r="AZ2507" i="6"/>
  <c r="AZ2508" i="6"/>
  <c r="AZ2509" i="6"/>
  <c r="AZ2510" i="6"/>
  <c r="AZ2511" i="6"/>
  <c r="AZ2512" i="6"/>
  <c r="AZ2513" i="6"/>
  <c r="AZ2514" i="6"/>
  <c r="AZ2515" i="6"/>
  <c r="AZ2516" i="6"/>
  <c r="AZ2517" i="6"/>
  <c r="AZ2518" i="6"/>
  <c r="AZ2519" i="6"/>
  <c r="AZ2520" i="6"/>
  <c r="AZ2521" i="6"/>
  <c r="AZ2522" i="6"/>
  <c r="AZ2523" i="6"/>
  <c r="AZ2524" i="6"/>
  <c r="AZ2525" i="6"/>
  <c r="AZ2526" i="6"/>
  <c r="AZ2527" i="6"/>
  <c r="AZ2528" i="6"/>
  <c r="AZ2529" i="6"/>
  <c r="AZ2530" i="6"/>
  <c r="AZ2531" i="6"/>
  <c r="AZ2532" i="6"/>
  <c r="AZ2533" i="6"/>
  <c r="AZ2534" i="6"/>
  <c r="AZ2535" i="6"/>
  <c r="AZ2536" i="6"/>
  <c r="AZ2537" i="6"/>
  <c r="AZ2538" i="6"/>
  <c r="AZ2539" i="6"/>
  <c r="AZ2540" i="6"/>
  <c r="AZ2541" i="6"/>
  <c r="AZ2542" i="6"/>
  <c r="AZ2543" i="6"/>
  <c r="AZ2544" i="6"/>
  <c r="AZ2545" i="6"/>
  <c r="AZ2546" i="6"/>
  <c r="AZ2547" i="6"/>
  <c r="AZ2548" i="6"/>
  <c r="AZ2549" i="6"/>
  <c r="AZ2550" i="6"/>
  <c r="AZ2551" i="6"/>
  <c r="AZ2552" i="6"/>
  <c r="AZ2553" i="6"/>
  <c r="AZ2554" i="6"/>
  <c r="AZ2555" i="6"/>
  <c r="AZ2556" i="6"/>
  <c r="AZ2557" i="6"/>
  <c r="AZ2558" i="6"/>
  <c r="AZ2559" i="6"/>
  <c r="AZ2560" i="6"/>
  <c r="AZ2561" i="6"/>
  <c r="AZ2562" i="6"/>
  <c r="AZ2563" i="6"/>
  <c r="AZ2564" i="6"/>
  <c r="AZ2565" i="6"/>
  <c r="AZ2566" i="6"/>
  <c r="AZ2567" i="6"/>
  <c r="AZ2568" i="6"/>
  <c r="AZ2569" i="6"/>
  <c r="AZ2570" i="6"/>
  <c r="AZ2571" i="6"/>
  <c r="AZ2572" i="6"/>
  <c r="AZ2573" i="6"/>
  <c r="AZ2574" i="6"/>
  <c r="AZ2575" i="6"/>
  <c r="AZ2576" i="6"/>
  <c r="AZ2577" i="6"/>
  <c r="AZ2578" i="6"/>
  <c r="AZ2579" i="6"/>
  <c r="AZ2580" i="6"/>
  <c r="AZ2581" i="6"/>
  <c r="AZ2582" i="6"/>
  <c r="AZ2583" i="6"/>
  <c r="AZ2584" i="6"/>
  <c r="AZ2585" i="6"/>
  <c r="AZ2586" i="6"/>
  <c r="AZ2587" i="6"/>
  <c r="AZ2588" i="6"/>
  <c r="AZ2589" i="6"/>
  <c r="AZ2590" i="6"/>
  <c r="AZ2591" i="6"/>
  <c r="AZ2592" i="6"/>
  <c r="AZ2593" i="6"/>
  <c r="AZ2594" i="6"/>
  <c r="AZ2595" i="6"/>
  <c r="AZ2596" i="6"/>
  <c r="AZ2597" i="6"/>
  <c r="AZ2598" i="6"/>
  <c r="AZ2599" i="6"/>
  <c r="AZ2600" i="6"/>
  <c r="AZ2601" i="6"/>
  <c r="AZ2602" i="6"/>
  <c r="AZ2603" i="6"/>
  <c r="AZ2604" i="6"/>
  <c r="AZ2605" i="6"/>
  <c r="AZ2606" i="6"/>
  <c r="AZ2607" i="6"/>
  <c r="AZ2608" i="6"/>
  <c r="AZ2609" i="6"/>
  <c r="AZ2610" i="6"/>
  <c r="AZ2611" i="6"/>
  <c r="AZ2612" i="6"/>
  <c r="AZ2613" i="6"/>
  <c r="AZ2614" i="6"/>
  <c r="AZ2615" i="6"/>
  <c r="AZ2616" i="6"/>
  <c r="AZ2617" i="6"/>
  <c r="AZ2618" i="6"/>
  <c r="AZ2619" i="6"/>
  <c r="AZ2620" i="6"/>
  <c r="AZ2621" i="6"/>
  <c r="AZ2622" i="6"/>
  <c r="AZ2623" i="6"/>
  <c r="AZ2624" i="6"/>
  <c r="AZ2625" i="6"/>
  <c r="AZ2626" i="6"/>
  <c r="AZ2627" i="6"/>
  <c r="AZ2628" i="6"/>
  <c r="AZ2629" i="6"/>
  <c r="AZ2630" i="6"/>
  <c r="AZ2631" i="6"/>
  <c r="AZ2632" i="6"/>
  <c r="AZ2633" i="6"/>
  <c r="AZ2634" i="6"/>
  <c r="AZ2635" i="6"/>
  <c r="AZ2636" i="6"/>
  <c r="AZ2637" i="6"/>
  <c r="AZ2638" i="6"/>
  <c r="AZ2639" i="6"/>
  <c r="AZ2640" i="6"/>
  <c r="AZ2641" i="6"/>
  <c r="AZ2642" i="6"/>
  <c r="AZ2643" i="6"/>
  <c r="AZ2644" i="6"/>
  <c r="AZ2645" i="6"/>
  <c r="AZ2646" i="6"/>
  <c r="AZ2647" i="6"/>
  <c r="AZ2648" i="6"/>
  <c r="AZ2649" i="6"/>
  <c r="AZ2650" i="6"/>
  <c r="AZ2651" i="6"/>
  <c r="AZ2652" i="6"/>
  <c r="AZ2653" i="6"/>
  <c r="AZ2654" i="6"/>
  <c r="AZ2655" i="6"/>
  <c r="AZ2656" i="6"/>
  <c r="AZ2657" i="6"/>
  <c r="AZ2658" i="6"/>
  <c r="AZ2659" i="6"/>
  <c r="AZ2660" i="6"/>
  <c r="AZ2661" i="6"/>
  <c r="AZ2662" i="6"/>
  <c r="AZ2663" i="6"/>
  <c r="AZ2664" i="6"/>
  <c r="AZ2665" i="6"/>
  <c r="AZ2666" i="6"/>
  <c r="AZ2667" i="6"/>
  <c r="AZ2668" i="6"/>
  <c r="AZ2669" i="6"/>
  <c r="AZ2670" i="6"/>
  <c r="AZ2671" i="6"/>
  <c r="AZ2672" i="6"/>
  <c r="AZ2673" i="6"/>
  <c r="AZ2674" i="6"/>
  <c r="AZ2675" i="6"/>
  <c r="AZ2676" i="6"/>
  <c r="AZ2677" i="6"/>
  <c r="AZ2678" i="6"/>
  <c r="AZ2679" i="6"/>
  <c r="AZ2680" i="6"/>
  <c r="AZ2681" i="6"/>
  <c r="AZ2682" i="6"/>
  <c r="AZ2683" i="6"/>
  <c r="AZ2684" i="6"/>
  <c r="AZ2685" i="6"/>
  <c r="AZ2686" i="6"/>
  <c r="AZ2687" i="6"/>
  <c r="AZ2688" i="6"/>
  <c r="AZ2689" i="6"/>
  <c r="AZ2690" i="6"/>
  <c r="AZ2691" i="6"/>
  <c r="AZ2692" i="6"/>
  <c r="AZ2693" i="6"/>
  <c r="AZ2694" i="6"/>
  <c r="AZ4" i="6"/>
  <c r="AV5" i="6"/>
  <c r="AV6" i="6"/>
  <c r="AV7" i="6"/>
  <c r="AV8" i="6"/>
  <c r="AV9" i="6"/>
  <c r="AV10" i="6"/>
  <c r="AV11" i="6"/>
  <c r="AV12" i="6"/>
  <c r="AV13" i="6"/>
  <c r="AV14" i="6"/>
  <c r="AV15" i="6"/>
  <c r="AV16" i="6"/>
  <c r="AV17" i="6"/>
  <c r="AV18" i="6"/>
  <c r="AV19" i="6"/>
  <c r="AV20" i="6"/>
  <c r="AV21" i="6"/>
  <c r="AV22" i="6"/>
  <c r="AV23" i="6"/>
  <c r="AV24" i="6"/>
  <c r="AV25" i="6"/>
  <c r="AV26" i="6"/>
  <c r="AV27" i="6"/>
  <c r="AV28" i="6"/>
  <c r="AV29" i="6"/>
  <c r="AV30" i="6"/>
  <c r="AV31" i="6"/>
  <c r="AV32" i="6"/>
  <c r="AV33" i="6"/>
  <c r="AV34" i="6"/>
  <c r="AV35" i="6"/>
  <c r="AV36" i="6"/>
  <c r="AV37" i="6"/>
  <c r="AV38" i="6"/>
  <c r="AV39" i="6"/>
  <c r="AV40" i="6"/>
  <c r="AV41" i="6"/>
  <c r="AV42" i="6"/>
  <c r="AV43" i="6"/>
  <c r="AV44" i="6"/>
  <c r="AV45" i="6"/>
  <c r="AV46" i="6"/>
  <c r="AV47" i="6"/>
  <c r="AV48" i="6"/>
  <c r="AV49" i="6"/>
  <c r="AV50" i="6"/>
  <c r="AV51" i="6"/>
  <c r="AV52" i="6"/>
  <c r="AV53" i="6"/>
  <c r="AV54" i="6"/>
  <c r="AV55" i="6"/>
  <c r="AV56" i="6"/>
  <c r="AV57" i="6"/>
  <c r="AV58" i="6"/>
  <c r="AV59" i="6"/>
  <c r="AV60" i="6"/>
  <c r="AV61" i="6"/>
  <c r="AV62" i="6"/>
  <c r="AV63" i="6"/>
  <c r="AV64" i="6"/>
  <c r="AV65" i="6"/>
  <c r="AV66" i="6"/>
  <c r="AV67" i="6"/>
  <c r="AV68" i="6"/>
  <c r="AV69" i="6"/>
  <c r="AV70" i="6"/>
  <c r="AV71" i="6"/>
  <c r="AV72" i="6"/>
  <c r="AV73" i="6"/>
  <c r="AV74" i="6"/>
  <c r="AV75" i="6"/>
  <c r="AV76" i="6"/>
  <c r="AV77" i="6"/>
  <c r="AV78" i="6"/>
  <c r="AV79" i="6"/>
  <c r="AV80" i="6"/>
  <c r="AV81" i="6"/>
  <c r="AV82" i="6"/>
  <c r="AV83" i="6"/>
  <c r="AV84" i="6"/>
  <c r="AV85" i="6"/>
  <c r="AV86" i="6"/>
  <c r="AV87" i="6"/>
  <c r="AV88" i="6"/>
  <c r="AV89" i="6"/>
  <c r="AV90" i="6"/>
  <c r="AV91" i="6"/>
  <c r="AV92" i="6"/>
  <c r="AV93" i="6"/>
  <c r="AV94" i="6"/>
  <c r="AV95" i="6"/>
  <c r="AV96" i="6"/>
  <c r="AV97" i="6"/>
  <c r="AV98" i="6"/>
  <c r="AV99" i="6"/>
  <c r="AV100" i="6"/>
  <c r="AV101" i="6"/>
  <c r="AV102" i="6"/>
  <c r="AV103" i="6"/>
  <c r="AV104" i="6"/>
  <c r="AV105" i="6"/>
  <c r="AV106" i="6"/>
  <c r="AV107" i="6"/>
  <c r="AV108" i="6"/>
  <c r="AV109" i="6"/>
  <c r="AV110" i="6"/>
  <c r="AV111" i="6"/>
  <c r="AV112" i="6"/>
  <c r="AV113" i="6"/>
  <c r="AV114" i="6"/>
  <c r="AV115" i="6"/>
  <c r="AV116" i="6"/>
  <c r="AV117" i="6"/>
  <c r="AV118" i="6"/>
  <c r="AV119" i="6"/>
  <c r="AV120" i="6"/>
  <c r="AV121" i="6"/>
  <c r="AV122" i="6"/>
  <c r="AV123" i="6"/>
  <c r="AV124" i="6"/>
  <c r="AV125" i="6"/>
  <c r="AV126" i="6"/>
  <c r="AV127" i="6"/>
  <c r="AV128" i="6"/>
  <c r="AV129" i="6"/>
  <c r="AV130" i="6"/>
  <c r="AV131" i="6"/>
  <c r="AV132" i="6"/>
  <c r="AV133" i="6"/>
  <c r="AV134" i="6"/>
  <c r="AV135" i="6"/>
  <c r="AV136" i="6"/>
  <c r="AV137" i="6"/>
  <c r="AV138" i="6"/>
  <c r="AV139" i="6"/>
  <c r="AV140" i="6"/>
  <c r="AV141" i="6"/>
  <c r="AV142" i="6"/>
  <c r="AV143" i="6"/>
  <c r="AV144" i="6"/>
  <c r="AV145" i="6"/>
  <c r="AV146" i="6"/>
  <c r="AV147" i="6"/>
  <c r="AV148" i="6"/>
  <c r="AV149" i="6"/>
  <c r="AV150" i="6"/>
  <c r="AV151" i="6"/>
  <c r="AV152" i="6"/>
  <c r="AV153" i="6"/>
  <c r="AV154" i="6"/>
  <c r="AV155" i="6"/>
  <c r="AV156" i="6"/>
  <c r="AV157" i="6"/>
  <c r="AV158" i="6"/>
  <c r="AV159" i="6"/>
  <c r="AV160" i="6"/>
  <c r="AV161" i="6"/>
  <c r="AV162" i="6"/>
  <c r="AV163" i="6"/>
  <c r="AV164" i="6"/>
  <c r="AV165" i="6"/>
  <c r="AV166" i="6"/>
  <c r="AV167" i="6"/>
  <c r="AV168" i="6"/>
  <c r="AV169" i="6"/>
  <c r="AV170" i="6"/>
  <c r="AV171" i="6"/>
  <c r="AV172" i="6"/>
  <c r="AV173" i="6"/>
  <c r="AV174" i="6"/>
  <c r="AV175" i="6"/>
  <c r="AV176" i="6"/>
  <c r="AV177" i="6"/>
  <c r="AV178" i="6"/>
  <c r="AV179" i="6"/>
  <c r="AV180" i="6"/>
  <c r="AV181" i="6"/>
  <c r="AV182" i="6"/>
  <c r="AV183" i="6"/>
  <c r="AV184" i="6"/>
  <c r="AV185" i="6"/>
  <c r="AV186" i="6"/>
  <c r="AV187" i="6"/>
  <c r="AV188" i="6"/>
  <c r="AV189" i="6"/>
  <c r="AV190" i="6"/>
  <c r="AV191" i="6"/>
  <c r="AV192" i="6"/>
  <c r="AV193" i="6"/>
  <c r="AV194" i="6"/>
  <c r="AV195" i="6"/>
  <c r="AV196" i="6"/>
  <c r="AV197" i="6"/>
  <c r="AV198" i="6"/>
  <c r="AV199" i="6"/>
  <c r="AV200" i="6"/>
  <c r="AV201" i="6"/>
  <c r="AV202" i="6"/>
  <c r="AV203" i="6"/>
  <c r="AV204" i="6"/>
  <c r="AV205" i="6"/>
  <c r="AV206" i="6"/>
  <c r="AV207" i="6"/>
  <c r="AV208" i="6"/>
  <c r="AV209" i="6"/>
  <c r="AV210" i="6"/>
  <c r="AV211" i="6"/>
  <c r="AV212" i="6"/>
  <c r="AV213" i="6"/>
  <c r="AV214" i="6"/>
  <c r="AV215" i="6"/>
  <c r="AV216" i="6"/>
  <c r="AV217" i="6"/>
  <c r="AV218" i="6"/>
  <c r="AV219" i="6"/>
  <c r="AV220" i="6"/>
  <c r="AV221" i="6"/>
  <c r="AV222" i="6"/>
  <c r="AV223" i="6"/>
  <c r="AV224" i="6"/>
  <c r="AV225" i="6"/>
  <c r="AV226" i="6"/>
  <c r="AV227" i="6"/>
  <c r="AV228" i="6"/>
  <c r="AV229" i="6"/>
  <c r="AV230" i="6"/>
  <c r="AV231" i="6"/>
  <c r="AV232" i="6"/>
  <c r="AV233" i="6"/>
  <c r="AV234" i="6"/>
  <c r="AV235" i="6"/>
  <c r="AV236" i="6"/>
  <c r="AV237" i="6"/>
  <c r="AV238" i="6"/>
  <c r="AV239" i="6"/>
  <c r="AV240" i="6"/>
  <c r="AV241" i="6"/>
  <c r="AV242" i="6"/>
  <c r="AV243" i="6"/>
  <c r="AV244" i="6"/>
  <c r="AV245" i="6"/>
  <c r="AV246" i="6"/>
  <c r="AV247" i="6"/>
  <c r="AV248" i="6"/>
  <c r="AV249" i="6"/>
  <c r="AV250" i="6"/>
  <c r="AV251" i="6"/>
  <c r="AV252" i="6"/>
  <c r="AV253" i="6"/>
  <c r="AV254" i="6"/>
  <c r="AV255" i="6"/>
  <c r="AV256" i="6"/>
  <c r="AV257" i="6"/>
  <c r="AV258" i="6"/>
  <c r="AV259" i="6"/>
  <c r="AV260" i="6"/>
  <c r="AV261" i="6"/>
  <c r="AV262" i="6"/>
  <c r="AV263" i="6"/>
  <c r="AV264" i="6"/>
  <c r="AV265" i="6"/>
  <c r="AV266" i="6"/>
  <c r="AV267" i="6"/>
  <c r="AV268" i="6"/>
  <c r="AV269" i="6"/>
  <c r="AV270" i="6"/>
  <c r="AV271" i="6"/>
  <c r="AV272" i="6"/>
  <c r="AV273" i="6"/>
  <c r="AV274" i="6"/>
  <c r="AV275" i="6"/>
  <c r="AV276" i="6"/>
  <c r="AV277" i="6"/>
  <c r="AV278" i="6"/>
  <c r="AV279" i="6"/>
  <c r="AV280" i="6"/>
  <c r="AV281" i="6"/>
  <c r="AV282" i="6"/>
  <c r="AV283" i="6"/>
  <c r="AV284" i="6"/>
  <c r="AV285" i="6"/>
  <c r="AV286" i="6"/>
  <c r="AV287" i="6"/>
  <c r="AV288" i="6"/>
  <c r="AV289" i="6"/>
  <c r="AV290" i="6"/>
  <c r="AV291" i="6"/>
  <c r="AV292" i="6"/>
  <c r="AV293" i="6"/>
  <c r="AV294" i="6"/>
  <c r="AV295" i="6"/>
  <c r="AV296" i="6"/>
  <c r="AV297" i="6"/>
  <c r="AV298" i="6"/>
  <c r="AV299" i="6"/>
  <c r="AV300" i="6"/>
  <c r="AV301" i="6"/>
  <c r="AV302" i="6"/>
  <c r="AV303" i="6"/>
  <c r="AV304" i="6"/>
  <c r="AV305" i="6"/>
  <c r="AV306" i="6"/>
  <c r="AV307" i="6"/>
  <c r="AV308" i="6"/>
  <c r="AV309" i="6"/>
  <c r="AV310" i="6"/>
  <c r="AV311" i="6"/>
  <c r="AV312" i="6"/>
  <c r="AV313" i="6"/>
  <c r="AV314" i="6"/>
  <c r="AV315" i="6"/>
  <c r="AV316" i="6"/>
  <c r="AV317" i="6"/>
  <c r="AV318" i="6"/>
  <c r="AV319" i="6"/>
  <c r="AV320" i="6"/>
  <c r="AV321" i="6"/>
  <c r="AV322" i="6"/>
  <c r="AV323" i="6"/>
  <c r="AV324" i="6"/>
  <c r="AV325" i="6"/>
  <c r="AV326" i="6"/>
  <c r="AV327" i="6"/>
  <c r="AV328" i="6"/>
  <c r="AV329" i="6"/>
  <c r="AV330" i="6"/>
  <c r="AV331" i="6"/>
  <c r="AV332" i="6"/>
  <c r="AV333" i="6"/>
  <c r="AV334" i="6"/>
  <c r="AV335" i="6"/>
  <c r="AV336" i="6"/>
  <c r="AV337" i="6"/>
  <c r="AV338" i="6"/>
  <c r="AV339" i="6"/>
  <c r="AV340" i="6"/>
  <c r="AV341" i="6"/>
  <c r="AV342" i="6"/>
  <c r="AV343" i="6"/>
  <c r="AV344" i="6"/>
  <c r="AV345" i="6"/>
  <c r="AV346" i="6"/>
  <c r="AV347" i="6"/>
  <c r="AV348" i="6"/>
  <c r="AV349" i="6"/>
  <c r="AV350" i="6"/>
  <c r="AV351" i="6"/>
  <c r="AV352" i="6"/>
  <c r="AV353" i="6"/>
  <c r="AV354" i="6"/>
  <c r="AV355" i="6"/>
  <c r="AV356" i="6"/>
  <c r="AV357" i="6"/>
  <c r="AV358" i="6"/>
  <c r="AV359" i="6"/>
  <c r="AV360" i="6"/>
  <c r="AV361" i="6"/>
  <c r="AV362" i="6"/>
  <c r="AV363" i="6"/>
  <c r="AV364" i="6"/>
  <c r="AV365" i="6"/>
  <c r="AV366" i="6"/>
  <c r="AV367" i="6"/>
  <c r="AV368" i="6"/>
  <c r="AV369" i="6"/>
  <c r="AV370" i="6"/>
  <c r="AV371" i="6"/>
  <c r="AV372" i="6"/>
  <c r="AV373" i="6"/>
  <c r="AV374" i="6"/>
  <c r="AV375" i="6"/>
  <c r="AV376" i="6"/>
  <c r="AV377" i="6"/>
  <c r="AV378" i="6"/>
  <c r="AV379" i="6"/>
  <c r="AV380" i="6"/>
  <c r="AV381" i="6"/>
  <c r="AV382" i="6"/>
  <c r="AV383" i="6"/>
  <c r="AV384" i="6"/>
  <c r="AV385" i="6"/>
  <c r="AV386" i="6"/>
  <c r="AV387" i="6"/>
  <c r="AV388" i="6"/>
  <c r="AV389" i="6"/>
  <c r="AV390" i="6"/>
  <c r="AV391" i="6"/>
  <c r="AV392" i="6"/>
  <c r="AV393" i="6"/>
  <c r="AV394" i="6"/>
  <c r="AV395" i="6"/>
  <c r="AV396" i="6"/>
  <c r="AV397" i="6"/>
  <c r="AV398" i="6"/>
  <c r="AV399" i="6"/>
  <c r="AV400" i="6"/>
  <c r="AV401" i="6"/>
  <c r="AV402" i="6"/>
  <c r="AV403" i="6"/>
  <c r="AV404" i="6"/>
  <c r="AV405" i="6"/>
  <c r="AV406" i="6"/>
  <c r="AV407" i="6"/>
  <c r="AV408" i="6"/>
  <c r="AV409" i="6"/>
  <c r="AV410" i="6"/>
  <c r="AV411" i="6"/>
  <c r="AV412" i="6"/>
  <c r="AV413" i="6"/>
  <c r="AV414" i="6"/>
  <c r="AV415" i="6"/>
  <c r="AV416" i="6"/>
  <c r="AV417" i="6"/>
  <c r="AV418" i="6"/>
  <c r="AV419" i="6"/>
  <c r="AV420" i="6"/>
  <c r="AV421" i="6"/>
  <c r="AV422" i="6"/>
  <c r="AV423" i="6"/>
  <c r="AV424" i="6"/>
  <c r="AV425" i="6"/>
  <c r="AV426" i="6"/>
  <c r="AV427" i="6"/>
  <c r="AV428" i="6"/>
  <c r="AV429" i="6"/>
  <c r="AV430" i="6"/>
  <c r="AV431" i="6"/>
  <c r="AV432" i="6"/>
  <c r="AV433" i="6"/>
  <c r="AV434" i="6"/>
  <c r="AV435" i="6"/>
  <c r="AV436" i="6"/>
  <c r="AV437" i="6"/>
  <c r="AV438" i="6"/>
  <c r="AV439" i="6"/>
  <c r="AV440" i="6"/>
  <c r="AV441" i="6"/>
  <c r="AV442" i="6"/>
  <c r="AV443" i="6"/>
  <c r="AV444" i="6"/>
  <c r="AV445" i="6"/>
  <c r="AV446" i="6"/>
  <c r="AV447" i="6"/>
  <c r="AV448" i="6"/>
  <c r="AV449" i="6"/>
  <c r="AV450" i="6"/>
  <c r="AV451" i="6"/>
  <c r="AV452" i="6"/>
  <c r="AV453" i="6"/>
  <c r="AV454" i="6"/>
  <c r="AV455" i="6"/>
  <c r="AV456" i="6"/>
  <c r="AV457" i="6"/>
  <c r="AV458" i="6"/>
  <c r="AV459" i="6"/>
  <c r="AV460" i="6"/>
  <c r="AV461" i="6"/>
  <c r="AV462" i="6"/>
  <c r="AV463" i="6"/>
  <c r="AV464" i="6"/>
  <c r="AV465" i="6"/>
  <c r="AV466" i="6"/>
  <c r="AV467" i="6"/>
  <c r="AV468" i="6"/>
  <c r="AV469" i="6"/>
  <c r="AV470" i="6"/>
  <c r="AV471" i="6"/>
  <c r="AV472" i="6"/>
  <c r="AV473" i="6"/>
  <c r="AV474" i="6"/>
  <c r="AV475" i="6"/>
  <c r="AV476" i="6"/>
  <c r="AV477" i="6"/>
  <c r="AV478" i="6"/>
  <c r="AV479" i="6"/>
  <c r="AV480" i="6"/>
  <c r="AV481" i="6"/>
  <c r="AV482" i="6"/>
  <c r="AV483" i="6"/>
  <c r="AV484" i="6"/>
  <c r="AV485" i="6"/>
  <c r="AV486" i="6"/>
  <c r="AV487" i="6"/>
  <c r="AV488" i="6"/>
  <c r="AV489" i="6"/>
  <c r="AV490" i="6"/>
  <c r="AV491" i="6"/>
  <c r="AV492" i="6"/>
  <c r="AV493" i="6"/>
  <c r="AV494" i="6"/>
  <c r="AV495" i="6"/>
  <c r="AV496" i="6"/>
  <c r="AV497" i="6"/>
  <c r="AV498" i="6"/>
  <c r="AV499" i="6"/>
  <c r="AV500" i="6"/>
  <c r="AV501" i="6"/>
  <c r="AV502" i="6"/>
  <c r="AV503" i="6"/>
  <c r="AV504" i="6"/>
  <c r="AV505" i="6"/>
  <c r="AV506" i="6"/>
  <c r="AV507" i="6"/>
  <c r="AV508" i="6"/>
  <c r="AV509" i="6"/>
  <c r="AV510" i="6"/>
  <c r="AV511" i="6"/>
  <c r="AV512" i="6"/>
  <c r="AV513" i="6"/>
  <c r="AV514" i="6"/>
  <c r="AV515" i="6"/>
  <c r="AV516" i="6"/>
  <c r="AV517" i="6"/>
  <c r="AV518" i="6"/>
  <c r="AV519" i="6"/>
  <c r="AV520" i="6"/>
  <c r="AV521" i="6"/>
  <c r="AV522" i="6"/>
  <c r="AV523" i="6"/>
  <c r="AV524" i="6"/>
  <c r="AV525" i="6"/>
  <c r="AV526" i="6"/>
  <c r="AV527" i="6"/>
  <c r="AV528" i="6"/>
  <c r="AV529" i="6"/>
  <c r="AV530" i="6"/>
  <c r="AV531" i="6"/>
  <c r="AV532" i="6"/>
  <c r="AV533" i="6"/>
  <c r="AV534" i="6"/>
  <c r="AV535" i="6"/>
  <c r="AV536" i="6"/>
  <c r="AV537" i="6"/>
  <c r="AV538" i="6"/>
  <c r="AV539" i="6"/>
  <c r="AV540" i="6"/>
  <c r="AV541" i="6"/>
  <c r="AV542" i="6"/>
  <c r="AV543" i="6"/>
  <c r="AV544" i="6"/>
  <c r="AV545" i="6"/>
  <c r="AV546" i="6"/>
  <c r="AV547" i="6"/>
  <c r="AV548" i="6"/>
  <c r="AV549" i="6"/>
  <c r="AV550" i="6"/>
  <c r="AV551" i="6"/>
  <c r="AV552" i="6"/>
  <c r="AV553" i="6"/>
  <c r="AV554" i="6"/>
  <c r="AV555" i="6"/>
  <c r="AV556" i="6"/>
  <c r="AV557" i="6"/>
  <c r="AV558" i="6"/>
  <c r="AV559" i="6"/>
  <c r="AV560" i="6"/>
  <c r="AV561" i="6"/>
  <c r="AV562" i="6"/>
  <c r="AV563" i="6"/>
  <c r="AV564" i="6"/>
  <c r="AV565" i="6"/>
  <c r="AV566" i="6"/>
  <c r="AV567" i="6"/>
  <c r="AV568" i="6"/>
  <c r="AV569" i="6"/>
  <c r="AV570" i="6"/>
  <c r="AV571" i="6"/>
  <c r="AV572" i="6"/>
  <c r="AV573" i="6"/>
  <c r="AV574" i="6"/>
  <c r="AV575" i="6"/>
  <c r="AV576" i="6"/>
  <c r="AV577" i="6"/>
  <c r="AV578" i="6"/>
  <c r="AV579" i="6"/>
  <c r="AV580" i="6"/>
  <c r="AV581" i="6"/>
  <c r="AV582" i="6"/>
  <c r="AV583" i="6"/>
  <c r="AV584" i="6"/>
  <c r="AV585" i="6"/>
  <c r="AV586" i="6"/>
  <c r="AV587" i="6"/>
  <c r="AV588" i="6"/>
  <c r="AV589" i="6"/>
  <c r="AV590" i="6"/>
  <c r="AV591" i="6"/>
  <c r="AV592" i="6"/>
  <c r="AV593" i="6"/>
  <c r="AV594" i="6"/>
  <c r="AV595" i="6"/>
  <c r="AV596" i="6"/>
  <c r="AV597" i="6"/>
  <c r="AV598" i="6"/>
  <c r="AV599" i="6"/>
  <c r="AV600" i="6"/>
  <c r="AV601" i="6"/>
  <c r="AV602" i="6"/>
  <c r="AV603" i="6"/>
  <c r="AV604" i="6"/>
  <c r="AV605" i="6"/>
  <c r="AV606" i="6"/>
  <c r="AV607" i="6"/>
  <c r="AV608" i="6"/>
  <c r="AV609" i="6"/>
  <c r="AV610" i="6"/>
  <c r="AV611" i="6"/>
  <c r="AV612" i="6"/>
  <c r="AV613" i="6"/>
  <c r="AV614" i="6"/>
  <c r="AV615" i="6"/>
  <c r="AV616" i="6"/>
  <c r="AV617" i="6"/>
  <c r="AV618" i="6"/>
  <c r="AV619" i="6"/>
  <c r="AV620" i="6"/>
  <c r="AV621" i="6"/>
  <c r="AV622" i="6"/>
  <c r="AV623" i="6"/>
  <c r="AV624" i="6"/>
  <c r="AV625" i="6"/>
  <c r="AV626" i="6"/>
  <c r="AV627" i="6"/>
  <c r="AV628" i="6"/>
  <c r="AV629" i="6"/>
  <c r="AV630" i="6"/>
  <c r="AV631" i="6"/>
  <c r="AV632" i="6"/>
  <c r="AV633" i="6"/>
  <c r="AV634" i="6"/>
  <c r="AV635" i="6"/>
  <c r="AV636" i="6"/>
  <c r="AV637" i="6"/>
  <c r="AV638" i="6"/>
  <c r="AV639" i="6"/>
  <c r="AV640" i="6"/>
  <c r="AV641" i="6"/>
  <c r="AV642" i="6"/>
  <c r="AV643" i="6"/>
  <c r="AV644" i="6"/>
  <c r="AV645" i="6"/>
  <c r="AV646" i="6"/>
  <c r="AV647" i="6"/>
  <c r="AV648" i="6"/>
  <c r="AV649" i="6"/>
  <c r="AV650" i="6"/>
  <c r="AV651" i="6"/>
  <c r="AV652" i="6"/>
  <c r="AV653" i="6"/>
  <c r="AV654" i="6"/>
  <c r="AV655" i="6"/>
  <c r="AV656" i="6"/>
  <c r="AV657" i="6"/>
  <c r="AV658" i="6"/>
  <c r="AV659" i="6"/>
  <c r="AV660" i="6"/>
  <c r="AV661" i="6"/>
  <c r="AV662" i="6"/>
  <c r="AV663" i="6"/>
  <c r="AV664" i="6"/>
  <c r="AV665" i="6"/>
  <c r="AV666" i="6"/>
  <c r="AV667" i="6"/>
  <c r="AV668" i="6"/>
  <c r="AV669" i="6"/>
  <c r="AV670" i="6"/>
  <c r="AV671" i="6"/>
  <c r="AV672" i="6"/>
  <c r="AV673" i="6"/>
  <c r="AV674" i="6"/>
  <c r="AV675" i="6"/>
  <c r="AV676" i="6"/>
  <c r="AV677" i="6"/>
  <c r="AV678" i="6"/>
  <c r="AV679" i="6"/>
  <c r="AV680" i="6"/>
  <c r="AV681" i="6"/>
  <c r="AV682" i="6"/>
  <c r="AV683" i="6"/>
  <c r="AV684" i="6"/>
  <c r="AV685" i="6"/>
  <c r="AV686" i="6"/>
  <c r="AV687" i="6"/>
  <c r="AV688" i="6"/>
  <c r="AV689" i="6"/>
  <c r="AV690" i="6"/>
  <c r="AV691" i="6"/>
  <c r="AV692" i="6"/>
  <c r="AV693" i="6"/>
  <c r="AV694" i="6"/>
  <c r="AV695" i="6"/>
  <c r="AV696" i="6"/>
  <c r="AV697" i="6"/>
  <c r="AV698" i="6"/>
  <c r="AV699" i="6"/>
  <c r="AV700" i="6"/>
  <c r="AV701" i="6"/>
  <c r="AV702" i="6"/>
  <c r="AV703" i="6"/>
  <c r="AV704" i="6"/>
  <c r="AV705" i="6"/>
  <c r="AV706" i="6"/>
  <c r="AV707" i="6"/>
  <c r="AV708" i="6"/>
  <c r="AV709" i="6"/>
  <c r="AV710" i="6"/>
  <c r="AV711" i="6"/>
  <c r="AV712" i="6"/>
  <c r="AV713" i="6"/>
  <c r="AV714" i="6"/>
  <c r="AV715" i="6"/>
  <c r="AV716" i="6"/>
  <c r="AV717" i="6"/>
  <c r="AV718" i="6"/>
  <c r="AV719" i="6"/>
  <c r="AV720" i="6"/>
  <c r="AV721" i="6"/>
  <c r="AV722" i="6"/>
  <c r="AV723" i="6"/>
  <c r="AV724" i="6"/>
  <c r="AV725" i="6"/>
  <c r="AV726" i="6"/>
  <c r="AV727" i="6"/>
  <c r="AV728" i="6"/>
  <c r="AV729" i="6"/>
  <c r="AV730" i="6"/>
  <c r="AV731" i="6"/>
  <c r="AV732" i="6"/>
  <c r="AV733" i="6"/>
  <c r="AV734" i="6"/>
  <c r="AV735" i="6"/>
  <c r="AV736" i="6"/>
  <c r="AV737" i="6"/>
  <c r="AV738" i="6"/>
  <c r="AV739" i="6"/>
  <c r="AV740" i="6"/>
  <c r="AV741" i="6"/>
  <c r="AV742" i="6"/>
  <c r="AV743" i="6"/>
  <c r="AV744" i="6"/>
  <c r="AV745" i="6"/>
  <c r="AV746" i="6"/>
  <c r="AV747" i="6"/>
  <c r="AV748" i="6"/>
  <c r="AV749" i="6"/>
  <c r="AV750" i="6"/>
  <c r="AV751" i="6"/>
  <c r="AV752" i="6"/>
  <c r="AV753" i="6"/>
  <c r="AV754" i="6"/>
  <c r="AV755" i="6"/>
  <c r="AV756" i="6"/>
  <c r="AV757" i="6"/>
  <c r="AV758" i="6"/>
  <c r="AV759" i="6"/>
  <c r="AV760" i="6"/>
  <c r="AV761" i="6"/>
  <c r="AV762" i="6"/>
  <c r="AV763" i="6"/>
  <c r="AV764" i="6"/>
  <c r="AV765" i="6"/>
  <c r="AV766" i="6"/>
  <c r="AV767" i="6"/>
  <c r="AV768" i="6"/>
  <c r="AV769" i="6"/>
  <c r="AV770" i="6"/>
  <c r="AV771" i="6"/>
  <c r="AV772" i="6"/>
  <c r="AV773" i="6"/>
  <c r="AV774" i="6"/>
  <c r="AV775" i="6"/>
  <c r="AV776" i="6"/>
  <c r="AV777" i="6"/>
  <c r="AV778" i="6"/>
  <c r="AV779" i="6"/>
  <c r="AV780" i="6"/>
  <c r="AV781" i="6"/>
  <c r="AV782" i="6"/>
  <c r="AV783" i="6"/>
  <c r="AV784" i="6"/>
  <c r="AV785" i="6"/>
  <c r="AV786" i="6"/>
  <c r="AV787" i="6"/>
  <c r="AV788" i="6"/>
  <c r="AV789" i="6"/>
  <c r="AV790" i="6"/>
  <c r="AV791" i="6"/>
  <c r="AV792" i="6"/>
  <c r="AV793" i="6"/>
  <c r="AV794" i="6"/>
  <c r="AV795" i="6"/>
  <c r="AV796" i="6"/>
  <c r="AV797" i="6"/>
  <c r="AV798" i="6"/>
  <c r="AV799" i="6"/>
  <c r="AV800" i="6"/>
  <c r="AV801" i="6"/>
  <c r="AV802" i="6"/>
  <c r="AV803" i="6"/>
  <c r="AV804" i="6"/>
  <c r="AV805" i="6"/>
  <c r="AV806" i="6"/>
  <c r="AV807" i="6"/>
  <c r="AV808" i="6"/>
  <c r="AV809" i="6"/>
  <c r="AV810" i="6"/>
  <c r="AV811" i="6"/>
  <c r="AV812" i="6"/>
  <c r="AV813" i="6"/>
  <c r="AV814" i="6"/>
  <c r="AV815" i="6"/>
  <c r="AV816" i="6"/>
  <c r="AV817" i="6"/>
  <c r="AV818" i="6"/>
  <c r="AV819" i="6"/>
  <c r="AV820" i="6"/>
  <c r="AV821" i="6"/>
  <c r="AV822" i="6"/>
  <c r="AV823" i="6"/>
  <c r="AV824" i="6"/>
  <c r="AV825" i="6"/>
  <c r="AV826" i="6"/>
  <c r="AV827" i="6"/>
  <c r="AV828" i="6"/>
  <c r="AV829" i="6"/>
  <c r="AV830" i="6"/>
  <c r="AV831" i="6"/>
  <c r="AV832" i="6"/>
  <c r="AV833" i="6"/>
  <c r="AV834" i="6"/>
  <c r="AV835" i="6"/>
  <c r="AV836" i="6"/>
  <c r="AV837" i="6"/>
  <c r="AV838" i="6"/>
  <c r="AV839" i="6"/>
  <c r="AV840" i="6"/>
  <c r="AV841" i="6"/>
  <c r="AV842" i="6"/>
  <c r="AV843" i="6"/>
  <c r="AV844" i="6"/>
  <c r="AV845" i="6"/>
  <c r="AV846" i="6"/>
  <c r="AV847" i="6"/>
  <c r="AV848" i="6"/>
  <c r="AV849" i="6"/>
  <c r="AV850" i="6"/>
  <c r="AV851" i="6"/>
  <c r="AV852" i="6"/>
  <c r="AV853" i="6"/>
  <c r="AV854" i="6"/>
  <c r="AV855" i="6"/>
  <c r="AV856" i="6"/>
  <c r="AV857" i="6"/>
  <c r="AV858" i="6"/>
  <c r="AV859" i="6"/>
  <c r="AV860" i="6"/>
  <c r="AV861" i="6"/>
  <c r="AV862" i="6"/>
  <c r="AV863" i="6"/>
  <c r="AV864" i="6"/>
  <c r="AV865" i="6"/>
  <c r="AV866" i="6"/>
  <c r="AV867" i="6"/>
  <c r="AV868" i="6"/>
  <c r="AV869" i="6"/>
  <c r="AV870" i="6"/>
  <c r="AV871" i="6"/>
  <c r="AV872" i="6"/>
  <c r="AV873" i="6"/>
  <c r="AV874" i="6"/>
  <c r="AV875" i="6"/>
  <c r="AV876" i="6"/>
  <c r="AV877" i="6"/>
  <c r="AV878" i="6"/>
  <c r="AV879" i="6"/>
  <c r="AV880" i="6"/>
  <c r="AV881" i="6"/>
  <c r="AV882" i="6"/>
  <c r="AV883" i="6"/>
  <c r="AV884" i="6"/>
  <c r="AV885" i="6"/>
  <c r="AV886" i="6"/>
  <c r="AV887" i="6"/>
  <c r="AV888" i="6"/>
  <c r="AV889" i="6"/>
  <c r="AV890" i="6"/>
  <c r="AV891" i="6"/>
  <c r="AV892" i="6"/>
  <c r="AV893" i="6"/>
  <c r="AV894" i="6"/>
  <c r="AV895" i="6"/>
  <c r="AV896" i="6"/>
  <c r="AV897" i="6"/>
  <c r="AV898" i="6"/>
  <c r="AV899" i="6"/>
  <c r="AV900" i="6"/>
  <c r="AV901" i="6"/>
  <c r="AV902" i="6"/>
  <c r="AV903" i="6"/>
  <c r="AV904" i="6"/>
  <c r="AV905" i="6"/>
  <c r="AV906" i="6"/>
  <c r="AV907" i="6"/>
  <c r="AV908" i="6"/>
  <c r="AV909" i="6"/>
  <c r="AV910" i="6"/>
  <c r="AV911" i="6"/>
  <c r="AV912" i="6"/>
  <c r="AV913" i="6"/>
  <c r="AV914" i="6"/>
  <c r="AV915" i="6"/>
  <c r="AV916" i="6"/>
  <c r="AV917" i="6"/>
  <c r="AV918" i="6"/>
  <c r="AV919" i="6"/>
  <c r="AV920" i="6"/>
  <c r="AV921" i="6"/>
  <c r="AV922" i="6"/>
  <c r="AV923" i="6"/>
  <c r="AV924" i="6"/>
  <c r="AV925" i="6"/>
  <c r="AV926" i="6"/>
  <c r="AV927" i="6"/>
  <c r="AV928" i="6"/>
  <c r="AV929" i="6"/>
  <c r="AV930" i="6"/>
  <c r="AV931" i="6"/>
  <c r="AV932" i="6"/>
  <c r="AV933" i="6"/>
  <c r="AV934" i="6"/>
  <c r="AV935" i="6"/>
  <c r="AV936" i="6"/>
  <c r="AV937" i="6"/>
  <c r="AV938" i="6"/>
  <c r="AV939" i="6"/>
  <c r="AV940" i="6"/>
  <c r="AV941" i="6"/>
  <c r="AV942" i="6"/>
  <c r="AV943" i="6"/>
  <c r="AV944" i="6"/>
  <c r="AV945" i="6"/>
  <c r="AV946" i="6"/>
  <c r="AV947" i="6"/>
  <c r="AV948" i="6"/>
  <c r="AV949" i="6"/>
  <c r="AV950" i="6"/>
  <c r="AV951" i="6"/>
  <c r="AV952" i="6"/>
  <c r="AV953" i="6"/>
  <c r="AV954" i="6"/>
  <c r="AV955" i="6"/>
  <c r="AV956" i="6"/>
  <c r="AV957" i="6"/>
  <c r="AV958" i="6"/>
  <c r="AV959" i="6"/>
  <c r="AV960" i="6"/>
  <c r="AV961" i="6"/>
  <c r="AV962" i="6"/>
  <c r="AV963" i="6"/>
  <c r="AV964" i="6"/>
  <c r="AV965" i="6"/>
  <c r="AV966" i="6"/>
  <c r="AV967" i="6"/>
  <c r="AV968" i="6"/>
  <c r="AV969" i="6"/>
  <c r="AV970" i="6"/>
  <c r="AV971" i="6"/>
  <c r="AV972" i="6"/>
  <c r="AV973" i="6"/>
  <c r="AV974" i="6"/>
  <c r="AV975" i="6"/>
  <c r="AV976" i="6"/>
  <c r="AV977" i="6"/>
  <c r="AV978" i="6"/>
  <c r="AV979" i="6"/>
  <c r="AV980" i="6"/>
  <c r="AV981" i="6"/>
  <c r="AV982" i="6"/>
  <c r="AV983" i="6"/>
  <c r="AV984" i="6"/>
  <c r="AV985" i="6"/>
  <c r="AV986" i="6"/>
  <c r="AV987" i="6"/>
  <c r="AV988" i="6"/>
  <c r="AV989" i="6"/>
  <c r="AV990" i="6"/>
  <c r="AV991" i="6"/>
  <c r="AV992" i="6"/>
  <c r="AV993" i="6"/>
  <c r="AV994" i="6"/>
  <c r="AV995" i="6"/>
  <c r="AV996" i="6"/>
  <c r="AV997" i="6"/>
  <c r="AV998" i="6"/>
  <c r="AV999" i="6"/>
  <c r="AV1000" i="6"/>
  <c r="AV1001" i="6"/>
  <c r="AV1002" i="6"/>
  <c r="AV1003" i="6"/>
  <c r="AV1004" i="6"/>
  <c r="AV1005" i="6"/>
  <c r="AV1006" i="6"/>
  <c r="AV1007" i="6"/>
  <c r="AV1008" i="6"/>
  <c r="AV1009" i="6"/>
  <c r="AV1010" i="6"/>
  <c r="AV1011" i="6"/>
  <c r="AV1012" i="6"/>
  <c r="AV1013" i="6"/>
  <c r="AV1014" i="6"/>
  <c r="AV1015" i="6"/>
  <c r="AV1016" i="6"/>
  <c r="AV1017" i="6"/>
  <c r="AV1018" i="6"/>
  <c r="AV1019" i="6"/>
  <c r="AV1020" i="6"/>
  <c r="AV1021" i="6"/>
  <c r="AV1022" i="6"/>
  <c r="AV1023" i="6"/>
  <c r="AV1024" i="6"/>
  <c r="AV1025" i="6"/>
  <c r="AV1026" i="6"/>
  <c r="AV1027" i="6"/>
  <c r="AV1028" i="6"/>
  <c r="AV1029" i="6"/>
  <c r="AV1030" i="6"/>
  <c r="AV1031" i="6"/>
  <c r="AV1032" i="6"/>
  <c r="AV1033" i="6"/>
  <c r="AV1034" i="6"/>
  <c r="AV1035" i="6"/>
  <c r="AV1036" i="6"/>
  <c r="AV1037" i="6"/>
  <c r="AV1038" i="6"/>
  <c r="AV1039" i="6"/>
  <c r="AV1040" i="6"/>
  <c r="AV1041" i="6"/>
  <c r="AV1042" i="6"/>
  <c r="AV1043" i="6"/>
  <c r="AV1044" i="6"/>
  <c r="AV1045" i="6"/>
  <c r="AV1046" i="6"/>
  <c r="AV1047" i="6"/>
  <c r="AV1048" i="6"/>
  <c r="AV1049" i="6"/>
  <c r="AV1050" i="6"/>
  <c r="AV1051" i="6"/>
  <c r="AV1052" i="6"/>
  <c r="AV1053" i="6"/>
  <c r="AV1054" i="6"/>
  <c r="AV1055" i="6"/>
  <c r="AV1056" i="6"/>
  <c r="AV1057" i="6"/>
  <c r="AV1058" i="6"/>
  <c r="AV1059" i="6"/>
  <c r="AV1060" i="6"/>
  <c r="AV1061" i="6"/>
  <c r="AV1062" i="6"/>
  <c r="AV1063" i="6"/>
  <c r="AV1064" i="6"/>
  <c r="AV1065" i="6"/>
  <c r="AV1066" i="6"/>
  <c r="AV1067" i="6"/>
  <c r="AV1068" i="6"/>
  <c r="AV1069" i="6"/>
  <c r="AV1070" i="6"/>
  <c r="AV1071" i="6"/>
  <c r="AV1072" i="6"/>
  <c r="AV1073" i="6"/>
  <c r="AV1074" i="6"/>
  <c r="AV1075" i="6"/>
  <c r="AV1076" i="6"/>
  <c r="AV1077" i="6"/>
  <c r="AV1078" i="6"/>
  <c r="AV1079" i="6"/>
  <c r="AV1080" i="6"/>
  <c r="AV1081" i="6"/>
  <c r="AV1082" i="6"/>
  <c r="AV1083" i="6"/>
  <c r="AV1084" i="6"/>
  <c r="AV1085" i="6"/>
  <c r="AV1086" i="6"/>
  <c r="AV1087" i="6"/>
  <c r="AV1088" i="6"/>
  <c r="AV1089" i="6"/>
  <c r="AV1090" i="6"/>
  <c r="AV1091" i="6"/>
  <c r="AV1092" i="6"/>
  <c r="AV1093" i="6"/>
  <c r="AV1094" i="6"/>
  <c r="AV1095" i="6"/>
  <c r="AV1096" i="6"/>
  <c r="AV1097" i="6"/>
  <c r="AV1098" i="6"/>
  <c r="AV1099" i="6"/>
  <c r="AV1100" i="6"/>
  <c r="AV1101" i="6"/>
  <c r="AV1102" i="6"/>
  <c r="AV1103" i="6"/>
  <c r="AV1104" i="6"/>
  <c r="AV1105" i="6"/>
  <c r="AV1106" i="6"/>
  <c r="AV1107" i="6"/>
  <c r="AV1108" i="6"/>
  <c r="AV1109" i="6"/>
  <c r="AV1110" i="6"/>
  <c r="AV1111" i="6"/>
  <c r="AV1112" i="6"/>
  <c r="AV1113" i="6"/>
  <c r="AV1114" i="6"/>
  <c r="AV1115" i="6"/>
  <c r="AV1116" i="6"/>
  <c r="AV1117" i="6"/>
  <c r="AV1118" i="6"/>
  <c r="AV1119" i="6"/>
  <c r="AV1120" i="6"/>
  <c r="AV1121" i="6"/>
  <c r="AV1122" i="6"/>
  <c r="AV1123" i="6"/>
  <c r="AV1124" i="6"/>
  <c r="AV1125" i="6"/>
  <c r="AV1126" i="6"/>
  <c r="AV1127" i="6"/>
  <c r="AV1128" i="6"/>
  <c r="AV1129" i="6"/>
  <c r="AV1130" i="6"/>
  <c r="AV1131" i="6"/>
  <c r="AV1132" i="6"/>
  <c r="AV1133" i="6"/>
  <c r="AV1134" i="6"/>
  <c r="AV1135" i="6"/>
  <c r="AV1136" i="6"/>
  <c r="AV1137" i="6"/>
  <c r="AV1138" i="6"/>
  <c r="AV1139" i="6"/>
  <c r="AV1140" i="6"/>
  <c r="AV1141" i="6"/>
  <c r="AV1142" i="6"/>
  <c r="AV1143" i="6"/>
  <c r="AV1144" i="6"/>
  <c r="AV1145" i="6"/>
  <c r="AV1146" i="6"/>
  <c r="AV1147" i="6"/>
  <c r="AV1148" i="6"/>
  <c r="AV1149" i="6"/>
  <c r="AV1150" i="6"/>
  <c r="AV1151" i="6"/>
  <c r="AV1152" i="6"/>
  <c r="AV1153" i="6"/>
  <c r="AV1154" i="6"/>
  <c r="AV1155" i="6"/>
  <c r="AV1156" i="6"/>
  <c r="AV1157" i="6"/>
  <c r="AV1158" i="6"/>
  <c r="AV1159" i="6"/>
  <c r="AV1160" i="6"/>
  <c r="AV1161" i="6"/>
  <c r="AV1162" i="6"/>
  <c r="AV1163" i="6"/>
  <c r="AV1164" i="6"/>
  <c r="AV1165" i="6"/>
  <c r="AV1166" i="6"/>
  <c r="AV1167" i="6"/>
  <c r="AV1168" i="6"/>
  <c r="AV1169" i="6"/>
  <c r="AV1170" i="6"/>
  <c r="AV1171" i="6"/>
  <c r="AV1172" i="6"/>
  <c r="AV1173" i="6"/>
  <c r="AV1174" i="6"/>
  <c r="AV1175" i="6"/>
  <c r="AV1176" i="6"/>
  <c r="AV1177" i="6"/>
  <c r="AV1178" i="6"/>
  <c r="AV1179" i="6"/>
  <c r="AV1180" i="6"/>
  <c r="AV1181" i="6"/>
  <c r="AV1182" i="6"/>
  <c r="AV1183" i="6"/>
  <c r="AV1184" i="6"/>
  <c r="AV1185" i="6"/>
  <c r="AV1186" i="6"/>
  <c r="AV1187" i="6"/>
  <c r="AV1188" i="6"/>
  <c r="AV1189" i="6"/>
  <c r="AV1190" i="6"/>
  <c r="AV1191" i="6"/>
  <c r="AV1192" i="6"/>
  <c r="AV1193" i="6"/>
  <c r="AV1194" i="6"/>
  <c r="AV1195" i="6"/>
  <c r="AV1196" i="6"/>
  <c r="AV1197" i="6"/>
  <c r="AV1198" i="6"/>
  <c r="AV1199" i="6"/>
  <c r="AV1200" i="6"/>
  <c r="AV1201" i="6"/>
  <c r="AV1202" i="6"/>
  <c r="AV1203" i="6"/>
  <c r="AV1204" i="6"/>
  <c r="AV1205" i="6"/>
  <c r="AV1206" i="6"/>
  <c r="AV1207" i="6"/>
  <c r="AV1208" i="6"/>
  <c r="AV1209" i="6"/>
  <c r="AV1210" i="6"/>
  <c r="AV1211" i="6"/>
  <c r="AV1212" i="6"/>
  <c r="AV1213" i="6"/>
  <c r="AV1214" i="6"/>
  <c r="AV1215" i="6"/>
  <c r="AV1216" i="6"/>
  <c r="AV1217" i="6"/>
  <c r="AV1218" i="6"/>
  <c r="AV1219" i="6"/>
  <c r="AV1220" i="6"/>
  <c r="AV1221" i="6"/>
  <c r="AV1222" i="6"/>
  <c r="AV1223" i="6"/>
  <c r="AV1224" i="6"/>
  <c r="AV1225" i="6"/>
  <c r="AV1226" i="6"/>
  <c r="AV1227" i="6"/>
  <c r="AV1228" i="6"/>
  <c r="AV1229" i="6"/>
  <c r="AV1230" i="6"/>
  <c r="AV1231" i="6"/>
  <c r="AV1232" i="6"/>
  <c r="AV1233" i="6"/>
  <c r="AV1234" i="6"/>
  <c r="AV1235" i="6"/>
  <c r="AV1236" i="6"/>
  <c r="AV1237" i="6"/>
  <c r="AV1238" i="6"/>
  <c r="AV1239" i="6"/>
  <c r="AV1240" i="6"/>
  <c r="AV1241" i="6"/>
  <c r="AV1242" i="6"/>
  <c r="AV1243" i="6"/>
  <c r="AV1244" i="6"/>
  <c r="AV1245" i="6"/>
  <c r="AV1246" i="6"/>
  <c r="AV1247" i="6"/>
  <c r="AV1248" i="6"/>
  <c r="AV1249" i="6"/>
  <c r="AV1250" i="6"/>
  <c r="AV1251" i="6"/>
  <c r="AV1252" i="6"/>
  <c r="AV1253" i="6"/>
  <c r="AV1254" i="6"/>
  <c r="AV1255" i="6"/>
  <c r="AV1256" i="6"/>
  <c r="AV1257" i="6"/>
  <c r="AV1258" i="6"/>
  <c r="AV1259" i="6"/>
  <c r="AV1260" i="6"/>
  <c r="AV1261" i="6"/>
  <c r="AV1262" i="6"/>
  <c r="AV1263" i="6"/>
  <c r="AV1264" i="6"/>
  <c r="AV1265" i="6"/>
  <c r="AV1266" i="6"/>
  <c r="AV1267" i="6"/>
  <c r="AV1268" i="6"/>
  <c r="AV1269" i="6"/>
  <c r="AV1270" i="6"/>
  <c r="AV1271" i="6"/>
  <c r="AV1272" i="6"/>
  <c r="AV1273" i="6"/>
  <c r="AV1274" i="6"/>
  <c r="AV1275" i="6"/>
  <c r="AV1276" i="6"/>
  <c r="AV1277" i="6"/>
  <c r="AV1278" i="6"/>
  <c r="AV1279" i="6"/>
  <c r="AV1280" i="6"/>
  <c r="AV1281" i="6"/>
  <c r="AV1282" i="6"/>
  <c r="AV1283" i="6"/>
  <c r="AV1284" i="6"/>
  <c r="AV1285" i="6"/>
  <c r="AV1286" i="6"/>
  <c r="AV1287" i="6"/>
  <c r="AV1288" i="6"/>
  <c r="AV1289" i="6"/>
  <c r="AV1290" i="6"/>
  <c r="AV1291" i="6"/>
  <c r="AV1292" i="6"/>
  <c r="AV1293" i="6"/>
  <c r="AV1294" i="6"/>
  <c r="AV1295" i="6"/>
  <c r="AV1296" i="6"/>
  <c r="AV1297" i="6"/>
  <c r="AV1298" i="6"/>
  <c r="AV1299" i="6"/>
  <c r="AV1300" i="6"/>
  <c r="AV1301" i="6"/>
  <c r="AV1302" i="6"/>
  <c r="AV1303" i="6"/>
  <c r="AV1304" i="6"/>
  <c r="AV1305" i="6"/>
  <c r="AV1306" i="6"/>
  <c r="AV1307" i="6"/>
  <c r="AV1308" i="6"/>
  <c r="AV1309" i="6"/>
  <c r="AV1310" i="6"/>
  <c r="AV1311" i="6"/>
  <c r="AV1312" i="6"/>
  <c r="AV1313" i="6"/>
  <c r="AV1314" i="6"/>
  <c r="AV1315" i="6"/>
  <c r="AV1316" i="6"/>
  <c r="AV1317" i="6"/>
  <c r="AV1318" i="6"/>
  <c r="AV1319" i="6"/>
  <c r="AV1320" i="6"/>
  <c r="AV1321" i="6"/>
  <c r="AV1322" i="6"/>
  <c r="AV1323" i="6"/>
  <c r="AV1324" i="6"/>
  <c r="AV1325" i="6"/>
  <c r="AV1326" i="6"/>
  <c r="AV1327" i="6"/>
  <c r="AV1328" i="6"/>
  <c r="AV1329" i="6"/>
  <c r="AV1330" i="6"/>
  <c r="AV1331" i="6"/>
  <c r="AV1332" i="6"/>
  <c r="AV1333" i="6"/>
  <c r="AV1334" i="6"/>
  <c r="AV1335" i="6"/>
  <c r="AV1336" i="6"/>
  <c r="AV1337" i="6"/>
  <c r="AV1338" i="6"/>
  <c r="AV1339" i="6"/>
  <c r="AV1340" i="6"/>
  <c r="AV1341" i="6"/>
  <c r="AV1342" i="6"/>
  <c r="AV1343" i="6"/>
  <c r="AV1344" i="6"/>
  <c r="AV1345" i="6"/>
  <c r="AV1346" i="6"/>
  <c r="AV1347" i="6"/>
  <c r="AV1348" i="6"/>
  <c r="AV1349" i="6"/>
  <c r="AV1350" i="6"/>
  <c r="AV1351" i="6"/>
  <c r="AV1352" i="6"/>
  <c r="AV1353" i="6"/>
  <c r="AV1354" i="6"/>
  <c r="AV1355" i="6"/>
  <c r="AV1356" i="6"/>
  <c r="AV1357" i="6"/>
  <c r="AV1358" i="6"/>
  <c r="AV1359" i="6"/>
  <c r="AV1360" i="6"/>
  <c r="AV1361" i="6"/>
  <c r="AV1362" i="6"/>
  <c r="AV1363" i="6"/>
  <c r="AV1364" i="6"/>
  <c r="AV1365" i="6"/>
  <c r="AV1366" i="6"/>
  <c r="AV1367" i="6"/>
  <c r="AV1368" i="6"/>
  <c r="AV1369" i="6"/>
  <c r="AV1370" i="6"/>
  <c r="AV1371" i="6"/>
  <c r="AV1372" i="6"/>
  <c r="AV1373" i="6"/>
  <c r="AV1374" i="6"/>
  <c r="AV1375" i="6"/>
  <c r="AV1376" i="6"/>
  <c r="AV1377" i="6"/>
  <c r="AV1378" i="6"/>
  <c r="AV1379" i="6"/>
  <c r="AV1380" i="6"/>
  <c r="AV1381" i="6"/>
  <c r="AV1382" i="6"/>
  <c r="AV1383" i="6"/>
  <c r="AV1384" i="6"/>
  <c r="AV1385" i="6"/>
  <c r="AV1386" i="6"/>
  <c r="AV1387" i="6"/>
  <c r="AV1388" i="6"/>
  <c r="AV1389" i="6"/>
  <c r="AV1390" i="6"/>
  <c r="AV1391" i="6"/>
  <c r="AV1392" i="6"/>
  <c r="AV1393" i="6"/>
  <c r="AV1394" i="6"/>
  <c r="AV1395" i="6"/>
  <c r="AV1396" i="6"/>
  <c r="AV1397" i="6"/>
  <c r="AV1398" i="6"/>
  <c r="AV1399" i="6"/>
  <c r="AV1400" i="6"/>
  <c r="AV1401" i="6"/>
  <c r="AV1402" i="6"/>
  <c r="AV1403" i="6"/>
  <c r="AV1404" i="6"/>
  <c r="AV1405" i="6"/>
  <c r="AV1406" i="6"/>
  <c r="AV1407" i="6"/>
  <c r="AV1408" i="6"/>
  <c r="AV1409" i="6"/>
  <c r="AV1410" i="6"/>
  <c r="AV1411" i="6"/>
  <c r="AV1412" i="6"/>
  <c r="AV1413" i="6"/>
  <c r="AV1414" i="6"/>
  <c r="AV1415" i="6"/>
  <c r="AV1416" i="6"/>
  <c r="AV1417" i="6"/>
  <c r="AV1418" i="6"/>
  <c r="AV1419" i="6"/>
  <c r="AV1420" i="6"/>
  <c r="AV1421" i="6"/>
  <c r="AV1422" i="6"/>
  <c r="AV1423" i="6"/>
  <c r="AV1424" i="6"/>
  <c r="AV1425" i="6"/>
  <c r="AV1426" i="6"/>
  <c r="AV1427" i="6"/>
  <c r="AV1428" i="6"/>
  <c r="AV1429" i="6"/>
  <c r="AV1430" i="6"/>
  <c r="AV1431" i="6"/>
  <c r="AV1432" i="6"/>
  <c r="AV1433" i="6"/>
  <c r="AV1434" i="6"/>
  <c r="AV1435" i="6"/>
  <c r="AV1436" i="6"/>
  <c r="AV1437" i="6"/>
  <c r="AV1438" i="6"/>
  <c r="AV1439" i="6"/>
  <c r="AV1440" i="6"/>
  <c r="AV1441" i="6"/>
  <c r="AV1442" i="6"/>
  <c r="AV1443" i="6"/>
  <c r="AV1444" i="6"/>
  <c r="AV1445" i="6"/>
  <c r="AV1446" i="6"/>
  <c r="AV1447" i="6"/>
  <c r="AV1448" i="6"/>
  <c r="AV1449" i="6"/>
  <c r="AV1450" i="6"/>
  <c r="AV1451" i="6"/>
  <c r="AV1452" i="6"/>
  <c r="AV1453" i="6"/>
  <c r="AV1454" i="6"/>
  <c r="AV1455" i="6"/>
  <c r="AV1456" i="6"/>
  <c r="AV1457" i="6"/>
  <c r="AV1458" i="6"/>
  <c r="AV1459" i="6"/>
  <c r="AV1460" i="6"/>
  <c r="AV1461" i="6"/>
  <c r="AV1462" i="6"/>
  <c r="AV1463" i="6"/>
  <c r="AV1464" i="6"/>
  <c r="AV1465" i="6"/>
  <c r="AV1466" i="6"/>
  <c r="AV1467" i="6"/>
  <c r="AV1468" i="6"/>
  <c r="AV1469" i="6"/>
  <c r="AV1470" i="6"/>
  <c r="AV1471" i="6"/>
  <c r="AV1472" i="6"/>
  <c r="AV1473" i="6"/>
  <c r="AV1474" i="6"/>
  <c r="AV1475" i="6"/>
  <c r="AV1476" i="6"/>
  <c r="AV1477" i="6"/>
  <c r="AV1478" i="6"/>
  <c r="AV1479" i="6"/>
  <c r="AV1480" i="6"/>
  <c r="AV1481" i="6"/>
  <c r="AV1482" i="6"/>
  <c r="AV1483" i="6"/>
  <c r="AV1484" i="6"/>
  <c r="AV1485" i="6"/>
  <c r="AV1486" i="6"/>
  <c r="AV1487" i="6"/>
  <c r="AV1488" i="6"/>
  <c r="AV1489" i="6"/>
  <c r="AV1490" i="6"/>
  <c r="AV1491" i="6"/>
  <c r="AV1492" i="6"/>
  <c r="AV1493" i="6"/>
  <c r="AV1494" i="6"/>
  <c r="AV1495" i="6"/>
  <c r="AV1496" i="6"/>
  <c r="AV1497" i="6"/>
  <c r="AV1498" i="6"/>
  <c r="AV1499" i="6"/>
  <c r="AV1500" i="6"/>
  <c r="AV1501" i="6"/>
  <c r="AV1502" i="6"/>
  <c r="AV1503" i="6"/>
  <c r="AV1504" i="6"/>
  <c r="AV1505" i="6"/>
  <c r="AV1506" i="6"/>
  <c r="AV1507" i="6"/>
  <c r="AV1508" i="6"/>
  <c r="AV1509" i="6"/>
  <c r="AV1510" i="6"/>
  <c r="AV1511" i="6"/>
  <c r="AV1512" i="6"/>
  <c r="AV1513" i="6"/>
  <c r="AV1514" i="6"/>
  <c r="AV1515" i="6"/>
  <c r="AV1516" i="6"/>
  <c r="AV1517" i="6"/>
  <c r="AV1518" i="6"/>
  <c r="AV1519" i="6"/>
  <c r="AV1520" i="6"/>
  <c r="AV1521" i="6"/>
  <c r="AV1522" i="6"/>
  <c r="AV1523" i="6"/>
  <c r="AV1524" i="6"/>
  <c r="AV1525" i="6"/>
  <c r="AV1526" i="6"/>
  <c r="AV1527" i="6"/>
  <c r="AV1528" i="6"/>
  <c r="AV1529" i="6"/>
  <c r="AV1530" i="6"/>
  <c r="AV1531" i="6"/>
  <c r="AV1532" i="6"/>
  <c r="AV1533" i="6"/>
  <c r="AV1534" i="6"/>
  <c r="AV1535" i="6"/>
  <c r="AV1536" i="6"/>
  <c r="AV1537" i="6"/>
  <c r="AV1538" i="6"/>
  <c r="AV1539" i="6"/>
  <c r="AV1540" i="6"/>
  <c r="AV1541" i="6"/>
  <c r="AV1542" i="6"/>
  <c r="AV1543" i="6"/>
  <c r="AV1544" i="6"/>
  <c r="AV1545" i="6"/>
  <c r="AV1546" i="6"/>
  <c r="AV1547" i="6"/>
  <c r="AV1548" i="6"/>
  <c r="AV1549" i="6"/>
  <c r="AV1550" i="6"/>
  <c r="AV1551" i="6"/>
  <c r="AV1552" i="6"/>
  <c r="AV1553" i="6"/>
  <c r="AV1554" i="6"/>
  <c r="AV1555" i="6"/>
  <c r="AV1556" i="6"/>
  <c r="AV1557" i="6"/>
  <c r="AV1558" i="6"/>
  <c r="AV1559" i="6"/>
  <c r="AV1560" i="6"/>
  <c r="AV1561" i="6"/>
  <c r="AV1562" i="6"/>
  <c r="AV1563" i="6"/>
  <c r="AV1564" i="6"/>
  <c r="AV1565" i="6"/>
  <c r="AV1566" i="6"/>
  <c r="AV1567" i="6"/>
  <c r="AV1568" i="6"/>
  <c r="AV1569" i="6"/>
  <c r="AV1570" i="6"/>
  <c r="AV1571" i="6"/>
  <c r="AV1572" i="6"/>
  <c r="AV1573" i="6"/>
  <c r="AV1574" i="6"/>
  <c r="AV1575" i="6"/>
  <c r="AV1576" i="6"/>
  <c r="AV1577" i="6"/>
  <c r="AV1578" i="6"/>
  <c r="AV1579" i="6"/>
  <c r="AV1580" i="6"/>
  <c r="AV1581" i="6"/>
  <c r="AV1582" i="6"/>
  <c r="AV1583" i="6"/>
  <c r="AV1584" i="6"/>
  <c r="AV1585" i="6"/>
  <c r="AV1586" i="6"/>
  <c r="AV1587" i="6"/>
  <c r="AV1588" i="6"/>
  <c r="AV1589" i="6"/>
  <c r="AV1590" i="6"/>
  <c r="AV1591" i="6"/>
  <c r="AV1592" i="6"/>
  <c r="AV1593" i="6"/>
  <c r="AV1594" i="6"/>
  <c r="AV1595" i="6"/>
  <c r="AV1596" i="6"/>
  <c r="AV1597" i="6"/>
  <c r="AV1598" i="6"/>
  <c r="AV1599" i="6"/>
  <c r="AV1600" i="6"/>
  <c r="AV1601" i="6"/>
  <c r="AV1602" i="6"/>
  <c r="AV1603" i="6"/>
  <c r="AV1604" i="6"/>
  <c r="AV1605" i="6"/>
  <c r="AV1606" i="6"/>
  <c r="AV1607" i="6"/>
  <c r="AV1608" i="6"/>
  <c r="AV1609" i="6"/>
  <c r="AV1610" i="6"/>
  <c r="AV1611" i="6"/>
  <c r="AV1612" i="6"/>
  <c r="AV1613" i="6"/>
  <c r="AV1614" i="6"/>
  <c r="AV1615" i="6"/>
  <c r="AV1616" i="6"/>
  <c r="AV1617" i="6"/>
  <c r="AV1618" i="6"/>
  <c r="AV1619" i="6"/>
  <c r="AV1620" i="6"/>
  <c r="AV1621" i="6"/>
  <c r="AV1622" i="6"/>
  <c r="AV1623" i="6"/>
  <c r="AV1624" i="6"/>
  <c r="AV1625" i="6"/>
  <c r="AV1626" i="6"/>
  <c r="AV1627" i="6"/>
  <c r="AV1628" i="6"/>
  <c r="AV1629" i="6"/>
  <c r="AV1630" i="6"/>
  <c r="AV1631" i="6"/>
  <c r="AV1632" i="6"/>
  <c r="AV1633" i="6"/>
  <c r="AV1634" i="6"/>
  <c r="AV1635" i="6"/>
  <c r="AV1636" i="6"/>
  <c r="AV1637" i="6"/>
  <c r="AV1638" i="6"/>
  <c r="AV1639" i="6"/>
  <c r="AV1640" i="6"/>
  <c r="AV1641" i="6"/>
  <c r="AV1642" i="6"/>
  <c r="AV1643" i="6"/>
  <c r="AV1644" i="6"/>
  <c r="AV1645" i="6"/>
  <c r="AV1646" i="6"/>
  <c r="AV1647" i="6"/>
  <c r="AV1648" i="6"/>
  <c r="AV1649" i="6"/>
  <c r="AV1650" i="6"/>
  <c r="AV1651" i="6"/>
  <c r="AV1652" i="6"/>
  <c r="AV1653" i="6"/>
  <c r="AV1654" i="6"/>
  <c r="AV1655" i="6"/>
  <c r="AV1656" i="6"/>
  <c r="AV1657" i="6"/>
  <c r="AV1658" i="6"/>
  <c r="AV1659" i="6"/>
  <c r="AV1660" i="6"/>
  <c r="AV1661" i="6"/>
  <c r="AV1662" i="6"/>
  <c r="AV1663" i="6"/>
  <c r="AV1664" i="6"/>
  <c r="AV1665" i="6"/>
  <c r="AV1666" i="6"/>
  <c r="AV1667" i="6"/>
  <c r="AV1668" i="6"/>
  <c r="AV1669" i="6"/>
  <c r="AV1670" i="6"/>
  <c r="AV1671" i="6"/>
  <c r="AV1672" i="6"/>
  <c r="AV1673" i="6"/>
  <c r="AV1674" i="6"/>
  <c r="AV1675" i="6"/>
  <c r="AV1676" i="6"/>
  <c r="AV1677" i="6"/>
  <c r="AV1678" i="6"/>
  <c r="AV1679" i="6"/>
  <c r="AV1680" i="6"/>
  <c r="AV1681" i="6"/>
  <c r="AV1682" i="6"/>
  <c r="AV1683" i="6"/>
  <c r="AV1684" i="6"/>
  <c r="AV1685" i="6"/>
  <c r="AV1686" i="6"/>
  <c r="AV1687" i="6"/>
  <c r="AV1688" i="6"/>
  <c r="AV1689" i="6"/>
  <c r="AV1690" i="6"/>
  <c r="AV1691" i="6"/>
  <c r="AV1692" i="6"/>
  <c r="AV1693" i="6"/>
  <c r="AV1694" i="6"/>
  <c r="AV1695" i="6"/>
  <c r="AV1696" i="6"/>
  <c r="AV1697" i="6"/>
  <c r="AV1698" i="6"/>
  <c r="AV1699" i="6"/>
  <c r="AV1700" i="6"/>
  <c r="AV1701" i="6"/>
  <c r="AV1702" i="6"/>
  <c r="AV1703" i="6"/>
  <c r="AV1704" i="6"/>
  <c r="AV1705" i="6"/>
  <c r="AV1706" i="6"/>
  <c r="AV1707" i="6"/>
  <c r="AV1708" i="6"/>
  <c r="AV1709" i="6"/>
  <c r="AV1710" i="6"/>
  <c r="AV1711" i="6"/>
  <c r="AV1712" i="6"/>
  <c r="AV1713" i="6"/>
  <c r="AV1714" i="6"/>
  <c r="AV1715" i="6"/>
  <c r="AV1716" i="6"/>
  <c r="AV1717" i="6"/>
  <c r="AV1718" i="6"/>
  <c r="AV1719" i="6"/>
  <c r="AV1720" i="6"/>
  <c r="AV1721" i="6"/>
  <c r="AV1722" i="6"/>
  <c r="AV1723" i="6"/>
  <c r="AV1724" i="6"/>
  <c r="AV1725" i="6"/>
  <c r="AV1726" i="6"/>
  <c r="AV1727" i="6"/>
  <c r="AV1728" i="6"/>
  <c r="AV1729" i="6"/>
  <c r="AV1730" i="6"/>
  <c r="AV1731" i="6"/>
  <c r="AV1732" i="6"/>
  <c r="AV1733" i="6"/>
  <c r="AV1734" i="6"/>
  <c r="AV1735" i="6"/>
  <c r="AV1736" i="6"/>
  <c r="AV1737" i="6"/>
  <c r="AV1738" i="6"/>
  <c r="AV1739" i="6"/>
  <c r="AV1740" i="6"/>
  <c r="AV1741" i="6"/>
  <c r="AV1742" i="6"/>
  <c r="AV1743" i="6"/>
  <c r="AV1744" i="6"/>
  <c r="AV1745" i="6"/>
  <c r="AV1746" i="6"/>
  <c r="AV1747" i="6"/>
  <c r="AV1748" i="6"/>
  <c r="AV1749" i="6"/>
  <c r="AV1750" i="6"/>
  <c r="AV1751" i="6"/>
  <c r="AV1752" i="6"/>
  <c r="AV1753" i="6"/>
  <c r="AV1754" i="6"/>
  <c r="AV1755" i="6"/>
  <c r="AV1756" i="6"/>
  <c r="AV1757" i="6"/>
  <c r="AV1758" i="6"/>
  <c r="AV1759" i="6"/>
  <c r="AV1760" i="6"/>
  <c r="AV1761" i="6"/>
  <c r="AV1762" i="6"/>
  <c r="AV1763" i="6"/>
  <c r="AV1764" i="6"/>
  <c r="AV1765" i="6"/>
  <c r="AV1766" i="6"/>
  <c r="AV1767" i="6"/>
  <c r="AV1768" i="6"/>
  <c r="AV1769" i="6"/>
  <c r="AV1770" i="6"/>
  <c r="AV1771" i="6"/>
  <c r="AV1772" i="6"/>
  <c r="AV1773" i="6"/>
  <c r="AV1774" i="6"/>
  <c r="AV1775" i="6"/>
  <c r="AV1776" i="6"/>
  <c r="AV1777" i="6"/>
  <c r="AV1778" i="6"/>
  <c r="AV1779" i="6"/>
  <c r="AV1780" i="6"/>
  <c r="AV1781" i="6"/>
  <c r="AV1782" i="6"/>
  <c r="AV1783" i="6"/>
  <c r="AV1784" i="6"/>
  <c r="AV1785" i="6"/>
  <c r="AV1786" i="6"/>
  <c r="AV1787" i="6"/>
  <c r="AV1788" i="6"/>
  <c r="AV1789" i="6"/>
  <c r="AV1790" i="6"/>
  <c r="AV1791" i="6"/>
  <c r="AV1792" i="6"/>
  <c r="AV1793" i="6"/>
  <c r="AV1794" i="6"/>
  <c r="AV1795" i="6"/>
  <c r="AV1796" i="6"/>
  <c r="AV1797" i="6"/>
  <c r="AV1798" i="6"/>
  <c r="AV1799" i="6"/>
  <c r="AV1800" i="6"/>
  <c r="AV1801" i="6"/>
  <c r="AV1802" i="6"/>
  <c r="AV1803" i="6"/>
  <c r="AV1804" i="6"/>
  <c r="AV1805" i="6"/>
  <c r="AV1806" i="6"/>
  <c r="AV1807" i="6"/>
  <c r="AV1808" i="6"/>
  <c r="AV1809" i="6"/>
  <c r="AV1810" i="6"/>
  <c r="AV1811" i="6"/>
  <c r="AV1812" i="6"/>
  <c r="AV1813" i="6"/>
  <c r="AV1814" i="6"/>
  <c r="AV1815" i="6"/>
  <c r="AV1816" i="6"/>
  <c r="AV1817" i="6"/>
  <c r="AV1818" i="6"/>
  <c r="AV1819" i="6"/>
  <c r="AV1820" i="6"/>
  <c r="AV1821" i="6"/>
  <c r="AV1822" i="6"/>
  <c r="AV1823" i="6"/>
  <c r="AV1824" i="6"/>
  <c r="AV1825" i="6"/>
  <c r="AV1826" i="6"/>
  <c r="AV1827" i="6"/>
  <c r="AV1828" i="6"/>
  <c r="AV1829" i="6"/>
  <c r="AV1830" i="6"/>
  <c r="AV1831" i="6"/>
  <c r="AV1832" i="6"/>
  <c r="AV1833" i="6"/>
  <c r="AV1834" i="6"/>
  <c r="AV1835" i="6"/>
  <c r="AV1836" i="6"/>
  <c r="AV1837" i="6"/>
  <c r="AV1838" i="6"/>
  <c r="AV1839" i="6"/>
  <c r="AV1840" i="6"/>
  <c r="AV1841" i="6"/>
  <c r="AV1842" i="6"/>
  <c r="AV1843" i="6"/>
  <c r="AV1844" i="6"/>
  <c r="AV1845" i="6"/>
  <c r="AV1846" i="6"/>
  <c r="AV1847" i="6"/>
  <c r="AV1848" i="6"/>
  <c r="AV1849" i="6"/>
  <c r="AV1850" i="6"/>
  <c r="AV1851" i="6"/>
  <c r="AV1852" i="6"/>
  <c r="AV1853" i="6"/>
  <c r="AV1854" i="6"/>
  <c r="AV1855" i="6"/>
  <c r="AV1856" i="6"/>
  <c r="AV1857" i="6"/>
  <c r="AV1858" i="6"/>
  <c r="AV1859" i="6"/>
  <c r="AV1860" i="6"/>
  <c r="AV1861" i="6"/>
  <c r="AV1862" i="6"/>
  <c r="AV1863" i="6"/>
  <c r="AV1864" i="6"/>
  <c r="AV1865" i="6"/>
  <c r="AV1866" i="6"/>
  <c r="AV1867" i="6"/>
  <c r="AV1868" i="6"/>
  <c r="AV1869" i="6"/>
  <c r="AV1870" i="6"/>
  <c r="AV1871" i="6"/>
  <c r="AV1872" i="6"/>
  <c r="AV1873" i="6"/>
  <c r="AV1874" i="6"/>
  <c r="AV1875" i="6"/>
  <c r="AV1876" i="6"/>
  <c r="AV1877" i="6"/>
  <c r="AV1878" i="6"/>
  <c r="AV1879" i="6"/>
  <c r="AV1880" i="6"/>
  <c r="AV1881" i="6"/>
  <c r="AV1882" i="6"/>
  <c r="AV1883" i="6"/>
  <c r="AV1884" i="6"/>
  <c r="AV1885" i="6"/>
  <c r="AV1886" i="6"/>
  <c r="AV1887" i="6"/>
  <c r="AV1888" i="6"/>
  <c r="AV1889" i="6"/>
  <c r="AV1890" i="6"/>
  <c r="AV1891" i="6"/>
  <c r="AV1892" i="6"/>
  <c r="AV1893" i="6"/>
  <c r="AV1894" i="6"/>
  <c r="AV1895" i="6"/>
  <c r="AV1896" i="6"/>
  <c r="AV1897" i="6"/>
  <c r="AV1898" i="6"/>
  <c r="AV1899" i="6"/>
  <c r="AV1900" i="6"/>
  <c r="AV1901" i="6"/>
  <c r="AV1902" i="6"/>
  <c r="AV1903" i="6"/>
  <c r="AV1904" i="6"/>
  <c r="AV1905" i="6"/>
  <c r="AV1906" i="6"/>
  <c r="AV1907" i="6"/>
  <c r="AV1908" i="6"/>
  <c r="AV1909" i="6"/>
  <c r="AV1910" i="6"/>
  <c r="AV1911" i="6"/>
  <c r="AV1912" i="6"/>
  <c r="AV1913" i="6"/>
  <c r="AV1914" i="6"/>
  <c r="AV1915" i="6"/>
  <c r="AV1916" i="6"/>
  <c r="AV1917" i="6"/>
  <c r="AV1918" i="6"/>
  <c r="AV1919" i="6"/>
  <c r="AV1920" i="6"/>
  <c r="AV1921" i="6"/>
  <c r="AV1922" i="6"/>
  <c r="AV1923" i="6"/>
  <c r="AV1924" i="6"/>
  <c r="AV1925" i="6"/>
  <c r="AV1926" i="6"/>
  <c r="AV1927" i="6"/>
  <c r="AV1928" i="6"/>
  <c r="AV1929" i="6"/>
  <c r="AV1930" i="6"/>
  <c r="AV1931" i="6"/>
  <c r="AV1932" i="6"/>
  <c r="AV1933" i="6"/>
  <c r="AV1934" i="6"/>
  <c r="AV1935" i="6"/>
  <c r="AV1936" i="6"/>
  <c r="AV1937" i="6"/>
  <c r="AV1938" i="6"/>
  <c r="AV1939" i="6"/>
  <c r="AV1940" i="6"/>
  <c r="AV1941" i="6"/>
  <c r="AV1942" i="6"/>
  <c r="AV1943" i="6"/>
  <c r="AV1944" i="6"/>
  <c r="AV1945" i="6"/>
  <c r="AV1946" i="6"/>
  <c r="AV1947" i="6"/>
  <c r="AV1948" i="6"/>
  <c r="AV1949" i="6"/>
  <c r="AV1950" i="6"/>
  <c r="AV1951" i="6"/>
  <c r="AV1952" i="6"/>
  <c r="AV1953" i="6"/>
  <c r="AV1954" i="6"/>
  <c r="AV1955" i="6"/>
  <c r="AV1956" i="6"/>
  <c r="AV1957" i="6"/>
  <c r="AV1958" i="6"/>
  <c r="AV1959" i="6"/>
  <c r="AV1960" i="6"/>
  <c r="AV1961" i="6"/>
  <c r="AV1962" i="6"/>
  <c r="AV1963" i="6"/>
  <c r="AV1964" i="6"/>
  <c r="AV1965" i="6"/>
  <c r="AV1966" i="6"/>
  <c r="AV1967" i="6"/>
  <c r="AV1968" i="6"/>
  <c r="AV1969" i="6"/>
  <c r="AV1970" i="6"/>
  <c r="AV1971" i="6"/>
  <c r="AV1972" i="6"/>
  <c r="AV1973" i="6"/>
  <c r="AV1974" i="6"/>
  <c r="AV1975" i="6"/>
  <c r="AV1976" i="6"/>
  <c r="AV1977" i="6"/>
  <c r="AV1978" i="6"/>
  <c r="AV1979" i="6"/>
  <c r="AV1980" i="6"/>
  <c r="AV1981" i="6"/>
  <c r="AV1982" i="6"/>
  <c r="AV1983" i="6"/>
  <c r="AV1984" i="6"/>
  <c r="AV1985" i="6"/>
  <c r="AV1986" i="6"/>
  <c r="AV1987" i="6"/>
  <c r="AV1988" i="6"/>
  <c r="AV1989" i="6"/>
  <c r="AV1990" i="6"/>
  <c r="AV1991" i="6"/>
  <c r="AV1992" i="6"/>
  <c r="AV1993" i="6"/>
  <c r="AV1994" i="6"/>
  <c r="AV1995" i="6"/>
  <c r="AV1996" i="6"/>
  <c r="AV1997" i="6"/>
  <c r="AV1998" i="6"/>
  <c r="AV1999" i="6"/>
  <c r="AV2000" i="6"/>
  <c r="AV2001" i="6"/>
  <c r="AV2002" i="6"/>
  <c r="AV2003" i="6"/>
  <c r="AV2004" i="6"/>
  <c r="AV2005" i="6"/>
  <c r="AV2006" i="6"/>
  <c r="AV2007" i="6"/>
  <c r="AV2008" i="6"/>
  <c r="AV2009" i="6"/>
  <c r="AV2010" i="6"/>
  <c r="AV2011" i="6"/>
  <c r="AV2012" i="6"/>
  <c r="AV2013" i="6"/>
  <c r="AV2014" i="6"/>
  <c r="AV2015" i="6"/>
  <c r="AV2016" i="6"/>
  <c r="AV2017" i="6"/>
  <c r="AV2018" i="6"/>
  <c r="AV2019" i="6"/>
  <c r="AV2020" i="6"/>
  <c r="AV2021" i="6"/>
  <c r="AV2022" i="6"/>
  <c r="AV2023" i="6"/>
  <c r="AV2024" i="6"/>
  <c r="AV2025" i="6"/>
  <c r="AV2026" i="6"/>
  <c r="AV2027" i="6"/>
  <c r="AV2028" i="6"/>
  <c r="AV2029" i="6"/>
  <c r="AV2030" i="6"/>
  <c r="AV2031" i="6"/>
  <c r="AV2032" i="6"/>
  <c r="AV2033" i="6"/>
  <c r="AV2034" i="6"/>
  <c r="AV2035" i="6"/>
  <c r="AV2036" i="6"/>
  <c r="AV2037" i="6"/>
  <c r="AV2038" i="6"/>
  <c r="AV2039" i="6"/>
  <c r="AV2040" i="6"/>
  <c r="AV2041" i="6"/>
  <c r="AV2042" i="6"/>
  <c r="AV2043" i="6"/>
  <c r="AV2044" i="6"/>
  <c r="AV2045" i="6"/>
  <c r="AV2046" i="6"/>
  <c r="AV2047" i="6"/>
  <c r="AV2048" i="6"/>
  <c r="AV2049" i="6"/>
  <c r="AV2050" i="6"/>
  <c r="AV2051" i="6"/>
  <c r="AV2052" i="6"/>
  <c r="AV2053" i="6"/>
  <c r="AV2054" i="6"/>
  <c r="AV2055" i="6"/>
  <c r="AV2056" i="6"/>
  <c r="AV2057" i="6"/>
  <c r="AV2058" i="6"/>
  <c r="AV2059" i="6"/>
  <c r="AV2060" i="6"/>
  <c r="AV2061" i="6"/>
  <c r="AV2062" i="6"/>
  <c r="AV2063" i="6"/>
  <c r="AV2064" i="6"/>
  <c r="AV2065" i="6"/>
  <c r="AV2066" i="6"/>
  <c r="AV2067" i="6"/>
  <c r="AV2068" i="6"/>
  <c r="AV2069" i="6"/>
  <c r="AV2070" i="6"/>
  <c r="AV2071" i="6"/>
  <c r="AV2072" i="6"/>
  <c r="AV2073" i="6"/>
  <c r="AV2074" i="6"/>
  <c r="AV2075" i="6"/>
  <c r="AV2076" i="6"/>
  <c r="AV2077" i="6"/>
  <c r="AV2078" i="6"/>
  <c r="AV2079" i="6"/>
  <c r="AV2080" i="6"/>
  <c r="AV2081" i="6"/>
  <c r="AV2082" i="6"/>
  <c r="AV2083" i="6"/>
  <c r="AV2084" i="6"/>
  <c r="AV2085" i="6"/>
  <c r="AV2086" i="6"/>
  <c r="AV2087" i="6"/>
  <c r="AV2088" i="6"/>
  <c r="AV2089" i="6"/>
  <c r="AV2090" i="6"/>
  <c r="AV2091" i="6"/>
  <c r="AV2092" i="6"/>
  <c r="AV2093" i="6"/>
  <c r="AV2094" i="6"/>
  <c r="AV2095" i="6"/>
  <c r="AV2096" i="6"/>
  <c r="AV2097" i="6"/>
  <c r="AV2098" i="6"/>
  <c r="AV2099" i="6"/>
  <c r="AV2100" i="6"/>
  <c r="AV2101" i="6"/>
  <c r="AV2102" i="6"/>
  <c r="AV2103" i="6"/>
  <c r="AV2104" i="6"/>
  <c r="AV2105" i="6"/>
  <c r="AV2106" i="6"/>
  <c r="AV2107" i="6"/>
  <c r="AV2108" i="6"/>
  <c r="AV2109" i="6"/>
  <c r="AV2110" i="6"/>
  <c r="AV2111" i="6"/>
  <c r="AV2112" i="6"/>
  <c r="AV2113" i="6"/>
  <c r="AV2114" i="6"/>
  <c r="AV2115" i="6"/>
  <c r="AV2116" i="6"/>
  <c r="AV2117" i="6"/>
  <c r="AV2118" i="6"/>
  <c r="AV2119" i="6"/>
  <c r="AV2120" i="6"/>
  <c r="AV2121" i="6"/>
  <c r="AV2122" i="6"/>
  <c r="AV2123" i="6"/>
  <c r="AV2124" i="6"/>
  <c r="AV2125" i="6"/>
  <c r="AV2126" i="6"/>
  <c r="AV2127" i="6"/>
  <c r="AV2128" i="6"/>
  <c r="AV2129" i="6"/>
  <c r="AV2130" i="6"/>
  <c r="AV2131" i="6"/>
  <c r="AV2132" i="6"/>
  <c r="AV2133" i="6"/>
  <c r="AV2134" i="6"/>
  <c r="AV2135" i="6"/>
  <c r="AV2136" i="6"/>
  <c r="AV2137" i="6"/>
  <c r="AV2138" i="6"/>
  <c r="AV2139" i="6"/>
  <c r="AV2140" i="6"/>
  <c r="AV2141" i="6"/>
  <c r="AV2142" i="6"/>
  <c r="AV2143" i="6"/>
  <c r="AV2144" i="6"/>
  <c r="AV2145" i="6"/>
  <c r="AV2146" i="6"/>
  <c r="AV2147" i="6"/>
  <c r="AV2148" i="6"/>
  <c r="AV2149" i="6"/>
  <c r="AV2150" i="6"/>
  <c r="AV2151" i="6"/>
  <c r="AV2152" i="6"/>
  <c r="AV2153" i="6"/>
  <c r="AV2154" i="6"/>
  <c r="AV2155" i="6"/>
  <c r="AV2156" i="6"/>
  <c r="AV2157" i="6"/>
  <c r="AV2158" i="6"/>
  <c r="AV2159" i="6"/>
  <c r="AV2160" i="6"/>
  <c r="AV2161" i="6"/>
  <c r="AV2162" i="6"/>
  <c r="AV2163" i="6"/>
  <c r="AV2164" i="6"/>
  <c r="AV2165" i="6"/>
  <c r="AV2166" i="6"/>
  <c r="AV2167" i="6"/>
  <c r="AV2168" i="6"/>
  <c r="AV2169" i="6"/>
  <c r="AV2170" i="6"/>
  <c r="AV2171" i="6"/>
  <c r="AV2172" i="6"/>
  <c r="AV2173" i="6"/>
  <c r="AV2174" i="6"/>
  <c r="AV2175" i="6"/>
  <c r="AV2176" i="6"/>
  <c r="AV2177" i="6"/>
  <c r="AV2178" i="6"/>
  <c r="AV2179" i="6"/>
  <c r="AV2180" i="6"/>
  <c r="AV2181" i="6"/>
  <c r="AV2182" i="6"/>
  <c r="AV2183" i="6"/>
  <c r="AV2184" i="6"/>
  <c r="AV2185" i="6"/>
  <c r="AV2186" i="6"/>
  <c r="AV2187" i="6"/>
  <c r="AV2188" i="6"/>
  <c r="AV2189" i="6"/>
  <c r="AV2190" i="6"/>
  <c r="AV2191" i="6"/>
  <c r="AV2192" i="6"/>
  <c r="AV2193" i="6"/>
  <c r="AV2194" i="6"/>
  <c r="AV2195" i="6"/>
  <c r="AV2196" i="6"/>
  <c r="AV2197" i="6"/>
  <c r="AV2198" i="6"/>
  <c r="AV2199" i="6"/>
  <c r="AV2200" i="6"/>
  <c r="AV2201" i="6"/>
  <c r="AV2202" i="6"/>
  <c r="AV2203" i="6"/>
  <c r="AV2204" i="6"/>
  <c r="AV2205" i="6"/>
  <c r="AV2206" i="6"/>
  <c r="AV2207" i="6"/>
  <c r="AV2208" i="6"/>
  <c r="AV2209" i="6"/>
  <c r="AV2210" i="6"/>
  <c r="AV2211" i="6"/>
  <c r="AV2212" i="6"/>
  <c r="AV2213" i="6"/>
  <c r="AV2214" i="6"/>
  <c r="AV2215" i="6"/>
  <c r="AV2216" i="6"/>
  <c r="AV2217" i="6"/>
  <c r="AV2218" i="6"/>
  <c r="AV2219" i="6"/>
  <c r="AV2220" i="6"/>
  <c r="AV2221" i="6"/>
  <c r="AV2222" i="6"/>
  <c r="AV2223" i="6"/>
  <c r="AV2224" i="6"/>
  <c r="AV2225" i="6"/>
  <c r="AV2226" i="6"/>
  <c r="AV2227" i="6"/>
  <c r="AV2228" i="6"/>
  <c r="AV2229" i="6"/>
  <c r="AV2230" i="6"/>
  <c r="AV2231" i="6"/>
  <c r="AV2232" i="6"/>
  <c r="AV2233" i="6"/>
  <c r="AV2234" i="6"/>
  <c r="AV2235" i="6"/>
  <c r="AV2236" i="6"/>
  <c r="AV2237" i="6"/>
  <c r="AV2238" i="6"/>
  <c r="AV2239" i="6"/>
  <c r="AV2240" i="6"/>
  <c r="AV2241" i="6"/>
  <c r="AV2242" i="6"/>
  <c r="AV2243" i="6"/>
  <c r="AV2244" i="6"/>
  <c r="AV2245" i="6"/>
  <c r="AV2246" i="6"/>
  <c r="AV2247" i="6"/>
  <c r="AV2248" i="6"/>
  <c r="AV2249" i="6"/>
  <c r="AV2250" i="6"/>
  <c r="AV2251" i="6"/>
  <c r="AV2252" i="6"/>
  <c r="AV2253" i="6"/>
  <c r="AV2254" i="6"/>
  <c r="AV2255" i="6"/>
  <c r="AV2256" i="6"/>
  <c r="AV2257" i="6"/>
  <c r="AV2258" i="6"/>
  <c r="AV2259" i="6"/>
  <c r="AV2260" i="6"/>
  <c r="AV2261" i="6"/>
  <c r="AV2262" i="6"/>
  <c r="AV2263" i="6"/>
  <c r="AV2264" i="6"/>
  <c r="AV2265" i="6"/>
  <c r="AV2266" i="6"/>
  <c r="AV2267" i="6"/>
  <c r="AV2268" i="6"/>
  <c r="AV2269" i="6"/>
  <c r="AV2270" i="6"/>
  <c r="AV2271" i="6"/>
  <c r="AV2272" i="6"/>
  <c r="AV2273" i="6"/>
  <c r="AV2274" i="6"/>
  <c r="AV2275" i="6"/>
  <c r="AV2276" i="6"/>
  <c r="AV2277" i="6"/>
  <c r="AV2278" i="6"/>
  <c r="AV2279" i="6"/>
  <c r="AV2280" i="6"/>
  <c r="AV2281" i="6"/>
  <c r="AV2282" i="6"/>
  <c r="AV2283" i="6"/>
  <c r="AV2284" i="6"/>
  <c r="AV2285" i="6"/>
  <c r="AV2286" i="6"/>
  <c r="AV2287" i="6"/>
  <c r="AV2288" i="6"/>
  <c r="AV2289" i="6"/>
  <c r="AV2290" i="6"/>
  <c r="AV2291" i="6"/>
  <c r="AV2292" i="6"/>
  <c r="AV2293" i="6"/>
  <c r="AV2294" i="6"/>
  <c r="AV2295" i="6"/>
  <c r="AV2296" i="6"/>
  <c r="AV2297" i="6"/>
  <c r="AV2298" i="6"/>
  <c r="AV2299" i="6"/>
  <c r="AV2300" i="6"/>
  <c r="AV2301" i="6"/>
  <c r="AV2302" i="6"/>
  <c r="AV2303" i="6"/>
  <c r="AV2304" i="6"/>
  <c r="AV2305" i="6"/>
  <c r="AV2306" i="6"/>
  <c r="AV2307" i="6"/>
  <c r="AV2308" i="6"/>
  <c r="AV2309" i="6"/>
  <c r="AV2310" i="6"/>
  <c r="AV2311" i="6"/>
  <c r="AV2312" i="6"/>
  <c r="AV2313" i="6"/>
  <c r="AV2314" i="6"/>
  <c r="AV2315" i="6"/>
  <c r="AV2316" i="6"/>
  <c r="AV2317" i="6"/>
  <c r="AV2318" i="6"/>
  <c r="AV2319" i="6"/>
  <c r="AV2320" i="6"/>
  <c r="AV2321" i="6"/>
  <c r="AV2322" i="6"/>
  <c r="AV2323" i="6"/>
  <c r="AV2324" i="6"/>
  <c r="AV2325" i="6"/>
  <c r="AV2326" i="6"/>
  <c r="AV2327" i="6"/>
  <c r="AV2328" i="6"/>
  <c r="AV2329" i="6"/>
  <c r="AV2330" i="6"/>
  <c r="AV2331" i="6"/>
  <c r="AV2332" i="6"/>
  <c r="AV2333" i="6"/>
  <c r="AV2334" i="6"/>
  <c r="AV2335" i="6"/>
  <c r="AV2336" i="6"/>
  <c r="AV2337" i="6"/>
  <c r="AV2338" i="6"/>
  <c r="AV2339" i="6"/>
  <c r="AV2340" i="6"/>
  <c r="AV2341" i="6"/>
  <c r="AV2342" i="6"/>
  <c r="AV2343" i="6"/>
  <c r="AV2344" i="6"/>
  <c r="AV2345" i="6"/>
  <c r="AV2346" i="6"/>
  <c r="AV2347" i="6"/>
  <c r="AV2348" i="6"/>
  <c r="AV2349" i="6"/>
  <c r="AV2350" i="6"/>
  <c r="AV2351" i="6"/>
  <c r="AV2352" i="6"/>
  <c r="AV2353" i="6"/>
  <c r="AV2354" i="6"/>
  <c r="AV2355" i="6"/>
  <c r="AV2356" i="6"/>
  <c r="AV2357" i="6"/>
  <c r="AV2358" i="6"/>
  <c r="AV2359" i="6"/>
  <c r="AV2360" i="6"/>
  <c r="AV2361" i="6"/>
  <c r="AV2362" i="6"/>
  <c r="AV2363" i="6"/>
  <c r="AV2364" i="6"/>
  <c r="AV2365" i="6"/>
  <c r="AV2366" i="6"/>
  <c r="AV2367" i="6"/>
  <c r="AV2368" i="6"/>
  <c r="AV2369" i="6"/>
  <c r="AV2370" i="6"/>
  <c r="AV2371" i="6"/>
  <c r="AV2372" i="6"/>
  <c r="AV2373" i="6"/>
  <c r="AV2374" i="6"/>
  <c r="AV2375" i="6"/>
  <c r="AV2376" i="6"/>
  <c r="AV2377" i="6"/>
  <c r="AV2378" i="6"/>
  <c r="AV2379" i="6"/>
  <c r="AV2380" i="6"/>
  <c r="AV2381" i="6"/>
  <c r="AV2382" i="6"/>
  <c r="AV2383" i="6"/>
  <c r="AV2384" i="6"/>
  <c r="AV2385" i="6"/>
  <c r="AV2386" i="6"/>
  <c r="AV2387" i="6"/>
  <c r="AV2388" i="6"/>
  <c r="AV2389" i="6"/>
  <c r="AV2390" i="6"/>
  <c r="AV2391" i="6"/>
  <c r="AV2392" i="6"/>
  <c r="AV2393" i="6"/>
  <c r="AV2394" i="6"/>
  <c r="AV2395" i="6"/>
  <c r="AV2396" i="6"/>
  <c r="AV2397" i="6"/>
  <c r="AV2398" i="6"/>
  <c r="AV2399" i="6"/>
  <c r="AV2400" i="6"/>
  <c r="AV2401" i="6"/>
  <c r="AV2402" i="6"/>
  <c r="AV2403" i="6"/>
  <c r="AV2404" i="6"/>
  <c r="AV2405" i="6"/>
  <c r="AV2406" i="6"/>
  <c r="AV2407" i="6"/>
  <c r="AV2408" i="6"/>
  <c r="AV2409" i="6"/>
  <c r="AV2410" i="6"/>
  <c r="AV2411" i="6"/>
  <c r="AV2412" i="6"/>
  <c r="AV2413" i="6"/>
  <c r="AV2414" i="6"/>
  <c r="AV2415" i="6"/>
  <c r="AV2416" i="6"/>
  <c r="AV2417" i="6"/>
  <c r="AV2418" i="6"/>
  <c r="AV2419" i="6"/>
  <c r="AV2420" i="6"/>
  <c r="AV2421" i="6"/>
  <c r="AV2422" i="6"/>
  <c r="AV2423" i="6"/>
  <c r="AV2424" i="6"/>
  <c r="AV2425" i="6"/>
  <c r="AV2426" i="6"/>
  <c r="AV2427" i="6"/>
  <c r="AV2428" i="6"/>
  <c r="AV2429" i="6"/>
  <c r="AV2430" i="6"/>
  <c r="AV2431" i="6"/>
  <c r="AV2432" i="6"/>
  <c r="AV2433" i="6"/>
  <c r="AV2434" i="6"/>
  <c r="AV2435" i="6"/>
  <c r="AV2436" i="6"/>
  <c r="AV2437" i="6"/>
  <c r="AV2438" i="6"/>
  <c r="AV2439" i="6"/>
  <c r="AV2440" i="6"/>
  <c r="AV2441" i="6"/>
  <c r="AV2442" i="6"/>
  <c r="AV2443" i="6"/>
  <c r="AV2444" i="6"/>
  <c r="AV2445" i="6"/>
  <c r="AV2446" i="6"/>
  <c r="AV2447" i="6"/>
  <c r="AV2448" i="6"/>
  <c r="AV2449" i="6"/>
  <c r="AV2450" i="6"/>
  <c r="AV2451" i="6"/>
  <c r="AV2452" i="6"/>
  <c r="AV2453" i="6"/>
  <c r="AV2454" i="6"/>
  <c r="AV2455" i="6"/>
  <c r="AV2456" i="6"/>
  <c r="AV2457" i="6"/>
  <c r="AV2458" i="6"/>
  <c r="AV2459" i="6"/>
  <c r="AV2460" i="6"/>
  <c r="AV2461" i="6"/>
  <c r="AV2462" i="6"/>
  <c r="AV2463" i="6"/>
  <c r="AV2464" i="6"/>
  <c r="AV2465" i="6"/>
  <c r="AV2466" i="6"/>
  <c r="AV2467" i="6"/>
  <c r="AV2468" i="6"/>
  <c r="AV2469" i="6"/>
  <c r="AV2470" i="6"/>
  <c r="AV2471" i="6"/>
  <c r="AV2472" i="6"/>
  <c r="AV2473" i="6"/>
  <c r="AV2474" i="6"/>
  <c r="AV2475" i="6"/>
  <c r="AV2476" i="6"/>
  <c r="AV2477" i="6"/>
  <c r="AV2478" i="6"/>
  <c r="AV2479" i="6"/>
  <c r="AV2480" i="6"/>
  <c r="AV2481" i="6"/>
  <c r="AV2482" i="6"/>
  <c r="AV2483" i="6"/>
  <c r="AV2484" i="6"/>
  <c r="AV2485" i="6"/>
  <c r="AV2486" i="6"/>
  <c r="AV2487" i="6"/>
  <c r="AV2488" i="6"/>
  <c r="AV2489" i="6"/>
  <c r="AV2490" i="6"/>
  <c r="AV2491" i="6"/>
  <c r="AV2492" i="6"/>
  <c r="AV2493" i="6"/>
  <c r="AV2494" i="6"/>
  <c r="AV2495" i="6"/>
  <c r="AV2496" i="6"/>
  <c r="AV2497" i="6"/>
  <c r="AV2498" i="6"/>
  <c r="AV2499" i="6"/>
  <c r="AV2500" i="6"/>
  <c r="AV2501" i="6"/>
  <c r="AV2502" i="6"/>
  <c r="AV2503" i="6"/>
  <c r="AV2504" i="6"/>
  <c r="AV2505" i="6"/>
  <c r="AV2506" i="6"/>
  <c r="AV2507" i="6"/>
  <c r="AV2508" i="6"/>
  <c r="AV2509" i="6"/>
  <c r="AV2510" i="6"/>
  <c r="AV2511" i="6"/>
  <c r="AV2512" i="6"/>
  <c r="AV2513" i="6"/>
  <c r="AV2514" i="6"/>
  <c r="AV2515" i="6"/>
  <c r="AV2516" i="6"/>
  <c r="AV2517" i="6"/>
  <c r="AV2518" i="6"/>
  <c r="AV2519" i="6"/>
  <c r="AV2520" i="6"/>
  <c r="AV2521" i="6"/>
  <c r="AV2522" i="6"/>
  <c r="AV2523" i="6"/>
  <c r="AV2524" i="6"/>
  <c r="AV2525" i="6"/>
  <c r="AV2526" i="6"/>
  <c r="AV2527" i="6"/>
  <c r="AV2528" i="6"/>
  <c r="AV2529" i="6"/>
  <c r="AV2530" i="6"/>
  <c r="AV2531" i="6"/>
  <c r="AV2532" i="6"/>
  <c r="AV2533" i="6"/>
  <c r="AV2534" i="6"/>
  <c r="AV2535" i="6"/>
  <c r="AV2536" i="6"/>
  <c r="AV2537" i="6"/>
  <c r="AV2538" i="6"/>
  <c r="AV2539" i="6"/>
  <c r="AV2540" i="6"/>
  <c r="AV2541" i="6"/>
  <c r="AV2542" i="6"/>
  <c r="AV2543" i="6"/>
  <c r="AV2544" i="6"/>
  <c r="AV2545" i="6"/>
  <c r="AV2546" i="6"/>
  <c r="AV2547" i="6"/>
  <c r="AV2548" i="6"/>
  <c r="AV2549" i="6"/>
  <c r="AV2550" i="6"/>
  <c r="AV2551" i="6"/>
  <c r="AV2552" i="6"/>
  <c r="AV2553" i="6"/>
  <c r="AV2554" i="6"/>
  <c r="AV2555" i="6"/>
  <c r="AV2556" i="6"/>
  <c r="AV2557" i="6"/>
  <c r="AV2558" i="6"/>
  <c r="AV2559" i="6"/>
  <c r="AV2560" i="6"/>
  <c r="AV2561" i="6"/>
  <c r="AV2562" i="6"/>
  <c r="AV2563" i="6"/>
  <c r="AV2564" i="6"/>
  <c r="AV2565" i="6"/>
  <c r="AV2566" i="6"/>
  <c r="AV2567" i="6"/>
  <c r="AV2568" i="6"/>
  <c r="AV2569" i="6"/>
  <c r="AV2570" i="6"/>
  <c r="AV2571" i="6"/>
  <c r="AV2572" i="6"/>
  <c r="AV2573" i="6"/>
  <c r="AV2574" i="6"/>
  <c r="AV2575" i="6"/>
  <c r="AV2576" i="6"/>
  <c r="AV2577" i="6"/>
  <c r="AV2578" i="6"/>
  <c r="AV2579" i="6"/>
  <c r="AV2580" i="6"/>
  <c r="AV2581" i="6"/>
  <c r="AV2582" i="6"/>
  <c r="AV2583" i="6"/>
  <c r="AV2584" i="6"/>
  <c r="AV2585" i="6"/>
  <c r="AV2586" i="6"/>
  <c r="AV2587" i="6"/>
  <c r="AV2588" i="6"/>
  <c r="AV2589" i="6"/>
  <c r="AV2590" i="6"/>
  <c r="AV2591" i="6"/>
  <c r="AV2592" i="6"/>
  <c r="AV2593" i="6"/>
  <c r="AV2594" i="6"/>
  <c r="AV2595" i="6"/>
  <c r="AV2596" i="6"/>
  <c r="AV2597" i="6"/>
  <c r="AV2598" i="6"/>
  <c r="AV2599" i="6"/>
  <c r="AV2600" i="6"/>
  <c r="AV2601" i="6"/>
  <c r="AV2602" i="6"/>
  <c r="AV2603" i="6"/>
  <c r="AV2604" i="6"/>
  <c r="AV2605" i="6"/>
  <c r="AV2606" i="6"/>
  <c r="AV2607" i="6"/>
  <c r="AV2608" i="6"/>
  <c r="AV2609" i="6"/>
  <c r="AV2610" i="6"/>
  <c r="AV2611" i="6"/>
  <c r="AV2612" i="6"/>
  <c r="AV2613" i="6"/>
  <c r="AV2614" i="6"/>
  <c r="AV2615" i="6"/>
  <c r="AV2616" i="6"/>
  <c r="AV2617" i="6"/>
  <c r="AV2618" i="6"/>
  <c r="AV2619" i="6"/>
  <c r="AV2620" i="6"/>
  <c r="AV2621" i="6"/>
  <c r="AV2622" i="6"/>
  <c r="AV2623" i="6"/>
  <c r="AV2624" i="6"/>
  <c r="AV2625" i="6"/>
  <c r="AV2626" i="6"/>
  <c r="AV2627" i="6"/>
  <c r="AV2628" i="6"/>
  <c r="AV2629" i="6"/>
  <c r="AV2630" i="6"/>
  <c r="AV2631" i="6"/>
  <c r="AV2632" i="6"/>
  <c r="AV2633" i="6"/>
  <c r="AV2634" i="6"/>
  <c r="AV2635" i="6"/>
  <c r="AV2636" i="6"/>
  <c r="AV2637" i="6"/>
  <c r="AV2638" i="6"/>
  <c r="AV2639" i="6"/>
  <c r="AV2640" i="6"/>
  <c r="AV2641" i="6"/>
  <c r="AV2642" i="6"/>
  <c r="AV2643" i="6"/>
  <c r="AV2644" i="6"/>
  <c r="AV2645" i="6"/>
  <c r="AV2646" i="6"/>
  <c r="AV2647" i="6"/>
  <c r="AV2648" i="6"/>
  <c r="AV2649" i="6"/>
  <c r="AV2650" i="6"/>
  <c r="AV2651" i="6"/>
  <c r="AV2652" i="6"/>
  <c r="AV2653" i="6"/>
  <c r="AV2654" i="6"/>
  <c r="AV2655" i="6"/>
  <c r="AV2656" i="6"/>
  <c r="AV2657" i="6"/>
  <c r="AV2658" i="6"/>
  <c r="AV2659" i="6"/>
  <c r="AV2660" i="6"/>
  <c r="AV2661" i="6"/>
  <c r="AV2662" i="6"/>
  <c r="AV2663" i="6"/>
  <c r="AV2664" i="6"/>
  <c r="AV2665" i="6"/>
  <c r="AV2666" i="6"/>
  <c r="AV2667" i="6"/>
  <c r="AV2668" i="6"/>
  <c r="AV2669" i="6"/>
  <c r="AV2670" i="6"/>
  <c r="AV2671" i="6"/>
  <c r="AV2672" i="6"/>
  <c r="AV2673" i="6"/>
  <c r="AV2674" i="6"/>
  <c r="AV2675" i="6"/>
  <c r="AV2676" i="6"/>
  <c r="AV2677" i="6"/>
  <c r="AV2678" i="6"/>
  <c r="AV2679" i="6"/>
  <c r="AV2680" i="6"/>
  <c r="AV2681" i="6"/>
  <c r="AV2682" i="6"/>
  <c r="AV2683" i="6"/>
  <c r="AV2684" i="6"/>
  <c r="AV2685" i="6"/>
  <c r="AV2686" i="6"/>
  <c r="AV2687" i="6"/>
  <c r="AV2688" i="6"/>
  <c r="AV2689" i="6"/>
  <c r="AV2690" i="6"/>
  <c r="AV2691" i="6"/>
  <c r="AV2692" i="6"/>
  <c r="AV2693" i="6"/>
  <c r="AV2694" i="6"/>
  <c r="AV4" i="6"/>
  <c r="AR5" i="6"/>
  <c r="AR6" i="6"/>
  <c r="AR7" i="6"/>
  <c r="AR8" i="6"/>
  <c r="AR9" i="6"/>
  <c r="AR10" i="6"/>
  <c r="AR11" i="6"/>
  <c r="AR12" i="6"/>
  <c r="AR13" i="6"/>
  <c r="AR14" i="6"/>
  <c r="AR15" i="6"/>
  <c r="AR16" i="6"/>
  <c r="AR17" i="6"/>
  <c r="AR18" i="6"/>
  <c r="AR19" i="6"/>
  <c r="AR20" i="6"/>
  <c r="AR21" i="6"/>
  <c r="AR22" i="6"/>
  <c r="AR23" i="6"/>
  <c r="AR24" i="6"/>
  <c r="AR25" i="6"/>
  <c r="AR26" i="6"/>
  <c r="AR27" i="6"/>
  <c r="AR28" i="6"/>
  <c r="AR29" i="6"/>
  <c r="AR30" i="6"/>
  <c r="AR31" i="6"/>
  <c r="AR32" i="6"/>
  <c r="AR33" i="6"/>
  <c r="AR34" i="6"/>
  <c r="AR35" i="6"/>
  <c r="AR36" i="6"/>
  <c r="AR37" i="6"/>
  <c r="AR38" i="6"/>
  <c r="AR39" i="6"/>
  <c r="AR40" i="6"/>
  <c r="AR41" i="6"/>
  <c r="AR42" i="6"/>
  <c r="AR43" i="6"/>
  <c r="AR44" i="6"/>
  <c r="AR45" i="6"/>
  <c r="AR46" i="6"/>
  <c r="AR47" i="6"/>
  <c r="AR48" i="6"/>
  <c r="AR49" i="6"/>
  <c r="AR50" i="6"/>
  <c r="AR51" i="6"/>
  <c r="AR52" i="6"/>
  <c r="AR53" i="6"/>
  <c r="AR54" i="6"/>
  <c r="AR55" i="6"/>
  <c r="AR56" i="6"/>
  <c r="AR57" i="6"/>
  <c r="AR58" i="6"/>
  <c r="AR59" i="6"/>
  <c r="AR60" i="6"/>
  <c r="AR61" i="6"/>
  <c r="AR62" i="6"/>
  <c r="AR63" i="6"/>
  <c r="AR64" i="6"/>
  <c r="AR65" i="6"/>
  <c r="AR66" i="6"/>
  <c r="AR67" i="6"/>
  <c r="AR68" i="6"/>
  <c r="AR69" i="6"/>
  <c r="AR70" i="6"/>
  <c r="AR71" i="6"/>
  <c r="AR72" i="6"/>
  <c r="AR73" i="6"/>
  <c r="AR74" i="6"/>
  <c r="AR75" i="6"/>
  <c r="AR76" i="6"/>
  <c r="AR77" i="6"/>
  <c r="AR78" i="6"/>
  <c r="AR79" i="6"/>
  <c r="AR80" i="6"/>
  <c r="AR81" i="6"/>
  <c r="AR82" i="6"/>
  <c r="AR83" i="6"/>
  <c r="AR84" i="6"/>
  <c r="AR85" i="6"/>
  <c r="AR86" i="6"/>
  <c r="AR87" i="6"/>
  <c r="AR88" i="6"/>
  <c r="AR89" i="6"/>
  <c r="AR90" i="6"/>
  <c r="AR91" i="6"/>
  <c r="AR92" i="6"/>
  <c r="AR93" i="6"/>
  <c r="AR94" i="6"/>
  <c r="AR95" i="6"/>
  <c r="AR96" i="6"/>
  <c r="AR97" i="6"/>
  <c r="AR98" i="6"/>
  <c r="AR99" i="6"/>
  <c r="AR100" i="6"/>
  <c r="AR101" i="6"/>
  <c r="AR102" i="6"/>
  <c r="AR103" i="6"/>
  <c r="AR104" i="6"/>
  <c r="AR105" i="6"/>
  <c r="AR106" i="6"/>
  <c r="AR107" i="6"/>
  <c r="AR108" i="6"/>
  <c r="AR109" i="6"/>
  <c r="AR110" i="6"/>
  <c r="AR111" i="6"/>
  <c r="AR112" i="6"/>
  <c r="AR113" i="6"/>
  <c r="AR114" i="6"/>
  <c r="AR115" i="6"/>
  <c r="AR116" i="6"/>
  <c r="AR117" i="6"/>
  <c r="AR118" i="6"/>
  <c r="AR119" i="6"/>
  <c r="AR120" i="6"/>
  <c r="AR121" i="6"/>
  <c r="AR122" i="6"/>
  <c r="AR123" i="6"/>
  <c r="AR124" i="6"/>
  <c r="AR125" i="6"/>
  <c r="AR126" i="6"/>
  <c r="AR127" i="6"/>
  <c r="AR128" i="6"/>
  <c r="AR129" i="6"/>
  <c r="AR130" i="6"/>
  <c r="AR131" i="6"/>
  <c r="AR132" i="6"/>
  <c r="AR133" i="6"/>
  <c r="AR134" i="6"/>
  <c r="AR135" i="6"/>
  <c r="AR136" i="6"/>
  <c r="AR137" i="6"/>
  <c r="AR138" i="6"/>
  <c r="AR139" i="6"/>
  <c r="AR140" i="6"/>
  <c r="AR141" i="6"/>
  <c r="AR142" i="6"/>
  <c r="AR143" i="6"/>
  <c r="AR144" i="6"/>
  <c r="AR145" i="6"/>
  <c r="AR146" i="6"/>
  <c r="AR147" i="6"/>
  <c r="AR148" i="6"/>
  <c r="AR149" i="6"/>
  <c r="AR150" i="6"/>
  <c r="AR151" i="6"/>
  <c r="AR152" i="6"/>
  <c r="AR153" i="6"/>
  <c r="AR154" i="6"/>
  <c r="AR155" i="6"/>
  <c r="AR156" i="6"/>
  <c r="AR157" i="6"/>
  <c r="AR158" i="6"/>
  <c r="AR159" i="6"/>
  <c r="AR160" i="6"/>
  <c r="AR161" i="6"/>
  <c r="AR162" i="6"/>
  <c r="AR163" i="6"/>
  <c r="AR164" i="6"/>
  <c r="AR165" i="6"/>
  <c r="AR166" i="6"/>
  <c r="AR167" i="6"/>
  <c r="AR168" i="6"/>
  <c r="AR169" i="6"/>
  <c r="AR170" i="6"/>
  <c r="AR171" i="6"/>
  <c r="AR172" i="6"/>
  <c r="AR173" i="6"/>
  <c r="AR174" i="6"/>
  <c r="AR175" i="6"/>
  <c r="AR176" i="6"/>
  <c r="AR177" i="6"/>
  <c r="AR178" i="6"/>
  <c r="AR179" i="6"/>
  <c r="AR180" i="6"/>
  <c r="AR181" i="6"/>
  <c r="AR182" i="6"/>
  <c r="AR183" i="6"/>
  <c r="AR184" i="6"/>
  <c r="AR185" i="6"/>
  <c r="AR186" i="6"/>
  <c r="AR187" i="6"/>
  <c r="AR188" i="6"/>
  <c r="AR189" i="6"/>
  <c r="AR190" i="6"/>
  <c r="AR191" i="6"/>
  <c r="AR192" i="6"/>
  <c r="AR193" i="6"/>
  <c r="AR194" i="6"/>
  <c r="AR195" i="6"/>
  <c r="AR196" i="6"/>
  <c r="AR197" i="6"/>
  <c r="AR198" i="6"/>
  <c r="AR199" i="6"/>
  <c r="AR200" i="6"/>
  <c r="AR201" i="6"/>
  <c r="AR202" i="6"/>
  <c r="AR203" i="6"/>
  <c r="AR204" i="6"/>
  <c r="AR205" i="6"/>
  <c r="AR206" i="6"/>
  <c r="AR207" i="6"/>
  <c r="AR208" i="6"/>
  <c r="AR209" i="6"/>
  <c r="AR210" i="6"/>
  <c r="AR211" i="6"/>
  <c r="AR212" i="6"/>
  <c r="AR213" i="6"/>
  <c r="AR214" i="6"/>
  <c r="AR215" i="6"/>
  <c r="AR216" i="6"/>
  <c r="AR217" i="6"/>
  <c r="AR218" i="6"/>
  <c r="AR219" i="6"/>
  <c r="AR220" i="6"/>
  <c r="AR221" i="6"/>
  <c r="AR222" i="6"/>
  <c r="AR223" i="6"/>
  <c r="AR224" i="6"/>
  <c r="AR225" i="6"/>
  <c r="AR226" i="6"/>
  <c r="AR227" i="6"/>
  <c r="AR228" i="6"/>
  <c r="AR229" i="6"/>
  <c r="AR230" i="6"/>
  <c r="AR231" i="6"/>
  <c r="AR232" i="6"/>
  <c r="AR233" i="6"/>
  <c r="AR234" i="6"/>
  <c r="AR235" i="6"/>
  <c r="AR236" i="6"/>
  <c r="AR237" i="6"/>
  <c r="AR238" i="6"/>
  <c r="AR239" i="6"/>
  <c r="AR240" i="6"/>
  <c r="AR241" i="6"/>
  <c r="AR242" i="6"/>
  <c r="AR243" i="6"/>
  <c r="AR244" i="6"/>
  <c r="AR245" i="6"/>
  <c r="AR246" i="6"/>
  <c r="AR247" i="6"/>
  <c r="AR248" i="6"/>
  <c r="AR249" i="6"/>
  <c r="AR250" i="6"/>
  <c r="AR251" i="6"/>
  <c r="AR252" i="6"/>
  <c r="AR253" i="6"/>
  <c r="AR254" i="6"/>
  <c r="AR255" i="6"/>
  <c r="AR256" i="6"/>
  <c r="AR257" i="6"/>
  <c r="AR258" i="6"/>
  <c r="AR259" i="6"/>
  <c r="AR260" i="6"/>
  <c r="AR261" i="6"/>
  <c r="AR262" i="6"/>
  <c r="AR263" i="6"/>
  <c r="AR264" i="6"/>
  <c r="AR265" i="6"/>
  <c r="AR266" i="6"/>
  <c r="AR267" i="6"/>
  <c r="AR268" i="6"/>
  <c r="AR269" i="6"/>
  <c r="AR270" i="6"/>
  <c r="AR271" i="6"/>
  <c r="AR272" i="6"/>
  <c r="AR273" i="6"/>
  <c r="AR274" i="6"/>
  <c r="AR275" i="6"/>
  <c r="AR276" i="6"/>
  <c r="AR277" i="6"/>
  <c r="AR278" i="6"/>
  <c r="AR279" i="6"/>
  <c r="AR280" i="6"/>
  <c r="AR281" i="6"/>
  <c r="AR282" i="6"/>
  <c r="AR283" i="6"/>
  <c r="AR284" i="6"/>
  <c r="AR285" i="6"/>
  <c r="AR286" i="6"/>
  <c r="AR287" i="6"/>
  <c r="AR288" i="6"/>
  <c r="AR289" i="6"/>
  <c r="AR290" i="6"/>
  <c r="AR291" i="6"/>
  <c r="AR292" i="6"/>
  <c r="AR293" i="6"/>
  <c r="AR294" i="6"/>
  <c r="AR295" i="6"/>
  <c r="AR296" i="6"/>
  <c r="AR297" i="6"/>
  <c r="AR298" i="6"/>
  <c r="AR299" i="6"/>
  <c r="AR300" i="6"/>
  <c r="AR301" i="6"/>
  <c r="AR302" i="6"/>
  <c r="AR303" i="6"/>
  <c r="AR304" i="6"/>
  <c r="AR305" i="6"/>
  <c r="AR306" i="6"/>
  <c r="AR307" i="6"/>
  <c r="AR308" i="6"/>
  <c r="AR309" i="6"/>
  <c r="AR310" i="6"/>
  <c r="AR311" i="6"/>
  <c r="AR312" i="6"/>
  <c r="AR313" i="6"/>
  <c r="AR314" i="6"/>
  <c r="AR315" i="6"/>
  <c r="AR316" i="6"/>
  <c r="AR317" i="6"/>
  <c r="AR318" i="6"/>
  <c r="AR319" i="6"/>
  <c r="AR320" i="6"/>
  <c r="AR321" i="6"/>
  <c r="AR322" i="6"/>
  <c r="AR323" i="6"/>
  <c r="AR324" i="6"/>
  <c r="AR325" i="6"/>
  <c r="AR326" i="6"/>
  <c r="AR327" i="6"/>
  <c r="AR328" i="6"/>
  <c r="AR329" i="6"/>
  <c r="AR330" i="6"/>
  <c r="AR331" i="6"/>
  <c r="AR332" i="6"/>
  <c r="AR333" i="6"/>
  <c r="AR334" i="6"/>
  <c r="AR335" i="6"/>
  <c r="AR336" i="6"/>
  <c r="AR337" i="6"/>
  <c r="AR338" i="6"/>
  <c r="AR339" i="6"/>
  <c r="AR340" i="6"/>
  <c r="AR341" i="6"/>
  <c r="AR342" i="6"/>
  <c r="AR343" i="6"/>
  <c r="AR344" i="6"/>
  <c r="AR345" i="6"/>
  <c r="AR346" i="6"/>
  <c r="AR347" i="6"/>
  <c r="AR348" i="6"/>
  <c r="AR349" i="6"/>
  <c r="AR350" i="6"/>
  <c r="AR351" i="6"/>
  <c r="AR352" i="6"/>
  <c r="AR353" i="6"/>
  <c r="AR354" i="6"/>
  <c r="AR355" i="6"/>
  <c r="AR356" i="6"/>
  <c r="AR357" i="6"/>
  <c r="AR358" i="6"/>
  <c r="AR359" i="6"/>
  <c r="AR360" i="6"/>
  <c r="AR361" i="6"/>
  <c r="AR362" i="6"/>
  <c r="AR363" i="6"/>
  <c r="AR364" i="6"/>
  <c r="AR365" i="6"/>
  <c r="AR366" i="6"/>
  <c r="AR367" i="6"/>
  <c r="AR368" i="6"/>
  <c r="AR369" i="6"/>
  <c r="AR370" i="6"/>
  <c r="AR371" i="6"/>
  <c r="AR372" i="6"/>
  <c r="AR373" i="6"/>
  <c r="AR374" i="6"/>
  <c r="AR375" i="6"/>
  <c r="AR376" i="6"/>
  <c r="AR377" i="6"/>
  <c r="AR378" i="6"/>
  <c r="AR379" i="6"/>
  <c r="AR380" i="6"/>
  <c r="AR381" i="6"/>
  <c r="AR382" i="6"/>
  <c r="AR383" i="6"/>
  <c r="AR384" i="6"/>
  <c r="AR385" i="6"/>
  <c r="AR386" i="6"/>
  <c r="AR387" i="6"/>
  <c r="AR388" i="6"/>
  <c r="AR389" i="6"/>
  <c r="AR390" i="6"/>
  <c r="AR391" i="6"/>
  <c r="AR392" i="6"/>
  <c r="AR393" i="6"/>
  <c r="AR394" i="6"/>
  <c r="AR395" i="6"/>
  <c r="AR396" i="6"/>
  <c r="AR397" i="6"/>
  <c r="AR398" i="6"/>
  <c r="AR399" i="6"/>
  <c r="AR400" i="6"/>
  <c r="AR401" i="6"/>
  <c r="AR402" i="6"/>
  <c r="AR403" i="6"/>
  <c r="AR404" i="6"/>
  <c r="AR405" i="6"/>
  <c r="AR406" i="6"/>
  <c r="AR407" i="6"/>
  <c r="AR408" i="6"/>
  <c r="AR409" i="6"/>
  <c r="AR410" i="6"/>
  <c r="AR411" i="6"/>
  <c r="AR412" i="6"/>
  <c r="AR413" i="6"/>
  <c r="AR414" i="6"/>
  <c r="AR415" i="6"/>
  <c r="AR416" i="6"/>
  <c r="AR417" i="6"/>
  <c r="AR418" i="6"/>
  <c r="AR419" i="6"/>
  <c r="AR420" i="6"/>
  <c r="AR421" i="6"/>
  <c r="AR422" i="6"/>
  <c r="AR423" i="6"/>
  <c r="AR424" i="6"/>
  <c r="AR425" i="6"/>
  <c r="AR426" i="6"/>
  <c r="AR427" i="6"/>
  <c r="AR428" i="6"/>
  <c r="AR429" i="6"/>
  <c r="AR430" i="6"/>
  <c r="AR431" i="6"/>
  <c r="AR432" i="6"/>
  <c r="AR433" i="6"/>
  <c r="AR434" i="6"/>
  <c r="AR435" i="6"/>
  <c r="AR436" i="6"/>
  <c r="AR437" i="6"/>
  <c r="AR438" i="6"/>
  <c r="AR439" i="6"/>
  <c r="AR440" i="6"/>
  <c r="AR441" i="6"/>
  <c r="AR442" i="6"/>
  <c r="AR443" i="6"/>
  <c r="AR444" i="6"/>
  <c r="AR445" i="6"/>
  <c r="AR446" i="6"/>
  <c r="AR447" i="6"/>
  <c r="AR448" i="6"/>
  <c r="AR449" i="6"/>
  <c r="AR450" i="6"/>
  <c r="AR451" i="6"/>
  <c r="AR452" i="6"/>
  <c r="AR453" i="6"/>
  <c r="AR454" i="6"/>
  <c r="AR455" i="6"/>
  <c r="AR456" i="6"/>
  <c r="AR457" i="6"/>
  <c r="AR458" i="6"/>
  <c r="AR459" i="6"/>
  <c r="AR460" i="6"/>
  <c r="AR461" i="6"/>
  <c r="AR462" i="6"/>
  <c r="AR463" i="6"/>
  <c r="AR464" i="6"/>
  <c r="AR465" i="6"/>
  <c r="AR466" i="6"/>
  <c r="AR467" i="6"/>
  <c r="AR468" i="6"/>
  <c r="AR469" i="6"/>
  <c r="AR470" i="6"/>
  <c r="AR471" i="6"/>
  <c r="AR472" i="6"/>
  <c r="AR473" i="6"/>
  <c r="AR474" i="6"/>
  <c r="AR475" i="6"/>
  <c r="AR476" i="6"/>
  <c r="AR477" i="6"/>
  <c r="AR478" i="6"/>
  <c r="AR479" i="6"/>
  <c r="AR480" i="6"/>
  <c r="AR481" i="6"/>
  <c r="AR482" i="6"/>
  <c r="AR483" i="6"/>
  <c r="AR484" i="6"/>
  <c r="AR485" i="6"/>
  <c r="AR486" i="6"/>
  <c r="AR487" i="6"/>
  <c r="AR488" i="6"/>
  <c r="AR489" i="6"/>
  <c r="AR490" i="6"/>
  <c r="AR491" i="6"/>
  <c r="AR492" i="6"/>
  <c r="AR493" i="6"/>
  <c r="AR494" i="6"/>
  <c r="AR495" i="6"/>
  <c r="AR496" i="6"/>
  <c r="AR497" i="6"/>
  <c r="AR498" i="6"/>
  <c r="AR499" i="6"/>
  <c r="AR500" i="6"/>
  <c r="AR501" i="6"/>
  <c r="AR502" i="6"/>
  <c r="AR503" i="6"/>
  <c r="AR504" i="6"/>
  <c r="AR505" i="6"/>
  <c r="AR506" i="6"/>
  <c r="AR507" i="6"/>
  <c r="AR508" i="6"/>
  <c r="AR509" i="6"/>
  <c r="AR510" i="6"/>
  <c r="AR511" i="6"/>
  <c r="AR512" i="6"/>
  <c r="AR513" i="6"/>
  <c r="AR514" i="6"/>
  <c r="AR515" i="6"/>
  <c r="AR516" i="6"/>
  <c r="AR517" i="6"/>
  <c r="AR518" i="6"/>
  <c r="AR519" i="6"/>
  <c r="AR520" i="6"/>
  <c r="AR521" i="6"/>
  <c r="AR522" i="6"/>
  <c r="AR523" i="6"/>
  <c r="AR524" i="6"/>
  <c r="AR525" i="6"/>
  <c r="AR526" i="6"/>
  <c r="AR527" i="6"/>
  <c r="AR528" i="6"/>
  <c r="AR529" i="6"/>
  <c r="AR530" i="6"/>
  <c r="AR531" i="6"/>
  <c r="AR532" i="6"/>
  <c r="AR533" i="6"/>
  <c r="AR534" i="6"/>
  <c r="AR535" i="6"/>
  <c r="AR536" i="6"/>
  <c r="AR537" i="6"/>
  <c r="AR538" i="6"/>
  <c r="AR539" i="6"/>
  <c r="AR540" i="6"/>
  <c r="AR541" i="6"/>
  <c r="AR542" i="6"/>
  <c r="AR543" i="6"/>
  <c r="AR544" i="6"/>
  <c r="AR545" i="6"/>
  <c r="AR546" i="6"/>
  <c r="AR547" i="6"/>
  <c r="AR548" i="6"/>
  <c r="AR549" i="6"/>
  <c r="AR550" i="6"/>
  <c r="AR551" i="6"/>
  <c r="AR552" i="6"/>
  <c r="AR553" i="6"/>
  <c r="AR554" i="6"/>
  <c r="AR555" i="6"/>
  <c r="AR556" i="6"/>
  <c r="AR557" i="6"/>
  <c r="AR558" i="6"/>
  <c r="AR559" i="6"/>
  <c r="AR560" i="6"/>
  <c r="AR561" i="6"/>
  <c r="AR562" i="6"/>
  <c r="AR563" i="6"/>
  <c r="AR564" i="6"/>
  <c r="AR565" i="6"/>
  <c r="AR566" i="6"/>
  <c r="AR567" i="6"/>
  <c r="AR568" i="6"/>
  <c r="AR569" i="6"/>
  <c r="AR570" i="6"/>
  <c r="AR571" i="6"/>
  <c r="AR572" i="6"/>
  <c r="AR573" i="6"/>
  <c r="AR574" i="6"/>
  <c r="AR575" i="6"/>
  <c r="AR576" i="6"/>
  <c r="AR577" i="6"/>
  <c r="AR578" i="6"/>
  <c r="AR579" i="6"/>
  <c r="AR580" i="6"/>
  <c r="AR581" i="6"/>
  <c r="AR582" i="6"/>
  <c r="AR583" i="6"/>
  <c r="AR584" i="6"/>
  <c r="AR585" i="6"/>
  <c r="AR586" i="6"/>
  <c r="AR587" i="6"/>
  <c r="AR588" i="6"/>
  <c r="AR589" i="6"/>
  <c r="AR590" i="6"/>
  <c r="AR591" i="6"/>
  <c r="AR592" i="6"/>
  <c r="AR593" i="6"/>
  <c r="AR594" i="6"/>
  <c r="AR595" i="6"/>
  <c r="AR596" i="6"/>
  <c r="AR597" i="6"/>
  <c r="AR598" i="6"/>
  <c r="AR599" i="6"/>
  <c r="AR600" i="6"/>
  <c r="AR601" i="6"/>
  <c r="AR602" i="6"/>
  <c r="AR603" i="6"/>
  <c r="AR604" i="6"/>
  <c r="AR605" i="6"/>
  <c r="AR606" i="6"/>
  <c r="AR607" i="6"/>
  <c r="AR608" i="6"/>
  <c r="AR609" i="6"/>
  <c r="AR610" i="6"/>
  <c r="AR611" i="6"/>
  <c r="AR612" i="6"/>
  <c r="AR613" i="6"/>
  <c r="AR614" i="6"/>
  <c r="AR615" i="6"/>
  <c r="AR616" i="6"/>
  <c r="AR617" i="6"/>
  <c r="AR618" i="6"/>
  <c r="AR619" i="6"/>
  <c r="AR620" i="6"/>
  <c r="AR621" i="6"/>
  <c r="AR622" i="6"/>
  <c r="AR623" i="6"/>
  <c r="AR624" i="6"/>
  <c r="AR625" i="6"/>
  <c r="AR626" i="6"/>
  <c r="AR627" i="6"/>
  <c r="AR628" i="6"/>
  <c r="AR629" i="6"/>
  <c r="AR630" i="6"/>
  <c r="AR631" i="6"/>
  <c r="AR632" i="6"/>
  <c r="AR633" i="6"/>
  <c r="AR634" i="6"/>
  <c r="AR635" i="6"/>
  <c r="AR636" i="6"/>
  <c r="AR637" i="6"/>
  <c r="AR638" i="6"/>
  <c r="AR639" i="6"/>
  <c r="AR640" i="6"/>
  <c r="AR641" i="6"/>
  <c r="AR642" i="6"/>
  <c r="AR643" i="6"/>
  <c r="AR644" i="6"/>
  <c r="AR645" i="6"/>
  <c r="AR646" i="6"/>
  <c r="AR647" i="6"/>
  <c r="AR648" i="6"/>
  <c r="AR649" i="6"/>
  <c r="AR650" i="6"/>
  <c r="AR651" i="6"/>
  <c r="AR652" i="6"/>
  <c r="AR653" i="6"/>
  <c r="AR654" i="6"/>
  <c r="AR655" i="6"/>
  <c r="AR656" i="6"/>
  <c r="AR657" i="6"/>
  <c r="AR658" i="6"/>
  <c r="AR659" i="6"/>
  <c r="AR660" i="6"/>
  <c r="AR661" i="6"/>
  <c r="AR662" i="6"/>
  <c r="AR663" i="6"/>
  <c r="AR664" i="6"/>
  <c r="AR665" i="6"/>
  <c r="AR666" i="6"/>
  <c r="AR667" i="6"/>
  <c r="AR668" i="6"/>
  <c r="AR669" i="6"/>
  <c r="AR670" i="6"/>
  <c r="AR671" i="6"/>
  <c r="AR672" i="6"/>
  <c r="AR673" i="6"/>
  <c r="AR674" i="6"/>
  <c r="AR675" i="6"/>
  <c r="AR676" i="6"/>
  <c r="AR677" i="6"/>
  <c r="AR678" i="6"/>
  <c r="AR679" i="6"/>
  <c r="AR680" i="6"/>
  <c r="AR681" i="6"/>
  <c r="AR682" i="6"/>
  <c r="AR683" i="6"/>
  <c r="AR684" i="6"/>
  <c r="AR685" i="6"/>
  <c r="AR686" i="6"/>
  <c r="AR687" i="6"/>
  <c r="AR688" i="6"/>
  <c r="AR689" i="6"/>
  <c r="AR690" i="6"/>
  <c r="AR691" i="6"/>
  <c r="AR692" i="6"/>
  <c r="AR693" i="6"/>
  <c r="AR694" i="6"/>
  <c r="AR695" i="6"/>
  <c r="AR696" i="6"/>
  <c r="AR697" i="6"/>
  <c r="AR698" i="6"/>
  <c r="AR699" i="6"/>
  <c r="AR700" i="6"/>
  <c r="AR701" i="6"/>
  <c r="AR702" i="6"/>
  <c r="AR703" i="6"/>
  <c r="AR704" i="6"/>
  <c r="AR705" i="6"/>
  <c r="AR706" i="6"/>
  <c r="AR707" i="6"/>
  <c r="AR708" i="6"/>
  <c r="AR709" i="6"/>
  <c r="AR710" i="6"/>
  <c r="AR711" i="6"/>
  <c r="AR712" i="6"/>
  <c r="AR713" i="6"/>
  <c r="AR714" i="6"/>
  <c r="AR715" i="6"/>
  <c r="AR716" i="6"/>
  <c r="AR717" i="6"/>
  <c r="AR718" i="6"/>
  <c r="AR719" i="6"/>
  <c r="AR720" i="6"/>
  <c r="AR721" i="6"/>
  <c r="AR722" i="6"/>
  <c r="AR723" i="6"/>
  <c r="AR724" i="6"/>
  <c r="AR725" i="6"/>
  <c r="AR726" i="6"/>
  <c r="AR727" i="6"/>
  <c r="AR728" i="6"/>
  <c r="AR729" i="6"/>
  <c r="AR730" i="6"/>
  <c r="AR731" i="6"/>
  <c r="AR732" i="6"/>
  <c r="AR733" i="6"/>
  <c r="AR734" i="6"/>
  <c r="AR735" i="6"/>
  <c r="AR736" i="6"/>
  <c r="AR737" i="6"/>
  <c r="AR738" i="6"/>
  <c r="AR739" i="6"/>
  <c r="AR740" i="6"/>
  <c r="AR741" i="6"/>
  <c r="AR742" i="6"/>
  <c r="AR743" i="6"/>
  <c r="AR744" i="6"/>
  <c r="AR745" i="6"/>
  <c r="AR746" i="6"/>
  <c r="AR747" i="6"/>
  <c r="AR748" i="6"/>
  <c r="AR749" i="6"/>
  <c r="AR750" i="6"/>
  <c r="AR751" i="6"/>
  <c r="AR752" i="6"/>
  <c r="AR753" i="6"/>
  <c r="AR754" i="6"/>
  <c r="AR755" i="6"/>
  <c r="AR756" i="6"/>
  <c r="AR757" i="6"/>
  <c r="AR758" i="6"/>
  <c r="AR759" i="6"/>
  <c r="AR760" i="6"/>
  <c r="AR761" i="6"/>
  <c r="AR762" i="6"/>
  <c r="AR763" i="6"/>
  <c r="AR764" i="6"/>
  <c r="AR765" i="6"/>
  <c r="AR766" i="6"/>
  <c r="AR767" i="6"/>
  <c r="AR768" i="6"/>
  <c r="AR769" i="6"/>
  <c r="AR770" i="6"/>
  <c r="AR771" i="6"/>
  <c r="AR772" i="6"/>
  <c r="AR773" i="6"/>
  <c r="AR774" i="6"/>
  <c r="AR775" i="6"/>
  <c r="AR776" i="6"/>
  <c r="AR777" i="6"/>
  <c r="AR778" i="6"/>
  <c r="AR779" i="6"/>
  <c r="AR780" i="6"/>
  <c r="AR781" i="6"/>
  <c r="AR782" i="6"/>
  <c r="AR783" i="6"/>
  <c r="AR784" i="6"/>
  <c r="AR785" i="6"/>
  <c r="AR786" i="6"/>
  <c r="AR787" i="6"/>
  <c r="AR788" i="6"/>
  <c r="AR789" i="6"/>
  <c r="AR790" i="6"/>
  <c r="AR791" i="6"/>
  <c r="AR792" i="6"/>
  <c r="AR793" i="6"/>
  <c r="AR794" i="6"/>
  <c r="AR795" i="6"/>
  <c r="AR796" i="6"/>
  <c r="AR797" i="6"/>
  <c r="AR798" i="6"/>
  <c r="AR799" i="6"/>
  <c r="AR800" i="6"/>
  <c r="AR801" i="6"/>
  <c r="AR802" i="6"/>
  <c r="AR803" i="6"/>
  <c r="AR804" i="6"/>
  <c r="AR805" i="6"/>
  <c r="AR806" i="6"/>
  <c r="AR807" i="6"/>
  <c r="AR808" i="6"/>
  <c r="AR809" i="6"/>
  <c r="AR810" i="6"/>
  <c r="AR811" i="6"/>
  <c r="AR812" i="6"/>
  <c r="AR813" i="6"/>
  <c r="AR814" i="6"/>
  <c r="AR815" i="6"/>
  <c r="AR816" i="6"/>
  <c r="AR817" i="6"/>
  <c r="AR818" i="6"/>
  <c r="AR819" i="6"/>
  <c r="AR820" i="6"/>
  <c r="AR821" i="6"/>
  <c r="AR822" i="6"/>
  <c r="AR823" i="6"/>
  <c r="AR824" i="6"/>
  <c r="AR825" i="6"/>
  <c r="AR826" i="6"/>
  <c r="AR827" i="6"/>
  <c r="AR828" i="6"/>
  <c r="AR829" i="6"/>
  <c r="AR830" i="6"/>
  <c r="AR831" i="6"/>
  <c r="AR832" i="6"/>
  <c r="AR833" i="6"/>
  <c r="AR834" i="6"/>
  <c r="AR835" i="6"/>
  <c r="AR836" i="6"/>
  <c r="AR837" i="6"/>
  <c r="AR838" i="6"/>
  <c r="AR839" i="6"/>
  <c r="AR840" i="6"/>
  <c r="AR841" i="6"/>
  <c r="AR842" i="6"/>
  <c r="AR843" i="6"/>
  <c r="AR844" i="6"/>
  <c r="AR845" i="6"/>
  <c r="AR846" i="6"/>
  <c r="AR847" i="6"/>
  <c r="AR848" i="6"/>
  <c r="AR849" i="6"/>
  <c r="AR850" i="6"/>
  <c r="AR851" i="6"/>
  <c r="AR852" i="6"/>
  <c r="AR853" i="6"/>
  <c r="AR854" i="6"/>
  <c r="AR855" i="6"/>
  <c r="AR856" i="6"/>
  <c r="AR857" i="6"/>
  <c r="AR858" i="6"/>
  <c r="AR859" i="6"/>
  <c r="AR860" i="6"/>
  <c r="AR861" i="6"/>
  <c r="AR862" i="6"/>
  <c r="AR863" i="6"/>
  <c r="AR864" i="6"/>
  <c r="AR865" i="6"/>
  <c r="AR866" i="6"/>
  <c r="AR867" i="6"/>
  <c r="AR868" i="6"/>
  <c r="AR869" i="6"/>
  <c r="AR870" i="6"/>
  <c r="AR871" i="6"/>
  <c r="AR872" i="6"/>
  <c r="AR873" i="6"/>
  <c r="AR874" i="6"/>
  <c r="AR875" i="6"/>
  <c r="AR876" i="6"/>
  <c r="AR877" i="6"/>
  <c r="AR878" i="6"/>
  <c r="AR879" i="6"/>
  <c r="AR880" i="6"/>
  <c r="AR881" i="6"/>
  <c r="AR882" i="6"/>
  <c r="AR883" i="6"/>
  <c r="AR884" i="6"/>
  <c r="AR885" i="6"/>
  <c r="AR886" i="6"/>
  <c r="AR887" i="6"/>
  <c r="AR888" i="6"/>
  <c r="AR889" i="6"/>
  <c r="AR890" i="6"/>
  <c r="AR891" i="6"/>
  <c r="AR892" i="6"/>
  <c r="AR893" i="6"/>
  <c r="AR894" i="6"/>
  <c r="AR895" i="6"/>
  <c r="AR896" i="6"/>
  <c r="AR897" i="6"/>
  <c r="AR898" i="6"/>
  <c r="AR899" i="6"/>
  <c r="AR900" i="6"/>
  <c r="AR901" i="6"/>
  <c r="AR902" i="6"/>
  <c r="AR903" i="6"/>
  <c r="AR904" i="6"/>
  <c r="AR905" i="6"/>
  <c r="AR906" i="6"/>
  <c r="AR907" i="6"/>
  <c r="AR908" i="6"/>
  <c r="AR909" i="6"/>
  <c r="AR910" i="6"/>
  <c r="AR911" i="6"/>
  <c r="AR912" i="6"/>
  <c r="AR913" i="6"/>
  <c r="AR914" i="6"/>
  <c r="AR915" i="6"/>
  <c r="AR916" i="6"/>
  <c r="AR917" i="6"/>
  <c r="AR918" i="6"/>
  <c r="AR919" i="6"/>
  <c r="AR920" i="6"/>
  <c r="AR921" i="6"/>
  <c r="AR922" i="6"/>
  <c r="AR923" i="6"/>
  <c r="AR924" i="6"/>
  <c r="AR925" i="6"/>
  <c r="AR926" i="6"/>
  <c r="AR927" i="6"/>
  <c r="AR928" i="6"/>
  <c r="AR929" i="6"/>
  <c r="AR930" i="6"/>
  <c r="AR931" i="6"/>
  <c r="AR932" i="6"/>
  <c r="AR933" i="6"/>
  <c r="AR934" i="6"/>
  <c r="AR935" i="6"/>
  <c r="AR936" i="6"/>
  <c r="AR937" i="6"/>
  <c r="AR938" i="6"/>
  <c r="AR939" i="6"/>
  <c r="AR940" i="6"/>
  <c r="AR941" i="6"/>
  <c r="AR942" i="6"/>
  <c r="AR943" i="6"/>
  <c r="AR944" i="6"/>
  <c r="AR945" i="6"/>
  <c r="AR946" i="6"/>
  <c r="AR947" i="6"/>
  <c r="AR948" i="6"/>
  <c r="AR949" i="6"/>
  <c r="AR950" i="6"/>
  <c r="AR951" i="6"/>
  <c r="AR952" i="6"/>
  <c r="AR953" i="6"/>
  <c r="AR954" i="6"/>
  <c r="AR955" i="6"/>
  <c r="AR956" i="6"/>
  <c r="AR957" i="6"/>
  <c r="AR958" i="6"/>
  <c r="AR959" i="6"/>
  <c r="AR960" i="6"/>
  <c r="AR961" i="6"/>
  <c r="AR962" i="6"/>
  <c r="AR963" i="6"/>
  <c r="AR964" i="6"/>
  <c r="AR965" i="6"/>
  <c r="AR966" i="6"/>
  <c r="AR967" i="6"/>
  <c r="AR968" i="6"/>
  <c r="AR969" i="6"/>
  <c r="AR970" i="6"/>
  <c r="AR971" i="6"/>
  <c r="AR972" i="6"/>
  <c r="AR973" i="6"/>
  <c r="AR974" i="6"/>
  <c r="AR975" i="6"/>
  <c r="AR976" i="6"/>
  <c r="AR977" i="6"/>
  <c r="AR978" i="6"/>
  <c r="AR979" i="6"/>
  <c r="AR980" i="6"/>
  <c r="AR981" i="6"/>
  <c r="AR982" i="6"/>
  <c r="AR983" i="6"/>
  <c r="AR984" i="6"/>
  <c r="AR985" i="6"/>
  <c r="AR986" i="6"/>
  <c r="AR987" i="6"/>
  <c r="AR988" i="6"/>
  <c r="AR989" i="6"/>
  <c r="AR990" i="6"/>
  <c r="AR991" i="6"/>
  <c r="AR992" i="6"/>
  <c r="AR993" i="6"/>
  <c r="AR994" i="6"/>
  <c r="AR995" i="6"/>
  <c r="AR996" i="6"/>
  <c r="AR997" i="6"/>
  <c r="AR998" i="6"/>
  <c r="AR999" i="6"/>
  <c r="AR1000" i="6"/>
  <c r="AR1001" i="6"/>
  <c r="AR1002" i="6"/>
  <c r="AR1003" i="6"/>
  <c r="AR1004" i="6"/>
  <c r="AR1005" i="6"/>
  <c r="AR1006" i="6"/>
  <c r="AR1007" i="6"/>
  <c r="AR1008" i="6"/>
  <c r="AR1009" i="6"/>
  <c r="AR1010" i="6"/>
  <c r="AR1011" i="6"/>
  <c r="AR1012" i="6"/>
  <c r="AR1013" i="6"/>
  <c r="AR1014" i="6"/>
  <c r="AR1015" i="6"/>
  <c r="AR1016" i="6"/>
  <c r="AR1017" i="6"/>
  <c r="AR1018" i="6"/>
  <c r="AR1019" i="6"/>
  <c r="AR1020" i="6"/>
  <c r="AR1021" i="6"/>
  <c r="AR1022" i="6"/>
  <c r="AR1023" i="6"/>
  <c r="AR1024" i="6"/>
  <c r="AR1025" i="6"/>
  <c r="AR1026" i="6"/>
  <c r="AR1027" i="6"/>
  <c r="AR1028" i="6"/>
  <c r="AR1029" i="6"/>
  <c r="AR1030" i="6"/>
  <c r="AR1031" i="6"/>
  <c r="AR1032" i="6"/>
  <c r="AR1033" i="6"/>
  <c r="AR1034" i="6"/>
  <c r="AR1035" i="6"/>
  <c r="AR1036" i="6"/>
  <c r="AR1037" i="6"/>
  <c r="AR1038" i="6"/>
  <c r="AR1039" i="6"/>
  <c r="AR1040" i="6"/>
  <c r="AR1041" i="6"/>
  <c r="AR1042" i="6"/>
  <c r="AR1043" i="6"/>
  <c r="AR1044" i="6"/>
  <c r="AR1045" i="6"/>
  <c r="AR1046" i="6"/>
  <c r="AR1047" i="6"/>
  <c r="AR1048" i="6"/>
  <c r="AR1049" i="6"/>
  <c r="AR1050" i="6"/>
  <c r="AR1051" i="6"/>
  <c r="AR1052" i="6"/>
  <c r="AR1053" i="6"/>
  <c r="AR1054" i="6"/>
  <c r="AR1055" i="6"/>
  <c r="AR1056" i="6"/>
  <c r="AR1057" i="6"/>
  <c r="AR1058" i="6"/>
  <c r="AR1059" i="6"/>
  <c r="AR1060" i="6"/>
  <c r="AR1061" i="6"/>
  <c r="AR1062" i="6"/>
  <c r="AR1063" i="6"/>
  <c r="AR1064" i="6"/>
  <c r="AR1065" i="6"/>
  <c r="AR1066" i="6"/>
  <c r="AR1067" i="6"/>
  <c r="AR1068" i="6"/>
  <c r="AR1069" i="6"/>
  <c r="AR1070" i="6"/>
  <c r="AR1071" i="6"/>
  <c r="AR1072" i="6"/>
  <c r="AR1073" i="6"/>
  <c r="AR1074" i="6"/>
  <c r="AR1075" i="6"/>
  <c r="AR1076" i="6"/>
  <c r="AR1077" i="6"/>
  <c r="AR1078" i="6"/>
  <c r="AR1079" i="6"/>
  <c r="AR1080" i="6"/>
  <c r="AR1081" i="6"/>
  <c r="AR1082" i="6"/>
  <c r="AR1083" i="6"/>
  <c r="AR1084" i="6"/>
  <c r="AR1085" i="6"/>
  <c r="AR1086" i="6"/>
  <c r="AR1087" i="6"/>
  <c r="AR1088" i="6"/>
  <c r="AR1089" i="6"/>
  <c r="AR1090" i="6"/>
  <c r="AR1091" i="6"/>
  <c r="AR1092" i="6"/>
  <c r="AR1093" i="6"/>
  <c r="AR1094" i="6"/>
  <c r="AR1095" i="6"/>
  <c r="AR1096" i="6"/>
  <c r="AR1097" i="6"/>
  <c r="AR1098" i="6"/>
  <c r="AR1099" i="6"/>
  <c r="AR1100" i="6"/>
  <c r="AR1101" i="6"/>
  <c r="AR1102" i="6"/>
  <c r="AR1103" i="6"/>
  <c r="AR1104" i="6"/>
  <c r="AR1105" i="6"/>
  <c r="AR1106" i="6"/>
  <c r="AR1107" i="6"/>
  <c r="AR1108" i="6"/>
  <c r="AR1109" i="6"/>
  <c r="AR1110" i="6"/>
  <c r="AR1111" i="6"/>
  <c r="AR1112" i="6"/>
  <c r="AR1113" i="6"/>
  <c r="AR1114" i="6"/>
  <c r="AR1115" i="6"/>
  <c r="AR1116" i="6"/>
  <c r="AR1117" i="6"/>
  <c r="AR1118" i="6"/>
  <c r="AR1119" i="6"/>
  <c r="AR1120" i="6"/>
  <c r="AR1121" i="6"/>
  <c r="AR1122" i="6"/>
  <c r="AR1123" i="6"/>
  <c r="AR1124" i="6"/>
  <c r="AR1125" i="6"/>
  <c r="AR1126" i="6"/>
  <c r="AR1127" i="6"/>
  <c r="AR1128" i="6"/>
  <c r="AR1129" i="6"/>
  <c r="AR1130" i="6"/>
  <c r="AR1131" i="6"/>
  <c r="AR1132" i="6"/>
  <c r="AR1133" i="6"/>
  <c r="AR1134" i="6"/>
  <c r="AR1135" i="6"/>
  <c r="AR1136" i="6"/>
  <c r="AR1137" i="6"/>
  <c r="AR1138" i="6"/>
  <c r="AR1139" i="6"/>
  <c r="AR1140" i="6"/>
  <c r="AR1141" i="6"/>
  <c r="AR1142" i="6"/>
  <c r="AR1143" i="6"/>
  <c r="AR1144" i="6"/>
  <c r="AR1145" i="6"/>
  <c r="AR1146" i="6"/>
  <c r="AR1147" i="6"/>
  <c r="AR1148" i="6"/>
  <c r="AR1149" i="6"/>
  <c r="AR1150" i="6"/>
  <c r="AR1151" i="6"/>
  <c r="AR1152" i="6"/>
  <c r="AR1153" i="6"/>
  <c r="AR1154" i="6"/>
  <c r="AR1155" i="6"/>
  <c r="AR1156" i="6"/>
  <c r="AR1157" i="6"/>
  <c r="AR1158" i="6"/>
  <c r="AR1159" i="6"/>
  <c r="AR1160" i="6"/>
  <c r="AR1161" i="6"/>
  <c r="AR1162" i="6"/>
  <c r="AR1163" i="6"/>
  <c r="AR1164" i="6"/>
  <c r="AR1165" i="6"/>
  <c r="AR1166" i="6"/>
  <c r="AR1167" i="6"/>
  <c r="AR1168" i="6"/>
  <c r="AR1169" i="6"/>
  <c r="AR1170" i="6"/>
  <c r="AR1171" i="6"/>
  <c r="AR1172" i="6"/>
  <c r="AR1173" i="6"/>
  <c r="AR1174" i="6"/>
  <c r="AR1175" i="6"/>
  <c r="AR1176" i="6"/>
  <c r="AR1177" i="6"/>
  <c r="AR1178" i="6"/>
  <c r="AR1179" i="6"/>
  <c r="AR1180" i="6"/>
  <c r="AR1181" i="6"/>
  <c r="AR1182" i="6"/>
  <c r="AR1183" i="6"/>
  <c r="AR1184" i="6"/>
  <c r="AR1185" i="6"/>
  <c r="AR1186" i="6"/>
  <c r="AR1187" i="6"/>
  <c r="AR1188" i="6"/>
  <c r="AR1189" i="6"/>
  <c r="AR1190" i="6"/>
  <c r="AR1191" i="6"/>
  <c r="AR1192" i="6"/>
  <c r="AR1193" i="6"/>
  <c r="AR1194" i="6"/>
  <c r="AR1195" i="6"/>
  <c r="AR1196" i="6"/>
  <c r="AR1197" i="6"/>
  <c r="AR1198" i="6"/>
  <c r="AR1199" i="6"/>
  <c r="AR1200" i="6"/>
  <c r="AR1201" i="6"/>
  <c r="AR1202" i="6"/>
  <c r="AR1203" i="6"/>
  <c r="AR1204" i="6"/>
  <c r="AR1205" i="6"/>
  <c r="AR1206" i="6"/>
  <c r="AR1207" i="6"/>
  <c r="AR1208" i="6"/>
  <c r="AR1209" i="6"/>
  <c r="AR1210" i="6"/>
  <c r="AR1211" i="6"/>
  <c r="AR1212" i="6"/>
  <c r="AR1213" i="6"/>
  <c r="AR1214" i="6"/>
  <c r="AR1215" i="6"/>
  <c r="AR1216" i="6"/>
  <c r="AR1217" i="6"/>
  <c r="AR1218" i="6"/>
  <c r="AR1219" i="6"/>
  <c r="AR1220" i="6"/>
  <c r="AR1221" i="6"/>
  <c r="AR1222" i="6"/>
  <c r="AR1223" i="6"/>
  <c r="AR1224" i="6"/>
  <c r="AR1225" i="6"/>
  <c r="AR1226" i="6"/>
  <c r="AR1227" i="6"/>
  <c r="AR1228" i="6"/>
  <c r="AR1229" i="6"/>
  <c r="AR1230" i="6"/>
  <c r="AR1231" i="6"/>
  <c r="AR1232" i="6"/>
  <c r="AR1233" i="6"/>
  <c r="AR1234" i="6"/>
  <c r="AR1235" i="6"/>
  <c r="AR1236" i="6"/>
  <c r="AR1237" i="6"/>
  <c r="AR1238" i="6"/>
  <c r="AR1239" i="6"/>
  <c r="AR1240" i="6"/>
  <c r="AR1241" i="6"/>
  <c r="AR1242" i="6"/>
  <c r="AR1243" i="6"/>
  <c r="AR1244" i="6"/>
  <c r="AR1245" i="6"/>
  <c r="AR1246" i="6"/>
  <c r="AR1247" i="6"/>
  <c r="AR1248" i="6"/>
  <c r="AR1249" i="6"/>
  <c r="AR1250" i="6"/>
  <c r="AR1251" i="6"/>
  <c r="AR1252" i="6"/>
  <c r="AR1253" i="6"/>
  <c r="AR1254" i="6"/>
  <c r="AR1255" i="6"/>
  <c r="AR1256" i="6"/>
  <c r="AR1257" i="6"/>
  <c r="AR1258" i="6"/>
  <c r="AR1259" i="6"/>
  <c r="AR1260" i="6"/>
  <c r="AR1261" i="6"/>
  <c r="AR1262" i="6"/>
  <c r="AR1263" i="6"/>
  <c r="AR1264" i="6"/>
  <c r="AR1265" i="6"/>
  <c r="AR1266" i="6"/>
  <c r="AR1267" i="6"/>
  <c r="AR1268" i="6"/>
  <c r="AR1269" i="6"/>
  <c r="AR1270" i="6"/>
  <c r="AR1271" i="6"/>
  <c r="AR1272" i="6"/>
  <c r="AR1273" i="6"/>
  <c r="AR1274" i="6"/>
  <c r="AR1275" i="6"/>
  <c r="AR1276" i="6"/>
  <c r="AR1277" i="6"/>
  <c r="AR1278" i="6"/>
  <c r="AR1279" i="6"/>
  <c r="AR1280" i="6"/>
  <c r="AR1281" i="6"/>
  <c r="AR1282" i="6"/>
  <c r="AR1283" i="6"/>
  <c r="AR1284" i="6"/>
  <c r="AR1285" i="6"/>
  <c r="AR1286" i="6"/>
  <c r="AR1287" i="6"/>
  <c r="AR1288" i="6"/>
  <c r="AR1289" i="6"/>
  <c r="AR1290" i="6"/>
  <c r="AR1291" i="6"/>
  <c r="AR1292" i="6"/>
  <c r="AR1293" i="6"/>
  <c r="AR1294" i="6"/>
  <c r="AR1295" i="6"/>
  <c r="AR1296" i="6"/>
  <c r="AR1297" i="6"/>
  <c r="AR1298" i="6"/>
  <c r="AR1299" i="6"/>
  <c r="AR1300" i="6"/>
  <c r="AR1301" i="6"/>
  <c r="AR1302" i="6"/>
  <c r="AR1303" i="6"/>
  <c r="AR1304" i="6"/>
  <c r="AR1305" i="6"/>
  <c r="AR1306" i="6"/>
  <c r="AR1307" i="6"/>
  <c r="AR1308" i="6"/>
  <c r="AR1309" i="6"/>
  <c r="AR1310" i="6"/>
  <c r="AR1311" i="6"/>
  <c r="AR1312" i="6"/>
  <c r="AR1313" i="6"/>
  <c r="AR1314" i="6"/>
  <c r="AR1315" i="6"/>
  <c r="AR1316" i="6"/>
  <c r="AR1317" i="6"/>
  <c r="AR1318" i="6"/>
  <c r="AR1319" i="6"/>
  <c r="AR1320" i="6"/>
  <c r="AR1321" i="6"/>
  <c r="AR1322" i="6"/>
  <c r="AR1323" i="6"/>
  <c r="AR1324" i="6"/>
  <c r="AR1325" i="6"/>
  <c r="AR1326" i="6"/>
  <c r="AR1327" i="6"/>
  <c r="AR1328" i="6"/>
  <c r="AR1329" i="6"/>
  <c r="AR1330" i="6"/>
  <c r="AR1331" i="6"/>
  <c r="AR1332" i="6"/>
  <c r="AR1333" i="6"/>
  <c r="AR1334" i="6"/>
  <c r="AR1335" i="6"/>
  <c r="AR1336" i="6"/>
  <c r="AR1337" i="6"/>
  <c r="AR1338" i="6"/>
  <c r="AR1339" i="6"/>
  <c r="AR1340" i="6"/>
  <c r="AR1341" i="6"/>
  <c r="AR1342" i="6"/>
  <c r="AR1343" i="6"/>
  <c r="AR1344" i="6"/>
  <c r="AR1345" i="6"/>
  <c r="AR1346" i="6"/>
  <c r="AR1347" i="6"/>
  <c r="AR1348" i="6"/>
  <c r="AR1349" i="6"/>
  <c r="AR1350" i="6"/>
  <c r="AR1351" i="6"/>
  <c r="AR1352" i="6"/>
  <c r="AR1353" i="6"/>
  <c r="AR1354" i="6"/>
  <c r="AR1355" i="6"/>
  <c r="AR1356" i="6"/>
  <c r="AR1357" i="6"/>
  <c r="AR1358" i="6"/>
  <c r="AR1359" i="6"/>
  <c r="AR1360" i="6"/>
  <c r="AR1361" i="6"/>
  <c r="AR1362" i="6"/>
  <c r="AR1363" i="6"/>
  <c r="AR1364" i="6"/>
  <c r="AR1365" i="6"/>
  <c r="AR1366" i="6"/>
  <c r="AR1367" i="6"/>
  <c r="AR1368" i="6"/>
  <c r="AR1369" i="6"/>
  <c r="AR1370" i="6"/>
  <c r="AR1371" i="6"/>
  <c r="AR1372" i="6"/>
  <c r="AR1373" i="6"/>
  <c r="AR1374" i="6"/>
  <c r="AR1375" i="6"/>
  <c r="AR1376" i="6"/>
  <c r="AR1377" i="6"/>
  <c r="AR1378" i="6"/>
  <c r="AR1379" i="6"/>
  <c r="AR1380" i="6"/>
  <c r="AR1381" i="6"/>
  <c r="AR1382" i="6"/>
  <c r="AR1383" i="6"/>
  <c r="AR1384" i="6"/>
  <c r="AR1385" i="6"/>
  <c r="AR1386" i="6"/>
  <c r="AR1387" i="6"/>
  <c r="AR1388" i="6"/>
  <c r="AR1389" i="6"/>
  <c r="AR1390" i="6"/>
  <c r="AR1391" i="6"/>
  <c r="AR1392" i="6"/>
  <c r="AR1393" i="6"/>
  <c r="AR1394" i="6"/>
  <c r="AR1395" i="6"/>
  <c r="AR1396" i="6"/>
  <c r="AR1397" i="6"/>
  <c r="AR1398" i="6"/>
  <c r="AR1399" i="6"/>
  <c r="AR1400" i="6"/>
  <c r="AR1401" i="6"/>
  <c r="AR1402" i="6"/>
  <c r="AR1403" i="6"/>
  <c r="AR1404" i="6"/>
  <c r="AR1405" i="6"/>
  <c r="AR1406" i="6"/>
  <c r="AR1407" i="6"/>
  <c r="AR1408" i="6"/>
  <c r="AR1409" i="6"/>
  <c r="AR1410" i="6"/>
  <c r="AR1411" i="6"/>
  <c r="AR1412" i="6"/>
  <c r="AR1413" i="6"/>
  <c r="AR1414" i="6"/>
  <c r="AR1415" i="6"/>
  <c r="AR1416" i="6"/>
  <c r="AR1417" i="6"/>
  <c r="AR1418" i="6"/>
  <c r="AR1419" i="6"/>
  <c r="AR1420" i="6"/>
  <c r="AR1421" i="6"/>
  <c r="AR1422" i="6"/>
  <c r="AR1423" i="6"/>
  <c r="AR1424" i="6"/>
  <c r="AR1425" i="6"/>
  <c r="AR1426" i="6"/>
  <c r="AR1427" i="6"/>
  <c r="AR1428" i="6"/>
  <c r="AR1429" i="6"/>
  <c r="AR1430" i="6"/>
  <c r="AR1431" i="6"/>
  <c r="AR1432" i="6"/>
  <c r="AR1433" i="6"/>
  <c r="AR1434" i="6"/>
  <c r="AR1435" i="6"/>
  <c r="AR1436" i="6"/>
  <c r="AR1437" i="6"/>
  <c r="AR1438" i="6"/>
  <c r="AR1439" i="6"/>
  <c r="AR1440" i="6"/>
  <c r="AR1441" i="6"/>
  <c r="AR1442" i="6"/>
  <c r="AR1443" i="6"/>
  <c r="AR1444" i="6"/>
  <c r="AR1445" i="6"/>
  <c r="AR1446" i="6"/>
  <c r="AR1447" i="6"/>
  <c r="AR1448" i="6"/>
  <c r="AR1449" i="6"/>
  <c r="AR1450" i="6"/>
  <c r="AR1451" i="6"/>
  <c r="AR1452" i="6"/>
  <c r="AR1453" i="6"/>
  <c r="AR1454" i="6"/>
  <c r="AR1455" i="6"/>
  <c r="AR1456" i="6"/>
  <c r="AR1457" i="6"/>
  <c r="AR1458" i="6"/>
  <c r="AR1459" i="6"/>
  <c r="AR1460" i="6"/>
  <c r="AR1461" i="6"/>
  <c r="AR1462" i="6"/>
  <c r="AR1463" i="6"/>
  <c r="AR1464" i="6"/>
  <c r="AR1465" i="6"/>
  <c r="AR1466" i="6"/>
  <c r="AR1467" i="6"/>
  <c r="AR1468" i="6"/>
  <c r="AR1469" i="6"/>
  <c r="AR1470" i="6"/>
  <c r="AR1471" i="6"/>
  <c r="AR1472" i="6"/>
  <c r="AR1473" i="6"/>
  <c r="AR1474" i="6"/>
  <c r="AR1475" i="6"/>
  <c r="AR1476" i="6"/>
  <c r="AR1477" i="6"/>
  <c r="AR1478" i="6"/>
  <c r="AR1479" i="6"/>
  <c r="AR1480" i="6"/>
  <c r="AR1481" i="6"/>
  <c r="AR1482" i="6"/>
  <c r="AR1483" i="6"/>
  <c r="AR1484" i="6"/>
  <c r="AR1485" i="6"/>
  <c r="AR1486" i="6"/>
  <c r="AR1487" i="6"/>
  <c r="AR1488" i="6"/>
  <c r="AR1489" i="6"/>
  <c r="AR1490" i="6"/>
  <c r="AR1491" i="6"/>
  <c r="AR1492" i="6"/>
  <c r="AR1493" i="6"/>
  <c r="AR1494" i="6"/>
  <c r="AR1495" i="6"/>
  <c r="AR1496" i="6"/>
  <c r="AR1497" i="6"/>
  <c r="AR1498" i="6"/>
  <c r="AR1499" i="6"/>
  <c r="AR1500" i="6"/>
  <c r="AR1501" i="6"/>
  <c r="AR1502" i="6"/>
  <c r="AR1503" i="6"/>
  <c r="AR1504" i="6"/>
  <c r="AR1505" i="6"/>
  <c r="AR1506" i="6"/>
  <c r="AR1507" i="6"/>
  <c r="AR1508" i="6"/>
  <c r="AR1509" i="6"/>
  <c r="AR1510" i="6"/>
  <c r="AR1511" i="6"/>
  <c r="AR1512" i="6"/>
  <c r="AR1513" i="6"/>
  <c r="AR1514" i="6"/>
  <c r="AR1515" i="6"/>
  <c r="AR1516" i="6"/>
  <c r="AR1517" i="6"/>
  <c r="AR1518" i="6"/>
  <c r="AR1519" i="6"/>
  <c r="AR1520" i="6"/>
  <c r="AR1521" i="6"/>
  <c r="AR1522" i="6"/>
  <c r="AR1523" i="6"/>
  <c r="AR1524" i="6"/>
  <c r="AR1525" i="6"/>
  <c r="AR1526" i="6"/>
  <c r="AR1527" i="6"/>
  <c r="AR1528" i="6"/>
  <c r="AR1529" i="6"/>
  <c r="AR1530" i="6"/>
  <c r="AR1531" i="6"/>
  <c r="AR1532" i="6"/>
  <c r="AR1533" i="6"/>
  <c r="AR1534" i="6"/>
  <c r="AR1535" i="6"/>
  <c r="AR1536" i="6"/>
  <c r="AR1537" i="6"/>
  <c r="AR1538" i="6"/>
  <c r="AR1539" i="6"/>
  <c r="AR1540" i="6"/>
  <c r="AR1541" i="6"/>
  <c r="AR1542" i="6"/>
  <c r="AR1543" i="6"/>
  <c r="AR1544" i="6"/>
  <c r="AR1545" i="6"/>
  <c r="AR1546" i="6"/>
  <c r="AR1547" i="6"/>
  <c r="AR1548" i="6"/>
  <c r="AR1549" i="6"/>
  <c r="AR1550" i="6"/>
  <c r="AR1551" i="6"/>
  <c r="AR1552" i="6"/>
  <c r="AR1553" i="6"/>
  <c r="AR1554" i="6"/>
  <c r="AR1555" i="6"/>
  <c r="AR1556" i="6"/>
  <c r="AR1557" i="6"/>
  <c r="AR1558" i="6"/>
  <c r="AR1559" i="6"/>
  <c r="AR1560" i="6"/>
  <c r="AR1561" i="6"/>
  <c r="AR1562" i="6"/>
  <c r="AR1563" i="6"/>
  <c r="AR1564" i="6"/>
  <c r="AR1565" i="6"/>
  <c r="AR1566" i="6"/>
  <c r="AR1567" i="6"/>
  <c r="AR1568" i="6"/>
  <c r="AR1569" i="6"/>
  <c r="AR1570" i="6"/>
  <c r="AR1571" i="6"/>
  <c r="AR1572" i="6"/>
  <c r="AR1573" i="6"/>
  <c r="AR1574" i="6"/>
  <c r="AR1575" i="6"/>
  <c r="AR1576" i="6"/>
  <c r="AR1577" i="6"/>
  <c r="AR1578" i="6"/>
  <c r="AR1579" i="6"/>
  <c r="AR1580" i="6"/>
  <c r="AR1581" i="6"/>
  <c r="AR1582" i="6"/>
  <c r="AR1583" i="6"/>
  <c r="AR1584" i="6"/>
  <c r="AR1585" i="6"/>
  <c r="AR1586" i="6"/>
  <c r="AR1587" i="6"/>
  <c r="AR1588" i="6"/>
  <c r="AR1589" i="6"/>
  <c r="AR1590" i="6"/>
  <c r="AR1591" i="6"/>
  <c r="AR1592" i="6"/>
  <c r="AR1593" i="6"/>
  <c r="AR1594" i="6"/>
  <c r="AR1595" i="6"/>
  <c r="AR1596" i="6"/>
  <c r="AR1597" i="6"/>
  <c r="AR1598" i="6"/>
  <c r="AR1599" i="6"/>
  <c r="AR1600" i="6"/>
  <c r="AR1601" i="6"/>
  <c r="AR1602" i="6"/>
  <c r="AR1603" i="6"/>
  <c r="AR1604" i="6"/>
  <c r="AR1605" i="6"/>
  <c r="AR1606" i="6"/>
  <c r="AR1607" i="6"/>
  <c r="AR1608" i="6"/>
  <c r="AR1609" i="6"/>
  <c r="AR1610" i="6"/>
  <c r="AR1611" i="6"/>
  <c r="AR1612" i="6"/>
  <c r="AR1613" i="6"/>
  <c r="AR1614" i="6"/>
  <c r="AR1615" i="6"/>
  <c r="AR1616" i="6"/>
  <c r="AR1617" i="6"/>
  <c r="AR1618" i="6"/>
  <c r="AR1619" i="6"/>
  <c r="AR1620" i="6"/>
  <c r="AR1621" i="6"/>
  <c r="AR1622" i="6"/>
  <c r="AR1623" i="6"/>
  <c r="AR1624" i="6"/>
  <c r="AR1625" i="6"/>
  <c r="AR1626" i="6"/>
  <c r="AR1627" i="6"/>
  <c r="AR1628" i="6"/>
  <c r="AR1629" i="6"/>
  <c r="AR1630" i="6"/>
  <c r="AR1631" i="6"/>
  <c r="AR1632" i="6"/>
  <c r="AR1633" i="6"/>
  <c r="AR1634" i="6"/>
  <c r="AR1635" i="6"/>
  <c r="AR1636" i="6"/>
  <c r="AR1637" i="6"/>
  <c r="AR1638" i="6"/>
  <c r="AR1639" i="6"/>
  <c r="AR1640" i="6"/>
  <c r="AR1641" i="6"/>
  <c r="AR1642" i="6"/>
  <c r="AR1643" i="6"/>
  <c r="AR1644" i="6"/>
  <c r="AR1645" i="6"/>
  <c r="AR1646" i="6"/>
  <c r="AR1647" i="6"/>
  <c r="AR1648" i="6"/>
  <c r="AR1649" i="6"/>
  <c r="AR1650" i="6"/>
  <c r="AR1651" i="6"/>
  <c r="AR1652" i="6"/>
  <c r="AR1653" i="6"/>
  <c r="AR1654" i="6"/>
  <c r="AR1655" i="6"/>
  <c r="AR1656" i="6"/>
  <c r="AR1657" i="6"/>
  <c r="AR1658" i="6"/>
  <c r="AR1659" i="6"/>
  <c r="AR1660" i="6"/>
  <c r="AR1661" i="6"/>
  <c r="AR1662" i="6"/>
  <c r="AR1663" i="6"/>
  <c r="AR1664" i="6"/>
  <c r="AR1665" i="6"/>
  <c r="AR1666" i="6"/>
  <c r="AR1667" i="6"/>
  <c r="AR1668" i="6"/>
  <c r="AR1669" i="6"/>
  <c r="AR1670" i="6"/>
  <c r="AR1671" i="6"/>
  <c r="AR1672" i="6"/>
  <c r="AR1673" i="6"/>
  <c r="AR1674" i="6"/>
  <c r="AR1675" i="6"/>
  <c r="AR1676" i="6"/>
  <c r="AR1677" i="6"/>
  <c r="AR1678" i="6"/>
  <c r="AR1679" i="6"/>
  <c r="AR1680" i="6"/>
  <c r="AR1681" i="6"/>
  <c r="AR1682" i="6"/>
  <c r="AR1683" i="6"/>
  <c r="AR1684" i="6"/>
  <c r="AR1685" i="6"/>
  <c r="AR1686" i="6"/>
  <c r="AR1687" i="6"/>
  <c r="AR1688" i="6"/>
  <c r="AR1689" i="6"/>
  <c r="AR1690" i="6"/>
  <c r="AR1691" i="6"/>
  <c r="AR1692" i="6"/>
  <c r="AR1693" i="6"/>
  <c r="AR1694" i="6"/>
  <c r="AR1695" i="6"/>
  <c r="AR1696" i="6"/>
  <c r="AR1697" i="6"/>
  <c r="AR1698" i="6"/>
  <c r="AR1699" i="6"/>
  <c r="AR1700" i="6"/>
  <c r="AR1701" i="6"/>
  <c r="AR1702" i="6"/>
  <c r="AR1703" i="6"/>
  <c r="AR1704" i="6"/>
  <c r="AR1705" i="6"/>
  <c r="AR1706" i="6"/>
  <c r="AR1707" i="6"/>
  <c r="AR1708" i="6"/>
  <c r="AR1709" i="6"/>
  <c r="AR1710" i="6"/>
  <c r="AR1711" i="6"/>
  <c r="AR1712" i="6"/>
  <c r="AR1713" i="6"/>
  <c r="AR1714" i="6"/>
  <c r="AR1715" i="6"/>
  <c r="AR1716" i="6"/>
  <c r="AR1717" i="6"/>
  <c r="AR1718" i="6"/>
  <c r="AR1719" i="6"/>
  <c r="AR1720" i="6"/>
  <c r="AR1721" i="6"/>
  <c r="AR1722" i="6"/>
  <c r="AR1723" i="6"/>
  <c r="AR1724" i="6"/>
  <c r="AR1725" i="6"/>
  <c r="AR1726" i="6"/>
  <c r="AR1727" i="6"/>
  <c r="AR1728" i="6"/>
  <c r="AR1729" i="6"/>
  <c r="AR1730" i="6"/>
  <c r="AR1731" i="6"/>
  <c r="AR1732" i="6"/>
  <c r="AR1733" i="6"/>
  <c r="AR1734" i="6"/>
  <c r="AR1735" i="6"/>
  <c r="AR1736" i="6"/>
  <c r="AR1737" i="6"/>
  <c r="AR1738" i="6"/>
  <c r="AR1739" i="6"/>
  <c r="AR1740" i="6"/>
  <c r="AR1741" i="6"/>
  <c r="AR1742" i="6"/>
  <c r="AR1743" i="6"/>
  <c r="AR1744" i="6"/>
  <c r="AR1745" i="6"/>
  <c r="AR1746" i="6"/>
  <c r="AR1747" i="6"/>
  <c r="AR1748" i="6"/>
  <c r="AR1749" i="6"/>
  <c r="AR1750" i="6"/>
  <c r="AR1751" i="6"/>
  <c r="AR1752" i="6"/>
  <c r="AR1753" i="6"/>
  <c r="AR1754" i="6"/>
  <c r="AR1755" i="6"/>
  <c r="AR1756" i="6"/>
  <c r="AR1757" i="6"/>
  <c r="AR1758" i="6"/>
  <c r="AR1759" i="6"/>
  <c r="AR1760" i="6"/>
  <c r="AR1761" i="6"/>
  <c r="AR1762" i="6"/>
  <c r="AR1763" i="6"/>
  <c r="AR1764" i="6"/>
  <c r="AR1765" i="6"/>
  <c r="AR1766" i="6"/>
  <c r="AR1767" i="6"/>
  <c r="AR1768" i="6"/>
  <c r="AR1769" i="6"/>
  <c r="AR1770" i="6"/>
  <c r="AR1771" i="6"/>
  <c r="AR1772" i="6"/>
  <c r="AR1773" i="6"/>
  <c r="AR1774" i="6"/>
  <c r="AR1775" i="6"/>
  <c r="AR1776" i="6"/>
  <c r="AR1777" i="6"/>
  <c r="AR1778" i="6"/>
  <c r="AR1779" i="6"/>
  <c r="AR1780" i="6"/>
  <c r="AR1781" i="6"/>
  <c r="AR1782" i="6"/>
  <c r="AR1783" i="6"/>
  <c r="AR1784" i="6"/>
  <c r="AR1785" i="6"/>
  <c r="AR1786" i="6"/>
  <c r="AR1787" i="6"/>
  <c r="AR1788" i="6"/>
  <c r="AR1789" i="6"/>
  <c r="AR1790" i="6"/>
  <c r="AR1791" i="6"/>
  <c r="AR1792" i="6"/>
  <c r="AR1793" i="6"/>
  <c r="AR1794" i="6"/>
  <c r="AR1795" i="6"/>
  <c r="AR1796" i="6"/>
  <c r="AR1797" i="6"/>
  <c r="AR1798" i="6"/>
  <c r="AR1799" i="6"/>
  <c r="AR1800" i="6"/>
  <c r="AR1801" i="6"/>
  <c r="AR1802" i="6"/>
  <c r="AR1803" i="6"/>
  <c r="AR1804" i="6"/>
  <c r="AR1805" i="6"/>
  <c r="AR1806" i="6"/>
  <c r="AR1807" i="6"/>
  <c r="AR1808" i="6"/>
  <c r="AR1809" i="6"/>
  <c r="AR1810" i="6"/>
  <c r="AR1811" i="6"/>
  <c r="AR1812" i="6"/>
  <c r="AR1813" i="6"/>
  <c r="AR1814" i="6"/>
  <c r="AR1815" i="6"/>
  <c r="AR1816" i="6"/>
  <c r="AR1817" i="6"/>
  <c r="AR1818" i="6"/>
  <c r="AR1819" i="6"/>
  <c r="AR1820" i="6"/>
  <c r="AR1821" i="6"/>
  <c r="AR1822" i="6"/>
  <c r="AR1823" i="6"/>
  <c r="AR1824" i="6"/>
  <c r="AR1825" i="6"/>
  <c r="AR1826" i="6"/>
  <c r="AR1827" i="6"/>
  <c r="AR1828" i="6"/>
  <c r="AR1829" i="6"/>
  <c r="AR1830" i="6"/>
  <c r="AR1831" i="6"/>
  <c r="AR1832" i="6"/>
  <c r="AR1833" i="6"/>
  <c r="AR1834" i="6"/>
  <c r="AR1835" i="6"/>
  <c r="AR1836" i="6"/>
  <c r="AR1837" i="6"/>
  <c r="AR1838" i="6"/>
  <c r="AR1839" i="6"/>
  <c r="AR1840" i="6"/>
  <c r="AR1841" i="6"/>
  <c r="AR1842" i="6"/>
  <c r="AR1843" i="6"/>
  <c r="AR1844" i="6"/>
  <c r="AR1845" i="6"/>
  <c r="AR1846" i="6"/>
  <c r="AR1847" i="6"/>
  <c r="AR1848" i="6"/>
  <c r="AR1849" i="6"/>
  <c r="AR1850" i="6"/>
  <c r="AR1851" i="6"/>
  <c r="AR1852" i="6"/>
  <c r="AR1853" i="6"/>
  <c r="AR1854" i="6"/>
  <c r="AR1855" i="6"/>
  <c r="AR1856" i="6"/>
  <c r="AR1857" i="6"/>
  <c r="AR1858" i="6"/>
  <c r="AR1859" i="6"/>
  <c r="AR1860" i="6"/>
  <c r="AR1861" i="6"/>
  <c r="AR1862" i="6"/>
  <c r="AR1863" i="6"/>
  <c r="AR1864" i="6"/>
  <c r="AR1865" i="6"/>
  <c r="AR1866" i="6"/>
  <c r="AR1867" i="6"/>
  <c r="AR1868" i="6"/>
  <c r="AR1869" i="6"/>
  <c r="AR1870" i="6"/>
  <c r="AR1871" i="6"/>
  <c r="AR1872" i="6"/>
  <c r="AR1873" i="6"/>
  <c r="AR1874" i="6"/>
  <c r="AR1875" i="6"/>
  <c r="AR1876" i="6"/>
  <c r="AR1877" i="6"/>
  <c r="AR1878" i="6"/>
  <c r="AR1879" i="6"/>
  <c r="AR1880" i="6"/>
  <c r="AR1881" i="6"/>
  <c r="AR1882" i="6"/>
  <c r="AR1883" i="6"/>
  <c r="AR1884" i="6"/>
  <c r="AR1885" i="6"/>
  <c r="AR1886" i="6"/>
  <c r="AR1887" i="6"/>
  <c r="AR1888" i="6"/>
  <c r="AR1889" i="6"/>
  <c r="AR1890" i="6"/>
  <c r="AR1891" i="6"/>
  <c r="AR1892" i="6"/>
  <c r="AR1893" i="6"/>
  <c r="AR1894" i="6"/>
  <c r="AR1895" i="6"/>
  <c r="AR1896" i="6"/>
  <c r="AR1897" i="6"/>
  <c r="AR1898" i="6"/>
  <c r="AR1899" i="6"/>
  <c r="AR1900" i="6"/>
  <c r="AR1901" i="6"/>
  <c r="AR1902" i="6"/>
  <c r="AR1903" i="6"/>
  <c r="AR1904" i="6"/>
  <c r="AR1905" i="6"/>
  <c r="AR1906" i="6"/>
  <c r="AR1907" i="6"/>
  <c r="AR1908" i="6"/>
  <c r="AR1909" i="6"/>
  <c r="AR1910" i="6"/>
  <c r="AR1911" i="6"/>
  <c r="AR1912" i="6"/>
  <c r="AR1913" i="6"/>
  <c r="AR1914" i="6"/>
  <c r="AR1915" i="6"/>
  <c r="AR1916" i="6"/>
  <c r="AR1917" i="6"/>
  <c r="AR1918" i="6"/>
  <c r="AR1919" i="6"/>
  <c r="AR1920" i="6"/>
  <c r="AR1921" i="6"/>
  <c r="AR1922" i="6"/>
  <c r="AR1923" i="6"/>
  <c r="AR1924" i="6"/>
  <c r="AR1925" i="6"/>
  <c r="AR1926" i="6"/>
  <c r="AR1927" i="6"/>
  <c r="AR1928" i="6"/>
  <c r="AR1929" i="6"/>
  <c r="AR1930" i="6"/>
  <c r="AR1931" i="6"/>
  <c r="AR1932" i="6"/>
  <c r="AR1933" i="6"/>
  <c r="AR1934" i="6"/>
  <c r="AR1935" i="6"/>
  <c r="AR1936" i="6"/>
  <c r="AR1937" i="6"/>
  <c r="AR1938" i="6"/>
  <c r="AR1939" i="6"/>
  <c r="AR1940" i="6"/>
  <c r="AR1941" i="6"/>
  <c r="AR1942" i="6"/>
  <c r="AR1943" i="6"/>
  <c r="AR1944" i="6"/>
  <c r="AR1945" i="6"/>
  <c r="AR1946" i="6"/>
  <c r="AR1947" i="6"/>
  <c r="AR1948" i="6"/>
  <c r="AR1949" i="6"/>
  <c r="AR1950" i="6"/>
  <c r="AR1951" i="6"/>
  <c r="AR1952" i="6"/>
  <c r="AR1953" i="6"/>
  <c r="AR1954" i="6"/>
  <c r="AR1955" i="6"/>
  <c r="AR1956" i="6"/>
  <c r="AR1957" i="6"/>
  <c r="AR1958" i="6"/>
  <c r="AR1959" i="6"/>
  <c r="AR1960" i="6"/>
  <c r="AR1961" i="6"/>
  <c r="AR1962" i="6"/>
  <c r="AR1963" i="6"/>
  <c r="AR1964" i="6"/>
  <c r="AR1965" i="6"/>
  <c r="AR1966" i="6"/>
  <c r="AR1967" i="6"/>
  <c r="AR1968" i="6"/>
  <c r="AR1969" i="6"/>
  <c r="AR1970" i="6"/>
  <c r="AR1971" i="6"/>
  <c r="AR1972" i="6"/>
  <c r="AR1973" i="6"/>
  <c r="AR1974" i="6"/>
  <c r="AR1975" i="6"/>
  <c r="AR1976" i="6"/>
  <c r="AR1977" i="6"/>
  <c r="AR1978" i="6"/>
  <c r="AR1979" i="6"/>
  <c r="AR1980" i="6"/>
  <c r="AR1981" i="6"/>
  <c r="AR1982" i="6"/>
  <c r="AR1983" i="6"/>
  <c r="AR1984" i="6"/>
  <c r="AR1985" i="6"/>
  <c r="AR1986" i="6"/>
  <c r="AR1987" i="6"/>
  <c r="AR1988" i="6"/>
  <c r="AR1989" i="6"/>
  <c r="AR1990" i="6"/>
  <c r="AR1991" i="6"/>
  <c r="AR1992" i="6"/>
  <c r="AR1993" i="6"/>
  <c r="AR1994" i="6"/>
  <c r="AR1995" i="6"/>
  <c r="AR1996" i="6"/>
  <c r="AR1997" i="6"/>
  <c r="AR1998" i="6"/>
  <c r="AR1999" i="6"/>
  <c r="AR2000" i="6"/>
  <c r="AR2001" i="6"/>
  <c r="AR2002" i="6"/>
  <c r="AR2003" i="6"/>
  <c r="AR2004" i="6"/>
  <c r="AR2005" i="6"/>
  <c r="AR2006" i="6"/>
  <c r="AR2007" i="6"/>
  <c r="AR2008" i="6"/>
  <c r="AR2009" i="6"/>
  <c r="AR2010" i="6"/>
  <c r="AR2011" i="6"/>
  <c r="AR2012" i="6"/>
  <c r="AR2013" i="6"/>
  <c r="AR2014" i="6"/>
  <c r="AR2015" i="6"/>
  <c r="AR2016" i="6"/>
  <c r="AR2017" i="6"/>
  <c r="AR2018" i="6"/>
  <c r="AR2019" i="6"/>
  <c r="AR2020" i="6"/>
  <c r="AR2021" i="6"/>
  <c r="AR2022" i="6"/>
  <c r="AR2023" i="6"/>
  <c r="AR2024" i="6"/>
  <c r="AR2025" i="6"/>
  <c r="AR2026" i="6"/>
  <c r="AR2027" i="6"/>
  <c r="AR2028" i="6"/>
  <c r="AR2029" i="6"/>
  <c r="AR2030" i="6"/>
  <c r="AR2031" i="6"/>
  <c r="AR2032" i="6"/>
  <c r="AR2033" i="6"/>
  <c r="AR2034" i="6"/>
  <c r="AR2035" i="6"/>
  <c r="AR2036" i="6"/>
  <c r="AR2037" i="6"/>
  <c r="AR2038" i="6"/>
  <c r="AR2039" i="6"/>
  <c r="AR2040" i="6"/>
  <c r="AR2041" i="6"/>
  <c r="AR2042" i="6"/>
  <c r="AR2043" i="6"/>
  <c r="AR2044" i="6"/>
  <c r="AR2045" i="6"/>
  <c r="AR2046" i="6"/>
  <c r="AR2047" i="6"/>
  <c r="AR2048" i="6"/>
  <c r="AR2049" i="6"/>
  <c r="AR2050" i="6"/>
  <c r="AR2051" i="6"/>
  <c r="AR2052" i="6"/>
  <c r="AR2053" i="6"/>
  <c r="AR2054" i="6"/>
  <c r="AR2055" i="6"/>
  <c r="AR2056" i="6"/>
  <c r="AR2057" i="6"/>
  <c r="AR2058" i="6"/>
  <c r="AR2059" i="6"/>
  <c r="AR2060" i="6"/>
  <c r="AR2061" i="6"/>
  <c r="AR2062" i="6"/>
  <c r="AR2063" i="6"/>
  <c r="AR2064" i="6"/>
  <c r="AR2065" i="6"/>
  <c r="AR2066" i="6"/>
  <c r="AR2067" i="6"/>
  <c r="AR2068" i="6"/>
  <c r="AR2069" i="6"/>
  <c r="AR2070" i="6"/>
  <c r="AR2071" i="6"/>
  <c r="AR2072" i="6"/>
  <c r="AR2073" i="6"/>
  <c r="AR2074" i="6"/>
  <c r="AR2075" i="6"/>
  <c r="AR2076" i="6"/>
  <c r="AR2077" i="6"/>
  <c r="AR2078" i="6"/>
  <c r="AR2079" i="6"/>
  <c r="AR2080" i="6"/>
  <c r="AR2081" i="6"/>
  <c r="AR2082" i="6"/>
  <c r="AR2083" i="6"/>
  <c r="AR2084" i="6"/>
  <c r="AR2085" i="6"/>
  <c r="AR2086" i="6"/>
  <c r="AR2087" i="6"/>
  <c r="AR2088" i="6"/>
  <c r="AR2089" i="6"/>
  <c r="AR2090" i="6"/>
  <c r="AR2091" i="6"/>
  <c r="AR2092" i="6"/>
  <c r="AR2093" i="6"/>
  <c r="AR2094" i="6"/>
  <c r="AR2095" i="6"/>
  <c r="AR2096" i="6"/>
  <c r="AR2097" i="6"/>
  <c r="AR2098" i="6"/>
  <c r="AR2099" i="6"/>
  <c r="AR2100" i="6"/>
  <c r="AR2101" i="6"/>
  <c r="AR2102" i="6"/>
  <c r="AR2103" i="6"/>
  <c r="AR2104" i="6"/>
  <c r="AR2105" i="6"/>
  <c r="AR2106" i="6"/>
  <c r="AR2107" i="6"/>
  <c r="AR2108" i="6"/>
  <c r="AR2109" i="6"/>
  <c r="AR2110" i="6"/>
  <c r="AR2111" i="6"/>
  <c r="AR2112" i="6"/>
  <c r="AR2113" i="6"/>
  <c r="AR2114" i="6"/>
  <c r="AR2115" i="6"/>
  <c r="AR2116" i="6"/>
  <c r="AR2117" i="6"/>
  <c r="AR2118" i="6"/>
  <c r="AR2119" i="6"/>
  <c r="AR2120" i="6"/>
  <c r="AR2121" i="6"/>
  <c r="AR2122" i="6"/>
  <c r="AR2123" i="6"/>
  <c r="AR2124" i="6"/>
  <c r="AR2125" i="6"/>
  <c r="AR2126" i="6"/>
  <c r="AR2127" i="6"/>
  <c r="AR2128" i="6"/>
  <c r="AR2129" i="6"/>
  <c r="AR2130" i="6"/>
  <c r="AR2131" i="6"/>
  <c r="AR2132" i="6"/>
  <c r="AR2133" i="6"/>
  <c r="AR2134" i="6"/>
  <c r="AR2135" i="6"/>
  <c r="AR2136" i="6"/>
  <c r="AR2137" i="6"/>
  <c r="AR2138" i="6"/>
  <c r="AR2139" i="6"/>
  <c r="AR2140" i="6"/>
  <c r="AR2141" i="6"/>
  <c r="AR2142" i="6"/>
  <c r="AR2143" i="6"/>
  <c r="AR2144" i="6"/>
  <c r="AR2145" i="6"/>
  <c r="AR2146" i="6"/>
  <c r="AR2147" i="6"/>
  <c r="AR2148" i="6"/>
  <c r="AR2149" i="6"/>
  <c r="AR2150" i="6"/>
  <c r="AR2151" i="6"/>
  <c r="AR2152" i="6"/>
  <c r="AR2153" i="6"/>
  <c r="AR2154" i="6"/>
  <c r="AR2155" i="6"/>
  <c r="AR2156" i="6"/>
  <c r="AR2157" i="6"/>
  <c r="AR2158" i="6"/>
  <c r="AR2159" i="6"/>
  <c r="AR2160" i="6"/>
  <c r="AR2161" i="6"/>
  <c r="AR2162" i="6"/>
  <c r="AR2163" i="6"/>
  <c r="AR2164" i="6"/>
  <c r="AR2165" i="6"/>
  <c r="AR2166" i="6"/>
  <c r="AR2167" i="6"/>
  <c r="AR2168" i="6"/>
  <c r="AR2169" i="6"/>
  <c r="AR2170" i="6"/>
  <c r="AR2171" i="6"/>
  <c r="AR2172" i="6"/>
  <c r="AR2173" i="6"/>
  <c r="AR2174" i="6"/>
  <c r="AR2175" i="6"/>
  <c r="AR2176" i="6"/>
  <c r="AR2177" i="6"/>
  <c r="AR2178" i="6"/>
  <c r="AR2179" i="6"/>
  <c r="AR2180" i="6"/>
  <c r="AR2181" i="6"/>
  <c r="AR2182" i="6"/>
  <c r="AR2183" i="6"/>
  <c r="AR2184" i="6"/>
  <c r="AR2185" i="6"/>
  <c r="AR2186" i="6"/>
  <c r="AR2187" i="6"/>
  <c r="AR2188" i="6"/>
  <c r="AR2189" i="6"/>
  <c r="AR2190" i="6"/>
  <c r="AR2191" i="6"/>
  <c r="AR2192" i="6"/>
  <c r="AR2193" i="6"/>
  <c r="AR2194" i="6"/>
  <c r="AR2195" i="6"/>
  <c r="AR2196" i="6"/>
  <c r="AR2197" i="6"/>
  <c r="AR2198" i="6"/>
  <c r="AR2199" i="6"/>
  <c r="AR2200" i="6"/>
  <c r="AR2201" i="6"/>
  <c r="AR2202" i="6"/>
  <c r="AR2203" i="6"/>
  <c r="AR2204" i="6"/>
  <c r="AR2205" i="6"/>
  <c r="AR2206" i="6"/>
  <c r="AR2207" i="6"/>
  <c r="AR2208" i="6"/>
  <c r="AR2209" i="6"/>
  <c r="AR2210" i="6"/>
  <c r="AR2211" i="6"/>
  <c r="AR2212" i="6"/>
  <c r="AR2213" i="6"/>
  <c r="AR2214" i="6"/>
  <c r="AR2215" i="6"/>
  <c r="AR2216" i="6"/>
  <c r="AR2217" i="6"/>
  <c r="AR2218" i="6"/>
  <c r="AR2219" i="6"/>
  <c r="AR2220" i="6"/>
  <c r="AR2221" i="6"/>
  <c r="AR2222" i="6"/>
  <c r="AR2223" i="6"/>
  <c r="AR2224" i="6"/>
  <c r="AR2225" i="6"/>
  <c r="AR2226" i="6"/>
  <c r="AR2227" i="6"/>
  <c r="AR2228" i="6"/>
  <c r="AR2229" i="6"/>
  <c r="AR2230" i="6"/>
  <c r="AR2231" i="6"/>
  <c r="AR2232" i="6"/>
  <c r="AR2233" i="6"/>
  <c r="AR2234" i="6"/>
  <c r="AR2235" i="6"/>
  <c r="AR2236" i="6"/>
  <c r="AR2237" i="6"/>
  <c r="AR2238" i="6"/>
  <c r="AR2239" i="6"/>
  <c r="AR2240" i="6"/>
  <c r="AR2241" i="6"/>
  <c r="AR2242" i="6"/>
  <c r="AR2243" i="6"/>
  <c r="AR2244" i="6"/>
  <c r="AR2245" i="6"/>
  <c r="AR2246" i="6"/>
  <c r="AR2247" i="6"/>
  <c r="AR2248" i="6"/>
  <c r="AR2249" i="6"/>
  <c r="AR2250" i="6"/>
  <c r="AR2251" i="6"/>
  <c r="AR2252" i="6"/>
  <c r="AR2253" i="6"/>
  <c r="AR2254" i="6"/>
  <c r="AR2255" i="6"/>
  <c r="AR2256" i="6"/>
  <c r="AR2257" i="6"/>
  <c r="AR2258" i="6"/>
  <c r="AR2259" i="6"/>
  <c r="AR2260" i="6"/>
  <c r="AR2261" i="6"/>
  <c r="AR2262" i="6"/>
  <c r="AR2263" i="6"/>
  <c r="AR2264" i="6"/>
  <c r="AR2265" i="6"/>
  <c r="AR2266" i="6"/>
  <c r="AR2267" i="6"/>
  <c r="AR2268" i="6"/>
  <c r="AR2269" i="6"/>
  <c r="AR2270" i="6"/>
  <c r="AR2271" i="6"/>
  <c r="AR2272" i="6"/>
  <c r="AR2273" i="6"/>
  <c r="AR2274" i="6"/>
  <c r="AR2275" i="6"/>
  <c r="AR2276" i="6"/>
  <c r="AR2277" i="6"/>
  <c r="AR2278" i="6"/>
  <c r="AR2279" i="6"/>
  <c r="AR2280" i="6"/>
  <c r="AR2281" i="6"/>
  <c r="AR2282" i="6"/>
  <c r="AR2283" i="6"/>
  <c r="AR2284" i="6"/>
  <c r="AR2285" i="6"/>
  <c r="AR2286" i="6"/>
  <c r="AR2287" i="6"/>
  <c r="AR2288" i="6"/>
  <c r="AR2289" i="6"/>
  <c r="AR2290" i="6"/>
  <c r="AR2291" i="6"/>
  <c r="AR2292" i="6"/>
  <c r="AR2293" i="6"/>
  <c r="AR2294" i="6"/>
  <c r="AR2295" i="6"/>
  <c r="AR2296" i="6"/>
  <c r="AR2297" i="6"/>
  <c r="AR2298" i="6"/>
  <c r="AR2299" i="6"/>
  <c r="AR2300" i="6"/>
  <c r="AR2301" i="6"/>
  <c r="AR2302" i="6"/>
  <c r="AR2303" i="6"/>
  <c r="AR2304" i="6"/>
  <c r="AR2305" i="6"/>
  <c r="AR2306" i="6"/>
  <c r="AR2307" i="6"/>
  <c r="AR2308" i="6"/>
  <c r="AR2309" i="6"/>
  <c r="AR2310" i="6"/>
  <c r="AR2311" i="6"/>
  <c r="AR2312" i="6"/>
  <c r="AR2313" i="6"/>
  <c r="AR2314" i="6"/>
  <c r="AR2315" i="6"/>
  <c r="AR2316" i="6"/>
  <c r="AR2317" i="6"/>
  <c r="AR2318" i="6"/>
  <c r="AR2319" i="6"/>
  <c r="AR2320" i="6"/>
  <c r="AR2321" i="6"/>
  <c r="AR2322" i="6"/>
  <c r="AR2323" i="6"/>
  <c r="AR2324" i="6"/>
  <c r="AR2325" i="6"/>
  <c r="AR2326" i="6"/>
  <c r="AR2327" i="6"/>
  <c r="AR2328" i="6"/>
  <c r="AR2329" i="6"/>
  <c r="AR2330" i="6"/>
  <c r="AR2331" i="6"/>
  <c r="AR2332" i="6"/>
  <c r="AR2333" i="6"/>
  <c r="AR2334" i="6"/>
  <c r="AR2335" i="6"/>
  <c r="AR2336" i="6"/>
  <c r="AR2337" i="6"/>
  <c r="AR2338" i="6"/>
  <c r="AR2339" i="6"/>
  <c r="AR2340" i="6"/>
  <c r="AR2341" i="6"/>
  <c r="AR2342" i="6"/>
  <c r="AR2343" i="6"/>
  <c r="AR2344" i="6"/>
  <c r="AR2345" i="6"/>
  <c r="AR2346" i="6"/>
  <c r="AR2347" i="6"/>
  <c r="AR2348" i="6"/>
  <c r="AR2349" i="6"/>
  <c r="AR2350" i="6"/>
  <c r="AR2351" i="6"/>
  <c r="AR2352" i="6"/>
  <c r="AR2353" i="6"/>
  <c r="AR2354" i="6"/>
  <c r="AR2355" i="6"/>
  <c r="AR2356" i="6"/>
  <c r="AR2357" i="6"/>
  <c r="AR2358" i="6"/>
  <c r="AR2359" i="6"/>
  <c r="AR2360" i="6"/>
  <c r="AR2361" i="6"/>
  <c r="AR2362" i="6"/>
  <c r="AR2363" i="6"/>
  <c r="AR2364" i="6"/>
  <c r="AR2365" i="6"/>
  <c r="AR2366" i="6"/>
  <c r="AR2367" i="6"/>
  <c r="AR2368" i="6"/>
  <c r="AR2369" i="6"/>
  <c r="AR2370" i="6"/>
  <c r="AR2371" i="6"/>
  <c r="AR2372" i="6"/>
  <c r="AR2373" i="6"/>
  <c r="AR2374" i="6"/>
  <c r="AR2375" i="6"/>
  <c r="AR2376" i="6"/>
  <c r="AR2377" i="6"/>
  <c r="AR2378" i="6"/>
  <c r="AR2379" i="6"/>
  <c r="AR2380" i="6"/>
  <c r="AR2381" i="6"/>
  <c r="AR2382" i="6"/>
  <c r="AR2383" i="6"/>
  <c r="AR2384" i="6"/>
  <c r="AR2385" i="6"/>
  <c r="AR2386" i="6"/>
  <c r="AR2387" i="6"/>
  <c r="AR2388" i="6"/>
  <c r="AR2389" i="6"/>
  <c r="AR2390" i="6"/>
  <c r="AR2391" i="6"/>
  <c r="AR2392" i="6"/>
  <c r="AR2393" i="6"/>
  <c r="AR2394" i="6"/>
  <c r="AR2395" i="6"/>
  <c r="AR2396" i="6"/>
  <c r="AR2397" i="6"/>
  <c r="AR2398" i="6"/>
  <c r="AR2399" i="6"/>
  <c r="AR2400" i="6"/>
  <c r="AR2401" i="6"/>
  <c r="AR2402" i="6"/>
  <c r="AR2403" i="6"/>
  <c r="AR2404" i="6"/>
  <c r="AR2405" i="6"/>
  <c r="AR2406" i="6"/>
  <c r="AR2407" i="6"/>
  <c r="AR2408" i="6"/>
  <c r="AR2409" i="6"/>
  <c r="AR2410" i="6"/>
  <c r="AR2411" i="6"/>
  <c r="AR2412" i="6"/>
  <c r="AR2413" i="6"/>
  <c r="AR2414" i="6"/>
  <c r="AR2415" i="6"/>
  <c r="AR2416" i="6"/>
  <c r="AR2417" i="6"/>
  <c r="AR2418" i="6"/>
  <c r="AR2419" i="6"/>
  <c r="AR2420" i="6"/>
  <c r="AR2421" i="6"/>
  <c r="AR2422" i="6"/>
  <c r="AR2423" i="6"/>
  <c r="AR2424" i="6"/>
  <c r="AR2425" i="6"/>
  <c r="AR2426" i="6"/>
  <c r="AR2427" i="6"/>
  <c r="AR2428" i="6"/>
  <c r="AR2429" i="6"/>
  <c r="AR2430" i="6"/>
  <c r="AR2431" i="6"/>
  <c r="AR2432" i="6"/>
  <c r="AR2433" i="6"/>
  <c r="AR2434" i="6"/>
  <c r="AR2435" i="6"/>
  <c r="AR2436" i="6"/>
  <c r="AR2437" i="6"/>
  <c r="AR2438" i="6"/>
  <c r="AR2439" i="6"/>
  <c r="AR2440" i="6"/>
  <c r="AR2441" i="6"/>
  <c r="AR2442" i="6"/>
  <c r="AR2443" i="6"/>
  <c r="AR2444" i="6"/>
  <c r="AR2445" i="6"/>
  <c r="AR2446" i="6"/>
  <c r="AR2447" i="6"/>
  <c r="AR2448" i="6"/>
  <c r="AR2449" i="6"/>
  <c r="AR2450" i="6"/>
  <c r="AR2451" i="6"/>
  <c r="AR2452" i="6"/>
  <c r="AR2453" i="6"/>
  <c r="AR2454" i="6"/>
  <c r="AR2455" i="6"/>
  <c r="AR2456" i="6"/>
  <c r="AR2457" i="6"/>
  <c r="AR2458" i="6"/>
  <c r="AR2459" i="6"/>
  <c r="AR2460" i="6"/>
  <c r="AR2461" i="6"/>
  <c r="AR2462" i="6"/>
  <c r="AR2463" i="6"/>
  <c r="AR2464" i="6"/>
  <c r="AR2465" i="6"/>
  <c r="AR2466" i="6"/>
  <c r="AR2467" i="6"/>
  <c r="AR2468" i="6"/>
  <c r="AR2469" i="6"/>
  <c r="AR2470" i="6"/>
  <c r="AR2471" i="6"/>
  <c r="AR2472" i="6"/>
  <c r="AR2473" i="6"/>
  <c r="AR2474" i="6"/>
  <c r="AR2475" i="6"/>
  <c r="AR2476" i="6"/>
  <c r="AR2477" i="6"/>
  <c r="AR2478" i="6"/>
  <c r="AR2479" i="6"/>
  <c r="AR2480" i="6"/>
  <c r="AR2481" i="6"/>
  <c r="AR2482" i="6"/>
  <c r="AR2483" i="6"/>
  <c r="AR2484" i="6"/>
  <c r="AR2485" i="6"/>
  <c r="AR2486" i="6"/>
  <c r="AR2487" i="6"/>
  <c r="AR2488" i="6"/>
  <c r="AR2489" i="6"/>
  <c r="AR2490" i="6"/>
  <c r="AR2491" i="6"/>
  <c r="AR2492" i="6"/>
  <c r="AR2493" i="6"/>
  <c r="AR2494" i="6"/>
  <c r="AR2495" i="6"/>
  <c r="AR2496" i="6"/>
  <c r="AR2497" i="6"/>
  <c r="AR2498" i="6"/>
  <c r="AR2499" i="6"/>
  <c r="AR2500" i="6"/>
  <c r="AR2501" i="6"/>
  <c r="AR2502" i="6"/>
  <c r="AR2503" i="6"/>
  <c r="AR2504" i="6"/>
  <c r="AR2505" i="6"/>
  <c r="AR2506" i="6"/>
  <c r="AR2507" i="6"/>
  <c r="AR2508" i="6"/>
  <c r="AR2509" i="6"/>
  <c r="AR2510" i="6"/>
  <c r="AR2511" i="6"/>
  <c r="AR2512" i="6"/>
  <c r="AR2513" i="6"/>
  <c r="AR2514" i="6"/>
  <c r="AR2515" i="6"/>
  <c r="AR2516" i="6"/>
  <c r="AR2517" i="6"/>
  <c r="AR2518" i="6"/>
  <c r="AR2519" i="6"/>
  <c r="AR2520" i="6"/>
  <c r="AR2521" i="6"/>
  <c r="AR2522" i="6"/>
  <c r="AR2523" i="6"/>
  <c r="AR2524" i="6"/>
  <c r="AR2525" i="6"/>
  <c r="AR2526" i="6"/>
  <c r="AR2527" i="6"/>
  <c r="AR2528" i="6"/>
  <c r="AR2529" i="6"/>
  <c r="AR2530" i="6"/>
  <c r="AR2531" i="6"/>
  <c r="AR2532" i="6"/>
  <c r="AR2533" i="6"/>
  <c r="AR2534" i="6"/>
  <c r="AR2535" i="6"/>
  <c r="AR2536" i="6"/>
  <c r="AR2537" i="6"/>
  <c r="AR2538" i="6"/>
  <c r="AR2539" i="6"/>
  <c r="AR2540" i="6"/>
  <c r="AR2541" i="6"/>
  <c r="AR2542" i="6"/>
  <c r="AR2543" i="6"/>
  <c r="AR2544" i="6"/>
  <c r="AR2545" i="6"/>
  <c r="AR2546" i="6"/>
  <c r="AR2547" i="6"/>
  <c r="AR2548" i="6"/>
  <c r="AR2549" i="6"/>
  <c r="AR2550" i="6"/>
  <c r="AR2551" i="6"/>
  <c r="AR2552" i="6"/>
  <c r="AR2553" i="6"/>
  <c r="AR2554" i="6"/>
  <c r="AR2555" i="6"/>
  <c r="AR2556" i="6"/>
  <c r="AR2557" i="6"/>
  <c r="AR2558" i="6"/>
  <c r="AR2559" i="6"/>
  <c r="AR2560" i="6"/>
  <c r="AR2561" i="6"/>
  <c r="AR2562" i="6"/>
  <c r="AR2563" i="6"/>
  <c r="AR2564" i="6"/>
  <c r="AR2565" i="6"/>
  <c r="AR2566" i="6"/>
  <c r="AR2567" i="6"/>
  <c r="AR2568" i="6"/>
  <c r="AR2569" i="6"/>
  <c r="AR2570" i="6"/>
  <c r="AR2571" i="6"/>
  <c r="AR2572" i="6"/>
  <c r="AR2573" i="6"/>
  <c r="AR2574" i="6"/>
  <c r="AR2575" i="6"/>
  <c r="AR2576" i="6"/>
  <c r="AR2577" i="6"/>
  <c r="AR2578" i="6"/>
  <c r="AR2579" i="6"/>
  <c r="AR2580" i="6"/>
  <c r="AR2581" i="6"/>
  <c r="AR2582" i="6"/>
  <c r="AR2583" i="6"/>
  <c r="AR2584" i="6"/>
  <c r="AR2585" i="6"/>
  <c r="AR2586" i="6"/>
  <c r="AR2587" i="6"/>
  <c r="AR2588" i="6"/>
  <c r="AR2589" i="6"/>
  <c r="AR2590" i="6"/>
  <c r="AR2591" i="6"/>
  <c r="AR2592" i="6"/>
  <c r="AR2593" i="6"/>
  <c r="AR2594" i="6"/>
  <c r="AR2595" i="6"/>
  <c r="AR2596" i="6"/>
  <c r="AR2597" i="6"/>
  <c r="AR2598" i="6"/>
  <c r="AR2599" i="6"/>
  <c r="AR2600" i="6"/>
  <c r="AR2601" i="6"/>
  <c r="AR2602" i="6"/>
  <c r="AR2603" i="6"/>
  <c r="AR2604" i="6"/>
  <c r="AR2605" i="6"/>
  <c r="AR2606" i="6"/>
  <c r="AR2607" i="6"/>
  <c r="AR2608" i="6"/>
  <c r="AR2609" i="6"/>
  <c r="AR2610" i="6"/>
  <c r="AR2611" i="6"/>
  <c r="AR2612" i="6"/>
  <c r="AR2613" i="6"/>
  <c r="AR2614" i="6"/>
  <c r="AR2615" i="6"/>
  <c r="AR2616" i="6"/>
  <c r="AR2617" i="6"/>
  <c r="AR2618" i="6"/>
  <c r="AR2619" i="6"/>
  <c r="AR2620" i="6"/>
  <c r="AR2621" i="6"/>
  <c r="AR2622" i="6"/>
  <c r="AR2623" i="6"/>
  <c r="AR2624" i="6"/>
  <c r="AR2625" i="6"/>
  <c r="AR2626" i="6"/>
  <c r="AR2627" i="6"/>
  <c r="AR2628" i="6"/>
  <c r="AR2629" i="6"/>
  <c r="AR2630" i="6"/>
  <c r="AR2631" i="6"/>
  <c r="AR2632" i="6"/>
  <c r="AR2633" i="6"/>
  <c r="AR2634" i="6"/>
  <c r="AR2635" i="6"/>
  <c r="AR2636" i="6"/>
  <c r="AR2637" i="6"/>
  <c r="AR2638" i="6"/>
  <c r="AR2639" i="6"/>
  <c r="AR2640" i="6"/>
  <c r="AR2641" i="6"/>
  <c r="AR2642" i="6"/>
  <c r="AR2643" i="6"/>
  <c r="AR2644" i="6"/>
  <c r="AR2645" i="6"/>
  <c r="AR2646" i="6"/>
  <c r="AR2647" i="6"/>
  <c r="AR2648" i="6"/>
  <c r="AR2649" i="6"/>
  <c r="AR2650" i="6"/>
  <c r="AR2651" i="6"/>
  <c r="AR2652" i="6"/>
  <c r="AR2653" i="6"/>
  <c r="AR2654" i="6"/>
  <c r="AR2655" i="6"/>
  <c r="AR2656" i="6"/>
  <c r="AR2657" i="6"/>
  <c r="AR2658" i="6"/>
  <c r="AR2659" i="6"/>
  <c r="AR2660" i="6"/>
  <c r="AR2661" i="6"/>
  <c r="AR2662" i="6"/>
  <c r="AR2663" i="6"/>
  <c r="AR2664" i="6"/>
  <c r="AR2665" i="6"/>
  <c r="AR2666" i="6"/>
  <c r="AR2667" i="6"/>
  <c r="AR2668" i="6"/>
  <c r="AR2669" i="6"/>
  <c r="AR2670" i="6"/>
  <c r="AR2671" i="6"/>
  <c r="AR2672" i="6"/>
  <c r="AR2673" i="6"/>
  <c r="AR2674" i="6"/>
  <c r="AR2675" i="6"/>
  <c r="AR2676" i="6"/>
  <c r="AR2677" i="6"/>
  <c r="AR2678" i="6"/>
  <c r="AR2679" i="6"/>
  <c r="AR2680" i="6"/>
  <c r="AR2681" i="6"/>
  <c r="AR2682" i="6"/>
  <c r="AR2683" i="6"/>
  <c r="AR2684" i="6"/>
  <c r="AR2685" i="6"/>
  <c r="AR2686" i="6"/>
  <c r="AR2687" i="6"/>
  <c r="AR2688" i="6"/>
  <c r="AR2689" i="6"/>
  <c r="AR2690" i="6"/>
  <c r="AR2691" i="6"/>
  <c r="AR2692" i="6"/>
  <c r="AR2693" i="6"/>
  <c r="AR2694" i="6"/>
  <c r="AR2695" i="6"/>
  <c r="AR2696" i="6"/>
  <c r="AR2697" i="6"/>
  <c r="AR2698" i="6"/>
  <c r="AR2699" i="6"/>
  <c r="AR2700" i="6"/>
  <c r="AR2701" i="6"/>
  <c r="AR2702" i="6"/>
  <c r="AR2703" i="6"/>
  <c r="AR2704" i="6"/>
  <c r="AR2705" i="6"/>
  <c r="AR2706" i="6"/>
  <c r="AR2707" i="6"/>
  <c r="AR4" i="6"/>
  <c r="AN5" i="6"/>
  <c r="AN6" i="6"/>
  <c r="AN7" i="6"/>
  <c r="AN8" i="6"/>
  <c r="AN9" i="6"/>
  <c r="AN10" i="6"/>
  <c r="AN11" i="6"/>
  <c r="AN12" i="6"/>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51" i="6"/>
  <c r="AN52" i="6"/>
  <c r="AN53" i="6"/>
  <c r="AN54" i="6"/>
  <c r="AN55" i="6"/>
  <c r="AN56" i="6"/>
  <c r="AN57" i="6"/>
  <c r="AN58" i="6"/>
  <c r="AN59" i="6"/>
  <c r="AN60" i="6"/>
  <c r="AN61" i="6"/>
  <c r="AN62" i="6"/>
  <c r="AN63" i="6"/>
  <c r="AN64" i="6"/>
  <c r="AN65" i="6"/>
  <c r="AN66" i="6"/>
  <c r="AN67" i="6"/>
  <c r="AN68" i="6"/>
  <c r="AN69" i="6"/>
  <c r="AN70" i="6"/>
  <c r="AN71" i="6"/>
  <c r="AN72" i="6"/>
  <c r="AN73" i="6"/>
  <c r="AN74" i="6"/>
  <c r="AN75" i="6"/>
  <c r="AN76" i="6"/>
  <c r="AN77" i="6"/>
  <c r="AN78" i="6"/>
  <c r="AN79" i="6"/>
  <c r="AN80" i="6"/>
  <c r="AN81" i="6"/>
  <c r="AN82" i="6"/>
  <c r="AN83" i="6"/>
  <c r="AN84" i="6"/>
  <c r="AN85" i="6"/>
  <c r="AN86" i="6"/>
  <c r="AN87" i="6"/>
  <c r="AN88" i="6"/>
  <c r="AN89" i="6"/>
  <c r="AN90" i="6"/>
  <c r="AN91" i="6"/>
  <c r="AN92" i="6"/>
  <c r="AN93" i="6"/>
  <c r="AN94" i="6"/>
  <c r="AN95" i="6"/>
  <c r="AN96" i="6"/>
  <c r="AN97" i="6"/>
  <c r="AN98" i="6"/>
  <c r="AN99" i="6"/>
  <c r="AN100" i="6"/>
  <c r="AN101" i="6"/>
  <c r="AN102" i="6"/>
  <c r="AN103" i="6"/>
  <c r="AN104" i="6"/>
  <c r="AN105" i="6"/>
  <c r="AN106" i="6"/>
  <c r="AN107" i="6"/>
  <c r="AN108" i="6"/>
  <c r="AN109" i="6"/>
  <c r="AN110" i="6"/>
  <c r="AN111" i="6"/>
  <c r="AN112" i="6"/>
  <c r="AN113" i="6"/>
  <c r="AN114" i="6"/>
  <c r="AN115" i="6"/>
  <c r="AN116" i="6"/>
  <c r="AN117" i="6"/>
  <c r="AN118" i="6"/>
  <c r="AN119" i="6"/>
  <c r="AN120" i="6"/>
  <c r="AN121" i="6"/>
  <c r="AN122" i="6"/>
  <c r="AN123" i="6"/>
  <c r="AN124" i="6"/>
  <c r="AN125" i="6"/>
  <c r="AN126" i="6"/>
  <c r="AN127" i="6"/>
  <c r="AN128" i="6"/>
  <c r="AN129" i="6"/>
  <c r="AN130" i="6"/>
  <c r="AN131" i="6"/>
  <c r="AN132" i="6"/>
  <c r="AN133" i="6"/>
  <c r="AN134" i="6"/>
  <c r="AN135" i="6"/>
  <c r="AN136" i="6"/>
  <c r="AN137" i="6"/>
  <c r="AN138" i="6"/>
  <c r="AN139" i="6"/>
  <c r="AN140" i="6"/>
  <c r="AN141" i="6"/>
  <c r="AN142" i="6"/>
  <c r="AN143" i="6"/>
  <c r="AN144" i="6"/>
  <c r="AN145" i="6"/>
  <c r="AN146" i="6"/>
  <c r="AN147" i="6"/>
  <c r="AN148" i="6"/>
  <c r="AN149" i="6"/>
  <c r="AN150" i="6"/>
  <c r="AN151" i="6"/>
  <c r="AN152" i="6"/>
  <c r="AN153" i="6"/>
  <c r="AN154" i="6"/>
  <c r="AN155" i="6"/>
  <c r="AN156" i="6"/>
  <c r="AN157" i="6"/>
  <c r="AN158" i="6"/>
  <c r="AN159" i="6"/>
  <c r="AN160" i="6"/>
  <c r="AN161" i="6"/>
  <c r="AN162" i="6"/>
  <c r="AN163" i="6"/>
  <c r="AN164" i="6"/>
  <c r="AN165" i="6"/>
  <c r="AN166" i="6"/>
  <c r="AN167" i="6"/>
  <c r="AN168" i="6"/>
  <c r="AN169" i="6"/>
  <c r="AN170" i="6"/>
  <c r="AN171" i="6"/>
  <c r="AN172" i="6"/>
  <c r="AN173" i="6"/>
  <c r="AN174" i="6"/>
  <c r="AN175" i="6"/>
  <c r="AN176" i="6"/>
  <c r="AN177" i="6"/>
  <c r="AN178" i="6"/>
  <c r="AN179" i="6"/>
  <c r="AN180" i="6"/>
  <c r="AN181" i="6"/>
  <c r="AN182" i="6"/>
  <c r="AN183" i="6"/>
  <c r="AN184" i="6"/>
  <c r="AN185" i="6"/>
  <c r="AN186" i="6"/>
  <c r="AN187" i="6"/>
  <c r="AN188" i="6"/>
  <c r="AN189" i="6"/>
  <c r="AN190" i="6"/>
  <c r="AN191" i="6"/>
  <c r="AN192" i="6"/>
  <c r="AN193" i="6"/>
  <c r="AN194" i="6"/>
  <c r="AN195" i="6"/>
  <c r="AN196" i="6"/>
  <c r="AN197" i="6"/>
  <c r="AN198" i="6"/>
  <c r="AN199" i="6"/>
  <c r="AN200" i="6"/>
  <c r="AN201" i="6"/>
  <c r="AN202" i="6"/>
  <c r="AN203" i="6"/>
  <c r="AN204" i="6"/>
  <c r="AN205" i="6"/>
  <c r="AN206" i="6"/>
  <c r="AN207" i="6"/>
  <c r="AN208" i="6"/>
  <c r="AN209" i="6"/>
  <c r="AN210" i="6"/>
  <c r="AN211" i="6"/>
  <c r="AN212" i="6"/>
  <c r="AN213" i="6"/>
  <c r="AN214" i="6"/>
  <c r="AN215" i="6"/>
  <c r="AN216" i="6"/>
  <c r="AN217" i="6"/>
  <c r="AN218" i="6"/>
  <c r="AN219" i="6"/>
  <c r="AN220" i="6"/>
  <c r="AN221" i="6"/>
  <c r="AN222" i="6"/>
  <c r="AN223" i="6"/>
  <c r="AN224" i="6"/>
  <c r="AN225" i="6"/>
  <c r="AN226" i="6"/>
  <c r="AN227" i="6"/>
  <c r="AN228" i="6"/>
  <c r="AN229" i="6"/>
  <c r="AN230" i="6"/>
  <c r="AN231" i="6"/>
  <c r="AN232" i="6"/>
  <c r="AN233" i="6"/>
  <c r="AN234" i="6"/>
  <c r="AN235" i="6"/>
  <c r="AN236" i="6"/>
  <c r="AN237" i="6"/>
  <c r="AN238" i="6"/>
  <c r="AN239" i="6"/>
  <c r="AN240" i="6"/>
  <c r="AN241" i="6"/>
  <c r="AN242" i="6"/>
  <c r="AN243" i="6"/>
  <c r="AN244" i="6"/>
  <c r="AN245" i="6"/>
  <c r="AN246" i="6"/>
  <c r="AN247" i="6"/>
  <c r="AN248" i="6"/>
  <c r="AN249" i="6"/>
  <c r="AN250" i="6"/>
  <c r="AN251" i="6"/>
  <c r="AN252" i="6"/>
  <c r="AN253" i="6"/>
  <c r="AN254" i="6"/>
  <c r="AN255" i="6"/>
  <c r="AN256" i="6"/>
  <c r="AN257" i="6"/>
  <c r="AN258" i="6"/>
  <c r="AN259" i="6"/>
  <c r="AN260" i="6"/>
  <c r="AN261" i="6"/>
  <c r="AN262" i="6"/>
  <c r="AN263" i="6"/>
  <c r="AN264" i="6"/>
  <c r="AN265" i="6"/>
  <c r="AN266" i="6"/>
  <c r="AN267" i="6"/>
  <c r="AN268" i="6"/>
  <c r="AN269" i="6"/>
  <c r="AN270" i="6"/>
  <c r="AN271" i="6"/>
  <c r="AN272" i="6"/>
  <c r="AN273" i="6"/>
  <c r="AN274" i="6"/>
  <c r="AN275" i="6"/>
  <c r="AN276" i="6"/>
  <c r="AN277" i="6"/>
  <c r="AN278" i="6"/>
  <c r="AN279" i="6"/>
  <c r="AN280" i="6"/>
  <c r="AN281" i="6"/>
  <c r="AN282" i="6"/>
  <c r="AN283" i="6"/>
  <c r="AN284" i="6"/>
  <c r="AN285" i="6"/>
  <c r="AN286" i="6"/>
  <c r="AN287" i="6"/>
  <c r="AN288" i="6"/>
  <c r="AN289" i="6"/>
  <c r="AN290" i="6"/>
  <c r="AN291" i="6"/>
  <c r="AN292" i="6"/>
  <c r="AN293" i="6"/>
  <c r="AN294" i="6"/>
  <c r="AN295" i="6"/>
  <c r="AN296" i="6"/>
  <c r="AN297" i="6"/>
  <c r="AN298" i="6"/>
  <c r="AN299" i="6"/>
  <c r="AN300" i="6"/>
  <c r="AN301" i="6"/>
  <c r="AN302" i="6"/>
  <c r="AN303" i="6"/>
  <c r="AN304" i="6"/>
  <c r="AN305" i="6"/>
  <c r="AN306" i="6"/>
  <c r="AN307" i="6"/>
  <c r="AN308" i="6"/>
  <c r="AN309" i="6"/>
  <c r="AN310" i="6"/>
  <c r="AN311" i="6"/>
  <c r="AN312" i="6"/>
  <c r="AN313" i="6"/>
  <c r="AN314" i="6"/>
  <c r="AN315" i="6"/>
  <c r="AN316" i="6"/>
  <c r="AN317" i="6"/>
  <c r="AN318" i="6"/>
  <c r="AN319" i="6"/>
  <c r="AN320" i="6"/>
  <c r="AN321" i="6"/>
  <c r="AN322" i="6"/>
  <c r="AN323" i="6"/>
  <c r="AN324" i="6"/>
  <c r="AN325" i="6"/>
  <c r="AN326" i="6"/>
  <c r="AN327" i="6"/>
  <c r="AN328" i="6"/>
  <c r="AN329" i="6"/>
  <c r="AN330" i="6"/>
  <c r="AN331" i="6"/>
  <c r="AN332" i="6"/>
  <c r="AN333" i="6"/>
  <c r="AN334" i="6"/>
  <c r="AN335" i="6"/>
  <c r="AN336" i="6"/>
  <c r="AN337" i="6"/>
  <c r="AN338" i="6"/>
  <c r="AN339" i="6"/>
  <c r="AN340" i="6"/>
  <c r="AN341" i="6"/>
  <c r="AN342" i="6"/>
  <c r="AN343" i="6"/>
  <c r="AN344" i="6"/>
  <c r="AN345" i="6"/>
  <c r="AN346" i="6"/>
  <c r="AN347" i="6"/>
  <c r="AN348" i="6"/>
  <c r="AN349" i="6"/>
  <c r="AN350" i="6"/>
  <c r="AN351" i="6"/>
  <c r="AN352" i="6"/>
  <c r="AN353" i="6"/>
  <c r="AN354" i="6"/>
  <c r="AN355" i="6"/>
  <c r="AN356" i="6"/>
  <c r="AN357" i="6"/>
  <c r="AN358" i="6"/>
  <c r="AN359" i="6"/>
  <c r="AN360" i="6"/>
  <c r="AN361" i="6"/>
  <c r="AN362" i="6"/>
  <c r="AN363" i="6"/>
  <c r="AN364" i="6"/>
  <c r="AN365" i="6"/>
  <c r="AN366" i="6"/>
  <c r="AN367" i="6"/>
  <c r="AN368" i="6"/>
  <c r="AN369" i="6"/>
  <c r="AN370" i="6"/>
  <c r="AN371" i="6"/>
  <c r="AN372" i="6"/>
  <c r="AN373" i="6"/>
  <c r="AN374" i="6"/>
  <c r="AN375" i="6"/>
  <c r="AN376" i="6"/>
  <c r="AN377" i="6"/>
  <c r="AN378" i="6"/>
  <c r="AN379" i="6"/>
  <c r="AN380" i="6"/>
  <c r="AN381" i="6"/>
  <c r="AN382" i="6"/>
  <c r="AN383" i="6"/>
  <c r="AN384" i="6"/>
  <c r="AN385" i="6"/>
  <c r="AN386" i="6"/>
  <c r="AN387" i="6"/>
  <c r="AN388" i="6"/>
  <c r="AN389" i="6"/>
  <c r="AN390" i="6"/>
  <c r="AN391" i="6"/>
  <c r="AN392" i="6"/>
  <c r="AN393" i="6"/>
  <c r="AN394" i="6"/>
  <c r="AN395" i="6"/>
  <c r="AN396" i="6"/>
  <c r="AN397" i="6"/>
  <c r="AN398" i="6"/>
  <c r="AN399" i="6"/>
  <c r="AN400" i="6"/>
  <c r="AN401" i="6"/>
  <c r="AN402" i="6"/>
  <c r="AN403" i="6"/>
  <c r="AN404" i="6"/>
  <c r="AN405" i="6"/>
  <c r="AN406" i="6"/>
  <c r="AN407" i="6"/>
  <c r="AN408" i="6"/>
  <c r="AN409" i="6"/>
  <c r="AN410" i="6"/>
  <c r="AN411" i="6"/>
  <c r="AN412" i="6"/>
  <c r="AN413" i="6"/>
  <c r="AN414" i="6"/>
  <c r="AN415" i="6"/>
  <c r="AN416" i="6"/>
  <c r="AN417" i="6"/>
  <c r="AN418" i="6"/>
  <c r="AN419" i="6"/>
  <c r="AN420" i="6"/>
  <c r="AN421" i="6"/>
  <c r="AN422" i="6"/>
  <c r="AN423" i="6"/>
  <c r="AN424" i="6"/>
  <c r="AN425" i="6"/>
  <c r="AN426" i="6"/>
  <c r="AN427" i="6"/>
  <c r="AN428" i="6"/>
  <c r="AN429" i="6"/>
  <c r="AN430" i="6"/>
  <c r="AN431" i="6"/>
  <c r="AN432" i="6"/>
  <c r="AN433" i="6"/>
  <c r="AN434" i="6"/>
  <c r="AN435" i="6"/>
  <c r="AN436" i="6"/>
  <c r="AN437" i="6"/>
  <c r="AN438" i="6"/>
  <c r="AN439" i="6"/>
  <c r="AN440" i="6"/>
  <c r="AN441" i="6"/>
  <c r="AN442" i="6"/>
  <c r="AN443" i="6"/>
  <c r="AN444" i="6"/>
  <c r="AN445" i="6"/>
  <c r="AN446" i="6"/>
  <c r="AN447" i="6"/>
  <c r="AN448" i="6"/>
  <c r="AN449" i="6"/>
  <c r="AN450" i="6"/>
  <c r="AN451" i="6"/>
  <c r="AN452" i="6"/>
  <c r="AN453" i="6"/>
  <c r="AN454" i="6"/>
  <c r="AN455" i="6"/>
  <c r="AN456" i="6"/>
  <c r="AN457" i="6"/>
  <c r="AN458" i="6"/>
  <c r="AN459" i="6"/>
  <c r="AN460" i="6"/>
  <c r="AN461" i="6"/>
  <c r="AN462" i="6"/>
  <c r="AN463" i="6"/>
  <c r="AN464" i="6"/>
  <c r="AN465" i="6"/>
  <c r="AN466" i="6"/>
  <c r="AN467" i="6"/>
  <c r="AN468" i="6"/>
  <c r="AN469" i="6"/>
  <c r="AN470" i="6"/>
  <c r="AN471" i="6"/>
  <c r="AN472" i="6"/>
  <c r="AN473" i="6"/>
  <c r="AN474" i="6"/>
  <c r="AN475" i="6"/>
  <c r="AN476" i="6"/>
  <c r="AN477" i="6"/>
  <c r="AN478" i="6"/>
  <c r="AN479" i="6"/>
  <c r="AN480" i="6"/>
  <c r="AN481" i="6"/>
  <c r="AN482" i="6"/>
  <c r="AN483" i="6"/>
  <c r="AN484" i="6"/>
  <c r="AN485" i="6"/>
  <c r="AN486" i="6"/>
  <c r="AN487" i="6"/>
  <c r="AN488" i="6"/>
  <c r="AN489" i="6"/>
  <c r="AN490" i="6"/>
  <c r="AN491" i="6"/>
  <c r="AN492" i="6"/>
  <c r="AN493" i="6"/>
  <c r="AN494" i="6"/>
  <c r="AN495" i="6"/>
  <c r="AN496" i="6"/>
  <c r="AN497" i="6"/>
  <c r="AN498" i="6"/>
  <c r="AN499" i="6"/>
  <c r="AN500" i="6"/>
  <c r="AN501" i="6"/>
  <c r="AN502" i="6"/>
  <c r="AN503" i="6"/>
  <c r="AN504" i="6"/>
  <c r="AN505" i="6"/>
  <c r="AN506" i="6"/>
  <c r="AN507" i="6"/>
  <c r="AN508" i="6"/>
  <c r="AN509" i="6"/>
  <c r="AN510" i="6"/>
  <c r="AN511" i="6"/>
  <c r="AN512" i="6"/>
  <c r="AN513" i="6"/>
  <c r="AN514" i="6"/>
  <c r="AN515" i="6"/>
  <c r="AN516" i="6"/>
  <c r="AN517" i="6"/>
  <c r="AN518" i="6"/>
  <c r="AN519" i="6"/>
  <c r="AN520" i="6"/>
  <c r="AN521" i="6"/>
  <c r="AN522" i="6"/>
  <c r="AN523" i="6"/>
  <c r="AN524" i="6"/>
  <c r="AN525" i="6"/>
  <c r="AN526" i="6"/>
  <c r="AN527" i="6"/>
  <c r="AN528" i="6"/>
  <c r="AN529" i="6"/>
  <c r="AN530" i="6"/>
  <c r="AN531" i="6"/>
  <c r="AN532" i="6"/>
  <c r="AN533" i="6"/>
  <c r="AN534" i="6"/>
  <c r="AN535" i="6"/>
  <c r="AN536" i="6"/>
  <c r="AN537" i="6"/>
  <c r="AN538" i="6"/>
  <c r="AN539" i="6"/>
  <c r="AN540" i="6"/>
  <c r="AN541" i="6"/>
  <c r="AN542" i="6"/>
  <c r="AN543" i="6"/>
  <c r="AN544" i="6"/>
  <c r="AN545" i="6"/>
  <c r="AN546" i="6"/>
  <c r="AN547" i="6"/>
  <c r="AN548" i="6"/>
  <c r="AN549" i="6"/>
  <c r="AN550" i="6"/>
  <c r="AN551" i="6"/>
  <c r="AN552" i="6"/>
  <c r="AN553" i="6"/>
  <c r="AN554" i="6"/>
  <c r="AN555" i="6"/>
  <c r="AN556" i="6"/>
  <c r="AN557" i="6"/>
  <c r="AN558" i="6"/>
  <c r="AN559" i="6"/>
  <c r="AN560" i="6"/>
  <c r="AN561" i="6"/>
  <c r="AN562" i="6"/>
  <c r="AN563" i="6"/>
  <c r="AN564" i="6"/>
  <c r="AN565" i="6"/>
  <c r="AN566" i="6"/>
  <c r="AN567" i="6"/>
  <c r="AN568" i="6"/>
  <c r="AN569" i="6"/>
  <c r="AN570" i="6"/>
  <c r="AN571" i="6"/>
  <c r="AN572" i="6"/>
  <c r="AN573" i="6"/>
  <c r="AN574" i="6"/>
  <c r="AN575" i="6"/>
  <c r="AN576" i="6"/>
  <c r="AN577" i="6"/>
  <c r="AN578" i="6"/>
  <c r="AN579" i="6"/>
  <c r="AN580" i="6"/>
  <c r="AN581" i="6"/>
  <c r="AN582" i="6"/>
  <c r="AN583" i="6"/>
  <c r="AN584" i="6"/>
  <c r="AN585" i="6"/>
  <c r="AN586" i="6"/>
  <c r="AN587" i="6"/>
  <c r="AN588" i="6"/>
  <c r="AN589" i="6"/>
  <c r="AN590" i="6"/>
  <c r="AN591" i="6"/>
  <c r="AN592" i="6"/>
  <c r="AN593" i="6"/>
  <c r="AN594" i="6"/>
  <c r="AN595" i="6"/>
  <c r="AN596" i="6"/>
  <c r="AN597" i="6"/>
  <c r="AN598" i="6"/>
  <c r="AN599" i="6"/>
  <c r="AN600" i="6"/>
  <c r="AN601" i="6"/>
  <c r="AN602" i="6"/>
  <c r="AN603" i="6"/>
  <c r="AN604" i="6"/>
  <c r="AN605" i="6"/>
  <c r="AN606" i="6"/>
  <c r="AN607" i="6"/>
  <c r="AN608" i="6"/>
  <c r="AN609" i="6"/>
  <c r="AN610" i="6"/>
  <c r="AN611" i="6"/>
  <c r="AN612" i="6"/>
  <c r="AN613" i="6"/>
  <c r="AN614" i="6"/>
  <c r="AN615" i="6"/>
  <c r="AN616" i="6"/>
  <c r="AN617" i="6"/>
  <c r="AN618" i="6"/>
  <c r="AN619" i="6"/>
  <c r="AN620" i="6"/>
  <c r="AN621" i="6"/>
  <c r="AN622" i="6"/>
  <c r="AN623" i="6"/>
  <c r="AN624" i="6"/>
  <c r="AN625" i="6"/>
  <c r="AN626" i="6"/>
  <c r="AN627" i="6"/>
  <c r="AN628" i="6"/>
  <c r="AN629" i="6"/>
  <c r="AN630" i="6"/>
  <c r="AN631" i="6"/>
  <c r="AN632" i="6"/>
  <c r="AN633" i="6"/>
  <c r="AN634" i="6"/>
  <c r="AN635" i="6"/>
  <c r="AN636" i="6"/>
  <c r="AN637" i="6"/>
  <c r="AN638" i="6"/>
  <c r="AN639" i="6"/>
  <c r="AN640" i="6"/>
  <c r="AN641" i="6"/>
  <c r="AN642" i="6"/>
  <c r="AN643" i="6"/>
  <c r="AN644" i="6"/>
  <c r="AN645" i="6"/>
  <c r="AN646" i="6"/>
  <c r="AN647" i="6"/>
  <c r="AN648" i="6"/>
  <c r="AN649" i="6"/>
  <c r="AN650" i="6"/>
  <c r="AN651" i="6"/>
  <c r="AN652" i="6"/>
  <c r="AN653" i="6"/>
  <c r="AN654" i="6"/>
  <c r="AN655" i="6"/>
  <c r="AN656" i="6"/>
  <c r="AN657" i="6"/>
  <c r="AN658" i="6"/>
  <c r="AN659" i="6"/>
  <c r="AN660" i="6"/>
  <c r="AN661" i="6"/>
  <c r="AN662" i="6"/>
  <c r="AN663" i="6"/>
  <c r="AN664" i="6"/>
  <c r="AN665" i="6"/>
  <c r="AN666" i="6"/>
  <c r="AN667" i="6"/>
  <c r="AN668" i="6"/>
  <c r="AN669" i="6"/>
  <c r="AN670" i="6"/>
  <c r="AN671" i="6"/>
  <c r="AN672" i="6"/>
  <c r="AN673" i="6"/>
  <c r="AN674" i="6"/>
  <c r="AN675" i="6"/>
  <c r="AN676" i="6"/>
  <c r="AN677" i="6"/>
  <c r="AN678" i="6"/>
  <c r="AN679" i="6"/>
  <c r="AN680" i="6"/>
  <c r="AN681" i="6"/>
  <c r="AN682" i="6"/>
  <c r="AN683" i="6"/>
  <c r="AN684" i="6"/>
  <c r="AN685" i="6"/>
  <c r="AN686" i="6"/>
  <c r="AN687" i="6"/>
  <c r="AN688" i="6"/>
  <c r="AN689" i="6"/>
  <c r="AN690" i="6"/>
  <c r="AN691" i="6"/>
  <c r="AN692" i="6"/>
  <c r="AN693" i="6"/>
  <c r="AN694" i="6"/>
  <c r="AN695" i="6"/>
  <c r="AN696" i="6"/>
  <c r="AN697" i="6"/>
  <c r="AN698" i="6"/>
  <c r="AN699" i="6"/>
  <c r="AN700" i="6"/>
  <c r="AN701" i="6"/>
  <c r="AN702" i="6"/>
  <c r="AN703" i="6"/>
  <c r="AN704" i="6"/>
  <c r="AN705" i="6"/>
  <c r="AN706" i="6"/>
  <c r="AN707" i="6"/>
  <c r="AN708" i="6"/>
  <c r="AN709" i="6"/>
  <c r="AN710" i="6"/>
  <c r="AN711" i="6"/>
  <c r="AN712" i="6"/>
  <c r="AN713" i="6"/>
  <c r="AN714" i="6"/>
  <c r="AN715" i="6"/>
  <c r="AN716" i="6"/>
  <c r="AN717" i="6"/>
  <c r="AN718" i="6"/>
  <c r="AN719" i="6"/>
  <c r="AN720" i="6"/>
  <c r="AN721" i="6"/>
  <c r="AN722" i="6"/>
  <c r="AN723" i="6"/>
  <c r="AN724" i="6"/>
  <c r="AN725" i="6"/>
  <c r="AN726" i="6"/>
  <c r="AN727" i="6"/>
  <c r="AN728" i="6"/>
  <c r="AN729" i="6"/>
  <c r="AN730" i="6"/>
  <c r="AN731" i="6"/>
  <c r="AN732" i="6"/>
  <c r="AN733" i="6"/>
  <c r="AN734" i="6"/>
  <c r="AN735" i="6"/>
  <c r="AN736" i="6"/>
  <c r="AN737" i="6"/>
  <c r="AN738" i="6"/>
  <c r="AN739" i="6"/>
  <c r="AN740" i="6"/>
  <c r="AN741" i="6"/>
  <c r="AN742" i="6"/>
  <c r="AN743" i="6"/>
  <c r="AN744" i="6"/>
  <c r="AN745" i="6"/>
  <c r="AN746" i="6"/>
  <c r="AN747" i="6"/>
  <c r="AN748" i="6"/>
  <c r="AN749" i="6"/>
  <c r="AN750" i="6"/>
  <c r="AN751" i="6"/>
  <c r="AN752" i="6"/>
  <c r="AN753" i="6"/>
  <c r="AN754" i="6"/>
  <c r="AN755" i="6"/>
  <c r="AN756" i="6"/>
  <c r="AN757" i="6"/>
  <c r="AN758" i="6"/>
  <c r="AN759" i="6"/>
  <c r="AN760" i="6"/>
  <c r="AN761" i="6"/>
  <c r="AN762" i="6"/>
  <c r="AN763" i="6"/>
  <c r="AN764" i="6"/>
  <c r="AN765" i="6"/>
  <c r="AN766" i="6"/>
  <c r="AN767" i="6"/>
  <c r="AN768" i="6"/>
  <c r="AN769" i="6"/>
  <c r="AN770" i="6"/>
  <c r="AN771" i="6"/>
  <c r="AN772" i="6"/>
  <c r="AN773" i="6"/>
  <c r="AN774" i="6"/>
  <c r="AN775" i="6"/>
  <c r="AN776" i="6"/>
  <c r="AN777" i="6"/>
  <c r="AN778" i="6"/>
  <c r="AN779" i="6"/>
  <c r="AN780" i="6"/>
  <c r="AN781" i="6"/>
  <c r="AN782" i="6"/>
  <c r="AN783" i="6"/>
  <c r="AN784" i="6"/>
  <c r="AN785" i="6"/>
  <c r="AN786" i="6"/>
  <c r="AN787" i="6"/>
  <c r="AN788" i="6"/>
  <c r="AN789" i="6"/>
  <c r="AN790" i="6"/>
  <c r="AN791" i="6"/>
  <c r="AN792" i="6"/>
  <c r="AN793" i="6"/>
  <c r="AN794" i="6"/>
  <c r="AN795" i="6"/>
  <c r="AN796" i="6"/>
  <c r="AN797" i="6"/>
  <c r="AN798" i="6"/>
  <c r="AN799" i="6"/>
  <c r="AN800" i="6"/>
  <c r="AN801" i="6"/>
  <c r="AN802" i="6"/>
  <c r="AN803" i="6"/>
  <c r="AN804" i="6"/>
  <c r="AN805" i="6"/>
  <c r="AN806" i="6"/>
  <c r="AN807" i="6"/>
  <c r="AN808" i="6"/>
  <c r="AN809" i="6"/>
  <c r="AN810" i="6"/>
  <c r="AN811" i="6"/>
  <c r="AN812" i="6"/>
  <c r="AN813" i="6"/>
  <c r="AN814" i="6"/>
  <c r="AN815" i="6"/>
  <c r="AN816" i="6"/>
  <c r="AN817" i="6"/>
  <c r="AN818" i="6"/>
  <c r="AN819" i="6"/>
  <c r="AN820" i="6"/>
  <c r="AN821" i="6"/>
  <c r="AN822" i="6"/>
  <c r="AN823" i="6"/>
  <c r="AN824" i="6"/>
  <c r="AN825" i="6"/>
  <c r="AN826" i="6"/>
  <c r="AN827" i="6"/>
  <c r="AN828" i="6"/>
  <c r="AN829" i="6"/>
  <c r="AN830" i="6"/>
  <c r="AN831" i="6"/>
  <c r="AN832" i="6"/>
  <c r="AN833" i="6"/>
  <c r="AN834" i="6"/>
  <c r="AN835" i="6"/>
  <c r="AN836" i="6"/>
  <c r="AN837" i="6"/>
  <c r="AN838" i="6"/>
  <c r="AN839" i="6"/>
  <c r="AN840" i="6"/>
  <c r="AN841" i="6"/>
  <c r="AN842" i="6"/>
  <c r="AN843" i="6"/>
  <c r="AN844" i="6"/>
  <c r="AN845" i="6"/>
  <c r="AN846" i="6"/>
  <c r="AN847" i="6"/>
  <c r="AN848" i="6"/>
  <c r="AN849" i="6"/>
  <c r="AN850" i="6"/>
  <c r="AN851" i="6"/>
  <c r="AN852" i="6"/>
  <c r="AN853" i="6"/>
  <c r="AN854" i="6"/>
  <c r="AN855" i="6"/>
  <c r="AN856" i="6"/>
  <c r="AN857" i="6"/>
  <c r="AN858" i="6"/>
  <c r="AN859" i="6"/>
  <c r="AN860" i="6"/>
  <c r="AN861" i="6"/>
  <c r="AN862" i="6"/>
  <c r="AN863" i="6"/>
  <c r="AN864" i="6"/>
  <c r="AN865" i="6"/>
  <c r="AN866" i="6"/>
  <c r="AN867" i="6"/>
  <c r="AN868" i="6"/>
  <c r="AN869" i="6"/>
  <c r="AN870" i="6"/>
  <c r="AN871" i="6"/>
  <c r="AN872" i="6"/>
  <c r="AN873" i="6"/>
  <c r="AN874" i="6"/>
  <c r="AN875" i="6"/>
  <c r="AN876" i="6"/>
  <c r="AN877" i="6"/>
  <c r="AN878" i="6"/>
  <c r="AN879" i="6"/>
  <c r="AN880" i="6"/>
  <c r="AN881" i="6"/>
  <c r="AN882" i="6"/>
  <c r="AN883" i="6"/>
  <c r="AN884" i="6"/>
  <c r="AN885" i="6"/>
  <c r="AN886" i="6"/>
  <c r="AN887" i="6"/>
  <c r="AN888" i="6"/>
  <c r="AN889" i="6"/>
  <c r="AN890" i="6"/>
  <c r="AN891" i="6"/>
  <c r="AN892" i="6"/>
  <c r="AN893" i="6"/>
  <c r="AN894" i="6"/>
  <c r="AN895" i="6"/>
  <c r="AN896" i="6"/>
  <c r="AN897" i="6"/>
  <c r="AN898" i="6"/>
  <c r="AN899" i="6"/>
  <c r="AN900" i="6"/>
  <c r="AN901" i="6"/>
  <c r="AN902" i="6"/>
  <c r="AN903" i="6"/>
  <c r="AN904" i="6"/>
  <c r="AN905" i="6"/>
  <c r="AN906" i="6"/>
  <c r="AN907" i="6"/>
  <c r="AN908" i="6"/>
  <c r="AN909" i="6"/>
  <c r="AN910" i="6"/>
  <c r="AN911" i="6"/>
  <c r="AN912" i="6"/>
  <c r="AN913" i="6"/>
  <c r="AN914" i="6"/>
  <c r="AN915" i="6"/>
  <c r="AN916" i="6"/>
  <c r="AN917" i="6"/>
  <c r="AN918" i="6"/>
  <c r="AN919" i="6"/>
  <c r="AN920" i="6"/>
  <c r="AN921" i="6"/>
  <c r="AN922" i="6"/>
  <c r="AN923" i="6"/>
  <c r="AN924" i="6"/>
  <c r="AN925" i="6"/>
  <c r="AN926" i="6"/>
  <c r="AN927" i="6"/>
  <c r="AN928" i="6"/>
  <c r="AN929" i="6"/>
  <c r="AN930" i="6"/>
  <c r="AN931" i="6"/>
  <c r="AN932" i="6"/>
  <c r="AN933" i="6"/>
  <c r="AN934" i="6"/>
  <c r="AN935" i="6"/>
  <c r="AN936" i="6"/>
  <c r="AN937" i="6"/>
  <c r="AN938" i="6"/>
  <c r="AN939" i="6"/>
  <c r="AN940" i="6"/>
  <c r="AN941" i="6"/>
  <c r="AN942" i="6"/>
  <c r="AN943" i="6"/>
  <c r="AN944" i="6"/>
  <c r="AN945" i="6"/>
  <c r="AN946" i="6"/>
  <c r="AN947" i="6"/>
  <c r="AN948" i="6"/>
  <c r="AN949" i="6"/>
  <c r="AN950" i="6"/>
  <c r="AN951" i="6"/>
  <c r="AN952" i="6"/>
  <c r="AN953" i="6"/>
  <c r="AN954" i="6"/>
  <c r="AN955" i="6"/>
  <c r="AN956" i="6"/>
  <c r="AN957" i="6"/>
  <c r="AN958" i="6"/>
  <c r="AN959" i="6"/>
  <c r="AN960" i="6"/>
  <c r="AN961" i="6"/>
  <c r="AN962" i="6"/>
  <c r="AN963" i="6"/>
  <c r="AN964" i="6"/>
  <c r="AN965" i="6"/>
  <c r="AN966" i="6"/>
  <c r="AN967" i="6"/>
  <c r="AN968" i="6"/>
  <c r="AN969" i="6"/>
  <c r="AN970" i="6"/>
  <c r="AN971" i="6"/>
  <c r="AN972" i="6"/>
  <c r="AN973" i="6"/>
  <c r="AN974" i="6"/>
  <c r="AN975" i="6"/>
  <c r="AN976" i="6"/>
  <c r="AN977" i="6"/>
  <c r="AN978" i="6"/>
  <c r="AN979" i="6"/>
  <c r="AN980" i="6"/>
  <c r="AN981" i="6"/>
  <c r="AN982" i="6"/>
  <c r="AN983" i="6"/>
  <c r="AN984" i="6"/>
  <c r="AN985" i="6"/>
  <c r="AN986" i="6"/>
  <c r="AN987" i="6"/>
  <c r="AN988" i="6"/>
  <c r="AN989" i="6"/>
  <c r="AN990" i="6"/>
  <c r="AN991" i="6"/>
  <c r="AN992" i="6"/>
  <c r="AN993" i="6"/>
  <c r="AN994" i="6"/>
  <c r="AN995" i="6"/>
  <c r="AN996" i="6"/>
  <c r="AN997" i="6"/>
  <c r="AN998" i="6"/>
  <c r="AN999" i="6"/>
  <c r="AN1000" i="6"/>
  <c r="AN1001" i="6"/>
  <c r="AN1002" i="6"/>
  <c r="AN1003" i="6"/>
  <c r="AN1004" i="6"/>
  <c r="AN1005" i="6"/>
  <c r="AN1006" i="6"/>
  <c r="AN1007" i="6"/>
  <c r="AN1008" i="6"/>
  <c r="AN1009" i="6"/>
  <c r="AN1010" i="6"/>
  <c r="AN1011" i="6"/>
  <c r="AN1012" i="6"/>
  <c r="AN1013" i="6"/>
  <c r="AN1014" i="6"/>
  <c r="AN1015" i="6"/>
  <c r="AN1016" i="6"/>
  <c r="AN1017" i="6"/>
  <c r="AN1018" i="6"/>
  <c r="AN1019" i="6"/>
  <c r="AN1020" i="6"/>
  <c r="AN1021" i="6"/>
  <c r="AN1022" i="6"/>
  <c r="AN1023" i="6"/>
  <c r="AN1024" i="6"/>
  <c r="AN1025" i="6"/>
  <c r="AN1026" i="6"/>
  <c r="AN1027" i="6"/>
  <c r="AN1028" i="6"/>
  <c r="AN1029" i="6"/>
  <c r="AN1030" i="6"/>
  <c r="AN1031" i="6"/>
  <c r="AN1032" i="6"/>
  <c r="AN1033" i="6"/>
  <c r="AN1034" i="6"/>
  <c r="AN1035" i="6"/>
  <c r="AN1036" i="6"/>
  <c r="AN1037" i="6"/>
  <c r="AN1038" i="6"/>
  <c r="AN1039" i="6"/>
  <c r="AN1040" i="6"/>
  <c r="AN1041" i="6"/>
  <c r="AN1042" i="6"/>
  <c r="AN1043" i="6"/>
  <c r="AN1044" i="6"/>
  <c r="AN1045" i="6"/>
  <c r="AN1046" i="6"/>
  <c r="AN1047" i="6"/>
  <c r="AN1048" i="6"/>
  <c r="AN1049" i="6"/>
  <c r="AN1050" i="6"/>
  <c r="AN1051" i="6"/>
  <c r="AN1052" i="6"/>
  <c r="AN1053" i="6"/>
  <c r="AN1054" i="6"/>
  <c r="AN1055" i="6"/>
  <c r="AN1056" i="6"/>
  <c r="AN1057" i="6"/>
  <c r="AN1058" i="6"/>
  <c r="AN1059" i="6"/>
  <c r="AN1060" i="6"/>
  <c r="AN1061" i="6"/>
  <c r="AN1062" i="6"/>
  <c r="AN1063" i="6"/>
  <c r="AN1064" i="6"/>
  <c r="AN1065" i="6"/>
  <c r="AN1066" i="6"/>
  <c r="AN1067" i="6"/>
  <c r="AN1068" i="6"/>
  <c r="AN1069" i="6"/>
  <c r="AN1070" i="6"/>
  <c r="AN1071" i="6"/>
  <c r="AN1072" i="6"/>
  <c r="AN1073" i="6"/>
  <c r="AN1074" i="6"/>
  <c r="AN1075" i="6"/>
  <c r="AN1076" i="6"/>
  <c r="AN1077" i="6"/>
  <c r="AN1078" i="6"/>
  <c r="AN1079" i="6"/>
  <c r="AN1080" i="6"/>
  <c r="AN1081" i="6"/>
  <c r="AN1082" i="6"/>
  <c r="AN1083" i="6"/>
  <c r="AN1084" i="6"/>
  <c r="AN1085" i="6"/>
  <c r="AN1086" i="6"/>
  <c r="AN1087" i="6"/>
  <c r="AN1088" i="6"/>
  <c r="AN1089" i="6"/>
  <c r="AN1090" i="6"/>
  <c r="AN1091" i="6"/>
  <c r="AN1092" i="6"/>
  <c r="AN1093" i="6"/>
  <c r="AN1094" i="6"/>
  <c r="AN1095" i="6"/>
  <c r="AN1096" i="6"/>
  <c r="AN1097" i="6"/>
  <c r="AN1098" i="6"/>
  <c r="AN1099" i="6"/>
  <c r="AN1100" i="6"/>
  <c r="AN1101" i="6"/>
  <c r="AN1102" i="6"/>
  <c r="AN1103" i="6"/>
  <c r="AN1104" i="6"/>
  <c r="AN1105" i="6"/>
  <c r="AN1106" i="6"/>
  <c r="AN1107" i="6"/>
  <c r="AN1108" i="6"/>
  <c r="AN1109" i="6"/>
  <c r="AN1110" i="6"/>
  <c r="AN1111" i="6"/>
  <c r="AN1112" i="6"/>
  <c r="AN1113" i="6"/>
  <c r="AN1114" i="6"/>
  <c r="AN1115" i="6"/>
  <c r="AN1116" i="6"/>
  <c r="AN1117" i="6"/>
  <c r="AN1118" i="6"/>
  <c r="AN1119" i="6"/>
  <c r="AN1120" i="6"/>
  <c r="AN1121" i="6"/>
  <c r="AN1122" i="6"/>
  <c r="AN1123" i="6"/>
  <c r="AN1124" i="6"/>
  <c r="AN1125" i="6"/>
  <c r="AN1126" i="6"/>
  <c r="AN1127" i="6"/>
  <c r="AN1128" i="6"/>
  <c r="AN1129" i="6"/>
  <c r="AN1130" i="6"/>
  <c r="AN1131" i="6"/>
  <c r="AN1132" i="6"/>
  <c r="AN1133" i="6"/>
  <c r="AN1134" i="6"/>
  <c r="AN1135" i="6"/>
  <c r="AN1136" i="6"/>
  <c r="AN1137" i="6"/>
  <c r="AN1138" i="6"/>
  <c r="AN1139" i="6"/>
  <c r="AN1140" i="6"/>
  <c r="AN1141" i="6"/>
  <c r="AN1142" i="6"/>
  <c r="AN1143" i="6"/>
  <c r="AN1144" i="6"/>
  <c r="AN1145" i="6"/>
  <c r="AN1146" i="6"/>
  <c r="AN1147" i="6"/>
  <c r="AN1148" i="6"/>
  <c r="AN1149" i="6"/>
  <c r="AN1150" i="6"/>
  <c r="AN1151" i="6"/>
  <c r="AN1152" i="6"/>
  <c r="AN1153" i="6"/>
  <c r="AN1154" i="6"/>
  <c r="AN1155" i="6"/>
  <c r="AN1156" i="6"/>
  <c r="AN1157" i="6"/>
  <c r="AN1158" i="6"/>
  <c r="AN1159" i="6"/>
  <c r="AN1160" i="6"/>
  <c r="AN1161" i="6"/>
  <c r="AN1162" i="6"/>
  <c r="AN1163" i="6"/>
  <c r="AN1164" i="6"/>
  <c r="AN1165" i="6"/>
  <c r="AN1166" i="6"/>
  <c r="AN1167" i="6"/>
  <c r="AN1168" i="6"/>
  <c r="AN1169" i="6"/>
  <c r="AN1170" i="6"/>
  <c r="AN1171" i="6"/>
  <c r="AN1172" i="6"/>
  <c r="AN1173" i="6"/>
  <c r="AN1174" i="6"/>
  <c r="AN1175" i="6"/>
  <c r="AN1176" i="6"/>
  <c r="AN1177" i="6"/>
  <c r="AN1178" i="6"/>
  <c r="AN1179" i="6"/>
  <c r="AN1180" i="6"/>
  <c r="AN1181" i="6"/>
  <c r="AN1182" i="6"/>
  <c r="AN1183" i="6"/>
  <c r="AN1184" i="6"/>
  <c r="AN1185" i="6"/>
  <c r="AN1186" i="6"/>
  <c r="AN1187" i="6"/>
  <c r="AN1188" i="6"/>
  <c r="AN1189" i="6"/>
  <c r="AN1190" i="6"/>
  <c r="AN1191" i="6"/>
  <c r="AN1192" i="6"/>
  <c r="AN1193" i="6"/>
  <c r="AN1194" i="6"/>
  <c r="AN1195" i="6"/>
  <c r="AN1196" i="6"/>
  <c r="AN1197" i="6"/>
  <c r="AN1198" i="6"/>
  <c r="AN1199" i="6"/>
  <c r="AN1200" i="6"/>
  <c r="AN1201" i="6"/>
  <c r="AN1202" i="6"/>
  <c r="AN1203" i="6"/>
  <c r="AN1204" i="6"/>
  <c r="AN1205" i="6"/>
  <c r="AN1206" i="6"/>
  <c r="AN1207" i="6"/>
  <c r="AN1208" i="6"/>
  <c r="AN1209" i="6"/>
  <c r="AN1210" i="6"/>
  <c r="AN1211" i="6"/>
  <c r="AN1212" i="6"/>
  <c r="AN1213" i="6"/>
  <c r="AN1214" i="6"/>
  <c r="AN1215" i="6"/>
  <c r="AN1216" i="6"/>
  <c r="AN1217" i="6"/>
  <c r="AN1218" i="6"/>
  <c r="AN1219" i="6"/>
  <c r="AN1220" i="6"/>
  <c r="AN1221" i="6"/>
  <c r="AN1222" i="6"/>
  <c r="AN1223" i="6"/>
  <c r="AN1224" i="6"/>
  <c r="AN1225" i="6"/>
  <c r="AN1226" i="6"/>
  <c r="AN1227" i="6"/>
  <c r="AN1228" i="6"/>
  <c r="AN1229" i="6"/>
  <c r="AN1230" i="6"/>
  <c r="AN1231" i="6"/>
  <c r="AN1232" i="6"/>
  <c r="AN1233" i="6"/>
  <c r="AN1234" i="6"/>
  <c r="AN1235" i="6"/>
  <c r="AN1236" i="6"/>
  <c r="AN1237" i="6"/>
  <c r="AN1238" i="6"/>
  <c r="AN1239" i="6"/>
  <c r="AN1240" i="6"/>
  <c r="AN1241" i="6"/>
  <c r="AN1242" i="6"/>
  <c r="AN1243" i="6"/>
  <c r="AN1244" i="6"/>
  <c r="AN1245" i="6"/>
  <c r="AN1246" i="6"/>
  <c r="AN1247" i="6"/>
  <c r="AN1248" i="6"/>
  <c r="AN1249" i="6"/>
  <c r="AN1250" i="6"/>
  <c r="AN1251" i="6"/>
  <c r="AN1252" i="6"/>
  <c r="AN1253" i="6"/>
  <c r="AN1254" i="6"/>
  <c r="AN1255" i="6"/>
  <c r="AN1256" i="6"/>
  <c r="AN1257" i="6"/>
  <c r="AN1258" i="6"/>
  <c r="AN1259" i="6"/>
  <c r="AN1260" i="6"/>
  <c r="AN1261" i="6"/>
  <c r="AN1262" i="6"/>
  <c r="AN1263" i="6"/>
  <c r="AN1264" i="6"/>
  <c r="AN1265" i="6"/>
  <c r="AN1266" i="6"/>
  <c r="AN1267" i="6"/>
  <c r="AN1268" i="6"/>
  <c r="AN1269" i="6"/>
  <c r="AN1270" i="6"/>
  <c r="AN1271" i="6"/>
  <c r="AN1272" i="6"/>
  <c r="AN1273" i="6"/>
  <c r="AN1274" i="6"/>
  <c r="AN1275" i="6"/>
  <c r="AN1276" i="6"/>
  <c r="AN1277" i="6"/>
  <c r="AN1278" i="6"/>
  <c r="AN1279" i="6"/>
  <c r="AN1280" i="6"/>
  <c r="AN1281" i="6"/>
  <c r="AN1282" i="6"/>
  <c r="AN1283" i="6"/>
  <c r="AN1284" i="6"/>
  <c r="AN1285" i="6"/>
  <c r="AN1286" i="6"/>
  <c r="AN1287" i="6"/>
  <c r="AN1288" i="6"/>
  <c r="AN1289" i="6"/>
  <c r="AN1290" i="6"/>
  <c r="AN1291" i="6"/>
  <c r="AN1292" i="6"/>
  <c r="AN1293" i="6"/>
  <c r="AN1294" i="6"/>
  <c r="AN1295" i="6"/>
  <c r="AN1296" i="6"/>
  <c r="AN1297" i="6"/>
  <c r="AN1298" i="6"/>
  <c r="AN1299" i="6"/>
  <c r="AN1300" i="6"/>
  <c r="AN1301" i="6"/>
  <c r="AN1302" i="6"/>
  <c r="AN1303" i="6"/>
  <c r="AN1304" i="6"/>
  <c r="AN1305" i="6"/>
  <c r="AN1306" i="6"/>
  <c r="AN1307" i="6"/>
  <c r="AN1308" i="6"/>
  <c r="AN1309" i="6"/>
  <c r="AN1310" i="6"/>
  <c r="AN1311" i="6"/>
  <c r="AN1312" i="6"/>
  <c r="AN1313" i="6"/>
  <c r="AN1314" i="6"/>
  <c r="AN1315" i="6"/>
  <c r="AN1316" i="6"/>
  <c r="AN1317" i="6"/>
  <c r="AN1318" i="6"/>
  <c r="AN1319" i="6"/>
  <c r="AN1320" i="6"/>
  <c r="AN1321" i="6"/>
  <c r="AN1322" i="6"/>
  <c r="AN1323" i="6"/>
  <c r="AN1324" i="6"/>
  <c r="AN1325" i="6"/>
  <c r="AN1326" i="6"/>
  <c r="AN1327" i="6"/>
  <c r="AN1328" i="6"/>
  <c r="AN1329" i="6"/>
  <c r="AN1330" i="6"/>
  <c r="AN1331" i="6"/>
  <c r="AN1332" i="6"/>
  <c r="AN1333" i="6"/>
  <c r="AN1334" i="6"/>
  <c r="AN1335" i="6"/>
  <c r="AN1336" i="6"/>
  <c r="AN1337" i="6"/>
  <c r="AN1338" i="6"/>
  <c r="AN1339" i="6"/>
  <c r="AN1340" i="6"/>
  <c r="AN1341" i="6"/>
  <c r="AN1342" i="6"/>
  <c r="AN1343" i="6"/>
  <c r="AN1344" i="6"/>
  <c r="AN1345" i="6"/>
  <c r="AN1346" i="6"/>
  <c r="AN1347" i="6"/>
  <c r="AN1348" i="6"/>
  <c r="AN1349" i="6"/>
  <c r="AN1350" i="6"/>
  <c r="AN1351" i="6"/>
  <c r="AN1352" i="6"/>
  <c r="AN1353" i="6"/>
  <c r="AN1354" i="6"/>
  <c r="AN1355" i="6"/>
  <c r="AN1356" i="6"/>
  <c r="AN1357" i="6"/>
  <c r="AN1358" i="6"/>
  <c r="AN1359" i="6"/>
  <c r="AN1360" i="6"/>
  <c r="AN1361" i="6"/>
  <c r="AN1362" i="6"/>
  <c r="AN1363" i="6"/>
  <c r="AN1364" i="6"/>
  <c r="AN1365" i="6"/>
  <c r="AN1366" i="6"/>
  <c r="AN1367" i="6"/>
  <c r="AN1368" i="6"/>
  <c r="AN1369" i="6"/>
  <c r="AN1370" i="6"/>
  <c r="AN1371" i="6"/>
  <c r="AN1372" i="6"/>
  <c r="AN1373" i="6"/>
  <c r="AN1374" i="6"/>
  <c r="AN1375" i="6"/>
  <c r="AN1376" i="6"/>
  <c r="AN1377" i="6"/>
  <c r="AN1378" i="6"/>
  <c r="AN1379" i="6"/>
  <c r="AN1380" i="6"/>
  <c r="AN1381" i="6"/>
  <c r="AN1382" i="6"/>
  <c r="AN1383" i="6"/>
  <c r="AN1384" i="6"/>
  <c r="AN1385" i="6"/>
  <c r="AN1386" i="6"/>
  <c r="AN1387" i="6"/>
  <c r="AN1388" i="6"/>
  <c r="AN1389" i="6"/>
  <c r="AN1390" i="6"/>
  <c r="AN1391" i="6"/>
  <c r="AN1392" i="6"/>
  <c r="AN1393" i="6"/>
  <c r="AN1394" i="6"/>
  <c r="AN1395" i="6"/>
  <c r="AN1396" i="6"/>
  <c r="AN1397" i="6"/>
  <c r="AN1398" i="6"/>
  <c r="AN1399" i="6"/>
  <c r="AN1400" i="6"/>
  <c r="AN1401" i="6"/>
  <c r="AN1402" i="6"/>
  <c r="AN1403" i="6"/>
  <c r="AN1404" i="6"/>
  <c r="AN1405" i="6"/>
  <c r="AN1406" i="6"/>
  <c r="AN1407" i="6"/>
  <c r="AN1408" i="6"/>
  <c r="AN1409" i="6"/>
  <c r="AN1410" i="6"/>
  <c r="AN1411" i="6"/>
  <c r="AN1412" i="6"/>
  <c r="AN1413" i="6"/>
  <c r="AN1414" i="6"/>
  <c r="AN1415" i="6"/>
  <c r="AN1416" i="6"/>
  <c r="AN1417" i="6"/>
  <c r="AN1418" i="6"/>
  <c r="AN1419" i="6"/>
  <c r="AN1420" i="6"/>
  <c r="AN1421" i="6"/>
  <c r="AN1422" i="6"/>
  <c r="AN1423" i="6"/>
  <c r="AN1424" i="6"/>
  <c r="AN1425" i="6"/>
  <c r="AN1426" i="6"/>
  <c r="AN1427" i="6"/>
  <c r="AN1428" i="6"/>
  <c r="AN1429" i="6"/>
  <c r="AN1430" i="6"/>
  <c r="AN1431" i="6"/>
  <c r="AN1432" i="6"/>
  <c r="AN1433" i="6"/>
  <c r="AN1434" i="6"/>
  <c r="AN1435" i="6"/>
  <c r="AN1436" i="6"/>
  <c r="AN1437" i="6"/>
  <c r="AN1438" i="6"/>
  <c r="AN1439" i="6"/>
  <c r="AN1440" i="6"/>
  <c r="AN1441" i="6"/>
  <c r="AN1442" i="6"/>
  <c r="AN1443" i="6"/>
  <c r="AN1444" i="6"/>
  <c r="AN1445" i="6"/>
  <c r="AN1446" i="6"/>
  <c r="AN1447" i="6"/>
  <c r="AN1448" i="6"/>
  <c r="AN1449" i="6"/>
  <c r="AN1450" i="6"/>
  <c r="AN1451" i="6"/>
  <c r="AN1452" i="6"/>
  <c r="AN1453" i="6"/>
  <c r="AN1454" i="6"/>
  <c r="AN1455" i="6"/>
  <c r="AN1456" i="6"/>
  <c r="AN1457" i="6"/>
  <c r="AN1458" i="6"/>
  <c r="AN1459" i="6"/>
  <c r="AN1460" i="6"/>
  <c r="AN1461" i="6"/>
  <c r="AN1462" i="6"/>
  <c r="AN1463" i="6"/>
  <c r="AN1464" i="6"/>
  <c r="AN1465" i="6"/>
  <c r="AN1466" i="6"/>
  <c r="AN1467" i="6"/>
  <c r="AN1468" i="6"/>
  <c r="AN1469" i="6"/>
  <c r="AN1470" i="6"/>
  <c r="AN1471" i="6"/>
  <c r="AN1472" i="6"/>
  <c r="AN1473" i="6"/>
  <c r="AN1474" i="6"/>
  <c r="AN1475" i="6"/>
  <c r="AN1476" i="6"/>
  <c r="AN1477" i="6"/>
  <c r="AN1478" i="6"/>
  <c r="AN1479" i="6"/>
  <c r="AN1480" i="6"/>
  <c r="AN1481" i="6"/>
  <c r="AN1482" i="6"/>
  <c r="AN1483" i="6"/>
  <c r="AN1484" i="6"/>
  <c r="AN1485" i="6"/>
  <c r="AN1486" i="6"/>
  <c r="AN1487" i="6"/>
  <c r="AN1488" i="6"/>
  <c r="AN1489" i="6"/>
  <c r="AN1490" i="6"/>
  <c r="AN1491" i="6"/>
  <c r="AN1492" i="6"/>
  <c r="AN1493" i="6"/>
  <c r="AN1494" i="6"/>
  <c r="AN1495" i="6"/>
  <c r="AN1496" i="6"/>
  <c r="AN1497" i="6"/>
  <c r="AN1498" i="6"/>
  <c r="AN1499" i="6"/>
  <c r="AN1500" i="6"/>
  <c r="AN1501" i="6"/>
  <c r="AN1502" i="6"/>
  <c r="AN1503" i="6"/>
  <c r="AN1504" i="6"/>
  <c r="AN1505" i="6"/>
  <c r="AN1506" i="6"/>
  <c r="AN1507" i="6"/>
  <c r="AN1508" i="6"/>
  <c r="AN1509" i="6"/>
  <c r="AN1510" i="6"/>
  <c r="AN1511" i="6"/>
  <c r="AN1512" i="6"/>
  <c r="AN1513" i="6"/>
  <c r="AN1514" i="6"/>
  <c r="AN1515" i="6"/>
  <c r="AN1516" i="6"/>
  <c r="AN1517" i="6"/>
  <c r="AN1518" i="6"/>
  <c r="AN1519" i="6"/>
  <c r="AN1520" i="6"/>
  <c r="AN1521" i="6"/>
  <c r="AN1522" i="6"/>
  <c r="AN1523" i="6"/>
  <c r="AN1524" i="6"/>
  <c r="AN1525" i="6"/>
  <c r="AN1526" i="6"/>
  <c r="AN1527" i="6"/>
  <c r="AN1528" i="6"/>
  <c r="AN1529" i="6"/>
  <c r="AN1530" i="6"/>
  <c r="AN1531" i="6"/>
  <c r="AN1532" i="6"/>
  <c r="AN1533" i="6"/>
  <c r="AN1534" i="6"/>
  <c r="AN1535" i="6"/>
  <c r="AN1536" i="6"/>
  <c r="AN1537" i="6"/>
  <c r="AN1538" i="6"/>
  <c r="AN1539" i="6"/>
  <c r="AN1540" i="6"/>
  <c r="AN1541" i="6"/>
  <c r="AN1542" i="6"/>
  <c r="AN1543" i="6"/>
  <c r="AN1544" i="6"/>
  <c r="AN1545" i="6"/>
  <c r="AN1546" i="6"/>
  <c r="AN1547" i="6"/>
  <c r="AN1548" i="6"/>
  <c r="AN1549" i="6"/>
  <c r="AN1550" i="6"/>
  <c r="AN1551" i="6"/>
  <c r="AN1552" i="6"/>
  <c r="AN1553" i="6"/>
  <c r="AN1554" i="6"/>
  <c r="AN1555" i="6"/>
  <c r="AN1556" i="6"/>
  <c r="AN1557" i="6"/>
  <c r="AN1558" i="6"/>
  <c r="AN1559" i="6"/>
  <c r="AN1560" i="6"/>
  <c r="AN1561" i="6"/>
  <c r="AN1562" i="6"/>
  <c r="AN1563" i="6"/>
  <c r="AN1564" i="6"/>
  <c r="AN1565" i="6"/>
  <c r="AN1566" i="6"/>
  <c r="AN1567" i="6"/>
  <c r="AN1568" i="6"/>
  <c r="AN1569" i="6"/>
  <c r="AN1570" i="6"/>
  <c r="AN1571" i="6"/>
  <c r="AN1572" i="6"/>
  <c r="AN1573" i="6"/>
  <c r="AN1574" i="6"/>
  <c r="AN1575" i="6"/>
  <c r="AN1576" i="6"/>
  <c r="AN1577" i="6"/>
  <c r="AN1578" i="6"/>
  <c r="AN1579" i="6"/>
  <c r="AN1580" i="6"/>
  <c r="AN1581" i="6"/>
  <c r="AN1582" i="6"/>
  <c r="AN1583" i="6"/>
  <c r="AN1584" i="6"/>
  <c r="AN1585" i="6"/>
  <c r="AN1586" i="6"/>
  <c r="AN1587" i="6"/>
  <c r="AN1588" i="6"/>
  <c r="AN1589" i="6"/>
  <c r="AN1590" i="6"/>
  <c r="AN1591" i="6"/>
  <c r="AN1592" i="6"/>
  <c r="AN1593" i="6"/>
  <c r="AN1594" i="6"/>
  <c r="AN1595" i="6"/>
  <c r="AN1596" i="6"/>
  <c r="AN1597" i="6"/>
  <c r="AN1598" i="6"/>
  <c r="AN1599" i="6"/>
  <c r="AN1600" i="6"/>
  <c r="AN1601" i="6"/>
  <c r="AN1602" i="6"/>
  <c r="AN1603" i="6"/>
  <c r="AN1604" i="6"/>
  <c r="AN1605" i="6"/>
  <c r="AN1606" i="6"/>
  <c r="AN1607" i="6"/>
  <c r="AN1608" i="6"/>
  <c r="AN1609" i="6"/>
  <c r="AN1610" i="6"/>
  <c r="AN1611" i="6"/>
  <c r="AN1612" i="6"/>
  <c r="AN1613" i="6"/>
  <c r="AN1614" i="6"/>
  <c r="AN1615" i="6"/>
  <c r="AN1616" i="6"/>
  <c r="AN1617" i="6"/>
  <c r="AN1618" i="6"/>
  <c r="AN1619" i="6"/>
  <c r="AN1620" i="6"/>
  <c r="AN1621" i="6"/>
  <c r="AN1622" i="6"/>
  <c r="AN1623" i="6"/>
  <c r="AN1624" i="6"/>
  <c r="AN1625" i="6"/>
  <c r="AN1626" i="6"/>
  <c r="AN1627" i="6"/>
  <c r="AN1628" i="6"/>
  <c r="AN1629" i="6"/>
  <c r="AN1630" i="6"/>
  <c r="AN1631" i="6"/>
  <c r="AN1632" i="6"/>
  <c r="AN1633" i="6"/>
  <c r="AN1634" i="6"/>
  <c r="AN1635" i="6"/>
  <c r="AN1636" i="6"/>
  <c r="AN1637" i="6"/>
  <c r="AN1638" i="6"/>
  <c r="AN1639" i="6"/>
  <c r="AN1640" i="6"/>
  <c r="AN1641" i="6"/>
  <c r="AN1642" i="6"/>
  <c r="AN1643" i="6"/>
  <c r="AN1644" i="6"/>
  <c r="AN1645" i="6"/>
  <c r="AN1646" i="6"/>
  <c r="AN1647" i="6"/>
  <c r="AN1648" i="6"/>
  <c r="AN1649" i="6"/>
  <c r="AN1650" i="6"/>
  <c r="AN1651" i="6"/>
  <c r="AN1652" i="6"/>
  <c r="AN1653" i="6"/>
  <c r="AN1654" i="6"/>
  <c r="AN1655" i="6"/>
  <c r="AN1656" i="6"/>
  <c r="AN1657" i="6"/>
  <c r="AN1658" i="6"/>
  <c r="AN1659" i="6"/>
  <c r="AN1660" i="6"/>
  <c r="AN1661" i="6"/>
  <c r="AN1662" i="6"/>
  <c r="AN1663" i="6"/>
  <c r="AN1664" i="6"/>
  <c r="AN1665" i="6"/>
  <c r="AN1666" i="6"/>
  <c r="AN1667" i="6"/>
  <c r="AN1668" i="6"/>
  <c r="AN1669" i="6"/>
  <c r="AN1670" i="6"/>
  <c r="AN1671" i="6"/>
  <c r="AN1672" i="6"/>
  <c r="AN1673" i="6"/>
  <c r="AN1674" i="6"/>
  <c r="AN1675" i="6"/>
  <c r="AN1676" i="6"/>
  <c r="AN1677" i="6"/>
  <c r="AN1678" i="6"/>
  <c r="AN1679" i="6"/>
  <c r="AN1680" i="6"/>
  <c r="AN1681" i="6"/>
  <c r="AN1682" i="6"/>
  <c r="AN1683" i="6"/>
  <c r="AN1684" i="6"/>
  <c r="AN1685" i="6"/>
  <c r="AN1686" i="6"/>
  <c r="AN1687" i="6"/>
  <c r="AN1688" i="6"/>
  <c r="AN1689" i="6"/>
  <c r="AN1690" i="6"/>
  <c r="AN1691" i="6"/>
  <c r="AN1692" i="6"/>
  <c r="AN1693" i="6"/>
  <c r="AN1694" i="6"/>
  <c r="AN1695" i="6"/>
  <c r="AN1696" i="6"/>
  <c r="AN1697" i="6"/>
  <c r="AN1698" i="6"/>
  <c r="AN1699" i="6"/>
  <c r="AN1700" i="6"/>
  <c r="AN1701" i="6"/>
  <c r="AN1702" i="6"/>
  <c r="AN1703" i="6"/>
  <c r="AN1704" i="6"/>
  <c r="AN1705" i="6"/>
  <c r="AN1706" i="6"/>
  <c r="AN1707" i="6"/>
  <c r="AN1708" i="6"/>
  <c r="AN1709" i="6"/>
  <c r="AN1710" i="6"/>
  <c r="AN1711" i="6"/>
  <c r="AN1712" i="6"/>
  <c r="AN1713" i="6"/>
  <c r="AN1714" i="6"/>
  <c r="AN1715" i="6"/>
  <c r="AN1716" i="6"/>
  <c r="AN1717" i="6"/>
  <c r="AN1718" i="6"/>
  <c r="AN1719" i="6"/>
  <c r="AN1720" i="6"/>
  <c r="AN1721" i="6"/>
  <c r="AN1722" i="6"/>
  <c r="AN1723" i="6"/>
  <c r="AN1724" i="6"/>
  <c r="AN1725" i="6"/>
  <c r="AN1726" i="6"/>
  <c r="AN1727" i="6"/>
  <c r="AN1728" i="6"/>
  <c r="AN1729" i="6"/>
  <c r="AN1730" i="6"/>
  <c r="AN1731" i="6"/>
  <c r="AN1732" i="6"/>
  <c r="AN1733" i="6"/>
  <c r="AN1734" i="6"/>
  <c r="AN1735" i="6"/>
  <c r="AN1736" i="6"/>
  <c r="AN1737" i="6"/>
  <c r="AN1738" i="6"/>
  <c r="AN1739" i="6"/>
  <c r="AN1740" i="6"/>
  <c r="AN1741" i="6"/>
  <c r="AN1742" i="6"/>
  <c r="AN1743" i="6"/>
  <c r="AN1744" i="6"/>
  <c r="AN1745" i="6"/>
  <c r="AN1746" i="6"/>
  <c r="AN1747" i="6"/>
  <c r="AN1748" i="6"/>
  <c r="AN1749" i="6"/>
  <c r="AN1750" i="6"/>
  <c r="AN1751" i="6"/>
  <c r="AN1752" i="6"/>
  <c r="AN1753" i="6"/>
  <c r="AN1754" i="6"/>
  <c r="AN1755" i="6"/>
  <c r="AN1756" i="6"/>
  <c r="AN1757" i="6"/>
  <c r="AN1758" i="6"/>
  <c r="AN1759" i="6"/>
  <c r="AN1760" i="6"/>
  <c r="AN1761" i="6"/>
  <c r="AN1762" i="6"/>
  <c r="AN1763" i="6"/>
  <c r="AN1764" i="6"/>
  <c r="AN1765" i="6"/>
  <c r="AN1766" i="6"/>
  <c r="AN1767" i="6"/>
  <c r="AN1768" i="6"/>
  <c r="AN1769" i="6"/>
  <c r="AN1770" i="6"/>
  <c r="AN1771" i="6"/>
  <c r="AN1772" i="6"/>
  <c r="AN1773" i="6"/>
  <c r="AN1774" i="6"/>
  <c r="AN1775" i="6"/>
  <c r="AN1776" i="6"/>
  <c r="AN1777" i="6"/>
  <c r="AN1778" i="6"/>
  <c r="AN1779" i="6"/>
  <c r="AN1780" i="6"/>
  <c r="AN1781" i="6"/>
  <c r="AN1782" i="6"/>
  <c r="AN1783" i="6"/>
  <c r="AN1784" i="6"/>
  <c r="AN1785" i="6"/>
  <c r="AN1786" i="6"/>
  <c r="AN1787" i="6"/>
  <c r="AN1788" i="6"/>
  <c r="AN1789" i="6"/>
  <c r="AN1790" i="6"/>
  <c r="AN1791" i="6"/>
  <c r="AN1792" i="6"/>
  <c r="AN1793" i="6"/>
  <c r="AN1794" i="6"/>
  <c r="AN1795" i="6"/>
  <c r="AN1796" i="6"/>
  <c r="AN1797" i="6"/>
  <c r="AN1798" i="6"/>
  <c r="AN1799" i="6"/>
  <c r="AN1800" i="6"/>
  <c r="AN1801" i="6"/>
  <c r="AN1802" i="6"/>
  <c r="AN1803" i="6"/>
  <c r="AN1804" i="6"/>
  <c r="AN1805" i="6"/>
  <c r="AN1806" i="6"/>
  <c r="AN1807" i="6"/>
  <c r="AN1808" i="6"/>
  <c r="AN1809" i="6"/>
  <c r="AN1810" i="6"/>
  <c r="AN1811" i="6"/>
  <c r="AN1812" i="6"/>
  <c r="AN1813" i="6"/>
  <c r="AN1814" i="6"/>
  <c r="AN1815" i="6"/>
  <c r="AN1816" i="6"/>
  <c r="AN1817" i="6"/>
  <c r="AN1818" i="6"/>
  <c r="AN1819" i="6"/>
  <c r="AN1820" i="6"/>
  <c r="AN1821" i="6"/>
  <c r="AN1822" i="6"/>
  <c r="AN1823" i="6"/>
  <c r="AN1824" i="6"/>
  <c r="AN1825" i="6"/>
  <c r="AN1826" i="6"/>
  <c r="AN1827" i="6"/>
  <c r="AN1828" i="6"/>
  <c r="AN1829" i="6"/>
  <c r="AN1830" i="6"/>
  <c r="AN1831" i="6"/>
  <c r="AN1832" i="6"/>
  <c r="AN1833" i="6"/>
  <c r="AN1834" i="6"/>
  <c r="AN1835" i="6"/>
  <c r="AN1836" i="6"/>
  <c r="AN1837" i="6"/>
  <c r="AN1838" i="6"/>
  <c r="AN1839" i="6"/>
  <c r="AN1840" i="6"/>
  <c r="AN1841" i="6"/>
  <c r="AN1842" i="6"/>
  <c r="AN1843" i="6"/>
  <c r="AN1844" i="6"/>
  <c r="AN1845" i="6"/>
  <c r="AN1846" i="6"/>
  <c r="AN1847" i="6"/>
  <c r="AN1848" i="6"/>
  <c r="AN1849" i="6"/>
  <c r="AN1850" i="6"/>
  <c r="AN1851" i="6"/>
  <c r="AN1852" i="6"/>
  <c r="AN1853" i="6"/>
  <c r="AN1854" i="6"/>
  <c r="AN1855" i="6"/>
  <c r="AN1856" i="6"/>
  <c r="AN1857" i="6"/>
  <c r="AN1858" i="6"/>
  <c r="AN1859" i="6"/>
  <c r="AN1860" i="6"/>
  <c r="AN1861" i="6"/>
  <c r="AN1862" i="6"/>
  <c r="AN1863" i="6"/>
  <c r="AN1864" i="6"/>
  <c r="AN1865" i="6"/>
  <c r="AN1866" i="6"/>
  <c r="AN1867" i="6"/>
  <c r="AN1868" i="6"/>
  <c r="AN1869" i="6"/>
  <c r="AN1870" i="6"/>
  <c r="AN1871" i="6"/>
  <c r="AN1872" i="6"/>
  <c r="AN1873" i="6"/>
  <c r="AN1874" i="6"/>
  <c r="AN1875" i="6"/>
  <c r="AN1876" i="6"/>
  <c r="AN1877" i="6"/>
  <c r="AN1878" i="6"/>
  <c r="AN1879" i="6"/>
  <c r="AN1880" i="6"/>
  <c r="AN1881" i="6"/>
  <c r="AN1882" i="6"/>
  <c r="AN1883" i="6"/>
  <c r="AN1884" i="6"/>
  <c r="AN1885" i="6"/>
  <c r="AN1886" i="6"/>
  <c r="AN1887" i="6"/>
  <c r="AN1888" i="6"/>
  <c r="AN1889" i="6"/>
  <c r="AN1890" i="6"/>
  <c r="AN1891" i="6"/>
  <c r="AN1892" i="6"/>
  <c r="AN1893" i="6"/>
  <c r="AN1894" i="6"/>
  <c r="AN1895" i="6"/>
  <c r="AN1896" i="6"/>
  <c r="AN1897" i="6"/>
  <c r="AN1898" i="6"/>
  <c r="AN1899" i="6"/>
  <c r="AN1900" i="6"/>
  <c r="AN1901" i="6"/>
  <c r="AN1902" i="6"/>
  <c r="AN1903" i="6"/>
  <c r="AN1904" i="6"/>
  <c r="AN1905" i="6"/>
  <c r="AN1906" i="6"/>
  <c r="AN1907" i="6"/>
  <c r="AN1908" i="6"/>
  <c r="AN1909" i="6"/>
  <c r="AN1910" i="6"/>
  <c r="AN1911" i="6"/>
  <c r="AN1912" i="6"/>
  <c r="AN1913" i="6"/>
  <c r="AN1914" i="6"/>
  <c r="AN1915" i="6"/>
  <c r="AN1916" i="6"/>
  <c r="AN1917" i="6"/>
  <c r="AN1918" i="6"/>
  <c r="AN1919" i="6"/>
  <c r="AN1920" i="6"/>
  <c r="AN1921" i="6"/>
  <c r="AN1922" i="6"/>
  <c r="AN1923" i="6"/>
  <c r="AN1924" i="6"/>
  <c r="AN1925" i="6"/>
  <c r="AN1926" i="6"/>
  <c r="AN1927" i="6"/>
  <c r="AN1928" i="6"/>
  <c r="AN1929" i="6"/>
  <c r="AN1930" i="6"/>
  <c r="AN1931" i="6"/>
  <c r="AN1932" i="6"/>
  <c r="AN1933" i="6"/>
  <c r="AN1934" i="6"/>
  <c r="AN1935" i="6"/>
  <c r="AN1936" i="6"/>
  <c r="AN1937" i="6"/>
  <c r="AN1938" i="6"/>
  <c r="AN1939" i="6"/>
  <c r="AN1940" i="6"/>
  <c r="AN1941" i="6"/>
  <c r="AN1942" i="6"/>
  <c r="AN1943" i="6"/>
  <c r="AN1944" i="6"/>
  <c r="AN1945" i="6"/>
  <c r="AN1946" i="6"/>
  <c r="AN1947" i="6"/>
  <c r="AN1948" i="6"/>
  <c r="AN1949" i="6"/>
  <c r="AN1950" i="6"/>
  <c r="AN1951" i="6"/>
  <c r="AN1952" i="6"/>
  <c r="AN1953" i="6"/>
  <c r="AN1954" i="6"/>
  <c r="AN1955" i="6"/>
  <c r="AN1956" i="6"/>
  <c r="AN1957" i="6"/>
  <c r="AN1958" i="6"/>
  <c r="AN1959" i="6"/>
  <c r="AN1960" i="6"/>
  <c r="AN1961" i="6"/>
  <c r="AN1962" i="6"/>
  <c r="AN1963" i="6"/>
  <c r="AN1964" i="6"/>
  <c r="AN1965" i="6"/>
  <c r="AN1966" i="6"/>
  <c r="AN1967" i="6"/>
  <c r="AN1968" i="6"/>
  <c r="AN1969" i="6"/>
  <c r="AN1970" i="6"/>
  <c r="AN1971" i="6"/>
  <c r="AN1972" i="6"/>
  <c r="AN1973" i="6"/>
  <c r="AN1974" i="6"/>
  <c r="AN1975" i="6"/>
  <c r="AN1976" i="6"/>
  <c r="AN1977" i="6"/>
  <c r="AN1978" i="6"/>
  <c r="AN1979" i="6"/>
  <c r="AN1980" i="6"/>
  <c r="AN1981" i="6"/>
  <c r="AN1982" i="6"/>
  <c r="AN1983" i="6"/>
  <c r="AN1984" i="6"/>
  <c r="AN1985" i="6"/>
  <c r="AN1986" i="6"/>
  <c r="AN1987" i="6"/>
  <c r="AN1988" i="6"/>
  <c r="AN1989" i="6"/>
  <c r="AN1990" i="6"/>
  <c r="AN1991" i="6"/>
  <c r="AN1992" i="6"/>
  <c r="AN1993" i="6"/>
  <c r="AN1994" i="6"/>
  <c r="AN1995" i="6"/>
  <c r="AN1996" i="6"/>
  <c r="AN1997" i="6"/>
  <c r="AN1998" i="6"/>
  <c r="AN1999" i="6"/>
  <c r="AN2000" i="6"/>
  <c r="AN2001" i="6"/>
  <c r="AN2002" i="6"/>
  <c r="AN2003" i="6"/>
  <c r="AN2004" i="6"/>
  <c r="AN2005" i="6"/>
  <c r="AN2006" i="6"/>
  <c r="AN2007" i="6"/>
  <c r="AN2008" i="6"/>
  <c r="AN2009" i="6"/>
  <c r="AN2010" i="6"/>
  <c r="AN2011" i="6"/>
  <c r="AN2012" i="6"/>
  <c r="AN2013" i="6"/>
  <c r="AN2014" i="6"/>
  <c r="AN2015" i="6"/>
  <c r="AN2016" i="6"/>
  <c r="AN2017" i="6"/>
  <c r="AN2018" i="6"/>
  <c r="AN2019" i="6"/>
  <c r="AN2020" i="6"/>
  <c r="AN2021" i="6"/>
  <c r="AN2022" i="6"/>
  <c r="AN2023" i="6"/>
  <c r="AN2024" i="6"/>
  <c r="AN2025" i="6"/>
  <c r="AN2026" i="6"/>
  <c r="AN2027" i="6"/>
  <c r="AN2028" i="6"/>
  <c r="AN2029" i="6"/>
  <c r="AN2030" i="6"/>
  <c r="AN2031" i="6"/>
  <c r="AN2032" i="6"/>
  <c r="AN2033" i="6"/>
  <c r="AN2034" i="6"/>
  <c r="AN2035" i="6"/>
  <c r="AN2036" i="6"/>
  <c r="AN2037" i="6"/>
  <c r="AN2038" i="6"/>
  <c r="AN2039" i="6"/>
  <c r="AN2040" i="6"/>
  <c r="AN2041" i="6"/>
  <c r="AN2042" i="6"/>
  <c r="AN2043" i="6"/>
  <c r="AN2044" i="6"/>
  <c r="AN2045" i="6"/>
  <c r="AN2046" i="6"/>
  <c r="AN2047" i="6"/>
  <c r="AN2048" i="6"/>
  <c r="AN2049" i="6"/>
  <c r="AN2050" i="6"/>
  <c r="AN2051" i="6"/>
  <c r="AN2052" i="6"/>
  <c r="AN2053" i="6"/>
  <c r="AN2054" i="6"/>
  <c r="AN2055" i="6"/>
  <c r="AN2056" i="6"/>
  <c r="AN2057" i="6"/>
  <c r="AN2058" i="6"/>
  <c r="AN2059" i="6"/>
  <c r="AN2060" i="6"/>
  <c r="AN2061" i="6"/>
  <c r="AN2062" i="6"/>
  <c r="AN2063" i="6"/>
  <c r="AN2064" i="6"/>
  <c r="AN2065" i="6"/>
  <c r="AN2066" i="6"/>
  <c r="AN2067" i="6"/>
  <c r="AN2068" i="6"/>
  <c r="AN2069" i="6"/>
  <c r="AN2070" i="6"/>
  <c r="AN2071" i="6"/>
  <c r="AN2072" i="6"/>
  <c r="AN2073" i="6"/>
  <c r="AN2074" i="6"/>
  <c r="AN2075" i="6"/>
  <c r="AN2076" i="6"/>
  <c r="AN2077" i="6"/>
  <c r="AN2078" i="6"/>
  <c r="AN2079" i="6"/>
  <c r="AN2080" i="6"/>
  <c r="AN2081" i="6"/>
  <c r="AN2082" i="6"/>
  <c r="AN2083" i="6"/>
  <c r="AN2084" i="6"/>
  <c r="AN2085" i="6"/>
  <c r="AN2086" i="6"/>
  <c r="AN2087" i="6"/>
  <c r="AN2088" i="6"/>
  <c r="AN2089" i="6"/>
  <c r="AN2090" i="6"/>
  <c r="AN2091" i="6"/>
  <c r="AN2092" i="6"/>
  <c r="AN2093" i="6"/>
  <c r="AN2094" i="6"/>
  <c r="AN2095" i="6"/>
  <c r="AN2096" i="6"/>
  <c r="AN2097" i="6"/>
  <c r="AN2098" i="6"/>
  <c r="AN2099" i="6"/>
  <c r="AN2100" i="6"/>
  <c r="AN2101" i="6"/>
  <c r="AN2102" i="6"/>
  <c r="AN2103" i="6"/>
  <c r="AN2104" i="6"/>
  <c r="AN2105" i="6"/>
  <c r="AN2106" i="6"/>
  <c r="AN2107" i="6"/>
  <c r="AN2108" i="6"/>
  <c r="AN2109" i="6"/>
  <c r="AN2110" i="6"/>
  <c r="AN2111" i="6"/>
  <c r="AN2112" i="6"/>
  <c r="AN2113" i="6"/>
  <c r="AN2114" i="6"/>
  <c r="AN2115" i="6"/>
  <c r="AN2116" i="6"/>
  <c r="AN2117" i="6"/>
  <c r="AN2118" i="6"/>
  <c r="AN2119" i="6"/>
  <c r="AN2120" i="6"/>
  <c r="AN2121" i="6"/>
  <c r="AN2122" i="6"/>
  <c r="AN2123" i="6"/>
  <c r="AN2124" i="6"/>
  <c r="AN2125" i="6"/>
  <c r="AN2126" i="6"/>
  <c r="AN2127" i="6"/>
  <c r="AN2128" i="6"/>
  <c r="AN2129" i="6"/>
  <c r="AN2130" i="6"/>
  <c r="AN2131" i="6"/>
  <c r="AN2132" i="6"/>
  <c r="AN2133" i="6"/>
  <c r="AN2134" i="6"/>
  <c r="AN2135" i="6"/>
  <c r="AN2136" i="6"/>
  <c r="AN2137" i="6"/>
  <c r="AN2138" i="6"/>
  <c r="AN2139" i="6"/>
  <c r="AN2140" i="6"/>
  <c r="AN2141" i="6"/>
  <c r="AN2142" i="6"/>
  <c r="AN2143" i="6"/>
  <c r="AN2144" i="6"/>
  <c r="AN2145" i="6"/>
  <c r="AN2146" i="6"/>
  <c r="AN2147" i="6"/>
  <c r="AN2148" i="6"/>
  <c r="AN2149" i="6"/>
  <c r="AN2150" i="6"/>
  <c r="AN2151" i="6"/>
  <c r="AN2152" i="6"/>
  <c r="AN2153" i="6"/>
  <c r="AN2154" i="6"/>
  <c r="AN2155" i="6"/>
  <c r="AN2156" i="6"/>
  <c r="AN2157" i="6"/>
  <c r="AN2158" i="6"/>
  <c r="AN2159" i="6"/>
  <c r="AN2160" i="6"/>
  <c r="AN2161" i="6"/>
  <c r="AN2162" i="6"/>
  <c r="AN2163" i="6"/>
  <c r="AN2164" i="6"/>
  <c r="AN2165" i="6"/>
  <c r="AN2166" i="6"/>
  <c r="AN2167" i="6"/>
  <c r="AN2168" i="6"/>
  <c r="AN2169" i="6"/>
  <c r="AN2170" i="6"/>
  <c r="AN2171" i="6"/>
  <c r="AN2172" i="6"/>
  <c r="AN2173" i="6"/>
  <c r="AN2174" i="6"/>
  <c r="AN2175" i="6"/>
  <c r="AN2176" i="6"/>
  <c r="AN2177" i="6"/>
  <c r="AN2178" i="6"/>
  <c r="AN2179" i="6"/>
  <c r="AN2180" i="6"/>
  <c r="AN2181" i="6"/>
  <c r="AN2182" i="6"/>
  <c r="AN2183" i="6"/>
  <c r="AN2184" i="6"/>
  <c r="AN2185" i="6"/>
  <c r="AN2186" i="6"/>
  <c r="AN2187" i="6"/>
  <c r="AN2188" i="6"/>
  <c r="AN2189" i="6"/>
  <c r="AN2190" i="6"/>
  <c r="AN2191" i="6"/>
  <c r="AN2192" i="6"/>
  <c r="AN2193" i="6"/>
  <c r="AN2194" i="6"/>
  <c r="AN2195" i="6"/>
  <c r="AN2196" i="6"/>
  <c r="AN2197" i="6"/>
  <c r="AN2198" i="6"/>
  <c r="AN2199" i="6"/>
  <c r="AN2200" i="6"/>
  <c r="AN2201" i="6"/>
  <c r="AN2202" i="6"/>
  <c r="AN2203" i="6"/>
  <c r="AN2204" i="6"/>
  <c r="AN2205" i="6"/>
  <c r="AN2206" i="6"/>
  <c r="AN2207" i="6"/>
  <c r="AN2208" i="6"/>
  <c r="AN2209" i="6"/>
  <c r="AN2210" i="6"/>
  <c r="AN2211" i="6"/>
  <c r="AN2212" i="6"/>
  <c r="AN2213" i="6"/>
  <c r="AN2214" i="6"/>
  <c r="AN2215" i="6"/>
  <c r="AN2216" i="6"/>
  <c r="AN2217" i="6"/>
  <c r="AN2218" i="6"/>
  <c r="AN2219" i="6"/>
  <c r="AN2220" i="6"/>
  <c r="AN2221" i="6"/>
  <c r="AN2222" i="6"/>
  <c r="AN2223" i="6"/>
  <c r="AN2224" i="6"/>
  <c r="AN2225" i="6"/>
  <c r="AN2226" i="6"/>
  <c r="AN2227" i="6"/>
  <c r="AN2228" i="6"/>
  <c r="AN2229" i="6"/>
  <c r="AN2230" i="6"/>
  <c r="AN2231" i="6"/>
  <c r="AN2232" i="6"/>
  <c r="AN2233" i="6"/>
  <c r="AN2234" i="6"/>
  <c r="AN2235" i="6"/>
  <c r="AN2236" i="6"/>
  <c r="AN2237" i="6"/>
  <c r="AN2238" i="6"/>
  <c r="AN2239" i="6"/>
  <c r="AN2240" i="6"/>
  <c r="AN2241" i="6"/>
  <c r="AN2242" i="6"/>
  <c r="AN2243" i="6"/>
  <c r="AN2244" i="6"/>
  <c r="AN2245" i="6"/>
  <c r="AN2246" i="6"/>
  <c r="AN2247" i="6"/>
  <c r="AN2248" i="6"/>
  <c r="AN2249" i="6"/>
  <c r="AN2250" i="6"/>
  <c r="AN2251" i="6"/>
  <c r="AN2252" i="6"/>
  <c r="AN2253" i="6"/>
  <c r="AN2254" i="6"/>
  <c r="AN2255" i="6"/>
  <c r="AN2256" i="6"/>
  <c r="AN2257" i="6"/>
  <c r="AN2258" i="6"/>
  <c r="AN2259" i="6"/>
  <c r="AN2260" i="6"/>
  <c r="AN2261" i="6"/>
  <c r="AN2262" i="6"/>
  <c r="AN2263" i="6"/>
  <c r="AN2264" i="6"/>
  <c r="AN2265" i="6"/>
  <c r="AN2266" i="6"/>
  <c r="AN2267" i="6"/>
  <c r="AN2268" i="6"/>
  <c r="AN2269" i="6"/>
  <c r="AN2270" i="6"/>
  <c r="AN2271" i="6"/>
  <c r="AN2272" i="6"/>
  <c r="AN2273" i="6"/>
  <c r="AN2274" i="6"/>
  <c r="AN2275" i="6"/>
  <c r="AN2276" i="6"/>
  <c r="AN2277" i="6"/>
  <c r="AN2278" i="6"/>
  <c r="AN2279" i="6"/>
  <c r="AN2280" i="6"/>
  <c r="AN2281" i="6"/>
  <c r="AN2282" i="6"/>
  <c r="AN2283" i="6"/>
  <c r="AN2284" i="6"/>
  <c r="AN2285" i="6"/>
  <c r="AN2286" i="6"/>
  <c r="AN2287" i="6"/>
  <c r="AN2288" i="6"/>
  <c r="AN2289" i="6"/>
  <c r="AN2290" i="6"/>
  <c r="AN2291" i="6"/>
  <c r="AN2292" i="6"/>
  <c r="AN2293" i="6"/>
  <c r="AN2294" i="6"/>
  <c r="AN2295" i="6"/>
  <c r="AN2296" i="6"/>
  <c r="AN2297" i="6"/>
  <c r="AN2298" i="6"/>
  <c r="AN2299" i="6"/>
  <c r="AN2300" i="6"/>
  <c r="AN2301" i="6"/>
  <c r="AN2302" i="6"/>
  <c r="AN2303" i="6"/>
  <c r="AN2304" i="6"/>
  <c r="AN2305" i="6"/>
  <c r="AN2306" i="6"/>
  <c r="AN2307" i="6"/>
  <c r="AN2308" i="6"/>
  <c r="AN2309" i="6"/>
  <c r="AN2310" i="6"/>
  <c r="AN2311" i="6"/>
  <c r="AN2312" i="6"/>
  <c r="AN2313" i="6"/>
  <c r="AN2314" i="6"/>
  <c r="AN2315" i="6"/>
  <c r="AN2316" i="6"/>
  <c r="AN2317" i="6"/>
  <c r="AN2318" i="6"/>
  <c r="AN2319" i="6"/>
  <c r="AN2320" i="6"/>
  <c r="AN2321" i="6"/>
  <c r="AN2322" i="6"/>
  <c r="AN2323" i="6"/>
  <c r="AN2324" i="6"/>
  <c r="AN2325" i="6"/>
  <c r="AN2326" i="6"/>
  <c r="AN2327" i="6"/>
  <c r="AN2328" i="6"/>
  <c r="AN2329" i="6"/>
  <c r="AN2330" i="6"/>
  <c r="AN2331" i="6"/>
  <c r="AN2332" i="6"/>
  <c r="AN2333" i="6"/>
  <c r="AN2334" i="6"/>
  <c r="AN2335" i="6"/>
  <c r="AN2336" i="6"/>
  <c r="AN2337" i="6"/>
  <c r="AN2338" i="6"/>
  <c r="AN2339" i="6"/>
  <c r="AN2340" i="6"/>
  <c r="AN2341" i="6"/>
  <c r="AN2342" i="6"/>
  <c r="AN2343" i="6"/>
  <c r="AN2344" i="6"/>
  <c r="AN2345" i="6"/>
  <c r="AN2346" i="6"/>
  <c r="AN2347" i="6"/>
  <c r="AN2348" i="6"/>
  <c r="AN2349" i="6"/>
  <c r="AN2350" i="6"/>
  <c r="AN2351" i="6"/>
  <c r="AN2352" i="6"/>
  <c r="AN2353" i="6"/>
  <c r="AN2354" i="6"/>
  <c r="AN2355" i="6"/>
  <c r="AN2356" i="6"/>
  <c r="AN2357" i="6"/>
  <c r="AN2358" i="6"/>
  <c r="AN2359" i="6"/>
  <c r="AN2360" i="6"/>
  <c r="AN2361" i="6"/>
  <c r="AN2362" i="6"/>
  <c r="AN2363" i="6"/>
  <c r="AN2364" i="6"/>
  <c r="AN2365" i="6"/>
  <c r="AN2366" i="6"/>
  <c r="AN2367" i="6"/>
  <c r="AN2368" i="6"/>
  <c r="AN2369" i="6"/>
  <c r="AN2370" i="6"/>
  <c r="AN2371" i="6"/>
  <c r="AN2372" i="6"/>
  <c r="AN2373" i="6"/>
  <c r="AN2374" i="6"/>
  <c r="AN2375" i="6"/>
  <c r="AN2376" i="6"/>
  <c r="AN2377" i="6"/>
  <c r="AN2378" i="6"/>
  <c r="AN2379" i="6"/>
  <c r="AN2380" i="6"/>
  <c r="AN2381" i="6"/>
  <c r="AN2382" i="6"/>
  <c r="AN2383" i="6"/>
  <c r="AN2384" i="6"/>
  <c r="AN2385" i="6"/>
  <c r="AN2386" i="6"/>
  <c r="AN2387" i="6"/>
  <c r="AN2388" i="6"/>
  <c r="AN2389" i="6"/>
  <c r="AN2390" i="6"/>
  <c r="AN2391" i="6"/>
  <c r="AN2392" i="6"/>
  <c r="AN2393" i="6"/>
  <c r="AN2394" i="6"/>
  <c r="AN2395" i="6"/>
  <c r="AN2396" i="6"/>
  <c r="AN2397" i="6"/>
  <c r="AN2398" i="6"/>
  <c r="AN2399" i="6"/>
  <c r="AN2400" i="6"/>
  <c r="AN2401" i="6"/>
  <c r="AN2402" i="6"/>
  <c r="AN2403" i="6"/>
  <c r="AN2404" i="6"/>
  <c r="AN2405" i="6"/>
  <c r="AN2406" i="6"/>
  <c r="AN2407" i="6"/>
  <c r="AN2408" i="6"/>
  <c r="AN2409" i="6"/>
  <c r="AN2410" i="6"/>
  <c r="AN2411" i="6"/>
  <c r="AN2412" i="6"/>
  <c r="AN2413" i="6"/>
  <c r="AN2414" i="6"/>
  <c r="AN2415" i="6"/>
  <c r="AN2416" i="6"/>
  <c r="AN2417" i="6"/>
  <c r="AN2418" i="6"/>
  <c r="AN2419" i="6"/>
  <c r="AN2420" i="6"/>
  <c r="AN2421" i="6"/>
  <c r="AN2422" i="6"/>
  <c r="AN2423" i="6"/>
  <c r="AN2424" i="6"/>
  <c r="AN2425" i="6"/>
  <c r="AN2426" i="6"/>
  <c r="AN2427" i="6"/>
  <c r="AN2428" i="6"/>
  <c r="AN2429" i="6"/>
  <c r="AN2430" i="6"/>
  <c r="AN2431" i="6"/>
  <c r="AN2432" i="6"/>
  <c r="AN2433" i="6"/>
  <c r="AN2434" i="6"/>
  <c r="AN2435" i="6"/>
  <c r="AN2436" i="6"/>
  <c r="AN2437" i="6"/>
  <c r="AN2438" i="6"/>
  <c r="AN2439" i="6"/>
  <c r="AN2440" i="6"/>
  <c r="AN2441" i="6"/>
  <c r="AN2442" i="6"/>
  <c r="AN2443" i="6"/>
  <c r="AN2444" i="6"/>
  <c r="AN2445" i="6"/>
  <c r="AN2446" i="6"/>
  <c r="AN2447" i="6"/>
  <c r="AN2448" i="6"/>
  <c r="AN2449" i="6"/>
  <c r="AN2450" i="6"/>
  <c r="AN2451" i="6"/>
  <c r="AN2452" i="6"/>
  <c r="AN2453" i="6"/>
  <c r="AN2454" i="6"/>
  <c r="AN2455" i="6"/>
  <c r="AN2456" i="6"/>
  <c r="AN2457" i="6"/>
  <c r="AN2458" i="6"/>
  <c r="AN2459" i="6"/>
  <c r="AN2460" i="6"/>
  <c r="AN2461" i="6"/>
  <c r="AN2462" i="6"/>
  <c r="AN2463" i="6"/>
  <c r="AN2464" i="6"/>
  <c r="AN2465" i="6"/>
  <c r="AN2466" i="6"/>
  <c r="AN2467" i="6"/>
  <c r="AN2468" i="6"/>
  <c r="AN2469" i="6"/>
  <c r="AN2470" i="6"/>
  <c r="AN2471" i="6"/>
  <c r="AN2472" i="6"/>
  <c r="AN2473" i="6"/>
  <c r="AN2474" i="6"/>
  <c r="AN2475" i="6"/>
  <c r="AN2476" i="6"/>
  <c r="AN2477" i="6"/>
  <c r="AN2478" i="6"/>
  <c r="AN2479" i="6"/>
  <c r="AN2480" i="6"/>
  <c r="AN2481" i="6"/>
  <c r="AN2482" i="6"/>
  <c r="AN2483" i="6"/>
  <c r="AN2484" i="6"/>
  <c r="AN2485" i="6"/>
  <c r="AN2486" i="6"/>
  <c r="AN2487" i="6"/>
  <c r="AN2488" i="6"/>
  <c r="AN2489" i="6"/>
  <c r="AN2490" i="6"/>
  <c r="AN2491" i="6"/>
  <c r="AN2492" i="6"/>
  <c r="AN2493" i="6"/>
  <c r="AN2494" i="6"/>
  <c r="AN2495" i="6"/>
  <c r="AN2496" i="6"/>
  <c r="AN2497" i="6"/>
  <c r="AN2498" i="6"/>
  <c r="AN2499" i="6"/>
  <c r="AN2500" i="6"/>
  <c r="AN2501" i="6"/>
  <c r="AN2502" i="6"/>
  <c r="AN2503" i="6"/>
  <c r="AN2504" i="6"/>
  <c r="AN2505" i="6"/>
  <c r="AN2506" i="6"/>
  <c r="AN2507" i="6"/>
  <c r="AN2508" i="6"/>
  <c r="AN2509" i="6"/>
  <c r="AN2510" i="6"/>
  <c r="AN2511" i="6"/>
  <c r="AN2512" i="6"/>
  <c r="AN2513" i="6"/>
  <c r="AN2514" i="6"/>
  <c r="AN2515" i="6"/>
  <c r="AN2516" i="6"/>
  <c r="AN2517" i="6"/>
  <c r="AN2518" i="6"/>
  <c r="AN2519" i="6"/>
  <c r="AN2520" i="6"/>
  <c r="AN2521" i="6"/>
  <c r="AN2522" i="6"/>
  <c r="AN2523" i="6"/>
  <c r="AN2524" i="6"/>
  <c r="AN2525" i="6"/>
  <c r="AN2526" i="6"/>
  <c r="AN2527" i="6"/>
  <c r="AN2528" i="6"/>
  <c r="AN2529" i="6"/>
  <c r="AN2530" i="6"/>
  <c r="AN2531" i="6"/>
  <c r="AN2532" i="6"/>
  <c r="AN2533" i="6"/>
  <c r="AN2534" i="6"/>
  <c r="AN2535" i="6"/>
  <c r="AN2536" i="6"/>
  <c r="AN2537" i="6"/>
  <c r="AN2538" i="6"/>
  <c r="AN2539" i="6"/>
  <c r="AN2540" i="6"/>
  <c r="AN2541" i="6"/>
  <c r="AN2542" i="6"/>
  <c r="AN2543" i="6"/>
  <c r="AN2544" i="6"/>
  <c r="AN2545" i="6"/>
  <c r="AN2546" i="6"/>
  <c r="AN2547" i="6"/>
  <c r="AN2548" i="6"/>
  <c r="AN2549" i="6"/>
  <c r="AN2550" i="6"/>
  <c r="AN2551" i="6"/>
  <c r="AN2552" i="6"/>
  <c r="AN2553" i="6"/>
  <c r="AN2554" i="6"/>
  <c r="AN2555" i="6"/>
  <c r="AN2556" i="6"/>
  <c r="AN2557" i="6"/>
  <c r="AN2558" i="6"/>
  <c r="AN2559" i="6"/>
  <c r="AN2560" i="6"/>
  <c r="AN2561" i="6"/>
  <c r="AN2562" i="6"/>
  <c r="AN2563" i="6"/>
  <c r="AN2564" i="6"/>
  <c r="AN2565" i="6"/>
  <c r="AN2566" i="6"/>
  <c r="AN2567" i="6"/>
  <c r="AN2568" i="6"/>
  <c r="AN2569" i="6"/>
  <c r="AN2570" i="6"/>
  <c r="AN2571" i="6"/>
  <c r="AN2572" i="6"/>
  <c r="AN2573" i="6"/>
  <c r="AN2574" i="6"/>
  <c r="AN2575" i="6"/>
  <c r="AN2576" i="6"/>
  <c r="AN2577" i="6"/>
  <c r="AN2578" i="6"/>
  <c r="AN2579" i="6"/>
  <c r="AN2580" i="6"/>
  <c r="AN2581" i="6"/>
  <c r="AN2582" i="6"/>
  <c r="AN2583" i="6"/>
  <c r="AN2584" i="6"/>
  <c r="AN2585" i="6"/>
  <c r="AN2586" i="6"/>
  <c r="AN2587" i="6"/>
  <c r="AN2588" i="6"/>
  <c r="AN2589" i="6"/>
  <c r="AN2590" i="6"/>
  <c r="AN2591" i="6"/>
  <c r="AN2592" i="6"/>
  <c r="AN2593" i="6"/>
  <c r="AN2594" i="6"/>
  <c r="AN2595" i="6"/>
  <c r="AN2596" i="6"/>
  <c r="AN2597" i="6"/>
  <c r="AN2598" i="6"/>
  <c r="AN2599" i="6"/>
  <c r="AN2600" i="6"/>
  <c r="AN2601" i="6"/>
  <c r="AN2602" i="6"/>
  <c r="AN2603" i="6"/>
  <c r="AN2604" i="6"/>
  <c r="AN2605" i="6"/>
  <c r="AN2606" i="6"/>
  <c r="AN2607" i="6"/>
  <c r="AN2608" i="6"/>
  <c r="AN2609" i="6"/>
  <c r="AN2610" i="6"/>
  <c r="AN2611" i="6"/>
  <c r="AN2612" i="6"/>
  <c r="AN2613" i="6"/>
  <c r="AN2614" i="6"/>
  <c r="AN2615" i="6"/>
  <c r="AN2616" i="6"/>
  <c r="AN2617" i="6"/>
  <c r="AN2618" i="6"/>
  <c r="AN2619" i="6"/>
  <c r="AN2620" i="6"/>
  <c r="AN2621" i="6"/>
  <c r="AN2622" i="6"/>
  <c r="AN2623" i="6"/>
  <c r="AN2624" i="6"/>
  <c r="AN2625" i="6"/>
  <c r="AN2626" i="6"/>
  <c r="AN2627" i="6"/>
  <c r="AN2628" i="6"/>
  <c r="AN2629" i="6"/>
  <c r="AN2630" i="6"/>
  <c r="AN2631" i="6"/>
  <c r="AN2632" i="6"/>
  <c r="AN2633" i="6"/>
  <c r="AN2634" i="6"/>
  <c r="AN2635" i="6"/>
  <c r="AN2636" i="6"/>
  <c r="AN2637" i="6"/>
  <c r="AN2638" i="6"/>
  <c r="AN2639" i="6"/>
  <c r="AN2640" i="6"/>
  <c r="AN2641" i="6"/>
  <c r="AN2642" i="6"/>
  <c r="AN2643" i="6"/>
  <c r="AN2644" i="6"/>
  <c r="AN2645" i="6"/>
  <c r="AN2646" i="6"/>
  <c r="AN2647" i="6"/>
  <c r="AN2648" i="6"/>
  <c r="AN2649" i="6"/>
  <c r="AN2650" i="6"/>
  <c r="AN2651" i="6"/>
  <c r="AN2652" i="6"/>
  <c r="AN2653" i="6"/>
  <c r="AN2654" i="6"/>
  <c r="AN2655" i="6"/>
  <c r="AN2656" i="6"/>
  <c r="AN2657" i="6"/>
  <c r="AN2658" i="6"/>
  <c r="AN2659" i="6"/>
  <c r="AN2660" i="6"/>
  <c r="AN2661" i="6"/>
  <c r="AN2662" i="6"/>
  <c r="AN2663" i="6"/>
  <c r="AN2664" i="6"/>
  <c r="AN2665" i="6"/>
  <c r="AN2666" i="6"/>
  <c r="AN2667" i="6"/>
  <c r="AN2668" i="6"/>
  <c r="AN2669" i="6"/>
  <c r="AN2670" i="6"/>
  <c r="AN2671" i="6"/>
  <c r="AN2672" i="6"/>
  <c r="AN2673" i="6"/>
  <c r="AN2674" i="6"/>
  <c r="AN2675" i="6"/>
  <c r="AN2676" i="6"/>
  <c r="AN2677" i="6"/>
  <c r="AN2678" i="6"/>
  <c r="AN2679" i="6"/>
  <c r="AN2680" i="6"/>
  <c r="AN2681" i="6"/>
  <c r="AN2682" i="6"/>
  <c r="AN2683" i="6"/>
  <c r="AN2684" i="6"/>
  <c r="AN2685" i="6"/>
  <c r="AN2686" i="6"/>
  <c r="AN2687" i="6"/>
  <c r="AN2688" i="6"/>
  <c r="AN2689" i="6"/>
  <c r="AN2690" i="6"/>
  <c r="AN2691" i="6"/>
  <c r="AN2692" i="6"/>
  <c r="AN2693" i="6"/>
  <c r="AN2694" i="6"/>
  <c r="AN4" i="6"/>
  <c r="AJ5" i="6"/>
  <c r="AJ6" i="6"/>
  <c r="AJ7" i="6"/>
  <c r="AJ8" i="6"/>
  <c r="AJ9" i="6"/>
  <c r="AJ10" i="6"/>
  <c r="AJ11" i="6"/>
  <c r="AJ12" i="6"/>
  <c r="AJ13" i="6"/>
  <c r="AJ14" i="6"/>
  <c r="AJ15" i="6"/>
  <c r="AJ16" i="6"/>
  <c r="AJ17" i="6"/>
  <c r="AJ18" i="6"/>
  <c r="AJ19" i="6"/>
  <c r="AJ20" i="6"/>
  <c r="AJ21" i="6"/>
  <c r="AJ22" i="6"/>
  <c r="AJ23" i="6"/>
  <c r="AJ24" i="6"/>
  <c r="AJ25" i="6"/>
  <c r="AJ26" i="6"/>
  <c r="AJ27" i="6"/>
  <c r="AJ28" i="6"/>
  <c r="AJ29" i="6"/>
  <c r="AJ30" i="6"/>
  <c r="AJ31" i="6"/>
  <c r="AJ32" i="6"/>
  <c r="AJ33" i="6"/>
  <c r="AJ34" i="6"/>
  <c r="AJ35" i="6"/>
  <c r="AJ36" i="6"/>
  <c r="AJ37" i="6"/>
  <c r="AJ38" i="6"/>
  <c r="AJ39" i="6"/>
  <c r="AJ40" i="6"/>
  <c r="AJ41" i="6"/>
  <c r="AJ42" i="6"/>
  <c r="AJ43" i="6"/>
  <c r="AJ44" i="6"/>
  <c r="AJ45" i="6"/>
  <c r="AJ46" i="6"/>
  <c r="AJ47" i="6"/>
  <c r="AJ48" i="6"/>
  <c r="AJ49" i="6"/>
  <c r="AJ50" i="6"/>
  <c r="AJ51" i="6"/>
  <c r="AJ52" i="6"/>
  <c r="AJ53" i="6"/>
  <c r="AJ54" i="6"/>
  <c r="AJ55" i="6"/>
  <c r="AJ56" i="6"/>
  <c r="AJ57" i="6"/>
  <c r="AJ58" i="6"/>
  <c r="AJ59" i="6"/>
  <c r="AJ60" i="6"/>
  <c r="AJ61" i="6"/>
  <c r="AJ62" i="6"/>
  <c r="AJ63" i="6"/>
  <c r="AJ64" i="6"/>
  <c r="AJ65" i="6"/>
  <c r="AJ66" i="6"/>
  <c r="AJ67" i="6"/>
  <c r="AJ68" i="6"/>
  <c r="AJ69" i="6"/>
  <c r="AJ70" i="6"/>
  <c r="AJ71" i="6"/>
  <c r="AJ72" i="6"/>
  <c r="AJ73" i="6"/>
  <c r="AJ74" i="6"/>
  <c r="AJ75" i="6"/>
  <c r="AJ76" i="6"/>
  <c r="AJ77" i="6"/>
  <c r="AJ78" i="6"/>
  <c r="AJ79" i="6"/>
  <c r="AJ80" i="6"/>
  <c r="AJ81" i="6"/>
  <c r="AJ82" i="6"/>
  <c r="AJ83" i="6"/>
  <c r="AJ84" i="6"/>
  <c r="AJ85" i="6"/>
  <c r="AJ86" i="6"/>
  <c r="AJ87" i="6"/>
  <c r="AJ88" i="6"/>
  <c r="AJ89" i="6"/>
  <c r="AJ90" i="6"/>
  <c r="AJ91" i="6"/>
  <c r="AJ92" i="6"/>
  <c r="AJ93" i="6"/>
  <c r="AJ94" i="6"/>
  <c r="AJ95" i="6"/>
  <c r="AJ96" i="6"/>
  <c r="AJ97" i="6"/>
  <c r="AJ98" i="6"/>
  <c r="AJ99" i="6"/>
  <c r="AJ100" i="6"/>
  <c r="AJ101" i="6"/>
  <c r="AJ102" i="6"/>
  <c r="AJ103" i="6"/>
  <c r="AJ104" i="6"/>
  <c r="AJ105" i="6"/>
  <c r="AJ106" i="6"/>
  <c r="AJ107" i="6"/>
  <c r="AJ108" i="6"/>
  <c r="AJ109" i="6"/>
  <c r="AJ110" i="6"/>
  <c r="AJ111" i="6"/>
  <c r="AJ112" i="6"/>
  <c r="AJ113" i="6"/>
  <c r="AJ114" i="6"/>
  <c r="AJ115" i="6"/>
  <c r="AJ116" i="6"/>
  <c r="AJ117" i="6"/>
  <c r="AJ118" i="6"/>
  <c r="AJ119" i="6"/>
  <c r="AJ120" i="6"/>
  <c r="AJ121" i="6"/>
  <c r="AJ122" i="6"/>
  <c r="AJ123" i="6"/>
  <c r="AJ124" i="6"/>
  <c r="AJ125" i="6"/>
  <c r="AJ126" i="6"/>
  <c r="AJ127" i="6"/>
  <c r="AJ128" i="6"/>
  <c r="AJ129" i="6"/>
  <c r="AJ130" i="6"/>
  <c r="AJ131" i="6"/>
  <c r="AJ132" i="6"/>
  <c r="AJ133" i="6"/>
  <c r="AJ134" i="6"/>
  <c r="AJ135" i="6"/>
  <c r="AJ136" i="6"/>
  <c r="AJ137" i="6"/>
  <c r="AJ138" i="6"/>
  <c r="AJ139" i="6"/>
  <c r="AJ140" i="6"/>
  <c r="AJ141" i="6"/>
  <c r="AJ142" i="6"/>
  <c r="AJ143" i="6"/>
  <c r="AJ144" i="6"/>
  <c r="AJ145" i="6"/>
  <c r="AJ146" i="6"/>
  <c r="AJ147" i="6"/>
  <c r="AJ148" i="6"/>
  <c r="AJ149" i="6"/>
  <c r="AJ150" i="6"/>
  <c r="AJ151" i="6"/>
  <c r="AJ152" i="6"/>
  <c r="AJ153" i="6"/>
  <c r="AJ154" i="6"/>
  <c r="AJ155" i="6"/>
  <c r="AJ156" i="6"/>
  <c r="AJ157" i="6"/>
  <c r="AJ158" i="6"/>
  <c r="AJ159" i="6"/>
  <c r="AJ160" i="6"/>
  <c r="AJ161" i="6"/>
  <c r="AJ162" i="6"/>
  <c r="AJ163" i="6"/>
  <c r="AJ164" i="6"/>
  <c r="AJ165" i="6"/>
  <c r="AJ166" i="6"/>
  <c r="AJ167" i="6"/>
  <c r="AJ168" i="6"/>
  <c r="AJ169" i="6"/>
  <c r="AJ170" i="6"/>
  <c r="AJ171" i="6"/>
  <c r="AJ172" i="6"/>
  <c r="AJ173" i="6"/>
  <c r="AJ174" i="6"/>
  <c r="AJ175" i="6"/>
  <c r="AJ176" i="6"/>
  <c r="AJ177" i="6"/>
  <c r="AJ178" i="6"/>
  <c r="AJ179" i="6"/>
  <c r="AJ180" i="6"/>
  <c r="AJ181" i="6"/>
  <c r="AJ182" i="6"/>
  <c r="AJ183" i="6"/>
  <c r="AJ184" i="6"/>
  <c r="AJ185" i="6"/>
  <c r="AJ186" i="6"/>
  <c r="AJ187" i="6"/>
  <c r="AJ188" i="6"/>
  <c r="AJ189" i="6"/>
  <c r="AJ190" i="6"/>
  <c r="AJ191" i="6"/>
  <c r="AJ192" i="6"/>
  <c r="AJ193" i="6"/>
  <c r="AJ194" i="6"/>
  <c r="AJ195" i="6"/>
  <c r="AJ196" i="6"/>
  <c r="AJ197" i="6"/>
  <c r="AJ198" i="6"/>
  <c r="AJ199" i="6"/>
  <c r="AJ200" i="6"/>
  <c r="AJ201" i="6"/>
  <c r="AJ202" i="6"/>
  <c r="AJ203" i="6"/>
  <c r="AJ204" i="6"/>
  <c r="AJ205" i="6"/>
  <c r="AJ206" i="6"/>
  <c r="AJ207" i="6"/>
  <c r="AJ208" i="6"/>
  <c r="AJ209" i="6"/>
  <c r="AJ210" i="6"/>
  <c r="AJ211" i="6"/>
  <c r="AJ212" i="6"/>
  <c r="AJ213" i="6"/>
  <c r="AJ214" i="6"/>
  <c r="AJ215" i="6"/>
  <c r="AJ216" i="6"/>
  <c r="AJ217" i="6"/>
  <c r="AJ218" i="6"/>
  <c r="AJ219" i="6"/>
  <c r="AJ220" i="6"/>
  <c r="AJ221" i="6"/>
  <c r="AJ222" i="6"/>
  <c r="AJ223" i="6"/>
  <c r="AJ224" i="6"/>
  <c r="AJ225" i="6"/>
  <c r="AJ226" i="6"/>
  <c r="AJ227" i="6"/>
  <c r="AJ228" i="6"/>
  <c r="AJ229" i="6"/>
  <c r="AJ230" i="6"/>
  <c r="AJ231" i="6"/>
  <c r="AJ232" i="6"/>
  <c r="AJ233" i="6"/>
  <c r="AJ234" i="6"/>
  <c r="AJ235" i="6"/>
  <c r="AJ236" i="6"/>
  <c r="AJ237" i="6"/>
  <c r="AJ238" i="6"/>
  <c r="AJ239" i="6"/>
  <c r="AJ240" i="6"/>
  <c r="AJ241" i="6"/>
  <c r="AJ242" i="6"/>
  <c r="AJ243" i="6"/>
  <c r="AJ244" i="6"/>
  <c r="AJ245" i="6"/>
  <c r="AJ246" i="6"/>
  <c r="AJ247" i="6"/>
  <c r="AJ248" i="6"/>
  <c r="AJ249" i="6"/>
  <c r="AJ250" i="6"/>
  <c r="AJ251" i="6"/>
  <c r="AJ252" i="6"/>
  <c r="AJ253" i="6"/>
  <c r="AJ254" i="6"/>
  <c r="AJ255" i="6"/>
  <c r="AJ256" i="6"/>
  <c r="AJ257" i="6"/>
  <c r="AJ258" i="6"/>
  <c r="AJ259" i="6"/>
  <c r="AJ260" i="6"/>
  <c r="AJ261" i="6"/>
  <c r="AJ262" i="6"/>
  <c r="AJ263" i="6"/>
  <c r="AJ264" i="6"/>
  <c r="AJ265" i="6"/>
  <c r="AJ266" i="6"/>
  <c r="AJ267" i="6"/>
  <c r="AJ268" i="6"/>
  <c r="AJ269" i="6"/>
  <c r="AJ270" i="6"/>
  <c r="AJ271" i="6"/>
  <c r="AJ272" i="6"/>
  <c r="AJ273" i="6"/>
  <c r="AJ274" i="6"/>
  <c r="AJ275" i="6"/>
  <c r="AJ276" i="6"/>
  <c r="AJ277" i="6"/>
  <c r="AJ278" i="6"/>
  <c r="AJ279" i="6"/>
  <c r="AJ280" i="6"/>
  <c r="AJ281" i="6"/>
  <c r="AJ282" i="6"/>
  <c r="AJ283" i="6"/>
  <c r="AJ284" i="6"/>
  <c r="AJ285" i="6"/>
  <c r="AJ286" i="6"/>
  <c r="AJ287" i="6"/>
  <c r="AJ288" i="6"/>
  <c r="AJ289" i="6"/>
  <c r="AJ290" i="6"/>
  <c r="AJ291" i="6"/>
  <c r="AJ292" i="6"/>
  <c r="AJ293" i="6"/>
  <c r="AJ294" i="6"/>
  <c r="AJ295" i="6"/>
  <c r="AJ296" i="6"/>
  <c r="AJ297" i="6"/>
  <c r="AJ298" i="6"/>
  <c r="AJ299" i="6"/>
  <c r="AJ300" i="6"/>
  <c r="AJ301" i="6"/>
  <c r="AJ302" i="6"/>
  <c r="AJ303" i="6"/>
  <c r="AJ304" i="6"/>
  <c r="AJ305" i="6"/>
  <c r="AJ306" i="6"/>
  <c r="AJ307" i="6"/>
  <c r="AJ308" i="6"/>
  <c r="AJ309" i="6"/>
  <c r="AJ310" i="6"/>
  <c r="AJ311" i="6"/>
  <c r="AJ312" i="6"/>
  <c r="AJ313" i="6"/>
  <c r="AJ314" i="6"/>
  <c r="AJ315" i="6"/>
  <c r="AJ316" i="6"/>
  <c r="AJ317" i="6"/>
  <c r="AJ318" i="6"/>
  <c r="AJ319" i="6"/>
  <c r="AJ320" i="6"/>
  <c r="AJ321" i="6"/>
  <c r="AJ322" i="6"/>
  <c r="AJ323" i="6"/>
  <c r="AJ324" i="6"/>
  <c r="AJ325" i="6"/>
  <c r="AJ326" i="6"/>
  <c r="AJ327" i="6"/>
  <c r="AJ328" i="6"/>
  <c r="AJ329" i="6"/>
  <c r="AJ330" i="6"/>
  <c r="AJ331" i="6"/>
  <c r="AJ332" i="6"/>
  <c r="AJ333" i="6"/>
  <c r="AJ334" i="6"/>
  <c r="AJ335" i="6"/>
  <c r="AJ336" i="6"/>
  <c r="AJ337" i="6"/>
  <c r="AJ338" i="6"/>
  <c r="AJ339" i="6"/>
  <c r="AJ340" i="6"/>
  <c r="AJ341" i="6"/>
  <c r="AJ342" i="6"/>
  <c r="AJ343" i="6"/>
  <c r="AJ344" i="6"/>
  <c r="AJ345" i="6"/>
  <c r="AJ346" i="6"/>
  <c r="AJ347" i="6"/>
  <c r="AJ348" i="6"/>
  <c r="AJ349" i="6"/>
  <c r="AJ350" i="6"/>
  <c r="AJ351" i="6"/>
  <c r="AJ352" i="6"/>
  <c r="AJ353" i="6"/>
  <c r="AJ354" i="6"/>
  <c r="AJ355" i="6"/>
  <c r="AJ356" i="6"/>
  <c r="AJ357" i="6"/>
  <c r="AJ358" i="6"/>
  <c r="AJ359" i="6"/>
  <c r="AJ360" i="6"/>
  <c r="AJ361" i="6"/>
  <c r="AJ362" i="6"/>
  <c r="AJ363" i="6"/>
  <c r="AJ364" i="6"/>
  <c r="AJ365" i="6"/>
  <c r="AJ366" i="6"/>
  <c r="AJ367" i="6"/>
  <c r="AJ368" i="6"/>
  <c r="AJ369" i="6"/>
  <c r="AJ370" i="6"/>
  <c r="AJ371" i="6"/>
  <c r="AJ372" i="6"/>
  <c r="AJ373" i="6"/>
  <c r="AJ374" i="6"/>
  <c r="AJ375" i="6"/>
  <c r="AJ376" i="6"/>
  <c r="AJ377" i="6"/>
  <c r="AJ378" i="6"/>
  <c r="AJ379" i="6"/>
  <c r="AJ380" i="6"/>
  <c r="AJ381" i="6"/>
  <c r="AJ382" i="6"/>
  <c r="AJ383" i="6"/>
  <c r="AJ384" i="6"/>
  <c r="AJ385" i="6"/>
  <c r="AJ386" i="6"/>
  <c r="AJ387" i="6"/>
  <c r="AJ388" i="6"/>
  <c r="AJ389" i="6"/>
  <c r="AJ390" i="6"/>
  <c r="AJ391" i="6"/>
  <c r="AJ392" i="6"/>
  <c r="AJ393" i="6"/>
  <c r="AJ394" i="6"/>
  <c r="AJ395" i="6"/>
  <c r="AJ396" i="6"/>
  <c r="AJ397" i="6"/>
  <c r="AJ398" i="6"/>
  <c r="AJ399" i="6"/>
  <c r="AJ400" i="6"/>
  <c r="AJ401" i="6"/>
  <c r="AJ402" i="6"/>
  <c r="AJ403" i="6"/>
  <c r="AJ404" i="6"/>
  <c r="AJ405" i="6"/>
  <c r="AJ406" i="6"/>
  <c r="AJ407" i="6"/>
  <c r="AJ408" i="6"/>
  <c r="AJ409" i="6"/>
  <c r="AJ410" i="6"/>
  <c r="AJ411" i="6"/>
  <c r="AJ412" i="6"/>
  <c r="AJ413" i="6"/>
  <c r="AJ414" i="6"/>
  <c r="AJ415" i="6"/>
  <c r="AJ416" i="6"/>
  <c r="AJ417" i="6"/>
  <c r="AJ418" i="6"/>
  <c r="AJ419" i="6"/>
  <c r="AJ420" i="6"/>
  <c r="AJ421" i="6"/>
  <c r="AJ422" i="6"/>
  <c r="AJ423" i="6"/>
  <c r="AJ424" i="6"/>
  <c r="AJ425" i="6"/>
  <c r="AJ426" i="6"/>
  <c r="AJ427" i="6"/>
  <c r="AJ428" i="6"/>
  <c r="AJ429" i="6"/>
  <c r="AJ430" i="6"/>
  <c r="AJ431" i="6"/>
  <c r="AJ432" i="6"/>
  <c r="AJ433" i="6"/>
  <c r="AJ434" i="6"/>
  <c r="AJ435" i="6"/>
  <c r="AJ436" i="6"/>
  <c r="AJ437" i="6"/>
  <c r="AJ438" i="6"/>
  <c r="AJ439" i="6"/>
  <c r="AJ440" i="6"/>
  <c r="AJ441" i="6"/>
  <c r="AJ442" i="6"/>
  <c r="AJ443" i="6"/>
  <c r="AJ444" i="6"/>
  <c r="AJ445" i="6"/>
  <c r="AJ446" i="6"/>
  <c r="AJ447" i="6"/>
  <c r="AJ448" i="6"/>
  <c r="AJ449" i="6"/>
  <c r="AJ450" i="6"/>
  <c r="AJ451" i="6"/>
  <c r="AJ452" i="6"/>
  <c r="AJ453" i="6"/>
  <c r="AJ454" i="6"/>
  <c r="AJ455" i="6"/>
  <c r="AJ456" i="6"/>
  <c r="AJ457" i="6"/>
  <c r="AJ458" i="6"/>
  <c r="AJ459" i="6"/>
  <c r="AJ460" i="6"/>
  <c r="AJ461" i="6"/>
  <c r="AJ462" i="6"/>
  <c r="AJ463" i="6"/>
  <c r="AJ464" i="6"/>
  <c r="AJ465" i="6"/>
  <c r="AJ466" i="6"/>
  <c r="AJ467" i="6"/>
  <c r="AJ468" i="6"/>
  <c r="AJ469" i="6"/>
  <c r="AJ470" i="6"/>
  <c r="AJ471" i="6"/>
  <c r="AJ472" i="6"/>
  <c r="AJ473" i="6"/>
  <c r="AJ474" i="6"/>
  <c r="AJ475" i="6"/>
  <c r="AJ476" i="6"/>
  <c r="AJ477" i="6"/>
  <c r="AJ478" i="6"/>
  <c r="AJ479" i="6"/>
  <c r="AJ480" i="6"/>
  <c r="AJ481" i="6"/>
  <c r="AJ482" i="6"/>
  <c r="AJ483" i="6"/>
  <c r="AJ484" i="6"/>
  <c r="AJ485" i="6"/>
  <c r="AJ486" i="6"/>
  <c r="AJ487" i="6"/>
  <c r="AJ488" i="6"/>
  <c r="AJ489" i="6"/>
  <c r="AJ490" i="6"/>
  <c r="AJ491" i="6"/>
  <c r="AJ492" i="6"/>
  <c r="AJ493" i="6"/>
  <c r="AJ494" i="6"/>
  <c r="AJ495" i="6"/>
  <c r="AJ496" i="6"/>
  <c r="AJ497" i="6"/>
  <c r="AJ498" i="6"/>
  <c r="AJ499" i="6"/>
  <c r="AJ500" i="6"/>
  <c r="AJ501" i="6"/>
  <c r="AJ502" i="6"/>
  <c r="AJ503" i="6"/>
  <c r="AJ504" i="6"/>
  <c r="AJ505" i="6"/>
  <c r="AJ506" i="6"/>
  <c r="AJ507" i="6"/>
  <c r="AJ508" i="6"/>
  <c r="AJ509" i="6"/>
  <c r="AJ510" i="6"/>
  <c r="AJ511" i="6"/>
  <c r="AJ512" i="6"/>
  <c r="AJ513" i="6"/>
  <c r="AJ514" i="6"/>
  <c r="AJ515" i="6"/>
  <c r="AJ516" i="6"/>
  <c r="AJ517" i="6"/>
  <c r="AJ518" i="6"/>
  <c r="AJ519" i="6"/>
  <c r="AJ520" i="6"/>
  <c r="AJ521" i="6"/>
  <c r="AJ522" i="6"/>
  <c r="AJ523" i="6"/>
  <c r="AJ524" i="6"/>
  <c r="AJ525" i="6"/>
  <c r="AJ526" i="6"/>
  <c r="AJ527" i="6"/>
  <c r="AJ528" i="6"/>
  <c r="AJ529" i="6"/>
  <c r="AJ530" i="6"/>
  <c r="AJ531" i="6"/>
  <c r="AJ532" i="6"/>
  <c r="AJ533" i="6"/>
  <c r="AJ534" i="6"/>
  <c r="AJ535" i="6"/>
  <c r="AJ536" i="6"/>
  <c r="AJ537" i="6"/>
  <c r="AJ538" i="6"/>
  <c r="AJ539" i="6"/>
  <c r="AJ540" i="6"/>
  <c r="AJ541" i="6"/>
  <c r="AJ542" i="6"/>
  <c r="AJ543" i="6"/>
  <c r="AJ544" i="6"/>
  <c r="AJ545" i="6"/>
  <c r="AJ546" i="6"/>
  <c r="AJ547" i="6"/>
  <c r="AJ548" i="6"/>
  <c r="AJ549" i="6"/>
  <c r="AJ550" i="6"/>
  <c r="AJ551" i="6"/>
  <c r="AJ552" i="6"/>
  <c r="AJ553" i="6"/>
  <c r="AJ554" i="6"/>
  <c r="AJ555" i="6"/>
  <c r="AJ556" i="6"/>
  <c r="AJ557" i="6"/>
  <c r="AJ558" i="6"/>
  <c r="AJ559" i="6"/>
  <c r="AJ560" i="6"/>
  <c r="AJ561" i="6"/>
  <c r="AJ562" i="6"/>
  <c r="AJ563" i="6"/>
  <c r="AJ564" i="6"/>
  <c r="AJ565" i="6"/>
  <c r="AJ566" i="6"/>
  <c r="AJ567" i="6"/>
  <c r="AJ568" i="6"/>
  <c r="AJ569" i="6"/>
  <c r="AJ570" i="6"/>
  <c r="AJ571" i="6"/>
  <c r="AJ572" i="6"/>
  <c r="AJ573" i="6"/>
  <c r="AJ574" i="6"/>
  <c r="AJ575" i="6"/>
  <c r="AJ576" i="6"/>
  <c r="AJ577" i="6"/>
  <c r="AJ578" i="6"/>
  <c r="AJ579" i="6"/>
  <c r="AJ580" i="6"/>
  <c r="AJ581" i="6"/>
  <c r="AJ582" i="6"/>
  <c r="AJ583" i="6"/>
  <c r="AJ584" i="6"/>
  <c r="AJ585" i="6"/>
  <c r="AJ586" i="6"/>
  <c r="AJ587" i="6"/>
  <c r="AJ588" i="6"/>
  <c r="AJ589" i="6"/>
  <c r="AJ590" i="6"/>
  <c r="AJ591" i="6"/>
  <c r="AJ592" i="6"/>
  <c r="AJ593" i="6"/>
  <c r="AJ594" i="6"/>
  <c r="AJ595" i="6"/>
  <c r="AJ596" i="6"/>
  <c r="AJ597" i="6"/>
  <c r="AJ598" i="6"/>
  <c r="AJ599" i="6"/>
  <c r="AJ600" i="6"/>
  <c r="AJ601" i="6"/>
  <c r="AJ602" i="6"/>
  <c r="AJ603" i="6"/>
  <c r="AJ604" i="6"/>
  <c r="AJ605" i="6"/>
  <c r="AJ606" i="6"/>
  <c r="AJ607" i="6"/>
  <c r="AJ608" i="6"/>
  <c r="AJ609" i="6"/>
  <c r="AJ610" i="6"/>
  <c r="AJ611" i="6"/>
  <c r="AJ612" i="6"/>
  <c r="AJ613" i="6"/>
  <c r="AJ614" i="6"/>
  <c r="AJ615" i="6"/>
  <c r="AJ616" i="6"/>
  <c r="AJ617" i="6"/>
  <c r="AJ618" i="6"/>
  <c r="AJ619" i="6"/>
  <c r="AJ620" i="6"/>
  <c r="AJ621" i="6"/>
  <c r="AJ622" i="6"/>
  <c r="AJ623" i="6"/>
  <c r="AJ624" i="6"/>
  <c r="AJ625" i="6"/>
  <c r="AJ626" i="6"/>
  <c r="AJ627" i="6"/>
  <c r="AJ628" i="6"/>
  <c r="AJ629" i="6"/>
  <c r="AJ630" i="6"/>
  <c r="AJ631" i="6"/>
  <c r="AJ632" i="6"/>
  <c r="AJ633" i="6"/>
  <c r="AJ634" i="6"/>
  <c r="AJ635" i="6"/>
  <c r="AJ636" i="6"/>
  <c r="AJ637" i="6"/>
  <c r="AJ638" i="6"/>
  <c r="AJ639" i="6"/>
  <c r="AJ640" i="6"/>
  <c r="AJ641" i="6"/>
  <c r="AJ642" i="6"/>
  <c r="AJ643" i="6"/>
  <c r="AJ644" i="6"/>
  <c r="AJ645" i="6"/>
  <c r="AJ646" i="6"/>
  <c r="AJ647" i="6"/>
  <c r="AJ648" i="6"/>
  <c r="AJ649" i="6"/>
  <c r="AJ650" i="6"/>
  <c r="AJ651" i="6"/>
  <c r="AJ652" i="6"/>
  <c r="AJ653" i="6"/>
  <c r="AJ654" i="6"/>
  <c r="AJ655" i="6"/>
  <c r="AJ656" i="6"/>
  <c r="AJ657" i="6"/>
  <c r="AJ658" i="6"/>
  <c r="AJ659" i="6"/>
  <c r="AJ660" i="6"/>
  <c r="AJ661" i="6"/>
  <c r="AJ662" i="6"/>
  <c r="AJ663" i="6"/>
  <c r="AJ664" i="6"/>
  <c r="AJ665" i="6"/>
  <c r="AJ666" i="6"/>
  <c r="AJ667" i="6"/>
  <c r="AJ668" i="6"/>
  <c r="AJ669" i="6"/>
  <c r="AJ670" i="6"/>
  <c r="AJ671" i="6"/>
  <c r="AJ672" i="6"/>
  <c r="AJ673" i="6"/>
  <c r="AJ674" i="6"/>
  <c r="AJ675" i="6"/>
  <c r="AJ676" i="6"/>
  <c r="AJ677" i="6"/>
  <c r="AJ678" i="6"/>
  <c r="AJ679" i="6"/>
  <c r="AJ680" i="6"/>
  <c r="AJ681" i="6"/>
  <c r="AJ682" i="6"/>
  <c r="AJ683" i="6"/>
  <c r="AJ684" i="6"/>
  <c r="AJ685" i="6"/>
  <c r="AJ686" i="6"/>
  <c r="AJ687" i="6"/>
  <c r="AJ688" i="6"/>
  <c r="AJ689" i="6"/>
  <c r="AJ690" i="6"/>
  <c r="AJ691" i="6"/>
  <c r="AJ692" i="6"/>
  <c r="AJ693" i="6"/>
  <c r="AJ694" i="6"/>
  <c r="AJ695" i="6"/>
  <c r="AJ696" i="6"/>
  <c r="AJ697" i="6"/>
  <c r="AJ698" i="6"/>
  <c r="AJ699" i="6"/>
  <c r="AJ700" i="6"/>
  <c r="AJ701" i="6"/>
  <c r="AJ702" i="6"/>
  <c r="AJ703" i="6"/>
  <c r="AJ704" i="6"/>
  <c r="AJ705" i="6"/>
  <c r="AJ706" i="6"/>
  <c r="AJ707" i="6"/>
  <c r="AJ708" i="6"/>
  <c r="AJ709" i="6"/>
  <c r="AJ710" i="6"/>
  <c r="AJ711" i="6"/>
  <c r="AJ712" i="6"/>
  <c r="AJ713" i="6"/>
  <c r="AJ714" i="6"/>
  <c r="AJ715" i="6"/>
  <c r="AJ716" i="6"/>
  <c r="AJ717" i="6"/>
  <c r="AJ718" i="6"/>
  <c r="AJ719" i="6"/>
  <c r="AJ720" i="6"/>
  <c r="AJ721" i="6"/>
  <c r="AJ722" i="6"/>
  <c r="AJ723" i="6"/>
  <c r="AJ724" i="6"/>
  <c r="AJ725" i="6"/>
  <c r="AJ726" i="6"/>
  <c r="AJ727" i="6"/>
  <c r="AJ728" i="6"/>
  <c r="AJ729" i="6"/>
  <c r="AJ730" i="6"/>
  <c r="AJ731" i="6"/>
  <c r="AJ732" i="6"/>
  <c r="AJ733" i="6"/>
  <c r="AJ734" i="6"/>
  <c r="AJ735" i="6"/>
  <c r="AJ736" i="6"/>
  <c r="AJ737" i="6"/>
  <c r="AJ738" i="6"/>
  <c r="AJ739" i="6"/>
  <c r="AJ740" i="6"/>
  <c r="AJ741" i="6"/>
  <c r="AJ742" i="6"/>
  <c r="AJ743" i="6"/>
  <c r="AJ744" i="6"/>
  <c r="AJ745" i="6"/>
  <c r="AJ746" i="6"/>
  <c r="AJ747" i="6"/>
  <c r="AJ748" i="6"/>
  <c r="AJ749" i="6"/>
  <c r="AJ750" i="6"/>
  <c r="AJ751" i="6"/>
  <c r="AJ752" i="6"/>
  <c r="AJ753" i="6"/>
  <c r="AJ754" i="6"/>
  <c r="AJ755" i="6"/>
  <c r="AJ756" i="6"/>
  <c r="AJ757" i="6"/>
  <c r="AJ758" i="6"/>
  <c r="AJ759" i="6"/>
  <c r="AJ760" i="6"/>
  <c r="AJ761" i="6"/>
  <c r="AJ762" i="6"/>
  <c r="AJ763" i="6"/>
  <c r="AJ764" i="6"/>
  <c r="AJ765" i="6"/>
  <c r="AJ766" i="6"/>
  <c r="AJ767" i="6"/>
  <c r="AJ768" i="6"/>
  <c r="AJ769" i="6"/>
  <c r="AJ770" i="6"/>
  <c r="AJ771" i="6"/>
  <c r="AJ772" i="6"/>
  <c r="AJ773" i="6"/>
  <c r="AJ774" i="6"/>
  <c r="AJ775" i="6"/>
  <c r="AJ776" i="6"/>
  <c r="AJ777" i="6"/>
  <c r="AJ778" i="6"/>
  <c r="AJ779" i="6"/>
  <c r="AJ780" i="6"/>
  <c r="AJ781" i="6"/>
  <c r="AJ782" i="6"/>
  <c r="AJ783" i="6"/>
  <c r="AJ784" i="6"/>
  <c r="AJ785" i="6"/>
  <c r="AJ786" i="6"/>
  <c r="AJ787" i="6"/>
  <c r="AJ788" i="6"/>
  <c r="AJ789" i="6"/>
  <c r="AJ790" i="6"/>
  <c r="AJ791" i="6"/>
  <c r="AJ792" i="6"/>
  <c r="AJ793" i="6"/>
  <c r="AJ794" i="6"/>
  <c r="AJ795" i="6"/>
  <c r="AJ796" i="6"/>
  <c r="AJ797" i="6"/>
  <c r="AJ798" i="6"/>
  <c r="AJ799" i="6"/>
  <c r="AJ800" i="6"/>
  <c r="AJ801" i="6"/>
  <c r="AJ802" i="6"/>
  <c r="AJ803" i="6"/>
  <c r="AJ804" i="6"/>
  <c r="AJ805" i="6"/>
  <c r="AJ806" i="6"/>
  <c r="AJ807" i="6"/>
  <c r="AJ808" i="6"/>
  <c r="AJ809" i="6"/>
  <c r="AJ810" i="6"/>
  <c r="AJ811" i="6"/>
  <c r="AJ812" i="6"/>
  <c r="AJ813" i="6"/>
  <c r="AJ814" i="6"/>
  <c r="AJ815" i="6"/>
  <c r="AJ816" i="6"/>
  <c r="AJ817" i="6"/>
  <c r="AJ818" i="6"/>
  <c r="AJ819" i="6"/>
  <c r="AJ820" i="6"/>
  <c r="AJ821" i="6"/>
  <c r="AJ822" i="6"/>
  <c r="AJ823" i="6"/>
  <c r="AJ824" i="6"/>
  <c r="AJ825" i="6"/>
  <c r="AJ826" i="6"/>
  <c r="AJ827" i="6"/>
  <c r="AJ828" i="6"/>
  <c r="AJ829" i="6"/>
  <c r="AJ830" i="6"/>
  <c r="AJ831" i="6"/>
  <c r="AJ832" i="6"/>
  <c r="AJ833" i="6"/>
  <c r="AJ834" i="6"/>
  <c r="AJ835" i="6"/>
  <c r="AJ836" i="6"/>
  <c r="AJ837" i="6"/>
  <c r="AJ838" i="6"/>
  <c r="AJ839" i="6"/>
  <c r="AJ840" i="6"/>
  <c r="AJ841" i="6"/>
  <c r="AJ842" i="6"/>
  <c r="AJ843" i="6"/>
  <c r="AJ844" i="6"/>
  <c r="AJ845" i="6"/>
  <c r="AJ846" i="6"/>
  <c r="AJ847" i="6"/>
  <c r="AJ848" i="6"/>
  <c r="AJ849" i="6"/>
  <c r="AJ850" i="6"/>
  <c r="AJ851" i="6"/>
  <c r="AJ852" i="6"/>
  <c r="AJ853" i="6"/>
  <c r="AJ854" i="6"/>
  <c r="AJ855" i="6"/>
  <c r="AJ856" i="6"/>
  <c r="AJ857" i="6"/>
  <c r="AJ858" i="6"/>
  <c r="AJ859" i="6"/>
  <c r="AJ860" i="6"/>
  <c r="AJ861" i="6"/>
  <c r="AJ862" i="6"/>
  <c r="AJ863" i="6"/>
  <c r="AJ864" i="6"/>
  <c r="AJ865" i="6"/>
  <c r="AJ866" i="6"/>
  <c r="AJ867" i="6"/>
  <c r="AJ868" i="6"/>
  <c r="AJ869" i="6"/>
  <c r="AJ870" i="6"/>
  <c r="AJ871" i="6"/>
  <c r="AJ872" i="6"/>
  <c r="AJ873" i="6"/>
  <c r="AJ874" i="6"/>
  <c r="AJ875" i="6"/>
  <c r="AJ876" i="6"/>
  <c r="AJ877" i="6"/>
  <c r="AJ878" i="6"/>
  <c r="AJ879" i="6"/>
  <c r="AJ880" i="6"/>
  <c r="AJ881" i="6"/>
  <c r="AJ882" i="6"/>
  <c r="AJ883" i="6"/>
  <c r="AJ884" i="6"/>
  <c r="AJ885" i="6"/>
  <c r="AJ886" i="6"/>
  <c r="AJ887" i="6"/>
  <c r="AJ888" i="6"/>
  <c r="AJ889" i="6"/>
  <c r="AJ890" i="6"/>
  <c r="AJ891" i="6"/>
  <c r="AJ892" i="6"/>
  <c r="AJ893" i="6"/>
  <c r="AJ894" i="6"/>
  <c r="AJ895" i="6"/>
  <c r="AJ896" i="6"/>
  <c r="AJ897" i="6"/>
  <c r="AJ898" i="6"/>
  <c r="AJ899" i="6"/>
  <c r="AJ900" i="6"/>
  <c r="AJ901" i="6"/>
  <c r="AJ902" i="6"/>
  <c r="AJ903" i="6"/>
  <c r="AJ904" i="6"/>
  <c r="AJ905" i="6"/>
  <c r="AJ906" i="6"/>
  <c r="AJ907" i="6"/>
  <c r="AJ908" i="6"/>
  <c r="AJ909" i="6"/>
  <c r="AJ910" i="6"/>
  <c r="AJ911" i="6"/>
  <c r="AJ912" i="6"/>
  <c r="AJ913" i="6"/>
  <c r="AJ914" i="6"/>
  <c r="AJ915" i="6"/>
  <c r="AJ916" i="6"/>
  <c r="AJ917" i="6"/>
  <c r="AJ918" i="6"/>
  <c r="AJ919" i="6"/>
  <c r="AJ920" i="6"/>
  <c r="AJ921" i="6"/>
  <c r="AJ922" i="6"/>
  <c r="AJ923" i="6"/>
  <c r="AJ924" i="6"/>
  <c r="AJ925" i="6"/>
  <c r="AJ926" i="6"/>
  <c r="AJ927" i="6"/>
  <c r="AJ928" i="6"/>
  <c r="AJ929" i="6"/>
  <c r="AJ930" i="6"/>
  <c r="AJ931" i="6"/>
  <c r="AJ932" i="6"/>
  <c r="AJ933" i="6"/>
  <c r="AJ934" i="6"/>
  <c r="AJ935" i="6"/>
  <c r="AJ936" i="6"/>
  <c r="AJ937" i="6"/>
  <c r="AJ938" i="6"/>
  <c r="AJ939" i="6"/>
  <c r="AJ940" i="6"/>
  <c r="AJ941" i="6"/>
  <c r="AJ942" i="6"/>
  <c r="AJ943" i="6"/>
  <c r="AJ944" i="6"/>
  <c r="AJ945" i="6"/>
  <c r="AJ946" i="6"/>
  <c r="AJ947" i="6"/>
  <c r="AJ948" i="6"/>
  <c r="AJ949" i="6"/>
  <c r="AJ950" i="6"/>
  <c r="AJ951" i="6"/>
  <c r="AJ952" i="6"/>
  <c r="AJ953" i="6"/>
  <c r="AJ954" i="6"/>
  <c r="AJ955" i="6"/>
  <c r="AJ956" i="6"/>
  <c r="AJ957" i="6"/>
  <c r="AJ958" i="6"/>
  <c r="AJ959" i="6"/>
  <c r="AJ960" i="6"/>
  <c r="AJ961" i="6"/>
  <c r="AJ962" i="6"/>
  <c r="AJ963" i="6"/>
  <c r="AJ964" i="6"/>
  <c r="AJ965" i="6"/>
  <c r="AJ966" i="6"/>
  <c r="AJ967" i="6"/>
  <c r="AJ968" i="6"/>
  <c r="AJ969" i="6"/>
  <c r="AJ970" i="6"/>
  <c r="AJ971" i="6"/>
  <c r="AJ972" i="6"/>
  <c r="AJ973" i="6"/>
  <c r="AJ974" i="6"/>
  <c r="AJ975" i="6"/>
  <c r="AJ976" i="6"/>
  <c r="AJ977" i="6"/>
  <c r="AJ978" i="6"/>
  <c r="AJ979" i="6"/>
  <c r="AJ980" i="6"/>
  <c r="AJ981" i="6"/>
  <c r="AJ982" i="6"/>
  <c r="AJ983" i="6"/>
  <c r="AJ984" i="6"/>
  <c r="AJ985" i="6"/>
  <c r="AJ986" i="6"/>
  <c r="AJ987" i="6"/>
  <c r="AJ988" i="6"/>
  <c r="AJ989" i="6"/>
  <c r="AJ990" i="6"/>
  <c r="AJ991" i="6"/>
  <c r="AJ992" i="6"/>
  <c r="AJ993" i="6"/>
  <c r="AJ994" i="6"/>
  <c r="AJ995" i="6"/>
  <c r="AJ996" i="6"/>
  <c r="AJ997" i="6"/>
  <c r="AJ998" i="6"/>
  <c r="AJ999" i="6"/>
  <c r="AJ1000" i="6"/>
  <c r="AJ1001" i="6"/>
  <c r="AJ1002" i="6"/>
  <c r="AJ1003" i="6"/>
  <c r="AJ1004" i="6"/>
  <c r="AJ1005" i="6"/>
  <c r="AJ1006" i="6"/>
  <c r="AJ1007" i="6"/>
  <c r="AJ1008" i="6"/>
  <c r="AJ1009" i="6"/>
  <c r="AJ1010" i="6"/>
  <c r="AJ1011" i="6"/>
  <c r="AJ1012" i="6"/>
  <c r="AJ1013" i="6"/>
  <c r="AJ1014" i="6"/>
  <c r="AJ1015" i="6"/>
  <c r="AJ1016" i="6"/>
  <c r="AJ1017" i="6"/>
  <c r="AJ1018" i="6"/>
  <c r="AJ1019" i="6"/>
  <c r="AJ1020" i="6"/>
  <c r="AJ1021" i="6"/>
  <c r="AJ1022" i="6"/>
  <c r="AJ1023" i="6"/>
  <c r="AJ1024" i="6"/>
  <c r="AJ1025" i="6"/>
  <c r="AJ1026" i="6"/>
  <c r="AJ1027" i="6"/>
  <c r="AJ1028" i="6"/>
  <c r="AJ1029" i="6"/>
  <c r="AJ1030" i="6"/>
  <c r="AJ1031" i="6"/>
  <c r="AJ1032" i="6"/>
  <c r="AJ1033" i="6"/>
  <c r="AJ1034" i="6"/>
  <c r="AJ1035" i="6"/>
  <c r="AJ1036" i="6"/>
  <c r="AJ1037" i="6"/>
  <c r="AJ1038" i="6"/>
  <c r="AJ1039" i="6"/>
  <c r="AJ1040" i="6"/>
  <c r="AJ1041" i="6"/>
  <c r="AJ1042" i="6"/>
  <c r="AJ1043" i="6"/>
  <c r="AJ1044" i="6"/>
  <c r="AJ1045" i="6"/>
  <c r="AJ1046" i="6"/>
  <c r="AJ1047" i="6"/>
  <c r="AJ1048" i="6"/>
  <c r="AJ1049" i="6"/>
  <c r="AJ1050" i="6"/>
  <c r="AJ1051" i="6"/>
  <c r="AJ1052" i="6"/>
  <c r="AJ1053" i="6"/>
  <c r="AJ1054" i="6"/>
  <c r="AJ1055" i="6"/>
  <c r="AJ1056" i="6"/>
  <c r="AJ1057" i="6"/>
  <c r="AJ1058" i="6"/>
  <c r="AJ1059" i="6"/>
  <c r="AJ1060" i="6"/>
  <c r="AJ1061" i="6"/>
  <c r="AJ1062" i="6"/>
  <c r="AJ1063" i="6"/>
  <c r="AJ1064" i="6"/>
  <c r="AJ1065" i="6"/>
  <c r="AJ1066" i="6"/>
  <c r="AJ1067" i="6"/>
  <c r="AJ1068" i="6"/>
  <c r="AJ1069" i="6"/>
  <c r="AJ1070" i="6"/>
  <c r="AJ1071" i="6"/>
  <c r="AJ1072" i="6"/>
  <c r="AJ1073" i="6"/>
  <c r="AJ1074" i="6"/>
  <c r="AJ1075" i="6"/>
  <c r="AJ1076" i="6"/>
  <c r="AJ1077" i="6"/>
  <c r="AJ1078" i="6"/>
  <c r="AJ1079" i="6"/>
  <c r="AJ1080" i="6"/>
  <c r="AJ1081" i="6"/>
  <c r="AJ1082" i="6"/>
  <c r="AJ1083" i="6"/>
  <c r="AJ1084" i="6"/>
  <c r="AJ1085" i="6"/>
  <c r="AJ1086" i="6"/>
  <c r="AJ1087" i="6"/>
  <c r="AJ1088" i="6"/>
  <c r="AJ1089" i="6"/>
  <c r="AJ1090" i="6"/>
  <c r="AJ1091" i="6"/>
  <c r="AJ1092" i="6"/>
  <c r="AJ1093" i="6"/>
  <c r="AJ1094" i="6"/>
  <c r="AJ1095" i="6"/>
  <c r="AJ1096" i="6"/>
  <c r="AJ1097" i="6"/>
  <c r="AJ1098" i="6"/>
  <c r="AJ1099" i="6"/>
  <c r="AJ1100" i="6"/>
  <c r="AJ1101" i="6"/>
  <c r="AJ1102" i="6"/>
  <c r="AJ1103" i="6"/>
  <c r="AJ1104" i="6"/>
  <c r="AJ1105" i="6"/>
  <c r="AJ1106" i="6"/>
  <c r="AJ1107" i="6"/>
  <c r="AJ1108" i="6"/>
  <c r="AJ1109" i="6"/>
  <c r="AJ1110" i="6"/>
  <c r="AJ1111" i="6"/>
  <c r="AJ1112" i="6"/>
  <c r="AJ1113" i="6"/>
  <c r="AJ1114" i="6"/>
  <c r="AJ1115" i="6"/>
  <c r="AJ1116" i="6"/>
  <c r="AJ1117" i="6"/>
  <c r="AJ1118" i="6"/>
  <c r="AJ1119" i="6"/>
  <c r="AJ1120" i="6"/>
  <c r="AJ1121" i="6"/>
  <c r="AJ1122" i="6"/>
  <c r="AJ1123" i="6"/>
  <c r="AJ1124" i="6"/>
  <c r="AJ1125" i="6"/>
  <c r="AJ1126" i="6"/>
  <c r="AJ1127" i="6"/>
  <c r="AJ1128" i="6"/>
  <c r="AJ1129" i="6"/>
  <c r="AJ1130" i="6"/>
  <c r="AJ1131" i="6"/>
  <c r="AJ1132" i="6"/>
  <c r="AJ1133" i="6"/>
  <c r="AJ1134" i="6"/>
  <c r="AJ1135" i="6"/>
  <c r="AJ1136" i="6"/>
  <c r="AJ1137" i="6"/>
  <c r="AJ1138" i="6"/>
  <c r="AJ1139" i="6"/>
  <c r="AJ1140" i="6"/>
  <c r="AJ1141" i="6"/>
  <c r="AJ1142" i="6"/>
  <c r="AJ1143" i="6"/>
  <c r="AJ1144" i="6"/>
  <c r="AJ1145" i="6"/>
  <c r="AJ1146" i="6"/>
  <c r="AJ1147" i="6"/>
  <c r="AJ1148" i="6"/>
  <c r="AJ1149" i="6"/>
  <c r="AJ1150" i="6"/>
  <c r="AJ1151" i="6"/>
  <c r="AJ1152" i="6"/>
  <c r="AJ1153" i="6"/>
  <c r="AJ1154" i="6"/>
  <c r="AJ1155" i="6"/>
  <c r="AJ1156" i="6"/>
  <c r="AJ1157" i="6"/>
  <c r="AJ1158" i="6"/>
  <c r="AJ1159" i="6"/>
  <c r="AJ1160" i="6"/>
  <c r="AJ1161" i="6"/>
  <c r="AJ1162" i="6"/>
  <c r="AJ1163" i="6"/>
  <c r="AJ1164" i="6"/>
  <c r="AJ1165" i="6"/>
  <c r="AJ1166" i="6"/>
  <c r="AJ1167" i="6"/>
  <c r="AJ1168" i="6"/>
  <c r="AJ1169" i="6"/>
  <c r="AJ1170" i="6"/>
  <c r="AJ1171" i="6"/>
  <c r="AJ1172" i="6"/>
  <c r="AJ1173" i="6"/>
  <c r="AJ1174" i="6"/>
  <c r="AJ1175" i="6"/>
  <c r="AJ1176" i="6"/>
  <c r="AJ1177" i="6"/>
  <c r="AJ1178" i="6"/>
  <c r="AJ1179" i="6"/>
  <c r="AJ1180" i="6"/>
  <c r="AJ1181" i="6"/>
  <c r="AJ1182" i="6"/>
  <c r="AJ1183" i="6"/>
  <c r="AJ1184" i="6"/>
  <c r="AJ1185" i="6"/>
  <c r="AJ1186" i="6"/>
  <c r="AJ1187" i="6"/>
  <c r="AJ1188" i="6"/>
  <c r="AJ1189" i="6"/>
  <c r="AJ1190" i="6"/>
  <c r="AJ1191" i="6"/>
  <c r="AJ1192" i="6"/>
  <c r="AJ1193" i="6"/>
  <c r="AJ1194" i="6"/>
  <c r="AJ1195" i="6"/>
  <c r="AJ1196" i="6"/>
  <c r="AJ1197" i="6"/>
  <c r="AJ1198" i="6"/>
  <c r="AJ1199" i="6"/>
  <c r="AJ1200" i="6"/>
  <c r="AJ1201" i="6"/>
  <c r="AJ1202" i="6"/>
  <c r="AJ1203" i="6"/>
  <c r="AJ1204" i="6"/>
  <c r="AJ1205" i="6"/>
  <c r="AJ1206" i="6"/>
  <c r="AJ1207" i="6"/>
  <c r="AJ1208" i="6"/>
  <c r="AJ1209" i="6"/>
  <c r="AJ1210" i="6"/>
  <c r="AJ1211" i="6"/>
  <c r="AJ1212" i="6"/>
  <c r="AJ1213" i="6"/>
  <c r="AJ1214" i="6"/>
  <c r="AJ1215" i="6"/>
  <c r="AJ1216" i="6"/>
  <c r="AJ1217" i="6"/>
  <c r="AJ1218" i="6"/>
  <c r="AJ1219" i="6"/>
  <c r="AJ1220" i="6"/>
  <c r="AJ1221" i="6"/>
  <c r="AJ1222" i="6"/>
  <c r="AJ1223" i="6"/>
  <c r="AJ1224" i="6"/>
  <c r="AJ1225" i="6"/>
  <c r="AJ1226" i="6"/>
  <c r="AJ1227" i="6"/>
  <c r="AJ1228" i="6"/>
  <c r="AJ1229" i="6"/>
  <c r="AJ1230" i="6"/>
  <c r="AJ1231" i="6"/>
  <c r="AJ1232" i="6"/>
  <c r="AJ1233" i="6"/>
  <c r="AJ1234" i="6"/>
  <c r="AJ1235" i="6"/>
  <c r="AJ1236" i="6"/>
  <c r="AJ1237" i="6"/>
  <c r="AJ1238" i="6"/>
  <c r="AJ1239" i="6"/>
  <c r="AJ1240" i="6"/>
  <c r="AJ1241" i="6"/>
  <c r="AJ1242" i="6"/>
  <c r="AJ1243" i="6"/>
  <c r="AJ1244" i="6"/>
  <c r="AJ1245" i="6"/>
  <c r="AJ1246" i="6"/>
  <c r="AJ1247" i="6"/>
  <c r="AJ1248" i="6"/>
  <c r="AJ1249" i="6"/>
  <c r="AJ1250" i="6"/>
  <c r="AJ1251" i="6"/>
  <c r="AJ1252" i="6"/>
  <c r="AJ1253" i="6"/>
  <c r="AJ1254" i="6"/>
  <c r="AJ1255" i="6"/>
  <c r="AJ1256" i="6"/>
  <c r="AJ1257" i="6"/>
  <c r="AJ1258" i="6"/>
  <c r="AJ1259" i="6"/>
  <c r="AJ1260" i="6"/>
  <c r="AJ1261" i="6"/>
  <c r="AJ1262" i="6"/>
  <c r="AJ1263" i="6"/>
  <c r="AJ1264" i="6"/>
  <c r="AJ1265" i="6"/>
  <c r="AJ1266" i="6"/>
  <c r="AJ1267" i="6"/>
  <c r="AJ1268" i="6"/>
  <c r="AJ1269" i="6"/>
  <c r="AJ1270" i="6"/>
  <c r="AJ1271" i="6"/>
  <c r="AJ1272" i="6"/>
  <c r="AJ1273" i="6"/>
  <c r="AJ1274" i="6"/>
  <c r="AJ1275" i="6"/>
  <c r="AJ1276" i="6"/>
  <c r="AJ1277" i="6"/>
  <c r="AJ1278" i="6"/>
  <c r="AJ1279" i="6"/>
  <c r="AJ1280" i="6"/>
  <c r="AJ1281" i="6"/>
  <c r="AJ1282" i="6"/>
  <c r="AJ1283" i="6"/>
  <c r="AJ1284" i="6"/>
  <c r="AJ1285" i="6"/>
  <c r="AJ1286" i="6"/>
  <c r="AJ1287" i="6"/>
  <c r="AJ1288" i="6"/>
  <c r="AJ1289" i="6"/>
  <c r="AJ1290" i="6"/>
  <c r="AJ1291" i="6"/>
  <c r="AJ1292" i="6"/>
  <c r="AJ1293" i="6"/>
  <c r="AJ1294" i="6"/>
  <c r="AJ1295" i="6"/>
  <c r="AJ1296" i="6"/>
  <c r="AJ1297" i="6"/>
  <c r="AJ1298" i="6"/>
  <c r="AJ1299" i="6"/>
  <c r="AJ1300" i="6"/>
  <c r="AJ1301" i="6"/>
  <c r="AJ1302" i="6"/>
  <c r="AJ1303" i="6"/>
  <c r="AJ1304" i="6"/>
  <c r="AJ1305" i="6"/>
  <c r="AJ1306" i="6"/>
  <c r="AJ1307" i="6"/>
  <c r="AJ1308" i="6"/>
  <c r="AJ1309" i="6"/>
  <c r="AJ1310" i="6"/>
  <c r="AJ1311" i="6"/>
  <c r="AJ1312" i="6"/>
  <c r="AJ1313" i="6"/>
  <c r="AJ1314" i="6"/>
  <c r="AJ1315" i="6"/>
  <c r="AJ1316" i="6"/>
  <c r="AJ1317" i="6"/>
  <c r="AJ1318" i="6"/>
  <c r="AJ1319" i="6"/>
  <c r="AJ1320" i="6"/>
  <c r="AJ1321" i="6"/>
  <c r="AJ1322" i="6"/>
  <c r="AJ1323" i="6"/>
  <c r="AJ1324" i="6"/>
  <c r="AJ1325" i="6"/>
  <c r="AJ1326" i="6"/>
  <c r="AJ1327" i="6"/>
  <c r="AJ1328" i="6"/>
  <c r="AJ1329" i="6"/>
  <c r="AJ1330" i="6"/>
  <c r="AJ1331" i="6"/>
  <c r="AJ1332" i="6"/>
  <c r="AJ1333" i="6"/>
  <c r="AJ1334" i="6"/>
  <c r="AJ1335" i="6"/>
  <c r="AJ1336" i="6"/>
  <c r="AJ1337" i="6"/>
  <c r="AJ1338" i="6"/>
  <c r="AJ1339" i="6"/>
  <c r="AJ1340" i="6"/>
  <c r="AJ1341" i="6"/>
  <c r="AJ1342" i="6"/>
  <c r="AJ1343" i="6"/>
  <c r="AJ1344" i="6"/>
  <c r="AJ1345" i="6"/>
  <c r="AJ1346" i="6"/>
  <c r="AJ1347" i="6"/>
  <c r="AJ1348" i="6"/>
  <c r="AJ1349" i="6"/>
  <c r="AJ1350" i="6"/>
  <c r="AJ1351" i="6"/>
  <c r="AJ1352" i="6"/>
  <c r="AJ1353" i="6"/>
  <c r="AJ1354" i="6"/>
  <c r="AJ1355" i="6"/>
  <c r="AJ1356" i="6"/>
  <c r="AJ1357" i="6"/>
  <c r="AJ1358" i="6"/>
  <c r="AJ1359" i="6"/>
  <c r="AJ1360" i="6"/>
  <c r="AJ1361" i="6"/>
  <c r="AJ1362" i="6"/>
  <c r="AJ1363" i="6"/>
  <c r="AJ1364" i="6"/>
  <c r="AJ1365" i="6"/>
  <c r="AJ1366" i="6"/>
  <c r="AJ1367" i="6"/>
  <c r="AJ1368" i="6"/>
  <c r="AJ1369" i="6"/>
  <c r="AJ1370" i="6"/>
  <c r="AJ1371" i="6"/>
  <c r="AJ1372" i="6"/>
  <c r="AJ1373" i="6"/>
  <c r="AJ1374" i="6"/>
  <c r="AJ1375" i="6"/>
  <c r="AJ1376" i="6"/>
  <c r="AJ1377" i="6"/>
  <c r="AJ1378" i="6"/>
  <c r="AJ1379" i="6"/>
  <c r="AJ1380" i="6"/>
  <c r="AJ1381" i="6"/>
  <c r="AJ1382" i="6"/>
  <c r="AJ1383" i="6"/>
  <c r="AJ1384" i="6"/>
  <c r="AJ1385" i="6"/>
  <c r="AJ1386" i="6"/>
  <c r="AJ1387" i="6"/>
  <c r="AJ1388" i="6"/>
  <c r="AJ1389" i="6"/>
  <c r="AJ1390" i="6"/>
  <c r="AJ1391" i="6"/>
  <c r="AJ1392" i="6"/>
  <c r="AJ1393" i="6"/>
  <c r="AJ1394" i="6"/>
  <c r="AJ1395" i="6"/>
  <c r="AJ1396" i="6"/>
  <c r="AJ1397" i="6"/>
  <c r="AJ1398" i="6"/>
  <c r="AJ1399" i="6"/>
  <c r="AJ1400" i="6"/>
  <c r="AJ1401" i="6"/>
  <c r="AJ1402" i="6"/>
  <c r="AJ1403" i="6"/>
  <c r="AJ1404" i="6"/>
  <c r="AJ1405" i="6"/>
  <c r="AJ1406" i="6"/>
  <c r="AJ1407" i="6"/>
  <c r="AJ1408" i="6"/>
  <c r="AJ1409" i="6"/>
  <c r="AJ1410" i="6"/>
  <c r="AJ1411" i="6"/>
  <c r="AJ1412" i="6"/>
  <c r="AJ1413" i="6"/>
  <c r="AJ1414" i="6"/>
  <c r="AJ1415" i="6"/>
  <c r="AJ1416" i="6"/>
  <c r="AJ1417" i="6"/>
  <c r="AJ1418" i="6"/>
  <c r="AJ1419" i="6"/>
  <c r="AJ1420" i="6"/>
  <c r="AJ1421" i="6"/>
  <c r="AJ1422" i="6"/>
  <c r="AJ1423" i="6"/>
  <c r="AJ1424" i="6"/>
  <c r="AJ1425" i="6"/>
  <c r="AJ1426" i="6"/>
  <c r="AJ1427" i="6"/>
  <c r="AJ1428" i="6"/>
  <c r="AJ1429" i="6"/>
  <c r="AJ1430" i="6"/>
  <c r="AJ1431" i="6"/>
  <c r="AJ1432" i="6"/>
  <c r="AJ1433" i="6"/>
  <c r="AJ1434" i="6"/>
  <c r="AJ1435" i="6"/>
  <c r="AJ1436" i="6"/>
  <c r="AJ1437" i="6"/>
  <c r="AJ1438" i="6"/>
  <c r="AJ1439" i="6"/>
  <c r="AJ1440" i="6"/>
  <c r="AJ1441" i="6"/>
  <c r="AJ1442" i="6"/>
  <c r="AJ1443" i="6"/>
  <c r="AJ1444" i="6"/>
  <c r="AJ1445" i="6"/>
  <c r="AJ1446" i="6"/>
  <c r="AJ1447" i="6"/>
  <c r="AJ1448" i="6"/>
  <c r="AJ1449" i="6"/>
  <c r="AJ1450" i="6"/>
  <c r="AJ1451" i="6"/>
  <c r="AJ1452" i="6"/>
  <c r="AJ1453" i="6"/>
  <c r="AJ1454" i="6"/>
  <c r="AJ1455" i="6"/>
  <c r="AJ1456" i="6"/>
  <c r="AJ1457" i="6"/>
  <c r="AJ1458" i="6"/>
  <c r="AJ1459" i="6"/>
  <c r="AJ1460" i="6"/>
  <c r="AJ1461" i="6"/>
  <c r="AJ1462" i="6"/>
  <c r="AJ1463" i="6"/>
  <c r="AJ1464" i="6"/>
  <c r="AJ1465" i="6"/>
  <c r="AJ1466" i="6"/>
  <c r="AJ1467" i="6"/>
  <c r="AJ1468" i="6"/>
  <c r="AJ1469" i="6"/>
  <c r="AJ1470" i="6"/>
  <c r="AJ1471" i="6"/>
  <c r="AJ1472" i="6"/>
  <c r="AJ1473" i="6"/>
  <c r="AJ1474" i="6"/>
  <c r="AJ1475" i="6"/>
  <c r="AJ1476" i="6"/>
  <c r="AJ1477" i="6"/>
  <c r="AJ1478" i="6"/>
  <c r="AJ1479" i="6"/>
  <c r="AJ1480" i="6"/>
  <c r="AJ1481" i="6"/>
  <c r="AJ1482" i="6"/>
  <c r="AJ1483" i="6"/>
  <c r="AJ1484" i="6"/>
  <c r="AJ1485" i="6"/>
  <c r="AJ1486" i="6"/>
  <c r="AJ1487" i="6"/>
  <c r="AJ1488" i="6"/>
  <c r="AJ1489" i="6"/>
  <c r="AJ1490" i="6"/>
  <c r="AJ1491" i="6"/>
  <c r="AJ1492" i="6"/>
  <c r="AJ1493" i="6"/>
  <c r="AJ1494" i="6"/>
  <c r="AJ1495" i="6"/>
  <c r="AJ1496" i="6"/>
  <c r="AJ1497" i="6"/>
  <c r="AJ1498" i="6"/>
  <c r="AJ1499" i="6"/>
  <c r="AJ1500" i="6"/>
  <c r="AJ1501" i="6"/>
  <c r="AJ1502" i="6"/>
  <c r="AJ1503" i="6"/>
  <c r="AJ1504" i="6"/>
  <c r="AJ1505" i="6"/>
  <c r="AJ1506" i="6"/>
  <c r="AJ1507" i="6"/>
  <c r="AJ1508" i="6"/>
  <c r="AJ1509" i="6"/>
  <c r="AJ1510" i="6"/>
  <c r="AJ1511" i="6"/>
  <c r="AJ1512" i="6"/>
  <c r="AJ1513" i="6"/>
  <c r="AJ1514" i="6"/>
  <c r="AJ1515" i="6"/>
  <c r="AJ1516" i="6"/>
  <c r="AJ1517" i="6"/>
  <c r="AJ1518" i="6"/>
  <c r="AJ1519" i="6"/>
  <c r="AJ1520" i="6"/>
  <c r="AJ1521" i="6"/>
  <c r="AJ1522" i="6"/>
  <c r="AJ1523" i="6"/>
  <c r="AJ1524" i="6"/>
  <c r="AJ1525" i="6"/>
  <c r="AJ1526" i="6"/>
  <c r="AJ1527" i="6"/>
  <c r="AJ1528" i="6"/>
  <c r="AJ1529" i="6"/>
  <c r="AJ1530" i="6"/>
  <c r="AJ1531" i="6"/>
  <c r="AJ1532" i="6"/>
  <c r="AJ1533" i="6"/>
  <c r="AJ1534" i="6"/>
  <c r="AJ1535" i="6"/>
  <c r="AJ1536" i="6"/>
  <c r="AJ1537" i="6"/>
  <c r="AJ1538" i="6"/>
  <c r="AJ1539" i="6"/>
  <c r="AJ1540" i="6"/>
  <c r="AJ1541" i="6"/>
  <c r="AJ1542" i="6"/>
  <c r="AJ1543" i="6"/>
  <c r="AJ1544" i="6"/>
  <c r="AJ1545" i="6"/>
  <c r="AJ1546" i="6"/>
  <c r="AJ1547" i="6"/>
  <c r="AJ1548" i="6"/>
  <c r="AJ1549" i="6"/>
  <c r="AJ1550" i="6"/>
  <c r="AJ1551" i="6"/>
  <c r="AJ1552" i="6"/>
  <c r="AJ1553" i="6"/>
  <c r="AJ1554" i="6"/>
  <c r="AJ1555" i="6"/>
  <c r="AJ1556" i="6"/>
  <c r="AJ1557" i="6"/>
  <c r="AJ1558" i="6"/>
  <c r="AJ1559" i="6"/>
  <c r="AJ1560" i="6"/>
  <c r="AJ1561" i="6"/>
  <c r="AJ1562" i="6"/>
  <c r="AJ1563" i="6"/>
  <c r="AJ1564" i="6"/>
  <c r="AJ1565" i="6"/>
  <c r="AJ1566" i="6"/>
  <c r="AJ1567" i="6"/>
  <c r="AJ1568" i="6"/>
  <c r="AJ1569" i="6"/>
  <c r="AJ1570" i="6"/>
  <c r="AJ1571" i="6"/>
  <c r="AJ1572" i="6"/>
  <c r="AJ1573" i="6"/>
  <c r="AJ1574" i="6"/>
  <c r="AJ1575" i="6"/>
  <c r="AJ1576" i="6"/>
  <c r="AJ1577" i="6"/>
  <c r="AJ1578" i="6"/>
  <c r="AJ1579" i="6"/>
  <c r="AJ1580" i="6"/>
  <c r="AJ1581" i="6"/>
  <c r="AJ1582" i="6"/>
  <c r="AJ1583" i="6"/>
  <c r="AJ1584" i="6"/>
  <c r="AJ1585" i="6"/>
  <c r="AJ1586" i="6"/>
  <c r="AJ1587" i="6"/>
  <c r="AJ1588" i="6"/>
  <c r="AJ1589" i="6"/>
  <c r="AJ1590" i="6"/>
  <c r="AJ1591" i="6"/>
  <c r="AJ1592" i="6"/>
  <c r="AJ1593" i="6"/>
  <c r="AJ1594" i="6"/>
  <c r="AJ1595" i="6"/>
  <c r="AJ1596" i="6"/>
  <c r="AJ1597" i="6"/>
  <c r="AJ1598" i="6"/>
  <c r="AJ1599" i="6"/>
  <c r="AJ1600" i="6"/>
  <c r="AJ1601" i="6"/>
  <c r="AJ1602" i="6"/>
  <c r="AJ1603" i="6"/>
  <c r="AJ1604" i="6"/>
  <c r="AJ1605" i="6"/>
  <c r="AJ1606" i="6"/>
  <c r="AJ1607" i="6"/>
  <c r="AJ1608" i="6"/>
  <c r="AJ1609" i="6"/>
  <c r="AJ1610" i="6"/>
  <c r="AJ1611" i="6"/>
  <c r="AJ1612" i="6"/>
  <c r="AJ1613" i="6"/>
  <c r="AJ1614" i="6"/>
  <c r="AJ1615" i="6"/>
  <c r="AJ1616" i="6"/>
  <c r="AJ1617" i="6"/>
  <c r="AJ1618" i="6"/>
  <c r="AJ1619" i="6"/>
  <c r="AJ1620" i="6"/>
  <c r="AJ1621" i="6"/>
  <c r="AJ1622" i="6"/>
  <c r="AJ1623" i="6"/>
  <c r="AJ1624" i="6"/>
  <c r="AJ1625" i="6"/>
  <c r="AJ1626" i="6"/>
  <c r="AJ1627" i="6"/>
  <c r="AJ1628" i="6"/>
  <c r="AJ1629" i="6"/>
  <c r="AJ1630" i="6"/>
  <c r="AJ1631" i="6"/>
  <c r="AJ1632" i="6"/>
  <c r="AJ1633" i="6"/>
  <c r="AJ1634" i="6"/>
  <c r="AJ1635" i="6"/>
  <c r="AJ1636" i="6"/>
  <c r="AJ1637" i="6"/>
  <c r="AJ1638" i="6"/>
  <c r="AJ1639" i="6"/>
  <c r="AJ1640" i="6"/>
  <c r="AJ1641" i="6"/>
  <c r="AJ1642" i="6"/>
  <c r="AJ1643" i="6"/>
  <c r="AJ1644" i="6"/>
  <c r="AJ1645" i="6"/>
  <c r="AJ1646" i="6"/>
  <c r="AJ1647" i="6"/>
  <c r="AJ1648" i="6"/>
  <c r="AJ1649" i="6"/>
  <c r="AJ1650" i="6"/>
  <c r="AJ1651" i="6"/>
  <c r="AJ1652" i="6"/>
  <c r="AJ1653" i="6"/>
  <c r="AJ1654" i="6"/>
  <c r="AJ1655" i="6"/>
  <c r="AJ1656" i="6"/>
  <c r="AJ1657" i="6"/>
  <c r="AJ1658" i="6"/>
  <c r="AJ1659" i="6"/>
  <c r="AJ1660" i="6"/>
  <c r="AJ1661" i="6"/>
  <c r="AJ1662" i="6"/>
  <c r="AJ1663" i="6"/>
  <c r="AJ1664" i="6"/>
  <c r="AJ1665" i="6"/>
  <c r="AJ1666" i="6"/>
  <c r="AJ1667" i="6"/>
  <c r="AJ1668" i="6"/>
  <c r="AJ1669" i="6"/>
  <c r="AJ1670" i="6"/>
  <c r="AJ1671" i="6"/>
  <c r="AJ1672" i="6"/>
  <c r="AJ1673" i="6"/>
  <c r="AJ1674" i="6"/>
  <c r="AJ1675" i="6"/>
  <c r="AJ1676" i="6"/>
  <c r="AJ1677" i="6"/>
  <c r="AJ1678" i="6"/>
  <c r="AJ1679" i="6"/>
  <c r="AJ1680" i="6"/>
  <c r="AJ1681" i="6"/>
  <c r="AJ1682" i="6"/>
  <c r="AJ1683" i="6"/>
  <c r="AJ1684" i="6"/>
  <c r="AJ1685" i="6"/>
  <c r="AJ1686" i="6"/>
  <c r="AJ1687" i="6"/>
  <c r="AJ1688" i="6"/>
  <c r="AJ1689" i="6"/>
  <c r="AJ1690" i="6"/>
  <c r="AJ1691" i="6"/>
  <c r="AJ1692" i="6"/>
  <c r="AJ1693" i="6"/>
  <c r="AJ1694" i="6"/>
  <c r="AJ1695" i="6"/>
  <c r="AJ1696" i="6"/>
  <c r="AJ1697" i="6"/>
  <c r="AJ1698" i="6"/>
  <c r="AJ1699" i="6"/>
  <c r="AJ1700" i="6"/>
  <c r="AJ1701" i="6"/>
  <c r="AJ1702" i="6"/>
  <c r="AJ1703" i="6"/>
  <c r="AJ1704" i="6"/>
  <c r="AJ1705" i="6"/>
  <c r="AJ1706" i="6"/>
  <c r="AJ1707" i="6"/>
  <c r="AJ1708" i="6"/>
  <c r="AJ1709" i="6"/>
  <c r="AJ1710" i="6"/>
  <c r="AJ1711" i="6"/>
  <c r="AJ1712" i="6"/>
  <c r="AJ1713" i="6"/>
  <c r="AJ1714" i="6"/>
  <c r="AJ1715" i="6"/>
  <c r="AJ1716" i="6"/>
  <c r="AJ1717" i="6"/>
  <c r="AJ1718" i="6"/>
  <c r="AJ1719" i="6"/>
  <c r="AJ1720" i="6"/>
  <c r="AJ1721" i="6"/>
  <c r="AJ1722" i="6"/>
  <c r="AJ1723" i="6"/>
  <c r="AJ1724" i="6"/>
  <c r="AJ1725" i="6"/>
  <c r="AJ1726" i="6"/>
  <c r="AJ1727" i="6"/>
  <c r="AJ1728" i="6"/>
  <c r="AJ1729" i="6"/>
  <c r="AJ1730" i="6"/>
  <c r="AJ1731" i="6"/>
  <c r="AJ1732" i="6"/>
  <c r="AJ1733" i="6"/>
  <c r="AJ1734" i="6"/>
  <c r="AJ1735" i="6"/>
  <c r="AJ1736" i="6"/>
  <c r="AJ1737" i="6"/>
  <c r="AJ1738" i="6"/>
  <c r="AJ1739" i="6"/>
  <c r="AJ1740" i="6"/>
  <c r="AJ1741" i="6"/>
  <c r="AJ1742" i="6"/>
  <c r="AJ1743" i="6"/>
  <c r="AJ1744" i="6"/>
  <c r="AJ1745" i="6"/>
  <c r="AJ1746" i="6"/>
  <c r="AJ1747" i="6"/>
  <c r="AJ1748" i="6"/>
  <c r="AJ1749" i="6"/>
  <c r="AJ1750" i="6"/>
  <c r="AJ1751" i="6"/>
  <c r="AJ1752" i="6"/>
  <c r="AJ1753" i="6"/>
  <c r="AJ1754" i="6"/>
  <c r="AJ1755" i="6"/>
  <c r="AJ1756" i="6"/>
  <c r="AJ1757" i="6"/>
  <c r="AJ1758" i="6"/>
  <c r="AJ1759" i="6"/>
  <c r="AJ1760" i="6"/>
  <c r="AJ1761" i="6"/>
  <c r="AJ1762" i="6"/>
  <c r="AJ1763" i="6"/>
  <c r="AJ1764" i="6"/>
  <c r="AJ1765" i="6"/>
  <c r="AJ1766" i="6"/>
  <c r="AJ1767" i="6"/>
  <c r="AJ1768" i="6"/>
  <c r="AJ1769" i="6"/>
  <c r="AJ1770" i="6"/>
  <c r="AJ1771" i="6"/>
  <c r="AJ1772" i="6"/>
  <c r="AJ1773" i="6"/>
  <c r="AJ1774" i="6"/>
  <c r="AJ1775" i="6"/>
  <c r="AJ1776" i="6"/>
  <c r="AJ1777" i="6"/>
  <c r="AJ1778" i="6"/>
  <c r="AJ1779" i="6"/>
  <c r="AJ1780" i="6"/>
  <c r="AJ1781" i="6"/>
  <c r="AJ1782" i="6"/>
  <c r="AJ1783" i="6"/>
  <c r="AJ1784" i="6"/>
  <c r="AJ1785" i="6"/>
  <c r="AJ1786" i="6"/>
  <c r="AJ1787" i="6"/>
  <c r="AJ1788" i="6"/>
  <c r="AJ1789" i="6"/>
  <c r="AJ1790" i="6"/>
  <c r="AJ1791" i="6"/>
  <c r="AJ1792" i="6"/>
  <c r="AJ1793" i="6"/>
  <c r="AJ1794" i="6"/>
  <c r="AJ1795" i="6"/>
  <c r="AJ1796" i="6"/>
  <c r="AJ1797" i="6"/>
  <c r="AJ1798" i="6"/>
  <c r="AJ1799" i="6"/>
  <c r="AJ1800" i="6"/>
  <c r="AJ1801" i="6"/>
  <c r="AJ1802" i="6"/>
  <c r="AJ1803" i="6"/>
  <c r="AJ1804" i="6"/>
  <c r="AJ1805" i="6"/>
  <c r="AJ1806" i="6"/>
  <c r="AJ1807" i="6"/>
  <c r="AJ1808" i="6"/>
  <c r="AJ1809" i="6"/>
  <c r="AJ1810" i="6"/>
  <c r="AJ1811" i="6"/>
  <c r="AJ1812" i="6"/>
  <c r="AJ1813" i="6"/>
  <c r="AJ1814" i="6"/>
  <c r="AJ1815" i="6"/>
  <c r="AJ1816" i="6"/>
  <c r="AJ1817" i="6"/>
  <c r="AJ1818" i="6"/>
  <c r="AJ1819" i="6"/>
  <c r="AJ1820" i="6"/>
  <c r="AJ1821" i="6"/>
  <c r="AJ1822" i="6"/>
  <c r="AJ1823" i="6"/>
  <c r="AJ1824" i="6"/>
  <c r="AJ1825" i="6"/>
  <c r="AJ1826" i="6"/>
  <c r="AJ1827" i="6"/>
  <c r="AJ1828" i="6"/>
  <c r="AJ1829" i="6"/>
  <c r="AJ1830" i="6"/>
  <c r="AJ1831" i="6"/>
  <c r="AJ1832" i="6"/>
  <c r="AJ1833" i="6"/>
  <c r="AJ1834" i="6"/>
  <c r="AJ1835" i="6"/>
  <c r="AJ1836" i="6"/>
  <c r="AJ1837" i="6"/>
  <c r="AJ1838" i="6"/>
  <c r="AJ1839" i="6"/>
  <c r="AJ1840" i="6"/>
  <c r="AJ1841" i="6"/>
  <c r="AJ1842" i="6"/>
  <c r="AJ1843" i="6"/>
  <c r="AJ1844" i="6"/>
  <c r="AJ1845" i="6"/>
  <c r="AJ1846" i="6"/>
  <c r="AJ1847" i="6"/>
  <c r="AJ1848" i="6"/>
  <c r="AJ1849" i="6"/>
  <c r="AJ1850" i="6"/>
  <c r="AJ1851" i="6"/>
  <c r="AJ1852" i="6"/>
  <c r="AJ1853" i="6"/>
  <c r="AJ1854" i="6"/>
  <c r="AJ1855" i="6"/>
  <c r="AJ1856" i="6"/>
  <c r="AJ1857" i="6"/>
  <c r="AJ1858" i="6"/>
  <c r="AJ1859" i="6"/>
  <c r="AJ1860" i="6"/>
  <c r="AJ1861" i="6"/>
  <c r="AJ1862" i="6"/>
  <c r="AJ1863" i="6"/>
  <c r="AJ1864" i="6"/>
  <c r="AJ1865" i="6"/>
  <c r="AJ1866" i="6"/>
  <c r="AJ1867" i="6"/>
  <c r="AJ1868" i="6"/>
  <c r="AJ1869" i="6"/>
  <c r="AJ1870" i="6"/>
  <c r="AJ1871" i="6"/>
  <c r="AJ1872" i="6"/>
  <c r="AJ1873" i="6"/>
  <c r="AJ1874" i="6"/>
  <c r="AJ1875" i="6"/>
  <c r="AJ1876" i="6"/>
  <c r="AJ1877" i="6"/>
  <c r="AJ1878" i="6"/>
  <c r="AJ1879" i="6"/>
  <c r="AJ1880" i="6"/>
  <c r="AJ1881" i="6"/>
  <c r="AJ1882" i="6"/>
  <c r="AJ1883" i="6"/>
  <c r="AJ1884" i="6"/>
  <c r="AJ1885" i="6"/>
  <c r="AJ1886" i="6"/>
  <c r="AJ1887" i="6"/>
  <c r="AJ1888" i="6"/>
  <c r="AJ1889" i="6"/>
  <c r="AJ1890" i="6"/>
  <c r="AJ1891" i="6"/>
  <c r="AJ1892" i="6"/>
  <c r="AJ1893" i="6"/>
  <c r="AJ1894" i="6"/>
  <c r="AJ1895" i="6"/>
  <c r="AJ1896" i="6"/>
  <c r="AJ1897" i="6"/>
  <c r="AJ1898" i="6"/>
  <c r="AJ1899" i="6"/>
  <c r="AJ1900" i="6"/>
  <c r="AJ1901" i="6"/>
  <c r="AJ1902" i="6"/>
  <c r="AJ1903" i="6"/>
  <c r="AJ1904" i="6"/>
  <c r="AJ1905" i="6"/>
  <c r="AJ1906" i="6"/>
  <c r="AJ1907" i="6"/>
  <c r="AJ1908" i="6"/>
  <c r="AJ1909" i="6"/>
  <c r="AJ1910" i="6"/>
  <c r="AJ1911" i="6"/>
  <c r="AJ1912" i="6"/>
  <c r="AJ1913" i="6"/>
  <c r="AJ1914" i="6"/>
  <c r="AJ1915" i="6"/>
  <c r="AJ1916" i="6"/>
  <c r="AJ1917" i="6"/>
  <c r="AJ1918" i="6"/>
  <c r="AJ1919" i="6"/>
  <c r="AJ1920" i="6"/>
  <c r="AJ1921" i="6"/>
  <c r="AJ1922" i="6"/>
  <c r="AJ1923" i="6"/>
  <c r="AJ1924" i="6"/>
  <c r="AJ1925" i="6"/>
  <c r="AJ1926" i="6"/>
  <c r="AJ1927" i="6"/>
  <c r="AJ1928" i="6"/>
  <c r="AJ1929" i="6"/>
  <c r="AJ1930" i="6"/>
  <c r="AJ1931" i="6"/>
  <c r="AJ1932" i="6"/>
  <c r="AJ1933" i="6"/>
  <c r="AJ1934" i="6"/>
  <c r="AJ1935" i="6"/>
  <c r="AJ1936" i="6"/>
  <c r="AJ1937" i="6"/>
  <c r="AJ1938" i="6"/>
  <c r="AJ1939" i="6"/>
  <c r="AJ1940" i="6"/>
  <c r="AJ1941" i="6"/>
  <c r="AJ1942" i="6"/>
  <c r="AJ1943" i="6"/>
  <c r="AJ1944" i="6"/>
  <c r="AJ1945" i="6"/>
  <c r="AJ1946" i="6"/>
  <c r="AJ1947" i="6"/>
  <c r="AJ1948" i="6"/>
  <c r="AJ1949" i="6"/>
  <c r="AJ1950" i="6"/>
  <c r="AJ1951" i="6"/>
  <c r="AJ1952" i="6"/>
  <c r="AJ1953" i="6"/>
  <c r="AJ1954" i="6"/>
  <c r="AJ1955" i="6"/>
  <c r="AJ1956" i="6"/>
  <c r="AJ1957" i="6"/>
  <c r="AJ1958" i="6"/>
  <c r="AJ1959" i="6"/>
  <c r="AJ1960" i="6"/>
  <c r="AJ1961" i="6"/>
  <c r="AJ1962" i="6"/>
  <c r="AJ1963" i="6"/>
  <c r="AJ1964" i="6"/>
  <c r="AJ1965" i="6"/>
  <c r="AJ1966" i="6"/>
  <c r="AJ1967" i="6"/>
  <c r="AJ1968" i="6"/>
  <c r="AJ1969" i="6"/>
  <c r="AJ1970" i="6"/>
  <c r="AJ1971" i="6"/>
  <c r="AJ1972" i="6"/>
  <c r="AJ1973" i="6"/>
  <c r="AJ1974" i="6"/>
  <c r="AJ1975" i="6"/>
  <c r="AJ1976" i="6"/>
  <c r="AJ1977" i="6"/>
  <c r="AJ1978" i="6"/>
  <c r="AJ1979" i="6"/>
  <c r="AJ1980" i="6"/>
  <c r="AJ1981" i="6"/>
  <c r="AJ1982" i="6"/>
  <c r="AJ1983" i="6"/>
  <c r="AJ1984" i="6"/>
  <c r="AJ1985" i="6"/>
  <c r="AJ1986" i="6"/>
  <c r="AJ1987" i="6"/>
  <c r="AJ1988" i="6"/>
  <c r="AJ1989" i="6"/>
  <c r="AJ1990" i="6"/>
  <c r="AJ1991" i="6"/>
  <c r="AJ1992" i="6"/>
  <c r="AJ1993" i="6"/>
  <c r="AJ1994" i="6"/>
  <c r="AJ1995" i="6"/>
  <c r="AJ1996" i="6"/>
  <c r="AJ1997" i="6"/>
  <c r="AJ1998" i="6"/>
  <c r="AJ1999" i="6"/>
  <c r="AJ2000" i="6"/>
  <c r="AJ2001" i="6"/>
  <c r="AJ2002" i="6"/>
  <c r="AJ2003" i="6"/>
  <c r="AJ2004" i="6"/>
  <c r="AJ2005" i="6"/>
  <c r="AJ2006" i="6"/>
  <c r="AJ2007" i="6"/>
  <c r="AJ2008" i="6"/>
  <c r="AJ2009" i="6"/>
  <c r="AJ2010" i="6"/>
  <c r="AJ2011" i="6"/>
  <c r="AJ2012" i="6"/>
  <c r="AJ2013" i="6"/>
  <c r="AJ2014" i="6"/>
  <c r="AJ2015" i="6"/>
  <c r="AJ2016" i="6"/>
  <c r="AJ2017" i="6"/>
  <c r="AJ2018" i="6"/>
  <c r="AJ2019" i="6"/>
  <c r="AJ2020" i="6"/>
  <c r="AJ2021" i="6"/>
  <c r="AJ2022" i="6"/>
  <c r="AJ2023" i="6"/>
  <c r="AJ2024" i="6"/>
  <c r="AJ2025" i="6"/>
  <c r="AJ2026" i="6"/>
  <c r="AJ2027" i="6"/>
  <c r="AJ2028" i="6"/>
  <c r="AJ2029" i="6"/>
  <c r="AJ2030" i="6"/>
  <c r="AJ2031" i="6"/>
  <c r="AJ2032" i="6"/>
  <c r="AJ2033" i="6"/>
  <c r="AJ2034" i="6"/>
  <c r="AJ2035" i="6"/>
  <c r="AJ2036" i="6"/>
  <c r="AJ2037" i="6"/>
  <c r="AJ2038" i="6"/>
  <c r="AJ2039" i="6"/>
  <c r="AJ2040" i="6"/>
  <c r="AJ2041" i="6"/>
  <c r="AJ2042" i="6"/>
  <c r="AJ2043" i="6"/>
  <c r="AJ2044" i="6"/>
  <c r="AJ2045" i="6"/>
  <c r="AJ2046" i="6"/>
  <c r="AJ2047" i="6"/>
  <c r="AJ2048" i="6"/>
  <c r="AJ2049" i="6"/>
  <c r="AJ2050" i="6"/>
  <c r="AJ2051" i="6"/>
  <c r="AJ2052" i="6"/>
  <c r="AJ2053" i="6"/>
  <c r="AJ2054" i="6"/>
  <c r="AJ2055" i="6"/>
  <c r="AJ2056" i="6"/>
  <c r="AJ2057" i="6"/>
  <c r="AJ2058" i="6"/>
  <c r="AJ2059" i="6"/>
  <c r="AJ2060" i="6"/>
  <c r="AJ2061" i="6"/>
  <c r="AJ2062" i="6"/>
  <c r="AJ2063" i="6"/>
  <c r="AJ2064" i="6"/>
  <c r="AJ2065" i="6"/>
  <c r="AJ2066" i="6"/>
  <c r="AJ2067" i="6"/>
  <c r="AJ2068" i="6"/>
  <c r="AJ2069" i="6"/>
  <c r="AJ2070" i="6"/>
  <c r="AJ2071" i="6"/>
  <c r="AJ2072" i="6"/>
  <c r="AJ2073" i="6"/>
  <c r="AJ2074" i="6"/>
  <c r="AJ2075" i="6"/>
  <c r="AJ2076" i="6"/>
  <c r="AJ2077" i="6"/>
  <c r="AJ2078" i="6"/>
  <c r="AJ2079" i="6"/>
  <c r="AJ2080" i="6"/>
  <c r="AJ2081" i="6"/>
  <c r="AJ2082" i="6"/>
  <c r="AJ2083" i="6"/>
  <c r="AJ2084" i="6"/>
  <c r="AJ2085" i="6"/>
  <c r="AJ2086" i="6"/>
  <c r="AJ2087" i="6"/>
  <c r="AJ2088" i="6"/>
  <c r="AJ2089" i="6"/>
  <c r="AJ2090" i="6"/>
  <c r="AJ2091" i="6"/>
  <c r="AJ2092" i="6"/>
  <c r="AJ2093" i="6"/>
  <c r="AJ2094" i="6"/>
  <c r="AJ2095" i="6"/>
  <c r="AJ2096" i="6"/>
  <c r="AJ2097" i="6"/>
  <c r="AJ2098" i="6"/>
  <c r="AJ2099" i="6"/>
  <c r="AJ2100" i="6"/>
  <c r="AJ2101" i="6"/>
  <c r="AJ2102" i="6"/>
  <c r="AJ2103" i="6"/>
  <c r="AJ2104" i="6"/>
  <c r="AJ2105" i="6"/>
  <c r="AJ2106" i="6"/>
  <c r="AJ2107" i="6"/>
  <c r="AJ2108" i="6"/>
  <c r="AJ2109" i="6"/>
  <c r="AJ2110" i="6"/>
  <c r="AJ2111" i="6"/>
  <c r="AJ2112" i="6"/>
  <c r="AJ2113" i="6"/>
  <c r="AJ2114" i="6"/>
  <c r="AJ2115" i="6"/>
  <c r="AJ2116" i="6"/>
  <c r="AJ2117" i="6"/>
  <c r="AJ2118" i="6"/>
  <c r="AJ2119" i="6"/>
  <c r="AJ2120" i="6"/>
  <c r="AJ2121" i="6"/>
  <c r="AJ2122" i="6"/>
  <c r="AJ2123" i="6"/>
  <c r="AJ2124" i="6"/>
  <c r="AJ2125" i="6"/>
  <c r="AJ2126" i="6"/>
  <c r="AJ2127" i="6"/>
  <c r="AJ2128" i="6"/>
  <c r="AJ2129" i="6"/>
  <c r="AJ2130" i="6"/>
  <c r="AJ2131" i="6"/>
  <c r="AJ2132" i="6"/>
  <c r="AJ2133" i="6"/>
  <c r="AJ2134" i="6"/>
  <c r="AJ2135" i="6"/>
  <c r="AJ2136" i="6"/>
  <c r="AJ2137" i="6"/>
  <c r="AJ2138" i="6"/>
  <c r="AJ2139" i="6"/>
  <c r="AJ2140" i="6"/>
  <c r="AJ2141" i="6"/>
  <c r="AJ2142" i="6"/>
  <c r="AJ2143" i="6"/>
  <c r="AJ2144" i="6"/>
  <c r="AJ2145" i="6"/>
  <c r="AJ2146" i="6"/>
  <c r="AJ2147" i="6"/>
  <c r="AJ2148" i="6"/>
  <c r="AJ2149" i="6"/>
  <c r="AJ2150" i="6"/>
  <c r="AJ2151" i="6"/>
  <c r="AJ2152" i="6"/>
  <c r="AJ2153" i="6"/>
  <c r="AJ2154" i="6"/>
  <c r="AJ2155" i="6"/>
  <c r="AJ2156" i="6"/>
  <c r="AJ2157" i="6"/>
  <c r="AJ2158" i="6"/>
  <c r="AJ2159" i="6"/>
  <c r="AJ2160" i="6"/>
  <c r="AJ2161" i="6"/>
  <c r="AJ2162" i="6"/>
  <c r="AJ2163" i="6"/>
  <c r="AJ2164" i="6"/>
  <c r="AJ2165" i="6"/>
  <c r="AJ2166" i="6"/>
  <c r="AJ2167" i="6"/>
  <c r="AJ2168" i="6"/>
  <c r="AJ2169" i="6"/>
  <c r="AJ2170" i="6"/>
  <c r="AJ2171" i="6"/>
  <c r="AJ2172" i="6"/>
  <c r="AJ2173" i="6"/>
  <c r="AJ2174" i="6"/>
  <c r="AJ2175" i="6"/>
  <c r="AJ2176" i="6"/>
  <c r="AJ2177" i="6"/>
  <c r="AJ2178" i="6"/>
  <c r="AJ2179" i="6"/>
  <c r="AJ2180" i="6"/>
  <c r="AJ2181" i="6"/>
  <c r="AJ2182" i="6"/>
  <c r="AJ2183" i="6"/>
  <c r="AJ2184" i="6"/>
  <c r="AJ2185" i="6"/>
  <c r="AJ2186" i="6"/>
  <c r="AJ2187" i="6"/>
  <c r="AJ2188" i="6"/>
  <c r="AJ2189" i="6"/>
  <c r="AJ2190" i="6"/>
  <c r="AJ2191" i="6"/>
  <c r="AJ2192" i="6"/>
  <c r="AJ2193" i="6"/>
  <c r="AJ2194" i="6"/>
  <c r="AJ2195" i="6"/>
  <c r="AJ2196" i="6"/>
  <c r="AJ2197" i="6"/>
  <c r="AJ2198" i="6"/>
  <c r="AJ2199" i="6"/>
  <c r="AJ2200" i="6"/>
  <c r="AJ2201" i="6"/>
  <c r="AJ2202" i="6"/>
  <c r="AJ2203" i="6"/>
  <c r="AJ2204" i="6"/>
  <c r="AJ2205" i="6"/>
  <c r="AJ2206" i="6"/>
  <c r="AJ2207" i="6"/>
  <c r="AJ2208" i="6"/>
  <c r="AJ2209" i="6"/>
  <c r="AJ2210" i="6"/>
  <c r="AJ2211" i="6"/>
  <c r="AJ2212" i="6"/>
  <c r="AJ2213" i="6"/>
  <c r="AJ2214" i="6"/>
  <c r="AJ2215" i="6"/>
  <c r="AJ2216" i="6"/>
  <c r="AJ2217" i="6"/>
  <c r="AJ2218" i="6"/>
  <c r="AJ2219" i="6"/>
  <c r="AJ2220" i="6"/>
  <c r="AJ2221" i="6"/>
  <c r="AJ2222" i="6"/>
  <c r="AJ2223" i="6"/>
  <c r="AJ2224" i="6"/>
  <c r="AJ2225" i="6"/>
  <c r="AJ2226" i="6"/>
  <c r="AJ2227" i="6"/>
  <c r="AJ2228" i="6"/>
  <c r="AJ2229" i="6"/>
  <c r="AJ2230" i="6"/>
  <c r="AJ2231" i="6"/>
  <c r="AJ2232" i="6"/>
  <c r="AJ2233" i="6"/>
  <c r="AJ2234" i="6"/>
  <c r="AJ2235" i="6"/>
  <c r="AJ2236" i="6"/>
  <c r="AJ2237" i="6"/>
  <c r="AJ2238" i="6"/>
  <c r="AJ2239" i="6"/>
  <c r="AJ2240" i="6"/>
  <c r="AJ2241" i="6"/>
  <c r="AJ2242" i="6"/>
  <c r="AJ2243" i="6"/>
  <c r="AJ2244" i="6"/>
  <c r="AJ2245" i="6"/>
  <c r="AJ2246" i="6"/>
  <c r="AJ2247" i="6"/>
  <c r="AJ2248" i="6"/>
  <c r="AJ2249" i="6"/>
  <c r="AJ2250" i="6"/>
  <c r="AJ2251" i="6"/>
  <c r="AJ2252" i="6"/>
  <c r="AJ2253" i="6"/>
  <c r="AJ2254" i="6"/>
  <c r="AJ2255" i="6"/>
  <c r="AJ2256" i="6"/>
  <c r="AJ2257" i="6"/>
  <c r="AJ2258" i="6"/>
  <c r="AJ2259" i="6"/>
  <c r="AJ2260" i="6"/>
  <c r="AJ2261" i="6"/>
  <c r="AJ2262" i="6"/>
  <c r="AJ2263" i="6"/>
  <c r="AJ2264" i="6"/>
  <c r="AJ2265" i="6"/>
  <c r="AJ2266" i="6"/>
  <c r="AJ2267" i="6"/>
  <c r="AJ2268" i="6"/>
  <c r="AJ2269" i="6"/>
  <c r="AJ2270" i="6"/>
  <c r="AJ2271" i="6"/>
  <c r="AJ2272" i="6"/>
  <c r="AJ2273" i="6"/>
  <c r="AJ2274" i="6"/>
  <c r="AJ2275" i="6"/>
  <c r="AJ2276" i="6"/>
  <c r="AJ2277" i="6"/>
  <c r="AJ2278" i="6"/>
  <c r="AJ2279" i="6"/>
  <c r="AJ2280" i="6"/>
  <c r="AJ2281" i="6"/>
  <c r="AJ2282" i="6"/>
  <c r="AJ2283" i="6"/>
  <c r="AJ2284" i="6"/>
  <c r="AJ2285" i="6"/>
  <c r="AJ2286" i="6"/>
  <c r="AJ2287" i="6"/>
  <c r="AJ2288" i="6"/>
  <c r="AJ2289" i="6"/>
  <c r="AJ2290" i="6"/>
  <c r="AJ2291" i="6"/>
  <c r="AJ2292" i="6"/>
  <c r="AJ2293" i="6"/>
  <c r="AJ2294" i="6"/>
  <c r="AJ2295" i="6"/>
  <c r="AJ2296" i="6"/>
  <c r="AJ2297" i="6"/>
  <c r="AJ2298" i="6"/>
  <c r="AJ2299" i="6"/>
  <c r="AJ2300" i="6"/>
  <c r="AJ2301" i="6"/>
  <c r="AJ2302" i="6"/>
  <c r="AJ2303" i="6"/>
  <c r="AJ2304" i="6"/>
  <c r="AJ2305" i="6"/>
  <c r="AJ2306" i="6"/>
  <c r="AJ2307" i="6"/>
  <c r="AJ2308" i="6"/>
  <c r="AJ2309" i="6"/>
  <c r="AJ2310" i="6"/>
  <c r="AJ2311" i="6"/>
  <c r="AJ2312" i="6"/>
  <c r="AJ2313" i="6"/>
  <c r="AJ2314" i="6"/>
  <c r="AJ2315" i="6"/>
  <c r="AJ2316" i="6"/>
  <c r="AJ2317" i="6"/>
  <c r="AJ2318" i="6"/>
  <c r="AJ2319" i="6"/>
  <c r="AJ2320" i="6"/>
  <c r="AJ2321" i="6"/>
  <c r="AJ2322" i="6"/>
  <c r="AJ2323" i="6"/>
  <c r="AJ2324" i="6"/>
  <c r="AJ2325" i="6"/>
  <c r="AJ2326" i="6"/>
  <c r="AJ2327" i="6"/>
  <c r="AJ2328" i="6"/>
  <c r="AJ2329" i="6"/>
  <c r="AJ2330" i="6"/>
  <c r="AJ2331" i="6"/>
  <c r="AJ2332" i="6"/>
  <c r="AJ2333" i="6"/>
  <c r="AJ2334" i="6"/>
  <c r="AJ2335" i="6"/>
  <c r="AJ2336" i="6"/>
  <c r="AJ2337" i="6"/>
  <c r="AJ2338" i="6"/>
  <c r="AJ2339" i="6"/>
  <c r="AJ2340" i="6"/>
  <c r="AJ2341" i="6"/>
  <c r="AJ2342" i="6"/>
  <c r="AJ2343" i="6"/>
  <c r="AJ2344" i="6"/>
  <c r="AJ2345" i="6"/>
  <c r="AJ2346" i="6"/>
  <c r="AJ2347" i="6"/>
  <c r="AJ2348" i="6"/>
  <c r="AJ2349" i="6"/>
  <c r="AJ2350" i="6"/>
  <c r="AJ2351" i="6"/>
  <c r="AJ2352" i="6"/>
  <c r="AJ2353" i="6"/>
  <c r="AJ2354" i="6"/>
  <c r="AJ2355" i="6"/>
  <c r="AJ2356" i="6"/>
  <c r="AJ2357" i="6"/>
  <c r="AJ2358" i="6"/>
  <c r="AJ2359" i="6"/>
  <c r="AJ2360" i="6"/>
  <c r="AJ2361" i="6"/>
  <c r="AJ2362" i="6"/>
  <c r="AJ2363" i="6"/>
  <c r="AJ2364" i="6"/>
  <c r="AJ2365" i="6"/>
  <c r="AJ2366" i="6"/>
  <c r="AJ2367" i="6"/>
  <c r="AJ2368" i="6"/>
  <c r="AJ2369" i="6"/>
  <c r="AJ2370" i="6"/>
  <c r="AJ2371" i="6"/>
  <c r="AJ2372" i="6"/>
  <c r="AJ2373" i="6"/>
  <c r="AJ2374" i="6"/>
  <c r="AJ2375" i="6"/>
  <c r="AJ2376" i="6"/>
  <c r="AJ2377" i="6"/>
  <c r="AJ2378" i="6"/>
  <c r="AJ2379" i="6"/>
  <c r="AJ2380" i="6"/>
  <c r="AJ2381" i="6"/>
  <c r="AJ2382" i="6"/>
  <c r="AJ2383" i="6"/>
  <c r="AJ2384" i="6"/>
  <c r="AJ2385" i="6"/>
  <c r="AJ2386" i="6"/>
  <c r="AJ2387" i="6"/>
  <c r="AJ2388" i="6"/>
  <c r="AJ2389" i="6"/>
  <c r="AJ2390" i="6"/>
  <c r="AJ2391" i="6"/>
  <c r="AJ2392" i="6"/>
  <c r="AJ2393" i="6"/>
  <c r="AJ2394" i="6"/>
  <c r="AJ2395" i="6"/>
  <c r="AJ2396" i="6"/>
  <c r="AJ2397" i="6"/>
  <c r="AJ2398" i="6"/>
  <c r="AJ2399" i="6"/>
  <c r="AJ2400" i="6"/>
  <c r="AJ2401" i="6"/>
  <c r="AJ2402" i="6"/>
  <c r="AJ2403" i="6"/>
  <c r="AJ2404" i="6"/>
  <c r="AJ2405" i="6"/>
  <c r="AJ2406" i="6"/>
  <c r="AJ2407" i="6"/>
  <c r="AJ2408" i="6"/>
  <c r="AJ2409" i="6"/>
  <c r="AJ2410" i="6"/>
  <c r="AJ2411" i="6"/>
  <c r="AJ2412" i="6"/>
  <c r="AJ2413" i="6"/>
  <c r="AJ2414" i="6"/>
  <c r="AJ2415" i="6"/>
  <c r="AJ2416" i="6"/>
  <c r="AJ2417" i="6"/>
  <c r="AJ2418" i="6"/>
  <c r="AJ2419" i="6"/>
  <c r="AJ2420" i="6"/>
  <c r="AJ2421" i="6"/>
  <c r="AJ2422" i="6"/>
  <c r="AJ2423" i="6"/>
  <c r="AJ2424" i="6"/>
  <c r="AJ2425" i="6"/>
  <c r="AJ2426" i="6"/>
  <c r="AJ2427" i="6"/>
  <c r="AJ2428" i="6"/>
  <c r="AJ2429" i="6"/>
  <c r="AJ2430" i="6"/>
  <c r="AJ2431" i="6"/>
  <c r="AJ2432" i="6"/>
  <c r="AJ2433" i="6"/>
  <c r="AJ2434" i="6"/>
  <c r="AJ2435" i="6"/>
  <c r="AJ2436" i="6"/>
  <c r="AJ2437" i="6"/>
  <c r="AJ2438" i="6"/>
  <c r="AJ2439" i="6"/>
  <c r="AJ2440" i="6"/>
  <c r="AJ2441" i="6"/>
  <c r="AJ2442" i="6"/>
  <c r="AJ2443" i="6"/>
  <c r="AJ2444" i="6"/>
  <c r="AJ2445" i="6"/>
  <c r="AJ2446" i="6"/>
  <c r="AJ2447" i="6"/>
  <c r="AJ2448" i="6"/>
  <c r="AJ2449" i="6"/>
  <c r="AJ2450" i="6"/>
  <c r="AJ2451" i="6"/>
  <c r="AJ2452" i="6"/>
  <c r="AJ2453" i="6"/>
  <c r="AJ2454" i="6"/>
  <c r="AJ2455" i="6"/>
  <c r="AJ2456" i="6"/>
  <c r="AJ2457" i="6"/>
  <c r="AJ2458" i="6"/>
  <c r="AJ2459" i="6"/>
  <c r="AJ2460" i="6"/>
  <c r="AJ2461" i="6"/>
  <c r="AJ2462" i="6"/>
  <c r="AJ2463" i="6"/>
  <c r="AJ2464" i="6"/>
  <c r="AJ2465" i="6"/>
  <c r="AJ2466" i="6"/>
  <c r="AJ2467" i="6"/>
  <c r="AJ2468" i="6"/>
  <c r="AJ2469" i="6"/>
  <c r="AJ2470" i="6"/>
  <c r="AJ2471" i="6"/>
  <c r="AJ2472" i="6"/>
  <c r="AJ2473" i="6"/>
  <c r="AJ2474" i="6"/>
  <c r="AJ2475" i="6"/>
  <c r="AJ2476" i="6"/>
  <c r="AJ2477" i="6"/>
  <c r="AJ2478" i="6"/>
  <c r="AJ2479" i="6"/>
  <c r="AJ2480" i="6"/>
  <c r="AJ2481" i="6"/>
  <c r="AJ2482" i="6"/>
  <c r="AJ2483" i="6"/>
  <c r="AJ2484" i="6"/>
  <c r="AJ2485" i="6"/>
  <c r="AJ2486" i="6"/>
  <c r="AJ2487" i="6"/>
  <c r="AJ2488" i="6"/>
  <c r="AJ2489" i="6"/>
  <c r="AJ2490" i="6"/>
  <c r="AJ2491" i="6"/>
  <c r="AJ2492" i="6"/>
  <c r="AJ2493" i="6"/>
  <c r="AJ2494" i="6"/>
  <c r="AJ2495" i="6"/>
  <c r="AJ2496" i="6"/>
  <c r="AJ2497" i="6"/>
  <c r="AJ2498" i="6"/>
  <c r="AJ2499" i="6"/>
  <c r="AJ2500" i="6"/>
  <c r="AJ2501" i="6"/>
  <c r="AJ2502" i="6"/>
  <c r="AJ2503" i="6"/>
  <c r="AJ2504" i="6"/>
  <c r="AJ2505" i="6"/>
  <c r="AJ2506" i="6"/>
  <c r="AJ2507" i="6"/>
  <c r="AJ2508" i="6"/>
  <c r="AJ2509" i="6"/>
  <c r="AJ2510" i="6"/>
  <c r="AJ2511" i="6"/>
  <c r="AJ2512" i="6"/>
  <c r="AJ2513" i="6"/>
  <c r="AJ2514" i="6"/>
  <c r="AJ2515" i="6"/>
  <c r="AJ2516" i="6"/>
  <c r="AJ2517" i="6"/>
  <c r="AJ2518" i="6"/>
  <c r="AJ2519" i="6"/>
  <c r="AJ2520" i="6"/>
  <c r="AJ2521" i="6"/>
  <c r="AJ2522" i="6"/>
  <c r="AJ2523" i="6"/>
  <c r="AJ2524" i="6"/>
  <c r="AJ2525" i="6"/>
  <c r="AJ2526" i="6"/>
  <c r="AJ2527" i="6"/>
  <c r="AJ2528" i="6"/>
  <c r="AJ2529" i="6"/>
  <c r="AJ2530" i="6"/>
  <c r="AJ2531" i="6"/>
  <c r="AJ2532" i="6"/>
  <c r="AJ2533" i="6"/>
  <c r="AJ2534" i="6"/>
  <c r="AJ2535" i="6"/>
  <c r="AJ2536" i="6"/>
  <c r="AJ2537" i="6"/>
  <c r="AJ2538" i="6"/>
  <c r="AJ2539" i="6"/>
  <c r="AJ2540" i="6"/>
  <c r="AJ2541" i="6"/>
  <c r="AJ2542" i="6"/>
  <c r="AJ2543" i="6"/>
  <c r="AJ2544" i="6"/>
  <c r="AJ2545" i="6"/>
  <c r="AJ2546" i="6"/>
  <c r="AJ2547" i="6"/>
  <c r="AJ2548" i="6"/>
  <c r="AJ2549" i="6"/>
  <c r="AJ2550" i="6"/>
  <c r="AJ2551" i="6"/>
  <c r="AJ2552" i="6"/>
  <c r="AJ2553" i="6"/>
  <c r="AJ2554" i="6"/>
  <c r="AJ2555" i="6"/>
  <c r="AJ2556" i="6"/>
  <c r="AJ2557" i="6"/>
  <c r="AJ2558" i="6"/>
  <c r="AJ2559" i="6"/>
  <c r="AJ2560" i="6"/>
  <c r="AJ2561" i="6"/>
  <c r="AJ2562" i="6"/>
  <c r="AJ2563" i="6"/>
  <c r="AJ2564" i="6"/>
  <c r="AJ2565" i="6"/>
  <c r="AJ2566" i="6"/>
  <c r="AJ2567" i="6"/>
  <c r="AJ2568" i="6"/>
  <c r="AJ2569" i="6"/>
  <c r="AJ2570" i="6"/>
  <c r="AJ2571" i="6"/>
  <c r="AJ2572" i="6"/>
  <c r="AJ2573" i="6"/>
  <c r="AJ2574" i="6"/>
  <c r="AJ2575" i="6"/>
  <c r="AJ2576" i="6"/>
  <c r="AJ2577" i="6"/>
  <c r="AJ2578" i="6"/>
  <c r="AJ2579" i="6"/>
  <c r="AJ2580" i="6"/>
  <c r="AJ2581" i="6"/>
  <c r="AJ2582" i="6"/>
  <c r="AJ2583" i="6"/>
  <c r="AJ2584" i="6"/>
  <c r="AJ2585" i="6"/>
  <c r="AJ2586" i="6"/>
  <c r="AJ2587" i="6"/>
  <c r="AJ2588" i="6"/>
  <c r="AJ2589" i="6"/>
  <c r="AJ2590" i="6"/>
  <c r="AJ2591" i="6"/>
  <c r="AJ2592" i="6"/>
  <c r="AJ2593" i="6"/>
  <c r="AJ2594" i="6"/>
  <c r="AJ2595" i="6"/>
  <c r="AJ2596" i="6"/>
  <c r="AJ2597" i="6"/>
  <c r="AJ2598" i="6"/>
  <c r="AJ2599" i="6"/>
  <c r="AJ2600" i="6"/>
  <c r="AJ2601" i="6"/>
  <c r="AJ2602" i="6"/>
  <c r="AJ2603" i="6"/>
  <c r="AJ2604" i="6"/>
  <c r="AJ2605" i="6"/>
  <c r="AJ2606" i="6"/>
  <c r="AJ2607" i="6"/>
  <c r="AJ2608" i="6"/>
  <c r="AJ2609" i="6"/>
  <c r="AJ2610" i="6"/>
  <c r="AJ2611" i="6"/>
  <c r="AJ2612" i="6"/>
  <c r="AJ2613" i="6"/>
  <c r="AJ2614" i="6"/>
  <c r="AJ2615" i="6"/>
  <c r="AJ2616" i="6"/>
  <c r="AJ2617" i="6"/>
  <c r="AJ2618" i="6"/>
  <c r="AJ2619" i="6"/>
  <c r="AJ2620" i="6"/>
  <c r="AJ2621" i="6"/>
  <c r="AJ2622" i="6"/>
  <c r="AJ2623" i="6"/>
  <c r="AJ2624" i="6"/>
  <c r="AJ2625" i="6"/>
  <c r="AJ2626" i="6"/>
  <c r="AJ2627" i="6"/>
  <c r="AJ2628" i="6"/>
  <c r="AJ2629" i="6"/>
  <c r="AJ2630" i="6"/>
  <c r="AJ2631" i="6"/>
  <c r="AJ2632" i="6"/>
  <c r="AJ2633" i="6"/>
  <c r="AJ2634" i="6"/>
  <c r="AJ2635" i="6"/>
  <c r="AJ2636" i="6"/>
  <c r="AJ2637" i="6"/>
  <c r="AJ2638" i="6"/>
  <c r="AJ2639" i="6"/>
  <c r="AJ2640" i="6"/>
  <c r="AJ2641" i="6"/>
  <c r="AJ2642" i="6"/>
  <c r="AJ2643" i="6"/>
  <c r="AJ2644" i="6"/>
  <c r="AJ2645" i="6"/>
  <c r="AJ2646" i="6"/>
  <c r="AJ2647" i="6"/>
  <c r="AJ2648" i="6"/>
  <c r="AJ2649" i="6"/>
  <c r="AJ2650" i="6"/>
  <c r="AJ2651" i="6"/>
  <c r="AJ2652" i="6"/>
  <c r="AJ2653" i="6"/>
  <c r="AJ2654" i="6"/>
  <c r="AJ2655" i="6"/>
  <c r="AJ2656" i="6"/>
  <c r="AJ2657" i="6"/>
  <c r="AJ2658" i="6"/>
  <c r="AJ2659" i="6"/>
  <c r="AJ2660" i="6"/>
  <c r="AJ2661" i="6"/>
  <c r="AJ2662" i="6"/>
  <c r="AJ2663" i="6"/>
  <c r="AJ2664" i="6"/>
  <c r="AJ2665" i="6"/>
  <c r="AJ2666" i="6"/>
  <c r="AJ2667" i="6"/>
  <c r="AJ2668" i="6"/>
  <c r="AJ2669" i="6"/>
  <c r="AJ2670" i="6"/>
  <c r="AJ2671" i="6"/>
  <c r="AJ2672" i="6"/>
  <c r="AJ2673" i="6"/>
  <c r="AJ2674" i="6"/>
  <c r="AJ2675" i="6"/>
  <c r="AJ2676" i="6"/>
  <c r="AJ2677" i="6"/>
  <c r="AJ2678" i="6"/>
  <c r="AJ2679" i="6"/>
  <c r="AJ2680" i="6"/>
  <c r="AJ2681" i="6"/>
  <c r="AJ2682" i="6"/>
  <c r="AJ2683" i="6"/>
  <c r="AJ2684" i="6"/>
  <c r="AJ2685" i="6"/>
  <c r="AJ2686" i="6"/>
  <c r="AJ2687" i="6"/>
  <c r="AJ2688" i="6"/>
  <c r="AJ2689" i="6"/>
  <c r="AJ2690" i="6"/>
  <c r="AJ2691" i="6"/>
  <c r="AJ2692" i="6"/>
  <c r="AJ2693" i="6"/>
  <c r="AJ2694" i="6"/>
  <c r="AJ4" i="6"/>
  <c r="AF4" i="6"/>
  <c r="AF5" i="6"/>
  <c r="AF6" i="6"/>
  <c r="AF7" i="6"/>
  <c r="AF8" i="6"/>
  <c r="AF9" i="6"/>
  <c r="AF10" i="6"/>
  <c r="AF11" i="6"/>
  <c r="AF12" i="6"/>
  <c r="AF13" i="6"/>
  <c r="AF14" i="6"/>
  <c r="AF15" i="6"/>
  <c r="AF16" i="6"/>
  <c r="AF17" i="6"/>
  <c r="AF18" i="6"/>
  <c r="AF19" i="6"/>
  <c r="AF20" i="6"/>
  <c r="AF21" i="6"/>
  <c r="AF22" i="6"/>
  <c r="AF23" i="6"/>
  <c r="AF24" i="6"/>
  <c r="AF25" i="6"/>
  <c r="AF26" i="6"/>
  <c r="AF27" i="6"/>
  <c r="AF28" i="6"/>
  <c r="AF29" i="6"/>
  <c r="AF30" i="6"/>
  <c r="AF31" i="6"/>
  <c r="AF32" i="6"/>
  <c r="AF33" i="6"/>
  <c r="AF34" i="6"/>
  <c r="AF35" i="6"/>
  <c r="AF36" i="6"/>
  <c r="AF37" i="6"/>
  <c r="AF38" i="6"/>
  <c r="AF39" i="6"/>
  <c r="AF40" i="6"/>
  <c r="AF41" i="6"/>
  <c r="AF42" i="6"/>
  <c r="AF43" i="6"/>
  <c r="AF44" i="6"/>
  <c r="AF45" i="6"/>
  <c r="AF46" i="6"/>
  <c r="AF47" i="6"/>
  <c r="AF48" i="6"/>
  <c r="AF49" i="6"/>
  <c r="AF50" i="6"/>
  <c r="AF51" i="6"/>
  <c r="AF52" i="6"/>
  <c r="AF53" i="6"/>
  <c r="AF54" i="6"/>
  <c r="AF55" i="6"/>
  <c r="AF56" i="6"/>
  <c r="AF57" i="6"/>
  <c r="AF58" i="6"/>
  <c r="AF59" i="6"/>
  <c r="AF60" i="6"/>
  <c r="AF61" i="6"/>
  <c r="AF62" i="6"/>
  <c r="AF63" i="6"/>
  <c r="AF64" i="6"/>
  <c r="AF65" i="6"/>
  <c r="AF66" i="6"/>
  <c r="AF67" i="6"/>
  <c r="AF68" i="6"/>
  <c r="AF69" i="6"/>
  <c r="AF70" i="6"/>
  <c r="AF71" i="6"/>
  <c r="AF72" i="6"/>
  <c r="AF73" i="6"/>
  <c r="AF74" i="6"/>
  <c r="AF75" i="6"/>
  <c r="AF76" i="6"/>
  <c r="AF77" i="6"/>
  <c r="AF78" i="6"/>
  <c r="AF79" i="6"/>
  <c r="AF80" i="6"/>
  <c r="AF81" i="6"/>
  <c r="AF82" i="6"/>
  <c r="AF83" i="6"/>
  <c r="AF84" i="6"/>
  <c r="AF85" i="6"/>
  <c r="AF86" i="6"/>
  <c r="AF87" i="6"/>
  <c r="AF88" i="6"/>
  <c r="AF89" i="6"/>
  <c r="AF90" i="6"/>
  <c r="AF91" i="6"/>
  <c r="AF92" i="6"/>
  <c r="AF93" i="6"/>
  <c r="AF94" i="6"/>
  <c r="AF95" i="6"/>
  <c r="AF96" i="6"/>
  <c r="AF97" i="6"/>
  <c r="AF98" i="6"/>
  <c r="AF99" i="6"/>
  <c r="AF100" i="6"/>
  <c r="AF101" i="6"/>
  <c r="AF102" i="6"/>
  <c r="AF103" i="6"/>
  <c r="AF104" i="6"/>
  <c r="AF105" i="6"/>
  <c r="AF106" i="6"/>
  <c r="AF107" i="6"/>
  <c r="AF108" i="6"/>
  <c r="AF109" i="6"/>
  <c r="AF110" i="6"/>
  <c r="AF111" i="6"/>
  <c r="AF112" i="6"/>
  <c r="AF113" i="6"/>
  <c r="AF114" i="6"/>
  <c r="AF115" i="6"/>
  <c r="AF116" i="6"/>
  <c r="AF117" i="6"/>
  <c r="AF118" i="6"/>
  <c r="AF119" i="6"/>
  <c r="AF120" i="6"/>
  <c r="AF121" i="6"/>
  <c r="AF122" i="6"/>
  <c r="AF123" i="6"/>
  <c r="AF124" i="6"/>
  <c r="AF125" i="6"/>
  <c r="AF126" i="6"/>
  <c r="AF127" i="6"/>
  <c r="AF128" i="6"/>
  <c r="AF129" i="6"/>
  <c r="AF130" i="6"/>
  <c r="AF131" i="6"/>
  <c r="AF132" i="6"/>
  <c r="AF133" i="6"/>
  <c r="AF134" i="6"/>
  <c r="AF135" i="6"/>
  <c r="AF136" i="6"/>
  <c r="AF137" i="6"/>
  <c r="AF138" i="6"/>
  <c r="AF139" i="6"/>
  <c r="AF140" i="6"/>
  <c r="AF141" i="6"/>
  <c r="AF142" i="6"/>
  <c r="AF143" i="6"/>
  <c r="AF144" i="6"/>
  <c r="AF145" i="6"/>
  <c r="AF146" i="6"/>
  <c r="AF147" i="6"/>
  <c r="AF148" i="6"/>
  <c r="AF149" i="6"/>
  <c r="AF150" i="6"/>
  <c r="AF151" i="6"/>
  <c r="AF152" i="6"/>
  <c r="AF153" i="6"/>
  <c r="AF154" i="6"/>
  <c r="AF155" i="6"/>
  <c r="AF156" i="6"/>
  <c r="AF157" i="6"/>
  <c r="AF158" i="6"/>
  <c r="AF159" i="6"/>
  <c r="AF160" i="6"/>
  <c r="AF161" i="6"/>
  <c r="AF162" i="6"/>
  <c r="AF163" i="6"/>
  <c r="AF164" i="6"/>
  <c r="AF165" i="6"/>
  <c r="AF166" i="6"/>
  <c r="AF167" i="6"/>
  <c r="AF168" i="6"/>
  <c r="AF169" i="6"/>
  <c r="AF170" i="6"/>
  <c r="AF171" i="6"/>
  <c r="AF172" i="6"/>
  <c r="AF173" i="6"/>
  <c r="AF174" i="6"/>
  <c r="AF175" i="6"/>
  <c r="AF176" i="6"/>
  <c r="AF177" i="6"/>
  <c r="AF178" i="6"/>
  <c r="AF179" i="6"/>
  <c r="AF180" i="6"/>
  <c r="AF181" i="6"/>
  <c r="AF182" i="6"/>
  <c r="AF183" i="6"/>
  <c r="AF184" i="6"/>
  <c r="AF185" i="6"/>
  <c r="AF186" i="6"/>
  <c r="AF187" i="6"/>
  <c r="AF188" i="6"/>
  <c r="AF189" i="6"/>
  <c r="AF190" i="6"/>
  <c r="AF191" i="6"/>
  <c r="AF192" i="6"/>
  <c r="AF193" i="6"/>
  <c r="AF194" i="6"/>
  <c r="AF195" i="6"/>
  <c r="AF196" i="6"/>
  <c r="AF197" i="6"/>
  <c r="AF198" i="6"/>
  <c r="AF199" i="6"/>
  <c r="AF200" i="6"/>
  <c r="AF201" i="6"/>
  <c r="AF202" i="6"/>
  <c r="AF203" i="6"/>
  <c r="AF204" i="6"/>
  <c r="AF205" i="6"/>
  <c r="AF206" i="6"/>
  <c r="AF207" i="6"/>
  <c r="AF208" i="6"/>
  <c r="AF209" i="6"/>
  <c r="AF210" i="6"/>
  <c r="AF211" i="6"/>
  <c r="AF212" i="6"/>
  <c r="AF213" i="6"/>
  <c r="AF214" i="6"/>
  <c r="AF215" i="6"/>
  <c r="AF216" i="6"/>
  <c r="AF217" i="6"/>
  <c r="AF218" i="6"/>
  <c r="AF219" i="6"/>
  <c r="AF220" i="6"/>
  <c r="AF221" i="6"/>
  <c r="AF222" i="6"/>
  <c r="AF223" i="6"/>
  <c r="AF224" i="6"/>
  <c r="AF225" i="6"/>
  <c r="AF226" i="6"/>
  <c r="AF227" i="6"/>
  <c r="AF228" i="6"/>
  <c r="AF229" i="6"/>
  <c r="AF230" i="6"/>
  <c r="AF231" i="6"/>
  <c r="AF232" i="6"/>
  <c r="AF233" i="6"/>
  <c r="AF234" i="6"/>
  <c r="AF235" i="6"/>
  <c r="AF236" i="6"/>
  <c r="AF237" i="6"/>
  <c r="AF238" i="6"/>
  <c r="AF239" i="6"/>
  <c r="AF240" i="6"/>
  <c r="AF241" i="6"/>
  <c r="AF242" i="6"/>
  <c r="AF243" i="6"/>
  <c r="AF244" i="6"/>
  <c r="AF245" i="6"/>
  <c r="AF246" i="6"/>
  <c r="AF247" i="6"/>
  <c r="AF248" i="6"/>
  <c r="AF249" i="6"/>
  <c r="AF250" i="6"/>
  <c r="AF251" i="6"/>
  <c r="AF252" i="6"/>
  <c r="AF253" i="6"/>
  <c r="AF254" i="6"/>
  <c r="AF255" i="6"/>
  <c r="AF256" i="6"/>
  <c r="AF257" i="6"/>
  <c r="AF258" i="6"/>
  <c r="AF259" i="6"/>
  <c r="AF260" i="6"/>
  <c r="AF261" i="6"/>
  <c r="AF262" i="6"/>
  <c r="AF263" i="6"/>
  <c r="AF264" i="6"/>
  <c r="AF265" i="6"/>
  <c r="AF266" i="6"/>
  <c r="AF267" i="6"/>
  <c r="AF268" i="6"/>
  <c r="AF269" i="6"/>
  <c r="AF270" i="6"/>
  <c r="AF271" i="6"/>
  <c r="AF272" i="6"/>
  <c r="AF273" i="6"/>
  <c r="AF274" i="6"/>
  <c r="AF275" i="6"/>
  <c r="AF276" i="6"/>
  <c r="AF277" i="6"/>
  <c r="AF278" i="6"/>
  <c r="AF279" i="6"/>
  <c r="AF280" i="6"/>
  <c r="AF281" i="6"/>
  <c r="AF282" i="6"/>
  <c r="AF283" i="6"/>
  <c r="AF284" i="6"/>
  <c r="AF285" i="6"/>
  <c r="AF286" i="6"/>
  <c r="AF287" i="6"/>
  <c r="AF288" i="6"/>
  <c r="AF289" i="6"/>
  <c r="AF290" i="6"/>
  <c r="AF291" i="6"/>
  <c r="AF292" i="6"/>
  <c r="AF293" i="6"/>
  <c r="AF294" i="6"/>
  <c r="AF295" i="6"/>
  <c r="AF296" i="6"/>
  <c r="AF297" i="6"/>
  <c r="AF298" i="6"/>
  <c r="AF299" i="6"/>
  <c r="AF300" i="6"/>
  <c r="AF301" i="6"/>
  <c r="AF302" i="6"/>
  <c r="AF303" i="6"/>
  <c r="AF304" i="6"/>
  <c r="AF305" i="6"/>
  <c r="AF306" i="6"/>
  <c r="AF307" i="6"/>
  <c r="AF308" i="6"/>
  <c r="AF309" i="6"/>
  <c r="AF310" i="6"/>
  <c r="AF311" i="6"/>
  <c r="AF312" i="6"/>
  <c r="AF313" i="6"/>
  <c r="AF314" i="6"/>
  <c r="AF315" i="6"/>
  <c r="AF316" i="6"/>
  <c r="AF317" i="6"/>
  <c r="AF318" i="6"/>
  <c r="AF319" i="6"/>
  <c r="AF320" i="6"/>
  <c r="AF321" i="6"/>
  <c r="AF322" i="6"/>
  <c r="AF323" i="6"/>
  <c r="AF324" i="6"/>
  <c r="AF325" i="6"/>
  <c r="AF326" i="6"/>
  <c r="AF327" i="6"/>
  <c r="AF328" i="6"/>
  <c r="AF329" i="6"/>
  <c r="AF330" i="6"/>
  <c r="AF331" i="6"/>
  <c r="AF332" i="6"/>
  <c r="AF333" i="6"/>
  <c r="AF334" i="6"/>
  <c r="AF335" i="6"/>
  <c r="AF336" i="6"/>
  <c r="AF337" i="6"/>
  <c r="AF338" i="6"/>
  <c r="AF339" i="6"/>
  <c r="AF340" i="6"/>
  <c r="AF341" i="6"/>
  <c r="AF342" i="6"/>
  <c r="AF343" i="6"/>
  <c r="AF344" i="6"/>
  <c r="AF345" i="6"/>
  <c r="AF346" i="6"/>
  <c r="AF347" i="6"/>
  <c r="AF348" i="6"/>
  <c r="AF349" i="6"/>
  <c r="AF350" i="6"/>
  <c r="AF351" i="6"/>
  <c r="AF352" i="6"/>
  <c r="AF353" i="6"/>
  <c r="AF354" i="6"/>
  <c r="AF355" i="6"/>
  <c r="AF356" i="6"/>
  <c r="AF357" i="6"/>
  <c r="AF358" i="6"/>
  <c r="AF359" i="6"/>
  <c r="AF360" i="6"/>
  <c r="AF361" i="6"/>
  <c r="AF362" i="6"/>
  <c r="AF363" i="6"/>
  <c r="AF364" i="6"/>
  <c r="AF365" i="6"/>
  <c r="AF366" i="6"/>
  <c r="AF367" i="6"/>
  <c r="AF368" i="6"/>
  <c r="AF369" i="6"/>
  <c r="AF370" i="6"/>
  <c r="AF371" i="6"/>
  <c r="AF372" i="6"/>
  <c r="AF373" i="6"/>
  <c r="AF374" i="6"/>
  <c r="AF375" i="6"/>
  <c r="AF376" i="6"/>
  <c r="AF377" i="6"/>
  <c r="AF378" i="6"/>
  <c r="AF379" i="6"/>
  <c r="AF380" i="6"/>
  <c r="AF381" i="6"/>
  <c r="AF382" i="6"/>
  <c r="AF383" i="6"/>
  <c r="AF384" i="6"/>
  <c r="AF385" i="6"/>
  <c r="AF386" i="6"/>
  <c r="AF387" i="6"/>
  <c r="AF388" i="6"/>
  <c r="AF389" i="6"/>
  <c r="AF390" i="6"/>
  <c r="AF391" i="6"/>
  <c r="AF392" i="6"/>
  <c r="AF393" i="6"/>
  <c r="AF394" i="6"/>
  <c r="AF395" i="6"/>
  <c r="AF396" i="6"/>
  <c r="AF397" i="6"/>
  <c r="AF398" i="6"/>
  <c r="AF399" i="6"/>
  <c r="AF400" i="6"/>
  <c r="AF401" i="6"/>
  <c r="AF402" i="6"/>
  <c r="AF403" i="6"/>
  <c r="AF404" i="6"/>
  <c r="AF405" i="6"/>
  <c r="AF406" i="6"/>
  <c r="AF407" i="6"/>
  <c r="AF408" i="6"/>
  <c r="AF409" i="6"/>
  <c r="AF410" i="6"/>
  <c r="AF411" i="6"/>
  <c r="AF412" i="6"/>
  <c r="AF413" i="6"/>
  <c r="AF414" i="6"/>
  <c r="AF415" i="6"/>
  <c r="AF416" i="6"/>
  <c r="AF417" i="6"/>
  <c r="AF418" i="6"/>
  <c r="AF419" i="6"/>
  <c r="AF420" i="6"/>
  <c r="AF421" i="6"/>
  <c r="AF422" i="6"/>
  <c r="AF423" i="6"/>
  <c r="AF424" i="6"/>
  <c r="AF425" i="6"/>
  <c r="AF426" i="6"/>
  <c r="AF427" i="6"/>
  <c r="AF428" i="6"/>
  <c r="AF429" i="6"/>
  <c r="AF430" i="6"/>
  <c r="AF431" i="6"/>
  <c r="AF432" i="6"/>
  <c r="AF433" i="6"/>
  <c r="AF434" i="6"/>
  <c r="AF435" i="6"/>
  <c r="AF436" i="6"/>
  <c r="AF437" i="6"/>
  <c r="AF438" i="6"/>
  <c r="AF439" i="6"/>
  <c r="AF440" i="6"/>
  <c r="AF441" i="6"/>
  <c r="AF442" i="6"/>
  <c r="AF443" i="6"/>
  <c r="AF444" i="6"/>
  <c r="AF445" i="6"/>
  <c r="AF446" i="6"/>
  <c r="AF447" i="6"/>
  <c r="AF448" i="6"/>
  <c r="AF449" i="6"/>
  <c r="AF450" i="6"/>
  <c r="AF451" i="6"/>
  <c r="AF452" i="6"/>
  <c r="AF453" i="6"/>
  <c r="AF454" i="6"/>
  <c r="AF455" i="6"/>
  <c r="AF456" i="6"/>
  <c r="AF457" i="6"/>
  <c r="AF458" i="6"/>
  <c r="AF459" i="6"/>
  <c r="AF460" i="6"/>
  <c r="AF461" i="6"/>
  <c r="AF462" i="6"/>
  <c r="AF463" i="6"/>
  <c r="AF464" i="6"/>
  <c r="AF465" i="6"/>
  <c r="AF466" i="6"/>
  <c r="AF467" i="6"/>
  <c r="AF468" i="6"/>
  <c r="AF469" i="6"/>
  <c r="AF470" i="6"/>
  <c r="AF471" i="6"/>
  <c r="AF472" i="6"/>
  <c r="AF473" i="6"/>
  <c r="AF474" i="6"/>
  <c r="AF475" i="6"/>
  <c r="AF476" i="6"/>
  <c r="AF477" i="6"/>
  <c r="AF478" i="6"/>
  <c r="AF479" i="6"/>
  <c r="AF480" i="6"/>
  <c r="AF481" i="6"/>
  <c r="AF482" i="6"/>
  <c r="AF483" i="6"/>
  <c r="AF484" i="6"/>
  <c r="AF485" i="6"/>
  <c r="AF486" i="6"/>
  <c r="AF487" i="6"/>
  <c r="AF488" i="6"/>
  <c r="AF489" i="6"/>
  <c r="AF490" i="6"/>
  <c r="AF491" i="6"/>
  <c r="AF492" i="6"/>
  <c r="AF493" i="6"/>
  <c r="AF494" i="6"/>
  <c r="AF495" i="6"/>
  <c r="AF496" i="6"/>
  <c r="AF497" i="6"/>
  <c r="AF498" i="6"/>
  <c r="AF499" i="6"/>
  <c r="AF500" i="6"/>
  <c r="AF501" i="6"/>
  <c r="AF502" i="6"/>
  <c r="AF503" i="6"/>
  <c r="AF504" i="6"/>
  <c r="AF505" i="6"/>
  <c r="AF506" i="6"/>
  <c r="AF507" i="6"/>
  <c r="AF508" i="6"/>
  <c r="AF509" i="6"/>
  <c r="AF510" i="6"/>
  <c r="AF511" i="6"/>
  <c r="AF512" i="6"/>
  <c r="AF513" i="6"/>
  <c r="AF514" i="6"/>
  <c r="AF515" i="6"/>
  <c r="AF516" i="6"/>
  <c r="AF517" i="6"/>
  <c r="AF518" i="6"/>
  <c r="AF519" i="6"/>
  <c r="AF520" i="6"/>
  <c r="AF521" i="6"/>
  <c r="AF522" i="6"/>
  <c r="AF523" i="6"/>
  <c r="AF524" i="6"/>
  <c r="AF525" i="6"/>
  <c r="AF526" i="6"/>
  <c r="AF527" i="6"/>
  <c r="AF528" i="6"/>
  <c r="AF529" i="6"/>
  <c r="AF530" i="6"/>
  <c r="AF531" i="6"/>
  <c r="AF532" i="6"/>
  <c r="AF533" i="6"/>
  <c r="AF534" i="6"/>
  <c r="AF535" i="6"/>
  <c r="AF536" i="6"/>
  <c r="AF537" i="6"/>
  <c r="AF538" i="6"/>
  <c r="AF539" i="6"/>
  <c r="AF540" i="6"/>
  <c r="AF541" i="6"/>
  <c r="AF542" i="6"/>
  <c r="AF543" i="6"/>
  <c r="AF544" i="6"/>
  <c r="AF545" i="6"/>
  <c r="AF546" i="6"/>
  <c r="AF547" i="6"/>
  <c r="AF548" i="6"/>
  <c r="AF549" i="6"/>
  <c r="AF550" i="6"/>
  <c r="AF551" i="6"/>
  <c r="AF552" i="6"/>
  <c r="AF553" i="6"/>
  <c r="AF554" i="6"/>
  <c r="AF555" i="6"/>
  <c r="AF556" i="6"/>
  <c r="AF557" i="6"/>
  <c r="AF558" i="6"/>
  <c r="AF559" i="6"/>
  <c r="AF560" i="6"/>
  <c r="AF561" i="6"/>
  <c r="AF562" i="6"/>
  <c r="AF563" i="6"/>
  <c r="AF564" i="6"/>
  <c r="AF565" i="6"/>
  <c r="AF566" i="6"/>
  <c r="AF567" i="6"/>
  <c r="AF568" i="6"/>
  <c r="AF569" i="6"/>
  <c r="AF570" i="6"/>
  <c r="AF571" i="6"/>
  <c r="AF572" i="6"/>
  <c r="AF573" i="6"/>
  <c r="AF574" i="6"/>
  <c r="AF575" i="6"/>
  <c r="AF576" i="6"/>
  <c r="AF577" i="6"/>
  <c r="AF578" i="6"/>
  <c r="AF579" i="6"/>
  <c r="AF580" i="6"/>
  <c r="AF581" i="6"/>
  <c r="AF582" i="6"/>
  <c r="AF583" i="6"/>
  <c r="AF584" i="6"/>
  <c r="AF585" i="6"/>
  <c r="AF586" i="6"/>
  <c r="AF587" i="6"/>
  <c r="AF588" i="6"/>
  <c r="AF589" i="6"/>
  <c r="AF590" i="6"/>
  <c r="AF591" i="6"/>
  <c r="AF592" i="6"/>
  <c r="AF593" i="6"/>
  <c r="AF594" i="6"/>
  <c r="AF595" i="6"/>
  <c r="AF596" i="6"/>
  <c r="AF597" i="6"/>
  <c r="AF598" i="6"/>
  <c r="AF599" i="6"/>
  <c r="AF600" i="6"/>
  <c r="AF601" i="6"/>
  <c r="AF602" i="6"/>
  <c r="AF603" i="6"/>
  <c r="AF604" i="6"/>
  <c r="AF605" i="6"/>
  <c r="AF606" i="6"/>
  <c r="AF607" i="6"/>
  <c r="AF608" i="6"/>
  <c r="AF609" i="6"/>
  <c r="AF610" i="6"/>
  <c r="AF611" i="6"/>
  <c r="AF612" i="6"/>
  <c r="AF613" i="6"/>
  <c r="AF614" i="6"/>
  <c r="AF615" i="6"/>
  <c r="AF616" i="6"/>
  <c r="AF617" i="6"/>
  <c r="AF618" i="6"/>
  <c r="AF619" i="6"/>
  <c r="AF620" i="6"/>
  <c r="AF621" i="6"/>
  <c r="AF622" i="6"/>
  <c r="AF623" i="6"/>
  <c r="AF624" i="6"/>
  <c r="AF625" i="6"/>
  <c r="AF626" i="6"/>
  <c r="AF627" i="6"/>
  <c r="AF628" i="6"/>
  <c r="AF629" i="6"/>
  <c r="AF630" i="6"/>
  <c r="AF631" i="6"/>
  <c r="AF632" i="6"/>
  <c r="AF633" i="6"/>
  <c r="AF634" i="6"/>
  <c r="AF635" i="6"/>
  <c r="AF636" i="6"/>
  <c r="AF637" i="6"/>
  <c r="AF638" i="6"/>
  <c r="AF639" i="6"/>
  <c r="AF640" i="6"/>
  <c r="AF641" i="6"/>
  <c r="AF642" i="6"/>
  <c r="AF643" i="6"/>
  <c r="AF644" i="6"/>
  <c r="AF645" i="6"/>
  <c r="AF646" i="6"/>
  <c r="AF647" i="6"/>
  <c r="AF648" i="6"/>
  <c r="AF649" i="6"/>
  <c r="AF650" i="6"/>
  <c r="AF651" i="6"/>
  <c r="AF652" i="6"/>
  <c r="AF653" i="6"/>
  <c r="AF654" i="6"/>
  <c r="AF655" i="6"/>
  <c r="AF656" i="6"/>
  <c r="AF657" i="6"/>
  <c r="AF658" i="6"/>
  <c r="AF659" i="6"/>
  <c r="AF660" i="6"/>
  <c r="AF661" i="6"/>
  <c r="AF662" i="6"/>
  <c r="AF663" i="6"/>
  <c r="AF664" i="6"/>
  <c r="AF665" i="6"/>
  <c r="AF666" i="6"/>
  <c r="AF667" i="6"/>
  <c r="AF668" i="6"/>
  <c r="AF669" i="6"/>
  <c r="AF670" i="6"/>
  <c r="AF671" i="6"/>
  <c r="AF672" i="6"/>
  <c r="AF673" i="6"/>
  <c r="AF674" i="6"/>
  <c r="AF675" i="6"/>
  <c r="AF676" i="6"/>
  <c r="AF677" i="6"/>
  <c r="AF678" i="6"/>
  <c r="AF679" i="6"/>
  <c r="AF680" i="6"/>
  <c r="AF681" i="6"/>
  <c r="AF682" i="6"/>
  <c r="AF683" i="6"/>
  <c r="AF684" i="6"/>
  <c r="AF685" i="6"/>
  <c r="AF686" i="6"/>
  <c r="AF687" i="6"/>
  <c r="AF688" i="6"/>
  <c r="AF689" i="6"/>
  <c r="AF690" i="6"/>
  <c r="AF691" i="6"/>
  <c r="AF692" i="6"/>
  <c r="AF693" i="6"/>
  <c r="AF694" i="6"/>
  <c r="AF695" i="6"/>
  <c r="AF696" i="6"/>
  <c r="AF697" i="6"/>
  <c r="AF698" i="6"/>
  <c r="AF699" i="6"/>
  <c r="AF700" i="6"/>
  <c r="AF701" i="6"/>
  <c r="AF702" i="6"/>
  <c r="AF703" i="6"/>
  <c r="AF704" i="6"/>
  <c r="AF705" i="6"/>
  <c r="AF706" i="6"/>
  <c r="AF707" i="6"/>
  <c r="AF708" i="6"/>
  <c r="AF709" i="6"/>
  <c r="AF710" i="6"/>
  <c r="AF711" i="6"/>
  <c r="AF712" i="6"/>
  <c r="AF713" i="6"/>
  <c r="AF714" i="6"/>
  <c r="AF715" i="6"/>
  <c r="AF716" i="6"/>
  <c r="AF717" i="6"/>
  <c r="AF718" i="6"/>
  <c r="AF719" i="6"/>
  <c r="AF720" i="6"/>
  <c r="AF721" i="6"/>
  <c r="AF722" i="6"/>
  <c r="AF723" i="6"/>
  <c r="AF724" i="6"/>
  <c r="AF725" i="6"/>
  <c r="AF726" i="6"/>
  <c r="AF727" i="6"/>
  <c r="AF728" i="6"/>
  <c r="AF729" i="6"/>
  <c r="AF730" i="6"/>
  <c r="AF731" i="6"/>
  <c r="AF732" i="6"/>
  <c r="AF733" i="6"/>
  <c r="AF734" i="6"/>
  <c r="AF735" i="6"/>
  <c r="AF736" i="6"/>
  <c r="AF737" i="6"/>
  <c r="AF738" i="6"/>
  <c r="AF739" i="6"/>
  <c r="AF740" i="6"/>
  <c r="AF741" i="6"/>
  <c r="AF742" i="6"/>
  <c r="AF743" i="6"/>
  <c r="AF744" i="6"/>
  <c r="AF745" i="6"/>
  <c r="AF746" i="6"/>
  <c r="AF747" i="6"/>
  <c r="AF748" i="6"/>
  <c r="AF749" i="6"/>
  <c r="AF750" i="6"/>
  <c r="AF751" i="6"/>
  <c r="AF752" i="6"/>
  <c r="AF753" i="6"/>
  <c r="AF754" i="6"/>
  <c r="AF755" i="6"/>
  <c r="AF756" i="6"/>
  <c r="AF757" i="6"/>
  <c r="AF758" i="6"/>
  <c r="AF759" i="6"/>
  <c r="AF760" i="6"/>
  <c r="AF761" i="6"/>
  <c r="AF762" i="6"/>
  <c r="AF763" i="6"/>
  <c r="AF764" i="6"/>
  <c r="AF765" i="6"/>
  <c r="AF766" i="6"/>
  <c r="AF767" i="6"/>
  <c r="AF768" i="6"/>
  <c r="AF769" i="6"/>
  <c r="AF770" i="6"/>
  <c r="AF771" i="6"/>
  <c r="AF772" i="6"/>
  <c r="AF773" i="6"/>
  <c r="AF774" i="6"/>
  <c r="AF775" i="6"/>
  <c r="AF776" i="6"/>
  <c r="AF777" i="6"/>
  <c r="AF778" i="6"/>
  <c r="AF779" i="6"/>
  <c r="AF780" i="6"/>
  <c r="AF781" i="6"/>
  <c r="AF782" i="6"/>
  <c r="AF783" i="6"/>
  <c r="AF784" i="6"/>
  <c r="AF785" i="6"/>
  <c r="AF786" i="6"/>
  <c r="AF787" i="6"/>
  <c r="AF788" i="6"/>
  <c r="AF789" i="6"/>
  <c r="AF790" i="6"/>
  <c r="AF791" i="6"/>
  <c r="AF792" i="6"/>
  <c r="AF793" i="6"/>
  <c r="AF794" i="6"/>
  <c r="AF795" i="6"/>
  <c r="AF796" i="6"/>
  <c r="AF797" i="6"/>
  <c r="AF798" i="6"/>
  <c r="AF799" i="6"/>
  <c r="AF800" i="6"/>
  <c r="AF801" i="6"/>
  <c r="AF802" i="6"/>
  <c r="AF803" i="6"/>
  <c r="AF804" i="6"/>
  <c r="AF805" i="6"/>
  <c r="AF806" i="6"/>
  <c r="AF807" i="6"/>
  <c r="AF808" i="6"/>
  <c r="AF809" i="6"/>
  <c r="AF810" i="6"/>
  <c r="AF811" i="6"/>
  <c r="AF812" i="6"/>
  <c r="AF813" i="6"/>
  <c r="AF814" i="6"/>
  <c r="AF815" i="6"/>
  <c r="AF816" i="6"/>
  <c r="AF817" i="6"/>
  <c r="AF818" i="6"/>
  <c r="AF819" i="6"/>
  <c r="AF820" i="6"/>
  <c r="AF821" i="6"/>
  <c r="AF822" i="6"/>
  <c r="AF823" i="6"/>
  <c r="AF824" i="6"/>
  <c r="AF825" i="6"/>
  <c r="AF826" i="6"/>
  <c r="AF827" i="6"/>
  <c r="AF828" i="6"/>
  <c r="AF829" i="6"/>
  <c r="AF830" i="6"/>
  <c r="AF831" i="6"/>
  <c r="AF832" i="6"/>
  <c r="AF833" i="6"/>
  <c r="AF834" i="6"/>
  <c r="AF835" i="6"/>
  <c r="AF836" i="6"/>
  <c r="AF837" i="6"/>
  <c r="AF838" i="6"/>
  <c r="AF839" i="6"/>
  <c r="AF840" i="6"/>
  <c r="AF841" i="6"/>
  <c r="AF842" i="6"/>
  <c r="AF843" i="6"/>
  <c r="AF844" i="6"/>
  <c r="AF845" i="6"/>
  <c r="AF846" i="6"/>
  <c r="AF847" i="6"/>
  <c r="AF848" i="6"/>
  <c r="AF849" i="6"/>
  <c r="AF850" i="6"/>
  <c r="AF851" i="6"/>
  <c r="AF852" i="6"/>
  <c r="AF853" i="6"/>
  <c r="AF854" i="6"/>
  <c r="AF855" i="6"/>
  <c r="AF856" i="6"/>
  <c r="AF857" i="6"/>
  <c r="AF858" i="6"/>
  <c r="AF859" i="6"/>
  <c r="AF860" i="6"/>
  <c r="AF861" i="6"/>
  <c r="AF862" i="6"/>
  <c r="AF863" i="6"/>
  <c r="AF864" i="6"/>
  <c r="AF865" i="6"/>
  <c r="AF866" i="6"/>
  <c r="AF867" i="6"/>
  <c r="AF868" i="6"/>
  <c r="AF869" i="6"/>
  <c r="AF870" i="6"/>
  <c r="AF871" i="6"/>
  <c r="AF872" i="6"/>
  <c r="AF873" i="6"/>
  <c r="AF874" i="6"/>
  <c r="AF875" i="6"/>
  <c r="AF876" i="6"/>
  <c r="AF877" i="6"/>
  <c r="AF878" i="6"/>
  <c r="AF879" i="6"/>
  <c r="AF880" i="6"/>
  <c r="AF881" i="6"/>
  <c r="AF882" i="6"/>
  <c r="AF883" i="6"/>
  <c r="AF884" i="6"/>
  <c r="AF885" i="6"/>
  <c r="AF886" i="6"/>
  <c r="AF887" i="6"/>
  <c r="AF888" i="6"/>
  <c r="AF889" i="6"/>
  <c r="AF890" i="6"/>
  <c r="AF891" i="6"/>
  <c r="AF892" i="6"/>
  <c r="AF893" i="6"/>
  <c r="AF894" i="6"/>
  <c r="AF895" i="6"/>
  <c r="AF896" i="6"/>
  <c r="AF897" i="6"/>
  <c r="AF898" i="6"/>
  <c r="AF899" i="6"/>
  <c r="AF900" i="6"/>
  <c r="AF901" i="6"/>
  <c r="AF902" i="6"/>
  <c r="AF903" i="6"/>
  <c r="AF904" i="6"/>
  <c r="AF905" i="6"/>
  <c r="AF906" i="6"/>
  <c r="AF907" i="6"/>
  <c r="AF908" i="6"/>
  <c r="AF909" i="6"/>
  <c r="AF910" i="6"/>
  <c r="AF911" i="6"/>
  <c r="AF912" i="6"/>
  <c r="AF913" i="6"/>
  <c r="AF914" i="6"/>
  <c r="AF915" i="6"/>
  <c r="AF916" i="6"/>
  <c r="AF917" i="6"/>
  <c r="AF918" i="6"/>
  <c r="AF919" i="6"/>
  <c r="AF920" i="6"/>
  <c r="AF921" i="6"/>
  <c r="AF922" i="6"/>
  <c r="AF923" i="6"/>
  <c r="AF924" i="6"/>
  <c r="AF925" i="6"/>
  <c r="AF926" i="6"/>
  <c r="AF927" i="6"/>
  <c r="AF928" i="6"/>
  <c r="AF929" i="6"/>
  <c r="AF930" i="6"/>
  <c r="AF931" i="6"/>
  <c r="AF932" i="6"/>
  <c r="AF933" i="6"/>
  <c r="AF934" i="6"/>
  <c r="AF935" i="6"/>
  <c r="AF936" i="6"/>
  <c r="AF937" i="6"/>
  <c r="AF938" i="6"/>
  <c r="AF939" i="6"/>
  <c r="AF940" i="6"/>
  <c r="AF941" i="6"/>
  <c r="AF942" i="6"/>
  <c r="AF943" i="6"/>
  <c r="AF944" i="6"/>
  <c r="AF945" i="6"/>
  <c r="AF946" i="6"/>
  <c r="AF947" i="6"/>
  <c r="AF948" i="6"/>
  <c r="AF949" i="6"/>
  <c r="AF950" i="6"/>
  <c r="AF951" i="6"/>
  <c r="AF952" i="6"/>
  <c r="AF953" i="6"/>
  <c r="AF954" i="6"/>
  <c r="AF955" i="6"/>
  <c r="AF956" i="6"/>
  <c r="AF957" i="6"/>
  <c r="AF958" i="6"/>
  <c r="AF959" i="6"/>
  <c r="AF960" i="6"/>
  <c r="AF961" i="6"/>
  <c r="AF962" i="6"/>
  <c r="AF963" i="6"/>
  <c r="AF964" i="6"/>
  <c r="AF965" i="6"/>
  <c r="AF966" i="6"/>
  <c r="AF967" i="6"/>
  <c r="AF968" i="6"/>
  <c r="AF969" i="6"/>
  <c r="AF970" i="6"/>
  <c r="AF971" i="6"/>
  <c r="AF972" i="6"/>
  <c r="AF973" i="6"/>
  <c r="AF974" i="6"/>
  <c r="AF975" i="6"/>
  <c r="AF976" i="6"/>
  <c r="AF977" i="6"/>
  <c r="AF978" i="6"/>
  <c r="AF979" i="6"/>
  <c r="AF980" i="6"/>
  <c r="AF981" i="6"/>
  <c r="AF982" i="6"/>
  <c r="AF983" i="6"/>
  <c r="AF984" i="6"/>
  <c r="AF985" i="6"/>
  <c r="AF986" i="6"/>
  <c r="AF987" i="6"/>
  <c r="AF988" i="6"/>
  <c r="AF989" i="6"/>
  <c r="AF990" i="6"/>
  <c r="AF991" i="6"/>
  <c r="AF992" i="6"/>
  <c r="AF993" i="6"/>
  <c r="AF994" i="6"/>
  <c r="AF995" i="6"/>
  <c r="AF996" i="6"/>
  <c r="AF997" i="6"/>
  <c r="AF998" i="6"/>
  <c r="AF999" i="6"/>
  <c r="AF1000" i="6"/>
  <c r="AF1001" i="6"/>
  <c r="AF1002" i="6"/>
  <c r="AF1003" i="6"/>
  <c r="AF1004" i="6"/>
  <c r="AF1005" i="6"/>
  <c r="AF1006" i="6"/>
  <c r="AF1007" i="6"/>
  <c r="AF1008" i="6"/>
  <c r="AF1009" i="6"/>
  <c r="AF1010" i="6"/>
  <c r="AF1011" i="6"/>
  <c r="AF1012" i="6"/>
  <c r="AF1013" i="6"/>
  <c r="AF1014" i="6"/>
  <c r="AF1015" i="6"/>
  <c r="AF1016" i="6"/>
  <c r="AF1017" i="6"/>
  <c r="AF1018" i="6"/>
  <c r="AF1019" i="6"/>
  <c r="AF1020" i="6"/>
  <c r="AF1021" i="6"/>
  <c r="AF1022" i="6"/>
  <c r="AF1023" i="6"/>
  <c r="AF1024" i="6"/>
  <c r="AF1025" i="6"/>
  <c r="AF1026" i="6"/>
  <c r="AF1027" i="6"/>
  <c r="AF1028" i="6"/>
  <c r="AF1029" i="6"/>
  <c r="AF1030" i="6"/>
  <c r="AF1031" i="6"/>
  <c r="AF1032" i="6"/>
  <c r="AF1033" i="6"/>
  <c r="AF1034" i="6"/>
  <c r="AF1035" i="6"/>
  <c r="AF1036" i="6"/>
  <c r="AF1037" i="6"/>
  <c r="AF1038" i="6"/>
  <c r="AF1039" i="6"/>
  <c r="AF1040" i="6"/>
  <c r="AF1041" i="6"/>
  <c r="AF1042" i="6"/>
  <c r="AF1043" i="6"/>
  <c r="AF1044" i="6"/>
  <c r="AF1045" i="6"/>
  <c r="AF1046" i="6"/>
  <c r="AF1047" i="6"/>
  <c r="AF1048" i="6"/>
  <c r="AF1049" i="6"/>
  <c r="AF1050" i="6"/>
  <c r="AF1051" i="6"/>
  <c r="AF1052" i="6"/>
  <c r="AF1053" i="6"/>
  <c r="AF1054" i="6"/>
  <c r="AF1055" i="6"/>
  <c r="AF1056" i="6"/>
  <c r="AF1057" i="6"/>
  <c r="AF1058" i="6"/>
  <c r="AF1059" i="6"/>
  <c r="AF1060" i="6"/>
  <c r="AF1061" i="6"/>
  <c r="AF1062" i="6"/>
  <c r="AF1063" i="6"/>
  <c r="AF1064" i="6"/>
  <c r="AF1065" i="6"/>
  <c r="AF1066" i="6"/>
  <c r="AF1067" i="6"/>
  <c r="AF1068" i="6"/>
  <c r="AF1069" i="6"/>
  <c r="AF1070" i="6"/>
  <c r="AF1071" i="6"/>
  <c r="AF1072" i="6"/>
  <c r="AF1073" i="6"/>
  <c r="AF1074" i="6"/>
  <c r="AF1075" i="6"/>
  <c r="AF1076" i="6"/>
  <c r="AF1077" i="6"/>
  <c r="AF1078" i="6"/>
  <c r="AF1079" i="6"/>
  <c r="AF1080" i="6"/>
  <c r="AF1081" i="6"/>
  <c r="AF1082" i="6"/>
  <c r="AF1083" i="6"/>
  <c r="AF1084" i="6"/>
  <c r="AF1085" i="6"/>
  <c r="AF1086" i="6"/>
  <c r="AF1087" i="6"/>
  <c r="AF1088" i="6"/>
  <c r="AF1089" i="6"/>
  <c r="AF1090" i="6"/>
  <c r="AF1091" i="6"/>
  <c r="AF1092" i="6"/>
  <c r="AF1093" i="6"/>
  <c r="AF1094" i="6"/>
  <c r="AF1095" i="6"/>
  <c r="AF1096" i="6"/>
  <c r="AF1097" i="6"/>
  <c r="AF1098" i="6"/>
  <c r="AF1099" i="6"/>
  <c r="AF1100" i="6"/>
  <c r="AF1101" i="6"/>
  <c r="AF1102" i="6"/>
  <c r="AF1103" i="6"/>
  <c r="AF1104" i="6"/>
  <c r="AF1105" i="6"/>
  <c r="AF1106" i="6"/>
  <c r="AF1107" i="6"/>
  <c r="AF1108" i="6"/>
  <c r="AF1109" i="6"/>
  <c r="AF1110" i="6"/>
  <c r="AF1111" i="6"/>
  <c r="AF1112" i="6"/>
  <c r="AF1113" i="6"/>
  <c r="AF1114" i="6"/>
  <c r="AF1115" i="6"/>
  <c r="AF1116" i="6"/>
  <c r="AF1117" i="6"/>
  <c r="AF1118" i="6"/>
  <c r="AF1119" i="6"/>
  <c r="AF1120" i="6"/>
  <c r="AF1121" i="6"/>
  <c r="AF1122" i="6"/>
  <c r="AF1123" i="6"/>
  <c r="AF1124" i="6"/>
  <c r="AF1125" i="6"/>
  <c r="AF1126" i="6"/>
  <c r="AF1127" i="6"/>
  <c r="AF1128" i="6"/>
  <c r="AF1129" i="6"/>
  <c r="AF1130" i="6"/>
  <c r="AF1131" i="6"/>
  <c r="AF1132" i="6"/>
  <c r="AF1133" i="6"/>
  <c r="AF1134" i="6"/>
  <c r="AF1135" i="6"/>
  <c r="AF1136" i="6"/>
  <c r="AF1137" i="6"/>
  <c r="AF1138" i="6"/>
  <c r="AF1139" i="6"/>
  <c r="AF1140" i="6"/>
  <c r="AF1141" i="6"/>
  <c r="AF1142" i="6"/>
  <c r="AF1143" i="6"/>
  <c r="AF1144" i="6"/>
  <c r="AF1145" i="6"/>
  <c r="AF1146" i="6"/>
  <c r="AF1147" i="6"/>
  <c r="AF1148" i="6"/>
  <c r="AF1149" i="6"/>
  <c r="AF1150" i="6"/>
  <c r="AF1151" i="6"/>
  <c r="AF1152" i="6"/>
  <c r="AF1153" i="6"/>
  <c r="AF1154" i="6"/>
  <c r="AF1155" i="6"/>
  <c r="AF1156" i="6"/>
  <c r="AF1157" i="6"/>
  <c r="AF1158" i="6"/>
  <c r="AF1159" i="6"/>
  <c r="AF1160" i="6"/>
  <c r="AF1161" i="6"/>
  <c r="AF1162" i="6"/>
  <c r="AF1163" i="6"/>
  <c r="AF1164" i="6"/>
  <c r="AF1165" i="6"/>
  <c r="AF1166" i="6"/>
  <c r="AF1167" i="6"/>
  <c r="AF1168" i="6"/>
  <c r="AF1169" i="6"/>
  <c r="AF1170" i="6"/>
  <c r="AF1171" i="6"/>
  <c r="AF1172" i="6"/>
  <c r="AF1173" i="6"/>
  <c r="AF1174" i="6"/>
  <c r="AF1175" i="6"/>
  <c r="AF1176" i="6"/>
  <c r="AF1177" i="6"/>
  <c r="AF1178" i="6"/>
  <c r="AF1179" i="6"/>
  <c r="AF1180" i="6"/>
  <c r="AF1181" i="6"/>
  <c r="AF1182" i="6"/>
  <c r="AF1183" i="6"/>
  <c r="AF1184" i="6"/>
  <c r="AF1185" i="6"/>
  <c r="AF1186" i="6"/>
  <c r="AF1187" i="6"/>
  <c r="AF1188" i="6"/>
  <c r="AF1189" i="6"/>
  <c r="AF1190" i="6"/>
  <c r="AF1191" i="6"/>
  <c r="AF1192" i="6"/>
  <c r="AF1193" i="6"/>
  <c r="AF1194" i="6"/>
  <c r="AF1195" i="6"/>
  <c r="AF1196" i="6"/>
  <c r="AF1197" i="6"/>
  <c r="AF1198" i="6"/>
  <c r="AF1199" i="6"/>
  <c r="AF1200" i="6"/>
  <c r="AF1201" i="6"/>
  <c r="AF1202" i="6"/>
  <c r="AF1203" i="6"/>
  <c r="AF1204" i="6"/>
  <c r="AF1205" i="6"/>
  <c r="AF1206" i="6"/>
  <c r="AF1207" i="6"/>
  <c r="AF1208" i="6"/>
  <c r="AF1209" i="6"/>
  <c r="AF1210" i="6"/>
  <c r="AF1211" i="6"/>
  <c r="AF1212" i="6"/>
  <c r="AF1213" i="6"/>
  <c r="AF1214" i="6"/>
  <c r="AF1215" i="6"/>
  <c r="AF1216" i="6"/>
  <c r="AF1217" i="6"/>
  <c r="AF1218" i="6"/>
  <c r="AF1219" i="6"/>
  <c r="AF1220" i="6"/>
  <c r="AF1221" i="6"/>
  <c r="AF1222" i="6"/>
  <c r="AF1223" i="6"/>
  <c r="AF1224" i="6"/>
  <c r="AF1225" i="6"/>
  <c r="AF1226" i="6"/>
  <c r="AF1227" i="6"/>
  <c r="AF1228" i="6"/>
  <c r="AF1229" i="6"/>
  <c r="AF1230" i="6"/>
  <c r="AF1231" i="6"/>
  <c r="AF1232" i="6"/>
  <c r="AF1233" i="6"/>
  <c r="AF1234" i="6"/>
  <c r="AF1235" i="6"/>
  <c r="AF1236" i="6"/>
  <c r="AF1237" i="6"/>
  <c r="AF1238" i="6"/>
  <c r="AF1239" i="6"/>
  <c r="AF1240" i="6"/>
  <c r="AF1241" i="6"/>
  <c r="AF1242" i="6"/>
  <c r="AF1243" i="6"/>
  <c r="AF1244" i="6"/>
  <c r="AF1245" i="6"/>
  <c r="AF1246" i="6"/>
  <c r="AF1247" i="6"/>
  <c r="AF1248" i="6"/>
  <c r="AF1249" i="6"/>
  <c r="AF1250" i="6"/>
  <c r="AF1251" i="6"/>
  <c r="AF1252" i="6"/>
  <c r="AF1253" i="6"/>
  <c r="AF1254" i="6"/>
  <c r="AF1255" i="6"/>
  <c r="AF1256" i="6"/>
  <c r="AF1257" i="6"/>
  <c r="AF1258" i="6"/>
  <c r="AF1259" i="6"/>
  <c r="AF1260" i="6"/>
  <c r="AF1261" i="6"/>
  <c r="AF1262" i="6"/>
  <c r="AF1263" i="6"/>
  <c r="AF1264" i="6"/>
  <c r="AF1265" i="6"/>
  <c r="AF1266" i="6"/>
  <c r="AF1267" i="6"/>
  <c r="AF1268" i="6"/>
  <c r="AF1269" i="6"/>
  <c r="AF1270" i="6"/>
  <c r="AF1271" i="6"/>
  <c r="AF1272" i="6"/>
  <c r="AF1273" i="6"/>
  <c r="AF1274" i="6"/>
  <c r="AF1275" i="6"/>
  <c r="AF1276" i="6"/>
  <c r="AF1277" i="6"/>
  <c r="AF1278" i="6"/>
  <c r="AF1279" i="6"/>
  <c r="AF1280" i="6"/>
  <c r="AF1281" i="6"/>
  <c r="AF1282" i="6"/>
  <c r="AF1283" i="6"/>
  <c r="AF1284" i="6"/>
  <c r="AF1285" i="6"/>
  <c r="AF1286" i="6"/>
  <c r="AF1287" i="6"/>
  <c r="AF1288" i="6"/>
  <c r="AF1289" i="6"/>
  <c r="AF1290" i="6"/>
  <c r="AF1291" i="6"/>
  <c r="AF1292" i="6"/>
  <c r="AF1293" i="6"/>
  <c r="AF1294" i="6"/>
  <c r="AF1295" i="6"/>
  <c r="AF1296" i="6"/>
  <c r="AF1297" i="6"/>
  <c r="AF1298" i="6"/>
  <c r="AF1299" i="6"/>
  <c r="AF1300" i="6"/>
  <c r="AF1301" i="6"/>
  <c r="AF1302" i="6"/>
  <c r="AF1303" i="6"/>
  <c r="AF1304" i="6"/>
  <c r="AF1305" i="6"/>
  <c r="AF1306" i="6"/>
  <c r="AF1307" i="6"/>
  <c r="AF1308" i="6"/>
  <c r="AF1309" i="6"/>
  <c r="AF1310" i="6"/>
  <c r="AF1311" i="6"/>
  <c r="AF1312" i="6"/>
  <c r="AF1313" i="6"/>
  <c r="AF1314" i="6"/>
  <c r="AF1315" i="6"/>
  <c r="AF1316" i="6"/>
  <c r="AF1317" i="6"/>
  <c r="AF1318" i="6"/>
  <c r="AF1319" i="6"/>
  <c r="AF1320" i="6"/>
  <c r="AF1321" i="6"/>
  <c r="AF1322" i="6"/>
  <c r="AF1323" i="6"/>
  <c r="AF1324" i="6"/>
  <c r="AF1325" i="6"/>
  <c r="AF1326" i="6"/>
  <c r="AF1327" i="6"/>
  <c r="AF1328" i="6"/>
  <c r="AF1329" i="6"/>
  <c r="AF1330" i="6"/>
  <c r="AF1331" i="6"/>
  <c r="AF1332" i="6"/>
  <c r="AF1333" i="6"/>
  <c r="AF1334" i="6"/>
  <c r="AF1335" i="6"/>
  <c r="AF1336" i="6"/>
  <c r="AF1337" i="6"/>
  <c r="AF1338" i="6"/>
  <c r="AF1339" i="6"/>
  <c r="AF1340" i="6"/>
  <c r="AF1341" i="6"/>
  <c r="AF1342" i="6"/>
  <c r="AF1343" i="6"/>
  <c r="AF1344" i="6"/>
  <c r="AF1345" i="6"/>
  <c r="AF1346" i="6"/>
  <c r="AF1347" i="6"/>
  <c r="AF1348" i="6"/>
  <c r="AF1349" i="6"/>
  <c r="AF1350" i="6"/>
  <c r="AF1351" i="6"/>
  <c r="AF1352" i="6"/>
  <c r="AF1353" i="6"/>
  <c r="AF1354" i="6"/>
  <c r="AF1355" i="6"/>
  <c r="AF1356" i="6"/>
  <c r="AF1357" i="6"/>
  <c r="AF1358" i="6"/>
  <c r="AF1359" i="6"/>
  <c r="AF1360" i="6"/>
  <c r="AF1361" i="6"/>
  <c r="AF1362" i="6"/>
  <c r="AF1363" i="6"/>
  <c r="AF1364" i="6"/>
  <c r="AF1365" i="6"/>
  <c r="AF1366" i="6"/>
  <c r="AF1367" i="6"/>
  <c r="AF1368" i="6"/>
  <c r="AF1369" i="6"/>
  <c r="AF1370" i="6"/>
  <c r="AF1371" i="6"/>
  <c r="AF1372" i="6"/>
  <c r="AF1373" i="6"/>
  <c r="AF1374" i="6"/>
  <c r="AF1375" i="6"/>
  <c r="AF1376" i="6"/>
  <c r="AF1377" i="6"/>
  <c r="AF1378" i="6"/>
  <c r="AF1379" i="6"/>
  <c r="AF1380" i="6"/>
  <c r="AF1381" i="6"/>
  <c r="AF1382" i="6"/>
  <c r="AF1383" i="6"/>
  <c r="AF1384" i="6"/>
  <c r="AF1385" i="6"/>
  <c r="AF1386" i="6"/>
  <c r="AF1387" i="6"/>
  <c r="AF1388" i="6"/>
  <c r="AF1389" i="6"/>
  <c r="AF1390" i="6"/>
  <c r="AF1391" i="6"/>
  <c r="AF1392" i="6"/>
  <c r="AF1393" i="6"/>
  <c r="AF1394" i="6"/>
  <c r="AF1395" i="6"/>
  <c r="AF1396" i="6"/>
  <c r="AF1397" i="6"/>
  <c r="AF1398" i="6"/>
  <c r="AF1399" i="6"/>
  <c r="AF1400" i="6"/>
  <c r="AF1401" i="6"/>
  <c r="AF1402" i="6"/>
  <c r="AF1403" i="6"/>
  <c r="AF1404" i="6"/>
  <c r="AF1405" i="6"/>
  <c r="AF1406" i="6"/>
  <c r="AF1407" i="6"/>
  <c r="AF1408" i="6"/>
  <c r="AF1409" i="6"/>
  <c r="AF1410" i="6"/>
  <c r="AF1411" i="6"/>
  <c r="AF1412" i="6"/>
  <c r="AF1413" i="6"/>
  <c r="AF1414" i="6"/>
  <c r="AF1415" i="6"/>
  <c r="AF1416" i="6"/>
  <c r="AF1417" i="6"/>
  <c r="AF1418" i="6"/>
  <c r="AF1419" i="6"/>
  <c r="AF1420" i="6"/>
  <c r="AF1421" i="6"/>
  <c r="AF1422" i="6"/>
  <c r="AF1423" i="6"/>
  <c r="AF1424" i="6"/>
  <c r="AF1425" i="6"/>
  <c r="AF1426" i="6"/>
  <c r="AF1427" i="6"/>
  <c r="AF1428" i="6"/>
  <c r="AF1429" i="6"/>
  <c r="AF1430" i="6"/>
  <c r="AF1431" i="6"/>
  <c r="AF1432" i="6"/>
  <c r="AF1433" i="6"/>
  <c r="AF1434" i="6"/>
  <c r="AF1435" i="6"/>
  <c r="AF1436" i="6"/>
  <c r="AF1437" i="6"/>
  <c r="AF1438" i="6"/>
  <c r="AF1439" i="6"/>
  <c r="AF1440" i="6"/>
  <c r="AF1441" i="6"/>
  <c r="AF1442" i="6"/>
  <c r="AF1443" i="6"/>
  <c r="AF1444" i="6"/>
  <c r="AF1445" i="6"/>
  <c r="AF1446" i="6"/>
  <c r="AF1447" i="6"/>
  <c r="AF1448" i="6"/>
  <c r="AF1449" i="6"/>
  <c r="AF1450" i="6"/>
  <c r="AF1451" i="6"/>
  <c r="AF1452" i="6"/>
  <c r="AF1453" i="6"/>
  <c r="AF1454" i="6"/>
  <c r="AF1455" i="6"/>
  <c r="AF1456" i="6"/>
  <c r="AF1457" i="6"/>
  <c r="AF1458" i="6"/>
  <c r="AF1459" i="6"/>
  <c r="AF1460" i="6"/>
  <c r="AF1461" i="6"/>
  <c r="AF1462" i="6"/>
  <c r="AF1463" i="6"/>
  <c r="AF1464" i="6"/>
  <c r="AF1465" i="6"/>
  <c r="AF1466" i="6"/>
  <c r="AF1467" i="6"/>
  <c r="AF1468" i="6"/>
  <c r="AF1469" i="6"/>
  <c r="AF1470" i="6"/>
  <c r="AF1471" i="6"/>
  <c r="AF1472" i="6"/>
  <c r="AF1473" i="6"/>
  <c r="AF1474" i="6"/>
  <c r="AF1475" i="6"/>
  <c r="AF1476" i="6"/>
  <c r="AF1477" i="6"/>
  <c r="AF1478" i="6"/>
  <c r="AF1479" i="6"/>
  <c r="AF1480" i="6"/>
  <c r="AF1481" i="6"/>
  <c r="AF1482" i="6"/>
  <c r="AF1483" i="6"/>
  <c r="AF1484" i="6"/>
  <c r="AF1485" i="6"/>
  <c r="AF1486" i="6"/>
  <c r="AF1487" i="6"/>
  <c r="AF1488" i="6"/>
  <c r="AF1489" i="6"/>
  <c r="AF1490" i="6"/>
  <c r="AF1491" i="6"/>
  <c r="AF1492" i="6"/>
  <c r="AF1493" i="6"/>
  <c r="AF1494" i="6"/>
  <c r="AF1495" i="6"/>
  <c r="AF1496" i="6"/>
  <c r="AF1497" i="6"/>
  <c r="AF1498" i="6"/>
  <c r="AF1499" i="6"/>
  <c r="AF1500" i="6"/>
  <c r="AF1501" i="6"/>
  <c r="AF1502" i="6"/>
  <c r="AF1503" i="6"/>
  <c r="AF1504" i="6"/>
  <c r="AF1505" i="6"/>
  <c r="AF1506" i="6"/>
  <c r="AF1507" i="6"/>
  <c r="AF1508" i="6"/>
  <c r="AF1509" i="6"/>
  <c r="AF1510" i="6"/>
  <c r="AF1511" i="6"/>
  <c r="AF1512" i="6"/>
  <c r="AF1513" i="6"/>
  <c r="AF1514" i="6"/>
  <c r="AF1515" i="6"/>
  <c r="AF1516" i="6"/>
  <c r="AF1517" i="6"/>
  <c r="AF1518" i="6"/>
  <c r="AF1519" i="6"/>
  <c r="AF1520" i="6"/>
  <c r="AF1521" i="6"/>
  <c r="AF1522" i="6"/>
  <c r="AF1523" i="6"/>
  <c r="AF1524" i="6"/>
  <c r="AF1525" i="6"/>
  <c r="AF1526" i="6"/>
  <c r="AF1527" i="6"/>
  <c r="AF1528" i="6"/>
  <c r="AF1529" i="6"/>
  <c r="AF1530" i="6"/>
  <c r="AF1531" i="6"/>
  <c r="AF1532" i="6"/>
  <c r="AF1533" i="6"/>
  <c r="AF1534" i="6"/>
  <c r="AF1535" i="6"/>
  <c r="AF1536" i="6"/>
  <c r="AF1537" i="6"/>
  <c r="AF1538" i="6"/>
  <c r="AF1539" i="6"/>
  <c r="AF1540" i="6"/>
  <c r="AF1541" i="6"/>
  <c r="AF1542" i="6"/>
  <c r="AF1543" i="6"/>
  <c r="AF1544" i="6"/>
  <c r="AF1545" i="6"/>
  <c r="AF1546" i="6"/>
  <c r="AF1547" i="6"/>
  <c r="AF1548" i="6"/>
  <c r="AF1549" i="6"/>
  <c r="AF1550" i="6"/>
  <c r="AF1551" i="6"/>
  <c r="AF1552" i="6"/>
  <c r="AF1553" i="6"/>
  <c r="AF1554" i="6"/>
  <c r="AF1555" i="6"/>
  <c r="AF1556" i="6"/>
  <c r="AF1557" i="6"/>
  <c r="AF1558" i="6"/>
  <c r="AF1559" i="6"/>
  <c r="AF1560" i="6"/>
  <c r="AF1561" i="6"/>
  <c r="AF1562" i="6"/>
  <c r="AF1563" i="6"/>
  <c r="AF1564" i="6"/>
  <c r="AF1565" i="6"/>
  <c r="AF1566" i="6"/>
  <c r="AF1567" i="6"/>
  <c r="AF1568" i="6"/>
  <c r="AF1569" i="6"/>
  <c r="AF1570" i="6"/>
  <c r="AF1571" i="6"/>
  <c r="AF1572" i="6"/>
  <c r="AF1573" i="6"/>
  <c r="AF1574" i="6"/>
  <c r="AF1575" i="6"/>
  <c r="AF1576" i="6"/>
  <c r="AF1577" i="6"/>
  <c r="AF1578" i="6"/>
  <c r="AF1579" i="6"/>
  <c r="AF1580" i="6"/>
  <c r="AF1581" i="6"/>
  <c r="AF1582" i="6"/>
  <c r="AF1583" i="6"/>
  <c r="AF1584" i="6"/>
  <c r="AF1585" i="6"/>
  <c r="AF1586" i="6"/>
  <c r="AF1587" i="6"/>
  <c r="AF1588" i="6"/>
  <c r="AF1589" i="6"/>
  <c r="AF1590" i="6"/>
  <c r="AF1591" i="6"/>
  <c r="AF1592" i="6"/>
  <c r="AF1593" i="6"/>
  <c r="AF1594" i="6"/>
  <c r="AF1595" i="6"/>
  <c r="AF1596" i="6"/>
  <c r="AF1597" i="6"/>
  <c r="AF1598" i="6"/>
  <c r="AF1599" i="6"/>
  <c r="AF1600" i="6"/>
  <c r="AF1601" i="6"/>
  <c r="AF1602" i="6"/>
  <c r="AF1603" i="6"/>
  <c r="AF1604" i="6"/>
  <c r="AF1605" i="6"/>
  <c r="AF1606" i="6"/>
  <c r="AF1607" i="6"/>
  <c r="AF1608" i="6"/>
  <c r="AF1609" i="6"/>
  <c r="AF1610" i="6"/>
  <c r="AF1611" i="6"/>
  <c r="AF1612" i="6"/>
  <c r="AF1613" i="6"/>
  <c r="AF1614" i="6"/>
  <c r="AF1615" i="6"/>
  <c r="AF1616" i="6"/>
  <c r="AF1617" i="6"/>
  <c r="AF1618" i="6"/>
  <c r="AF1619" i="6"/>
  <c r="AF1620" i="6"/>
  <c r="AF1621" i="6"/>
  <c r="AF1622" i="6"/>
  <c r="AF1623" i="6"/>
  <c r="AF1624" i="6"/>
  <c r="AF1625" i="6"/>
  <c r="AF1626" i="6"/>
  <c r="AF1627" i="6"/>
  <c r="AF1628" i="6"/>
  <c r="AF1629" i="6"/>
  <c r="AF1630" i="6"/>
  <c r="AF1631" i="6"/>
  <c r="AF1632" i="6"/>
  <c r="AF1633" i="6"/>
  <c r="AF1634" i="6"/>
  <c r="AF1635" i="6"/>
  <c r="AF1636" i="6"/>
  <c r="AF1637" i="6"/>
  <c r="AF1638" i="6"/>
  <c r="AF1639" i="6"/>
  <c r="AF1640" i="6"/>
  <c r="AF1641" i="6"/>
  <c r="AF1642" i="6"/>
  <c r="AF1643" i="6"/>
  <c r="AF1644" i="6"/>
  <c r="AF1645" i="6"/>
  <c r="AF1646" i="6"/>
  <c r="AF1647" i="6"/>
  <c r="AF1648" i="6"/>
  <c r="AF1649" i="6"/>
  <c r="AF1650" i="6"/>
  <c r="AF1651" i="6"/>
  <c r="AF1652" i="6"/>
  <c r="AF1653" i="6"/>
  <c r="AF1654" i="6"/>
  <c r="AF1655" i="6"/>
  <c r="AF1656" i="6"/>
  <c r="AF1657" i="6"/>
  <c r="AF1658" i="6"/>
  <c r="AF1659" i="6"/>
  <c r="AF1660" i="6"/>
  <c r="AF1661" i="6"/>
  <c r="AF1662" i="6"/>
  <c r="AF1663" i="6"/>
  <c r="AF1664" i="6"/>
  <c r="AF1665" i="6"/>
  <c r="AF1666" i="6"/>
  <c r="AF1667" i="6"/>
  <c r="AF1668" i="6"/>
  <c r="AF1669" i="6"/>
  <c r="AF1670" i="6"/>
  <c r="AF1671" i="6"/>
  <c r="AF1672" i="6"/>
  <c r="AF1673" i="6"/>
  <c r="AF1674" i="6"/>
  <c r="AF1675" i="6"/>
  <c r="AF1676" i="6"/>
  <c r="AF1677" i="6"/>
  <c r="AF1678" i="6"/>
  <c r="AF1679" i="6"/>
  <c r="AF1680" i="6"/>
  <c r="AF1681" i="6"/>
  <c r="AF1682" i="6"/>
  <c r="AF1683" i="6"/>
  <c r="AF1684" i="6"/>
  <c r="AF1685" i="6"/>
  <c r="AF1686" i="6"/>
  <c r="AF1687" i="6"/>
  <c r="AF1688" i="6"/>
  <c r="AF1689" i="6"/>
  <c r="AF1690" i="6"/>
  <c r="AF1691" i="6"/>
  <c r="AF1692" i="6"/>
  <c r="AF1693" i="6"/>
  <c r="AF1694" i="6"/>
  <c r="AF1695" i="6"/>
  <c r="AF1696" i="6"/>
  <c r="AF1697" i="6"/>
  <c r="AF1698" i="6"/>
  <c r="AF1699" i="6"/>
  <c r="AF1700" i="6"/>
  <c r="AF1701" i="6"/>
  <c r="AF1702" i="6"/>
  <c r="AF1703" i="6"/>
  <c r="AF1704" i="6"/>
  <c r="AF1705" i="6"/>
  <c r="AF1706" i="6"/>
  <c r="AF1707" i="6"/>
  <c r="AF1708" i="6"/>
  <c r="AF1709" i="6"/>
  <c r="AF1710" i="6"/>
  <c r="AF1711" i="6"/>
  <c r="AF1712" i="6"/>
  <c r="AF1713" i="6"/>
  <c r="AF1714" i="6"/>
  <c r="AF1715" i="6"/>
  <c r="AF1716" i="6"/>
  <c r="AF1717" i="6"/>
  <c r="AF1718" i="6"/>
  <c r="AF1719" i="6"/>
  <c r="AF1720" i="6"/>
  <c r="AF1721" i="6"/>
  <c r="AF1722" i="6"/>
  <c r="AF1723" i="6"/>
  <c r="AF1724" i="6"/>
  <c r="AF1725" i="6"/>
  <c r="AF1726" i="6"/>
  <c r="AF1727" i="6"/>
  <c r="AF1728" i="6"/>
  <c r="AF1729" i="6"/>
  <c r="AF1730" i="6"/>
  <c r="AF1731" i="6"/>
  <c r="AF1732" i="6"/>
  <c r="AF1733" i="6"/>
  <c r="AF1734" i="6"/>
  <c r="AF1735" i="6"/>
  <c r="AF1736" i="6"/>
  <c r="AF1737" i="6"/>
  <c r="AF1738" i="6"/>
  <c r="AF1739" i="6"/>
  <c r="AF1740" i="6"/>
  <c r="AF1741" i="6"/>
  <c r="AF1742" i="6"/>
  <c r="AF1743" i="6"/>
  <c r="AF1744" i="6"/>
  <c r="AF1745" i="6"/>
  <c r="AF1746" i="6"/>
  <c r="AF1747" i="6"/>
  <c r="AF1748" i="6"/>
  <c r="AF1749" i="6"/>
  <c r="AF1750" i="6"/>
  <c r="AF1751" i="6"/>
  <c r="AF1752" i="6"/>
  <c r="AF1753" i="6"/>
  <c r="AF1754" i="6"/>
  <c r="AF1755" i="6"/>
  <c r="AF1756" i="6"/>
  <c r="AF1757" i="6"/>
  <c r="AF1758" i="6"/>
  <c r="AF1759" i="6"/>
  <c r="AF1760" i="6"/>
  <c r="AF1761" i="6"/>
  <c r="AF1762" i="6"/>
  <c r="AF1763" i="6"/>
  <c r="AF1764" i="6"/>
  <c r="AF1765" i="6"/>
  <c r="AF1766" i="6"/>
  <c r="AF1767" i="6"/>
  <c r="AF1768" i="6"/>
  <c r="AF1769" i="6"/>
  <c r="AF1770" i="6"/>
  <c r="AF1771" i="6"/>
  <c r="AF1772" i="6"/>
  <c r="AF1773" i="6"/>
  <c r="AF1774" i="6"/>
  <c r="AF1775" i="6"/>
  <c r="AF1776" i="6"/>
  <c r="AF1777" i="6"/>
  <c r="AF1778" i="6"/>
  <c r="AF1779" i="6"/>
  <c r="AF1780" i="6"/>
  <c r="AF1781" i="6"/>
  <c r="AF1782" i="6"/>
  <c r="AF1783" i="6"/>
  <c r="AF1784" i="6"/>
  <c r="AF1785" i="6"/>
  <c r="AF1786" i="6"/>
  <c r="AF1787" i="6"/>
  <c r="AF1788" i="6"/>
  <c r="AF1789" i="6"/>
  <c r="AF1790" i="6"/>
  <c r="AF1791" i="6"/>
  <c r="AF1792" i="6"/>
  <c r="AF1793" i="6"/>
  <c r="AF1794" i="6"/>
  <c r="AF1795" i="6"/>
  <c r="AF1796" i="6"/>
  <c r="AF1797" i="6"/>
  <c r="AF1798" i="6"/>
  <c r="AF1799" i="6"/>
  <c r="AF1800" i="6"/>
  <c r="AF1801" i="6"/>
  <c r="AF1802" i="6"/>
  <c r="AF1803" i="6"/>
  <c r="AF1804" i="6"/>
  <c r="AF1805" i="6"/>
  <c r="AF1806" i="6"/>
  <c r="AF1807" i="6"/>
  <c r="AF1808" i="6"/>
  <c r="AF1809" i="6"/>
  <c r="AF1810" i="6"/>
  <c r="AF1811" i="6"/>
  <c r="AF1812" i="6"/>
  <c r="AF1813" i="6"/>
  <c r="AF1814" i="6"/>
  <c r="AF1815" i="6"/>
  <c r="AF1816" i="6"/>
  <c r="AF1817" i="6"/>
  <c r="AF1818" i="6"/>
  <c r="AF1819" i="6"/>
  <c r="AF1820" i="6"/>
  <c r="AF1821" i="6"/>
  <c r="AF1822" i="6"/>
  <c r="AF1823" i="6"/>
  <c r="AF1824" i="6"/>
  <c r="AF1825" i="6"/>
  <c r="AF1826" i="6"/>
  <c r="AF1827" i="6"/>
  <c r="AF1828" i="6"/>
  <c r="AF1829" i="6"/>
  <c r="AF1830" i="6"/>
  <c r="AF1831" i="6"/>
  <c r="AF1832" i="6"/>
  <c r="AF1833" i="6"/>
  <c r="AF1834" i="6"/>
  <c r="AF1835" i="6"/>
  <c r="AF1836" i="6"/>
  <c r="AF1837" i="6"/>
  <c r="AF1838" i="6"/>
  <c r="AF1839" i="6"/>
  <c r="AF1840" i="6"/>
  <c r="AF1841" i="6"/>
  <c r="AF1842" i="6"/>
  <c r="AF1843" i="6"/>
  <c r="AF1844" i="6"/>
  <c r="AF1845" i="6"/>
  <c r="AF1846" i="6"/>
  <c r="AF1847" i="6"/>
  <c r="AF1848" i="6"/>
  <c r="AF1849" i="6"/>
  <c r="AF1850" i="6"/>
  <c r="AF1851" i="6"/>
  <c r="AF1852" i="6"/>
  <c r="AF1853" i="6"/>
  <c r="AF1854" i="6"/>
  <c r="AF1855" i="6"/>
  <c r="AF1856" i="6"/>
  <c r="AF1857" i="6"/>
  <c r="AF1858" i="6"/>
  <c r="AF1859" i="6"/>
  <c r="AF1860" i="6"/>
  <c r="AF1861" i="6"/>
  <c r="AF1862" i="6"/>
  <c r="AF1863" i="6"/>
  <c r="AF1864" i="6"/>
  <c r="AF1865" i="6"/>
  <c r="AF1866" i="6"/>
  <c r="AF1867" i="6"/>
  <c r="AF1868" i="6"/>
  <c r="AF1869" i="6"/>
  <c r="AF1870" i="6"/>
  <c r="AF1871" i="6"/>
  <c r="AF1872" i="6"/>
  <c r="AF1873" i="6"/>
  <c r="AF1874" i="6"/>
  <c r="AF1875" i="6"/>
  <c r="AF1876" i="6"/>
  <c r="AF1877" i="6"/>
  <c r="AF1878" i="6"/>
  <c r="AF1879" i="6"/>
  <c r="AF1880" i="6"/>
  <c r="AF1881" i="6"/>
  <c r="AF1882" i="6"/>
  <c r="AF1883" i="6"/>
  <c r="AF1884" i="6"/>
  <c r="AF1885" i="6"/>
  <c r="AF1886" i="6"/>
  <c r="AF1887" i="6"/>
  <c r="AF1888" i="6"/>
  <c r="AF1889" i="6"/>
  <c r="AF1890" i="6"/>
  <c r="AF1891" i="6"/>
  <c r="AF1892" i="6"/>
  <c r="AF1893" i="6"/>
  <c r="AF1894" i="6"/>
  <c r="AF1895" i="6"/>
  <c r="AF1896" i="6"/>
  <c r="AF1897" i="6"/>
  <c r="AF1898" i="6"/>
  <c r="AF1899" i="6"/>
  <c r="AF1900" i="6"/>
  <c r="AF1901" i="6"/>
  <c r="AF1902" i="6"/>
  <c r="AF1903" i="6"/>
  <c r="AF1904" i="6"/>
  <c r="AF1905" i="6"/>
  <c r="AF1906" i="6"/>
  <c r="AF1907" i="6"/>
  <c r="AF1908" i="6"/>
  <c r="AF1909" i="6"/>
  <c r="AF1910" i="6"/>
  <c r="AF1911" i="6"/>
  <c r="AF1912" i="6"/>
  <c r="AF1913" i="6"/>
  <c r="AF1914" i="6"/>
  <c r="AF1915" i="6"/>
  <c r="AF1916" i="6"/>
  <c r="AF1917" i="6"/>
  <c r="AF1918" i="6"/>
  <c r="AF1919" i="6"/>
  <c r="AF1920" i="6"/>
  <c r="AF1921" i="6"/>
  <c r="AF1922" i="6"/>
  <c r="AF1923" i="6"/>
  <c r="AF1924" i="6"/>
  <c r="AF1925" i="6"/>
  <c r="AF1926" i="6"/>
  <c r="AF1927" i="6"/>
  <c r="AF1928" i="6"/>
  <c r="AF1929" i="6"/>
  <c r="AF1930" i="6"/>
  <c r="AF1931" i="6"/>
  <c r="AF1932" i="6"/>
  <c r="AF1933" i="6"/>
  <c r="AF1934" i="6"/>
  <c r="AF1935" i="6"/>
  <c r="AF1936" i="6"/>
  <c r="AF1937" i="6"/>
  <c r="AF1938" i="6"/>
  <c r="AF1939" i="6"/>
  <c r="AF1940" i="6"/>
  <c r="AF1941" i="6"/>
  <c r="AF1942" i="6"/>
  <c r="AF1943" i="6"/>
  <c r="AF1944" i="6"/>
  <c r="AF1945" i="6"/>
  <c r="AF1946" i="6"/>
  <c r="AF1947" i="6"/>
  <c r="AF1948" i="6"/>
  <c r="AF1949" i="6"/>
  <c r="AF1950" i="6"/>
  <c r="AF1951" i="6"/>
  <c r="AF1952" i="6"/>
  <c r="AF1953" i="6"/>
  <c r="AF1954" i="6"/>
  <c r="AF1955" i="6"/>
  <c r="AF1956" i="6"/>
  <c r="AF1957" i="6"/>
  <c r="AF1958" i="6"/>
  <c r="AF1959" i="6"/>
  <c r="AF1960" i="6"/>
  <c r="AF1961" i="6"/>
  <c r="AF1962" i="6"/>
  <c r="AF1963" i="6"/>
  <c r="AF1964" i="6"/>
  <c r="AF1965" i="6"/>
  <c r="AF1966" i="6"/>
  <c r="AF1967" i="6"/>
  <c r="AF1968" i="6"/>
  <c r="AF1969" i="6"/>
  <c r="AF1970" i="6"/>
  <c r="AF1971" i="6"/>
  <c r="AF1972" i="6"/>
  <c r="AF1973" i="6"/>
  <c r="AF1974" i="6"/>
  <c r="AF1975" i="6"/>
  <c r="AF1976" i="6"/>
  <c r="AF1977" i="6"/>
  <c r="AF1978" i="6"/>
  <c r="AF1979" i="6"/>
  <c r="AF1980" i="6"/>
  <c r="AF1981" i="6"/>
  <c r="AF1982" i="6"/>
  <c r="AF1983" i="6"/>
  <c r="AF1984" i="6"/>
  <c r="AF1985" i="6"/>
  <c r="AF1986" i="6"/>
  <c r="AF1987" i="6"/>
  <c r="AF1988" i="6"/>
  <c r="AF1989" i="6"/>
  <c r="AF1990" i="6"/>
  <c r="AF1991" i="6"/>
  <c r="AF1992" i="6"/>
  <c r="AF1993" i="6"/>
  <c r="AF1994" i="6"/>
  <c r="AF1995" i="6"/>
  <c r="AF1996" i="6"/>
  <c r="AF1997" i="6"/>
  <c r="AF1998" i="6"/>
  <c r="AF1999" i="6"/>
  <c r="AF2000" i="6"/>
  <c r="AF2001" i="6"/>
  <c r="AF2002" i="6"/>
  <c r="AF2003" i="6"/>
  <c r="AF2004" i="6"/>
  <c r="AF2005" i="6"/>
  <c r="AF2006" i="6"/>
  <c r="AF2007" i="6"/>
  <c r="AF2008" i="6"/>
  <c r="AF2009" i="6"/>
  <c r="AF2010" i="6"/>
  <c r="AF2011" i="6"/>
  <c r="AF2012" i="6"/>
  <c r="AF2013" i="6"/>
  <c r="AF2014" i="6"/>
  <c r="AF2015" i="6"/>
  <c r="AF2016" i="6"/>
  <c r="AF2017" i="6"/>
  <c r="AF2018" i="6"/>
  <c r="AF2019" i="6"/>
  <c r="AF2020" i="6"/>
  <c r="AF2021" i="6"/>
  <c r="AF2022" i="6"/>
  <c r="AF2023" i="6"/>
  <c r="AF2024" i="6"/>
  <c r="AF2025" i="6"/>
  <c r="AF2026" i="6"/>
  <c r="AF2027" i="6"/>
  <c r="AF2028" i="6"/>
  <c r="AF2029" i="6"/>
  <c r="AF2030" i="6"/>
  <c r="AF2031" i="6"/>
  <c r="AF2032" i="6"/>
  <c r="AF2033" i="6"/>
  <c r="AF2034" i="6"/>
  <c r="AF2035" i="6"/>
  <c r="AF2036" i="6"/>
  <c r="AF2037" i="6"/>
  <c r="AF2038" i="6"/>
  <c r="AF2039" i="6"/>
  <c r="AF2040" i="6"/>
  <c r="AF2041" i="6"/>
  <c r="AF2042" i="6"/>
  <c r="AF2043" i="6"/>
  <c r="AF2044" i="6"/>
  <c r="AF2045" i="6"/>
  <c r="AF2046" i="6"/>
  <c r="AF2047" i="6"/>
  <c r="AF2048" i="6"/>
  <c r="AF2049" i="6"/>
  <c r="AF2050" i="6"/>
  <c r="AF2051" i="6"/>
  <c r="AF2052" i="6"/>
  <c r="AF2053" i="6"/>
  <c r="AF2054" i="6"/>
  <c r="AF2055" i="6"/>
  <c r="AF2056" i="6"/>
  <c r="AF2057" i="6"/>
  <c r="AF2058" i="6"/>
  <c r="AF2059" i="6"/>
  <c r="AF2060" i="6"/>
  <c r="AF2061" i="6"/>
  <c r="AF2062" i="6"/>
  <c r="AF2063" i="6"/>
  <c r="AF2064" i="6"/>
  <c r="AF2065" i="6"/>
  <c r="AF2066" i="6"/>
  <c r="AF2067" i="6"/>
  <c r="AF2068" i="6"/>
  <c r="AF2069" i="6"/>
  <c r="AF2070" i="6"/>
  <c r="AF2071" i="6"/>
  <c r="AF2072" i="6"/>
  <c r="AF2073" i="6"/>
  <c r="AF2074" i="6"/>
  <c r="AF2075" i="6"/>
  <c r="AF2076" i="6"/>
  <c r="AF2077" i="6"/>
  <c r="AF2078" i="6"/>
  <c r="AF2079" i="6"/>
  <c r="AF2080" i="6"/>
  <c r="AF2081" i="6"/>
  <c r="AF2082" i="6"/>
  <c r="AF2083" i="6"/>
  <c r="AF2084" i="6"/>
  <c r="AF2085" i="6"/>
  <c r="AF2086" i="6"/>
  <c r="AF2087" i="6"/>
  <c r="AF2088" i="6"/>
  <c r="AF2089" i="6"/>
  <c r="AF2090" i="6"/>
  <c r="AF2091" i="6"/>
  <c r="AF2092" i="6"/>
  <c r="AF2093" i="6"/>
  <c r="AF2094" i="6"/>
  <c r="AF2095" i="6"/>
  <c r="AF2096" i="6"/>
  <c r="AF2097" i="6"/>
  <c r="AF2098" i="6"/>
  <c r="AF2099" i="6"/>
  <c r="AF2100" i="6"/>
  <c r="AF2101" i="6"/>
  <c r="AF2102" i="6"/>
  <c r="AF2103" i="6"/>
  <c r="AF2104" i="6"/>
  <c r="AF2105" i="6"/>
  <c r="AF2106" i="6"/>
  <c r="AF2107" i="6"/>
  <c r="AF2108" i="6"/>
  <c r="AF2109" i="6"/>
  <c r="AF2110" i="6"/>
  <c r="AF2111" i="6"/>
  <c r="AF2112" i="6"/>
  <c r="AF2113" i="6"/>
  <c r="AF2114" i="6"/>
  <c r="AF2115" i="6"/>
  <c r="AF2116" i="6"/>
  <c r="AF2117" i="6"/>
  <c r="AF2118" i="6"/>
  <c r="AF2119" i="6"/>
  <c r="AF2120" i="6"/>
  <c r="AF2121" i="6"/>
  <c r="AF2122" i="6"/>
  <c r="AF2123" i="6"/>
  <c r="AF2124" i="6"/>
  <c r="AF2125" i="6"/>
  <c r="AF2126" i="6"/>
  <c r="AF2127" i="6"/>
  <c r="AF2128" i="6"/>
  <c r="AF2129" i="6"/>
  <c r="AF2130" i="6"/>
  <c r="AF2131" i="6"/>
  <c r="AF2132" i="6"/>
  <c r="AF2133" i="6"/>
  <c r="AF2134" i="6"/>
  <c r="AF2135" i="6"/>
  <c r="AF2136" i="6"/>
  <c r="AF2137" i="6"/>
  <c r="AF2138" i="6"/>
  <c r="AF2139" i="6"/>
  <c r="AF2140" i="6"/>
  <c r="AF2141" i="6"/>
  <c r="AF2142" i="6"/>
  <c r="AF2143" i="6"/>
  <c r="AF2144" i="6"/>
  <c r="AF2145" i="6"/>
  <c r="AF2146" i="6"/>
  <c r="AF2147" i="6"/>
  <c r="AF2148" i="6"/>
  <c r="AF2149" i="6"/>
  <c r="AF2150" i="6"/>
  <c r="AF2151" i="6"/>
  <c r="AF2152" i="6"/>
  <c r="AF2153" i="6"/>
  <c r="AF2154" i="6"/>
  <c r="AF2155" i="6"/>
  <c r="AF2156" i="6"/>
  <c r="AF2157" i="6"/>
  <c r="AF2158" i="6"/>
  <c r="AF2159" i="6"/>
  <c r="AF2160" i="6"/>
  <c r="AF2161" i="6"/>
  <c r="AF2162" i="6"/>
  <c r="AF2163" i="6"/>
  <c r="AF2164" i="6"/>
  <c r="AF2165" i="6"/>
  <c r="AF2166" i="6"/>
  <c r="AF2167" i="6"/>
  <c r="AF2168" i="6"/>
  <c r="AF2169" i="6"/>
  <c r="AF2170" i="6"/>
  <c r="AF2171" i="6"/>
  <c r="AF2172" i="6"/>
  <c r="AF2173" i="6"/>
  <c r="AF2174" i="6"/>
  <c r="AF2175" i="6"/>
  <c r="AF2176" i="6"/>
  <c r="AF2177" i="6"/>
  <c r="AF2178" i="6"/>
  <c r="AF2179" i="6"/>
  <c r="AF2180" i="6"/>
  <c r="AF2181" i="6"/>
  <c r="AF2182" i="6"/>
  <c r="AF2183" i="6"/>
  <c r="AF2184" i="6"/>
  <c r="AF2185" i="6"/>
  <c r="AF2186" i="6"/>
  <c r="AF2187" i="6"/>
  <c r="AF2188" i="6"/>
  <c r="AF2189" i="6"/>
  <c r="AF2190" i="6"/>
  <c r="AF2191" i="6"/>
  <c r="AF2192" i="6"/>
  <c r="AF2193" i="6"/>
  <c r="AF2194" i="6"/>
  <c r="AF2195" i="6"/>
  <c r="AF2196" i="6"/>
  <c r="AF2197" i="6"/>
  <c r="AF2198" i="6"/>
  <c r="AF2199" i="6"/>
  <c r="AF2200" i="6"/>
  <c r="AF2201" i="6"/>
  <c r="AF2202" i="6"/>
  <c r="AF2203" i="6"/>
  <c r="AF2204" i="6"/>
  <c r="AF2205" i="6"/>
  <c r="AF2206" i="6"/>
  <c r="AF2207" i="6"/>
  <c r="AF2208" i="6"/>
  <c r="AF2209" i="6"/>
  <c r="AF2210" i="6"/>
  <c r="AF2211" i="6"/>
  <c r="AF2212" i="6"/>
  <c r="AF2213" i="6"/>
  <c r="AF2214" i="6"/>
  <c r="AF2215" i="6"/>
  <c r="AF2216" i="6"/>
  <c r="AF2217" i="6"/>
  <c r="AF2218" i="6"/>
  <c r="AF2219" i="6"/>
  <c r="AF2220" i="6"/>
  <c r="AF2221" i="6"/>
  <c r="AF2222" i="6"/>
  <c r="AF2223" i="6"/>
  <c r="AF2224" i="6"/>
  <c r="AF2225" i="6"/>
  <c r="AF2226" i="6"/>
  <c r="AF2227" i="6"/>
  <c r="AF2228" i="6"/>
  <c r="AF2229" i="6"/>
  <c r="AF2230" i="6"/>
  <c r="AF2231" i="6"/>
  <c r="AF2232" i="6"/>
  <c r="AF2233" i="6"/>
  <c r="AF2234" i="6"/>
  <c r="AF2235" i="6"/>
  <c r="AF2236" i="6"/>
  <c r="AF2237" i="6"/>
  <c r="AF2238" i="6"/>
  <c r="AF2239" i="6"/>
  <c r="AF2240" i="6"/>
  <c r="AF2241" i="6"/>
  <c r="AF2242" i="6"/>
  <c r="AF2243" i="6"/>
  <c r="AF2244" i="6"/>
  <c r="AF2245" i="6"/>
  <c r="AF2246" i="6"/>
  <c r="AF2247" i="6"/>
  <c r="AF2248" i="6"/>
  <c r="AF2249" i="6"/>
  <c r="AF2250" i="6"/>
  <c r="AF2251" i="6"/>
  <c r="AF2252" i="6"/>
  <c r="AF2253" i="6"/>
  <c r="AF2254" i="6"/>
  <c r="AF2255" i="6"/>
  <c r="AF2256" i="6"/>
  <c r="AF2257" i="6"/>
  <c r="AF2258" i="6"/>
  <c r="AF2259" i="6"/>
  <c r="AF2260" i="6"/>
  <c r="AF2261" i="6"/>
  <c r="AF2262" i="6"/>
  <c r="AF2263" i="6"/>
  <c r="AF2264" i="6"/>
  <c r="AF2265" i="6"/>
  <c r="AF2266" i="6"/>
  <c r="AF2267" i="6"/>
  <c r="AF2268" i="6"/>
  <c r="AF2269" i="6"/>
  <c r="AF2270" i="6"/>
  <c r="AF2271" i="6"/>
  <c r="AF2272" i="6"/>
  <c r="AF2273" i="6"/>
  <c r="AF2274" i="6"/>
  <c r="AF2275" i="6"/>
  <c r="AF2276" i="6"/>
  <c r="AF2277" i="6"/>
  <c r="AF2278" i="6"/>
  <c r="AF2279" i="6"/>
  <c r="AF2280" i="6"/>
  <c r="AF2281" i="6"/>
  <c r="AF2282" i="6"/>
  <c r="AF2283" i="6"/>
  <c r="AF2284" i="6"/>
  <c r="AF2285" i="6"/>
  <c r="AF2286" i="6"/>
  <c r="AF2287" i="6"/>
  <c r="AF2288" i="6"/>
  <c r="AF2289" i="6"/>
  <c r="AF2290" i="6"/>
  <c r="AF2291" i="6"/>
  <c r="AF2292" i="6"/>
  <c r="AF2293" i="6"/>
  <c r="AF2294" i="6"/>
  <c r="AF2295" i="6"/>
  <c r="AF2296" i="6"/>
  <c r="AF2297" i="6"/>
  <c r="AF2298" i="6"/>
  <c r="AF2299" i="6"/>
  <c r="AF2300" i="6"/>
  <c r="AF2301" i="6"/>
  <c r="AF2302" i="6"/>
  <c r="AF2303" i="6"/>
  <c r="AF2304" i="6"/>
  <c r="AF2305" i="6"/>
  <c r="AF2306" i="6"/>
  <c r="AF2307" i="6"/>
  <c r="AF2308" i="6"/>
  <c r="AF2309" i="6"/>
  <c r="AF2310" i="6"/>
  <c r="AF2311" i="6"/>
  <c r="AF2312" i="6"/>
  <c r="AF2313" i="6"/>
  <c r="AF2314" i="6"/>
  <c r="AF2315" i="6"/>
  <c r="AF2316" i="6"/>
  <c r="AF2317" i="6"/>
  <c r="AF2318" i="6"/>
  <c r="AF2319" i="6"/>
  <c r="AF2320" i="6"/>
  <c r="AF2321" i="6"/>
  <c r="AF2322" i="6"/>
  <c r="AF2323" i="6"/>
  <c r="AF2324" i="6"/>
  <c r="AF2325" i="6"/>
  <c r="AF2326" i="6"/>
  <c r="AF2327" i="6"/>
  <c r="AF2328" i="6"/>
  <c r="AF2329" i="6"/>
  <c r="AF2330" i="6"/>
  <c r="AF2331" i="6"/>
  <c r="AF2332" i="6"/>
  <c r="AF2333" i="6"/>
  <c r="AF2334" i="6"/>
  <c r="AF2335" i="6"/>
  <c r="AF2336" i="6"/>
  <c r="AF2337" i="6"/>
  <c r="AF2338" i="6"/>
  <c r="AF2339" i="6"/>
  <c r="AF2340" i="6"/>
  <c r="AF2341" i="6"/>
  <c r="AF2342" i="6"/>
  <c r="AF2343" i="6"/>
  <c r="AF2344" i="6"/>
  <c r="AF2345" i="6"/>
  <c r="AF2346" i="6"/>
  <c r="AF2347" i="6"/>
  <c r="AF2348" i="6"/>
  <c r="AF2349" i="6"/>
  <c r="AF2350" i="6"/>
  <c r="AF2351" i="6"/>
  <c r="AF2352" i="6"/>
  <c r="AF2353" i="6"/>
  <c r="AF2354" i="6"/>
  <c r="AF2355" i="6"/>
  <c r="AF2356" i="6"/>
  <c r="AF2357" i="6"/>
  <c r="AF2358" i="6"/>
  <c r="AF2359" i="6"/>
  <c r="AF2360" i="6"/>
  <c r="AF2361" i="6"/>
  <c r="AF2362" i="6"/>
  <c r="AF2363" i="6"/>
  <c r="AF2364" i="6"/>
  <c r="AF2365" i="6"/>
  <c r="AF2366" i="6"/>
  <c r="AF2367" i="6"/>
  <c r="AF2368" i="6"/>
  <c r="AF2369" i="6"/>
  <c r="AF2370" i="6"/>
  <c r="AF2371" i="6"/>
  <c r="AF2372" i="6"/>
  <c r="AF2373" i="6"/>
  <c r="AF2374" i="6"/>
  <c r="AF2375" i="6"/>
  <c r="AF2376" i="6"/>
  <c r="AF2377" i="6"/>
  <c r="AF2378" i="6"/>
  <c r="AF2379" i="6"/>
  <c r="AF2380" i="6"/>
  <c r="AF2381" i="6"/>
  <c r="AF2382" i="6"/>
  <c r="AF2383" i="6"/>
  <c r="AF2384" i="6"/>
  <c r="AF2385" i="6"/>
  <c r="AF2386" i="6"/>
  <c r="AF2387" i="6"/>
  <c r="AF2388" i="6"/>
  <c r="AF2389" i="6"/>
  <c r="AF2390" i="6"/>
  <c r="AF2391" i="6"/>
  <c r="AF2392" i="6"/>
  <c r="AF2393" i="6"/>
  <c r="AF2394" i="6"/>
  <c r="AF2395" i="6"/>
  <c r="AF2396" i="6"/>
  <c r="AF2397" i="6"/>
  <c r="AF2398" i="6"/>
  <c r="AF2399" i="6"/>
  <c r="AF2400" i="6"/>
  <c r="AF2401" i="6"/>
  <c r="AF2402" i="6"/>
  <c r="AF2403" i="6"/>
  <c r="AF2404" i="6"/>
  <c r="AF2405" i="6"/>
  <c r="AF2406" i="6"/>
  <c r="AF2407" i="6"/>
  <c r="AF2408" i="6"/>
  <c r="AF2409" i="6"/>
  <c r="AF2410" i="6"/>
  <c r="AF2411" i="6"/>
  <c r="AF2412" i="6"/>
  <c r="AF2413" i="6"/>
  <c r="AF2414" i="6"/>
  <c r="AF2415" i="6"/>
  <c r="AF2416" i="6"/>
  <c r="AF2417" i="6"/>
  <c r="AF2418" i="6"/>
  <c r="AF2419" i="6"/>
  <c r="AF2420" i="6"/>
  <c r="AF2421" i="6"/>
  <c r="AF2422" i="6"/>
  <c r="AF2423" i="6"/>
  <c r="AF2424" i="6"/>
  <c r="AF2425" i="6"/>
  <c r="AF2426" i="6"/>
  <c r="AF2427" i="6"/>
  <c r="AF2428" i="6"/>
  <c r="AF2429" i="6"/>
  <c r="AF2430" i="6"/>
  <c r="AF2431" i="6"/>
  <c r="AF2432" i="6"/>
  <c r="AF2433" i="6"/>
  <c r="AF2434" i="6"/>
  <c r="AF2435" i="6"/>
  <c r="AF2436" i="6"/>
  <c r="AF2437" i="6"/>
  <c r="AF2438" i="6"/>
  <c r="AF2439" i="6"/>
  <c r="AF2440" i="6"/>
  <c r="AF2441" i="6"/>
  <c r="AF2442" i="6"/>
  <c r="AF2443" i="6"/>
  <c r="AF2444" i="6"/>
  <c r="AF2445" i="6"/>
  <c r="AF2446" i="6"/>
  <c r="AF2447" i="6"/>
  <c r="AF2448" i="6"/>
  <c r="AF2449" i="6"/>
  <c r="AF2450" i="6"/>
  <c r="AF2451" i="6"/>
  <c r="AF2452" i="6"/>
  <c r="AF2453" i="6"/>
  <c r="AF2454" i="6"/>
  <c r="AF2455" i="6"/>
  <c r="AF2456" i="6"/>
  <c r="AF2457" i="6"/>
  <c r="AB4" i="6"/>
  <c r="AB5" i="6"/>
  <c r="AB6"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96" i="6"/>
  <c r="AB97" i="6"/>
  <c r="AB98" i="6"/>
  <c r="AB99" i="6"/>
  <c r="AB100" i="6"/>
  <c r="AB101" i="6"/>
  <c r="AB102" i="6"/>
  <c r="AB103" i="6"/>
  <c r="AB104" i="6"/>
  <c r="AB105" i="6"/>
  <c r="AB106" i="6"/>
  <c r="AB107" i="6"/>
  <c r="AB108" i="6"/>
  <c r="AB109" i="6"/>
  <c r="AB110" i="6"/>
  <c r="AB111" i="6"/>
  <c r="AB112" i="6"/>
  <c r="AB113" i="6"/>
  <c r="AB114" i="6"/>
  <c r="AB115" i="6"/>
  <c r="AB116" i="6"/>
  <c r="AB117" i="6"/>
  <c r="AB118" i="6"/>
  <c r="AB119" i="6"/>
  <c r="AB120" i="6"/>
  <c r="AB121" i="6"/>
  <c r="AB122" i="6"/>
  <c r="AB123" i="6"/>
  <c r="AB124" i="6"/>
  <c r="AB125" i="6"/>
  <c r="AB126" i="6"/>
  <c r="AB127" i="6"/>
  <c r="AB128" i="6"/>
  <c r="AB129" i="6"/>
  <c r="AB130" i="6"/>
  <c r="AB131" i="6"/>
  <c r="AB132" i="6"/>
  <c r="AB133" i="6"/>
  <c r="AB134" i="6"/>
  <c r="AB135" i="6"/>
  <c r="AB136" i="6"/>
  <c r="AB137" i="6"/>
  <c r="AB138" i="6"/>
  <c r="AB139" i="6"/>
  <c r="AB140" i="6"/>
  <c r="AB141" i="6"/>
  <c r="AB142" i="6"/>
  <c r="AB143" i="6"/>
  <c r="AB144" i="6"/>
  <c r="AB145" i="6"/>
  <c r="AB146" i="6"/>
  <c r="AB147" i="6"/>
  <c r="AB148" i="6"/>
  <c r="AB149" i="6"/>
  <c r="AB150" i="6"/>
  <c r="AB151" i="6"/>
  <c r="AB152" i="6"/>
  <c r="AB153" i="6"/>
  <c r="AB154" i="6"/>
  <c r="AB155" i="6"/>
  <c r="AB156" i="6"/>
  <c r="AB157" i="6"/>
  <c r="AB158" i="6"/>
  <c r="AB159" i="6"/>
  <c r="AB160" i="6"/>
  <c r="AB161" i="6"/>
  <c r="AB162" i="6"/>
  <c r="AB163" i="6"/>
  <c r="AB164" i="6"/>
  <c r="AB165" i="6"/>
  <c r="AB166" i="6"/>
  <c r="AB167" i="6"/>
  <c r="AB168" i="6"/>
  <c r="AB169" i="6"/>
  <c r="AB170" i="6"/>
  <c r="AB171" i="6"/>
  <c r="AB172" i="6"/>
  <c r="AB173" i="6"/>
  <c r="AB174" i="6"/>
  <c r="AB175" i="6"/>
  <c r="AB176" i="6"/>
  <c r="AB177" i="6"/>
  <c r="AB178" i="6"/>
  <c r="AB179" i="6"/>
  <c r="AB180" i="6"/>
  <c r="AB181" i="6"/>
  <c r="AB182" i="6"/>
  <c r="AB183" i="6"/>
  <c r="AB184" i="6"/>
  <c r="AB185" i="6"/>
  <c r="AB186" i="6"/>
  <c r="AB187" i="6"/>
  <c r="AB188" i="6"/>
  <c r="AB189" i="6"/>
  <c r="AB190" i="6"/>
  <c r="AB191" i="6"/>
  <c r="AB192" i="6"/>
  <c r="AB193" i="6"/>
  <c r="AB194" i="6"/>
  <c r="AB195" i="6"/>
  <c r="AB196" i="6"/>
  <c r="AB197" i="6"/>
  <c r="AB198" i="6"/>
  <c r="AB199" i="6"/>
  <c r="AB200" i="6"/>
  <c r="AB201" i="6"/>
  <c r="AB202" i="6"/>
  <c r="AB203" i="6"/>
  <c r="AB204" i="6"/>
  <c r="AB205" i="6"/>
  <c r="AB206" i="6"/>
  <c r="AB207" i="6"/>
  <c r="AB208" i="6"/>
  <c r="AB209" i="6"/>
  <c r="AB210" i="6"/>
  <c r="AB211" i="6"/>
  <c r="AB212" i="6"/>
  <c r="AB213" i="6"/>
  <c r="AB214" i="6"/>
  <c r="AB215" i="6"/>
  <c r="AB216" i="6"/>
  <c r="AB217" i="6"/>
  <c r="AB218" i="6"/>
  <c r="AB219" i="6"/>
  <c r="AB220" i="6"/>
  <c r="AB221" i="6"/>
  <c r="AB222" i="6"/>
  <c r="AB223" i="6"/>
  <c r="AB224" i="6"/>
  <c r="AB225" i="6"/>
  <c r="AB226" i="6"/>
  <c r="AB227" i="6"/>
  <c r="AB228" i="6"/>
  <c r="AB229" i="6"/>
  <c r="AB230" i="6"/>
  <c r="AB231" i="6"/>
  <c r="AB232" i="6"/>
  <c r="AB233" i="6"/>
  <c r="AB234" i="6"/>
  <c r="AB235" i="6"/>
  <c r="AB236" i="6"/>
  <c r="AB237" i="6"/>
  <c r="AB238" i="6"/>
  <c r="AB239" i="6"/>
  <c r="AB240" i="6"/>
  <c r="AB241" i="6"/>
  <c r="AB242" i="6"/>
  <c r="AB243" i="6"/>
  <c r="AB244" i="6"/>
  <c r="AB245" i="6"/>
  <c r="AB246" i="6"/>
  <c r="AB247" i="6"/>
  <c r="AB248" i="6"/>
  <c r="AB249" i="6"/>
  <c r="AB250" i="6"/>
  <c r="AB251" i="6"/>
  <c r="AB252" i="6"/>
  <c r="AB253" i="6"/>
  <c r="AB254" i="6"/>
  <c r="AB255" i="6"/>
  <c r="AB256" i="6"/>
  <c r="AB257" i="6"/>
  <c r="AB258" i="6"/>
  <c r="AB259" i="6"/>
  <c r="AB260" i="6"/>
  <c r="AB261" i="6"/>
  <c r="AB262" i="6"/>
  <c r="AB263" i="6"/>
  <c r="AB264" i="6"/>
  <c r="AB265" i="6"/>
  <c r="AB266" i="6"/>
  <c r="AB267" i="6"/>
  <c r="AB268" i="6"/>
  <c r="AB269" i="6"/>
  <c r="AB270" i="6"/>
  <c r="AB271" i="6"/>
  <c r="AB272" i="6"/>
  <c r="AB273" i="6"/>
  <c r="AB274" i="6"/>
  <c r="AB275" i="6"/>
  <c r="AB276" i="6"/>
  <c r="AB277" i="6"/>
  <c r="AB278" i="6"/>
  <c r="AB279" i="6"/>
  <c r="AB280" i="6"/>
  <c r="AB281" i="6"/>
  <c r="AB282" i="6"/>
  <c r="AB283" i="6"/>
  <c r="AB284" i="6"/>
  <c r="AB285" i="6"/>
  <c r="AB286" i="6"/>
  <c r="AB287" i="6"/>
  <c r="AB288" i="6"/>
  <c r="AB289" i="6"/>
  <c r="AB290" i="6"/>
  <c r="AB291" i="6"/>
  <c r="AB292" i="6"/>
  <c r="AB293" i="6"/>
  <c r="AB294" i="6"/>
  <c r="AB295" i="6"/>
  <c r="AB296" i="6"/>
  <c r="AB297" i="6"/>
  <c r="AB298" i="6"/>
  <c r="AB299" i="6"/>
  <c r="AB300" i="6"/>
  <c r="AB301" i="6"/>
  <c r="AB302" i="6"/>
  <c r="AB303" i="6"/>
  <c r="AB304" i="6"/>
  <c r="AB305" i="6"/>
  <c r="AB306" i="6"/>
  <c r="AB307" i="6"/>
  <c r="AB308" i="6"/>
  <c r="AB309" i="6"/>
  <c r="AB310" i="6"/>
  <c r="AB311" i="6"/>
  <c r="AB312" i="6"/>
  <c r="AB313" i="6"/>
  <c r="AB314" i="6"/>
  <c r="AB315" i="6"/>
  <c r="AB316" i="6"/>
  <c r="AB317" i="6"/>
  <c r="AB318" i="6"/>
  <c r="AB319" i="6"/>
  <c r="AB320" i="6"/>
  <c r="AB321" i="6"/>
  <c r="AB322" i="6"/>
  <c r="AB323" i="6"/>
  <c r="AB324" i="6"/>
  <c r="AB325" i="6"/>
  <c r="AB326" i="6"/>
  <c r="AB327" i="6"/>
  <c r="AB328" i="6"/>
  <c r="AB329" i="6"/>
  <c r="AB330" i="6"/>
  <c r="AB331" i="6"/>
  <c r="AB332" i="6"/>
  <c r="AB333" i="6"/>
  <c r="AB334" i="6"/>
  <c r="AB335" i="6"/>
  <c r="AB336" i="6"/>
  <c r="AB337" i="6"/>
  <c r="AB338" i="6"/>
  <c r="AB339" i="6"/>
  <c r="AB340" i="6"/>
  <c r="AB341" i="6"/>
  <c r="AB342" i="6"/>
  <c r="AB343" i="6"/>
  <c r="AB344" i="6"/>
  <c r="AB345" i="6"/>
  <c r="AB346" i="6"/>
  <c r="AB347" i="6"/>
  <c r="AB348" i="6"/>
  <c r="AB349" i="6"/>
  <c r="AB350" i="6"/>
  <c r="AB351" i="6"/>
  <c r="AB352" i="6"/>
  <c r="AB353" i="6"/>
  <c r="AB354" i="6"/>
  <c r="AB355" i="6"/>
  <c r="AB356" i="6"/>
  <c r="AB357" i="6"/>
  <c r="AB358" i="6"/>
  <c r="AB359" i="6"/>
  <c r="AB360" i="6"/>
  <c r="AB361" i="6"/>
  <c r="AB362" i="6"/>
  <c r="AB363" i="6"/>
  <c r="AB364" i="6"/>
  <c r="AB365" i="6"/>
  <c r="AB366" i="6"/>
  <c r="AB367" i="6"/>
  <c r="AB368" i="6"/>
  <c r="AB369" i="6"/>
  <c r="AB370" i="6"/>
  <c r="AB371" i="6"/>
  <c r="AB372" i="6"/>
  <c r="AB373" i="6"/>
  <c r="AB374" i="6"/>
  <c r="AB375" i="6"/>
  <c r="AB376" i="6"/>
  <c r="AB377" i="6"/>
  <c r="AB378" i="6"/>
  <c r="AB379" i="6"/>
  <c r="AB380" i="6"/>
  <c r="AB381" i="6"/>
  <c r="AB382" i="6"/>
  <c r="AB383" i="6"/>
  <c r="AB384" i="6"/>
  <c r="AB385" i="6"/>
  <c r="AB386" i="6"/>
  <c r="AB387" i="6"/>
  <c r="AB388" i="6"/>
  <c r="AB389" i="6"/>
  <c r="AB390" i="6"/>
  <c r="AB391" i="6"/>
  <c r="AB392" i="6"/>
  <c r="AB393" i="6"/>
  <c r="AB394" i="6"/>
  <c r="AB395" i="6"/>
  <c r="AB396" i="6"/>
  <c r="AB397" i="6"/>
  <c r="AB398" i="6"/>
  <c r="AB399" i="6"/>
  <c r="AB400" i="6"/>
  <c r="AB401" i="6"/>
  <c r="AB402" i="6"/>
  <c r="AB403" i="6"/>
  <c r="AB404" i="6"/>
  <c r="AB405" i="6"/>
  <c r="AB406" i="6"/>
  <c r="AB407" i="6"/>
  <c r="AB408" i="6"/>
  <c r="AB409" i="6"/>
  <c r="AB410" i="6"/>
  <c r="AB411" i="6"/>
  <c r="AB412" i="6"/>
  <c r="AB413" i="6"/>
  <c r="AB414" i="6"/>
  <c r="AB415" i="6"/>
  <c r="AB416" i="6"/>
  <c r="AB417" i="6"/>
  <c r="AB418" i="6"/>
  <c r="AB419" i="6"/>
  <c r="AB420" i="6"/>
  <c r="AB421" i="6"/>
  <c r="AB422" i="6"/>
  <c r="AB423" i="6"/>
  <c r="AB424" i="6"/>
  <c r="AB425" i="6"/>
  <c r="AB426" i="6"/>
  <c r="AB427" i="6"/>
  <c r="AB428" i="6"/>
  <c r="AB429" i="6"/>
  <c r="AB430" i="6"/>
  <c r="AB431" i="6"/>
  <c r="AB432" i="6"/>
  <c r="AB433" i="6"/>
  <c r="AB434" i="6"/>
  <c r="AB435" i="6"/>
  <c r="AB436" i="6"/>
  <c r="AB437" i="6"/>
  <c r="AB438" i="6"/>
  <c r="AB439" i="6"/>
  <c r="AB440" i="6"/>
  <c r="AB441" i="6"/>
  <c r="AB442" i="6"/>
  <c r="AB443" i="6"/>
  <c r="AB444" i="6"/>
  <c r="AB445" i="6"/>
  <c r="AB446" i="6"/>
  <c r="AB447" i="6"/>
  <c r="AB448" i="6"/>
  <c r="AB449" i="6"/>
  <c r="AB450" i="6"/>
  <c r="AB451" i="6"/>
  <c r="AB452" i="6"/>
  <c r="AB453" i="6"/>
  <c r="AB454" i="6"/>
  <c r="AB455" i="6"/>
  <c r="AB456" i="6"/>
  <c r="AB457" i="6"/>
  <c r="AB458" i="6"/>
  <c r="AB459" i="6"/>
  <c r="AB460" i="6"/>
  <c r="AB461" i="6"/>
  <c r="AB462" i="6"/>
  <c r="AB463" i="6"/>
  <c r="AB464" i="6"/>
  <c r="AB465" i="6"/>
  <c r="AB466" i="6"/>
  <c r="AB467" i="6"/>
  <c r="AB468" i="6"/>
  <c r="AB469" i="6"/>
  <c r="AB470" i="6"/>
  <c r="AB471" i="6"/>
  <c r="AB472" i="6"/>
  <c r="AB473" i="6"/>
  <c r="AB474" i="6"/>
  <c r="AB475" i="6"/>
  <c r="AB476" i="6"/>
  <c r="AB477" i="6"/>
  <c r="AB478" i="6"/>
  <c r="AB479" i="6"/>
  <c r="AB480" i="6"/>
  <c r="AB481" i="6"/>
  <c r="AB482" i="6"/>
  <c r="AB483" i="6"/>
  <c r="AB484" i="6"/>
  <c r="AB485" i="6"/>
  <c r="AB486" i="6"/>
  <c r="AB487" i="6"/>
  <c r="AB488" i="6"/>
  <c r="AB489" i="6"/>
  <c r="AB490" i="6"/>
  <c r="AB491" i="6"/>
  <c r="AB492" i="6"/>
  <c r="AB493" i="6"/>
  <c r="AB494" i="6"/>
  <c r="AB495" i="6"/>
  <c r="AB496" i="6"/>
  <c r="AB497" i="6"/>
  <c r="AB498" i="6"/>
  <c r="AB499" i="6"/>
  <c r="AB500" i="6"/>
  <c r="AB501" i="6"/>
  <c r="AB502" i="6"/>
  <c r="AB503" i="6"/>
  <c r="AB504" i="6"/>
  <c r="AB505" i="6"/>
  <c r="AB506" i="6"/>
  <c r="AB507" i="6"/>
  <c r="AB508" i="6"/>
  <c r="AB509" i="6"/>
  <c r="AB510" i="6"/>
  <c r="AB511" i="6"/>
  <c r="AB512" i="6"/>
  <c r="AB513" i="6"/>
  <c r="AB514" i="6"/>
  <c r="AB515" i="6"/>
  <c r="AB516" i="6"/>
  <c r="AB517" i="6"/>
  <c r="AB518" i="6"/>
  <c r="AB519" i="6"/>
  <c r="AB520" i="6"/>
  <c r="AB521" i="6"/>
  <c r="AB522" i="6"/>
  <c r="AB523" i="6"/>
  <c r="AB524" i="6"/>
  <c r="AB525" i="6"/>
  <c r="AB526" i="6"/>
  <c r="AB527" i="6"/>
  <c r="AB528" i="6"/>
  <c r="AB529" i="6"/>
  <c r="AB530" i="6"/>
  <c r="AB531" i="6"/>
  <c r="AB532" i="6"/>
  <c r="AB533" i="6"/>
  <c r="AB534" i="6"/>
  <c r="AB535" i="6"/>
  <c r="AB536" i="6"/>
  <c r="AB537" i="6"/>
  <c r="AB538" i="6"/>
  <c r="AB539" i="6"/>
  <c r="AB540" i="6"/>
  <c r="AB541" i="6"/>
  <c r="AB542" i="6"/>
  <c r="AB543" i="6"/>
  <c r="AB544" i="6"/>
  <c r="AB545" i="6"/>
  <c r="AB546" i="6"/>
  <c r="AB547" i="6"/>
  <c r="AB548" i="6"/>
  <c r="AB549" i="6"/>
  <c r="AB550" i="6"/>
  <c r="AB551" i="6"/>
  <c r="AB552" i="6"/>
  <c r="AB553" i="6"/>
  <c r="AB554" i="6"/>
  <c r="AB555" i="6"/>
  <c r="AB556" i="6"/>
  <c r="AB557" i="6"/>
  <c r="AB558" i="6"/>
  <c r="AB559" i="6"/>
  <c r="AB560" i="6"/>
  <c r="AB561" i="6"/>
  <c r="AB562" i="6"/>
  <c r="AB563" i="6"/>
  <c r="AB564" i="6"/>
  <c r="AB565" i="6"/>
  <c r="AB566" i="6"/>
  <c r="AB567" i="6"/>
  <c r="AB568" i="6"/>
  <c r="AB569" i="6"/>
  <c r="AB570" i="6"/>
  <c r="AB571" i="6"/>
  <c r="AB572" i="6"/>
  <c r="AB573" i="6"/>
  <c r="AB574" i="6"/>
  <c r="AB575" i="6"/>
  <c r="AB576" i="6"/>
  <c r="AB577" i="6"/>
  <c r="AB578" i="6"/>
  <c r="AB579" i="6"/>
  <c r="AB580" i="6"/>
  <c r="AB581" i="6"/>
  <c r="AB582" i="6"/>
  <c r="AB583" i="6"/>
  <c r="AB584" i="6"/>
  <c r="AB585" i="6"/>
  <c r="AB586" i="6"/>
  <c r="AB587" i="6"/>
  <c r="AB588" i="6"/>
  <c r="AB589" i="6"/>
  <c r="AB590" i="6"/>
  <c r="AB591" i="6"/>
  <c r="AB592" i="6"/>
  <c r="AB593" i="6"/>
  <c r="AB594" i="6"/>
  <c r="AB595" i="6"/>
  <c r="AB596" i="6"/>
  <c r="AB597" i="6"/>
  <c r="AB598" i="6"/>
  <c r="AB599" i="6"/>
  <c r="AB600" i="6"/>
  <c r="AB601" i="6"/>
  <c r="AB602" i="6"/>
  <c r="AB603" i="6"/>
  <c r="AB604" i="6"/>
  <c r="AB605" i="6"/>
  <c r="AB606" i="6"/>
  <c r="AB607" i="6"/>
  <c r="AB608" i="6"/>
  <c r="AB609" i="6"/>
  <c r="AB610" i="6"/>
  <c r="AB611" i="6"/>
  <c r="AB612" i="6"/>
  <c r="AB613" i="6"/>
  <c r="AB614" i="6"/>
  <c r="AB615" i="6"/>
  <c r="AB616" i="6"/>
  <c r="AB617" i="6"/>
  <c r="AB618" i="6"/>
  <c r="AB619" i="6"/>
  <c r="AB620" i="6"/>
  <c r="AB621" i="6"/>
  <c r="AB622" i="6"/>
  <c r="AB623" i="6"/>
  <c r="AB624" i="6"/>
  <c r="AB625" i="6"/>
  <c r="AB626" i="6"/>
  <c r="AB627" i="6"/>
  <c r="AB628" i="6"/>
  <c r="AB629" i="6"/>
  <c r="AB630" i="6"/>
  <c r="AB631" i="6"/>
  <c r="AB632" i="6"/>
  <c r="AB633" i="6"/>
  <c r="AB634" i="6"/>
  <c r="AB635" i="6"/>
  <c r="AB636" i="6"/>
  <c r="AB637" i="6"/>
  <c r="AB638" i="6"/>
  <c r="AB639" i="6"/>
  <c r="AB640" i="6"/>
  <c r="AB641" i="6"/>
  <c r="AB642" i="6"/>
  <c r="AB643" i="6"/>
  <c r="AB644" i="6"/>
  <c r="AB645" i="6"/>
  <c r="AB646" i="6"/>
  <c r="AB647" i="6"/>
  <c r="AB648" i="6"/>
  <c r="AB649" i="6"/>
  <c r="AB650" i="6"/>
  <c r="AB651" i="6"/>
  <c r="AB652" i="6"/>
  <c r="AB653" i="6"/>
  <c r="AB654" i="6"/>
  <c r="AB655" i="6"/>
  <c r="AB656" i="6"/>
  <c r="AB657" i="6"/>
  <c r="AB658" i="6"/>
  <c r="AB659" i="6"/>
  <c r="AB660" i="6"/>
  <c r="AB661" i="6"/>
  <c r="AB662" i="6"/>
  <c r="AB663" i="6"/>
  <c r="AB664" i="6"/>
  <c r="AB665" i="6"/>
  <c r="AB666" i="6"/>
  <c r="AB667" i="6"/>
  <c r="AB668" i="6"/>
  <c r="AB669" i="6"/>
  <c r="AB670" i="6"/>
  <c r="AB671" i="6"/>
  <c r="AB672" i="6"/>
  <c r="AB673" i="6"/>
  <c r="AB674" i="6"/>
  <c r="AB675" i="6"/>
  <c r="AB676" i="6"/>
  <c r="AB677" i="6"/>
  <c r="AB678" i="6"/>
  <c r="AB679" i="6"/>
  <c r="AB680" i="6"/>
  <c r="AB681" i="6"/>
  <c r="AB682" i="6"/>
  <c r="AB683" i="6"/>
  <c r="AB684" i="6"/>
  <c r="AB685" i="6"/>
  <c r="AB686" i="6"/>
  <c r="AB687" i="6"/>
  <c r="AB688" i="6"/>
  <c r="AB689" i="6"/>
  <c r="AB690" i="6"/>
  <c r="AB691" i="6"/>
  <c r="AB692" i="6"/>
  <c r="AB693" i="6"/>
  <c r="AB694" i="6"/>
  <c r="AB695" i="6"/>
  <c r="AB696" i="6"/>
  <c r="AB697" i="6"/>
  <c r="AB698" i="6"/>
  <c r="AB699" i="6"/>
  <c r="AB700" i="6"/>
  <c r="AB701" i="6"/>
  <c r="AB702" i="6"/>
  <c r="AB703" i="6"/>
  <c r="AB704" i="6"/>
  <c r="AB705" i="6"/>
  <c r="AB706" i="6"/>
  <c r="AB707" i="6"/>
  <c r="AB708" i="6"/>
  <c r="AB709" i="6"/>
  <c r="AB710" i="6"/>
  <c r="AB711" i="6"/>
  <c r="AB712" i="6"/>
  <c r="AB713" i="6"/>
  <c r="AB714" i="6"/>
  <c r="AB715" i="6"/>
  <c r="AB716" i="6"/>
  <c r="AB717" i="6"/>
  <c r="AB718" i="6"/>
  <c r="AB719" i="6"/>
  <c r="AB720" i="6"/>
  <c r="AB721" i="6"/>
  <c r="AB722" i="6"/>
  <c r="AB723" i="6"/>
  <c r="AB724" i="6"/>
  <c r="AB725" i="6"/>
  <c r="AB726" i="6"/>
  <c r="AB727" i="6"/>
  <c r="AB728" i="6"/>
  <c r="AB729" i="6"/>
  <c r="AB730" i="6"/>
  <c r="AB731" i="6"/>
  <c r="AB732" i="6"/>
  <c r="AB733" i="6"/>
  <c r="AB734" i="6"/>
  <c r="AB735" i="6"/>
  <c r="AB736" i="6"/>
  <c r="AB737" i="6"/>
  <c r="AB738" i="6"/>
  <c r="AB739" i="6"/>
  <c r="AB740" i="6"/>
  <c r="AB741" i="6"/>
  <c r="AB742" i="6"/>
  <c r="AB743" i="6"/>
  <c r="AB744" i="6"/>
  <c r="AB745" i="6"/>
  <c r="AB746" i="6"/>
  <c r="AB747" i="6"/>
  <c r="AB748" i="6"/>
  <c r="AB749" i="6"/>
  <c r="AB750" i="6"/>
  <c r="AB751" i="6"/>
  <c r="AB752" i="6"/>
  <c r="AB753" i="6"/>
  <c r="AB754" i="6"/>
  <c r="AB755" i="6"/>
  <c r="AB756" i="6"/>
  <c r="AB757" i="6"/>
  <c r="AB758" i="6"/>
  <c r="AB759" i="6"/>
  <c r="AB760" i="6"/>
  <c r="AB761" i="6"/>
  <c r="AB762" i="6"/>
  <c r="AB763" i="6"/>
  <c r="AB764" i="6"/>
  <c r="AB765" i="6"/>
  <c r="AB766" i="6"/>
  <c r="AB767" i="6"/>
  <c r="AB768" i="6"/>
  <c r="AB769" i="6"/>
  <c r="AB770" i="6"/>
  <c r="AB771" i="6"/>
  <c r="AB772" i="6"/>
  <c r="AB773" i="6"/>
  <c r="AB774" i="6"/>
  <c r="AB775" i="6"/>
  <c r="AB776" i="6"/>
  <c r="AB777" i="6"/>
  <c r="AB778" i="6"/>
  <c r="AB779" i="6"/>
  <c r="AB780" i="6"/>
  <c r="AB781" i="6"/>
  <c r="AB782" i="6"/>
  <c r="AB783" i="6"/>
  <c r="AB784" i="6"/>
  <c r="AB785" i="6"/>
  <c r="AB786" i="6"/>
  <c r="AB787" i="6"/>
  <c r="AB788" i="6"/>
  <c r="AB789" i="6"/>
  <c r="AB790" i="6"/>
  <c r="AB791" i="6"/>
  <c r="AB792" i="6"/>
  <c r="AB793" i="6"/>
  <c r="AB794" i="6"/>
  <c r="AB795" i="6"/>
  <c r="AB796" i="6"/>
  <c r="AB797" i="6"/>
  <c r="AB798" i="6"/>
  <c r="AB799" i="6"/>
  <c r="AB800" i="6"/>
  <c r="AB801" i="6"/>
  <c r="AB802" i="6"/>
  <c r="AB803" i="6"/>
  <c r="AB804" i="6"/>
  <c r="AB805" i="6"/>
  <c r="AB806" i="6"/>
  <c r="AB807" i="6"/>
  <c r="AB808" i="6"/>
  <c r="AB809" i="6"/>
  <c r="AB810" i="6"/>
  <c r="AB811" i="6"/>
  <c r="AB812" i="6"/>
  <c r="AB813" i="6"/>
  <c r="AB814" i="6"/>
  <c r="AB815" i="6"/>
  <c r="AB816" i="6"/>
  <c r="AB817" i="6"/>
  <c r="AB818" i="6"/>
  <c r="AB819" i="6"/>
  <c r="AB820" i="6"/>
  <c r="AB821" i="6"/>
  <c r="AB822" i="6"/>
  <c r="AB823" i="6"/>
  <c r="AB824" i="6"/>
  <c r="AB825" i="6"/>
  <c r="AB826" i="6"/>
  <c r="AB827" i="6"/>
  <c r="AB828" i="6"/>
  <c r="AB829" i="6"/>
  <c r="AB830" i="6"/>
  <c r="AB831" i="6"/>
  <c r="AB832" i="6"/>
  <c r="AB833" i="6"/>
  <c r="AB834" i="6"/>
  <c r="AB835" i="6"/>
  <c r="AB836" i="6"/>
  <c r="AB837" i="6"/>
  <c r="AB838" i="6"/>
  <c r="AB839" i="6"/>
  <c r="AB840" i="6"/>
  <c r="AB841" i="6"/>
  <c r="AB842" i="6"/>
  <c r="AB843" i="6"/>
  <c r="AB844" i="6"/>
  <c r="AB845" i="6"/>
  <c r="AB846" i="6"/>
  <c r="AB847" i="6"/>
  <c r="AB848" i="6"/>
  <c r="AB849" i="6"/>
  <c r="AB850" i="6"/>
  <c r="AB851" i="6"/>
  <c r="AB852" i="6"/>
  <c r="AB853" i="6"/>
  <c r="AB854" i="6"/>
  <c r="AB855" i="6"/>
  <c r="AB856" i="6"/>
  <c r="AB857" i="6"/>
  <c r="AB858" i="6"/>
  <c r="AB859" i="6"/>
  <c r="AB860" i="6"/>
  <c r="AB861" i="6"/>
  <c r="AB862" i="6"/>
  <c r="AB863" i="6"/>
  <c r="AB864" i="6"/>
  <c r="AB865" i="6"/>
  <c r="AB866" i="6"/>
  <c r="AB867" i="6"/>
  <c r="AB868" i="6"/>
  <c r="AB869" i="6"/>
  <c r="AB870" i="6"/>
  <c r="AB871" i="6"/>
  <c r="AB872" i="6"/>
  <c r="AB873" i="6"/>
  <c r="AB874" i="6"/>
  <c r="AB875" i="6"/>
  <c r="AB876" i="6"/>
  <c r="AB877" i="6"/>
  <c r="AB878" i="6"/>
  <c r="AB879" i="6"/>
  <c r="AB880" i="6"/>
  <c r="AB881" i="6"/>
  <c r="AB882" i="6"/>
  <c r="AB883" i="6"/>
  <c r="AB884" i="6"/>
  <c r="AB885" i="6"/>
  <c r="AB886" i="6"/>
  <c r="AB887" i="6"/>
  <c r="AB888" i="6"/>
  <c r="AB889" i="6"/>
  <c r="AB890" i="6"/>
  <c r="AB891" i="6"/>
  <c r="AB892" i="6"/>
  <c r="AB893" i="6"/>
  <c r="AB894" i="6"/>
  <c r="AB895" i="6"/>
  <c r="AB896" i="6"/>
  <c r="AB897" i="6"/>
  <c r="AB898" i="6"/>
  <c r="AB899" i="6"/>
  <c r="AB900" i="6"/>
  <c r="AB901" i="6"/>
  <c r="AB902" i="6"/>
  <c r="AB903" i="6"/>
  <c r="AB904" i="6"/>
  <c r="AB905" i="6"/>
  <c r="AB906" i="6"/>
  <c r="AB907" i="6"/>
  <c r="AB908" i="6"/>
  <c r="AB909" i="6"/>
  <c r="AB910" i="6"/>
  <c r="AB911" i="6"/>
  <c r="AB912" i="6"/>
  <c r="AB913" i="6"/>
  <c r="AB914" i="6"/>
  <c r="AB915" i="6"/>
  <c r="AB916" i="6"/>
  <c r="AB917" i="6"/>
  <c r="AB918" i="6"/>
  <c r="AB919" i="6"/>
  <c r="AB920" i="6"/>
  <c r="AB921" i="6"/>
  <c r="AB922" i="6"/>
  <c r="AB923" i="6"/>
  <c r="AB924" i="6"/>
  <c r="AB925" i="6"/>
  <c r="AB926" i="6"/>
  <c r="AB927" i="6"/>
  <c r="AB928" i="6"/>
  <c r="AB929" i="6"/>
  <c r="AB930" i="6"/>
  <c r="AB931" i="6"/>
  <c r="AB932" i="6"/>
  <c r="AB933" i="6"/>
  <c r="AB934" i="6"/>
  <c r="AB935" i="6"/>
  <c r="AB936" i="6"/>
  <c r="AB937" i="6"/>
  <c r="AB938" i="6"/>
  <c r="AB939" i="6"/>
  <c r="AB940" i="6"/>
  <c r="AB941" i="6"/>
  <c r="AB942" i="6"/>
  <c r="AB943" i="6"/>
  <c r="AB944" i="6"/>
  <c r="AB945" i="6"/>
  <c r="AB946" i="6"/>
  <c r="AB947" i="6"/>
  <c r="AB948" i="6"/>
  <c r="AB949" i="6"/>
  <c r="AB950" i="6"/>
  <c r="AB951" i="6"/>
  <c r="AB952" i="6"/>
  <c r="AB953" i="6"/>
  <c r="AB954" i="6"/>
  <c r="AB955" i="6"/>
  <c r="AB956" i="6"/>
  <c r="AB957" i="6"/>
  <c r="AB958" i="6"/>
  <c r="AB959" i="6"/>
  <c r="AB960" i="6"/>
  <c r="AB961" i="6"/>
  <c r="AB962" i="6"/>
  <c r="AB963" i="6"/>
  <c r="AB964" i="6"/>
  <c r="AB965" i="6"/>
  <c r="AB966" i="6"/>
  <c r="AB967" i="6"/>
  <c r="AB968" i="6"/>
  <c r="AB969" i="6"/>
  <c r="AB970" i="6"/>
  <c r="AB971" i="6"/>
  <c r="AB972" i="6"/>
  <c r="AB973" i="6"/>
  <c r="AB974" i="6"/>
  <c r="AB975" i="6"/>
  <c r="AB976" i="6"/>
  <c r="AB977" i="6"/>
  <c r="AB978" i="6"/>
  <c r="AB979" i="6"/>
  <c r="AB980" i="6"/>
  <c r="AB981" i="6"/>
  <c r="AB982" i="6"/>
  <c r="AB983" i="6"/>
  <c r="AB984" i="6"/>
  <c r="AB985" i="6"/>
  <c r="AB986" i="6"/>
  <c r="AB987" i="6"/>
  <c r="AB988" i="6"/>
  <c r="AB989" i="6"/>
  <c r="AB990" i="6"/>
  <c r="AB991" i="6"/>
  <c r="AB992" i="6"/>
  <c r="AB993" i="6"/>
  <c r="AB994" i="6"/>
  <c r="AB995" i="6"/>
  <c r="AB996" i="6"/>
  <c r="AB997" i="6"/>
  <c r="AB998" i="6"/>
  <c r="AB999" i="6"/>
  <c r="AB1000" i="6"/>
  <c r="AB1001" i="6"/>
  <c r="AB1002" i="6"/>
  <c r="AB1003" i="6"/>
  <c r="AB1004" i="6"/>
  <c r="AB1005" i="6"/>
  <c r="AB1006" i="6"/>
  <c r="AB1007" i="6"/>
  <c r="AB1008" i="6"/>
  <c r="AB1009" i="6"/>
  <c r="AB1010" i="6"/>
  <c r="AB1011" i="6"/>
  <c r="AB1012" i="6"/>
  <c r="AB1013" i="6"/>
  <c r="AB1014" i="6"/>
  <c r="AB1015" i="6"/>
  <c r="AB1016" i="6"/>
  <c r="AB1017" i="6"/>
  <c r="AB1018" i="6"/>
  <c r="AB1019" i="6"/>
  <c r="AB1020" i="6"/>
  <c r="AB1021" i="6"/>
  <c r="AB1022" i="6"/>
  <c r="AB1023" i="6"/>
  <c r="AB1024" i="6"/>
  <c r="AB1025" i="6"/>
  <c r="AB1026" i="6"/>
  <c r="AB1027" i="6"/>
  <c r="AB1028" i="6"/>
  <c r="AB1029" i="6"/>
  <c r="AB1030" i="6"/>
  <c r="AB1031" i="6"/>
  <c r="AB1032" i="6"/>
  <c r="AB1033" i="6"/>
  <c r="AB1034" i="6"/>
  <c r="AB1035" i="6"/>
  <c r="AB1036" i="6"/>
  <c r="AB1037" i="6"/>
  <c r="AB1038" i="6"/>
  <c r="AB1039" i="6"/>
  <c r="AB1040" i="6"/>
  <c r="AB1041" i="6"/>
  <c r="AB1042" i="6"/>
  <c r="AB1043" i="6"/>
  <c r="AB1044" i="6"/>
  <c r="AB1045" i="6"/>
  <c r="AB1046" i="6"/>
  <c r="AB1047" i="6"/>
  <c r="AB1048" i="6"/>
  <c r="AB1049" i="6"/>
  <c r="AB1050" i="6"/>
  <c r="AB1051" i="6"/>
  <c r="AB1052" i="6"/>
  <c r="AB1053" i="6"/>
  <c r="AB1054" i="6"/>
  <c r="AB1055" i="6"/>
  <c r="AB1056" i="6"/>
  <c r="AB1057" i="6"/>
  <c r="AB1058" i="6"/>
  <c r="AB1059" i="6"/>
  <c r="AB1060" i="6"/>
  <c r="AB1061" i="6"/>
  <c r="AB1062" i="6"/>
  <c r="AB1063" i="6"/>
  <c r="AB1064" i="6"/>
  <c r="AB1065" i="6"/>
  <c r="AB1066" i="6"/>
  <c r="AB1067" i="6"/>
  <c r="AB1068" i="6"/>
  <c r="AB1069" i="6"/>
  <c r="AB1070" i="6"/>
  <c r="AB1071" i="6"/>
  <c r="AB1072" i="6"/>
  <c r="AB1073" i="6"/>
  <c r="AB1074" i="6"/>
  <c r="AB1075" i="6"/>
  <c r="AB1076" i="6"/>
  <c r="AB1077" i="6"/>
  <c r="AB1078" i="6"/>
  <c r="AB1079" i="6"/>
  <c r="AB1080" i="6"/>
  <c r="AB1081" i="6"/>
  <c r="AB1082" i="6"/>
  <c r="AB1083" i="6"/>
  <c r="AB1084" i="6"/>
  <c r="AB1085" i="6"/>
  <c r="AB1086" i="6"/>
  <c r="AB1087" i="6"/>
  <c r="AB1088" i="6"/>
  <c r="AB1089" i="6"/>
  <c r="AB1090" i="6"/>
  <c r="AB1091" i="6"/>
  <c r="AB1092" i="6"/>
  <c r="AB1093" i="6"/>
  <c r="AB1094" i="6"/>
  <c r="AB1095" i="6"/>
  <c r="AB1096" i="6"/>
  <c r="AB1097" i="6"/>
  <c r="AB1098" i="6"/>
  <c r="AB1099" i="6"/>
  <c r="AB1100" i="6"/>
  <c r="AB1101" i="6"/>
  <c r="AB1102" i="6"/>
  <c r="AB1103" i="6"/>
  <c r="AB1104" i="6"/>
  <c r="AB1105" i="6"/>
  <c r="AB1106" i="6"/>
  <c r="AB1107" i="6"/>
  <c r="AB1108" i="6"/>
  <c r="AB1109" i="6"/>
  <c r="AB1110" i="6"/>
  <c r="AB1111" i="6"/>
  <c r="AB1112" i="6"/>
  <c r="AB1113" i="6"/>
  <c r="AB1114" i="6"/>
  <c r="AB1115" i="6"/>
  <c r="AB1116" i="6"/>
  <c r="AB1117" i="6"/>
  <c r="AB1118" i="6"/>
  <c r="AB1119" i="6"/>
  <c r="AB1120" i="6"/>
  <c r="AB1121" i="6"/>
  <c r="AB1122" i="6"/>
  <c r="AB1123" i="6"/>
  <c r="AB1124" i="6"/>
  <c r="AB1125" i="6"/>
  <c r="AB1126" i="6"/>
  <c r="AB1127" i="6"/>
  <c r="AB1128" i="6"/>
  <c r="AB1129" i="6"/>
  <c r="AB1130" i="6"/>
  <c r="AB1131" i="6"/>
  <c r="AB1132" i="6"/>
  <c r="AB1133" i="6"/>
  <c r="AB1134" i="6"/>
  <c r="AB1135" i="6"/>
  <c r="AB1136" i="6"/>
  <c r="AB1137" i="6"/>
  <c r="AB1138" i="6"/>
  <c r="AB1139" i="6"/>
  <c r="AB1140" i="6"/>
  <c r="AB1141" i="6"/>
  <c r="AB1142" i="6"/>
  <c r="AB1143" i="6"/>
  <c r="AB1144" i="6"/>
  <c r="AB1145" i="6"/>
  <c r="AB1146" i="6"/>
  <c r="AB1147" i="6"/>
  <c r="AB1148" i="6"/>
  <c r="AB1149" i="6"/>
  <c r="AB1150" i="6"/>
  <c r="AB1151" i="6"/>
  <c r="AB1152" i="6"/>
  <c r="AB1153" i="6"/>
  <c r="AB1154" i="6"/>
  <c r="AB1155" i="6"/>
  <c r="AB1156" i="6"/>
  <c r="AB1157" i="6"/>
  <c r="AB1158" i="6"/>
  <c r="AB1159" i="6"/>
  <c r="AB1160" i="6"/>
  <c r="AB1161" i="6"/>
  <c r="AB1162" i="6"/>
  <c r="AB1163" i="6"/>
  <c r="AB1164" i="6"/>
  <c r="AB1165" i="6"/>
  <c r="AB1166" i="6"/>
  <c r="AB1167" i="6"/>
  <c r="AB1168" i="6"/>
  <c r="AB1169" i="6"/>
  <c r="AB1170" i="6"/>
  <c r="AB1171" i="6"/>
  <c r="AB1172" i="6"/>
  <c r="AB1173" i="6"/>
  <c r="AB1174" i="6"/>
  <c r="AB1175" i="6"/>
  <c r="AB1176" i="6"/>
  <c r="AB1177" i="6"/>
  <c r="AB1178" i="6"/>
  <c r="AB1179" i="6"/>
  <c r="AB1180" i="6"/>
  <c r="AB1181" i="6"/>
  <c r="AB1182" i="6"/>
  <c r="AB1183" i="6"/>
  <c r="AB1184" i="6"/>
  <c r="AB1185" i="6"/>
  <c r="AB1186" i="6"/>
  <c r="AB1187" i="6"/>
  <c r="AB1188" i="6"/>
  <c r="AB1189" i="6"/>
  <c r="AB1190" i="6"/>
  <c r="AB1191" i="6"/>
  <c r="AB1192" i="6"/>
  <c r="AB1193" i="6"/>
  <c r="AB1194" i="6"/>
  <c r="AB1195" i="6"/>
  <c r="AB1196" i="6"/>
  <c r="AB1197" i="6"/>
  <c r="AB1198" i="6"/>
  <c r="AB1199" i="6"/>
  <c r="AB1200" i="6"/>
  <c r="AB1201" i="6"/>
  <c r="AB1202" i="6"/>
  <c r="AB1203" i="6"/>
  <c r="AB1204" i="6"/>
  <c r="AB1205" i="6"/>
  <c r="AB1206" i="6"/>
  <c r="AB1207" i="6"/>
  <c r="AB1208" i="6"/>
  <c r="AB1209" i="6"/>
  <c r="AB1210" i="6"/>
  <c r="AB1211" i="6"/>
  <c r="AB1212" i="6"/>
  <c r="AB1213" i="6"/>
  <c r="AB1214" i="6"/>
  <c r="AB1215" i="6"/>
  <c r="AB1216" i="6"/>
  <c r="AB1217" i="6"/>
  <c r="AB1218" i="6"/>
  <c r="AB1219" i="6"/>
  <c r="AB1220" i="6"/>
  <c r="AB1221" i="6"/>
  <c r="AB1222" i="6"/>
  <c r="AB1223" i="6"/>
  <c r="AB1224" i="6"/>
  <c r="AB1225" i="6"/>
  <c r="AB1226" i="6"/>
  <c r="AB1227" i="6"/>
  <c r="AB1228" i="6"/>
  <c r="AB1229" i="6"/>
  <c r="AB1230" i="6"/>
  <c r="AB1231" i="6"/>
  <c r="AB1232" i="6"/>
  <c r="AB1233" i="6"/>
  <c r="AB1234" i="6"/>
  <c r="AB1235" i="6"/>
  <c r="AB1236" i="6"/>
  <c r="AB1237" i="6"/>
  <c r="AB1238" i="6"/>
  <c r="AB1239" i="6"/>
  <c r="AB1240" i="6"/>
  <c r="AB1241" i="6"/>
  <c r="AB1242" i="6"/>
  <c r="AB1243" i="6"/>
  <c r="AB1244" i="6"/>
  <c r="AB1245" i="6"/>
  <c r="AB1246" i="6"/>
  <c r="AB1247" i="6"/>
  <c r="AB1248" i="6"/>
  <c r="AB1249" i="6"/>
  <c r="AB1250" i="6"/>
  <c r="AB1251" i="6"/>
  <c r="AB1252" i="6"/>
  <c r="AB1253" i="6"/>
  <c r="AB1254" i="6"/>
  <c r="AB1255" i="6"/>
  <c r="AB1256" i="6"/>
  <c r="AB1257" i="6"/>
  <c r="AB1258" i="6"/>
  <c r="AB1259" i="6"/>
  <c r="AB1260" i="6"/>
  <c r="AB1261" i="6"/>
  <c r="AB1262" i="6"/>
  <c r="AB1263" i="6"/>
  <c r="AB1264" i="6"/>
  <c r="AB1265" i="6"/>
  <c r="AB1266" i="6"/>
  <c r="AB1267" i="6"/>
  <c r="AB1268" i="6"/>
  <c r="AB1269" i="6"/>
  <c r="AB1270" i="6"/>
  <c r="AB1271" i="6"/>
  <c r="AB1272" i="6"/>
  <c r="AB1273" i="6"/>
  <c r="AB1274" i="6"/>
  <c r="AB1275" i="6"/>
  <c r="AB1276" i="6"/>
  <c r="AB1277" i="6"/>
  <c r="AB1278" i="6"/>
  <c r="AB1279" i="6"/>
  <c r="AB1280" i="6"/>
  <c r="AB1281" i="6"/>
  <c r="AB1282" i="6"/>
  <c r="AB1283" i="6"/>
  <c r="AB1284" i="6"/>
  <c r="AB1285" i="6"/>
  <c r="AB1286" i="6"/>
  <c r="AB1287" i="6"/>
  <c r="AB1288" i="6"/>
  <c r="AB1289" i="6"/>
  <c r="AB1290" i="6"/>
  <c r="AB1291" i="6"/>
  <c r="AB1292" i="6"/>
  <c r="AB1293" i="6"/>
  <c r="AB1294" i="6"/>
  <c r="AB1295" i="6"/>
  <c r="AB1296" i="6"/>
  <c r="AB1297" i="6"/>
  <c r="AB1298" i="6"/>
  <c r="AB1299" i="6"/>
  <c r="AB1300" i="6"/>
  <c r="AB1301" i="6"/>
  <c r="AB1302" i="6"/>
  <c r="AB1303" i="6"/>
  <c r="AB1304" i="6"/>
  <c r="AB1305" i="6"/>
  <c r="AB1306" i="6"/>
  <c r="AB1307" i="6"/>
  <c r="AB1308" i="6"/>
  <c r="AB1309" i="6"/>
  <c r="AB1310" i="6"/>
  <c r="AB1311" i="6"/>
  <c r="AB1312" i="6"/>
  <c r="AB1313" i="6"/>
  <c r="AB1314" i="6"/>
  <c r="AB1315" i="6"/>
  <c r="AB1316" i="6"/>
  <c r="AB1317" i="6"/>
  <c r="AB1318" i="6"/>
  <c r="AB1319" i="6"/>
  <c r="AB1320" i="6"/>
  <c r="AB1321" i="6"/>
  <c r="AB1322" i="6"/>
  <c r="AB1323" i="6"/>
  <c r="AB1324" i="6"/>
  <c r="AB1325" i="6"/>
  <c r="AB1326" i="6"/>
  <c r="AB1327" i="6"/>
  <c r="AB1328" i="6"/>
  <c r="AB1329" i="6"/>
  <c r="AB1330" i="6"/>
  <c r="AB1331" i="6"/>
  <c r="AB1332" i="6"/>
  <c r="AB1333" i="6"/>
  <c r="AB1334" i="6"/>
  <c r="AB1335" i="6"/>
  <c r="AB1336" i="6"/>
  <c r="AB1337" i="6"/>
  <c r="AB1338" i="6"/>
  <c r="AB1339" i="6"/>
  <c r="AB1340" i="6"/>
  <c r="AB1341" i="6"/>
  <c r="AB1342" i="6"/>
  <c r="AB1343" i="6"/>
  <c r="AB1344" i="6"/>
  <c r="AB1345" i="6"/>
  <c r="AB1346" i="6"/>
  <c r="AB1347" i="6"/>
  <c r="AB1348" i="6"/>
  <c r="AB1349" i="6"/>
  <c r="AB1350" i="6"/>
  <c r="AB1351" i="6"/>
  <c r="AB1352" i="6"/>
  <c r="AB1353" i="6"/>
  <c r="AB1354" i="6"/>
  <c r="AB1355" i="6"/>
  <c r="AB1356" i="6"/>
  <c r="AB1357" i="6"/>
  <c r="AB1358" i="6"/>
  <c r="AB1359" i="6"/>
  <c r="AB1360" i="6"/>
  <c r="AB1361" i="6"/>
  <c r="AB1362" i="6"/>
  <c r="AB1363" i="6"/>
  <c r="AB1364" i="6"/>
  <c r="AB1365" i="6"/>
  <c r="AB1366" i="6"/>
  <c r="AB1367" i="6"/>
  <c r="AB1368" i="6"/>
  <c r="AB1369" i="6"/>
  <c r="AB1370" i="6"/>
  <c r="AB1371" i="6"/>
  <c r="AB1372" i="6"/>
  <c r="AB1373" i="6"/>
  <c r="AB1374" i="6"/>
  <c r="AB1375" i="6"/>
  <c r="AB1376" i="6"/>
  <c r="AB1377" i="6"/>
  <c r="AB1378" i="6"/>
  <c r="AB1379" i="6"/>
  <c r="AB1380" i="6"/>
  <c r="AB1381" i="6"/>
  <c r="AB1382" i="6"/>
  <c r="AB1383" i="6"/>
  <c r="AB1384" i="6"/>
  <c r="AB1385" i="6"/>
  <c r="AB1386" i="6"/>
  <c r="AB1387" i="6"/>
  <c r="AB1388" i="6"/>
  <c r="AB1389" i="6"/>
  <c r="AB1390" i="6"/>
  <c r="AB1391" i="6"/>
  <c r="AB1392" i="6"/>
  <c r="AB1393" i="6"/>
  <c r="AB1394" i="6"/>
  <c r="AB1395" i="6"/>
  <c r="AB1396" i="6"/>
  <c r="AB1397" i="6"/>
  <c r="AB1398" i="6"/>
  <c r="AB1399" i="6"/>
  <c r="AB1400" i="6"/>
  <c r="AB1401" i="6"/>
  <c r="AB1402" i="6"/>
  <c r="AB1403" i="6"/>
  <c r="AB1404" i="6"/>
  <c r="AB1405" i="6"/>
  <c r="AB1406" i="6"/>
  <c r="AB1407" i="6"/>
  <c r="AB1408" i="6"/>
  <c r="AB1409" i="6"/>
  <c r="AB1410" i="6"/>
  <c r="AB1411" i="6"/>
  <c r="AB1412" i="6"/>
  <c r="AB1413" i="6"/>
  <c r="AB1414" i="6"/>
  <c r="AB1415" i="6"/>
  <c r="AB1416" i="6"/>
  <c r="AB1417" i="6"/>
  <c r="AB1418" i="6"/>
  <c r="AB1419" i="6"/>
  <c r="AB1420" i="6"/>
  <c r="AB1421" i="6"/>
  <c r="AB1422" i="6"/>
  <c r="AB1423" i="6"/>
  <c r="AB1424" i="6"/>
  <c r="AB1425" i="6"/>
  <c r="AB1426" i="6"/>
  <c r="AB1427" i="6"/>
  <c r="AB1428" i="6"/>
  <c r="AB1429" i="6"/>
  <c r="AB1430" i="6"/>
  <c r="AB1431" i="6"/>
  <c r="AB1432" i="6"/>
  <c r="AB1433" i="6"/>
  <c r="AB1434" i="6"/>
  <c r="AB1435" i="6"/>
  <c r="AB1436" i="6"/>
  <c r="AB1437" i="6"/>
  <c r="AB1438" i="6"/>
  <c r="AB1439" i="6"/>
  <c r="AB1440" i="6"/>
  <c r="AB1441" i="6"/>
  <c r="AB1442" i="6"/>
  <c r="AB1443" i="6"/>
  <c r="AB1444" i="6"/>
  <c r="AB1445" i="6"/>
  <c r="AB1446" i="6"/>
  <c r="AB1447" i="6"/>
  <c r="AB1448" i="6"/>
  <c r="AB1449" i="6"/>
  <c r="AB1450" i="6"/>
  <c r="AB1451" i="6"/>
  <c r="AB1452" i="6"/>
  <c r="AB1453" i="6"/>
  <c r="AB1454" i="6"/>
  <c r="AB1455" i="6"/>
  <c r="AB1456" i="6"/>
  <c r="AB1457" i="6"/>
  <c r="AB1458" i="6"/>
  <c r="AB1459" i="6"/>
  <c r="AB1460" i="6"/>
  <c r="AB1461" i="6"/>
  <c r="AB1462" i="6"/>
  <c r="AB1463" i="6"/>
  <c r="AB1464" i="6"/>
  <c r="AB1465" i="6"/>
  <c r="AB1466" i="6"/>
  <c r="AB1467" i="6"/>
  <c r="AB1468" i="6"/>
  <c r="AB1469" i="6"/>
  <c r="AB1470" i="6"/>
  <c r="AB1471" i="6"/>
  <c r="AB1472" i="6"/>
  <c r="AB1473" i="6"/>
  <c r="AB1474" i="6"/>
  <c r="AB1475" i="6"/>
  <c r="AB1476" i="6"/>
  <c r="AB1477" i="6"/>
  <c r="AB1478" i="6"/>
  <c r="AB1479" i="6"/>
  <c r="AB1480" i="6"/>
  <c r="AB1481" i="6"/>
  <c r="AB1482" i="6"/>
  <c r="AB1483" i="6"/>
  <c r="AB1484" i="6"/>
  <c r="AB1485" i="6"/>
  <c r="AB1486" i="6"/>
  <c r="AB1487" i="6"/>
  <c r="AB1488" i="6"/>
  <c r="AB1489" i="6"/>
  <c r="AB1490" i="6"/>
  <c r="AB1491" i="6"/>
  <c r="AB1492" i="6"/>
  <c r="AB1493" i="6"/>
  <c r="AB1494" i="6"/>
  <c r="AB1495" i="6"/>
  <c r="AB1496" i="6"/>
  <c r="AB1497" i="6"/>
  <c r="AB1498" i="6"/>
  <c r="AB1499" i="6"/>
  <c r="AB1500" i="6"/>
  <c r="AB1501" i="6"/>
  <c r="AB1502" i="6"/>
  <c r="AB1503" i="6"/>
  <c r="AB1504" i="6"/>
  <c r="AB1505" i="6"/>
  <c r="AB1506" i="6"/>
  <c r="AB1507" i="6"/>
  <c r="AB1508" i="6"/>
  <c r="AB1509" i="6"/>
  <c r="AB1510" i="6"/>
  <c r="AB1511" i="6"/>
  <c r="AB1512" i="6"/>
  <c r="AB1513" i="6"/>
  <c r="AB1514" i="6"/>
  <c r="AB1515" i="6"/>
  <c r="AB1516" i="6"/>
  <c r="AB1517" i="6"/>
  <c r="AB1518" i="6"/>
  <c r="AB1519" i="6"/>
  <c r="AB1520" i="6"/>
  <c r="AB1521" i="6"/>
  <c r="AB1522" i="6"/>
  <c r="AB1523" i="6"/>
  <c r="AB1524" i="6"/>
  <c r="AB1525" i="6"/>
  <c r="AB1526" i="6"/>
  <c r="AB1527" i="6"/>
  <c r="AB1528" i="6"/>
  <c r="AB1529" i="6"/>
  <c r="AB1530" i="6"/>
  <c r="AB1531" i="6"/>
  <c r="AB1532" i="6"/>
  <c r="AB1533" i="6"/>
  <c r="AB1534" i="6"/>
  <c r="AB1535" i="6"/>
  <c r="AB1536" i="6"/>
  <c r="AB1537" i="6"/>
  <c r="AB1538" i="6"/>
  <c r="AB1539" i="6"/>
  <c r="AB1540" i="6"/>
  <c r="AB1541" i="6"/>
  <c r="AB1542" i="6"/>
  <c r="AB1543" i="6"/>
  <c r="AB1544" i="6"/>
  <c r="AB1545" i="6"/>
  <c r="AB1546" i="6"/>
  <c r="AB1547" i="6"/>
  <c r="AB1548" i="6"/>
  <c r="AB1549" i="6"/>
  <c r="AB1550" i="6"/>
  <c r="AB1551" i="6"/>
  <c r="AB1552" i="6"/>
  <c r="AB1553" i="6"/>
  <c r="AB1554" i="6"/>
  <c r="AB1555" i="6"/>
  <c r="AB1556" i="6"/>
  <c r="AB1557" i="6"/>
  <c r="AB1558" i="6"/>
  <c r="AB1559" i="6"/>
  <c r="AB1560" i="6"/>
  <c r="AB1561" i="6"/>
  <c r="AB1562" i="6"/>
  <c r="AB1563" i="6"/>
  <c r="AB1564" i="6"/>
  <c r="AB1565" i="6"/>
  <c r="AB1566" i="6"/>
  <c r="AB1567" i="6"/>
  <c r="AB1568" i="6"/>
  <c r="AB1569" i="6"/>
  <c r="AB1570" i="6"/>
  <c r="AB1571" i="6"/>
  <c r="AB1572" i="6"/>
  <c r="AB1573" i="6"/>
  <c r="AB1574" i="6"/>
  <c r="AB1575" i="6"/>
  <c r="AB1576" i="6"/>
  <c r="AB1577" i="6"/>
  <c r="AB1578" i="6"/>
  <c r="AB1579" i="6"/>
  <c r="AB1580" i="6"/>
  <c r="AB1581" i="6"/>
  <c r="AB1582" i="6"/>
  <c r="AB1583" i="6"/>
  <c r="AB1584" i="6"/>
  <c r="AB1585" i="6"/>
  <c r="AB1586" i="6"/>
  <c r="AB1587" i="6"/>
  <c r="AB1588" i="6"/>
  <c r="AB1589" i="6"/>
  <c r="AB1590" i="6"/>
  <c r="AB1591" i="6"/>
  <c r="AB1592" i="6"/>
  <c r="AB1593" i="6"/>
  <c r="AB1594" i="6"/>
  <c r="AB1595" i="6"/>
  <c r="AB1596" i="6"/>
  <c r="AB1597" i="6"/>
  <c r="AB1598" i="6"/>
  <c r="AB1599" i="6"/>
  <c r="AB1600" i="6"/>
  <c r="AB1601" i="6"/>
  <c r="AB1602" i="6"/>
  <c r="AB1603" i="6"/>
  <c r="AB1604" i="6"/>
  <c r="AB1605" i="6"/>
  <c r="AB1606" i="6"/>
  <c r="AB1607" i="6"/>
  <c r="AB1608" i="6"/>
  <c r="AB1609" i="6"/>
  <c r="AB1610" i="6"/>
  <c r="AB1611" i="6"/>
  <c r="AB1612" i="6"/>
  <c r="AB1613" i="6"/>
  <c r="AB1614" i="6"/>
  <c r="AB1615" i="6"/>
  <c r="AB1616" i="6"/>
  <c r="AB1617" i="6"/>
  <c r="AB1618" i="6"/>
  <c r="AB1619" i="6"/>
  <c r="AB1620" i="6"/>
  <c r="AB1621" i="6"/>
  <c r="AB1622" i="6"/>
  <c r="AB1623" i="6"/>
  <c r="AB1624" i="6"/>
  <c r="AB1625" i="6"/>
  <c r="AB1626" i="6"/>
  <c r="AB1627" i="6"/>
  <c r="AB1628" i="6"/>
  <c r="AB1629" i="6"/>
  <c r="AB1630" i="6"/>
  <c r="AB1631" i="6"/>
  <c r="AB1632" i="6"/>
  <c r="AB1633" i="6"/>
  <c r="AB1634" i="6"/>
  <c r="AB1635" i="6"/>
  <c r="AB1636" i="6"/>
  <c r="AB1637" i="6"/>
  <c r="AB1638" i="6"/>
  <c r="AB1639" i="6"/>
  <c r="AB1640" i="6"/>
  <c r="AB1641" i="6"/>
  <c r="AB1642" i="6"/>
  <c r="AB1643" i="6"/>
  <c r="AB1644" i="6"/>
  <c r="AB1645" i="6"/>
  <c r="AB1646" i="6"/>
  <c r="AB1647" i="6"/>
  <c r="AB1648" i="6"/>
  <c r="AB1649" i="6"/>
  <c r="AB1650" i="6"/>
  <c r="AB1651" i="6"/>
  <c r="AB1652" i="6"/>
  <c r="AB1653" i="6"/>
  <c r="AB1654" i="6"/>
  <c r="AB1655" i="6"/>
  <c r="AB1656" i="6"/>
  <c r="AB1657" i="6"/>
  <c r="AB1658" i="6"/>
  <c r="AB1659" i="6"/>
  <c r="AB1660" i="6"/>
  <c r="AB1661" i="6"/>
  <c r="AB1662" i="6"/>
  <c r="AB1663" i="6"/>
  <c r="AB1664" i="6"/>
  <c r="AB1665" i="6"/>
  <c r="AB1666" i="6"/>
  <c r="AB1667" i="6"/>
  <c r="AB1668" i="6"/>
  <c r="AB1669" i="6"/>
  <c r="AB1670" i="6"/>
  <c r="AB1671" i="6"/>
  <c r="AB1672" i="6"/>
  <c r="AB1673" i="6"/>
  <c r="AB1674" i="6"/>
  <c r="AB1675" i="6"/>
  <c r="AB1676" i="6"/>
  <c r="AB1677" i="6"/>
  <c r="AB1678" i="6"/>
  <c r="AB1679" i="6"/>
  <c r="AB1680" i="6"/>
  <c r="AB1681" i="6"/>
  <c r="AB1682" i="6"/>
  <c r="AB1683" i="6"/>
  <c r="AB1684" i="6"/>
  <c r="AB1685" i="6"/>
  <c r="AB1686" i="6"/>
  <c r="AB1687" i="6"/>
  <c r="AB1688" i="6"/>
  <c r="AB1689" i="6"/>
  <c r="AB1690" i="6"/>
  <c r="AB1691" i="6"/>
  <c r="AB1692" i="6"/>
  <c r="AB1693" i="6"/>
  <c r="AB1694" i="6"/>
  <c r="AB1695" i="6"/>
  <c r="AB1696" i="6"/>
  <c r="AB1697" i="6"/>
  <c r="AB1698" i="6"/>
  <c r="AB1699" i="6"/>
  <c r="AB1700" i="6"/>
  <c r="AB1701" i="6"/>
  <c r="AB1702" i="6"/>
  <c r="AB1703" i="6"/>
  <c r="AB1704" i="6"/>
  <c r="AB1705" i="6"/>
  <c r="AB1706" i="6"/>
  <c r="AB1707" i="6"/>
  <c r="AB1708" i="6"/>
  <c r="AB1709" i="6"/>
  <c r="AB1710" i="6"/>
  <c r="AB1711" i="6"/>
  <c r="AB1712" i="6"/>
  <c r="AB1713" i="6"/>
  <c r="AB1714" i="6"/>
  <c r="AB1715" i="6"/>
  <c r="AB1716" i="6"/>
  <c r="AB1717" i="6"/>
  <c r="AB1718" i="6"/>
  <c r="AB1719" i="6"/>
  <c r="AB1720" i="6"/>
  <c r="AB1721" i="6"/>
  <c r="AB1722" i="6"/>
  <c r="AB1723" i="6"/>
  <c r="AB1724" i="6"/>
  <c r="AB1725" i="6"/>
  <c r="AB1726" i="6"/>
  <c r="AB1727" i="6"/>
  <c r="AB1728" i="6"/>
  <c r="AB1729" i="6"/>
  <c r="AB1730" i="6"/>
  <c r="AB1731" i="6"/>
  <c r="AB1732" i="6"/>
  <c r="AB1733" i="6"/>
  <c r="AB1734" i="6"/>
  <c r="AB1735" i="6"/>
  <c r="AB1736" i="6"/>
  <c r="AB1737" i="6"/>
  <c r="AB1738" i="6"/>
  <c r="AB1739" i="6"/>
  <c r="AB1740" i="6"/>
  <c r="AB1741" i="6"/>
  <c r="AB1742" i="6"/>
  <c r="AB1743" i="6"/>
  <c r="AB1744" i="6"/>
  <c r="AB1745" i="6"/>
  <c r="AB1746" i="6"/>
  <c r="AB1747" i="6"/>
  <c r="AB1748" i="6"/>
  <c r="AB1749" i="6"/>
  <c r="AB1750" i="6"/>
  <c r="AB1751" i="6"/>
  <c r="AB1752" i="6"/>
  <c r="AB1753" i="6"/>
  <c r="AB1754" i="6"/>
  <c r="AB1755" i="6"/>
  <c r="AB1756" i="6"/>
  <c r="AB1757" i="6"/>
  <c r="AB1758" i="6"/>
  <c r="AB1759" i="6"/>
  <c r="AB1760" i="6"/>
  <c r="AB1761" i="6"/>
  <c r="AB1762" i="6"/>
  <c r="AB1763" i="6"/>
  <c r="AB1764" i="6"/>
  <c r="AB1765" i="6"/>
  <c r="AB1766" i="6"/>
  <c r="AB1767" i="6"/>
  <c r="AB1768" i="6"/>
  <c r="AB1769" i="6"/>
  <c r="AB1770" i="6"/>
  <c r="AB1771" i="6"/>
  <c r="AB1772" i="6"/>
  <c r="AB1773" i="6"/>
  <c r="AB1774" i="6"/>
  <c r="AB1775" i="6"/>
  <c r="AB1776" i="6"/>
  <c r="AB1777" i="6"/>
  <c r="AB1778" i="6"/>
  <c r="AB1779" i="6"/>
  <c r="AB1780" i="6"/>
  <c r="AB1781" i="6"/>
  <c r="AB1782" i="6"/>
  <c r="AB1783" i="6"/>
  <c r="AB1784" i="6"/>
  <c r="AB1785" i="6"/>
  <c r="AB1786" i="6"/>
  <c r="AB1787" i="6"/>
  <c r="AB1788" i="6"/>
  <c r="AB1789" i="6"/>
  <c r="AB1790" i="6"/>
  <c r="AB1791" i="6"/>
  <c r="AB1792" i="6"/>
  <c r="AB1793" i="6"/>
  <c r="AB1794" i="6"/>
  <c r="AB1795" i="6"/>
  <c r="AB1796" i="6"/>
  <c r="AB1797" i="6"/>
  <c r="AB1798" i="6"/>
  <c r="AB1799" i="6"/>
  <c r="AB1800" i="6"/>
  <c r="AB1801" i="6"/>
  <c r="AB1802" i="6"/>
  <c r="AB1803" i="6"/>
  <c r="AB1804" i="6"/>
  <c r="AB1805" i="6"/>
  <c r="AB1806" i="6"/>
  <c r="AB1807" i="6"/>
  <c r="AB1808" i="6"/>
  <c r="AB1809" i="6"/>
  <c r="AB1810" i="6"/>
  <c r="AB1811" i="6"/>
  <c r="AB1812" i="6"/>
  <c r="AB1813" i="6"/>
  <c r="AB1814" i="6"/>
  <c r="AB1815" i="6"/>
  <c r="AB1816" i="6"/>
  <c r="AB1817" i="6"/>
  <c r="AB1818" i="6"/>
  <c r="AB1819" i="6"/>
  <c r="AB1820" i="6"/>
  <c r="AB1821" i="6"/>
  <c r="AB1822" i="6"/>
  <c r="AB1823" i="6"/>
  <c r="AB1824" i="6"/>
  <c r="AB1825" i="6"/>
  <c r="AB1826" i="6"/>
  <c r="AB1827" i="6"/>
  <c r="AB1828" i="6"/>
  <c r="AB1829" i="6"/>
  <c r="AB1830" i="6"/>
  <c r="AB1831" i="6"/>
  <c r="AB1832" i="6"/>
  <c r="AB1833" i="6"/>
  <c r="AB1834" i="6"/>
  <c r="AB1835" i="6"/>
  <c r="AB1836" i="6"/>
  <c r="AB1837" i="6"/>
  <c r="AB1838" i="6"/>
  <c r="AB1839" i="6"/>
  <c r="AB1840" i="6"/>
  <c r="AB1841" i="6"/>
  <c r="AB1842" i="6"/>
  <c r="AB1843" i="6"/>
  <c r="AB1844" i="6"/>
  <c r="AB1845" i="6"/>
  <c r="AB1846" i="6"/>
  <c r="AB1847" i="6"/>
  <c r="AB1848" i="6"/>
  <c r="AB1849" i="6"/>
  <c r="AB1850" i="6"/>
  <c r="AB1851" i="6"/>
  <c r="AB1852" i="6"/>
  <c r="AB1853" i="6"/>
  <c r="AB1854" i="6"/>
  <c r="AB1855" i="6"/>
  <c r="AB1856" i="6"/>
  <c r="AB1857" i="6"/>
  <c r="AB1858" i="6"/>
  <c r="AB1859" i="6"/>
  <c r="AB1860" i="6"/>
  <c r="AB1861" i="6"/>
  <c r="AB1862" i="6"/>
  <c r="AB1863" i="6"/>
  <c r="AB1864" i="6"/>
  <c r="AB1865" i="6"/>
  <c r="AB1866" i="6"/>
  <c r="AB1867" i="6"/>
  <c r="AB1868" i="6"/>
  <c r="AB1869" i="6"/>
  <c r="AB1870" i="6"/>
  <c r="AB1871" i="6"/>
  <c r="AB1872" i="6"/>
  <c r="AB1873" i="6"/>
  <c r="AB1874" i="6"/>
  <c r="AB1875" i="6"/>
  <c r="AB1876" i="6"/>
  <c r="AB1877" i="6"/>
  <c r="AB1878" i="6"/>
  <c r="AB1879" i="6"/>
  <c r="AB1880" i="6"/>
  <c r="AB1881" i="6"/>
  <c r="AB1882" i="6"/>
  <c r="AB1883" i="6"/>
  <c r="AB1884" i="6"/>
  <c r="AB1885" i="6"/>
  <c r="AB1886" i="6"/>
  <c r="AB1887" i="6"/>
  <c r="AB1888" i="6"/>
  <c r="AB1889" i="6"/>
  <c r="AB1890" i="6"/>
  <c r="AB1891" i="6"/>
  <c r="AB1892" i="6"/>
  <c r="AB1893" i="6"/>
  <c r="AB1894" i="6"/>
  <c r="AB1895" i="6"/>
  <c r="AB1896" i="6"/>
  <c r="AB1897" i="6"/>
  <c r="AB1898" i="6"/>
  <c r="AB1899" i="6"/>
  <c r="AB1900" i="6"/>
  <c r="AB1901" i="6"/>
  <c r="AB1902" i="6"/>
  <c r="AB1903" i="6"/>
  <c r="AB1904" i="6"/>
  <c r="AB1905" i="6"/>
  <c r="AB1906" i="6"/>
  <c r="AB1907" i="6"/>
  <c r="AB1908" i="6"/>
  <c r="AB1909" i="6"/>
  <c r="AB1910" i="6"/>
  <c r="AB1911" i="6"/>
  <c r="AB1912" i="6"/>
  <c r="AB1913" i="6"/>
  <c r="AB1914" i="6"/>
  <c r="AB1915" i="6"/>
  <c r="AB1916" i="6"/>
  <c r="AB1917" i="6"/>
  <c r="AB1918" i="6"/>
  <c r="AB1919" i="6"/>
  <c r="AB1920" i="6"/>
  <c r="AB1921" i="6"/>
  <c r="AB1922" i="6"/>
  <c r="AB1923" i="6"/>
  <c r="AB1924" i="6"/>
  <c r="AB1925" i="6"/>
  <c r="AB1926" i="6"/>
  <c r="AB1927" i="6"/>
  <c r="AB1928" i="6"/>
  <c r="AB1929" i="6"/>
  <c r="AB1930" i="6"/>
  <c r="AB1931" i="6"/>
  <c r="AB1932" i="6"/>
  <c r="AB1933" i="6"/>
  <c r="AB1934" i="6"/>
  <c r="AB1935" i="6"/>
  <c r="AB1936" i="6"/>
  <c r="AB1937" i="6"/>
  <c r="AB1938" i="6"/>
  <c r="AB1939" i="6"/>
  <c r="AB1940" i="6"/>
  <c r="AB1941" i="6"/>
  <c r="AB1942" i="6"/>
  <c r="AB1943" i="6"/>
  <c r="AB1944" i="6"/>
  <c r="AB1945" i="6"/>
  <c r="AB1946" i="6"/>
  <c r="AB1947" i="6"/>
  <c r="AB1948" i="6"/>
  <c r="AB1949" i="6"/>
  <c r="AB1950" i="6"/>
  <c r="AB1951" i="6"/>
  <c r="AB1952" i="6"/>
  <c r="AB1953" i="6"/>
  <c r="AB1954" i="6"/>
  <c r="AB1955" i="6"/>
  <c r="AB1956" i="6"/>
  <c r="AB1957" i="6"/>
  <c r="AB1958" i="6"/>
  <c r="AB1959" i="6"/>
  <c r="AB1960" i="6"/>
  <c r="AB1961" i="6"/>
  <c r="AB1962" i="6"/>
  <c r="AB1963" i="6"/>
  <c r="AB1964" i="6"/>
  <c r="AB1965" i="6"/>
  <c r="AB1966" i="6"/>
  <c r="AB1967" i="6"/>
  <c r="AB1968" i="6"/>
  <c r="AB1969" i="6"/>
  <c r="AB1970" i="6"/>
  <c r="AB1971" i="6"/>
  <c r="AB1972" i="6"/>
  <c r="AB1973" i="6"/>
  <c r="AB1974" i="6"/>
  <c r="AB1975" i="6"/>
  <c r="AB1976" i="6"/>
  <c r="AB1977" i="6"/>
  <c r="AB1978" i="6"/>
  <c r="AB1979" i="6"/>
  <c r="AB1980" i="6"/>
  <c r="AB1981" i="6"/>
  <c r="AB1982" i="6"/>
  <c r="AB1983" i="6"/>
  <c r="AB1984" i="6"/>
  <c r="AB1985" i="6"/>
  <c r="AB1986" i="6"/>
  <c r="AB1987" i="6"/>
  <c r="AB1988" i="6"/>
  <c r="AB1989" i="6"/>
  <c r="AB1990" i="6"/>
  <c r="AB1991" i="6"/>
  <c r="AB1992" i="6"/>
  <c r="AB1993" i="6"/>
  <c r="AB1994" i="6"/>
  <c r="AB1995" i="6"/>
  <c r="AB1996" i="6"/>
  <c r="AB1997" i="6"/>
  <c r="AB1998" i="6"/>
  <c r="AB1999" i="6"/>
  <c r="AB2000" i="6"/>
  <c r="AB2001" i="6"/>
  <c r="AB2002" i="6"/>
  <c r="AB2003" i="6"/>
  <c r="AB2004" i="6"/>
  <c r="AB2005" i="6"/>
  <c r="AB2006" i="6"/>
  <c r="AB2007" i="6"/>
  <c r="AB2008" i="6"/>
  <c r="AB2009" i="6"/>
  <c r="AB2010" i="6"/>
  <c r="AB2011" i="6"/>
  <c r="AB2012" i="6"/>
  <c r="AB2013" i="6"/>
  <c r="AB2014" i="6"/>
  <c r="AB2015" i="6"/>
  <c r="AB2016" i="6"/>
  <c r="AB2017" i="6"/>
  <c r="AB2018" i="6"/>
  <c r="AB2019" i="6"/>
  <c r="AB2020" i="6"/>
  <c r="AB2021" i="6"/>
  <c r="AB2022" i="6"/>
  <c r="AB2023" i="6"/>
  <c r="AB2024" i="6"/>
  <c r="AB2025" i="6"/>
  <c r="AB2026" i="6"/>
  <c r="AB2027" i="6"/>
  <c r="AB2028" i="6"/>
  <c r="AB2029" i="6"/>
  <c r="AB2030" i="6"/>
  <c r="AB2031" i="6"/>
  <c r="AB2032" i="6"/>
  <c r="AB2033" i="6"/>
  <c r="AB2034" i="6"/>
  <c r="AB2035" i="6"/>
  <c r="AB2036" i="6"/>
  <c r="AB2037" i="6"/>
  <c r="AB2038" i="6"/>
  <c r="AB2039" i="6"/>
  <c r="AB2040" i="6"/>
  <c r="AB2041" i="6"/>
  <c r="AB2042" i="6"/>
  <c r="AB2043" i="6"/>
  <c r="AB2044" i="6"/>
  <c r="AB2045" i="6"/>
  <c r="AB2046" i="6"/>
  <c r="AB2047" i="6"/>
  <c r="AB2048" i="6"/>
  <c r="AB2049" i="6"/>
  <c r="AB2050" i="6"/>
  <c r="AB2051" i="6"/>
  <c r="AB2052" i="6"/>
  <c r="AB2053" i="6"/>
  <c r="AB2054" i="6"/>
  <c r="AB2055" i="6"/>
  <c r="AB2056" i="6"/>
  <c r="AB2057" i="6"/>
  <c r="AB2058" i="6"/>
  <c r="AB2059" i="6"/>
  <c r="AB2060" i="6"/>
  <c r="AB2061" i="6"/>
  <c r="AB2062" i="6"/>
  <c r="AB2063" i="6"/>
  <c r="AB2064" i="6"/>
  <c r="AB2065" i="6"/>
  <c r="AB2066" i="6"/>
  <c r="AB2067" i="6"/>
  <c r="AB2068" i="6"/>
  <c r="AB2069" i="6"/>
  <c r="AB2070" i="6"/>
  <c r="AB2071" i="6"/>
  <c r="AB2072" i="6"/>
  <c r="AB2073" i="6"/>
  <c r="AB2074" i="6"/>
  <c r="AB2075" i="6"/>
  <c r="AB2076" i="6"/>
  <c r="AB2077" i="6"/>
  <c r="AB2078" i="6"/>
  <c r="AB2079" i="6"/>
  <c r="AB2080" i="6"/>
  <c r="AB2081" i="6"/>
  <c r="AB2082" i="6"/>
  <c r="AB2083" i="6"/>
  <c r="AB2084" i="6"/>
  <c r="AB2085" i="6"/>
  <c r="AB2086" i="6"/>
  <c r="AB2087" i="6"/>
  <c r="AB2088" i="6"/>
  <c r="AB2089" i="6"/>
  <c r="AB2090" i="6"/>
  <c r="AB2091" i="6"/>
  <c r="AB2092" i="6"/>
  <c r="AB2093" i="6"/>
  <c r="AB2094" i="6"/>
  <c r="AB2095" i="6"/>
  <c r="AB2096" i="6"/>
  <c r="AB2097" i="6"/>
  <c r="AB2098" i="6"/>
  <c r="AB2099" i="6"/>
  <c r="AB2100" i="6"/>
  <c r="AB2101" i="6"/>
  <c r="AB2102" i="6"/>
  <c r="AB2103" i="6"/>
  <c r="AB2104" i="6"/>
  <c r="AB2105" i="6"/>
  <c r="AB2106" i="6"/>
  <c r="AB2107" i="6"/>
  <c r="AB2108" i="6"/>
  <c r="AB2109" i="6"/>
  <c r="AB2110" i="6"/>
  <c r="AB2111" i="6"/>
  <c r="AB2112" i="6"/>
  <c r="AB2113" i="6"/>
  <c r="AB2114" i="6"/>
  <c r="AB2115" i="6"/>
  <c r="AB2116" i="6"/>
  <c r="AB2117" i="6"/>
  <c r="AB2118" i="6"/>
  <c r="AB2119" i="6"/>
  <c r="AB2120" i="6"/>
  <c r="AB2121" i="6"/>
  <c r="AB2122" i="6"/>
  <c r="AB2123" i="6"/>
  <c r="AB2124" i="6"/>
  <c r="AB2125" i="6"/>
  <c r="AB2126" i="6"/>
  <c r="AB2127" i="6"/>
  <c r="AB2128" i="6"/>
  <c r="AB2129" i="6"/>
  <c r="AB2130" i="6"/>
  <c r="AB2131" i="6"/>
  <c r="AB2132" i="6"/>
  <c r="AB2133" i="6"/>
  <c r="AB2134" i="6"/>
  <c r="AB2135" i="6"/>
  <c r="AB2136" i="6"/>
  <c r="AB2137" i="6"/>
  <c r="AB2138" i="6"/>
  <c r="AB2139" i="6"/>
  <c r="AB2140" i="6"/>
  <c r="AB2141" i="6"/>
  <c r="AB2142" i="6"/>
  <c r="AB2143" i="6"/>
  <c r="AB2144" i="6"/>
  <c r="AB2145" i="6"/>
  <c r="AB2146" i="6"/>
  <c r="AB2147" i="6"/>
  <c r="AB2148" i="6"/>
  <c r="AB2149" i="6"/>
  <c r="AB2150" i="6"/>
  <c r="AB2151" i="6"/>
  <c r="AB2152" i="6"/>
  <c r="AB2153" i="6"/>
  <c r="AB2154" i="6"/>
  <c r="AB2155" i="6"/>
  <c r="AB2156" i="6"/>
  <c r="AB2157" i="6"/>
  <c r="AB2158" i="6"/>
  <c r="AB2159" i="6"/>
  <c r="AB2160" i="6"/>
  <c r="AB2161" i="6"/>
  <c r="AB2162" i="6"/>
  <c r="AB2163" i="6"/>
  <c r="AB2164" i="6"/>
  <c r="AB2165" i="6"/>
  <c r="AB2166" i="6"/>
  <c r="AB2167" i="6"/>
  <c r="AB2168" i="6"/>
  <c r="AB2169" i="6"/>
  <c r="AB2170" i="6"/>
  <c r="AB2171" i="6"/>
  <c r="AB2172" i="6"/>
  <c r="AB2173" i="6"/>
  <c r="AB2174" i="6"/>
  <c r="AB2175" i="6"/>
  <c r="AB2176" i="6"/>
  <c r="AB2177" i="6"/>
  <c r="AB2178" i="6"/>
  <c r="AB2179" i="6"/>
  <c r="AB2180" i="6"/>
  <c r="AB2181" i="6"/>
  <c r="AB2182" i="6"/>
  <c r="AB2183" i="6"/>
  <c r="AB2184" i="6"/>
  <c r="AB2185" i="6"/>
  <c r="AB2186" i="6"/>
  <c r="AB2187" i="6"/>
  <c r="AB2188" i="6"/>
  <c r="AB2189" i="6"/>
  <c r="AB2190" i="6"/>
  <c r="AB2191" i="6"/>
  <c r="AB2192" i="6"/>
  <c r="AB2193" i="6"/>
  <c r="AB2194" i="6"/>
  <c r="AB2195" i="6"/>
  <c r="AB2196" i="6"/>
  <c r="AB2197" i="6"/>
  <c r="AB2198" i="6"/>
  <c r="AB2199" i="6"/>
  <c r="AB2200" i="6"/>
  <c r="AB2201" i="6"/>
  <c r="AB2202" i="6"/>
  <c r="AB2203" i="6"/>
  <c r="AB2204" i="6"/>
  <c r="AB2205" i="6"/>
  <c r="AB2206" i="6"/>
  <c r="AB2207" i="6"/>
  <c r="AB2208" i="6"/>
  <c r="AB2209" i="6"/>
  <c r="AB2210" i="6"/>
  <c r="AB2211" i="6"/>
  <c r="AB2212" i="6"/>
  <c r="AB2213" i="6"/>
  <c r="AB2214" i="6"/>
  <c r="AB2215" i="6"/>
  <c r="AB2216" i="6"/>
  <c r="AB2217" i="6"/>
  <c r="AB2218" i="6"/>
  <c r="AB2219" i="6"/>
  <c r="AB2220" i="6"/>
  <c r="AB2221" i="6"/>
  <c r="AB2222" i="6"/>
  <c r="AB2223" i="6"/>
  <c r="AB2224" i="6"/>
  <c r="AB2225" i="6"/>
  <c r="AB2226" i="6"/>
  <c r="AB2227" i="6"/>
  <c r="AB2228" i="6"/>
  <c r="AB2229" i="6"/>
  <c r="AB2230" i="6"/>
  <c r="AB2231" i="6"/>
  <c r="AB2232" i="6"/>
  <c r="AB2233" i="6"/>
  <c r="AB2234" i="6"/>
  <c r="AB2235" i="6"/>
  <c r="AB2236" i="6"/>
  <c r="AB2237" i="6"/>
  <c r="AB2238" i="6"/>
  <c r="AB2239" i="6"/>
  <c r="AB2240" i="6"/>
  <c r="AB2241" i="6"/>
  <c r="AB2242" i="6"/>
  <c r="AB2243" i="6"/>
  <c r="AB2244" i="6"/>
  <c r="AB2245" i="6"/>
  <c r="AB2246" i="6"/>
  <c r="AB2247" i="6"/>
  <c r="AB2248" i="6"/>
  <c r="AB2249" i="6"/>
  <c r="AB2250" i="6"/>
  <c r="AB2251" i="6"/>
  <c r="AB2252" i="6"/>
  <c r="AB2253" i="6"/>
  <c r="AB2254" i="6"/>
  <c r="AB2255" i="6"/>
  <c r="AB2256" i="6"/>
  <c r="AB2257" i="6"/>
  <c r="AB2258" i="6"/>
  <c r="AB2259" i="6"/>
  <c r="AB2260" i="6"/>
  <c r="AB2261" i="6"/>
  <c r="AB2262" i="6"/>
  <c r="AB2263" i="6"/>
  <c r="AB2264" i="6"/>
  <c r="AB2265" i="6"/>
  <c r="AB2266" i="6"/>
  <c r="AB2267" i="6"/>
  <c r="AB2268" i="6"/>
  <c r="AB2269" i="6"/>
  <c r="AB2270" i="6"/>
  <c r="AB2271" i="6"/>
  <c r="AB2272" i="6"/>
  <c r="AB2273" i="6"/>
  <c r="AB2274" i="6"/>
  <c r="AB2275" i="6"/>
  <c r="AB2276" i="6"/>
  <c r="AB2277" i="6"/>
  <c r="AB2278" i="6"/>
  <c r="AB2279" i="6"/>
  <c r="AB2280" i="6"/>
  <c r="AB2281" i="6"/>
  <c r="AB2282" i="6"/>
  <c r="AB2283" i="6"/>
  <c r="AB2284" i="6"/>
  <c r="AB2285" i="6"/>
  <c r="AB2286" i="6"/>
  <c r="AB2287" i="6"/>
  <c r="AB2288" i="6"/>
  <c r="AB2289" i="6"/>
  <c r="AB2290" i="6"/>
  <c r="AB2291" i="6"/>
  <c r="AB2292" i="6"/>
  <c r="AB2293" i="6"/>
  <c r="AB2294" i="6"/>
  <c r="AB2295" i="6"/>
  <c r="AB2296" i="6"/>
  <c r="AB2297" i="6"/>
  <c r="AB2298" i="6"/>
  <c r="AB2299" i="6"/>
  <c r="AB2300" i="6"/>
  <c r="AB2301" i="6"/>
  <c r="AB2302" i="6"/>
  <c r="AB2303" i="6"/>
  <c r="AB2304" i="6"/>
  <c r="AB2305" i="6"/>
  <c r="AB2306" i="6"/>
  <c r="AB2307" i="6"/>
  <c r="AB2308" i="6"/>
  <c r="AB2309" i="6"/>
  <c r="AB2310" i="6"/>
  <c r="AB2311" i="6"/>
  <c r="AB2312" i="6"/>
  <c r="AB2313" i="6"/>
  <c r="AB2314" i="6"/>
  <c r="AB2315" i="6"/>
  <c r="AB2316" i="6"/>
  <c r="AB2317" i="6"/>
  <c r="AB2318" i="6"/>
  <c r="AB2319" i="6"/>
  <c r="AB2320" i="6"/>
  <c r="AB2321" i="6"/>
  <c r="AB2322" i="6"/>
  <c r="AB2323" i="6"/>
  <c r="AB2324" i="6"/>
  <c r="AB2325" i="6"/>
  <c r="AB2326" i="6"/>
  <c r="AB2327" i="6"/>
  <c r="AB2328" i="6"/>
  <c r="AB2329" i="6"/>
  <c r="AB2330" i="6"/>
  <c r="AB2331" i="6"/>
  <c r="AB2332" i="6"/>
  <c r="AB2333" i="6"/>
  <c r="AB2334" i="6"/>
  <c r="AB2335" i="6"/>
  <c r="AB2336" i="6"/>
  <c r="AB2337" i="6"/>
  <c r="AB2338" i="6"/>
  <c r="AB2339" i="6"/>
  <c r="AB2340" i="6"/>
  <c r="AB2341" i="6"/>
  <c r="AB2342" i="6"/>
  <c r="AB2343" i="6"/>
  <c r="AB2344" i="6"/>
  <c r="AB2345" i="6"/>
  <c r="AB2346" i="6"/>
  <c r="AB2347" i="6"/>
  <c r="AB2348" i="6"/>
  <c r="AB2349" i="6"/>
  <c r="AB2350" i="6"/>
  <c r="AB2351" i="6"/>
  <c r="AB2352" i="6"/>
  <c r="AB2353" i="6"/>
  <c r="AB2354" i="6"/>
  <c r="AB2355" i="6"/>
  <c r="AB2356" i="6"/>
  <c r="AB2357" i="6"/>
  <c r="AB2358" i="6"/>
  <c r="AB2359" i="6"/>
  <c r="AB2360" i="6"/>
  <c r="AB2361" i="6"/>
  <c r="AB2362" i="6"/>
  <c r="AB2363" i="6"/>
  <c r="AB2364" i="6"/>
  <c r="AB2365" i="6"/>
  <c r="AB2366" i="6"/>
  <c r="AB2367" i="6"/>
  <c r="AB2368" i="6"/>
  <c r="AB2369" i="6"/>
  <c r="AB2370" i="6"/>
  <c r="AB2371" i="6"/>
  <c r="AB2372" i="6"/>
  <c r="AB2373" i="6"/>
  <c r="AB2374" i="6"/>
  <c r="AB2375" i="6"/>
  <c r="AB2376" i="6"/>
  <c r="AB2377" i="6"/>
  <c r="AB2378" i="6"/>
  <c r="AB2379" i="6"/>
  <c r="AB2380" i="6"/>
  <c r="AB2381" i="6"/>
  <c r="AB2382" i="6"/>
  <c r="AB2383" i="6"/>
  <c r="AB2384" i="6"/>
  <c r="AB2385" i="6"/>
  <c r="AB2386" i="6"/>
  <c r="AB2387" i="6"/>
  <c r="AB2388" i="6"/>
  <c r="AB2389" i="6"/>
  <c r="AB2390" i="6"/>
  <c r="AB2391" i="6"/>
  <c r="AB2392" i="6"/>
  <c r="AB2393" i="6"/>
  <c r="AB2394" i="6"/>
  <c r="AB2395" i="6"/>
  <c r="AB2396" i="6"/>
  <c r="AB2397" i="6"/>
  <c r="AB2398" i="6"/>
  <c r="AB2399" i="6"/>
  <c r="AB2400" i="6"/>
  <c r="AB2401" i="6"/>
  <c r="AB2402" i="6"/>
  <c r="AB2403" i="6"/>
  <c r="AB2404" i="6"/>
  <c r="AB2405" i="6"/>
  <c r="AB2406" i="6"/>
  <c r="AB2407" i="6"/>
  <c r="AB2408" i="6"/>
  <c r="AB2409" i="6"/>
  <c r="AB2410" i="6"/>
  <c r="AB2411" i="6"/>
  <c r="AB2412" i="6"/>
  <c r="AB2413" i="6"/>
  <c r="AB2414" i="6"/>
  <c r="AB2415" i="6"/>
  <c r="AB2416" i="6"/>
  <c r="AB2417" i="6"/>
  <c r="AB2418" i="6"/>
  <c r="AB2419" i="6"/>
  <c r="AB2420" i="6"/>
  <c r="AB2421" i="6"/>
  <c r="AB2422" i="6"/>
  <c r="AB2423" i="6"/>
  <c r="AB2424" i="6"/>
  <c r="AB2425" i="6"/>
  <c r="AB2426" i="6"/>
  <c r="AB2427" i="6"/>
  <c r="AB2428" i="6"/>
  <c r="AB2429" i="6"/>
  <c r="AB2430" i="6"/>
  <c r="AB2431" i="6"/>
  <c r="AB2432" i="6"/>
  <c r="AB2433" i="6"/>
  <c r="AB2434" i="6"/>
  <c r="AB2435" i="6"/>
  <c r="AB2436" i="6"/>
  <c r="AB2437" i="6"/>
  <c r="AB2438" i="6"/>
  <c r="AB2439" i="6"/>
  <c r="AB2440" i="6"/>
  <c r="AB2441" i="6"/>
  <c r="AB2442" i="6"/>
  <c r="AB2443" i="6"/>
  <c r="AB2444" i="6"/>
  <c r="AB2445" i="6"/>
  <c r="AB2446" i="6"/>
  <c r="AB2447" i="6"/>
  <c r="AB2448" i="6"/>
  <c r="AB2449" i="6"/>
  <c r="AB2450" i="6"/>
  <c r="AB2451" i="6"/>
  <c r="AB2452" i="6"/>
  <c r="AB2453" i="6"/>
  <c r="AB2454" i="6"/>
  <c r="AB2455" i="6"/>
  <c r="AB2456" i="6"/>
  <c r="AB2457" i="6"/>
  <c r="X6" i="6"/>
  <c r="X7" i="6"/>
  <c r="X8" i="6"/>
  <c r="X9" i="6"/>
  <c r="X10" i="6"/>
  <c r="X11" i="6"/>
  <c r="X12" i="6"/>
  <c r="X13" i="6"/>
  <c r="X14" i="6"/>
  <c r="X15" i="6"/>
  <c r="X16" i="6"/>
  <c r="X17" i="6"/>
  <c r="X18" i="6"/>
  <c r="X19" i="6"/>
  <c r="X20" i="6"/>
  <c r="X21" i="6"/>
  <c r="X22" i="6"/>
  <c r="X23" i="6"/>
  <c r="X24" i="6"/>
  <c r="X25" i="6"/>
  <c r="X26" i="6"/>
  <c r="X27" i="6"/>
  <c r="X28" i="6"/>
  <c r="X29" i="6"/>
  <c r="X30" i="6"/>
  <c r="X31" i="6"/>
  <c r="X32" i="6"/>
  <c r="X33" i="6"/>
  <c r="X34" i="6"/>
  <c r="X35" i="6"/>
  <c r="X36" i="6"/>
  <c r="X37" i="6"/>
  <c r="X38" i="6"/>
  <c r="X39" i="6"/>
  <c r="X40" i="6"/>
  <c r="X41" i="6"/>
  <c r="X42" i="6"/>
  <c r="X43" i="6"/>
  <c r="X44" i="6"/>
  <c r="X45" i="6"/>
  <c r="X46" i="6"/>
  <c r="X47" i="6"/>
  <c r="X48" i="6"/>
  <c r="X49" i="6"/>
  <c r="X50" i="6"/>
  <c r="X51" i="6"/>
  <c r="X52" i="6"/>
  <c r="X53" i="6"/>
  <c r="X54" i="6"/>
  <c r="X55" i="6"/>
  <c r="X56" i="6"/>
  <c r="X57" i="6"/>
  <c r="X58" i="6"/>
  <c r="X59" i="6"/>
  <c r="X60" i="6"/>
  <c r="X61" i="6"/>
  <c r="X62" i="6"/>
  <c r="X63" i="6"/>
  <c r="X64" i="6"/>
  <c r="X65" i="6"/>
  <c r="X66" i="6"/>
  <c r="X67" i="6"/>
  <c r="X68" i="6"/>
  <c r="X69" i="6"/>
  <c r="X70" i="6"/>
  <c r="X71" i="6"/>
  <c r="X72" i="6"/>
  <c r="X73" i="6"/>
  <c r="X74" i="6"/>
  <c r="X75" i="6"/>
  <c r="X76" i="6"/>
  <c r="X77" i="6"/>
  <c r="X78" i="6"/>
  <c r="X79" i="6"/>
  <c r="X80" i="6"/>
  <c r="X81" i="6"/>
  <c r="X82" i="6"/>
  <c r="X83" i="6"/>
  <c r="X84" i="6"/>
  <c r="X85" i="6"/>
  <c r="X86" i="6"/>
  <c r="X87" i="6"/>
  <c r="X88" i="6"/>
  <c r="X89" i="6"/>
  <c r="X90" i="6"/>
  <c r="X91" i="6"/>
  <c r="X92" i="6"/>
  <c r="X93" i="6"/>
  <c r="X94" i="6"/>
  <c r="X95" i="6"/>
  <c r="X96" i="6"/>
  <c r="X97" i="6"/>
  <c r="X98" i="6"/>
  <c r="X99" i="6"/>
  <c r="X100" i="6"/>
  <c r="X101" i="6"/>
  <c r="X102" i="6"/>
  <c r="X103" i="6"/>
  <c r="X104" i="6"/>
  <c r="X105" i="6"/>
  <c r="X106" i="6"/>
  <c r="X107" i="6"/>
  <c r="X108" i="6"/>
  <c r="X109" i="6"/>
  <c r="X110" i="6"/>
  <c r="X111" i="6"/>
  <c r="X112" i="6"/>
  <c r="X113" i="6"/>
  <c r="X114" i="6"/>
  <c r="X115" i="6"/>
  <c r="X116" i="6"/>
  <c r="X117" i="6"/>
  <c r="X118" i="6"/>
  <c r="X119" i="6"/>
  <c r="X120" i="6"/>
  <c r="X121" i="6"/>
  <c r="X122" i="6"/>
  <c r="X123" i="6"/>
  <c r="X124" i="6"/>
  <c r="X125" i="6"/>
  <c r="X126" i="6"/>
  <c r="X127" i="6"/>
  <c r="X128" i="6"/>
  <c r="X129" i="6"/>
  <c r="X130" i="6"/>
  <c r="X131" i="6"/>
  <c r="X132" i="6"/>
  <c r="X133" i="6"/>
  <c r="X134" i="6"/>
  <c r="X135" i="6"/>
  <c r="X136" i="6"/>
  <c r="X137" i="6"/>
  <c r="X138" i="6"/>
  <c r="X139" i="6"/>
  <c r="X140" i="6"/>
  <c r="X141" i="6"/>
  <c r="X142" i="6"/>
  <c r="X143" i="6"/>
  <c r="X144" i="6"/>
  <c r="X145" i="6"/>
  <c r="X146" i="6"/>
  <c r="X147" i="6"/>
  <c r="X148" i="6"/>
  <c r="X149" i="6"/>
  <c r="X150" i="6"/>
  <c r="X151" i="6"/>
  <c r="X152" i="6"/>
  <c r="X153" i="6"/>
  <c r="X154" i="6"/>
  <c r="X155" i="6"/>
  <c r="X156" i="6"/>
  <c r="X157" i="6"/>
  <c r="X158" i="6"/>
  <c r="X159" i="6"/>
  <c r="X160" i="6"/>
  <c r="X161" i="6"/>
  <c r="X162" i="6"/>
  <c r="X163" i="6"/>
  <c r="X164" i="6"/>
  <c r="X165" i="6"/>
  <c r="X166" i="6"/>
  <c r="X167" i="6"/>
  <c r="X168" i="6"/>
  <c r="X169" i="6"/>
  <c r="X170" i="6"/>
  <c r="X171" i="6"/>
  <c r="X172" i="6"/>
  <c r="X173" i="6"/>
  <c r="X174" i="6"/>
  <c r="X175" i="6"/>
  <c r="X176" i="6"/>
  <c r="X177" i="6"/>
  <c r="X178" i="6"/>
  <c r="X179" i="6"/>
  <c r="X180" i="6"/>
  <c r="X181" i="6"/>
  <c r="X182" i="6"/>
  <c r="X183" i="6"/>
  <c r="X184" i="6"/>
  <c r="X185" i="6"/>
  <c r="X186" i="6"/>
  <c r="X187" i="6"/>
  <c r="X188" i="6"/>
  <c r="X189" i="6"/>
  <c r="X190" i="6"/>
  <c r="X191" i="6"/>
  <c r="X192" i="6"/>
  <c r="X193" i="6"/>
  <c r="X194" i="6"/>
  <c r="X195" i="6"/>
  <c r="X196" i="6"/>
  <c r="X197" i="6"/>
  <c r="X198" i="6"/>
  <c r="X199" i="6"/>
  <c r="X200" i="6"/>
  <c r="X201" i="6"/>
  <c r="X202" i="6"/>
  <c r="X203" i="6"/>
  <c r="X204" i="6"/>
  <c r="X205" i="6"/>
  <c r="X206" i="6"/>
  <c r="X207" i="6"/>
  <c r="X208" i="6"/>
  <c r="X209" i="6"/>
  <c r="X210" i="6"/>
  <c r="X211" i="6"/>
  <c r="X212" i="6"/>
  <c r="X213" i="6"/>
  <c r="X214" i="6"/>
  <c r="X215" i="6"/>
  <c r="X216" i="6"/>
  <c r="X217" i="6"/>
  <c r="X218" i="6"/>
  <c r="X219" i="6"/>
  <c r="X220" i="6"/>
  <c r="X221" i="6"/>
  <c r="X222" i="6"/>
  <c r="X223" i="6"/>
  <c r="X224" i="6"/>
  <c r="X225" i="6"/>
  <c r="X226" i="6"/>
  <c r="X227" i="6"/>
  <c r="X228" i="6"/>
  <c r="X229" i="6"/>
  <c r="X230" i="6"/>
  <c r="X231" i="6"/>
  <c r="X232" i="6"/>
  <c r="X233" i="6"/>
  <c r="X234" i="6"/>
  <c r="X235" i="6"/>
  <c r="X236" i="6"/>
  <c r="X237" i="6"/>
  <c r="X238" i="6"/>
  <c r="X239" i="6"/>
  <c r="X240" i="6"/>
  <c r="X241" i="6"/>
  <c r="X242" i="6"/>
  <c r="X243" i="6"/>
  <c r="X244" i="6"/>
  <c r="X245" i="6"/>
  <c r="X246" i="6"/>
  <c r="X247" i="6"/>
  <c r="X248" i="6"/>
  <c r="X249" i="6"/>
  <c r="X250" i="6"/>
  <c r="X251" i="6"/>
  <c r="X252" i="6"/>
  <c r="X253" i="6"/>
  <c r="X254" i="6"/>
  <c r="X255" i="6"/>
  <c r="X256" i="6"/>
  <c r="X257" i="6"/>
  <c r="X258" i="6"/>
  <c r="X259" i="6"/>
  <c r="X260" i="6"/>
  <c r="X261" i="6"/>
  <c r="X262" i="6"/>
  <c r="X263" i="6"/>
  <c r="X264" i="6"/>
  <c r="X265" i="6"/>
  <c r="X266" i="6"/>
  <c r="X267" i="6"/>
  <c r="X268" i="6"/>
  <c r="X269" i="6"/>
  <c r="X270" i="6"/>
  <c r="X271" i="6"/>
  <c r="X272" i="6"/>
  <c r="X273" i="6"/>
  <c r="X274" i="6"/>
  <c r="X275" i="6"/>
  <c r="X276" i="6"/>
  <c r="X277" i="6"/>
  <c r="X278" i="6"/>
  <c r="X279" i="6"/>
  <c r="X280" i="6"/>
  <c r="X281" i="6"/>
  <c r="X282" i="6"/>
  <c r="X283" i="6"/>
  <c r="X284" i="6"/>
  <c r="X285" i="6"/>
  <c r="X286" i="6"/>
  <c r="X287" i="6"/>
  <c r="X288" i="6"/>
  <c r="X289" i="6"/>
  <c r="X290" i="6"/>
  <c r="X291" i="6"/>
  <c r="X292" i="6"/>
  <c r="X293" i="6"/>
  <c r="X294" i="6"/>
  <c r="X295" i="6"/>
  <c r="X296" i="6"/>
  <c r="X297" i="6"/>
  <c r="X298" i="6"/>
  <c r="X299" i="6"/>
  <c r="X300" i="6"/>
  <c r="X301" i="6"/>
  <c r="X302" i="6"/>
  <c r="X303" i="6"/>
  <c r="X304" i="6"/>
  <c r="X305" i="6"/>
  <c r="X306" i="6"/>
  <c r="X307" i="6"/>
  <c r="X308" i="6"/>
  <c r="X309" i="6"/>
  <c r="X310" i="6"/>
  <c r="X311" i="6"/>
  <c r="X312" i="6"/>
  <c r="X313" i="6"/>
  <c r="X314" i="6"/>
  <c r="X315" i="6"/>
  <c r="X316" i="6"/>
  <c r="X317" i="6"/>
  <c r="X318" i="6"/>
  <c r="X319" i="6"/>
  <c r="X320" i="6"/>
  <c r="X321" i="6"/>
  <c r="X322" i="6"/>
  <c r="X323" i="6"/>
  <c r="X324" i="6"/>
  <c r="X325" i="6"/>
  <c r="X326" i="6"/>
  <c r="X327" i="6"/>
  <c r="X328" i="6"/>
  <c r="X329" i="6"/>
  <c r="X330" i="6"/>
  <c r="X331" i="6"/>
  <c r="X332" i="6"/>
  <c r="X333" i="6"/>
  <c r="X334" i="6"/>
  <c r="X335" i="6"/>
  <c r="X336" i="6"/>
  <c r="X337" i="6"/>
  <c r="X338" i="6"/>
  <c r="X339" i="6"/>
  <c r="X340" i="6"/>
  <c r="X341" i="6"/>
  <c r="X342" i="6"/>
  <c r="X343" i="6"/>
  <c r="X344" i="6"/>
  <c r="X345" i="6"/>
  <c r="X346" i="6"/>
  <c r="X347" i="6"/>
  <c r="X348" i="6"/>
  <c r="X349" i="6"/>
  <c r="X350" i="6"/>
  <c r="X351" i="6"/>
  <c r="X352" i="6"/>
  <c r="X353" i="6"/>
  <c r="X354" i="6"/>
  <c r="X355" i="6"/>
  <c r="X356" i="6"/>
  <c r="X357" i="6"/>
  <c r="X358" i="6"/>
  <c r="X359" i="6"/>
  <c r="X360" i="6"/>
  <c r="X361" i="6"/>
  <c r="X362" i="6"/>
  <c r="X363" i="6"/>
  <c r="X364" i="6"/>
  <c r="X365" i="6"/>
  <c r="X366" i="6"/>
  <c r="X367" i="6"/>
  <c r="X368" i="6"/>
  <c r="X369" i="6"/>
  <c r="X370" i="6"/>
  <c r="X371" i="6"/>
  <c r="X372" i="6"/>
  <c r="X373" i="6"/>
  <c r="X374" i="6"/>
  <c r="X375" i="6"/>
  <c r="X376" i="6"/>
  <c r="X377" i="6"/>
  <c r="X378" i="6"/>
  <c r="X379" i="6"/>
  <c r="X380" i="6"/>
  <c r="X381" i="6"/>
  <c r="X382" i="6"/>
  <c r="X383" i="6"/>
  <c r="X384" i="6"/>
  <c r="X385" i="6"/>
  <c r="X386" i="6"/>
  <c r="X387" i="6"/>
  <c r="X388" i="6"/>
  <c r="X389" i="6"/>
  <c r="X390" i="6"/>
  <c r="X391" i="6"/>
  <c r="X392" i="6"/>
  <c r="X393" i="6"/>
  <c r="X394" i="6"/>
  <c r="X395" i="6"/>
  <c r="X396" i="6"/>
  <c r="X397" i="6"/>
  <c r="X398" i="6"/>
  <c r="X399" i="6"/>
  <c r="X400" i="6"/>
  <c r="X401" i="6"/>
  <c r="X402" i="6"/>
  <c r="X403" i="6"/>
  <c r="X404" i="6"/>
  <c r="X405" i="6"/>
  <c r="X406" i="6"/>
  <c r="X407" i="6"/>
  <c r="X408" i="6"/>
  <c r="X409" i="6"/>
  <c r="X410" i="6"/>
  <c r="X411" i="6"/>
  <c r="X412" i="6"/>
  <c r="X413" i="6"/>
  <c r="X414" i="6"/>
  <c r="X415" i="6"/>
  <c r="X416" i="6"/>
  <c r="X417" i="6"/>
  <c r="X418" i="6"/>
  <c r="X419" i="6"/>
  <c r="X420" i="6"/>
  <c r="X421" i="6"/>
  <c r="X422" i="6"/>
  <c r="X423" i="6"/>
  <c r="X424" i="6"/>
  <c r="X425" i="6"/>
  <c r="X426" i="6"/>
  <c r="X427" i="6"/>
  <c r="X428" i="6"/>
  <c r="X429" i="6"/>
  <c r="X430" i="6"/>
  <c r="X431" i="6"/>
  <c r="X432" i="6"/>
  <c r="X433" i="6"/>
  <c r="X434" i="6"/>
  <c r="X435" i="6"/>
  <c r="X436" i="6"/>
  <c r="X437" i="6"/>
  <c r="X438" i="6"/>
  <c r="X439" i="6"/>
  <c r="X440" i="6"/>
  <c r="X441" i="6"/>
  <c r="X442" i="6"/>
  <c r="X443" i="6"/>
  <c r="X444" i="6"/>
  <c r="X445" i="6"/>
  <c r="X446" i="6"/>
  <c r="X447" i="6"/>
  <c r="X448" i="6"/>
  <c r="X449" i="6"/>
  <c r="X450" i="6"/>
  <c r="X451" i="6"/>
  <c r="X452" i="6"/>
  <c r="X453" i="6"/>
  <c r="X454" i="6"/>
  <c r="X455" i="6"/>
  <c r="X456" i="6"/>
  <c r="X457" i="6"/>
  <c r="X458" i="6"/>
  <c r="X459" i="6"/>
  <c r="X460" i="6"/>
  <c r="X461" i="6"/>
  <c r="X462" i="6"/>
  <c r="X463" i="6"/>
  <c r="X464" i="6"/>
  <c r="X465" i="6"/>
  <c r="X466" i="6"/>
  <c r="X467" i="6"/>
  <c r="X468" i="6"/>
  <c r="X469" i="6"/>
  <c r="X470" i="6"/>
  <c r="X471" i="6"/>
  <c r="X472" i="6"/>
  <c r="X473" i="6"/>
  <c r="X474" i="6"/>
  <c r="X475" i="6"/>
  <c r="X476" i="6"/>
  <c r="X477" i="6"/>
  <c r="X478" i="6"/>
  <c r="X479" i="6"/>
  <c r="X480" i="6"/>
  <c r="X481" i="6"/>
  <c r="X482" i="6"/>
  <c r="X483" i="6"/>
  <c r="X484" i="6"/>
  <c r="X485" i="6"/>
  <c r="X486" i="6"/>
  <c r="X487" i="6"/>
  <c r="X488" i="6"/>
  <c r="X489" i="6"/>
  <c r="X490" i="6"/>
  <c r="X491" i="6"/>
  <c r="X492" i="6"/>
  <c r="X493" i="6"/>
  <c r="X494" i="6"/>
  <c r="X495" i="6"/>
  <c r="X496" i="6"/>
  <c r="X497" i="6"/>
  <c r="X498" i="6"/>
  <c r="X499" i="6"/>
  <c r="X500" i="6"/>
  <c r="X501" i="6"/>
  <c r="X502" i="6"/>
  <c r="X503" i="6"/>
  <c r="X504" i="6"/>
  <c r="X505" i="6"/>
  <c r="X506" i="6"/>
  <c r="X507" i="6"/>
  <c r="X508" i="6"/>
  <c r="X509" i="6"/>
  <c r="X510" i="6"/>
  <c r="X511" i="6"/>
  <c r="X512" i="6"/>
  <c r="X513" i="6"/>
  <c r="X514" i="6"/>
  <c r="X515" i="6"/>
  <c r="X516" i="6"/>
  <c r="X517" i="6"/>
  <c r="X518" i="6"/>
  <c r="X519" i="6"/>
  <c r="X520" i="6"/>
  <c r="X521" i="6"/>
  <c r="X522" i="6"/>
  <c r="X523" i="6"/>
  <c r="X524" i="6"/>
  <c r="X525" i="6"/>
  <c r="X526" i="6"/>
  <c r="X527" i="6"/>
  <c r="X528" i="6"/>
  <c r="X529" i="6"/>
  <c r="X530" i="6"/>
  <c r="X531" i="6"/>
  <c r="X532" i="6"/>
  <c r="X533" i="6"/>
  <c r="X534" i="6"/>
  <c r="X535" i="6"/>
  <c r="X536" i="6"/>
  <c r="X537" i="6"/>
  <c r="X538" i="6"/>
  <c r="X539" i="6"/>
  <c r="X540" i="6"/>
  <c r="X541" i="6"/>
  <c r="X542" i="6"/>
  <c r="X543" i="6"/>
  <c r="X544" i="6"/>
  <c r="X545" i="6"/>
  <c r="X546" i="6"/>
  <c r="X547" i="6"/>
  <c r="X548" i="6"/>
  <c r="X549" i="6"/>
  <c r="X550" i="6"/>
  <c r="X551" i="6"/>
  <c r="X552" i="6"/>
  <c r="X553" i="6"/>
  <c r="X554" i="6"/>
  <c r="X555" i="6"/>
  <c r="X556" i="6"/>
  <c r="X557" i="6"/>
  <c r="X558" i="6"/>
  <c r="X559" i="6"/>
  <c r="X560" i="6"/>
  <c r="X561" i="6"/>
  <c r="X562" i="6"/>
  <c r="X563" i="6"/>
  <c r="X564" i="6"/>
  <c r="X565" i="6"/>
  <c r="X566" i="6"/>
  <c r="X567" i="6"/>
  <c r="X568" i="6"/>
  <c r="X569" i="6"/>
  <c r="X570" i="6"/>
  <c r="X571" i="6"/>
  <c r="X572" i="6"/>
  <c r="X573" i="6"/>
  <c r="X574" i="6"/>
  <c r="X575" i="6"/>
  <c r="X576" i="6"/>
  <c r="X577" i="6"/>
  <c r="X578" i="6"/>
  <c r="X579" i="6"/>
  <c r="X580" i="6"/>
  <c r="X581" i="6"/>
  <c r="X582" i="6"/>
  <c r="X583" i="6"/>
  <c r="X584" i="6"/>
  <c r="X585" i="6"/>
  <c r="X586" i="6"/>
  <c r="X587" i="6"/>
  <c r="X588" i="6"/>
  <c r="X589" i="6"/>
  <c r="X590" i="6"/>
  <c r="X591" i="6"/>
  <c r="X592" i="6"/>
  <c r="X593" i="6"/>
  <c r="X594" i="6"/>
  <c r="X595" i="6"/>
  <c r="X596" i="6"/>
  <c r="X597" i="6"/>
  <c r="X598" i="6"/>
  <c r="X599" i="6"/>
  <c r="X600" i="6"/>
  <c r="X601" i="6"/>
  <c r="X602" i="6"/>
  <c r="X603" i="6"/>
  <c r="X604" i="6"/>
  <c r="X605" i="6"/>
  <c r="X606" i="6"/>
  <c r="X607" i="6"/>
  <c r="X608" i="6"/>
  <c r="X609" i="6"/>
  <c r="X610" i="6"/>
  <c r="X611" i="6"/>
  <c r="X612" i="6"/>
  <c r="X613" i="6"/>
  <c r="X614" i="6"/>
  <c r="X615" i="6"/>
  <c r="X616" i="6"/>
  <c r="X617" i="6"/>
  <c r="X618" i="6"/>
  <c r="X619" i="6"/>
  <c r="X620" i="6"/>
  <c r="X621" i="6"/>
  <c r="X622" i="6"/>
  <c r="X623" i="6"/>
  <c r="X624" i="6"/>
  <c r="X625" i="6"/>
  <c r="X626" i="6"/>
  <c r="X627" i="6"/>
  <c r="X628" i="6"/>
  <c r="X629" i="6"/>
  <c r="X630" i="6"/>
  <c r="X631" i="6"/>
  <c r="X632" i="6"/>
  <c r="X633" i="6"/>
  <c r="X634" i="6"/>
  <c r="X635" i="6"/>
  <c r="X636" i="6"/>
  <c r="X637" i="6"/>
  <c r="X638" i="6"/>
  <c r="X639" i="6"/>
  <c r="X640" i="6"/>
  <c r="X641" i="6"/>
  <c r="X642" i="6"/>
  <c r="X643" i="6"/>
  <c r="X644" i="6"/>
  <c r="X645" i="6"/>
  <c r="X646" i="6"/>
  <c r="X647" i="6"/>
  <c r="X648" i="6"/>
  <c r="X649" i="6"/>
  <c r="X650" i="6"/>
  <c r="X651" i="6"/>
  <c r="X652" i="6"/>
  <c r="X653" i="6"/>
  <c r="X654" i="6"/>
  <c r="X655" i="6"/>
  <c r="X656" i="6"/>
  <c r="X657" i="6"/>
  <c r="X658" i="6"/>
  <c r="X659" i="6"/>
  <c r="X660" i="6"/>
  <c r="X661" i="6"/>
  <c r="X662" i="6"/>
  <c r="X663" i="6"/>
  <c r="X664" i="6"/>
  <c r="X665" i="6"/>
  <c r="X666" i="6"/>
  <c r="X667" i="6"/>
  <c r="X668" i="6"/>
  <c r="X669" i="6"/>
  <c r="X670" i="6"/>
  <c r="X671" i="6"/>
  <c r="X672" i="6"/>
  <c r="X673" i="6"/>
  <c r="X674" i="6"/>
  <c r="X675" i="6"/>
  <c r="X676" i="6"/>
  <c r="X677" i="6"/>
  <c r="X678" i="6"/>
  <c r="X679" i="6"/>
  <c r="X680" i="6"/>
  <c r="X681" i="6"/>
  <c r="X682" i="6"/>
  <c r="X683" i="6"/>
  <c r="X684" i="6"/>
  <c r="X685" i="6"/>
  <c r="X686" i="6"/>
  <c r="X687" i="6"/>
  <c r="X688" i="6"/>
  <c r="X689" i="6"/>
  <c r="X690" i="6"/>
  <c r="X691" i="6"/>
  <c r="X692" i="6"/>
  <c r="X693" i="6"/>
  <c r="X694" i="6"/>
  <c r="X695" i="6"/>
  <c r="X696" i="6"/>
  <c r="X697" i="6"/>
  <c r="X698" i="6"/>
  <c r="X699" i="6"/>
  <c r="X700" i="6"/>
  <c r="X701" i="6"/>
  <c r="X702" i="6"/>
  <c r="X703" i="6"/>
  <c r="X704" i="6"/>
  <c r="X705" i="6"/>
  <c r="X706" i="6"/>
  <c r="X707" i="6"/>
  <c r="X708" i="6"/>
  <c r="X709" i="6"/>
  <c r="X710" i="6"/>
  <c r="X711" i="6"/>
  <c r="X712" i="6"/>
  <c r="X713" i="6"/>
  <c r="X714" i="6"/>
  <c r="X715" i="6"/>
  <c r="X716" i="6"/>
  <c r="X717" i="6"/>
  <c r="X718" i="6"/>
  <c r="X719" i="6"/>
  <c r="X720" i="6"/>
  <c r="X721" i="6"/>
  <c r="X722" i="6"/>
  <c r="X723" i="6"/>
  <c r="X724" i="6"/>
  <c r="X725" i="6"/>
  <c r="X726" i="6"/>
  <c r="X727" i="6"/>
  <c r="X728" i="6"/>
  <c r="X729" i="6"/>
  <c r="X730" i="6"/>
  <c r="X731" i="6"/>
  <c r="X732" i="6"/>
  <c r="X733" i="6"/>
  <c r="X734" i="6"/>
  <c r="X735" i="6"/>
  <c r="X736" i="6"/>
  <c r="X737" i="6"/>
  <c r="X738" i="6"/>
  <c r="X739" i="6"/>
  <c r="X740" i="6"/>
  <c r="X741" i="6"/>
  <c r="X742" i="6"/>
  <c r="X743" i="6"/>
  <c r="X744" i="6"/>
  <c r="X745" i="6"/>
  <c r="X746" i="6"/>
  <c r="X747" i="6"/>
  <c r="X748" i="6"/>
  <c r="X749" i="6"/>
  <c r="X750" i="6"/>
  <c r="X751" i="6"/>
  <c r="X752" i="6"/>
  <c r="X753" i="6"/>
  <c r="X754" i="6"/>
  <c r="X755" i="6"/>
  <c r="X756" i="6"/>
  <c r="X757" i="6"/>
  <c r="X758" i="6"/>
  <c r="X759" i="6"/>
  <c r="X760" i="6"/>
  <c r="X761" i="6"/>
  <c r="X762" i="6"/>
  <c r="X763" i="6"/>
  <c r="X764" i="6"/>
  <c r="X765" i="6"/>
  <c r="X766" i="6"/>
  <c r="X767" i="6"/>
  <c r="X768" i="6"/>
  <c r="X769" i="6"/>
  <c r="X770" i="6"/>
  <c r="X771" i="6"/>
  <c r="X772" i="6"/>
  <c r="X773" i="6"/>
  <c r="X774" i="6"/>
  <c r="X775" i="6"/>
  <c r="X776" i="6"/>
  <c r="X777" i="6"/>
  <c r="X778" i="6"/>
  <c r="X779" i="6"/>
  <c r="X780" i="6"/>
  <c r="X781" i="6"/>
  <c r="X782" i="6"/>
  <c r="X783" i="6"/>
  <c r="X784" i="6"/>
  <c r="X785" i="6"/>
  <c r="X786" i="6"/>
  <c r="X787" i="6"/>
  <c r="X788" i="6"/>
  <c r="X789" i="6"/>
  <c r="X790" i="6"/>
  <c r="X791" i="6"/>
  <c r="X792" i="6"/>
  <c r="X793" i="6"/>
  <c r="X794" i="6"/>
  <c r="X795" i="6"/>
  <c r="X796" i="6"/>
  <c r="X797" i="6"/>
  <c r="X798" i="6"/>
  <c r="X799" i="6"/>
  <c r="X800" i="6"/>
  <c r="X801" i="6"/>
  <c r="X802" i="6"/>
  <c r="X803" i="6"/>
  <c r="X804" i="6"/>
  <c r="X805" i="6"/>
  <c r="X806" i="6"/>
  <c r="X807" i="6"/>
  <c r="X808" i="6"/>
  <c r="X809" i="6"/>
  <c r="X810" i="6"/>
  <c r="X811" i="6"/>
  <c r="X812" i="6"/>
  <c r="X813" i="6"/>
  <c r="X814" i="6"/>
  <c r="X815" i="6"/>
  <c r="X816" i="6"/>
  <c r="X817" i="6"/>
  <c r="X818" i="6"/>
  <c r="X819" i="6"/>
  <c r="X820" i="6"/>
  <c r="X821" i="6"/>
  <c r="X822" i="6"/>
  <c r="X823" i="6"/>
  <c r="X824" i="6"/>
  <c r="X825" i="6"/>
  <c r="X826" i="6"/>
  <c r="X827" i="6"/>
  <c r="X828" i="6"/>
  <c r="X829" i="6"/>
  <c r="X830" i="6"/>
  <c r="X831" i="6"/>
  <c r="X832" i="6"/>
  <c r="X833" i="6"/>
  <c r="X834" i="6"/>
  <c r="X835" i="6"/>
  <c r="X836" i="6"/>
  <c r="X837" i="6"/>
  <c r="X838" i="6"/>
  <c r="X839" i="6"/>
  <c r="X840" i="6"/>
  <c r="X841" i="6"/>
  <c r="X842" i="6"/>
  <c r="X843" i="6"/>
  <c r="X844" i="6"/>
  <c r="X845" i="6"/>
  <c r="X846" i="6"/>
  <c r="X847" i="6"/>
  <c r="X848" i="6"/>
  <c r="X849" i="6"/>
  <c r="X850" i="6"/>
  <c r="X851" i="6"/>
  <c r="X852" i="6"/>
  <c r="X853" i="6"/>
  <c r="X854" i="6"/>
  <c r="X855" i="6"/>
  <c r="X856" i="6"/>
  <c r="X857" i="6"/>
  <c r="X858" i="6"/>
  <c r="X859" i="6"/>
  <c r="X860" i="6"/>
  <c r="X861" i="6"/>
  <c r="X862" i="6"/>
  <c r="X863" i="6"/>
  <c r="X864" i="6"/>
  <c r="X865" i="6"/>
  <c r="X866" i="6"/>
  <c r="X867" i="6"/>
  <c r="X868" i="6"/>
  <c r="X869" i="6"/>
  <c r="X870" i="6"/>
  <c r="X871" i="6"/>
  <c r="X872" i="6"/>
  <c r="X873" i="6"/>
  <c r="X874" i="6"/>
  <c r="X875" i="6"/>
  <c r="X876" i="6"/>
  <c r="X877" i="6"/>
  <c r="X878" i="6"/>
  <c r="X879" i="6"/>
  <c r="X880" i="6"/>
  <c r="X881" i="6"/>
  <c r="X882" i="6"/>
  <c r="X883" i="6"/>
  <c r="X884" i="6"/>
  <c r="X885" i="6"/>
  <c r="X886" i="6"/>
  <c r="X887" i="6"/>
  <c r="X888" i="6"/>
  <c r="X889" i="6"/>
  <c r="X890" i="6"/>
  <c r="X891" i="6"/>
  <c r="X892" i="6"/>
  <c r="X893" i="6"/>
  <c r="X894" i="6"/>
  <c r="X895" i="6"/>
  <c r="X896" i="6"/>
  <c r="X897" i="6"/>
  <c r="X898" i="6"/>
  <c r="X899" i="6"/>
  <c r="X900" i="6"/>
  <c r="X901" i="6"/>
  <c r="X902" i="6"/>
  <c r="X903" i="6"/>
  <c r="X904" i="6"/>
  <c r="X905" i="6"/>
  <c r="X906" i="6"/>
  <c r="X907" i="6"/>
  <c r="X908" i="6"/>
  <c r="X909" i="6"/>
  <c r="X910" i="6"/>
  <c r="X911" i="6"/>
  <c r="X912" i="6"/>
  <c r="X913" i="6"/>
  <c r="X914" i="6"/>
  <c r="X915" i="6"/>
  <c r="X916" i="6"/>
  <c r="X917" i="6"/>
  <c r="X918" i="6"/>
  <c r="X919" i="6"/>
  <c r="X920" i="6"/>
  <c r="X921" i="6"/>
  <c r="X922" i="6"/>
  <c r="X923" i="6"/>
  <c r="X924" i="6"/>
  <c r="X925" i="6"/>
  <c r="X926" i="6"/>
  <c r="X927" i="6"/>
  <c r="X928" i="6"/>
  <c r="X929" i="6"/>
  <c r="X930" i="6"/>
  <c r="X931" i="6"/>
  <c r="X932" i="6"/>
  <c r="X933" i="6"/>
  <c r="X934" i="6"/>
  <c r="X935" i="6"/>
  <c r="X936" i="6"/>
  <c r="X937" i="6"/>
  <c r="X938" i="6"/>
  <c r="X939" i="6"/>
  <c r="X940" i="6"/>
  <c r="X941" i="6"/>
  <c r="X942" i="6"/>
  <c r="X943" i="6"/>
  <c r="X944" i="6"/>
  <c r="X945" i="6"/>
  <c r="X946" i="6"/>
  <c r="X947" i="6"/>
  <c r="X948" i="6"/>
  <c r="X949" i="6"/>
  <c r="X950" i="6"/>
  <c r="X951" i="6"/>
  <c r="X952" i="6"/>
  <c r="X953" i="6"/>
  <c r="X954" i="6"/>
  <c r="X955" i="6"/>
  <c r="X956" i="6"/>
  <c r="X957" i="6"/>
  <c r="X958" i="6"/>
  <c r="X959" i="6"/>
  <c r="X960" i="6"/>
  <c r="X961" i="6"/>
  <c r="X962" i="6"/>
  <c r="X963" i="6"/>
  <c r="X964" i="6"/>
  <c r="X965" i="6"/>
  <c r="X966" i="6"/>
  <c r="X967" i="6"/>
  <c r="X968" i="6"/>
  <c r="X969" i="6"/>
  <c r="X970" i="6"/>
  <c r="X971" i="6"/>
  <c r="X972" i="6"/>
  <c r="X973" i="6"/>
  <c r="X974" i="6"/>
  <c r="X975" i="6"/>
  <c r="X976" i="6"/>
  <c r="X977" i="6"/>
  <c r="X978" i="6"/>
  <c r="X979" i="6"/>
  <c r="X980" i="6"/>
  <c r="X981" i="6"/>
  <c r="X982" i="6"/>
  <c r="X983" i="6"/>
  <c r="X984" i="6"/>
  <c r="X985" i="6"/>
  <c r="X986" i="6"/>
  <c r="X987" i="6"/>
  <c r="X988" i="6"/>
  <c r="X989" i="6"/>
  <c r="X990" i="6"/>
  <c r="X991" i="6"/>
  <c r="X992" i="6"/>
  <c r="X993" i="6"/>
  <c r="X994" i="6"/>
  <c r="X995" i="6"/>
  <c r="X996" i="6"/>
  <c r="X997" i="6"/>
  <c r="X998" i="6"/>
  <c r="X999" i="6"/>
  <c r="X1000" i="6"/>
  <c r="X1001" i="6"/>
  <c r="X1002" i="6"/>
  <c r="X1003" i="6"/>
  <c r="X1004" i="6"/>
  <c r="X1005" i="6"/>
  <c r="X1006" i="6"/>
  <c r="X1007" i="6"/>
  <c r="X1008" i="6"/>
  <c r="X1009" i="6"/>
  <c r="X1010" i="6"/>
  <c r="X1011" i="6"/>
  <c r="X1012" i="6"/>
  <c r="X1013" i="6"/>
  <c r="X1014" i="6"/>
  <c r="X1015" i="6"/>
  <c r="X1016" i="6"/>
  <c r="X1017" i="6"/>
  <c r="X1018" i="6"/>
  <c r="X1019" i="6"/>
  <c r="X1020" i="6"/>
  <c r="X1021" i="6"/>
  <c r="X1022" i="6"/>
  <c r="X1023" i="6"/>
  <c r="X1024" i="6"/>
  <c r="X1025" i="6"/>
  <c r="X1026" i="6"/>
  <c r="X1027" i="6"/>
  <c r="X1028" i="6"/>
  <c r="X1029" i="6"/>
  <c r="X1030" i="6"/>
  <c r="X1031" i="6"/>
  <c r="X1032" i="6"/>
  <c r="X1033" i="6"/>
  <c r="X1034" i="6"/>
  <c r="X1035" i="6"/>
  <c r="X1036" i="6"/>
  <c r="X1037" i="6"/>
  <c r="X1038" i="6"/>
  <c r="X1039" i="6"/>
  <c r="X1040" i="6"/>
  <c r="X1041" i="6"/>
  <c r="X1042" i="6"/>
  <c r="X1043" i="6"/>
  <c r="X1044" i="6"/>
  <c r="X1045" i="6"/>
  <c r="X1046" i="6"/>
  <c r="X1047" i="6"/>
  <c r="X1048" i="6"/>
  <c r="X1049" i="6"/>
  <c r="X1050" i="6"/>
  <c r="X1051" i="6"/>
  <c r="X1052" i="6"/>
  <c r="X1053" i="6"/>
  <c r="X1054" i="6"/>
  <c r="X1055" i="6"/>
  <c r="X1056" i="6"/>
  <c r="X1057" i="6"/>
  <c r="X1058" i="6"/>
  <c r="X1059" i="6"/>
  <c r="X1060" i="6"/>
  <c r="X1061" i="6"/>
  <c r="X1062" i="6"/>
  <c r="X1063" i="6"/>
  <c r="X1064" i="6"/>
  <c r="X1065" i="6"/>
  <c r="X1066" i="6"/>
  <c r="X1067" i="6"/>
  <c r="X1068" i="6"/>
  <c r="X1069" i="6"/>
  <c r="X1070" i="6"/>
  <c r="X1071" i="6"/>
  <c r="X1072" i="6"/>
  <c r="X1073" i="6"/>
  <c r="X1074" i="6"/>
  <c r="X1075" i="6"/>
  <c r="X1076" i="6"/>
  <c r="X1077" i="6"/>
  <c r="X1078" i="6"/>
  <c r="X1079" i="6"/>
  <c r="X1080" i="6"/>
  <c r="X1081" i="6"/>
  <c r="X1082" i="6"/>
  <c r="X1083" i="6"/>
  <c r="X1084" i="6"/>
  <c r="X1085" i="6"/>
  <c r="X1086" i="6"/>
  <c r="X1087" i="6"/>
  <c r="X1088" i="6"/>
  <c r="X1089" i="6"/>
  <c r="X1090" i="6"/>
  <c r="X1091" i="6"/>
  <c r="X1092" i="6"/>
  <c r="X1093" i="6"/>
  <c r="X1094" i="6"/>
  <c r="X1095" i="6"/>
  <c r="X1096" i="6"/>
  <c r="X1097" i="6"/>
  <c r="X1098" i="6"/>
  <c r="X1099" i="6"/>
  <c r="X1100" i="6"/>
  <c r="X1101" i="6"/>
  <c r="X1102" i="6"/>
  <c r="X1103" i="6"/>
  <c r="X1104" i="6"/>
  <c r="X1105" i="6"/>
  <c r="X1106" i="6"/>
  <c r="X1107" i="6"/>
  <c r="X1108" i="6"/>
  <c r="X1109" i="6"/>
  <c r="X1110" i="6"/>
  <c r="X1111" i="6"/>
  <c r="X1112" i="6"/>
  <c r="X1113" i="6"/>
  <c r="X1114" i="6"/>
  <c r="X1115" i="6"/>
  <c r="X1116" i="6"/>
  <c r="X1117" i="6"/>
  <c r="X1118" i="6"/>
  <c r="X1119" i="6"/>
  <c r="X1120" i="6"/>
  <c r="X1121" i="6"/>
  <c r="X1122" i="6"/>
  <c r="X1123" i="6"/>
  <c r="X1124" i="6"/>
  <c r="X1125" i="6"/>
  <c r="X1126" i="6"/>
  <c r="X1127" i="6"/>
  <c r="X1128" i="6"/>
  <c r="X1129" i="6"/>
  <c r="X1130" i="6"/>
  <c r="X1131" i="6"/>
  <c r="X1132" i="6"/>
  <c r="X1133" i="6"/>
  <c r="X1134" i="6"/>
  <c r="X1135" i="6"/>
  <c r="X1136" i="6"/>
  <c r="X1137" i="6"/>
  <c r="X1138" i="6"/>
  <c r="X1139" i="6"/>
  <c r="X1140" i="6"/>
  <c r="X1141" i="6"/>
  <c r="X1142" i="6"/>
  <c r="X1143" i="6"/>
  <c r="X1144" i="6"/>
  <c r="X1145" i="6"/>
  <c r="X1146" i="6"/>
  <c r="X1147" i="6"/>
  <c r="X1148" i="6"/>
  <c r="X1149" i="6"/>
  <c r="X1150" i="6"/>
  <c r="X1151" i="6"/>
  <c r="X1152" i="6"/>
  <c r="X1153" i="6"/>
  <c r="X1154" i="6"/>
  <c r="X1155" i="6"/>
  <c r="X1156" i="6"/>
  <c r="X1157" i="6"/>
  <c r="X1158" i="6"/>
  <c r="X1159" i="6"/>
  <c r="X1160" i="6"/>
  <c r="X1161" i="6"/>
  <c r="X1162" i="6"/>
  <c r="X1163" i="6"/>
  <c r="X1164" i="6"/>
  <c r="X1165" i="6"/>
  <c r="X1166" i="6"/>
  <c r="X1167" i="6"/>
  <c r="X1168" i="6"/>
  <c r="X1169" i="6"/>
  <c r="X1170" i="6"/>
  <c r="X1171" i="6"/>
  <c r="X1172" i="6"/>
  <c r="X1173" i="6"/>
  <c r="X1174" i="6"/>
  <c r="X1175" i="6"/>
  <c r="X1176" i="6"/>
  <c r="X1177" i="6"/>
  <c r="X1178" i="6"/>
  <c r="X1179" i="6"/>
  <c r="X1180" i="6"/>
  <c r="X1181" i="6"/>
  <c r="X1182" i="6"/>
  <c r="X1183" i="6"/>
  <c r="X1184" i="6"/>
  <c r="X1185" i="6"/>
  <c r="X1186" i="6"/>
  <c r="X1187" i="6"/>
  <c r="X1188" i="6"/>
  <c r="X1189" i="6"/>
  <c r="X1190" i="6"/>
  <c r="X1191" i="6"/>
  <c r="X1192" i="6"/>
  <c r="X1193" i="6"/>
  <c r="X1194" i="6"/>
  <c r="X1195" i="6"/>
  <c r="X1196" i="6"/>
  <c r="X1197" i="6"/>
  <c r="X1198" i="6"/>
  <c r="X1199" i="6"/>
  <c r="X1200" i="6"/>
  <c r="X1201" i="6"/>
  <c r="X1202" i="6"/>
  <c r="X1203" i="6"/>
  <c r="X1204" i="6"/>
  <c r="X1205" i="6"/>
  <c r="X1206" i="6"/>
  <c r="X1207" i="6"/>
  <c r="X1208" i="6"/>
  <c r="X1209" i="6"/>
  <c r="X1210" i="6"/>
  <c r="X1211" i="6"/>
  <c r="X1212" i="6"/>
  <c r="X1213" i="6"/>
  <c r="X1214" i="6"/>
  <c r="X1215" i="6"/>
  <c r="X1216" i="6"/>
  <c r="X1217" i="6"/>
  <c r="X1218" i="6"/>
  <c r="X1219" i="6"/>
  <c r="X1220" i="6"/>
  <c r="X1221" i="6"/>
  <c r="X1222" i="6"/>
  <c r="X1223" i="6"/>
  <c r="X1224" i="6"/>
  <c r="X1225" i="6"/>
  <c r="X1226" i="6"/>
  <c r="X1227" i="6"/>
  <c r="X1228" i="6"/>
  <c r="X1229" i="6"/>
  <c r="X1230" i="6"/>
  <c r="X1231" i="6"/>
  <c r="X1232" i="6"/>
  <c r="X1233" i="6"/>
  <c r="X1234" i="6"/>
  <c r="X1235" i="6"/>
  <c r="X1236" i="6"/>
  <c r="X1237" i="6"/>
  <c r="X1238" i="6"/>
  <c r="X1239" i="6"/>
  <c r="X1240" i="6"/>
  <c r="X1241" i="6"/>
  <c r="X1242" i="6"/>
  <c r="X1243" i="6"/>
  <c r="X1244" i="6"/>
  <c r="X1245" i="6"/>
  <c r="X1246" i="6"/>
  <c r="X1247" i="6"/>
  <c r="X1248" i="6"/>
  <c r="X1249" i="6"/>
  <c r="X1250" i="6"/>
  <c r="X1251" i="6"/>
  <c r="X1252" i="6"/>
  <c r="X1253" i="6"/>
  <c r="X1254" i="6"/>
  <c r="X1255" i="6"/>
  <c r="X1256" i="6"/>
  <c r="X1257" i="6"/>
  <c r="X1258" i="6"/>
  <c r="X1259" i="6"/>
  <c r="X1260" i="6"/>
  <c r="X1261" i="6"/>
  <c r="X1262" i="6"/>
  <c r="X1263" i="6"/>
  <c r="X1264" i="6"/>
  <c r="X1265" i="6"/>
  <c r="X1266" i="6"/>
  <c r="X1267" i="6"/>
  <c r="X1268" i="6"/>
  <c r="X1269" i="6"/>
  <c r="X1270" i="6"/>
  <c r="X1271" i="6"/>
  <c r="X1272" i="6"/>
  <c r="X1273" i="6"/>
  <c r="X1274" i="6"/>
  <c r="X1275" i="6"/>
  <c r="X1276" i="6"/>
  <c r="X1277" i="6"/>
  <c r="X1278" i="6"/>
  <c r="X1279" i="6"/>
  <c r="X1280" i="6"/>
  <c r="X1281" i="6"/>
  <c r="X1282" i="6"/>
  <c r="X1283" i="6"/>
  <c r="X1284" i="6"/>
  <c r="X1285" i="6"/>
  <c r="X1286" i="6"/>
  <c r="X1287" i="6"/>
  <c r="X1288" i="6"/>
  <c r="X1289" i="6"/>
  <c r="X1290" i="6"/>
  <c r="X1291" i="6"/>
  <c r="X1292" i="6"/>
  <c r="X1293" i="6"/>
  <c r="X1294" i="6"/>
  <c r="X1295" i="6"/>
  <c r="X1296" i="6"/>
  <c r="X1297" i="6"/>
  <c r="X1298" i="6"/>
  <c r="X1299" i="6"/>
  <c r="X1300" i="6"/>
  <c r="X1301" i="6"/>
  <c r="X1302" i="6"/>
  <c r="X1303" i="6"/>
  <c r="X1304" i="6"/>
  <c r="X1305" i="6"/>
  <c r="X1306" i="6"/>
  <c r="X1307" i="6"/>
  <c r="X1308" i="6"/>
  <c r="X1309" i="6"/>
  <c r="X1310" i="6"/>
  <c r="X1311" i="6"/>
  <c r="X1312" i="6"/>
  <c r="X1313" i="6"/>
  <c r="X1314" i="6"/>
  <c r="X1315" i="6"/>
  <c r="X1316" i="6"/>
  <c r="X1317" i="6"/>
  <c r="X1318" i="6"/>
  <c r="X1319" i="6"/>
  <c r="X1320" i="6"/>
  <c r="X1321" i="6"/>
  <c r="X1322" i="6"/>
  <c r="X1323" i="6"/>
  <c r="X1324" i="6"/>
  <c r="X1325" i="6"/>
  <c r="X1326" i="6"/>
  <c r="X1327" i="6"/>
  <c r="X1328" i="6"/>
  <c r="X1329" i="6"/>
  <c r="X1330" i="6"/>
  <c r="X1331" i="6"/>
  <c r="X1332" i="6"/>
  <c r="X1333" i="6"/>
  <c r="X1334" i="6"/>
  <c r="X1335" i="6"/>
  <c r="X1336" i="6"/>
  <c r="X1337" i="6"/>
  <c r="X1338" i="6"/>
  <c r="X1339" i="6"/>
  <c r="X1340" i="6"/>
  <c r="X1341" i="6"/>
  <c r="X1342" i="6"/>
  <c r="X1343" i="6"/>
  <c r="X1344" i="6"/>
  <c r="X1345" i="6"/>
  <c r="X1346" i="6"/>
  <c r="X1347" i="6"/>
  <c r="X1348" i="6"/>
  <c r="X1349" i="6"/>
  <c r="X1350" i="6"/>
  <c r="X1351" i="6"/>
  <c r="X1352" i="6"/>
  <c r="X1353" i="6"/>
  <c r="X1354" i="6"/>
  <c r="X1355" i="6"/>
  <c r="X1356" i="6"/>
  <c r="X1357" i="6"/>
  <c r="X1358" i="6"/>
  <c r="X1359" i="6"/>
  <c r="X1360" i="6"/>
  <c r="X1361" i="6"/>
  <c r="X1362" i="6"/>
  <c r="X1363" i="6"/>
  <c r="X1364" i="6"/>
  <c r="X1365" i="6"/>
  <c r="X1366" i="6"/>
  <c r="X1367" i="6"/>
  <c r="X1368" i="6"/>
  <c r="X1369" i="6"/>
  <c r="X1370" i="6"/>
  <c r="X1371" i="6"/>
  <c r="X1372" i="6"/>
  <c r="X1373" i="6"/>
  <c r="X1374" i="6"/>
  <c r="X1375" i="6"/>
  <c r="X1376" i="6"/>
  <c r="X1377" i="6"/>
  <c r="X1378" i="6"/>
  <c r="X1379" i="6"/>
  <c r="X1380" i="6"/>
  <c r="X1381" i="6"/>
  <c r="X1382" i="6"/>
  <c r="X1383" i="6"/>
  <c r="X1384" i="6"/>
  <c r="X1385" i="6"/>
  <c r="X1386" i="6"/>
  <c r="X1387" i="6"/>
  <c r="X1388" i="6"/>
  <c r="X1389" i="6"/>
  <c r="X1390" i="6"/>
  <c r="X1391" i="6"/>
  <c r="X1392" i="6"/>
  <c r="X1393" i="6"/>
  <c r="X1394" i="6"/>
  <c r="X1395" i="6"/>
  <c r="X1396" i="6"/>
  <c r="X1397" i="6"/>
  <c r="X1398" i="6"/>
  <c r="X1399" i="6"/>
  <c r="X1400" i="6"/>
  <c r="X1401" i="6"/>
  <c r="X1402" i="6"/>
  <c r="X1403" i="6"/>
  <c r="X1404" i="6"/>
  <c r="X1405" i="6"/>
  <c r="X1406" i="6"/>
  <c r="X1407" i="6"/>
  <c r="X1408" i="6"/>
  <c r="X1409" i="6"/>
  <c r="X1410" i="6"/>
  <c r="X1411" i="6"/>
  <c r="X1412" i="6"/>
  <c r="X1413" i="6"/>
  <c r="X1414" i="6"/>
  <c r="X1415" i="6"/>
  <c r="X1416" i="6"/>
  <c r="X1417" i="6"/>
  <c r="X1418" i="6"/>
  <c r="X1419" i="6"/>
  <c r="X1420" i="6"/>
  <c r="X1421" i="6"/>
  <c r="X1422" i="6"/>
  <c r="X1423" i="6"/>
  <c r="X1424" i="6"/>
  <c r="X1425" i="6"/>
  <c r="X1426" i="6"/>
  <c r="X1427" i="6"/>
  <c r="X1428" i="6"/>
  <c r="X1429" i="6"/>
  <c r="X1430" i="6"/>
  <c r="X1431" i="6"/>
  <c r="X1432" i="6"/>
  <c r="X1433" i="6"/>
  <c r="X1434" i="6"/>
  <c r="X1435" i="6"/>
  <c r="X1436" i="6"/>
  <c r="X1437" i="6"/>
  <c r="X1438" i="6"/>
  <c r="X1439" i="6"/>
  <c r="X1440" i="6"/>
  <c r="X1441" i="6"/>
  <c r="X1442" i="6"/>
  <c r="X1443" i="6"/>
  <c r="X1444" i="6"/>
  <c r="X1445" i="6"/>
  <c r="X1446" i="6"/>
  <c r="X1447" i="6"/>
  <c r="X1448" i="6"/>
  <c r="X1449" i="6"/>
  <c r="X1450" i="6"/>
  <c r="X1451" i="6"/>
  <c r="X1452" i="6"/>
  <c r="X1453" i="6"/>
  <c r="X1454" i="6"/>
  <c r="X1455" i="6"/>
  <c r="X1456" i="6"/>
  <c r="X1457" i="6"/>
  <c r="X1458" i="6"/>
  <c r="X1459" i="6"/>
  <c r="X1460" i="6"/>
  <c r="X1461" i="6"/>
  <c r="X1462" i="6"/>
  <c r="X1463" i="6"/>
  <c r="X1464" i="6"/>
  <c r="X1465" i="6"/>
  <c r="X1466" i="6"/>
  <c r="X1467" i="6"/>
  <c r="X1468" i="6"/>
  <c r="X1469" i="6"/>
  <c r="X1470" i="6"/>
  <c r="X1471" i="6"/>
  <c r="X1472" i="6"/>
  <c r="X1473" i="6"/>
  <c r="X1474" i="6"/>
  <c r="X1475" i="6"/>
  <c r="X1476" i="6"/>
  <c r="X1477" i="6"/>
  <c r="X1478" i="6"/>
  <c r="X1479" i="6"/>
  <c r="X1480" i="6"/>
  <c r="X1481" i="6"/>
  <c r="X1482" i="6"/>
  <c r="X1483" i="6"/>
  <c r="X1484" i="6"/>
  <c r="X1485" i="6"/>
  <c r="X1486" i="6"/>
  <c r="X1487" i="6"/>
  <c r="X1488" i="6"/>
  <c r="X1489" i="6"/>
  <c r="X1490" i="6"/>
  <c r="X1491" i="6"/>
  <c r="X1492" i="6"/>
  <c r="X1493" i="6"/>
  <c r="X1494" i="6"/>
  <c r="X1495" i="6"/>
  <c r="X1496" i="6"/>
  <c r="X1497" i="6"/>
  <c r="X1498" i="6"/>
  <c r="X1499" i="6"/>
  <c r="X1500" i="6"/>
  <c r="X1501" i="6"/>
  <c r="X1502" i="6"/>
  <c r="X1503" i="6"/>
  <c r="X1504" i="6"/>
  <c r="X1505" i="6"/>
  <c r="X1506" i="6"/>
  <c r="X1507" i="6"/>
  <c r="X1508" i="6"/>
  <c r="X1509" i="6"/>
  <c r="X1510" i="6"/>
  <c r="X1511" i="6"/>
  <c r="X1512" i="6"/>
  <c r="X1513" i="6"/>
  <c r="X1514" i="6"/>
  <c r="X1515" i="6"/>
  <c r="X1516" i="6"/>
  <c r="X1517" i="6"/>
  <c r="X1518" i="6"/>
  <c r="X1519" i="6"/>
  <c r="X1520" i="6"/>
  <c r="X1521" i="6"/>
  <c r="X1522" i="6"/>
  <c r="X1523" i="6"/>
  <c r="X1524" i="6"/>
  <c r="X1525" i="6"/>
  <c r="X1526" i="6"/>
  <c r="X1527" i="6"/>
  <c r="X1528" i="6"/>
  <c r="X1529" i="6"/>
  <c r="X1530" i="6"/>
  <c r="X1531" i="6"/>
  <c r="X1532" i="6"/>
  <c r="X1533" i="6"/>
  <c r="X1534" i="6"/>
  <c r="X1535" i="6"/>
  <c r="X1536" i="6"/>
  <c r="X1537" i="6"/>
  <c r="X1538" i="6"/>
  <c r="X1539" i="6"/>
  <c r="X1540" i="6"/>
  <c r="X1541" i="6"/>
  <c r="X1542" i="6"/>
  <c r="X1543" i="6"/>
  <c r="X1544" i="6"/>
  <c r="X1545" i="6"/>
  <c r="X1546" i="6"/>
  <c r="X1547" i="6"/>
  <c r="X1548" i="6"/>
  <c r="X1549" i="6"/>
  <c r="X1550" i="6"/>
  <c r="X1551" i="6"/>
  <c r="X1552" i="6"/>
  <c r="X1553" i="6"/>
  <c r="X1554" i="6"/>
  <c r="X1555" i="6"/>
  <c r="X1556" i="6"/>
  <c r="X1557" i="6"/>
  <c r="X1558" i="6"/>
  <c r="X1559" i="6"/>
  <c r="X1560" i="6"/>
  <c r="X1561" i="6"/>
  <c r="X1562" i="6"/>
  <c r="X1563" i="6"/>
  <c r="X1564" i="6"/>
  <c r="X1565" i="6"/>
  <c r="X1566" i="6"/>
  <c r="X1567" i="6"/>
  <c r="X1568" i="6"/>
  <c r="X1569" i="6"/>
  <c r="X1570" i="6"/>
  <c r="X1571" i="6"/>
  <c r="X1572" i="6"/>
  <c r="X1573" i="6"/>
  <c r="X1574" i="6"/>
  <c r="X1575" i="6"/>
  <c r="X1576" i="6"/>
  <c r="X1577" i="6"/>
  <c r="X1578" i="6"/>
  <c r="X1579" i="6"/>
  <c r="X1580" i="6"/>
  <c r="X1581" i="6"/>
  <c r="X1582" i="6"/>
  <c r="X1583" i="6"/>
  <c r="X1584" i="6"/>
  <c r="X1585" i="6"/>
  <c r="X1586" i="6"/>
  <c r="X1587" i="6"/>
  <c r="X1588" i="6"/>
  <c r="X1589" i="6"/>
  <c r="X1590" i="6"/>
  <c r="X1591" i="6"/>
  <c r="X1592" i="6"/>
  <c r="X1593" i="6"/>
  <c r="X1594" i="6"/>
  <c r="X1595" i="6"/>
  <c r="X1596" i="6"/>
  <c r="X1597" i="6"/>
  <c r="X1598" i="6"/>
  <c r="X1599" i="6"/>
  <c r="X1600" i="6"/>
  <c r="X1601" i="6"/>
  <c r="X1602" i="6"/>
  <c r="X1603" i="6"/>
  <c r="X1604" i="6"/>
  <c r="X1605" i="6"/>
  <c r="X1606" i="6"/>
  <c r="X1607" i="6"/>
  <c r="X1608" i="6"/>
  <c r="X1609" i="6"/>
  <c r="X1610" i="6"/>
  <c r="X1611" i="6"/>
  <c r="X1612" i="6"/>
  <c r="X1613" i="6"/>
  <c r="X1614" i="6"/>
  <c r="X1615" i="6"/>
  <c r="X1616" i="6"/>
  <c r="X1617" i="6"/>
  <c r="X1618" i="6"/>
  <c r="X1619" i="6"/>
  <c r="X1620" i="6"/>
  <c r="X1621" i="6"/>
  <c r="X1622" i="6"/>
  <c r="X1623" i="6"/>
  <c r="X1624" i="6"/>
  <c r="X1625" i="6"/>
  <c r="X1626" i="6"/>
  <c r="X1627" i="6"/>
  <c r="X1628" i="6"/>
  <c r="X1629" i="6"/>
  <c r="X1630" i="6"/>
  <c r="X1631" i="6"/>
  <c r="X1632" i="6"/>
  <c r="X1633" i="6"/>
  <c r="X1634" i="6"/>
  <c r="X1635" i="6"/>
  <c r="X1636" i="6"/>
  <c r="X1637" i="6"/>
  <c r="X1638" i="6"/>
  <c r="X1639" i="6"/>
  <c r="X1640" i="6"/>
  <c r="X1641" i="6"/>
  <c r="X1642" i="6"/>
  <c r="X1643" i="6"/>
  <c r="X1644" i="6"/>
  <c r="X1645" i="6"/>
  <c r="X1646" i="6"/>
  <c r="X1647" i="6"/>
  <c r="X1648" i="6"/>
  <c r="X1649" i="6"/>
  <c r="X1650" i="6"/>
  <c r="X1651" i="6"/>
  <c r="X1652" i="6"/>
  <c r="X1653" i="6"/>
  <c r="X1654" i="6"/>
  <c r="X1655" i="6"/>
  <c r="X1656" i="6"/>
  <c r="X1657" i="6"/>
  <c r="X1658" i="6"/>
  <c r="X1659" i="6"/>
  <c r="X1660" i="6"/>
  <c r="X1661" i="6"/>
  <c r="X1662" i="6"/>
  <c r="X1663" i="6"/>
  <c r="X1664" i="6"/>
  <c r="X1665" i="6"/>
  <c r="X1666" i="6"/>
  <c r="X1667" i="6"/>
  <c r="X1668" i="6"/>
  <c r="X1669" i="6"/>
  <c r="X1670" i="6"/>
  <c r="X1671" i="6"/>
  <c r="X1672" i="6"/>
  <c r="X1673" i="6"/>
  <c r="X1674" i="6"/>
  <c r="X1675" i="6"/>
  <c r="X1676" i="6"/>
  <c r="X1677" i="6"/>
  <c r="X1678" i="6"/>
  <c r="X1679" i="6"/>
  <c r="X1680" i="6"/>
  <c r="X1681" i="6"/>
  <c r="X1682" i="6"/>
  <c r="X1683" i="6"/>
  <c r="X1684" i="6"/>
  <c r="X1685" i="6"/>
  <c r="X1686" i="6"/>
  <c r="X1687" i="6"/>
  <c r="X1688" i="6"/>
  <c r="X1689" i="6"/>
  <c r="X1690" i="6"/>
  <c r="X1691" i="6"/>
  <c r="X1692" i="6"/>
  <c r="X1693" i="6"/>
  <c r="X1694" i="6"/>
  <c r="X1695" i="6"/>
  <c r="X1696" i="6"/>
  <c r="X1697" i="6"/>
  <c r="X1698" i="6"/>
  <c r="X1699" i="6"/>
  <c r="X1700" i="6"/>
  <c r="X1701" i="6"/>
  <c r="X1702" i="6"/>
  <c r="X1703" i="6"/>
  <c r="X1704" i="6"/>
  <c r="X1705" i="6"/>
  <c r="X1706" i="6"/>
  <c r="X1707" i="6"/>
  <c r="X1708" i="6"/>
  <c r="X1709" i="6"/>
  <c r="X1710" i="6"/>
  <c r="X1711" i="6"/>
  <c r="X1712" i="6"/>
  <c r="X1713" i="6"/>
  <c r="X1714" i="6"/>
  <c r="X1715" i="6"/>
  <c r="X1716" i="6"/>
  <c r="X1717" i="6"/>
  <c r="X1718" i="6"/>
  <c r="X1719" i="6"/>
  <c r="X1720" i="6"/>
  <c r="X1721" i="6"/>
  <c r="X1722" i="6"/>
  <c r="X1723" i="6"/>
  <c r="X1724" i="6"/>
  <c r="X1725" i="6"/>
  <c r="X1726" i="6"/>
  <c r="X1727" i="6"/>
  <c r="X1728" i="6"/>
  <c r="X1729" i="6"/>
  <c r="X1730" i="6"/>
  <c r="X1731" i="6"/>
  <c r="X1732" i="6"/>
  <c r="X1733" i="6"/>
  <c r="X1734" i="6"/>
  <c r="X1735" i="6"/>
  <c r="X1736" i="6"/>
  <c r="X1737" i="6"/>
  <c r="X1738" i="6"/>
  <c r="X1739" i="6"/>
  <c r="X1740" i="6"/>
  <c r="X1741" i="6"/>
  <c r="X1742" i="6"/>
  <c r="X1743" i="6"/>
  <c r="X1744" i="6"/>
  <c r="X1745" i="6"/>
  <c r="X1746" i="6"/>
  <c r="X1747" i="6"/>
  <c r="X1748" i="6"/>
  <c r="X1749" i="6"/>
  <c r="X1750" i="6"/>
  <c r="X1751" i="6"/>
  <c r="X1752" i="6"/>
  <c r="X1753" i="6"/>
  <c r="X1754" i="6"/>
  <c r="X1755" i="6"/>
  <c r="X1756" i="6"/>
  <c r="X1757" i="6"/>
  <c r="X1758" i="6"/>
  <c r="X1759" i="6"/>
  <c r="X1760" i="6"/>
  <c r="X1761" i="6"/>
  <c r="X1762" i="6"/>
  <c r="X1763" i="6"/>
  <c r="X1764" i="6"/>
  <c r="X1765" i="6"/>
  <c r="X1766" i="6"/>
  <c r="X1767" i="6"/>
  <c r="X1768" i="6"/>
  <c r="X1769" i="6"/>
  <c r="X1770" i="6"/>
  <c r="X1771" i="6"/>
  <c r="X1772" i="6"/>
  <c r="X1773" i="6"/>
  <c r="X1774" i="6"/>
  <c r="X1775" i="6"/>
  <c r="X1776" i="6"/>
  <c r="X1777" i="6"/>
  <c r="X1778" i="6"/>
  <c r="X1779" i="6"/>
  <c r="X1780" i="6"/>
  <c r="X1781" i="6"/>
  <c r="X1782" i="6"/>
  <c r="X1783" i="6"/>
  <c r="X1784" i="6"/>
  <c r="X1785" i="6"/>
  <c r="X1786" i="6"/>
  <c r="X1787" i="6"/>
  <c r="X1788" i="6"/>
  <c r="X1789" i="6"/>
  <c r="X1790" i="6"/>
  <c r="X1791" i="6"/>
  <c r="X1792" i="6"/>
  <c r="X1793" i="6"/>
  <c r="X1794" i="6"/>
  <c r="X1795" i="6"/>
  <c r="X1796" i="6"/>
  <c r="X1797" i="6"/>
  <c r="X1798" i="6"/>
  <c r="X1799" i="6"/>
  <c r="X1800" i="6"/>
  <c r="X1801" i="6"/>
  <c r="X1802" i="6"/>
  <c r="X1803" i="6"/>
  <c r="X1804" i="6"/>
  <c r="X1805" i="6"/>
  <c r="X1806" i="6"/>
  <c r="X1807" i="6"/>
  <c r="X1808" i="6"/>
  <c r="X1809" i="6"/>
  <c r="X1810" i="6"/>
  <c r="X1811" i="6"/>
  <c r="X1812" i="6"/>
  <c r="X1813" i="6"/>
  <c r="X1814" i="6"/>
  <c r="X1815" i="6"/>
  <c r="X1816" i="6"/>
  <c r="X1817" i="6"/>
  <c r="X1818" i="6"/>
  <c r="X1819" i="6"/>
  <c r="X1820" i="6"/>
  <c r="X1821" i="6"/>
  <c r="X1822" i="6"/>
  <c r="X1823" i="6"/>
  <c r="X1824" i="6"/>
  <c r="X1825" i="6"/>
  <c r="X1826" i="6"/>
  <c r="X1827" i="6"/>
  <c r="X1828" i="6"/>
  <c r="X1829" i="6"/>
  <c r="X1830" i="6"/>
  <c r="X1831" i="6"/>
  <c r="X1832" i="6"/>
  <c r="X1833" i="6"/>
  <c r="X1834" i="6"/>
  <c r="X1835" i="6"/>
  <c r="X1836" i="6"/>
  <c r="X1837" i="6"/>
  <c r="X1838" i="6"/>
  <c r="X1839" i="6"/>
  <c r="X1840" i="6"/>
  <c r="X1841" i="6"/>
  <c r="X1842" i="6"/>
  <c r="X1843" i="6"/>
  <c r="X1844" i="6"/>
  <c r="X1845" i="6"/>
  <c r="X1846" i="6"/>
  <c r="X1847" i="6"/>
  <c r="X1848" i="6"/>
  <c r="X1849" i="6"/>
  <c r="X1850" i="6"/>
  <c r="X1851" i="6"/>
  <c r="X1852" i="6"/>
  <c r="X1853" i="6"/>
  <c r="X1854" i="6"/>
  <c r="X1855" i="6"/>
  <c r="X1856" i="6"/>
  <c r="X1857" i="6"/>
  <c r="X1858" i="6"/>
  <c r="X1859" i="6"/>
  <c r="X1860" i="6"/>
  <c r="X1861" i="6"/>
  <c r="X1862" i="6"/>
  <c r="X1863" i="6"/>
  <c r="X1864" i="6"/>
  <c r="X1865" i="6"/>
  <c r="X1866" i="6"/>
  <c r="X1867" i="6"/>
  <c r="X1868" i="6"/>
  <c r="X1869" i="6"/>
  <c r="X1870" i="6"/>
  <c r="X1871" i="6"/>
  <c r="X1872" i="6"/>
  <c r="X1873" i="6"/>
  <c r="X1874" i="6"/>
  <c r="X1875" i="6"/>
  <c r="X1876" i="6"/>
  <c r="X1877" i="6"/>
  <c r="X1878" i="6"/>
  <c r="X1879" i="6"/>
  <c r="X1880" i="6"/>
  <c r="X1881" i="6"/>
  <c r="X1882" i="6"/>
  <c r="X1883" i="6"/>
  <c r="X1884" i="6"/>
  <c r="X1885" i="6"/>
  <c r="X1886" i="6"/>
  <c r="X1887" i="6"/>
  <c r="X1888" i="6"/>
  <c r="X1889" i="6"/>
  <c r="X1890" i="6"/>
  <c r="X1891" i="6"/>
  <c r="X1892" i="6"/>
  <c r="X1893" i="6"/>
  <c r="X1894" i="6"/>
  <c r="X1895" i="6"/>
  <c r="X1896" i="6"/>
  <c r="X1897" i="6"/>
  <c r="X1898" i="6"/>
  <c r="X1899" i="6"/>
  <c r="X1900" i="6"/>
  <c r="X1901" i="6"/>
  <c r="X1902" i="6"/>
  <c r="X1903" i="6"/>
  <c r="X1904" i="6"/>
  <c r="X1905" i="6"/>
  <c r="X1906" i="6"/>
  <c r="X1907" i="6"/>
  <c r="X1908" i="6"/>
  <c r="X1909" i="6"/>
  <c r="X1910" i="6"/>
  <c r="X1911" i="6"/>
  <c r="X1912" i="6"/>
  <c r="X1913" i="6"/>
  <c r="X1914" i="6"/>
  <c r="X1915" i="6"/>
  <c r="X1916" i="6"/>
  <c r="X1917" i="6"/>
  <c r="X1918" i="6"/>
  <c r="X1919" i="6"/>
  <c r="X1920" i="6"/>
  <c r="X1921" i="6"/>
  <c r="X1922" i="6"/>
  <c r="X1923" i="6"/>
  <c r="X1924" i="6"/>
  <c r="X1925" i="6"/>
  <c r="X1926" i="6"/>
  <c r="X1927" i="6"/>
  <c r="X1928" i="6"/>
  <c r="X1929" i="6"/>
  <c r="X1930" i="6"/>
  <c r="X1931" i="6"/>
  <c r="X1932" i="6"/>
  <c r="X1933" i="6"/>
  <c r="X1934" i="6"/>
  <c r="X1935" i="6"/>
  <c r="X1936" i="6"/>
  <c r="X1937" i="6"/>
  <c r="X1938" i="6"/>
  <c r="X1939" i="6"/>
  <c r="X1940" i="6"/>
  <c r="X1941" i="6"/>
  <c r="X1942" i="6"/>
  <c r="X1943" i="6"/>
  <c r="X1944" i="6"/>
  <c r="X1945" i="6"/>
  <c r="X1946" i="6"/>
  <c r="X1947" i="6"/>
  <c r="X1948" i="6"/>
  <c r="X1949" i="6"/>
  <c r="X1950" i="6"/>
  <c r="X1951" i="6"/>
  <c r="X1952" i="6"/>
  <c r="X1953" i="6"/>
  <c r="X1954" i="6"/>
  <c r="X1955" i="6"/>
  <c r="X1956" i="6"/>
  <c r="X1957" i="6"/>
  <c r="X1958" i="6"/>
  <c r="X1959" i="6"/>
  <c r="X1960" i="6"/>
  <c r="X1961" i="6"/>
  <c r="X1962" i="6"/>
  <c r="X1963" i="6"/>
  <c r="X1964" i="6"/>
  <c r="X1965" i="6"/>
  <c r="X1966" i="6"/>
  <c r="X1967" i="6"/>
  <c r="X1968" i="6"/>
  <c r="X1969" i="6"/>
  <c r="X1970" i="6"/>
  <c r="X1971" i="6"/>
  <c r="X1972" i="6"/>
  <c r="X1973" i="6"/>
  <c r="X1974" i="6"/>
  <c r="X1975" i="6"/>
  <c r="X1976" i="6"/>
  <c r="X1977" i="6"/>
  <c r="X1978" i="6"/>
  <c r="X1979" i="6"/>
  <c r="X1980" i="6"/>
  <c r="X1981" i="6"/>
  <c r="X1982" i="6"/>
  <c r="X1983" i="6"/>
  <c r="X1984" i="6"/>
  <c r="X1985" i="6"/>
  <c r="X1986" i="6"/>
  <c r="X1987" i="6"/>
  <c r="X1988" i="6"/>
  <c r="X1989" i="6"/>
  <c r="X1990" i="6"/>
  <c r="X1991" i="6"/>
  <c r="X1992" i="6"/>
  <c r="X1993" i="6"/>
  <c r="X1994" i="6"/>
  <c r="X1995" i="6"/>
  <c r="X1996" i="6"/>
  <c r="X1997" i="6"/>
  <c r="X1998" i="6"/>
  <c r="X1999" i="6"/>
  <c r="X2000" i="6"/>
  <c r="X2001" i="6"/>
  <c r="X2002" i="6"/>
  <c r="X2003" i="6"/>
  <c r="X2004" i="6"/>
  <c r="X2005" i="6"/>
  <c r="X2006" i="6"/>
  <c r="X2007" i="6"/>
  <c r="X2008" i="6"/>
  <c r="X2009" i="6"/>
  <c r="X2010" i="6"/>
  <c r="X2011" i="6"/>
  <c r="X2012" i="6"/>
  <c r="X2013" i="6"/>
  <c r="X2014" i="6"/>
  <c r="X2015" i="6"/>
  <c r="X2016" i="6"/>
  <c r="X2017" i="6"/>
  <c r="X2018" i="6"/>
  <c r="X2019" i="6"/>
  <c r="X2020" i="6"/>
  <c r="X2021" i="6"/>
  <c r="X2022" i="6"/>
  <c r="X2023" i="6"/>
  <c r="X2024" i="6"/>
  <c r="X2025" i="6"/>
  <c r="X2026" i="6"/>
  <c r="X2027" i="6"/>
  <c r="X2028" i="6"/>
  <c r="X2029" i="6"/>
  <c r="X2030" i="6"/>
  <c r="X2031" i="6"/>
  <c r="X2032" i="6"/>
  <c r="X2033" i="6"/>
  <c r="X2034" i="6"/>
  <c r="X2035" i="6"/>
  <c r="X2036" i="6"/>
  <c r="X2037" i="6"/>
  <c r="X2038" i="6"/>
  <c r="X2039" i="6"/>
  <c r="X2040" i="6"/>
  <c r="X2041" i="6"/>
  <c r="X2042" i="6"/>
  <c r="X2043" i="6"/>
  <c r="X2044" i="6"/>
  <c r="X2045" i="6"/>
  <c r="X2046" i="6"/>
  <c r="X2047" i="6"/>
  <c r="X2048" i="6"/>
  <c r="X2049" i="6"/>
  <c r="X2050" i="6"/>
  <c r="X2051" i="6"/>
  <c r="X2052" i="6"/>
  <c r="X2053" i="6"/>
  <c r="X2054" i="6"/>
  <c r="X2055" i="6"/>
  <c r="X2056" i="6"/>
  <c r="X2057" i="6"/>
  <c r="X2058" i="6"/>
  <c r="X2059" i="6"/>
  <c r="X2060" i="6"/>
  <c r="X2061" i="6"/>
  <c r="X2062" i="6"/>
  <c r="X2063" i="6"/>
  <c r="X2064" i="6"/>
  <c r="X2065" i="6"/>
  <c r="X2066" i="6"/>
  <c r="X2067" i="6"/>
  <c r="X2068" i="6"/>
  <c r="X2069" i="6"/>
  <c r="X2070" i="6"/>
  <c r="X2071" i="6"/>
  <c r="X2072" i="6"/>
  <c r="X2073" i="6"/>
  <c r="X2074" i="6"/>
  <c r="X2075" i="6"/>
  <c r="X2076" i="6"/>
  <c r="X2077" i="6"/>
  <c r="X2078" i="6"/>
  <c r="X2079" i="6"/>
  <c r="X2080" i="6"/>
  <c r="X2081" i="6"/>
  <c r="X2082" i="6"/>
  <c r="X2083" i="6"/>
  <c r="X2084" i="6"/>
  <c r="X2085" i="6"/>
  <c r="X2086" i="6"/>
  <c r="X2087" i="6"/>
  <c r="X2088" i="6"/>
  <c r="X2089" i="6"/>
  <c r="X2090" i="6"/>
  <c r="X2091" i="6"/>
  <c r="X2092" i="6"/>
  <c r="X2093" i="6"/>
  <c r="X2094" i="6"/>
  <c r="X2095" i="6"/>
  <c r="X2096" i="6"/>
  <c r="X2097" i="6"/>
  <c r="X2098" i="6"/>
  <c r="X2099" i="6"/>
  <c r="X2100" i="6"/>
  <c r="X2101" i="6"/>
  <c r="X2102" i="6"/>
  <c r="X2103" i="6"/>
  <c r="X2104" i="6"/>
  <c r="X2105" i="6"/>
  <c r="X2106" i="6"/>
  <c r="X2107" i="6"/>
  <c r="X2108" i="6"/>
  <c r="X2109" i="6"/>
  <c r="X2110" i="6"/>
  <c r="X2111" i="6"/>
  <c r="X2112" i="6"/>
  <c r="X2113" i="6"/>
  <c r="X2114" i="6"/>
  <c r="X2115" i="6"/>
  <c r="X2116" i="6"/>
  <c r="X2117" i="6"/>
  <c r="X2118" i="6"/>
  <c r="X2119" i="6"/>
  <c r="X2120" i="6"/>
  <c r="X2121" i="6"/>
  <c r="X2122" i="6"/>
  <c r="X2123" i="6"/>
  <c r="X2124" i="6"/>
  <c r="X2125" i="6"/>
  <c r="X2126" i="6"/>
  <c r="X2127" i="6"/>
  <c r="X2128" i="6"/>
  <c r="X2129" i="6"/>
  <c r="X2130" i="6"/>
  <c r="X2131" i="6"/>
  <c r="X2132" i="6"/>
  <c r="X2133" i="6"/>
  <c r="X2134" i="6"/>
  <c r="X2135" i="6"/>
  <c r="X2136" i="6"/>
  <c r="X2137" i="6"/>
  <c r="X2138" i="6"/>
  <c r="X2139" i="6"/>
  <c r="X2140" i="6"/>
  <c r="X2141" i="6"/>
  <c r="X2142" i="6"/>
  <c r="X2143" i="6"/>
  <c r="X2144" i="6"/>
  <c r="X2145" i="6"/>
  <c r="X2146" i="6"/>
  <c r="X2147" i="6"/>
  <c r="X2148" i="6"/>
  <c r="X2149" i="6"/>
  <c r="X2150" i="6"/>
  <c r="X2151" i="6"/>
  <c r="X2152" i="6"/>
  <c r="X2153" i="6"/>
  <c r="X2154" i="6"/>
  <c r="X2155" i="6"/>
  <c r="X2156" i="6"/>
  <c r="X2157" i="6"/>
  <c r="X2158" i="6"/>
  <c r="X2159" i="6"/>
  <c r="X2160" i="6"/>
  <c r="X2161" i="6"/>
  <c r="X2162" i="6"/>
  <c r="X2163" i="6"/>
  <c r="X2164" i="6"/>
  <c r="X2165" i="6"/>
  <c r="X2166" i="6"/>
  <c r="X2167" i="6"/>
  <c r="X2168" i="6"/>
  <c r="X2169" i="6"/>
  <c r="X2170" i="6"/>
  <c r="X2171" i="6"/>
  <c r="X2172" i="6"/>
  <c r="X2173" i="6"/>
  <c r="X2174" i="6"/>
  <c r="X2175" i="6"/>
  <c r="X2176" i="6"/>
  <c r="X2177" i="6"/>
  <c r="X2178" i="6"/>
  <c r="X2179" i="6"/>
  <c r="X2180" i="6"/>
  <c r="X2181" i="6"/>
  <c r="X2182" i="6"/>
  <c r="X2183" i="6"/>
  <c r="X2184" i="6"/>
  <c r="X2185" i="6"/>
  <c r="X2186" i="6"/>
  <c r="X2187" i="6"/>
  <c r="X2188" i="6"/>
  <c r="X2189" i="6"/>
  <c r="X2190" i="6"/>
  <c r="X2191" i="6"/>
  <c r="X2192" i="6"/>
  <c r="X2193" i="6"/>
  <c r="X2194" i="6"/>
  <c r="X2195" i="6"/>
  <c r="X2196" i="6"/>
  <c r="X2197" i="6"/>
  <c r="X2198" i="6"/>
  <c r="X2199" i="6"/>
  <c r="X2200" i="6"/>
  <c r="X2201" i="6"/>
  <c r="X2202" i="6"/>
  <c r="X2203" i="6"/>
  <c r="X2204" i="6"/>
  <c r="X2205" i="6"/>
  <c r="X2206" i="6"/>
  <c r="X2207" i="6"/>
  <c r="X2208" i="6"/>
  <c r="X2209" i="6"/>
  <c r="X2210" i="6"/>
  <c r="X2211" i="6"/>
  <c r="X2212" i="6"/>
  <c r="X2213" i="6"/>
  <c r="X2214" i="6"/>
  <c r="X2215" i="6"/>
  <c r="X2216" i="6"/>
  <c r="X2217" i="6"/>
  <c r="X2218" i="6"/>
  <c r="X2219" i="6"/>
  <c r="X2220" i="6"/>
  <c r="X2221" i="6"/>
  <c r="X2222" i="6"/>
  <c r="X2223" i="6"/>
  <c r="X2224" i="6"/>
  <c r="X2225" i="6"/>
  <c r="X2226" i="6"/>
  <c r="X2227" i="6"/>
  <c r="X2228" i="6"/>
  <c r="X2229" i="6"/>
  <c r="X2230" i="6"/>
  <c r="X2231" i="6"/>
  <c r="X2232" i="6"/>
  <c r="X2233" i="6"/>
  <c r="X2234" i="6"/>
  <c r="X2235" i="6"/>
  <c r="X2236" i="6"/>
  <c r="X2237" i="6"/>
  <c r="X2238" i="6"/>
  <c r="X2239" i="6"/>
  <c r="X2240" i="6"/>
  <c r="X2241" i="6"/>
  <c r="X2242" i="6"/>
  <c r="X2243" i="6"/>
  <c r="X2244" i="6"/>
  <c r="X2245" i="6"/>
  <c r="X2246" i="6"/>
  <c r="X2247" i="6"/>
  <c r="X2248" i="6"/>
  <c r="X2249" i="6"/>
  <c r="X2250" i="6"/>
  <c r="X2251" i="6"/>
  <c r="X2252" i="6"/>
  <c r="X2253" i="6"/>
  <c r="X2254" i="6"/>
  <c r="X2255" i="6"/>
  <c r="X2256" i="6"/>
  <c r="X2257" i="6"/>
  <c r="X2258" i="6"/>
  <c r="X2259" i="6"/>
  <c r="X2260" i="6"/>
  <c r="X2261" i="6"/>
  <c r="X2262" i="6"/>
  <c r="X2263" i="6"/>
  <c r="X2264" i="6"/>
  <c r="X2265" i="6"/>
  <c r="X2266" i="6"/>
  <c r="X2267" i="6"/>
  <c r="X2268" i="6"/>
  <c r="X2269" i="6"/>
  <c r="X2270" i="6"/>
  <c r="X2271" i="6"/>
  <c r="X2272" i="6"/>
  <c r="X2273" i="6"/>
  <c r="X2274" i="6"/>
  <c r="X2275" i="6"/>
  <c r="X2276" i="6"/>
  <c r="X2277" i="6"/>
  <c r="X2278" i="6"/>
  <c r="X2279" i="6"/>
  <c r="X2280" i="6"/>
  <c r="X2281" i="6"/>
  <c r="X2282" i="6"/>
  <c r="X2283" i="6"/>
  <c r="X2284" i="6"/>
  <c r="X2285" i="6"/>
  <c r="X2286" i="6"/>
  <c r="X2287" i="6"/>
  <c r="X2288" i="6"/>
  <c r="X2289" i="6"/>
  <c r="X2290" i="6"/>
  <c r="X2291" i="6"/>
  <c r="X2292" i="6"/>
  <c r="X2293" i="6"/>
  <c r="X2294" i="6"/>
  <c r="X2295" i="6"/>
  <c r="X2296" i="6"/>
  <c r="X2297" i="6"/>
  <c r="X2298" i="6"/>
  <c r="X2299" i="6"/>
  <c r="X2300" i="6"/>
  <c r="X2301" i="6"/>
  <c r="X2302" i="6"/>
  <c r="X2303" i="6"/>
  <c r="X2304" i="6"/>
  <c r="X2305" i="6"/>
  <c r="X2306" i="6"/>
  <c r="X2307" i="6"/>
  <c r="X2308" i="6"/>
  <c r="X2309" i="6"/>
  <c r="X2310" i="6"/>
  <c r="X2311" i="6"/>
  <c r="X2312" i="6"/>
  <c r="X2313" i="6"/>
  <c r="X2314" i="6"/>
  <c r="X2315" i="6"/>
  <c r="X2316" i="6"/>
  <c r="X2317" i="6"/>
  <c r="X2318" i="6"/>
  <c r="X2319" i="6"/>
  <c r="X2320" i="6"/>
  <c r="X2321" i="6"/>
  <c r="X2322" i="6"/>
  <c r="X2323" i="6"/>
  <c r="X2324" i="6"/>
  <c r="X2325" i="6"/>
  <c r="X2326" i="6"/>
  <c r="X2327" i="6"/>
  <c r="X2328" i="6"/>
  <c r="X2329" i="6"/>
  <c r="X2330" i="6"/>
  <c r="X2331" i="6"/>
  <c r="X2332" i="6"/>
  <c r="X2333" i="6"/>
  <c r="X2334" i="6"/>
  <c r="X2335" i="6"/>
  <c r="X2336" i="6"/>
  <c r="X2337" i="6"/>
  <c r="X2338" i="6"/>
  <c r="X2339" i="6"/>
  <c r="X2340" i="6"/>
  <c r="X2341" i="6"/>
  <c r="X2342" i="6"/>
  <c r="X2343" i="6"/>
  <c r="X2344" i="6"/>
  <c r="X2345" i="6"/>
  <c r="X2346" i="6"/>
  <c r="X2347" i="6"/>
  <c r="X2348" i="6"/>
  <c r="X2349" i="6"/>
  <c r="X2350" i="6"/>
  <c r="X2351" i="6"/>
  <c r="X2352" i="6"/>
  <c r="X2353" i="6"/>
  <c r="X2354" i="6"/>
  <c r="X2355" i="6"/>
  <c r="X2356" i="6"/>
  <c r="X2357" i="6"/>
  <c r="X2358" i="6"/>
  <c r="X2359" i="6"/>
  <c r="X2360" i="6"/>
  <c r="X2361" i="6"/>
  <c r="X2362" i="6"/>
  <c r="X2363" i="6"/>
  <c r="X2364" i="6"/>
  <c r="X2365" i="6"/>
  <c r="X2366" i="6"/>
  <c r="X2367" i="6"/>
  <c r="X2368" i="6"/>
  <c r="X2369" i="6"/>
  <c r="X2370" i="6"/>
  <c r="X2371" i="6"/>
  <c r="X2372" i="6"/>
  <c r="X2373" i="6"/>
  <c r="X2374" i="6"/>
  <c r="X2375" i="6"/>
  <c r="X2376" i="6"/>
  <c r="X2377" i="6"/>
  <c r="X2378" i="6"/>
  <c r="X2379" i="6"/>
  <c r="X2380" i="6"/>
  <c r="X2381" i="6"/>
  <c r="X2382" i="6"/>
  <c r="X2383" i="6"/>
  <c r="X2384" i="6"/>
  <c r="X2385" i="6"/>
  <c r="X2386" i="6"/>
  <c r="X2387" i="6"/>
  <c r="X2388" i="6"/>
  <c r="X2389" i="6"/>
  <c r="X2390" i="6"/>
  <c r="X2391" i="6"/>
  <c r="X2392" i="6"/>
  <c r="X2393" i="6"/>
  <c r="X2394" i="6"/>
  <c r="X2395" i="6"/>
  <c r="X2396" i="6"/>
  <c r="X2397" i="6"/>
  <c r="X2398" i="6"/>
  <c r="X2399" i="6"/>
  <c r="X2400" i="6"/>
  <c r="X2401" i="6"/>
  <c r="X2402" i="6"/>
  <c r="X2403" i="6"/>
  <c r="X2404" i="6"/>
  <c r="X2405" i="6"/>
  <c r="X2406" i="6"/>
  <c r="X2407" i="6"/>
  <c r="X2408" i="6"/>
  <c r="X2409" i="6"/>
  <c r="X2410" i="6"/>
  <c r="X2411" i="6"/>
  <c r="X2412" i="6"/>
  <c r="X2413" i="6"/>
  <c r="X2414" i="6"/>
  <c r="X2415" i="6"/>
  <c r="X2416" i="6"/>
  <c r="X2417" i="6"/>
  <c r="X2418" i="6"/>
  <c r="X2419" i="6"/>
  <c r="X2420" i="6"/>
  <c r="X2421" i="6"/>
  <c r="X2422" i="6"/>
  <c r="X2423" i="6"/>
  <c r="X2424" i="6"/>
  <c r="X2425" i="6"/>
  <c r="X2426" i="6"/>
  <c r="X2427" i="6"/>
  <c r="X2428" i="6"/>
  <c r="X2429" i="6"/>
  <c r="X2430" i="6"/>
  <c r="X2431" i="6"/>
  <c r="X2432" i="6"/>
  <c r="X2433" i="6"/>
  <c r="X2434" i="6"/>
  <c r="X2435" i="6"/>
  <c r="X2436" i="6"/>
  <c r="X2437" i="6"/>
  <c r="X2438" i="6"/>
  <c r="X2439" i="6"/>
  <c r="X2440" i="6"/>
  <c r="X2441" i="6"/>
  <c r="X2442" i="6"/>
  <c r="X2443" i="6"/>
  <c r="X2444" i="6"/>
  <c r="X2445" i="6"/>
  <c r="X2446" i="6"/>
  <c r="X2447" i="6"/>
  <c r="X2448" i="6"/>
  <c r="X2449" i="6"/>
  <c r="X2450" i="6"/>
  <c r="X2451" i="6"/>
  <c r="X2452" i="6"/>
  <c r="X2453" i="6"/>
  <c r="X2454" i="6"/>
  <c r="X2455" i="6"/>
  <c r="X2456" i="6"/>
  <c r="X2457" i="6"/>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51" i="6"/>
  <c r="T52" i="6"/>
  <c r="T53" i="6"/>
  <c r="T54" i="6"/>
  <c r="T55" i="6"/>
  <c r="T56" i="6"/>
  <c r="T57" i="6"/>
  <c r="T58" i="6"/>
  <c r="T59" i="6"/>
  <c r="T60" i="6"/>
  <c r="T61" i="6"/>
  <c r="T62" i="6"/>
  <c r="T63" i="6"/>
  <c r="T64" i="6"/>
  <c r="T65" i="6"/>
  <c r="T66" i="6"/>
  <c r="T67" i="6"/>
  <c r="T68" i="6"/>
  <c r="T69" i="6"/>
  <c r="T70" i="6"/>
  <c r="T71" i="6"/>
  <c r="T72" i="6"/>
  <c r="T73" i="6"/>
  <c r="T74" i="6"/>
  <c r="T75" i="6"/>
  <c r="T76" i="6"/>
  <c r="T77" i="6"/>
  <c r="T78" i="6"/>
  <c r="T79" i="6"/>
  <c r="T80" i="6"/>
  <c r="T81" i="6"/>
  <c r="T82" i="6"/>
  <c r="T83" i="6"/>
  <c r="T84" i="6"/>
  <c r="T85" i="6"/>
  <c r="T86" i="6"/>
  <c r="T87" i="6"/>
  <c r="T88" i="6"/>
  <c r="T89" i="6"/>
  <c r="T90" i="6"/>
  <c r="T91" i="6"/>
  <c r="T92" i="6"/>
  <c r="T93" i="6"/>
  <c r="T94" i="6"/>
  <c r="T95" i="6"/>
  <c r="T96" i="6"/>
  <c r="T97" i="6"/>
  <c r="T98" i="6"/>
  <c r="T99" i="6"/>
  <c r="T100" i="6"/>
  <c r="T101" i="6"/>
  <c r="T102" i="6"/>
  <c r="T103" i="6"/>
  <c r="T104" i="6"/>
  <c r="T105" i="6"/>
  <c r="T106" i="6"/>
  <c r="T107" i="6"/>
  <c r="T108" i="6"/>
  <c r="T109" i="6"/>
  <c r="T110" i="6"/>
  <c r="T111" i="6"/>
  <c r="T112" i="6"/>
  <c r="T113" i="6"/>
  <c r="T114" i="6"/>
  <c r="T115" i="6"/>
  <c r="T116" i="6"/>
  <c r="T117" i="6"/>
  <c r="T118" i="6"/>
  <c r="T119" i="6"/>
  <c r="T120" i="6"/>
  <c r="T121" i="6"/>
  <c r="T122" i="6"/>
  <c r="T123" i="6"/>
  <c r="T124" i="6"/>
  <c r="T125" i="6"/>
  <c r="T126" i="6"/>
  <c r="T127" i="6"/>
  <c r="T128" i="6"/>
  <c r="T129" i="6"/>
  <c r="T130" i="6"/>
  <c r="T131" i="6"/>
  <c r="T132" i="6"/>
  <c r="T133" i="6"/>
  <c r="T134" i="6"/>
  <c r="T135" i="6"/>
  <c r="T136" i="6"/>
  <c r="T137" i="6"/>
  <c r="T138" i="6"/>
  <c r="T139" i="6"/>
  <c r="T140" i="6"/>
  <c r="T141" i="6"/>
  <c r="T142" i="6"/>
  <c r="T143" i="6"/>
  <c r="T144" i="6"/>
  <c r="T145" i="6"/>
  <c r="T146" i="6"/>
  <c r="T147" i="6"/>
  <c r="T148" i="6"/>
  <c r="T149" i="6"/>
  <c r="T150" i="6"/>
  <c r="T151" i="6"/>
  <c r="T152" i="6"/>
  <c r="T153" i="6"/>
  <c r="T154" i="6"/>
  <c r="T155" i="6"/>
  <c r="T156" i="6"/>
  <c r="T157" i="6"/>
  <c r="T158" i="6"/>
  <c r="T159" i="6"/>
  <c r="T160" i="6"/>
  <c r="T161" i="6"/>
  <c r="T162" i="6"/>
  <c r="T163" i="6"/>
  <c r="T164" i="6"/>
  <c r="T165" i="6"/>
  <c r="T166" i="6"/>
  <c r="T167" i="6"/>
  <c r="T168" i="6"/>
  <c r="T169" i="6"/>
  <c r="T170" i="6"/>
  <c r="T171" i="6"/>
  <c r="T172" i="6"/>
  <c r="T173" i="6"/>
  <c r="T174" i="6"/>
  <c r="T175" i="6"/>
  <c r="T176" i="6"/>
  <c r="T177" i="6"/>
  <c r="T178" i="6"/>
  <c r="T179" i="6"/>
  <c r="T180" i="6"/>
  <c r="T181" i="6"/>
  <c r="T182" i="6"/>
  <c r="T183" i="6"/>
  <c r="T184" i="6"/>
  <c r="T185" i="6"/>
  <c r="T186" i="6"/>
  <c r="T187" i="6"/>
  <c r="T188" i="6"/>
  <c r="T189" i="6"/>
  <c r="T190" i="6"/>
  <c r="T191" i="6"/>
  <c r="T192" i="6"/>
  <c r="T193" i="6"/>
  <c r="T194" i="6"/>
  <c r="T195" i="6"/>
  <c r="T196" i="6"/>
  <c r="T197" i="6"/>
  <c r="T198" i="6"/>
  <c r="T199" i="6"/>
  <c r="T200" i="6"/>
  <c r="T201" i="6"/>
  <c r="T202" i="6"/>
  <c r="T203" i="6"/>
  <c r="T204" i="6"/>
  <c r="T205" i="6"/>
  <c r="T206" i="6"/>
  <c r="T207" i="6"/>
  <c r="T208" i="6"/>
  <c r="T209" i="6"/>
  <c r="T210" i="6"/>
  <c r="T211" i="6"/>
  <c r="T212" i="6"/>
  <c r="T213" i="6"/>
  <c r="T214" i="6"/>
  <c r="T215" i="6"/>
  <c r="T216" i="6"/>
  <c r="T217" i="6"/>
  <c r="T218" i="6"/>
  <c r="T219" i="6"/>
  <c r="T220" i="6"/>
  <c r="T221" i="6"/>
  <c r="T222" i="6"/>
  <c r="T223" i="6"/>
  <c r="T224" i="6"/>
  <c r="T225" i="6"/>
  <c r="T226" i="6"/>
  <c r="T227" i="6"/>
  <c r="T228" i="6"/>
  <c r="T229" i="6"/>
  <c r="T230" i="6"/>
  <c r="T231" i="6"/>
  <c r="T232" i="6"/>
  <c r="T233" i="6"/>
  <c r="T234" i="6"/>
  <c r="T235" i="6"/>
  <c r="T236" i="6"/>
  <c r="T237" i="6"/>
  <c r="T238" i="6"/>
  <c r="T239" i="6"/>
  <c r="T240" i="6"/>
  <c r="T241" i="6"/>
  <c r="T242" i="6"/>
  <c r="T243" i="6"/>
  <c r="T244" i="6"/>
  <c r="T245" i="6"/>
  <c r="T246" i="6"/>
  <c r="T247" i="6"/>
  <c r="T248" i="6"/>
  <c r="T249" i="6"/>
  <c r="T250" i="6"/>
  <c r="T251" i="6"/>
  <c r="T252" i="6"/>
  <c r="T253" i="6"/>
  <c r="T254" i="6"/>
  <c r="T255" i="6"/>
  <c r="T256" i="6"/>
  <c r="T257" i="6"/>
  <c r="T258" i="6"/>
  <c r="T259" i="6"/>
  <c r="T260" i="6"/>
  <c r="T261" i="6"/>
  <c r="T262" i="6"/>
  <c r="T263" i="6"/>
  <c r="T264" i="6"/>
  <c r="T265" i="6"/>
  <c r="T266" i="6"/>
  <c r="T267" i="6"/>
  <c r="T268" i="6"/>
  <c r="T269" i="6"/>
  <c r="T270" i="6"/>
  <c r="T271" i="6"/>
  <c r="T272" i="6"/>
  <c r="T273" i="6"/>
  <c r="T274" i="6"/>
  <c r="T275" i="6"/>
  <c r="T276" i="6"/>
  <c r="T277" i="6"/>
  <c r="T278" i="6"/>
  <c r="T279" i="6"/>
  <c r="T280" i="6"/>
  <c r="T281" i="6"/>
  <c r="T282" i="6"/>
  <c r="T283" i="6"/>
  <c r="T284" i="6"/>
  <c r="T285" i="6"/>
  <c r="T286" i="6"/>
  <c r="T287" i="6"/>
  <c r="T288" i="6"/>
  <c r="T289" i="6"/>
  <c r="T290" i="6"/>
  <c r="T291" i="6"/>
  <c r="T292" i="6"/>
  <c r="T293" i="6"/>
  <c r="T294" i="6"/>
  <c r="T295" i="6"/>
  <c r="T296" i="6"/>
  <c r="T297" i="6"/>
  <c r="T298" i="6"/>
  <c r="T299" i="6"/>
  <c r="T300" i="6"/>
  <c r="T301" i="6"/>
  <c r="T302" i="6"/>
  <c r="T303" i="6"/>
  <c r="T304" i="6"/>
  <c r="T305" i="6"/>
  <c r="T306" i="6"/>
  <c r="T307" i="6"/>
  <c r="T308" i="6"/>
  <c r="T309" i="6"/>
  <c r="T310" i="6"/>
  <c r="T311" i="6"/>
  <c r="T312" i="6"/>
  <c r="T313" i="6"/>
  <c r="T314" i="6"/>
  <c r="T315" i="6"/>
  <c r="T316" i="6"/>
  <c r="T317" i="6"/>
  <c r="T318" i="6"/>
  <c r="T319" i="6"/>
  <c r="T320" i="6"/>
  <c r="T321" i="6"/>
  <c r="T322" i="6"/>
  <c r="T323" i="6"/>
  <c r="T324" i="6"/>
  <c r="T325" i="6"/>
  <c r="T326" i="6"/>
  <c r="T327" i="6"/>
  <c r="T328" i="6"/>
  <c r="T329" i="6"/>
  <c r="T330" i="6"/>
  <c r="T331" i="6"/>
  <c r="T332" i="6"/>
  <c r="T333" i="6"/>
  <c r="T334" i="6"/>
  <c r="T335" i="6"/>
  <c r="T336" i="6"/>
  <c r="T337" i="6"/>
  <c r="T338" i="6"/>
  <c r="T339" i="6"/>
  <c r="T340" i="6"/>
  <c r="T341" i="6"/>
  <c r="T342" i="6"/>
  <c r="T343" i="6"/>
  <c r="T344" i="6"/>
  <c r="T345" i="6"/>
  <c r="T346" i="6"/>
  <c r="T347" i="6"/>
  <c r="T348" i="6"/>
  <c r="T349" i="6"/>
  <c r="T350" i="6"/>
  <c r="T351" i="6"/>
  <c r="T352" i="6"/>
  <c r="T353" i="6"/>
  <c r="T354" i="6"/>
  <c r="T355" i="6"/>
  <c r="T356" i="6"/>
  <c r="T357" i="6"/>
  <c r="T358" i="6"/>
  <c r="T359" i="6"/>
  <c r="T360" i="6"/>
  <c r="T361" i="6"/>
  <c r="T362" i="6"/>
  <c r="T363" i="6"/>
  <c r="T364" i="6"/>
  <c r="T365" i="6"/>
  <c r="T366" i="6"/>
  <c r="T367" i="6"/>
  <c r="T368" i="6"/>
  <c r="T369" i="6"/>
  <c r="T370" i="6"/>
  <c r="T371" i="6"/>
  <c r="T372" i="6"/>
  <c r="T373" i="6"/>
  <c r="T374" i="6"/>
  <c r="T375" i="6"/>
  <c r="T376" i="6"/>
  <c r="T377" i="6"/>
  <c r="T378" i="6"/>
  <c r="T379" i="6"/>
  <c r="T380" i="6"/>
  <c r="T381" i="6"/>
  <c r="T382" i="6"/>
  <c r="T383" i="6"/>
  <c r="T384" i="6"/>
  <c r="T385" i="6"/>
  <c r="T386" i="6"/>
  <c r="T387" i="6"/>
  <c r="T388" i="6"/>
  <c r="T389" i="6"/>
  <c r="T390" i="6"/>
  <c r="T391" i="6"/>
  <c r="T392" i="6"/>
  <c r="T393" i="6"/>
  <c r="T394" i="6"/>
  <c r="T395" i="6"/>
  <c r="T396" i="6"/>
  <c r="T397" i="6"/>
  <c r="T398" i="6"/>
  <c r="T399" i="6"/>
  <c r="T400" i="6"/>
  <c r="T401" i="6"/>
  <c r="T402" i="6"/>
  <c r="T403" i="6"/>
  <c r="T404" i="6"/>
  <c r="T405" i="6"/>
  <c r="T406" i="6"/>
  <c r="T407" i="6"/>
  <c r="T408" i="6"/>
  <c r="T409" i="6"/>
  <c r="T410" i="6"/>
  <c r="T411" i="6"/>
  <c r="T412" i="6"/>
  <c r="T413" i="6"/>
  <c r="T414" i="6"/>
  <c r="T415" i="6"/>
  <c r="T416" i="6"/>
  <c r="T417" i="6"/>
  <c r="T418" i="6"/>
  <c r="T419" i="6"/>
  <c r="T420" i="6"/>
  <c r="T421" i="6"/>
  <c r="T422" i="6"/>
  <c r="T423" i="6"/>
  <c r="T424" i="6"/>
  <c r="T425" i="6"/>
  <c r="T426" i="6"/>
  <c r="T427" i="6"/>
  <c r="T428" i="6"/>
  <c r="T429" i="6"/>
  <c r="T430" i="6"/>
  <c r="T431" i="6"/>
  <c r="T432" i="6"/>
  <c r="T433" i="6"/>
  <c r="T434" i="6"/>
  <c r="T435" i="6"/>
  <c r="T436" i="6"/>
  <c r="T437" i="6"/>
  <c r="T438" i="6"/>
  <c r="T439" i="6"/>
  <c r="T440" i="6"/>
  <c r="T441" i="6"/>
  <c r="T442" i="6"/>
  <c r="T443" i="6"/>
  <c r="T444" i="6"/>
  <c r="T445" i="6"/>
  <c r="T446" i="6"/>
  <c r="T447" i="6"/>
  <c r="T448" i="6"/>
  <c r="T449" i="6"/>
  <c r="T450" i="6"/>
  <c r="T451" i="6"/>
  <c r="T452" i="6"/>
  <c r="T453" i="6"/>
  <c r="T454" i="6"/>
  <c r="T455" i="6"/>
  <c r="T456" i="6"/>
  <c r="T457" i="6"/>
  <c r="T458" i="6"/>
  <c r="T459" i="6"/>
  <c r="T460" i="6"/>
  <c r="T461" i="6"/>
  <c r="T462" i="6"/>
  <c r="T463" i="6"/>
  <c r="T464" i="6"/>
  <c r="T465" i="6"/>
  <c r="T466" i="6"/>
  <c r="T467" i="6"/>
  <c r="T468" i="6"/>
  <c r="T469" i="6"/>
  <c r="T470" i="6"/>
  <c r="T471" i="6"/>
  <c r="T472" i="6"/>
  <c r="T473" i="6"/>
  <c r="T474" i="6"/>
  <c r="T475" i="6"/>
  <c r="T476" i="6"/>
  <c r="T477" i="6"/>
  <c r="T478" i="6"/>
  <c r="T479" i="6"/>
  <c r="T480" i="6"/>
  <c r="T481" i="6"/>
  <c r="T482" i="6"/>
  <c r="T483" i="6"/>
  <c r="T484" i="6"/>
  <c r="T485" i="6"/>
  <c r="T486" i="6"/>
  <c r="T487" i="6"/>
  <c r="T488" i="6"/>
  <c r="T489" i="6"/>
  <c r="T490" i="6"/>
  <c r="T491" i="6"/>
  <c r="T492" i="6"/>
  <c r="T493" i="6"/>
  <c r="T494" i="6"/>
  <c r="T495" i="6"/>
  <c r="T496" i="6"/>
  <c r="T497" i="6"/>
  <c r="T498" i="6"/>
  <c r="T499" i="6"/>
  <c r="T500" i="6"/>
  <c r="T501" i="6"/>
  <c r="T502" i="6"/>
  <c r="T503" i="6"/>
  <c r="T504" i="6"/>
  <c r="T505" i="6"/>
  <c r="T506" i="6"/>
  <c r="T507" i="6"/>
  <c r="T508" i="6"/>
  <c r="T509" i="6"/>
  <c r="T510" i="6"/>
  <c r="T511" i="6"/>
  <c r="T512" i="6"/>
  <c r="T513" i="6"/>
  <c r="T514" i="6"/>
  <c r="T515" i="6"/>
  <c r="T516" i="6"/>
  <c r="T517" i="6"/>
  <c r="T518" i="6"/>
  <c r="T519" i="6"/>
  <c r="T520" i="6"/>
  <c r="T521" i="6"/>
  <c r="T522" i="6"/>
  <c r="T523" i="6"/>
  <c r="T524" i="6"/>
  <c r="T525" i="6"/>
  <c r="T526" i="6"/>
  <c r="T527" i="6"/>
  <c r="T528" i="6"/>
  <c r="T529" i="6"/>
  <c r="T530" i="6"/>
  <c r="T531" i="6"/>
  <c r="T532" i="6"/>
  <c r="T533" i="6"/>
  <c r="T534" i="6"/>
  <c r="T535" i="6"/>
  <c r="T536" i="6"/>
  <c r="T537" i="6"/>
  <c r="T538" i="6"/>
  <c r="T539" i="6"/>
  <c r="T540" i="6"/>
  <c r="T541" i="6"/>
  <c r="T542" i="6"/>
  <c r="T543" i="6"/>
  <c r="T544" i="6"/>
  <c r="T545" i="6"/>
  <c r="T546" i="6"/>
  <c r="T547" i="6"/>
  <c r="T548" i="6"/>
  <c r="T549" i="6"/>
  <c r="T550" i="6"/>
  <c r="T551" i="6"/>
  <c r="T552" i="6"/>
  <c r="T553" i="6"/>
  <c r="T554" i="6"/>
  <c r="T555" i="6"/>
  <c r="T556" i="6"/>
  <c r="T557" i="6"/>
  <c r="T558" i="6"/>
  <c r="T559" i="6"/>
  <c r="T560" i="6"/>
  <c r="T561" i="6"/>
  <c r="T562" i="6"/>
  <c r="T563" i="6"/>
  <c r="T564" i="6"/>
  <c r="T565" i="6"/>
  <c r="T566" i="6"/>
  <c r="T567" i="6"/>
  <c r="T568" i="6"/>
  <c r="T569" i="6"/>
  <c r="T570" i="6"/>
  <c r="T571" i="6"/>
  <c r="T572" i="6"/>
  <c r="T573" i="6"/>
  <c r="T574" i="6"/>
  <c r="T575" i="6"/>
  <c r="T576" i="6"/>
  <c r="T577" i="6"/>
  <c r="T578" i="6"/>
  <c r="T579" i="6"/>
  <c r="T580" i="6"/>
  <c r="T581" i="6"/>
  <c r="T582" i="6"/>
  <c r="T583" i="6"/>
  <c r="T584" i="6"/>
  <c r="T585" i="6"/>
  <c r="T586" i="6"/>
  <c r="T587" i="6"/>
  <c r="T588" i="6"/>
  <c r="T589" i="6"/>
  <c r="T590" i="6"/>
  <c r="T591" i="6"/>
  <c r="T592" i="6"/>
  <c r="T593" i="6"/>
  <c r="T594" i="6"/>
  <c r="T595" i="6"/>
  <c r="T596" i="6"/>
  <c r="T597" i="6"/>
  <c r="T598" i="6"/>
  <c r="T599" i="6"/>
  <c r="T600" i="6"/>
  <c r="T601" i="6"/>
  <c r="T602" i="6"/>
  <c r="T603" i="6"/>
  <c r="T604" i="6"/>
  <c r="T605" i="6"/>
  <c r="T606" i="6"/>
  <c r="T607" i="6"/>
  <c r="T608" i="6"/>
  <c r="T609" i="6"/>
  <c r="T610" i="6"/>
  <c r="T611" i="6"/>
  <c r="T612" i="6"/>
  <c r="T613" i="6"/>
  <c r="T614" i="6"/>
  <c r="T615" i="6"/>
  <c r="T616" i="6"/>
  <c r="T617" i="6"/>
  <c r="T618" i="6"/>
  <c r="T619" i="6"/>
  <c r="T620" i="6"/>
  <c r="T621" i="6"/>
  <c r="T622" i="6"/>
  <c r="T623" i="6"/>
  <c r="T624" i="6"/>
  <c r="T625" i="6"/>
  <c r="T626" i="6"/>
  <c r="T627" i="6"/>
  <c r="T628" i="6"/>
  <c r="T629" i="6"/>
  <c r="T630" i="6"/>
  <c r="T631" i="6"/>
  <c r="T632" i="6"/>
  <c r="T633" i="6"/>
  <c r="T634" i="6"/>
  <c r="T635" i="6"/>
  <c r="T636" i="6"/>
  <c r="T637" i="6"/>
  <c r="T638" i="6"/>
  <c r="T639" i="6"/>
  <c r="T640" i="6"/>
  <c r="T641" i="6"/>
  <c r="T642" i="6"/>
  <c r="T643" i="6"/>
  <c r="T644" i="6"/>
  <c r="T645" i="6"/>
  <c r="T646" i="6"/>
  <c r="T647" i="6"/>
  <c r="T648" i="6"/>
  <c r="T649" i="6"/>
  <c r="T650" i="6"/>
  <c r="T651" i="6"/>
  <c r="T652" i="6"/>
  <c r="T653" i="6"/>
  <c r="T654" i="6"/>
  <c r="T655" i="6"/>
  <c r="T656" i="6"/>
  <c r="T657" i="6"/>
  <c r="T658" i="6"/>
  <c r="T659" i="6"/>
  <c r="T660" i="6"/>
  <c r="T661" i="6"/>
  <c r="T662" i="6"/>
  <c r="T663" i="6"/>
  <c r="T664" i="6"/>
  <c r="T665" i="6"/>
  <c r="T666" i="6"/>
  <c r="T667" i="6"/>
  <c r="T668" i="6"/>
  <c r="T669" i="6"/>
  <c r="T670" i="6"/>
  <c r="T671" i="6"/>
  <c r="T672" i="6"/>
  <c r="T673" i="6"/>
  <c r="T674" i="6"/>
  <c r="T675" i="6"/>
  <c r="T676" i="6"/>
  <c r="T677" i="6"/>
  <c r="T678" i="6"/>
  <c r="T679" i="6"/>
  <c r="T680" i="6"/>
  <c r="T681" i="6"/>
  <c r="T682" i="6"/>
  <c r="T683" i="6"/>
  <c r="T684" i="6"/>
  <c r="T685" i="6"/>
  <c r="T686" i="6"/>
  <c r="T687" i="6"/>
  <c r="T688" i="6"/>
  <c r="T689" i="6"/>
  <c r="T690" i="6"/>
  <c r="T691" i="6"/>
  <c r="T692" i="6"/>
  <c r="T693" i="6"/>
  <c r="T694" i="6"/>
  <c r="T695" i="6"/>
  <c r="T696" i="6"/>
  <c r="T697" i="6"/>
  <c r="T698" i="6"/>
  <c r="T699" i="6"/>
  <c r="T700" i="6"/>
  <c r="T701" i="6"/>
  <c r="T702" i="6"/>
  <c r="T703" i="6"/>
  <c r="T704" i="6"/>
  <c r="T705" i="6"/>
  <c r="T706" i="6"/>
  <c r="T707" i="6"/>
  <c r="T708" i="6"/>
  <c r="T709" i="6"/>
  <c r="T710" i="6"/>
  <c r="T711" i="6"/>
  <c r="T712" i="6"/>
  <c r="T713" i="6"/>
  <c r="T714" i="6"/>
  <c r="T715" i="6"/>
  <c r="T716" i="6"/>
  <c r="T717" i="6"/>
  <c r="T718" i="6"/>
  <c r="T719" i="6"/>
  <c r="T720" i="6"/>
  <c r="T721" i="6"/>
  <c r="T722" i="6"/>
  <c r="T723" i="6"/>
  <c r="T724" i="6"/>
  <c r="T725" i="6"/>
  <c r="T726" i="6"/>
  <c r="T727" i="6"/>
  <c r="T728" i="6"/>
  <c r="T729" i="6"/>
  <c r="T730" i="6"/>
  <c r="T731" i="6"/>
  <c r="T732" i="6"/>
  <c r="T733" i="6"/>
  <c r="T734" i="6"/>
  <c r="T735" i="6"/>
  <c r="T736" i="6"/>
  <c r="T737" i="6"/>
  <c r="T738" i="6"/>
  <c r="T739" i="6"/>
  <c r="T740" i="6"/>
  <c r="T741" i="6"/>
  <c r="T742" i="6"/>
  <c r="T743" i="6"/>
  <c r="T744" i="6"/>
  <c r="T745" i="6"/>
  <c r="T746" i="6"/>
  <c r="T747" i="6"/>
  <c r="T748" i="6"/>
  <c r="T749" i="6"/>
  <c r="T750" i="6"/>
  <c r="T751" i="6"/>
  <c r="T752" i="6"/>
  <c r="T753" i="6"/>
  <c r="T754" i="6"/>
  <c r="T755" i="6"/>
  <c r="T756" i="6"/>
  <c r="T757" i="6"/>
  <c r="T758" i="6"/>
  <c r="T759" i="6"/>
  <c r="T760" i="6"/>
  <c r="T761" i="6"/>
  <c r="T762" i="6"/>
  <c r="T763" i="6"/>
  <c r="T764" i="6"/>
  <c r="T765" i="6"/>
  <c r="T766" i="6"/>
  <c r="T767" i="6"/>
  <c r="T768" i="6"/>
  <c r="T769" i="6"/>
  <c r="T770" i="6"/>
  <c r="T771" i="6"/>
  <c r="T772" i="6"/>
  <c r="T773" i="6"/>
  <c r="T774" i="6"/>
  <c r="T775" i="6"/>
  <c r="T776" i="6"/>
  <c r="T777" i="6"/>
  <c r="T778" i="6"/>
  <c r="T779" i="6"/>
  <c r="T780" i="6"/>
  <c r="T781" i="6"/>
  <c r="T782" i="6"/>
  <c r="T783" i="6"/>
  <c r="T784" i="6"/>
  <c r="T785" i="6"/>
  <c r="T786" i="6"/>
  <c r="T787" i="6"/>
  <c r="T788" i="6"/>
  <c r="T789" i="6"/>
  <c r="T790" i="6"/>
  <c r="T791" i="6"/>
  <c r="T792" i="6"/>
  <c r="T793" i="6"/>
  <c r="T794" i="6"/>
  <c r="T795" i="6"/>
  <c r="T796" i="6"/>
  <c r="T797" i="6"/>
  <c r="T798" i="6"/>
  <c r="T799" i="6"/>
  <c r="T800" i="6"/>
  <c r="T801" i="6"/>
  <c r="T802" i="6"/>
  <c r="T803" i="6"/>
  <c r="T804" i="6"/>
  <c r="T805" i="6"/>
  <c r="T806" i="6"/>
  <c r="T807" i="6"/>
  <c r="T808" i="6"/>
  <c r="T809" i="6"/>
  <c r="T810" i="6"/>
  <c r="T811" i="6"/>
  <c r="T812" i="6"/>
  <c r="T813" i="6"/>
  <c r="T814" i="6"/>
  <c r="T815" i="6"/>
  <c r="T816" i="6"/>
  <c r="T817" i="6"/>
  <c r="T818" i="6"/>
  <c r="T819" i="6"/>
  <c r="T820" i="6"/>
  <c r="T821" i="6"/>
  <c r="T822" i="6"/>
  <c r="T823" i="6"/>
  <c r="T824" i="6"/>
  <c r="T825" i="6"/>
  <c r="T826" i="6"/>
  <c r="T827" i="6"/>
  <c r="T828" i="6"/>
  <c r="T829" i="6"/>
  <c r="T830" i="6"/>
  <c r="T831" i="6"/>
  <c r="T832" i="6"/>
  <c r="T833" i="6"/>
  <c r="T834" i="6"/>
  <c r="T835" i="6"/>
  <c r="T836" i="6"/>
  <c r="T837" i="6"/>
  <c r="T838" i="6"/>
  <c r="T839" i="6"/>
  <c r="T840" i="6"/>
  <c r="T841" i="6"/>
  <c r="T842" i="6"/>
  <c r="T843" i="6"/>
  <c r="T844" i="6"/>
  <c r="T845" i="6"/>
  <c r="T846" i="6"/>
  <c r="T847" i="6"/>
  <c r="T848" i="6"/>
  <c r="T849" i="6"/>
  <c r="T850" i="6"/>
  <c r="T851" i="6"/>
  <c r="T852" i="6"/>
  <c r="T853" i="6"/>
  <c r="T854" i="6"/>
  <c r="T855" i="6"/>
  <c r="T856" i="6"/>
  <c r="T857" i="6"/>
  <c r="T858" i="6"/>
  <c r="T859" i="6"/>
  <c r="T860" i="6"/>
  <c r="T861" i="6"/>
  <c r="T862" i="6"/>
  <c r="T863" i="6"/>
  <c r="T864" i="6"/>
  <c r="T865" i="6"/>
  <c r="T866" i="6"/>
  <c r="T867" i="6"/>
  <c r="T868" i="6"/>
  <c r="T869" i="6"/>
  <c r="T870" i="6"/>
  <c r="T871" i="6"/>
  <c r="T872" i="6"/>
  <c r="T873" i="6"/>
  <c r="T874" i="6"/>
  <c r="T875" i="6"/>
  <c r="T876" i="6"/>
  <c r="T877" i="6"/>
  <c r="T878" i="6"/>
  <c r="T879" i="6"/>
  <c r="T880" i="6"/>
  <c r="T881" i="6"/>
  <c r="T882" i="6"/>
  <c r="T883" i="6"/>
  <c r="T884" i="6"/>
  <c r="T885" i="6"/>
  <c r="T886" i="6"/>
  <c r="T887" i="6"/>
  <c r="T888" i="6"/>
  <c r="T889" i="6"/>
  <c r="T890" i="6"/>
  <c r="T891" i="6"/>
  <c r="T892" i="6"/>
  <c r="T893" i="6"/>
  <c r="T894" i="6"/>
  <c r="T895" i="6"/>
  <c r="T896" i="6"/>
  <c r="T897" i="6"/>
  <c r="T898" i="6"/>
  <c r="T899" i="6"/>
  <c r="T900" i="6"/>
  <c r="T901" i="6"/>
  <c r="T902" i="6"/>
  <c r="T903" i="6"/>
  <c r="T904" i="6"/>
  <c r="T905" i="6"/>
  <c r="T906" i="6"/>
  <c r="T907" i="6"/>
  <c r="T908" i="6"/>
  <c r="T909" i="6"/>
  <c r="T910" i="6"/>
  <c r="T911" i="6"/>
  <c r="T912" i="6"/>
  <c r="T913" i="6"/>
  <c r="T914" i="6"/>
  <c r="T915" i="6"/>
  <c r="T916" i="6"/>
  <c r="T917" i="6"/>
  <c r="T918" i="6"/>
  <c r="T919" i="6"/>
  <c r="T920" i="6"/>
  <c r="T921" i="6"/>
  <c r="T922" i="6"/>
  <c r="T923" i="6"/>
  <c r="T924" i="6"/>
  <c r="T925" i="6"/>
  <c r="T926" i="6"/>
  <c r="T927" i="6"/>
  <c r="T928" i="6"/>
  <c r="T929" i="6"/>
  <c r="T930" i="6"/>
  <c r="T931" i="6"/>
  <c r="T932" i="6"/>
  <c r="T933" i="6"/>
  <c r="T934" i="6"/>
  <c r="T935" i="6"/>
  <c r="T936" i="6"/>
  <c r="T937" i="6"/>
  <c r="T938" i="6"/>
  <c r="T939" i="6"/>
  <c r="T940" i="6"/>
  <c r="T941" i="6"/>
  <c r="T942" i="6"/>
  <c r="T943" i="6"/>
  <c r="T944" i="6"/>
  <c r="T945" i="6"/>
  <c r="T946" i="6"/>
  <c r="T947" i="6"/>
  <c r="T948" i="6"/>
  <c r="T949" i="6"/>
  <c r="T950" i="6"/>
  <c r="T951" i="6"/>
  <c r="T952" i="6"/>
  <c r="T953" i="6"/>
  <c r="T954" i="6"/>
  <c r="T955" i="6"/>
  <c r="T956" i="6"/>
  <c r="T957" i="6"/>
  <c r="T958" i="6"/>
  <c r="T959" i="6"/>
  <c r="T960" i="6"/>
  <c r="T961" i="6"/>
  <c r="T962" i="6"/>
  <c r="T963" i="6"/>
  <c r="T964" i="6"/>
  <c r="T965" i="6"/>
  <c r="T966" i="6"/>
  <c r="T967" i="6"/>
  <c r="T968" i="6"/>
  <c r="T969" i="6"/>
  <c r="T970" i="6"/>
  <c r="T971" i="6"/>
  <c r="T972" i="6"/>
  <c r="T973" i="6"/>
  <c r="T974" i="6"/>
  <c r="T975" i="6"/>
  <c r="T976" i="6"/>
  <c r="T977" i="6"/>
  <c r="T978" i="6"/>
  <c r="T979" i="6"/>
  <c r="T980" i="6"/>
  <c r="T981" i="6"/>
  <c r="T982" i="6"/>
  <c r="T983" i="6"/>
  <c r="T984" i="6"/>
  <c r="T985" i="6"/>
  <c r="T986" i="6"/>
  <c r="T987" i="6"/>
  <c r="T988" i="6"/>
  <c r="T989" i="6"/>
  <c r="T990" i="6"/>
  <c r="T991" i="6"/>
  <c r="T992" i="6"/>
  <c r="T993" i="6"/>
  <c r="T994" i="6"/>
  <c r="T995" i="6"/>
  <c r="T996" i="6"/>
  <c r="T997" i="6"/>
  <c r="T998" i="6"/>
  <c r="T999" i="6"/>
  <c r="T1000" i="6"/>
  <c r="T1001" i="6"/>
  <c r="T1002" i="6"/>
  <c r="T1003" i="6"/>
  <c r="T1004" i="6"/>
  <c r="T1005" i="6"/>
  <c r="T1006" i="6"/>
  <c r="T1007" i="6"/>
  <c r="T1008" i="6"/>
  <c r="T1009" i="6"/>
  <c r="T1010" i="6"/>
  <c r="T1011" i="6"/>
  <c r="T1012" i="6"/>
  <c r="T1013" i="6"/>
  <c r="T1014" i="6"/>
  <c r="T1015" i="6"/>
  <c r="T1016" i="6"/>
  <c r="T1017" i="6"/>
  <c r="T1018" i="6"/>
  <c r="T1019" i="6"/>
  <c r="T1020" i="6"/>
  <c r="T1021" i="6"/>
  <c r="T1022" i="6"/>
  <c r="T1023" i="6"/>
  <c r="T1024" i="6"/>
  <c r="T1025" i="6"/>
  <c r="T1026" i="6"/>
  <c r="T1027" i="6"/>
  <c r="T1028" i="6"/>
  <c r="T1029" i="6"/>
  <c r="T1030" i="6"/>
  <c r="T1031" i="6"/>
  <c r="T1032" i="6"/>
  <c r="T1033" i="6"/>
  <c r="T1034" i="6"/>
  <c r="T1035" i="6"/>
  <c r="T1036" i="6"/>
  <c r="T1037" i="6"/>
  <c r="T1038" i="6"/>
  <c r="T1039" i="6"/>
  <c r="T1040" i="6"/>
  <c r="T1041" i="6"/>
  <c r="T1042" i="6"/>
  <c r="T1043" i="6"/>
  <c r="T1044" i="6"/>
  <c r="T1045" i="6"/>
  <c r="T1046" i="6"/>
  <c r="T1047" i="6"/>
  <c r="T1048" i="6"/>
  <c r="T1049" i="6"/>
  <c r="T1050" i="6"/>
  <c r="T1051" i="6"/>
  <c r="T1052" i="6"/>
  <c r="T1053" i="6"/>
  <c r="T1054" i="6"/>
  <c r="T1055" i="6"/>
  <c r="T1056" i="6"/>
  <c r="T1057" i="6"/>
  <c r="T1058" i="6"/>
  <c r="T1059" i="6"/>
  <c r="T1060" i="6"/>
  <c r="T1061" i="6"/>
  <c r="T1062" i="6"/>
  <c r="T1063" i="6"/>
  <c r="T1064" i="6"/>
  <c r="T1065" i="6"/>
  <c r="T1066" i="6"/>
  <c r="T1067" i="6"/>
  <c r="T1068" i="6"/>
  <c r="T1069" i="6"/>
  <c r="T1070" i="6"/>
  <c r="T1071" i="6"/>
  <c r="T1072" i="6"/>
  <c r="T1073" i="6"/>
  <c r="T1074" i="6"/>
  <c r="T1075" i="6"/>
  <c r="T1076" i="6"/>
  <c r="T1077" i="6"/>
  <c r="T1078" i="6"/>
  <c r="T1079" i="6"/>
  <c r="T1080" i="6"/>
  <c r="T1081" i="6"/>
  <c r="T1082" i="6"/>
  <c r="T1083" i="6"/>
  <c r="T1084" i="6"/>
  <c r="T1085" i="6"/>
  <c r="T1086" i="6"/>
  <c r="T1087" i="6"/>
  <c r="T1088" i="6"/>
  <c r="T1089" i="6"/>
  <c r="T1090" i="6"/>
  <c r="T1091" i="6"/>
  <c r="T1092" i="6"/>
  <c r="T1093" i="6"/>
  <c r="T1094" i="6"/>
  <c r="T1095" i="6"/>
  <c r="T1096" i="6"/>
  <c r="T1097" i="6"/>
  <c r="T1098" i="6"/>
  <c r="T1099" i="6"/>
  <c r="T1100" i="6"/>
  <c r="T1101" i="6"/>
  <c r="T1102" i="6"/>
  <c r="T1103" i="6"/>
  <c r="T1104" i="6"/>
  <c r="T1105" i="6"/>
  <c r="T1106" i="6"/>
  <c r="T1107" i="6"/>
  <c r="T1108" i="6"/>
  <c r="T1109" i="6"/>
  <c r="T1110" i="6"/>
  <c r="T1111" i="6"/>
  <c r="T1112" i="6"/>
  <c r="T1113" i="6"/>
  <c r="T1114" i="6"/>
  <c r="T1115" i="6"/>
  <c r="T1116" i="6"/>
  <c r="T1117" i="6"/>
  <c r="T1118" i="6"/>
  <c r="T1119" i="6"/>
  <c r="T1120" i="6"/>
  <c r="T1121" i="6"/>
  <c r="T1122" i="6"/>
  <c r="T1123" i="6"/>
  <c r="T1124" i="6"/>
  <c r="T1125" i="6"/>
  <c r="T1126" i="6"/>
  <c r="T1127" i="6"/>
  <c r="T1128" i="6"/>
  <c r="T1129" i="6"/>
  <c r="T1130" i="6"/>
  <c r="T1131" i="6"/>
  <c r="T1132" i="6"/>
  <c r="T1133" i="6"/>
  <c r="T1134" i="6"/>
  <c r="T1135" i="6"/>
  <c r="T1136" i="6"/>
  <c r="T1137" i="6"/>
  <c r="T1138" i="6"/>
  <c r="T1139" i="6"/>
  <c r="T1140" i="6"/>
  <c r="T1141" i="6"/>
  <c r="T1142" i="6"/>
  <c r="T1143" i="6"/>
  <c r="T1144" i="6"/>
  <c r="T1145" i="6"/>
  <c r="T1146" i="6"/>
  <c r="T1147" i="6"/>
  <c r="T1148" i="6"/>
  <c r="T1149" i="6"/>
  <c r="T1150" i="6"/>
  <c r="T1151" i="6"/>
  <c r="T1152" i="6"/>
  <c r="T1153" i="6"/>
  <c r="T1154" i="6"/>
  <c r="T1155" i="6"/>
  <c r="T1156" i="6"/>
  <c r="T1157" i="6"/>
  <c r="T1158" i="6"/>
  <c r="T1159" i="6"/>
  <c r="T1160" i="6"/>
  <c r="T1161" i="6"/>
  <c r="T1162" i="6"/>
  <c r="T1163" i="6"/>
  <c r="T1164" i="6"/>
  <c r="T1165" i="6"/>
  <c r="T1166" i="6"/>
  <c r="T1167" i="6"/>
  <c r="T1168" i="6"/>
  <c r="T1169" i="6"/>
  <c r="T1170" i="6"/>
  <c r="T1171" i="6"/>
  <c r="T1172" i="6"/>
  <c r="T1173" i="6"/>
  <c r="T1174" i="6"/>
  <c r="T1175" i="6"/>
  <c r="T1176" i="6"/>
  <c r="T1177" i="6"/>
  <c r="T1178" i="6"/>
  <c r="T1179" i="6"/>
  <c r="T1180" i="6"/>
  <c r="T1181" i="6"/>
  <c r="T1182" i="6"/>
  <c r="T1183" i="6"/>
  <c r="T1184" i="6"/>
  <c r="T1185" i="6"/>
  <c r="T1186" i="6"/>
  <c r="T1187" i="6"/>
  <c r="T1188" i="6"/>
  <c r="T1189" i="6"/>
  <c r="T1190" i="6"/>
  <c r="T1191" i="6"/>
  <c r="T1192" i="6"/>
  <c r="T1193" i="6"/>
  <c r="T1194" i="6"/>
  <c r="T1195" i="6"/>
  <c r="T1196" i="6"/>
  <c r="T1197" i="6"/>
  <c r="T1198" i="6"/>
  <c r="T1199" i="6"/>
  <c r="T1200" i="6"/>
  <c r="T1201" i="6"/>
  <c r="T1202" i="6"/>
  <c r="T1203" i="6"/>
  <c r="T1204" i="6"/>
  <c r="T1205" i="6"/>
  <c r="T1206" i="6"/>
  <c r="T1207" i="6"/>
  <c r="T1208" i="6"/>
  <c r="T1209" i="6"/>
  <c r="T1210" i="6"/>
  <c r="T1211" i="6"/>
  <c r="T1212" i="6"/>
  <c r="T1213" i="6"/>
  <c r="T1214" i="6"/>
  <c r="T1215" i="6"/>
  <c r="T1216" i="6"/>
  <c r="T1217" i="6"/>
  <c r="T1218" i="6"/>
  <c r="T1219" i="6"/>
  <c r="T1220" i="6"/>
  <c r="T1221" i="6"/>
  <c r="T1222" i="6"/>
  <c r="T1223" i="6"/>
  <c r="T1224" i="6"/>
  <c r="T1225" i="6"/>
  <c r="T1226" i="6"/>
  <c r="T1227" i="6"/>
  <c r="T1228" i="6"/>
  <c r="T1229" i="6"/>
  <c r="T1230" i="6"/>
  <c r="T1231" i="6"/>
  <c r="T1232" i="6"/>
  <c r="T1233" i="6"/>
  <c r="T1234" i="6"/>
  <c r="T1235" i="6"/>
  <c r="T1236" i="6"/>
  <c r="T1237" i="6"/>
  <c r="T1238" i="6"/>
  <c r="T1239" i="6"/>
  <c r="T1240" i="6"/>
  <c r="T1241" i="6"/>
  <c r="T1242" i="6"/>
  <c r="T1243" i="6"/>
  <c r="T1244" i="6"/>
  <c r="T1245" i="6"/>
  <c r="T1246" i="6"/>
  <c r="T1247" i="6"/>
  <c r="T1248" i="6"/>
  <c r="T1249" i="6"/>
  <c r="T1250" i="6"/>
  <c r="T1251" i="6"/>
  <c r="T1252" i="6"/>
  <c r="T1253" i="6"/>
  <c r="T1254" i="6"/>
  <c r="T1255" i="6"/>
  <c r="T1256" i="6"/>
  <c r="T1257" i="6"/>
  <c r="T1258" i="6"/>
  <c r="T1259" i="6"/>
  <c r="T1260" i="6"/>
  <c r="T1261" i="6"/>
  <c r="T1262" i="6"/>
  <c r="T1263" i="6"/>
  <c r="T1264" i="6"/>
  <c r="T1265" i="6"/>
  <c r="T1266" i="6"/>
  <c r="T1267" i="6"/>
  <c r="T1268" i="6"/>
  <c r="T1269" i="6"/>
  <c r="T1270" i="6"/>
  <c r="T1271" i="6"/>
  <c r="T1272" i="6"/>
  <c r="T1273" i="6"/>
  <c r="T1274" i="6"/>
  <c r="T1275" i="6"/>
  <c r="T1276" i="6"/>
  <c r="T1277" i="6"/>
  <c r="T1278" i="6"/>
  <c r="T1279" i="6"/>
  <c r="T1280" i="6"/>
  <c r="T1281" i="6"/>
  <c r="T1282" i="6"/>
  <c r="T1283" i="6"/>
  <c r="T1284" i="6"/>
  <c r="T1285" i="6"/>
  <c r="T1286" i="6"/>
  <c r="T1287" i="6"/>
  <c r="T1288" i="6"/>
  <c r="T1289" i="6"/>
  <c r="T1290" i="6"/>
  <c r="T1291" i="6"/>
  <c r="T1292" i="6"/>
  <c r="T1293" i="6"/>
  <c r="T1294" i="6"/>
  <c r="T1295" i="6"/>
  <c r="T1296" i="6"/>
  <c r="T1297" i="6"/>
  <c r="T1298" i="6"/>
  <c r="T1299" i="6"/>
  <c r="T1300" i="6"/>
  <c r="T1301" i="6"/>
  <c r="T1302" i="6"/>
  <c r="T1303" i="6"/>
  <c r="T1304" i="6"/>
  <c r="T1305" i="6"/>
  <c r="T1306" i="6"/>
  <c r="T1307" i="6"/>
  <c r="T1308" i="6"/>
  <c r="T1309" i="6"/>
  <c r="T1310" i="6"/>
  <c r="T1311" i="6"/>
  <c r="T1312" i="6"/>
  <c r="T1313" i="6"/>
  <c r="T1314" i="6"/>
  <c r="T1315" i="6"/>
  <c r="T1316" i="6"/>
  <c r="T1317" i="6"/>
  <c r="T1318" i="6"/>
  <c r="T1319" i="6"/>
  <c r="T1320" i="6"/>
  <c r="T1321" i="6"/>
  <c r="T1322" i="6"/>
  <c r="T1323" i="6"/>
  <c r="T1324" i="6"/>
  <c r="T1325" i="6"/>
  <c r="T1326" i="6"/>
  <c r="T1327" i="6"/>
  <c r="T1328" i="6"/>
  <c r="T1329" i="6"/>
  <c r="T1330" i="6"/>
  <c r="T1331" i="6"/>
  <c r="T1332" i="6"/>
  <c r="T1333" i="6"/>
  <c r="T1334" i="6"/>
  <c r="T1335" i="6"/>
  <c r="T1336" i="6"/>
  <c r="T1337" i="6"/>
  <c r="T1338" i="6"/>
  <c r="T1339" i="6"/>
  <c r="T1340" i="6"/>
  <c r="T1341" i="6"/>
  <c r="T1342" i="6"/>
  <c r="T1343" i="6"/>
  <c r="T1344" i="6"/>
  <c r="T1345" i="6"/>
  <c r="T1346" i="6"/>
  <c r="T1347" i="6"/>
  <c r="T1348" i="6"/>
  <c r="T1349" i="6"/>
  <c r="T1350" i="6"/>
  <c r="T1351" i="6"/>
  <c r="T1352" i="6"/>
  <c r="T1353" i="6"/>
  <c r="T1354" i="6"/>
  <c r="T1355" i="6"/>
  <c r="T1356" i="6"/>
  <c r="T1357" i="6"/>
  <c r="T1358" i="6"/>
  <c r="T1359" i="6"/>
  <c r="T1360" i="6"/>
  <c r="T1361" i="6"/>
  <c r="T1362" i="6"/>
  <c r="T1363" i="6"/>
  <c r="T1364" i="6"/>
  <c r="T1365" i="6"/>
  <c r="T1366" i="6"/>
  <c r="T1367" i="6"/>
  <c r="T1368" i="6"/>
  <c r="T1369" i="6"/>
  <c r="T1370" i="6"/>
  <c r="T1371" i="6"/>
  <c r="T1372" i="6"/>
  <c r="T1373" i="6"/>
  <c r="T1374" i="6"/>
  <c r="T1375" i="6"/>
  <c r="T1376" i="6"/>
  <c r="T1377" i="6"/>
  <c r="T1378" i="6"/>
  <c r="T1379" i="6"/>
  <c r="T1380" i="6"/>
  <c r="T1381" i="6"/>
  <c r="T1382" i="6"/>
  <c r="T1383" i="6"/>
  <c r="T1384" i="6"/>
  <c r="T1385" i="6"/>
  <c r="T1386" i="6"/>
  <c r="T1387" i="6"/>
  <c r="T1388" i="6"/>
  <c r="T1389" i="6"/>
  <c r="T1390" i="6"/>
  <c r="T1391" i="6"/>
  <c r="T1392" i="6"/>
  <c r="T1393" i="6"/>
  <c r="T1394" i="6"/>
  <c r="T1395" i="6"/>
  <c r="T1396" i="6"/>
  <c r="T1397" i="6"/>
  <c r="T1398" i="6"/>
  <c r="T1399" i="6"/>
  <c r="T1400" i="6"/>
  <c r="T1401" i="6"/>
  <c r="T1402" i="6"/>
  <c r="T1403" i="6"/>
  <c r="T1404" i="6"/>
  <c r="T1405" i="6"/>
  <c r="T1406" i="6"/>
  <c r="T1407" i="6"/>
  <c r="T1408" i="6"/>
  <c r="T1409" i="6"/>
  <c r="T1410" i="6"/>
  <c r="T1411" i="6"/>
  <c r="T1412" i="6"/>
  <c r="T1413" i="6"/>
  <c r="T1414" i="6"/>
  <c r="T1415" i="6"/>
  <c r="T1416" i="6"/>
  <c r="T1417" i="6"/>
  <c r="T1418" i="6"/>
  <c r="T1419" i="6"/>
  <c r="T1420" i="6"/>
  <c r="T1421" i="6"/>
  <c r="T1422" i="6"/>
  <c r="T1423" i="6"/>
  <c r="T1424" i="6"/>
  <c r="T1425" i="6"/>
  <c r="T1426" i="6"/>
  <c r="T1427" i="6"/>
  <c r="T1428" i="6"/>
  <c r="T1429" i="6"/>
  <c r="T1430" i="6"/>
  <c r="T1431" i="6"/>
  <c r="T1432" i="6"/>
  <c r="T1433" i="6"/>
  <c r="T1434" i="6"/>
  <c r="T1435" i="6"/>
  <c r="T1436" i="6"/>
  <c r="T1437" i="6"/>
  <c r="T1438" i="6"/>
  <c r="T1439" i="6"/>
  <c r="T1440" i="6"/>
  <c r="T1441" i="6"/>
  <c r="T1442" i="6"/>
  <c r="T1443" i="6"/>
  <c r="T1444" i="6"/>
  <c r="T1445" i="6"/>
  <c r="T1446" i="6"/>
  <c r="T1447" i="6"/>
  <c r="T1448" i="6"/>
  <c r="T1449" i="6"/>
  <c r="T1450" i="6"/>
  <c r="T1451" i="6"/>
  <c r="T1452" i="6"/>
  <c r="T1453" i="6"/>
  <c r="T1454" i="6"/>
  <c r="T1455" i="6"/>
  <c r="T1456" i="6"/>
  <c r="T1457" i="6"/>
  <c r="T1458" i="6"/>
  <c r="T1459" i="6"/>
  <c r="T1460" i="6"/>
  <c r="T1461" i="6"/>
  <c r="T1462" i="6"/>
  <c r="T1463" i="6"/>
  <c r="T1464" i="6"/>
  <c r="T1465" i="6"/>
  <c r="T1466" i="6"/>
  <c r="T1467" i="6"/>
  <c r="T1468" i="6"/>
  <c r="T1469" i="6"/>
  <c r="T1470" i="6"/>
  <c r="T1471" i="6"/>
  <c r="T1472" i="6"/>
  <c r="T1473" i="6"/>
  <c r="T1474" i="6"/>
  <c r="T1475" i="6"/>
  <c r="T1476" i="6"/>
  <c r="T1477" i="6"/>
  <c r="T1478" i="6"/>
  <c r="T1479" i="6"/>
  <c r="T1480" i="6"/>
  <c r="T1481" i="6"/>
  <c r="T1482" i="6"/>
  <c r="T1483" i="6"/>
  <c r="T1484" i="6"/>
  <c r="T1485" i="6"/>
  <c r="T1486" i="6"/>
  <c r="T1487" i="6"/>
  <c r="T1488" i="6"/>
  <c r="T1489" i="6"/>
  <c r="T1490" i="6"/>
  <c r="T1491" i="6"/>
  <c r="T1492" i="6"/>
  <c r="T1493" i="6"/>
  <c r="T1494" i="6"/>
  <c r="T1495" i="6"/>
  <c r="T1496" i="6"/>
  <c r="T1497" i="6"/>
  <c r="T1498" i="6"/>
  <c r="T1499" i="6"/>
  <c r="T1500" i="6"/>
  <c r="T1501" i="6"/>
  <c r="T1502" i="6"/>
  <c r="T1503" i="6"/>
  <c r="T1504" i="6"/>
  <c r="T1505" i="6"/>
  <c r="T1506" i="6"/>
  <c r="T1507" i="6"/>
  <c r="T1508" i="6"/>
  <c r="T1509" i="6"/>
  <c r="T1510" i="6"/>
  <c r="T1511" i="6"/>
  <c r="T1512" i="6"/>
  <c r="T1513" i="6"/>
  <c r="T1514" i="6"/>
  <c r="T1515" i="6"/>
  <c r="T1516" i="6"/>
  <c r="T1517" i="6"/>
  <c r="T1518" i="6"/>
  <c r="T1519" i="6"/>
  <c r="T1520" i="6"/>
  <c r="T1521" i="6"/>
  <c r="T1522" i="6"/>
  <c r="T1523" i="6"/>
  <c r="T1524" i="6"/>
  <c r="T1525" i="6"/>
  <c r="T1526" i="6"/>
  <c r="T1527" i="6"/>
  <c r="T1528" i="6"/>
  <c r="T1529" i="6"/>
  <c r="T1530" i="6"/>
  <c r="T1531" i="6"/>
  <c r="T1532" i="6"/>
  <c r="T1533" i="6"/>
  <c r="T1534" i="6"/>
  <c r="T1535" i="6"/>
  <c r="T1536" i="6"/>
  <c r="T1537" i="6"/>
  <c r="T1538" i="6"/>
  <c r="T1539" i="6"/>
  <c r="T1540" i="6"/>
  <c r="T1541" i="6"/>
  <c r="T1542" i="6"/>
  <c r="T1543" i="6"/>
  <c r="T1544" i="6"/>
  <c r="T1545" i="6"/>
  <c r="T1546" i="6"/>
  <c r="T1547" i="6"/>
  <c r="T1548" i="6"/>
  <c r="T1549" i="6"/>
  <c r="T1550" i="6"/>
  <c r="T1551" i="6"/>
  <c r="T1552" i="6"/>
  <c r="T1553" i="6"/>
  <c r="T1554" i="6"/>
  <c r="T1555" i="6"/>
  <c r="T1556" i="6"/>
  <c r="T1557" i="6"/>
  <c r="T1558" i="6"/>
  <c r="T1559" i="6"/>
  <c r="T1560" i="6"/>
  <c r="T1561" i="6"/>
  <c r="T1562" i="6"/>
  <c r="T1563" i="6"/>
  <c r="T1564" i="6"/>
  <c r="T1565" i="6"/>
  <c r="T1566" i="6"/>
  <c r="T1567" i="6"/>
  <c r="T1568" i="6"/>
  <c r="T1569" i="6"/>
  <c r="T1570" i="6"/>
  <c r="T1571" i="6"/>
  <c r="T1572" i="6"/>
  <c r="T1573" i="6"/>
  <c r="T1574" i="6"/>
  <c r="T1575" i="6"/>
  <c r="T1576" i="6"/>
  <c r="T1577" i="6"/>
  <c r="T1578" i="6"/>
  <c r="T1579" i="6"/>
  <c r="T1580" i="6"/>
  <c r="T1581" i="6"/>
  <c r="T1582" i="6"/>
  <c r="T1583" i="6"/>
  <c r="T1584" i="6"/>
  <c r="T1585" i="6"/>
  <c r="T1586" i="6"/>
  <c r="T1587" i="6"/>
  <c r="T1588" i="6"/>
  <c r="T1589" i="6"/>
  <c r="T1590" i="6"/>
  <c r="T1591" i="6"/>
  <c r="T1592" i="6"/>
  <c r="T1593" i="6"/>
  <c r="T1594" i="6"/>
  <c r="T1595" i="6"/>
  <c r="T1596" i="6"/>
  <c r="T1597" i="6"/>
  <c r="T1598" i="6"/>
  <c r="T1599" i="6"/>
  <c r="T1600" i="6"/>
  <c r="T1601" i="6"/>
  <c r="T1602" i="6"/>
  <c r="T1603" i="6"/>
  <c r="T1604" i="6"/>
  <c r="T1605" i="6"/>
  <c r="T1606" i="6"/>
  <c r="T1607" i="6"/>
  <c r="T1608" i="6"/>
  <c r="T1609" i="6"/>
  <c r="T1610" i="6"/>
  <c r="T1611" i="6"/>
  <c r="T1612" i="6"/>
  <c r="T1613" i="6"/>
  <c r="T1614" i="6"/>
  <c r="T1615" i="6"/>
  <c r="T1616" i="6"/>
  <c r="T1617" i="6"/>
  <c r="T1618" i="6"/>
  <c r="T1619" i="6"/>
  <c r="T1620" i="6"/>
  <c r="T1621" i="6"/>
  <c r="T1622" i="6"/>
  <c r="T1623" i="6"/>
  <c r="T1624" i="6"/>
  <c r="T1625" i="6"/>
  <c r="T1626" i="6"/>
  <c r="T1627" i="6"/>
  <c r="T1628" i="6"/>
  <c r="T1629" i="6"/>
  <c r="T1630" i="6"/>
  <c r="T1631" i="6"/>
  <c r="T1632" i="6"/>
  <c r="T1633" i="6"/>
  <c r="T1634" i="6"/>
  <c r="T1635" i="6"/>
  <c r="T1636" i="6"/>
  <c r="T1637" i="6"/>
  <c r="T1638" i="6"/>
  <c r="T1639" i="6"/>
  <c r="T1640" i="6"/>
  <c r="T1641" i="6"/>
  <c r="T1642" i="6"/>
  <c r="T1643" i="6"/>
  <c r="T1644" i="6"/>
  <c r="T1645" i="6"/>
  <c r="T1646" i="6"/>
  <c r="T1647" i="6"/>
  <c r="T1648" i="6"/>
  <c r="T1649" i="6"/>
  <c r="T1650" i="6"/>
  <c r="T1651" i="6"/>
  <c r="T1652" i="6"/>
  <c r="T1653" i="6"/>
  <c r="T1654" i="6"/>
  <c r="T1655" i="6"/>
  <c r="T1656" i="6"/>
  <c r="T1657" i="6"/>
  <c r="T1658" i="6"/>
  <c r="T1659" i="6"/>
  <c r="T1660" i="6"/>
  <c r="T1661" i="6"/>
  <c r="T1662" i="6"/>
  <c r="T1663" i="6"/>
  <c r="T1664" i="6"/>
  <c r="T1665" i="6"/>
  <c r="T1666" i="6"/>
  <c r="T1667" i="6"/>
  <c r="T1668" i="6"/>
  <c r="T1669" i="6"/>
  <c r="T1670" i="6"/>
  <c r="T1671" i="6"/>
  <c r="T1672" i="6"/>
  <c r="T1673" i="6"/>
  <c r="T1674" i="6"/>
  <c r="T1675" i="6"/>
  <c r="T1676" i="6"/>
  <c r="T1677" i="6"/>
  <c r="T1678" i="6"/>
  <c r="T1679" i="6"/>
  <c r="T1680" i="6"/>
  <c r="T1681" i="6"/>
  <c r="T1682" i="6"/>
  <c r="T1683" i="6"/>
  <c r="T1684" i="6"/>
  <c r="T1685" i="6"/>
  <c r="T1686" i="6"/>
  <c r="T1687" i="6"/>
  <c r="T1688" i="6"/>
  <c r="T1689" i="6"/>
  <c r="T1690" i="6"/>
  <c r="T1691" i="6"/>
  <c r="T1692" i="6"/>
  <c r="T1693" i="6"/>
  <c r="T1694" i="6"/>
  <c r="T1695" i="6"/>
  <c r="T1696" i="6"/>
  <c r="T1697" i="6"/>
  <c r="T1698" i="6"/>
  <c r="T1699" i="6"/>
  <c r="T1700" i="6"/>
  <c r="T1701" i="6"/>
  <c r="T1702" i="6"/>
  <c r="T1703" i="6"/>
  <c r="T1704" i="6"/>
  <c r="T1705" i="6"/>
  <c r="T1706" i="6"/>
  <c r="T1707" i="6"/>
  <c r="T1708" i="6"/>
  <c r="T1709" i="6"/>
  <c r="T1710" i="6"/>
  <c r="T1711" i="6"/>
  <c r="T1712" i="6"/>
  <c r="T1713" i="6"/>
  <c r="T1714" i="6"/>
  <c r="T1715" i="6"/>
  <c r="T1716" i="6"/>
  <c r="T1717" i="6"/>
  <c r="T1718" i="6"/>
  <c r="T1719" i="6"/>
  <c r="T1720" i="6"/>
  <c r="T1721" i="6"/>
  <c r="T1722" i="6"/>
  <c r="T1723" i="6"/>
  <c r="T1724" i="6"/>
  <c r="T1725" i="6"/>
  <c r="T1726" i="6"/>
  <c r="T1727" i="6"/>
  <c r="T1728" i="6"/>
  <c r="T1729" i="6"/>
  <c r="T1730" i="6"/>
  <c r="T1731" i="6"/>
  <c r="T1732" i="6"/>
  <c r="T1733" i="6"/>
  <c r="T1734" i="6"/>
  <c r="T1735" i="6"/>
  <c r="T1736" i="6"/>
  <c r="T1737" i="6"/>
  <c r="T1738" i="6"/>
  <c r="T1739" i="6"/>
  <c r="T1740" i="6"/>
  <c r="T1741" i="6"/>
  <c r="T1742" i="6"/>
  <c r="T1743" i="6"/>
  <c r="T1744" i="6"/>
  <c r="T1745" i="6"/>
  <c r="T1746" i="6"/>
  <c r="T1747" i="6"/>
  <c r="T1748" i="6"/>
  <c r="T1749" i="6"/>
  <c r="T1750" i="6"/>
  <c r="T1751" i="6"/>
  <c r="T1752" i="6"/>
  <c r="T1753" i="6"/>
  <c r="T1754" i="6"/>
  <c r="T1755" i="6"/>
  <c r="T1756" i="6"/>
  <c r="T1757" i="6"/>
  <c r="T1758" i="6"/>
  <c r="T1759" i="6"/>
  <c r="T1760" i="6"/>
  <c r="T1761" i="6"/>
  <c r="T1762" i="6"/>
  <c r="T1763" i="6"/>
  <c r="T1764" i="6"/>
  <c r="T1765" i="6"/>
  <c r="T1766" i="6"/>
  <c r="T1767" i="6"/>
  <c r="T1768" i="6"/>
  <c r="T1769" i="6"/>
  <c r="T1770" i="6"/>
  <c r="T1771" i="6"/>
  <c r="T1772" i="6"/>
  <c r="T1773" i="6"/>
  <c r="T1774" i="6"/>
  <c r="T1775" i="6"/>
  <c r="T1776" i="6"/>
  <c r="T1777" i="6"/>
  <c r="T1778" i="6"/>
  <c r="T1779" i="6"/>
  <c r="T1780" i="6"/>
  <c r="T1781" i="6"/>
  <c r="T1782" i="6"/>
  <c r="T1783" i="6"/>
  <c r="T1784" i="6"/>
  <c r="T1785" i="6"/>
  <c r="T1786" i="6"/>
  <c r="T1787" i="6"/>
  <c r="T1788" i="6"/>
  <c r="T1789" i="6"/>
  <c r="T1790" i="6"/>
  <c r="T1791" i="6"/>
  <c r="T1792" i="6"/>
  <c r="T1793" i="6"/>
  <c r="T1794" i="6"/>
  <c r="T1795" i="6"/>
  <c r="T1796" i="6"/>
  <c r="T1797" i="6"/>
  <c r="T1798" i="6"/>
  <c r="T1799" i="6"/>
  <c r="T1800" i="6"/>
  <c r="T1801" i="6"/>
  <c r="T1802" i="6"/>
  <c r="T1803" i="6"/>
  <c r="T1804" i="6"/>
  <c r="T1805" i="6"/>
  <c r="T1806" i="6"/>
  <c r="T1807" i="6"/>
  <c r="T1808" i="6"/>
  <c r="T1809" i="6"/>
  <c r="T1810" i="6"/>
  <c r="T1811" i="6"/>
  <c r="T1812" i="6"/>
  <c r="T1813" i="6"/>
  <c r="T1814" i="6"/>
  <c r="T1815" i="6"/>
  <c r="T1816" i="6"/>
  <c r="T1817" i="6"/>
  <c r="T1818" i="6"/>
  <c r="T1819" i="6"/>
  <c r="T1820" i="6"/>
  <c r="T1821" i="6"/>
  <c r="T1822" i="6"/>
  <c r="T1823" i="6"/>
  <c r="T1824" i="6"/>
  <c r="T1825" i="6"/>
  <c r="T1826" i="6"/>
  <c r="T1827" i="6"/>
  <c r="T1828" i="6"/>
  <c r="T1829" i="6"/>
  <c r="T1830" i="6"/>
  <c r="T1831" i="6"/>
  <c r="T1832" i="6"/>
  <c r="T1833" i="6"/>
  <c r="T1834" i="6"/>
  <c r="T1835" i="6"/>
  <c r="T1836" i="6"/>
  <c r="T1837" i="6"/>
  <c r="T1838" i="6"/>
  <c r="T1839" i="6"/>
  <c r="T1840" i="6"/>
  <c r="T1841" i="6"/>
  <c r="T1842" i="6"/>
  <c r="T1843" i="6"/>
  <c r="T1844" i="6"/>
  <c r="T1845" i="6"/>
  <c r="T1846" i="6"/>
  <c r="T1847" i="6"/>
  <c r="T1848" i="6"/>
  <c r="T1849" i="6"/>
  <c r="T1850" i="6"/>
  <c r="T1851" i="6"/>
  <c r="T1852" i="6"/>
  <c r="T1853" i="6"/>
  <c r="T1854" i="6"/>
  <c r="T1855" i="6"/>
  <c r="T1856" i="6"/>
  <c r="T1857" i="6"/>
  <c r="T1858" i="6"/>
  <c r="T1859" i="6"/>
  <c r="T1860" i="6"/>
  <c r="T1861" i="6"/>
  <c r="T1862" i="6"/>
  <c r="T1863" i="6"/>
  <c r="T1864" i="6"/>
  <c r="T1865" i="6"/>
  <c r="T1866" i="6"/>
  <c r="T1867" i="6"/>
  <c r="T1868" i="6"/>
  <c r="T1869" i="6"/>
  <c r="T1870" i="6"/>
  <c r="T1871" i="6"/>
  <c r="T1872" i="6"/>
  <c r="T1873" i="6"/>
  <c r="T1874" i="6"/>
  <c r="T1875" i="6"/>
  <c r="T1876" i="6"/>
  <c r="T1877" i="6"/>
  <c r="T1878" i="6"/>
  <c r="T1879" i="6"/>
  <c r="T1880" i="6"/>
  <c r="T1881" i="6"/>
  <c r="T1882" i="6"/>
  <c r="T1883" i="6"/>
  <c r="T1884" i="6"/>
  <c r="T1885" i="6"/>
  <c r="T1886" i="6"/>
  <c r="T1887" i="6"/>
  <c r="T1888" i="6"/>
  <c r="T1889" i="6"/>
  <c r="T1890" i="6"/>
  <c r="T1891" i="6"/>
  <c r="T1892" i="6"/>
  <c r="T1893" i="6"/>
  <c r="T1894" i="6"/>
  <c r="T1895" i="6"/>
  <c r="T1896" i="6"/>
  <c r="T1897" i="6"/>
  <c r="T1898" i="6"/>
  <c r="T1899" i="6"/>
  <c r="T1900" i="6"/>
  <c r="T1901" i="6"/>
  <c r="T1902" i="6"/>
  <c r="T1903" i="6"/>
  <c r="T1904" i="6"/>
  <c r="T1905" i="6"/>
  <c r="T1906" i="6"/>
  <c r="T1907" i="6"/>
  <c r="T1908" i="6"/>
  <c r="T1909" i="6"/>
  <c r="T1910" i="6"/>
  <c r="T1911" i="6"/>
  <c r="T1912" i="6"/>
  <c r="T1913" i="6"/>
  <c r="T1914" i="6"/>
  <c r="T1915" i="6"/>
  <c r="T1916" i="6"/>
  <c r="T1917" i="6"/>
  <c r="T1918" i="6"/>
  <c r="T1919" i="6"/>
  <c r="T1920" i="6"/>
  <c r="T1921" i="6"/>
  <c r="T1922" i="6"/>
  <c r="T1923" i="6"/>
  <c r="T1924" i="6"/>
  <c r="T1925" i="6"/>
  <c r="T1926" i="6"/>
  <c r="T1927" i="6"/>
  <c r="T1928" i="6"/>
  <c r="T1929" i="6"/>
  <c r="T1930" i="6"/>
  <c r="T1931" i="6"/>
  <c r="T1932" i="6"/>
  <c r="T1933" i="6"/>
  <c r="T1934" i="6"/>
  <c r="T1935" i="6"/>
  <c r="T1936" i="6"/>
  <c r="T1937" i="6"/>
  <c r="T1938" i="6"/>
  <c r="T1939" i="6"/>
  <c r="T1940" i="6"/>
  <c r="T1941" i="6"/>
  <c r="T1942" i="6"/>
  <c r="T1943" i="6"/>
  <c r="T1944" i="6"/>
  <c r="T1945" i="6"/>
  <c r="T1946" i="6"/>
  <c r="T1947" i="6"/>
  <c r="T1948" i="6"/>
  <c r="T1949" i="6"/>
  <c r="T1950" i="6"/>
  <c r="T1951" i="6"/>
  <c r="T1952" i="6"/>
  <c r="T1953" i="6"/>
  <c r="T1954" i="6"/>
  <c r="T1955" i="6"/>
  <c r="T1956" i="6"/>
  <c r="T1957" i="6"/>
  <c r="T1958" i="6"/>
  <c r="T1959" i="6"/>
  <c r="T1960" i="6"/>
  <c r="T1961" i="6"/>
  <c r="T1962" i="6"/>
  <c r="T1963" i="6"/>
  <c r="T1964" i="6"/>
  <c r="T1965" i="6"/>
  <c r="T1966" i="6"/>
  <c r="T1967" i="6"/>
  <c r="T1968" i="6"/>
  <c r="T1969" i="6"/>
  <c r="T1970" i="6"/>
  <c r="T1971" i="6"/>
  <c r="T1972" i="6"/>
  <c r="T1973" i="6"/>
  <c r="T1974" i="6"/>
  <c r="T1975" i="6"/>
  <c r="T1976" i="6"/>
  <c r="T1977" i="6"/>
  <c r="T1978" i="6"/>
  <c r="T1979" i="6"/>
  <c r="T1980" i="6"/>
  <c r="T1981" i="6"/>
  <c r="T1982" i="6"/>
  <c r="T1983" i="6"/>
  <c r="T1984" i="6"/>
  <c r="T1985" i="6"/>
  <c r="T1986" i="6"/>
  <c r="T1987" i="6"/>
  <c r="T1988" i="6"/>
  <c r="T1989" i="6"/>
  <c r="T1990" i="6"/>
  <c r="T1991" i="6"/>
  <c r="T1992" i="6"/>
  <c r="T1993" i="6"/>
  <c r="T1994" i="6"/>
  <c r="T1995" i="6"/>
  <c r="T1996" i="6"/>
  <c r="T1997" i="6"/>
  <c r="T1998" i="6"/>
  <c r="T1999" i="6"/>
  <c r="T2000" i="6"/>
  <c r="T2001" i="6"/>
  <c r="T2002" i="6"/>
  <c r="T2003" i="6"/>
  <c r="T2004" i="6"/>
  <c r="T2005" i="6"/>
  <c r="T2006" i="6"/>
  <c r="T2007" i="6"/>
  <c r="T2008" i="6"/>
  <c r="T2009" i="6"/>
  <c r="T2010" i="6"/>
  <c r="T2011" i="6"/>
  <c r="T2012" i="6"/>
  <c r="T2013" i="6"/>
  <c r="T2014" i="6"/>
  <c r="T2015" i="6"/>
  <c r="T2016" i="6"/>
  <c r="T2017" i="6"/>
  <c r="T2018" i="6"/>
  <c r="T2019" i="6"/>
  <c r="T2020" i="6"/>
  <c r="T2021" i="6"/>
  <c r="T2022" i="6"/>
  <c r="T2023" i="6"/>
  <c r="T2024" i="6"/>
  <c r="T2025" i="6"/>
  <c r="T2026" i="6"/>
  <c r="T2027" i="6"/>
  <c r="T2028" i="6"/>
  <c r="T2029" i="6"/>
  <c r="T2030" i="6"/>
  <c r="T2031" i="6"/>
  <c r="T2032" i="6"/>
  <c r="T2033" i="6"/>
  <c r="T2034" i="6"/>
  <c r="T2035" i="6"/>
  <c r="T2036" i="6"/>
  <c r="T2037" i="6"/>
  <c r="T2038" i="6"/>
  <c r="T2039" i="6"/>
  <c r="T2040" i="6"/>
  <c r="T2041" i="6"/>
  <c r="T2042" i="6"/>
  <c r="T2043" i="6"/>
  <c r="T2044" i="6"/>
  <c r="T2045" i="6"/>
  <c r="T2046" i="6"/>
  <c r="T2047" i="6"/>
  <c r="T2048" i="6"/>
  <c r="T2049" i="6"/>
  <c r="T2050" i="6"/>
  <c r="T2051" i="6"/>
  <c r="T2052" i="6"/>
  <c r="T2053" i="6"/>
  <c r="T2054" i="6"/>
  <c r="T2055" i="6"/>
  <c r="T2056" i="6"/>
  <c r="T2057" i="6"/>
  <c r="T2058" i="6"/>
  <c r="T2059" i="6"/>
  <c r="T2060" i="6"/>
  <c r="T2061" i="6"/>
  <c r="T2062" i="6"/>
  <c r="T2063" i="6"/>
  <c r="T2064" i="6"/>
  <c r="T2065" i="6"/>
  <c r="T2066" i="6"/>
  <c r="T2067" i="6"/>
  <c r="T2068" i="6"/>
  <c r="T2069" i="6"/>
  <c r="T2070" i="6"/>
  <c r="T2071" i="6"/>
  <c r="T2072" i="6"/>
  <c r="T2073" i="6"/>
  <c r="T2074" i="6"/>
  <c r="T2075" i="6"/>
  <c r="T2076" i="6"/>
  <c r="T2077" i="6"/>
  <c r="T2078" i="6"/>
  <c r="T2079" i="6"/>
  <c r="T2080" i="6"/>
  <c r="T2081" i="6"/>
  <c r="T2082" i="6"/>
  <c r="T2083" i="6"/>
  <c r="T2084" i="6"/>
  <c r="T2085" i="6"/>
  <c r="T2086" i="6"/>
  <c r="T2087" i="6"/>
  <c r="T2088" i="6"/>
  <c r="T2089" i="6"/>
  <c r="T2090" i="6"/>
  <c r="T2091" i="6"/>
  <c r="T2092" i="6"/>
  <c r="T2093" i="6"/>
  <c r="T2094" i="6"/>
  <c r="T2095" i="6"/>
  <c r="T2096" i="6"/>
  <c r="T2097" i="6"/>
  <c r="T2098" i="6"/>
  <c r="T2099" i="6"/>
  <c r="T2100" i="6"/>
  <c r="T2101" i="6"/>
  <c r="T2102" i="6"/>
  <c r="T2103" i="6"/>
  <c r="T2104" i="6"/>
  <c r="T2105" i="6"/>
  <c r="T2106" i="6"/>
  <c r="T2107" i="6"/>
  <c r="T2108" i="6"/>
  <c r="T2109" i="6"/>
  <c r="T2110" i="6"/>
  <c r="T2111" i="6"/>
  <c r="T2112" i="6"/>
  <c r="T2113" i="6"/>
  <c r="T2114" i="6"/>
  <c r="T2115" i="6"/>
  <c r="T2116" i="6"/>
  <c r="T2117" i="6"/>
  <c r="T2118" i="6"/>
  <c r="T2119" i="6"/>
  <c r="T2120" i="6"/>
  <c r="T2121" i="6"/>
  <c r="T2122" i="6"/>
  <c r="T2123" i="6"/>
  <c r="T2124" i="6"/>
  <c r="T2125" i="6"/>
  <c r="T2126" i="6"/>
  <c r="T2127" i="6"/>
  <c r="T2128" i="6"/>
  <c r="T2129" i="6"/>
  <c r="T2130" i="6"/>
  <c r="T2131" i="6"/>
  <c r="T2132" i="6"/>
  <c r="T2133" i="6"/>
  <c r="T2134" i="6"/>
  <c r="T2135" i="6"/>
  <c r="T2136" i="6"/>
  <c r="T2137" i="6"/>
  <c r="T2138" i="6"/>
  <c r="T2139" i="6"/>
  <c r="T2140" i="6"/>
  <c r="T2141" i="6"/>
  <c r="T2142" i="6"/>
  <c r="T2143" i="6"/>
  <c r="T2144" i="6"/>
  <c r="T2145" i="6"/>
  <c r="T2146" i="6"/>
  <c r="T2147" i="6"/>
  <c r="T2148" i="6"/>
  <c r="T2149" i="6"/>
  <c r="T2150" i="6"/>
  <c r="T2151" i="6"/>
  <c r="T2152" i="6"/>
  <c r="T2153" i="6"/>
  <c r="T2154" i="6"/>
  <c r="T2155" i="6"/>
  <c r="T2156" i="6"/>
  <c r="T2157" i="6"/>
  <c r="T2158" i="6"/>
  <c r="T2159" i="6"/>
  <c r="T2160" i="6"/>
  <c r="T2161" i="6"/>
  <c r="T2162" i="6"/>
  <c r="T2163" i="6"/>
  <c r="T2164" i="6"/>
  <c r="T2165" i="6"/>
  <c r="T2166" i="6"/>
  <c r="T2167" i="6"/>
  <c r="T2168" i="6"/>
  <c r="T2169" i="6"/>
  <c r="T2170" i="6"/>
  <c r="T2171" i="6"/>
  <c r="T2172" i="6"/>
  <c r="T2173" i="6"/>
  <c r="T2174" i="6"/>
  <c r="T2175" i="6"/>
  <c r="T2176" i="6"/>
  <c r="T2177" i="6"/>
  <c r="T2178" i="6"/>
  <c r="T2179" i="6"/>
  <c r="T2180" i="6"/>
  <c r="T2181" i="6"/>
  <c r="T2182" i="6"/>
  <c r="T2183" i="6"/>
  <c r="T2184" i="6"/>
  <c r="T2185" i="6"/>
  <c r="T2186" i="6"/>
  <c r="T2187" i="6"/>
  <c r="T2188" i="6"/>
  <c r="T2189" i="6"/>
  <c r="T2190" i="6"/>
  <c r="T2191" i="6"/>
  <c r="T2192" i="6"/>
  <c r="T2193" i="6"/>
  <c r="T2194" i="6"/>
  <c r="T2195" i="6"/>
  <c r="T2196" i="6"/>
  <c r="T2197" i="6"/>
  <c r="T2198" i="6"/>
  <c r="T2199" i="6"/>
  <c r="T2200" i="6"/>
  <c r="T2201" i="6"/>
  <c r="T2202" i="6"/>
  <c r="T2203" i="6"/>
  <c r="T2204" i="6"/>
  <c r="T2205" i="6"/>
  <c r="T2206" i="6"/>
  <c r="T2207" i="6"/>
  <c r="T2208" i="6"/>
  <c r="T2209" i="6"/>
  <c r="T2210" i="6"/>
  <c r="T2211" i="6"/>
  <c r="T2212" i="6"/>
  <c r="T2213" i="6"/>
  <c r="T2214" i="6"/>
  <c r="T2215" i="6"/>
  <c r="T2216" i="6"/>
  <c r="T2217" i="6"/>
  <c r="T2218" i="6"/>
  <c r="T2219" i="6"/>
  <c r="T2220" i="6"/>
  <c r="T2221" i="6"/>
  <c r="T2222" i="6"/>
  <c r="T2223" i="6"/>
  <c r="T2224" i="6"/>
  <c r="T2225" i="6"/>
  <c r="T2226" i="6"/>
  <c r="T2227" i="6"/>
  <c r="T2228" i="6"/>
  <c r="T2229" i="6"/>
  <c r="T2230" i="6"/>
  <c r="T2231" i="6"/>
  <c r="T2232" i="6"/>
  <c r="T2233" i="6"/>
  <c r="T2234" i="6"/>
  <c r="T2235" i="6"/>
  <c r="T2236" i="6"/>
  <c r="T2237" i="6"/>
  <c r="T2238" i="6"/>
  <c r="T2239" i="6"/>
  <c r="T2240" i="6"/>
  <c r="T2241" i="6"/>
  <c r="T2242" i="6"/>
  <c r="T2243" i="6"/>
  <c r="T2244" i="6"/>
  <c r="T2245" i="6"/>
  <c r="T2246" i="6"/>
  <c r="T2247" i="6"/>
  <c r="T2248" i="6"/>
  <c r="T2249" i="6"/>
  <c r="T2250" i="6"/>
  <c r="T2251" i="6"/>
  <c r="T2252" i="6"/>
  <c r="T2253" i="6"/>
  <c r="T2254" i="6"/>
  <c r="T2255" i="6"/>
  <c r="T2256" i="6"/>
  <c r="T2257" i="6"/>
  <c r="T2258" i="6"/>
  <c r="T2259" i="6"/>
  <c r="T2260" i="6"/>
  <c r="T2261" i="6"/>
  <c r="T2262" i="6"/>
  <c r="T2263" i="6"/>
  <c r="T2264" i="6"/>
  <c r="T2265" i="6"/>
  <c r="T2266" i="6"/>
  <c r="T2267" i="6"/>
  <c r="T2268" i="6"/>
  <c r="T2269" i="6"/>
  <c r="T2270" i="6"/>
  <c r="T2271" i="6"/>
  <c r="T2272" i="6"/>
  <c r="T2273" i="6"/>
  <c r="T2274" i="6"/>
  <c r="T2275" i="6"/>
  <c r="T2276" i="6"/>
  <c r="T2277" i="6"/>
  <c r="T2278" i="6"/>
  <c r="T2279" i="6"/>
  <c r="T2280" i="6"/>
  <c r="T2281" i="6"/>
  <c r="T2282" i="6"/>
  <c r="T2283" i="6"/>
  <c r="T2284" i="6"/>
  <c r="T2285" i="6"/>
  <c r="T2286" i="6"/>
  <c r="T2287" i="6"/>
  <c r="T2288" i="6"/>
  <c r="T2289" i="6"/>
  <c r="T2290" i="6"/>
  <c r="T2291" i="6"/>
  <c r="T2292" i="6"/>
  <c r="T2293" i="6"/>
  <c r="T2294" i="6"/>
  <c r="T2295" i="6"/>
  <c r="T2296" i="6"/>
  <c r="T2297" i="6"/>
  <c r="T2298" i="6"/>
  <c r="T2299" i="6"/>
  <c r="T2300" i="6"/>
  <c r="T2301" i="6"/>
  <c r="T2302" i="6"/>
  <c r="T2303" i="6"/>
  <c r="T2304" i="6"/>
  <c r="T2305" i="6"/>
  <c r="T2306" i="6"/>
  <c r="T2307" i="6"/>
  <c r="T2308" i="6"/>
  <c r="T2309" i="6"/>
  <c r="T2310" i="6"/>
  <c r="T2311" i="6"/>
  <c r="T2312" i="6"/>
  <c r="T2313" i="6"/>
  <c r="T2314" i="6"/>
  <c r="T2315" i="6"/>
  <c r="T2316" i="6"/>
  <c r="T2317" i="6"/>
  <c r="T2318" i="6"/>
  <c r="T2319" i="6"/>
  <c r="T2320" i="6"/>
  <c r="T2321" i="6"/>
  <c r="T2322" i="6"/>
  <c r="T2323" i="6"/>
  <c r="T2324" i="6"/>
  <c r="T2325" i="6"/>
  <c r="T2326" i="6"/>
  <c r="T2327" i="6"/>
  <c r="T2328" i="6"/>
  <c r="T2329" i="6"/>
  <c r="T2330" i="6"/>
  <c r="T2331" i="6"/>
  <c r="T2332" i="6"/>
  <c r="T2333" i="6"/>
  <c r="T2334" i="6"/>
  <c r="T2335" i="6"/>
  <c r="T2336" i="6"/>
  <c r="T2337" i="6"/>
  <c r="T2338" i="6"/>
  <c r="T2339" i="6"/>
  <c r="T2340" i="6"/>
  <c r="T2341" i="6"/>
  <c r="T2342" i="6"/>
  <c r="T2343" i="6"/>
  <c r="T2344" i="6"/>
  <c r="T2345" i="6"/>
  <c r="T2346" i="6"/>
  <c r="T2347" i="6"/>
  <c r="T2348" i="6"/>
  <c r="T2349" i="6"/>
  <c r="T2350" i="6"/>
  <c r="T2351" i="6"/>
  <c r="T2352" i="6"/>
  <c r="T2353" i="6"/>
  <c r="T2354" i="6"/>
  <c r="T2355" i="6"/>
  <c r="T2356" i="6"/>
  <c r="T2357" i="6"/>
  <c r="T2358" i="6"/>
  <c r="T2359" i="6"/>
  <c r="T2360" i="6"/>
  <c r="T2361" i="6"/>
  <c r="T2362" i="6"/>
  <c r="T2363" i="6"/>
  <c r="T2364" i="6"/>
  <c r="T2365" i="6"/>
  <c r="T2366" i="6"/>
  <c r="T2367" i="6"/>
  <c r="T2368" i="6"/>
  <c r="T2369" i="6"/>
  <c r="T2370" i="6"/>
  <c r="T2371" i="6"/>
  <c r="T2372" i="6"/>
  <c r="T2373" i="6"/>
  <c r="T2374" i="6"/>
  <c r="T2375" i="6"/>
  <c r="T2376" i="6"/>
  <c r="T2377" i="6"/>
  <c r="T2378" i="6"/>
  <c r="T2379" i="6"/>
  <c r="T2380" i="6"/>
  <c r="T2381" i="6"/>
  <c r="T2382" i="6"/>
  <c r="T2383" i="6"/>
  <c r="T2384" i="6"/>
  <c r="T2385" i="6"/>
  <c r="T2386" i="6"/>
  <c r="T2387" i="6"/>
  <c r="T2388" i="6"/>
  <c r="T2389" i="6"/>
  <c r="T2390" i="6"/>
  <c r="T2391" i="6"/>
  <c r="T2392" i="6"/>
  <c r="T2393" i="6"/>
  <c r="T2394" i="6"/>
  <c r="T2395" i="6"/>
  <c r="T2396" i="6"/>
  <c r="T2397" i="6"/>
  <c r="T2398" i="6"/>
  <c r="T2399" i="6"/>
  <c r="T2400" i="6"/>
  <c r="T2401" i="6"/>
  <c r="T2402" i="6"/>
  <c r="T2403" i="6"/>
  <c r="T2404" i="6"/>
  <c r="T2405" i="6"/>
  <c r="T2406" i="6"/>
  <c r="T2407" i="6"/>
  <c r="T2408" i="6"/>
  <c r="T2409" i="6"/>
  <c r="T2410" i="6"/>
  <c r="T2411" i="6"/>
  <c r="T2412" i="6"/>
  <c r="T2413" i="6"/>
  <c r="T2414" i="6"/>
  <c r="T2415" i="6"/>
  <c r="T2416" i="6"/>
  <c r="T2417" i="6"/>
  <c r="T2418" i="6"/>
  <c r="T2419" i="6"/>
  <c r="T2420" i="6"/>
  <c r="T2421" i="6"/>
  <c r="T2422" i="6"/>
  <c r="T2423" i="6"/>
  <c r="T2424" i="6"/>
  <c r="T2425" i="6"/>
  <c r="T2426" i="6"/>
  <c r="T2427" i="6"/>
  <c r="T2428" i="6"/>
  <c r="T2429" i="6"/>
  <c r="T2430" i="6"/>
  <c r="T2431" i="6"/>
  <c r="T2432" i="6"/>
  <c r="T2433" i="6"/>
  <c r="T2434" i="6"/>
  <c r="T2435" i="6"/>
  <c r="T2436" i="6"/>
  <c r="T2437" i="6"/>
  <c r="T2438" i="6"/>
  <c r="T2439" i="6"/>
  <c r="T2440" i="6"/>
  <c r="T2441" i="6"/>
  <c r="T2442" i="6"/>
  <c r="T2443" i="6"/>
  <c r="T2444" i="6"/>
  <c r="T2445" i="6"/>
  <c r="T2446" i="6"/>
  <c r="T2447" i="6"/>
  <c r="T2448" i="6"/>
  <c r="T2449" i="6"/>
  <c r="T2450" i="6"/>
  <c r="T2451" i="6"/>
  <c r="T2452" i="6"/>
  <c r="T2453" i="6"/>
  <c r="T2454" i="6"/>
  <c r="T2455" i="6"/>
  <c r="T2456" i="6"/>
  <c r="T2457" i="6"/>
  <c r="T2458" i="6"/>
  <c r="T2459" i="6"/>
  <c r="T2460" i="6"/>
  <c r="T2461" i="6"/>
  <c r="T2462" i="6"/>
  <c r="T2463" i="6"/>
  <c r="T2464" i="6"/>
  <c r="T2465" i="6"/>
  <c r="T2466" i="6"/>
  <c r="T2467" i="6"/>
  <c r="T2468" i="6"/>
  <c r="T2469" i="6"/>
  <c r="T2470" i="6"/>
  <c r="T2471" i="6"/>
  <c r="T2472" i="6"/>
  <c r="T2473" i="6"/>
  <c r="T2474" i="6"/>
  <c r="T2475" i="6"/>
  <c r="T2476" i="6"/>
  <c r="T2477" i="6"/>
  <c r="T2478" i="6"/>
  <c r="T2479" i="6"/>
  <c r="T2480" i="6"/>
  <c r="T2481" i="6"/>
  <c r="T2482" i="6"/>
  <c r="T2483" i="6"/>
  <c r="T2484" i="6"/>
  <c r="T2485" i="6"/>
  <c r="T2486" i="6"/>
  <c r="T2487" i="6"/>
  <c r="T2488" i="6"/>
  <c r="T2489" i="6"/>
  <c r="T2490" i="6"/>
  <c r="T2491" i="6"/>
  <c r="T2492" i="6"/>
  <c r="T2493" i="6"/>
  <c r="T2494" i="6"/>
  <c r="T2495" i="6"/>
  <c r="T2496" i="6"/>
  <c r="T2497" i="6"/>
  <c r="T2498" i="6"/>
  <c r="T2499" i="6"/>
  <c r="T2500" i="6"/>
  <c r="T2501" i="6"/>
  <c r="T2502" i="6"/>
  <c r="T2503" i="6"/>
  <c r="T2504" i="6"/>
  <c r="T2505" i="6"/>
  <c r="T2506" i="6"/>
  <c r="T2507" i="6"/>
  <c r="T2508" i="6"/>
  <c r="T2509" i="6"/>
  <c r="T2510" i="6"/>
  <c r="T2511" i="6"/>
  <c r="T2512" i="6"/>
  <c r="T2513" i="6"/>
  <c r="T2514" i="6"/>
  <c r="T2515" i="6"/>
  <c r="T2516" i="6"/>
  <c r="T2517" i="6"/>
  <c r="T2518" i="6"/>
  <c r="T2519" i="6"/>
  <c r="T2520" i="6"/>
  <c r="T2521" i="6"/>
  <c r="T2522" i="6"/>
  <c r="T2523" i="6"/>
  <c r="T2524" i="6"/>
  <c r="T2525" i="6"/>
  <c r="T2526" i="6"/>
  <c r="T2527" i="6"/>
  <c r="T2528" i="6"/>
  <c r="T2529" i="6"/>
  <c r="T2530" i="6"/>
  <c r="T2531" i="6"/>
  <c r="T2532" i="6"/>
  <c r="T2533" i="6"/>
  <c r="T2534" i="6"/>
  <c r="T2535" i="6"/>
  <c r="T2536" i="6"/>
  <c r="T2537" i="6"/>
  <c r="T2538" i="6"/>
  <c r="T2539" i="6"/>
  <c r="T2540" i="6"/>
  <c r="T2541" i="6"/>
  <c r="T2542" i="6"/>
  <c r="T2543" i="6"/>
  <c r="T2544" i="6"/>
  <c r="T2545" i="6"/>
  <c r="T2546" i="6"/>
  <c r="T2547" i="6"/>
  <c r="T2548" i="6"/>
  <c r="T2549" i="6"/>
  <c r="T2550" i="6"/>
  <c r="T2551" i="6"/>
  <c r="T2552" i="6"/>
  <c r="T2553" i="6"/>
  <c r="T2554" i="6"/>
  <c r="T2555" i="6"/>
  <c r="T2556" i="6"/>
  <c r="T2557" i="6"/>
  <c r="T2558" i="6"/>
  <c r="T2559" i="6"/>
  <c r="T2560" i="6"/>
  <c r="T2561" i="6"/>
  <c r="T2562" i="6"/>
  <c r="T2563" i="6"/>
  <c r="T2564" i="6"/>
  <c r="T2565" i="6"/>
  <c r="T2566" i="6"/>
  <c r="T2567" i="6"/>
  <c r="T2568" i="6"/>
  <c r="T2569" i="6"/>
  <c r="T2570" i="6"/>
  <c r="T2571" i="6"/>
  <c r="T2572" i="6"/>
  <c r="T2573" i="6"/>
  <c r="T2574" i="6"/>
  <c r="T2575" i="6"/>
  <c r="T2576" i="6"/>
  <c r="T2577" i="6"/>
  <c r="T2578" i="6"/>
  <c r="T2579" i="6"/>
  <c r="T2580" i="6"/>
  <c r="T2581" i="6"/>
  <c r="T2582" i="6"/>
  <c r="T2583" i="6"/>
  <c r="T2584" i="6"/>
  <c r="T2585" i="6"/>
  <c r="T2586" i="6"/>
  <c r="T2587" i="6"/>
  <c r="T2588" i="6"/>
  <c r="T2589" i="6"/>
  <c r="T2590" i="6"/>
  <c r="T2591" i="6"/>
  <c r="T2592" i="6"/>
  <c r="T2593" i="6"/>
  <c r="T2594" i="6"/>
  <c r="T2595" i="6"/>
  <c r="T2596" i="6"/>
  <c r="T2597" i="6"/>
  <c r="T2598" i="6"/>
  <c r="T2599" i="6"/>
  <c r="T2600" i="6"/>
  <c r="T2601" i="6"/>
  <c r="T2602" i="6"/>
  <c r="T2603" i="6"/>
  <c r="T2604" i="6"/>
  <c r="T2605" i="6"/>
  <c r="T2606" i="6"/>
  <c r="T2607" i="6"/>
  <c r="T2608" i="6"/>
  <c r="T2609" i="6"/>
  <c r="T2610" i="6"/>
  <c r="T2611" i="6"/>
  <c r="T2612" i="6"/>
  <c r="T2613" i="6"/>
  <c r="T2614" i="6"/>
  <c r="T2615" i="6"/>
  <c r="T2616" i="6"/>
  <c r="T2617" i="6"/>
  <c r="T2618" i="6"/>
  <c r="T2619" i="6"/>
  <c r="T2620" i="6"/>
  <c r="T2621" i="6"/>
  <c r="T2622" i="6"/>
  <c r="T2623" i="6"/>
  <c r="T2624" i="6"/>
  <c r="T2625" i="6"/>
  <c r="T2626" i="6"/>
  <c r="T2627" i="6"/>
  <c r="T2628" i="6"/>
  <c r="T2629" i="6"/>
  <c r="T2630" i="6"/>
  <c r="T2631" i="6"/>
  <c r="T2632" i="6"/>
  <c r="T2633" i="6"/>
  <c r="T2634" i="6"/>
  <c r="T2635" i="6"/>
  <c r="T2636" i="6"/>
  <c r="T2637" i="6"/>
  <c r="T2638" i="6"/>
  <c r="T2639" i="6"/>
  <c r="T2640" i="6"/>
  <c r="T2641" i="6"/>
  <c r="T2642" i="6"/>
  <c r="T2643" i="6"/>
  <c r="T2644" i="6"/>
  <c r="T2645" i="6"/>
  <c r="T2646" i="6"/>
  <c r="T2647" i="6"/>
  <c r="T2648" i="6"/>
  <c r="T2649" i="6"/>
  <c r="T2650" i="6"/>
  <c r="T2651" i="6"/>
  <c r="T2652" i="6"/>
  <c r="T2653" i="6"/>
  <c r="T2654" i="6"/>
  <c r="T2655" i="6"/>
  <c r="T2656" i="6"/>
  <c r="T2657" i="6"/>
  <c r="T2658" i="6"/>
  <c r="T2659" i="6"/>
  <c r="T2660" i="6"/>
  <c r="T2661" i="6"/>
  <c r="T2662" i="6"/>
  <c r="T2663" i="6"/>
  <c r="T2664" i="6"/>
  <c r="T2665" i="6"/>
  <c r="T2666" i="6"/>
  <c r="T2667" i="6"/>
  <c r="T2668" i="6"/>
  <c r="T2669" i="6"/>
  <c r="T2670" i="6"/>
  <c r="T2671" i="6"/>
  <c r="T2672" i="6"/>
  <c r="T2673" i="6"/>
  <c r="T2674" i="6"/>
  <c r="T2675" i="6"/>
  <c r="T2676" i="6"/>
  <c r="T2677" i="6"/>
  <c r="T2678" i="6"/>
  <c r="T2679" i="6"/>
  <c r="T2680" i="6"/>
  <c r="T2681" i="6"/>
  <c r="T2682" i="6"/>
  <c r="T2683" i="6"/>
  <c r="T2684" i="6"/>
  <c r="T2685" i="6"/>
  <c r="T2686" i="6"/>
  <c r="T2687" i="6"/>
  <c r="T2688" i="6"/>
  <c r="T2689" i="6"/>
  <c r="T2690" i="6"/>
  <c r="T2691" i="6"/>
  <c r="T2692" i="6"/>
  <c r="T2693" i="6"/>
  <c r="T2694" i="6"/>
  <c r="T2695" i="6"/>
  <c r="T2696" i="6"/>
  <c r="T2697" i="6"/>
  <c r="T2698" i="6"/>
  <c r="T2699" i="6"/>
  <c r="T2700" i="6"/>
  <c r="T2701" i="6"/>
  <c r="T2702" i="6"/>
  <c r="T2703" i="6"/>
  <c r="T2704" i="6"/>
  <c r="T2705" i="6"/>
  <c r="T2706" i="6"/>
  <c r="T2707" i="6"/>
  <c r="T4" i="6"/>
  <c r="P4" i="6"/>
  <c r="L457"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H931" i="6"/>
  <c r="H932" i="6"/>
  <c r="H933" i="6"/>
  <c r="H934" i="6"/>
  <c r="H935" i="6"/>
  <c r="H936" i="6"/>
  <c r="H937" i="6"/>
  <c r="H938" i="6"/>
  <c r="H939" i="6"/>
  <c r="H940" i="6"/>
  <c r="H941" i="6"/>
  <c r="H942" i="6"/>
  <c r="H943" i="6"/>
  <c r="H944" i="6"/>
  <c r="H945" i="6"/>
  <c r="H946" i="6"/>
  <c r="H947" i="6"/>
  <c r="H948" i="6"/>
  <c r="H949" i="6"/>
  <c r="H950" i="6"/>
  <c r="H951" i="6"/>
  <c r="H952" i="6"/>
  <c r="H953" i="6"/>
  <c r="H954" i="6"/>
  <c r="H955" i="6"/>
  <c r="H956" i="6"/>
  <c r="H957" i="6"/>
  <c r="H958" i="6"/>
  <c r="H959" i="6"/>
  <c r="H960" i="6"/>
  <c r="H961" i="6"/>
  <c r="H962" i="6"/>
  <c r="H963" i="6"/>
  <c r="H964" i="6"/>
  <c r="H965" i="6"/>
  <c r="H966" i="6"/>
  <c r="H967" i="6"/>
  <c r="H968" i="6"/>
  <c r="H969" i="6"/>
  <c r="H970" i="6"/>
  <c r="H971" i="6"/>
  <c r="H972" i="6"/>
  <c r="H973" i="6"/>
  <c r="H974" i="6"/>
  <c r="H975" i="6"/>
  <c r="H976" i="6"/>
  <c r="H977" i="6"/>
  <c r="H978" i="6"/>
  <c r="H979" i="6"/>
  <c r="H980" i="6"/>
  <c r="H981" i="6"/>
  <c r="H982" i="6"/>
  <c r="H983" i="6"/>
  <c r="H984" i="6"/>
  <c r="H985" i="6"/>
  <c r="H986" i="6"/>
  <c r="H987" i="6"/>
  <c r="H988" i="6"/>
  <c r="H989" i="6"/>
  <c r="H990" i="6"/>
  <c r="H991" i="6"/>
  <c r="H992" i="6"/>
  <c r="H993" i="6"/>
  <c r="H994" i="6"/>
  <c r="H995" i="6"/>
  <c r="H996" i="6"/>
  <c r="H997" i="6"/>
  <c r="H998" i="6"/>
  <c r="H999" i="6"/>
  <c r="H1000" i="6"/>
  <c r="H1001" i="6"/>
  <c r="H1002" i="6"/>
  <c r="H1003" i="6"/>
  <c r="H1004" i="6"/>
  <c r="H1005" i="6"/>
  <c r="H1006" i="6"/>
  <c r="H1007" i="6"/>
  <c r="H1008" i="6"/>
  <c r="H1009" i="6"/>
  <c r="H1010" i="6"/>
  <c r="H1011" i="6"/>
  <c r="H1012" i="6"/>
  <c r="H1013" i="6"/>
  <c r="H1014" i="6"/>
  <c r="H1015" i="6"/>
  <c r="H1016" i="6"/>
  <c r="H1017" i="6"/>
  <c r="H1018" i="6"/>
  <c r="H1019" i="6"/>
  <c r="H1020" i="6"/>
  <c r="H1021" i="6"/>
  <c r="H1022" i="6"/>
  <c r="H1023" i="6"/>
  <c r="H1024" i="6"/>
  <c r="H1025" i="6"/>
  <c r="H1026" i="6"/>
  <c r="H1027" i="6"/>
  <c r="H1028" i="6"/>
  <c r="H1029" i="6"/>
  <c r="H1030" i="6"/>
  <c r="H1031" i="6"/>
  <c r="H1032" i="6"/>
  <c r="H1033" i="6"/>
  <c r="H1034" i="6"/>
  <c r="H1035" i="6"/>
  <c r="H1036" i="6"/>
  <c r="H1037" i="6"/>
  <c r="H1038" i="6"/>
  <c r="H1039" i="6"/>
  <c r="H1040" i="6"/>
  <c r="H1041" i="6"/>
  <c r="H1042" i="6"/>
  <c r="H1043" i="6"/>
  <c r="H1044" i="6"/>
  <c r="H1045" i="6"/>
  <c r="H1046" i="6"/>
  <c r="H1047" i="6"/>
  <c r="H1048" i="6"/>
  <c r="H1049" i="6"/>
  <c r="H1050" i="6"/>
  <c r="H1051" i="6"/>
  <c r="H1052" i="6"/>
  <c r="H1053" i="6"/>
  <c r="H1054" i="6"/>
  <c r="H1055" i="6"/>
  <c r="H1056" i="6"/>
  <c r="H1057" i="6"/>
  <c r="H1058" i="6"/>
  <c r="H1059" i="6"/>
  <c r="H1060" i="6"/>
  <c r="H1061" i="6"/>
  <c r="H1062" i="6"/>
  <c r="H1063" i="6"/>
  <c r="H1064" i="6"/>
  <c r="H1065" i="6"/>
  <c r="H1066" i="6"/>
  <c r="H1067" i="6"/>
  <c r="H1068" i="6"/>
  <c r="H1069" i="6"/>
  <c r="H1070" i="6"/>
  <c r="H1071" i="6"/>
  <c r="H1072" i="6"/>
  <c r="H1073" i="6"/>
  <c r="H1074" i="6"/>
  <c r="H1075" i="6"/>
  <c r="H1076" i="6"/>
  <c r="H1077" i="6"/>
  <c r="H1078" i="6"/>
  <c r="H1079" i="6"/>
  <c r="H1080" i="6"/>
  <c r="H1081" i="6"/>
  <c r="H1082" i="6"/>
  <c r="H1083" i="6"/>
  <c r="H1084" i="6"/>
  <c r="H1085" i="6"/>
  <c r="H1086" i="6"/>
  <c r="H1087" i="6"/>
  <c r="H1088" i="6"/>
  <c r="H1089" i="6"/>
  <c r="H1090" i="6"/>
  <c r="H1091" i="6"/>
  <c r="H1092" i="6"/>
  <c r="H1093" i="6"/>
  <c r="H1094" i="6"/>
  <c r="H1095" i="6"/>
  <c r="H1096" i="6"/>
  <c r="H1097" i="6"/>
  <c r="H1098" i="6"/>
  <c r="H1099" i="6"/>
  <c r="H1100" i="6"/>
  <c r="H1101" i="6"/>
  <c r="H1102" i="6"/>
  <c r="H1103" i="6"/>
  <c r="H1104" i="6"/>
  <c r="H1105" i="6"/>
  <c r="H1106" i="6"/>
  <c r="H1107" i="6"/>
  <c r="H1108" i="6"/>
  <c r="H1109" i="6"/>
  <c r="H1110" i="6"/>
  <c r="H1111" i="6"/>
  <c r="H1112" i="6"/>
  <c r="H1113" i="6"/>
  <c r="H1114" i="6"/>
  <c r="H1115" i="6"/>
  <c r="H1116" i="6"/>
  <c r="H1117" i="6"/>
  <c r="H1118" i="6"/>
  <c r="H1119" i="6"/>
  <c r="H1120" i="6"/>
  <c r="H1121" i="6"/>
  <c r="H1122" i="6"/>
  <c r="H1123" i="6"/>
  <c r="H1124" i="6"/>
  <c r="H1125" i="6"/>
  <c r="H1126" i="6"/>
  <c r="H1127" i="6"/>
  <c r="H1128" i="6"/>
  <c r="H1129" i="6"/>
  <c r="H1130" i="6"/>
  <c r="H1131" i="6"/>
  <c r="H1132" i="6"/>
  <c r="H1133" i="6"/>
  <c r="H1134" i="6"/>
  <c r="H1135" i="6"/>
  <c r="H1136" i="6"/>
  <c r="H1137" i="6"/>
  <c r="H1138" i="6"/>
  <c r="H1139" i="6"/>
  <c r="H1140" i="6"/>
  <c r="H1141" i="6"/>
  <c r="H1142" i="6"/>
  <c r="H1143" i="6"/>
  <c r="H1144" i="6"/>
  <c r="H1145" i="6"/>
  <c r="H1146" i="6"/>
  <c r="H1147" i="6"/>
  <c r="H1148" i="6"/>
  <c r="H1149" i="6"/>
  <c r="H1150" i="6"/>
  <c r="H1151" i="6"/>
  <c r="H1152" i="6"/>
  <c r="H1153" i="6"/>
  <c r="H1154" i="6"/>
  <c r="H1155" i="6"/>
  <c r="H1156" i="6"/>
  <c r="H1157" i="6"/>
  <c r="H1158" i="6"/>
  <c r="H1159" i="6"/>
  <c r="H1160" i="6"/>
  <c r="H1161" i="6"/>
  <c r="H1162" i="6"/>
  <c r="H1163" i="6"/>
  <c r="H1164" i="6"/>
  <c r="H1165" i="6"/>
  <c r="H1166" i="6"/>
  <c r="H1167" i="6"/>
  <c r="H1168" i="6"/>
  <c r="H1169" i="6"/>
  <c r="H1170" i="6"/>
  <c r="H1171" i="6"/>
  <c r="H1172" i="6"/>
  <c r="H1173" i="6"/>
  <c r="H1174" i="6"/>
  <c r="H1175" i="6"/>
  <c r="H1176" i="6"/>
  <c r="H1177" i="6"/>
  <c r="H1178" i="6"/>
  <c r="H1179" i="6"/>
  <c r="H1180" i="6"/>
  <c r="H1181" i="6"/>
  <c r="H1182" i="6"/>
  <c r="H1183" i="6"/>
  <c r="H1184" i="6"/>
  <c r="H1185" i="6"/>
  <c r="H1186" i="6"/>
  <c r="H1187" i="6"/>
  <c r="H1188" i="6"/>
  <c r="H1189" i="6"/>
  <c r="H1190" i="6"/>
  <c r="H1191" i="6"/>
  <c r="H1192" i="6"/>
  <c r="H1193" i="6"/>
  <c r="H1194" i="6"/>
  <c r="H1195" i="6"/>
  <c r="H1196" i="6"/>
  <c r="H1197" i="6"/>
  <c r="H1198" i="6"/>
  <c r="H1199" i="6"/>
  <c r="H1200" i="6"/>
  <c r="H1201" i="6"/>
  <c r="H1202" i="6"/>
  <c r="H1203" i="6"/>
  <c r="H1204" i="6"/>
  <c r="H1205" i="6"/>
  <c r="H1206" i="6"/>
  <c r="H1207" i="6"/>
  <c r="H1208" i="6"/>
  <c r="H1209" i="6"/>
  <c r="H1210" i="6"/>
  <c r="H1211" i="6"/>
  <c r="H1212" i="6"/>
  <c r="H1213" i="6"/>
  <c r="H1214" i="6"/>
  <c r="H1215" i="6"/>
  <c r="H1216" i="6"/>
  <c r="H1217" i="6"/>
  <c r="H1218" i="6"/>
  <c r="H1219" i="6"/>
  <c r="H1220" i="6"/>
  <c r="H1221" i="6"/>
  <c r="H1222" i="6"/>
  <c r="H1223" i="6"/>
  <c r="H1224" i="6"/>
  <c r="H1225" i="6"/>
  <c r="H1226" i="6"/>
  <c r="H1227" i="6"/>
  <c r="H1228" i="6"/>
  <c r="H1229" i="6"/>
  <c r="H1230" i="6"/>
  <c r="H1231" i="6"/>
  <c r="H1232" i="6"/>
  <c r="H1233" i="6"/>
  <c r="H1234" i="6"/>
  <c r="H1235" i="6"/>
  <c r="H1236" i="6"/>
  <c r="H1237" i="6"/>
  <c r="H1238" i="6"/>
  <c r="H1239" i="6"/>
  <c r="H1240" i="6"/>
  <c r="H1241" i="6"/>
  <c r="H1242" i="6"/>
  <c r="H1243" i="6"/>
  <c r="H1244" i="6"/>
  <c r="H1245" i="6"/>
  <c r="H1246" i="6"/>
  <c r="H1247" i="6"/>
  <c r="H1248" i="6"/>
  <c r="H1249" i="6"/>
  <c r="H1250" i="6"/>
  <c r="H1251" i="6"/>
  <c r="H1252" i="6"/>
  <c r="H1253" i="6"/>
  <c r="H1254" i="6"/>
  <c r="H1255" i="6"/>
  <c r="H1256" i="6"/>
  <c r="H1257" i="6"/>
  <c r="H1258" i="6"/>
  <c r="H1259" i="6"/>
  <c r="H1260" i="6"/>
  <c r="H1261" i="6"/>
  <c r="H1262" i="6"/>
  <c r="H1263" i="6"/>
  <c r="H1264" i="6"/>
  <c r="H1265" i="6"/>
  <c r="H1266" i="6"/>
  <c r="H1267" i="6"/>
  <c r="H1268" i="6"/>
  <c r="H1269" i="6"/>
  <c r="H1270" i="6"/>
  <c r="H1271" i="6"/>
  <c r="H1272" i="6"/>
  <c r="H1273" i="6"/>
  <c r="H1274" i="6"/>
  <c r="H1275" i="6"/>
  <c r="H1276" i="6"/>
  <c r="H1277" i="6"/>
  <c r="H1278" i="6"/>
  <c r="H1279" i="6"/>
  <c r="H1280" i="6"/>
  <c r="H1281" i="6"/>
  <c r="H1282" i="6"/>
  <c r="H1283" i="6"/>
  <c r="H1284" i="6"/>
  <c r="H1285" i="6"/>
  <c r="H1286" i="6"/>
  <c r="H1287" i="6"/>
  <c r="H1288" i="6"/>
  <c r="H1289" i="6"/>
  <c r="H1290" i="6"/>
  <c r="H1291" i="6"/>
  <c r="H1292" i="6"/>
  <c r="H1293" i="6"/>
  <c r="H1294" i="6"/>
  <c r="H1295" i="6"/>
  <c r="H1296" i="6"/>
  <c r="H1297" i="6"/>
  <c r="H1298" i="6"/>
  <c r="H1299" i="6"/>
  <c r="H1300" i="6"/>
  <c r="H1301" i="6"/>
  <c r="H1302" i="6"/>
  <c r="H1303" i="6"/>
  <c r="H1304" i="6"/>
  <c r="H1305" i="6"/>
  <c r="H1306" i="6"/>
  <c r="H1307" i="6"/>
  <c r="H1308" i="6"/>
  <c r="H1309" i="6"/>
  <c r="H1310" i="6"/>
  <c r="H1311" i="6"/>
  <c r="H1312" i="6"/>
  <c r="H1313" i="6"/>
  <c r="H1314" i="6"/>
  <c r="H1315" i="6"/>
  <c r="H1316" i="6"/>
  <c r="H1317" i="6"/>
  <c r="H1318" i="6"/>
  <c r="H1319" i="6"/>
  <c r="H1320" i="6"/>
  <c r="H1321" i="6"/>
  <c r="H1322" i="6"/>
  <c r="H1323" i="6"/>
  <c r="H1324" i="6"/>
  <c r="H1325" i="6"/>
  <c r="H1326" i="6"/>
  <c r="H1327" i="6"/>
  <c r="H1328" i="6"/>
  <c r="H1329" i="6"/>
  <c r="H1330" i="6"/>
  <c r="H1331" i="6"/>
  <c r="H1332" i="6"/>
  <c r="H1333" i="6"/>
  <c r="H1334" i="6"/>
  <c r="H1335" i="6"/>
  <c r="H1336" i="6"/>
  <c r="H1337" i="6"/>
  <c r="H1338" i="6"/>
  <c r="H1339" i="6"/>
  <c r="H1340" i="6"/>
  <c r="H1341" i="6"/>
  <c r="H1342" i="6"/>
  <c r="H1343" i="6"/>
  <c r="H1344" i="6"/>
  <c r="H1345" i="6"/>
  <c r="H1346" i="6"/>
  <c r="H1347" i="6"/>
  <c r="H1348" i="6"/>
  <c r="H1349" i="6"/>
  <c r="H1350" i="6"/>
  <c r="H1351" i="6"/>
  <c r="H1352" i="6"/>
  <c r="H1353" i="6"/>
  <c r="H1354" i="6"/>
  <c r="H1355" i="6"/>
  <c r="H1356" i="6"/>
  <c r="H1357" i="6"/>
  <c r="H1358" i="6"/>
  <c r="H1359" i="6"/>
  <c r="H1360" i="6"/>
  <c r="H1361" i="6"/>
  <c r="H1362" i="6"/>
  <c r="H1363" i="6"/>
  <c r="H1364" i="6"/>
  <c r="H1365" i="6"/>
  <c r="H1366" i="6"/>
  <c r="H1367" i="6"/>
  <c r="H1368" i="6"/>
  <c r="H1369" i="6"/>
  <c r="H1370" i="6"/>
  <c r="H1371" i="6"/>
  <c r="H1372" i="6"/>
  <c r="H1373" i="6"/>
  <c r="H1374" i="6"/>
  <c r="H1375" i="6"/>
  <c r="H1376" i="6"/>
  <c r="H1377" i="6"/>
  <c r="H1378" i="6"/>
  <c r="H1379" i="6"/>
  <c r="H1380" i="6"/>
  <c r="H1381" i="6"/>
  <c r="H1382" i="6"/>
  <c r="H1383" i="6"/>
  <c r="H1384" i="6"/>
  <c r="H1385" i="6"/>
  <c r="H1386" i="6"/>
  <c r="H1387" i="6"/>
  <c r="H1388" i="6"/>
  <c r="H1389" i="6"/>
  <c r="H1390" i="6"/>
  <c r="H1391" i="6"/>
  <c r="H1392" i="6"/>
  <c r="H1393" i="6"/>
  <c r="H1394" i="6"/>
  <c r="H1395" i="6"/>
  <c r="H1396" i="6"/>
  <c r="H1397" i="6"/>
  <c r="H1398" i="6"/>
  <c r="H1399" i="6"/>
  <c r="H1400" i="6"/>
  <c r="H1401" i="6"/>
  <c r="H1402" i="6"/>
  <c r="H1403" i="6"/>
  <c r="H1404" i="6"/>
  <c r="H1405" i="6"/>
  <c r="H1406" i="6"/>
  <c r="H1407" i="6"/>
  <c r="H1408" i="6"/>
  <c r="H1409" i="6"/>
  <c r="H1410" i="6"/>
  <c r="H1411" i="6"/>
  <c r="H1412" i="6"/>
  <c r="H1413" i="6"/>
  <c r="H1414" i="6"/>
  <c r="H1415" i="6"/>
  <c r="H1416" i="6"/>
  <c r="H1417" i="6"/>
  <c r="H1418" i="6"/>
  <c r="H1419" i="6"/>
  <c r="H1420" i="6"/>
  <c r="H1421" i="6"/>
  <c r="H1422" i="6"/>
  <c r="H1423" i="6"/>
  <c r="H1424" i="6"/>
  <c r="H1425" i="6"/>
  <c r="H1426" i="6"/>
  <c r="H1427" i="6"/>
  <c r="H1428" i="6"/>
  <c r="H1429" i="6"/>
  <c r="H1430" i="6"/>
  <c r="H1431" i="6"/>
  <c r="H1432" i="6"/>
  <c r="H1433" i="6"/>
  <c r="H1434" i="6"/>
  <c r="H1435" i="6"/>
  <c r="H1436" i="6"/>
  <c r="H1437" i="6"/>
  <c r="H1438" i="6"/>
  <c r="H1439" i="6"/>
  <c r="H1440" i="6"/>
  <c r="H1441" i="6"/>
  <c r="H1442" i="6"/>
  <c r="H1443" i="6"/>
  <c r="H1444" i="6"/>
  <c r="H1445" i="6"/>
  <c r="H1446" i="6"/>
  <c r="H1447" i="6"/>
  <c r="H1448" i="6"/>
  <c r="H1449" i="6"/>
  <c r="H1450" i="6"/>
  <c r="H1451" i="6"/>
  <c r="H1452" i="6"/>
  <c r="H1453" i="6"/>
  <c r="H1454" i="6"/>
  <c r="H1455" i="6"/>
  <c r="H1456" i="6"/>
  <c r="H1457" i="6"/>
  <c r="H1458" i="6"/>
  <c r="H1459" i="6"/>
  <c r="H1460" i="6"/>
  <c r="H1461" i="6"/>
  <c r="H1462" i="6"/>
  <c r="H1463" i="6"/>
  <c r="H1464" i="6"/>
  <c r="H1465" i="6"/>
  <c r="H1466" i="6"/>
  <c r="H1467" i="6"/>
  <c r="H1468" i="6"/>
  <c r="H1469" i="6"/>
  <c r="H1470" i="6"/>
  <c r="H1471" i="6"/>
  <c r="H1472" i="6"/>
  <c r="H1473" i="6"/>
  <c r="H1474" i="6"/>
  <c r="H1475" i="6"/>
  <c r="H1476" i="6"/>
  <c r="H1477" i="6"/>
  <c r="H1478" i="6"/>
  <c r="H1479" i="6"/>
  <c r="H1480" i="6"/>
  <c r="H1481" i="6"/>
  <c r="H1482" i="6"/>
  <c r="H1483" i="6"/>
  <c r="H1484" i="6"/>
  <c r="H1485" i="6"/>
  <c r="H1486" i="6"/>
  <c r="H1487" i="6"/>
  <c r="H1488" i="6"/>
  <c r="H1489" i="6"/>
  <c r="H1490" i="6"/>
  <c r="H1491" i="6"/>
  <c r="H1492" i="6"/>
  <c r="H1493" i="6"/>
  <c r="H1494" i="6"/>
  <c r="H1495" i="6"/>
  <c r="H1496" i="6"/>
  <c r="H1497" i="6"/>
  <c r="H1498" i="6"/>
  <c r="H1499" i="6"/>
  <c r="H1500" i="6"/>
  <c r="H1501" i="6"/>
  <c r="H1502" i="6"/>
  <c r="H1503" i="6"/>
  <c r="H1504" i="6"/>
  <c r="H1505" i="6"/>
  <c r="H1506" i="6"/>
  <c r="H1507" i="6"/>
  <c r="H1508" i="6"/>
  <c r="H1509" i="6"/>
  <c r="H1510" i="6"/>
  <c r="H1511" i="6"/>
  <c r="H1512" i="6"/>
  <c r="H1513" i="6"/>
  <c r="H1514" i="6"/>
  <c r="H1515" i="6"/>
  <c r="H1516" i="6"/>
  <c r="H1517" i="6"/>
  <c r="H1518" i="6"/>
  <c r="H1519" i="6"/>
  <c r="H1520" i="6"/>
  <c r="H1521" i="6"/>
  <c r="H1522" i="6"/>
  <c r="H1523" i="6"/>
  <c r="H1524" i="6"/>
  <c r="H1525" i="6"/>
  <c r="H1526" i="6"/>
  <c r="H1527" i="6"/>
  <c r="H1528" i="6"/>
  <c r="H1529" i="6"/>
  <c r="H1530" i="6"/>
  <c r="H1531" i="6"/>
  <c r="H1532" i="6"/>
  <c r="H1533" i="6"/>
  <c r="H1534" i="6"/>
  <c r="H1535" i="6"/>
  <c r="H1536" i="6"/>
  <c r="H1537" i="6"/>
  <c r="H1538" i="6"/>
  <c r="H1539" i="6"/>
  <c r="H1540" i="6"/>
  <c r="H1541" i="6"/>
  <c r="H1542" i="6"/>
  <c r="H1543" i="6"/>
  <c r="H1544" i="6"/>
  <c r="H1545" i="6"/>
  <c r="H1546" i="6"/>
  <c r="H1547" i="6"/>
  <c r="H1548" i="6"/>
  <c r="H1549" i="6"/>
  <c r="H1550" i="6"/>
  <c r="H1551" i="6"/>
  <c r="H1552" i="6"/>
  <c r="H1553" i="6"/>
  <c r="H1554" i="6"/>
  <c r="H1555" i="6"/>
  <c r="H1556" i="6"/>
  <c r="H1557" i="6"/>
  <c r="H1558" i="6"/>
  <c r="H1559" i="6"/>
  <c r="H1560" i="6"/>
  <c r="H1561" i="6"/>
  <c r="H1562" i="6"/>
  <c r="H1563" i="6"/>
  <c r="H1564" i="6"/>
  <c r="H1565" i="6"/>
  <c r="H1566" i="6"/>
  <c r="H1567" i="6"/>
  <c r="H1568" i="6"/>
  <c r="H1569" i="6"/>
  <c r="H1570" i="6"/>
  <c r="H1571" i="6"/>
  <c r="H1572" i="6"/>
  <c r="H1573" i="6"/>
  <c r="H1574" i="6"/>
  <c r="H1575" i="6"/>
  <c r="H1576" i="6"/>
  <c r="H1577" i="6"/>
  <c r="H1578" i="6"/>
  <c r="H1579" i="6"/>
  <c r="H1580" i="6"/>
  <c r="H1581" i="6"/>
  <c r="H1582" i="6"/>
  <c r="H1583" i="6"/>
  <c r="H1584" i="6"/>
  <c r="H1585" i="6"/>
  <c r="H1586" i="6"/>
  <c r="H1587" i="6"/>
  <c r="H1588" i="6"/>
  <c r="H1589" i="6"/>
  <c r="H1590" i="6"/>
  <c r="H1591" i="6"/>
  <c r="H1592" i="6"/>
  <c r="H1593" i="6"/>
  <c r="H1594" i="6"/>
  <c r="H1595" i="6"/>
  <c r="H1596" i="6"/>
  <c r="H1597" i="6"/>
  <c r="H1598" i="6"/>
  <c r="H1599" i="6"/>
  <c r="H1600" i="6"/>
  <c r="H1601" i="6"/>
  <c r="H1602" i="6"/>
  <c r="H1603" i="6"/>
  <c r="H1604" i="6"/>
  <c r="H1605" i="6"/>
  <c r="H1606" i="6"/>
  <c r="H1607" i="6"/>
  <c r="H1608" i="6"/>
  <c r="H1609" i="6"/>
  <c r="H1610" i="6"/>
  <c r="H1611" i="6"/>
  <c r="H1612" i="6"/>
  <c r="H1613" i="6"/>
  <c r="H1614" i="6"/>
  <c r="H1615" i="6"/>
  <c r="H1616" i="6"/>
  <c r="H1617" i="6"/>
  <c r="H1618" i="6"/>
  <c r="H1619" i="6"/>
  <c r="H1620" i="6"/>
  <c r="H1621" i="6"/>
  <c r="H1622" i="6"/>
  <c r="H1623" i="6"/>
  <c r="H1624" i="6"/>
  <c r="H1625" i="6"/>
  <c r="H1626" i="6"/>
  <c r="H1627" i="6"/>
  <c r="H1628" i="6"/>
  <c r="H1629" i="6"/>
  <c r="H1630" i="6"/>
  <c r="H1631" i="6"/>
  <c r="H1632" i="6"/>
  <c r="H1633" i="6"/>
  <c r="H1634" i="6"/>
  <c r="H1635" i="6"/>
  <c r="H1636" i="6"/>
  <c r="H1637" i="6"/>
  <c r="H1638" i="6"/>
  <c r="H1639" i="6"/>
  <c r="H1640" i="6"/>
  <c r="H1641" i="6"/>
  <c r="H1642" i="6"/>
  <c r="H1643" i="6"/>
  <c r="H1644" i="6"/>
  <c r="H1645" i="6"/>
  <c r="H1646" i="6"/>
  <c r="H1647" i="6"/>
  <c r="H1648" i="6"/>
  <c r="H1649" i="6"/>
  <c r="H1650" i="6"/>
  <c r="H1651" i="6"/>
  <c r="H1652" i="6"/>
  <c r="H1653" i="6"/>
  <c r="H1654" i="6"/>
  <c r="H1655" i="6"/>
  <c r="H1656" i="6"/>
  <c r="H1657" i="6"/>
  <c r="H1658" i="6"/>
  <c r="H1659" i="6"/>
  <c r="H1660" i="6"/>
  <c r="H1661" i="6"/>
  <c r="H1662" i="6"/>
  <c r="H1663" i="6"/>
  <c r="H1664" i="6"/>
  <c r="H1665" i="6"/>
  <c r="H1666" i="6"/>
  <c r="H1667" i="6"/>
  <c r="H1668" i="6"/>
  <c r="H1669" i="6"/>
  <c r="H1670" i="6"/>
  <c r="H1671" i="6"/>
  <c r="H1672" i="6"/>
  <c r="H1673" i="6"/>
  <c r="H1674" i="6"/>
  <c r="H1675" i="6"/>
  <c r="H1676" i="6"/>
  <c r="H1677" i="6"/>
  <c r="H1678" i="6"/>
  <c r="H1679" i="6"/>
  <c r="H1680" i="6"/>
  <c r="H1681" i="6"/>
  <c r="H1682" i="6"/>
  <c r="H1683" i="6"/>
  <c r="H1684" i="6"/>
  <c r="H1685" i="6"/>
  <c r="H1686" i="6"/>
  <c r="H1687" i="6"/>
  <c r="H1688" i="6"/>
  <c r="H1689" i="6"/>
  <c r="H1690" i="6"/>
  <c r="H1691" i="6"/>
  <c r="H1692" i="6"/>
  <c r="H1693" i="6"/>
  <c r="H1694" i="6"/>
  <c r="H1695" i="6"/>
  <c r="H1696" i="6"/>
  <c r="H1697" i="6"/>
  <c r="H1698" i="6"/>
  <c r="H1699" i="6"/>
  <c r="H1700" i="6"/>
  <c r="H1701" i="6"/>
  <c r="H1702" i="6"/>
  <c r="H1703" i="6"/>
  <c r="H1704" i="6"/>
  <c r="H1705" i="6"/>
  <c r="H1706" i="6"/>
  <c r="H1707" i="6"/>
  <c r="H1708" i="6"/>
  <c r="H1709" i="6"/>
  <c r="H1710" i="6"/>
  <c r="H1711" i="6"/>
  <c r="H1712" i="6"/>
  <c r="H1713" i="6"/>
  <c r="H1714" i="6"/>
  <c r="H1715" i="6"/>
  <c r="H1716" i="6"/>
  <c r="H1717" i="6"/>
  <c r="H1718" i="6"/>
  <c r="H1719" i="6"/>
  <c r="H1720" i="6"/>
  <c r="H1721" i="6"/>
  <c r="H1722" i="6"/>
  <c r="H1723" i="6"/>
  <c r="H1724" i="6"/>
  <c r="H1725" i="6"/>
  <c r="H1726" i="6"/>
  <c r="H1727" i="6"/>
  <c r="H1728" i="6"/>
  <c r="H1729" i="6"/>
  <c r="H1730" i="6"/>
  <c r="H1731" i="6"/>
  <c r="H1732" i="6"/>
  <c r="H1733" i="6"/>
  <c r="H1734" i="6"/>
  <c r="H1735" i="6"/>
  <c r="H1736" i="6"/>
  <c r="H1737" i="6"/>
  <c r="H1738" i="6"/>
  <c r="H1739" i="6"/>
  <c r="H1740" i="6"/>
  <c r="H1741" i="6"/>
  <c r="H1742" i="6"/>
  <c r="H1743" i="6"/>
  <c r="H1744" i="6"/>
  <c r="H1745" i="6"/>
  <c r="H1746" i="6"/>
  <c r="H1747" i="6"/>
  <c r="H1748" i="6"/>
  <c r="H1749" i="6"/>
  <c r="H1750" i="6"/>
  <c r="H1751" i="6"/>
  <c r="H1752" i="6"/>
  <c r="H1753" i="6"/>
  <c r="H1754" i="6"/>
  <c r="H1755" i="6"/>
  <c r="H1756" i="6"/>
  <c r="H1757" i="6"/>
  <c r="H1758" i="6"/>
  <c r="H1759" i="6"/>
  <c r="H1760" i="6"/>
  <c r="H1761" i="6"/>
  <c r="H1762" i="6"/>
  <c r="H1763" i="6"/>
  <c r="H1764" i="6"/>
  <c r="H1765" i="6"/>
  <c r="H1766" i="6"/>
  <c r="H1767" i="6"/>
  <c r="H1768" i="6"/>
  <c r="H1769" i="6"/>
  <c r="H1770" i="6"/>
  <c r="H1771" i="6"/>
  <c r="H1772" i="6"/>
  <c r="H1773" i="6"/>
  <c r="H1774" i="6"/>
  <c r="H1775" i="6"/>
  <c r="H1776" i="6"/>
  <c r="H1777" i="6"/>
  <c r="H1778" i="6"/>
  <c r="H1779" i="6"/>
  <c r="H1780" i="6"/>
  <c r="H1781" i="6"/>
  <c r="H1782" i="6"/>
  <c r="H1783" i="6"/>
  <c r="H1784" i="6"/>
  <c r="H1785" i="6"/>
  <c r="H1786" i="6"/>
  <c r="H1787" i="6"/>
  <c r="H1788" i="6"/>
  <c r="H1789" i="6"/>
  <c r="H1790" i="6"/>
  <c r="H1791" i="6"/>
  <c r="H1792" i="6"/>
  <c r="H1793" i="6"/>
  <c r="H1794" i="6"/>
  <c r="H1795" i="6"/>
  <c r="H1796" i="6"/>
  <c r="H1797" i="6"/>
  <c r="H1798" i="6"/>
  <c r="H1799" i="6"/>
  <c r="H1800" i="6"/>
  <c r="H1801" i="6"/>
  <c r="H1802" i="6"/>
  <c r="H1803" i="6"/>
  <c r="H1804" i="6"/>
  <c r="H1805" i="6"/>
  <c r="H1806" i="6"/>
  <c r="H1807" i="6"/>
  <c r="H1808" i="6"/>
  <c r="H1809" i="6"/>
  <c r="H1810" i="6"/>
  <c r="H1811" i="6"/>
  <c r="H1812" i="6"/>
  <c r="H1813" i="6"/>
  <c r="H1814" i="6"/>
  <c r="H1815" i="6"/>
  <c r="H1816" i="6"/>
  <c r="H1817" i="6"/>
  <c r="H1818" i="6"/>
  <c r="H1819" i="6"/>
  <c r="H1820" i="6"/>
  <c r="H1821" i="6"/>
  <c r="H1822" i="6"/>
  <c r="H1823" i="6"/>
  <c r="H1824" i="6"/>
  <c r="H1825" i="6"/>
  <c r="H1826" i="6"/>
  <c r="H1827" i="6"/>
  <c r="H1828" i="6"/>
  <c r="H1829" i="6"/>
  <c r="H1830" i="6"/>
  <c r="H1831" i="6"/>
  <c r="H1832" i="6"/>
  <c r="H1833" i="6"/>
  <c r="H1834" i="6"/>
  <c r="H1835" i="6"/>
  <c r="H1836" i="6"/>
  <c r="H1837" i="6"/>
  <c r="H1838" i="6"/>
  <c r="H1839" i="6"/>
  <c r="H1840" i="6"/>
  <c r="H1841" i="6"/>
  <c r="H1842" i="6"/>
  <c r="H1843" i="6"/>
  <c r="H1844" i="6"/>
  <c r="H1845" i="6"/>
  <c r="H1846" i="6"/>
  <c r="H1847" i="6"/>
  <c r="H1848" i="6"/>
  <c r="H1849" i="6"/>
  <c r="H1850" i="6"/>
  <c r="H1851" i="6"/>
  <c r="H1852" i="6"/>
  <c r="H1853" i="6"/>
  <c r="H1854" i="6"/>
  <c r="H1855" i="6"/>
  <c r="H1856" i="6"/>
  <c r="H1857" i="6"/>
  <c r="H1858" i="6"/>
  <c r="H1859" i="6"/>
  <c r="H1860" i="6"/>
  <c r="H1861" i="6"/>
  <c r="H1862" i="6"/>
  <c r="H1863" i="6"/>
  <c r="H1864" i="6"/>
  <c r="H1865" i="6"/>
  <c r="H1866" i="6"/>
  <c r="H1867" i="6"/>
  <c r="H1868" i="6"/>
  <c r="H1869" i="6"/>
  <c r="H1870" i="6"/>
  <c r="H1871" i="6"/>
  <c r="H1872" i="6"/>
  <c r="H1873" i="6"/>
  <c r="H1874" i="6"/>
  <c r="H1875" i="6"/>
  <c r="H1876" i="6"/>
  <c r="H1877" i="6"/>
  <c r="H1878" i="6"/>
  <c r="H1879" i="6"/>
  <c r="H1880" i="6"/>
  <c r="H1881" i="6"/>
  <c r="H1882" i="6"/>
  <c r="H1883" i="6"/>
  <c r="H1884" i="6"/>
  <c r="H1885" i="6"/>
  <c r="H1886" i="6"/>
  <c r="H1887" i="6"/>
  <c r="H1888" i="6"/>
  <c r="H1889" i="6"/>
  <c r="H1890" i="6"/>
  <c r="H1891" i="6"/>
  <c r="H1892" i="6"/>
  <c r="H1893" i="6"/>
  <c r="H1894" i="6"/>
  <c r="H1895" i="6"/>
  <c r="H1896" i="6"/>
  <c r="H1897" i="6"/>
  <c r="H1898" i="6"/>
  <c r="H1899" i="6"/>
  <c r="H1900" i="6"/>
  <c r="H1901" i="6"/>
  <c r="H1902" i="6"/>
  <c r="H1903" i="6"/>
  <c r="H1904" i="6"/>
  <c r="H1905" i="6"/>
  <c r="H1906" i="6"/>
  <c r="H1907" i="6"/>
  <c r="H1908" i="6"/>
  <c r="H1909" i="6"/>
  <c r="H1910" i="6"/>
  <c r="H1911" i="6"/>
  <c r="H1912" i="6"/>
  <c r="H1913" i="6"/>
  <c r="H1914" i="6"/>
  <c r="H1915" i="6"/>
  <c r="H1916" i="6"/>
  <c r="H1917" i="6"/>
  <c r="H1918" i="6"/>
  <c r="H1919" i="6"/>
  <c r="H1920" i="6"/>
  <c r="H1921" i="6"/>
  <c r="H1922" i="6"/>
  <c r="H1923" i="6"/>
  <c r="H1924" i="6"/>
  <c r="H1925" i="6"/>
  <c r="H1926" i="6"/>
  <c r="H1927" i="6"/>
  <c r="H1928" i="6"/>
  <c r="H1929" i="6"/>
  <c r="H1930" i="6"/>
  <c r="H1931" i="6"/>
  <c r="H1932" i="6"/>
  <c r="H1933" i="6"/>
  <c r="H1934" i="6"/>
  <c r="H1935" i="6"/>
  <c r="H1936" i="6"/>
  <c r="H1937" i="6"/>
  <c r="H1938" i="6"/>
  <c r="H1939" i="6"/>
  <c r="H1940" i="6"/>
  <c r="H1941" i="6"/>
  <c r="H1942" i="6"/>
  <c r="H1943" i="6"/>
  <c r="H1944" i="6"/>
  <c r="H1945" i="6"/>
  <c r="H1946" i="6"/>
  <c r="H1947" i="6"/>
  <c r="H1948" i="6"/>
  <c r="H1949" i="6"/>
  <c r="H1950" i="6"/>
  <c r="H1951" i="6"/>
  <c r="H1952" i="6"/>
  <c r="H1953" i="6"/>
  <c r="H1954" i="6"/>
  <c r="H1955" i="6"/>
  <c r="H1956" i="6"/>
  <c r="H1957" i="6"/>
  <c r="H1958" i="6"/>
  <c r="H1959" i="6"/>
  <c r="H1960" i="6"/>
  <c r="H1961" i="6"/>
  <c r="H1962" i="6"/>
  <c r="H1963" i="6"/>
  <c r="H1964" i="6"/>
  <c r="H1965" i="6"/>
  <c r="H1966" i="6"/>
  <c r="H1967" i="6"/>
  <c r="H1968" i="6"/>
  <c r="H1969" i="6"/>
  <c r="H1970" i="6"/>
  <c r="H1971" i="6"/>
  <c r="H1972" i="6"/>
  <c r="H1973" i="6"/>
  <c r="H1974" i="6"/>
  <c r="H1975" i="6"/>
  <c r="H1976" i="6"/>
  <c r="H1977" i="6"/>
  <c r="H1978" i="6"/>
  <c r="H1979" i="6"/>
  <c r="H1980" i="6"/>
  <c r="H1981" i="6"/>
  <c r="H1982" i="6"/>
  <c r="H1983" i="6"/>
  <c r="H1984" i="6"/>
  <c r="H1985" i="6"/>
  <c r="H1986" i="6"/>
  <c r="H1987" i="6"/>
  <c r="H1988" i="6"/>
  <c r="H1989" i="6"/>
  <c r="H1990" i="6"/>
  <c r="H1991" i="6"/>
  <c r="H1992" i="6"/>
  <c r="H1993" i="6"/>
  <c r="H1994" i="6"/>
  <c r="H1995" i="6"/>
  <c r="H1996" i="6"/>
  <c r="H1997" i="6"/>
  <c r="H1998" i="6"/>
  <c r="H1999" i="6"/>
  <c r="H2000" i="6"/>
  <c r="H2001" i="6"/>
  <c r="H2002" i="6"/>
  <c r="H2003" i="6"/>
  <c r="H2004" i="6"/>
  <c r="H2005" i="6"/>
  <c r="H2006" i="6"/>
  <c r="H2007" i="6"/>
  <c r="H2008" i="6"/>
  <c r="H2009" i="6"/>
  <c r="H2010" i="6"/>
  <c r="H2011" i="6"/>
  <c r="H2012" i="6"/>
  <c r="H2013" i="6"/>
  <c r="H2014" i="6"/>
  <c r="H2015" i="6"/>
  <c r="H2016" i="6"/>
  <c r="H2017" i="6"/>
  <c r="H2018" i="6"/>
  <c r="H2019" i="6"/>
  <c r="H2020" i="6"/>
  <c r="H2021" i="6"/>
  <c r="H2022" i="6"/>
  <c r="H2023" i="6"/>
  <c r="H2024" i="6"/>
  <c r="H2025" i="6"/>
  <c r="H2026" i="6"/>
  <c r="H2027" i="6"/>
  <c r="H2028" i="6"/>
  <c r="H2029" i="6"/>
  <c r="H2030" i="6"/>
  <c r="H2031" i="6"/>
  <c r="H2032" i="6"/>
  <c r="H2033" i="6"/>
  <c r="H2034" i="6"/>
  <c r="H2035" i="6"/>
  <c r="H2036" i="6"/>
  <c r="H2037" i="6"/>
  <c r="H2038" i="6"/>
  <c r="H2039" i="6"/>
  <c r="H2040" i="6"/>
  <c r="H2041" i="6"/>
  <c r="H2042" i="6"/>
  <c r="H2043" i="6"/>
  <c r="H2044" i="6"/>
  <c r="H2045" i="6"/>
  <c r="H2046" i="6"/>
  <c r="H2047" i="6"/>
  <c r="H2048" i="6"/>
  <c r="H2049" i="6"/>
  <c r="H2050" i="6"/>
  <c r="H2051" i="6"/>
  <c r="H2052" i="6"/>
  <c r="H2053" i="6"/>
  <c r="H2054" i="6"/>
  <c r="H2055" i="6"/>
  <c r="H2056" i="6"/>
  <c r="H2057" i="6"/>
  <c r="H2058" i="6"/>
  <c r="H2059" i="6"/>
  <c r="H2060" i="6"/>
  <c r="H2061" i="6"/>
  <c r="H2062" i="6"/>
  <c r="H2063" i="6"/>
  <c r="H2064" i="6"/>
  <c r="H2065" i="6"/>
  <c r="H2066" i="6"/>
  <c r="H2067" i="6"/>
  <c r="H2068" i="6"/>
  <c r="H2069" i="6"/>
  <c r="H2070" i="6"/>
  <c r="H2071" i="6"/>
  <c r="H2072" i="6"/>
  <c r="H2073" i="6"/>
  <c r="H2074" i="6"/>
  <c r="H2075" i="6"/>
  <c r="H2076" i="6"/>
  <c r="H2077" i="6"/>
  <c r="H2078" i="6"/>
  <c r="H2079" i="6"/>
  <c r="H2080" i="6"/>
  <c r="H2081" i="6"/>
  <c r="H2082" i="6"/>
  <c r="H2083" i="6"/>
  <c r="H2084" i="6"/>
  <c r="H2085" i="6"/>
  <c r="H2086" i="6"/>
  <c r="H2087" i="6"/>
  <c r="H2088" i="6"/>
  <c r="H2089" i="6"/>
  <c r="H2090" i="6"/>
  <c r="H2091" i="6"/>
  <c r="H2092" i="6"/>
  <c r="H2093" i="6"/>
  <c r="H2094" i="6"/>
  <c r="H2095" i="6"/>
  <c r="H2096" i="6"/>
  <c r="H2097" i="6"/>
  <c r="H2098" i="6"/>
  <c r="H2099" i="6"/>
  <c r="H2100" i="6"/>
  <c r="H2101" i="6"/>
  <c r="H2102" i="6"/>
  <c r="H2103" i="6"/>
  <c r="H2104" i="6"/>
  <c r="H2105" i="6"/>
  <c r="H2106" i="6"/>
  <c r="H2107" i="6"/>
  <c r="H2108" i="6"/>
  <c r="H2109" i="6"/>
  <c r="H2110" i="6"/>
  <c r="H2111" i="6"/>
  <c r="H2112" i="6"/>
  <c r="H2113" i="6"/>
  <c r="H2114" i="6"/>
  <c r="H2115" i="6"/>
  <c r="H2116" i="6"/>
  <c r="H2117" i="6"/>
  <c r="H2118" i="6"/>
  <c r="H2119" i="6"/>
  <c r="H2120" i="6"/>
  <c r="H2121" i="6"/>
  <c r="H2122" i="6"/>
  <c r="H2123" i="6"/>
  <c r="H2124" i="6"/>
  <c r="H2125" i="6"/>
  <c r="H2126" i="6"/>
  <c r="H2127" i="6"/>
  <c r="H2128" i="6"/>
  <c r="H2129" i="6"/>
  <c r="H2130" i="6"/>
  <c r="H2131" i="6"/>
  <c r="H2132" i="6"/>
  <c r="H2133" i="6"/>
  <c r="H2134" i="6"/>
  <c r="H2135" i="6"/>
  <c r="H2136" i="6"/>
  <c r="H2137" i="6"/>
  <c r="H2138" i="6"/>
  <c r="H2139" i="6"/>
  <c r="H2140" i="6"/>
  <c r="H2141" i="6"/>
  <c r="H2142" i="6"/>
  <c r="H2143" i="6"/>
  <c r="H2144" i="6"/>
  <c r="H2145" i="6"/>
  <c r="H2146" i="6"/>
  <c r="H2147" i="6"/>
  <c r="H2148" i="6"/>
  <c r="H2149" i="6"/>
  <c r="H2150" i="6"/>
  <c r="H2151" i="6"/>
  <c r="H2152" i="6"/>
  <c r="H2153" i="6"/>
  <c r="H2154" i="6"/>
  <c r="H2155" i="6"/>
  <c r="H2156" i="6"/>
  <c r="H2157" i="6"/>
  <c r="H2158" i="6"/>
  <c r="H2159" i="6"/>
  <c r="H2160" i="6"/>
  <c r="H2161" i="6"/>
  <c r="H2162" i="6"/>
  <c r="H2163" i="6"/>
  <c r="H2164" i="6"/>
  <c r="H2165" i="6"/>
  <c r="H2166" i="6"/>
  <c r="H2167" i="6"/>
  <c r="H2168" i="6"/>
  <c r="H2169" i="6"/>
  <c r="H2170" i="6"/>
  <c r="H2171" i="6"/>
  <c r="H2172" i="6"/>
  <c r="H2173" i="6"/>
  <c r="H2174" i="6"/>
  <c r="H2175" i="6"/>
  <c r="H2176" i="6"/>
  <c r="H2177" i="6"/>
  <c r="H2178" i="6"/>
  <c r="H2179" i="6"/>
  <c r="H2180" i="6"/>
  <c r="H2181" i="6"/>
  <c r="H2182" i="6"/>
  <c r="H2183" i="6"/>
  <c r="H2184" i="6"/>
  <c r="H2185" i="6"/>
  <c r="H2186" i="6"/>
  <c r="H2187" i="6"/>
  <c r="H2188" i="6"/>
  <c r="H2189" i="6"/>
  <c r="H2190" i="6"/>
  <c r="H2191" i="6"/>
  <c r="H2192" i="6"/>
  <c r="H2193" i="6"/>
  <c r="H2194" i="6"/>
  <c r="H2195" i="6"/>
  <c r="H2196" i="6"/>
  <c r="H2197" i="6"/>
  <c r="H2198" i="6"/>
  <c r="H2199" i="6"/>
  <c r="H2200" i="6"/>
  <c r="H2201" i="6"/>
  <c r="H2202" i="6"/>
  <c r="H2203" i="6"/>
  <c r="H2204" i="6"/>
  <c r="H2205" i="6"/>
  <c r="H2206" i="6"/>
  <c r="H2207" i="6"/>
  <c r="H2208" i="6"/>
  <c r="H2209" i="6"/>
  <c r="H2210" i="6"/>
  <c r="H2211" i="6"/>
  <c r="H2212" i="6"/>
  <c r="H2213" i="6"/>
  <c r="H2214" i="6"/>
  <c r="H2215" i="6"/>
  <c r="H2216" i="6"/>
  <c r="H2217" i="6"/>
  <c r="H2218" i="6"/>
  <c r="H2219" i="6"/>
  <c r="H2220" i="6"/>
  <c r="H2221" i="6"/>
  <c r="H2222" i="6"/>
  <c r="H2223" i="6"/>
  <c r="H2224" i="6"/>
  <c r="H2225" i="6"/>
  <c r="H2226" i="6"/>
  <c r="H2227" i="6"/>
  <c r="H2228" i="6"/>
  <c r="H2229" i="6"/>
  <c r="H2230" i="6"/>
  <c r="H2231" i="6"/>
  <c r="H2232" i="6"/>
  <c r="H2233" i="6"/>
  <c r="H2234" i="6"/>
  <c r="H2235" i="6"/>
  <c r="H2236" i="6"/>
  <c r="H2237" i="6"/>
  <c r="H2238" i="6"/>
  <c r="H2239" i="6"/>
  <c r="H2240" i="6"/>
  <c r="H2241" i="6"/>
  <c r="H2242" i="6"/>
  <c r="H2243" i="6"/>
  <c r="H2244" i="6"/>
  <c r="H2245" i="6"/>
  <c r="H2246" i="6"/>
  <c r="H2247" i="6"/>
  <c r="H2248" i="6"/>
  <c r="H2249" i="6"/>
  <c r="H2250" i="6"/>
  <c r="H2251" i="6"/>
  <c r="H2252" i="6"/>
  <c r="H2253" i="6"/>
  <c r="H2254" i="6"/>
  <c r="H2255" i="6"/>
  <c r="H2256" i="6"/>
  <c r="H2257" i="6"/>
  <c r="H2258" i="6"/>
  <c r="H2259" i="6"/>
  <c r="H2260" i="6"/>
  <c r="H2261" i="6"/>
  <c r="H2262" i="6"/>
  <c r="H2263" i="6"/>
  <c r="H2264" i="6"/>
  <c r="H2265" i="6"/>
  <c r="H2266" i="6"/>
  <c r="H2267" i="6"/>
  <c r="H2268" i="6"/>
  <c r="H2269" i="6"/>
  <c r="H2270" i="6"/>
  <c r="H2271" i="6"/>
  <c r="H2272" i="6"/>
  <c r="H2273" i="6"/>
  <c r="H2274" i="6"/>
  <c r="H2275" i="6"/>
  <c r="H2276" i="6"/>
  <c r="H2277" i="6"/>
  <c r="H2278" i="6"/>
  <c r="H2279" i="6"/>
  <c r="H2280" i="6"/>
  <c r="H2281" i="6"/>
  <c r="H2282" i="6"/>
  <c r="H2283" i="6"/>
  <c r="H2284" i="6"/>
  <c r="H2285" i="6"/>
  <c r="H2286" i="6"/>
  <c r="H2287" i="6"/>
  <c r="H2288" i="6"/>
  <c r="H2289" i="6"/>
  <c r="H2290" i="6"/>
  <c r="H2291" i="6"/>
  <c r="H2292" i="6"/>
  <c r="H2293" i="6"/>
  <c r="H2294" i="6"/>
  <c r="H2295" i="6"/>
  <c r="H2296" i="6"/>
  <c r="H2297" i="6"/>
  <c r="H2298" i="6"/>
  <c r="H2299" i="6"/>
  <c r="H2300" i="6"/>
  <c r="H2301" i="6"/>
  <c r="H2302" i="6"/>
  <c r="H2303" i="6"/>
  <c r="H2304" i="6"/>
  <c r="H2305" i="6"/>
  <c r="H2306" i="6"/>
  <c r="H2307" i="6"/>
  <c r="H2308" i="6"/>
  <c r="H2309" i="6"/>
  <c r="H2310" i="6"/>
  <c r="H2311" i="6"/>
  <c r="H2312" i="6"/>
  <c r="H2313" i="6"/>
  <c r="H2314" i="6"/>
  <c r="H2315" i="6"/>
  <c r="H2316" i="6"/>
  <c r="H2317" i="6"/>
  <c r="H2318" i="6"/>
  <c r="H2319" i="6"/>
  <c r="H2320" i="6"/>
  <c r="H2321" i="6"/>
  <c r="H2322" i="6"/>
  <c r="H2323" i="6"/>
  <c r="H2324" i="6"/>
  <c r="H2325" i="6"/>
  <c r="H2326" i="6"/>
  <c r="H2327" i="6"/>
  <c r="H2328" i="6"/>
  <c r="H2329" i="6"/>
  <c r="H2330" i="6"/>
  <c r="H2331" i="6"/>
  <c r="H2332" i="6"/>
  <c r="H2333" i="6"/>
  <c r="H2334" i="6"/>
  <c r="H2335" i="6"/>
  <c r="H2336" i="6"/>
  <c r="H2337" i="6"/>
  <c r="H2338" i="6"/>
  <c r="H2339" i="6"/>
  <c r="H2340" i="6"/>
  <c r="H2341" i="6"/>
  <c r="H2342" i="6"/>
  <c r="H2343" i="6"/>
  <c r="H2344" i="6"/>
  <c r="H2345" i="6"/>
  <c r="H2346" i="6"/>
  <c r="H2347" i="6"/>
  <c r="H2348" i="6"/>
  <c r="H2349" i="6"/>
  <c r="H2350" i="6"/>
  <c r="H2351" i="6"/>
  <c r="H2352" i="6"/>
  <c r="H2353" i="6"/>
  <c r="H2354" i="6"/>
  <c r="H2355" i="6"/>
  <c r="H2356" i="6"/>
  <c r="H2357" i="6"/>
  <c r="H2358" i="6"/>
  <c r="H2359" i="6"/>
  <c r="H2360" i="6"/>
  <c r="H2361" i="6"/>
  <c r="H2362" i="6"/>
  <c r="H2363" i="6"/>
  <c r="H2364" i="6"/>
  <c r="H2365" i="6"/>
  <c r="H2366" i="6"/>
  <c r="H2367" i="6"/>
  <c r="H2368" i="6"/>
  <c r="H2369" i="6"/>
  <c r="H2370" i="6"/>
  <c r="H2371" i="6"/>
  <c r="H2372" i="6"/>
  <c r="H2373" i="6"/>
  <c r="H2374" i="6"/>
  <c r="H2375" i="6"/>
  <c r="H2376" i="6"/>
  <c r="H2377" i="6"/>
  <c r="H2378" i="6"/>
  <c r="H2379" i="6"/>
  <c r="H2380" i="6"/>
  <c r="H2381" i="6"/>
  <c r="H2382" i="6"/>
  <c r="H2383" i="6"/>
  <c r="H2384" i="6"/>
  <c r="H2385" i="6"/>
  <c r="H2386" i="6"/>
  <c r="H2387" i="6"/>
  <c r="H2388" i="6"/>
  <c r="H2389" i="6"/>
  <c r="H2390" i="6"/>
  <c r="H2391" i="6"/>
  <c r="H2392" i="6"/>
  <c r="H2393" i="6"/>
  <c r="H2394" i="6"/>
  <c r="H2395" i="6"/>
  <c r="H2396" i="6"/>
  <c r="H2397" i="6"/>
  <c r="H2398" i="6"/>
  <c r="H2399" i="6"/>
  <c r="H2400" i="6"/>
  <c r="H2401" i="6"/>
  <c r="H2402" i="6"/>
  <c r="H2403" i="6"/>
  <c r="H2404" i="6"/>
  <c r="H2405" i="6"/>
  <c r="H2406" i="6"/>
  <c r="H2407" i="6"/>
  <c r="H2408" i="6"/>
  <c r="H2409" i="6"/>
  <c r="H2410" i="6"/>
  <c r="H2411" i="6"/>
  <c r="H2412" i="6"/>
  <c r="H2413" i="6"/>
  <c r="H2414" i="6"/>
  <c r="H2415" i="6"/>
  <c r="H2416" i="6"/>
  <c r="H2417" i="6"/>
  <c r="H2418" i="6"/>
  <c r="H2419" i="6"/>
  <c r="H2420" i="6"/>
  <c r="H2421" i="6"/>
  <c r="H2422" i="6"/>
  <c r="H2423" i="6"/>
  <c r="H2424" i="6"/>
  <c r="H2425" i="6"/>
  <c r="H2426" i="6"/>
  <c r="H2427" i="6"/>
  <c r="H2428" i="6"/>
  <c r="H2429" i="6"/>
  <c r="H2430" i="6"/>
  <c r="H2431" i="6"/>
  <c r="H2432" i="6"/>
  <c r="H2433" i="6"/>
  <c r="H2434" i="6"/>
  <c r="H2435" i="6"/>
  <c r="H2436" i="6"/>
  <c r="H2437" i="6"/>
  <c r="H2438" i="6"/>
  <c r="H2439" i="6"/>
  <c r="H2440" i="6"/>
  <c r="H2441" i="6"/>
  <c r="H2442" i="6"/>
  <c r="H2443" i="6"/>
  <c r="H2444" i="6"/>
  <c r="H2445" i="6"/>
  <c r="H2446" i="6"/>
  <c r="H2447" i="6"/>
  <c r="H2448" i="6"/>
  <c r="H2449" i="6"/>
  <c r="H2450" i="6"/>
  <c r="H2451" i="6"/>
  <c r="H2452" i="6"/>
  <c r="H2453" i="6"/>
  <c r="H2454" i="6"/>
  <c r="H2455" i="6"/>
  <c r="H2456" i="6"/>
  <c r="H2457" i="6"/>
  <c r="H2458" i="6"/>
  <c r="H2459" i="6"/>
  <c r="H2460" i="6"/>
  <c r="H2461" i="6"/>
  <c r="H2462" i="6"/>
  <c r="H2463" i="6"/>
  <c r="H2464" i="6"/>
  <c r="H2465" i="6"/>
  <c r="H2466" i="6"/>
  <c r="H2467" i="6"/>
  <c r="H2468" i="6"/>
  <c r="H2469" i="6"/>
  <c r="H2470" i="6"/>
  <c r="H2471" i="6"/>
  <c r="H2472" i="6"/>
  <c r="H2473" i="6"/>
  <c r="H2474" i="6"/>
  <c r="H2475" i="6"/>
  <c r="H2476" i="6"/>
  <c r="H2477" i="6"/>
  <c r="H2478" i="6"/>
  <c r="H2479" i="6"/>
  <c r="H2480" i="6"/>
  <c r="H2481" i="6"/>
  <c r="H2482" i="6"/>
  <c r="H2483" i="6"/>
  <c r="H2484" i="6"/>
  <c r="H2485" i="6"/>
  <c r="H2486" i="6"/>
  <c r="H2487" i="6"/>
  <c r="H2488" i="6"/>
  <c r="H2489" i="6"/>
  <c r="H2490" i="6"/>
  <c r="H2491" i="6"/>
  <c r="H2492" i="6"/>
  <c r="H2493" i="6"/>
  <c r="H2494" i="6"/>
  <c r="H2495" i="6"/>
  <c r="H2496" i="6"/>
  <c r="H2497" i="6"/>
  <c r="H2498" i="6"/>
  <c r="H2499" i="6"/>
  <c r="H2500" i="6"/>
  <c r="H2501" i="6"/>
  <c r="H2502" i="6"/>
  <c r="H2503" i="6"/>
  <c r="H2504" i="6"/>
  <c r="H2505" i="6"/>
  <c r="H2506" i="6"/>
  <c r="H2507" i="6"/>
  <c r="H2508" i="6"/>
  <c r="H2509" i="6"/>
  <c r="H2510" i="6"/>
  <c r="H2511" i="6"/>
  <c r="H2512" i="6"/>
  <c r="H2513" i="6"/>
  <c r="H2514" i="6"/>
  <c r="H2515" i="6"/>
  <c r="H2516" i="6"/>
  <c r="H2517" i="6"/>
  <c r="H2518" i="6"/>
  <c r="H2519" i="6"/>
  <c r="H2520" i="6"/>
  <c r="H2521" i="6"/>
  <c r="H2522" i="6"/>
  <c r="H2523" i="6"/>
  <c r="H2524" i="6"/>
  <c r="H2525" i="6"/>
  <c r="H2526" i="6"/>
  <c r="H2527" i="6"/>
  <c r="H2528" i="6"/>
  <c r="H2529" i="6"/>
  <c r="H2530" i="6"/>
  <c r="H2531" i="6"/>
  <c r="H2532" i="6"/>
  <c r="H2533" i="6"/>
  <c r="H2534" i="6"/>
  <c r="H2535" i="6"/>
  <c r="H2536" i="6"/>
  <c r="H2537" i="6"/>
  <c r="H2538" i="6"/>
  <c r="H2539" i="6"/>
  <c r="H2540" i="6"/>
  <c r="H2541" i="6"/>
  <c r="H2542" i="6"/>
  <c r="H2543" i="6"/>
  <c r="H2544" i="6"/>
  <c r="H2545" i="6"/>
  <c r="H2546" i="6"/>
  <c r="H2547" i="6"/>
  <c r="H2548" i="6"/>
  <c r="H2549" i="6"/>
  <c r="H2550" i="6"/>
  <c r="H2551" i="6"/>
  <c r="H2552" i="6"/>
  <c r="H2553" i="6"/>
  <c r="H2554" i="6"/>
  <c r="H2555" i="6"/>
  <c r="H2556" i="6"/>
  <c r="H2557" i="6"/>
  <c r="H2558" i="6"/>
  <c r="H2559" i="6"/>
  <c r="H2560" i="6"/>
  <c r="H2561" i="6"/>
  <c r="H2562" i="6"/>
  <c r="H2563" i="6"/>
  <c r="H2564" i="6"/>
  <c r="H2565" i="6"/>
  <c r="H2566" i="6"/>
  <c r="H2567" i="6"/>
  <c r="H2568" i="6"/>
  <c r="H2569" i="6"/>
  <c r="H2570" i="6"/>
  <c r="H2571" i="6"/>
  <c r="H2572" i="6"/>
  <c r="H2573" i="6"/>
  <c r="H2574" i="6"/>
  <c r="H2575" i="6"/>
  <c r="H2576" i="6"/>
  <c r="H2577" i="6"/>
  <c r="H2578" i="6"/>
  <c r="H2579" i="6"/>
  <c r="H2580" i="6"/>
  <c r="H2581" i="6"/>
  <c r="H2582" i="6"/>
  <c r="H2583" i="6"/>
  <c r="H2584" i="6"/>
  <c r="H2585" i="6"/>
  <c r="H2586" i="6"/>
  <c r="H2587" i="6"/>
  <c r="H2588" i="6"/>
  <c r="H2589" i="6"/>
  <c r="H2590" i="6"/>
  <c r="H2591" i="6"/>
  <c r="H2592" i="6"/>
  <c r="H2593" i="6"/>
  <c r="H2594" i="6"/>
  <c r="H2595" i="6"/>
  <c r="H2596" i="6"/>
  <c r="H2597" i="6"/>
  <c r="H2598" i="6"/>
  <c r="H2599" i="6"/>
  <c r="H2600" i="6"/>
  <c r="H2601" i="6"/>
  <c r="H2602" i="6"/>
  <c r="H2603" i="6"/>
  <c r="H2604" i="6"/>
  <c r="H2605" i="6"/>
  <c r="H2606" i="6"/>
  <c r="H2607" i="6"/>
  <c r="H2608" i="6"/>
  <c r="H2609" i="6"/>
  <c r="H2610" i="6"/>
  <c r="H2611" i="6"/>
  <c r="H2612" i="6"/>
  <c r="H2613" i="6"/>
  <c r="H2614" i="6"/>
  <c r="H2615" i="6"/>
  <c r="H2616" i="6"/>
  <c r="H2617" i="6"/>
  <c r="H2618" i="6"/>
  <c r="H2619" i="6"/>
  <c r="H2620" i="6"/>
  <c r="H2621" i="6"/>
  <c r="H2622" i="6"/>
  <c r="H2623" i="6"/>
  <c r="H2624" i="6"/>
  <c r="H2625" i="6"/>
  <c r="H2626" i="6"/>
  <c r="H2627" i="6"/>
  <c r="H2628" i="6"/>
  <c r="H2629" i="6"/>
  <c r="H2630" i="6"/>
  <c r="H2631" i="6"/>
  <c r="H2632" i="6"/>
  <c r="H2633" i="6"/>
  <c r="H2634" i="6"/>
  <c r="H2635" i="6"/>
  <c r="H2636" i="6"/>
  <c r="H2637" i="6"/>
  <c r="H2638" i="6"/>
  <c r="H2639" i="6"/>
  <c r="H2640" i="6"/>
  <c r="H2641" i="6"/>
  <c r="H2642" i="6"/>
  <c r="H2643" i="6"/>
  <c r="H2644" i="6"/>
  <c r="H2645" i="6"/>
  <c r="H2646" i="6"/>
  <c r="H2647" i="6"/>
  <c r="H2648" i="6"/>
  <c r="H2649" i="6"/>
  <c r="H2650" i="6"/>
  <c r="H2651" i="6"/>
  <c r="H2652" i="6"/>
  <c r="H2653" i="6"/>
  <c r="H2654" i="6"/>
  <c r="H2655" i="6"/>
  <c r="H2656" i="6"/>
  <c r="H2657" i="6"/>
  <c r="H2658" i="6"/>
  <c r="H2659" i="6"/>
  <c r="H2660" i="6"/>
  <c r="H2661" i="6"/>
  <c r="H2662" i="6"/>
  <c r="H2663" i="6"/>
  <c r="H2664" i="6"/>
  <c r="H2665" i="6"/>
  <c r="H2666" i="6"/>
  <c r="H2667" i="6"/>
  <c r="H2668" i="6"/>
  <c r="H2669" i="6"/>
  <c r="H2670" i="6"/>
  <c r="H2671" i="6"/>
  <c r="H2672" i="6"/>
  <c r="H2673" i="6"/>
  <c r="H2674" i="6"/>
  <c r="H2675" i="6"/>
  <c r="H2676" i="6"/>
  <c r="H2677" i="6"/>
  <c r="H2678" i="6"/>
  <c r="H2679" i="6"/>
  <c r="H2680" i="6"/>
  <c r="H2681" i="6"/>
  <c r="H2682" i="6"/>
  <c r="H2683" i="6"/>
  <c r="H2684" i="6"/>
  <c r="H2685" i="6"/>
  <c r="H2686" i="6"/>
  <c r="H2687" i="6"/>
  <c r="H2688" i="6"/>
  <c r="H2689" i="6"/>
  <c r="H2690" i="6"/>
  <c r="H2691" i="6"/>
  <c r="H2692" i="6"/>
  <c r="H2693" i="6"/>
  <c r="H2694" i="6"/>
  <c r="H2695" i="6"/>
  <c r="H2696" i="6"/>
  <c r="H2697" i="6"/>
  <c r="H2698" i="6"/>
  <c r="H2699" i="6"/>
  <c r="H2700" i="6"/>
  <c r="H2701" i="6"/>
  <c r="H2702" i="6"/>
  <c r="H2703" i="6"/>
  <c r="H2704" i="6"/>
  <c r="H2705" i="6"/>
  <c r="H2706" i="6"/>
  <c r="H2707" i="6"/>
  <c r="H4" i="6"/>
  <c r="D2694"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D198" i="6"/>
  <c r="D199" i="6"/>
  <c r="D200" i="6"/>
  <c r="D201" i="6"/>
  <c r="D202" i="6"/>
  <c r="D203" i="6"/>
  <c r="D204" i="6"/>
  <c r="D205" i="6"/>
  <c r="D206" i="6"/>
  <c r="D207" i="6"/>
  <c r="D208" i="6"/>
  <c r="D209" i="6"/>
  <c r="D210" i="6"/>
  <c r="D211" i="6"/>
  <c r="D212" i="6"/>
  <c r="D213" i="6"/>
  <c r="D214" i="6"/>
  <c r="D215" i="6"/>
  <c r="D216" i="6"/>
  <c r="D217" i="6"/>
  <c r="D218" i="6"/>
  <c r="D219" i="6"/>
  <c r="D220" i="6"/>
  <c r="D221" i="6"/>
  <c r="D222" i="6"/>
  <c r="D223" i="6"/>
  <c r="D224" i="6"/>
  <c r="D225" i="6"/>
  <c r="D226" i="6"/>
  <c r="D227" i="6"/>
  <c r="D228" i="6"/>
  <c r="D229" i="6"/>
  <c r="D230" i="6"/>
  <c r="D231" i="6"/>
  <c r="D232" i="6"/>
  <c r="D233" i="6"/>
  <c r="D234" i="6"/>
  <c r="D235" i="6"/>
  <c r="D236" i="6"/>
  <c r="D237" i="6"/>
  <c r="D238" i="6"/>
  <c r="D239" i="6"/>
  <c r="D240" i="6"/>
  <c r="D241" i="6"/>
  <c r="D242" i="6"/>
  <c r="D243" i="6"/>
  <c r="D244" i="6"/>
  <c r="D245" i="6"/>
  <c r="D246" i="6"/>
  <c r="D247" i="6"/>
  <c r="D248" i="6"/>
  <c r="D249" i="6"/>
  <c r="D250" i="6"/>
  <c r="D251" i="6"/>
  <c r="D252" i="6"/>
  <c r="D253" i="6"/>
  <c r="D254" i="6"/>
  <c r="D255" i="6"/>
  <c r="D256" i="6"/>
  <c r="D257" i="6"/>
  <c r="D258" i="6"/>
  <c r="D259" i="6"/>
  <c r="D260" i="6"/>
  <c r="D261" i="6"/>
  <c r="D262" i="6"/>
  <c r="D263" i="6"/>
  <c r="D264" i="6"/>
  <c r="D265" i="6"/>
  <c r="D266" i="6"/>
  <c r="D267" i="6"/>
  <c r="D268" i="6"/>
  <c r="D269" i="6"/>
  <c r="D270" i="6"/>
  <c r="D271" i="6"/>
  <c r="D272" i="6"/>
  <c r="D273" i="6"/>
  <c r="D274" i="6"/>
  <c r="D275" i="6"/>
  <c r="D276" i="6"/>
  <c r="D277" i="6"/>
  <c r="D278" i="6"/>
  <c r="D279" i="6"/>
  <c r="D280" i="6"/>
  <c r="D281" i="6"/>
  <c r="D282" i="6"/>
  <c r="D283" i="6"/>
  <c r="D284" i="6"/>
  <c r="D285" i="6"/>
  <c r="D286" i="6"/>
  <c r="D287" i="6"/>
  <c r="D288" i="6"/>
  <c r="D289" i="6"/>
  <c r="D290" i="6"/>
  <c r="D291" i="6"/>
  <c r="D292" i="6"/>
  <c r="D293" i="6"/>
  <c r="D294" i="6"/>
  <c r="D295" i="6"/>
  <c r="D296" i="6"/>
  <c r="D297" i="6"/>
  <c r="D298" i="6"/>
  <c r="D299" i="6"/>
  <c r="D300" i="6"/>
  <c r="D301" i="6"/>
  <c r="D302" i="6"/>
  <c r="D303" i="6"/>
  <c r="D304" i="6"/>
  <c r="D305" i="6"/>
  <c r="D306" i="6"/>
  <c r="D307" i="6"/>
  <c r="D308" i="6"/>
  <c r="D309" i="6"/>
  <c r="D310" i="6"/>
  <c r="D311" i="6"/>
  <c r="D312" i="6"/>
  <c r="D313" i="6"/>
  <c r="D314" i="6"/>
  <c r="D315" i="6"/>
  <c r="D316" i="6"/>
  <c r="D317" i="6"/>
  <c r="D318" i="6"/>
  <c r="D319" i="6"/>
  <c r="D320" i="6"/>
  <c r="D321" i="6"/>
  <c r="D322" i="6"/>
  <c r="D323" i="6"/>
  <c r="D324" i="6"/>
  <c r="D325" i="6"/>
  <c r="D326" i="6"/>
  <c r="D327" i="6"/>
  <c r="D328" i="6"/>
  <c r="D329" i="6"/>
  <c r="D330" i="6"/>
  <c r="D331" i="6"/>
  <c r="D332" i="6"/>
  <c r="D333" i="6"/>
  <c r="D334" i="6"/>
  <c r="D335" i="6"/>
  <c r="D336" i="6"/>
  <c r="D337" i="6"/>
  <c r="D338" i="6"/>
  <c r="D339" i="6"/>
  <c r="D340" i="6"/>
  <c r="D341" i="6"/>
  <c r="D342" i="6"/>
  <c r="D343" i="6"/>
  <c r="D344" i="6"/>
  <c r="D345" i="6"/>
  <c r="D346" i="6"/>
  <c r="D347" i="6"/>
  <c r="D348" i="6"/>
  <c r="D349" i="6"/>
  <c r="D350" i="6"/>
  <c r="D351" i="6"/>
  <c r="D352" i="6"/>
  <c r="D353" i="6"/>
  <c r="D354" i="6"/>
  <c r="D355" i="6"/>
  <c r="D356" i="6"/>
  <c r="D357" i="6"/>
  <c r="D358" i="6"/>
  <c r="D359" i="6"/>
  <c r="D360" i="6"/>
  <c r="D361" i="6"/>
  <c r="D362" i="6"/>
  <c r="D363" i="6"/>
  <c r="D364" i="6"/>
  <c r="D365" i="6"/>
  <c r="D366" i="6"/>
  <c r="D367" i="6"/>
  <c r="D368" i="6"/>
  <c r="D369" i="6"/>
  <c r="D370" i="6"/>
  <c r="D371" i="6"/>
  <c r="D372" i="6"/>
  <c r="D373" i="6"/>
  <c r="D374" i="6"/>
  <c r="D375" i="6"/>
  <c r="D376" i="6"/>
  <c r="D377" i="6"/>
  <c r="D378" i="6"/>
  <c r="D379" i="6"/>
  <c r="D380" i="6"/>
  <c r="D381" i="6"/>
  <c r="D382" i="6"/>
  <c r="D383" i="6"/>
  <c r="D384" i="6"/>
  <c r="D385" i="6"/>
  <c r="D386" i="6"/>
  <c r="D387" i="6"/>
  <c r="D388" i="6"/>
  <c r="D389" i="6"/>
  <c r="D390" i="6"/>
  <c r="D391" i="6"/>
  <c r="D392" i="6"/>
  <c r="D393" i="6"/>
  <c r="D394" i="6"/>
  <c r="D395" i="6"/>
  <c r="D396" i="6"/>
  <c r="D397" i="6"/>
  <c r="D398" i="6"/>
  <c r="D399" i="6"/>
  <c r="D400" i="6"/>
  <c r="D401" i="6"/>
  <c r="D402" i="6"/>
  <c r="D403" i="6"/>
  <c r="D404" i="6"/>
  <c r="D405" i="6"/>
  <c r="D406" i="6"/>
  <c r="D407" i="6"/>
  <c r="D408" i="6"/>
  <c r="D409" i="6"/>
  <c r="D410" i="6"/>
  <c r="D411" i="6"/>
  <c r="D412" i="6"/>
  <c r="D413" i="6"/>
  <c r="D414" i="6"/>
  <c r="D415" i="6"/>
  <c r="D416" i="6"/>
  <c r="D417" i="6"/>
  <c r="D418" i="6"/>
  <c r="D419" i="6"/>
  <c r="D420" i="6"/>
  <c r="D421" i="6"/>
  <c r="D422" i="6"/>
  <c r="D423" i="6"/>
  <c r="D424" i="6"/>
  <c r="D425" i="6"/>
  <c r="D426" i="6"/>
  <c r="D427" i="6"/>
  <c r="D428" i="6"/>
  <c r="D429" i="6"/>
  <c r="D430" i="6"/>
  <c r="D431" i="6"/>
  <c r="D432" i="6"/>
  <c r="D433" i="6"/>
  <c r="D434" i="6"/>
  <c r="D435" i="6"/>
  <c r="D436" i="6"/>
  <c r="D437" i="6"/>
  <c r="D438" i="6"/>
  <c r="D439" i="6"/>
  <c r="D440" i="6"/>
  <c r="D441" i="6"/>
  <c r="D442" i="6"/>
  <c r="D443" i="6"/>
  <c r="D444" i="6"/>
  <c r="D445" i="6"/>
  <c r="D446" i="6"/>
  <c r="D447" i="6"/>
  <c r="D448" i="6"/>
  <c r="D449" i="6"/>
  <c r="D450" i="6"/>
  <c r="D451" i="6"/>
  <c r="D452" i="6"/>
  <c r="D453" i="6"/>
  <c r="D454" i="6"/>
  <c r="D455" i="6"/>
  <c r="D456" i="6"/>
  <c r="D457" i="6"/>
  <c r="D458" i="6"/>
  <c r="D459" i="6"/>
  <c r="D460" i="6"/>
  <c r="D461" i="6"/>
  <c r="D462" i="6"/>
  <c r="D463" i="6"/>
  <c r="D464" i="6"/>
  <c r="D465" i="6"/>
  <c r="D466" i="6"/>
  <c r="D467" i="6"/>
  <c r="D468" i="6"/>
  <c r="D469" i="6"/>
  <c r="D470" i="6"/>
  <c r="D471" i="6"/>
  <c r="D472" i="6"/>
  <c r="D473" i="6"/>
  <c r="D474" i="6"/>
  <c r="D475" i="6"/>
  <c r="D476" i="6"/>
  <c r="D477" i="6"/>
  <c r="D478" i="6"/>
  <c r="D479" i="6"/>
  <c r="D480" i="6"/>
  <c r="D481" i="6"/>
  <c r="D482" i="6"/>
  <c r="D483" i="6"/>
  <c r="D484" i="6"/>
  <c r="D485" i="6"/>
  <c r="D486" i="6"/>
  <c r="D487" i="6"/>
  <c r="D488" i="6"/>
  <c r="D489" i="6"/>
  <c r="D490" i="6"/>
  <c r="D491" i="6"/>
  <c r="D492" i="6"/>
  <c r="D493" i="6"/>
  <c r="D494" i="6"/>
  <c r="D495" i="6"/>
  <c r="D496" i="6"/>
  <c r="D497" i="6"/>
  <c r="D498" i="6"/>
  <c r="D499" i="6"/>
  <c r="D500" i="6"/>
  <c r="D501" i="6"/>
  <c r="D502" i="6"/>
  <c r="D503" i="6"/>
  <c r="D504" i="6"/>
  <c r="D505" i="6"/>
  <c r="D506" i="6"/>
  <c r="D507" i="6"/>
  <c r="D508" i="6"/>
  <c r="D509" i="6"/>
  <c r="D510" i="6"/>
  <c r="D511" i="6"/>
  <c r="D512" i="6"/>
  <c r="D513" i="6"/>
  <c r="D514" i="6"/>
  <c r="D515" i="6"/>
  <c r="D516" i="6"/>
  <c r="D517" i="6"/>
  <c r="D518" i="6"/>
  <c r="D519" i="6"/>
  <c r="D520" i="6"/>
  <c r="D521" i="6"/>
  <c r="D522" i="6"/>
  <c r="D523" i="6"/>
  <c r="D524" i="6"/>
  <c r="D525" i="6"/>
  <c r="D526" i="6"/>
  <c r="D527" i="6"/>
  <c r="D528" i="6"/>
  <c r="D529" i="6"/>
  <c r="D530" i="6"/>
  <c r="D531" i="6"/>
  <c r="D532" i="6"/>
  <c r="D533" i="6"/>
  <c r="D534" i="6"/>
  <c r="D535" i="6"/>
  <c r="D536" i="6"/>
  <c r="D537" i="6"/>
  <c r="D538" i="6"/>
  <c r="D539" i="6"/>
  <c r="D540" i="6"/>
  <c r="D541" i="6"/>
  <c r="D542" i="6"/>
  <c r="D543" i="6"/>
  <c r="D544" i="6"/>
  <c r="D545" i="6"/>
  <c r="D546" i="6"/>
  <c r="D547" i="6"/>
  <c r="D548" i="6"/>
  <c r="D549" i="6"/>
  <c r="D550" i="6"/>
  <c r="D551" i="6"/>
  <c r="D552" i="6"/>
  <c r="D553" i="6"/>
  <c r="D554" i="6"/>
  <c r="D555" i="6"/>
  <c r="D556" i="6"/>
  <c r="D557" i="6"/>
  <c r="D558" i="6"/>
  <c r="D559" i="6"/>
  <c r="D560" i="6"/>
  <c r="D561" i="6"/>
  <c r="D562" i="6"/>
  <c r="D563" i="6"/>
  <c r="D564" i="6"/>
  <c r="D565" i="6"/>
  <c r="D566" i="6"/>
  <c r="D567" i="6"/>
  <c r="D568" i="6"/>
  <c r="D569" i="6"/>
  <c r="D570" i="6"/>
  <c r="D571" i="6"/>
  <c r="D572" i="6"/>
  <c r="D573" i="6"/>
  <c r="D574" i="6"/>
  <c r="D575" i="6"/>
  <c r="D576" i="6"/>
  <c r="D577" i="6"/>
  <c r="D578" i="6"/>
  <c r="D579" i="6"/>
  <c r="D580" i="6"/>
  <c r="D581" i="6"/>
  <c r="D582" i="6"/>
  <c r="D583" i="6"/>
  <c r="D584" i="6"/>
  <c r="D585" i="6"/>
  <c r="D586" i="6"/>
  <c r="D587" i="6"/>
  <c r="D588" i="6"/>
  <c r="D589" i="6"/>
  <c r="D590" i="6"/>
  <c r="D591" i="6"/>
  <c r="D592" i="6"/>
  <c r="D593" i="6"/>
  <c r="D594" i="6"/>
  <c r="D595" i="6"/>
  <c r="D596" i="6"/>
  <c r="D597" i="6"/>
  <c r="D598" i="6"/>
  <c r="D599" i="6"/>
  <c r="D600" i="6"/>
  <c r="D601" i="6"/>
  <c r="D602" i="6"/>
  <c r="D603" i="6"/>
  <c r="D604" i="6"/>
  <c r="D605" i="6"/>
  <c r="D606" i="6"/>
  <c r="D607" i="6"/>
  <c r="D608" i="6"/>
  <c r="D609" i="6"/>
  <c r="D610" i="6"/>
  <c r="D611" i="6"/>
  <c r="D612" i="6"/>
  <c r="D613" i="6"/>
  <c r="D614" i="6"/>
  <c r="D615" i="6"/>
  <c r="D616" i="6"/>
  <c r="D617" i="6"/>
  <c r="D618" i="6"/>
  <c r="D619" i="6"/>
  <c r="D620" i="6"/>
  <c r="D621" i="6"/>
  <c r="D622" i="6"/>
  <c r="D623" i="6"/>
  <c r="D624" i="6"/>
  <c r="D625" i="6"/>
  <c r="D626" i="6"/>
  <c r="D627" i="6"/>
  <c r="D628" i="6"/>
  <c r="D629" i="6"/>
  <c r="D630" i="6"/>
  <c r="D631" i="6"/>
  <c r="D632" i="6"/>
  <c r="D633" i="6"/>
  <c r="D634" i="6"/>
  <c r="D635" i="6"/>
  <c r="D636" i="6"/>
  <c r="D637" i="6"/>
  <c r="D638" i="6"/>
  <c r="D639" i="6"/>
  <c r="D640" i="6"/>
  <c r="D641" i="6"/>
  <c r="D642" i="6"/>
  <c r="D643" i="6"/>
  <c r="D644" i="6"/>
  <c r="D645" i="6"/>
  <c r="D646" i="6"/>
  <c r="D647" i="6"/>
  <c r="D648" i="6"/>
  <c r="D649" i="6"/>
  <c r="D650" i="6"/>
  <c r="D651" i="6"/>
  <c r="D652" i="6"/>
  <c r="D653" i="6"/>
  <c r="D654" i="6"/>
  <c r="D655" i="6"/>
  <c r="D656" i="6"/>
  <c r="D657" i="6"/>
  <c r="D658" i="6"/>
  <c r="D659" i="6"/>
  <c r="D660" i="6"/>
  <c r="D661" i="6"/>
  <c r="D662" i="6"/>
  <c r="D663" i="6"/>
  <c r="D664" i="6"/>
  <c r="D665" i="6"/>
  <c r="D666" i="6"/>
  <c r="D667" i="6"/>
  <c r="D668" i="6"/>
  <c r="D669" i="6"/>
  <c r="D670" i="6"/>
  <c r="D671" i="6"/>
  <c r="D672" i="6"/>
  <c r="D673" i="6"/>
  <c r="D674" i="6"/>
  <c r="D675" i="6"/>
  <c r="D676" i="6"/>
  <c r="D677" i="6"/>
  <c r="D678" i="6"/>
  <c r="D679" i="6"/>
  <c r="D680" i="6"/>
  <c r="D681" i="6"/>
  <c r="D682" i="6"/>
  <c r="D683" i="6"/>
  <c r="D684" i="6"/>
  <c r="D685" i="6"/>
  <c r="D686" i="6"/>
  <c r="D687" i="6"/>
  <c r="D688" i="6"/>
  <c r="D689" i="6"/>
  <c r="D690" i="6"/>
  <c r="D691" i="6"/>
  <c r="D692" i="6"/>
  <c r="D693" i="6"/>
  <c r="D694" i="6"/>
  <c r="D695" i="6"/>
  <c r="D696" i="6"/>
  <c r="D697" i="6"/>
  <c r="D698" i="6"/>
  <c r="D699" i="6"/>
  <c r="D700" i="6"/>
  <c r="D701" i="6"/>
  <c r="D702" i="6"/>
  <c r="D703" i="6"/>
  <c r="D704" i="6"/>
  <c r="D705" i="6"/>
  <c r="D706" i="6"/>
  <c r="D707" i="6"/>
  <c r="D708" i="6"/>
  <c r="D709" i="6"/>
  <c r="D710" i="6"/>
  <c r="D711" i="6"/>
  <c r="D712" i="6"/>
  <c r="D713" i="6"/>
  <c r="D714" i="6"/>
  <c r="D715" i="6"/>
  <c r="D716" i="6"/>
  <c r="D717" i="6"/>
  <c r="D718" i="6"/>
  <c r="D719" i="6"/>
  <c r="D720" i="6"/>
  <c r="D721" i="6"/>
  <c r="D722" i="6"/>
  <c r="D723" i="6"/>
  <c r="D724" i="6"/>
  <c r="D725" i="6"/>
  <c r="D726" i="6"/>
  <c r="D727" i="6"/>
  <c r="D728" i="6"/>
  <c r="D729" i="6"/>
  <c r="D730" i="6"/>
  <c r="D731" i="6"/>
  <c r="D732" i="6"/>
  <c r="D733" i="6"/>
  <c r="D734" i="6"/>
  <c r="D735" i="6"/>
  <c r="D736" i="6"/>
  <c r="D737" i="6"/>
  <c r="D738" i="6"/>
  <c r="D739" i="6"/>
  <c r="D740" i="6"/>
  <c r="D741" i="6"/>
  <c r="D742" i="6"/>
  <c r="D743" i="6"/>
  <c r="D744" i="6"/>
  <c r="D745" i="6"/>
  <c r="D746" i="6"/>
  <c r="D747" i="6"/>
  <c r="D748" i="6"/>
  <c r="D749" i="6"/>
  <c r="D750" i="6"/>
  <c r="D751" i="6"/>
  <c r="D752" i="6"/>
  <c r="D753" i="6"/>
  <c r="D754" i="6"/>
  <c r="D755" i="6"/>
  <c r="D756" i="6"/>
  <c r="D757" i="6"/>
  <c r="D758" i="6"/>
  <c r="D759" i="6"/>
  <c r="D760" i="6"/>
  <c r="D761" i="6"/>
  <c r="D762" i="6"/>
  <c r="D763" i="6"/>
  <c r="D764" i="6"/>
  <c r="D765" i="6"/>
  <c r="D766" i="6"/>
  <c r="D767" i="6"/>
  <c r="D768" i="6"/>
  <c r="D769" i="6"/>
  <c r="D770" i="6"/>
  <c r="D771" i="6"/>
  <c r="D772" i="6"/>
  <c r="D773" i="6"/>
  <c r="D774" i="6"/>
  <c r="D775" i="6"/>
  <c r="D776" i="6"/>
  <c r="D777" i="6"/>
  <c r="D778" i="6"/>
  <c r="D779" i="6"/>
  <c r="D780" i="6"/>
  <c r="D781" i="6"/>
  <c r="D782" i="6"/>
  <c r="D783" i="6"/>
  <c r="D784" i="6"/>
  <c r="D785" i="6"/>
  <c r="D786" i="6"/>
  <c r="D787" i="6"/>
  <c r="D788" i="6"/>
  <c r="D789" i="6"/>
  <c r="D790" i="6"/>
  <c r="D791" i="6"/>
  <c r="D792" i="6"/>
  <c r="D793" i="6"/>
  <c r="D794" i="6"/>
  <c r="D795" i="6"/>
  <c r="D796" i="6"/>
  <c r="D797" i="6"/>
  <c r="D798" i="6"/>
  <c r="D799" i="6"/>
  <c r="D800" i="6"/>
  <c r="D801" i="6"/>
  <c r="D802" i="6"/>
  <c r="D803" i="6"/>
  <c r="D804" i="6"/>
  <c r="D805" i="6"/>
  <c r="D806" i="6"/>
  <c r="D807" i="6"/>
  <c r="D808" i="6"/>
  <c r="D809" i="6"/>
  <c r="D810" i="6"/>
  <c r="D811" i="6"/>
  <c r="D812" i="6"/>
  <c r="D813" i="6"/>
  <c r="D814" i="6"/>
  <c r="D815" i="6"/>
  <c r="D816" i="6"/>
  <c r="D817" i="6"/>
  <c r="D818" i="6"/>
  <c r="D819" i="6"/>
  <c r="D820" i="6"/>
  <c r="D821" i="6"/>
  <c r="D822" i="6"/>
  <c r="D823" i="6"/>
  <c r="D824" i="6"/>
  <c r="D825" i="6"/>
  <c r="D826" i="6"/>
  <c r="D827" i="6"/>
  <c r="D828" i="6"/>
  <c r="D829" i="6"/>
  <c r="D830" i="6"/>
  <c r="D831" i="6"/>
  <c r="D832" i="6"/>
  <c r="D833" i="6"/>
  <c r="D834" i="6"/>
  <c r="D835" i="6"/>
  <c r="D836" i="6"/>
  <c r="D837" i="6"/>
  <c r="D838" i="6"/>
  <c r="D839" i="6"/>
  <c r="D840" i="6"/>
  <c r="D841" i="6"/>
  <c r="D842" i="6"/>
  <c r="D843" i="6"/>
  <c r="D844" i="6"/>
  <c r="D845" i="6"/>
  <c r="D846" i="6"/>
  <c r="D847" i="6"/>
  <c r="D848" i="6"/>
  <c r="D849" i="6"/>
  <c r="D850" i="6"/>
  <c r="D851" i="6"/>
  <c r="D852" i="6"/>
  <c r="D853" i="6"/>
  <c r="D854" i="6"/>
  <c r="D855" i="6"/>
  <c r="D856" i="6"/>
  <c r="D857" i="6"/>
  <c r="D858" i="6"/>
  <c r="D859" i="6"/>
  <c r="D860" i="6"/>
  <c r="D861" i="6"/>
  <c r="D862" i="6"/>
  <c r="D863" i="6"/>
  <c r="D864" i="6"/>
  <c r="D865" i="6"/>
  <c r="D866" i="6"/>
  <c r="D867" i="6"/>
  <c r="D868" i="6"/>
  <c r="D869" i="6"/>
  <c r="D870" i="6"/>
  <c r="D871" i="6"/>
  <c r="D872" i="6"/>
  <c r="D873" i="6"/>
  <c r="D874" i="6"/>
  <c r="D875" i="6"/>
  <c r="D876" i="6"/>
  <c r="D877" i="6"/>
  <c r="D878" i="6"/>
  <c r="D879" i="6"/>
  <c r="D880" i="6"/>
  <c r="D881" i="6"/>
  <c r="D882" i="6"/>
  <c r="D883" i="6"/>
  <c r="D884" i="6"/>
  <c r="D885" i="6"/>
  <c r="D886" i="6"/>
  <c r="D887" i="6"/>
  <c r="D888" i="6"/>
  <c r="D889" i="6"/>
  <c r="D890" i="6"/>
  <c r="D891" i="6"/>
  <c r="D892" i="6"/>
  <c r="D893" i="6"/>
  <c r="D894" i="6"/>
  <c r="D895" i="6"/>
  <c r="D896" i="6"/>
  <c r="D897" i="6"/>
  <c r="D898" i="6"/>
  <c r="D899" i="6"/>
  <c r="D900" i="6"/>
  <c r="D901" i="6"/>
  <c r="D902" i="6"/>
  <c r="D903" i="6"/>
  <c r="D904" i="6"/>
  <c r="D905" i="6"/>
  <c r="D906" i="6"/>
  <c r="D907" i="6"/>
  <c r="D908" i="6"/>
  <c r="D909" i="6"/>
  <c r="D910" i="6"/>
  <c r="D911" i="6"/>
  <c r="D912" i="6"/>
  <c r="D913" i="6"/>
  <c r="D914" i="6"/>
  <c r="D915" i="6"/>
  <c r="D916" i="6"/>
  <c r="D917" i="6"/>
  <c r="D918" i="6"/>
  <c r="D919" i="6"/>
  <c r="D920" i="6"/>
  <c r="D921" i="6"/>
  <c r="D922" i="6"/>
  <c r="D923" i="6"/>
  <c r="D924" i="6"/>
  <c r="D925" i="6"/>
  <c r="D926" i="6"/>
  <c r="D927" i="6"/>
  <c r="D928" i="6"/>
  <c r="D929" i="6"/>
  <c r="D930" i="6"/>
  <c r="D931" i="6"/>
  <c r="D932" i="6"/>
  <c r="D933" i="6"/>
  <c r="D934" i="6"/>
  <c r="D935" i="6"/>
  <c r="D936" i="6"/>
  <c r="D937" i="6"/>
  <c r="D938" i="6"/>
  <c r="D939" i="6"/>
  <c r="D940" i="6"/>
  <c r="D941" i="6"/>
  <c r="D942" i="6"/>
  <c r="D943" i="6"/>
  <c r="D944" i="6"/>
  <c r="D945" i="6"/>
  <c r="D946" i="6"/>
  <c r="D947" i="6"/>
  <c r="D948" i="6"/>
  <c r="D949" i="6"/>
  <c r="D950" i="6"/>
  <c r="D951" i="6"/>
  <c r="D952" i="6"/>
  <c r="D953" i="6"/>
  <c r="D954" i="6"/>
  <c r="D955" i="6"/>
  <c r="D956" i="6"/>
  <c r="D957" i="6"/>
  <c r="D958" i="6"/>
  <c r="D959" i="6"/>
  <c r="D960" i="6"/>
  <c r="D961" i="6"/>
  <c r="D962" i="6"/>
  <c r="D963" i="6"/>
  <c r="D964" i="6"/>
  <c r="D965" i="6"/>
  <c r="D966" i="6"/>
  <c r="D967" i="6"/>
  <c r="D968" i="6"/>
  <c r="D969" i="6"/>
  <c r="D970" i="6"/>
  <c r="D971" i="6"/>
  <c r="D972" i="6"/>
  <c r="D973" i="6"/>
  <c r="D974" i="6"/>
  <c r="D975" i="6"/>
  <c r="D976" i="6"/>
  <c r="D977" i="6"/>
  <c r="D978" i="6"/>
  <c r="D979" i="6"/>
  <c r="D980" i="6"/>
  <c r="D981" i="6"/>
  <c r="D982" i="6"/>
  <c r="D983" i="6"/>
  <c r="D984" i="6"/>
  <c r="D985" i="6"/>
  <c r="D986" i="6"/>
  <c r="D987" i="6"/>
  <c r="D988" i="6"/>
  <c r="D989" i="6"/>
  <c r="D990" i="6"/>
  <c r="D991" i="6"/>
  <c r="D992" i="6"/>
  <c r="D993" i="6"/>
  <c r="D994" i="6"/>
  <c r="D995" i="6"/>
  <c r="D996" i="6"/>
  <c r="D997" i="6"/>
  <c r="D998" i="6"/>
  <c r="D999" i="6"/>
  <c r="D1000" i="6"/>
  <c r="D1001" i="6"/>
  <c r="D1002" i="6"/>
  <c r="D1003" i="6"/>
  <c r="D1004" i="6"/>
  <c r="D1005" i="6"/>
  <c r="D1006" i="6"/>
  <c r="D1007" i="6"/>
  <c r="D1008" i="6"/>
  <c r="D1009" i="6"/>
  <c r="D1010" i="6"/>
  <c r="D1011" i="6"/>
  <c r="D1012" i="6"/>
  <c r="D1013" i="6"/>
  <c r="D1014" i="6"/>
  <c r="D1015" i="6"/>
  <c r="D1016" i="6"/>
  <c r="D1017" i="6"/>
  <c r="D1018" i="6"/>
  <c r="D1019" i="6"/>
  <c r="D1020" i="6"/>
  <c r="D1021" i="6"/>
  <c r="D1022" i="6"/>
  <c r="D1023" i="6"/>
  <c r="D1024" i="6"/>
  <c r="D1025" i="6"/>
  <c r="D1026" i="6"/>
  <c r="D1027" i="6"/>
  <c r="D1028" i="6"/>
  <c r="D1029" i="6"/>
  <c r="D1030" i="6"/>
  <c r="D1031" i="6"/>
  <c r="D1032" i="6"/>
  <c r="D1033" i="6"/>
  <c r="D1034" i="6"/>
  <c r="D1035" i="6"/>
  <c r="D1036" i="6"/>
  <c r="D1037" i="6"/>
  <c r="D1038" i="6"/>
  <c r="D1039" i="6"/>
  <c r="D1040" i="6"/>
  <c r="D1041" i="6"/>
  <c r="D1042" i="6"/>
  <c r="D1043" i="6"/>
  <c r="D1044" i="6"/>
  <c r="D1045" i="6"/>
  <c r="D1046" i="6"/>
  <c r="D1047" i="6"/>
  <c r="D1048" i="6"/>
  <c r="D1049" i="6"/>
  <c r="D1050" i="6"/>
  <c r="D1051" i="6"/>
  <c r="D1052" i="6"/>
  <c r="D1053" i="6"/>
  <c r="D1054" i="6"/>
  <c r="D1055" i="6"/>
  <c r="D1056" i="6"/>
  <c r="D1057" i="6"/>
  <c r="D1058" i="6"/>
  <c r="D1059" i="6"/>
  <c r="D1060" i="6"/>
  <c r="D1061" i="6"/>
  <c r="D1062" i="6"/>
  <c r="D1063" i="6"/>
  <c r="D1064" i="6"/>
  <c r="D1065" i="6"/>
  <c r="D1066" i="6"/>
  <c r="D1067" i="6"/>
  <c r="D1068" i="6"/>
  <c r="D1069" i="6"/>
  <c r="D1070" i="6"/>
  <c r="D1071" i="6"/>
  <c r="D1072" i="6"/>
  <c r="D1073" i="6"/>
  <c r="D1074" i="6"/>
  <c r="D1075" i="6"/>
  <c r="D1076" i="6"/>
  <c r="D1077" i="6"/>
  <c r="D1078" i="6"/>
  <c r="D1079" i="6"/>
  <c r="D1080" i="6"/>
  <c r="D1081" i="6"/>
  <c r="D1082" i="6"/>
  <c r="D1083" i="6"/>
  <c r="D1084" i="6"/>
  <c r="D1085" i="6"/>
  <c r="D1086" i="6"/>
  <c r="D1087" i="6"/>
  <c r="D1088" i="6"/>
  <c r="D1089" i="6"/>
  <c r="D1090" i="6"/>
  <c r="D1091" i="6"/>
  <c r="D1092" i="6"/>
  <c r="D1093" i="6"/>
  <c r="D1094" i="6"/>
  <c r="D1095" i="6"/>
  <c r="D1096" i="6"/>
  <c r="D1097" i="6"/>
  <c r="D1098" i="6"/>
  <c r="D1099" i="6"/>
  <c r="D1100" i="6"/>
  <c r="D1101" i="6"/>
  <c r="D1102" i="6"/>
  <c r="D1103" i="6"/>
  <c r="D1104" i="6"/>
  <c r="D1105" i="6"/>
  <c r="D1106" i="6"/>
  <c r="D1107" i="6"/>
  <c r="D1108" i="6"/>
  <c r="D1109" i="6"/>
  <c r="D1110" i="6"/>
  <c r="D1111" i="6"/>
  <c r="D1112" i="6"/>
  <c r="D1113" i="6"/>
  <c r="D1114" i="6"/>
  <c r="D1115" i="6"/>
  <c r="D1116" i="6"/>
  <c r="D1117" i="6"/>
  <c r="D1118" i="6"/>
  <c r="D1119" i="6"/>
  <c r="D1120" i="6"/>
  <c r="D1121" i="6"/>
  <c r="D1122" i="6"/>
  <c r="D1123" i="6"/>
  <c r="D1124" i="6"/>
  <c r="D1125" i="6"/>
  <c r="D1126" i="6"/>
  <c r="D1127" i="6"/>
  <c r="D1128" i="6"/>
  <c r="D1129" i="6"/>
  <c r="D1130" i="6"/>
  <c r="D1131" i="6"/>
  <c r="D1132" i="6"/>
  <c r="D1133" i="6"/>
  <c r="D1134" i="6"/>
  <c r="D1135" i="6"/>
  <c r="D1136" i="6"/>
  <c r="D1137" i="6"/>
  <c r="D1138" i="6"/>
  <c r="D1139" i="6"/>
  <c r="D1140" i="6"/>
  <c r="D1141" i="6"/>
  <c r="D1142" i="6"/>
  <c r="D1143" i="6"/>
  <c r="D1144" i="6"/>
  <c r="D1145" i="6"/>
  <c r="D1146" i="6"/>
  <c r="D1147" i="6"/>
  <c r="D1148" i="6"/>
  <c r="D1149" i="6"/>
  <c r="D1150" i="6"/>
  <c r="D1151" i="6"/>
  <c r="D1152" i="6"/>
  <c r="D1153" i="6"/>
  <c r="D1154" i="6"/>
  <c r="D1155" i="6"/>
  <c r="D1156" i="6"/>
  <c r="D1157" i="6"/>
  <c r="D1158" i="6"/>
  <c r="D1159" i="6"/>
  <c r="D1160" i="6"/>
  <c r="D1161" i="6"/>
  <c r="D1162" i="6"/>
  <c r="D1163" i="6"/>
  <c r="D1164" i="6"/>
  <c r="D1165" i="6"/>
  <c r="D1166" i="6"/>
  <c r="D1167" i="6"/>
  <c r="D1168" i="6"/>
  <c r="D1169" i="6"/>
  <c r="D1170" i="6"/>
  <c r="D1171" i="6"/>
  <c r="D1172" i="6"/>
  <c r="D1173" i="6"/>
  <c r="D1174" i="6"/>
  <c r="D1175" i="6"/>
  <c r="D1176" i="6"/>
  <c r="D1177" i="6"/>
  <c r="D1178" i="6"/>
  <c r="D1179" i="6"/>
  <c r="D1180" i="6"/>
  <c r="D1181" i="6"/>
  <c r="D1182" i="6"/>
  <c r="D1183" i="6"/>
  <c r="D1184" i="6"/>
  <c r="D1185" i="6"/>
  <c r="D1186" i="6"/>
  <c r="D1187" i="6"/>
  <c r="D1188" i="6"/>
  <c r="D1189" i="6"/>
  <c r="D1190" i="6"/>
  <c r="D1191" i="6"/>
  <c r="D1192" i="6"/>
  <c r="D1193" i="6"/>
  <c r="D1194" i="6"/>
  <c r="D1195" i="6"/>
  <c r="D1196" i="6"/>
  <c r="D1197" i="6"/>
  <c r="D1198" i="6"/>
  <c r="D1199" i="6"/>
  <c r="D1200" i="6"/>
  <c r="D1201" i="6"/>
  <c r="D1202" i="6"/>
  <c r="D1203" i="6"/>
  <c r="D1204" i="6"/>
  <c r="D1205" i="6"/>
  <c r="D1206" i="6"/>
  <c r="D1207" i="6"/>
  <c r="D1208" i="6"/>
  <c r="D1209" i="6"/>
  <c r="D1210" i="6"/>
  <c r="D1211" i="6"/>
  <c r="D1212" i="6"/>
  <c r="D1213" i="6"/>
  <c r="D1214" i="6"/>
  <c r="D1215" i="6"/>
  <c r="D1216" i="6"/>
  <c r="D1217" i="6"/>
  <c r="D1218" i="6"/>
  <c r="D1219" i="6"/>
  <c r="D1220" i="6"/>
  <c r="D1221" i="6"/>
  <c r="D1222" i="6"/>
  <c r="D1223" i="6"/>
  <c r="D1224" i="6"/>
  <c r="D1225" i="6"/>
  <c r="D1226" i="6"/>
  <c r="D1227" i="6"/>
  <c r="D1228" i="6"/>
  <c r="D1229" i="6"/>
  <c r="D1230" i="6"/>
  <c r="D1231" i="6"/>
  <c r="D1232" i="6"/>
  <c r="D1233" i="6"/>
  <c r="D1234" i="6"/>
  <c r="D1235" i="6"/>
  <c r="D1236" i="6"/>
  <c r="D1237" i="6"/>
  <c r="D1238" i="6"/>
  <c r="D1239" i="6"/>
  <c r="D1240" i="6"/>
  <c r="D1241" i="6"/>
  <c r="D1242" i="6"/>
  <c r="D1243" i="6"/>
  <c r="D1244" i="6"/>
  <c r="D1245" i="6"/>
  <c r="D1246" i="6"/>
  <c r="D1247" i="6"/>
  <c r="D1248" i="6"/>
  <c r="D1249" i="6"/>
  <c r="D1250" i="6"/>
  <c r="D1251" i="6"/>
  <c r="D1252" i="6"/>
  <c r="D1253" i="6"/>
  <c r="D1254" i="6"/>
  <c r="D1255" i="6"/>
  <c r="D1256" i="6"/>
  <c r="D1257" i="6"/>
  <c r="D1258" i="6"/>
  <c r="D1259" i="6"/>
  <c r="D1260" i="6"/>
  <c r="D1261" i="6"/>
  <c r="D1262" i="6"/>
  <c r="D1263" i="6"/>
  <c r="D1264" i="6"/>
  <c r="D1265" i="6"/>
  <c r="D1266" i="6"/>
  <c r="D1267" i="6"/>
  <c r="D1268" i="6"/>
  <c r="D1269" i="6"/>
  <c r="D1270" i="6"/>
  <c r="D1271" i="6"/>
  <c r="D1272" i="6"/>
  <c r="D1273" i="6"/>
  <c r="D1274" i="6"/>
  <c r="D1275" i="6"/>
  <c r="D1276" i="6"/>
  <c r="D1277" i="6"/>
  <c r="D1278" i="6"/>
  <c r="D1279" i="6"/>
  <c r="D1280" i="6"/>
  <c r="D1281" i="6"/>
  <c r="D1282" i="6"/>
  <c r="D1283" i="6"/>
  <c r="D1284" i="6"/>
  <c r="D1285" i="6"/>
  <c r="D1286" i="6"/>
  <c r="D1287" i="6"/>
  <c r="D1288" i="6"/>
  <c r="D1289" i="6"/>
  <c r="D1290" i="6"/>
  <c r="D1291" i="6"/>
  <c r="D1292" i="6"/>
  <c r="D1293" i="6"/>
  <c r="D1294" i="6"/>
  <c r="D1295" i="6"/>
  <c r="D1296" i="6"/>
  <c r="D1297" i="6"/>
  <c r="D1298" i="6"/>
  <c r="D1299" i="6"/>
  <c r="D1300" i="6"/>
  <c r="D1301" i="6"/>
  <c r="D1302" i="6"/>
  <c r="D1303" i="6"/>
  <c r="D1304" i="6"/>
  <c r="D1305" i="6"/>
  <c r="D1306" i="6"/>
  <c r="D1307" i="6"/>
  <c r="D1308" i="6"/>
  <c r="D1309" i="6"/>
  <c r="D1310" i="6"/>
  <c r="D1311" i="6"/>
  <c r="D1312" i="6"/>
  <c r="D1313" i="6"/>
  <c r="D1314" i="6"/>
  <c r="D1315" i="6"/>
  <c r="D1316" i="6"/>
  <c r="D1317" i="6"/>
  <c r="D1318" i="6"/>
  <c r="D1319" i="6"/>
  <c r="D1320" i="6"/>
  <c r="D1321" i="6"/>
  <c r="D1322" i="6"/>
  <c r="D1323" i="6"/>
  <c r="D1324" i="6"/>
  <c r="D1325" i="6"/>
  <c r="D1326" i="6"/>
  <c r="D1327" i="6"/>
  <c r="D1328" i="6"/>
  <c r="D1329" i="6"/>
  <c r="D1330" i="6"/>
  <c r="D1331" i="6"/>
  <c r="D1332" i="6"/>
  <c r="D1333" i="6"/>
  <c r="D1334" i="6"/>
  <c r="D1335" i="6"/>
  <c r="D1336" i="6"/>
  <c r="D1337" i="6"/>
  <c r="D1338" i="6"/>
  <c r="D1339" i="6"/>
  <c r="D1340" i="6"/>
  <c r="D1341" i="6"/>
  <c r="D1342" i="6"/>
  <c r="D1343" i="6"/>
  <c r="D1344" i="6"/>
  <c r="D1345" i="6"/>
  <c r="D1346" i="6"/>
  <c r="D1347" i="6"/>
  <c r="D1348" i="6"/>
  <c r="D1349" i="6"/>
  <c r="D1350" i="6"/>
  <c r="D1351" i="6"/>
  <c r="D1352" i="6"/>
  <c r="D1353" i="6"/>
  <c r="D1354" i="6"/>
  <c r="D1355" i="6"/>
  <c r="D1356" i="6"/>
  <c r="D1357" i="6"/>
  <c r="D1358" i="6"/>
  <c r="D1359" i="6"/>
  <c r="D1360" i="6"/>
  <c r="D1361" i="6"/>
  <c r="D1362" i="6"/>
  <c r="D1363" i="6"/>
  <c r="D1364" i="6"/>
  <c r="D1365" i="6"/>
  <c r="D1366" i="6"/>
  <c r="D1367" i="6"/>
  <c r="D1368" i="6"/>
  <c r="D1369" i="6"/>
  <c r="D1370" i="6"/>
  <c r="D1371" i="6"/>
  <c r="D1372" i="6"/>
  <c r="D1373" i="6"/>
  <c r="D1374" i="6"/>
  <c r="D1375" i="6"/>
  <c r="D1376" i="6"/>
  <c r="D1377" i="6"/>
  <c r="D1378" i="6"/>
  <c r="D1379" i="6"/>
  <c r="D1380" i="6"/>
  <c r="D1381" i="6"/>
  <c r="D1382" i="6"/>
  <c r="D1383" i="6"/>
  <c r="D1384" i="6"/>
  <c r="D1385" i="6"/>
  <c r="D1386" i="6"/>
  <c r="D1387" i="6"/>
  <c r="D1388" i="6"/>
  <c r="D1389" i="6"/>
  <c r="D1390" i="6"/>
  <c r="D1391" i="6"/>
  <c r="D1392" i="6"/>
  <c r="D1393" i="6"/>
  <c r="D1394" i="6"/>
  <c r="D1395" i="6"/>
  <c r="D1396" i="6"/>
  <c r="D1397" i="6"/>
  <c r="D1398" i="6"/>
  <c r="D1399" i="6"/>
  <c r="D1400" i="6"/>
  <c r="D1401" i="6"/>
  <c r="D1402" i="6"/>
  <c r="D1403" i="6"/>
  <c r="D1404" i="6"/>
  <c r="D1405" i="6"/>
  <c r="D1406" i="6"/>
  <c r="D1407" i="6"/>
  <c r="D1408" i="6"/>
  <c r="D1409" i="6"/>
  <c r="D1410" i="6"/>
  <c r="D1411" i="6"/>
  <c r="D1412" i="6"/>
  <c r="D1413" i="6"/>
  <c r="D1414" i="6"/>
  <c r="D1415" i="6"/>
  <c r="D1416" i="6"/>
  <c r="D1417" i="6"/>
  <c r="D1418" i="6"/>
  <c r="D1419" i="6"/>
  <c r="D1420" i="6"/>
  <c r="D1421" i="6"/>
  <c r="D1422" i="6"/>
  <c r="D1423" i="6"/>
  <c r="D1424" i="6"/>
  <c r="D1425" i="6"/>
  <c r="D1426" i="6"/>
  <c r="D1427" i="6"/>
  <c r="D1428" i="6"/>
  <c r="D1429" i="6"/>
  <c r="D1430" i="6"/>
  <c r="D1431" i="6"/>
  <c r="D1432" i="6"/>
  <c r="D1433" i="6"/>
  <c r="D1434" i="6"/>
  <c r="D1435" i="6"/>
  <c r="D1436" i="6"/>
  <c r="D1437" i="6"/>
  <c r="D1438" i="6"/>
  <c r="D1439" i="6"/>
  <c r="D1440" i="6"/>
  <c r="D1441" i="6"/>
  <c r="D1442" i="6"/>
  <c r="D1443" i="6"/>
  <c r="D1444" i="6"/>
  <c r="D1445" i="6"/>
  <c r="D1446" i="6"/>
  <c r="D1447" i="6"/>
  <c r="D1448" i="6"/>
  <c r="D1449" i="6"/>
  <c r="D1450" i="6"/>
  <c r="D1451" i="6"/>
  <c r="D1452" i="6"/>
  <c r="D1453" i="6"/>
  <c r="D1454" i="6"/>
  <c r="D1455" i="6"/>
  <c r="D1456" i="6"/>
  <c r="D1457" i="6"/>
  <c r="D1458" i="6"/>
  <c r="D1459" i="6"/>
  <c r="D1460" i="6"/>
  <c r="D1461" i="6"/>
  <c r="D1462" i="6"/>
  <c r="D1463" i="6"/>
  <c r="D1464" i="6"/>
  <c r="D1465" i="6"/>
  <c r="D1466" i="6"/>
  <c r="D1467" i="6"/>
  <c r="D1468" i="6"/>
  <c r="D1469" i="6"/>
  <c r="D1470" i="6"/>
  <c r="D1471" i="6"/>
  <c r="D1472" i="6"/>
  <c r="D1473" i="6"/>
  <c r="D1474" i="6"/>
  <c r="D1475" i="6"/>
  <c r="D1476" i="6"/>
  <c r="D1477" i="6"/>
  <c r="D1478" i="6"/>
  <c r="D1479" i="6"/>
  <c r="D1480" i="6"/>
  <c r="D1481" i="6"/>
  <c r="D1482" i="6"/>
  <c r="D1483" i="6"/>
  <c r="D1484" i="6"/>
  <c r="D1485" i="6"/>
  <c r="D1486" i="6"/>
  <c r="D1487" i="6"/>
  <c r="D1488" i="6"/>
  <c r="D1489" i="6"/>
  <c r="D1490" i="6"/>
  <c r="D1491" i="6"/>
  <c r="D1492" i="6"/>
  <c r="D1493" i="6"/>
  <c r="D1494" i="6"/>
  <c r="D1495" i="6"/>
  <c r="D1496" i="6"/>
  <c r="D1497" i="6"/>
  <c r="D1498" i="6"/>
  <c r="D1499" i="6"/>
  <c r="D1500" i="6"/>
  <c r="D1501" i="6"/>
  <c r="D1502" i="6"/>
  <c r="D1503" i="6"/>
  <c r="D1504" i="6"/>
  <c r="D1505" i="6"/>
  <c r="D1506" i="6"/>
  <c r="D1507" i="6"/>
  <c r="D1508" i="6"/>
  <c r="D1509" i="6"/>
  <c r="D1510" i="6"/>
  <c r="D1511" i="6"/>
  <c r="D1512" i="6"/>
  <c r="D1513" i="6"/>
  <c r="D1514" i="6"/>
  <c r="D1515" i="6"/>
  <c r="D1516" i="6"/>
  <c r="D1517" i="6"/>
  <c r="D1518" i="6"/>
  <c r="D1519" i="6"/>
  <c r="D1520" i="6"/>
  <c r="D1521" i="6"/>
  <c r="D1522" i="6"/>
  <c r="D1523" i="6"/>
  <c r="D1524" i="6"/>
  <c r="D1525" i="6"/>
  <c r="D1526" i="6"/>
  <c r="D1527" i="6"/>
  <c r="D1528" i="6"/>
  <c r="D1529" i="6"/>
  <c r="D1530" i="6"/>
  <c r="D1531" i="6"/>
  <c r="D1532" i="6"/>
  <c r="D1533" i="6"/>
  <c r="D1534" i="6"/>
  <c r="D1535" i="6"/>
  <c r="D1536" i="6"/>
  <c r="D1537" i="6"/>
  <c r="D1538" i="6"/>
  <c r="D1539" i="6"/>
  <c r="D1540" i="6"/>
  <c r="D1541" i="6"/>
  <c r="D1542" i="6"/>
  <c r="D1543" i="6"/>
  <c r="D1544" i="6"/>
  <c r="D1545" i="6"/>
  <c r="D1546" i="6"/>
  <c r="D1547" i="6"/>
  <c r="D1548" i="6"/>
  <c r="D1549" i="6"/>
  <c r="D1550" i="6"/>
  <c r="D1551" i="6"/>
  <c r="D1552" i="6"/>
  <c r="D1553" i="6"/>
  <c r="D1554" i="6"/>
  <c r="D1555" i="6"/>
  <c r="D1556" i="6"/>
  <c r="D1557" i="6"/>
  <c r="D1558" i="6"/>
  <c r="D1559" i="6"/>
  <c r="D1560" i="6"/>
  <c r="D1561" i="6"/>
  <c r="D1562" i="6"/>
  <c r="D1563" i="6"/>
  <c r="D1564" i="6"/>
  <c r="D1565" i="6"/>
  <c r="D1566" i="6"/>
  <c r="D1567" i="6"/>
  <c r="D1568" i="6"/>
  <c r="D1569" i="6"/>
  <c r="D1570" i="6"/>
  <c r="D1571" i="6"/>
  <c r="D1572" i="6"/>
  <c r="D1573" i="6"/>
  <c r="D1574" i="6"/>
  <c r="D1575" i="6"/>
  <c r="D1576" i="6"/>
  <c r="D1577" i="6"/>
  <c r="D1578" i="6"/>
  <c r="D1579" i="6"/>
  <c r="D1580" i="6"/>
  <c r="D1581" i="6"/>
  <c r="D1582" i="6"/>
  <c r="D1583" i="6"/>
  <c r="D1584" i="6"/>
  <c r="D1585" i="6"/>
  <c r="D1586" i="6"/>
  <c r="D1587" i="6"/>
  <c r="D1588" i="6"/>
  <c r="D1589" i="6"/>
  <c r="D1590" i="6"/>
  <c r="D1591" i="6"/>
  <c r="D1592" i="6"/>
  <c r="D1593" i="6"/>
  <c r="D1594" i="6"/>
  <c r="D1595" i="6"/>
  <c r="D1596" i="6"/>
  <c r="D1597" i="6"/>
  <c r="D1598" i="6"/>
  <c r="D1599" i="6"/>
  <c r="D1600" i="6"/>
  <c r="D1601" i="6"/>
  <c r="D1602" i="6"/>
  <c r="D1603" i="6"/>
  <c r="D1604" i="6"/>
  <c r="D1605" i="6"/>
  <c r="D1606" i="6"/>
  <c r="D1607" i="6"/>
  <c r="D1608" i="6"/>
  <c r="D1609" i="6"/>
  <c r="D1610" i="6"/>
  <c r="D1611" i="6"/>
  <c r="D1612" i="6"/>
  <c r="D1613" i="6"/>
  <c r="D1614" i="6"/>
  <c r="D1615" i="6"/>
  <c r="D1616" i="6"/>
  <c r="D1617" i="6"/>
  <c r="D1618" i="6"/>
  <c r="D1619" i="6"/>
  <c r="D1620" i="6"/>
  <c r="D1621" i="6"/>
  <c r="D1622" i="6"/>
  <c r="D1623" i="6"/>
  <c r="D1624" i="6"/>
  <c r="D1625" i="6"/>
  <c r="D1626" i="6"/>
  <c r="D1627" i="6"/>
  <c r="D1628" i="6"/>
  <c r="D1629" i="6"/>
  <c r="D1630" i="6"/>
  <c r="D1631" i="6"/>
  <c r="D1632" i="6"/>
  <c r="D1633" i="6"/>
  <c r="D1634" i="6"/>
  <c r="D1635" i="6"/>
  <c r="D1636" i="6"/>
  <c r="D1637" i="6"/>
  <c r="D1638" i="6"/>
  <c r="D1639" i="6"/>
  <c r="D1640" i="6"/>
  <c r="D1641" i="6"/>
  <c r="D1642" i="6"/>
  <c r="D1643" i="6"/>
  <c r="D1644" i="6"/>
  <c r="D1645" i="6"/>
  <c r="D1646" i="6"/>
  <c r="D1647" i="6"/>
  <c r="D1648" i="6"/>
  <c r="D1649" i="6"/>
  <c r="D1650" i="6"/>
  <c r="D1651" i="6"/>
  <c r="D1652" i="6"/>
  <c r="D1653" i="6"/>
  <c r="D1654" i="6"/>
  <c r="D1655" i="6"/>
  <c r="D1656" i="6"/>
  <c r="D1657" i="6"/>
  <c r="D1658" i="6"/>
  <c r="D1659" i="6"/>
  <c r="D1660" i="6"/>
  <c r="D1661" i="6"/>
  <c r="D1662" i="6"/>
  <c r="D1663" i="6"/>
  <c r="D1664" i="6"/>
  <c r="D1665" i="6"/>
  <c r="D1666" i="6"/>
  <c r="D1667" i="6"/>
  <c r="D1668" i="6"/>
  <c r="D1669" i="6"/>
  <c r="D1670" i="6"/>
  <c r="D1671" i="6"/>
  <c r="D1672" i="6"/>
  <c r="D1673" i="6"/>
  <c r="D1674" i="6"/>
  <c r="D1675" i="6"/>
  <c r="D1676" i="6"/>
  <c r="D1677" i="6"/>
  <c r="D1678" i="6"/>
  <c r="D1679" i="6"/>
  <c r="D1680" i="6"/>
  <c r="D1681" i="6"/>
  <c r="D1682" i="6"/>
  <c r="D1683" i="6"/>
  <c r="D1684" i="6"/>
  <c r="D1685" i="6"/>
  <c r="D1686" i="6"/>
  <c r="D1687" i="6"/>
  <c r="D1688" i="6"/>
  <c r="D1689" i="6"/>
  <c r="D1690" i="6"/>
  <c r="D1691" i="6"/>
  <c r="D1692" i="6"/>
  <c r="D1693" i="6"/>
  <c r="D1694" i="6"/>
  <c r="D1695" i="6"/>
  <c r="D1696" i="6"/>
  <c r="D1697" i="6"/>
  <c r="D1698" i="6"/>
  <c r="D1699" i="6"/>
  <c r="D1700" i="6"/>
  <c r="D1701" i="6"/>
  <c r="D1702" i="6"/>
  <c r="D1703" i="6"/>
  <c r="D1704" i="6"/>
  <c r="D1705" i="6"/>
  <c r="D1706" i="6"/>
  <c r="D1707" i="6"/>
  <c r="D1708" i="6"/>
  <c r="D1709" i="6"/>
  <c r="D1710" i="6"/>
  <c r="D1711" i="6"/>
  <c r="D1712" i="6"/>
  <c r="D1713" i="6"/>
  <c r="D1714" i="6"/>
  <c r="D1715" i="6"/>
  <c r="D1716" i="6"/>
  <c r="D1717" i="6"/>
  <c r="D1718" i="6"/>
  <c r="D1719" i="6"/>
  <c r="D1720" i="6"/>
  <c r="D1721" i="6"/>
  <c r="D1722" i="6"/>
  <c r="D1723" i="6"/>
  <c r="D1724" i="6"/>
  <c r="D1725" i="6"/>
  <c r="D1726" i="6"/>
  <c r="D1727" i="6"/>
  <c r="D1728" i="6"/>
  <c r="D1729" i="6"/>
  <c r="D1730" i="6"/>
  <c r="D1731" i="6"/>
  <c r="D1732" i="6"/>
  <c r="D1733" i="6"/>
  <c r="D1734" i="6"/>
  <c r="D1735" i="6"/>
  <c r="D1736" i="6"/>
  <c r="D1737" i="6"/>
  <c r="D1738" i="6"/>
  <c r="D1739" i="6"/>
  <c r="D1740" i="6"/>
  <c r="D1741" i="6"/>
  <c r="D1742" i="6"/>
  <c r="D1743" i="6"/>
  <c r="D1744" i="6"/>
  <c r="D1745" i="6"/>
  <c r="D1746" i="6"/>
  <c r="D1747" i="6"/>
  <c r="D1748" i="6"/>
  <c r="D1749" i="6"/>
  <c r="D1750" i="6"/>
  <c r="D1751" i="6"/>
  <c r="D1752" i="6"/>
  <c r="D1753" i="6"/>
  <c r="D1754" i="6"/>
  <c r="D1755" i="6"/>
  <c r="D1756" i="6"/>
  <c r="D1757" i="6"/>
  <c r="D1758" i="6"/>
  <c r="D1759" i="6"/>
  <c r="D1760" i="6"/>
  <c r="D1761" i="6"/>
  <c r="D1762" i="6"/>
  <c r="D1763" i="6"/>
  <c r="D1764" i="6"/>
  <c r="D1765" i="6"/>
  <c r="D1766" i="6"/>
  <c r="D1767" i="6"/>
  <c r="D1768" i="6"/>
  <c r="D1769" i="6"/>
  <c r="D1770" i="6"/>
  <c r="D1771" i="6"/>
  <c r="D1772" i="6"/>
  <c r="D1773" i="6"/>
  <c r="D1774" i="6"/>
  <c r="D1775" i="6"/>
  <c r="D1776" i="6"/>
  <c r="D1777" i="6"/>
  <c r="D1778" i="6"/>
  <c r="D1779" i="6"/>
  <c r="D1780" i="6"/>
  <c r="D1781" i="6"/>
  <c r="D1782" i="6"/>
  <c r="D1783" i="6"/>
  <c r="D1784" i="6"/>
  <c r="D1785" i="6"/>
  <c r="D1786" i="6"/>
  <c r="D1787" i="6"/>
  <c r="D1788" i="6"/>
  <c r="D1789" i="6"/>
  <c r="D1790" i="6"/>
  <c r="D1791" i="6"/>
  <c r="D1792" i="6"/>
  <c r="D1793" i="6"/>
  <c r="D1794" i="6"/>
  <c r="D1795" i="6"/>
  <c r="D1796" i="6"/>
  <c r="D1797" i="6"/>
  <c r="D1798" i="6"/>
  <c r="D1799" i="6"/>
  <c r="D1800" i="6"/>
  <c r="D1801" i="6"/>
  <c r="D1802" i="6"/>
  <c r="D1803" i="6"/>
  <c r="D1804" i="6"/>
  <c r="D1805" i="6"/>
  <c r="D1806" i="6"/>
  <c r="D1807" i="6"/>
  <c r="D1808" i="6"/>
  <c r="D1809" i="6"/>
  <c r="D1810" i="6"/>
  <c r="D1811" i="6"/>
  <c r="D1812" i="6"/>
  <c r="D1813" i="6"/>
  <c r="D1814" i="6"/>
  <c r="D1815" i="6"/>
  <c r="D1816" i="6"/>
  <c r="D1817" i="6"/>
  <c r="D1818" i="6"/>
  <c r="D1819" i="6"/>
  <c r="D1820" i="6"/>
  <c r="D1821" i="6"/>
  <c r="D1822" i="6"/>
  <c r="D1823" i="6"/>
  <c r="D1824" i="6"/>
  <c r="D1825" i="6"/>
  <c r="D1826" i="6"/>
  <c r="D1827" i="6"/>
  <c r="D1828" i="6"/>
  <c r="D1829" i="6"/>
  <c r="D1830" i="6"/>
  <c r="D1831" i="6"/>
  <c r="D1832" i="6"/>
  <c r="D1833" i="6"/>
  <c r="D1834" i="6"/>
  <c r="D1835" i="6"/>
  <c r="D1836" i="6"/>
  <c r="D1837" i="6"/>
  <c r="D1838" i="6"/>
  <c r="D1839" i="6"/>
  <c r="D1840" i="6"/>
  <c r="D1841" i="6"/>
  <c r="D1842" i="6"/>
  <c r="D1843" i="6"/>
  <c r="D1844" i="6"/>
  <c r="D1845" i="6"/>
  <c r="D1846" i="6"/>
  <c r="D1847" i="6"/>
  <c r="D1848" i="6"/>
  <c r="D1849" i="6"/>
  <c r="D1850" i="6"/>
  <c r="D1851" i="6"/>
  <c r="D1852" i="6"/>
  <c r="D1853" i="6"/>
  <c r="D1854" i="6"/>
  <c r="D1855" i="6"/>
  <c r="D1856" i="6"/>
  <c r="D1857" i="6"/>
  <c r="D1858" i="6"/>
  <c r="D1859" i="6"/>
  <c r="D1860" i="6"/>
  <c r="D1861" i="6"/>
  <c r="D1862" i="6"/>
  <c r="D1863" i="6"/>
  <c r="D1864" i="6"/>
  <c r="D1865" i="6"/>
  <c r="D1866" i="6"/>
  <c r="D1867" i="6"/>
  <c r="D1868" i="6"/>
  <c r="D1869" i="6"/>
  <c r="D1870" i="6"/>
  <c r="D1871" i="6"/>
  <c r="D1872" i="6"/>
  <c r="D1873" i="6"/>
  <c r="D1874" i="6"/>
  <c r="D1875" i="6"/>
  <c r="D1876" i="6"/>
  <c r="D1877" i="6"/>
  <c r="D1878" i="6"/>
  <c r="D1879" i="6"/>
  <c r="D1880" i="6"/>
  <c r="D1881" i="6"/>
  <c r="D1882" i="6"/>
  <c r="D1883" i="6"/>
  <c r="D1884" i="6"/>
  <c r="D1885" i="6"/>
  <c r="D1886" i="6"/>
  <c r="D1887" i="6"/>
  <c r="D1888" i="6"/>
  <c r="D1889" i="6"/>
  <c r="D1890" i="6"/>
  <c r="D1891" i="6"/>
  <c r="D1892" i="6"/>
  <c r="D1893" i="6"/>
  <c r="D1894" i="6"/>
  <c r="D1895" i="6"/>
  <c r="D1896" i="6"/>
  <c r="D1897" i="6"/>
  <c r="D1898" i="6"/>
  <c r="D1899" i="6"/>
  <c r="D1900" i="6"/>
  <c r="D1901" i="6"/>
  <c r="D1902" i="6"/>
  <c r="D1903" i="6"/>
  <c r="D1904" i="6"/>
  <c r="D1905" i="6"/>
  <c r="D1906" i="6"/>
  <c r="D1907" i="6"/>
  <c r="D1908" i="6"/>
  <c r="D1909" i="6"/>
  <c r="D1910" i="6"/>
  <c r="D1911" i="6"/>
  <c r="D1912" i="6"/>
  <c r="D1913" i="6"/>
  <c r="D1914" i="6"/>
  <c r="D1915" i="6"/>
  <c r="D1916" i="6"/>
  <c r="D1917" i="6"/>
  <c r="D1918" i="6"/>
  <c r="D1919" i="6"/>
  <c r="D1920" i="6"/>
  <c r="D1921" i="6"/>
  <c r="D1922" i="6"/>
  <c r="D1923" i="6"/>
  <c r="D1924" i="6"/>
  <c r="D1925" i="6"/>
  <c r="D1926" i="6"/>
  <c r="D1927" i="6"/>
  <c r="D1928" i="6"/>
  <c r="D1929" i="6"/>
  <c r="D1930" i="6"/>
  <c r="D1931" i="6"/>
  <c r="D1932" i="6"/>
  <c r="D1933" i="6"/>
  <c r="D1934" i="6"/>
  <c r="D1935" i="6"/>
  <c r="D1936" i="6"/>
  <c r="D1937" i="6"/>
  <c r="D1938" i="6"/>
  <c r="D1939" i="6"/>
  <c r="D1940" i="6"/>
  <c r="D1941" i="6"/>
  <c r="D1942" i="6"/>
  <c r="D1943" i="6"/>
  <c r="D1944" i="6"/>
  <c r="D1945" i="6"/>
  <c r="D1946" i="6"/>
  <c r="D1947" i="6"/>
  <c r="D1948" i="6"/>
  <c r="D1949" i="6"/>
  <c r="D1950" i="6"/>
  <c r="D1951" i="6"/>
  <c r="D1952" i="6"/>
  <c r="D1953" i="6"/>
  <c r="D1954" i="6"/>
  <c r="D1955" i="6"/>
  <c r="D1956" i="6"/>
  <c r="D1957" i="6"/>
  <c r="D1958" i="6"/>
  <c r="D1959" i="6"/>
  <c r="D1960" i="6"/>
  <c r="D1961" i="6"/>
  <c r="D1962" i="6"/>
  <c r="D1963" i="6"/>
  <c r="D1964" i="6"/>
  <c r="D1965" i="6"/>
  <c r="D1966" i="6"/>
  <c r="D1967" i="6"/>
  <c r="D1968" i="6"/>
  <c r="D1969" i="6"/>
  <c r="D1970" i="6"/>
  <c r="D1971" i="6"/>
  <c r="D1972" i="6"/>
  <c r="D1973" i="6"/>
  <c r="D1974" i="6"/>
  <c r="D1975" i="6"/>
  <c r="D1976" i="6"/>
  <c r="D1977" i="6"/>
  <c r="D1978" i="6"/>
  <c r="D1979" i="6"/>
  <c r="D1980" i="6"/>
  <c r="D1981" i="6"/>
  <c r="D1982" i="6"/>
  <c r="D1983" i="6"/>
  <c r="D1984" i="6"/>
  <c r="D1985" i="6"/>
  <c r="D1986" i="6"/>
  <c r="D1987" i="6"/>
  <c r="D1988" i="6"/>
  <c r="D1989" i="6"/>
  <c r="D1990" i="6"/>
  <c r="D1991" i="6"/>
  <c r="D1992" i="6"/>
  <c r="D1993" i="6"/>
  <c r="D1994" i="6"/>
  <c r="D1995" i="6"/>
  <c r="D1996" i="6"/>
  <c r="D1997" i="6"/>
  <c r="D1998" i="6"/>
  <c r="D1999" i="6"/>
  <c r="D2000" i="6"/>
  <c r="D2001" i="6"/>
  <c r="D2002" i="6"/>
  <c r="D2003" i="6"/>
  <c r="D2004" i="6"/>
  <c r="D2005" i="6"/>
  <c r="D2006" i="6"/>
  <c r="D2007" i="6"/>
  <c r="D2008" i="6"/>
  <c r="D2009" i="6"/>
  <c r="D2010" i="6"/>
  <c r="D2011" i="6"/>
  <c r="D2012" i="6"/>
  <c r="D2013" i="6"/>
  <c r="D2014" i="6"/>
  <c r="D2015" i="6"/>
  <c r="D2016" i="6"/>
  <c r="D2017" i="6"/>
  <c r="D2018" i="6"/>
  <c r="D2019" i="6"/>
  <c r="D2020" i="6"/>
  <c r="D2021" i="6"/>
  <c r="D2022" i="6"/>
  <c r="D2023" i="6"/>
  <c r="D2024" i="6"/>
  <c r="D2025" i="6"/>
  <c r="D2026" i="6"/>
  <c r="D2027" i="6"/>
  <c r="D2028" i="6"/>
  <c r="D2029" i="6"/>
  <c r="D2030" i="6"/>
  <c r="D2031" i="6"/>
  <c r="D2032" i="6"/>
  <c r="D2033" i="6"/>
  <c r="D2034" i="6"/>
  <c r="D2035" i="6"/>
  <c r="D2036" i="6"/>
  <c r="D2037" i="6"/>
  <c r="D2038" i="6"/>
  <c r="D2039" i="6"/>
  <c r="D2040" i="6"/>
  <c r="D2041" i="6"/>
  <c r="D2042" i="6"/>
  <c r="D2043" i="6"/>
  <c r="D2044" i="6"/>
  <c r="D2045" i="6"/>
  <c r="D2046" i="6"/>
  <c r="D2047" i="6"/>
  <c r="D2048" i="6"/>
  <c r="D2049" i="6"/>
  <c r="D2050" i="6"/>
  <c r="D2051" i="6"/>
  <c r="D2052" i="6"/>
  <c r="D2053" i="6"/>
  <c r="D2054" i="6"/>
  <c r="D2055" i="6"/>
  <c r="D2056" i="6"/>
  <c r="D2057" i="6"/>
  <c r="D2058" i="6"/>
  <c r="D2059" i="6"/>
  <c r="D2060" i="6"/>
  <c r="D2061" i="6"/>
  <c r="D2062" i="6"/>
  <c r="D2063" i="6"/>
  <c r="D2064" i="6"/>
  <c r="D2065" i="6"/>
  <c r="D2066" i="6"/>
  <c r="D2067" i="6"/>
  <c r="D2068" i="6"/>
  <c r="D2069" i="6"/>
  <c r="D2070" i="6"/>
  <c r="D2071" i="6"/>
  <c r="D2072" i="6"/>
  <c r="D2073" i="6"/>
  <c r="D2074" i="6"/>
  <c r="D2075" i="6"/>
  <c r="D2076" i="6"/>
  <c r="D2077" i="6"/>
  <c r="D2078" i="6"/>
  <c r="D2079" i="6"/>
  <c r="D2080" i="6"/>
  <c r="D2081" i="6"/>
  <c r="D2082" i="6"/>
  <c r="D2083" i="6"/>
  <c r="D2084" i="6"/>
  <c r="D2085" i="6"/>
  <c r="D2086" i="6"/>
  <c r="D2087" i="6"/>
  <c r="D2088" i="6"/>
  <c r="D2089" i="6"/>
  <c r="D2090" i="6"/>
  <c r="D2091" i="6"/>
  <c r="D2092" i="6"/>
  <c r="D2093" i="6"/>
  <c r="D2094" i="6"/>
  <c r="D2095" i="6"/>
  <c r="D2096" i="6"/>
  <c r="D2097" i="6"/>
  <c r="D2098" i="6"/>
  <c r="D2099" i="6"/>
  <c r="D2100" i="6"/>
  <c r="D2101" i="6"/>
  <c r="D2102" i="6"/>
  <c r="D2103" i="6"/>
  <c r="D2104" i="6"/>
  <c r="D2105" i="6"/>
  <c r="D2106" i="6"/>
  <c r="D2107" i="6"/>
  <c r="D2108" i="6"/>
  <c r="D2109" i="6"/>
  <c r="D2110" i="6"/>
  <c r="D2111" i="6"/>
  <c r="D2112" i="6"/>
  <c r="D2113" i="6"/>
  <c r="D2114" i="6"/>
  <c r="D2115" i="6"/>
  <c r="D2116" i="6"/>
  <c r="D2117" i="6"/>
  <c r="D2118" i="6"/>
  <c r="D2119" i="6"/>
  <c r="D2120" i="6"/>
  <c r="D2121" i="6"/>
  <c r="D2122" i="6"/>
  <c r="D2123" i="6"/>
  <c r="D2124" i="6"/>
  <c r="D2125" i="6"/>
  <c r="D2126" i="6"/>
  <c r="D2127" i="6"/>
  <c r="D2128" i="6"/>
  <c r="D2129" i="6"/>
  <c r="D2130" i="6"/>
  <c r="D2131" i="6"/>
  <c r="D2132" i="6"/>
  <c r="D2133" i="6"/>
  <c r="D2134" i="6"/>
  <c r="D2135" i="6"/>
  <c r="D2136" i="6"/>
  <c r="D2137" i="6"/>
  <c r="D2138" i="6"/>
  <c r="D2139" i="6"/>
  <c r="D2140" i="6"/>
  <c r="D2141" i="6"/>
  <c r="D2142" i="6"/>
  <c r="D2143" i="6"/>
  <c r="D2144" i="6"/>
  <c r="D2145" i="6"/>
  <c r="D2146" i="6"/>
  <c r="D2147" i="6"/>
  <c r="D2148" i="6"/>
  <c r="D2149" i="6"/>
  <c r="D2150" i="6"/>
  <c r="D2151" i="6"/>
  <c r="D2152" i="6"/>
  <c r="D2153" i="6"/>
  <c r="D2154" i="6"/>
  <c r="D2155" i="6"/>
  <c r="D2156" i="6"/>
  <c r="D2157" i="6"/>
  <c r="D2158" i="6"/>
  <c r="D2159" i="6"/>
  <c r="D2160" i="6"/>
  <c r="D2161" i="6"/>
  <c r="D2162" i="6"/>
  <c r="D2163" i="6"/>
  <c r="D2164" i="6"/>
  <c r="D2165" i="6"/>
  <c r="D2166" i="6"/>
  <c r="D2167" i="6"/>
  <c r="D2168" i="6"/>
  <c r="D2169" i="6"/>
  <c r="D2170" i="6"/>
  <c r="D2171" i="6"/>
  <c r="D2172" i="6"/>
  <c r="D2173" i="6"/>
  <c r="D2174" i="6"/>
  <c r="D2175" i="6"/>
  <c r="D2176" i="6"/>
  <c r="D2177" i="6"/>
  <c r="D2178" i="6"/>
  <c r="D2179" i="6"/>
  <c r="D2180" i="6"/>
  <c r="D2181" i="6"/>
  <c r="D2182" i="6"/>
  <c r="D2183" i="6"/>
  <c r="D2184" i="6"/>
  <c r="D2185" i="6"/>
  <c r="D2186" i="6"/>
  <c r="D2187" i="6"/>
  <c r="D2188" i="6"/>
  <c r="D2189" i="6"/>
  <c r="D2190" i="6"/>
  <c r="D2191" i="6"/>
  <c r="D2192" i="6"/>
  <c r="D2193" i="6"/>
  <c r="D2194" i="6"/>
  <c r="D2195" i="6"/>
  <c r="D2196" i="6"/>
  <c r="D2197" i="6"/>
  <c r="D2198" i="6"/>
  <c r="D2199" i="6"/>
  <c r="D2200" i="6"/>
  <c r="D2201" i="6"/>
  <c r="D2202" i="6"/>
  <c r="D2203" i="6"/>
  <c r="D2204" i="6"/>
  <c r="D2205" i="6"/>
  <c r="D2206" i="6"/>
  <c r="D2207" i="6"/>
  <c r="D2208" i="6"/>
  <c r="D2209" i="6"/>
  <c r="D2210" i="6"/>
  <c r="D2211" i="6"/>
  <c r="D2212" i="6"/>
  <c r="D2213" i="6"/>
  <c r="D2214" i="6"/>
  <c r="D2215" i="6"/>
  <c r="D2216" i="6"/>
  <c r="D2217" i="6"/>
  <c r="D2218" i="6"/>
  <c r="D2219" i="6"/>
  <c r="D2220" i="6"/>
  <c r="D2221" i="6"/>
  <c r="D2222" i="6"/>
  <c r="D2223" i="6"/>
  <c r="D2224" i="6"/>
  <c r="D2225" i="6"/>
  <c r="D2226" i="6"/>
  <c r="D2227" i="6"/>
  <c r="D2228" i="6"/>
  <c r="D2229" i="6"/>
  <c r="D2230" i="6"/>
  <c r="D2231" i="6"/>
  <c r="D2232" i="6"/>
  <c r="D2233" i="6"/>
  <c r="D2234" i="6"/>
  <c r="D2235" i="6"/>
  <c r="D2236" i="6"/>
  <c r="D2237" i="6"/>
  <c r="D2238" i="6"/>
  <c r="D2239" i="6"/>
  <c r="D2240" i="6"/>
  <c r="D2241" i="6"/>
  <c r="D2242" i="6"/>
  <c r="D2243" i="6"/>
  <c r="D2244" i="6"/>
  <c r="D2245" i="6"/>
  <c r="D2246" i="6"/>
  <c r="D2247" i="6"/>
  <c r="D2248" i="6"/>
  <c r="D2249" i="6"/>
  <c r="D2250" i="6"/>
  <c r="D2251" i="6"/>
  <c r="D2252" i="6"/>
  <c r="D2253" i="6"/>
  <c r="D2254" i="6"/>
  <c r="D2255" i="6"/>
  <c r="D2256" i="6"/>
  <c r="D2257" i="6"/>
  <c r="D2258" i="6"/>
  <c r="D2259" i="6"/>
  <c r="D2260" i="6"/>
  <c r="D2261" i="6"/>
  <c r="D2262" i="6"/>
  <c r="D2263" i="6"/>
  <c r="D2264" i="6"/>
  <c r="D2265" i="6"/>
  <c r="D2266" i="6"/>
  <c r="D2267" i="6"/>
  <c r="D2268" i="6"/>
  <c r="D2269" i="6"/>
  <c r="D2270" i="6"/>
  <c r="D2271" i="6"/>
  <c r="D2272" i="6"/>
  <c r="D2273" i="6"/>
  <c r="D2274" i="6"/>
  <c r="D2275" i="6"/>
  <c r="D2276" i="6"/>
  <c r="D2277" i="6"/>
  <c r="D2278" i="6"/>
  <c r="D2279" i="6"/>
  <c r="D2280" i="6"/>
  <c r="D2281" i="6"/>
  <c r="D2282" i="6"/>
  <c r="D2283" i="6"/>
  <c r="D2284" i="6"/>
  <c r="D2285" i="6"/>
  <c r="D2286" i="6"/>
  <c r="D2287" i="6"/>
  <c r="D2288" i="6"/>
  <c r="D2289" i="6"/>
  <c r="D2290" i="6"/>
  <c r="D2291" i="6"/>
  <c r="D2292" i="6"/>
  <c r="D2293" i="6"/>
  <c r="D2294" i="6"/>
  <c r="D2295" i="6"/>
  <c r="D2296" i="6"/>
  <c r="D2297" i="6"/>
  <c r="D2298" i="6"/>
  <c r="D2299" i="6"/>
  <c r="D2300" i="6"/>
  <c r="D2301" i="6"/>
  <c r="D2302" i="6"/>
  <c r="D2303" i="6"/>
  <c r="D2304" i="6"/>
  <c r="D2305" i="6"/>
  <c r="D2306" i="6"/>
  <c r="D2307" i="6"/>
  <c r="D2308" i="6"/>
  <c r="D2309" i="6"/>
  <c r="D2310" i="6"/>
  <c r="D2311" i="6"/>
  <c r="D2312" i="6"/>
  <c r="D2313" i="6"/>
  <c r="D2314" i="6"/>
  <c r="D2315" i="6"/>
  <c r="D2316" i="6"/>
  <c r="D2317" i="6"/>
  <c r="D2318" i="6"/>
  <c r="D2319" i="6"/>
  <c r="D2320" i="6"/>
  <c r="D2321" i="6"/>
  <c r="D2322" i="6"/>
  <c r="D2323" i="6"/>
  <c r="D2324" i="6"/>
  <c r="D2325" i="6"/>
  <c r="D2326" i="6"/>
  <c r="D2327" i="6"/>
  <c r="D2328" i="6"/>
  <c r="D2329" i="6"/>
  <c r="D2330" i="6"/>
  <c r="D2331" i="6"/>
  <c r="D2332" i="6"/>
  <c r="D2333" i="6"/>
  <c r="D2334" i="6"/>
  <c r="D2335" i="6"/>
  <c r="D2336" i="6"/>
  <c r="D2337" i="6"/>
  <c r="D2338" i="6"/>
  <c r="D2339" i="6"/>
  <c r="D2340" i="6"/>
  <c r="D2341" i="6"/>
  <c r="D2342" i="6"/>
  <c r="D2343" i="6"/>
  <c r="D2344" i="6"/>
  <c r="D2345" i="6"/>
  <c r="D2346" i="6"/>
  <c r="D2347" i="6"/>
  <c r="D2348" i="6"/>
  <c r="D2349" i="6"/>
  <c r="D2350" i="6"/>
  <c r="D2351" i="6"/>
  <c r="D2352" i="6"/>
  <c r="D2353" i="6"/>
  <c r="D2354" i="6"/>
  <c r="D2355" i="6"/>
  <c r="D2356" i="6"/>
  <c r="D2357" i="6"/>
  <c r="D2358" i="6"/>
  <c r="D2359" i="6"/>
  <c r="D2360" i="6"/>
  <c r="D2361" i="6"/>
  <c r="D2362" i="6"/>
  <c r="D2363" i="6"/>
  <c r="D2364" i="6"/>
  <c r="D2365" i="6"/>
  <c r="D2366" i="6"/>
  <c r="D2367" i="6"/>
  <c r="D2368" i="6"/>
  <c r="D2369" i="6"/>
  <c r="D2370" i="6"/>
  <c r="D2371" i="6"/>
  <c r="D2372" i="6"/>
  <c r="D2373" i="6"/>
  <c r="D2374" i="6"/>
  <c r="D2375" i="6"/>
  <c r="D2376" i="6"/>
  <c r="D2377" i="6"/>
  <c r="D2378" i="6"/>
  <c r="D2379" i="6"/>
  <c r="D2380" i="6"/>
  <c r="D2381" i="6"/>
  <c r="D2382" i="6"/>
  <c r="D2383" i="6"/>
  <c r="D2384" i="6"/>
  <c r="D2385" i="6"/>
  <c r="D2386" i="6"/>
  <c r="D2387" i="6"/>
  <c r="D2388" i="6"/>
  <c r="D2389" i="6"/>
  <c r="D2390" i="6"/>
  <c r="D2391" i="6"/>
  <c r="D2392" i="6"/>
  <c r="D2393" i="6"/>
  <c r="D2394" i="6"/>
  <c r="D2395" i="6"/>
  <c r="D2396" i="6"/>
  <c r="D2397" i="6"/>
  <c r="D2398" i="6"/>
  <c r="D2399" i="6"/>
  <c r="D2400" i="6"/>
  <c r="D2401" i="6"/>
  <c r="D2402" i="6"/>
  <c r="D2403" i="6"/>
  <c r="D2404" i="6"/>
  <c r="D2405" i="6"/>
  <c r="D2406" i="6"/>
  <c r="D2407" i="6"/>
  <c r="D2408" i="6"/>
  <c r="D2409" i="6"/>
  <c r="D2410" i="6"/>
  <c r="D2411" i="6"/>
  <c r="D2412" i="6"/>
  <c r="D2413" i="6"/>
  <c r="D2414" i="6"/>
  <c r="D2415" i="6"/>
  <c r="D2416" i="6"/>
  <c r="D2417" i="6"/>
  <c r="D2418" i="6"/>
  <c r="D2419" i="6"/>
  <c r="D2420" i="6"/>
  <c r="D2421" i="6"/>
  <c r="D2422" i="6"/>
  <c r="D2423" i="6"/>
  <c r="D2424" i="6"/>
  <c r="D2425" i="6"/>
  <c r="D2426" i="6"/>
  <c r="D2427" i="6"/>
  <c r="D2428" i="6"/>
  <c r="D2429" i="6"/>
  <c r="D2430" i="6"/>
  <c r="D2431" i="6"/>
  <c r="D2432" i="6"/>
  <c r="D2433" i="6"/>
  <c r="D2434" i="6"/>
  <c r="D2435" i="6"/>
  <c r="D2436" i="6"/>
  <c r="D2437" i="6"/>
  <c r="D2438" i="6"/>
  <c r="D2439" i="6"/>
  <c r="D2440" i="6"/>
  <c r="D2441" i="6"/>
  <c r="D2442" i="6"/>
  <c r="D2443" i="6"/>
  <c r="D2444" i="6"/>
  <c r="D2445" i="6"/>
  <c r="D2446" i="6"/>
  <c r="D2447" i="6"/>
  <c r="D2448" i="6"/>
  <c r="D2449" i="6"/>
  <c r="D2450" i="6"/>
  <c r="D2451" i="6"/>
  <c r="D2452" i="6"/>
  <c r="D2453" i="6"/>
  <c r="D2454" i="6"/>
  <c r="D2455" i="6"/>
  <c r="D2456" i="6"/>
  <c r="D2457" i="6"/>
  <c r="D2458" i="6"/>
  <c r="D2459" i="6"/>
  <c r="D2460" i="6"/>
  <c r="D2461" i="6"/>
  <c r="D2462" i="6"/>
  <c r="D2463" i="6"/>
  <c r="D2464" i="6"/>
  <c r="D2465" i="6"/>
  <c r="D2466" i="6"/>
  <c r="D2467" i="6"/>
  <c r="D2468" i="6"/>
  <c r="D2469" i="6"/>
  <c r="D2470" i="6"/>
  <c r="D2471" i="6"/>
  <c r="D2472" i="6"/>
  <c r="D2473" i="6"/>
  <c r="D2474" i="6"/>
  <c r="D2475" i="6"/>
  <c r="D2476" i="6"/>
  <c r="D2477" i="6"/>
  <c r="D2478" i="6"/>
  <c r="D2479" i="6"/>
  <c r="D2480" i="6"/>
  <c r="D2481" i="6"/>
  <c r="D2482" i="6"/>
  <c r="D2483" i="6"/>
  <c r="D2484" i="6"/>
  <c r="D2485" i="6"/>
  <c r="D2486" i="6"/>
  <c r="D2487" i="6"/>
  <c r="D2488" i="6"/>
  <c r="D2489" i="6"/>
  <c r="D2490" i="6"/>
  <c r="D2491" i="6"/>
  <c r="D2492" i="6"/>
  <c r="D2493" i="6"/>
  <c r="D2494" i="6"/>
  <c r="D2495" i="6"/>
  <c r="D2496" i="6"/>
  <c r="D2497" i="6"/>
  <c r="D2498" i="6"/>
  <c r="D2499" i="6"/>
  <c r="D2500" i="6"/>
  <c r="D2501" i="6"/>
  <c r="D2502" i="6"/>
  <c r="D2503" i="6"/>
  <c r="D2504" i="6"/>
  <c r="D2505" i="6"/>
  <c r="D2506" i="6"/>
  <c r="D2507" i="6"/>
  <c r="D2508" i="6"/>
  <c r="D2509" i="6"/>
  <c r="D2510" i="6"/>
  <c r="D2511" i="6"/>
  <c r="D2512" i="6"/>
  <c r="D2513" i="6"/>
  <c r="D2514" i="6"/>
  <c r="D2515" i="6"/>
  <c r="D2516" i="6"/>
  <c r="D2517" i="6"/>
  <c r="D2518" i="6"/>
  <c r="D2519" i="6"/>
  <c r="D2520" i="6"/>
  <c r="D2521" i="6"/>
  <c r="D2522" i="6"/>
  <c r="D2523" i="6"/>
  <c r="D2524" i="6"/>
  <c r="D2525" i="6"/>
  <c r="D2526" i="6"/>
  <c r="D2527" i="6"/>
  <c r="D2528" i="6"/>
  <c r="D2529" i="6"/>
  <c r="D2530" i="6"/>
  <c r="D2531" i="6"/>
  <c r="D2532" i="6"/>
  <c r="D2533" i="6"/>
  <c r="D2534" i="6"/>
  <c r="D2535" i="6"/>
  <c r="D2536" i="6"/>
  <c r="D2537" i="6"/>
  <c r="D2538" i="6"/>
  <c r="D2539" i="6"/>
  <c r="D2540" i="6"/>
  <c r="D2541" i="6"/>
  <c r="D2542" i="6"/>
  <c r="D2543" i="6"/>
  <c r="D2544" i="6"/>
  <c r="D2545" i="6"/>
  <c r="D2546" i="6"/>
  <c r="D2547" i="6"/>
  <c r="D2548" i="6"/>
  <c r="D2549" i="6"/>
  <c r="D2550" i="6"/>
  <c r="D2551" i="6"/>
  <c r="D2552" i="6"/>
  <c r="D2553" i="6"/>
  <c r="D2554" i="6"/>
  <c r="D2555" i="6"/>
  <c r="D2556" i="6"/>
  <c r="D2557" i="6"/>
  <c r="D2558" i="6"/>
  <c r="D2559" i="6"/>
  <c r="D2560" i="6"/>
  <c r="D2561" i="6"/>
  <c r="D2562" i="6"/>
  <c r="D2563" i="6"/>
  <c r="D2564" i="6"/>
  <c r="D2565" i="6"/>
  <c r="D2566" i="6"/>
  <c r="D2567" i="6"/>
  <c r="D2568" i="6"/>
  <c r="D2569" i="6"/>
  <c r="D2570" i="6"/>
  <c r="D2571" i="6"/>
  <c r="D2572" i="6"/>
  <c r="D2573" i="6"/>
  <c r="D2574" i="6"/>
  <c r="D2575" i="6"/>
  <c r="D2576" i="6"/>
  <c r="D2577" i="6"/>
  <c r="D2578" i="6"/>
  <c r="D2579" i="6"/>
  <c r="D2580" i="6"/>
  <c r="D2581" i="6"/>
  <c r="D2582" i="6"/>
  <c r="D2583" i="6"/>
  <c r="D2584" i="6"/>
  <c r="D2585" i="6"/>
  <c r="D2586" i="6"/>
  <c r="D2587" i="6"/>
  <c r="D2588" i="6"/>
  <c r="D2589" i="6"/>
  <c r="D2590" i="6"/>
  <c r="D2591" i="6"/>
  <c r="D2592" i="6"/>
  <c r="D2593" i="6"/>
  <c r="D2594" i="6"/>
  <c r="D2595" i="6"/>
  <c r="D2596" i="6"/>
  <c r="D2597" i="6"/>
  <c r="D2598" i="6"/>
  <c r="D2599" i="6"/>
  <c r="D2600" i="6"/>
  <c r="D2601" i="6"/>
  <c r="D2602" i="6"/>
  <c r="D2603" i="6"/>
  <c r="D2604" i="6"/>
  <c r="D2605" i="6"/>
  <c r="D2606" i="6"/>
  <c r="D2607" i="6"/>
  <c r="D2608" i="6"/>
  <c r="D2609" i="6"/>
  <c r="D2610" i="6"/>
  <c r="D2611" i="6"/>
  <c r="D2612" i="6"/>
  <c r="D2613" i="6"/>
  <c r="D2614" i="6"/>
  <c r="D2615" i="6"/>
  <c r="D2616" i="6"/>
  <c r="D2617" i="6"/>
  <c r="D2618" i="6"/>
  <c r="D2619" i="6"/>
  <c r="D2620" i="6"/>
  <c r="D2621" i="6"/>
  <c r="D2622" i="6"/>
  <c r="D2623" i="6"/>
  <c r="D2624" i="6"/>
  <c r="D2625" i="6"/>
  <c r="D2626" i="6"/>
  <c r="D2627" i="6"/>
  <c r="D2628" i="6"/>
  <c r="D2629" i="6"/>
  <c r="D2630" i="6"/>
  <c r="D2631" i="6"/>
  <c r="D2632" i="6"/>
  <c r="D2633" i="6"/>
  <c r="D2634" i="6"/>
  <c r="D2635" i="6"/>
  <c r="D2636" i="6"/>
  <c r="D2637" i="6"/>
  <c r="D2638" i="6"/>
  <c r="D2639" i="6"/>
  <c r="D2640" i="6"/>
  <c r="D2641" i="6"/>
  <c r="D2642" i="6"/>
  <c r="D2643" i="6"/>
  <c r="D2644" i="6"/>
  <c r="D2645" i="6"/>
  <c r="D2646" i="6"/>
  <c r="D2647" i="6"/>
  <c r="D2648" i="6"/>
  <c r="D2649" i="6"/>
  <c r="D2650" i="6"/>
  <c r="D2651" i="6"/>
  <c r="D2652" i="6"/>
  <c r="D2653" i="6"/>
  <c r="D2654" i="6"/>
  <c r="D2655" i="6"/>
  <c r="D2656" i="6"/>
  <c r="D2657" i="6"/>
  <c r="D2658" i="6"/>
  <c r="D2659" i="6"/>
  <c r="D2660" i="6"/>
  <c r="D2661" i="6"/>
  <c r="D2662" i="6"/>
  <c r="D2663" i="6"/>
  <c r="D2664" i="6"/>
  <c r="D2665" i="6"/>
  <c r="D2666" i="6"/>
  <c r="D2667" i="6"/>
  <c r="D2668" i="6"/>
  <c r="D2669" i="6"/>
  <c r="D2670" i="6"/>
  <c r="D2671" i="6"/>
  <c r="D2672" i="6"/>
  <c r="D2673" i="6"/>
  <c r="D2674" i="6"/>
  <c r="D2675" i="6"/>
  <c r="D2676" i="6"/>
  <c r="D2677" i="6"/>
  <c r="D2678" i="6"/>
  <c r="D2679" i="6"/>
  <c r="D2680" i="6"/>
  <c r="D2681" i="6"/>
  <c r="D2682" i="6"/>
  <c r="D2683" i="6"/>
  <c r="D2684" i="6"/>
  <c r="D2685" i="6"/>
  <c r="D2686" i="6"/>
  <c r="D2687" i="6"/>
  <c r="D2688" i="6"/>
  <c r="D2689" i="6"/>
  <c r="D2690" i="6"/>
  <c r="D2691" i="6"/>
  <c r="D2692" i="6"/>
  <c r="D2693" i="6"/>
  <c r="D4" i="6"/>
  <c r="Q4" i="4"/>
  <c r="Q5" i="4"/>
  <c r="Q6" i="4"/>
  <c r="Q7" i="4"/>
  <c r="Q8" i="4"/>
  <c r="Q9" i="4"/>
  <c r="Q10" i="4"/>
  <c r="Q11" i="4"/>
  <c r="Q12" i="4"/>
  <c r="P60" i="1" l="1" a="1"/>
  <c r="P60" i="1" s="1"/>
  <c r="P64" i="1" a="1"/>
  <c r="P64" i="1" s="1"/>
  <c r="P69" i="1" a="1"/>
  <c r="P69" i="1" s="1"/>
  <c r="P63" i="1" a="1"/>
  <c r="P63" i="1" s="1"/>
  <c r="P58" i="1" a="1"/>
  <c r="P58" i="1" s="1"/>
  <c r="P68" i="1" a="1"/>
  <c r="P68" i="1" s="1"/>
  <c r="P62" i="1" a="1"/>
  <c r="P62" i="1" s="1"/>
  <c r="P57" i="1" a="1"/>
  <c r="P57" i="1" s="1"/>
  <c r="P54" i="1" a="1"/>
  <c r="P54" i="1" s="1"/>
  <c r="R54" i="1" a="1"/>
  <c r="R54" i="1" s="1"/>
  <c r="R71" i="1" a="1"/>
  <c r="R71" i="1" s="1"/>
  <c r="R66" i="1" a="1"/>
  <c r="R66" i="1" s="1"/>
  <c r="R61" i="1" a="1"/>
  <c r="R61" i="1" s="1"/>
  <c r="R56" i="1" a="1"/>
  <c r="R56" i="1" s="1"/>
  <c r="R60" i="1" a="1"/>
  <c r="R60" i="1" s="1"/>
  <c r="R55" i="1" a="1"/>
  <c r="R55" i="1" s="1"/>
  <c r="R69" i="1" a="1"/>
  <c r="R69" i="1" s="1"/>
  <c r="R63" i="1" a="1"/>
  <c r="R63" i="1" s="1"/>
  <c r="R46" i="1" a="1"/>
  <c r="R46" i="1" s="1"/>
  <c r="R45" i="1" a="1"/>
  <c r="R45" i="1" s="1"/>
  <c r="R43" i="1" a="1"/>
  <c r="R43" i="1" s="1"/>
  <c r="R50" i="1" a="1"/>
  <c r="R50" i="1" s="1"/>
  <c r="R48" i="1" a="1"/>
  <c r="R48" i="1" s="1"/>
  <c r="R51" i="1" a="1"/>
  <c r="R51" i="1" s="1"/>
  <c r="O43" i="1" a="1"/>
  <c r="O43" i="1" s="1"/>
  <c r="O47" i="1" a="1"/>
  <c r="O47" i="1" s="1"/>
  <c r="O45" i="1" a="1"/>
  <c r="O45" i="1" s="1"/>
  <c r="O51" i="1" a="1"/>
  <c r="O51" i="1" s="1"/>
  <c r="O46" i="1" a="1"/>
  <c r="O46" i="1" s="1"/>
  <c r="O50" i="1" a="1"/>
  <c r="O50" i="1" s="1"/>
  <c r="O44" i="1" a="1"/>
  <c r="O44" i="1" s="1"/>
  <c r="O49" i="1" a="1"/>
  <c r="O49" i="1" s="1"/>
  <c r="S22" i="1"/>
  <c r="S28" i="1"/>
  <c r="S20" i="1"/>
  <c r="S27" i="1"/>
  <c r="S19" i="1"/>
  <c r="R39" i="1"/>
  <c r="R38" i="1"/>
  <c r="R35" i="1"/>
  <c r="R42" i="1"/>
  <c r="R33" i="1"/>
  <c r="N12" i="8"/>
  <c r="L21" i="8" s="1"/>
  <c r="N5" i="8"/>
  <c r="N8" i="8"/>
  <c r="N7" i="8"/>
  <c r="L11" i="8"/>
  <c r="L5" i="8"/>
  <c r="L7" i="8"/>
  <c r="N11" i="8"/>
  <c r="L8" i="8"/>
  <c r="N6" i="8"/>
  <c r="L6" i="8"/>
  <c r="N8" i="7"/>
  <c r="N6" i="7"/>
  <c r="N7" i="7"/>
  <c r="N11" i="7"/>
  <c r="N12" i="7"/>
  <c r="L11" i="7"/>
  <c r="L12" i="7"/>
  <c r="L8" i="7"/>
  <c r="L7" i="7"/>
  <c r="L6" i="7"/>
  <c r="N4" i="4"/>
  <c r="O4" i="4"/>
  <c r="P4" i="4"/>
  <c r="N5" i="4"/>
  <c r="O5" i="4"/>
  <c r="P5" i="4"/>
  <c r="N6" i="4"/>
  <c r="S6" i="4" s="1"/>
  <c r="O6" i="4"/>
  <c r="P6" i="4"/>
  <c r="N7" i="4"/>
  <c r="O7" i="4"/>
  <c r="P7" i="4"/>
  <c r="N8" i="4"/>
  <c r="O8" i="4"/>
  <c r="P8" i="4"/>
  <c r="N9" i="4"/>
  <c r="O9" i="4"/>
  <c r="P9" i="4"/>
  <c r="N10" i="4"/>
  <c r="O10" i="4"/>
  <c r="P10" i="4"/>
  <c r="N11" i="4"/>
  <c r="S11" i="4" s="1"/>
  <c r="O11" i="4"/>
  <c r="P11" i="4"/>
  <c r="N12" i="4"/>
  <c r="O12" i="4"/>
  <c r="P12" i="4"/>
  <c r="P13" i="4"/>
  <c r="L20" i="8" l="1"/>
  <c r="S8" i="4"/>
  <c r="S10" i="4"/>
  <c r="S4" i="4"/>
  <c r="S5" i="4"/>
  <c r="S7" i="4"/>
  <c r="S12" i="4"/>
  <c r="S9" i="4"/>
  <c r="S77" i="1"/>
  <c r="T77" i="1" s="1"/>
  <c r="S72" i="1"/>
  <c r="T72" i="1" s="1"/>
  <c r="Q74" i="1"/>
  <c r="Q75" i="1"/>
  <c r="Q76" i="1"/>
  <c r="Q73" i="1"/>
  <c r="P74" i="1"/>
  <c r="P75" i="1"/>
  <c r="P76" i="1"/>
  <c r="P73" i="1"/>
  <c r="O74" i="1"/>
  <c r="O75" i="1"/>
  <c r="O76" i="1"/>
  <c r="O73" i="1"/>
  <c r="Q54" i="1"/>
  <c r="Q55" i="1"/>
  <c r="Q56" i="1"/>
  <c r="Q57" i="1"/>
  <c r="Q58" i="1"/>
  <c r="Q59" i="1"/>
  <c r="Q60" i="1"/>
  <c r="Q61" i="1"/>
  <c r="Q62" i="1"/>
  <c r="Q63" i="1"/>
  <c r="Q64" i="1"/>
  <c r="Q65" i="1"/>
  <c r="Q66" i="1"/>
  <c r="Q67" i="1"/>
  <c r="Q68" i="1"/>
  <c r="Q69" i="1"/>
  <c r="Q70" i="1"/>
  <c r="Q71" i="1"/>
  <c r="O55" i="1"/>
  <c r="O56" i="1"/>
  <c r="O57" i="1"/>
  <c r="O58" i="1"/>
  <c r="O59" i="1"/>
  <c r="O60" i="1"/>
  <c r="O61" i="1"/>
  <c r="O62" i="1"/>
  <c r="O63" i="1"/>
  <c r="O64" i="1"/>
  <c r="O65" i="1"/>
  <c r="O66" i="1"/>
  <c r="O67" i="1"/>
  <c r="O68" i="1"/>
  <c r="O69" i="1"/>
  <c r="O70" i="1"/>
  <c r="O71" i="1"/>
  <c r="O54" i="1"/>
  <c r="Q53" i="1"/>
  <c r="Q52" i="1"/>
  <c r="P53" i="1"/>
  <c r="P52" i="1"/>
  <c r="O53" i="1"/>
  <c r="O52" i="1"/>
  <c r="Q44" i="1"/>
  <c r="Q45" i="1"/>
  <c r="Q46" i="1"/>
  <c r="Q47" i="1"/>
  <c r="Q48" i="1"/>
  <c r="Q49" i="1"/>
  <c r="Q50" i="1"/>
  <c r="Q51" i="1"/>
  <c r="Q43" i="1"/>
  <c r="S44" i="1"/>
  <c r="T44" i="1" s="1"/>
  <c r="S43" i="1"/>
  <c r="Q35" i="1"/>
  <c r="Q36" i="1"/>
  <c r="Q37" i="1"/>
  <c r="Q38" i="1"/>
  <c r="Q39" i="1"/>
  <c r="Q40" i="1"/>
  <c r="Q41" i="1"/>
  <c r="Q42" i="1"/>
  <c r="Q34" i="1"/>
  <c r="Q33" i="1"/>
  <c r="P35" i="1"/>
  <c r="P36" i="1"/>
  <c r="P37" i="1"/>
  <c r="P38" i="1"/>
  <c r="P39" i="1"/>
  <c r="P40" i="1"/>
  <c r="P41" i="1"/>
  <c r="P42" i="1"/>
  <c r="P34" i="1"/>
  <c r="P33" i="1"/>
  <c r="O35" i="1"/>
  <c r="O36" i="1"/>
  <c r="O37" i="1"/>
  <c r="O38" i="1"/>
  <c r="O39" i="1"/>
  <c r="O40" i="1"/>
  <c r="O41" i="1"/>
  <c r="O33" i="1"/>
  <c r="Q32" i="1"/>
  <c r="P32" i="1"/>
  <c r="S9" i="1"/>
  <c r="S3" i="1" l="1"/>
  <c r="S69" i="1"/>
  <c r="S68" i="1"/>
  <c r="S60" i="1"/>
  <c r="S61" i="1"/>
  <c r="S7" i="1"/>
  <c r="T19" i="1"/>
  <c r="S11" i="1"/>
  <c r="S36" i="1"/>
  <c r="S74" i="1"/>
  <c r="T74" i="1" s="1"/>
  <c r="S6" i="1"/>
  <c r="S33" i="1"/>
  <c r="T33" i="1" s="1"/>
  <c r="S35" i="1"/>
  <c r="S34" i="1"/>
  <c r="S32" i="1"/>
  <c r="S42" i="1"/>
  <c r="S47" i="1"/>
  <c r="S51" i="1"/>
  <c r="T51" i="1" s="1"/>
  <c r="S67" i="1"/>
  <c r="S59" i="1"/>
  <c r="S73" i="1"/>
  <c r="S13" i="4"/>
  <c r="S38" i="1"/>
  <c r="S40" i="1"/>
  <c r="S46" i="1"/>
  <c r="S49" i="1"/>
  <c r="S50" i="1"/>
  <c r="S53" i="1"/>
  <c r="T53" i="1" s="1"/>
  <c r="S71" i="1"/>
  <c r="S63" i="1"/>
  <c r="T63" i="1" s="1"/>
  <c r="S55" i="1"/>
  <c r="S56" i="1"/>
  <c r="T56" i="1" s="1"/>
  <c r="S66" i="1"/>
  <c r="S58" i="1"/>
  <c r="S76" i="1"/>
  <c r="T17" i="1"/>
  <c r="S12" i="1"/>
  <c r="T23" i="1"/>
  <c r="S13" i="1"/>
  <c r="S4" i="1"/>
  <c r="T30" i="1" s="1"/>
  <c r="S37" i="1"/>
  <c r="S39" i="1"/>
  <c r="S41" i="1"/>
  <c r="S45" i="1"/>
  <c r="S48" i="1"/>
  <c r="S52" i="1"/>
  <c r="T52" i="1" s="1"/>
  <c r="S70" i="1"/>
  <c r="S62" i="1"/>
  <c r="T62" i="1" s="1"/>
  <c r="S54" i="1"/>
  <c r="S64" i="1"/>
  <c r="T64" i="1" s="1"/>
  <c r="S65" i="1"/>
  <c r="S57" i="1"/>
  <c r="S75" i="1"/>
  <c r="S10" i="1"/>
  <c r="T24" i="1"/>
  <c r="S14" i="1"/>
  <c r="S5" i="1"/>
  <c r="S8" i="1"/>
  <c r="T54" i="1" l="1"/>
  <c r="T9" i="1"/>
  <c r="T14" i="1"/>
  <c r="T46" i="1"/>
  <c r="T36" i="1"/>
  <c r="T32" i="1"/>
  <c r="T70" i="1"/>
  <c r="T58" i="1"/>
  <c r="T31" i="1"/>
  <c r="T4" i="1"/>
  <c r="T48" i="1"/>
  <c r="T39" i="1"/>
  <c r="T37" i="1"/>
  <c r="T76" i="1"/>
  <c r="T47" i="1"/>
  <c r="T49" i="1"/>
  <c r="T10" i="1"/>
  <c r="T67" i="1"/>
  <c r="T43" i="1"/>
  <c r="T75" i="1"/>
  <c r="T38" i="1"/>
  <c r="T45" i="1"/>
  <c r="T40" i="1"/>
  <c r="T65" i="1"/>
  <c r="T55" i="1"/>
  <c r="T7" i="1"/>
  <c r="T66" i="1"/>
  <c r="T7" i="4"/>
  <c r="T5" i="4"/>
  <c r="T6" i="4"/>
  <c r="T11" i="4"/>
  <c r="T8" i="4"/>
  <c r="T9" i="4"/>
  <c r="T10" i="4"/>
  <c r="T60" i="1"/>
  <c r="T59" i="1"/>
  <c r="T26" i="1"/>
  <c r="T35" i="1"/>
  <c r="T57" i="1"/>
  <c r="T34" i="1"/>
  <c r="T71" i="1"/>
  <c r="T61" i="1"/>
  <c r="T50" i="1"/>
  <c r="T29" i="1"/>
  <c r="T18" i="1"/>
  <c r="T4" i="4"/>
  <c r="T12" i="4"/>
  <c r="T68" i="1"/>
  <c r="T42" i="1"/>
  <c r="T41" i="1"/>
  <c r="T6" i="1"/>
  <c r="T25" i="1"/>
  <c r="T73" i="1"/>
  <c r="T69" i="1"/>
  <c r="T20" i="1"/>
  <c r="T16" i="1"/>
  <c r="T12" i="1"/>
  <c r="T15" i="1"/>
  <c r="T21" i="1"/>
  <c r="T13" i="1"/>
  <c r="T8" i="1"/>
  <c r="T5" i="1"/>
  <c r="T28" i="1"/>
  <c r="T22" i="1"/>
  <c r="T27" i="1"/>
  <c r="T1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<sst xmlns="http://schemas.openxmlformats.org/spreadsheetml/2006/main" count="2052" uniqueCount="1911">
  <si>
    <t>Equity</t>
  </si>
  <si>
    <t xml:space="preserve">Total Debt </t>
  </si>
  <si>
    <t>Net Profit Margin</t>
  </si>
  <si>
    <t>Rev Growth</t>
  </si>
  <si>
    <t>Market Cap</t>
  </si>
  <si>
    <t>Debt to Equity</t>
  </si>
  <si>
    <t xml:space="preserve">Normalization of net profit </t>
  </si>
  <si>
    <t>Normalization of Rev Growth</t>
  </si>
  <si>
    <t xml:space="preserve">Normalization of Market Cap </t>
  </si>
  <si>
    <t>Normalization of D/E</t>
  </si>
  <si>
    <t>Score</t>
  </si>
  <si>
    <t xml:space="preserve">Rank Across industries </t>
  </si>
  <si>
    <t>weights reflect the relative importance of each metric for stock selection</t>
  </si>
  <si>
    <t>Metric</t>
  </si>
  <si>
    <t>Weight</t>
  </si>
  <si>
    <t>Reason</t>
  </si>
  <si>
    <t>NPM</t>
  </si>
  <si>
    <t>Revenue Growth</t>
  </si>
  <si>
    <t>D/E</t>
  </si>
  <si>
    <t>Measures core profitability and operational efficiency, key for stable short-term returns.</t>
  </si>
  <si>
    <t>Captures top-line momentum and market demand, indicating potential for near-term price appreciation.</t>
  </si>
  <si>
    <t>Reflects liquidity and tradability, ensuring positions can be entered/exited efficiently.</t>
  </si>
  <si>
    <t>Evaluates financial leverage; lower D/E reduces risk of distress under market volatility.</t>
  </si>
  <si>
    <t>Total</t>
  </si>
  <si>
    <t xml:space="preserve">Remark: Weight = Coefficient </t>
  </si>
  <si>
    <t xml:space="preserve">Category </t>
  </si>
  <si>
    <t>SubCategory</t>
  </si>
  <si>
    <t>Value</t>
  </si>
  <si>
    <t>Period</t>
  </si>
  <si>
    <t xml:space="preserve">Analysis and notes </t>
  </si>
  <si>
    <t>Gloabal Factors</t>
  </si>
  <si>
    <t>Geopolitical</t>
  </si>
  <si>
    <t>U.S. Trade Policy Impact</t>
  </si>
  <si>
    <t>Europe Energy Demand</t>
  </si>
  <si>
    <t>Tariffs potentially &gt;30%</t>
  </si>
  <si>
    <t>Price volatility expected</t>
  </si>
  <si>
    <t>Nov-Dec 2025</t>
  </si>
  <si>
    <t>Winter 2025-2026</t>
  </si>
  <si>
    <r>
      <t>Key wildcard for Tunisia's external sector.</t>
    </r>
    <r>
      <rPr>
        <sz val="11"/>
        <color theme="1"/>
        <rFont val="Aptos Narrow"/>
        <family val="2"/>
        <scheme val="minor"/>
      </rPr>
      <t xml:space="preserve"> If U.S.-China tariffs rise above 30%, European automotive and tech firms will accelerate near-shoring to North Africa, directly boosting Tunisia's manufacturing base. Trump administration remains unpredictable.</t>
    </r>
  </si>
  <si>
    <r>
      <t>Winter disruptions could raise energy prices.</t>
    </r>
    <r>
      <rPr>
        <sz val="11"/>
        <color theme="1"/>
        <rFont val="Aptos Narrow"/>
        <family val="2"/>
        <scheme val="minor"/>
      </rPr>
      <t xml:space="preserve"> Creates opportunities for FDI in Tunisia's energy production, renewables, and infrastructure. Also benefits manufacturing supply chains (pipelines, renewable components).</t>
    </r>
  </si>
  <si>
    <t xml:space="preserve">Foreign Direct Investment </t>
  </si>
  <si>
    <t>Total FDI Inflows</t>
  </si>
  <si>
    <t>1,650.3M TND</t>
  </si>
  <si>
    <t>First Half of 2025</t>
  </si>
  <si>
    <t>FDI reached 1,650.3 million TND in H1 2025, marking a sharp increase of +20.8% compared to 2024 and 63.6% compared to  2022. Manufacturing (62.9%), Energy (24.3%), Services (11.6%), Agriculture (1.2%). Strong investor confidence.</t>
  </si>
  <si>
    <t>Domestic Factors</t>
  </si>
  <si>
    <t>GDP Growth</t>
  </si>
  <si>
    <t>Real GDP Growth</t>
  </si>
  <si>
    <t>Annual: 1.4% (2024); 1.9-2.6% expected(2025)    Quarterly: Q4'24: +0.9%, Q1'25: -0.2%, Q2'25: +1.8%</t>
  </si>
  <si>
    <t>2024-2025</t>
  </si>
  <si>
    <r>
      <t>Moderate recovery but highly volatile.</t>
    </r>
    <r>
      <rPr>
        <sz val="11"/>
        <color theme="1"/>
        <rFont val="Aptos Narrow"/>
        <family val="2"/>
        <scheme val="minor"/>
      </rPr>
      <t xml:space="preserve"> Contraction followed by rebound shows susceptibility to shocks. Overall 2025 trend positive. Resilience in tourism/agriculture; manufacturing faces challenges. Favors manufacturing, tourism, transport, consumer goods. </t>
    </r>
    <r>
      <rPr>
        <i/>
        <sz val="11"/>
        <color theme="1"/>
        <rFont val="Aptos Narrow"/>
        <family val="2"/>
        <scheme val="minor"/>
      </rPr>
      <t>(Source: INS, World Bank)</t>
    </r>
  </si>
  <si>
    <t>Interest Rate</t>
  </si>
  <si>
    <t>BCT Benchmark Rate</t>
  </si>
  <si>
    <t>7.5% (stable)</t>
  </si>
  <si>
    <r>
      <t>Held steady after recent cut.</t>
    </r>
    <r>
      <rPr>
        <sz val="11"/>
        <color theme="1"/>
        <rFont val="Aptos Narrow"/>
        <family val="2"/>
        <scheme val="minor"/>
      </rPr>
      <t xml:space="preserve"> BCT maintaining tight policy to fight inflation. Lower/stable rates support borrowing in banking, construction, and capital-intensive industries. Removes barrier to short-term investment.</t>
    </r>
  </si>
  <si>
    <t>Inflation</t>
  </si>
  <si>
    <t>Annual Inflation Rate</t>
  </si>
  <si>
    <t>2023-2025</t>
  </si>
  <si>
    <r>
      <t>Lowest in 5 years – strong downward trend.</t>
    </r>
    <r>
      <rPr>
        <sz val="11"/>
        <color theme="1"/>
        <rFont val="Aptos Narrow"/>
        <family val="2"/>
        <scheme val="minor"/>
      </rPr>
      <t xml:space="preserve"> Driven by softer food prices. Moderate inflation preserves purchasing power and cost predictability. Favorable for consumer businesses and sectors with stable input costs. Still considered high, hence BCT maintains elevated rates.</t>
    </r>
  </si>
  <si>
    <t>Current: 5% (Sep 2025)                          Average: 6.7% expected (2025)                                Historical: 7% (2024), 9.3% (2023)</t>
  </si>
  <si>
    <t>Unemployment</t>
  </si>
  <si>
    <t>Unemployment Rate</t>
  </si>
  <si>
    <t>15.3% (down from 15.7% in Q1)</t>
  </si>
  <si>
    <t>Q2 2025</t>
  </si>
  <si>
    <r>
      <t>Back to 2022 levels – gradual labor market recovery.</t>
    </r>
    <r>
      <rPr>
        <sz val="11"/>
        <color theme="1"/>
        <rFont val="Aptos Narrow"/>
        <family val="2"/>
        <scheme val="minor"/>
      </rPr>
      <t xml:space="preserve"> Indicates businesses are hiring again. Labor-intensive sectors (manufacturing, services) positioned to benefit from improving conditions.</t>
    </r>
  </si>
  <si>
    <t>Government Finances</t>
  </si>
  <si>
    <t>Budget Deficit (% of GDP)</t>
  </si>
  <si>
    <t>it was -6.6% (2024 provisional); projected -5.5% (2025)</t>
  </si>
  <si>
    <t>Narrowing but still alarming. Supported by economic growth rather than austerity. Healthier finances strengthen sectors reliant on government contracts/subsidies and improve private investment climate. (Source: Ministry of Finance)</t>
  </si>
  <si>
    <t>Public Debt-to-GDP Ratio</t>
  </si>
  <si>
    <t>79.8% (down from 81.2% in 2024)</t>
  </si>
  <si>
    <t>Modest improvement but debt remains high. Limits government's ability to invest and boost economy. Places entire burden of recovery on private sector.</t>
  </si>
  <si>
    <t>Trade</t>
  </si>
  <si>
    <t>Trade Deficit</t>
  </si>
  <si>
    <t>-2,735M TND (widened from -2,004M)</t>
  </si>
  <si>
    <r>
      <t>Worsening – underscores dependence on foreign capital and external markets.</t>
    </r>
    <r>
      <rPr>
        <sz val="11"/>
        <color theme="1"/>
        <rFont val="Aptos Narrow"/>
        <family val="2"/>
        <scheme val="minor"/>
      </rPr>
      <t xml:space="preserve"> Export-oriented industries face pressure. Domestic-focused sectors relatively insulated from external shocks.</t>
    </r>
  </si>
  <si>
    <t>Sector</t>
  </si>
  <si>
    <t xml:space="preserve">Available Key metric </t>
  </si>
  <si>
    <t xml:space="preserve">Market Cap </t>
  </si>
  <si>
    <t xml:space="preserve">Trading Volume </t>
  </si>
  <si>
    <t>Perfomance 2024</t>
  </si>
  <si>
    <t xml:space="preserve">Conclusion </t>
  </si>
  <si>
    <t>Financials</t>
  </si>
  <si>
    <t>Consumer Goods</t>
  </si>
  <si>
    <t>Industrial</t>
  </si>
  <si>
    <t xml:space="preserve">Consumer services </t>
  </si>
  <si>
    <t>Raw Materials</t>
  </si>
  <si>
    <t>N/A</t>
  </si>
  <si>
    <t>Technology</t>
  </si>
  <si>
    <t>Telecommunication</t>
  </si>
  <si>
    <t>Health</t>
  </si>
  <si>
    <t>Oil and gaz</t>
  </si>
  <si>
    <t>The undisputed backbone of the market. Massive size , highest liquidity , cheap valuation → remains the safest core holding.</t>
  </si>
  <si>
    <t>Defensive giant that delivered a solid recovery in 2024. Keeps the portfolio stable when volatility rises.</t>
  </si>
  <si>
    <t>Still the cheapest sector on paper, but weak momentum so far. Tactical small overweight only if consumer spending visibly accelerates.</t>
  </si>
  <si>
    <t>liquid despite modest size. Direct play on the +20.8% manufacturing FDI surge : opportunistic allocation stays justified.</t>
  </si>
  <si>
    <t>2024’s clear winner. Small weight limits the impact, but worth keeping a speculative toehold for continuation.</t>
  </si>
  <si>
    <t>Explosive 2024 move, but already expensive and tiny : too risky for more than a watchlist position.</t>
  </si>
  <si>
    <t xml:space="preserve">Highest ROE in the country but microscopic and illiquid </t>
  </si>
  <si>
    <t>Very limited size and liquidity</t>
  </si>
  <si>
    <t>Extremely small weight and negligible trading activity</t>
  </si>
  <si>
    <t xml:space="preserve">Office Plast </t>
  </si>
  <si>
    <t>Tunisie SICAF</t>
  </si>
  <si>
    <t>SOTIPAPIER</t>
  </si>
  <si>
    <t>SOTEMAIL</t>
  </si>
  <si>
    <t>SOTETEL</t>
  </si>
  <si>
    <t>SOMOCER</t>
  </si>
  <si>
    <t>SIPHAT</t>
  </si>
  <si>
    <t>SITS</t>
  </si>
  <si>
    <t>SIAME</t>
  </si>
  <si>
    <t>SIMPAR</t>
  </si>
  <si>
    <t>SANIMED</t>
  </si>
  <si>
    <t>BNA ASSURANCES</t>
  </si>
  <si>
    <t>_</t>
  </si>
  <si>
    <t>BTE</t>
  </si>
  <si>
    <t>CELLCOM</t>
  </si>
  <si>
    <t>CIL</t>
  </si>
  <si>
    <t>CIMENTS DE BIZERTE</t>
  </si>
  <si>
    <t>CITY CARS</t>
  </si>
  <si>
    <t>ESSOUKNA</t>
  </si>
  <si>
    <t>HANNIBAL LEASE</t>
  </si>
  <si>
    <t>ICF</t>
  </si>
  <si>
    <t>MAGASIN GENERAL</t>
  </si>
  <si>
    <t>MONOPRIX</t>
  </si>
  <si>
    <t>MPBS</t>
  </si>
  <si>
    <t xml:space="preserve">	499,323,207</t>
  </si>
  <si>
    <t xml:space="preserve">	15,430,116</t>
  </si>
  <si>
    <t xml:space="preserve">	6618202 </t>
  </si>
  <si>
    <t>STA</t>
  </si>
  <si>
    <t>STB</t>
  </si>
  <si>
    <t>STIP</t>
  </si>
  <si>
    <t>TAWASOL GROUP HOLDING</t>
  </si>
  <si>
    <t>-</t>
  </si>
  <si>
    <t>TELNET HOLDING</t>
  </si>
  <si>
    <t>TUNINVEST-SICAR</t>
  </si>
  <si>
    <t>TUNIS RE</t>
  </si>
  <si>
    <t>TUNISAIR</t>
  </si>
  <si>
    <t>UADH</t>
  </si>
  <si>
    <t>UIB</t>
  </si>
  <si>
    <t>UNIMED</t>
  </si>
  <si>
    <t>AETECH</t>
  </si>
  <si>
    <t>ALKIMIA</t>
  </si>
  <si>
    <t>AMEN BANK</t>
  </si>
  <si>
    <t>ASSAD</t>
  </si>
  <si>
    <t>ASSURANCES MAGHREBIA</t>
  </si>
  <si>
    <t>ASTREE</t>
  </si>
  <si>
    <t>184 361 541</t>
  </si>
  <si>
    <t>ATTIJARI LEASING</t>
  </si>
  <si>
    <t>BEST LEASE</t>
  </si>
  <si>
    <t>BH ASSURANCE</t>
  </si>
  <si>
    <t>BIAT</t>
  </si>
  <si>
    <t xml:space="preserve">Company_Name </t>
  </si>
  <si>
    <t>Banks</t>
  </si>
  <si>
    <t>Basic Materials</t>
  </si>
  <si>
    <t>Consumer Services</t>
  </si>
  <si>
    <t>Health Care</t>
  </si>
  <si>
    <t>Industrials</t>
  </si>
  <si>
    <t>Insurance</t>
  </si>
  <si>
    <t>Investment/Holding Companies</t>
  </si>
  <si>
    <t>Leasing &amp; Financial Services</t>
  </si>
  <si>
    <t>Oil &amp; Gas</t>
  </si>
  <si>
    <t>Telecommunications</t>
  </si>
  <si>
    <t xml:space="preserve">Net Income </t>
  </si>
  <si>
    <t>Revenue</t>
  </si>
  <si>
    <t>Normalization</t>
  </si>
  <si>
    <t>Smart tunisie</t>
  </si>
  <si>
    <t>ENNAKL AUTOMOBILES +</t>
  </si>
  <si>
    <t>ARTES +</t>
  </si>
  <si>
    <t>ONE TECH HOLDING +</t>
  </si>
  <si>
    <t>CARTHAGE CEMENT +</t>
  </si>
  <si>
    <t>SOTUMAG +</t>
  </si>
  <si>
    <t>Poulina +</t>
  </si>
  <si>
    <t>SAH+</t>
  </si>
  <si>
    <t>DELICE HOLDING+</t>
  </si>
  <si>
    <t>LAND OR +</t>
  </si>
  <si>
    <t xml:space="preserve">NEW BODY LINE </t>
  </si>
  <si>
    <t>SPDIT-SICAF +</t>
  </si>
  <si>
    <t>TUNISIE LEASING ET FACTORING+</t>
  </si>
  <si>
    <t>BH LEASING+</t>
  </si>
  <si>
    <t>UBCI +</t>
  </si>
  <si>
    <t>STAR (too expensive)</t>
  </si>
  <si>
    <t>AIR LIQUIDE TUNISIE  (too expensive)</t>
  </si>
  <si>
    <t>ATTIJARI BANK (too expensive)</t>
  </si>
  <si>
    <t>ASSURANCES MAGHREBIA VIE +</t>
  </si>
  <si>
    <t>Sector-weighting Model</t>
  </si>
  <si>
    <t>Market Cap %</t>
  </si>
  <si>
    <t>Volume %</t>
  </si>
  <si>
    <t>Performance 2024 %</t>
  </si>
  <si>
    <t>Valuation Score</t>
  </si>
  <si>
    <t>Macro Score</t>
  </si>
  <si>
    <t>Total Score</t>
  </si>
  <si>
    <t>Raw Weight %</t>
  </si>
  <si>
    <t>Adjusted weights %</t>
  </si>
  <si>
    <t>Number of Stocks</t>
  </si>
  <si>
    <t>TotalScoreAll</t>
  </si>
  <si>
    <r>
      <t xml:space="preserve">P/E &gt; 15 or ROE &lt; 10 % → give </t>
    </r>
    <r>
      <rPr>
        <b/>
        <sz val="11"/>
        <color theme="1"/>
        <rFont val="Aptos Narrow"/>
        <family val="2"/>
        <scheme val="minor"/>
      </rPr>
      <t xml:space="preserve"> 0</t>
    </r>
  </si>
  <si>
    <r>
      <t xml:space="preserve">P/E 10–15 or ROE 10–15 % → give </t>
    </r>
    <r>
      <rPr>
        <b/>
        <sz val="11"/>
        <color theme="1"/>
        <rFont val="Aptos Narrow"/>
        <family val="2"/>
        <scheme val="minor"/>
      </rPr>
      <t>+8</t>
    </r>
  </si>
  <si>
    <r>
      <t xml:space="preserve">P/E &lt; 10 or ROE &gt; 15 % → give </t>
    </r>
    <r>
      <rPr>
        <b/>
        <sz val="11"/>
        <color theme="1"/>
        <rFont val="Aptos Narrow"/>
        <family val="2"/>
        <scheme val="minor"/>
      </rPr>
      <t>+10</t>
    </r>
  </si>
  <si>
    <t>valuation bonus rule (1 second):</t>
  </si>
  <si>
    <t>P/E</t>
  </si>
  <si>
    <t>ROE</t>
  </si>
  <si>
    <t>Date</t>
  </si>
  <si>
    <t>Close</t>
  </si>
  <si>
    <t>Adjusted Close</t>
  </si>
  <si>
    <t>BH leasing</t>
  </si>
  <si>
    <t xml:space="preserve">Adjusted Close </t>
  </si>
  <si>
    <t>Assurance Magherbia Vie</t>
  </si>
  <si>
    <t xml:space="preserve"> Close</t>
  </si>
  <si>
    <t>SPDIT</t>
  </si>
  <si>
    <t xml:space="preserve">Date </t>
  </si>
  <si>
    <t xml:space="preserve">Tunisie Leasing et Factoring </t>
  </si>
  <si>
    <t>UBCI</t>
  </si>
  <si>
    <t xml:space="preserve">Delice Holding </t>
  </si>
  <si>
    <t>LAND`OR</t>
  </si>
  <si>
    <t xml:space="preserve">Poulina </t>
  </si>
  <si>
    <t>SAH</t>
  </si>
  <si>
    <t>ARTES</t>
  </si>
  <si>
    <t xml:space="preserve">ENNAKL AUTOMOBILES </t>
  </si>
  <si>
    <t>Carthage Cement</t>
  </si>
  <si>
    <t>One Tech Holding</t>
  </si>
  <si>
    <t xml:space="preserve">Sotumag </t>
  </si>
  <si>
    <t>Daily Return</t>
  </si>
  <si>
    <t xml:space="preserve">Daily Return </t>
  </si>
  <si>
    <t>Fundamental Analysis :</t>
  </si>
  <si>
    <t>Net Income</t>
  </si>
  <si>
    <t xml:space="preserve">shares Outstanding </t>
  </si>
  <si>
    <t>revenues</t>
  </si>
  <si>
    <t>dividend</t>
  </si>
  <si>
    <t>equity</t>
  </si>
  <si>
    <t>EBIT</t>
  </si>
  <si>
    <t>current assets</t>
  </si>
  <si>
    <t>Total debt</t>
  </si>
  <si>
    <t>current liabilities</t>
  </si>
  <si>
    <t>average return</t>
  </si>
  <si>
    <t>Data</t>
  </si>
  <si>
    <t>Ratios</t>
  </si>
  <si>
    <t>Net Profit margin</t>
  </si>
  <si>
    <t>Return on equity (ROE)</t>
  </si>
  <si>
    <t>Liquidity Ratio</t>
  </si>
  <si>
    <t>current ratio</t>
  </si>
  <si>
    <t>Solvency Ratio</t>
  </si>
  <si>
    <t>Debt-to-equity ratio</t>
  </si>
  <si>
    <t>Valuation Ratio</t>
  </si>
  <si>
    <t>P/E Ratio</t>
  </si>
  <si>
    <t>Dividend Yield</t>
  </si>
  <si>
    <t>Growth Ratio</t>
  </si>
  <si>
    <t>Divindend per share (DPS)</t>
  </si>
  <si>
    <t>Earning per share</t>
  </si>
  <si>
    <t>Profitability Ratios</t>
  </si>
  <si>
    <t>Var(2024-2023)</t>
  </si>
  <si>
    <t>var(2023-2022)</t>
  </si>
  <si>
    <t>current price (Dec 1)</t>
  </si>
  <si>
    <t xml:space="preserve">ATB </t>
  </si>
  <si>
    <t>BNA+</t>
  </si>
  <si>
    <t>ATL+</t>
  </si>
  <si>
    <t xml:space="preserve">BH BANK </t>
  </si>
  <si>
    <t>BT+</t>
  </si>
  <si>
    <t xml:space="preserve">WIFAK INTERNATIONAL BANK </t>
  </si>
  <si>
    <t>EURO-CYCLES</t>
  </si>
  <si>
    <t>SFBT +</t>
  </si>
  <si>
    <t xml:space="preserve">SMART TUNISIE </t>
  </si>
  <si>
    <t xml:space="preserve">TPR </t>
  </si>
  <si>
    <t>SOTUVER+</t>
  </si>
  <si>
    <t>SOTRAPIL+</t>
  </si>
  <si>
    <t>BNA</t>
  </si>
  <si>
    <t>13/1/2015</t>
  </si>
  <si>
    <t>15/1/2015</t>
  </si>
  <si>
    <t>16/1/2015</t>
  </si>
  <si>
    <t>19/1/2015</t>
  </si>
  <si>
    <t>20/1/2015</t>
  </si>
  <si>
    <t>21/1/2015</t>
  </si>
  <si>
    <t>22/1/2015</t>
  </si>
  <si>
    <t>23/1/2015</t>
  </si>
  <si>
    <t>26/1/2015</t>
  </si>
  <si>
    <t>27/1/2015</t>
  </si>
  <si>
    <t>28/1/2015</t>
  </si>
  <si>
    <t>29/1/2015</t>
  </si>
  <si>
    <t>30/1/2015</t>
  </si>
  <si>
    <t>13/2/2015</t>
  </si>
  <si>
    <t>16/2/2015</t>
  </si>
  <si>
    <t>17/2/2015</t>
  </si>
  <si>
    <t>18/2/2015</t>
  </si>
  <si>
    <t>19/2/2015</t>
  </si>
  <si>
    <t>20/2/2015</t>
  </si>
  <si>
    <t>23/2/2015</t>
  </si>
  <si>
    <t>24/2/2015</t>
  </si>
  <si>
    <t>25/2/2015</t>
  </si>
  <si>
    <t>26/2/2015</t>
  </si>
  <si>
    <t>27/2/2015</t>
  </si>
  <si>
    <t>13/3/2015</t>
  </si>
  <si>
    <t>16/3/2015</t>
  </si>
  <si>
    <t>17/3/2015</t>
  </si>
  <si>
    <t>18/3/2015</t>
  </si>
  <si>
    <t>19/3/2015</t>
  </si>
  <si>
    <t>23/3/2015</t>
  </si>
  <si>
    <t>24/3/2015</t>
  </si>
  <si>
    <t>25/3/2015</t>
  </si>
  <si>
    <t>26/3/2015</t>
  </si>
  <si>
    <t>27/3/2015</t>
  </si>
  <si>
    <t>30/3/2015</t>
  </si>
  <si>
    <t>31/3/2015</t>
  </si>
  <si>
    <t>13/4/2015</t>
  </si>
  <si>
    <t>14/4/2015</t>
  </si>
  <si>
    <t>15/4/2015</t>
  </si>
  <si>
    <t>16/4/2015</t>
  </si>
  <si>
    <t>17/4/2015</t>
  </si>
  <si>
    <t>20/4/2015</t>
  </si>
  <si>
    <t>21/4/2015</t>
  </si>
  <si>
    <t>22/4/2015</t>
  </si>
  <si>
    <t>23/4/2015</t>
  </si>
  <si>
    <t>24/4/2015</t>
  </si>
  <si>
    <t>27/4/2015</t>
  </si>
  <si>
    <t>28/4/2015</t>
  </si>
  <si>
    <t>29/4/2015</t>
  </si>
  <si>
    <t>30/4/2015</t>
  </si>
  <si>
    <t>13/5/2015</t>
  </si>
  <si>
    <t>14/5/2015</t>
  </si>
  <si>
    <t>15/5/2015</t>
  </si>
  <si>
    <t>18/5/2015</t>
  </si>
  <si>
    <t>19/5/2015</t>
  </si>
  <si>
    <t>20/5/2015</t>
  </si>
  <si>
    <t>21/5/2015</t>
  </si>
  <si>
    <t>22/5/2015</t>
  </si>
  <si>
    <t>25/5/2015</t>
  </si>
  <si>
    <t>26/5/2015</t>
  </si>
  <si>
    <t>27/5/2015</t>
  </si>
  <si>
    <t>28/5/2015</t>
  </si>
  <si>
    <t>29/5/2015</t>
  </si>
  <si>
    <t>15/6/2015</t>
  </si>
  <si>
    <t>16/6/2015</t>
  </si>
  <si>
    <t>17/6/2015</t>
  </si>
  <si>
    <t>18/6/2015</t>
  </si>
  <si>
    <t>19/6/2015</t>
  </si>
  <si>
    <t>22/6/2015</t>
  </si>
  <si>
    <t>23/6/2015</t>
  </si>
  <si>
    <t>24/6/2015</t>
  </si>
  <si>
    <t>25/6/2015</t>
  </si>
  <si>
    <t>26/6/2015</t>
  </si>
  <si>
    <t>29/6/2015</t>
  </si>
  <si>
    <t>30/6/2015</t>
  </si>
  <si>
    <t>13/7/2015</t>
  </si>
  <si>
    <t>14/7/2015</t>
  </si>
  <si>
    <t>15/7/2015</t>
  </si>
  <si>
    <t>16/7/2015</t>
  </si>
  <si>
    <t>20/7/2015</t>
  </si>
  <si>
    <t>21/7/2015</t>
  </si>
  <si>
    <t>22/7/2015</t>
  </si>
  <si>
    <t>23/7/2015</t>
  </si>
  <si>
    <t>24/7/2015</t>
  </si>
  <si>
    <t>27/7/2015</t>
  </si>
  <si>
    <t>28/7/2015</t>
  </si>
  <si>
    <t>29/7/2015</t>
  </si>
  <si>
    <t>30/7/2015</t>
  </si>
  <si>
    <t>31/7/2015</t>
  </si>
  <si>
    <t>14/8/2015</t>
  </si>
  <si>
    <t>17/8/2015</t>
  </si>
  <si>
    <t>18/8/2015</t>
  </si>
  <si>
    <t>19/8/2015</t>
  </si>
  <si>
    <t>20/8/2015</t>
  </si>
  <si>
    <t>21/8/2015</t>
  </si>
  <si>
    <t>24/8/2015</t>
  </si>
  <si>
    <t>25/8/2015</t>
  </si>
  <si>
    <t>26/8/2015</t>
  </si>
  <si>
    <t>27/8/2015</t>
  </si>
  <si>
    <t>28/8/2015</t>
  </si>
  <si>
    <t>31/8/2015</t>
  </si>
  <si>
    <t>14/9/2015</t>
  </si>
  <si>
    <t>15/9/2015</t>
  </si>
  <si>
    <t>16/9/2015</t>
  </si>
  <si>
    <t>17/9/2015</t>
  </si>
  <si>
    <t>18/9/2015</t>
  </si>
  <si>
    <t>21/9/2015</t>
  </si>
  <si>
    <t>22/9/2015</t>
  </si>
  <si>
    <t>23/9/2015</t>
  </si>
  <si>
    <t>28/9/2015</t>
  </si>
  <si>
    <t>29/9/2015</t>
  </si>
  <si>
    <t>30/9/2015</t>
  </si>
  <si>
    <t>13/10/2015</t>
  </si>
  <si>
    <t>16/10/2015</t>
  </si>
  <si>
    <t>19/10/2015</t>
  </si>
  <si>
    <t>20/10/2015</t>
  </si>
  <si>
    <t>21/10/2015</t>
  </si>
  <si>
    <t>22/10/2015</t>
  </si>
  <si>
    <t>23/10/2015</t>
  </si>
  <si>
    <t>26/10/2015</t>
  </si>
  <si>
    <t>27/10/2015</t>
  </si>
  <si>
    <t>28/10/2015</t>
  </si>
  <si>
    <t>29/10/2015</t>
  </si>
  <si>
    <t>30/10/2015</t>
  </si>
  <si>
    <t>13/11/2015</t>
  </si>
  <si>
    <t>16/11/2015</t>
  </si>
  <si>
    <t>17/11/2015</t>
  </si>
  <si>
    <t>18/11/2015</t>
  </si>
  <si>
    <t>19/11/2015</t>
  </si>
  <si>
    <t>20/11/2015</t>
  </si>
  <si>
    <t>23/11/2015</t>
  </si>
  <si>
    <t>24/11/2015</t>
  </si>
  <si>
    <t>25/11/2015</t>
  </si>
  <si>
    <t>26/11/2015</t>
  </si>
  <si>
    <t>27/11/2015</t>
  </si>
  <si>
    <t>30/11/2015</t>
  </si>
  <si>
    <t>14/12/2015</t>
  </si>
  <si>
    <t>15/12/2015</t>
  </si>
  <si>
    <t>16/12/2015</t>
  </si>
  <si>
    <t>17/12/2015</t>
  </si>
  <si>
    <t>18/12/2015</t>
  </si>
  <si>
    <t>21/12/2015</t>
  </si>
  <si>
    <t>22/12/2015</t>
  </si>
  <si>
    <t>23/12/2015</t>
  </si>
  <si>
    <t>25/12/2015</t>
  </si>
  <si>
    <t>28/12/2015</t>
  </si>
  <si>
    <t>29/12/2015</t>
  </si>
  <si>
    <t>30/12/2015</t>
  </si>
  <si>
    <t>31/12/2015</t>
  </si>
  <si>
    <t>13/1/2016</t>
  </si>
  <si>
    <t>15/1/2016</t>
  </si>
  <si>
    <t>18/1/2016</t>
  </si>
  <si>
    <t>19/1/2016</t>
  </si>
  <si>
    <t>20/1/2016</t>
  </si>
  <si>
    <t>21/1/2016</t>
  </si>
  <si>
    <t>22/1/2016</t>
  </si>
  <si>
    <t>25/1/2016</t>
  </si>
  <si>
    <t>26/1/2016</t>
  </si>
  <si>
    <t>27/1/2016</t>
  </si>
  <si>
    <t>28/1/2016</t>
  </si>
  <si>
    <t>29/1/2016</t>
  </si>
  <si>
    <t>15/2/2016</t>
  </si>
  <si>
    <t>16/2/2016</t>
  </si>
  <si>
    <t>17/2/2016</t>
  </si>
  <si>
    <t>18/2/2016</t>
  </si>
  <si>
    <t>19/2/2016</t>
  </si>
  <si>
    <t>22/2/2016</t>
  </si>
  <si>
    <t>23/2/2016</t>
  </si>
  <si>
    <t>24/2/2016</t>
  </si>
  <si>
    <t>25/2/2016</t>
  </si>
  <si>
    <t>26/2/2016</t>
  </si>
  <si>
    <t>29/2/2016</t>
  </si>
  <si>
    <t>14/3/2016</t>
  </si>
  <si>
    <t>15/3/2016</t>
  </si>
  <si>
    <t>16/3/2016</t>
  </si>
  <si>
    <t>17/3/2016</t>
  </si>
  <si>
    <t>18/3/2016</t>
  </si>
  <si>
    <t>21/3/2016</t>
  </si>
  <si>
    <t>22/3/2016</t>
  </si>
  <si>
    <t>23/3/2016</t>
  </si>
  <si>
    <t>24/3/2016</t>
  </si>
  <si>
    <t>25/3/2016</t>
  </si>
  <si>
    <t>28/3/2016</t>
  </si>
  <si>
    <t>29/3/2016</t>
  </si>
  <si>
    <t>30/3/2016</t>
  </si>
  <si>
    <t>31/3/2016</t>
  </si>
  <si>
    <t>13/4/2016</t>
  </si>
  <si>
    <t>14/4/2016</t>
  </si>
  <si>
    <t>15/4/2016</t>
  </si>
  <si>
    <t>18/4/2016</t>
  </si>
  <si>
    <t>19/4/2016</t>
  </si>
  <si>
    <t>20/4/2016</t>
  </si>
  <si>
    <t>21/4/2016</t>
  </si>
  <si>
    <t>22/4/2016</t>
  </si>
  <si>
    <t>25/4/2016</t>
  </si>
  <si>
    <t>26/4/2016</t>
  </si>
  <si>
    <t>27/4/2016</t>
  </si>
  <si>
    <t>28/4/2016</t>
  </si>
  <si>
    <t>29/4/2016</t>
  </si>
  <si>
    <t>13/5/2016</t>
  </si>
  <si>
    <t>16/5/2016</t>
  </si>
  <si>
    <t>17/5/2016</t>
  </si>
  <si>
    <t>18/5/2016</t>
  </si>
  <si>
    <t>19/5/2016</t>
  </si>
  <si>
    <t>20/5/2016</t>
  </si>
  <si>
    <t>23/5/2016</t>
  </si>
  <si>
    <t>24/5/2016</t>
  </si>
  <si>
    <t>25/5/2016</t>
  </si>
  <si>
    <t>26/5/2016</t>
  </si>
  <si>
    <t>27/5/2016</t>
  </si>
  <si>
    <t>30/5/2016</t>
  </si>
  <si>
    <t>31/5/2016</t>
  </si>
  <si>
    <t>13/6/2016</t>
  </si>
  <si>
    <t>14/6/2016</t>
  </si>
  <si>
    <t>15/6/2016</t>
  </si>
  <si>
    <t>16/6/2016</t>
  </si>
  <si>
    <t>17/6/2016</t>
  </si>
  <si>
    <t>20/6/2016</t>
  </si>
  <si>
    <t>21/6/2016</t>
  </si>
  <si>
    <t>22/6/2016</t>
  </si>
  <si>
    <t>23/6/2016</t>
  </si>
  <si>
    <t>24/6/2016</t>
  </si>
  <si>
    <t>27/6/2016</t>
  </si>
  <si>
    <t>28/6/2016</t>
  </si>
  <si>
    <t>29/6/2016</t>
  </si>
  <si>
    <t>30/6/2016</t>
  </si>
  <si>
    <t>13/7/2016</t>
  </si>
  <si>
    <t>14/7/2016</t>
  </si>
  <si>
    <t>15/7/2016</t>
  </si>
  <si>
    <t>18/7/2016</t>
  </si>
  <si>
    <t>19/7/2016</t>
  </si>
  <si>
    <t>20/7/2016</t>
  </si>
  <si>
    <t>21/7/2016</t>
  </si>
  <si>
    <t>22/7/2016</t>
  </si>
  <si>
    <t>26/7/2016</t>
  </si>
  <si>
    <t>27/7/2016</t>
  </si>
  <si>
    <t>28/7/2016</t>
  </si>
  <si>
    <t>29/7/2016</t>
  </si>
  <si>
    <t>15/8/2016</t>
  </si>
  <si>
    <t>16/8/2016</t>
  </si>
  <si>
    <t>17/8/2016</t>
  </si>
  <si>
    <t>18/8/2016</t>
  </si>
  <si>
    <t>19/8/2016</t>
  </si>
  <si>
    <t>22/8/2016</t>
  </si>
  <si>
    <t>23/8/2016</t>
  </si>
  <si>
    <t>24/8/2016</t>
  </si>
  <si>
    <t>25/8/2016</t>
  </si>
  <si>
    <t>26/8/2016</t>
  </si>
  <si>
    <t>29/8/2016</t>
  </si>
  <si>
    <t>30/8/2016</t>
  </si>
  <si>
    <t>31/8/2016</t>
  </si>
  <si>
    <t>14/9/2016</t>
  </si>
  <si>
    <t>15/9/2016</t>
  </si>
  <si>
    <t>16/9/2016</t>
  </si>
  <si>
    <t>19/9/2016</t>
  </si>
  <si>
    <t>20/9/2016</t>
  </si>
  <si>
    <t>21/9/2016</t>
  </si>
  <si>
    <t>22/9/2016</t>
  </si>
  <si>
    <t>23/9/2016</t>
  </si>
  <si>
    <t>26/9/2016</t>
  </si>
  <si>
    <t>27/9/2016</t>
  </si>
  <si>
    <t>28/9/2016</t>
  </si>
  <si>
    <t>29/9/2016</t>
  </si>
  <si>
    <t>30/9/2016</t>
  </si>
  <si>
    <t>13/10/2016</t>
  </si>
  <si>
    <t>14/10/2016</t>
  </si>
  <si>
    <t>17/10/2016</t>
  </si>
  <si>
    <t>18/10/2016</t>
  </si>
  <si>
    <t>19/10/2016</t>
  </si>
  <si>
    <t>20/10/2016</t>
  </si>
  <si>
    <t>21/10/2016</t>
  </si>
  <si>
    <t>24/10/2016</t>
  </si>
  <si>
    <t>25/10/2016</t>
  </si>
  <si>
    <t>26/10/2016</t>
  </si>
  <si>
    <t>27/10/2016</t>
  </si>
  <si>
    <t>28/10/2016</t>
  </si>
  <si>
    <t>31/10/2016</t>
  </si>
  <si>
    <t>14/11/2016</t>
  </si>
  <si>
    <t>15/11/2016</t>
  </si>
  <si>
    <t>16/11/2016</t>
  </si>
  <si>
    <t>17/11/2016</t>
  </si>
  <si>
    <t>18/11/2016</t>
  </si>
  <si>
    <t>21/11/2016</t>
  </si>
  <si>
    <t>22/11/2016</t>
  </si>
  <si>
    <t>23/11/2016</t>
  </si>
  <si>
    <t>24/11/2016</t>
  </si>
  <si>
    <t>25/11/2016</t>
  </si>
  <si>
    <t>28/11/2016</t>
  </si>
  <si>
    <t>29/11/2016</t>
  </si>
  <si>
    <t>30/11/2016</t>
  </si>
  <si>
    <t>13/12/2016</t>
  </si>
  <si>
    <t>14/12/2016</t>
  </si>
  <si>
    <t>15/12/2016</t>
  </si>
  <si>
    <t>16/12/2016</t>
  </si>
  <si>
    <t>19/12/2016</t>
  </si>
  <si>
    <t>20/12/2016</t>
  </si>
  <si>
    <t>21/12/2016</t>
  </si>
  <si>
    <t>22/12/2016</t>
  </si>
  <si>
    <t>23/12/2016</t>
  </si>
  <si>
    <t>26/12/2016</t>
  </si>
  <si>
    <t>27/12/2016</t>
  </si>
  <si>
    <t>28/12/2016</t>
  </si>
  <si>
    <t>29/12/2016</t>
  </si>
  <si>
    <t>30/12/2016</t>
  </si>
  <si>
    <t>13/1/2017</t>
  </si>
  <si>
    <t>16/1/2017</t>
  </si>
  <si>
    <t>17/1/2017</t>
  </si>
  <si>
    <t>18/1/2017</t>
  </si>
  <si>
    <t>19/1/2017</t>
  </si>
  <si>
    <t>20/1/2017</t>
  </si>
  <si>
    <t>23/1/2017</t>
  </si>
  <si>
    <t>24/1/2017</t>
  </si>
  <si>
    <t>25/1/2017</t>
  </si>
  <si>
    <t>26/1/2017</t>
  </si>
  <si>
    <t>27/1/2017</t>
  </si>
  <si>
    <t>30/1/2017</t>
  </si>
  <si>
    <t>31/1/2017</t>
  </si>
  <si>
    <t>13/2/2017</t>
  </si>
  <si>
    <t>14/2/2017</t>
  </si>
  <si>
    <t>15/2/2017</t>
  </si>
  <si>
    <t>16/2/2017</t>
  </si>
  <si>
    <t>17/2/2017</t>
  </si>
  <si>
    <t>20/2/2017</t>
  </si>
  <si>
    <t>21/2/2017</t>
  </si>
  <si>
    <t>22/2/2017</t>
  </si>
  <si>
    <t>23/2/2017</t>
  </si>
  <si>
    <t>24/2/2017</t>
  </si>
  <si>
    <t>27/2/2017</t>
  </si>
  <si>
    <t>28/2/2017</t>
  </si>
  <si>
    <t>13/3/2017</t>
  </si>
  <si>
    <t>14/3/2017</t>
  </si>
  <si>
    <t>15/3/2017</t>
  </si>
  <si>
    <t>16/3/2017</t>
  </si>
  <si>
    <t>17/3/2017</t>
  </si>
  <si>
    <t>21/3/2017</t>
  </si>
  <si>
    <t>22/3/2017</t>
  </si>
  <si>
    <t>23/3/2017</t>
  </si>
  <si>
    <t>24/3/2017</t>
  </si>
  <si>
    <t>27/3/2017</t>
  </si>
  <si>
    <t>28/3/2017</t>
  </si>
  <si>
    <t>29/3/2017</t>
  </si>
  <si>
    <t>30/3/2017</t>
  </si>
  <si>
    <t>31/3/2017</t>
  </si>
  <si>
    <t>13/4/2017</t>
  </si>
  <si>
    <t>14/4/2017</t>
  </si>
  <si>
    <t>17/4/2017</t>
  </si>
  <si>
    <t>18/4/2017</t>
  </si>
  <si>
    <t>19/4/2017</t>
  </si>
  <si>
    <t>20/4/2017</t>
  </si>
  <si>
    <t>21/4/2017</t>
  </si>
  <si>
    <t>24/4/2017</t>
  </si>
  <si>
    <t>25/4/2017</t>
  </si>
  <si>
    <t>26/4/2017</t>
  </si>
  <si>
    <t>27/4/2017</t>
  </si>
  <si>
    <t>28/4/2017</t>
  </si>
  <si>
    <t>15/5/2017</t>
  </si>
  <si>
    <t>16/5/2017</t>
  </si>
  <si>
    <t>17/5/2017</t>
  </si>
  <si>
    <t>18/5/2017</t>
  </si>
  <si>
    <t>19/5/2017</t>
  </si>
  <si>
    <t>22/5/2017</t>
  </si>
  <si>
    <t>23/5/2017</t>
  </si>
  <si>
    <t>24/5/2017</t>
  </si>
  <si>
    <t>25/5/2017</t>
  </si>
  <si>
    <t>26/5/2017</t>
  </si>
  <si>
    <t>29/5/2017</t>
  </si>
  <si>
    <t>30/5/2017</t>
  </si>
  <si>
    <t>31/5/2017</t>
  </si>
  <si>
    <t>13/6/2017</t>
  </si>
  <si>
    <t>14/6/2017</t>
  </si>
  <si>
    <t>15/6/2017</t>
  </si>
  <si>
    <t>16/6/2017</t>
  </si>
  <si>
    <t>19/6/2017</t>
  </si>
  <si>
    <t>20/6/2017</t>
  </si>
  <si>
    <t>21/6/2017</t>
  </si>
  <si>
    <t>22/6/2017</t>
  </si>
  <si>
    <t>23/6/2017</t>
  </si>
  <si>
    <t>28/6/2017</t>
  </si>
  <si>
    <t>29/6/2017</t>
  </si>
  <si>
    <t>30/6/2017</t>
  </si>
  <si>
    <t>13/7/2017</t>
  </si>
  <si>
    <t>14/7/2017</t>
  </si>
  <si>
    <t>17/7/2017</t>
  </si>
  <si>
    <t>18/7/2017</t>
  </si>
  <si>
    <t>19/7/2017</t>
  </si>
  <si>
    <t>20/7/2017</t>
  </si>
  <si>
    <t>21/7/2017</t>
  </si>
  <si>
    <t>24/7/2017</t>
  </si>
  <si>
    <t>26/7/2017</t>
  </si>
  <si>
    <t>27/7/2017</t>
  </si>
  <si>
    <t>28/7/2017</t>
  </si>
  <si>
    <t>31/7/2017</t>
  </si>
  <si>
    <t>14/8/2017</t>
  </si>
  <si>
    <t>15/8/2017</t>
  </si>
  <si>
    <t>16/8/2017</t>
  </si>
  <si>
    <t>17/8/2017</t>
  </si>
  <si>
    <t>18/8/2017</t>
  </si>
  <si>
    <t>21/8/2017</t>
  </si>
  <si>
    <t>22/8/2017</t>
  </si>
  <si>
    <t>23/8/2017</t>
  </si>
  <si>
    <t>24/8/2017</t>
  </si>
  <si>
    <t>25/8/2017</t>
  </si>
  <si>
    <t>28/8/2017</t>
  </si>
  <si>
    <t>29/8/2017</t>
  </si>
  <si>
    <t>30/8/2017</t>
  </si>
  <si>
    <t>31/8/2017</t>
  </si>
  <si>
    <t>13/9/2017</t>
  </si>
  <si>
    <t>14/9/2017</t>
  </si>
  <si>
    <t>15/9/2017</t>
  </si>
  <si>
    <t>18/9/2017</t>
  </si>
  <si>
    <t>19/9/2017</t>
  </si>
  <si>
    <t>20/9/2017</t>
  </si>
  <si>
    <t>22/9/2017</t>
  </si>
  <si>
    <t>25/9/2017</t>
  </si>
  <si>
    <t>26/9/2017</t>
  </si>
  <si>
    <t>27/9/2017</t>
  </si>
  <si>
    <t>28/9/2017</t>
  </si>
  <si>
    <t>29/9/2017</t>
  </si>
  <si>
    <t>13/10/2017</t>
  </si>
  <si>
    <t>16/10/2017</t>
  </si>
  <si>
    <t>17/10/2017</t>
  </si>
  <si>
    <t>18/10/2017</t>
  </si>
  <si>
    <t>19/10/2017</t>
  </si>
  <si>
    <t>20/10/2017</t>
  </si>
  <si>
    <t>23/10/2017</t>
  </si>
  <si>
    <t>24/10/2017</t>
  </si>
  <si>
    <t>25/10/2017</t>
  </si>
  <si>
    <t>26/10/2017</t>
  </si>
  <si>
    <t>27/10/2017</t>
  </si>
  <si>
    <t>30/10/2017</t>
  </si>
  <si>
    <t>31/10/2017</t>
  </si>
  <si>
    <t>13/11/2017</t>
  </si>
  <si>
    <t>14/11/2017</t>
  </si>
  <si>
    <t>15/11/2017</t>
  </si>
  <si>
    <t>16/11/2017</t>
  </si>
  <si>
    <t>17/11/2017</t>
  </si>
  <si>
    <t>20/11/2017</t>
  </si>
  <si>
    <t>21/11/2017</t>
  </si>
  <si>
    <t>22/11/2017</t>
  </si>
  <si>
    <t>23/11/2017</t>
  </si>
  <si>
    <t>24/11/2017</t>
  </si>
  <si>
    <t>27/11/2017</t>
  </si>
  <si>
    <t>28/11/2017</t>
  </si>
  <si>
    <t>29/11/2017</t>
  </si>
  <si>
    <t>30/11/2017</t>
  </si>
  <si>
    <t>13/12/2017</t>
  </si>
  <si>
    <t>14/12/2017</t>
  </si>
  <si>
    <t>15/12/2017</t>
  </si>
  <si>
    <t>18/12/2017</t>
  </si>
  <si>
    <t>19/12/2017</t>
  </si>
  <si>
    <t>20/12/2017</t>
  </si>
  <si>
    <t>21/12/2017</t>
  </si>
  <si>
    <t>22/12/2017</t>
  </si>
  <si>
    <t>25/12/2017</t>
  </si>
  <si>
    <t>26/12/2017</t>
  </si>
  <si>
    <t>27/12/2017</t>
  </si>
  <si>
    <t>28/12/2017</t>
  </si>
  <si>
    <t>29/12/2017</t>
  </si>
  <si>
    <t>15/1/2018</t>
  </si>
  <si>
    <t>16/1/2018</t>
  </si>
  <si>
    <t>17/1/2018</t>
  </si>
  <si>
    <t>18/1/2018</t>
  </si>
  <si>
    <t>19/1/2018</t>
  </si>
  <si>
    <t>22/1/2018</t>
  </si>
  <si>
    <t>23/1/2018</t>
  </si>
  <si>
    <t>24/1/2018</t>
  </si>
  <si>
    <t>25/1/2018</t>
  </si>
  <si>
    <t>26/1/2018</t>
  </si>
  <si>
    <t>29/1/2018</t>
  </si>
  <si>
    <t>30/1/2018</t>
  </si>
  <si>
    <t>31/1/2018</t>
  </si>
  <si>
    <t>13/2/2018</t>
  </si>
  <si>
    <t>14/2/2018</t>
  </si>
  <si>
    <t>15/2/2018</t>
  </si>
  <si>
    <t>16/2/2018</t>
  </si>
  <si>
    <t>19/2/2018</t>
  </si>
  <si>
    <t>20/2/2018</t>
  </si>
  <si>
    <t>21/2/2018</t>
  </si>
  <si>
    <t>22/2/2018</t>
  </si>
  <si>
    <t>23/2/2018</t>
  </si>
  <si>
    <t>26/2/2018</t>
  </si>
  <si>
    <t>27/2/2018</t>
  </si>
  <si>
    <t>28/2/2018</t>
  </si>
  <si>
    <t>13/3/2018</t>
  </si>
  <si>
    <t>14/3/2018</t>
  </si>
  <si>
    <t>15/3/2018</t>
  </si>
  <si>
    <t>16/3/2018</t>
  </si>
  <si>
    <t>19/3/2018</t>
  </si>
  <si>
    <t>21/3/2018</t>
  </si>
  <si>
    <t>22/3/2018</t>
  </si>
  <si>
    <t>23/3/2018</t>
  </si>
  <si>
    <t>26/3/2018</t>
  </si>
  <si>
    <t>27/3/2018</t>
  </si>
  <si>
    <t>28/3/2018</t>
  </si>
  <si>
    <t>29/3/2018</t>
  </si>
  <si>
    <t>30/3/2018</t>
  </si>
  <si>
    <t>13/4/2018</t>
  </si>
  <si>
    <t>16/4/2018</t>
  </si>
  <si>
    <t>17/4/2018</t>
  </si>
  <si>
    <t>18/4/2018</t>
  </si>
  <si>
    <t>19/4/2018</t>
  </si>
  <si>
    <t>20/4/2018</t>
  </si>
  <si>
    <t>23/4/2018</t>
  </si>
  <si>
    <t>24/4/2018</t>
  </si>
  <si>
    <t>25/4/2018</t>
  </si>
  <si>
    <t>26/4/2018</t>
  </si>
  <si>
    <t>27/4/2018</t>
  </si>
  <si>
    <t>30/4/2018</t>
  </si>
  <si>
    <t>14/5/2018</t>
  </si>
  <si>
    <t>15/5/2018</t>
  </si>
  <si>
    <t>16/5/2018</t>
  </si>
  <si>
    <t>17/5/2018</t>
  </si>
  <si>
    <t>18/5/2018</t>
  </si>
  <si>
    <t>21/5/2018</t>
  </si>
  <si>
    <t>22/5/2018</t>
  </si>
  <si>
    <t>23/5/2018</t>
  </si>
  <si>
    <t>24/5/2018</t>
  </si>
  <si>
    <t>25/5/2018</t>
  </si>
  <si>
    <t>28/5/2018</t>
  </si>
  <si>
    <t>29/5/2018</t>
  </si>
  <si>
    <t>30/5/2018</t>
  </si>
  <si>
    <t>31/5/2018</t>
  </si>
  <si>
    <t>13/6/2018</t>
  </si>
  <si>
    <t>14/6/2018</t>
  </si>
  <si>
    <t>18/6/2018</t>
  </si>
  <si>
    <t>19/6/2018</t>
  </si>
  <si>
    <t>20/6/2018</t>
  </si>
  <si>
    <t>21/6/2018</t>
  </si>
  <si>
    <t>22/6/2018</t>
  </si>
  <si>
    <t>25/6/2018</t>
  </si>
  <si>
    <t>26/6/2018</t>
  </si>
  <si>
    <t>27/6/2018</t>
  </si>
  <si>
    <t>28/6/2018</t>
  </si>
  <si>
    <t>29/6/2018</t>
  </si>
  <si>
    <t>13/7/2018</t>
  </si>
  <si>
    <t>16/7/2018</t>
  </si>
  <si>
    <t>17/7/2018</t>
  </si>
  <si>
    <t>18/7/2018</t>
  </si>
  <si>
    <t>19/7/2018</t>
  </si>
  <si>
    <t>20/7/2018</t>
  </si>
  <si>
    <t>23/7/2018</t>
  </si>
  <si>
    <t>24/7/2018</t>
  </si>
  <si>
    <t>26/7/2018</t>
  </si>
  <si>
    <t>27/7/2018</t>
  </si>
  <si>
    <t>30/7/2018</t>
  </si>
  <si>
    <t>31/7/2018</t>
  </si>
  <si>
    <t>14/8/2018</t>
  </si>
  <si>
    <t>15/8/2018</t>
  </si>
  <si>
    <t>16/8/2018</t>
  </si>
  <si>
    <t>17/8/2018</t>
  </si>
  <si>
    <t>20/8/2018</t>
  </si>
  <si>
    <t>23/8/2018</t>
  </si>
  <si>
    <t>24/8/2018</t>
  </si>
  <si>
    <t>27/8/2018</t>
  </si>
  <si>
    <t>28/8/2018</t>
  </si>
  <si>
    <t>29/8/2018</t>
  </si>
  <si>
    <t>30/8/2018</t>
  </si>
  <si>
    <t>31/8/2018</t>
  </si>
  <si>
    <t>13/9/2018</t>
  </si>
  <si>
    <t>14/9/2018</t>
  </si>
  <si>
    <t>17/9/2018</t>
  </si>
  <si>
    <t>18/9/2018</t>
  </si>
  <si>
    <t>19/9/2018</t>
  </si>
  <si>
    <t>20/9/2018</t>
  </si>
  <si>
    <t>21/9/2018</t>
  </si>
  <si>
    <t>24/9/2018</t>
  </si>
  <si>
    <t>25/9/2018</t>
  </si>
  <si>
    <t>26/9/2018</t>
  </si>
  <si>
    <t>27/9/2018</t>
  </si>
  <si>
    <t>28/9/2018</t>
  </si>
  <si>
    <t>16/10/2018</t>
  </si>
  <si>
    <t>17/10/2018</t>
  </si>
  <si>
    <t>18/10/2018</t>
  </si>
  <si>
    <t>19/10/2018</t>
  </si>
  <si>
    <t>22/10/2018</t>
  </si>
  <si>
    <t>23/10/2018</t>
  </si>
  <si>
    <t>24/10/2018</t>
  </si>
  <si>
    <t>25/10/2018</t>
  </si>
  <si>
    <t>26/10/2018</t>
  </si>
  <si>
    <t>29/10/2018</t>
  </si>
  <si>
    <t>30/10/2018</t>
  </si>
  <si>
    <t>31/10/2018</t>
  </si>
  <si>
    <t>13/11/2018</t>
  </si>
  <si>
    <t>14/11/2018</t>
  </si>
  <si>
    <t>15/11/2018</t>
  </si>
  <si>
    <t>16/11/2018</t>
  </si>
  <si>
    <t>19/11/2018</t>
  </si>
  <si>
    <t>21/11/2018</t>
  </si>
  <si>
    <t>22/11/2018</t>
  </si>
  <si>
    <t>23/11/2018</t>
  </si>
  <si>
    <t>26/11/2018</t>
  </si>
  <si>
    <t>27/11/2018</t>
  </si>
  <si>
    <t>28/11/2018</t>
  </si>
  <si>
    <t>29/11/2018</t>
  </si>
  <si>
    <t>30/11/2018</t>
  </si>
  <si>
    <t>13/12/2018</t>
  </si>
  <si>
    <t>14/12/2018</t>
  </si>
  <si>
    <t>17/12/2018</t>
  </si>
  <si>
    <t>18/12/2018</t>
  </si>
  <si>
    <t>19/12/2018</t>
  </si>
  <si>
    <t>20/12/2018</t>
  </si>
  <si>
    <t>21/12/2018</t>
  </si>
  <si>
    <t>24/12/2018</t>
  </si>
  <si>
    <t>25/12/2018</t>
  </si>
  <si>
    <t>26/12/2018</t>
  </si>
  <si>
    <t>27/12/2018</t>
  </si>
  <si>
    <t>28/12/2018</t>
  </si>
  <si>
    <t>31/12/2018</t>
  </si>
  <si>
    <t>15/1/2019</t>
  </si>
  <si>
    <t>16/1/2019</t>
  </si>
  <si>
    <t>17/1/2019</t>
  </si>
  <si>
    <t>18/1/2019</t>
  </si>
  <si>
    <t>21/1/2019</t>
  </si>
  <si>
    <t>22/1/2019</t>
  </si>
  <si>
    <t>23/1/2019</t>
  </si>
  <si>
    <t>24/1/2019</t>
  </si>
  <si>
    <t>25/1/2019</t>
  </si>
  <si>
    <t>28/1/2019</t>
  </si>
  <si>
    <t>29/1/2019</t>
  </si>
  <si>
    <t>30/1/2019</t>
  </si>
  <si>
    <t>31/1/2019</t>
  </si>
  <si>
    <t>13/2/2019</t>
  </si>
  <si>
    <t>14/2/2019</t>
  </si>
  <si>
    <t>15/2/2019</t>
  </si>
  <si>
    <t>18/2/2019</t>
  </si>
  <si>
    <t>19/2/2019</t>
  </si>
  <si>
    <t>20/2/2019</t>
  </si>
  <si>
    <t>21/2/2019</t>
  </si>
  <si>
    <t>22/2/2019</t>
  </si>
  <si>
    <t>25/2/2019</t>
  </si>
  <si>
    <t>26/2/2019</t>
  </si>
  <si>
    <t>27/2/2019</t>
  </si>
  <si>
    <t>28/2/2019</t>
  </si>
  <si>
    <t>13/3/2019</t>
  </si>
  <si>
    <t>14/3/2019</t>
  </si>
  <si>
    <t>15/3/2019</t>
  </si>
  <si>
    <t>18/3/2019</t>
  </si>
  <si>
    <t>19/3/2019</t>
  </si>
  <si>
    <t>21/3/2019</t>
  </si>
  <si>
    <t>22/3/2019</t>
  </si>
  <si>
    <t>25/3/2019</t>
  </si>
  <si>
    <t>26/3/2019</t>
  </si>
  <si>
    <t>27/3/2019</t>
  </si>
  <si>
    <t>28/3/2019</t>
  </si>
  <si>
    <t>29/3/2019</t>
  </si>
  <si>
    <t>15/4/2019</t>
  </si>
  <si>
    <t>16/4/2019</t>
  </si>
  <si>
    <t>17/4/2019</t>
  </si>
  <si>
    <t>18/4/2019</t>
  </si>
  <si>
    <t>19/4/2019</t>
  </si>
  <si>
    <t>22/4/2019</t>
  </si>
  <si>
    <t>23/4/2019</t>
  </si>
  <si>
    <t>24/4/2019</t>
  </si>
  <si>
    <t>25/4/2019</t>
  </si>
  <si>
    <t>26/4/2019</t>
  </si>
  <si>
    <t>29/4/2019</t>
  </si>
  <si>
    <t>30/4/2019</t>
  </si>
  <si>
    <t>13/5/2019</t>
  </si>
  <si>
    <t>14/5/2019</t>
  </si>
  <si>
    <t>15/5/2019</t>
  </si>
  <si>
    <t>16/5/2019</t>
  </si>
  <si>
    <t>17/5/2019</t>
  </si>
  <si>
    <t>20/5/2019</t>
  </si>
  <si>
    <t>21/5/2019</t>
  </si>
  <si>
    <t>22/5/2019</t>
  </si>
  <si>
    <t>23/5/2019</t>
  </si>
  <si>
    <t>24/5/2019</t>
  </si>
  <si>
    <t>27/5/2019</t>
  </si>
  <si>
    <t>28/5/2019</t>
  </si>
  <si>
    <t>29/5/2019</t>
  </si>
  <si>
    <t>30/5/2019</t>
  </si>
  <si>
    <t>31/5/2019</t>
  </si>
  <si>
    <t>13/6/2019</t>
  </si>
  <si>
    <t>14/6/2019</t>
  </si>
  <si>
    <t>17/6/2019</t>
  </si>
  <si>
    <t>18/6/2019</t>
  </si>
  <si>
    <t>19/6/2019</t>
  </si>
  <si>
    <t>20/6/2019</t>
  </si>
  <si>
    <t>21/6/2019</t>
  </si>
  <si>
    <t>24/6/2019</t>
  </si>
  <si>
    <t>25/6/2019</t>
  </si>
  <si>
    <t>26/6/2019</t>
  </si>
  <si>
    <t>27/6/2019</t>
  </si>
  <si>
    <t>28/6/2019</t>
  </si>
  <si>
    <t>15/7/2019</t>
  </si>
  <si>
    <t>16/7/2019</t>
  </si>
  <si>
    <t>17/7/2019</t>
  </si>
  <si>
    <t>18/7/2019</t>
  </si>
  <si>
    <t>19/7/2019</t>
  </si>
  <si>
    <t>22/7/2019</t>
  </si>
  <si>
    <t>23/7/2019</t>
  </si>
  <si>
    <t>24/7/2019</t>
  </si>
  <si>
    <t>26/7/2019</t>
  </si>
  <si>
    <t>29/7/2019</t>
  </si>
  <si>
    <t>30/7/2019</t>
  </si>
  <si>
    <t>31/7/2019</t>
  </si>
  <si>
    <t>14/8/2019</t>
  </si>
  <si>
    <t>15/8/2019</t>
  </si>
  <si>
    <t>16/8/2019</t>
  </si>
  <si>
    <t>19/8/2019</t>
  </si>
  <si>
    <t>20/8/2019</t>
  </si>
  <si>
    <t>21/8/2019</t>
  </si>
  <si>
    <t>22/8/2019</t>
  </si>
  <si>
    <t>23/8/2019</t>
  </si>
  <si>
    <t>26/8/2019</t>
  </si>
  <si>
    <t>27/8/2019</t>
  </si>
  <si>
    <t>28/8/2019</t>
  </si>
  <si>
    <t>29/8/2019</t>
  </si>
  <si>
    <t>30/8/2019</t>
  </si>
  <si>
    <t>13/9/2019</t>
  </si>
  <si>
    <t>16/9/2019</t>
  </si>
  <si>
    <t>17/9/2019</t>
  </si>
  <si>
    <t>18/9/2019</t>
  </si>
  <si>
    <t>19/9/2019</t>
  </si>
  <si>
    <t>20/9/2019</t>
  </si>
  <si>
    <t>23/9/2019</t>
  </si>
  <si>
    <t>24/9/2019</t>
  </si>
  <si>
    <t>25/9/2019</t>
  </si>
  <si>
    <t>26/9/2019</t>
  </si>
  <si>
    <t>27/9/2019</t>
  </si>
  <si>
    <t>30/9/2019</t>
  </si>
  <si>
    <t>14/10/2019</t>
  </si>
  <si>
    <t>16/10/2019</t>
  </si>
  <si>
    <t>17/10/2019</t>
  </si>
  <si>
    <t>18/10/2019</t>
  </si>
  <si>
    <t>21/10/2019</t>
  </si>
  <si>
    <t>22/10/2019</t>
  </si>
  <si>
    <t>23/10/2019</t>
  </si>
  <si>
    <t>24/10/2019</t>
  </si>
  <si>
    <t>25/10/2019</t>
  </si>
  <si>
    <t>28/10/2019</t>
  </si>
  <si>
    <t>29/10/2019</t>
  </si>
  <si>
    <t>30/10/2019</t>
  </si>
  <si>
    <t>31/10/2019</t>
  </si>
  <si>
    <t>13/11/2019</t>
  </si>
  <si>
    <t>14/11/2019</t>
  </si>
  <si>
    <t>15/11/2019</t>
  </si>
  <si>
    <t>18/11/2019</t>
  </si>
  <si>
    <t>19/11/2019</t>
  </si>
  <si>
    <t>20/11/2019</t>
  </si>
  <si>
    <t>21/11/2019</t>
  </si>
  <si>
    <t>22/11/2019</t>
  </si>
  <si>
    <t>25/11/2019</t>
  </si>
  <si>
    <t>26/11/2019</t>
  </si>
  <si>
    <t>27/11/2019</t>
  </si>
  <si>
    <t>28/11/2019</t>
  </si>
  <si>
    <t>29/11/2019</t>
  </si>
  <si>
    <t>13/12/2019</t>
  </si>
  <si>
    <t>16/12/2019</t>
  </si>
  <si>
    <t>17/12/2019</t>
  </si>
  <si>
    <t>18/12/2019</t>
  </si>
  <si>
    <t>19/12/2019</t>
  </si>
  <si>
    <t>20/12/2019</t>
  </si>
  <si>
    <t>23/12/2019</t>
  </si>
  <si>
    <t>24/12/2019</t>
  </si>
  <si>
    <t>25/12/2019</t>
  </si>
  <si>
    <t>26/12/2019</t>
  </si>
  <si>
    <t>27/12/2019</t>
  </si>
  <si>
    <t>30/12/2019</t>
  </si>
  <si>
    <t>31/12/2019</t>
  </si>
  <si>
    <t>13/1/2020</t>
  </si>
  <si>
    <t>15/1/2020</t>
  </si>
  <si>
    <t>16/1/2020</t>
  </si>
  <si>
    <t>17/1/2020</t>
  </si>
  <si>
    <t>20/1/2020</t>
  </si>
  <si>
    <t>21/1/2020</t>
  </si>
  <si>
    <t>22/1/2020</t>
  </si>
  <si>
    <t>23/1/2020</t>
  </si>
  <si>
    <t>24/1/2020</t>
  </si>
  <si>
    <t>27/1/2020</t>
  </si>
  <si>
    <t>28/1/2020</t>
  </si>
  <si>
    <t>29/1/2020</t>
  </si>
  <si>
    <t>30/1/2020</t>
  </si>
  <si>
    <t>31/1/2020</t>
  </si>
  <si>
    <t>13/2/2020</t>
  </si>
  <si>
    <t>14/2/2020</t>
  </si>
  <si>
    <t>17/2/2020</t>
  </si>
  <si>
    <t>18/2/2020</t>
  </si>
  <si>
    <t>19/2/2020</t>
  </si>
  <si>
    <t>20/2/2020</t>
  </si>
  <si>
    <t>21/2/2020</t>
  </si>
  <si>
    <t>24/2/2020</t>
  </si>
  <si>
    <t>25/2/2020</t>
  </si>
  <si>
    <t>26/2/2020</t>
  </si>
  <si>
    <t>27/2/2020</t>
  </si>
  <si>
    <t>28/2/2020</t>
  </si>
  <si>
    <t>13/3/2020</t>
  </si>
  <si>
    <t>16/3/2020</t>
  </si>
  <si>
    <t>17/3/2020</t>
  </si>
  <si>
    <t>18/3/2020</t>
  </si>
  <si>
    <t>19/3/2020</t>
  </si>
  <si>
    <t>23/3/2020</t>
  </si>
  <si>
    <t>24/3/2020</t>
  </si>
  <si>
    <t>25/3/2020</t>
  </si>
  <si>
    <t>26/3/2020</t>
  </si>
  <si>
    <t>27/3/2020</t>
  </si>
  <si>
    <t>30/3/2020</t>
  </si>
  <si>
    <t>31/3/2020</t>
  </si>
  <si>
    <t>13/4/2020</t>
  </si>
  <si>
    <t>14/4/2020</t>
  </si>
  <si>
    <t>15/4/2020</t>
  </si>
  <si>
    <t>16/4/2020</t>
  </si>
  <si>
    <t>17/4/2020</t>
  </si>
  <si>
    <t>20/4/2020</t>
  </si>
  <si>
    <t>21/4/2020</t>
  </si>
  <si>
    <t>22/4/2020</t>
  </si>
  <si>
    <t>23/4/2020</t>
  </si>
  <si>
    <t>24/4/2020</t>
  </si>
  <si>
    <t>27/4/2020</t>
  </si>
  <si>
    <t>28/4/2020</t>
  </si>
  <si>
    <t>29/4/2020</t>
  </si>
  <si>
    <t>30/4/2020</t>
  </si>
  <si>
    <t>13/5/2020</t>
  </si>
  <si>
    <t>14/5/2020</t>
  </si>
  <si>
    <t>15/5/2020</t>
  </si>
  <si>
    <t>18/5/2020</t>
  </si>
  <si>
    <t>19/5/2020</t>
  </si>
  <si>
    <t>20/5/2020</t>
  </si>
  <si>
    <t>21/5/2020</t>
  </si>
  <si>
    <t>22/5/2020</t>
  </si>
  <si>
    <t>26/5/2020</t>
  </si>
  <si>
    <t>27/5/2020</t>
  </si>
  <si>
    <t>28/5/2020</t>
  </si>
  <si>
    <t>29/5/2020</t>
  </si>
  <si>
    <t>15/6/2020</t>
  </si>
  <si>
    <t>16/6/2020</t>
  </si>
  <si>
    <t>17/6/2020</t>
  </si>
  <si>
    <t>18/6/2020</t>
  </si>
  <si>
    <t>19/6/2020</t>
  </si>
  <si>
    <t>22/6/2020</t>
  </si>
  <si>
    <t>23/6/2020</t>
  </si>
  <si>
    <t>24/6/2020</t>
  </si>
  <si>
    <t>25/6/2020</t>
  </si>
  <si>
    <t>26/6/2020</t>
  </si>
  <si>
    <t>29/6/2020</t>
  </si>
  <si>
    <t>30/6/2020</t>
  </si>
  <si>
    <t>13/7/2020</t>
  </si>
  <si>
    <t>14/7/2020</t>
  </si>
  <si>
    <t>15/7/2020</t>
  </si>
  <si>
    <t>16/7/2020</t>
  </si>
  <si>
    <t>17/7/2020</t>
  </si>
  <si>
    <t>20/7/2020</t>
  </si>
  <si>
    <t>21/7/2020</t>
  </si>
  <si>
    <t>22/7/2020</t>
  </si>
  <si>
    <t>23/7/2020</t>
  </si>
  <si>
    <t>24/7/2020</t>
  </si>
  <si>
    <t>27/7/2020</t>
  </si>
  <si>
    <t>28/7/2020</t>
  </si>
  <si>
    <t>29/7/2020</t>
  </si>
  <si>
    <t>30/7/2020</t>
  </si>
  <si>
    <t>14/8/2020</t>
  </si>
  <si>
    <t>17/8/2020</t>
  </si>
  <si>
    <t>18/8/2020</t>
  </si>
  <si>
    <t>19/8/2020</t>
  </si>
  <si>
    <t>21/8/2020</t>
  </si>
  <si>
    <t>24/8/2020</t>
  </si>
  <si>
    <t>25/8/2020</t>
  </si>
  <si>
    <t>26/8/2020</t>
  </si>
  <si>
    <t>27/8/2020</t>
  </si>
  <si>
    <t>28/8/2020</t>
  </si>
  <si>
    <t>31/8/2020</t>
  </si>
  <si>
    <t>14/9/2020</t>
  </si>
  <si>
    <t>15/9/2020</t>
  </si>
  <si>
    <t>16/9/2020</t>
  </si>
  <si>
    <t>17/9/2020</t>
  </si>
  <si>
    <t>18/9/2020</t>
  </si>
  <si>
    <t>21/9/2020</t>
  </si>
  <si>
    <t>22/9/2020</t>
  </si>
  <si>
    <t>23/9/2020</t>
  </si>
  <si>
    <t>24/9/2020</t>
  </si>
  <si>
    <t>25/9/2020</t>
  </si>
  <si>
    <t>28/9/2020</t>
  </si>
  <si>
    <t>29/9/2020</t>
  </si>
  <si>
    <t>30/9/2020</t>
  </si>
  <si>
    <t>13/10/2020</t>
  </si>
  <si>
    <t>14/10/2020</t>
  </si>
  <si>
    <t>16/10/2020</t>
  </si>
  <si>
    <t>19/10/2020</t>
  </si>
  <si>
    <t>20/10/2020</t>
  </si>
  <si>
    <t>21/10/2020</t>
  </si>
  <si>
    <t>22/10/2020</t>
  </si>
  <si>
    <t>23/10/2020</t>
  </si>
  <si>
    <t>26/10/2020</t>
  </si>
  <si>
    <t>27/10/2020</t>
  </si>
  <si>
    <t>28/10/2020</t>
  </si>
  <si>
    <t>30/10/2020</t>
  </si>
  <si>
    <t>13/11/2020</t>
  </si>
  <si>
    <t>16/11/2020</t>
  </si>
  <si>
    <t>17/11/2020</t>
  </si>
  <si>
    <t>18/11/2020</t>
  </si>
  <si>
    <t>19/11/2020</t>
  </si>
  <si>
    <t>20/11/2020</t>
  </si>
  <si>
    <t>23/11/2020</t>
  </si>
  <si>
    <t>24/11/2020</t>
  </si>
  <si>
    <t>25/11/2020</t>
  </si>
  <si>
    <t>26/11/2020</t>
  </si>
  <si>
    <t>27/11/2020</t>
  </si>
  <si>
    <t>30/11/2020</t>
  </si>
  <si>
    <t>14/12/2020</t>
  </si>
  <si>
    <t>15/12/2020</t>
  </si>
  <si>
    <t>16/12/2020</t>
  </si>
  <si>
    <t>17/12/2020</t>
  </si>
  <si>
    <t>18/12/2020</t>
  </si>
  <si>
    <t>21/12/2020</t>
  </si>
  <si>
    <t>22/12/2020</t>
  </si>
  <si>
    <t>23/12/2020</t>
  </si>
  <si>
    <t>24/12/2020</t>
  </si>
  <si>
    <t>25/12/2020</t>
  </si>
  <si>
    <t>28/12/2020</t>
  </si>
  <si>
    <t>29/12/2020</t>
  </si>
  <si>
    <t>30/12/2020</t>
  </si>
  <si>
    <t>31/12/2020</t>
  </si>
  <si>
    <t>13/1/2021</t>
  </si>
  <si>
    <t>15/1/2021</t>
  </si>
  <si>
    <t>18/1/2021</t>
  </si>
  <si>
    <t>19/1/2021</t>
  </si>
  <si>
    <t>20/1/2021</t>
  </si>
  <si>
    <t>21/1/2021</t>
  </si>
  <si>
    <t>22/1/2021</t>
  </si>
  <si>
    <t>25/1/2021</t>
  </si>
  <si>
    <t>26/1/2021</t>
  </si>
  <si>
    <t>27/1/2021</t>
  </si>
  <si>
    <t>28/1/2021</t>
  </si>
  <si>
    <t>29/1/2021</t>
  </si>
  <si>
    <t>15/2/2021</t>
  </si>
  <si>
    <t>16/2/2021</t>
  </si>
  <si>
    <t>17/2/2021</t>
  </si>
  <si>
    <t>18/2/2021</t>
  </si>
  <si>
    <t>19/2/2021</t>
  </si>
  <si>
    <t>22/2/2021</t>
  </si>
  <si>
    <t>23/2/2021</t>
  </si>
  <si>
    <t>24/2/2021</t>
  </si>
  <si>
    <t>25/2/2021</t>
  </si>
  <si>
    <t>26/2/2021</t>
  </si>
  <si>
    <t>15/3/2021</t>
  </si>
  <si>
    <t>16/3/2021</t>
  </si>
  <si>
    <t>17/3/2021</t>
  </si>
  <si>
    <t>18/3/2021</t>
  </si>
  <si>
    <t>19/3/2021</t>
  </si>
  <si>
    <t>22/3/2021</t>
  </si>
  <si>
    <t>23/3/2021</t>
  </si>
  <si>
    <t>24/3/2021</t>
  </si>
  <si>
    <t>25/3/2021</t>
  </si>
  <si>
    <t>26/3/2021</t>
  </si>
  <si>
    <t>29/3/2021</t>
  </si>
  <si>
    <t>30/3/2021</t>
  </si>
  <si>
    <t>31/3/2021</t>
  </si>
  <si>
    <t>13/4/2021</t>
  </si>
  <si>
    <t>14/4/2021</t>
  </si>
  <si>
    <t>15/4/2021</t>
  </si>
  <si>
    <t>16/4/2021</t>
  </si>
  <si>
    <t>19/4/2021</t>
  </si>
  <si>
    <t>20/4/2021</t>
  </si>
  <si>
    <t>21/4/2021</t>
  </si>
  <si>
    <t>22/4/2021</t>
  </si>
  <si>
    <t>23/4/2021</t>
  </si>
  <si>
    <t>26/4/2021</t>
  </si>
  <si>
    <t>27/4/2021</t>
  </si>
  <si>
    <t>28/4/2021</t>
  </si>
  <si>
    <t>29/4/2021</t>
  </si>
  <si>
    <t>30/4/2021</t>
  </si>
  <si>
    <t>17/5/2021</t>
  </si>
  <si>
    <t>18/5/2021</t>
  </si>
  <si>
    <t>19/5/2021</t>
  </si>
  <si>
    <t>20/5/2021</t>
  </si>
  <si>
    <t>21/5/2021</t>
  </si>
  <si>
    <t>24/5/2021</t>
  </si>
  <si>
    <t>25/5/2021</t>
  </si>
  <si>
    <t>26/5/2021</t>
  </si>
  <si>
    <t>27/5/2021</t>
  </si>
  <si>
    <t>28/5/2021</t>
  </si>
  <si>
    <t>31/5/2021</t>
  </si>
  <si>
    <t>14/6/2021</t>
  </si>
  <si>
    <t>15/6/2021</t>
  </si>
  <si>
    <t>16/6/2021</t>
  </si>
  <si>
    <t>17/6/2021</t>
  </si>
  <si>
    <t>18/6/2021</t>
  </si>
  <si>
    <t>21/6/2021</t>
  </si>
  <si>
    <t>22/6/2021</t>
  </si>
  <si>
    <t>23/6/2021</t>
  </si>
  <si>
    <t>24/6/2021</t>
  </si>
  <si>
    <t>25/6/2021</t>
  </si>
  <si>
    <t>28/6/2021</t>
  </si>
  <si>
    <t>29/6/2021</t>
  </si>
  <si>
    <t>30/6/2021</t>
  </si>
  <si>
    <t>13/7/2021</t>
  </si>
  <si>
    <t>14/7/2021</t>
  </si>
  <si>
    <t>15/7/2021</t>
  </si>
  <si>
    <t>16/7/2021</t>
  </si>
  <si>
    <t>19/7/2021</t>
  </si>
  <si>
    <t>22/7/2021</t>
  </si>
  <si>
    <t>23/7/2021</t>
  </si>
  <si>
    <t>26/7/2021</t>
  </si>
  <si>
    <t>27/7/2021</t>
  </si>
  <si>
    <t>28/7/2021</t>
  </si>
  <si>
    <t>29/7/2021</t>
  </si>
  <si>
    <t>30/7/2021</t>
  </si>
  <si>
    <t>16/8/2021</t>
  </si>
  <si>
    <t>17/8/2021</t>
  </si>
  <si>
    <t>18/8/2021</t>
  </si>
  <si>
    <t>19/8/2021</t>
  </si>
  <si>
    <t>20/8/2021</t>
  </si>
  <si>
    <t>23/8/2021</t>
  </si>
  <si>
    <t>24/8/2021</t>
  </si>
  <si>
    <t>25/8/2021</t>
  </si>
  <si>
    <t>26/8/2021</t>
  </si>
  <si>
    <t>27/8/2021</t>
  </si>
  <si>
    <t>30/8/2021</t>
  </si>
  <si>
    <t>31/8/2021</t>
  </si>
  <si>
    <t>13/9/2021</t>
  </si>
  <si>
    <t>14/9/2021</t>
  </si>
  <si>
    <t>15/9/2021</t>
  </si>
  <si>
    <t>16/9/2021</t>
  </si>
  <si>
    <t>17/9/2021</t>
  </si>
  <si>
    <t>20/9/2021</t>
  </si>
  <si>
    <t>21/9/2021</t>
  </si>
  <si>
    <t>22/9/2021</t>
  </si>
  <si>
    <t>23/9/2021</t>
  </si>
  <si>
    <t>24/9/2021</t>
  </si>
  <si>
    <t>27/9/2021</t>
  </si>
  <si>
    <t>28/9/2021</t>
  </si>
  <si>
    <t>29/9/2021</t>
  </si>
  <si>
    <t>30/9/2021</t>
  </si>
  <si>
    <t>13/10/2021</t>
  </si>
  <si>
    <t>14/10/2021</t>
  </si>
  <si>
    <t>19/10/2021</t>
  </si>
  <si>
    <t>20/10/2021</t>
  </si>
  <si>
    <t>21/10/2021</t>
  </si>
  <si>
    <t>22/10/2021</t>
  </si>
  <si>
    <t>25/10/2021</t>
  </si>
  <si>
    <t>26/10/2021</t>
  </si>
  <si>
    <t>27/10/2021</t>
  </si>
  <si>
    <t>28/10/2021</t>
  </si>
  <si>
    <t>29/10/2021</t>
  </si>
  <si>
    <t>15/11/2021</t>
  </si>
  <si>
    <t>16/11/2021</t>
  </si>
  <si>
    <t>17/11/2021</t>
  </si>
  <si>
    <t>18/11/2021</t>
  </si>
  <si>
    <t>19/11/2021</t>
  </si>
  <si>
    <t>22/11/2021</t>
  </si>
  <si>
    <t>23/11/2021</t>
  </si>
  <si>
    <t>24/11/2021</t>
  </si>
  <si>
    <t>25/11/2021</t>
  </si>
  <si>
    <t>26/11/2021</t>
  </si>
  <si>
    <t>29/11/2021</t>
  </si>
  <si>
    <t>30/11/2021</t>
  </si>
  <si>
    <t>13/12/2021</t>
  </si>
  <si>
    <t>14/12/2021</t>
  </si>
  <si>
    <t>15/12/2021</t>
  </si>
  <si>
    <t>16/12/2021</t>
  </si>
  <si>
    <t>20/12/2021</t>
  </si>
  <si>
    <t>21/12/2021</t>
  </si>
  <si>
    <t>22/12/2021</t>
  </si>
  <si>
    <t>23/12/2021</t>
  </si>
  <si>
    <t>24/12/2021</t>
  </si>
  <si>
    <t>27/12/2021</t>
  </si>
  <si>
    <t>28/12/2021</t>
  </si>
  <si>
    <t>29/12/2021</t>
  </si>
  <si>
    <t>30/12/2021</t>
  </si>
  <si>
    <t>31/12/2021</t>
  </si>
  <si>
    <t>13/1/2022</t>
  </si>
  <si>
    <t>14/1/2022</t>
  </si>
  <si>
    <t>17/1/2022</t>
  </si>
  <si>
    <t>18/1/2022</t>
  </si>
  <si>
    <t>19/1/2022</t>
  </si>
  <si>
    <t>20/1/2022</t>
  </si>
  <si>
    <t>21/1/2022</t>
  </si>
  <si>
    <t>24/1/2022</t>
  </si>
  <si>
    <t>25/1/2022</t>
  </si>
  <si>
    <t>26/1/2022</t>
  </si>
  <si>
    <t>27/1/2022</t>
  </si>
  <si>
    <t>28/1/2022</t>
  </si>
  <si>
    <t>31/1/2022</t>
  </si>
  <si>
    <t>14/2/2022</t>
  </si>
  <si>
    <t>15/2/2022</t>
  </si>
  <si>
    <t>16/2/2022</t>
  </si>
  <si>
    <t>17/2/2022</t>
  </si>
  <si>
    <t>18/2/2022</t>
  </si>
  <si>
    <t>21/2/2022</t>
  </si>
  <si>
    <t>22/2/2022</t>
  </si>
  <si>
    <t>23/2/2022</t>
  </si>
  <si>
    <t>24/2/2022</t>
  </si>
  <si>
    <t>25/2/2022</t>
  </si>
  <si>
    <t>28/2/2022</t>
  </si>
  <si>
    <t>14/3/2022</t>
  </si>
  <si>
    <t>15/3/2022</t>
  </si>
  <si>
    <t>16/3/2022</t>
  </si>
  <si>
    <t>17/3/2022</t>
  </si>
  <si>
    <t>18/3/2022</t>
  </si>
  <si>
    <t>21/3/2022</t>
  </si>
  <si>
    <t>22/3/2022</t>
  </si>
  <si>
    <t>23/3/2022</t>
  </si>
  <si>
    <t>24/3/2022</t>
  </si>
  <si>
    <t>25/3/2022</t>
  </si>
  <si>
    <t>28/3/2022</t>
  </si>
  <si>
    <t>29/3/2022</t>
  </si>
  <si>
    <t>30/3/2022</t>
  </si>
  <si>
    <t>31/3/2022</t>
  </si>
  <si>
    <t>13/4/2022</t>
  </si>
  <si>
    <t>14/4/2022</t>
  </si>
  <si>
    <t>15/4/2022</t>
  </si>
  <si>
    <t>18/4/2022</t>
  </si>
  <si>
    <t>19/4/2022</t>
  </si>
  <si>
    <t>20/4/2022</t>
  </si>
  <si>
    <t>21/4/2022</t>
  </si>
  <si>
    <t>22/4/2022</t>
  </si>
  <si>
    <t>25/4/2022</t>
  </si>
  <si>
    <t>26/4/2022</t>
  </si>
  <si>
    <t>27/4/2022</t>
  </si>
  <si>
    <t>28/4/2022</t>
  </si>
  <si>
    <t>29/4/2022</t>
  </si>
  <si>
    <t>13/5/2022</t>
  </si>
  <si>
    <t>16/5/2022</t>
  </si>
  <si>
    <t>17/5/2022</t>
  </si>
  <si>
    <t>18/5/2022</t>
  </si>
  <si>
    <t>19/5/2022</t>
  </si>
  <si>
    <t>20/5/2022</t>
  </si>
  <si>
    <t>23/5/2022</t>
  </si>
  <si>
    <t>24/5/2022</t>
  </si>
  <si>
    <t>25/5/2022</t>
  </si>
  <si>
    <t>26/5/2022</t>
  </si>
  <si>
    <t>27/5/2022</t>
  </si>
  <si>
    <t>30/5/2022</t>
  </si>
  <si>
    <t>31/5/2022</t>
  </si>
  <si>
    <t>13/6/2022</t>
  </si>
  <si>
    <t>14/6/2022</t>
  </si>
  <si>
    <t>15/6/2022</t>
  </si>
  <si>
    <t>16/6/2022</t>
  </si>
  <si>
    <t>17/6/2022</t>
  </si>
  <si>
    <t>20/6/2022</t>
  </si>
  <si>
    <t>21/6/2022</t>
  </si>
  <si>
    <t>22/6/2022</t>
  </si>
  <si>
    <t>23/6/2022</t>
  </si>
  <si>
    <t>24/6/2022</t>
  </si>
  <si>
    <t>27/6/2022</t>
  </si>
  <si>
    <t>28/6/2022</t>
  </si>
  <si>
    <t>29/6/2022</t>
  </si>
  <si>
    <t>30/6/2022</t>
  </si>
  <si>
    <t>13/7/2022</t>
  </si>
  <si>
    <t>14/7/2022</t>
  </si>
  <si>
    <t>15/7/2022</t>
  </si>
  <si>
    <t>18/7/2022</t>
  </si>
  <si>
    <t>19/7/2022</t>
  </si>
  <si>
    <t>20/7/2022</t>
  </si>
  <si>
    <t>21/7/2022</t>
  </si>
  <si>
    <t>22/7/2022</t>
  </si>
  <si>
    <t>26/7/2022</t>
  </si>
  <si>
    <t>27/7/2022</t>
  </si>
  <si>
    <t>28/7/2022</t>
  </si>
  <si>
    <t>29/7/2022</t>
  </si>
  <si>
    <t>15/8/2022</t>
  </si>
  <si>
    <t>16/8/2022</t>
  </si>
  <si>
    <t>17/8/2022</t>
  </si>
  <si>
    <t>18/8/2022</t>
  </si>
  <si>
    <t>19/8/2022</t>
  </si>
  <si>
    <t>22/8/2022</t>
  </si>
  <si>
    <t>23/8/2022</t>
  </si>
  <si>
    <t>24/8/2022</t>
  </si>
  <si>
    <t>25/8/2022</t>
  </si>
  <si>
    <t>26/8/2022</t>
  </si>
  <si>
    <t>29/8/2022</t>
  </si>
  <si>
    <t>30/8/2022</t>
  </si>
  <si>
    <t>31/8/2022</t>
  </si>
  <si>
    <t>13/9/2022</t>
  </si>
  <si>
    <t>14/9/2022</t>
  </si>
  <si>
    <t>15/9/2022</t>
  </si>
  <si>
    <t>16/9/2022</t>
  </si>
  <si>
    <t>19/9/2022</t>
  </si>
  <si>
    <t>20/9/2022</t>
  </si>
  <si>
    <t>21/9/2022</t>
  </si>
  <si>
    <t>22/9/2022</t>
  </si>
  <si>
    <t>23/9/2022</t>
  </si>
  <si>
    <t>26/9/2022</t>
  </si>
  <si>
    <t>27/9/2022</t>
  </si>
  <si>
    <t>28/9/2022</t>
  </si>
  <si>
    <t>29/9/2022</t>
  </si>
  <si>
    <t>30/9/2022</t>
  </si>
  <si>
    <t>13/10/2022</t>
  </si>
  <si>
    <t>14/10/2022</t>
  </si>
  <si>
    <t>17/10/2022</t>
  </si>
  <si>
    <t>18/10/2022</t>
  </si>
  <si>
    <t>19/10/2022</t>
  </si>
  <si>
    <t>20/10/2022</t>
  </si>
  <si>
    <t>21/10/2022</t>
  </si>
  <si>
    <t>24/10/2022</t>
  </si>
  <si>
    <t>25/10/2022</t>
  </si>
  <si>
    <t>26/10/2022</t>
  </si>
  <si>
    <t>27/10/2022</t>
  </si>
  <si>
    <t>28/10/2022</t>
  </si>
  <si>
    <t>31/10/2022</t>
  </si>
  <si>
    <t>14/11/2022</t>
  </si>
  <si>
    <t>15/11/2022</t>
  </si>
  <si>
    <t>16/11/2022</t>
  </si>
  <si>
    <t>17/11/2022</t>
  </si>
  <si>
    <t>18/11/2022</t>
  </si>
  <si>
    <t>21/11/2022</t>
  </si>
  <si>
    <t>22/11/2022</t>
  </si>
  <si>
    <t>23/11/2022</t>
  </si>
  <si>
    <t>24/11/2022</t>
  </si>
  <si>
    <t>25/11/2022</t>
  </si>
  <si>
    <t>28/11/2022</t>
  </si>
  <si>
    <t>29/11/2022</t>
  </si>
  <si>
    <t>30/11/2022</t>
  </si>
  <si>
    <t>13/12/2022</t>
  </si>
  <si>
    <t>14/12/2022</t>
  </si>
  <si>
    <t>15/12/2022</t>
  </si>
  <si>
    <t>16/12/2022</t>
  </si>
  <si>
    <t>19/12/2022</t>
  </si>
  <si>
    <t>20/12/2022</t>
  </si>
  <si>
    <t>21/12/2022</t>
  </si>
  <si>
    <t>22/12/2022</t>
  </si>
  <si>
    <t>23/12/2022</t>
  </si>
  <si>
    <t>26/12/2022</t>
  </si>
  <si>
    <t>27/12/2022</t>
  </si>
  <si>
    <t>28/12/2022</t>
  </si>
  <si>
    <t>29/12/2022</t>
  </si>
  <si>
    <t>30/12/2022</t>
  </si>
  <si>
    <t>13/1/2023</t>
  </si>
  <si>
    <t>16/1/2023</t>
  </si>
  <si>
    <t>17/1/2023</t>
  </si>
  <si>
    <t>18/1/2023</t>
  </si>
  <si>
    <t>19/1/2023</t>
  </si>
  <si>
    <t>20/1/2023</t>
  </si>
  <si>
    <t>23/1/2023</t>
  </si>
  <si>
    <t>24/1/2023</t>
  </si>
  <si>
    <t>25/1/2023</t>
  </si>
  <si>
    <t>26/1/2023</t>
  </si>
  <si>
    <t>27/1/2023</t>
  </si>
  <si>
    <t>30/1/2023</t>
  </si>
  <si>
    <t>31/1/2023</t>
  </si>
  <si>
    <t>13/2/2023</t>
  </si>
  <si>
    <t>14/2/2023</t>
  </si>
  <si>
    <t>15/2/2023</t>
  </si>
  <si>
    <t>16/2/2023</t>
  </si>
  <si>
    <t>17/2/2023</t>
  </si>
  <si>
    <t>20/2/2023</t>
  </si>
  <si>
    <t>21/2/2023</t>
  </si>
  <si>
    <t>22/2/2023</t>
  </si>
  <si>
    <t>23/2/2023</t>
  </si>
  <si>
    <t>24/2/2023</t>
  </si>
  <si>
    <t>27/2/2023</t>
  </si>
  <si>
    <t>28/2/2023</t>
  </si>
  <si>
    <t>13/3/2023</t>
  </si>
  <si>
    <t>14/3/2023</t>
  </si>
  <si>
    <t>15/3/2023</t>
  </si>
  <si>
    <t>16/3/2023</t>
  </si>
  <si>
    <t>17/3/2023</t>
  </si>
  <si>
    <t>21/3/2023</t>
  </si>
  <si>
    <t>22/3/2023</t>
  </si>
  <si>
    <t>23/3/2023</t>
  </si>
  <si>
    <t>24/3/2023</t>
  </si>
  <si>
    <t>27/3/2023</t>
  </si>
  <si>
    <t>28/3/2023</t>
  </si>
  <si>
    <t>29/3/2023</t>
  </si>
  <si>
    <t>30/3/2023</t>
  </si>
  <si>
    <t>31/3/2023</t>
  </si>
  <si>
    <t>13/4/2023</t>
  </si>
  <si>
    <t>14/4/2023</t>
  </si>
  <si>
    <t>17/4/2023</t>
  </si>
  <si>
    <t>18/4/2023</t>
  </si>
  <si>
    <t>19/4/2023</t>
  </si>
  <si>
    <t>20/4/2023</t>
  </si>
  <si>
    <t>24/4/2023</t>
  </si>
  <si>
    <t>25/4/2023</t>
  </si>
  <si>
    <t>26/4/2023</t>
  </si>
  <si>
    <t>27/4/2023</t>
  </si>
  <si>
    <t>28/4/2023</t>
  </si>
  <si>
    <t>15/5/2023</t>
  </si>
  <si>
    <t>16/5/2023</t>
  </si>
  <si>
    <t>17/5/2023</t>
  </si>
  <si>
    <t>18/5/2023</t>
  </si>
  <si>
    <t>19/5/2023</t>
  </si>
  <si>
    <t>22/5/2023</t>
  </si>
  <si>
    <t>23/5/2023</t>
  </si>
  <si>
    <t>24/5/2023</t>
  </si>
  <si>
    <t>25/5/2023</t>
  </si>
  <si>
    <t>26/5/2023</t>
  </si>
  <si>
    <t>29/5/2023</t>
  </si>
  <si>
    <t>30/5/2023</t>
  </si>
  <si>
    <t>31/5/2023</t>
  </si>
  <si>
    <t>13/6/2023</t>
  </si>
  <si>
    <t>14/6/2023</t>
  </si>
  <si>
    <t>15/6/2023</t>
  </si>
  <si>
    <t>16/6/2023</t>
  </si>
  <si>
    <t>19/6/2023</t>
  </si>
  <si>
    <t>20/6/2023</t>
  </si>
  <si>
    <t>21/6/2023</t>
  </si>
  <si>
    <t>22/6/2023</t>
  </si>
  <si>
    <t>23/6/2023</t>
  </si>
  <si>
    <t>26/6/2023</t>
  </si>
  <si>
    <t>27/6/2023</t>
  </si>
  <si>
    <t>30/6/2023</t>
  </si>
  <si>
    <t>13/7/2023</t>
  </si>
  <si>
    <t>14/7/2023</t>
  </si>
  <si>
    <t>17/7/2023</t>
  </si>
  <si>
    <t>18/7/2023</t>
  </si>
  <si>
    <t>20/7/2023</t>
  </si>
  <si>
    <t>21/7/2023</t>
  </si>
  <si>
    <t>24/7/2023</t>
  </si>
  <si>
    <t>26/7/2023</t>
  </si>
  <si>
    <t>27/7/2023</t>
  </si>
  <si>
    <t>28/7/2023</t>
  </si>
  <si>
    <t>31/7/2023</t>
  </si>
  <si>
    <t>14/8/2023</t>
  </si>
  <si>
    <t>15/8/2023</t>
  </si>
  <si>
    <t>16/8/2023</t>
  </si>
  <si>
    <t>17/8/2023</t>
  </si>
  <si>
    <t>18/8/2023</t>
  </si>
  <si>
    <t>21/8/2023</t>
  </si>
  <si>
    <t>22/8/2023</t>
  </si>
  <si>
    <t>23/8/2023</t>
  </si>
  <si>
    <t>24/8/2023</t>
  </si>
  <si>
    <t>25/8/2023</t>
  </si>
  <si>
    <t>28/8/2023</t>
  </si>
  <si>
    <t>29/8/2023</t>
  </si>
  <si>
    <t>30/8/2023</t>
  </si>
  <si>
    <t>31/8/2023</t>
  </si>
  <si>
    <t>13/9/2023</t>
  </si>
  <si>
    <t>14/9/2023</t>
  </si>
  <si>
    <t>15/9/2023</t>
  </si>
  <si>
    <t>18/9/2023</t>
  </si>
  <si>
    <t>19/9/2023</t>
  </si>
  <si>
    <t>20/9/2023</t>
  </si>
  <si>
    <t>21/9/2023</t>
  </si>
  <si>
    <t>22/9/2023</t>
  </si>
  <si>
    <t>25/9/2023</t>
  </si>
  <si>
    <t>26/9/2023</t>
  </si>
  <si>
    <t>28/9/2023</t>
  </si>
  <si>
    <t>29/9/2023</t>
  </si>
  <si>
    <t>13/10/2023</t>
  </si>
  <si>
    <t>16/10/2023</t>
  </si>
  <si>
    <t>17/10/2023</t>
  </si>
  <si>
    <t>18/10/2023</t>
  </si>
  <si>
    <t>19/10/2023</t>
  </si>
  <si>
    <t>20/10/2023</t>
  </si>
  <si>
    <t>23/10/2023</t>
  </si>
  <si>
    <t>24/10/2023</t>
  </si>
  <si>
    <t>25/10/2023</t>
  </si>
  <si>
    <t>26/10/2023</t>
  </si>
  <si>
    <t>27/10/2023</t>
  </si>
  <si>
    <t>30/10/2023</t>
  </si>
  <si>
    <t>31/10/2023</t>
  </si>
  <si>
    <t>13/11/2023</t>
  </si>
  <si>
    <t>14/11/2023</t>
  </si>
  <si>
    <t>15/11/2023</t>
  </si>
  <si>
    <t>16/11/2023</t>
  </si>
  <si>
    <t>17/11/2023</t>
  </si>
  <si>
    <t>20/11/2023</t>
  </si>
  <si>
    <t>21/11/2023</t>
  </si>
  <si>
    <t>22/11/2023</t>
  </si>
  <si>
    <t>23/11/2023</t>
  </si>
  <si>
    <t>24/11/2023</t>
  </si>
  <si>
    <t>27/11/2023</t>
  </si>
  <si>
    <t>28/11/2023</t>
  </si>
  <si>
    <t>29/11/2023</t>
  </si>
  <si>
    <t>30/11/2023</t>
  </si>
  <si>
    <t>13/12/2023</t>
  </si>
  <si>
    <t>14/12/2023</t>
  </si>
  <si>
    <t>15/12/2023</t>
  </si>
  <si>
    <t>18/12/2023</t>
  </si>
  <si>
    <t>19/12/2023</t>
  </si>
  <si>
    <t>20/12/2023</t>
  </si>
  <si>
    <t>21/12/2023</t>
  </si>
  <si>
    <t>22/12/2023</t>
  </si>
  <si>
    <t>25/12/2023</t>
  </si>
  <si>
    <t>26/12/2023</t>
  </si>
  <si>
    <t>27/12/2023</t>
  </si>
  <si>
    <t>28/12/2023</t>
  </si>
  <si>
    <t>29/12/2023</t>
  </si>
  <si>
    <t>15/1/2024</t>
  </si>
  <si>
    <t>16/1/2024</t>
  </si>
  <si>
    <t>17/1/2024</t>
  </si>
  <si>
    <t>18/1/2024</t>
  </si>
  <si>
    <t>19/1/2024</t>
  </si>
  <si>
    <t>22/1/2024</t>
  </si>
  <si>
    <t>23/1/2024</t>
  </si>
  <si>
    <t>24/1/2024</t>
  </si>
  <si>
    <t>25/1/2024</t>
  </si>
  <si>
    <t>26/1/2024</t>
  </si>
  <si>
    <t>29/1/2024</t>
  </si>
  <si>
    <t>30/1/2024</t>
  </si>
  <si>
    <t>31/1/2024</t>
  </si>
  <si>
    <t>13/2/2024</t>
  </si>
  <si>
    <t>14/2/2024</t>
  </si>
  <si>
    <t>15/2/2024</t>
  </si>
  <si>
    <t>16/2/2024</t>
  </si>
  <si>
    <t>19/2/2024</t>
  </si>
  <si>
    <t>20/2/2024</t>
  </si>
  <si>
    <t>21/2/2024</t>
  </si>
  <si>
    <t>22/2/2024</t>
  </si>
  <si>
    <t>23/2/2024</t>
  </si>
  <si>
    <t>26/2/2024</t>
  </si>
  <si>
    <t>27/2/2024</t>
  </si>
  <si>
    <t>28/2/2024</t>
  </si>
  <si>
    <t>29/2/2024</t>
  </si>
  <si>
    <t>13/3/2024</t>
  </si>
  <si>
    <t>14/3/2024</t>
  </si>
  <si>
    <t>15/3/2024</t>
  </si>
  <si>
    <t>18/3/2024</t>
  </si>
  <si>
    <t>19/3/2024</t>
  </si>
  <si>
    <t>21/3/2024</t>
  </si>
  <si>
    <t>22/3/2024</t>
  </si>
  <si>
    <t>25/3/2024</t>
  </si>
  <si>
    <t>26/3/2024</t>
  </si>
  <si>
    <t>27/3/2024</t>
  </si>
  <si>
    <t>28/3/2024</t>
  </si>
  <si>
    <t>29/3/2024</t>
  </si>
  <si>
    <t>15/4/2024</t>
  </si>
  <si>
    <t>16/4/2024</t>
  </si>
  <si>
    <t>17/4/2024</t>
  </si>
  <si>
    <t>18/4/2024</t>
  </si>
  <si>
    <t>19/4/2024</t>
  </si>
  <si>
    <t>22/4/2024</t>
  </si>
  <si>
    <t>23/4/2024</t>
  </si>
  <si>
    <t>24/4/2024</t>
  </si>
  <si>
    <t>25/4/2024</t>
  </si>
  <si>
    <t>26/4/2024</t>
  </si>
  <si>
    <t>29/4/2024</t>
  </si>
  <si>
    <t>30/4/2024</t>
  </si>
  <si>
    <t>13/5/2024</t>
  </si>
  <si>
    <t>14/5/2024</t>
  </si>
  <si>
    <t>15/5/2024</t>
  </si>
  <si>
    <t>16/5/2024</t>
  </si>
  <si>
    <t>17/5/2024</t>
  </si>
  <si>
    <t>20/5/2024</t>
  </si>
  <si>
    <t>21/5/2024</t>
  </si>
  <si>
    <t>22/5/2024</t>
  </si>
  <si>
    <t>23/5/2024</t>
  </si>
  <si>
    <t>24/5/2024</t>
  </si>
  <si>
    <t>27/5/2024</t>
  </si>
  <si>
    <t>28/5/2024</t>
  </si>
  <si>
    <t>29/5/2024</t>
  </si>
  <si>
    <t>30/5/2024</t>
  </si>
  <si>
    <t>31/5/2024</t>
  </si>
  <si>
    <t>13/6/2024</t>
  </si>
  <si>
    <t>14/6/2024</t>
  </si>
  <si>
    <t>18/6/2024</t>
  </si>
  <si>
    <t>19/6/2024</t>
  </si>
  <si>
    <t>20/6/2024</t>
  </si>
  <si>
    <t>21/6/2024</t>
  </si>
  <si>
    <t>24/6/2024</t>
  </si>
  <si>
    <t>25/6/2024</t>
  </si>
  <si>
    <t>26/6/2024</t>
  </si>
  <si>
    <t>27/6/2024</t>
  </si>
  <si>
    <t>28/6/2024</t>
  </si>
  <si>
    <t>15/7/2024</t>
  </si>
  <si>
    <t>16/7/2024</t>
  </si>
  <si>
    <t>17/7/2024</t>
  </si>
  <si>
    <t>18/7/2024</t>
  </si>
  <si>
    <t>19/7/2024</t>
  </si>
  <si>
    <t>22/7/2024</t>
  </si>
  <si>
    <t>23/7/2024</t>
  </si>
  <si>
    <t>24/7/2024</t>
  </si>
  <si>
    <t>26/7/2024</t>
  </si>
  <si>
    <t>29/7/2024</t>
  </si>
  <si>
    <t>30/7/2024</t>
  </si>
  <si>
    <t>31/7/2024</t>
  </si>
  <si>
    <t>14/8/2024</t>
  </si>
  <si>
    <t>15/8/2024</t>
  </si>
  <si>
    <t>16/8/2024</t>
  </si>
  <si>
    <t>19/8/2024</t>
  </si>
  <si>
    <t>20/8/2024</t>
  </si>
  <si>
    <t>21/8/2024</t>
  </si>
  <si>
    <t>22/8/2024</t>
  </si>
  <si>
    <t>23/8/2024</t>
  </si>
  <si>
    <t>26/8/2024</t>
  </si>
  <si>
    <t>27/8/2024</t>
  </si>
  <si>
    <t>28/8/2024</t>
  </si>
  <si>
    <t>29/8/2024</t>
  </si>
  <si>
    <t>30/8/2024</t>
  </si>
  <si>
    <t>13/9/2024</t>
  </si>
  <si>
    <t>16/9/2024</t>
  </si>
  <si>
    <t>17/9/2024</t>
  </si>
  <si>
    <t>18/9/2024</t>
  </si>
  <si>
    <t>19/9/2024</t>
  </si>
  <si>
    <t>20/9/2024</t>
  </si>
  <si>
    <t>23/9/2024</t>
  </si>
  <si>
    <t>24/9/2024</t>
  </si>
  <si>
    <t>25/9/2024</t>
  </si>
  <si>
    <t>26/9/2024</t>
  </si>
  <si>
    <t>27/9/2024</t>
  </si>
  <si>
    <t>30/9/2024</t>
  </si>
  <si>
    <t>14/10/2024</t>
  </si>
  <si>
    <t>16/10/2024</t>
  </si>
  <si>
    <t>17/10/2024</t>
  </si>
  <si>
    <t>18/10/2024</t>
  </si>
  <si>
    <t>21/10/2024</t>
  </si>
  <si>
    <t>22/10/2024</t>
  </si>
  <si>
    <t>23/10/2024</t>
  </si>
  <si>
    <t>24/10/2024</t>
  </si>
  <si>
    <t>25/10/2024</t>
  </si>
  <si>
    <t>28/10/2024</t>
  </si>
  <si>
    <t>29/10/2024</t>
  </si>
  <si>
    <t>30/10/2024</t>
  </si>
  <si>
    <t>31/10/2024</t>
  </si>
  <si>
    <t>13/11/2024</t>
  </si>
  <si>
    <t>14/11/2024</t>
  </si>
  <si>
    <t>15/11/2024</t>
  </si>
  <si>
    <t>18/11/2024</t>
  </si>
  <si>
    <t>19/11/2024</t>
  </si>
  <si>
    <t>20/11/2024</t>
  </si>
  <si>
    <t>21/11/2024</t>
  </si>
  <si>
    <t>22/11/2024</t>
  </si>
  <si>
    <t>25/11/2024</t>
  </si>
  <si>
    <t>26/11/2024</t>
  </si>
  <si>
    <t>27/11/2024</t>
  </si>
  <si>
    <t>28/11/2024</t>
  </si>
  <si>
    <t>29/11/2024</t>
  </si>
  <si>
    <t>13/12/2024</t>
  </si>
  <si>
    <t>16/12/2024</t>
  </si>
  <si>
    <t>18/12/2024</t>
  </si>
  <si>
    <t>19/12/2024</t>
  </si>
  <si>
    <t>20/12/2024</t>
  </si>
  <si>
    <t>23/12/2024</t>
  </si>
  <si>
    <t>24/12/2024</t>
  </si>
  <si>
    <t>25/12/2024</t>
  </si>
  <si>
    <t>26/12/2024</t>
  </si>
  <si>
    <t>27/12/2024</t>
  </si>
  <si>
    <t>30/12/2024</t>
  </si>
  <si>
    <t>31/12/2024</t>
  </si>
  <si>
    <t>13/1/2025</t>
  </si>
  <si>
    <t>14/1/2025</t>
  </si>
  <si>
    <t>15/1/2025</t>
  </si>
  <si>
    <t>16/1/2025</t>
  </si>
  <si>
    <t>17/1/2025</t>
  </si>
  <si>
    <t>20/1/2025</t>
  </si>
  <si>
    <t>21/1/2025</t>
  </si>
  <si>
    <t>22/1/2025</t>
  </si>
  <si>
    <t>23/1/2025</t>
  </si>
  <si>
    <t>24/1/2025</t>
  </si>
  <si>
    <t>27/1/2025</t>
  </si>
  <si>
    <t>28/1/2025</t>
  </si>
  <si>
    <t>29/1/2025</t>
  </si>
  <si>
    <t>30/1/2025</t>
  </si>
  <si>
    <t>31/1/2025</t>
  </si>
  <si>
    <t>13/2/2025</t>
  </si>
  <si>
    <t>14/2/2025</t>
  </si>
  <si>
    <t>17/2/2025</t>
  </si>
  <si>
    <t>18/2/2025</t>
  </si>
  <si>
    <t>19/2/2025</t>
  </si>
  <si>
    <t>20/2/2025</t>
  </si>
  <si>
    <t>21/2/2025</t>
  </si>
  <si>
    <t>24/2/2025</t>
  </si>
  <si>
    <t>25/2/2025</t>
  </si>
  <si>
    <t>26/2/2025</t>
  </si>
  <si>
    <t>27/2/2025</t>
  </si>
  <si>
    <t>28/2/2025</t>
  </si>
  <si>
    <t>13/3/2025</t>
  </si>
  <si>
    <t>14/3/2025</t>
  </si>
  <si>
    <t>17/3/2025</t>
  </si>
  <si>
    <t>18/3/2025</t>
  </si>
  <si>
    <t>19/3/2025</t>
  </si>
  <si>
    <t>21/3/2025</t>
  </si>
  <si>
    <t>24/3/2025</t>
  </si>
  <si>
    <t>25/3/2025</t>
  </si>
  <si>
    <t>26/3/2025</t>
  </si>
  <si>
    <t>27/3/2025</t>
  </si>
  <si>
    <t>28/3/2025</t>
  </si>
  <si>
    <t>14/4/2025</t>
  </si>
  <si>
    <t>15/4/2025</t>
  </si>
  <si>
    <t>16/4/2025</t>
  </si>
  <si>
    <t>17/4/2025</t>
  </si>
  <si>
    <t>18/4/2025</t>
  </si>
  <si>
    <t>21/4/2025</t>
  </si>
  <si>
    <t>22/4/2025</t>
  </si>
  <si>
    <t>23/4/2025</t>
  </si>
  <si>
    <t>24/4/2025</t>
  </si>
  <si>
    <t>25/4/2025</t>
  </si>
  <si>
    <t>28/4/2025</t>
  </si>
  <si>
    <t>29/4/2025</t>
  </si>
  <si>
    <t>30/4/2025</t>
  </si>
  <si>
    <t>13/5/2025</t>
  </si>
  <si>
    <t>14/5/2025</t>
  </si>
  <si>
    <t>15/5/2025</t>
  </si>
  <si>
    <t>16/5/2025</t>
  </si>
  <si>
    <t>19/5/2025</t>
  </si>
  <si>
    <t>20/5/2025</t>
  </si>
  <si>
    <t>21/5/2025</t>
  </si>
  <si>
    <t>22/5/2025</t>
  </si>
  <si>
    <t>23/5/2025</t>
  </si>
  <si>
    <t>26/5/2025</t>
  </si>
  <si>
    <t>27/5/2025</t>
  </si>
  <si>
    <t>28/5/2025</t>
  </si>
  <si>
    <t>29/5/2025</t>
  </si>
  <si>
    <t>30/5/2025</t>
  </si>
  <si>
    <t>13/6/2025</t>
  </si>
  <si>
    <t>16/6/2025</t>
  </si>
  <si>
    <t>17/6/2025</t>
  </si>
  <si>
    <t>18/6/2025</t>
  </si>
  <si>
    <t>19/6/2025</t>
  </si>
  <si>
    <t>20/6/2025</t>
  </si>
  <si>
    <t>23/6/2025</t>
  </si>
  <si>
    <t>24/6/2025</t>
  </si>
  <si>
    <t>25/6/2025</t>
  </si>
  <si>
    <t>27/6/2025</t>
  </si>
  <si>
    <t>30/6/2025</t>
  </si>
  <si>
    <t>14/7/2025</t>
  </si>
  <si>
    <t>15/7/2025</t>
  </si>
  <si>
    <t>16/7/2025</t>
  </si>
  <si>
    <t>17/7/2025</t>
  </si>
  <si>
    <t>18/7/2025</t>
  </si>
  <si>
    <t>21/7/2025</t>
  </si>
  <si>
    <t>22/7/2025</t>
  </si>
  <si>
    <t>23/7/2025</t>
  </si>
  <si>
    <t>24/7/2025</t>
  </si>
  <si>
    <t>28/7/2025</t>
  </si>
  <si>
    <t>29/7/2025</t>
  </si>
  <si>
    <t>30/7/2025</t>
  </si>
  <si>
    <t>31/7/2025</t>
  </si>
  <si>
    <t>14/8/2025</t>
  </si>
  <si>
    <t>15/8/2025</t>
  </si>
  <si>
    <t>18/8/2025</t>
  </si>
  <si>
    <t>19/8/2025</t>
  </si>
  <si>
    <t>20/8/2025</t>
  </si>
  <si>
    <t>21/8/2025</t>
  </si>
  <si>
    <t>22/8/2025</t>
  </si>
  <si>
    <t>25/8/2025</t>
  </si>
  <si>
    <t>26/8/2025</t>
  </si>
  <si>
    <t>27/8/2025</t>
  </si>
  <si>
    <t>28/8/2025</t>
  </si>
  <si>
    <t>29/8/2025</t>
  </si>
  <si>
    <t>15/9/2025</t>
  </si>
  <si>
    <t>16/9/2025</t>
  </si>
  <si>
    <t>17/9/2025</t>
  </si>
  <si>
    <t>18/9/2025</t>
  </si>
  <si>
    <t>19/9/2025</t>
  </si>
  <si>
    <t>22/9/2025</t>
  </si>
  <si>
    <t>23/9/2025</t>
  </si>
  <si>
    <t>24/9/2025</t>
  </si>
  <si>
    <t>25/9/2025</t>
  </si>
  <si>
    <t>26/9/2025</t>
  </si>
  <si>
    <t>29/9/2025</t>
  </si>
  <si>
    <t>30/9/2025</t>
  </si>
  <si>
    <t>BT</t>
  </si>
  <si>
    <t>ATL</t>
  </si>
  <si>
    <t>SFBT</t>
  </si>
  <si>
    <t>SOTUVER</t>
  </si>
  <si>
    <t>SOTRAPIL</t>
  </si>
  <si>
    <t>Sotuver</t>
  </si>
  <si>
    <t>Average Variation Net Profit margin</t>
  </si>
  <si>
    <t>Average Variation Return on equity (ROE)</t>
  </si>
  <si>
    <t>Average Variation current ratio</t>
  </si>
  <si>
    <t>Average Variation Debt-to-equity ratio</t>
  </si>
  <si>
    <t>Average Variation Divindend per share (DPS)</t>
  </si>
  <si>
    <t>Average Variation Earning per share</t>
  </si>
  <si>
    <t xml:space="preserve">SAM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</si>
</sst>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d/m/yyyy"/>
  </numFmts>
  <fonts count="46">
    <font>
      <sz val="11"/>
      <color theme="1"/>
      <name val="Aptos Narrow"/>
      <family val="2"/>
      <scheme val="minor"/>
    </font>
    <font>
      <sz val="9"/>
      <color rgb="FF080809"/>
      <name val="Segoe UI Historic"/>
      <family val="2"/>
    </font>
    <font>
      <b/>
      <sz val="11"/>
      <color theme="1"/>
      <name val="Aptos Narrow"/>
      <family val="2"/>
      <scheme val="minor"/>
    </font>
    <font>
      <i/>
      <sz val="11"/>
      <color theme="1"/>
      <name val="Aptos Narrow"/>
      <family val="2"/>
      <scheme val="minor"/>
    </font>
    <font>
      <sz val="11"/>
      <name val="Calibri"/>
      <family val="2"/>
    </font>
    <font>
      <sz val="11"/>
      <color theme="1"/>
      <name val="Aptos Narrow"/>
      <family val="2"/>
      <scheme val="minor"/>
    </font>
    <font>
      <sz val="14"/>
      <color theme="1"/>
      <name val="Aptos Narrow"/>
      <family val="2"/>
      <scheme val="minor"/>
    </font>
    <font>
      <b/>
      <sz val="16"/>
      <color theme="1"/>
      <name val="Aptos Narrow"/>
      <family val="2"/>
      <scheme val="minor"/>
    </font>
    <font>
      <b/>
      <sz val="14"/>
      <color theme="1"/>
      <name val="Aptos Narrow"/>
      <family val="2"/>
      <scheme val="minor"/>
    </font>
    <font>
      <b/>
      <sz val="13.5"/>
      <color theme="1"/>
      <name val="Aptos Narrow"/>
      <family val="2"/>
      <scheme val="minor"/>
    </font>
    <font>
      <sz val="10"/>
      <name val="Arial"/>
      <family val="2"/>
    </font>
    <font>
      <sz val="11"/>
      <color theme="1"/>
      <name val="Aptos Narrow"/>
      <family val="2"/>
      <charset val="1"/>
      <scheme val="minor"/>
    </font>
    <font>
      <sz val="11"/>
      <color rgb="FF000000"/>
      <name val="Calibri"/>
      <family val="2"/>
    </font>
    <font>
      <b/>
      <sz val="10"/>
      <color rgb="FF000000"/>
      <name val="Calibri"/>
      <family val="2"/>
    </font>
    <font>
      <sz val="10"/>
      <color rgb="FFFFFFFF"/>
      <name val="Calibri"/>
      <family val="2"/>
    </font>
    <font>
      <sz val="10"/>
      <color rgb="FFCC0000"/>
      <name val="Calibri"/>
      <family val="2"/>
    </font>
    <font>
      <b/>
      <sz val="10"/>
      <color rgb="FFFFFFFF"/>
      <name val="Calibri"/>
      <family val="2"/>
    </font>
    <font>
      <i/>
      <sz val="10"/>
      <color rgb="FF808080"/>
      <name val="Calibri"/>
      <family val="2"/>
    </font>
    <font>
      <sz val="10"/>
      <color rgb="FF006600"/>
      <name val="Calibri"/>
      <family val="2"/>
    </font>
    <font>
      <b/>
      <sz val="24"/>
      <color rgb="FF000000"/>
      <name val="Calibri"/>
      <family val="2"/>
    </font>
    <font>
      <sz val="18"/>
      <color rgb="FF000000"/>
      <name val="Calibri"/>
      <family val="2"/>
    </font>
    <font>
      <sz val="12"/>
      <color rgb="FF000000"/>
      <name val="Calibri"/>
      <family val="2"/>
    </font>
    <font>
      <u/>
      <sz val="10"/>
      <color rgb="FF0000EE"/>
      <name val="Calibri"/>
      <family val="2"/>
    </font>
    <font>
      <sz val="10"/>
      <color rgb="FF996600"/>
      <name val="Calibri"/>
      <family val="2"/>
    </font>
    <font>
      <sz val="10"/>
      <color rgb="FF333333"/>
      <name val="Calibri"/>
      <family val="2"/>
    </font>
    <font>
      <sz val="11"/>
      <color rgb="FF000000"/>
      <name val="Arial"/>
      <family val="2"/>
    </font>
    <font>
      <b/>
      <sz val="10"/>
      <color rgb="FF000000"/>
      <name val="Arial"/>
      <family val="2"/>
    </font>
    <font>
      <sz val="10"/>
      <color rgb="FFFFFFFF"/>
      <name val="Arial"/>
      <family val="2"/>
    </font>
    <font>
      <sz val="10"/>
      <color rgb="FFCC0000"/>
      <name val="Arial"/>
      <family val="2"/>
    </font>
    <font>
      <b/>
      <sz val="10"/>
      <color rgb="FFFFFFFF"/>
      <name val="Arial"/>
      <family val="2"/>
    </font>
    <font>
      <i/>
      <sz val="10"/>
      <color rgb="FF808080"/>
      <name val="Arial"/>
      <family val="2"/>
    </font>
    <font>
      <sz val="10"/>
      <color rgb="FF006600"/>
      <name val="Arial"/>
      <family val="2"/>
    </font>
    <font>
      <b/>
      <sz val="24"/>
      <color rgb="FF000000"/>
      <name val="Arial"/>
      <family val="2"/>
    </font>
    <font>
      <sz val="18"/>
      <color rgb="FF000000"/>
      <name val="Arial"/>
      <family val="2"/>
    </font>
    <font>
      <sz val="12"/>
      <color rgb="FF000000"/>
      <name val="Arial"/>
      <family val="2"/>
    </font>
    <font>
      <u/>
      <sz val="10"/>
      <color rgb="FF0000EE"/>
      <name val="Arial"/>
      <family val="2"/>
    </font>
    <font>
      <sz val="10"/>
      <color rgb="FF996600"/>
      <name val="Arial"/>
      <family val="2"/>
    </font>
    <font>
      <sz val="10"/>
      <color rgb="FF333333"/>
      <name val="Arial"/>
      <family val="2"/>
    </font>
    <font>
      <sz val="11"/>
      <color rgb="FF000000"/>
      <name val="Aptos Narrow"/>
      <family val="2"/>
      <scheme val="minor"/>
    </font>
    <font>
      <sz val="12"/>
      <color rgb="FF000000"/>
      <name val="Roboto-medium"/>
    </font>
    <font>
      <sz val="11"/>
      <color rgb="FF0F1115"/>
      <name val="Aptos Narrow"/>
      <family val="2"/>
      <scheme val="minor"/>
    </font>
    <font>
      <b/>
      <sz val="11"/>
      <color rgb="FF073763"/>
      <name val="Calibri"/>
      <family val="2"/>
    </font>
    <font>
      <b/>
      <sz val="10"/>
      <color rgb="FF073763"/>
      <name val="Aptos Narrow"/>
      <family val="2"/>
      <scheme val="minor"/>
    </font>
    <font>
      <sz val="10"/>
      <color theme="1"/>
      <name val="Aptos Narrow"/>
      <family val="2"/>
      <scheme val="minor"/>
    </font>
    <font>
      <sz val="10"/>
      <color rgb="FF0F1115"/>
      <name val="Aptos Narrow"/>
      <family val="2"/>
      <scheme val="minor"/>
    </font>
    <font>
      <sz val="10"/>
      <color rgb="FF000000"/>
      <name val="Aptos Narrow"/>
      <family val="2"/>
      <scheme val="minor"/>
    </font>
  </fonts>
  <fills count="14">
    <fill>
      <patternFill patternType="none"/>
    </fill>
    <fill>
      <patternFill patternType="gray125"/>
    </fill>
    <fill>
      <patternFill patternType="solid">
        <fgColor theme="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rgb="FF000000"/>
        <bgColor rgb="FF000000"/>
      </patternFill>
    </fill>
    <fill>
      <patternFill patternType="solid">
        <fgColor rgb="FF808080"/>
        <bgColor rgb="FF808080"/>
      </patternFill>
    </fill>
    <fill>
      <patternFill patternType="solid">
        <fgColor rgb="FFDDDDDD"/>
        <bgColor rgb="FFDDDDDD"/>
      </patternFill>
    </fill>
    <fill>
      <patternFill patternType="solid">
        <fgColor rgb="FFFFCCCC"/>
        <bgColor rgb="FFFFCCCC"/>
      </patternFill>
    </fill>
    <fill>
      <patternFill patternType="solid">
        <fgColor rgb="FFCC0000"/>
        <bgColor rgb="FFCC0000"/>
      </patternFill>
    </fill>
    <fill>
      <patternFill patternType="solid">
        <fgColor rgb="FFCCFFCC"/>
        <bgColor rgb="FFCCFFCC"/>
      </patternFill>
    </fill>
    <fill>
      <patternFill patternType="solid">
        <fgColor rgb="FFFFFFCC"/>
        <bgColor rgb="FFFFFFCC"/>
      </patternFill>
    </fill>
    <fill>
      <patternFill patternType="solid">
        <fgColor theme="2" tint="-9.9978637043366805E-2"/>
        <bgColor indexed="64"/>
      </patternFill>
    </fill>
    <fill>
      <patternFill patternType="solid">
        <fgColor rgb="FFCFE2F3"/>
        <bgColor indexed="64"/>
      </patternFill>
    </fill>
  </fills>
  <borders count="3">
    <border>
      <left/>
      <right/>
      <top/>
      <bottom/>
      <diagonal/>
    </border>
    <border>
      <left style="thin">
        <color rgb="FF808080"/>
      </left>
      <right style="thin">
        <color rgb="FF808080"/>
      </right>
      <top style="thin">
        <color rgb="FF808080"/>
      </top>
      <bottom style="thin">
        <color rgb="FF808080"/>
      </bottom>
      <diagonal/>
    </border>
    <border>
      <left/>
      <right/>
      <top/>
      <bottom style="medium">
        <color rgb="FFCCCCCC"/>
      </bottom>
      <diagonal/>
    </border>
  </borders>
  <cellStyleXfs count="40">
    <xf numFmtId="0" fontId="0" fillId="0" borderId="0"/>
    <xf numFmtId="9" fontId="5" fillId="0" borderId="0" applyFont="0" applyFill="0" applyBorder="0" applyAlignment="0" applyProtection="0"/>
    <xf numFmtId="0" fontId="10" fillId="0" borderId="0"/>
    <xf numFmtId="0" fontId="11" fillId="0" borderId="0"/>
    <xf numFmtId="0" fontId="12" fillId="0" borderId="0"/>
    <xf numFmtId="0" fontId="20" fillId="0" borderId="0"/>
    <xf numFmtId="0" fontId="21" fillId="0" borderId="0"/>
    <xf numFmtId="0" fontId="18" fillId="10" borderId="0"/>
    <xf numFmtId="0" fontId="15" fillId="8" borderId="0"/>
    <xf numFmtId="0" fontId="23" fillId="11" borderId="0"/>
    <xf numFmtId="0" fontId="24" fillId="11" borderId="1"/>
    <xf numFmtId="0" fontId="13" fillId="0" borderId="0"/>
    <xf numFmtId="0" fontId="14" fillId="5" borderId="0"/>
    <xf numFmtId="0" fontId="14" fillId="6" borderId="0"/>
    <xf numFmtId="0" fontId="13" fillId="7" borderId="0"/>
    <xf numFmtId="0" fontId="16" fillId="9" borderId="0"/>
    <xf numFmtId="0" fontId="17" fillId="0" borderId="0"/>
    <xf numFmtId="0" fontId="19" fillId="0" borderId="0"/>
    <xf numFmtId="0" fontId="22" fillId="0" borderId="0"/>
    <xf numFmtId="0" fontId="12" fillId="0" borderId="0"/>
    <xf numFmtId="0" fontId="12" fillId="0" borderId="0"/>
    <xf numFmtId="0" fontId="15" fillId="0" borderId="0"/>
    <xf numFmtId="0" fontId="27" fillId="6" borderId="0"/>
    <xf numFmtId="0" fontId="33" fillId="0" borderId="0"/>
    <xf numFmtId="0" fontId="25" fillId="0" borderId="0"/>
    <xf numFmtId="0" fontId="37" fillId="11" borderId="1"/>
    <xf numFmtId="0" fontId="25" fillId="0" borderId="0"/>
    <xf numFmtId="0" fontId="36" fillId="11" borderId="0"/>
    <xf numFmtId="0" fontId="35" fillId="0" borderId="0"/>
    <xf numFmtId="0" fontId="28" fillId="8" borderId="0"/>
    <xf numFmtId="0" fontId="27" fillId="5" borderId="0"/>
    <xf numFmtId="0" fontId="26" fillId="0" borderId="0"/>
    <xf numFmtId="0" fontId="31" fillId="10" borderId="0"/>
    <xf numFmtId="0" fontId="30" fillId="0" borderId="0"/>
    <xf numFmtId="0" fontId="29" fillId="9" borderId="0"/>
    <xf numFmtId="0" fontId="34" fillId="0" borderId="0"/>
    <xf numFmtId="0" fontId="26" fillId="7" borderId="0"/>
    <xf numFmtId="0" fontId="28" fillId="0" borderId="0"/>
    <xf numFmtId="0" fontId="25" fillId="0" borderId="0"/>
    <xf numFmtId="0" fontId="32" fillId="0" borderId="0"/>
  </cellStyleXfs>
  <cellXfs count="83">
    <xf numFmtId="0" fontId="0" fillId="0" borderId="0" xfId="0"/>
    <xf numFmtId="0" fontId="0" fillId="0" borderId="0" xfId="0" applyAlignment="1">
      <alignment wrapText="1"/>
    </xf>
    <xf numFmtId="0" fontId="0" fillId="0" borderId="0" xfId="0" applyAlignment="1">
      <alignment horizontal="centerContinuous" wrapText="1"/>
    </xf>
    <xf numFmtId="9" fontId="0" fillId="0" borderId="0" xfId="0" applyNumberFormat="1"/>
    <xf numFmtId="0" fontId="1" fillId="0" borderId="0" xfId="0" applyFont="1"/>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vertical="center" wrapText="1"/>
    </xf>
    <xf numFmtId="0" fontId="2" fillId="0" borderId="0" xfId="0" applyFont="1" applyAlignment="1">
      <alignment vertical="center" wrapText="1"/>
    </xf>
    <xf numFmtId="17" fontId="0" fillId="0" borderId="0" xfId="0" applyNumberFormat="1" applyAlignment="1">
      <alignment horizontal="center" vertical="center"/>
    </xf>
    <xf numFmtId="0" fontId="2" fillId="0" borderId="0" xfId="0" applyFont="1" applyAlignment="1">
      <alignment horizontal="left" vertical="center" wrapText="1"/>
    </xf>
    <xf numFmtId="0" fontId="0" fillId="0" borderId="0" xfId="0" applyAlignment="1">
      <alignment horizontal="left" vertical="center" wrapText="1"/>
    </xf>
    <xf numFmtId="0" fontId="0" fillId="2" borderId="0" xfId="0" applyFill="1" applyAlignment="1">
      <alignment vertical="center"/>
    </xf>
    <xf numFmtId="0" fontId="0" fillId="4" borderId="0" xfId="0" applyFill="1" applyAlignment="1">
      <alignment horizontal="center" vertical="center"/>
    </xf>
    <xf numFmtId="2" fontId="0" fillId="4" borderId="0" xfId="0" applyNumberFormat="1" applyFill="1" applyAlignment="1">
      <alignment horizontal="center" vertical="center"/>
    </xf>
    <xf numFmtId="10" fontId="0" fillId="4" borderId="0" xfId="0" applyNumberFormat="1" applyFill="1" applyAlignment="1">
      <alignment horizontal="center" vertical="center"/>
    </xf>
    <xf numFmtId="0" fontId="7" fillId="0" borderId="0" xfId="0" applyFont="1" applyAlignment="1">
      <alignment horizontal="center" vertical="center" wrapText="1"/>
    </xf>
    <xf numFmtId="0" fontId="7" fillId="0" borderId="0" xfId="0" applyFont="1" applyAlignment="1">
      <alignment horizontal="center" vertical="center"/>
    </xf>
    <xf numFmtId="10" fontId="0" fillId="0" borderId="0" xfId="0" applyNumberFormat="1"/>
    <xf numFmtId="0" fontId="8" fillId="0" borderId="0" xfId="0" applyFont="1" applyAlignment="1">
      <alignment horizontal="center" vertical="center" wrapText="1"/>
    </xf>
    <xf numFmtId="0" fontId="6" fillId="0" borderId="0" xfId="0" applyFont="1"/>
    <xf numFmtId="2" fontId="0" fillId="0" borderId="0" xfId="0" applyNumberFormat="1"/>
    <xf numFmtId="0" fontId="9" fillId="0" borderId="0" xfId="0" applyFont="1" applyAlignment="1">
      <alignment vertical="center"/>
    </xf>
    <xf numFmtId="0" fontId="0" fillId="0" borderId="0" xfId="0" applyAlignment="1">
      <alignment horizontal="left" vertical="center" indent="1"/>
    </xf>
    <xf numFmtId="9" fontId="0" fillId="0" borderId="0" xfId="1" applyFont="1"/>
    <xf numFmtId="0" fontId="0" fillId="0" borderId="0" xfId="1" applyNumberFormat="1" applyFont="1"/>
    <xf numFmtId="1" fontId="0" fillId="0" borderId="0" xfId="0" applyNumberFormat="1"/>
    <xf numFmtId="9" fontId="0" fillId="0" borderId="0" xfId="0" applyNumberFormat="1" applyAlignment="1">
      <alignment wrapText="1"/>
    </xf>
    <xf numFmtId="0" fontId="2" fillId="12" borderId="0" xfId="0" applyFont="1" applyFill="1"/>
    <xf numFmtId="0" fontId="2" fillId="0" borderId="0" xfId="0" applyFont="1"/>
    <xf numFmtId="0" fontId="2" fillId="0" borderId="0" xfId="0" applyFont="1" applyAlignment="1">
      <alignment wrapText="1"/>
    </xf>
    <xf numFmtId="0" fontId="2" fillId="12" borderId="0" xfId="3" applyFont="1" applyFill="1" applyProtection="1">
      <protection locked="0"/>
    </xf>
    <xf numFmtId="0" fontId="2" fillId="0" borderId="0" xfId="3" applyFont="1" applyProtection="1">
      <protection locked="0"/>
    </xf>
    <xf numFmtId="0" fontId="2" fillId="0" borderId="0" xfId="3" applyFont="1" applyAlignment="1" applyProtection="1">
      <alignment wrapText="1"/>
      <protection locked="0"/>
    </xf>
    <xf numFmtId="164" fontId="0" fillId="0" borderId="0" xfId="1" applyNumberFormat="1" applyFont="1"/>
    <xf numFmtId="164" fontId="2" fillId="0" borderId="0" xfId="0" applyNumberFormat="1" applyFont="1" applyAlignment="1">
      <alignment wrapText="1"/>
    </xf>
    <xf numFmtId="164" fontId="2" fillId="0" borderId="0" xfId="3" applyNumberFormat="1" applyFont="1" applyAlignment="1" applyProtection="1">
      <alignment wrapText="1"/>
      <protection locked="0"/>
    </xf>
    <xf numFmtId="10" fontId="2" fillId="0" borderId="0" xfId="0" applyNumberFormat="1" applyFont="1" applyAlignment="1">
      <alignment wrapText="1"/>
    </xf>
    <xf numFmtId="164" fontId="0" fillId="0" borderId="0" xfId="3" applyNumberFormat="1" applyFont="1" applyProtection="1">
      <protection locked="0"/>
    </xf>
    <xf numFmtId="164" fontId="0" fillId="0" borderId="0" xfId="0" applyNumberFormat="1"/>
    <xf numFmtId="0" fontId="0" fillId="0" borderId="0" xfId="3" applyFont="1" applyProtection="1">
      <protection locked="0"/>
    </xf>
    <xf numFmtId="165" fontId="0" fillId="12" borderId="0" xfId="0" applyNumberFormat="1" applyFill="1"/>
    <xf numFmtId="165" fontId="38" fillId="12" borderId="0" xfId="4" applyNumberFormat="1" applyFont="1" applyFill="1"/>
    <xf numFmtId="164" fontId="38" fillId="0" borderId="0" xfId="4" applyNumberFormat="1" applyFont="1"/>
    <xf numFmtId="0" fontId="38" fillId="0" borderId="0" xfId="4" applyFont="1"/>
    <xf numFmtId="14" fontId="0" fillId="12" borderId="0" xfId="0" applyNumberFormat="1" applyFill="1"/>
    <xf numFmtId="10" fontId="38" fillId="0" borderId="0" xfId="4" applyNumberFormat="1" applyFont="1"/>
    <xf numFmtId="14" fontId="38" fillId="12" borderId="0" xfId="4" applyNumberFormat="1" applyFont="1" applyFill="1"/>
    <xf numFmtId="165" fontId="0" fillId="0" borderId="0" xfId="0" applyNumberFormat="1"/>
    <xf numFmtId="0" fontId="0" fillId="12" borderId="0" xfId="0" applyFill="1"/>
    <xf numFmtId="0" fontId="0" fillId="3" borderId="0" xfId="0" applyFill="1"/>
    <xf numFmtId="14" fontId="0" fillId="0" borderId="0" xfId="0" applyNumberFormat="1"/>
    <xf numFmtId="14" fontId="38" fillId="0" borderId="0" xfId="4" applyNumberFormat="1" applyFont="1"/>
    <xf numFmtId="164" fontId="0" fillId="12" borderId="0" xfId="0" applyNumberFormat="1" applyFill="1"/>
    <xf numFmtId="0" fontId="39" fillId="0" borderId="0" xfId="0" applyFont="1"/>
    <xf numFmtId="0" fontId="0" fillId="0" borderId="0" xfId="0" applyAlignment="1">
      <alignment horizontal="center" vertical="center" wrapText="1"/>
    </xf>
    <xf numFmtId="0" fontId="0" fillId="0" borderId="0" xfId="0" applyAlignment="1">
      <alignment horizontal="center" vertical="center"/>
    </xf>
    <xf numFmtId="0" fontId="7" fillId="0" borderId="0" xfId="0" applyFont="1" applyAlignment="1">
      <alignment horizontal="center" vertical="center"/>
    </xf>
    <xf numFmtId="0" fontId="7" fillId="0" borderId="0" xfId="0" applyFont="1" applyAlignment="1">
      <alignment horizontal="center" vertical="center" wrapText="1"/>
    </xf>
    <xf numFmtId="0" fontId="0" fillId="4" borderId="0" xfId="0" applyFill="1" applyAlignment="1">
      <alignment horizontal="center" vertical="center"/>
    </xf>
    <xf numFmtId="0" fontId="4" fillId="0" borderId="0" xfId="0" applyFont="1" applyAlignment="1">
      <alignment horizontal="center" vertical="center"/>
    </xf>
    <xf numFmtId="2" fontId="0" fillId="0" borderId="0" xfId="0" applyNumberFormat="1" applyAlignment="1">
      <alignment horizontal="center" vertical="center"/>
    </xf>
    <xf numFmtId="0" fontId="6" fillId="12" borderId="0" xfId="0" applyFont="1" applyFill="1" applyAlignment="1">
      <alignment horizontal="center"/>
    </xf>
    <xf numFmtId="0" fontId="6" fillId="12" borderId="0" xfId="0" applyFont="1" applyFill="1" applyAlignment="1">
      <alignment horizontal="center" wrapText="1"/>
    </xf>
    <xf numFmtId="0" fontId="0" fillId="12" borderId="0" xfId="0" applyFill="1" applyAlignment="1">
      <alignment horizontal="center"/>
    </xf>
    <xf numFmtId="165" fontId="0" fillId="12" borderId="0" xfId="0" applyNumberFormat="1" applyFill="1" applyAlignment="1">
      <alignment horizontal="center"/>
    </xf>
    <xf numFmtId="0" fontId="0" fillId="0" borderId="0" xfId="0" applyFont="1" applyAlignment="1">
      <alignment vertical="center"/>
    </xf>
    <xf numFmtId="0" fontId="40" fillId="0" borderId="0" xfId="0" applyFont="1" applyAlignment="1">
      <alignment vertical="center" wrapText="1"/>
    </xf>
    <xf numFmtId="0" fontId="41" fillId="13" borderId="2" xfId="0" applyFont="1" applyFill="1" applyBorder="1" applyAlignment="1">
      <alignment wrapText="1"/>
    </xf>
    <xf numFmtId="0" fontId="42" fillId="13" borderId="0" xfId="0" applyFont="1" applyFill="1" applyAlignment="1">
      <alignment wrapText="1"/>
    </xf>
    <xf numFmtId="0" fontId="43" fillId="0" borderId="0" xfId="0" applyFont="1"/>
    <xf numFmtId="165" fontId="43" fillId="0" borderId="0" xfId="0" applyNumberFormat="1" applyFont="1"/>
    <xf numFmtId="0" fontId="44" fillId="0" borderId="0" xfId="0" applyFont="1" applyAlignment="1">
      <alignment horizontal="left" vertical="center" wrapText="1" indent="1"/>
    </xf>
    <xf numFmtId="0" fontId="45" fillId="0" borderId="0" xfId="0" applyFont="1"/>
    <xf numFmtId="10" fontId="0" fillId="0" borderId="0" xfId="1" applyNumberFormat="1" applyFont="1"/>
    <xf numFmtId="2" fontId="0" fillId="0" borderId="0" xfId="0" applyNumberFormat="1" applyFill="1" applyAlignment="1">
      <alignment horizontal="center" vertical="center"/>
    </xf>
    <xf numFmtId="0" fontId="0" fillId="0" borderId="0" xfId="0" applyFill="1" applyAlignment="1">
      <alignment horizontal="center" vertical="center" wrapText="1"/>
    </xf>
    <xf numFmtId="10" fontId="0" fillId="4" borderId="0" xfId="1" applyNumberFormat="1" applyFont="1" applyFill="1" applyAlignment="1">
      <alignment horizontal="center" vertical="center"/>
    </xf>
    <xf numFmtId="0" fontId="0" fillId="0" borderId="0" xfId="0" applyFill="1" applyAlignment="1">
      <alignment horizontal="center" vertical="center"/>
    </xf>
    <xf numFmtId="10" fontId="0" fillId="0" borderId="0" xfId="1" applyNumberFormat="1" applyFont="1" applyFill="1" applyAlignment="1">
      <alignment horizontal="center" vertical="center"/>
    </xf>
    <xf numFmtId="0" fontId="0" fillId="4" borderId="0" xfId="0" applyNumberFormat="1" applyFill="1" applyAlignment="1">
      <alignment horizontal="center" vertical="center"/>
    </xf>
    <xf numFmtId="10" fontId="0" fillId="0" borderId="0" xfId="0" applyNumberFormat="1" applyFill="1" applyAlignment="1">
      <alignment horizontal="center" vertical="center"/>
    </xf>
    <xf numFmtId="0" fontId="0" fillId="0" borderId="0" xfId="0" applyFill="1" applyAlignment="1">
      <alignment horizontal="center" vertical="center"/>
    </xf>
  </cellXfs>
  <cellStyles count="40">
    <cellStyle name="Accent" xfId="11" xr:uid="{93947A6E-F3E0-4844-B0B5-02A345E43570}"/>
    <cellStyle name="Accent 1" xfId="12" xr:uid="{B5048F7C-3EB6-4831-8BF3-82E4C36E1D8B}"/>
    <cellStyle name="Accent 1 2" xfId="30" xr:uid="{8E5FE81D-2A66-4038-BD48-B7AB5FF39E3E}"/>
    <cellStyle name="Accent 2" xfId="13" xr:uid="{CABD7A45-23FC-4A8D-B5CE-B9AE64A19DEB}"/>
    <cellStyle name="Accent 2 2" xfId="22" xr:uid="{D9029C76-477D-4A5C-805A-F3A0502C9755}"/>
    <cellStyle name="Accent 3" xfId="14" xr:uid="{0FE14227-CAB2-42E9-A271-1C3A379AFC0D}"/>
    <cellStyle name="Accent 3 2" xfId="36" xr:uid="{929F34AC-9841-48A2-A24A-26CF302A65E3}"/>
    <cellStyle name="Accent 4" xfId="31" xr:uid="{0853516E-8C91-46D5-998E-EBB71FFF06E0}"/>
    <cellStyle name="Bad 2" xfId="8" xr:uid="{61E5CF95-2914-460C-B501-FE9FDD7FA9E1}"/>
    <cellStyle name="Bad 3" xfId="29" xr:uid="{C8F0F755-107B-4B98-996B-4493F9E0E4E4}"/>
    <cellStyle name="Error" xfId="15" xr:uid="{FEDEE85F-4819-466C-AB81-83B4C6960E78}"/>
    <cellStyle name="Error 2" xfId="34" xr:uid="{C42E3BE7-2E84-4AFA-B1C6-DB497669BC48}"/>
    <cellStyle name="Footnote" xfId="16" xr:uid="{682B2F79-40A4-494F-B06A-4B8BA748A721}"/>
    <cellStyle name="Footnote 2" xfId="33" xr:uid="{658635EB-F333-4818-B879-8BA47212FD47}"/>
    <cellStyle name="Good 2" xfId="7" xr:uid="{815F5240-30F2-4F5C-929B-79205D5728BB}"/>
    <cellStyle name="Good 3" xfId="32" xr:uid="{2C563CF0-971C-4EEF-B0DE-BFD183F9BD58}"/>
    <cellStyle name="Heading" xfId="17" xr:uid="{F47C0DFD-0885-4B2E-82F2-88D7B35AD7FF}"/>
    <cellStyle name="Heading 1 2" xfId="5" xr:uid="{D82673AE-0E5B-40B0-8B3D-7DB89618543D}"/>
    <cellStyle name="Heading 1 3" xfId="23" xr:uid="{4CAD7FA3-F132-42F9-98CE-7462BDED84DB}"/>
    <cellStyle name="Heading 2 2" xfId="6" xr:uid="{4BB33E6A-6D7A-42D4-BEB0-83E325FF1D09}"/>
    <cellStyle name="Heading 2 3" xfId="35" xr:uid="{CCD08BD1-9268-45BC-8698-2710D698EAC6}"/>
    <cellStyle name="Heading 5" xfId="39" xr:uid="{9E64EC01-EDD4-44B0-9BDA-76ED99FC6010}"/>
    <cellStyle name="Hyperlink" xfId="18" xr:uid="{A139DF1F-4871-4057-8734-99C9499C2573}"/>
    <cellStyle name="Hyperlink 2" xfId="28" xr:uid="{8E1F0D71-4A1F-441B-AFAB-5544A2391449}"/>
    <cellStyle name="Neutral 2" xfId="9" xr:uid="{F6854281-3D95-46A4-98D4-B597F0025F7E}"/>
    <cellStyle name="Neutral 3" xfId="27" xr:uid="{E37D874C-DAFB-4F94-814D-01D37BE8656C}"/>
    <cellStyle name="Normal" xfId="0" builtinId="0"/>
    <cellStyle name="Normal 2" xfId="2" xr:uid="{1D4068DA-005B-4FCC-9CDF-94E8C0A73A8E}"/>
    <cellStyle name="Normal 3" xfId="3" xr:uid="{2B41039D-0B31-4ED0-B7F7-9FBA01A025E3}"/>
    <cellStyle name="Normal 4" xfId="4" xr:uid="{543EC4E4-FB45-4BCC-8E9B-21574681CEDB}"/>
    <cellStyle name="Normal 5" xfId="24" xr:uid="{7CF25AE9-8858-4E38-8C4D-3A57E2405DE9}"/>
    <cellStyle name="Note 2" xfId="10" xr:uid="{DF927DBA-B810-4823-9717-BF21EB95F061}"/>
    <cellStyle name="Note 3" xfId="25" xr:uid="{15F38B85-B220-4CC3-9268-7578F735A54A}"/>
    <cellStyle name="Percent" xfId="1" builtinId="5"/>
    <cellStyle name="Status" xfId="19" xr:uid="{43CB258D-8B1B-425E-917E-9C4EC8C1A06E}"/>
    <cellStyle name="Status 2" xfId="26" xr:uid="{E2050372-D869-423F-A793-5698BEA325B3}"/>
    <cellStyle name="Text" xfId="20" xr:uid="{250C8B79-6DE5-4D4D-AA6B-2524FA454366}"/>
    <cellStyle name="Text 2" xfId="38" xr:uid="{24040BD1-D73D-4029-80A8-45C00A52538F}"/>
    <cellStyle name="Warning" xfId="21" xr:uid="{1C63A733-5F5F-4172-AC28-2138E897CDE3}"/>
    <cellStyle name="Warning 2" xfId="37" xr:uid="{38EF46DF-13FF-4CB8-95DC-D52483435D95}"/>
  </cellStyles>
  <dxfs count="47">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rgb="FFCC0000"/>
        </patternFill>
      </fill>
    </dxf>
    <dxf>
      <fill>
        <patternFill>
          <bgColor rgb="FFCC0000"/>
        </patternFill>
      </fill>
    </dxf>
    <dxf>
      <fill>
        <patternFill>
          <bgColor rgb="FFCC0000"/>
        </patternFill>
      </fill>
    </dxf>
    <dxf>
      <fill>
        <patternFill>
          <bgColor rgb="FFCC0000"/>
        </patternFill>
      </fill>
    </dxf>
    <dxf>
      <fill>
        <patternFill>
          <bgColor rgb="FFCC0000"/>
        </patternFill>
      </fill>
    </dxf>
    <dxf>
      <fill>
        <patternFill>
          <bgColor rgb="FFCC0000"/>
        </patternFill>
      </fill>
    </dxf>
    <dxf>
      <fill>
        <patternFill>
          <bgColor rgb="FFCC0000"/>
        </patternFill>
      </fill>
    </dxf>
    <dxf>
      <fill>
        <patternFill>
          <bgColor rgb="FFCC0000"/>
        </patternFill>
      </fill>
    </dxf>
    <dxf>
      <fill>
        <patternFill>
          <bgColor rgb="FFCC0000"/>
        </patternFill>
      </fill>
    </dxf>
    <dxf>
      <fill>
        <patternFill>
          <bgColor rgb="FFCC0000"/>
        </patternFill>
      </fill>
    </dxf>
    <dxf>
      <fill>
        <patternFill>
          <bgColor rgb="FFCC0000"/>
        </patternFill>
      </fill>
    </dxf>
    <dxf>
      <fill>
        <patternFill>
          <bgColor rgb="FFCC0000"/>
        </patternFill>
      </fill>
    </dxf>
    <dxf>
      <fill>
        <patternFill>
          <bgColor rgb="FFCC0000"/>
        </patternFill>
      </fill>
    </dxf>
    <dxf>
      <fill>
        <patternFill>
          <bgColor rgb="FFCC0000"/>
        </patternFill>
      </fill>
    </dxf>
    <dxf>
      <fill>
        <patternFill>
          <bgColor rgb="FFCC0000"/>
        </patternFill>
      </fill>
    </dxf>
    <dxf>
      <fill>
        <patternFill>
          <bgColor rgb="FFCC0000"/>
        </patternFill>
      </fill>
    </dxf>
    <dxf>
      <fill>
        <patternFill>
          <bgColor rgb="FFCC0000"/>
        </patternFill>
      </fill>
    </dxf>
    <dxf>
      <fill>
        <patternFill>
          <bgColor rgb="FFC00000"/>
        </patternFill>
      </fill>
    </dxf>
    <dxf>
      <fill>
        <patternFill>
          <bgColor rgb="FFCC0000"/>
        </patternFill>
      </fill>
    </dxf>
    <dxf>
      <fill>
        <patternFill>
          <bgColor rgb="FFCC0000"/>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3" tint="0.89996032593768116"/>
        </patternFill>
      </fill>
    </dxf>
    <dxf>
      <alignment horizontal="centerContinuous" vertical="bottom" textRotation="0" wrapText="0" indent="0" justifyLastLine="0" shrinkToFit="0" readingOrder="0"/>
    </dxf>
    <dxf>
      <alignment horizontal="centerContinuous" vertical="bottom" textRotation="0" wrapText="0" indent="0" justifyLastLine="0" shrinkToFit="0" readingOrder="0"/>
    </dxf>
    <dxf>
      <alignment horizontal="centerContinuous" vertical="bottom" textRotation="0" wrapText="0" indent="0" justifyLastLine="0" shrinkToFit="0" readingOrder="0"/>
    </dxf>
    <dxf>
      <alignment horizontal="centerContinuous" vertical="bottom" textRotation="0" wrapText="0" indent="0" justifyLastLine="0" shrinkToFit="0" readingOrder="0"/>
    </dxf>
  </dxfs>
  <tableStyles count="0" defaultTableStyle="TableStyleMedium2" defaultPivotStyle="PivotStyleLight16"/>
  <colors>
    <mruColors>
      <color rgb="FFCC0000"/>
      <color rgb="FFFFFFCC"/>
      <color rgb="FFFFCCCC"/>
      <color rgb="FFCCFF66"/>
      <color rgb="FFFF99CC"/>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E5D0D5-9BCE-4C89-A678-85E33E802777}" name="MYTable" displayName="MYTable" ref="Y4:AA10" headerRowCount="0" totalsRowShown="0" headerRowDxfId="46">
  <tableColumns count="3">
    <tableColumn id="1" xr3:uid="{8456D253-9C7A-4C47-BC4E-0678D7D944E9}" name="Column1" headerRowDxfId="45"/>
    <tableColumn id="2" xr3:uid="{2DCD70EB-2C01-4FFA-8D1E-516E464DFBD6}" name="Column2" headerRowDxfId="44"/>
    <tableColumn id="3" xr3:uid="{6DCA3AF2-6243-4442-946C-93E6A36FFB92}" name="Column3" headerRowDxfId="4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14129-E71F-4723-8F3E-2520DFC1B913}">
  <dimension ref="A1:F11"/>
  <sheetViews>
    <sheetView workbookViewId="0">
      <selection activeCell="D3" sqref="D3"/>
    </sheetView>
  </sheetViews>
  <sheetFormatPr defaultRowHeight="14.4"/>
  <cols>
    <col min="2" max="3" width="14.21875" customWidth="1"/>
    <col min="4" max="4" width="23.109375" customWidth="1"/>
    <col min="5" max="5" width="11.44140625" customWidth="1"/>
    <col min="6" max="6" width="50.88671875" customWidth="1"/>
  </cols>
  <sheetData>
    <row r="1" spans="1:6">
      <c r="A1" s="12" t="s">
        <v>25</v>
      </c>
      <c r="B1" s="12" t="s">
        <v>26</v>
      </c>
      <c r="C1" s="12" t="s">
        <v>13</v>
      </c>
      <c r="D1" s="12" t="s">
        <v>27</v>
      </c>
      <c r="E1" s="12" t="s">
        <v>28</v>
      </c>
      <c r="F1" s="12" t="s">
        <v>29</v>
      </c>
    </row>
    <row r="2" spans="1:6" ht="73.8" customHeight="1">
      <c r="A2" s="55" t="s">
        <v>30</v>
      </c>
      <c r="B2" s="56" t="s">
        <v>31</v>
      </c>
      <c r="C2" s="5" t="s">
        <v>32</v>
      </c>
      <c r="D2" s="5" t="s">
        <v>34</v>
      </c>
      <c r="E2" s="5" t="s">
        <v>36</v>
      </c>
      <c r="F2" s="10" t="s">
        <v>38</v>
      </c>
    </row>
    <row r="3" spans="1:6" ht="72.599999999999994" customHeight="1">
      <c r="A3" s="55"/>
      <c r="B3" s="56"/>
      <c r="C3" s="5" t="s">
        <v>33</v>
      </c>
      <c r="D3" s="5" t="s">
        <v>35</v>
      </c>
      <c r="E3" s="5" t="s">
        <v>37</v>
      </c>
      <c r="F3" s="10" t="s">
        <v>39</v>
      </c>
    </row>
    <row r="4" spans="1:6" ht="81" customHeight="1">
      <c r="A4" s="55"/>
      <c r="B4" s="5" t="s">
        <v>40</v>
      </c>
      <c r="C4" s="5" t="s">
        <v>41</v>
      </c>
      <c r="D4" s="6" t="s">
        <v>42</v>
      </c>
      <c r="E4" s="5" t="s">
        <v>43</v>
      </c>
      <c r="F4" s="11" t="s">
        <v>44</v>
      </c>
    </row>
    <row r="5" spans="1:6" ht="88.2" customHeight="1">
      <c r="A5" s="55" t="s">
        <v>45</v>
      </c>
      <c r="B5" s="6" t="s">
        <v>46</v>
      </c>
      <c r="C5" s="6" t="s">
        <v>47</v>
      </c>
      <c r="D5" s="5" t="s">
        <v>48</v>
      </c>
      <c r="E5" s="6" t="s">
        <v>49</v>
      </c>
      <c r="F5" s="10" t="s">
        <v>50</v>
      </c>
    </row>
    <row r="6" spans="1:6" ht="59.4" customHeight="1">
      <c r="A6" s="55"/>
      <c r="B6" s="6" t="s">
        <v>51</v>
      </c>
      <c r="C6" s="5" t="s">
        <v>52</v>
      </c>
      <c r="D6" s="6" t="s">
        <v>53</v>
      </c>
      <c r="E6" s="9">
        <v>45962</v>
      </c>
      <c r="F6" s="10" t="s">
        <v>54</v>
      </c>
    </row>
    <row r="7" spans="1:6" ht="84" customHeight="1">
      <c r="A7" s="55"/>
      <c r="B7" s="6" t="s">
        <v>55</v>
      </c>
      <c r="C7" s="5" t="s">
        <v>56</v>
      </c>
      <c r="D7" s="5" t="s">
        <v>59</v>
      </c>
      <c r="E7" s="6" t="s">
        <v>57</v>
      </c>
      <c r="F7" s="10" t="s">
        <v>58</v>
      </c>
    </row>
    <row r="8" spans="1:6" ht="57" customHeight="1">
      <c r="A8" s="55"/>
      <c r="B8" s="5" t="s">
        <v>60</v>
      </c>
      <c r="C8" s="5" t="s">
        <v>61</v>
      </c>
      <c r="D8" s="5" t="s">
        <v>62</v>
      </c>
      <c r="E8" s="5" t="s">
        <v>63</v>
      </c>
      <c r="F8" s="10" t="s">
        <v>64</v>
      </c>
    </row>
    <row r="9" spans="1:6" ht="55.2" customHeight="1">
      <c r="A9" s="55"/>
      <c r="B9" s="55" t="s">
        <v>65</v>
      </c>
      <c r="C9" s="5" t="s">
        <v>66</v>
      </c>
      <c r="D9" s="5" t="s">
        <v>67</v>
      </c>
      <c r="E9" s="5" t="s">
        <v>49</v>
      </c>
      <c r="F9" s="11" t="s">
        <v>68</v>
      </c>
    </row>
    <row r="10" spans="1:6" ht="43.2" customHeight="1">
      <c r="A10" s="55"/>
      <c r="B10" s="55"/>
      <c r="C10" s="5" t="s">
        <v>69</v>
      </c>
      <c r="D10" s="5" t="s">
        <v>70</v>
      </c>
      <c r="E10" s="5" t="s">
        <v>49</v>
      </c>
      <c r="F10" s="11" t="s">
        <v>71</v>
      </c>
    </row>
    <row r="11" spans="1:6" ht="57.6">
      <c r="A11" s="55"/>
      <c r="B11" s="7" t="s">
        <v>72</v>
      </c>
      <c r="C11" s="7" t="s">
        <v>73</v>
      </c>
      <c r="D11" s="7" t="s">
        <v>74</v>
      </c>
      <c r="E11" s="5">
        <v>2025</v>
      </c>
      <c r="F11" s="8" t="s">
        <v>75</v>
      </c>
    </row>
  </sheetData>
  <mergeCells count="4">
    <mergeCell ref="A2:A4"/>
    <mergeCell ref="B2:B3"/>
    <mergeCell ref="A5:A11"/>
    <mergeCell ref="B9:B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6152D-5C2B-4B28-B6D7-B587FA7AD57F}">
  <sheetPr codeName="Sheet3"/>
  <dimension ref="A1:W14"/>
  <sheetViews>
    <sheetView topLeftCell="B3" zoomScale="94" zoomScaleNormal="93" workbookViewId="0">
      <selection activeCell="V9" sqref="V9"/>
    </sheetView>
  </sheetViews>
  <sheetFormatPr defaultRowHeight="14.4"/>
  <cols>
    <col min="1" max="1" width="16" customWidth="1"/>
    <col min="2" max="2" width="14.6640625" bestFit="1" customWidth="1"/>
    <col min="3" max="3" width="14.6640625" customWidth="1"/>
    <col min="4" max="4" width="15.44140625" customWidth="1"/>
    <col min="5" max="5" width="15.33203125" customWidth="1"/>
    <col min="6" max="6" width="17.109375" customWidth="1"/>
    <col min="7" max="7" width="37.77734375" customWidth="1"/>
    <col min="13" max="13" width="22.44140625" bestFit="1" customWidth="1"/>
    <col min="14" max="14" width="9" bestFit="1" customWidth="1"/>
    <col min="15" max="15" width="9.77734375" customWidth="1"/>
    <col min="16" max="16" width="15.21875" customWidth="1"/>
    <col min="17" max="17" width="12.21875" customWidth="1"/>
    <col min="18" max="18" width="11.77734375" bestFit="1" customWidth="1"/>
    <col min="19" max="19" width="10.109375" bestFit="1" customWidth="1"/>
    <col min="21" max="21" width="12.21875" bestFit="1" customWidth="1"/>
    <col min="22" max="22" width="10.77734375" bestFit="1" customWidth="1"/>
    <col min="23" max="23" width="34.109375" bestFit="1" customWidth="1"/>
  </cols>
  <sheetData>
    <row r="1" spans="1:23" ht="42.6" customHeight="1">
      <c r="A1" s="58" t="s">
        <v>76</v>
      </c>
      <c r="B1" s="58" t="s">
        <v>77</v>
      </c>
      <c r="C1" s="58"/>
      <c r="D1" s="58" t="s">
        <v>78</v>
      </c>
      <c r="E1" s="58" t="s">
        <v>79</v>
      </c>
      <c r="F1" s="58" t="s">
        <v>80</v>
      </c>
      <c r="G1" s="58" t="s">
        <v>81</v>
      </c>
      <c r="M1" s="57" t="s">
        <v>184</v>
      </c>
      <c r="N1" s="56"/>
      <c r="O1" s="56"/>
      <c r="P1" s="56"/>
      <c r="Q1" s="56"/>
      <c r="R1" s="56"/>
      <c r="S1" s="56"/>
      <c r="T1" s="56"/>
    </row>
    <row r="2" spans="1:23" ht="42.6" customHeight="1">
      <c r="A2" s="58"/>
      <c r="B2" s="16" t="s">
        <v>199</v>
      </c>
      <c r="C2" s="16" t="s">
        <v>200</v>
      </c>
      <c r="D2" s="58"/>
      <c r="E2" s="58"/>
      <c r="F2" s="58"/>
      <c r="G2" s="58"/>
      <c r="M2" s="17"/>
      <c r="N2" s="6"/>
      <c r="O2" s="6"/>
      <c r="P2" s="6"/>
      <c r="Q2" s="6"/>
      <c r="R2" s="6"/>
      <c r="S2" s="6"/>
      <c r="T2" s="6"/>
    </row>
    <row r="3" spans="1:23" ht="48" customHeight="1">
      <c r="A3" t="s">
        <v>82</v>
      </c>
      <c r="B3" s="21">
        <v>8.6</v>
      </c>
      <c r="C3" t="s">
        <v>87</v>
      </c>
      <c r="D3" s="18">
        <v>0.54600000000000004</v>
      </c>
      <c r="E3" s="18">
        <v>0.33500000000000002</v>
      </c>
      <c r="F3" s="18">
        <v>0.14069999999999999</v>
      </c>
      <c r="G3" s="1" t="s">
        <v>92</v>
      </c>
      <c r="M3" s="19" t="s">
        <v>76</v>
      </c>
      <c r="N3" s="19" t="s">
        <v>185</v>
      </c>
      <c r="O3" s="19" t="s">
        <v>186</v>
      </c>
      <c r="P3" s="19" t="s">
        <v>187</v>
      </c>
      <c r="Q3" s="19" t="s">
        <v>188</v>
      </c>
      <c r="R3" s="19" t="s">
        <v>189</v>
      </c>
      <c r="S3" s="19" t="s">
        <v>190</v>
      </c>
      <c r="T3" s="19" t="s">
        <v>191</v>
      </c>
      <c r="U3" s="19" t="s">
        <v>192</v>
      </c>
      <c r="V3" s="19" t="s">
        <v>193</v>
      </c>
    </row>
    <row r="4" spans="1:23" ht="43.2" customHeight="1">
      <c r="A4" t="s">
        <v>83</v>
      </c>
      <c r="B4" t="s">
        <v>87</v>
      </c>
      <c r="C4" s="3">
        <v>0.2</v>
      </c>
      <c r="D4" s="18">
        <v>0.25600000000000001</v>
      </c>
      <c r="E4" s="18">
        <v>0.188</v>
      </c>
      <c r="F4" s="18">
        <v>0.15160000000000001</v>
      </c>
      <c r="G4" s="1" t="s">
        <v>93</v>
      </c>
      <c r="M4" s="20" t="s">
        <v>82</v>
      </c>
      <c r="N4" s="21">
        <f>0.546*(100)</f>
        <v>54.6</v>
      </c>
      <c r="O4" s="21">
        <f>0.335*(100)</f>
        <v>33.5</v>
      </c>
      <c r="P4" s="21">
        <f>0.1407*(100)</f>
        <v>14.069999999999999</v>
      </c>
      <c r="Q4" s="26">
        <f>IF(
    OR(AND(ISNUMBER(B3), B3&lt;10), AND(ISNUMBER(C3), C3&gt;0.15)), 10,
    IF(
        AND(AND(ISNUMBER(B3), B3&gt;=10, B3&lt;=15), AND(ISNUMBER(C3), C3&gt;=0.1, C3&lt;=0.15)), 8,
        IF(
            AND(AND(ISNUMBER(B3), B3&gt;15), AND(ISNUMBER(C3), C3&lt;0.1)), 0,
            "N/A"
        )
    )
)</f>
        <v>10</v>
      </c>
      <c r="R4">
        <v>9.5</v>
      </c>
      <c r="S4" s="21">
        <f t="shared" ref="S4:S12" si="0">SUM(N4:R4)</f>
        <v>121.66999999999999</v>
      </c>
      <c r="T4" s="24">
        <f t="shared" ref="T4:T12" si="1">S4/TotalScoreAll</f>
        <v>0.28547630220553727</v>
      </c>
      <c r="U4" s="3">
        <v>0.4</v>
      </c>
      <c r="V4">
        <v>8</v>
      </c>
      <c r="W4" s="22" t="s">
        <v>198</v>
      </c>
    </row>
    <row r="5" spans="1:23" ht="42.6" customHeight="1">
      <c r="A5" t="s">
        <v>85</v>
      </c>
      <c r="B5" s="1">
        <v>7.2</v>
      </c>
      <c r="C5" s="27">
        <v>0.19</v>
      </c>
      <c r="D5" s="18">
        <v>5.2999999999999999E-2</v>
      </c>
      <c r="E5" s="18">
        <v>7.8E-2</v>
      </c>
      <c r="F5" s="18">
        <v>4.19E-2</v>
      </c>
      <c r="G5" s="1" t="s">
        <v>94</v>
      </c>
      <c r="M5" s="20" t="s">
        <v>83</v>
      </c>
      <c r="N5" s="21">
        <f>0.256*(100)</f>
        <v>25.6</v>
      </c>
      <c r="O5" s="21">
        <f>0.188*(100)</f>
        <v>18.8</v>
      </c>
      <c r="P5" s="21">
        <f>0.1516*(100)</f>
        <v>15.160000000000002</v>
      </c>
      <c r="Q5" s="26">
        <f t="shared" ref="Q5:Q12" si="2">IF(
    OR(AND(ISNUMBER(B4), B4&lt;10), AND(ISNUMBER(C4), C4&gt;0.15)), 10,
    IF(
        AND(AND(ISNUMBER(B4), B4&gt;=10, B4&lt;=15), AND(ISNUMBER(C4), C4&gt;=0.1, C4&lt;=0.15)), 8,
        IF(
            AND(AND(ISNUMBER(B4), B4&gt;15), AND(ISNUMBER(C4), C4&lt;0.1)), 0,
            "N/A"
        )
    )
)</f>
        <v>10</v>
      </c>
      <c r="R5" s="25">
        <v>8</v>
      </c>
      <c r="S5" s="21">
        <f t="shared" si="0"/>
        <v>77.56</v>
      </c>
      <c r="T5" s="24">
        <f t="shared" si="1"/>
        <v>0.18198029094321916</v>
      </c>
      <c r="U5" s="3">
        <v>0.2</v>
      </c>
      <c r="V5">
        <v>4</v>
      </c>
      <c r="W5" s="23"/>
    </row>
    <row r="6" spans="1:23" ht="42.6" customHeight="1">
      <c r="A6" t="s">
        <v>84</v>
      </c>
      <c r="B6">
        <v>8.1</v>
      </c>
      <c r="C6" t="s">
        <v>87</v>
      </c>
      <c r="D6" s="18">
        <v>9.2999999999999999E-2</v>
      </c>
      <c r="E6" s="18">
        <v>0.33100000000000002</v>
      </c>
      <c r="F6" s="18">
        <v>0.10730000000000001</v>
      </c>
      <c r="G6" s="1" t="s">
        <v>95</v>
      </c>
      <c r="M6" s="20" t="s">
        <v>85</v>
      </c>
      <c r="N6" s="21">
        <f>0.053*(100)</f>
        <v>5.3</v>
      </c>
      <c r="O6" s="21">
        <f>0.078*(100)</f>
        <v>7.8</v>
      </c>
      <c r="P6" s="21">
        <f>0.0419*(100)</f>
        <v>4.1900000000000004</v>
      </c>
      <c r="Q6" s="26">
        <f t="shared" si="2"/>
        <v>10</v>
      </c>
      <c r="R6" s="25">
        <v>7</v>
      </c>
      <c r="S6" s="21">
        <f t="shared" si="0"/>
        <v>34.29</v>
      </c>
      <c r="T6" s="24">
        <f t="shared" si="1"/>
        <v>8.0455185358986395E-2</v>
      </c>
      <c r="U6" s="27">
        <v>0.05</v>
      </c>
      <c r="V6">
        <v>1</v>
      </c>
      <c r="W6" s="23" t="s">
        <v>197</v>
      </c>
    </row>
    <row r="7" spans="1:23" ht="43.8">
      <c r="A7" t="s">
        <v>86</v>
      </c>
      <c r="B7" t="s">
        <v>87</v>
      </c>
      <c r="C7" t="s">
        <v>87</v>
      </c>
      <c r="D7" s="18">
        <v>3.4000000000000002E-2</v>
      </c>
      <c r="E7" s="3">
        <v>0.04</v>
      </c>
      <c r="F7" s="18">
        <v>0.30759999999999998</v>
      </c>
      <c r="G7" s="1" t="s">
        <v>96</v>
      </c>
      <c r="M7" s="20" t="s">
        <v>84</v>
      </c>
      <c r="N7" s="21">
        <f>0.093*(100)</f>
        <v>9.3000000000000007</v>
      </c>
      <c r="O7" s="21">
        <f>0.331*(100)</f>
        <v>33.1</v>
      </c>
      <c r="P7" s="21">
        <f>0.1073*(100)</f>
        <v>10.73</v>
      </c>
      <c r="Q7" s="26">
        <f t="shared" si="2"/>
        <v>10</v>
      </c>
      <c r="R7" s="25">
        <v>9</v>
      </c>
      <c r="S7" s="21">
        <f t="shared" si="0"/>
        <v>72.13000000000001</v>
      </c>
      <c r="T7" s="24">
        <f t="shared" si="1"/>
        <v>0.1692397935241671</v>
      </c>
      <c r="U7" s="3">
        <v>0.15</v>
      </c>
      <c r="V7">
        <v>3</v>
      </c>
      <c r="W7" s="23" t="s">
        <v>196</v>
      </c>
    </row>
    <row r="8" spans="1:23" ht="43.8">
      <c r="A8" t="s">
        <v>88</v>
      </c>
      <c r="B8" s="1">
        <v>4.5999999999999996</v>
      </c>
      <c r="C8" s="27">
        <v>0.41</v>
      </c>
      <c r="D8" s="18">
        <v>3.0000000000000001E-3</v>
      </c>
      <c r="E8" s="18">
        <v>6.0000000000000001E-3</v>
      </c>
      <c r="F8" s="18">
        <v>0.121</v>
      </c>
      <c r="G8" s="1" t="s">
        <v>97</v>
      </c>
      <c r="M8" s="20" t="s">
        <v>86</v>
      </c>
      <c r="N8" s="21">
        <f>0.034*(100)</f>
        <v>3.4000000000000004</v>
      </c>
      <c r="O8" s="21">
        <f>0.04*(100)</f>
        <v>4</v>
      </c>
      <c r="P8" s="21">
        <f>0.3076*(100)</f>
        <v>30.759999999999998</v>
      </c>
      <c r="Q8" s="26" t="str">
        <f t="shared" si="2"/>
        <v>N/A</v>
      </c>
      <c r="R8" s="25">
        <v>8</v>
      </c>
      <c r="S8" s="21">
        <f t="shared" si="0"/>
        <v>46.16</v>
      </c>
      <c r="T8" s="24">
        <f t="shared" si="1"/>
        <v>0.10830595964335991</v>
      </c>
      <c r="U8" s="3">
        <v>0.05</v>
      </c>
      <c r="V8">
        <v>1</v>
      </c>
      <c r="W8" s="23" t="s">
        <v>195</v>
      </c>
    </row>
    <row r="9" spans="1:23" ht="29.4">
      <c r="A9" t="s">
        <v>89</v>
      </c>
      <c r="B9" t="s">
        <v>87</v>
      </c>
      <c r="C9" t="s">
        <v>87</v>
      </c>
      <c r="D9" s="18">
        <v>4.0000000000000001E-3</v>
      </c>
      <c r="E9" s="18">
        <v>1.0999999999999999E-2</v>
      </c>
      <c r="F9" s="18">
        <v>5.8000000000000003E-2</v>
      </c>
      <c r="G9" s="1" t="s">
        <v>98</v>
      </c>
      <c r="M9" s="20" t="s">
        <v>88</v>
      </c>
      <c r="N9" s="21">
        <f>0.003*(100)</f>
        <v>0.3</v>
      </c>
      <c r="O9" s="21">
        <f>0.006*(100)</f>
        <v>0.6</v>
      </c>
      <c r="P9" s="21">
        <f>0.121*(100)</f>
        <v>12.1</v>
      </c>
      <c r="Q9" s="26">
        <f t="shared" si="2"/>
        <v>10</v>
      </c>
      <c r="R9" s="25">
        <v>5</v>
      </c>
      <c r="S9" s="21">
        <f t="shared" si="0"/>
        <v>28</v>
      </c>
      <c r="T9" s="24">
        <f t="shared" si="1"/>
        <v>6.5696855936180201E-2</v>
      </c>
      <c r="U9" s="27">
        <v>0.05</v>
      </c>
      <c r="V9">
        <v>1</v>
      </c>
    </row>
    <row r="10" spans="1:23" ht="18">
      <c r="A10" t="s">
        <v>90</v>
      </c>
      <c r="B10">
        <v>17.100000000000001</v>
      </c>
      <c r="C10" t="s">
        <v>87</v>
      </c>
      <c r="D10" s="18">
        <v>8.9999999999999993E-3</v>
      </c>
      <c r="E10" s="18">
        <v>8.0000000000000002E-3</v>
      </c>
      <c r="F10" s="18">
        <v>0.2329</v>
      </c>
      <c r="G10" t="s">
        <v>99</v>
      </c>
      <c r="M10" s="20" t="s">
        <v>89</v>
      </c>
      <c r="N10" s="21">
        <f>0.004*(100)</f>
        <v>0.4</v>
      </c>
      <c r="O10" s="21">
        <f>0.011*(100)</f>
        <v>1.0999999999999999</v>
      </c>
      <c r="P10" s="21">
        <f>0.058*(100)</f>
        <v>5.8000000000000007</v>
      </c>
      <c r="Q10" s="26" t="str">
        <f t="shared" si="2"/>
        <v>N/A</v>
      </c>
      <c r="R10" s="25">
        <v>4</v>
      </c>
      <c r="S10" s="21">
        <f t="shared" si="0"/>
        <v>11.3</v>
      </c>
      <c r="T10" s="24">
        <f t="shared" si="1"/>
        <v>2.651337400281558E-2</v>
      </c>
      <c r="U10" s="3">
        <v>0.05</v>
      </c>
      <c r="V10">
        <v>1</v>
      </c>
    </row>
    <row r="11" spans="1:23" ht="29.4">
      <c r="A11" t="s">
        <v>91</v>
      </c>
      <c r="B11" t="s">
        <v>87</v>
      </c>
      <c r="C11" t="s">
        <v>87</v>
      </c>
      <c r="D11" s="18">
        <v>2E-3</v>
      </c>
      <c r="E11" s="18">
        <v>2E-3</v>
      </c>
      <c r="F11" s="18">
        <v>2.7E-2</v>
      </c>
      <c r="G11" s="1" t="s">
        <v>100</v>
      </c>
      <c r="M11" s="20" t="s">
        <v>90</v>
      </c>
      <c r="N11" s="21">
        <f>0.009*(100)</f>
        <v>0.89999999999999991</v>
      </c>
      <c r="O11" s="21">
        <f>0.008*(100)</f>
        <v>0.8</v>
      </c>
      <c r="P11" s="21">
        <f>0.2329*(100)</f>
        <v>23.29</v>
      </c>
      <c r="Q11" s="26" t="str">
        <f t="shared" si="2"/>
        <v>N/A</v>
      </c>
      <c r="R11" s="25">
        <v>4</v>
      </c>
      <c r="S11" s="21">
        <f t="shared" si="0"/>
        <v>28.99</v>
      </c>
      <c r="T11" s="24">
        <f t="shared" si="1"/>
        <v>6.8019709056780855E-2</v>
      </c>
      <c r="U11" s="3">
        <v>0.05</v>
      </c>
      <c r="V11">
        <v>1</v>
      </c>
    </row>
    <row r="12" spans="1:23" ht="18">
      <c r="M12" s="20" t="s">
        <v>91</v>
      </c>
      <c r="N12" s="21">
        <f>0.002*(100)</f>
        <v>0.2</v>
      </c>
      <c r="O12" s="21">
        <f>0.002*(100)</f>
        <v>0.2</v>
      </c>
      <c r="P12" s="21">
        <f>0.027*(100)</f>
        <v>2.7</v>
      </c>
      <c r="Q12" s="26" t="str">
        <f t="shared" si="2"/>
        <v>N/A</v>
      </c>
      <c r="R12" s="25">
        <v>3</v>
      </c>
      <c r="S12" s="21">
        <f t="shared" si="0"/>
        <v>6.1</v>
      </c>
      <c r="T12" s="24">
        <f t="shared" si="1"/>
        <v>1.4312529328953542E-2</v>
      </c>
      <c r="U12" s="3">
        <v>0</v>
      </c>
      <c r="V12">
        <v>0</v>
      </c>
    </row>
    <row r="13" spans="1:23">
      <c r="P13">
        <f>100</f>
        <v>100</v>
      </c>
      <c r="R13" t="s">
        <v>194</v>
      </c>
      <c r="S13" s="21">
        <f>SUM(S4:S12)</f>
        <v>426.2</v>
      </c>
      <c r="T13" s="24"/>
    </row>
    <row r="14" spans="1:23">
      <c r="T14" s="24"/>
      <c r="U14" s="3"/>
    </row>
  </sheetData>
  <mergeCells count="7">
    <mergeCell ref="M1:T1"/>
    <mergeCell ref="B1:C1"/>
    <mergeCell ref="A1:A2"/>
    <mergeCell ref="D1:D2"/>
    <mergeCell ref="E1:E2"/>
    <mergeCell ref="F1:F2"/>
    <mergeCell ref="G1:G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ECD63-7CA8-4249-8EC4-BACFF79D9101}">
  <sheetPr codeName="Sheet1"/>
  <dimension ref="A1:AA77"/>
  <sheetViews>
    <sheetView showGridLines="0" zoomScale="79" workbookViewId="0">
      <selection activeCell="B71" sqref="B71"/>
    </sheetView>
  </sheetViews>
  <sheetFormatPr defaultRowHeight="14.4"/>
  <cols>
    <col min="1" max="1" width="32.44140625" bestFit="1" customWidth="1"/>
    <col min="2" max="2" width="37.21875" bestFit="1" customWidth="1"/>
    <col min="3" max="3" width="15.109375" bestFit="1" customWidth="1"/>
    <col min="4" max="4" width="15.77734375" bestFit="1" customWidth="1"/>
    <col min="5" max="5" width="12.109375" bestFit="1" customWidth="1"/>
    <col min="6" max="6" width="14.44140625" bestFit="1" customWidth="1"/>
    <col min="7" max="9" width="15.109375" bestFit="1" customWidth="1"/>
    <col min="10" max="10" width="13.5546875" bestFit="1" customWidth="1"/>
    <col min="11" max="11" width="18" bestFit="1" customWidth="1"/>
    <col min="12" max="12" width="13" bestFit="1" customWidth="1"/>
    <col min="13" max="13" width="15.21875" bestFit="1" customWidth="1"/>
    <col min="14" max="14" width="11.88671875" bestFit="1" customWidth="1"/>
    <col min="15" max="15" width="13.21875" customWidth="1"/>
    <col min="16" max="16" width="13.33203125" bestFit="1" customWidth="1"/>
    <col min="17" max="17" width="14.44140625" style="1" bestFit="1" customWidth="1"/>
    <col min="18" max="18" width="12.33203125" bestFit="1" customWidth="1"/>
    <col min="19" max="19" width="5.6640625" customWidth="1"/>
    <col min="20" max="20" width="19.44140625" bestFit="1" customWidth="1"/>
    <col min="22" max="22" width="9" bestFit="1" customWidth="1"/>
    <col min="25" max="25" width="14.21875" bestFit="1" customWidth="1"/>
    <col min="26" max="26" width="6.6640625" bestFit="1" customWidth="1"/>
    <col min="27" max="27" width="79.5546875" bestFit="1" customWidth="1"/>
    <col min="30" max="30" width="13.33203125" bestFit="1" customWidth="1"/>
  </cols>
  <sheetData>
    <row r="1" spans="1:27">
      <c r="A1" s="60" t="s">
        <v>76</v>
      </c>
      <c r="B1" s="56" t="s">
        <v>151</v>
      </c>
      <c r="C1" s="56" t="s">
        <v>162</v>
      </c>
      <c r="D1" s="56"/>
      <c r="E1" s="56"/>
      <c r="F1" s="56" t="s">
        <v>163</v>
      </c>
      <c r="G1" s="56"/>
      <c r="H1" s="56"/>
      <c r="I1" s="56" t="s">
        <v>0</v>
      </c>
      <c r="J1" s="56" t="s">
        <v>1</v>
      </c>
      <c r="K1" s="61" t="s">
        <v>2</v>
      </c>
      <c r="L1" s="61" t="s">
        <v>3</v>
      </c>
      <c r="M1" s="56" t="s">
        <v>4</v>
      </c>
      <c r="N1" s="56" t="s">
        <v>5</v>
      </c>
      <c r="O1" s="56" t="s">
        <v>164</v>
      </c>
      <c r="P1" s="56"/>
      <c r="Q1" s="56"/>
      <c r="R1" s="56"/>
      <c r="S1" s="6"/>
      <c r="T1" s="6"/>
    </row>
    <row r="2" spans="1:27" ht="28.8">
      <c r="A2" s="60"/>
      <c r="B2" s="56"/>
      <c r="C2" s="6">
        <v>2022</v>
      </c>
      <c r="D2" s="6">
        <v>2023</v>
      </c>
      <c r="E2" s="6">
        <v>2024</v>
      </c>
      <c r="F2" s="6">
        <v>2022</v>
      </c>
      <c r="G2" s="6">
        <v>2023</v>
      </c>
      <c r="H2" s="6">
        <v>2024</v>
      </c>
      <c r="I2" s="56"/>
      <c r="J2" s="56"/>
      <c r="K2" s="61"/>
      <c r="L2" s="61"/>
      <c r="M2" s="56"/>
      <c r="N2" s="56"/>
      <c r="O2" s="5" t="s">
        <v>6</v>
      </c>
      <c r="P2" s="5" t="s">
        <v>7</v>
      </c>
      <c r="Q2" s="5" t="s">
        <v>8</v>
      </c>
      <c r="R2" s="5" t="s">
        <v>9</v>
      </c>
      <c r="S2" s="6" t="s">
        <v>10</v>
      </c>
      <c r="T2" s="5" t="s">
        <v>11</v>
      </c>
    </row>
    <row r="3" spans="1:27">
      <c r="A3" s="59" t="s">
        <v>152</v>
      </c>
      <c r="B3" s="13" t="s">
        <v>142</v>
      </c>
      <c r="C3" s="13">
        <v>152579000</v>
      </c>
      <c r="D3" s="13">
        <v>216546000</v>
      </c>
      <c r="E3" s="13">
        <v>243545000</v>
      </c>
      <c r="F3" s="13">
        <v>978302000</v>
      </c>
      <c r="G3" s="13">
        <v>1138645000</v>
      </c>
      <c r="H3" s="13">
        <v>1199408000</v>
      </c>
      <c r="I3" s="13">
        <v>1703741000</v>
      </c>
      <c r="J3" s="13">
        <v>703368000</v>
      </c>
      <c r="K3" s="14">
        <f>(C3+D3+E3)/(F3+G3+H3)</f>
        <v>0.18474198329189728</v>
      </c>
      <c r="L3" s="14">
        <f>(H3/F3)^(1/3)-1</f>
        <v>7.0281453954224027E-2</v>
      </c>
      <c r="M3" s="13">
        <v>1660000000</v>
      </c>
      <c r="N3" s="15">
        <f>J3/I3</f>
        <v>0.41283739723349971</v>
      </c>
      <c r="O3" s="77" cm="1">
        <f t="array" ref="O3">IFERROR(
   (K3 - MIN(IFERROR($K$3:$K$31,""))) /
   (MAX(IFERROR($K$3:$K$31,"")) - MIN(IFERROR($K$3:$K$31,""))),
"-")</f>
        <v>0.33679894917499437</v>
      </c>
      <c r="P3" s="13" cm="1">
        <f t="array" ref="P3">IFERROR(
   (L3 - MIN(IFERROR($L$3:$L$31,""))) /
   (MAX(IFERROR($L$3:$L$31,"")) - MIN(IFERROR($L$3:$L$31,""))),
"-")</f>
        <v>0.62448638937019152</v>
      </c>
      <c r="Q3" s="13">
        <f>IFERROR((M3-MIN($M$3:$M$31))/(MAX($M$3:$M$31)-MIN($M$3:$M$31)),"-")</f>
        <v>0.3694996709442176</v>
      </c>
      <c r="R3" s="13" cm="1">
        <f t="array" ref="R3">IFERROR((N3-MIN(IFERROR($N$3:$N$31,"")))/(MAX(IFERROR($N$3:$N$31,""))-MIN(IFERROR($N$3:$N$31,""))),"-")</f>
        <v>3.145906460666302E-2</v>
      </c>
      <c r="S3" s="13">
        <f>IFERROR((O3*$Z$6+P3*$Z$7+Q3*$Z$8+R3*$Z$9),"-")</f>
        <v>0.39911133713056507</v>
      </c>
      <c r="T3" s="13">
        <f>IFERROR(_xlfn.RANK.EQ(S3, $S$3:$S$31), "-")</f>
        <v>10</v>
      </c>
    </row>
    <row r="4" spans="1:27">
      <c r="A4" s="59"/>
      <c r="B4" s="13" t="s">
        <v>252</v>
      </c>
      <c r="C4" s="13">
        <v>29600000</v>
      </c>
      <c r="D4" s="13">
        <v>-158000</v>
      </c>
      <c r="E4" s="13">
        <v>31285000</v>
      </c>
      <c r="F4" s="13">
        <v>739976000</v>
      </c>
      <c r="G4" s="13">
        <v>847682000</v>
      </c>
      <c r="H4" s="13">
        <v>893968000</v>
      </c>
      <c r="I4" s="13">
        <v>649326000</v>
      </c>
      <c r="J4" s="13">
        <v>8360359000</v>
      </c>
      <c r="K4" s="14">
        <f t="shared" ref="K4:K67" si="0">(C4+D4+E4)/(F4+G4+H4)</f>
        <v>2.4470649485458323E-2</v>
      </c>
      <c r="L4" s="14">
        <f t="shared" ref="L4:L67" si="1">(H4/F4)^(1/3)-1</f>
        <v>6.5045380483851334E-2</v>
      </c>
      <c r="M4" s="13">
        <v>460800000</v>
      </c>
      <c r="N4" s="15">
        <f t="shared" ref="N4:N67" si="2">J4/I4</f>
        <v>12.875441611763582</v>
      </c>
      <c r="O4" s="77" cm="1">
        <f t="array" ref="O4">IFERROR(
   (K4 - MIN(IFERROR($K$3:$K$31,""))) /
   (MAX(IFERROR($K$3:$K$31,"")) - MIN(IFERROR($K$3:$K$31,""))),
"-")</f>
        <v>0.20068258359005675</v>
      </c>
      <c r="P4" s="13" cm="1">
        <f t="array" ref="P4">IFERROR(
   (L4 - MIN(IFERROR($L$3:$L$31,""))) /
   (MAX(IFERROR($L$3:$L$31,"")) - MIN(IFERROR($L$3:$L$31,""))),
"-")</f>
        <v>0.60711531663957807</v>
      </c>
      <c r="Q4" s="13">
        <f t="shared" ref="Q4:Q31" si="3">IFERROR((M4-MIN($M$3:$M$31))/(MAX($M$3:$M$31)-MIN($M$3:$M$31)),"-")</f>
        <v>0.10232794140227613</v>
      </c>
      <c r="R4" s="13" cm="1">
        <f t="array" ref="R4">IFERROR((N4-MIN(IFERROR($N$3:$N$31,"")))/(MAX(IFERROR($N$3:$N$31,""))-MIN(IFERROR($N$3:$N$31,""))),"-")</f>
        <v>0.98113531433464873</v>
      </c>
      <c r="S4" s="13">
        <f t="shared" ref="S4:S13" si="4">IFERROR((O4*$Z$6+P4*$Z$7+Q4*$Z$8+R4*$Z$9),"-")</f>
        <v>0.38098674814181621</v>
      </c>
      <c r="T4" s="13">
        <f t="shared" ref="T4:T30" si="5">IFERROR(_xlfn.RANK.EQ(S4, $S$3:$S$31), "-")</f>
        <v>12</v>
      </c>
      <c r="Y4" s="2" t="s">
        <v>12</v>
      </c>
      <c r="Z4" s="2"/>
      <c r="AA4" s="2"/>
    </row>
    <row r="5" spans="1:27">
      <c r="A5" s="59"/>
      <c r="B5" s="13" t="s">
        <v>182</v>
      </c>
      <c r="C5" s="13">
        <v>196294000</v>
      </c>
      <c r="D5" s="13">
        <v>225896000</v>
      </c>
      <c r="E5" s="13">
        <v>239715000</v>
      </c>
      <c r="F5" s="13">
        <v>993683000</v>
      </c>
      <c r="G5" s="13">
        <v>1141800000</v>
      </c>
      <c r="H5" s="13">
        <v>1218175000</v>
      </c>
      <c r="I5" s="13">
        <v>1182999000</v>
      </c>
      <c r="J5" s="13">
        <v>11218431000</v>
      </c>
      <c r="K5" s="14">
        <f t="shared" si="0"/>
        <v>0.19736806794252723</v>
      </c>
      <c r="L5" s="14">
        <f t="shared" si="1"/>
        <v>7.0255021506809401E-2</v>
      </c>
      <c r="M5" s="13">
        <v>3170000000</v>
      </c>
      <c r="N5" s="15">
        <f t="shared" si="2"/>
        <v>9.4830435190562294</v>
      </c>
      <c r="O5" s="77" cm="1">
        <f t="array" ref="O5">IFERROR(
   (K5 - MIN(IFERROR($K$3:$K$31,""))) /
   (MAX(IFERROR($K$3:$K$31,"")) - MIN(IFERROR($K$3:$K$31,""))),
"-")</f>
        <v>0.34752211914802966</v>
      </c>
      <c r="P5" s="13" cm="1">
        <f t="array" ref="P5">IFERROR(
   (L5 - MIN(IFERROR($L$3:$L$31,""))) /
   (MAX(IFERROR($L$3:$L$31,"")) - MIN(IFERROR($L$3:$L$31,""))),
"-")</f>
        <v>0.62439869771172152</v>
      </c>
      <c r="Q5" s="13">
        <f t="shared" si="3"/>
        <v>0.70591504086444068</v>
      </c>
      <c r="R5" s="13" cm="1">
        <f t="array" ref="R5">IFERROR((N5-MIN(IFERROR($N$3:$N$31,"")))/(MAX(IFERROR($N$3:$N$31,""))-MIN(IFERROR($N$3:$N$31,""))),"-")</f>
        <v>0.72262755441473159</v>
      </c>
      <c r="S5" s="13">
        <f t="shared" si="4"/>
        <v>0.53977422058708968</v>
      </c>
      <c r="T5" s="13">
        <f t="shared" si="5"/>
        <v>2</v>
      </c>
      <c r="Y5" t="s">
        <v>13</v>
      </c>
      <c r="Z5" t="s">
        <v>14</v>
      </c>
      <c r="AA5" t="s">
        <v>15</v>
      </c>
    </row>
    <row r="6" spans="1:27">
      <c r="A6" s="59"/>
      <c r="B6" s="13" t="s">
        <v>255</v>
      </c>
      <c r="C6" s="13">
        <v>152673000</v>
      </c>
      <c r="D6" s="13">
        <v>183512000</v>
      </c>
      <c r="E6" s="13">
        <v>203892000</v>
      </c>
      <c r="F6" s="13">
        <v>1156892000</v>
      </c>
      <c r="G6" s="13">
        <v>1331892000</v>
      </c>
      <c r="H6" s="13">
        <v>1487346000</v>
      </c>
      <c r="I6" s="13">
        <v>1512346000</v>
      </c>
      <c r="J6" s="13">
        <v>19846521000</v>
      </c>
      <c r="K6" s="14">
        <f t="shared" si="0"/>
        <v>0.13582981441753664</v>
      </c>
      <c r="L6" s="14">
        <f t="shared" si="1"/>
        <v>8.7359276719166212E-2</v>
      </c>
      <c r="M6" s="13">
        <v>485520000</v>
      </c>
      <c r="N6" s="15">
        <f t="shared" si="2"/>
        <v>13.12300293715856</v>
      </c>
      <c r="O6" s="77" cm="1">
        <f t="array" ref="O6">IFERROR(
   (K6 - MIN(IFERROR($K$3:$K$31,""))) /
   (MAX(IFERROR($K$3:$K$31,"")) - MIN(IFERROR($K$3:$K$31,""))),
"-")</f>
        <v>0.29525847838752778</v>
      </c>
      <c r="P6" s="13" cm="1">
        <f t="array" ref="P6">IFERROR(
   (L6 - MIN(IFERROR($L$3:$L$31,""))) /
   (MAX(IFERROR($L$3:$L$31,"")) - MIN(IFERROR($L$3:$L$31,""))),
"-")</f>
        <v>0.68114336773555051</v>
      </c>
      <c r="Q6" s="13">
        <f t="shared" si="3"/>
        <v>0.1078353506369966</v>
      </c>
      <c r="R6" s="13" cm="1">
        <f t="array" ref="R6">IFERROR((N6-MIN(IFERROR($N$3:$N$31,"")))/(MAX(IFERROR($N$3:$N$31,""))-MIN(IFERROR($N$3:$N$31,""))),"-")</f>
        <v>1</v>
      </c>
      <c r="S6" s="13">
        <f t="shared" si="4"/>
        <v>0.4440134718030756</v>
      </c>
      <c r="T6" s="13">
        <f t="shared" si="5"/>
        <v>6</v>
      </c>
      <c r="Y6" t="s">
        <v>16</v>
      </c>
      <c r="Z6" s="3">
        <v>0.4</v>
      </c>
      <c r="AA6" s="4" t="s">
        <v>19</v>
      </c>
    </row>
    <row r="7" spans="1:27">
      <c r="A7" s="59"/>
      <c r="B7" s="13" t="s">
        <v>150</v>
      </c>
      <c r="C7" s="13">
        <v>502389000</v>
      </c>
      <c r="D7" s="13">
        <v>331444000</v>
      </c>
      <c r="E7" s="13">
        <v>357754000</v>
      </c>
      <c r="F7" s="13">
        <v>2678145000</v>
      </c>
      <c r="G7" s="13">
        <v>2156458000</v>
      </c>
      <c r="H7" s="13">
        <v>2326623000</v>
      </c>
      <c r="I7" s="13">
        <v>2226391000</v>
      </c>
      <c r="J7" s="13">
        <v>22769834000</v>
      </c>
      <c r="K7" s="14">
        <f t="shared" si="0"/>
        <v>0.16639427382964872</v>
      </c>
      <c r="L7" s="14">
        <f t="shared" si="1"/>
        <v>-4.5819266046664642E-2</v>
      </c>
      <c r="M7" s="13">
        <v>4490000000</v>
      </c>
      <c r="N7" s="15">
        <f t="shared" si="2"/>
        <v>10.227239510041139</v>
      </c>
      <c r="O7" s="77" cm="1">
        <f t="array" ref="O7">IFERROR(
   (K7 - MIN(IFERROR($K$3:$K$31,""))) /
   (MAX(IFERROR($K$3:$K$31,"")) - MIN(IFERROR($K$3:$K$31,""))),
"-")</f>
        <v>0.32121647744099235</v>
      </c>
      <c r="P7" s="13" cm="1">
        <f t="array" ref="P7">IFERROR(
   (L7 - MIN(IFERROR($L$3:$L$31,""))) /
   (MAX(IFERROR($L$3:$L$31,"")) - MIN(IFERROR($L$3:$L$31,""))),
"-")</f>
        <v>0.23931340380693378</v>
      </c>
      <c r="Q7" s="13">
        <f t="shared" si="3"/>
        <v>1</v>
      </c>
      <c r="R7" s="13" cm="1">
        <f t="array" ref="R7">IFERROR((N7-MIN(IFERROR($N$3:$N$31,"")))/(MAX(IFERROR($N$3:$N$31,""))-MIN(IFERROR($N$3:$N$31,""))),"-")</f>
        <v>0.77933683006974752</v>
      </c>
      <c r="S7" s="13">
        <f t="shared" si="4"/>
        <v>0.47821429512545188</v>
      </c>
      <c r="T7" s="13">
        <f t="shared" si="5"/>
        <v>3</v>
      </c>
      <c r="Y7" t="s">
        <v>17</v>
      </c>
      <c r="Z7" s="3">
        <v>0.3</v>
      </c>
      <c r="AA7" s="4" t="s">
        <v>20</v>
      </c>
    </row>
    <row r="8" spans="1:27">
      <c r="A8" s="59"/>
      <c r="B8" s="13" t="s">
        <v>253</v>
      </c>
      <c r="C8" s="13">
        <v>180512000</v>
      </c>
      <c r="D8" s="13">
        <v>212043000</v>
      </c>
      <c r="E8" s="13">
        <v>251881000</v>
      </c>
      <c r="F8" s="13">
        <v>1225847000</v>
      </c>
      <c r="G8" s="13">
        <v>1419687000</v>
      </c>
      <c r="H8" s="13">
        <v>1573214000</v>
      </c>
      <c r="I8" s="13">
        <v>2188321000</v>
      </c>
      <c r="J8" s="13">
        <v>20576496000</v>
      </c>
      <c r="K8" s="14">
        <f t="shared" si="0"/>
        <v>0.15275527241731432</v>
      </c>
      <c r="L8" s="14">
        <f t="shared" si="1"/>
        <v>8.671879416581274E-2</v>
      </c>
      <c r="M8" s="13">
        <v>783000000</v>
      </c>
      <c r="N8" s="15">
        <f t="shared" si="2"/>
        <v>9.4028691403135092</v>
      </c>
      <c r="O8" s="77" cm="1">
        <f t="array" ref="O8">IFERROR(
   (K8 - MIN(IFERROR($K$3:$K$31,""))) /
   (MAX(IFERROR($K$3:$K$31,"")) - MIN(IFERROR($K$3:$K$31,""))),
"-")</f>
        <v>0.30963305039659716</v>
      </c>
      <c r="P8" s="13" cm="1">
        <f t="array" ref="P8">IFERROR(
   (L8 - MIN(IFERROR($L$3:$L$31,""))) /
   (MAX(IFERROR($L$3:$L$31,"")) - MIN(IFERROR($L$3:$L$31,""))),
"-")</f>
        <v>0.67901851805955837</v>
      </c>
      <c r="Q8" s="13">
        <f t="shared" si="3"/>
        <v>0.17411140642763764</v>
      </c>
      <c r="R8" s="13" cm="1">
        <f t="array" ref="R8">IFERROR((N8-MIN(IFERROR($N$3:$N$31,"")))/(MAX(IFERROR($N$3:$N$31,""))-MIN(IFERROR($N$3:$N$31,""))),"-")</f>
        <v>0.71651810072287103</v>
      </c>
      <c r="S8" s="13">
        <f t="shared" si="4"/>
        <v>0.43403286693432103</v>
      </c>
      <c r="T8" s="13">
        <f t="shared" si="5"/>
        <v>8</v>
      </c>
      <c r="Y8" t="s">
        <v>4</v>
      </c>
      <c r="Z8" s="3">
        <v>0.2</v>
      </c>
      <c r="AA8" s="4" t="s">
        <v>21</v>
      </c>
    </row>
    <row r="9" spans="1:27">
      <c r="A9" s="59"/>
      <c r="B9" s="13" t="s">
        <v>256</v>
      </c>
      <c r="C9" s="80">
        <v>168562000</v>
      </c>
      <c r="D9" s="80">
        <v>182322000</v>
      </c>
      <c r="E9" s="80">
        <v>199437000</v>
      </c>
      <c r="F9" s="80">
        <v>672011000</v>
      </c>
      <c r="G9" s="80">
        <v>792714000</v>
      </c>
      <c r="H9" s="80">
        <v>865885000</v>
      </c>
      <c r="I9" s="80">
        <v>1457011000</v>
      </c>
      <c r="J9" s="13">
        <v>157000000</v>
      </c>
      <c r="K9" s="14">
        <f>(C9+D9+E9)/(F9+G9+H9)</f>
        <v>0.23612745161138071</v>
      </c>
      <c r="L9" s="14">
        <f t="shared" si="1"/>
        <v>8.8164645188971713E-2</v>
      </c>
      <c r="M9" s="13">
        <v>1800000000</v>
      </c>
      <c r="N9" s="15">
        <f t="shared" si="2"/>
        <v>0.10775484879661169</v>
      </c>
      <c r="O9" s="77" cm="1">
        <f t="array" ref="O9">IFERROR(
   (K9 - MIN(IFERROR($K$3:$K$31,""))) /
   (MAX(IFERROR($K$3:$K$31,"")) - MIN(IFERROR($K$3:$K$31,""))),
"-")</f>
        <v>0.38043996111026185</v>
      </c>
      <c r="P9" s="13" cm="1">
        <f t="array" ref="P9">IFERROR(
   (L9 - MIN(IFERROR($L$3:$L$31,""))) /
   (MAX(IFERROR($L$3:$L$31,"")) - MIN(IFERROR($L$3:$L$31,""))),
"-")</f>
        <v>0.68381523900380037</v>
      </c>
      <c r="Q9" s="13">
        <f t="shared" si="3"/>
        <v>0.40069049994344358</v>
      </c>
      <c r="R9" s="13" cm="1">
        <f t="array" ref="R9">IFERROR((N9-MIN(IFERROR($N$3:$N$31,"")))/(MAX(IFERROR($N$3:$N$31,""))-MIN(IFERROR($N$3:$N$31,""))),"-")</f>
        <v>8.2111426258617577E-3</v>
      </c>
      <c r="S9" s="13">
        <f>IFERROR((O9*$Z$6+P9*$Z$7+Q9*$Z$8+R9*$Z$9),"-")</f>
        <v>0.43827977039651972</v>
      </c>
      <c r="T9" s="13">
        <f t="shared" si="5"/>
        <v>7</v>
      </c>
      <c r="Y9" t="s">
        <v>18</v>
      </c>
      <c r="Z9" s="3">
        <v>0.1</v>
      </c>
      <c r="AA9" s="4" t="s">
        <v>22</v>
      </c>
    </row>
    <row r="10" spans="1:27">
      <c r="A10" s="59"/>
      <c r="B10" s="13" t="s">
        <v>114</v>
      </c>
      <c r="C10" s="13">
        <v>-30006</v>
      </c>
      <c r="D10" s="13">
        <v>-36327</v>
      </c>
      <c r="E10" s="13">
        <v>-27904</v>
      </c>
      <c r="F10" s="13">
        <v>133209</v>
      </c>
      <c r="G10" s="13">
        <v>151058</v>
      </c>
      <c r="H10" s="13">
        <v>160615</v>
      </c>
      <c r="I10" s="13">
        <v>38903</v>
      </c>
      <c r="J10" s="13"/>
      <c r="K10" s="14">
        <f t="shared" si="0"/>
        <v>-0.21182470857440849</v>
      </c>
      <c r="L10" s="14">
        <f t="shared" si="1"/>
        <v>6.4349297856054255E-2</v>
      </c>
      <c r="M10" s="13">
        <v>1501153</v>
      </c>
      <c r="N10" s="15">
        <f t="shared" si="2"/>
        <v>0</v>
      </c>
      <c r="O10" s="77" cm="1">
        <f t="array" ref="O10">IFERROR(
   (K10 - MIN(IFERROR($K$3:$K$31,""))) /
   (MAX(IFERROR($K$3:$K$31,"")) - MIN(IFERROR($K$3:$K$31,""))),
"-")</f>
        <v>0</v>
      </c>
      <c r="P10" s="13" cm="1">
        <f t="array" ref="P10">IFERROR(
   (L10 - MIN(IFERROR($L$3:$L$31,""))) /
   (MAX(IFERROR($L$3:$L$31,"")) - MIN(IFERROR($L$3:$L$31,""))),
"-")</f>
        <v>0.60480600947985275</v>
      </c>
      <c r="Q10" s="13">
        <f t="shared" si="3"/>
        <v>0</v>
      </c>
      <c r="R10" s="13" cm="1">
        <f t="array" ref="R10">IFERROR((N10-MIN(IFERROR($N$3:$N$31,"")))/(MAX(IFERROR($N$3:$N$31,""))-MIN(IFERROR($N$3:$N$31,""))),"-")</f>
        <v>0</v>
      </c>
      <c r="S10" s="13">
        <f t="shared" si="4"/>
        <v>0.18144180284395581</v>
      </c>
      <c r="T10" s="13">
        <f t="shared" si="5"/>
        <v>24</v>
      </c>
      <c r="V10">
        <v>10</v>
      </c>
      <c r="Y10" t="s">
        <v>23</v>
      </c>
      <c r="Z10" s="3">
        <v>1</v>
      </c>
      <c r="AA10" t="s">
        <v>24</v>
      </c>
    </row>
    <row r="11" spans="1:27">
      <c r="A11" s="59"/>
      <c r="B11" s="13" t="s">
        <v>129</v>
      </c>
      <c r="C11" s="13">
        <v>99732000</v>
      </c>
      <c r="D11" s="13">
        <v>59694000</v>
      </c>
      <c r="E11" s="13">
        <v>103304000</v>
      </c>
      <c r="F11" s="13">
        <v>728700000</v>
      </c>
      <c r="G11" s="13">
        <v>714678000</v>
      </c>
      <c r="H11" s="13">
        <v>689336000</v>
      </c>
      <c r="I11" s="13">
        <v>1419547000</v>
      </c>
      <c r="J11" s="13">
        <v>990327000</v>
      </c>
      <c r="K11" s="14">
        <f t="shared" si="0"/>
        <v>0.12319045122787209</v>
      </c>
      <c r="L11" s="14">
        <f t="shared" si="1"/>
        <v>-1.8340824912852383E-2</v>
      </c>
      <c r="M11" s="13">
        <v>638590000</v>
      </c>
      <c r="N11" s="15">
        <f t="shared" si="2"/>
        <v>0.69763593597112317</v>
      </c>
      <c r="O11" s="77" cm="1">
        <f t="array" ref="O11">IFERROR(
   (K11 - MIN(IFERROR($K$3:$K$31,""))) /
   (MAX(IFERROR($K$3:$K$31,"")) - MIN(IFERROR($K$3:$K$31,""))),
"-")</f>
        <v>0.28452403112347152</v>
      </c>
      <c r="P11" s="13" cm="1">
        <f t="array" ref="P11">IFERROR(
   (L11 - MIN(IFERROR($L$3:$L$31,""))) /
   (MAX(IFERROR($L$3:$L$31,"")) - MIN(IFERROR($L$3:$L$31,""))),
"-")</f>
        <v>0.33047522614579339</v>
      </c>
      <c r="Q11" s="13">
        <f t="shared" si="3"/>
        <v>0.14193806631493605</v>
      </c>
      <c r="R11" s="13" cm="1">
        <f t="array" ref="R11">IFERROR((N11-MIN(IFERROR($N$3:$N$31,"")))/(MAX(IFERROR($N$3:$N$31,""))-MIN(IFERROR($N$3:$N$31,""))),"-")</f>
        <v>5.3161303042592915E-2</v>
      </c>
      <c r="S11" s="13">
        <f t="shared" si="4"/>
        <v>0.24665592386037313</v>
      </c>
      <c r="T11" s="13">
        <f t="shared" si="5"/>
        <v>23</v>
      </c>
    </row>
    <row r="12" spans="1:27">
      <c r="A12" s="59"/>
      <c r="B12" s="13" t="s">
        <v>179</v>
      </c>
      <c r="C12" s="13">
        <v>59725000</v>
      </c>
      <c r="D12" s="13">
        <v>53358000</v>
      </c>
      <c r="E12" s="13">
        <v>54985000</v>
      </c>
      <c r="F12" s="13">
        <v>295017000</v>
      </c>
      <c r="G12" s="13">
        <v>302878000</v>
      </c>
      <c r="H12" s="13">
        <v>321657000</v>
      </c>
      <c r="I12" s="13">
        <v>556941000</v>
      </c>
      <c r="J12" s="13">
        <v>4304219000</v>
      </c>
      <c r="K12" s="14">
        <f t="shared" si="0"/>
        <v>0.18277161052338531</v>
      </c>
      <c r="L12" s="14">
        <f t="shared" si="1"/>
        <v>2.9236837213183042E-2</v>
      </c>
      <c r="M12" s="13">
        <v>600250000</v>
      </c>
      <c r="N12" s="15">
        <f t="shared" si="2"/>
        <v>7.7283213123113583</v>
      </c>
      <c r="O12" s="77" cm="1">
        <f t="array" ref="O12">IFERROR(
   (K12 - MIN(IFERROR($K$3:$K$31,""))) /
   (MAX(IFERROR($K$3:$K$31,"")) - MIN(IFERROR($K$3:$K$31,""))),
"-")</f>
        <v>0.33512553713225635</v>
      </c>
      <c r="P12" s="13" cm="1">
        <f t="array" ref="P12">IFERROR(
   (L12 - MIN(IFERROR($L$3:$L$31,""))) /
   (MAX(IFERROR($L$3:$L$31,"")) - MIN(IFERROR($L$3:$L$31,""))),
"-")</f>
        <v>0.48831774570178516</v>
      </c>
      <c r="Q12" s="13">
        <f t="shared" si="3"/>
        <v>0.13339623500186232</v>
      </c>
      <c r="R12" s="13" cm="1">
        <f t="array" ref="R12">IFERROR((N12-MIN(IFERROR($N$3:$N$31,"")))/(MAX(IFERROR($N$3:$N$31,""))-MIN(IFERROR($N$3:$N$31,""))),"-")</f>
        <v>0.58891408843841364</v>
      </c>
      <c r="S12" s="13">
        <f t="shared" si="4"/>
        <v>0.36611619440765192</v>
      </c>
      <c r="T12" s="13">
        <f t="shared" si="5"/>
        <v>14</v>
      </c>
    </row>
    <row r="13" spans="1:27">
      <c r="A13" s="59"/>
      <c r="B13" s="13" t="s">
        <v>138</v>
      </c>
      <c r="C13" s="13">
        <v>132539000</v>
      </c>
      <c r="D13" s="13">
        <v>124983000</v>
      </c>
      <c r="E13" s="13">
        <v>71861000</v>
      </c>
      <c r="F13" s="13">
        <v>493246000</v>
      </c>
      <c r="G13" s="13">
        <v>522981000</v>
      </c>
      <c r="H13" s="13">
        <v>539825000</v>
      </c>
      <c r="I13" s="13">
        <v>1030162000</v>
      </c>
      <c r="J13" s="13">
        <v>7006106000</v>
      </c>
      <c r="K13" s="14">
        <f t="shared" si="0"/>
        <v>0.21167865855382725</v>
      </c>
      <c r="L13" s="14">
        <f t="shared" si="1"/>
        <v>3.053593537200161E-2</v>
      </c>
      <c r="M13" s="13">
        <v>846720000</v>
      </c>
      <c r="N13" s="15">
        <f t="shared" si="2"/>
        <v>6.8009749922827671</v>
      </c>
      <c r="O13" s="77" cm="1">
        <f t="array" ref="O13">IFERROR(
   (K13 - MIN(IFERROR($K$3:$K$31,""))) /
   (MAX(IFERROR($K$3:$K$31,"")) - MIN(IFERROR($K$3:$K$31,""))),
"-")</f>
        <v>0.35967591819069933</v>
      </c>
      <c r="P13" s="13" cm="1">
        <f t="array" ref="P13">IFERROR(
   (L13 - MIN(IFERROR($L$3:$L$31,""))) /
   (MAX(IFERROR($L$3:$L$31,"")) - MIN(IFERROR($L$3:$L$31,""))),
"-")</f>
        <v>0.49262760283590157</v>
      </c>
      <c r="Q13" s="13">
        <f t="shared" si="3"/>
        <v>0.18830768945499965</v>
      </c>
      <c r="R13" s="13" cm="1">
        <f t="array" ref="R13">IFERROR((N13-MIN(IFERROR($N$3:$N$31,"")))/(MAX(IFERROR($N$3:$N$31,""))-MIN(IFERROR($N$3:$N$31,""))),"-")</f>
        <v>0.51824837842757798</v>
      </c>
      <c r="S13" s="13">
        <f t="shared" si="4"/>
        <v>0.38114502386080795</v>
      </c>
      <c r="T13" s="13">
        <f t="shared" si="5"/>
        <v>11</v>
      </c>
    </row>
    <row r="14" spans="1:27">
      <c r="A14" s="59"/>
      <c r="B14" s="13" t="s">
        <v>257</v>
      </c>
      <c r="C14" s="13">
        <v>5269776</v>
      </c>
      <c r="D14" s="13">
        <v>8998657</v>
      </c>
      <c r="E14" s="13">
        <v>10126529</v>
      </c>
      <c r="F14" s="13">
        <v>104151511</v>
      </c>
      <c r="G14" s="13">
        <v>145351742</v>
      </c>
      <c r="H14" s="13">
        <v>172638635</v>
      </c>
      <c r="I14" s="13">
        <v>179123397</v>
      </c>
      <c r="J14" s="13">
        <v>1513574232</v>
      </c>
      <c r="K14" s="14">
        <f t="shared" si="0"/>
        <v>5.7788536730095832E-2</v>
      </c>
      <c r="L14" s="14">
        <f t="shared" si="1"/>
        <v>0.18347059804879096</v>
      </c>
      <c r="M14" s="13">
        <v>233400000</v>
      </c>
      <c r="N14" s="15">
        <f t="shared" si="2"/>
        <v>8.4498968719312533</v>
      </c>
      <c r="O14" s="77" cm="1">
        <f t="array" ref="O14">IFERROR(
   (K14 - MIN(IFERROR($K$3:$K$31,""))) /
   (MAX(IFERROR($K$3:$K$31,"")) - MIN(IFERROR($K$3:$K$31,""))),
"-")</f>
        <v>0.228979033198356</v>
      </c>
      <c r="P14" s="13" cm="1">
        <f t="array" ref="P14">IFERROR(
   (L14 - MIN(IFERROR($L$3:$L$31,""))) /
   (MAX(IFERROR($L$3:$L$31,"")) - MIN(IFERROR($L$3:$L$31,""))),
"-")</f>
        <v>1</v>
      </c>
      <c r="Q14" s="13">
        <f t="shared" si="3"/>
        <v>5.1665123442104784E-2</v>
      </c>
      <c r="R14" s="13" cm="1">
        <f t="array" ref="R14">IFERROR((N14-MIN(IFERROR($N$3:$N$31,"")))/(MAX(IFERROR($N$3:$N$31,""))-MIN(IFERROR($N$3:$N$31,""))),"-")</f>
        <v>0.64389964037917491</v>
      </c>
      <c r="S14" s="13">
        <f>IFERROR((O14*$Z$6+P14*$Z$7+Q14*$Z$8+R14*$Z$9),"-")</f>
        <v>0.46631460200568087</v>
      </c>
      <c r="T14" s="13">
        <f t="shared" si="5"/>
        <v>4</v>
      </c>
    </row>
    <row r="15" spans="1:27">
      <c r="A15" s="59" t="s">
        <v>157</v>
      </c>
      <c r="B15" s="13" t="s">
        <v>144</v>
      </c>
      <c r="C15" s="13">
        <v>37340432</v>
      </c>
      <c r="D15" s="13">
        <v>42171619</v>
      </c>
      <c r="E15" s="13">
        <v>42368539</v>
      </c>
      <c r="F15" s="13">
        <v>239905008</v>
      </c>
      <c r="G15" s="13">
        <v>264878389</v>
      </c>
      <c r="H15" s="13">
        <v>298066593</v>
      </c>
      <c r="I15" s="13">
        <v>283182987</v>
      </c>
      <c r="J15" s="13">
        <v>842430519</v>
      </c>
      <c r="K15" s="14">
        <f t="shared" si="0"/>
        <v>0.15180991656984388</v>
      </c>
      <c r="L15" s="14">
        <f t="shared" si="1"/>
        <v>7.5040097621464907E-2</v>
      </c>
      <c r="M15" s="13">
        <v>243000000</v>
      </c>
      <c r="N15" s="15">
        <f t="shared" si="2"/>
        <v>2.9748627483754877</v>
      </c>
      <c r="O15" s="77" cm="1">
        <f t="array" ref="O15">IFERROR(
   (K15 - MIN(IFERROR($K$3:$K$31,""))) /
   (MAX(IFERROR($K$3:$K$31,"")) - MIN(IFERROR($K$3:$K$31,""))),
"-")</f>
        <v>0.30883017193364287</v>
      </c>
      <c r="P15" s="13" cm="1">
        <f t="array" ref="P15">IFERROR(
   (L15 - MIN(IFERROR($L$3:$L$31,""))) /
   (MAX(IFERROR($L$3:$L$31,"")) - MIN(IFERROR($L$3:$L$31,""))),
"-")</f>
        <v>0.64027355234841277</v>
      </c>
      <c r="Q15" s="13">
        <f t="shared" si="3"/>
        <v>5.3803923144908852E-2</v>
      </c>
      <c r="R15" s="13" cm="1">
        <f t="array" ref="R15">IFERROR((N15-MIN(IFERROR($N$3:$N$31,"")))/(MAX(IFERROR($N$3:$N$31,""))-MIN(IFERROR($N$3:$N$31,""))),"-")</f>
        <v>0.22669070201546535</v>
      </c>
      <c r="S15" s="13">
        <f t="shared" ref="S15:S31" si="6">IFERROR((O15*$Z$6+P15*$Z$7+Q15*$Z$8+R15*$Z$9),"-")</f>
        <v>0.34904398930850927</v>
      </c>
      <c r="T15" s="13">
        <f t="shared" si="5"/>
        <v>17</v>
      </c>
    </row>
    <row r="16" spans="1:27">
      <c r="A16" s="59"/>
      <c r="B16" s="13" t="s">
        <v>183</v>
      </c>
      <c r="C16" s="13">
        <v>16151275</v>
      </c>
      <c r="D16" s="13">
        <v>17835863</v>
      </c>
      <c r="E16" s="13">
        <v>20180473</v>
      </c>
      <c r="F16" s="13">
        <v>105318352</v>
      </c>
      <c r="G16" s="13">
        <v>113301431</v>
      </c>
      <c r="H16" s="13">
        <v>129966861</v>
      </c>
      <c r="I16" s="13">
        <v>138218916</v>
      </c>
      <c r="J16" s="13">
        <v>625125822</v>
      </c>
      <c r="K16" s="14">
        <f t="shared" si="0"/>
        <v>0.15539210102381318</v>
      </c>
      <c r="L16" s="14">
        <f t="shared" si="1"/>
        <v>7.2612511207973407E-2</v>
      </c>
      <c r="M16" s="13">
        <v>41800000</v>
      </c>
      <c r="N16" s="15">
        <f t="shared" si="2"/>
        <v>4.5227226496263366</v>
      </c>
      <c r="O16" s="77" cm="1">
        <f t="array" ref="O16">IFERROR(
   (K16 - MIN(IFERROR($K$3:$K$31,""))) /
   (MAX(IFERROR($K$3:$K$31,"")) - MIN(IFERROR($K$3:$K$31,""))),
"-")</f>
        <v>0.31187247474069407</v>
      </c>
      <c r="P16" s="13" cm="1">
        <f t="array" ref="P16">IFERROR(
   (L16 - MIN(IFERROR($L$3:$L$31,""))) /
   (MAX(IFERROR($L$3:$L$31,"")) - MIN(IFERROR($L$3:$L$31,""))),
"-")</f>
        <v>0.63221984943778342</v>
      </c>
      <c r="Q16" s="13">
        <f t="shared" si="3"/>
        <v>8.9782460403069371E-3</v>
      </c>
      <c r="R16" s="13" cm="1">
        <f t="array" ref="R16">IFERROR((N16-MIN(IFERROR($N$3:$N$31,"")))/(MAX(IFERROR($N$3:$N$31,""))-MIN(IFERROR($N$3:$N$31,""))),"-")</f>
        <v>0.34464083192574618</v>
      </c>
      <c r="S16" s="13">
        <f t="shared" si="6"/>
        <v>0.35067467712824868</v>
      </c>
      <c r="T16" s="13">
        <f t="shared" si="5"/>
        <v>16</v>
      </c>
    </row>
    <row r="17" spans="1:22">
      <c r="A17" s="59"/>
      <c r="B17" s="13" t="s">
        <v>145</v>
      </c>
      <c r="C17" s="13">
        <v>17103870</v>
      </c>
      <c r="D17" s="13">
        <v>22678287</v>
      </c>
      <c r="E17" s="13">
        <v>28985751</v>
      </c>
      <c r="F17" s="13">
        <v>150600876</v>
      </c>
      <c r="G17" s="13">
        <v>167870189</v>
      </c>
      <c r="H17" s="13">
        <v>176216228</v>
      </c>
      <c r="I17" s="13" t="s">
        <v>146</v>
      </c>
      <c r="J17" s="13">
        <v>633469075</v>
      </c>
      <c r="K17" s="14">
        <f t="shared" si="0"/>
        <v>0.13901288545934007</v>
      </c>
      <c r="L17" s="14">
        <f t="shared" si="1"/>
        <v>5.3754561364820486E-2</v>
      </c>
      <c r="M17" s="13">
        <v>270000000</v>
      </c>
      <c r="N17" s="15" t="e">
        <f t="shared" si="2"/>
        <v>#VALUE!</v>
      </c>
      <c r="O17" s="77" cm="1">
        <f t="array" ref="O17">IFERROR(
   (K17 - MIN(IFERROR($K$3:$K$31,""))) /
   (MAX(IFERROR($K$3:$K$31,"")) - MIN(IFERROR($K$3:$K$31,""))),
"-")</f>
        <v>0.29796181934887661</v>
      </c>
      <c r="P17" s="13" cm="1">
        <f t="array" ref="P17">IFERROR(
   (L17 - MIN(IFERROR($L$3:$L$31,""))) /
   (MAX(IFERROR($L$3:$L$31,"")) - MIN(IFERROR($L$3:$L$31,""))),
"-")</f>
        <v>0.56965716384346676</v>
      </c>
      <c r="Q17" s="13">
        <f t="shared" si="3"/>
        <v>5.981929730904529E-2</v>
      </c>
      <c r="R17" s="13" t="str" cm="1">
        <f t="array" ref="R17">IFERROR((N17-MIN(IFERROR($N$3:$N$31,"")))/(MAX(IFERROR($N$3:$N$31,""))-MIN(IFERROR($N$3:$N$31,""))),"-")</f>
        <v>-</v>
      </c>
      <c r="S17" s="13" t="str">
        <f t="shared" si="6"/>
        <v>-</v>
      </c>
      <c r="T17" s="13" t="str">
        <f t="shared" si="5"/>
        <v>-</v>
      </c>
    </row>
    <row r="18" spans="1:22">
      <c r="A18" s="59"/>
      <c r="B18" s="13" t="s">
        <v>149</v>
      </c>
      <c r="C18" s="13">
        <v>13512486</v>
      </c>
      <c r="D18" s="13">
        <v>15872394</v>
      </c>
      <c r="E18" s="13">
        <v>18391627</v>
      </c>
      <c r="F18" s="13">
        <v>128346781</v>
      </c>
      <c r="G18" s="13">
        <v>140315786</v>
      </c>
      <c r="H18" s="13">
        <v>155628941</v>
      </c>
      <c r="I18" s="13">
        <v>112408519</v>
      </c>
      <c r="J18" s="13">
        <v>398512774</v>
      </c>
      <c r="K18" s="14">
        <f t="shared" si="0"/>
        <v>0.11260302433392091</v>
      </c>
      <c r="L18" s="14">
        <f t="shared" si="1"/>
        <v>6.6354961121680489E-2</v>
      </c>
      <c r="M18" s="13">
        <v>167580000</v>
      </c>
      <c r="N18" s="15">
        <f t="shared" si="2"/>
        <v>3.5452186146140758</v>
      </c>
      <c r="O18" s="77" cm="1">
        <f t="array" ref="O18">IFERROR(
   (K18 - MIN(IFERROR($K$3:$K$31,""))) /
   (MAX(IFERROR($K$3:$K$31,"")) - MIN(IFERROR($K$3:$K$31,""))),
"-")</f>
        <v>0.27553226674818204</v>
      </c>
      <c r="P18" s="13" cm="1">
        <f t="array" ref="P18">IFERROR(
   (L18 - MIN(IFERROR($L$3:$L$31,""))) /
   (MAX(IFERROR($L$3:$L$31,"")) - MIN(IFERROR($L$3:$L$31,""))),
"-")</f>
        <v>0.61145995019658472</v>
      </c>
      <c r="Q18" s="13">
        <f t="shared" si="3"/>
        <v>3.70009779797544E-2</v>
      </c>
      <c r="R18" s="13" cm="1">
        <f t="array" ref="R18">IFERROR((N18-MIN(IFERROR($N$3:$N$31,"")))/(MAX(IFERROR($N$3:$N$31,""))-MIN(IFERROR($N$3:$N$31,""))),"-")</f>
        <v>0.27015300016245364</v>
      </c>
      <c r="S18" s="13">
        <f t="shared" si="6"/>
        <v>0.32806638737044447</v>
      </c>
      <c r="T18" s="13">
        <f>IFERROR(_xlfn.RANK.EQ(S18, $S$3:$S$31), "-")</f>
        <v>20</v>
      </c>
    </row>
    <row r="19" spans="1:22">
      <c r="A19" s="59"/>
      <c r="B19" s="13" t="s">
        <v>112</v>
      </c>
      <c r="C19" s="13">
        <v>5569995</v>
      </c>
      <c r="D19" s="13">
        <v>8577827</v>
      </c>
      <c r="E19" s="13">
        <v>16315042</v>
      </c>
      <c r="F19" s="13">
        <v>181502896</v>
      </c>
      <c r="G19" s="13">
        <v>167680984</v>
      </c>
      <c r="H19" s="13">
        <v>174131449</v>
      </c>
      <c r="I19" s="13">
        <v>100920836</v>
      </c>
      <c r="J19" s="13" t="s">
        <v>113</v>
      </c>
      <c r="K19" s="14">
        <f t="shared" si="0"/>
        <v>5.8211296921516317E-2</v>
      </c>
      <c r="L19" s="14">
        <f t="shared" si="1"/>
        <v>-1.3725317472707554E-2</v>
      </c>
      <c r="M19" s="13">
        <v>75000000</v>
      </c>
      <c r="N19" s="15" t="e">
        <f t="shared" si="2"/>
        <v>#VALUE!</v>
      </c>
      <c r="O19" s="77" cm="1">
        <f t="array" ref="O19">IFERROR(
   (K19 - MIN(IFERROR($K$3:$K$31,""))) /
   (MAX(IFERROR($K$3:$K$31,"")) - MIN(IFERROR($K$3:$K$31,""))),
"-")</f>
        <v>0.2293380779470548</v>
      </c>
      <c r="P19" s="13" cm="1">
        <f t="array" ref="P19">IFERROR(
   (L19 - MIN(IFERROR($L$3:$L$31,""))) /
   (MAX(IFERROR($L$3:$L$31,"")) - MIN(IFERROR($L$3:$L$31,""))),
"-")</f>
        <v>0.34578752378353761</v>
      </c>
      <c r="Q19" s="13">
        <f t="shared" si="3"/>
        <v>1.6374928345837671E-2</v>
      </c>
      <c r="R19" s="13" t="str" cm="1">
        <f t="array" ref="R19">IFERROR((N19-MIN(IFERROR($N$3:$N$31,"")))/(MAX(IFERROR($N$3:$N$31,""))-MIN(IFERROR($N$3:$N$31,""))),"-")</f>
        <v>-</v>
      </c>
      <c r="S19" s="13" t="str">
        <f t="shared" si="6"/>
        <v>-</v>
      </c>
      <c r="T19" s="13" t="str">
        <f t="shared" si="5"/>
        <v>-</v>
      </c>
    </row>
    <row r="20" spans="1:22">
      <c r="A20" s="59"/>
      <c r="B20" s="13" t="s">
        <v>180</v>
      </c>
      <c r="C20" s="13">
        <v>29341958</v>
      </c>
      <c r="D20" s="13">
        <v>23271443</v>
      </c>
      <c r="E20" s="13">
        <v>27492685</v>
      </c>
      <c r="F20" s="13">
        <v>343545788</v>
      </c>
      <c r="G20" s="13">
        <v>351917905</v>
      </c>
      <c r="H20" s="13">
        <v>379576623</v>
      </c>
      <c r="I20" s="13">
        <v>421318772</v>
      </c>
      <c r="J20" s="13">
        <v>14545455</v>
      </c>
      <c r="K20" s="14">
        <f t="shared" si="0"/>
        <v>7.451449476616652E-2</v>
      </c>
      <c r="L20" s="14">
        <f t="shared" si="1"/>
        <v>3.3804162458218157E-2</v>
      </c>
      <c r="M20" s="13">
        <v>512310000</v>
      </c>
      <c r="N20" s="15">
        <f t="shared" si="2"/>
        <v>3.4523633805711371E-2</v>
      </c>
      <c r="O20" s="77" cm="1">
        <f t="array" ref="O20">IFERROR(
   (K20 - MIN(IFERROR($K$3:$K$31,""))) /
   (MAX(IFERROR($K$3:$K$31,"")) - MIN(IFERROR($K$3:$K$31,""))),
"-")</f>
        <v>0.24318417247513824</v>
      </c>
      <c r="P20" s="13" cm="1">
        <f t="array" ref="P20">IFERROR(
   (L20 - MIN(IFERROR($L$3:$L$31,""))) /
   (MAX(IFERROR($L$3:$L$31,"")) - MIN(IFERROR($L$3:$L$31,""))),
"-")</f>
        <v>0.50347019523573422</v>
      </c>
      <c r="Q20" s="13">
        <f t="shared" si="3"/>
        <v>0.11380393855763421</v>
      </c>
      <c r="R20" s="13" cm="1">
        <f t="array" ref="R20">IFERROR((N20-MIN(IFERROR($N$3:$N$31,"")))/(MAX(IFERROR($N$3:$N$31,""))-MIN(IFERROR($N$3:$N$31,""))),"-")</f>
        <v>2.630772390361634E-3</v>
      </c>
      <c r="S20" s="13">
        <f t="shared" si="6"/>
        <v>0.27133859251133857</v>
      </c>
      <c r="T20" s="13">
        <f t="shared" si="5"/>
        <v>21</v>
      </c>
    </row>
    <row r="21" spans="1:22">
      <c r="A21" s="59"/>
      <c r="B21" s="13" t="s">
        <v>135</v>
      </c>
      <c r="C21" s="13">
        <v>19858272</v>
      </c>
      <c r="D21" s="13">
        <v>18578225</v>
      </c>
      <c r="E21" s="13">
        <v>21406176</v>
      </c>
      <c r="F21" s="13">
        <v>87623530</v>
      </c>
      <c r="G21" s="13">
        <v>63703795</v>
      </c>
      <c r="H21" s="13">
        <v>73501050</v>
      </c>
      <c r="I21" s="13">
        <v>258375216</v>
      </c>
      <c r="J21" s="13">
        <v>764975240</v>
      </c>
      <c r="K21" s="14">
        <f t="shared" si="0"/>
        <v>0.26617046447095477</v>
      </c>
      <c r="L21" s="14">
        <f t="shared" si="1"/>
        <v>-5.6900315954752534E-2</v>
      </c>
      <c r="M21" s="13">
        <v>180000000</v>
      </c>
      <c r="N21" s="15">
        <f t="shared" si="2"/>
        <v>2.9607144672885344</v>
      </c>
      <c r="O21" s="77" cm="1">
        <f t="array" ref="O21">IFERROR(
   (K21 - MIN(IFERROR($K$3:$K$31,""))) /
   (MAX(IFERROR($K$3:$K$31,"")) - MIN(IFERROR($K$3:$K$31,""))),
"-")</f>
        <v>0.40595510236818327</v>
      </c>
      <c r="P21" s="13" cm="1">
        <f t="array" ref="P21">IFERROR(
   (L21 - MIN(IFERROR($L$3:$L$31,""))) /
   (MAX(IFERROR($L$3:$L$31,"")) - MIN(IFERROR($L$3:$L$31,""))),
"-")</f>
        <v>0.20255117635269398</v>
      </c>
      <c r="Q21" s="13">
        <f t="shared" si="3"/>
        <v>3.9768050095257163E-2</v>
      </c>
      <c r="R21" s="13" cm="1">
        <f t="array" ref="R21">IFERROR((N21-MIN(IFERROR($N$3:$N$31,"")))/(MAX(IFERROR($N$3:$N$31,""))-MIN(IFERROR($N$3:$N$31,""))),"-")</f>
        <v>0.22561257369722107</v>
      </c>
      <c r="S21" s="13">
        <f t="shared" si="6"/>
        <v>0.25366226124185504</v>
      </c>
      <c r="T21" s="13">
        <f t="shared" si="5"/>
        <v>22</v>
      </c>
    </row>
    <row r="22" spans="1:22">
      <c r="A22" s="59" t="s">
        <v>158</v>
      </c>
      <c r="B22" s="13" t="s">
        <v>176</v>
      </c>
      <c r="C22" s="13">
        <v>21767036</v>
      </c>
      <c r="D22" s="13">
        <v>26798947</v>
      </c>
      <c r="E22" s="13">
        <v>31978317</v>
      </c>
      <c r="F22" s="13">
        <v>23671906</v>
      </c>
      <c r="G22" s="13">
        <v>31146141</v>
      </c>
      <c r="H22" s="13">
        <v>34548651</v>
      </c>
      <c r="I22" s="13">
        <v>91737276</v>
      </c>
      <c r="J22" s="13">
        <v>4487488</v>
      </c>
      <c r="K22" s="14">
        <f t="shared" si="0"/>
        <v>0.90127868437077086</v>
      </c>
      <c r="L22" s="14">
        <f t="shared" si="1"/>
        <v>0.13431225000948022</v>
      </c>
      <c r="M22" s="13">
        <v>350000000</v>
      </c>
      <c r="N22" s="15">
        <f t="shared" si="2"/>
        <v>4.8916734785105241E-2</v>
      </c>
      <c r="O22" s="77" cm="1">
        <f t="array" ref="O22">IFERROR(
   (K22 - MIN(IFERROR($K$3:$K$31,""))) /
   (MAX(IFERROR($K$3:$K$31,"")) - MIN(IFERROR($K$3:$K$31,""))),
"-")</f>
        <v>0.94534427816606525</v>
      </c>
      <c r="P22" s="13" cm="1">
        <f t="array" ref="P22">IFERROR(
   (L22 - MIN(IFERROR($L$3:$L$31,""))) /
   (MAX(IFERROR($L$3:$L$31,"")) - MIN(IFERROR($L$3:$L$31,""))),
"-")</f>
        <v>0.83691343447728739</v>
      </c>
      <c r="Q22" s="13">
        <f t="shared" si="3"/>
        <v>7.7642628165745853E-2</v>
      </c>
      <c r="R22" s="13" cm="1">
        <f t="array" ref="R22">IFERROR((N22-MIN(IFERROR($N$3:$N$31,"")))/(MAX(IFERROR($N$3:$N$31,""))-MIN(IFERROR($N$3:$N$31,""))),"-")</f>
        <v>3.72755649140294E-3</v>
      </c>
      <c r="S22" s="13">
        <f t="shared" si="6"/>
        <v>0.64511302289190187</v>
      </c>
      <c r="T22" s="13">
        <f t="shared" si="5"/>
        <v>1</v>
      </c>
    </row>
    <row r="23" spans="1:22">
      <c r="A23" s="59"/>
      <c r="B23" s="13" t="s">
        <v>131</v>
      </c>
      <c r="C23" s="13">
        <v>1158519</v>
      </c>
      <c r="D23" s="13">
        <v>-866039</v>
      </c>
      <c r="E23" s="13" t="s">
        <v>132</v>
      </c>
      <c r="F23" s="13">
        <v>97250752</v>
      </c>
      <c r="G23" s="13">
        <v>73976177</v>
      </c>
      <c r="H23" s="13" t="s">
        <v>132</v>
      </c>
      <c r="I23" s="13">
        <v>19655434</v>
      </c>
      <c r="J23" s="13">
        <v>167651920</v>
      </c>
      <c r="K23" s="14" t="e">
        <f>(C23+D23+E23)/(F23+G23+H23)</f>
        <v>#VALUE!</v>
      </c>
      <c r="L23" s="14" t="e">
        <f>(H23/F23)^(1/3)-1</f>
        <v>#VALUE!</v>
      </c>
      <c r="M23" s="13">
        <v>73440000</v>
      </c>
      <c r="N23" s="15">
        <f t="shared" si="2"/>
        <v>8.529545569942643</v>
      </c>
      <c r="O23" s="77" t="str" cm="1">
        <f t="array" ref="O23">IFERROR(
   (K23 - MIN(IFERROR($K$3:$K$31,""))) /
   (MAX(IFERROR($K$3:$K$31,"")) - MIN(IFERROR($K$3:$K$31,""))),
"-")</f>
        <v>-</v>
      </c>
      <c r="P23" s="13" t="str" cm="1">
        <f t="array" ref="P23">IFERROR(
   (L23 - MIN(IFERROR($L$3:$L$31,""))) /
   (MAX(IFERROR($L$3:$L$31,"")) - MIN(IFERROR($L$3:$L$31,""))),
"-")</f>
        <v>-</v>
      </c>
      <c r="Q23" s="13">
        <f t="shared" si="3"/>
        <v>1.6027373394132009E-2</v>
      </c>
      <c r="R23" s="13" cm="1">
        <f t="array" ref="R23">IFERROR((N23-MIN(IFERROR($N$3:$N$31,"")))/(MAX(IFERROR($N$3:$N$31,""))-MIN(IFERROR($N$3:$N$31,""))),"-")</f>
        <v>0.64996903611068546</v>
      </c>
      <c r="S23" s="13" t="str">
        <f t="shared" si="6"/>
        <v>-</v>
      </c>
      <c r="T23" s="13" t="str">
        <f t="shared" si="5"/>
        <v>-</v>
      </c>
    </row>
    <row r="24" spans="1:22">
      <c r="A24" s="59"/>
      <c r="B24" s="13" t="s">
        <v>134</v>
      </c>
      <c r="C24" s="13">
        <v>142237</v>
      </c>
      <c r="D24" s="13">
        <v>416550</v>
      </c>
      <c r="E24" s="13">
        <v>787460</v>
      </c>
      <c r="F24" s="13"/>
      <c r="G24" s="13">
        <v>1052556</v>
      </c>
      <c r="H24" s="13">
        <v>1192821</v>
      </c>
      <c r="I24" s="13">
        <v>6243470</v>
      </c>
      <c r="J24" s="13">
        <v>4545077</v>
      </c>
      <c r="K24" s="14">
        <f t="shared" si="0"/>
        <v>0.59956390396801962</v>
      </c>
      <c r="L24" s="14" t="e">
        <f>(H24/F24)^(1/3)-1</f>
        <v>#DIV/0!</v>
      </c>
      <c r="M24" s="13">
        <v>37430000</v>
      </c>
      <c r="N24" s="15">
        <f t="shared" si="2"/>
        <v>0.72797290609228527</v>
      </c>
      <c r="O24" s="77" cm="1">
        <f t="array" ref="O24">IFERROR(
   (K24 - MIN(IFERROR($K$3:$K$31,""))) /
   (MAX(IFERROR($K$3:$K$31,"")) - MIN(IFERROR($K$3:$K$31,""))),
"-")</f>
        <v>0.68910182746506454</v>
      </c>
      <c r="P24" s="13" t="str" cm="1">
        <f t="array" ref="P24">IFERROR(
   (L24 - MIN(IFERROR($L$3:$L$31,""))) /
   (MAX(IFERROR($L$3:$L$31,"")) - MIN(IFERROR($L$3:$L$31,""))),
"-")</f>
        <v>-</v>
      </c>
      <c r="Q24" s="13">
        <f t="shared" si="3"/>
        <v>8.0046465922596691E-3</v>
      </c>
      <c r="R24" s="13" cm="1">
        <f t="array" ref="R24">IFERROR((N24-MIN(IFERROR($N$3:$N$31,"")))/(MAX(IFERROR($N$3:$N$31,""))-MIN(IFERROR($N$3:$N$31,""))),"-")</f>
        <v>5.5473042990106088E-2</v>
      </c>
      <c r="S24" s="13" t="str">
        <f t="shared" si="6"/>
        <v>-</v>
      </c>
      <c r="T24" s="13" t="str">
        <f t="shared" si="5"/>
        <v>-</v>
      </c>
    </row>
    <row r="25" spans="1:22">
      <c r="A25" s="59"/>
      <c r="B25" s="13" t="s">
        <v>102</v>
      </c>
      <c r="C25" s="13">
        <v>3701461</v>
      </c>
      <c r="D25" s="13">
        <v>2971944</v>
      </c>
      <c r="E25" s="13">
        <v>3111258</v>
      </c>
      <c r="F25" s="13">
        <v>3871399</v>
      </c>
      <c r="G25" s="13">
        <v>3031980</v>
      </c>
      <c r="H25" s="13">
        <v>3229516</v>
      </c>
      <c r="I25" s="13">
        <v>17715591</v>
      </c>
      <c r="J25" s="13">
        <v>59927</v>
      </c>
      <c r="K25" s="14">
        <f t="shared" si="0"/>
        <v>0.96563351342336023</v>
      </c>
      <c r="L25" s="14">
        <f t="shared" si="1"/>
        <v>-5.8638348583249233E-2</v>
      </c>
      <c r="M25" s="13">
        <v>157000000</v>
      </c>
      <c r="N25" s="15">
        <f t="shared" si="2"/>
        <v>3.3827265486090757E-3</v>
      </c>
      <c r="O25" s="77" cm="1">
        <f t="array" ref="O25">IFERROR(
   (K25 - MIN(IFERROR($K$3:$K$31,""))) /
   (MAX(IFERROR($K$3:$K$31,"")) - MIN(IFERROR($K$3:$K$31,""))),
"-")</f>
        <v>1</v>
      </c>
      <c r="P25" s="13" cm="1">
        <f t="array" ref="P25">IFERROR(
   (L25 - MIN(IFERROR($L$3:$L$31,""))) /
   (MAX(IFERROR($L$3:$L$31,"")) - MIN(IFERROR($L$3:$L$31,""))),
"-")</f>
        <v>0.19678512066829076</v>
      </c>
      <c r="Q25" s="13">
        <f t="shared" si="3"/>
        <v>3.4643842473955751E-2</v>
      </c>
      <c r="R25" s="13" cm="1">
        <f t="array" ref="R25">IFERROR((N25-MIN(IFERROR($N$3:$N$31,"")))/(MAX(IFERROR($N$3:$N$31,""))-MIN(IFERROR($N$3:$N$31,""))),"-")</f>
        <v>2.5777076823100338E-4</v>
      </c>
      <c r="S25" s="13">
        <f t="shared" si="6"/>
        <v>0.46599008177210149</v>
      </c>
      <c r="T25" s="13">
        <f t="shared" si="5"/>
        <v>5</v>
      </c>
    </row>
    <row r="26" spans="1:22">
      <c r="A26" s="59" t="s">
        <v>159</v>
      </c>
      <c r="B26" s="13" t="s">
        <v>254</v>
      </c>
      <c r="C26" s="13">
        <v>16270427</v>
      </c>
      <c r="D26" s="13">
        <v>19975764</v>
      </c>
      <c r="E26" s="13">
        <v>22111702</v>
      </c>
      <c r="F26" s="13">
        <v>79863401</v>
      </c>
      <c r="G26" s="13">
        <v>88576149</v>
      </c>
      <c r="H26" s="13">
        <v>97084489</v>
      </c>
      <c r="I26" s="13">
        <v>143613469</v>
      </c>
      <c r="J26" s="13">
        <v>577991444</v>
      </c>
      <c r="K26" s="14">
        <f t="shared" si="0"/>
        <v>0.21978384036256696</v>
      </c>
      <c r="L26" s="14">
        <f t="shared" si="1"/>
        <v>6.7252914407673448E-2</v>
      </c>
      <c r="M26" s="13">
        <v>195330000</v>
      </c>
      <c r="N26" s="15">
        <f t="shared" si="2"/>
        <v>4.0246325642339302</v>
      </c>
      <c r="O26" s="77" cm="1">
        <f t="array" ref="O26">IFERROR(
   (K26 - MIN(IFERROR($K$3:$K$31,""))) /
   (MAX(IFERROR($K$3:$K$31,"")) - MIN(IFERROR($K$3:$K$31,""))),
"-")</f>
        <v>0.36655954400205742</v>
      </c>
      <c r="P26" s="13" cm="1">
        <f t="array" ref="P26">IFERROR(
   (L26 - MIN(IFERROR($L$3:$L$31,""))) /
   (MAX(IFERROR($L$3:$L$31,"")) - MIN(IFERROR($L$3:$L$31,""))),
"-")</f>
        <v>0.61443897864756758</v>
      </c>
      <c r="Q26" s="13">
        <f t="shared" si="3"/>
        <v>4.3183445870672403E-2</v>
      </c>
      <c r="R26" s="13" cm="1">
        <f t="array" ref="R26">IFERROR((N26-MIN(IFERROR($N$3:$N$31,"")))/(MAX(IFERROR($N$3:$N$31,""))-MIN(IFERROR($N$3:$N$31,""))),"-")</f>
        <v>0.30668533593313041</v>
      </c>
      <c r="S26" s="13">
        <f t="shared" si="6"/>
        <v>0.37026073396254078</v>
      </c>
      <c r="T26" s="13">
        <f t="shared" si="5"/>
        <v>13</v>
      </c>
    </row>
    <row r="27" spans="1:22">
      <c r="A27" s="59"/>
      <c r="B27" s="13" t="s">
        <v>147</v>
      </c>
      <c r="C27" s="13">
        <v>7486494</v>
      </c>
      <c r="D27" s="13">
        <v>8821558</v>
      </c>
      <c r="E27" s="13">
        <v>10003860</v>
      </c>
      <c r="F27" s="13">
        <v>59401630</v>
      </c>
      <c r="G27" s="13">
        <v>64046891</v>
      </c>
      <c r="H27" s="13">
        <v>67424587</v>
      </c>
      <c r="I27" s="13">
        <v>76542263</v>
      </c>
      <c r="J27" s="13">
        <v>482423109</v>
      </c>
      <c r="K27" s="14">
        <f t="shared" si="0"/>
        <v>0.1378502832363373</v>
      </c>
      <c r="L27" s="14">
        <f t="shared" si="1"/>
        <v>4.3133703284087721E-2</v>
      </c>
      <c r="M27" s="13">
        <v>80710000</v>
      </c>
      <c r="N27" s="15">
        <f t="shared" si="2"/>
        <v>6.3027024560274629</v>
      </c>
      <c r="O27" s="77" cm="1">
        <f t="array" ref="O27">IFERROR(
   (K27 - MIN(IFERROR($K$3:$K$31,""))) /
   (MAX(IFERROR($K$3:$K$31,"")) - MIN(IFERROR($K$3:$K$31,""))),
"-")</f>
        <v>0.29697443635618725</v>
      </c>
      <c r="P27" s="13" cm="1">
        <f t="array" ref="P27">IFERROR(
   (L27 - MIN(IFERROR($L$3:$L$31,""))) /
   (MAX(IFERROR($L$3:$L$31,"")) - MIN(IFERROR($L$3:$L$31,""))),
"-")</f>
        <v>0.53442165784343354</v>
      </c>
      <c r="Q27" s="13">
        <f t="shared" si="3"/>
        <v>1.7647068585734674E-2</v>
      </c>
      <c r="R27" s="13" cm="1">
        <f t="array" ref="R27">IFERROR((N27-MIN(IFERROR($N$3:$N$31,"")))/(MAX(IFERROR($N$3:$N$31,""))-MIN(IFERROR($N$3:$N$31,""))),"-")</f>
        <v>0.48027897930137525</v>
      </c>
      <c r="S27" s="13">
        <f t="shared" si="6"/>
        <v>0.33067358354278942</v>
      </c>
      <c r="T27" s="13">
        <f t="shared" si="5"/>
        <v>19</v>
      </c>
    </row>
    <row r="28" spans="1:22">
      <c r="A28" s="59"/>
      <c r="B28" s="13" t="s">
        <v>148</v>
      </c>
      <c r="C28" s="13">
        <v>12170576</v>
      </c>
      <c r="D28" s="13">
        <v>12437856</v>
      </c>
      <c r="E28" s="13">
        <v>10261194</v>
      </c>
      <c r="F28" s="13">
        <v>47013200</v>
      </c>
      <c r="G28" s="13">
        <v>39941396</v>
      </c>
      <c r="H28" s="13">
        <v>51491396</v>
      </c>
      <c r="I28" s="13">
        <v>111210504</v>
      </c>
      <c r="J28" s="13">
        <v>359051333</v>
      </c>
      <c r="K28" s="14">
        <f t="shared" si="0"/>
        <v>0.25186446712014604</v>
      </c>
      <c r="L28" s="14">
        <f t="shared" si="1"/>
        <v>3.0793373015073788E-2</v>
      </c>
      <c r="M28" s="13">
        <v>64800000</v>
      </c>
      <c r="N28" s="15">
        <f t="shared" si="2"/>
        <v>3.228573921398648</v>
      </c>
      <c r="O28" s="77" cm="1">
        <f t="array" ref="O28">IFERROR(
   (K28 - MIN(IFERROR($K$3:$K$31,""))) /
   (MAX(IFERROR($K$3:$K$31,"")) - MIN(IFERROR($K$3:$K$31,""))),
"-")</f>
        <v>0.39380520432208865</v>
      </c>
      <c r="P28" s="13" cm="1">
        <f t="array" ref="P28">IFERROR(
   (L28 - MIN(IFERROR($L$3:$L$31,""))) /
   (MAX(IFERROR($L$3:$L$31,"")) - MIN(IFERROR($L$3:$L$31,""))),
"-")</f>
        <v>0.49348167183373137</v>
      </c>
      <c r="Q28" s="13">
        <f t="shared" si="3"/>
        <v>1.4102453661608349E-2</v>
      </c>
      <c r="R28" s="13" cm="1">
        <f t="array" ref="R28">IFERROR((N28-MIN(IFERROR($N$3:$N$31,"")))/(MAX(IFERROR($N$3:$N$31,""))-MIN(IFERROR($N$3:$N$31,""))),"-")</f>
        <v>0.24602401880569191</v>
      </c>
      <c r="S28" s="13">
        <f t="shared" si="6"/>
        <v>0.33298947589184574</v>
      </c>
      <c r="T28" s="13">
        <f t="shared" si="5"/>
        <v>18</v>
      </c>
    </row>
    <row r="29" spans="1:22">
      <c r="A29" s="59"/>
      <c r="B29" s="13" t="s">
        <v>178</v>
      </c>
      <c r="C29" s="13">
        <v>1961523</v>
      </c>
      <c r="D29" s="13">
        <v>8523614</v>
      </c>
      <c r="E29" s="13">
        <v>9214367</v>
      </c>
      <c r="F29" s="13">
        <v>34335993</v>
      </c>
      <c r="G29" s="13">
        <v>40318976</v>
      </c>
      <c r="H29" s="13">
        <v>43892105</v>
      </c>
      <c r="I29" s="13">
        <v>57850921</v>
      </c>
      <c r="J29" s="13">
        <v>251687392</v>
      </c>
      <c r="K29" s="14">
        <f t="shared" si="0"/>
        <v>0.16617452742865674</v>
      </c>
      <c r="L29" s="14">
        <f t="shared" si="1"/>
        <v>8.5289494842851976E-2</v>
      </c>
      <c r="M29" s="13">
        <v>26670000</v>
      </c>
      <c r="N29" s="15">
        <f t="shared" si="2"/>
        <v>4.350620312509804</v>
      </c>
      <c r="O29" s="77" cm="1">
        <f t="array" ref="O29">IFERROR(
   (K29 - MIN(IFERROR($K$3:$K$31,""))) /
   (MAX(IFERROR($K$3:$K$31,"")) - MIN(IFERROR($K$3:$K$31,""))),
"-")</f>
        <v>0.32102984967205189</v>
      </c>
      <c r="P29" s="13" cm="1">
        <f t="array" ref="P29">IFERROR(
   (L29 - MIN(IFERROR($L$3:$L$31,""))) /
   (MAX(IFERROR($L$3:$L$31,"")) - MIN(IFERROR($L$3:$L$31,""))),
"-")</f>
        <v>0.67427670864197575</v>
      </c>
      <c r="Q29" s="13">
        <f t="shared" si="3"/>
        <v>5.6074085920334426E-3</v>
      </c>
      <c r="R29" s="13" cm="1">
        <f t="array" ref="R29">IFERROR((N29-MIN(IFERROR($N$3:$N$31,"")))/(MAX(IFERROR($N$3:$N$31,""))-MIN(IFERROR($N$3:$N$31,""))),"-")</f>
        <v>0.33152627743386121</v>
      </c>
      <c r="S29" s="13">
        <f t="shared" si="6"/>
        <v>0.36496906192320627</v>
      </c>
      <c r="T29" s="13">
        <f t="shared" si="5"/>
        <v>15</v>
      </c>
    </row>
    <row r="30" spans="1:22">
      <c r="A30" s="59"/>
      <c r="B30" s="13" t="s">
        <v>120</v>
      </c>
      <c r="C30" s="80">
        <v>7977572</v>
      </c>
      <c r="D30" s="80">
        <v>13065086</v>
      </c>
      <c r="E30" s="80">
        <v>12638444</v>
      </c>
      <c r="F30" s="80">
        <v>71167855</v>
      </c>
      <c r="G30" s="80">
        <v>101798389</v>
      </c>
      <c r="H30" s="80">
        <v>48837921</v>
      </c>
      <c r="I30" s="13">
        <v>99902831</v>
      </c>
      <c r="J30" s="13">
        <v>79090000</v>
      </c>
      <c r="K30" s="14">
        <f>(C30+D30+E30)/(F30+G30+H30)</f>
        <v>0.15185062913493982</v>
      </c>
      <c r="L30" s="14">
        <f t="shared" si="1"/>
        <v>-0.11795427948022053</v>
      </c>
      <c r="M30" s="13">
        <v>527700766</v>
      </c>
      <c r="N30" s="15">
        <f t="shared" si="2"/>
        <v>0.7916692571004319</v>
      </c>
      <c r="O30" s="77" cm="1">
        <f t="array" ref="O30">IFERROR(
   (K30 - MIN(IFERROR($K$3:$K$31,""))) /
   (MAX(IFERROR($K$3:$K$31,"")) - MIN(IFERROR($K$3:$K$31,""))),
"-")</f>
        <v>0.30886474858726454</v>
      </c>
      <c r="P30" s="13" cm="1">
        <f t="array" ref="P30">IFERROR(
   (L30 - MIN(IFERROR($L$3:$L$31,""))) /
   (MAX(IFERROR($L$3:$L$31,"")) - MIN(IFERROR($L$3:$L$31,""))),
"-")</f>
        <v>0</v>
      </c>
      <c r="Q30" s="13">
        <f t="shared" si="3"/>
        <v>0.11723287248958493</v>
      </c>
      <c r="R30" s="13" cm="1">
        <f t="array" ref="R30">IFERROR((N30-MIN(IFERROR($N$3:$N$31,"")))/(MAX(IFERROR($N$3:$N$31,""))-MIN(IFERROR($N$3:$N$31,""))),"-")</f>
        <v>6.0326836844543673E-2</v>
      </c>
      <c r="S30" s="13">
        <f t="shared" si="6"/>
        <v>0.15302515761727717</v>
      </c>
      <c r="T30" s="13">
        <f t="shared" si="5"/>
        <v>25</v>
      </c>
    </row>
    <row r="31" spans="1:22">
      <c r="A31" s="59"/>
      <c r="B31" s="13" t="s">
        <v>177</v>
      </c>
      <c r="C31" s="13">
        <v>29554243</v>
      </c>
      <c r="D31" s="13">
        <v>37555367</v>
      </c>
      <c r="E31" s="13">
        <v>55016262</v>
      </c>
      <c r="F31" s="13">
        <v>150119991</v>
      </c>
      <c r="G31" s="13">
        <v>159079516</v>
      </c>
      <c r="H31" s="13">
        <v>195436341</v>
      </c>
      <c r="I31" s="13">
        <v>289189747</v>
      </c>
      <c r="J31" s="13">
        <v>1863398891</v>
      </c>
      <c r="K31" s="14">
        <f t="shared" si="0"/>
        <v>0.24200792013491676</v>
      </c>
      <c r="L31" s="14">
        <f t="shared" si="1"/>
        <v>9.1915249031353952E-2</v>
      </c>
      <c r="M31" s="13">
        <v>348840000</v>
      </c>
      <c r="N31" s="15">
        <f t="shared" si="2"/>
        <v>6.4435164466601922</v>
      </c>
      <c r="O31" s="77" cm="1">
        <f t="array" ref="O31">IFERROR(
   (K31 - MIN(IFERROR($K$3:$K$31,""))) /
   (MAX(IFERROR($K$3:$K$31,"")) - MIN(IFERROR($K$3:$K$31,""))),
"-")</f>
        <v>0.38543416677605508</v>
      </c>
      <c r="P31" s="13" cm="1">
        <f t="array" ref="P31">IFERROR(
   (L31 - MIN(IFERROR($L$3:$L$31,""))) /
   (MAX(IFERROR($L$3:$L$31,"")) - MIN(IFERROR($L$3:$L$31,""))),
"-")</f>
        <v>0.69625815304967653</v>
      </c>
      <c r="Q31" s="13">
        <f t="shared" si="3"/>
        <v>7.7384189868323697E-2</v>
      </c>
      <c r="R31" s="13" cm="1">
        <f t="array" ref="R31">IFERROR((N31-MIN(IFERROR($N$3:$N$31,"")))/(MAX(IFERROR($N$3:$N$31,""))-MIN(IFERROR($N$3:$N$31,""))),"-")</f>
        <v>0.4910092969967258</v>
      </c>
      <c r="S31" s="13">
        <f t="shared" si="6"/>
        <v>0.42762888029866231</v>
      </c>
      <c r="T31" s="13">
        <f>IFERROR(_xlfn.RANK.EQ(S31, $S$3:$S$31), "-")</f>
        <v>9</v>
      </c>
    </row>
    <row r="32" spans="1:22">
      <c r="A32" s="82" t="s">
        <v>153</v>
      </c>
      <c r="B32" s="78" t="s">
        <v>181</v>
      </c>
      <c r="C32" s="78">
        <v>19152371</v>
      </c>
      <c r="D32" s="78">
        <v>23767267</v>
      </c>
      <c r="E32" s="78">
        <v>27588034</v>
      </c>
      <c r="F32" s="78">
        <v>119230650</v>
      </c>
      <c r="G32" s="78">
        <v>131347248</v>
      </c>
      <c r="H32" s="78">
        <v>140071799</v>
      </c>
      <c r="I32" s="78">
        <v>127728143</v>
      </c>
      <c r="J32" s="78">
        <v>9622900</v>
      </c>
      <c r="K32" s="75">
        <f t="shared" si="0"/>
        <v>0.18048822907444875</v>
      </c>
      <c r="L32" s="75">
        <f t="shared" si="1"/>
        <v>5.5166347195179766E-2</v>
      </c>
      <c r="M32" s="78">
        <v>245640000</v>
      </c>
      <c r="N32" s="81">
        <f t="shared" si="2"/>
        <v>7.5338917281526599E-2</v>
      </c>
      <c r="O32" s="79">
        <f>IFERROR((K32-MIN($K$32:$K$33))/(MAX($K$32:$K$33)-MIN($K$32:$K$33)),"-")</f>
        <v>1</v>
      </c>
      <c r="P32" s="78">
        <f>IFERROR((L32-MIN($L$32:$L$33))/(MAX($L$32:$L$33)-MIN($L$32:$L$33)),"-")</f>
        <v>1</v>
      </c>
      <c r="Q32" s="76">
        <f>IFERROR((M32-MIN($M$32:$M$33))/(MAX($M$32:$M$33)-MIN($M$32:$M$33)),"-")</f>
        <v>1</v>
      </c>
      <c r="R32" s="78">
        <f>IFERROR((N32-MIN($N$32:$N$33))/(MAX($N$32:$N$33)-MIN($N$32:$N$33)),"-")</f>
        <v>1</v>
      </c>
      <c r="S32" s="78">
        <f>IFERROR((O32*$Z$6+P32*$Z$7+Q32*$Z$8+R32*$Z$9),"-")</f>
        <v>0.99999999999999989</v>
      </c>
      <c r="T32" s="78">
        <f>IFERROR(_xlfn.RANK.EQ(S32, $S$32:$S$33), "-")</f>
        <v>1</v>
      </c>
      <c r="V32">
        <v>2</v>
      </c>
    </row>
    <row r="33" spans="1:22">
      <c r="A33" s="82"/>
      <c r="B33" s="78" t="s">
        <v>141</v>
      </c>
      <c r="C33" s="78">
        <v>-24719789</v>
      </c>
      <c r="D33" s="78">
        <v>-39309786</v>
      </c>
      <c r="E33" s="78">
        <v>-44400661</v>
      </c>
      <c r="F33" s="78">
        <v>253834897</v>
      </c>
      <c r="G33" s="78">
        <v>193563960</v>
      </c>
      <c r="H33" s="78">
        <v>168509961</v>
      </c>
      <c r="I33" s="78">
        <v>-190055502</v>
      </c>
      <c r="J33" s="78">
        <v>70765567</v>
      </c>
      <c r="K33" s="75">
        <f t="shared" si="0"/>
        <v>-0.17604916966783873</v>
      </c>
      <c r="L33" s="75">
        <f t="shared" si="1"/>
        <v>-0.12764869197341411</v>
      </c>
      <c r="M33" s="78">
        <v>51710000</v>
      </c>
      <c r="N33" s="81">
        <f t="shared" si="2"/>
        <v>-0.3723415857752963</v>
      </c>
      <c r="O33" s="79">
        <f>IFERROR((K33-MIN($K$32:$K$33))/(MAX($K$32:$K$33)-MIN($K$32:$K$33)),"-")</f>
        <v>0</v>
      </c>
      <c r="P33" s="78">
        <f>IFERROR((L33-MIN($L$32:$L$33))/(MAX($L$32:$L$33)-MIN($L$32:$L$33)),"-")</f>
        <v>0</v>
      </c>
      <c r="Q33" s="76">
        <f>IFERROR((M33-MIN($M$32:$M$33))/(MAX($M$32:$M$33)-MIN($M$32:$M$33)),"-")</f>
        <v>0</v>
      </c>
      <c r="R33" s="78">
        <f>IFERROR((N33-MIN($N$32:$N$33))/(MAX($N$32:$N$33)-MIN($N$32:$N$33)),"-")</f>
        <v>0</v>
      </c>
      <c r="S33" s="78">
        <f>IFERROR((O33*$Z$6+P33*$Z$7+Q33*$Z$8+R33*$Z$9),"-")</f>
        <v>0</v>
      </c>
      <c r="T33" s="78">
        <f>IFERROR(_xlfn.RANK.EQ(S33, $S$32:$S$33), "-")</f>
        <v>2</v>
      </c>
    </row>
    <row r="34" spans="1:22">
      <c r="A34" s="82" t="s">
        <v>83</v>
      </c>
      <c r="B34" s="78" t="s">
        <v>173</v>
      </c>
      <c r="C34" s="78">
        <v>78543635</v>
      </c>
      <c r="D34" s="78">
        <v>97781367</v>
      </c>
      <c r="E34" s="78">
        <v>101013371</v>
      </c>
      <c r="F34" s="78">
        <v>1266872997</v>
      </c>
      <c r="G34" s="78">
        <v>1388767638</v>
      </c>
      <c r="H34" s="78">
        <v>1442665250</v>
      </c>
      <c r="I34" s="78">
        <v>489797529</v>
      </c>
      <c r="J34" s="78">
        <v>1330000000</v>
      </c>
      <c r="K34" s="75">
        <f t="shared" si="0"/>
        <v>6.7671467377550323E-2</v>
      </c>
      <c r="L34" s="75">
        <f t="shared" si="1"/>
        <v>4.4265260274610085E-2</v>
      </c>
      <c r="M34" s="78">
        <v>291913234</v>
      </c>
      <c r="N34" s="81">
        <f t="shared" si="2"/>
        <v>2.7154077373877481</v>
      </c>
      <c r="O34" s="79">
        <f>IFERROR((K34-MIN($K$34:$K$42))/(MAX($K$34:$K$42)-MIN($K$34:$K$42)),"-")</f>
        <v>0.57835922487357216</v>
      </c>
      <c r="P34" s="78">
        <f>IFERROR((L34-MIN($L$34:$L$42))/(MAX($L$34:$L$42)-MIN($L$34:$L$42)),"-")</f>
        <v>0.41090180979664448</v>
      </c>
      <c r="Q34" s="76">
        <f>IFERROR((M34-MIN($M$34:$M$42))/(MAX($M$34:$M$42)-MIN($M$34:$M$42)),"-")</f>
        <v>9.0084797150336127E-2</v>
      </c>
      <c r="R34" s="78">
        <f>IFERROR((N34-MIN($N$34:$N$42))/(MAX($N$34:$N$42)-MIN($N$34:$N$42)),"-")</f>
        <v>0.77967579324196501</v>
      </c>
      <c r="S34" s="78">
        <f>IFERROR((O34*$Z$6+P34*$Z$7+Q34*$Z$8+R34*$Z$9),"-")</f>
        <v>0.45059877164268591</v>
      </c>
      <c r="T34" s="78">
        <f>IFERROR(_xlfn.RANK.EQ(S34, $S$34:$S$42), "-")</f>
        <v>4</v>
      </c>
    </row>
    <row r="35" spans="1:22">
      <c r="A35" s="82"/>
      <c r="B35" s="78" t="s">
        <v>119</v>
      </c>
      <c r="C35" s="78">
        <v>672754</v>
      </c>
      <c r="D35" s="78">
        <v>-2846051</v>
      </c>
      <c r="E35" s="78">
        <v>-2501388</v>
      </c>
      <c r="F35" s="78">
        <v>17480481</v>
      </c>
      <c r="G35" s="78">
        <v>6652987</v>
      </c>
      <c r="H35" s="78">
        <v>389696</v>
      </c>
      <c r="I35" s="78">
        <v>28340886</v>
      </c>
      <c r="J35" s="78">
        <v>12530000</v>
      </c>
      <c r="K35" s="75">
        <f t="shared" si="0"/>
        <v>-0.19062324094884331</v>
      </c>
      <c r="L35" s="75">
        <f t="shared" si="1"/>
        <v>-0.71855673753129679</v>
      </c>
      <c r="M35" s="78">
        <v>32700055</v>
      </c>
      <c r="N35" s="81">
        <f t="shared" si="2"/>
        <v>0.44211744121196495</v>
      </c>
      <c r="O35" s="79">
        <f t="shared" ref="O35:O41" si="7">IFERROR((K35-MIN($K$34:$K$42))/(MAX($K$34:$K$42)-MIN($K$34:$K$42)),"-")</f>
        <v>0.4471387209612363</v>
      </c>
      <c r="P35" s="78">
        <f t="shared" ref="P35:P51" si="8">IFERROR((L35-MIN($L$34:$L$42))/(MAX($L$34:$L$42)-MIN($L$34:$L$42)),"-")</f>
        <v>0</v>
      </c>
      <c r="Q35" s="76">
        <f t="shared" ref="Q35:Q42" si="9">IFERROR((M35-MIN($M$34:$M$42))/(MAX($M$34:$M$42)-MIN($M$34:$M$42)),"-")</f>
        <v>1.0079684997171219E-2</v>
      </c>
      <c r="R35" s="78">
        <f t="shared" ref="R35:R42" si="10">IFERROR((N35-MIN($N$34:$N$42))/(MAX($N$34:$N$42)-MIN($N$34:$N$42)),"-")</f>
        <v>7.4627162989406817E-2</v>
      </c>
      <c r="S35" s="78">
        <f t="shared" ref="S35:S42" si="11">IFERROR((O35*$Z$6+P35*$Z$7+Q35*$Z$8+R35*$Z$9),"-")</f>
        <v>0.18833414168286947</v>
      </c>
      <c r="T35" s="78">
        <f t="shared" ref="T35:T42" si="12">IFERROR(_xlfn.RANK.EQ(S35, $S$34:$S$42), "-")</f>
        <v>9</v>
      </c>
    </row>
    <row r="36" spans="1:22">
      <c r="A36" s="82"/>
      <c r="B36" s="78" t="s">
        <v>258</v>
      </c>
      <c r="C36" s="78">
        <v>16628745.380999999</v>
      </c>
      <c r="D36" s="78">
        <v>4959031.7769999998</v>
      </c>
      <c r="E36" s="78">
        <v>10976340.937999999</v>
      </c>
      <c r="F36" s="78">
        <v>161413072.23100001</v>
      </c>
      <c r="G36" s="78">
        <v>109209273.35600001</v>
      </c>
      <c r="H36" s="78">
        <v>119660294.374</v>
      </c>
      <c r="I36" s="78">
        <v>64094899.424000002</v>
      </c>
      <c r="J36" s="78">
        <v>117420000</v>
      </c>
      <c r="K36" s="75">
        <f t="shared" si="0"/>
        <v>8.3437270228709254E-2</v>
      </c>
      <c r="L36" s="75">
        <f t="shared" si="1"/>
        <v>-9.4954414430565515E-2</v>
      </c>
      <c r="M36" s="78">
        <v>123000000</v>
      </c>
      <c r="N36" s="81">
        <f t="shared" si="2"/>
        <v>1.8319710469197288</v>
      </c>
      <c r="O36" s="79">
        <f t="shared" si="7"/>
        <v>0.58636866729736881</v>
      </c>
      <c r="P36" s="78">
        <f t="shared" si="8"/>
        <v>0.3359097192955886</v>
      </c>
      <c r="Q36" s="76">
        <f t="shared" si="9"/>
        <v>3.7950402277134913E-2</v>
      </c>
      <c r="R36" s="78">
        <f t="shared" si="10"/>
        <v>0.50568270508373936</v>
      </c>
      <c r="S36" s="78">
        <f t="shared" si="11"/>
        <v>0.393478733671425</v>
      </c>
      <c r="T36" s="78">
        <f t="shared" si="12"/>
        <v>7</v>
      </c>
      <c r="V36">
        <v>4</v>
      </c>
    </row>
    <row r="37" spans="1:22">
      <c r="A37" s="82"/>
      <c r="B37" s="78" t="s">
        <v>174</v>
      </c>
      <c r="C37" s="78">
        <v>-9932571</v>
      </c>
      <c r="D37" s="78">
        <v>6840868</v>
      </c>
      <c r="E37" s="78">
        <v>12631291</v>
      </c>
      <c r="F37" s="78">
        <v>190126053</v>
      </c>
      <c r="G37" s="78">
        <v>255384962</v>
      </c>
      <c r="H37" s="78">
        <v>259028592</v>
      </c>
      <c r="I37" s="78">
        <v>110868117</v>
      </c>
      <c r="J37" s="78">
        <v>149420000</v>
      </c>
      <c r="K37" s="75">
        <f t="shared" si="0"/>
        <v>1.3540172767036502E-2</v>
      </c>
      <c r="L37" s="75">
        <f t="shared" si="1"/>
        <v>0.10858421601065249</v>
      </c>
      <c r="M37" s="78">
        <v>73194400</v>
      </c>
      <c r="N37" s="81">
        <f t="shared" si="2"/>
        <v>1.3477274084126458</v>
      </c>
      <c r="O37" s="79">
        <f t="shared" si="7"/>
        <v>0.55085910378226877</v>
      </c>
      <c r="P37" s="78">
        <f t="shared" si="8"/>
        <v>0.44554786797559942</v>
      </c>
      <c r="Q37" s="76">
        <f t="shared" si="9"/>
        <v>2.257810280830401E-2</v>
      </c>
      <c r="R37" s="78">
        <f t="shared" si="10"/>
        <v>0.35549717241671663</v>
      </c>
      <c r="S37" s="78">
        <f t="shared" si="11"/>
        <v>0.39407333970891983</v>
      </c>
      <c r="T37" s="78">
        <f t="shared" si="12"/>
        <v>6</v>
      </c>
    </row>
    <row r="38" spans="1:22">
      <c r="A38" s="82"/>
      <c r="B38" s="78" t="s">
        <v>175</v>
      </c>
      <c r="C38" s="78">
        <v>1135336</v>
      </c>
      <c r="D38" s="78">
        <v>1136892</v>
      </c>
      <c r="E38" s="78">
        <v>-6120768</v>
      </c>
      <c r="F38" s="78">
        <v>5448439</v>
      </c>
      <c r="G38" s="78">
        <v>11131002</v>
      </c>
      <c r="H38" s="78">
        <v>8856433</v>
      </c>
      <c r="I38" s="78">
        <v>5073268</v>
      </c>
      <c r="J38" s="78">
        <v>17380000</v>
      </c>
      <c r="K38" s="75">
        <f t="shared" si="0"/>
        <v>-0.15130362730999533</v>
      </c>
      <c r="L38" s="75">
        <f t="shared" si="1"/>
        <v>0.17578770943798983</v>
      </c>
      <c r="M38" s="78">
        <v>42302</v>
      </c>
      <c r="N38" s="81">
        <f t="shared" si="2"/>
        <v>3.425799701494185</v>
      </c>
      <c r="O38" s="79">
        <f t="shared" si="7"/>
        <v>0.46711411863298474</v>
      </c>
      <c r="P38" s="78">
        <f t="shared" si="8"/>
        <v>0.48174771165259828</v>
      </c>
      <c r="Q38" s="76">
        <f t="shared" si="9"/>
        <v>0</v>
      </c>
      <c r="R38" s="78">
        <f t="shared" si="10"/>
        <v>1</v>
      </c>
      <c r="S38" s="78">
        <f t="shared" si="11"/>
        <v>0.4313699609489734</v>
      </c>
      <c r="T38" s="78">
        <f t="shared" si="12"/>
        <v>5</v>
      </c>
    </row>
    <row r="39" spans="1:22">
      <c r="A39" s="82"/>
      <c r="B39" s="78" t="s">
        <v>171</v>
      </c>
      <c r="C39" s="78">
        <v>163650626</v>
      </c>
      <c r="D39" s="78">
        <v>118540837</v>
      </c>
      <c r="E39" s="78">
        <v>129202381</v>
      </c>
      <c r="F39" s="78">
        <v>173020080</v>
      </c>
      <c r="G39" s="78">
        <v>131367479</v>
      </c>
      <c r="H39" s="78">
        <v>153923582</v>
      </c>
      <c r="I39" s="78">
        <v>654978200</v>
      </c>
      <c r="J39" s="78">
        <v>131976056</v>
      </c>
      <c r="K39" s="75">
        <f t="shared" si="0"/>
        <v>0.89763003164699418</v>
      </c>
      <c r="L39" s="75">
        <f t="shared" si="1"/>
        <v>-3.823370993323838E-2</v>
      </c>
      <c r="M39" s="78">
        <v>3240000000</v>
      </c>
      <c r="N39" s="81">
        <f t="shared" si="2"/>
        <v>0.20149686814003887</v>
      </c>
      <c r="O39" s="79">
        <f t="shared" si="7"/>
        <v>1</v>
      </c>
      <c r="P39" s="78">
        <f t="shared" si="8"/>
        <v>0.36646290234213019</v>
      </c>
      <c r="Q39" s="76">
        <f t="shared" si="9"/>
        <v>1</v>
      </c>
      <c r="R39" s="78">
        <f t="shared" si="10"/>
        <v>0</v>
      </c>
      <c r="S39" s="78">
        <f t="shared" si="11"/>
        <v>0.70993887070263906</v>
      </c>
      <c r="T39" s="78">
        <f t="shared" si="12"/>
        <v>1</v>
      </c>
    </row>
    <row r="40" spans="1:22">
      <c r="A40" s="82"/>
      <c r="B40" s="78" t="s">
        <v>172</v>
      </c>
      <c r="C40" s="78">
        <v>35323742</v>
      </c>
      <c r="D40" s="78">
        <v>35650047</v>
      </c>
      <c r="E40" s="78">
        <v>61608801</v>
      </c>
      <c r="F40" s="78">
        <v>880620421</v>
      </c>
      <c r="G40" s="78">
        <v>895255056</v>
      </c>
      <c r="H40" s="78">
        <v>977257157</v>
      </c>
      <c r="I40" s="78">
        <v>353488673</v>
      </c>
      <c r="J40" s="78">
        <v>561801885</v>
      </c>
      <c r="K40" s="75">
        <f t="shared" si="0"/>
        <v>4.8156993369175977E-2</v>
      </c>
      <c r="L40" s="75">
        <f t="shared" si="1"/>
        <v>3.5317057041140743E-2</v>
      </c>
      <c r="M40" s="78">
        <v>1130000000</v>
      </c>
      <c r="N40" s="81">
        <f t="shared" si="2"/>
        <v>1.5893066112474841</v>
      </c>
      <c r="O40" s="79">
        <f t="shared" si="7"/>
        <v>0.56844535892736292</v>
      </c>
      <c r="P40" s="78">
        <f t="shared" si="8"/>
        <v>0.40608176932372109</v>
      </c>
      <c r="Q40" s="76">
        <f t="shared" si="9"/>
        <v>0.34875692935667457</v>
      </c>
      <c r="R40" s="78">
        <f t="shared" si="10"/>
        <v>0.43042164921703335</v>
      </c>
      <c r="S40" s="78">
        <f t="shared" si="11"/>
        <v>0.46199622516109973</v>
      </c>
      <c r="T40" s="78">
        <f t="shared" si="12"/>
        <v>3</v>
      </c>
    </row>
    <row r="41" spans="1:22">
      <c r="A41" s="82"/>
      <c r="B41" s="78" t="s">
        <v>259</v>
      </c>
      <c r="C41" s="78">
        <v>169637688</v>
      </c>
      <c r="D41" s="78">
        <v>154627204</v>
      </c>
      <c r="E41" s="78">
        <v>252152024</v>
      </c>
      <c r="F41" s="78">
        <v>357841990</v>
      </c>
      <c r="G41" s="78">
        <v>367091100</v>
      </c>
      <c r="H41" s="78">
        <v>836585626</v>
      </c>
      <c r="I41" s="78">
        <v>954001282</v>
      </c>
      <c r="J41" s="78">
        <v>327771573</v>
      </c>
      <c r="K41" s="75">
        <f t="shared" si="0"/>
        <v>0.36913865334675888</v>
      </c>
      <c r="L41" s="75">
        <f t="shared" si="1"/>
        <v>0.32721016527418101</v>
      </c>
      <c r="M41" s="78">
        <v>3170000000</v>
      </c>
      <c r="N41" s="81">
        <f t="shared" si="2"/>
        <v>0.34357561062480835</v>
      </c>
      <c r="O41" s="79">
        <f t="shared" si="7"/>
        <v>0.73151248268605962</v>
      </c>
      <c r="P41" s="78">
        <f t="shared" si="8"/>
        <v>0.5633129540366737</v>
      </c>
      <c r="Q41" s="76">
        <f t="shared" si="9"/>
        <v>0.97839477964690391</v>
      </c>
      <c r="R41" s="78">
        <f t="shared" si="10"/>
        <v>4.4064949797835581E-2</v>
      </c>
      <c r="S41" s="78">
        <f t="shared" si="11"/>
        <v>0.66168433019459028</v>
      </c>
      <c r="T41" s="78">
        <f t="shared" si="12"/>
        <v>2</v>
      </c>
    </row>
    <row r="42" spans="1:22">
      <c r="A42" s="82"/>
      <c r="B42" s="78" t="s">
        <v>110</v>
      </c>
      <c r="C42" s="78">
        <v>-2585834</v>
      </c>
      <c r="D42" s="78">
        <v>-1128291</v>
      </c>
      <c r="E42" s="78">
        <v>-3480889</v>
      </c>
      <c r="F42" s="78">
        <v>384500</v>
      </c>
      <c r="G42" s="78">
        <v>2577807</v>
      </c>
      <c r="H42" s="78">
        <v>3757157</v>
      </c>
      <c r="I42" s="78">
        <v>24589386</v>
      </c>
      <c r="J42" s="78">
        <v>72130542</v>
      </c>
      <c r="K42" s="75">
        <f t="shared" si="0"/>
        <v>-1.0707720139582562</v>
      </c>
      <c r="L42" s="75">
        <f t="shared" si="1"/>
        <v>1.1379013739173431</v>
      </c>
      <c r="M42" s="78">
        <v>37840000</v>
      </c>
      <c r="N42" s="81">
        <f t="shared" si="2"/>
        <v>2.9334015090901415</v>
      </c>
      <c r="O42" s="79">
        <f>IFERROR((K42-MIN($K$34:$K$42))/(MAX($K$34:$K$42)-MIN($K$34:$K$42)),"-")</f>
        <v>0</v>
      </c>
      <c r="P42" s="78">
        <f t="shared" si="8"/>
        <v>1</v>
      </c>
      <c r="Q42" s="76">
        <f t="shared" si="9"/>
        <v>1.1666108487568284E-2</v>
      </c>
      <c r="R42" s="78">
        <f t="shared" si="10"/>
        <v>0.84728537676102333</v>
      </c>
      <c r="S42" s="78">
        <f t="shared" si="11"/>
        <v>0.38706175937361598</v>
      </c>
      <c r="T42" s="78">
        <f t="shared" si="12"/>
        <v>8</v>
      </c>
    </row>
    <row r="43" spans="1:22">
      <c r="A43" s="82" t="s">
        <v>154</v>
      </c>
      <c r="B43" s="78" t="s">
        <v>167</v>
      </c>
      <c r="C43" s="78">
        <v>29181541</v>
      </c>
      <c r="D43" s="78">
        <v>26912238</v>
      </c>
      <c r="E43" s="78">
        <v>42191994</v>
      </c>
      <c r="F43" s="78">
        <v>176063058</v>
      </c>
      <c r="G43" s="78">
        <v>178711137</v>
      </c>
      <c r="H43" s="78">
        <v>307457210</v>
      </c>
      <c r="I43" s="78">
        <v>223222609</v>
      </c>
      <c r="J43" s="78">
        <v>157502369</v>
      </c>
      <c r="K43" s="75">
        <f t="shared" si="0"/>
        <v>0.14841605556293422</v>
      </c>
      <c r="L43" s="75">
        <f t="shared" si="1"/>
        <v>0.20421901446284929</v>
      </c>
      <c r="M43" s="78">
        <v>459000000</v>
      </c>
      <c r="N43" s="81">
        <f t="shared" si="2"/>
        <v>0.70558430306672026</v>
      </c>
      <c r="O43" s="79" cm="1">
        <f t="array" ref="O43">IFERROR(
   (K43 - MIN(IFERROR($K$43:$K$51,""))) /
   (MAX(IFERROR($K$43:$K$51,"")) - MIN(IFERROR($K$43:$K$51,""))),
"-")</f>
        <v>1</v>
      </c>
      <c r="P43" s="78">
        <f t="shared" si="8"/>
        <v>0.49706252260875489</v>
      </c>
      <c r="Q43" s="76">
        <f>IFERROR((M43-MIN($M$43:$M$51))/(MAX($M$43:$M$51)-MIN($M$43:$M$51)),"-")</f>
        <v>1</v>
      </c>
      <c r="R43" s="78" cm="1">
        <f t="array" ref="R43">IFERROR((N43-MIN(IFERROR($N$43:$N$51,"")))/(MAX(IFERROR($N$43:$N$51,""))-MIN(IFERROR($N$43:$N$51,""))),"-")</f>
        <v>0.11110146950071867</v>
      </c>
      <c r="S43" s="78">
        <f>IFERROR((O43*$Z$6+P43*$Z$7+Q43*$Z$8+R43*$Z$9),"-")</f>
        <v>0.76022890373269836</v>
      </c>
      <c r="T43" s="78">
        <f>IFERROR(_xlfn.RANK.EQ(S43, $S$43:$S$51), "-")</f>
        <v>1</v>
      </c>
    </row>
    <row r="44" spans="1:22">
      <c r="A44" s="82"/>
      <c r="B44" s="78" t="s">
        <v>118</v>
      </c>
      <c r="C44" s="78">
        <v>30325763</v>
      </c>
      <c r="D44" s="78">
        <v>31718596</v>
      </c>
      <c r="E44" s="78">
        <v>29518791</v>
      </c>
      <c r="F44" s="78">
        <v>330890465</v>
      </c>
      <c r="G44" s="78">
        <v>375037265</v>
      </c>
      <c r="H44" s="78">
        <v>378411694</v>
      </c>
      <c r="I44" s="78">
        <v>343102459</v>
      </c>
      <c r="J44" s="78">
        <v>345300000</v>
      </c>
      <c r="K44" s="75">
        <f t="shared" si="0"/>
        <v>8.4441410109607887E-2</v>
      </c>
      <c r="L44" s="75">
        <f t="shared" si="1"/>
        <v>4.5747332408396124E-2</v>
      </c>
      <c r="M44" s="78" t="s">
        <v>126</v>
      </c>
      <c r="N44" s="81">
        <f t="shared" si="2"/>
        <v>1.0064049118342226</v>
      </c>
      <c r="O44" s="79" cm="1">
        <f t="array" ref="O44">IFERROR(
   (K44 - MIN(IFERROR($K$43:$K$51,""))) /
   (MAX(IFERROR($K$43:$K$51,"")) - MIN(IFERROR($K$43:$K$51,""))),
"-")</f>
        <v>0.639369221111038</v>
      </c>
      <c r="P44" s="78">
        <f t="shared" si="8"/>
        <v>0.41170014299072311</v>
      </c>
      <c r="Q44" s="76" t="str">
        <f t="shared" ref="Q44:Q51" si="13">IFERROR((M44-MIN($M$43:$M$51))/(MAX($M$43:$M$51)-MIN($M$43:$M$51)),"-")</f>
        <v>-</v>
      </c>
      <c r="R44" s="78" cm="1">
        <f t="array" ref="R44">IFERROR((N44-MIN(IFERROR($N$43:$N$51,"")))/(MAX(IFERROR($N$43:$N$51,""))-MIN(IFERROR($N$43:$N$51,""))),"-")</f>
        <v>0.22147418015034517</v>
      </c>
      <c r="S44" s="78" t="str">
        <f t="shared" ref="S44:S50" si="14">IFERROR((O44*$Z$6+P44*$Z$7+Q44*$Z$8+R44*$Z$9),"-")</f>
        <v>-</v>
      </c>
      <c r="T44" s="78" t="str">
        <f t="shared" ref="T44:T51" si="15">IFERROR(_xlfn.RANK.EQ(S44, $S$43:$S$51), "-")</f>
        <v>-</v>
      </c>
    </row>
    <row r="45" spans="1:22">
      <c r="A45" s="82"/>
      <c r="B45" s="78" t="s">
        <v>166</v>
      </c>
      <c r="C45" s="78">
        <v>42354705</v>
      </c>
      <c r="D45" s="78">
        <v>40313043</v>
      </c>
      <c r="E45" s="78">
        <v>48347047</v>
      </c>
      <c r="F45" s="78">
        <v>568719280</v>
      </c>
      <c r="G45" s="78">
        <v>714510449</v>
      </c>
      <c r="H45" s="78">
        <v>677720905</v>
      </c>
      <c r="I45" s="78">
        <v>247378976</v>
      </c>
      <c r="J45" s="78">
        <v>196135864</v>
      </c>
      <c r="K45" s="75">
        <f t="shared" si="0"/>
        <v>6.6811878243335732E-2</v>
      </c>
      <c r="L45" s="75">
        <f t="shared" si="1"/>
        <v>6.0191481084956422E-2</v>
      </c>
      <c r="M45" s="78">
        <v>11612518</v>
      </c>
      <c r="N45" s="81">
        <f t="shared" si="2"/>
        <v>0.79285583266380733</v>
      </c>
      <c r="O45" s="79" cm="1">
        <f t="array" ref="O45">IFERROR(
   (K45 - MIN(IFERROR($K$43:$K$51,""))) /
   (MAX(IFERROR($K$43:$K$51,"")) - MIN(IFERROR($K$43:$K$51,""))),
"-")</f>
        <v>0.53998997854814013</v>
      </c>
      <c r="P45" s="78">
        <f t="shared" si="8"/>
        <v>0.41948063024625792</v>
      </c>
      <c r="Q45" s="76">
        <f t="shared" si="13"/>
        <v>0</v>
      </c>
      <c r="R45" s="78" cm="1">
        <f t="array" ref="R45">IFERROR((N45-MIN(IFERROR($N$43:$N$51,"")))/(MAX(IFERROR($N$43:$N$51,""))-MIN(IFERROR($N$43:$N$51,""))),"-")</f>
        <v>0.14312186638653931</v>
      </c>
      <c r="S45" s="78">
        <f t="shared" si="14"/>
        <v>0.35615236713178738</v>
      </c>
      <c r="T45" s="78">
        <f t="shared" si="15"/>
        <v>3</v>
      </c>
    </row>
    <row r="46" spans="1:22">
      <c r="A46" s="82"/>
      <c r="B46" s="78" t="s">
        <v>122</v>
      </c>
      <c r="C46" s="78">
        <v>-39188000</v>
      </c>
      <c r="D46" s="78">
        <v>-42372774</v>
      </c>
      <c r="E46" s="78">
        <v>-10067663</v>
      </c>
      <c r="F46" s="78">
        <v>993264004</v>
      </c>
      <c r="G46" s="78">
        <v>1069850648</v>
      </c>
      <c r="H46" s="78">
        <v>1098616410</v>
      </c>
      <c r="I46" s="78">
        <v>77338323</v>
      </c>
      <c r="J46" s="78">
        <v>130840000</v>
      </c>
      <c r="K46" s="75">
        <f t="shared" si="0"/>
        <v>-2.8980465195556217E-2</v>
      </c>
      <c r="L46" s="75">
        <f t="shared" si="1"/>
        <v>3.4174428440492344E-2</v>
      </c>
      <c r="M46" s="78">
        <v>221167783</v>
      </c>
      <c r="N46" s="81">
        <f t="shared" si="2"/>
        <v>1.6917873949762268</v>
      </c>
      <c r="O46" s="79" cm="1">
        <f t="array" ref="O46">IFERROR(
   (K46 - MIN(IFERROR($K$43:$K$51,""))) /
   (MAX(IFERROR($K$43:$K$51,"")) - MIN(IFERROR($K$43:$K$51,""))),
"-")</f>
        <v>0</v>
      </c>
      <c r="P46" s="78">
        <f t="shared" si="8"/>
        <v>0.4054662808332446</v>
      </c>
      <c r="Q46" s="76">
        <f t="shared" si="13"/>
        <v>0.46839769423857058</v>
      </c>
      <c r="R46" s="78" cm="1">
        <f t="array" ref="R46">IFERROR((N46-MIN(IFERROR($N$43:$N$51,"")))/(MAX(IFERROR($N$43:$N$51,""))-MIN(IFERROR($N$43:$N$51,""))),"-")</f>
        <v>0.47294472535697768</v>
      </c>
      <c r="S46" s="78">
        <f t="shared" si="14"/>
        <v>0.26261389563338527</v>
      </c>
      <c r="T46" s="78">
        <f t="shared" si="15"/>
        <v>6</v>
      </c>
    </row>
    <row r="47" spans="1:22">
      <c r="A47" s="82"/>
      <c r="B47" s="78" t="s">
        <v>123</v>
      </c>
      <c r="C47" s="78">
        <v>-8392666</v>
      </c>
      <c r="D47" s="78">
        <v>1013684</v>
      </c>
      <c r="E47" s="78">
        <v>6872913</v>
      </c>
      <c r="F47" s="78">
        <v>647353690</v>
      </c>
      <c r="G47" s="78">
        <v>703708914</v>
      </c>
      <c r="H47" s="78">
        <v>753997490</v>
      </c>
      <c r="I47" s="78">
        <v>49423396</v>
      </c>
      <c r="J47" s="78">
        <v>154610000</v>
      </c>
      <c r="K47" s="75">
        <f t="shared" si="0"/>
        <v>-2.4040596344134581E-4</v>
      </c>
      <c r="L47" s="75">
        <f t="shared" si="1"/>
        <v>5.2146199406733595E-2</v>
      </c>
      <c r="M47" s="78">
        <v>102058465</v>
      </c>
      <c r="N47" s="81">
        <f t="shared" si="2"/>
        <v>3.1282755236001996</v>
      </c>
      <c r="O47" s="79" cm="1">
        <f t="array" ref="O47">IFERROR(
   (K47 - MIN(IFERROR($K$43:$K$51,""))) /
   (MAX(IFERROR($K$43:$K$51,"")) - MIN(IFERROR($K$43:$K$51,""))),
"-")</f>
        <v>0.16201027567638659</v>
      </c>
      <c r="P47" s="78">
        <f t="shared" si="8"/>
        <v>0.4151469576313962</v>
      </c>
      <c r="Q47" s="76">
        <f t="shared" si="13"/>
        <v>0.20216467969928581</v>
      </c>
      <c r="R47" s="78" cm="1">
        <f t="array" ref="R47">IFERROR((N47-MIN(IFERROR($N$43:$N$51,"")))/(MAX(IFERROR($N$43:$N$51,""))-MIN(IFERROR($N$43:$N$51,""))),"-")</f>
        <v>1</v>
      </c>
      <c r="S47" s="78">
        <f t="shared" si="14"/>
        <v>0.32978113349983068</v>
      </c>
      <c r="T47" s="78">
        <f t="shared" si="15"/>
        <v>4</v>
      </c>
    </row>
    <row r="48" spans="1:22">
      <c r="A48" s="82"/>
      <c r="B48" s="78" t="s">
        <v>1910</v>
      </c>
      <c r="C48" s="78">
        <v>1322303</v>
      </c>
      <c r="D48" s="78">
        <v>1930788</v>
      </c>
      <c r="E48" s="78">
        <v>2671212</v>
      </c>
      <c r="F48" s="78">
        <v>12073630</v>
      </c>
      <c r="G48" s="78">
        <v>12622750</v>
      </c>
      <c r="H48" s="78">
        <v>25281766</v>
      </c>
      <c r="I48" s="78">
        <v>15762529</v>
      </c>
      <c r="J48" s="78">
        <v>13087509</v>
      </c>
      <c r="K48" s="75">
        <f t="shared" si="0"/>
        <v>0.11853787053245232</v>
      </c>
      <c r="L48" s="75">
        <f t="shared" si="1"/>
        <v>0.27935139855867286</v>
      </c>
      <c r="M48" s="78">
        <v>31640000</v>
      </c>
      <c r="N48" s="81">
        <f t="shared" si="2"/>
        <v>0.83029246131759693</v>
      </c>
      <c r="O48" s="79" cm="1">
        <f t="array" ref="O48">IFERROR(
   (K48 - MIN(IFERROR($K$43:$K$51,""))) /
   (MAX(IFERROR($K$43:$K$51,"")) - MIN(IFERROR($K$43:$K$51,""))),
"-")</f>
        <v>0.83157400774980028</v>
      </c>
      <c r="P48" s="78">
        <f t="shared" si="8"/>
        <v>0.53753334370215189</v>
      </c>
      <c r="Q48" s="76">
        <f t="shared" si="13"/>
        <v>4.4765405394154502E-2</v>
      </c>
      <c r="R48" s="78" cm="1">
        <f t="array" ref="R48">IFERROR((N48-MIN(IFERROR($N$43:$N$51,"")))/(MAX(IFERROR($N$43:$N$51,""))-MIN(IFERROR($N$43:$N$51,""))),"-")</f>
        <v>0.15685756820242039</v>
      </c>
      <c r="S48" s="78">
        <f t="shared" si="14"/>
        <v>0.51852844410963861</v>
      </c>
      <c r="T48" s="78">
        <f t="shared" si="15"/>
        <v>2</v>
      </c>
    </row>
    <row r="49" spans="1:22">
      <c r="A49" s="82"/>
      <c r="B49" s="78" t="s">
        <v>128</v>
      </c>
      <c r="C49" s="78">
        <v>6369579</v>
      </c>
      <c r="D49" s="78">
        <v>1345754</v>
      </c>
      <c r="E49" s="78">
        <v>5823031</v>
      </c>
      <c r="F49" s="78">
        <v>112146345</v>
      </c>
      <c r="G49" s="78">
        <v>77957201</v>
      </c>
      <c r="H49" s="78">
        <v>106861776</v>
      </c>
      <c r="I49" s="78">
        <v>31064171</v>
      </c>
      <c r="J49" s="78">
        <v>12511948</v>
      </c>
      <c r="K49" s="75">
        <f t="shared" si="0"/>
        <v>4.558904019102944E-2</v>
      </c>
      <c r="L49" s="75">
        <f t="shared" si="1"/>
        <v>-1.596075011291298E-2</v>
      </c>
      <c r="M49" s="78">
        <v>78000000</v>
      </c>
      <c r="N49" s="81">
        <f t="shared" si="2"/>
        <v>0.40277746346425919</v>
      </c>
      <c r="O49" s="79" cm="1">
        <f t="array" ref="O49">IFERROR(
   (K49 - MIN(IFERROR($K$43:$K$51,""))) /
   (MAX(IFERROR($K$43:$K$51,"")) - MIN(IFERROR($K$43:$K$51,""))),
"-")</f>
        <v>0.42035494872024803</v>
      </c>
      <c r="P49" s="78">
        <f t="shared" si="8"/>
        <v>0.37846045816252261</v>
      </c>
      <c r="Q49" s="76">
        <f t="shared" si="13"/>
        <v>0.14838922560645093</v>
      </c>
      <c r="R49" s="78" cm="1">
        <f t="array" ref="R49">IFERROR((N49-MIN(IFERROR($N$43:$N$51,"")))/(MAX(IFERROR($N$43:$N$51,""))-MIN(IFERROR($N$43:$N$51,""))),"-")</f>
        <v>0</v>
      </c>
      <c r="S49" s="78">
        <f t="shared" si="14"/>
        <v>0.3113579620581462</v>
      </c>
      <c r="T49" s="78">
        <f t="shared" si="15"/>
        <v>5</v>
      </c>
    </row>
    <row r="50" spans="1:22">
      <c r="A50" s="82"/>
      <c r="B50" s="78" t="s">
        <v>136</v>
      </c>
      <c r="C50" s="78"/>
      <c r="D50" s="78"/>
      <c r="E50" s="78"/>
      <c r="F50" s="78"/>
      <c r="G50" s="78"/>
      <c r="H50" s="78"/>
      <c r="I50" s="78"/>
      <c r="J50" s="78"/>
      <c r="K50" s="75" t="e">
        <f t="shared" si="0"/>
        <v>#DIV/0!</v>
      </c>
      <c r="L50" s="75" t="e">
        <f t="shared" si="1"/>
        <v>#DIV/0!</v>
      </c>
      <c r="M50" s="78">
        <v>37170000</v>
      </c>
      <c r="N50" s="81" t="e">
        <f t="shared" si="2"/>
        <v>#DIV/0!</v>
      </c>
      <c r="O50" s="79" t="str" cm="1">
        <f t="array" ref="O50">IFERROR(
   (K50 - MIN(IFERROR($K$43:$K$51,""))) /
   (MAX(IFERROR($K$43:$K$51,"")) - MIN(IFERROR($K$43:$K$51,""))),
"-")</f>
        <v>-</v>
      </c>
      <c r="P50" s="78" t="str">
        <f t="shared" si="8"/>
        <v>-</v>
      </c>
      <c r="Q50" s="76">
        <f t="shared" si="13"/>
        <v>5.7126055216717035E-2</v>
      </c>
      <c r="R50" s="78" t="str" cm="1">
        <f t="array" ref="R50">IFERROR((N50-MIN(IFERROR($N$43:$N$51,"")))/(MAX(IFERROR($N$43:$N$51,""))-MIN(IFERROR($N$43:$N$51,""))),"-")</f>
        <v>-</v>
      </c>
      <c r="S50" s="78" t="str">
        <f t="shared" si="14"/>
        <v>-</v>
      </c>
      <c r="T50" s="78" t="str">
        <f t="shared" si="15"/>
        <v>-</v>
      </c>
    </row>
    <row r="51" spans="1:22">
      <c r="A51" s="82"/>
      <c r="B51" s="78" t="s">
        <v>137</v>
      </c>
      <c r="C51" s="78"/>
      <c r="D51" s="78"/>
      <c r="E51" s="78"/>
      <c r="F51" s="78"/>
      <c r="G51" s="78"/>
      <c r="H51" s="78"/>
      <c r="I51" s="78"/>
      <c r="J51" s="78"/>
      <c r="K51" s="75" t="e">
        <f t="shared" si="0"/>
        <v>#DIV/0!</v>
      </c>
      <c r="L51" s="75" t="e">
        <f t="shared" si="1"/>
        <v>#DIV/0!</v>
      </c>
      <c r="M51" s="78">
        <v>21430000</v>
      </c>
      <c r="N51" s="81" t="e">
        <f t="shared" si="2"/>
        <v>#DIV/0!</v>
      </c>
      <c r="O51" s="79" t="str" cm="1">
        <f t="array" ref="O51">IFERROR(
   (K51 - MIN(IFERROR($K$43:$K$51,""))) /
   (MAX(IFERROR($K$43:$K$51,"")) - MIN(IFERROR($K$43:$K$51,""))),
"-")</f>
        <v>-</v>
      </c>
      <c r="P51" s="78" t="str">
        <f t="shared" si="8"/>
        <v>-</v>
      </c>
      <c r="Q51" s="76">
        <f t="shared" si="13"/>
        <v>2.1944024799513726E-2</v>
      </c>
      <c r="R51" s="78" t="str" cm="1">
        <f t="array" ref="R51">IFERROR((N51-MIN(IFERROR($N$43:$N$51,"")))/(MAX(IFERROR($N$43:$N$51,""))-MIN(IFERROR($N$43:$N$51,""))),"-")</f>
        <v>-</v>
      </c>
      <c r="S51" s="78" t="str">
        <f>IFERROR((O51*$Z$6+P51*$Z$7+Q51*$Z$8+R51*$Z$9),"-")</f>
        <v>-</v>
      </c>
      <c r="T51" s="78" t="str">
        <f t="shared" si="15"/>
        <v>-</v>
      </c>
    </row>
    <row r="52" spans="1:22">
      <c r="A52" s="82" t="s">
        <v>155</v>
      </c>
      <c r="B52" s="78" t="s">
        <v>107</v>
      </c>
      <c r="C52" s="78">
        <v>-9754564</v>
      </c>
      <c r="D52" s="78"/>
      <c r="E52" s="78"/>
      <c r="F52" s="78">
        <v>9312138</v>
      </c>
      <c r="G52" s="78"/>
      <c r="H52" s="78"/>
      <c r="I52" s="78"/>
      <c r="J52" s="78"/>
      <c r="K52" s="75">
        <f t="shared" si="0"/>
        <v>-1.0475106790728401</v>
      </c>
      <c r="L52" s="75">
        <f t="shared" si="1"/>
        <v>-1</v>
      </c>
      <c r="M52" s="78">
        <v>8100000</v>
      </c>
      <c r="N52" s="81" t="e">
        <f t="shared" si="2"/>
        <v>#DIV/0!</v>
      </c>
      <c r="O52" s="79">
        <f>IFERROR((K52-MIN($K$52:$K$53))/(MAX($K$52:$K$53)-MIN($K$52:$K$53)),"-")</f>
        <v>0</v>
      </c>
      <c r="P52" s="78">
        <f>IFERROR((L52-MIN($L$52:$L$53))/(MAX($L$52:$L$53)-MIN($L$52:$L$53)),"-")</f>
        <v>0</v>
      </c>
      <c r="Q52" s="76">
        <f>IFERROR((M52-MIN($M$52:$M$53))/(MAX($M$52:$M$53)-MIN($M$52:$M$53)),"-")</f>
        <v>0</v>
      </c>
      <c r="R52" s="78" t="str" cm="1">
        <f t="array" ref="R52">IFERROR((N52-MIN(IFERROR($N$52:$N$53,"")))/(MAX(IFERROR($N$52:$N$53,""))-MIN(IFERROR($N$52:$N$53,""))),"-")</f>
        <v>-</v>
      </c>
      <c r="S52" s="78" t="str">
        <f>IFERROR((O52*$Z$6+P52*$Z$7+Q52*$Z$8+R52*$Z$9),"-")</f>
        <v>-</v>
      </c>
      <c r="T52" s="78" t="str">
        <f>IFERROR(_xlfn.RANK.EQ(S52, $S$52:$S$53), "-")</f>
        <v>-</v>
      </c>
    </row>
    <row r="53" spans="1:22">
      <c r="A53" s="82"/>
      <c r="B53" s="78" t="s">
        <v>139</v>
      </c>
      <c r="C53" s="78">
        <v>7830096</v>
      </c>
      <c r="D53" s="78">
        <v>5545876</v>
      </c>
      <c r="E53" s="78">
        <v>19371990</v>
      </c>
      <c r="F53" s="78">
        <v>96616277</v>
      </c>
      <c r="G53" s="78">
        <v>136146412</v>
      </c>
      <c r="H53" s="78">
        <v>147871511</v>
      </c>
      <c r="I53" s="78">
        <v>116206097</v>
      </c>
      <c r="J53" s="78">
        <v>55744447</v>
      </c>
      <c r="K53" s="75">
        <f t="shared" si="0"/>
        <v>8.6035259049239407E-2</v>
      </c>
      <c r="L53" s="75">
        <f t="shared" si="1"/>
        <v>0.15242163808604148</v>
      </c>
      <c r="M53" s="78">
        <v>267200000</v>
      </c>
      <c r="N53" s="81">
        <f t="shared" si="2"/>
        <v>0.47970328957868708</v>
      </c>
      <c r="O53" s="79">
        <f>IFERROR((K53-MIN($K$52:$K$53))/(MAX($K$52:$K$53)-MIN($K$52:$K$53)),"-")</f>
        <v>1</v>
      </c>
      <c r="P53" s="78">
        <f>IFERROR((L53-MIN($L$52:$L$53))/(MAX($L$52:$L$53)-MIN($L$52:$L$53)),"-")</f>
        <v>1</v>
      </c>
      <c r="Q53" s="76">
        <f>IFERROR((M53-MIN($M$52:$M$53))/(MAX($M$52:$M$53)-MIN($M$52:$M$53)),"-")</f>
        <v>1</v>
      </c>
      <c r="R53" s="78" t="str" cm="1">
        <f t="array" ref="R53">IFERROR((N53-MIN(IFERROR($N$52:$N$53,"")))/(MAX(IFERROR($N$52:$N$53,""))-MIN(IFERROR($N$52:$N$53,""))),"-")</f>
        <v>-</v>
      </c>
      <c r="S53" s="78" t="str">
        <f>IFERROR((O53*$Z$6+P53*$Z$7+Q53*$Z$8+R53*$Z$9),"-")</f>
        <v>-</v>
      </c>
      <c r="T53" s="78" t="str">
        <f>IFERROR(_xlfn.RANK.EQ(S53, $S$52:$S$53), "-")</f>
        <v>-</v>
      </c>
    </row>
    <row r="54" spans="1:22">
      <c r="A54" s="82" t="s">
        <v>156</v>
      </c>
      <c r="B54" s="78" t="s">
        <v>143</v>
      </c>
      <c r="C54" s="78">
        <v>-8568749</v>
      </c>
      <c r="D54" s="78">
        <v>-9649983</v>
      </c>
      <c r="E54" s="78">
        <v>3693042</v>
      </c>
      <c r="F54" s="78">
        <v>129454469</v>
      </c>
      <c r="G54" s="78">
        <v>117620623</v>
      </c>
      <c r="H54" s="78">
        <v>153403518</v>
      </c>
      <c r="I54" s="78">
        <v>19794986</v>
      </c>
      <c r="J54" s="78">
        <v>87894139</v>
      </c>
      <c r="K54" s="75">
        <f t="shared" si="0"/>
        <v>-3.6270826049860691E-2</v>
      </c>
      <c r="L54" s="75">
        <f t="shared" si="1"/>
        <v>5.8212183172653642E-2</v>
      </c>
      <c r="M54" s="78">
        <v>80880000</v>
      </c>
      <c r="N54" s="81">
        <f t="shared" si="2"/>
        <v>4.4402223371110239</v>
      </c>
      <c r="O54" s="79">
        <f>IFERROR((K54-MIN($K$54:$K$71))/(MAX($K$54:$K$71)-MIN($K$54:$K$71)),"-")</f>
        <v>0.42018701009518516</v>
      </c>
      <c r="P54" s="78" cm="1">
        <f t="array" ref="P54">IFERROR((L54-MIN(IFERROR($L$54:$L$71,"")))/(MAX(IFERROR($L$54:$L$71,""))-MIN(IFERROR($L$54:$L$71,""))),"-")</f>
        <v>0.83332208712857658</v>
      </c>
      <c r="Q54" s="76">
        <f>IFERROR((M54-MIN($M$54:$M$71))/(MAX($M$54:$M$71)-MIN($M$54:$M$71)),"-")</f>
        <v>0.10802110346060985</v>
      </c>
      <c r="R54" s="78" cm="1">
        <f t="array" ref="R54">IFERROR((N54-MIN(IFERROR($N$54:$N$71,"")))/(MAX(IFERROR($N$54:$N$71,""))-MIN(IFERROR($N$54:$N$71,""))),"-")</f>
        <v>0.11549441231179101</v>
      </c>
      <c r="S54" s="78">
        <f>IFERROR((O54*$Z$6+P54*$Z$7+Q54*$Z$8+R54*$Z$9),"-")</f>
        <v>0.45122509209994816</v>
      </c>
      <c r="T54" s="78">
        <f t="shared" ref="T54:T71" si="16">IFERROR(_xlfn.RANK.EQ(S54, $S$54:$S$71), "-")</f>
        <v>11</v>
      </c>
    </row>
    <row r="55" spans="1:22">
      <c r="A55" s="82"/>
      <c r="B55" s="78" t="s">
        <v>169</v>
      </c>
      <c r="C55" s="78">
        <v>35650372</v>
      </c>
      <c r="D55" s="78">
        <v>55193147</v>
      </c>
      <c r="E55" s="78">
        <v>70256035</v>
      </c>
      <c r="F55" s="78">
        <v>366979942</v>
      </c>
      <c r="G55" s="78">
        <v>431588146</v>
      </c>
      <c r="H55" s="78">
        <v>421573245</v>
      </c>
      <c r="I55" s="78">
        <v>328587754</v>
      </c>
      <c r="J55" s="78">
        <v>544934512</v>
      </c>
      <c r="K55" s="75">
        <f t="shared" si="0"/>
        <v>0.13203351910380698</v>
      </c>
      <c r="L55" s="75">
        <f t="shared" si="1"/>
        <v>4.7313988735111057E-2</v>
      </c>
      <c r="M55" s="78">
        <v>277602822</v>
      </c>
      <c r="N55" s="81">
        <f t="shared" si="2"/>
        <v>1.6584139407702942</v>
      </c>
      <c r="O55" s="79">
        <f>IFERROR((K55-MIN($K$54:$K$71))/(MAX($K$54:$K$71)-MIN($K$54:$K$71)),"-")</f>
        <v>0.56503170866358354</v>
      </c>
      <c r="P55" s="78" cm="1">
        <f t="array" ref="P55">IFERROR((L55-MIN(IFERROR($L$54:$L$71,"")))/(MAX(IFERROR($L$54:$L$71,""))-MIN(IFERROR($L$54:$L$71,""))),"-")</f>
        <v>0.82473996505604674</v>
      </c>
      <c r="Q55" s="76">
        <f t="shared" ref="Q55:Q71" si="17">IFERROR((M55-MIN($M$54:$M$71))/(MAX($M$54:$M$71)-MIN($M$54:$M$71)),"-")</f>
        <v>0.40120841455781098</v>
      </c>
      <c r="R55" s="78" cm="1">
        <f t="array" ref="R55">IFERROR((N55-MIN(IFERROR($N$54:$N$71,"")))/(MAX(IFERROR($N$54:$N$71,""))-MIN(IFERROR($N$54:$N$71,""))),"-")</f>
        <v>4.2831573868796283E-2</v>
      </c>
      <c r="S55" s="78">
        <f t="shared" ref="S55:S71" si="18">IFERROR((O55*$Z$6+P55*$Z$7+Q55*$Z$8+R55*$Z$9),"-")</f>
        <v>0.55795951328068927</v>
      </c>
      <c r="T55" s="78">
        <f t="shared" si="16"/>
        <v>5</v>
      </c>
    </row>
    <row r="56" spans="1:22">
      <c r="A56" s="82"/>
      <c r="B56" s="78" t="s">
        <v>116</v>
      </c>
      <c r="C56" s="78">
        <v>17229686</v>
      </c>
      <c r="D56" s="78">
        <v>19604550</v>
      </c>
      <c r="E56" s="78">
        <v>20182707</v>
      </c>
      <c r="F56" s="78">
        <v>75033170</v>
      </c>
      <c r="G56" s="78">
        <v>78510916</v>
      </c>
      <c r="H56" s="78">
        <v>84670663</v>
      </c>
      <c r="I56" s="78">
        <v>134157467</v>
      </c>
      <c r="J56" s="78">
        <v>180240000</v>
      </c>
      <c r="K56" s="75">
        <f t="shared" si="0"/>
        <v>0.23935101936110598</v>
      </c>
      <c r="L56" s="75">
        <f t="shared" si="1"/>
        <v>4.1101858745610009E-2</v>
      </c>
      <c r="M56" s="78" t="s">
        <v>125</v>
      </c>
      <c r="N56" s="81">
        <f t="shared" si="2"/>
        <v>1.3434958487998285</v>
      </c>
      <c r="O56" s="79">
        <f t="shared" ref="O56:O71" si="19">IFERROR((K56-MIN($K$54:$K$71))/(MAX($K$54:$K$71)-MIN($K$54:$K$71)),"-")</f>
        <v>0.65739041135595877</v>
      </c>
      <c r="P56" s="78" cm="1">
        <f t="array" ref="P56">IFERROR((L56-MIN(IFERROR($L$54:$L$71,"")))/(MAX(IFERROR($L$54:$L$71,""))-MIN(IFERROR($L$54:$L$71,""))),"-")</f>
        <v>0.81984803013913377</v>
      </c>
      <c r="Q56" s="76" t="str">
        <f t="shared" si="17"/>
        <v>-</v>
      </c>
      <c r="R56" s="78" cm="1">
        <f t="array" ref="R56">IFERROR((N56-MIN(IFERROR($N$54:$N$71,"")))/(MAX(IFERROR($N$54:$N$71,""))-MIN(IFERROR($N$54:$N$71,""))),"-")</f>
        <v>3.4605686539630531E-2</v>
      </c>
      <c r="S56" s="78" t="str">
        <f t="shared" si="18"/>
        <v>-</v>
      </c>
      <c r="T56" s="78" t="str">
        <f t="shared" si="16"/>
        <v>-</v>
      </c>
    </row>
    <row r="57" spans="1:22">
      <c r="A57" s="82"/>
      <c r="B57" s="78" t="s">
        <v>117</v>
      </c>
      <c r="C57" s="78">
        <v>-28950468</v>
      </c>
      <c r="D57" s="78">
        <v>-34355944</v>
      </c>
      <c r="E57" s="78">
        <v>-44790355</v>
      </c>
      <c r="F57" s="78">
        <v>120080846</v>
      </c>
      <c r="G57" s="78">
        <v>91323675</v>
      </c>
      <c r="H57" s="78">
        <v>27838606</v>
      </c>
      <c r="I57" s="78">
        <v>143302286</v>
      </c>
      <c r="J57" s="78">
        <v>21580000</v>
      </c>
      <c r="K57" s="75">
        <f t="shared" si="0"/>
        <v>-0.45182809786631822</v>
      </c>
      <c r="L57" s="75">
        <f t="shared" si="1"/>
        <v>-0.38568481795986054</v>
      </c>
      <c r="M57" s="78">
        <v>177406433</v>
      </c>
      <c r="N57" s="81">
        <f t="shared" si="2"/>
        <v>0.15059075889410445</v>
      </c>
      <c r="O57" s="79">
        <f t="shared" si="19"/>
        <v>6.2553535337275104E-2</v>
      </c>
      <c r="P57" s="78" cm="1">
        <f t="array" ref="P57">IFERROR((L57-MIN(IFERROR($L$54:$L$71,"")))/(MAX(IFERROR($L$54:$L$71,""))-MIN(IFERROR($L$54:$L$71,""))),"-")</f>
        <v>0.48376159128848106</v>
      </c>
      <c r="Q57" s="76">
        <f t="shared" si="17"/>
        <v>0.25187998599064054</v>
      </c>
      <c r="R57" s="78" cm="1">
        <f t="array" ref="R57">IFERROR((N57-MIN(IFERROR($N$54:$N$71,"")))/(MAX(IFERROR($N$54:$N$71,""))-MIN(IFERROR($N$54:$N$71,""))),"-")</f>
        <v>3.4461466016294335E-3</v>
      </c>
      <c r="S57" s="78">
        <f t="shared" si="18"/>
        <v>0.2208705033797454</v>
      </c>
      <c r="T57" s="78">
        <f t="shared" si="16"/>
        <v>14</v>
      </c>
    </row>
    <row r="58" spans="1:22">
      <c r="A58" s="82"/>
      <c r="B58" s="78" t="s">
        <v>121</v>
      </c>
      <c r="C58" s="78">
        <v>31090040</v>
      </c>
      <c r="D58" s="78">
        <v>7320560</v>
      </c>
      <c r="E58" s="78">
        <v>21453470</v>
      </c>
      <c r="F58" s="78">
        <v>230831878</v>
      </c>
      <c r="G58" s="78">
        <v>146579725</v>
      </c>
      <c r="H58" s="78">
        <v>169862009</v>
      </c>
      <c r="I58" s="78">
        <v>121626025</v>
      </c>
      <c r="J58" s="78">
        <v>185830000</v>
      </c>
      <c r="K58" s="75">
        <f t="shared" si="0"/>
        <v>0.10938599758396536</v>
      </c>
      <c r="L58" s="75">
        <f t="shared" si="1"/>
        <v>-9.7182108401626333E-2</v>
      </c>
      <c r="M58" s="78">
        <v>182000000</v>
      </c>
      <c r="N58" s="81">
        <f t="shared" si="2"/>
        <v>1.5278802378027236</v>
      </c>
      <c r="O58" s="79">
        <f t="shared" si="19"/>
        <v>0.54554098532624085</v>
      </c>
      <c r="P58" s="78" cm="1">
        <f t="array" ref="P58">IFERROR((L58-MIN(IFERROR($L$54:$L$71,"")))/(MAX(IFERROR($L$54:$L$71,""))-MIN(IFERROR($L$54:$L$71,""))),"-")</f>
        <v>0.71095202048059325</v>
      </c>
      <c r="Q58" s="76">
        <f t="shared" si="17"/>
        <v>0.2587260425049927</v>
      </c>
      <c r="R58" s="78" cm="1">
        <f t="array" ref="R58">IFERROR((N58-MIN(IFERROR($N$54:$N$71,"")))/(MAX(IFERROR($N$54:$N$71,""))-MIN(IFERROR($N$54:$N$71,""))),"-")</f>
        <v>3.9421939552293672E-2</v>
      </c>
      <c r="S58" s="78">
        <f t="shared" si="18"/>
        <v>0.48718940273090228</v>
      </c>
      <c r="T58" s="78">
        <f t="shared" si="16"/>
        <v>8</v>
      </c>
    </row>
    <row r="59" spans="1:22">
      <c r="A59" s="82"/>
      <c r="B59" s="78" t="s">
        <v>124</v>
      </c>
      <c r="C59" s="78">
        <v>5715195.3389999997</v>
      </c>
      <c r="D59" s="78">
        <v>2975080</v>
      </c>
      <c r="E59" s="78">
        <v>8365882</v>
      </c>
      <c r="F59" s="78">
        <v>114844503.77</v>
      </c>
      <c r="G59" s="78">
        <v>124230172</v>
      </c>
      <c r="H59" s="78">
        <v>161553057</v>
      </c>
      <c r="I59" s="78">
        <v>63212502</v>
      </c>
      <c r="J59" s="78">
        <v>162250000</v>
      </c>
      <c r="K59" s="75">
        <f t="shared" si="0"/>
        <v>4.2573581267255717E-2</v>
      </c>
      <c r="L59" s="75">
        <f t="shared" si="1"/>
        <v>0.12047366855337716</v>
      </c>
      <c r="M59" s="78">
        <v>35056840</v>
      </c>
      <c r="N59" s="81">
        <f t="shared" si="2"/>
        <v>2.5667390922131195</v>
      </c>
      <c r="O59" s="79">
        <f t="shared" si="19"/>
        <v>0.48804143418165025</v>
      </c>
      <c r="P59" s="78" cm="1">
        <f t="array" ref="P59">IFERROR((L59-MIN(IFERROR($L$54:$L$71,"")))/(MAX(IFERROR($L$54:$L$71,""))-MIN(IFERROR($L$54:$L$71,""))),"-")</f>
        <v>0.88235182971728454</v>
      </c>
      <c r="Q59" s="76">
        <f t="shared" si="17"/>
        <v>3.972821842677874E-2</v>
      </c>
      <c r="R59" s="78" cm="1">
        <f t="array" ref="R59">IFERROR((N59-MIN(IFERROR($N$54:$N$71,"")))/(MAX(IFERROR($N$54:$N$71,""))-MIN(IFERROR($N$54:$N$71,""))),"-")</f>
        <v>6.6557680893212109E-2</v>
      </c>
      <c r="S59" s="78">
        <f t="shared" si="18"/>
        <v>0.47452353436252243</v>
      </c>
      <c r="T59" s="78">
        <f t="shared" si="16"/>
        <v>9</v>
      </c>
      <c r="V59">
        <v>3</v>
      </c>
    </row>
    <row r="60" spans="1:22">
      <c r="A60" s="82"/>
      <c r="B60" s="78" t="s">
        <v>168</v>
      </c>
      <c r="C60" s="78">
        <v>24376780</v>
      </c>
      <c r="D60" s="78">
        <v>12512802</v>
      </c>
      <c r="E60" s="78">
        <v>30197705</v>
      </c>
      <c r="F60" s="78">
        <v>30081100</v>
      </c>
      <c r="G60" s="78">
        <v>37480625</v>
      </c>
      <c r="H60" s="78">
        <v>37681312</v>
      </c>
      <c r="I60" s="78">
        <v>245471845</v>
      </c>
      <c r="J60" s="78">
        <v>4580315</v>
      </c>
      <c r="K60" s="75">
        <f t="shared" si="0"/>
        <v>0.63745107431667902</v>
      </c>
      <c r="L60" s="75">
        <f t="shared" si="1"/>
        <v>7.7980159094026336E-2</v>
      </c>
      <c r="M60" s="78">
        <v>679380000</v>
      </c>
      <c r="N60" s="81">
        <f t="shared" si="2"/>
        <v>1.8659227497149419E-2</v>
      </c>
      <c r="O60" s="79">
        <f t="shared" si="19"/>
        <v>1</v>
      </c>
      <c r="P60" s="78" cm="1">
        <f t="array" ref="P60">IFERROR((L60-MIN(IFERROR($L$54:$L$71,"")))/(MAX(IFERROR($L$54:$L$71,""))-MIN(IFERROR($L$54:$L$71,""))),"-")</f>
        <v>0.84888899442283716</v>
      </c>
      <c r="Q60" s="76">
        <f t="shared" si="17"/>
        <v>1</v>
      </c>
      <c r="R60" s="78" cm="1">
        <f t="array" ref="R60">IFERROR((N60-MIN(IFERROR($N$54:$N$71,"")))/(MAX(IFERROR($N$54:$N$71,""))-MIN(IFERROR($N$54:$N$71,""))),"-")</f>
        <v>0</v>
      </c>
      <c r="S60" s="78">
        <f t="shared" si="18"/>
        <v>0.85466669832685116</v>
      </c>
      <c r="T60" s="78">
        <f t="shared" si="16"/>
        <v>1</v>
      </c>
    </row>
    <row r="61" spans="1:22">
      <c r="A61" s="82"/>
      <c r="B61" s="78" t="s">
        <v>101</v>
      </c>
      <c r="C61" s="78">
        <v>-3715137</v>
      </c>
      <c r="D61" s="78">
        <v>133721</v>
      </c>
      <c r="E61" s="78">
        <v>355335</v>
      </c>
      <c r="F61" s="78">
        <v>17055795</v>
      </c>
      <c r="G61" s="78">
        <v>17610747</v>
      </c>
      <c r="H61" s="78">
        <v>34926218</v>
      </c>
      <c r="I61" s="78">
        <v>21314781</v>
      </c>
      <c r="J61" s="78">
        <v>25631579</v>
      </c>
      <c r="K61" s="75">
        <f t="shared" si="0"/>
        <v>-4.6356560653723178E-2</v>
      </c>
      <c r="L61" s="75">
        <f t="shared" si="1"/>
        <v>0.26987175729254109</v>
      </c>
      <c r="M61" s="78">
        <v>23200000</v>
      </c>
      <c r="N61" s="81">
        <f t="shared" si="2"/>
        <v>1.2025260311142769</v>
      </c>
      <c r="O61" s="79">
        <f t="shared" si="19"/>
        <v>0.41150710829464932</v>
      </c>
      <c r="P61" s="78" cm="1">
        <f t="array" ref="P61">IFERROR((L61-MIN(IFERROR($L$54:$L$71,"")))/(MAX(IFERROR($L$54:$L$71,""))-MIN(IFERROR($L$54:$L$71,""))),"-")</f>
        <v>1</v>
      </c>
      <c r="Q61" s="76">
        <f t="shared" si="17"/>
        <v>2.205728933798325E-2</v>
      </c>
      <c r="R61" s="78" cm="1">
        <f t="array" ref="R61">IFERROR((N61-MIN(IFERROR($N$54:$N$71,"")))/(MAX(IFERROR($N$54:$N$71,""))-MIN(IFERROR($N$54:$N$71,""))),"-")</f>
        <v>3.0923453391834319E-2</v>
      </c>
      <c r="S61" s="78">
        <f t="shared" si="18"/>
        <v>0.47210664652463985</v>
      </c>
      <c r="T61" s="78">
        <f t="shared" si="16"/>
        <v>10</v>
      </c>
    </row>
    <row r="62" spans="1:22">
      <c r="A62" s="82"/>
      <c r="B62" s="78" t="s">
        <v>111</v>
      </c>
      <c r="C62" s="78"/>
      <c r="D62" s="78">
        <v>-3368378</v>
      </c>
      <c r="E62" s="78"/>
      <c r="F62" s="78"/>
      <c r="G62" s="78">
        <v>31145189</v>
      </c>
      <c r="H62" s="78"/>
      <c r="I62" s="78"/>
      <c r="J62" s="78"/>
      <c r="K62" s="75">
        <f t="shared" si="0"/>
        <v>-0.10815082868818038</v>
      </c>
      <c r="L62" s="75" t="e">
        <f t="shared" si="1"/>
        <v>#DIV/0!</v>
      </c>
      <c r="M62" s="78">
        <v>8400000</v>
      </c>
      <c r="N62" s="81" t="e">
        <f t="shared" si="2"/>
        <v>#DIV/0!</v>
      </c>
      <c r="O62" s="79">
        <f t="shared" si="19"/>
        <v>0.35832623457131446</v>
      </c>
      <c r="P62" s="78" t="str" cm="1">
        <f t="array" ref="P62">IFERROR((L62-MIN(IFERROR($L$54:$L$71,"")))/(MAX(IFERROR($L$54:$L$71,""))-MIN(IFERROR($L$54:$L$71,""))),"-")</f>
        <v>-</v>
      </c>
      <c r="Q62" s="76">
        <f t="shared" si="17"/>
        <v>0</v>
      </c>
      <c r="R62" s="78" t="str" cm="1">
        <f t="array" ref="R62">IFERROR((N62-MIN(IFERROR($N$54:$N$71,"")))/(MAX(IFERROR($N$54:$N$71,""))-MIN(IFERROR($N$54:$N$71,""))),"-")</f>
        <v>-</v>
      </c>
      <c r="S62" s="78" t="str">
        <f t="shared" si="18"/>
        <v>-</v>
      </c>
      <c r="T62" s="78" t="str">
        <f t="shared" si="16"/>
        <v>-</v>
      </c>
    </row>
    <row r="63" spans="1:22">
      <c r="A63" s="82"/>
      <c r="B63" s="78" t="s">
        <v>109</v>
      </c>
      <c r="C63" s="78"/>
      <c r="D63" s="78"/>
      <c r="E63" s="78">
        <v>3325771</v>
      </c>
      <c r="F63" s="78"/>
      <c r="G63" s="78"/>
      <c r="H63" s="78">
        <v>43019087</v>
      </c>
      <c r="I63" s="78">
        <v>31459728</v>
      </c>
      <c r="J63" s="78">
        <v>24182036</v>
      </c>
      <c r="K63" s="75">
        <f t="shared" si="0"/>
        <v>7.7309195334619718E-2</v>
      </c>
      <c r="L63" s="75" t="e">
        <f t="shared" si="1"/>
        <v>#DIV/0!</v>
      </c>
      <c r="M63" s="78">
        <v>39850000</v>
      </c>
      <c r="N63" s="81">
        <f t="shared" si="2"/>
        <v>0.76866640423591714</v>
      </c>
      <c r="O63" s="79">
        <f t="shared" si="19"/>
        <v>0.51793531211202581</v>
      </c>
      <c r="P63" s="78" t="str" cm="1">
        <f t="array" ref="P63">IFERROR((L63-MIN(IFERROR($L$54:$L$71,"")))/(MAX(IFERROR($L$54:$L$71,""))-MIN(IFERROR($L$54:$L$71,""))),"-")</f>
        <v>-</v>
      </c>
      <c r="Q63" s="76">
        <f t="shared" si="17"/>
        <v>4.6871739843214404E-2</v>
      </c>
      <c r="R63" s="78" cm="1">
        <f t="array" ref="R63">IFERROR((N63-MIN(IFERROR($N$54:$N$71,"")))/(MAX(IFERROR($N$54:$N$71,""))-MIN(IFERROR($N$54:$N$71,""))),"-")</f>
        <v>1.9590727523198018E-2</v>
      </c>
      <c r="S63" s="78" t="str">
        <f t="shared" si="18"/>
        <v>-</v>
      </c>
      <c r="T63" s="78" t="str">
        <f t="shared" si="16"/>
        <v>-</v>
      </c>
    </row>
    <row r="64" spans="1:22">
      <c r="A64" s="82"/>
      <c r="B64" s="78" t="s">
        <v>108</v>
      </c>
      <c r="C64" s="78">
        <v>1170472</v>
      </c>
      <c r="D64" s="78"/>
      <c r="E64" s="78"/>
      <c r="F64" s="78">
        <v>4557695</v>
      </c>
      <c r="G64" s="78"/>
      <c r="H64" s="78"/>
      <c r="I64" s="78"/>
      <c r="J64" s="78"/>
      <c r="K64" s="75">
        <f t="shared" si="0"/>
        <v>0.25681227023747749</v>
      </c>
      <c r="L64" s="75">
        <f t="shared" si="1"/>
        <v>-1</v>
      </c>
      <c r="M64" s="78">
        <v>47110000</v>
      </c>
      <c r="N64" s="81" t="e">
        <f t="shared" si="2"/>
        <v>#DIV/0!</v>
      </c>
      <c r="O64" s="79">
        <f t="shared" si="19"/>
        <v>0.67241776919099272</v>
      </c>
      <c r="P64" s="78" cm="1">
        <f t="array" ref="P64">IFERROR((L64-MIN(IFERROR($L$54:$L$71,"")))/(MAX(IFERROR($L$54:$L$71,""))-MIN(IFERROR($L$54:$L$71,""))),"-")</f>
        <v>0</v>
      </c>
      <c r="Q64" s="76">
        <f t="shared" si="17"/>
        <v>5.769173447792781E-2</v>
      </c>
      <c r="R64" s="78" t="str" cm="1">
        <f t="array" ref="R64">IFERROR((N64-MIN(IFERROR($N$54:$N$71,"")))/(MAX(IFERROR($N$54:$N$71,""))-MIN(IFERROR($N$54:$N$71,""))),"-")</f>
        <v>-</v>
      </c>
      <c r="S64" s="78" t="str">
        <f t="shared" si="18"/>
        <v>-</v>
      </c>
      <c r="T64" s="78" t="str">
        <f t="shared" si="16"/>
        <v>-</v>
      </c>
    </row>
    <row r="65" spans="1:21">
      <c r="A65" s="82"/>
      <c r="B65" s="78" t="s">
        <v>106</v>
      </c>
      <c r="C65" s="78">
        <v>-17578507</v>
      </c>
      <c r="D65" s="78">
        <v>-14697080</v>
      </c>
      <c r="E65" s="78">
        <v>-28822390</v>
      </c>
      <c r="F65" s="78">
        <v>29153115</v>
      </c>
      <c r="G65" s="78">
        <v>31145189</v>
      </c>
      <c r="H65" s="78">
        <v>56186835</v>
      </c>
      <c r="I65" s="78">
        <v>68029283</v>
      </c>
      <c r="J65" s="78">
        <v>179315922</v>
      </c>
      <c r="K65" s="75">
        <f t="shared" si="0"/>
        <v>-0.52451306256328545</v>
      </c>
      <c r="L65" s="75">
        <f t="shared" si="1"/>
        <v>0.24446647368876451</v>
      </c>
      <c r="M65" s="78">
        <v>18300000</v>
      </c>
      <c r="N65" s="81">
        <f t="shared" si="2"/>
        <v>2.6358637647261403</v>
      </c>
      <c r="O65" s="79">
        <f t="shared" si="19"/>
        <v>0</v>
      </c>
      <c r="P65" s="78" cm="1">
        <f t="array" ref="P65">IFERROR((L65-MIN(IFERROR($L$54:$L$71,"")))/(MAX(IFERROR($L$54:$L$71,""))-MIN(IFERROR($L$54:$L$71,""))),"-")</f>
        <v>0.97999381948777053</v>
      </c>
      <c r="Q65" s="76">
        <f t="shared" si="17"/>
        <v>1.4754538138245551E-2</v>
      </c>
      <c r="R65" s="78" cm="1">
        <f t="array" ref="R65">IFERROR((N65-MIN(IFERROR($N$54:$N$71,"")))/(MAX(IFERROR($N$54:$N$71,""))-MIN(IFERROR($N$54:$N$71,""))),"-")</f>
        <v>6.836326711469512E-2</v>
      </c>
      <c r="S65" s="78">
        <f t="shared" si="18"/>
        <v>0.30378538018544976</v>
      </c>
      <c r="T65" s="78">
        <f t="shared" si="16"/>
        <v>13</v>
      </c>
    </row>
    <row r="66" spans="1:21">
      <c r="A66" s="82"/>
      <c r="B66" s="78" t="s">
        <v>104</v>
      </c>
      <c r="C66" s="78">
        <v>-7925402</v>
      </c>
      <c r="D66" s="78">
        <v>-7106989</v>
      </c>
      <c r="E66" s="78">
        <v>-14524034</v>
      </c>
      <c r="F66" s="78">
        <v>20472878</v>
      </c>
      <c r="G66" s="78">
        <v>21137575</v>
      </c>
      <c r="H66" s="78">
        <v>37437705</v>
      </c>
      <c r="I66" s="78">
        <v>36335543</v>
      </c>
      <c r="J66" s="78">
        <v>105744523</v>
      </c>
      <c r="K66" s="75">
        <f t="shared" si="0"/>
        <v>-0.3739040320205817</v>
      </c>
      <c r="L66" s="75">
        <f t="shared" si="1"/>
        <v>0.22286009507182536</v>
      </c>
      <c r="M66" s="78">
        <v>8890000</v>
      </c>
      <c r="N66" s="81">
        <f t="shared" si="2"/>
        <v>2.9102227259958657</v>
      </c>
      <c r="O66" s="79">
        <f t="shared" si="19"/>
        <v>0.12961590273096549</v>
      </c>
      <c r="P66" s="78" cm="1">
        <f t="array" ref="P66">IFERROR((L66-MIN(IFERROR($L$54:$L$71,"")))/(MAX(IFERROR($L$54:$L$71,""))-MIN(IFERROR($L$54:$L$71,""))),"-")</f>
        <v>0.96297920482856625</v>
      </c>
      <c r="Q66" s="76">
        <f t="shared" si="17"/>
        <v>7.302751199737697E-4</v>
      </c>
      <c r="R66" s="78" cm="1">
        <f t="array" ref="R66">IFERROR((N66-MIN(IFERROR($N$54:$N$71,"")))/(MAX(IFERROR($N$54:$N$71,""))-MIN(IFERROR($N$54:$N$71,""))),"-")</f>
        <v>7.552972074405144E-2</v>
      </c>
      <c r="S66" s="78">
        <f t="shared" si="18"/>
        <v>0.34843914963935596</v>
      </c>
      <c r="T66" s="78">
        <f t="shared" si="16"/>
        <v>12</v>
      </c>
    </row>
    <row r="67" spans="1:21">
      <c r="A67" s="82"/>
      <c r="B67" s="78" t="s">
        <v>103</v>
      </c>
      <c r="C67" s="78">
        <v>-1508749</v>
      </c>
      <c r="D67" s="78">
        <v>2966608</v>
      </c>
      <c r="E67" s="78">
        <v>3576206</v>
      </c>
      <c r="F67" s="78">
        <v>54995910</v>
      </c>
      <c r="G67" s="78">
        <v>56463262</v>
      </c>
      <c r="H67" s="78">
        <v>108569514</v>
      </c>
      <c r="I67" s="78">
        <v>68889298</v>
      </c>
      <c r="J67" s="78">
        <v>64807395</v>
      </c>
      <c r="K67" s="75">
        <f t="shared" si="0"/>
        <v>2.2879130405750819E-2</v>
      </c>
      <c r="L67" s="75">
        <f t="shared" si="1"/>
        <v>0.25446678569346592</v>
      </c>
      <c r="M67" s="78">
        <v>81730000</v>
      </c>
      <c r="N67" s="81">
        <f t="shared" si="2"/>
        <v>0.94074692124167092</v>
      </c>
      <c r="O67" s="79">
        <f t="shared" si="19"/>
        <v>0.47109215817870298</v>
      </c>
      <c r="P67" s="78" cm="1">
        <f t="array" ref="P67">IFERROR((L67-MIN(IFERROR($L$54:$L$71,"")))/(MAX(IFERROR($L$54:$L$71,""))-MIN(IFERROR($L$54:$L$71,""))),"-")</f>
        <v>0.98786887612027874</v>
      </c>
      <c r="Q67" s="76">
        <f t="shared" si="17"/>
        <v>0.10928790724015619</v>
      </c>
      <c r="R67" s="78" cm="1">
        <f t="array" ref="R67">IFERROR((N67-MIN(IFERROR($N$54:$N$71,"")))/(MAX(IFERROR($N$54:$N$71,""))-MIN(IFERROR($N$54:$N$71,""))),"-")</f>
        <v>2.4085594539497213E-2</v>
      </c>
      <c r="S67" s="78">
        <f t="shared" si="18"/>
        <v>0.50906366700954575</v>
      </c>
      <c r="T67" s="78">
        <f t="shared" si="16"/>
        <v>7</v>
      </c>
    </row>
    <row r="68" spans="1:21">
      <c r="A68" s="82"/>
      <c r="B68" s="78" t="s">
        <v>170</v>
      </c>
      <c r="C68" s="78">
        <v>6221525</v>
      </c>
      <c r="D68" s="78">
        <v>7650860</v>
      </c>
      <c r="E68" s="78">
        <v>7058807</v>
      </c>
      <c r="F68" s="78">
        <v>16498843</v>
      </c>
      <c r="G68" s="78">
        <v>17697426</v>
      </c>
      <c r="H68" s="78">
        <v>18543742</v>
      </c>
      <c r="I68" s="78">
        <v>34496586</v>
      </c>
      <c r="J68" s="78">
        <v>6362805</v>
      </c>
      <c r="K68" s="75">
        <f t="shared" ref="K68:K77" si="20">(C68+D68+E68)/(F68+G68+H68)</f>
        <v>0.39687500254787583</v>
      </c>
      <c r="L68" s="75">
        <f t="shared" ref="L68:L77" si="21">(H68/F68)^(1/3)-1</f>
        <v>3.9715764190759728E-2</v>
      </c>
      <c r="M68" s="78">
        <v>122000000</v>
      </c>
      <c r="N68" s="81">
        <f t="shared" ref="N68:N77" si="22">J68/I68</f>
        <v>0.1844473827062191</v>
      </c>
      <c r="O68" s="79">
        <f t="shared" si="19"/>
        <v>0.79295740364691158</v>
      </c>
      <c r="P68" s="78" cm="1">
        <f t="array" ref="P68">IFERROR((L68-MIN(IFERROR($L$54:$L$71,"")))/(MAX(IFERROR($L$54:$L$71,""))-MIN(IFERROR($L$54:$L$71,""))),"-")</f>
        <v>0.81875650688342683</v>
      </c>
      <c r="Q68" s="76">
        <f t="shared" si="17"/>
        <v>0.16930459924289845</v>
      </c>
      <c r="R68" s="78" cm="1">
        <f t="array" ref="R68">IFERROR((N68-MIN(IFERROR($N$54:$N$71,"")))/(MAX(IFERROR($N$54:$N$71,""))-MIN(IFERROR($N$54:$N$71,""))),"-")</f>
        <v>4.3305059951523834E-3</v>
      </c>
      <c r="S68" s="78">
        <f t="shared" si="18"/>
        <v>0.59710388397188763</v>
      </c>
      <c r="T68" s="78">
        <f t="shared" si="16"/>
        <v>4</v>
      </c>
    </row>
    <row r="69" spans="1:21">
      <c r="A69" s="82"/>
      <c r="B69" s="78" t="s">
        <v>262</v>
      </c>
      <c r="C69" s="78">
        <v>29905517</v>
      </c>
      <c r="D69" s="78">
        <v>46641768</v>
      </c>
      <c r="E69" s="78">
        <v>41791733</v>
      </c>
      <c r="F69" s="78">
        <v>156191940</v>
      </c>
      <c r="G69" s="78">
        <v>262355892</v>
      </c>
      <c r="H69" s="78">
        <v>235107783</v>
      </c>
      <c r="I69" s="78">
        <v>172982957</v>
      </c>
      <c r="J69" s="78">
        <v>343124372</v>
      </c>
      <c r="K69" s="75">
        <f t="shared" si="20"/>
        <v>0.18104184418273528</v>
      </c>
      <c r="L69" s="75">
        <f t="shared" si="21"/>
        <v>0.14604796859874281</v>
      </c>
      <c r="M69" s="78">
        <v>527190000</v>
      </c>
      <c r="N69" s="81">
        <f t="shared" si="22"/>
        <v>1.9835732834651452</v>
      </c>
      <c r="O69" s="79">
        <f t="shared" si="19"/>
        <v>0.60720884952657306</v>
      </c>
      <c r="P69" s="78" cm="1">
        <f t="array" ref="P69">IFERROR((L69-MIN(IFERROR($L$54:$L$71,"")))/(MAX(IFERROR($L$54:$L$71,""))-MIN(IFERROR($L$54:$L$71,""))),"-")</f>
        <v>0.9024911074817511</v>
      </c>
      <c r="Q69" s="76">
        <f t="shared" si="17"/>
        <v>0.77318250916569797</v>
      </c>
      <c r="R69" s="78" cm="1">
        <f t="array" ref="R69">IFERROR((N69-MIN(IFERROR($N$54:$N$71,"")))/(MAX(IFERROR($N$54:$N$71,""))-MIN(IFERROR($N$54:$N$71,""))),"-")</f>
        <v>5.1324970041424826E-2</v>
      </c>
      <c r="S69" s="78">
        <f t="shared" si="18"/>
        <v>0.67339987089243669</v>
      </c>
      <c r="T69" s="78">
        <f>IFERROR(_xlfn.RANK.EQ(S69, $S$54:$S$71), "-")</f>
        <v>2</v>
      </c>
    </row>
    <row r="70" spans="1:21">
      <c r="A70" s="82"/>
      <c r="B70" s="78" t="s">
        <v>130</v>
      </c>
      <c r="C70" s="78">
        <v>11922608</v>
      </c>
      <c r="D70" s="78">
        <v>-1571126</v>
      </c>
      <c r="E70" s="78">
        <v>-9929588</v>
      </c>
      <c r="F70" s="78">
        <v>152426163</v>
      </c>
      <c r="G70" s="78">
        <v>139154927</v>
      </c>
      <c r="H70" s="78">
        <v>143206220</v>
      </c>
      <c r="I70" s="78">
        <v>5207295</v>
      </c>
      <c r="J70" s="78">
        <v>199452120</v>
      </c>
      <c r="K70" s="75">
        <f t="shared" si="20"/>
        <v>9.7034570765186317E-4</v>
      </c>
      <c r="L70" s="75">
        <f t="shared" si="21"/>
        <v>-2.0583413154955932E-2</v>
      </c>
      <c r="M70" s="78">
        <v>8960000</v>
      </c>
      <c r="N70" s="81">
        <f t="shared" si="22"/>
        <v>38.302443015039479</v>
      </c>
      <c r="O70" s="79">
        <f t="shared" si="19"/>
        <v>0.45223720043712662</v>
      </c>
      <c r="P70" s="78" cm="1">
        <f t="array" ref="P70">IFERROR((L70-MIN(IFERROR($L$54:$L$71,"")))/(MAX(IFERROR($L$54:$L$71,""))-MIN(IFERROR($L$54:$L$71,""))),"-")</f>
        <v>0.77127204477185274</v>
      </c>
      <c r="Q70" s="76">
        <f t="shared" si="17"/>
        <v>8.3460013711287966E-4</v>
      </c>
      <c r="R70" s="78" cm="1">
        <f t="array" ref="R70">IFERROR((N70-MIN(IFERROR($N$54:$N$71,"")))/(MAX(IFERROR($N$54:$N$71,""))-MIN(IFERROR($N$54:$N$71,""))),"-")</f>
        <v>1</v>
      </c>
      <c r="S70" s="78">
        <f t="shared" si="18"/>
        <v>0.51244341363382906</v>
      </c>
      <c r="T70" s="78">
        <f t="shared" si="16"/>
        <v>6</v>
      </c>
    </row>
    <row r="71" spans="1:21">
      <c r="A71" s="82"/>
      <c r="B71" s="78" t="s">
        <v>261</v>
      </c>
      <c r="C71" s="78">
        <v>28965394</v>
      </c>
      <c r="D71" s="78">
        <v>41345385</v>
      </c>
      <c r="E71" s="78">
        <v>48271762</v>
      </c>
      <c r="F71" s="78">
        <v>284936938</v>
      </c>
      <c r="G71" s="78">
        <v>288345627</v>
      </c>
      <c r="H71" s="78">
        <v>341084030</v>
      </c>
      <c r="I71" s="78">
        <v>210685434</v>
      </c>
      <c r="J71" s="78">
        <v>208765994</v>
      </c>
      <c r="K71" s="75">
        <f t="shared" si="20"/>
        <v>0.12968818157666839</v>
      </c>
      <c r="L71" s="75">
        <f t="shared" si="21"/>
        <v>6.1787343455627974E-2</v>
      </c>
      <c r="M71" s="78">
        <v>520000000</v>
      </c>
      <c r="N71" s="81">
        <f t="shared" si="22"/>
        <v>0.99088954578606514</v>
      </c>
      <c r="O71" s="79">
        <f t="shared" si="19"/>
        <v>0.56301328360836966</v>
      </c>
      <c r="P71" s="78" cm="1">
        <f t="array" ref="P71">IFERROR((L71-MIN(IFERROR($L$54:$L$71,"")))/(MAX(IFERROR($L$54:$L$71,""))-MIN(IFERROR($L$54:$L$71,""))),"-")</f>
        <v>0.83613745825754549</v>
      </c>
      <c r="Q71" s="76">
        <f t="shared" si="17"/>
        <v>0.76246683954812366</v>
      </c>
      <c r="R71" s="78" cm="1">
        <f t="array" ref="R71">IFERROR((N71-MIN(IFERROR($N$54:$N$71,"")))/(MAX(IFERROR($N$54:$N$71,""))-MIN(IFERROR($N$54:$N$71,""))),"-")</f>
        <v>2.5395355999405747E-2</v>
      </c>
      <c r="S71" s="78">
        <f t="shared" si="18"/>
        <v>0.63107945443017688</v>
      </c>
      <c r="T71" s="78">
        <f t="shared" si="16"/>
        <v>3</v>
      </c>
    </row>
    <row r="72" spans="1:21">
      <c r="A72" s="78" t="s">
        <v>160</v>
      </c>
      <c r="B72" s="78" t="s">
        <v>263</v>
      </c>
      <c r="C72" s="78">
        <v>5369949</v>
      </c>
      <c r="D72" s="78">
        <v>3142595</v>
      </c>
      <c r="E72" s="78">
        <v>8933920</v>
      </c>
      <c r="F72" s="78">
        <v>8834741</v>
      </c>
      <c r="G72" s="78">
        <v>7249173</v>
      </c>
      <c r="H72" s="78">
        <v>16533215</v>
      </c>
      <c r="I72" s="78">
        <v>59669093</v>
      </c>
      <c r="J72" s="78">
        <v>14781598</v>
      </c>
      <c r="K72" s="75">
        <f t="shared" si="20"/>
        <v>0.53488656221091679</v>
      </c>
      <c r="L72" s="75">
        <f t="shared" si="21"/>
        <v>0.23231337947201691</v>
      </c>
      <c r="M72" s="78">
        <v>92780000</v>
      </c>
      <c r="N72" s="81">
        <f t="shared" si="22"/>
        <v>0.24772620559189662</v>
      </c>
      <c r="O72" s="79">
        <v>1</v>
      </c>
      <c r="P72" s="78">
        <v>1</v>
      </c>
      <c r="Q72" s="76">
        <v>1</v>
      </c>
      <c r="R72" s="78">
        <v>1</v>
      </c>
      <c r="S72" s="78">
        <f>IFERROR((O72*$Z$6+P72*$Z$7+Q72*$Z$8+R72*$Z$9),"-")</f>
        <v>0.99999999999999989</v>
      </c>
      <c r="T72" s="78">
        <f>IFERROR(_xlfn.RANK.EQ(S72, $S$72:$S$72), "-")</f>
        <v>1</v>
      </c>
    </row>
    <row r="73" spans="1:21">
      <c r="A73" s="82" t="s">
        <v>88</v>
      </c>
      <c r="B73" s="78" t="s">
        <v>140</v>
      </c>
      <c r="C73" s="78">
        <v>59891</v>
      </c>
      <c r="D73" s="78">
        <v>-726628</v>
      </c>
      <c r="E73" s="78">
        <v>-313485</v>
      </c>
      <c r="F73" s="78">
        <v>7955547</v>
      </c>
      <c r="G73" s="78">
        <v>6271779</v>
      </c>
      <c r="H73" s="78">
        <v>4588790</v>
      </c>
      <c r="I73" s="78">
        <v>-8160236</v>
      </c>
      <c r="J73" s="78">
        <v>4644389</v>
      </c>
      <c r="K73" s="75">
        <f t="shared" si="20"/>
        <v>-5.2094810639985424E-2</v>
      </c>
      <c r="L73" s="75">
        <f t="shared" si="21"/>
        <v>-0.16757960457975118</v>
      </c>
      <c r="M73" s="78">
        <v>555830</v>
      </c>
      <c r="N73" s="81">
        <f t="shared" si="22"/>
        <v>-0.56914885794969661</v>
      </c>
      <c r="O73" s="79">
        <f>IFERROR((K73-MIN($K$73:$K$76))/(MAX($K$73:$K$76)-MIN($K$73:$K$76)),"-")</f>
        <v>0</v>
      </c>
      <c r="P73" s="78">
        <f>IFERROR((L73-MIN($L$73:$L$76))/(MAX($L$73:$L$76)-MIN($L$73:$L$76)),"-")</f>
        <v>0</v>
      </c>
      <c r="Q73" s="76">
        <f>IFERROR((M73-MIN($M$73:$M$76))/(MAX($M$73:$M$76)-MIN($M$73:$M$76)),"-")</f>
        <v>0</v>
      </c>
      <c r="R73" s="78" cm="1">
        <f t="array" ref="R73">IFERROR((N73-MIN(IFERROR($N$73:$N$76,"")))/(MAX(IFERROR($N$73:$N$76,""))-MIN(IFERROR($N$73:$N$76,""))),"-")</f>
        <v>0</v>
      </c>
      <c r="S73" s="78">
        <f>IFERROR((O73*$Z$6+P73*$Z$7+Q73*$Z$8+R73*$Z$9),"-")</f>
        <v>0</v>
      </c>
      <c r="T73" s="78">
        <f>IFERROR(_xlfn.RANK.EQ(S73, $S$73:$S$76), "-")</f>
        <v>3</v>
      </c>
    </row>
    <row r="74" spans="1:21">
      <c r="A74" s="82"/>
      <c r="B74" s="78" t="s">
        <v>115</v>
      </c>
      <c r="C74" s="78">
        <v>-3333845</v>
      </c>
      <c r="D74" s="78">
        <v>218409</v>
      </c>
      <c r="E74" s="78">
        <v>943507</v>
      </c>
      <c r="F74" s="78">
        <v>62392987</v>
      </c>
      <c r="G74" s="78">
        <v>62509056</v>
      </c>
      <c r="H74" s="78">
        <v>72475993</v>
      </c>
      <c r="I74" s="78" t="s">
        <v>127</v>
      </c>
      <c r="J74" s="78">
        <v>8160000</v>
      </c>
      <c r="K74" s="75">
        <f t="shared" si="20"/>
        <v>-1.1003904203403869E-2</v>
      </c>
      <c r="L74" s="75">
        <f t="shared" si="21"/>
        <v>5.1201888134425166E-2</v>
      </c>
      <c r="M74" s="78">
        <v>14267407</v>
      </c>
      <c r="N74" s="81" t="e">
        <f t="shared" si="22"/>
        <v>#VALUE!</v>
      </c>
      <c r="O74" s="79">
        <f>IFERROR((K74-MIN($K$73:$K$76))/(MAX($K$73:$K$76)-MIN($K$73:$K$76)),"-")</f>
        <v>0.32966593878528366</v>
      </c>
      <c r="P74" s="78">
        <f>IFERROR((L74-MIN($L$73:$L$76))/(MAX($L$73:$L$76)-MIN($L$73:$L$76)),"-")</f>
        <v>0.45667079876560007</v>
      </c>
      <c r="Q74" s="76">
        <f>IFERROR((M74-MIN($M$73:$M$76))/(MAX($M$73:$M$76)-MIN($M$73:$M$76)),"-")</f>
        <v>7.6326312175897498E-2</v>
      </c>
      <c r="R74" s="78" t="str" cm="1">
        <f t="array" ref="R74">IFERROR((N74-MIN(IFERROR($N$73:$N$76,"")))/(MAX(IFERROR($N$73:$N$76,""))-MIN(IFERROR($N$73:$N$76,""))),"-")</f>
        <v>-</v>
      </c>
      <c r="S74" s="78" t="str">
        <f t="shared" ref="S74:S76" si="23">IFERROR((O74*$Z$6+P74*$Z$7+Q74*$Z$8+R74*$Z$9),"-")</f>
        <v>-</v>
      </c>
      <c r="T74" s="78" t="str">
        <f t="shared" ref="T74:T76" si="24">IFERROR(_xlfn.RANK.EQ(S74, $S$73:$S$76), "-")</f>
        <v>-</v>
      </c>
    </row>
    <row r="75" spans="1:21">
      <c r="A75" s="82"/>
      <c r="B75" s="78" t="s">
        <v>260</v>
      </c>
      <c r="C75" s="78">
        <v>11072898</v>
      </c>
      <c r="D75" s="78">
        <v>9225851</v>
      </c>
      <c r="E75" s="78">
        <v>15034187</v>
      </c>
      <c r="F75" s="78">
        <v>192842085</v>
      </c>
      <c r="G75" s="78">
        <v>180151997</v>
      </c>
      <c r="H75" s="78">
        <v>435017098</v>
      </c>
      <c r="I75" s="78">
        <v>105188647</v>
      </c>
      <c r="J75" s="78">
        <v>140262055</v>
      </c>
      <c r="K75" s="75">
        <f t="shared" si="20"/>
        <v>4.3728276135981188E-2</v>
      </c>
      <c r="L75" s="75">
        <f t="shared" si="21"/>
        <v>0.31149962121167607</v>
      </c>
      <c r="M75" s="78">
        <v>180200000</v>
      </c>
      <c r="N75" s="81">
        <f t="shared" si="22"/>
        <v>1.3334333979977897</v>
      </c>
      <c r="O75" s="79">
        <f>IFERROR((K75-MIN($K$73:$K$76))/(MAX($K$73:$K$76)-MIN($K$73:$K$76)),"-")</f>
        <v>0.76877369225371461</v>
      </c>
      <c r="P75" s="78">
        <f>IFERROR((L75-MIN($L$73:$L$76))/(MAX($L$73:$L$76)-MIN($L$73:$L$76)),"-")</f>
        <v>1</v>
      </c>
      <c r="Q75" s="76">
        <f>IFERROR((M75-MIN($M$73:$M$76))/(MAX($M$73:$M$76)-MIN($M$73:$M$76)),"-")</f>
        <v>1</v>
      </c>
      <c r="R75" s="78" cm="1">
        <f t="array" ref="R75">IFERROR((N75-MIN(IFERROR($N$73:$N$76,"")))/(MAX(IFERROR($N$73:$N$76,""))-MIN(IFERROR($N$73:$N$76,""))),"-")</f>
        <v>6.6018796013435604E-2</v>
      </c>
      <c r="S75" s="78">
        <f t="shared" si="23"/>
        <v>0.8141113565028294</v>
      </c>
      <c r="T75" s="78">
        <f t="shared" si="24"/>
        <v>1</v>
      </c>
      <c r="U75" t="s">
        <v>165</v>
      </c>
    </row>
    <row r="76" spans="1:21">
      <c r="A76" s="82"/>
      <c r="B76" s="78" t="s">
        <v>133</v>
      </c>
      <c r="C76" s="78">
        <v>8051777.0369999995</v>
      </c>
      <c r="D76" s="78">
        <v>-3951540.2289999998</v>
      </c>
      <c r="E76" s="78">
        <v>9540002.7060000002</v>
      </c>
      <c r="F76" s="78">
        <v>56863378.447999999</v>
      </c>
      <c r="G76" s="78">
        <v>61818227.652000003</v>
      </c>
      <c r="H76" s="78">
        <v>69331868.394999996</v>
      </c>
      <c r="I76" s="78">
        <v>29690928.886</v>
      </c>
      <c r="J76" s="78">
        <v>838758283</v>
      </c>
      <c r="K76" s="75">
        <f t="shared" si="20"/>
        <v>7.2549265687671477E-2</v>
      </c>
      <c r="L76" s="75">
        <f t="shared" si="21"/>
        <v>6.8316858110326173E-2</v>
      </c>
      <c r="M76" s="78">
        <v>77030000</v>
      </c>
      <c r="N76" s="81">
        <f t="shared" si="22"/>
        <v>28.249647770214931</v>
      </c>
      <c r="O76" s="79">
        <f>IFERROR((K76-MIN($K$73:$K$76))/(MAX($K$73:$K$76)-MIN($K$73:$K$76)),"-")</f>
        <v>1</v>
      </c>
      <c r="P76" s="78">
        <f>IFERROR((L76-MIN($L$73:$L$76))/(MAX($L$73:$L$76)-MIN($L$73:$L$76)),"-")</f>
        <v>0.4923955162121299</v>
      </c>
      <c r="Q76" s="76">
        <f>IFERROR((M76-MIN($M$73:$M$76))/(MAX($M$73:$M$76)-MIN($M$73:$M$76)),"-")</f>
        <v>0.42569803406367152</v>
      </c>
      <c r="R76" s="78" cm="1">
        <f t="array" ref="R76">IFERROR((N76-MIN(IFERROR($N$73:$N$76,"")))/(MAX(IFERROR($N$73:$N$76,""))-MIN(IFERROR($N$73:$N$76,""))),"-")</f>
        <v>1</v>
      </c>
      <c r="S76" s="78">
        <f t="shared" si="23"/>
        <v>0.73285826167637336</v>
      </c>
      <c r="T76" s="78">
        <f t="shared" si="24"/>
        <v>2</v>
      </c>
    </row>
    <row r="77" spans="1:21">
      <c r="A77" s="78" t="s">
        <v>161</v>
      </c>
      <c r="B77" s="78" t="s">
        <v>105</v>
      </c>
      <c r="C77" s="78">
        <v>-307812</v>
      </c>
      <c r="D77" s="78">
        <v>1639126</v>
      </c>
      <c r="E77" s="78">
        <v>4103909</v>
      </c>
      <c r="F77" s="78">
        <v>30897616</v>
      </c>
      <c r="G77" s="78">
        <v>35379083</v>
      </c>
      <c r="H77" s="78">
        <v>70765543</v>
      </c>
      <c r="I77" s="78">
        <v>33059249</v>
      </c>
      <c r="J77" s="78">
        <v>56536928</v>
      </c>
      <c r="K77" s="75">
        <f t="shared" si="20"/>
        <v>3.9660931700168767E-2</v>
      </c>
      <c r="L77" s="75">
        <f t="shared" si="21"/>
        <v>0.31815239789279226</v>
      </c>
      <c r="M77" s="78">
        <v>23650000</v>
      </c>
      <c r="N77" s="81">
        <f t="shared" si="22"/>
        <v>1.7101697621745733</v>
      </c>
      <c r="O77" s="79">
        <v>1</v>
      </c>
      <c r="P77" s="78">
        <v>1</v>
      </c>
      <c r="Q77" s="76">
        <v>1</v>
      </c>
      <c r="R77" s="78">
        <v>1</v>
      </c>
      <c r="S77" s="78">
        <f>IFERROR((O77*$Z$6+P77*$Z$7+Q77*$Z$8+R77*$Z$9),"-")</f>
        <v>0.99999999999999989</v>
      </c>
      <c r="T77" s="78">
        <f>IFERROR(_xlfn.RANK.EQ(S77, $S$77:$S$77), "-")</f>
        <v>1</v>
      </c>
    </row>
  </sheetData>
  <mergeCells count="21">
    <mergeCell ref="A73:A76"/>
    <mergeCell ref="A15:A21"/>
    <mergeCell ref="A22:A25"/>
    <mergeCell ref="A26:A31"/>
    <mergeCell ref="A32:A33"/>
    <mergeCell ref="A34:A42"/>
    <mergeCell ref="A43:A51"/>
    <mergeCell ref="A52:A53"/>
    <mergeCell ref="A54:A71"/>
    <mergeCell ref="K1:K2"/>
    <mergeCell ref="L1:L2"/>
    <mergeCell ref="M1:M2"/>
    <mergeCell ref="N1:N2"/>
    <mergeCell ref="O1:R1"/>
    <mergeCell ref="I1:I2"/>
    <mergeCell ref="J1:J2"/>
    <mergeCell ref="A3:A14"/>
    <mergeCell ref="A1:A2"/>
    <mergeCell ref="B1:B2"/>
    <mergeCell ref="C1:E1"/>
    <mergeCell ref="F1:H1"/>
  </mergeCells>
  <conditionalFormatting sqref="A3:S77">
    <cfRule type="containsText" dxfId="4" priority="10" operator="containsText" text="Banks">
      <formula>NOT(ISERROR(SEARCH("Banks",A3)))</formula>
    </cfRule>
  </conditionalFormatting>
  <conditionalFormatting sqref="A3:T3 O4:P14 O72:O77 K4:L77 N4:N77 O4:O60 P4:T31">
    <cfRule type="expression" dxfId="3" priority="2">
      <formula>AND($A3="Banks", ROW()&gt;=3, ROW()&lt;=14)</formula>
    </cfRule>
    <cfRule type="expression" dxfId="2" priority="3">
      <formula>A3:A14="Banks"</formula>
    </cfRule>
    <cfRule type="expression" dxfId="1" priority="4">
      <formula>$A3="Banks"</formula>
    </cfRule>
  </conditionalFormatting>
  <conditionalFormatting sqref="A3:T3 A4:S14 T4:T31 K4:L77 N4:O77 S15:S31 P4:R31 A32:T51">
    <cfRule type="expression" dxfId="0" priority="1">
      <formula>$A3="Banks"</formula>
    </cfRule>
  </conditionalFormatting>
  <conditionalFormatting sqref="O61:O70">
    <cfRule type="expression" dxfId="42" priority="27">
      <formula>AND($A61="Banks", ROW()&gt;=3, ROW()&lt;=14)</formula>
    </cfRule>
    <cfRule type="expression" dxfId="41" priority="28">
      <formula>O61:O71="Banks"</formula>
    </cfRule>
    <cfRule type="expression" dxfId="40" priority="29">
      <formula>$A61="Banks"</formula>
    </cfRule>
  </conditionalFormatting>
  <conditionalFormatting sqref="O15:O21">
    <cfRule type="expression" dxfId="39" priority="32">
      <formula>AND($A15="Banks", ROW()&gt;=3, ROW()&lt;=14)</formula>
    </cfRule>
    <cfRule type="expression" dxfId="38" priority="33">
      <formula>O15:O36="Banks"</formula>
    </cfRule>
    <cfRule type="expression" dxfId="37" priority="34">
      <formula>$A15="Banks"</formula>
    </cfRule>
  </conditionalFormatting>
  <conditionalFormatting sqref="A4:S14 O26:O31 S15:S31">
    <cfRule type="expression" dxfId="36" priority="40">
      <formula>AND($A4="Banks", ROW()&gt;=3, ROW()&lt;=14)</formula>
    </cfRule>
    <cfRule type="expression" dxfId="35" priority="41">
      <formula>A4:A32="Banks"</formula>
    </cfRule>
    <cfRule type="expression" dxfId="34" priority="42">
      <formula>$A4="Banks"</formula>
    </cfRule>
  </conditionalFormatting>
  <conditionalFormatting sqref="O71">
    <cfRule type="expression" dxfId="33" priority="51">
      <formula>AND($A71="Banks", ROW()&gt;=3, ROW()&lt;=14)</formula>
    </cfRule>
    <cfRule type="expression" dxfId="32" priority="52">
      <formula>O71:O72="Banks"</formula>
    </cfRule>
    <cfRule type="expression" dxfId="31" priority="53">
      <formula>$A71="Banks"</formula>
    </cfRule>
  </conditionalFormatting>
  <conditionalFormatting sqref="O68:O71">
    <cfRule type="expression" dxfId="30" priority="59">
      <formula>AND($A68="Banks", ROW()&gt;=3, ROW()&lt;=14)</formula>
    </cfRule>
    <cfRule type="expression" dxfId="29" priority="60">
      <formula>O68:O71="Banks"</formula>
    </cfRule>
    <cfRule type="expression" dxfId="28" priority="61">
      <formula>$A68="Banks"</formula>
    </cfRule>
  </conditionalFormatting>
  <conditionalFormatting sqref="O62:O67">
    <cfRule type="expression" dxfId="27" priority="65">
      <formula>AND($A62="Banks", ROW()&gt;=3, ROW()&lt;=14)</formula>
    </cfRule>
    <cfRule type="expression" dxfId="26" priority="66">
      <formula>O62:O71="Banks"</formula>
    </cfRule>
    <cfRule type="expression" dxfId="25" priority="67">
      <formula>$A62="Banks"</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F6251-D162-40FE-B86A-709759B68D74}">
  <dimension ref="A1:CA2953"/>
  <sheetViews>
    <sheetView topLeftCell="E1" zoomScale="110" zoomScaleNormal="76" workbookViewId="0">
      <selection activeCell="B15" sqref="B15"/>
    </sheetView>
  </sheetViews>
  <sheetFormatPr defaultRowHeight="14.4"/>
  <cols>
    <col min="1" max="1" width="19" bestFit="1" customWidth="1"/>
    <col min="2" max="2" width="17.5546875" bestFit="1" customWidth="1"/>
    <col min="3" max="4" width="11" bestFit="1" customWidth="1"/>
    <col min="5" max="5" width="12.6640625" bestFit="1" customWidth="1"/>
    <col min="9" max="9" width="9.44140625" customWidth="1"/>
    <col min="10" max="10" width="15" customWidth="1"/>
    <col min="11" max="11" width="27.109375" customWidth="1"/>
    <col min="12" max="12" width="13.77734375" bestFit="1" customWidth="1"/>
    <col min="13" max="13" width="10.109375" bestFit="1" customWidth="1"/>
    <col min="14" max="14" width="13.44140625" bestFit="1" customWidth="1"/>
    <col min="15" max="16" width="9.109375" bestFit="1" customWidth="1"/>
    <col min="65" max="65" width="10.33203125" bestFit="1" customWidth="1"/>
    <col min="77" max="77" width="10.33203125" bestFit="1" customWidth="1"/>
  </cols>
  <sheetData>
    <row r="1" spans="1:79">
      <c r="A1" t="s">
        <v>223</v>
      </c>
      <c r="B1" t="s">
        <v>1903</v>
      </c>
      <c r="BM1" t="s">
        <v>1901</v>
      </c>
      <c r="BY1" t="s">
        <v>1902</v>
      </c>
    </row>
    <row r="3" spans="1:79" ht="15.6" customHeight="1">
      <c r="A3" s="48"/>
      <c r="B3" s="64" t="s">
        <v>234</v>
      </c>
      <c r="C3" s="64"/>
      <c r="D3" s="64"/>
      <c r="E3" s="65"/>
      <c r="I3" s="48"/>
      <c r="J3" s="64" t="s">
        <v>235</v>
      </c>
      <c r="K3" s="64"/>
      <c r="L3" s="64"/>
      <c r="M3" s="65"/>
      <c r="N3" s="64"/>
      <c r="O3" s="64"/>
      <c r="P3" s="64"/>
      <c r="Q3" s="48"/>
      <c r="U3" s="48"/>
      <c r="Y3" s="48"/>
      <c r="AC3" s="48"/>
      <c r="AG3" s="48"/>
      <c r="AK3" s="45"/>
      <c r="AO3" s="48"/>
      <c r="AS3" s="48"/>
      <c r="AW3" s="48"/>
      <c r="BA3" s="48"/>
      <c r="BE3" s="48"/>
      <c r="BI3" s="48"/>
      <c r="BM3" s="41">
        <v>42006</v>
      </c>
      <c r="BN3">
        <v>5.26</v>
      </c>
      <c r="BO3">
        <v>2.0724999999999998</v>
      </c>
      <c r="BQ3" s="48"/>
      <c r="BU3" s="48"/>
      <c r="BY3" s="41">
        <v>42310</v>
      </c>
      <c r="BZ3">
        <v>9</v>
      </c>
      <c r="CA3">
        <v>3.8940999999999999</v>
      </c>
    </row>
    <row r="4" spans="1:79">
      <c r="A4" s="48"/>
      <c r="B4" s="49"/>
      <c r="C4" s="50">
        <v>2024</v>
      </c>
      <c r="D4" s="50">
        <v>2023</v>
      </c>
      <c r="E4" s="50">
        <v>2022</v>
      </c>
      <c r="I4" s="48"/>
      <c r="J4" s="49"/>
      <c r="K4" s="50"/>
      <c r="L4" s="50" t="s">
        <v>249</v>
      </c>
      <c r="M4" s="50">
        <v>2024</v>
      </c>
      <c r="N4" s="50" t="s">
        <v>250</v>
      </c>
      <c r="O4" s="50">
        <v>2023</v>
      </c>
      <c r="P4" s="50">
        <v>2022</v>
      </c>
      <c r="Q4" s="48"/>
      <c r="U4" s="48"/>
      <c r="Y4" s="48"/>
      <c r="AC4" s="48"/>
      <c r="AG4" s="48"/>
      <c r="AK4" s="45"/>
      <c r="AO4" s="48"/>
      <c r="AS4" s="48"/>
      <c r="AW4" s="48"/>
      <c r="BA4" s="48"/>
      <c r="BE4" s="48"/>
      <c r="BI4" s="48"/>
      <c r="BM4" s="41">
        <v>42009</v>
      </c>
      <c r="BN4">
        <v>5.23</v>
      </c>
      <c r="BO4">
        <v>2.0606</v>
      </c>
      <c r="BQ4" s="48"/>
      <c r="BU4" s="48"/>
      <c r="BY4" s="41">
        <v>42311</v>
      </c>
      <c r="BZ4">
        <v>9</v>
      </c>
      <c r="CA4">
        <v>3.8940999999999999</v>
      </c>
    </row>
    <row r="5" spans="1:79">
      <c r="A5" s="48"/>
      <c r="B5" s="49" t="s">
        <v>224</v>
      </c>
      <c r="C5" s="72">
        <v>41791733</v>
      </c>
      <c r="D5" s="72">
        <v>46641768</v>
      </c>
      <c r="E5" s="70">
        <v>29905517</v>
      </c>
      <c r="I5" s="48"/>
      <c r="J5" s="64" t="s">
        <v>248</v>
      </c>
      <c r="K5" s="50" t="s">
        <v>236</v>
      </c>
      <c r="L5" s="39">
        <f>(M5-O5)/O5</f>
        <v>-1.4000567815490993E-4</v>
      </c>
      <c r="M5" s="53">
        <f>C5/C7</f>
        <v>0.17775563389154156</v>
      </c>
      <c r="N5" s="39">
        <f>(O5-P5)/P5</f>
        <v>-7.147952115273308E-2</v>
      </c>
      <c r="O5" s="53">
        <f>D5/D7</f>
        <v>0.17778052417439133</v>
      </c>
      <c r="P5" s="53">
        <f>E5/E7</f>
        <v>0.1914664546710925</v>
      </c>
      <c r="Q5" s="48"/>
      <c r="U5" s="48"/>
      <c r="Y5" s="48"/>
      <c r="AC5" s="48"/>
      <c r="AG5" s="48"/>
      <c r="AK5" s="45"/>
      <c r="AO5" s="48"/>
      <c r="AS5" s="48"/>
      <c r="AW5" s="48"/>
      <c r="BA5" s="48"/>
      <c r="BE5" s="48"/>
      <c r="BI5" s="48"/>
      <c r="BM5" s="41">
        <v>42010</v>
      </c>
      <c r="BN5">
        <v>5.14</v>
      </c>
      <c r="BO5">
        <v>2.0251999999999999</v>
      </c>
      <c r="BQ5" s="48"/>
      <c r="BU5" s="48"/>
      <c r="BY5" s="41">
        <v>42312</v>
      </c>
      <c r="BZ5">
        <v>9.27</v>
      </c>
      <c r="CA5">
        <v>4.0109000000000004</v>
      </c>
    </row>
    <row r="6" spans="1:79">
      <c r="A6" s="48"/>
      <c r="B6" s="49" t="s">
        <v>225</v>
      </c>
      <c r="C6" s="72">
        <v>39254475</v>
      </c>
      <c r="D6" s="72">
        <v>39254475</v>
      </c>
      <c r="E6" s="70">
        <v>33215325</v>
      </c>
      <c r="I6" s="48"/>
      <c r="J6" s="64"/>
      <c r="K6" s="50" t="s">
        <v>237</v>
      </c>
      <c r="L6" s="39">
        <f>(M6-O6)/O6</f>
        <v>2.322027240534185E-2</v>
      </c>
      <c r="M6" s="53">
        <f>C5/C9</f>
        <v>0.24159451153329514</v>
      </c>
      <c r="N6" s="39">
        <f>(O6-P6)/P6</f>
        <v>0.2836888878064785</v>
      </c>
      <c r="O6" s="53">
        <f>D5/D9</f>
        <v>0.23611192824137978</v>
      </c>
      <c r="P6" s="53">
        <f>E5/E9</f>
        <v>0.18393236124746656</v>
      </c>
      <c r="Q6" s="48"/>
      <c r="U6" s="48"/>
      <c r="Y6" s="48"/>
      <c r="AC6" s="48"/>
      <c r="AG6" s="48"/>
      <c r="AK6" s="45"/>
      <c r="AO6" s="48"/>
      <c r="AS6" s="48"/>
      <c r="AW6" s="48"/>
      <c r="BA6" s="48"/>
      <c r="BE6" s="48"/>
      <c r="BI6" s="48"/>
      <c r="BM6" s="41">
        <v>42011</v>
      </c>
      <c r="BN6">
        <v>5.0999999999999996</v>
      </c>
      <c r="BO6">
        <v>2.0093999999999999</v>
      </c>
      <c r="BQ6" s="48"/>
      <c r="BU6" s="48"/>
      <c r="BY6" s="41">
        <v>42313</v>
      </c>
      <c r="BZ6">
        <v>9.5</v>
      </c>
      <c r="CA6">
        <v>4.1104000000000003</v>
      </c>
    </row>
    <row r="7" spans="1:79">
      <c r="A7" s="48"/>
      <c r="B7" s="49" t="s">
        <v>226</v>
      </c>
      <c r="C7" s="72">
        <v>235107783</v>
      </c>
      <c r="D7" s="72">
        <v>262355892</v>
      </c>
      <c r="E7" s="70">
        <v>156191940</v>
      </c>
      <c r="I7" s="48"/>
      <c r="J7" s="49" t="s">
        <v>238</v>
      </c>
      <c r="K7" s="50" t="s">
        <v>239</v>
      </c>
      <c r="L7" s="39">
        <f t="shared" ref="L7:L12" si="0">(M7-O7)/O7</f>
        <v>-8.2509312769764628E-2</v>
      </c>
      <c r="M7" s="53">
        <f>C11/C13</f>
        <v>1.1984717194793477</v>
      </c>
      <c r="N7" s="39">
        <f t="shared" ref="N7:N12" si="1">(O7-P7)/P7</f>
        <v>-9.0902423502219956E-2</v>
      </c>
      <c r="O7" s="53">
        <f>D11/D13</f>
        <v>1.3062494651551737</v>
      </c>
      <c r="P7" s="53">
        <f>E11/E13</f>
        <v>1.436863873499022</v>
      </c>
      <c r="Q7" s="48"/>
      <c r="U7" s="48"/>
      <c r="Y7" s="48"/>
      <c r="AC7" s="48"/>
      <c r="AG7" s="48"/>
      <c r="AK7" s="45"/>
      <c r="AO7" s="48"/>
      <c r="AS7" s="48"/>
      <c r="AW7" s="48"/>
      <c r="BA7" s="48"/>
      <c r="BE7" s="48"/>
      <c r="BI7" s="48"/>
      <c r="BM7" s="41">
        <v>42012</v>
      </c>
      <c r="BN7">
        <v>4.9000000000000004</v>
      </c>
      <c r="BO7">
        <v>1.9306000000000001</v>
      </c>
      <c r="BQ7" s="48"/>
      <c r="BU7" s="48"/>
      <c r="BY7" s="41">
        <v>42314</v>
      </c>
      <c r="BZ7">
        <v>9.3699999999999992</v>
      </c>
      <c r="CA7">
        <v>4.0541999999999998</v>
      </c>
    </row>
    <row r="8" spans="1:79">
      <c r="A8" s="48"/>
      <c r="B8" s="49" t="s">
        <v>227</v>
      </c>
      <c r="C8" s="72">
        <v>21589961</v>
      </c>
      <c r="D8" s="72">
        <v>18268429</v>
      </c>
      <c r="E8" s="70">
        <v>13286130</v>
      </c>
      <c r="I8" s="48"/>
      <c r="J8" s="49" t="s">
        <v>240</v>
      </c>
      <c r="K8" s="50" t="s">
        <v>241</v>
      </c>
      <c r="L8" s="39">
        <f t="shared" si="0"/>
        <v>0.55371484576929253</v>
      </c>
      <c r="M8" s="53">
        <f>C12/C9</f>
        <v>1.9835732834651452</v>
      </c>
      <c r="N8" s="39">
        <f t="shared" si="1"/>
        <v>-0.21546178908073965</v>
      </c>
      <c r="O8" s="53">
        <f>D12/D9</f>
        <v>1.2766649484404047</v>
      </c>
      <c r="P8" s="53">
        <f>E12/E9</f>
        <v>1.627282050347183</v>
      </c>
      <c r="Q8" s="48"/>
      <c r="U8" s="48"/>
      <c r="Y8" s="48"/>
      <c r="AC8" s="48"/>
      <c r="AG8" s="48"/>
      <c r="AK8" s="45"/>
      <c r="AO8" s="48"/>
      <c r="AS8" s="48"/>
      <c r="AW8" s="48"/>
      <c r="BA8" s="48"/>
      <c r="BE8" s="48"/>
      <c r="BI8" s="48"/>
      <c r="BM8" s="41">
        <v>42013</v>
      </c>
      <c r="BN8">
        <v>4.9800000000000004</v>
      </c>
      <c r="BO8">
        <v>1.9621</v>
      </c>
      <c r="BQ8" s="48"/>
      <c r="BU8" s="48"/>
      <c r="BY8" s="41">
        <v>42317</v>
      </c>
      <c r="BZ8">
        <v>9.33</v>
      </c>
      <c r="CA8">
        <v>4.0369000000000002</v>
      </c>
    </row>
    <row r="9" spans="1:79">
      <c r="A9" s="48"/>
      <c r="B9" s="49" t="s">
        <v>228</v>
      </c>
      <c r="C9" s="72">
        <v>172982957</v>
      </c>
      <c r="D9" s="72">
        <v>197540922</v>
      </c>
      <c r="E9" s="70">
        <v>162589752</v>
      </c>
      <c r="I9" s="48"/>
      <c r="J9" s="64" t="s">
        <v>242</v>
      </c>
      <c r="K9" s="50" t="s">
        <v>243</v>
      </c>
      <c r="L9" s="39"/>
      <c r="M9" s="53">
        <f>C14/M12</f>
        <v>12.492530939073525</v>
      </c>
      <c r="N9" s="39"/>
      <c r="O9" s="53"/>
      <c r="P9" s="53"/>
      <c r="Q9" s="48"/>
      <c r="U9" s="48"/>
      <c r="Y9" s="48"/>
      <c r="AC9" s="48"/>
      <c r="AG9" s="48"/>
      <c r="AK9" s="45"/>
      <c r="AO9" s="48"/>
      <c r="AS9" s="48"/>
      <c r="AW9" s="48"/>
      <c r="BA9" s="48"/>
      <c r="BE9" s="48"/>
      <c r="BI9" s="48"/>
      <c r="BM9" s="41">
        <v>42016</v>
      </c>
      <c r="BN9">
        <v>4.88</v>
      </c>
      <c r="BO9">
        <v>1.9227000000000001</v>
      </c>
      <c r="BQ9" s="48"/>
      <c r="BU9" s="48"/>
      <c r="BY9" s="41">
        <v>42318</v>
      </c>
      <c r="BZ9">
        <v>9.33</v>
      </c>
      <c r="CA9">
        <v>4.0369000000000002</v>
      </c>
    </row>
    <row r="10" spans="1:79">
      <c r="A10" s="48"/>
      <c r="B10" s="49" t="s">
        <v>229</v>
      </c>
      <c r="C10" s="72">
        <v>74186614</v>
      </c>
      <c r="D10" s="72">
        <v>86224413</v>
      </c>
      <c r="E10" s="70">
        <v>37706246</v>
      </c>
      <c r="I10" s="48"/>
      <c r="J10" s="64"/>
      <c r="K10" s="50" t="s">
        <v>244</v>
      </c>
      <c r="L10" s="39"/>
      <c r="M10" s="53">
        <f>M11/C14</f>
        <v>4.1353382979796946E-2</v>
      </c>
      <c r="N10" s="39"/>
      <c r="O10" s="53"/>
      <c r="P10" s="53"/>
      <c r="Q10" s="48"/>
      <c r="U10" s="48"/>
      <c r="Y10" s="48"/>
      <c r="AC10" s="48"/>
      <c r="AG10" s="48"/>
      <c r="AK10" s="45" t="s">
        <v>265</v>
      </c>
      <c r="AO10" s="48"/>
      <c r="AS10" s="48"/>
      <c r="AW10" s="48"/>
      <c r="BA10" s="48"/>
      <c r="BE10" s="48"/>
      <c r="BI10" s="48"/>
      <c r="BM10" s="41">
        <v>42017</v>
      </c>
      <c r="BN10">
        <v>4.99</v>
      </c>
      <c r="BO10">
        <v>1.9661</v>
      </c>
      <c r="BQ10" s="48"/>
      <c r="BU10" s="48"/>
      <c r="BY10" s="41">
        <v>42319</v>
      </c>
      <c r="BZ10">
        <v>9.0399999999999991</v>
      </c>
      <c r="CA10">
        <v>3.9114</v>
      </c>
    </row>
    <row r="11" spans="1:79">
      <c r="A11" s="48"/>
      <c r="B11" s="49" t="s">
        <v>230</v>
      </c>
      <c r="C11" s="72">
        <v>268547819</v>
      </c>
      <c r="D11" s="72">
        <v>252014435</v>
      </c>
      <c r="E11" s="70">
        <v>178498504</v>
      </c>
      <c r="I11" s="48"/>
      <c r="J11" s="64" t="s">
        <v>245</v>
      </c>
      <c r="K11" s="50" t="s">
        <v>246</v>
      </c>
      <c r="L11" s="39">
        <f t="shared" si="0"/>
        <v>0.18181815196041215</v>
      </c>
      <c r="M11" s="53">
        <f>C8/C6</f>
        <v>0.54999999363129937</v>
      </c>
      <c r="N11" s="39">
        <f t="shared" si="1"/>
        <v>0.16346155438328999</v>
      </c>
      <c r="O11" s="53">
        <f>D8/D6</f>
        <v>0.46538462175331602</v>
      </c>
      <c r="P11" s="53">
        <f>E8/E6</f>
        <v>0.4</v>
      </c>
      <c r="Q11" s="48"/>
      <c r="U11" s="48"/>
      <c r="Y11" s="48"/>
      <c r="AC11" s="48"/>
      <c r="AG11" s="48"/>
      <c r="AK11" s="45"/>
      <c r="AO11" s="48"/>
      <c r="AS11" s="48"/>
      <c r="AW11" s="48"/>
      <c r="BA11" s="48"/>
      <c r="BE11" s="48"/>
      <c r="BI11" s="48"/>
      <c r="BM11" s="41">
        <v>42019</v>
      </c>
      <c r="BN11">
        <v>4.8499999999999996</v>
      </c>
      <c r="BO11">
        <v>1.9109</v>
      </c>
      <c r="BQ11" s="48"/>
      <c r="BU11" s="48"/>
      <c r="BY11" s="41">
        <v>42320</v>
      </c>
      <c r="BZ11">
        <v>8.9</v>
      </c>
      <c r="CA11">
        <v>3.8508</v>
      </c>
    </row>
    <row r="12" spans="1:79">
      <c r="A12" s="48"/>
      <c r="B12" s="49" t="s">
        <v>231</v>
      </c>
      <c r="C12" s="72">
        <v>343124372</v>
      </c>
      <c r="D12" s="72">
        <v>252193571</v>
      </c>
      <c r="E12" s="70">
        <v>264579385</v>
      </c>
      <c r="I12" s="48"/>
      <c r="J12" s="64"/>
      <c r="K12" s="50" t="s">
        <v>247</v>
      </c>
      <c r="L12" s="39">
        <f t="shared" si="0"/>
        <v>-0.10398480177681073</v>
      </c>
      <c r="M12" s="53">
        <f>C5/C6</f>
        <v>1.0646361465794665</v>
      </c>
      <c r="N12" s="39">
        <f t="shared" si="1"/>
        <v>0.31969333232444647</v>
      </c>
      <c r="O12" s="53">
        <f>D5/D6</f>
        <v>1.1881898305861942</v>
      </c>
      <c r="P12" s="53">
        <f>E5/E6</f>
        <v>0.900352984653921</v>
      </c>
      <c r="Q12" s="48"/>
      <c r="U12" s="48"/>
      <c r="Y12" s="48"/>
      <c r="AC12" s="48"/>
      <c r="AG12" s="48"/>
      <c r="AK12" s="45"/>
      <c r="AO12" s="48"/>
      <c r="AS12" s="48"/>
      <c r="AW12" s="48"/>
      <c r="BA12" s="48"/>
      <c r="BE12" s="48"/>
      <c r="BI12" s="48"/>
      <c r="BM12" s="41">
        <v>42020</v>
      </c>
      <c r="BN12">
        <v>4.84</v>
      </c>
      <c r="BO12">
        <v>1.907</v>
      </c>
      <c r="BQ12" s="48"/>
      <c r="BU12" s="48"/>
      <c r="BY12" s="41">
        <v>42321</v>
      </c>
      <c r="BZ12">
        <v>8.99</v>
      </c>
      <c r="CA12">
        <v>3.8898000000000001</v>
      </c>
    </row>
    <row r="13" spans="1:79">
      <c r="A13" s="48"/>
      <c r="B13" s="49" t="s">
        <v>232</v>
      </c>
      <c r="C13" s="72">
        <v>224075224</v>
      </c>
      <c r="D13" s="72">
        <v>192929790</v>
      </c>
      <c r="E13" s="70">
        <v>124227846</v>
      </c>
      <c r="I13" s="48"/>
      <c r="M13" s="48"/>
      <c r="Q13" s="48"/>
      <c r="U13" s="48"/>
      <c r="Y13" s="48"/>
      <c r="AC13" s="48"/>
      <c r="AG13" s="48"/>
      <c r="AK13" s="45"/>
      <c r="AO13" s="48"/>
      <c r="AS13" s="48"/>
      <c r="AW13" s="48"/>
      <c r="BA13" s="48"/>
      <c r="BE13" s="48"/>
      <c r="BI13" s="48"/>
      <c r="BM13" s="41">
        <v>42023</v>
      </c>
      <c r="BN13">
        <v>4.8</v>
      </c>
      <c r="BO13">
        <v>1.8912</v>
      </c>
      <c r="BQ13" s="48"/>
      <c r="BU13" s="48"/>
      <c r="BY13" s="41">
        <v>42324</v>
      </c>
      <c r="BZ13">
        <v>8.98</v>
      </c>
      <c r="CA13">
        <v>3.8854000000000002</v>
      </c>
    </row>
    <row r="14" spans="1:79">
      <c r="A14" s="48"/>
      <c r="B14" s="49" t="s">
        <v>251</v>
      </c>
      <c r="C14" s="73">
        <v>13.3</v>
      </c>
      <c r="D14" s="70"/>
      <c r="E14" s="71"/>
      <c r="I14" s="48"/>
      <c r="M14" s="48"/>
      <c r="Q14" s="48"/>
      <c r="U14" s="48"/>
      <c r="Y14" s="48"/>
      <c r="AC14" s="48"/>
      <c r="AG14" s="48"/>
      <c r="AK14" s="45"/>
      <c r="AO14" s="48"/>
      <c r="AS14" s="48"/>
      <c r="AW14" s="48"/>
      <c r="BA14" s="48"/>
      <c r="BE14" s="48"/>
      <c r="BI14" s="48"/>
      <c r="BM14" s="41">
        <v>42024</v>
      </c>
      <c r="BN14">
        <v>4.87</v>
      </c>
      <c r="BO14">
        <v>1.9188000000000001</v>
      </c>
      <c r="BQ14" s="48"/>
      <c r="BU14" s="48"/>
      <c r="BY14" s="41">
        <v>42325</v>
      </c>
      <c r="BZ14">
        <v>9.06</v>
      </c>
      <c r="CA14">
        <v>3.9201000000000001</v>
      </c>
    </row>
    <row r="15" spans="1:79" ht="29.4" thickBot="1">
      <c r="A15" s="48"/>
      <c r="B15" s="49" t="s">
        <v>233</v>
      </c>
      <c r="E15" s="48"/>
      <c r="I15" s="48"/>
      <c r="K15" s="68" t="s">
        <v>1904</v>
      </c>
      <c r="L15" s="74">
        <f>(L5+N5)/2</f>
        <v>-3.5809763415443993E-2</v>
      </c>
      <c r="M15" s="48"/>
      <c r="Q15" s="48"/>
      <c r="U15" s="48"/>
      <c r="Y15" s="48"/>
      <c r="AC15" s="48"/>
      <c r="AG15" s="48"/>
      <c r="AK15" s="45"/>
      <c r="AO15" s="48"/>
      <c r="AS15" s="48"/>
      <c r="AW15" s="48"/>
      <c r="BA15" s="48"/>
      <c r="BE15" s="48"/>
      <c r="BI15" s="48"/>
      <c r="BM15" s="41">
        <v>42025</v>
      </c>
      <c r="BN15">
        <v>4.79</v>
      </c>
      <c r="BO15">
        <v>1.8873</v>
      </c>
      <c r="BQ15" s="48"/>
      <c r="BU15" s="48"/>
      <c r="BY15" s="41">
        <v>42326</v>
      </c>
      <c r="BZ15">
        <v>9.1</v>
      </c>
      <c r="CA15">
        <v>3.9373999999999998</v>
      </c>
    </row>
    <row r="16" spans="1:79" ht="29.4" thickBot="1">
      <c r="A16" s="48"/>
      <c r="E16" s="48"/>
      <c r="I16" s="48"/>
      <c r="K16" s="68" t="s">
        <v>1905</v>
      </c>
      <c r="L16" s="74">
        <f t="shared" ref="L16:L20" si="2">(L6+N6)/2</f>
        <v>0.15345458010591018</v>
      </c>
      <c r="M16" s="48"/>
      <c r="Q16" s="48"/>
      <c r="U16" s="48"/>
      <c r="Y16" s="48"/>
      <c r="AC16" s="48"/>
      <c r="AG16" s="48"/>
      <c r="AK16" s="45"/>
      <c r="AO16" s="48"/>
      <c r="AS16" s="48"/>
      <c r="AW16" s="48"/>
      <c r="BA16" s="48"/>
      <c r="BE16" s="48"/>
      <c r="BI16" s="48"/>
      <c r="BM16" s="41">
        <v>42026</v>
      </c>
      <c r="BN16">
        <v>4.71</v>
      </c>
      <c r="BO16">
        <v>1.8557999999999999</v>
      </c>
      <c r="BQ16" s="48"/>
      <c r="BU16" s="48"/>
      <c r="BY16" s="41">
        <v>42327</v>
      </c>
      <c r="BZ16">
        <v>9.1</v>
      </c>
      <c r="CA16">
        <v>3.9373999999999998</v>
      </c>
    </row>
    <row r="17" spans="1:79" ht="29.4" thickBot="1">
      <c r="A17" s="48"/>
      <c r="E17" s="48"/>
      <c r="I17" s="48"/>
      <c r="K17" s="68" t="s">
        <v>1906</v>
      </c>
      <c r="L17" s="74">
        <f t="shared" si="2"/>
        <v>-8.6705868135992292E-2</v>
      </c>
      <c r="M17" s="48"/>
      <c r="Q17" s="48"/>
      <c r="U17" s="48"/>
      <c r="Y17" s="48"/>
      <c r="AC17" s="48"/>
      <c r="AG17" s="48"/>
      <c r="AK17" s="45"/>
      <c r="AO17" s="48"/>
      <c r="AS17" s="48"/>
      <c r="AW17" s="48"/>
      <c r="BA17" s="48"/>
      <c r="BE17" s="48"/>
      <c r="BI17" s="48"/>
      <c r="BM17" s="41">
        <v>42027</v>
      </c>
      <c r="BN17">
        <v>4.75</v>
      </c>
      <c r="BO17">
        <v>1.8714999999999999</v>
      </c>
      <c r="BQ17" s="48"/>
      <c r="BU17" s="48"/>
      <c r="BY17" s="41">
        <v>42328</v>
      </c>
      <c r="BZ17">
        <v>8.9</v>
      </c>
      <c r="CA17">
        <v>3.8508</v>
      </c>
    </row>
    <row r="18" spans="1:79" ht="29.4" thickBot="1">
      <c r="A18" s="48"/>
      <c r="E18" s="48"/>
      <c r="I18" s="48"/>
      <c r="K18" s="68" t="s">
        <v>1907</v>
      </c>
      <c r="L18" s="74">
        <f t="shared" si="2"/>
        <v>0.16912652834427644</v>
      </c>
      <c r="M18" s="48"/>
      <c r="Q18" s="48"/>
      <c r="U18" s="48"/>
      <c r="Y18" s="48"/>
      <c r="AC18" s="48"/>
      <c r="AG18" s="48"/>
      <c r="AK18" s="45"/>
      <c r="AO18" s="48"/>
      <c r="AS18" s="48"/>
      <c r="AW18" s="48"/>
      <c r="BA18" s="48"/>
      <c r="BE18" s="48"/>
      <c r="BI18" s="48"/>
      <c r="BM18" s="41">
        <v>42030</v>
      </c>
      <c r="BN18">
        <v>4.74</v>
      </c>
      <c r="BO18">
        <v>1.8675999999999999</v>
      </c>
      <c r="BQ18" s="48"/>
      <c r="BU18" s="48"/>
      <c r="BY18" s="41">
        <v>42331</v>
      </c>
      <c r="BZ18">
        <v>9</v>
      </c>
      <c r="CA18">
        <v>3.8940999999999999</v>
      </c>
    </row>
    <row r="19" spans="1:79" ht="29.4" thickBot="1">
      <c r="A19" s="48"/>
      <c r="E19" s="48"/>
      <c r="I19" s="48"/>
      <c r="K19" s="68" t="s">
        <v>1908</v>
      </c>
      <c r="L19" s="74">
        <f>(L11+N11)/2</f>
        <v>0.17263985317185107</v>
      </c>
      <c r="M19" s="48"/>
      <c r="Q19" s="48"/>
      <c r="U19" s="48"/>
      <c r="Y19" s="48"/>
      <c r="AC19" s="48"/>
      <c r="AG19" s="48"/>
      <c r="AK19" s="45"/>
      <c r="AO19" s="48"/>
      <c r="AS19" s="48"/>
      <c r="AW19" s="48"/>
      <c r="BA19" s="48"/>
      <c r="BE19" s="48"/>
      <c r="BI19" s="48"/>
      <c r="BM19" s="41">
        <v>42031</v>
      </c>
      <c r="BN19">
        <v>4.88</v>
      </c>
      <c r="BO19">
        <v>1.9227000000000001</v>
      </c>
      <c r="BQ19" s="48"/>
      <c r="BU19" s="48"/>
      <c r="BY19" s="41">
        <v>42332</v>
      </c>
      <c r="BZ19">
        <v>8.98</v>
      </c>
      <c r="CA19">
        <v>3.8854000000000002</v>
      </c>
    </row>
    <row r="20" spans="1:79" ht="27.6">
      <c r="A20" s="48"/>
      <c r="E20" s="48"/>
      <c r="I20" s="48"/>
      <c r="K20" s="69" t="s">
        <v>1909</v>
      </c>
      <c r="L20" s="74">
        <f>(L12+N12)/2</f>
        <v>0.10785426527381786</v>
      </c>
      <c r="M20" s="48"/>
      <c r="Q20" s="48"/>
      <c r="U20" s="48"/>
      <c r="Y20" s="48"/>
      <c r="AC20" s="48"/>
      <c r="AG20" s="48"/>
      <c r="AK20" s="45"/>
      <c r="AO20" s="48"/>
      <c r="AS20" s="48"/>
      <c r="AW20" s="48"/>
      <c r="BA20" s="48"/>
      <c r="BE20" s="48"/>
      <c r="BI20" s="48"/>
      <c r="BM20" s="41">
        <v>42032</v>
      </c>
      <c r="BN20">
        <v>4.8</v>
      </c>
      <c r="BO20">
        <v>1.8912</v>
      </c>
      <c r="BQ20" s="48"/>
      <c r="BU20" s="48"/>
      <c r="BY20" s="41">
        <v>42333</v>
      </c>
      <c r="BZ20">
        <v>8.8000000000000007</v>
      </c>
      <c r="CA20">
        <v>3.8075999999999999</v>
      </c>
    </row>
    <row r="21" spans="1:79">
      <c r="A21" s="48"/>
      <c r="E21" s="48"/>
      <c r="I21" s="48"/>
      <c r="M21" s="48"/>
      <c r="Q21" s="48"/>
      <c r="U21" s="48"/>
      <c r="Y21" s="48"/>
      <c r="AC21" s="48"/>
      <c r="AG21" s="48"/>
      <c r="AK21" s="45"/>
      <c r="AO21" s="48"/>
      <c r="AS21" s="48"/>
      <c r="AW21" s="48"/>
      <c r="BA21" s="48"/>
      <c r="BE21" s="48"/>
      <c r="BI21" s="48"/>
      <c r="BM21" s="41">
        <v>42033</v>
      </c>
      <c r="BN21">
        <v>4.75</v>
      </c>
      <c r="BO21">
        <v>1.8714999999999999</v>
      </c>
      <c r="BQ21" s="48"/>
      <c r="BU21" s="48"/>
      <c r="BY21" s="41">
        <v>42334</v>
      </c>
      <c r="BZ21">
        <v>8.9</v>
      </c>
      <c r="CA21">
        <v>3.8508</v>
      </c>
    </row>
    <row r="22" spans="1:79">
      <c r="A22" s="48"/>
      <c r="E22" s="48"/>
      <c r="I22" s="48"/>
      <c r="M22" s="48"/>
      <c r="Q22" s="48"/>
      <c r="U22" s="48"/>
      <c r="Y22" s="48"/>
      <c r="AC22" s="48"/>
      <c r="AG22" s="48"/>
      <c r="AK22" s="45"/>
      <c r="AO22" s="48"/>
      <c r="AS22" s="48"/>
      <c r="AW22" s="48"/>
      <c r="BA22" s="48"/>
      <c r="BE22" s="48"/>
      <c r="BI22" s="48"/>
      <c r="BM22" s="41">
        <v>42034</v>
      </c>
      <c r="BN22">
        <v>4.8</v>
      </c>
      <c r="BO22">
        <v>1.8912</v>
      </c>
      <c r="BQ22" s="48"/>
      <c r="BU22" s="48"/>
      <c r="BY22" s="41">
        <v>42335</v>
      </c>
      <c r="BZ22">
        <v>8.9</v>
      </c>
      <c r="CA22">
        <v>3.8508</v>
      </c>
    </row>
    <row r="23" spans="1:79">
      <c r="A23" s="48"/>
      <c r="E23" s="48"/>
      <c r="I23" s="48"/>
      <c r="M23" s="48"/>
      <c r="Q23" s="48"/>
      <c r="U23" s="48"/>
      <c r="Y23" s="48"/>
      <c r="AC23" s="48"/>
      <c r="AG23" s="48"/>
      <c r="AK23" s="45"/>
      <c r="AO23" s="48"/>
      <c r="AS23" s="48"/>
      <c r="AW23" s="48"/>
      <c r="BA23" s="48"/>
      <c r="BE23" s="48"/>
      <c r="BI23" s="48"/>
      <c r="BM23" s="41">
        <v>42037</v>
      </c>
      <c r="BN23">
        <v>4.8</v>
      </c>
      <c r="BO23">
        <v>1.8912</v>
      </c>
      <c r="BQ23" s="48"/>
      <c r="BU23" s="48"/>
      <c r="BY23" s="41">
        <v>42338</v>
      </c>
      <c r="BZ23">
        <v>8.9</v>
      </c>
      <c r="CA23">
        <v>3.8508</v>
      </c>
    </row>
    <row r="24" spans="1:79">
      <c r="A24" s="48"/>
      <c r="E24" s="48"/>
      <c r="I24" s="48"/>
      <c r="M24" s="48"/>
      <c r="Q24" s="48"/>
      <c r="U24" s="48"/>
      <c r="Y24" s="48"/>
      <c r="AC24" s="48"/>
      <c r="AG24" s="48"/>
      <c r="AK24" s="45"/>
      <c r="AO24" s="48"/>
      <c r="AS24" s="48"/>
      <c r="AW24" s="48"/>
      <c r="BA24" s="48"/>
      <c r="BE24" s="48"/>
      <c r="BI24" s="48"/>
      <c r="BM24" s="41">
        <v>42038</v>
      </c>
      <c r="BN24">
        <v>4.8</v>
      </c>
      <c r="BO24">
        <v>1.8912</v>
      </c>
      <c r="BQ24" s="48"/>
      <c r="BU24" s="48"/>
      <c r="BY24" s="41">
        <v>42339</v>
      </c>
      <c r="BZ24">
        <v>8.91</v>
      </c>
      <c r="CA24">
        <v>3.8552</v>
      </c>
    </row>
    <row r="25" spans="1:79">
      <c r="A25" s="48"/>
      <c r="E25" s="48"/>
      <c r="I25" s="48"/>
      <c r="M25" s="48"/>
      <c r="Q25" s="48"/>
      <c r="U25" s="48"/>
      <c r="Y25" s="48"/>
      <c r="AC25" s="48"/>
      <c r="AG25" s="48"/>
      <c r="AK25" s="45"/>
      <c r="AO25" s="48"/>
      <c r="AS25" s="48"/>
      <c r="AW25" s="48"/>
      <c r="BA25" s="48"/>
      <c r="BE25" s="48"/>
      <c r="BI25" s="48"/>
      <c r="BM25" s="41">
        <v>42039</v>
      </c>
      <c r="BN25">
        <v>4.7</v>
      </c>
      <c r="BO25">
        <v>1.8517999999999999</v>
      </c>
      <c r="BQ25" s="48"/>
      <c r="BU25" s="48"/>
      <c r="BY25" s="41">
        <v>42340</v>
      </c>
      <c r="BZ25">
        <v>8.9</v>
      </c>
      <c r="CA25">
        <v>3.8508</v>
      </c>
    </row>
    <row r="26" spans="1:79">
      <c r="A26" s="48"/>
      <c r="E26" s="48"/>
      <c r="I26" s="48"/>
      <c r="M26" s="48"/>
      <c r="Q26" s="48"/>
      <c r="U26" s="48"/>
      <c r="Y26" s="48"/>
      <c r="AC26" s="48"/>
      <c r="AG26" s="48"/>
      <c r="AK26" s="45"/>
      <c r="AO26" s="48"/>
      <c r="AS26" s="48"/>
      <c r="AW26" s="48"/>
      <c r="BA26" s="48"/>
      <c r="BE26" s="48"/>
      <c r="BI26" s="48"/>
      <c r="BM26" s="41">
        <v>42040</v>
      </c>
      <c r="BN26">
        <v>4.8</v>
      </c>
      <c r="BO26">
        <v>1.8912</v>
      </c>
      <c r="BQ26" s="48"/>
      <c r="BU26" s="48"/>
      <c r="BY26" s="41">
        <v>42341</v>
      </c>
      <c r="BZ26">
        <v>9</v>
      </c>
      <c r="CA26">
        <v>3.8940999999999999</v>
      </c>
    </row>
    <row r="27" spans="1:79">
      <c r="A27" s="48"/>
      <c r="E27" s="48"/>
      <c r="I27" s="48"/>
      <c r="M27" s="48"/>
      <c r="Q27" s="48"/>
      <c r="U27" s="48"/>
      <c r="Y27" s="48"/>
      <c r="AC27" s="48"/>
      <c r="AG27" s="48"/>
      <c r="AK27" s="45"/>
      <c r="AO27" s="48"/>
      <c r="AS27" s="48"/>
      <c r="AW27" s="48"/>
      <c r="BA27" s="48"/>
      <c r="BE27" s="48"/>
      <c r="BI27" s="48"/>
      <c r="BM27" s="41">
        <v>42041</v>
      </c>
      <c r="BN27">
        <v>4.9400000000000004</v>
      </c>
      <c r="BO27">
        <v>1.9463999999999999</v>
      </c>
      <c r="BQ27" s="48"/>
      <c r="BU27" s="48"/>
      <c r="BY27" s="41">
        <v>42342</v>
      </c>
      <c r="BZ27">
        <v>9.17</v>
      </c>
      <c r="CA27">
        <v>3.9676</v>
      </c>
    </row>
    <row r="28" spans="1:79">
      <c r="A28" s="48"/>
      <c r="E28" s="48"/>
      <c r="I28" s="48"/>
      <c r="M28" s="48"/>
      <c r="Q28" s="48"/>
      <c r="U28" s="48"/>
      <c r="Y28" s="48"/>
      <c r="AC28" s="48"/>
      <c r="AG28" s="48"/>
      <c r="AK28" s="45"/>
      <c r="AO28" s="48"/>
      <c r="AS28" s="48"/>
      <c r="AW28" s="48"/>
      <c r="BA28" s="48"/>
      <c r="BE28" s="48"/>
      <c r="BI28" s="48"/>
      <c r="BM28" s="41">
        <v>42044</v>
      </c>
      <c r="BN28">
        <v>5.16</v>
      </c>
      <c r="BO28">
        <v>2.0331000000000001</v>
      </c>
      <c r="BQ28" s="48"/>
      <c r="BU28" s="48"/>
      <c r="BY28" s="41">
        <v>42345</v>
      </c>
      <c r="BZ28">
        <v>9.17</v>
      </c>
      <c r="CA28">
        <v>3.9676</v>
      </c>
    </row>
    <row r="29" spans="1:79">
      <c r="A29" s="48"/>
      <c r="E29" s="48"/>
      <c r="I29" s="48"/>
      <c r="M29" s="48"/>
      <c r="Q29" s="48"/>
      <c r="U29" s="48"/>
      <c r="Y29" s="48"/>
      <c r="AC29" s="48"/>
      <c r="AG29" s="48"/>
      <c r="AK29" s="45"/>
      <c r="AO29" s="48"/>
      <c r="AS29" s="48"/>
      <c r="AW29" s="48"/>
      <c r="BA29" s="48"/>
      <c r="BE29" s="48"/>
      <c r="BI29" s="48"/>
      <c r="BM29" s="41">
        <v>42045</v>
      </c>
      <c r="BN29">
        <v>5.07</v>
      </c>
      <c r="BO29">
        <v>1.9976</v>
      </c>
      <c r="BQ29" s="48"/>
      <c r="BU29" s="48"/>
      <c r="BY29" s="41">
        <v>42346</v>
      </c>
      <c r="BZ29">
        <v>8.9</v>
      </c>
      <c r="CA29">
        <v>3.8508</v>
      </c>
    </row>
    <row r="30" spans="1:79">
      <c r="A30" s="48"/>
      <c r="E30" s="48"/>
      <c r="I30" s="48"/>
      <c r="M30" s="48"/>
      <c r="Q30" s="48"/>
      <c r="U30" s="48"/>
      <c r="Y30" s="48"/>
      <c r="AC30" s="48"/>
      <c r="AG30" s="48"/>
      <c r="AK30" s="45"/>
      <c r="AO30" s="48"/>
      <c r="AS30" s="48"/>
      <c r="AW30" s="48"/>
      <c r="BA30" s="48"/>
      <c r="BE30" s="48"/>
      <c r="BI30" s="48"/>
      <c r="BM30" s="41">
        <v>42046</v>
      </c>
      <c r="BN30">
        <v>5.12</v>
      </c>
      <c r="BO30">
        <v>2.0173000000000001</v>
      </c>
      <c r="BQ30" s="48"/>
      <c r="BU30" s="48"/>
      <c r="BY30" s="41">
        <v>42347</v>
      </c>
      <c r="BZ30">
        <v>8.9</v>
      </c>
      <c r="CA30">
        <v>3.8508</v>
      </c>
    </row>
    <row r="31" spans="1:79">
      <c r="A31" s="48"/>
      <c r="E31" s="48"/>
      <c r="I31" s="48"/>
      <c r="M31" s="48"/>
      <c r="Q31" s="48"/>
      <c r="U31" s="48"/>
      <c r="Y31" s="48"/>
      <c r="AC31" s="48"/>
      <c r="AG31" s="48"/>
      <c r="AK31" s="45"/>
      <c r="AO31" s="48"/>
      <c r="AS31" s="48"/>
      <c r="AW31" s="48"/>
      <c r="BA31" s="48"/>
      <c r="BE31" s="48"/>
      <c r="BI31" s="48"/>
      <c r="BM31" s="41">
        <v>42047</v>
      </c>
      <c r="BN31">
        <v>5.15</v>
      </c>
      <c r="BO31">
        <v>2.0291000000000001</v>
      </c>
      <c r="BQ31" s="48"/>
      <c r="BU31" s="48"/>
      <c r="BY31" s="41">
        <v>42348</v>
      </c>
      <c r="BZ31">
        <v>8.9</v>
      </c>
      <c r="CA31">
        <v>3.8508</v>
      </c>
    </row>
    <row r="32" spans="1:79">
      <c r="A32" s="48"/>
      <c r="E32" s="48"/>
      <c r="I32" s="48"/>
      <c r="M32" s="48"/>
      <c r="Q32" s="48"/>
      <c r="U32" s="48"/>
      <c r="Y32" s="48"/>
      <c r="AC32" s="48"/>
      <c r="AG32" s="48"/>
      <c r="AK32" s="45"/>
      <c r="AO32" s="48"/>
      <c r="AS32" s="48"/>
      <c r="AW32" s="48"/>
      <c r="BA32" s="48"/>
      <c r="BE32" s="48"/>
      <c r="BI32" s="48"/>
      <c r="BM32" s="41">
        <v>42048</v>
      </c>
      <c r="BN32">
        <v>5.17</v>
      </c>
      <c r="BO32">
        <v>2.0369999999999999</v>
      </c>
      <c r="BQ32" s="48"/>
      <c r="BU32" s="48"/>
      <c r="BY32" s="41">
        <v>42349</v>
      </c>
      <c r="BZ32">
        <v>9.15</v>
      </c>
      <c r="CA32">
        <v>3.9590000000000001</v>
      </c>
    </row>
    <row r="33" spans="1:79">
      <c r="A33" s="48"/>
      <c r="E33" s="48"/>
      <c r="I33" s="48"/>
      <c r="M33" s="48"/>
      <c r="Q33" s="48"/>
      <c r="U33" s="48"/>
      <c r="Y33" s="48"/>
      <c r="AC33" s="48"/>
      <c r="AG33" s="48"/>
      <c r="AK33" s="45"/>
      <c r="AO33" s="48"/>
      <c r="AS33" s="48"/>
      <c r="AW33" s="48"/>
      <c r="BA33" s="48"/>
      <c r="BE33" s="48"/>
      <c r="BI33" s="48"/>
      <c r="BM33" s="41">
        <v>42051</v>
      </c>
      <c r="BN33">
        <v>5.24</v>
      </c>
      <c r="BO33">
        <v>2.0646</v>
      </c>
      <c r="BQ33" s="48"/>
      <c r="BU33" s="48"/>
      <c r="BY33" s="41">
        <v>42352</v>
      </c>
      <c r="BZ33">
        <v>9</v>
      </c>
      <c r="CA33">
        <v>3.8940999999999999</v>
      </c>
    </row>
    <row r="34" spans="1:79">
      <c r="A34" s="48"/>
      <c r="E34" s="48"/>
      <c r="I34" s="48"/>
      <c r="M34" s="48"/>
      <c r="Q34" s="48"/>
      <c r="U34" s="48"/>
      <c r="Y34" s="48"/>
      <c r="AC34" s="48"/>
      <c r="AG34" s="48"/>
      <c r="AK34" s="45"/>
      <c r="AO34" s="48"/>
      <c r="AS34" s="48"/>
      <c r="AW34" s="48"/>
      <c r="BA34" s="48"/>
      <c r="BE34" s="48"/>
      <c r="BI34" s="48"/>
      <c r="BM34" s="41">
        <v>42052</v>
      </c>
      <c r="BN34">
        <v>5.23</v>
      </c>
      <c r="BO34">
        <v>2.0606</v>
      </c>
      <c r="BQ34" s="48"/>
      <c r="BU34" s="48"/>
      <c r="BY34" s="41">
        <v>42353</v>
      </c>
      <c r="BZ34">
        <v>9.09</v>
      </c>
      <c r="CA34">
        <v>3.9329999999999998</v>
      </c>
    </row>
    <row r="35" spans="1:79">
      <c r="A35" s="48"/>
      <c r="E35" s="48"/>
      <c r="I35" s="48"/>
      <c r="M35" s="48"/>
      <c r="Q35" s="48"/>
      <c r="U35" s="48"/>
      <c r="Y35" s="48"/>
      <c r="AC35" s="48"/>
      <c r="AG35" s="48"/>
      <c r="AK35" s="45"/>
      <c r="AO35" s="48"/>
      <c r="AS35" s="48"/>
      <c r="AW35" s="48"/>
      <c r="BA35" s="48"/>
      <c r="BE35" s="48"/>
      <c r="BI35" s="48"/>
      <c r="BM35" s="41">
        <v>42053</v>
      </c>
      <c r="BN35">
        <v>5.19</v>
      </c>
      <c r="BO35">
        <v>2.0449000000000002</v>
      </c>
      <c r="BQ35" s="48"/>
      <c r="BU35" s="48"/>
      <c r="BY35" s="41">
        <v>42354</v>
      </c>
      <c r="BZ35">
        <v>9.09</v>
      </c>
      <c r="CA35">
        <v>3.9329999999999998</v>
      </c>
    </row>
    <row r="36" spans="1:79">
      <c r="A36" s="48"/>
      <c r="E36" s="48"/>
      <c r="I36" s="48"/>
      <c r="M36" s="48"/>
      <c r="Q36" s="48"/>
      <c r="U36" s="48"/>
      <c r="Y36" s="48"/>
      <c r="AC36" s="48"/>
      <c r="AG36" s="48"/>
      <c r="AK36" s="45"/>
      <c r="AO36" s="48"/>
      <c r="AS36" s="48"/>
      <c r="AW36" s="48"/>
      <c r="BA36" s="48"/>
      <c r="BE36" s="48"/>
      <c r="BI36" s="48"/>
      <c r="BM36" s="41">
        <v>42054</v>
      </c>
      <c r="BN36">
        <v>5.16</v>
      </c>
      <c r="BO36">
        <v>2.0331000000000001</v>
      </c>
      <c r="BQ36" s="48"/>
      <c r="BU36" s="48"/>
      <c r="BY36" s="41">
        <v>42355</v>
      </c>
      <c r="BZ36">
        <v>9.0500000000000007</v>
      </c>
      <c r="CA36">
        <v>3.9157000000000002</v>
      </c>
    </row>
    <row r="37" spans="1:79">
      <c r="A37" s="48"/>
      <c r="E37" s="48"/>
      <c r="I37" s="48"/>
      <c r="M37" s="48"/>
      <c r="Q37" s="48"/>
      <c r="U37" s="48"/>
      <c r="Y37" s="48"/>
      <c r="AC37" s="48"/>
      <c r="AG37" s="48"/>
      <c r="AK37" s="45"/>
      <c r="AO37" s="48"/>
      <c r="AS37" s="48"/>
      <c r="AW37" s="48"/>
      <c r="BA37" s="48"/>
      <c r="BE37" s="48"/>
      <c r="BI37" s="48"/>
      <c r="BM37" s="41">
        <v>42055</v>
      </c>
      <c r="BN37">
        <v>5.15</v>
      </c>
      <c r="BO37">
        <v>2.0291000000000001</v>
      </c>
      <c r="BQ37" s="48"/>
      <c r="BU37" s="48"/>
      <c r="BY37" s="41">
        <v>42356</v>
      </c>
      <c r="BZ37">
        <v>9.0399999999999991</v>
      </c>
      <c r="CA37">
        <v>3.9114</v>
      </c>
    </row>
    <row r="38" spans="1:79">
      <c r="A38" s="48"/>
      <c r="E38" s="48"/>
      <c r="I38" s="48"/>
      <c r="M38" s="48"/>
      <c r="Q38" s="48"/>
      <c r="U38" s="48"/>
      <c r="Y38" s="48"/>
      <c r="AC38" s="48"/>
      <c r="AG38" s="48"/>
      <c r="AK38" s="45"/>
      <c r="AO38" s="48"/>
      <c r="AS38" s="48"/>
      <c r="AW38" s="48"/>
      <c r="BA38" s="48"/>
      <c r="BE38" s="48"/>
      <c r="BI38" s="48"/>
      <c r="BM38" s="41">
        <v>42058</v>
      </c>
      <c r="BN38">
        <v>5.14</v>
      </c>
      <c r="BO38">
        <v>2.0251999999999999</v>
      </c>
      <c r="BQ38" s="48"/>
      <c r="BU38" s="48"/>
      <c r="BY38" s="41">
        <v>42359</v>
      </c>
      <c r="BZ38">
        <v>8.8000000000000007</v>
      </c>
      <c r="CA38">
        <v>3.8075999999999999</v>
      </c>
    </row>
    <row r="39" spans="1:79">
      <c r="A39" s="48"/>
      <c r="E39" s="48"/>
      <c r="I39" s="48"/>
      <c r="M39" s="48"/>
      <c r="Q39" s="48"/>
      <c r="U39" s="48"/>
      <c r="Y39" s="48"/>
      <c r="AC39" s="48"/>
      <c r="AG39" s="48"/>
      <c r="AK39" s="45"/>
      <c r="AO39" s="48"/>
      <c r="AS39" s="48"/>
      <c r="AW39" s="48"/>
      <c r="BA39" s="48"/>
      <c r="BE39" s="48"/>
      <c r="BI39" s="48"/>
      <c r="BM39" s="41">
        <v>42059</v>
      </c>
      <c r="BN39">
        <v>5.05</v>
      </c>
      <c r="BO39">
        <v>1.9897</v>
      </c>
      <c r="BQ39" s="48"/>
      <c r="BU39" s="48"/>
      <c r="BY39" s="41">
        <v>42360</v>
      </c>
      <c r="BZ39">
        <v>9.0500000000000007</v>
      </c>
      <c r="CA39">
        <v>3.9157000000000002</v>
      </c>
    </row>
    <row r="40" spans="1:79">
      <c r="A40" s="48"/>
      <c r="E40" s="48"/>
      <c r="I40" s="48"/>
      <c r="M40" s="48"/>
      <c r="Q40" s="48"/>
      <c r="U40" s="48"/>
      <c r="Y40" s="48"/>
      <c r="AC40" s="48"/>
      <c r="AG40" s="48"/>
      <c r="AK40" s="45"/>
      <c r="AO40" s="48"/>
      <c r="AS40" s="48"/>
      <c r="AW40" s="48"/>
      <c r="BA40" s="48"/>
      <c r="BE40" s="48"/>
      <c r="BI40" s="48"/>
      <c r="BM40" s="41">
        <v>42060</v>
      </c>
      <c r="BN40">
        <v>5.09</v>
      </c>
      <c r="BO40">
        <v>2.0055000000000001</v>
      </c>
      <c r="BQ40" s="48"/>
      <c r="BU40" s="48"/>
      <c r="BY40" s="41">
        <v>42361</v>
      </c>
      <c r="BZ40">
        <v>8.99</v>
      </c>
      <c r="CA40">
        <v>3.8898000000000001</v>
      </c>
    </row>
    <row r="41" spans="1:79">
      <c r="A41" s="48"/>
      <c r="E41" s="48"/>
      <c r="I41" s="48"/>
      <c r="M41" s="48"/>
      <c r="Q41" s="48"/>
      <c r="U41" s="48"/>
      <c r="Y41" s="48"/>
      <c r="AC41" s="48"/>
      <c r="AG41" s="48"/>
      <c r="AK41" s="45"/>
      <c r="AO41" s="48"/>
      <c r="AS41" s="48"/>
      <c r="AW41" s="48"/>
      <c r="BA41" s="48"/>
      <c r="BE41" s="48"/>
      <c r="BI41" s="48"/>
      <c r="BM41" s="41">
        <v>42061</v>
      </c>
      <c r="BN41">
        <v>5.09</v>
      </c>
      <c r="BO41">
        <v>2.0055000000000001</v>
      </c>
      <c r="BQ41" s="48"/>
      <c r="BU41" s="48"/>
      <c r="BY41" s="41">
        <v>42363</v>
      </c>
      <c r="BZ41">
        <v>8.99</v>
      </c>
      <c r="CA41">
        <v>3.8898000000000001</v>
      </c>
    </row>
    <row r="42" spans="1:79">
      <c r="A42" s="48"/>
      <c r="E42" s="48"/>
      <c r="I42" s="48"/>
      <c r="M42" s="48"/>
      <c r="Q42" s="48"/>
      <c r="U42" s="48"/>
      <c r="Y42" s="48"/>
      <c r="AC42" s="48"/>
      <c r="AG42" s="48"/>
      <c r="AK42" s="45"/>
      <c r="AO42" s="48"/>
      <c r="AS42" s="48"/>
      <c r="AW42" s="48"/>
      <c r="BA42" s="48"/>
      <c r="BE42" s="48"/>
      <c r="BI42" s="48"/>
      <c r="BM42" s="41">
        <v>42062</v>
      </c>
      <c r="BN42">
        <v>4.95</v>
      </c>
      <c r="BO42">
        <v>1.9502999999999999</v>
      </c>
      <c r="BQ42" s="48"/>
      <c r="BU42" s="48"/>
      <c r="BY42" s="41">
        <v>42366</v>
      </c>
      <c r="BZ42">
        <v>8.8000000000000007</v>
      </c>
      <c r="CA42">
        <v>3.8075999999999999</v>
      </c>
    </row>
    <row r="43" spans="1:79">
      <c r="A43" s="48"/>
      <c r="E43" s="48"/>
      <c r="I43" s="48"/>
      <c r="M43" s="48"/>
      <c r="Q43" s="48"/>
      <c r="U43" s="48"/>
      <c r="Y43" s="48"/>
      <c r="AC43" s="48"/>
      <c r="AG43" s="48"/>
      <c r="AK43" s="45"/>
      <c r="AO43" s="48"/>
      <c r="AS43" s="48"/>
      <c r="AW43" s="48"/>
      <c r="BA43" s="48"/>
      <c r="BE43" s="48"/>
      <c r="BI43" s="48"/>
      <c r="BM43" s="41">
        <v>42065</v>
      </c>
      <c r="BN43">
        <v>4.95</v>
      </c>
      <c r="BO43">
        <v>1.9502999999999999</v>
      </c>
      <c r="BQ43" s="48"/>
      <c r="BU43" s="48"/>
      <c r="BY43" s="41">
        <v>42367</v>
      </c>
      <c r="BZ43">
        <v>9</v>
      </c>
      <c r="CA43">
        <v>3.8940999999999999</v>
      </c>
    </row>
    <row r="44" spans="1:79">
      <c r="A44" s="48"/>
      <c r="E44" s="48"/>
      <c r="I44" s="48"/>
      <c r="M44" s="48"/>
      <c r="Q44" s="48"/>
      <c r="U44" s="48"/>
      <c r="Y44" s="48"/>
      <c r="AC44" s="48"/>
      <c r="AG44" s="48"/>
      <c r="AK44" s="45"/>
      <c r="AO44" s="48"/>
      <c r="AS44" s="48"/>
      <c r="AW44" s="48"/>
      <c r="BA44" s="48"/>
      <c r="BE44" s="48"/>
      <c r="BI44" s="48"/>
      <c r="BM44" s="41">
        <v>42066</v>
      </c>
      <c r="BN44">
        <v>4.95</v>
      </c>
      <c r="BO44">
        <v>1.9502999999999999</v>
      </c>
      <c r="BQ44" s="48"/>
      <c r="BU44" s="48"/>
      <c r="BY44" s="41">
        <v>42368</v>
      </c>
      <c r="BZ44">
        <v>9</v>
      </c>
      <c r="CA44">
        <v>3.8940999999999999</v>
      </c>
    </row>
    <row r="45" spans="1:79">
      <c r="A45" s="48"/>
      <c r="E45" s="48"/>
      <c r="I45" s="48"/>
      <c r="M45" s="48"/>
      <c r="Q45" s="48"/>
      <c r="U45" s="48"/>
      <c r="Y45" s="48"/>
      <c r="AC45" s="48"/>
      <c r="AG45" s="48"/>
      <c r="AK45" s="45"/>
      <c r="AO45" s="48"/>
      <c r="AS45" s="48"/>
      <c r="AW45" s="48"/>
      <c r="BA45" s="48"/>
      <c r="BE45" s="48"/>
      <c r="BI45" s="48"/>
      <c r="BM45" s="41">
        <v>42067</v>
      </c>
      <c r="BN45">
        <v>4.93</v>
      </c>
      <c r="BO45">
        <v>1.9423999999999999</v>
      </c>
      <c r="BQ45" s="48"/>
      <c r="BU45" s="48"/>
      <c r="BY45" s="41">
        <v>42369</v>
      </c>
      <c r="BZ45">
        <v>9</v>
      </c>
      <c r="CA45">
        <v>3.8940999999999999</v>
      </c>
    </row>
    <row r="46" spans="1:79">
      <c r="A46" s="48"/>
      <c r="E46" s="48"/>
      <c r="I46" s="48"/>
      <c r="M46" s="48"/>
      <c r="Q46" s="48"/>
      <c r="U46" s="48"/>
      <c r="Y46" s="48"/>
      <c r="AC46" s="48"/>
      <c r="AG46" s="48"/>
      <c r="AK46" s="45"/>
      <c r="AO46" s="48"/>
      <c r="AS46" s="48"/>
      <c r="AW46" s="48"/>
      <c r="BA46" s="48"/>
      <c r="BE46" s="48"/>
      <c r="BI46" s="48"/>
      <c r="BM46" s="41">
        <v>42068</v>
      </c>
      <c r="BN46">
        <v>4.8600000000000003</v>
      </c>
      <c r="BO46">
        <v>1.9149</v>
      </c>
      <c r="BQ46" s="48"/>
      <c r="BU46" s="48"/>
      <c r="BY46" s="41">
        <v>42373</v>
      </c>
      <c r="BZ46">
        <v>9.19</v>
      </c>
      <c r="CA46">
        <v>3.9763000000000002</v>
      </c>
    </row>
    <row r="47" spans="1:79">
      <c r="A47" s="48"/>
      <c r="E47" s="48"/>
      <c r="I47" s="48"/>
      <c r="M47" s="48"/>
      <c r="Q47" s="48"/>
      <c r="U47" s="48"/>
      <c r="Y47" s="48"/>
      <c r="AC47" s="48"/>
      <c r="AG47" s="48"/>
      <c r="AK47" s="45"/>
      <c r="AO47" s="48"/>
      <c r="AS47" s="48"/>
      <c r="AW47" s="48"/>
      <c r="BA47" s="48"/>
      <c r="BE47" s="48"/>
      <c r="BI47" s="48"/>
      <c r="BM47" s="41">
        <v>42069</v>
      </c>
      <c r="BN47">
        <v>4.92</v>
      </c>
      <c r="BO47">
        <v>1.9384999999999999</v>
      </c>
      <c r="BQ47" s="48"/>
      <c r="BU47" s="48"/>
      <c r="BY47" s="41">
        <v>42374</v>
      </c>
      <c r="BZ47">
        <v>9.16</v>
      </c>
      <c r="CA47">
        <v>3.9632999999999998</v>
      </c>
    </row>
    <row r="48" spans="1:79">
      <c r="A48" s="48"/>
      <c r="E48" s="48"/>
      <c r="I48" s="48"/>
      <c r="M48" s="48"/>
      <c r="Q48" s="48"/>
      <c r="U48" s="48"/>
      <c r="Y48" s="48"/>
      <c r="AC48" s="48"/>
      <c r="AG48" s="48"/>
      <c r="AK48" s="45"/>
      <c r="AO48" s="48"/>
      <c r="AS48" s="48"/>
      <c r="AW48" s="48"/>
      <c r="BA48" s="48"/>
      <c r="BE48" s="48"/>
      <c r="BI48" s="48"/>
      <c r="BM48" s="41">
        <v>42072</v>
      </c>
      <c r="BN48">
        <v>4.9000000000000004</v>
      </c>
      <c r="BO48">
        <v>1.9306000000000001</v>
      </c>
      <c r="BQ48" s="48"/>
      <c r="BU48" s="48"/>
      <c r="BY48" s="41">
        <v>42375</v>
      </c>
      <c r="BZ48">
        <v>9.09</v>
      </c>
      <c r="CA48">
        <v>3.9329999999999998</v>
      </c>
    </row>
    <row r="49" spans="1:79">
      <c r="A49" s="48"/>
      <c r="E49" s="48"/>
      <c r="I49" s="48"/>
      <c r="M49" s="48"/>
      <c r="Q49" s="48"/>
      <c r="U49" s="48"/>
      <c r="Y49" s="48"/>
      <c r="AC49" s="48"/>
      <c r="AG49" s="48"/>
      <c r="AK49" s="45"/>
      <c r="AO49" s="48"/>
      <c r="AS49" s="48"/>
      <c r="AW49" s="48"/>
      <c r="BA49" s="48"/>
      <c r="BE49" s="48"/>
      <c r="BI49" s="48"/>
      <c r="BM49" s="41">
        <v>42073</v>
      </c>
      <c r="BN49">
        <v>4.9000000000000004</v>
      </c>
      <c r="BO49">
        <v>1.9306000000000001</v>
      </c>
      <c r="BQ49" s="48"/>
      <c r="BU49" s="48"/>
      <c r="BY49" s="41">
        <v>42376</v>
      </c>
      <c r="BZ49">
        <v>9.09</v>
      </c>
      <c r="CA49">
        <v>3.9329999999999998</v>
      </c>
    </row>
    <row r="50" spans="1:79">
      <c r="A50" s="48"/>
      <c r="E50" s="48"/>
      <c r="I50" s="48"/>
      <c r="M50" s="48"/>
      <c r="Q50" s="48"/>
      <c r="U50" s="48"/>
      <c r="Y50" s="48"/>
      <c r="AC50" s="48"/>
      <c r="AG50" s="48"/>
      <c r="AK50" s="45"/>
      <c r="AO50" s="48"/>
      <c r="AS50" s="48"/>
      <c r="AW50" s="48"/>
      <c r="BA50" s="48"/>
      <c r="BE50" s="48"/>
      <c r="BI50" s="48"/>
      <c r="BM50" s="41">
        <v>42074</v>
      </c>
      <c r="BN50">
        <v>4.8899999999999997</v>
      </c>
      <c r="BO50">
        <v>1.9267000000000001</v>
      </c>
      <c r="BQ50" s="48"/>
      <c r="BU50" s="48"/>
      <c r="BY50" s="41">
        <v>42377</v>
      </c>
      <c r="BZ50">
        <v>9</v>
      </c>
      <c r="CA50">
        <v>3.8940999999999999</v>
      </c>
    </row>
    <row r="51" spans="1:79">
      <c r="A51" s="48"/>
      <c r="E51" s="48"/>
      <c r="I51" s="48"/>
      <c r="M51" s="48"/>
      <c r="Q51" s="48"/>
      <c r="U51" s="48"/>
      <c r="Y51" s="48"/>
      <c r="AC51" s="48"/>
      <c r="AG51" s="48"/>
      <c r="AK51" s="45"/>
      <c r="AO51" s="48"/>
      <c r="AS51" s="48"/>
      <c r="AW51" s="48"/>
      <c r="BA51" s="48"/>
      <c r="BE51" s="48"/>
      <c r="BI51" s="48"/>
      <c r="BM51" s="41">
        <v>42075</v>
      </c>
      <c r="BN51">
        <v>4.8</v>
      </c>
      <c r="BO51">
        <v>1.8912</v>
      </c>
      <c r="BQ51" s="48"/>
      <c r="BU51" s="48"/>
      <c r="BY51" s="41">
        <v>42380</v>
      </c>
      <c r="BZ51">
        <v>9.16</v>
      </c>
      <c r="CA51">
        <v>3.9632999999999998</v>
      </c>
    </row>
    <row r="52" spans="1:79">
      <c r="A52" s="48"/>
      <c r="E52" s="48"/>
      <c r="I52" s="48"/>
      <c r="M52" s="48"/>
      <c r="Q52" s="48"/>
      <c r="U52" s="48"/>
      <c r="Y52" s="48"/>
      <c r="AC52" s="48"/>
      <c r="AG52" s="48"/>
      <c r="AK52" s="45"/>
      <c r="AO52" s="48"/>
      <c r="AS52" s="48"/>
      <c r="AW52" s="48"/>
      <c r="BA52" s="48"/>
      <c r="BE52" s="48"/>
      <c r="BI52" s="48"/>
      <c r="BM52" s="41">
        <v>42076</v>
      </c>
      <c r="BN52">
        <v>4.8</v>
      </c>
      <c r="BO52">
        <v>1.8912</v>
      </c>
      <c r="BQ52" s="48"/>
      <c r="BU52" s="48"/>
      <c r="BY52" s="41">
        <v>42381</v>
      </c>
      <c r="BZ52">
        <v>9.27</v>
      </c>
      <c r="CA52">
        <v>4.0109000000000004</v>
      </c>
    </row>
    <row r="53" spans="1:79">
      <c r="A53" s="48"/>
      <c r="E53" s="48"/>
      <c r="I53" s="48"/>
      <c r="M53" s="48"/>
      <c r="Q53" s="48"/>
      <c r="U53" s="48"/>
      <c r="Y53" s="48"/>
      <c r="AC53" s="48"/>
      <c r="AG53" s="48"/>
      <c r="AK53" s="45"/>
      <c r="AO53" s="48"/>
      <c r="AS53" s="48"/>
      <c r="AW53" s="48"/>
      <c r="BA53" s="48"/>
      <c r="BE53" s="48"/>
      <c r="BI53" s="48"/>
      <c r="BM53" s="41">
        <v>42079</v>
      </c>
      <c r="BN53">
        <v>4.78</v>
      </c>
      <c r="BO53">
        <v>1.8833</v>
      </c>
      <c r="BQ53" s="48"/>
      <c r="BU53" s="48"/>
      <c r="BY53" s="41">
        <v>42382</v>
      </c>
      <c r="BZ53">
        <v>9.48</v>
      </c>
      <c r="CA53">
        <v>4.1017999999999999</v>
      </c>
    </row>
    <row r="54" spans="1:79">
      <c r="A54" s="48"/>
      <c r="E54" s="48"/>
      <c r="I54" s="48"/>
      <c r="M54" s="48"/>
      <c r="Q54" s="48"/>
      <c r="U54" s="48"/>
      <c r="Y54" s="48"/>
      <c r="AC54" s="48"/>
      <c r="AG54" s="48"/>
      <c r="AK54" s="45"/>
      <c r="AO54" s="48"/>
      <c r="AS54" s="48"/>
      <c r="AW54" s="48"/>
      <c r="BA54" s="48"/>
      <c r="BE54" s="48"/>
      <c r="BI54" s="48"/>
      <c r="BM54" s="41">
        <v>42080</v>
      </c>
      <c r="BN54">
        <v>4.76</v>
      </c>
      <c r="BO54">
        <v>1.8754999999999999</v>
      </c>
      <c r="BQ54" s="48"/>
      <c r="BU54" s="48"/>
      <c r="BY54" s="41">
        <v>42384</v>
      </c>
      <c r="BZ54">
        <v>9.4700000000000006</v>
      </c>
      <c r="CA54">
        <v>4.0974000000000004</v>
      </c>
    </row>
    <row r="55" spans="1:79">
      <c r="A55" s="48"/>
      <c r="E55" s="48"/>
      <c r="I55" s="48"/>
      <c r="M55" s="48"/>
      <c r="Q55" s="48"/>
      <c r="U55" s="48"/>
      <c r="Y55" s="48"/>
      <c r="AC55" s="48"/>
      <c r="AG55" s="48"/>
      <c r="AK55" s="45"/>
      <c r="AO55" s="48"/>
      <c r="AS55" s="48"/>
      <c r="AW55" s="48"/>
      <c r="BA55" s="48"/>
      <c r="BE55" s="48"/>
      <c r="BI55" s="48"/>
      <c r="BM55" s="41">
        <v>42081</v>
      </c>
      <c r="BN55">
        <v>4.62</v>
      </c>
      <c r="BO55">
        <v>1.8203</v>
      </c>
      <c r="BQ55" s="48"/>
      <c r="BU55" s="48"/>
      <c r="BY55" s="41">
        <v>42387</v>
      </c>
      <c r="BZ55">
        <v>9.48</v>
      </c>
      <c r="CA55">
        <v>4.1017999999999999</v>
      </c>
    </row>
    <row r="56" spans="1:79">
      <c r="A56" s="48"/>
      <c r="E56" s="48"/>
      <c r="I56" s="48"/>
      <c r="M56" s="48"/>
      <c r="Q56" s="48"/>
      <c r="U56" s="48"/>
      <c r="Y56" s="48"/>
      <c r="AC56" s="48"/>
      <c r="AG56" s="48"/>
      <c r="AK56" s="45"/>
      <c r="AO56" s="48"/>
      <c r="AS56" s="48"/>
      <c r="AW56" s="48"/>
      <c r="BA56" s="48"/>
      <c r="BE56" s="48"/>
      <c r="BI56" s="48"/>
      <c r="BM56" s="41">
        <v>42082</v>
      </c>
      <c r="BN56">
        <v>4.76</v>
      </c>
      <c r="BO56">
        <v>1.8754999999999999</v>
      </c>
      <c r="BQ56" s="48"/>
      <c r="BU56" s="48"/>
      <c r="BY56" s="41">
        <v>42388</v>
      </c>
      <c r="BZ56">
        <v>9.48</v>
      </c>
      <c r="CA56">
        <v>4.1017999999999999</v>
      </c>
    </row>
    <row r="57" spans="1:79">
      <c r="A57" s="48"/>
      <c r="E57" s="48"/>
      <c r="I57" s="48"/>
      <c r="M57" s="48"/>
      <c r="Q57" s="48"/>
      <c r="U57" s="48"/>
      <c r="Y57" s="48"/>
      <c r="AC57" s="48"/>
      <c r="AG57" s="48"/>
      <c r="AK57" s="45"/>
      <c r="AO57" s="48"/>
      <c r="AS57" s="48"/>
      <c r="AW57" s="48"/>
      <c r="BA57" s="48"/>
      <c r="BE57" s="48"/>
      <c r="BI57" s="48"/>
      <c r="BM57" s="41">
        <v>42086</v>
      </c>
      <c r="BN57">
        <v>4.8</v>
      </c>
      <c r="BO57">
        <v>1.8912</v>
      </c>
      <c r="BQ57" s="48"/>
      <c r="BU57" s="48"/>
      <c r="BY57" s="41">
        <v>42389</v>
      </c>
      <c r="BZ57">
        <v>9.43</v>
      </c>
      <c r="CA57">
        <v>4.0800999999999998</v>
      </c>
    </row>
    <row r="58" spans="1:79">
      <c r="A58" s="48"/>
      <c r="E58" s="48"/>
      <c r="I58" s="48"/>
      <c r="M58" s="48"/>
      <c r="Q58" s="48"/>
      <c r="U58" s="48"/>
      <c r="Y58" s="48"/>
      <c r="AC58" s="48"/>
      <c r="AG58" s="48"/>
      <c r="AK58" s="45"/>
      <c r="AO58" s="48"/>
      <c r="AS58" s="48"/>
      <c r="AW58" s="48"/>
      <c r="BA58" s="48"/>
      <c r="BE58" s="48"/>
      <c r="BI58" s="48"/>
      <c r="BM58" s="41">
        <v>42087</v>
      </c>
      <c r="BN58">
        <v>4.79</v>
      </c>
      <c r="BO58">
        <v>1.8873</v>
      </c>
      <c r="BQ58" s="48"/>
      <c r="BU58" s="48"/>
      <c r="BY58" s="41">
        <v>42390</v>
      </c>
      <c r="BZ58">
        <v>9.4700000000000006</v>
      </c>
      <c r="CA58">
        <v>4.0974000000000004</v>
      </c>
    </row>
    <row r="59" spans="1:79">
      <c r="A59" s="48"/>
      <c r="E59" s="48"/>
      <c r="I59" s="48"/>
      <c r="M59" s="48"/>
      <c r="Q59" s="48"/>
      <c r="U59" s="48"/>
      <c r="Y59" s="48"/>
      <c r="AC59" s="48"/>
      <c r="AG59" s="48"/>
      <c r="AK59" s="45"/>
      <c r="AO59" s="48"/>
      <c r="AS59" s="48"/>
      <c r="AW59" s="48"/>
      <c r="BA59" s="48"/>
      <c r="BE59" s="48"/>
      <c r="BI59" s="48"/>
      <c r="BM59" s="41">
        <v>42088</v>
      </c>
      <c r="BN59">
        <v>4.75</v>
      </c>
      <c r="BO59">
        <v>1.8714999999999999</v>
      </c>
      <c r="BQ59" s="48"/>
      <c r="BU59" s="48"/>
      <c r="BY59" s="41">
        <v>42391</v>
      </c>
      <c r="BZ59">
        <v>9.4700000000000006</v>
      </c>
      <c r="CA59">
        <v>4.0974000000000004</v>
      </c>
    </row>
    <row r="60" spans="1:79">
      <c r="A60" s="48"/>
      <c r="E60" s="48"/>
      <c r="I60" s="48"/>
      <c r="M60" s="48"/>
      <c r="Q60" s="48"/>
      <c r="U60" s="48"/>
      <c r="Y60" s="48"/>
      <c r="AC60" s="48"/>
      <c r="AG60" s="48"/>
      <c r="AK60" s="45"/>
      <c r="AO60" s="48"/>
      <c r="AS60" s="48"/>
      <c r="AW60" s="48"/>
      <c r="BA60" s="48"/>
      <c r="BE60" s="48"/>
      <c r="BI60" s="48"/>
      <c r="BM60" s="41">
        <v>42089</v>
      </c>
      <c r="BN60">
        <v>4.75</v>
      </c>
      <c r="BO60">
        <v>1.8714999999999999</v>
      </c>
      <c r="BQ60" s="48"/>
      <c r="BU60" s="48"/>
      <c r="BY60" s="41">
        <v>42394</v>
      </c>
      <c r="BZ60">
        <v>9.44</v>
      </c>
      <c r="CA60">
        <v>4.0845000000000002</v>
      </c>
    </row>
    <row r="61" spans="1:79">
      <c r="A61" s="48"/>
      <c r="E61" s="48"/>
      <c r="I61" s="48"/>
      <c r="M61" s="48"/>
      <c r="Q61" s="48"/>
      <c r="U61" s="48"/>
      <c r="Y61" s="48"/>
      <c r="AC61" s="48"/>
      <c r="AG61" s="48"/>
      <c r="AK61" s="45"/>
      <c r="AO61" s="48"/>
      <c r="AS61" s="48"/>
      <c r="AW61" s="48"/>
      <c r="BA61" s="48"/>
      <c r="BE61" s="48"/>
      <c r="BI61" s="48"/>
      <c r="BM61" s="41">
        <v>42090</v>
      </c>
      <c r="BN61">
        <v>4.75</v>
      </c>
      <c r="BO61">
        <v>1.8714999999999999</v>
      </c>
      <c r="BQ61" s="48"/>
      <c r="BU61" s="48"/>
      <c r="BY61" s="41">
        <v>42395</v>
      </c>
      <c r="BZ61">
        <v>9.3000000000000007</v>
      </c>
      <c r="CA61">
        <v>4.0239000000000003</v>
      </c>
    </row>
    <row r="62" spans="1:79">
      <c r="A62" s="48"/>
      <c r="E62" s="48"/>
      <c r="I62" s="48"/>
      <c r="M62" s="48"/>
      <c r="Q62" s="48"/>
      <c r="U62" s="48"/>
      <c r="Y62" s="48"/>
      <c r="AC62" s="48"/>
      <c r="AG62" s="48"/>
      <c r="AK62" s="45"/>
      <c r="AO62" s="48"/>
      <c r="AS62" s="48"/>
      <c r="AW62" s="48"/>
      <c r="BA62" s="48"/>
      <c r="BE62" s="48"/>
      <c r="BI62" s="48"/>
      <c r="BM62" s="41">
        <v>42093</v>
      </c>
      <c r="BN62">
        <v>4.87</v>
      </c>
      <c r="BO62">
        <v>1.9188000000000001</v>
      </c>
      <c r="BQ62" s="48"/>
      <c r="BU62" s="48"/>
      <c r="BY62" s="41">
        <v>42396</v>
      </c>
      <c r="BZ62">
        <v>9.3000000000000007</v>
      </c>
      <c r="CA62">
        <v>4.0239000000000003</v>
      </c>
    </row>
    <row r="63" spans="1:79">
      <c r="A63" s="48"/>
      <c r="E63" s="48"/>
      <c r="I63" s="48"/>
      <c r="M63" s="48"/>
      <c r="Q63" s="48"/>
      <c r="U63" s="48"/>
      <c r="Y63" s="48"/>
      <c r="AC63" s="48"/>
      <c r="AG63" s="48"/>
      <c r="AK63" s="45"/>
      <c r="AO63" s="48"/>
      <c r="AS63" s="48"/>
      <c r="AW63" s="48"/>
      <c r="BA63" s="48"/>
      <c r="BE63" s="48"/>
      <c r="BI63" s="48"/>
      <c r="BM63" s="41">
        <v>42094</v>
      </c>
      <c r="BN63">
        <v>4.8</v>
      </c>
      <c r="BO63">
        <v>1.8912</v>
      </c>
      <c r="BQ63" s="48"/>
      <c r="BU63" s="48"/>
      <c r="BY63" s="41">
        <v>42397</v>
      </c>
      <c r="BZ63">
        <v>9.2899999999999991</v>
      </c>
      <c r="CA63">
        <v>4.0195999999999996</v>
      </c>
    </row>
    <row r="64" spans="1:79">
      <c r="A64" s="48"/>
      <c r="E64" s="48"/>
      <c r="I64" s="48"/>
      <c r="M64" s="48"/>
      <c r="Q64" s="48"/>
      <c r="U64" s="48"/>
      <c r="Y64" s="48"/>
      <c r="AC64" s="48"/>
      <c r="AG64" s="48"/>
      <c r="AK64" s="45"/>
      <c r="AO64" s="48"/>
      <c r="AS64" s="48"/>
      <c r="AW64" s="48"/>
      <c r="BA64" s="48"/>
      <c r="BE64" s="48"/>
      <c r="BI64" s="48"/>
      <c r="BM64" s="41">
        <v>42095</v>
      </c>
      <c r="BN64">
        <v>4.8</v>
      </c>
      <c r="BO64">
        <v>1.8912</v>
      </c>
      <c r="BQ64" s="48"/>
      <c r="BU64" s="48"/>
      <c r="BY64" s="41">
        <v>42398</v>
      </c>
      <c r="BZ64">
        <v>9.67</v>
      </c>
      <c r="CA64">
        <v>4.1840000000000002</v>
      </c>
    </row>
    <row r="65" spans="1:79">
      <c r="A65" s="48"/>
      <c r="E65" s="48"/>
      <c r="I65" s="48"/>
      <c r="M65" s="48"/>
      <c r="Q65" s="48"/>
      <c r="U65" s="48"/>
      <c r="Y65" s="48"/>
      <c r="AC65" s="48"/>
      <c r="AG65" s="48"/>
      <c r="AK65" s="45"/>
      <c r="AO65" s="48"/>
      <c r="AS65" s="48"/>
      <c r="AW65" s="48"/>
      <c r="BA65" s="48"/>
      <c r="BE65" s="48"/>
      <c r="BI65" s="48"/>
      <c r="BM65" s="41">
        <v>42096</v>
      </c>
      <c r="BN65">
        <v>4.75</v>
      </c>
      <c r="BO65">
        <v>1.8714999999999999</v>
      </c>
      <c r="BQ65" s="48"/>
      <c r="BU65" s="48"/>
      <c r="BY65" s="41">
        <v>42401</v>
      </c>
      <c r="BZ65">
        <v>9.51</v>
      </c>
      <c r="CA65">
        <v>4.1147999999999998</v>
      </c>
    </row>
    <row r="66" spans="1:79">
      <c r="A66" s="48"/>
      <c r="E66" s="48"/>
      <c r="I66" s="48"/>
      <c r="M66" s="48"/>
      <c r="Q66" s="48"/>
      <c r="U66" s="48"/>
      <c r="Y66" s="48"/>
      <c r="AC66" s="48"/>
      <c r="AG66" s="48"/>
      <c r="AK66" s="45"/>
      <c r="AO66" s="48"/>
      <c r="AS66" s="48"/>
      <c r="AW66" s="48"/>
      <c r="BA66" s="48"/>
      <c r="BE66" s="48"/>
      <c r="BI66" s="48"/>
      <c r="BM66" s="41">
        <v>42097</v>
      </c>
      <c r="BN66">
        <v>4.74</v>
      </c>
      <c r="BO66">
        <v>1.8675999999999999</v>
      </c>
      <c r="BQ66" s="48"/>
      <c r="BU66" s="48"/>
      <c r="BY66" s="41">
        <v>42402</v>
      </c>
      <c r="BZ66">
        <v>9.5</v>
      </c>
      <c r="CA66">
        <v>4.1104000000000003</v>
      </c>
    </row>
    <row r="67" spans="1:79">
      <c r="A67" s="48"/>
      <c r="E67" s="48"/>
      <c r="I67" s="48"/>
      <c r="M67" s="48"/>
      <c r="Q67" s="48"/>
      <c r="U67" s="48"/>
      <c r="Y67" s="48"/>
      <c r="AC67" s="48"/>
      <c r="AG67" s="48"/>
      <c r="AK67" s="45"/>
      <c r="AO67" s="48"/>
      <c r="AS67" s="48"/>
      <c r="AW67" s="48"/>
      <c r="BA67" s="48"/>
      <c r="BE67" s="48"/>
      <c r="BI67" s="48"/>
      <c r="BM67" s="41">
        <v>42100</v>
      </c>
      <c r="BN67">
        <v>4.66</v>
      </c>
      <c r="BO67">
        <v>1.8361000000000001</v>
      </c>
      <c r="BQ67" s="48"/>
      <c r="BU67" s="48"/>
      <c r="BY67" s="41">
        <v>42403</v>
      </c>
      <c r="BZ67">
        <v>9.5</v>
      </c>
      <c r="CA67">
        <v>4.1104000000000003</v>
      </c>
    </row>
    <row r="68" spans="1:79">
      <c r="A68" s="48"/>
      <c r="E68" s="48"/>
      <c r="I68" s="48"/>
      <c r="M68" s="48"/>
      <c r="Q68" s="48"/>
      <c r="U68" s="48"/>
      <c r="Y68" s="48"/>
      <c r="AC68" s="48"/>
      <c r="AG68" s="48"/>
      <c r="AK68" s="45"/>
      <c r="AO68" s="48"/>
      <c r="AS68" s="48"/>
      <c r="AW68" s="48"/>
      <c r="BA68" s="48"/>
      <c r="BE68" s="48"/>
      <c r="BI68" s="48"/>
      <c r="BM68" s="41">
        <v>42101</v>
      </c>
      <c r="BN68">
        <v>4.6100000000000003</v>
      </c>
      <c r="BO68">
        <v>1.8164</v>
      </c>
      <c r="BQ68" s="48"/>
      <c r="BU68" s="48"/>
      <c r="BY68" s="41">
        <v>42404</v>
      </c>
      <c r="BZ68">
        <v>9.5</v>
      </c>
      <c r="CA68">
        <v>4.1104000000000003</v>
      </c>
    </row>
    <row r="69" spans="1:79">
      <c r="A69" s="48"/>
      <c r="E69" s="48"/>
      <c r="I69" s="48"/>
      <c r="M69" s="48"/>
      <c r="Q69" s="48"/>
      <c r="U69" s="48"/>
      <c r="Y69" s="48"/>
      <c r="AC69" s="48"/>
      <c r="AG69" s="48"/>
      <c r="AK69" s="45"/>
      <c r="AO69" s="48"/>
      <c r="AS69" s="48"/>
      <c r="AW69" s="48"/>
      <c r="BA69" s="48"/>
      <c r="BE69" s="48"/>
      <c r="BI69" s="48"/>
      <c r="BM69" s="41">
        <v>42102</v>
      </c>
      <c r="BN69">
        <v>4.71</v>
      </c>
      <c r="BO69">
        <v>1.8557999999999999</v>
      </c>
      <c r="BQ69" s="48"/>
      <c r="BU69" s="48"/>
      <c r="BY69" s="41">
        <v>42405</v>
      </c>
      <c r="BZ69">
        <v>9.3000000000000007</v>
      </c>
      <c r="CA69">
        <v>4.0239000000000003</v>
      </c>
    </row>
    <row r="70" spans="1:79">
      <c r="A70" s="48"/>
      <c r="E70" s="48"/>
      <c r="I70" s="48"/>
      <c r="M70" s="48"/>
      <c r="Q70" s="48"/>
      <c r="U70" s="48"/>
      <c r="Y70" s="48"/>
      <c r="AC70" s="48"/>
      <c r="AG70" s="48"/>
      <c r="AK70" s="45"/>
      <c r="AO70" s="48"/>
      <c r="AS70" s="48"/>
      <c r="AW70" s="48"/>
      <c r="BA70" s="48"/>
      <c r="BE70" s="48"/>
      <c r="BI70" s="48"/>
      <c r="BM70" s="41">
        <v>42104</v>
      </c>
      <c r="BN70">
        <v>4.6900000000000004</v>
      </c>
      <c r="BO70">
        <v>1.8479000000000001</v>
      </c>
      <c r="BQ70" s="48"/>
      <c r="BU70" s="48"/>
      <c r="BY70" s="41">
        <v>42408</v>
      </c>
      <c r="BZ70">
        <v>9.5500000000000007</v>
      </c>
      <c r="CA70">
        <v>4.1321000000000003</v>
      </c>
    </row>
    <row r="71" spans="1:79">
      <c r="A71" s="48"/>
      <c r="E71" s="48"/>
      <c r="I71" s="48"/>
      <c r="M71" s="48"/>
      <c r="Q71" s="48"/>
      <c r="U71" s="48"/>
      <c r="Y71" s="48"/>
      <c r="AC71" s="48"/>
      <c r="AG71" s="48"/>
      <c r="AK71" s="45"/>
      <c r="AO71" s="48"/>
      <c r="AS71" s="48"/>
      <c r="AW71" s="48"/>
      <c r="BA71" s="48"/>
      <c r="BE71" s="48"/>
      <c r="BI71" s="48"/>
      <c r="BM71" s="41">
        <v>42107</v>
      </c>
      <c r="BN71">
        <v>4.5999999999999996</v>
      </c>
      <c r="BO71">
        <v>1.8124</v>
      </c>
      <c r="BQ71" s="48"/>
      <c r="BU71" s="48"/>
      <c r="BY71" s="41">
        <v>42409</v>
      </c>
      <c r="BZ71">
        <v>9.59</v>
      </c>
      <c r="CA71">
        <v>4.1494</v>
      </c>
    </row>
    <row r="72" spans="1:79">
      <c r="A72" s="48"/>
      <c r="E72" s="48"/>
      <c r="I72" s="48"/>
      <c r="M72" s="48"/>
      <c r="Q72" s="48"/>
      <c r="U72" s="48"/>
      <c r="Y72" s="48"/>
      <c r="AC72" s="48"/>
      <c r="AG72" s="48"/>
      <c r="AK72" s="45"/>
      <c r="AO72" s="48"/>
      <c r="AS72" s="48"/>
      <c r="AW72" s="48"/>
      <c r="BA72" s="48"/>
      <c r="BE72" s="48"/>
      <c r="BI72" s="48"/>
      <c r="BM72" s="41">
        <v>42108</v>
      </c>
      <c r="BN72">
        <v>4.7</v>
      </c>
      <c r="BO72">
        <v>1.8517999999999999</v>
      </c>
      <c r="BQ72" s="48"/>
      <c r="BU72" s="48"/>
      <c r="BY72" s="41">
        <v>42410</v>
      </c>
      <c r="BZ72">
        <v>9.5</v>
      </c>
      <c r="CA72">
        <v>4.1104000000000003</v>
      </c>
    </row>
    <row r="73" spans="1:79">
      <c r="A73" s="48"/>
      <c r="E73" s="48"/>
      <c r="I73" s="48"/>
      <c r="M73" s="48"/>
      <c r="Q73" s="48"/>
      <c r="U73" s="48"/>
      <c r="Y73" s="48"/>
      <c r="AC73" s="48"/>
      <c r="AG73" s="48"/>
      <c r="AK73" s="45"/>
      <c r="AO73" s="48"/>
      <c r="AS73" s="48"/>
      <c r="AW73" s="48"/>
      <c r="BA73" s="48"/>
      <c r="BE73" s="48"/>
      <c r="BI73" s="48"/>
      <c r="BM73" s="41">
        <v>42109</v>
      </c>
      <c r="BN73">
        <v>4.82</v>
      </c>
      <c r="BO73">
        <v>1.8991</v>
      </c>
      <c r="BQ73" s="48"/>
      <c r="BU73" s="48"/>
      <c r="BY73" s="41">
        <v>42411</v>
      </c>
      <c r="BZ73">
        <v>9.5</v>
      </c>
      <c r="CA73">
        <v>4.1104000000000003</v>
      </c>
    </row>
    <row r="74" spans="1:79">
      <c r="A74" s="48"/>
      <c r="E74" s="48"/>
      <c r="I74" s="48"/>
      <c r="M74" s="48"/>
      <c r="Q74" s="48"/>
      <c r="U74" s="48"/>
      <c r="Y74" s="48"/>
      <c r="AC74" s="48"/>
      <c r="AG74" s="48"/>
      <c r="AK74" s="45"/>
      <c r="AO74" s="48"/>
      <c r="AS74" s="48"/>
      <c r="AW74" s="48"/>
      <c r="BA74" s="48"/>
      <c r="BE74" s="48"/>
      <c r="BI74" s="48"/>
      <c r="BM74" s="41">
        <v>42110</v>
      </c>
      <c r="BN74">
        <v>4.97</v>
      </c>
      <c r="BO74">
        <v>1.9581999999999999</v>
      </c>
      <c r="BQ74" s="48"/>
      <c r="BU74" s="48"/>
      <c r="BY74" s="41">
        <v>42412</v>
      </c>
      <c r="BZ74">
        <v>9.25</v>
      </c>
      <c r="CA74">
        <v>4.0023</v>
      </c>
    </row>
    <row r="75" spans="1:79">
      <c r="A75" s="48"/>
      <c r="E75" s="48"/>
      <c r="I75" s="48"/>
      <c r="M75" s="48"/>
      <c r="Q75" s="48"/>
      <c r="U75" s="48"/>
      <c r="Y75" s="48"/>
      <c r="AC75" s="48"/>
      <c r="AG75" s="48"/>
      <c r="AK75" s="45"/>
      <c r="AO75" s="48"/>
      <c r="AS75" s="48"/>
      <c r="AW75" s="48"/>
      <c r="BA75" s="48"/>
      <c r="BE75" s="48"/>
      <c r="BI75" s="48"/>
      <c r="BM75" s="41">
        <v>42111</v>
      </c>
      <c r="BN75">
        <v>4.9800000000000004</v>
      </c>
      <c r="BO75">
        <v>1.9621</v>
      </c>
      <c r="BQ75" s="48"/>
      <c r="BU75" s="48"/>
      <c r="BY75" s="41">
        <v>42415</v>
      </c>
      <c r="BZ75">
        <v>9.3000000000000007</v>
      </c>
      <c r="CA75">
        <v>4.0239000000000003</v>
      </c>
    </row>
    <row r="76" spans="1:79">
      <c r="A76" s="48"/>
      <c r="E76" s="48"/>
      <c r="I76" s="48"/>
      <c r="M76" s="48"/>
      <c r="Q76" s="48"/>
      <c r="U76" s="48"/>
      <c r="Y76" s="48"/>
      <c r="AC76" s="48"/>
      <c r="AG76" s="48"/>
      <c r="AK76" s="45"/>
      <c r="AO76" s="48"/>
      <c r="AS76" s="48"/>
      <c r="AW76" s="48"/>
      <c r="BA76" s="48"/>
      <c r="BE76" s="48"/>
      <c r="BI76" s="48"/>
      <c r="BM76" s="41">
        <v>42114</v>
      </c>
      <c r="BN76">
        <v>5.05</v>
      </c>
      <c r="BO76">
        <v>1.9897</v>
      </c>
      <c r="BQ76" s="48"/>
      <c r="BU76" s="48"/>
      <c r="BY76" s="41">
        <v>42416</v>
      </c>
      <c r="BZ76">
        <v>9.3000000000000007</v>
      </c>
      <c r="CA76">
        <v>4.0239000000000003</v>
      </c>
    </row>
    <row r="77" spans="1:79">
      <c r="A77" s="48"/>
      <c r="E77" s="48"/>
      <c r="I77" s="48"/>
      <c r="M77" s="48"/>
      <c r="Q77" s="48"/>
      <c r="U77" s="48"/>
      <c r="Y77" s="48"/>
      <c r="AC77" s="48"/>
      <c r="AG77" s="48"/>
      <c r="AK77" s="45"/>
      <c r="AO77" s="48"/>
      <c r="AS77" s="48"/>
      <c r="AW77" s="48"/>
      <c r="BA77" s="48"/>
      <c r="BE77" s="48"/>
      <c r="BI77" s="48"/>
      <c r="BM77" s="41">
        <v>42115</v>
      </c>
      <c r="BN77">
        <v>5.05</v>
      </c>
      <c r="BO77">
        <v>1.9897</v>
      </c>
      <c r="BQ77" s="48"/>
      <c r="BU77" s="48"/>
      <c r="BY77" s="41">
        <v>42417</v>
      </c>
      <c r="BZ77">
        <v>9.31</v>
      </c>
      <c r="CA77">
        <v>4.0282</v>
      </c>
    </row>
    <row r="78" spans="1:79">
      <c r="A78" s="48"/>
      <c r="E78" s="48"/>
      <c r="I78" s="48"/>
      <c r="M78" s="48"/>
      <c r="Q78" s="48"/>
      <c r="U78" s="48"/>
      <c r="Y78" s="48"/>
      <c r="AC78" s="48"/>
      <c r="AG78" s="48"/>
      <c r="AK78" s="45"/>
      <c r="AO78" s="48"/>
      <c r="AS78" s="48"/>
      <c r="AW78" s="48"/>
      <c r="BA78" s="48"/>
      <c r="BE78" s="48"/>
      <c r="BI78" s="48"/>
      <c r="BM78" s="41">
        <v>42116</v>
      </c>
      <c r="BN78">
        <v>5.05</v>
      </c>
      <c r="BO78">
        <v>1.9897</v>
      </c>
      <c r="BQ78" s="48"/>
      <c r="BU78" s="48"/>
      <c r="BY78" s="41">
        <v>42418</v>
      </c>
      <c r="BZ78">
        <v>9.3000000000000007</v>
      </c>
      <c r="CA78">
        <v>4.0239000000000003</v>
      </c>
    </row>
    <row r="79" spans="1:79">
      <c r="A79" s="48"/>
      <c r="E79" s="48"/>
      <c r="I79" s="48"/>
      <c r="M79" s="48"/>
      <c r="Q79" s="48"/>
      <c r="U79" s="48"/>
      <c r="Y79" s="48"/>
      <c r="AC79" s="48"/>
      <c r="AG79" s="48"/>
      <c r="AK79" s="45"/>
      <c r="AO79" s="48"/>
      <c r="AS79" s="48"/>
      <c r="AW79" s="48"/>
      <c r="BA79" s="48"/>
      <c r="BE79" s="48"/>
      <c r="BI79" s="48"/>
      <c r="BM79" s="41">
        <v>42117</v>
      </c>
      <c r="BN79">
        <v>5.07</v>
      </c>
      <c r="BO79">
        <v>1.9976</v>
      </c>
      <c r="BQ79" s="48"/>
      <c r="BU79" s="48"/>
      <c r="BY79" s="41">
        <v>42419</v>
      </c>
      <c r="BZ79">
        <v>9.3000000000000007</v>
      </c>
      <c r="CA79">
        <v>4.0239000000000003</v>
      </c>
    </row>
    <row r="80" spans="1:79">
      <c r="A80" s="48"/>
      <c r="E80" s="48"/>
      <c r="I80" s="48"/>
      <c r="M80" s="48"/>
      <c r="Q80" s="48"/>
      <c r="U80" s="48"/>
      <c r="Y80" s="48"/>
      <c r="AC80" s="48"/>
      <c r="AG80" s="48"/>
      <c r="AK80" s="45"/>
      <c r="AO80" s="48"/>
      <c r="AS80" s="48"/>
      <c r="AW80" s="48"/>
      <c r="BA80" s="48"/>
      <c r="BE80" s="48"/>
      <c r="BI80" s="48"/>
      <c r="BM80" s="41">
        <v>42118</v>
      </c>
      <c r="BN80">
        <v>5.07</v>
      </c>
      <c r="BO80">
        <v>1.9976</v>
      </c>
      <c r="BQ80" s="48"/>
      <c r="BU80" s="48"/>
      <c r="BY80" s="41">
        <v>42422</v>
      </c>
      <c r="BZ80">
        <v>9.1999999999999993</v>
      </c>
      <c r="CA80">
        <v>3.9805999999999999</v>
      </c>
    </row>
    <row r="81" spans="1:79">
      <c r="A81" s="48"/>
      <c r="E81" s="48"/>
      <c r="I81" s="48"/>
      <c r="M81" s="48"/>
      <c r="Q81" s="48"/>
      <c r="U81" s="48"/>
      <c r="Y81" s="48"/>
      <c r="AC81" s="48"/>
      <c r="AG81" s="48"/>
      <c r="AK81" s="45"/>
      <c r="AO81" s="48"/>
      <c r="AS81" s="48"/>
      <c r="AW81" s="48"/>
      <c r="BA81" s="48"/>
      <c r="BE81" s="48"/>
      <c r="BI81" s="48"/>
      <c r="BM81" s="41">
        <v>42121</v>
      </c>
      <c r="BN81">
        <v>5.0599999999999996</v>
      </c>
      <c r="BO81">
        <v>1.9937</v>
      </c>
      <c r="BQ81" s="48"/>
      <c r="BU81" s="48"/>
      <c r="BY81" s="41">
        <v>42423</v>
      </c>
      <c r="BZ81">
        <v>9.31</v>
      </c>
      <c r="CA81">
        <v>4.0282</v>
      </c>
    </row>
    <row r="82" spans="1:79">
      <c r="A82" s="48"/>
      <c r="E82" s="48"/>
      <c r="I82" s="48"/>
      <c r="M82" s="48"/>
      <c r="Q82" s="48"/>
      <c r="U82" s="48"/>
      <c r="Y82" s="48"/>
      <c r="AC82" s="48"/>
      <c r="AG82" s="48"/>
      <c r="AK82" s="45"/>
      <c r="AO82" s="48"/>
      <c r="AS82" s="48"/>
      <c r="AW82" s="48"/>
      <c r="BA82" s="48"/>
      <c r="BE82" s="48"/>
      <c r="BI82" s="48"/>
      <c r="BM82" s="41">
        <v>42122</v>
      </c>
      <c r="BN82">
        <v>5.0999999999999996</v>
      </c>
      <c r="BO82">
        <v>2.0093999999999999</v>
      </c>
      <c r="BQ82" s="48"/>
      <c r="BU82" s="48"/>
      <c r="BY82" s="41">
        <v>42424</v>
      </c>
      <c r="BZ82">
        <v>9.4499999999999993</v>
      </c>
      <c r="CA82">
        <v>4.0888</v>
      </c>
    </row>
    <row r="83" spans="1:79">
      <c r="A83" s="48"/>
      <c r="E83" s="48"/>
      <c r="I83" s="48"/>
      <c r="M83" s="48"/>
      <c r="Q83" s="48"/>
      <c r="U83" s="48"/>
      <c r="Y83" s="48"/>
      <c r="AC83" s="48"/>
      <c r="AG83" s="48"/>
      <c r="AK83" s="45"/>
      <c r="AO83" s="48"/>
      <c r="AS83" s="48"/>
      <c r="AW83" s="48"/>
      <c r="BA83" s="48"/>
      <c r="BE83" s="48"/>
      <c r="BI83" s="48"/>
      <c r="BM83" s="41">
        <v>42123</v>
      </c>
      <c r="BN83">
        <v>5.13</v>
      </c>
      <c r="BO83">
        <v>2.0211999999999999</v>
      </c>
      <c r="BQ83" s="48"/>
      <c r="BU83" s="48"/>
      <c r="BY83" s="41">
        <v>42425</v>
      </c>
      <c r="BZ83">
        <v>9.6</v>
      </c>
      <c r="CA83">
        <v>4.1536999999999997</v>
      </c>
    </row>
    <row r="84" spans="1:79">
      <c r="A84" s="48"/>
      <c r="E84" s="48"/>
      <c r="I84" s="48"/>
      <c r="M84" s="48"/>
      <c r="Q84" s="48"/>
      <c r="U84" s="48"/>
      <c r="Y84" s="48"/>
      <c r="AC84" s="48"/>
      <c r="AG84" s="48"/>
      <c r="AK84" s="45"/>
      <c r="AO84" s="48"/>
      <c r="AS84" s="48"/>
      <c r="AW84" s="48"/>
      <c r="BA84" s="48"/>
      <c r="BE84" s="48"/>
      <c r="BI84" s="48"/>
      <c r="BM84" s="41">
        <v>42124</v>
      </c>
      <c r="BN84">
        <v>5.18</v>
      </c>
      <c r="BO84">
        <v>2.0409000000000002</v>
      </c>
      <c r="BQ84" s="48"/>
      <c r="BU84" s="48"/>
      <c r="BY84" s="41">
        <v>42426</v>
      </c>
      <c r="BZ84">
        <v>9.6</v>
      </c>
      <c r="CA84">
        <v>4.1536999999999997</v>
      </c>
    </row>
    <row r="85" spans="1:79">
      <c r="A85" s="48"/>
      <c r="E85" s="48"/>
      <c r="I85" s="48"/>
      <c r="M85" s="48"/>
      <c r="Q85" s="48"/>
      <c r="U85" s="48"/>
      <c r="Y85" s="48"/>
      <c r="AC85" s="48"/>
      <c r="AG85" s="48"/>
      <c r="AK85" s="45"/>
      <c r="AO85" s="48"/>
      <c r="AS85" s="48"/>
      <c r="AW85" s="48"/>
      <c r="BA85" s="48"/>
      <c r="BE85" s="48"/>
      <c r="BI85" s="48"/>
      <c r="BM85" s="41">
        <v>42128</v>
      </c>
      <c r="BN85">
        <v>5.25</v>
      </c>
      <c r="BO85">
        <v>2.0684999999999998</v>
      </c>
      <c r="BQ85" s="48"/>
      <c r="BU85" s="48"/>
      <c r="BY85" s="41">
        <v>42429</v>
      </c>
      <c r="BZ85">
        <v>9.3800000000000008</v>
      </c>
      <c r="CA85">
        <v>4.0585000000000004</v>
      </c>
    </row>
    <row r="86" spans="1:79">
      <c r="A86" s="48"/>
      <c r="E86" s="48"/>
      <c r="I86" s="48"/>
      <c r="M86" s="48"/>
      <c r="Q86" s="48"/>
      <c r="U86" s="48"/>
      <c r="Y86" s="48"/>
      <c r="AC86" s="48"/>
      <c r="AG86" s="48"/>
      <c r="AK86" s="45"/>
      <c r="AO86" s="48"/>
      <c r="AS86" s="48"/>
      <c r="AW86" s="48"/>
      <c r="BA86" s="48"/>
      <c r="BE86" s="48"/>
      <c r="BI86" s="48"/>
      <c r="BM86" s="41">
        <v>42129</v>
      </c>
      <c r="BN86">
        <v>5.0999999999999996</v>
      </c>
      <c r="BO86">
        <v>2.0093999999999999</v>
      </c>
      <c r="BQ86" s="48"/>
      <c r="BU86" s="48"/>
      <c r="BY86" s="41">
        <v>42430</v>
      </c>
      <c r="BZ86">
        <v>9.65</v>
      </c>
      <c r="CA86">
        <v>4.1753</v>
      </c>
    </row>
    <row r="87" spans="1:79">
      <c r="A87" s="48"/>
      <c r="E87" s="48"/>
      <c r="I87" s="48"/>
      <c r="M87" s="48"/>
      <c r="Q87" s="48"/>
      <c r="U87" s="48"/>
      <c r="Y87" s="48"/>
      <c r="AC87" s="48"/>
      <c r="AG87" s="48"/>
      <c r="AK87" s="45"/>
      <c r="AO87" s="48"/>
      <c r="AS87" s="48"/>
      <c r="AW87" s="48"/>
      <c r="BA87" s="48"/>
      <c r="BE87" s="48"/>
      <c r="BI87" s="48"/>
      <c r="BM87" s="41">
        <v>42130</v>
      </c>
      <c r="BN87">
        <v>5.0999999999999996</v>
      </c>
      <c r="BO87">
        <v>2.0093999999999999</v>
      </c>
      <c r="BQ87" s="48"/>
      <c r="BU87" s="48"/>
      <c r="BY87" s="41">
        <v>42431</v>
      </c>
      <c r="BZ87">
        <v>9.6999999999999993</v>
      </c>
      <c r="CA87">
        <v>4.1970000000000001</v>
      </c>
    </row>
    <row r="88" spans="1:79">
      <c r="A88" s="48"/>
      <c r="E88" s="48"/>
      <c r="I88" s="48"/>
      <c r="M88" s="48"/>
      <c r="Q88" s="48"/>
      <c r="U88" s="48"/>
      <c r="Y88" s="48"/>
      <c r="AC88" s="48"/>
      <c r="AG88" s="48"/>
      <c r="AK88" s="45"/>
      <c r="AO88" s="48"/>
      <c r="AS88" s="48"/>
      <c r="AW88" s="48"/>
      <c r="BA88" s="48"/>
      <c r="BE88" s="48"/>
      <c r="BI88" s="48"/>
      <c r="BM88" s="41">
        <v>42131</v>
      </c>
      <c r="BN88">
        <v>5</v>
      </c>
      <c r="BO88">
        <v>1.97</v>
      </c>
      <c r="BQ88" s="48"/>
      <c r="BU88" s="48"/>
      <c r="BY88" s="41">
        <v>42432</v>
      </c>
      <c r="BZ88">
        <v>9.8699999999999992</v>
      </c>
      <c r="CA88">
        <v>4.2705000000000002</v>
      </c>
    </row>
    <row r="89" spans="1:79">
      <c r="A89" s="48"/>
      <c r="E89" s="48"/>
      <c r="I89" s="48"/>
      <c r="M89" s="48"/>
      <c r="Q89" s="48"/>
      <c r="U89" s="48"/>
      <c r="Y89" s="48"/>
      <c r="AC89" s="48"/>
      <c r="AG89" s="48"/>
      <c r="AK89" s="45"/>
      <c r="AO89" s="48"/>
      <c r="AS89" s="48"/>
      <c r="AW89" s="48"/>
      <c r="BA89" s="48"/>
      <c r="BE89" s="48"/>
      <c r="BI89" s="48"/>
      <c r="BM89" s="41">
        <v>42132</v>
      </c>
      <c r="BN89">
        <v>4.93</v>
      </c>
      <c r="BO89">
        <v>1.9423999999999999</v>
      </c>
      <c r="BQ89" s="48"/>
      <c r="BU89" s="48"/>
      <c r="BY89" s="41">
        <v>42433</v>
      </c>
      <c r="BZ89">
        <v>9.7899999999999991</v>
      </c>
      <c r="CA89">
        <v>4.2359</v>
      </c>
    </row>
    <row r="90" spans="1:79">
      <c r="A90" s="48"/>
      <c r="E90" s="48"/>
      <c r="I90" s="48"/>
      <c r="M90" s="48"/>
      <c r="Q90" s="48"/>
      <c r="U90" s="48"/>
      <c r="Y90" s="48"/>
      <c r="AC90" s="48"/>
      <c r="AG90" s="48"/>
      <c r="AK90" s="45"/>
      <c r="AO90" s="48"/>
      <c r="AS90" s="48"/>
      <c r="AW90" s="48"/>
      <c r="BA90" s="48"/>
      <c r="BE90" s="48"/>
      <c r="BI90" s="48"/>
      <c r="BM90" s="41">
        <v>42135</v>
      </c>
      <c r="BN90">
        <v>4.8499999999999996</v>
      </c>
      <c r="BO90">
        <v>1.9109</v>
      </c>
      <c r="BQ90" s="48"/>
      <c r="BU90" s="48"/>
      <c r="BY90" s="41">
        <v>42436</v>
      </c>
      <c r="BZ90">
        <v>9.75</v>
      </c>
      <c r="CA90">
        <v>4.2186000000000003</v>
      </c>
    </row>
    <row r="91" spans="1:79">
      <c r="A91" s="48"/>
      <c r="E91" s="48"/>
      <c r="I91" s="48"/>
      <c r="M91" s="48"/>
      <c r="Q91" s="48"/>
      <c r="U91" s="48"/>
      <c r="Y91" s="48"/>
      <c r="AC91" s="48"/>
      <c r="AG91" s="48"/>
      <c r="AK91" s="45"/>
      <c r="AO91" s="48"/>
      <c r="AS91" s="48"/>
      <c r="AW91" s="48"/>
      <c r="BA91" s="48"/>
      <c r="BE91" s="48"/>
      <c r="BI91" s="48"/>
      <c r="BM91" s="41">
        <v>42136</v>
      </c>
      <c r="BN91">
        <v>4.8</v>
      </c>
      <c r="BO91">
        <v>1.8912</v>
      </c>
      <c r="BQ91" s="48"/>
      <c r="BU91" s="48"/>
      <c r="BY91" s="41">
        <v>42437</v>
      </c>
      <c r="BZ91">
        <v>9.4600000000000009</v>
      </c>
      <c r="CA91">
        <v>4.0930999999999997</v>
      </c>
    </row>
    <row r="92" spans="1:79">
      <c r="A92" s="48"/>
      <c r="E92" s="48"/>
      <c r="I92" s="48"/>
      <c r="M92" s="48"/>
      <c r="Q92" s="48"/>
      <c r="U92" s="48"/>
      <c r="Y92" s="48"/>
      <c r="AC92" s="48"/>
      <c r="AG92" s="48"/>
      <c r="AK92" s="45"/>
      <c r="AO92" s="48"/>
      <c r="AS92" s="48"/>
      <c r="AW92" s="48"/>
      <c r="BA92" s="48"/>
      <c r="BE92" s="48"/>
      <c r="BI92" s="48"/>
      <c r="BM92" s="41">
        <v>42137</v>
      </c>
      <c r="BN92">
        <v>4.8</v>
      </c>
      <c r="BO92">
        <v>1.8912</v>
      </c>
      <c r="BQ92" s="48"/>
      <c r="BU92" s="48"/>
      <c r="BY92" s="41">
        <v>42438</v>
      </c>
      <c r="BZ92">
        <v>9.4600000000000009</v>
      </c>
      <c r="CA92">
        <v>4.0930999999999997</v>
      </c>
    </row>
    <row r="93" spans="1:79">
      <c r="A93" s="48"/>
      <c r="E93" s="48"/>
      <c r="I93" s="48"/>
      <c r="M93" s="48"/>
      <c r="Q93" s="48"/>
      <c r="U93" s="48"/>
      <c r="Y93" s="48"/>
      <c r="AC93" s="48"/>
      <c r="AG93" s="48"/>
      <c r="AK93" s="45"/>
      <c r="AO93" s="48"/>
      <c r="AS93" s="48"/>
      <c r="AW93" s="48"/>
      <c r="BA93" s="48"/>
      <c r="BE93" s="48"/>
      <c r="BI93" s="48"/>
      <c r="BM93" s="41">
        <v>42138</v>
      </c>
      <c r="BN93">
        <v>4.79</v>
      </c>
      <c r="BO93">
        <v>1.8873</v>
      </c>
      <c r="BQ93" s="48"/>
      <c r="BU93" s="48"/>
      <c r="BY93" s="41">
        <v>42439</v>
      </c>
      <c r="BZ93">
        <v>9.3000000000000007</v>
      </c>
      <c r="CA93">
        <v>4.0239000000000003</v>
      </c>
    </row>
    <row r="94" spans="1:79">
      <c r="A94" s="48"/>
      <c r="E94" s="48"/>
      <c r="I94" s="48"/>
      <c r="M94" s="48"/>
      <c r="Q94" s="48"/>
      <c r="U94" s="48"/>
      <c r="Y94" s="48"/>
      <c r="AC94" s="48"/>
      <c r="AG94" s="48"/>
      <c r="AK94" s="45"/>
      <c r="AO94" s="48"/>
      <c r="AS94" s="48"/>
      <c r="AW94" s="48"/>
      <c r="BA94" s="48"/>
      <c r="BE94" s="48"/>
      <c r="BI94" s="48"/>
      <c r="BM94" s="41">
        <v>42139</v>
      </c>
      <c r="BN94">
        <v>4.79</v>
      </c>
      <c r="BO94">
        <v>1.8873</v>
      </c>
      <c r="BQ94" s="48"/>
      <c r="BU94" s="48"/>
      <c r="BY94" s="41">
        <v>42440</v>
      </c>
      <c r="BZ94">
        <v>9.4600000000000009</v>
      </c>
      <c r="CA94">
        <v>4.0930999999999997</v>
      </c>
    </row>
    <row r="95" spans="1:79">
      <c r="A95" s="48"/>
      <c r="E95" s="48"/>
      <c r="I95" s="48"/>
      <c r="M95" s="48"/>
      <c r="Q95" s="48"/>
      <c r="U95" s="48"/>
      <c r="Y95" s="48"/>
      <c r="AC95" s="48"/>
      <c r="AG95" s="48"/>
      <c r="AK95" s="45"/>
      <c r="AO95" s="48"/>
      <c r="AS95" s="48"/>
      <c r="AW95" s="48"/>
      <c r="BA95" s="48"/>
      <c r="BE95" s="48"/>
      <c r="BI95" s="48"/>
      <c r="BM95" s="41">
        <v>42142</v>
      </c>
      <c r="BN95">
        <v>4.7</v>
      </c>
      <c r="BO95">
        <v>1.8517999999999999</v>
      </c>
      <c r="BQ95" s="48"/>
      <c r="BU95" s="48"/>
      <c r="BY95" s="41">
        <v>42443</v>
      </c>
      <c r="BZ95">
        <v>9.74</v>
      </c>
      <c r="CA95">
        <v>4.2142999999999997</v>
      </c>
    </row>
    <row r="96" spans="1:79">
      <c r="A96" s="48"/>
      <c r="E96" s="48"/>
      <c r="I96" s="48"/>
      <c r="M96" s="48"/>
      <c r="Q96" s="48"/>
      <c r="U96" s="48"/>
      <c r="Y96" s="48"/>
      <c r="AC96" s="48"/>
      <c r="AG96" s="48"/>
      <c r="AK96" s="45"/>
      <c r="AO96" s="48"/>
      <c r="AS96" s="48"/>
      <c r="AW96" s="48"/>
      <c r="BA96" s="48"/>
      <c r="BE96" s="48"/>
      <c r="BI96" s="48"/>
      <c r="BM96" s="41">
        <v>42143</v>
      </c>
      <c r="BN96">
        <v>4.7</v>
      </c>
      <c r="BO96">
        <v>1.8517999999999999</v>
      </c>
      <c r="BQ96" s="48"/>
      <c r="BU96" s="48"/>
      <c r="BY96" s="41">
        <v>42444</v>
      </c>
      <c r="BZ96">
        <v>9.9600000000000009</v>
      </c>
      <c r="CA96">
        <v>4.3094999999999999</v>
      </c>
    </row>
    <row r="97" spans="1:79">
      <c r="A97" s="48"/>
      <c r="E97" s="48"/>
      <c r="I97" s="48"/>
      <c r="M97" s="48"/>
      <c r="Q97" s="48"/>
      <c r="U97" s="48"/>
      <c r="Y97" s="48"/>
      <c r="AC97" s="48"/>
      <c r="AG97" s="48"/>
      <c r="AK97" s="45"/>
      <c r="AO97" s="48"/>
      <c r="AS97" s="48"/>
      <c r="AW97" s="48"/>
      <c r="BA97" s="48"/>
      <c r="BE97" s="48"/>
      <c r="BI97" s="48"/>
      <c r="BM97" s="41">
        <v>42144</v>
      </c>
      <c r="BN97">
        <v>4.6900000000000004</v>
      </c>
      <c r="BO97">
        <v>1.8479000000000001</v>
      </c>
      <c r="BQ97" s="48"/>
      <c r="BU97" s="48"/>
      <c r="BY97" s="41">
        <v>42445</v>
      </c>
      <c r="BZ97">
        <v>10</v>
      </c>
      <c r="CA97">
        <v>4.3268000000000004</v>
      </c>
    </row>
    <row r="98" spans="1:79">
      <c r="A98" s="48"/>
      <c r="E98" s="48"/>
      <c r="I98" s="48"/>
      <c r="M98" s="48"/>
      <c r="Q98" s="48"/>
      <c r="U98" s="48"/>
      <c r="Y98" s="48"/>
      <c r="AC98" s="48"/>
      <c r="AG98" s="48"/>
      <c r="AK98" s="45"/>
      <c r="AO98" s="48"/>
      <c r="AS98" s="48"/>
      <c r="AW98" s="48"/>
      <c r="BA98" s="48"/>
      <c r="BE98" s="48"/>
      <c r="BI98" s="48"/>
      <c r="BM98" s="41">
        <v>42145</v>
      </c>
      <c r="BN98">
        <v>4.68</v>
      </c>
      <c r="BO98">
        <v>1.8439000000000001</v>
      </c>
      <c r="BQ98" s="48"/>
      <c r="BU98" s="48"/>
      <c r="BY98" s="41">
        <v>42446</v>
      </c>
      <c r="BZ98">
        <v>10.199999999999999</v>
      </c>
      <c r="CA98">
        <v>4.4132999999999996</v>
      </c>
    </row>
    <row r="99" spans="1:79">
      <c r="A99" s="48"/>
      <c r="E99" s="48"/>
      <c r="I99" s="48"/>
      <c r="M99" s="48"/>
      <c r="Q99" s="48"/>
      <c r="U99" s="48"/>
      <c r="Y99" s="48"/>
      <c r="AC99" s="48"/>
      <c r="AG99" s="48"/>
      <c r="AK99" s="45"/>
      <c r="AO99" s="48"/>
      <c r="AS99" s="48"/>
      <c r="AW99" s="48"/>
      <c r="BA99" s="48"/>
      <c r="BE99" s="48"/>
      <c r="BI99" s="48"/>
      <c r="BM99" s="41">
        <v>42146</v>
      </c>
      <c r="BN99">
        <v>4.68</v>
      </c>
      <c r="BO99">
        <v>1.8439000000000001</v>
      </c>
      <c r="BQ99" s="48"/>
      <c r="BU99" s="48"/>
      <c r="BY99" s="41">
        <v>42447</v>
      </c>
      <c r="BZ99">
        <v>10.199999999999999</v>
      </c>
      <c r="CA99">
        <v>4.4132999999999996</v>
      </c>
    </row>
    <row r="100" spans="1:79">
      <c r="A100" s="48"/>
      <c r="E100" s="48"/>
      <c r="I100" s="48"/>
      <c r="M100" s="48"/>
      <c r="Q100" s="48"/>
      <c r="U100" s="48"/>
      <c r="Y100" s="48"/>
      <c r="AC100" s="48"/>
      <c r="AG100" s="48"/>
      <c r="AK100" s="45"/>
      <c r="AO100" s="48"/>
      <c r="AS100" s="48"/>
      <c r="AW100" s="48"/>
      <c r="BA100" s="48"/>
      <c r="BE100" s="48"/>
      <c r="BI100" s="48"/>
      <c r="BM100" s="41">
        <v>42149</v>
      </c>
      <c r="BN100">
        <v>4.8</v>
      </c>
      <c r="BO100">
        <v>1.8912</v>
      </c>
      <c r="BQ100" s="48"/>
      <c r="BU100" s="48"/>
      <c r="BY100" s="41">
        <v>42450</v>
      </c>
      <c r="BZ100">
        <v>10</v>
      </c>
      <c r="CA100">
        <v>4.3268000000000004</v>
      </c>
    </row>
    <row r="101" spans="1:79">
      <c r="A101" s="48"/>
      <c r="E101" s="48"/>
      <c r="I101" s="48"/>
      <c r="M101" s="48"/>
      <c r="Q101" s="48"/>
      <c r="U101" s="48"/>
      <c r="Y101" s="48"/>
      <c r="AC101" s="48"/>
      <c r="AG101" s="48"/>
      <c r="AK101" s="45"/>
      <c r="AO101" s="48"/>
      <c r="AS101" s="48"/>
      <c r="AW101" s="48"/>
      <c r="BA101" s="48"/>
      <c r="BE101" s="48"/>
      <c r="BI101" s="48"/>
      <c r="BM101" s="41">
        <v>42150</v>
      </c>
      <c r="BN101">
        <v>4.9000000000000004</v>
      </c>
      <c r="BO101">
        <v>1.9306000000000001</v>
      </c>
      <c r="BQ101" s="48"/>
      <c r="BU101" s="48"/>
      <c r="BY101" s="41">
        <v>42451</v>
      </c>
      <c r="BZ101">
        <v>10.199999999999999</v>
      </c>
      <c r="CA101">
        <v>4.4132999999999996</v>
      </c>
    </row>
    <row r="102" spans="1:79">
      <c r="A102" s="48"/>
      <c r="E102" s="48"/>
      <c r="I102" s="48"/>
      <c r="M102" s="48"/>
      <c r="Q102" s="48"/>
      <c r="U102" s="48"/>
      <c r="Y102" s="48"/>
      <c r="AC102" s="48"/>
      <c r="AG102" s="48"/>
      <c r="AK102" s="45"/>
      <c r="AO102" s="48"/>
      <c r="AS102" s="48"/>
      <c r="AW102" s="48"/>
      <c r="BA102" s="48"/>
      <c r="BE102" s="48"/>
      <c r="BI102" s="48"/>
      <c r="BM102" s="41">
        <v>42151</v>
      </c>
      <c r="BN102">
        <v>4.84</v>
      </c>
      <c r="BO102">
        <v>1.907</v>
      </c>
      <c r="BQ102" s="48"/>
      <c r="BU102" s="48"/>
      <c r="BY102" s="41">
        <v>42452</v>
      </c>
      <c r="BZ102">
        <v>10.199999999999999</v>
      </c>
      <c r="CA102">
        <v>4.4132999999999996</v>
      </c>
    </row>
    <row r="103" spans="1:79">
      <c r="A103" s="48"/>
      <c r="E103" s="48"/>
      <c r="I103" s="48"/>
      <c r="M103" s="48"/>
      <c r="Q103" s="48"/>
      <c r="U103" s="48"/>
      <c r="Y103" s="48"/>
      <c r="AC103" s="48"/>
      <c r="AG103" s="48"/>
      <c r="AK103" s="45"/>
      <c r="AO103" s="48"/>
      <c r="AS103" s="48"/>
      <c r="AW103" s="48"/>
      <c r="BA103" s="48"/>
      <c r="BE103" s="48"/>
      <c r="BI103" s="48"/>
      <c r="BM103" s="41">
        <v>42152</v>
      </c>
      <c r="BN103">
        <v>4.8</v>
      </c>
      <c r="BO103">
        <v>1.8912</v>
      </c>
      <c r="BQ103" s="48"/>
      <c r="BU103" s="48"/>
      <c r="BY103" s="41">
        <v>42453</v>
      </c>
      <c r="BZ103">
        <v>9.9</v>
      </c>
      <c r="CA103">
        <v>4.2835000000000001</v>
      </c>
    </row>
    <row r="104" spans="1:79">
      <c r="A104" s="48"/>
      <c r="E104" s="48"/>
      <c r="I104" s="48"/>
      <c r="M104" s="48"/>
      <c r="Q104" s="48"/>
      <c r="U104" s="48"/>
      <c r="Y104" s="48"/>
      <c r="AC104" s="48"/>
      <c r="AG104" s="48"/>
      <c r="AK104" s="45"/>
      <c r="AO104" s="48"/>
      <c r="AS104" s="48"/>
      <c r="AW104" s="48"/>
      <c r="BA104" s="48"/>
      <c r="BE104" s="48"/>
      <c r="BI104" s="48"/>
      <c r="BM104" s="41">
        <v>42153</v>
      </c>
      <c r="BN104">
        <v>4.8</v>
      </c>
      <c r="BO104">
        <v>1.8912</v>
      </c>
      <c r="BQ104" s="48"/>
      <c r="BU104" s="48"/>
      <c r="BY104" s="41">
        <v>42454</v>
      </c>
      <c r="BZ104">
        <v>9.8000000000000007</v>
      </c>
      <c r="CA104">
        <v>4.2401999999999997</v>
      </c>
    </row>
    <row r="105" spans="1:79">
      <c r="A105" s="48"/>
      <c r="E105" s="48"/>
      <c r="I105" s="48"/>
      <c r="M105" s="48"/>
      <c r="Q105" s="48"/>
      <c r="U105" s="48"/>
      <c r="Y105" s="48"/>
      <c r="AC105" s="48"/>
      <c r="AG105" s="48"/>
      <c r="AK105" s="45"/>
      <c r="AO105" s="48"/>
      <c r="AS105" s="48"/>
      <c r="AW105" s="48"/>
      <c r="BA105" s="48"/>
      <c r="BE105" s="48"/>
      <c r="BI105" s="48"/>
      <c r="BM105" s="41">
        <v>42156</v>
      </c>
      <c r="BN105">
        <v>4.9000000000000004</v>
      </c>
      <c r="BO105">
        <v>1.9306000000000001</v>
      </c>
      <c r="BQ105" s="48"/>
      <c r="BU105" s="48"/>
      <c r="BY105" s="41">
        <v>42457</v>
      </c>
      <c r="BZ105">
        <v>9.8000000000000007</v>
      </c>
      <c r="CA105">
        <v>4.2401999999999997</v>
      </c>
    </row>
    <row r="106" spans="1:79">
      <c r="A106" s="48"/>
      <c r="E106" s="48"/>
      <c r="I106" s="48"/>
      <c r="M106" s="48"/>
      <c r="Q106" s="48"/>
      <c r="U106" s="48"/>
      <c r="Y106" s="48"/>
      <c r="AC106" s="48"/>
      <c r="AG106" s="48"/>
      <c r="AK106" s="45"/>
      <c r="AO106" s="48"/>
      <c r="AS106" s="48"/>
      <c r="AW106" s="48"/>
      <c r="BA106" s="48"/>
      <c r="BE106" s="48"/>
      <c r="BI106" s="48"/>
      <c r="BM106" s="41">
        <v>42157</v>
      </c>
      <c r="BN106">
        <v>4.95</v>
      </c>
      <c r="BO106">
        <v>1.9502999999999999</v>
      </c>
      <c r="BQ106" s="48"/>
      <c r="BU106" s="48"/>
      <c r="BY106" s="41">
        <v>42458</v>
      </c>
      <c r="BZ106">
        <v>9.99</v>
      </c>
      <c r="CA106">
        <v>4.3224</v>
      </c>
    </row>
    <row r="107" spans="1:79">
      <c r="A107" s="48"/>
      <c r="E107" s="48"/>
      <c r="I107" s="48"/>
      <c r="M107" s="48"/>
      <c r="Q107" s="48"/>
      <c r="U107" s="48"/>
      <c r="Y107" s="48"/>
      <c r="AC107" s="48"/>
      <c r="AG107" s="48"/>
      <c r="AK107" s="45"/>
      <c r="AO107" s="48"/>
      <c r="AS107" s="48"/>
      <c r="AW107" s="48"/>
      <c r="BA107" s="48"/>
      <c r="BE107" s="48"/>
      <c r="BI107" s="48"/>
      <c r="BM107" s="41">
        <v>42158</v>
      </c>
      <c r="BN107">
        <v>4.97</v>
      </c>
      <c r="BO107">
        <v>1.9581999999999999</v>
      </c>
      <c r="BQ107" s="48"/>
      <c r="BU107" s="48"/>
      <c r="BY107" s="41">
        <v>42459</v>
      </c>
      <c r="BZ107">
        <v>9.8000000000000007</v>
      </c>
      <c r="CA107">
        <v>4.2401999999999997</v>
      </c>
    </row>
    <row r="108" spans="1:79">
      <c r="A108" s="48"/>
      <c r="E108" s="48"/>
      <c r="I108" s="48"/>
      <c r="M108" s="48"/>
      <c r="Q108" s="48"/>
      <c r="U108" s="48"/>
      <c r="Y108" s="48"/>
      <c r="AC108" s="48"/>
      <c r="AG108" s="48"/>
      <c r="AK108" s="45"/>
      <c r="AO108" s="48"/>
      <c r="AS108" s="48"/>
      <c r="AW108" s="48"/>
      <c r="BA108" s="48"/>
      <c r="BE108" s="48"/>
      <c r="BI108" s="48"/>
      <c r="BM108" s="41">
        <v>42159</v>
      </c>
      <c r="BN108">
        <v>4.9400000000000004</v>
      </c>
      <c r="BO108">
        <v>1.9463999999999999</v>
      </c>
      <c r="BQ108" s="48"/>
      <c r="BU108" s="48"/>
      <c r="BY108" s="41">
        <v>42460</v>
      </c>
      <c r="BZ108">
        <v>9.9</v>
      </c>
      <c r="CA108">
        <v>4.2835000000000001</v>
      </c>
    </row>
    <row r="109" spans="1:79">
      <c r="A109" s="48"/>
      <c r="E109" s="48"/>
      <c r="I109" s="48"/>
      <c r="M109" s="48"/>
      <c r="Q109" s="48"/>
      <c r="U109" s="48"/>
      <c r="Y109" s="48"/>
      <c r="AC109" s="48"/>
      <c r="AG109" s="48"/>
      <c r="AK109" s="45"/>
      <c r="AO109" s="48"/>
      <c r="AS109" s="48"/>
      <c r="AW109" s="48"/>
      <c r="BA109" s="48"/>
      <c r="BE109" s="48"/>
      <c r="BI109" s="48"/>
      <c r="BM109" s="41">
        <v>42160</v>
      </c>
      <c r="BN109">
        <v>4.82</v>
      </c>
      <c r="BO109">
        <v>1.8991</v>
      </c>
      <c r="BQ109" s="48"/>
      <c r="BU109" s="48"/>
      <c r="BY109" s="41">
        <v>42461</v>
      </c>
      <c r="BZ109">
        <v>9.85</v>
      </c>
      <c r="CA109">
        <v>4.2618999999999998</v>
      </c>
    </row>
    <row r="110" spans="1:79">
      <c r="A110" s="48"/>
      <c r="E110" s="48"/>
      <c r="I110" s="48"/>
      <c r="M110" s="48"/>
      <c r="Q110" s="48"/>
      <c r="U110" s="48"/>
      <c r="Y110" s="48"/>
      <c r="AC110" s="48"/>
      <c r="AG110" s="48"/>
      <c r="AK110" s="45"/>
      <c r="AO110" s="48"/>
      <c r="AS110" s="48"/>
      <c r="AW110" s="48"/>
      <c r="BA110" s="48"/>
      <c r="BE110" s="48"/>
      <c r="BI110" s="48"/>
      <c r="BM110" s="41">
        <v>42163</v>
      </c>
      <c r="BN110">
        <v>4.82</v>
      </c>
      <c r="BO110">
        <v>1.8991</v>
      </c>
      <c r="BQ110" s="48"/>
      <c r="BU110" s="48"/>
      <c r="BY110" s="41">
        <v>42464</v>
      </c>
      <c r="BZ110">
        <v>9.85</v>
      </c>
      <c r="CA110">
        <v>4.2618999999999998</v>
      </c>
    </row>
    <row r="111" spans="1:79">
      <c r="A111" s="48"/>
      <c r="E111" s="48"/>
      <c r="I111" s="48"/>
      <c r="M111" s="48"/>
      <c r="Q111" s="48"/>
      <c r="U111" s="48"/>
      <c r="Y111" s="48"/>
      <c r="AC111" s="48"/>
      <c r="AG111" s="48"/>
      <c r="AK111" s="45"/>
      <c r="AO111" s="48"/>
      <c r="AS111" s="48"/>
      <c r="AW111" s="48"/>
      <c r="BA111" s="48"/>
      <c r="BE111" s="48"/>
      <c r="BI111" s="48"/>
      <c r="BM111" s="41">
        <v>42164</v>
      </c>
      <c r="BN111">
        <v>4.8</v>
      </c>
      <c r="BO111">
        <v>1.8912</v>
      </c>
      <c r="BQ111" s="48"/>
      <c r="BU111" s="48"/>
      <c r="BY111" s="41">
        <v>42465</v>
      </c>
      <c r="BZ111">
        <v>9.85</v>
      </c>
      <c r="CA111">
        <v>4.2618999999999998</v>
      </c>
    </row>
    <row r="112" spans="1:79">
      <c r="A112" s="48"/>
      <c r="E112" s="48"/>
      <c r="I112" s="48"/>
      <c r="M112" s="48"/>
      <c r="Q112" s="48"/>
      <c r="U112" s="48"/>
      <c r="Y112" s="48"/>
      <c r="AC112" s="48"/>
      <c r="AG112" s="48"/>
      <c r="AK112" s="45"/>
      <c r="AO112" s="48"/>
      <c r="AS112" s="48"/>
      <c r="AW112" s="48"/>
      <c r="BA112" s="48"/>
      <c r="BE112" s="48"/>
      <c r="BI112" s="48"/>
      <c r="BM112" s="41">
        <v>42165</v>
      </c>
      <c r="BN112">
        <v>4.8</v>
      </c>
      <c r="BO112">
        <v>1.8912</v>
      </c>
      <c r="BQ112" s="48"/>
      <c r="BU112" s="48"/>
      <c r="BY112" s="41">
        <v>42466</v>
      </c>
      <c r="BZ112">
        <v>9.6</v>
      </c>
      <c r="CA112">
        <v>4.1536999999999997</v>
      </c>
    </row>
    <row r="113" spans="1:79">
      <c r="A113" s="48"/>
      <c r="E113" s="48"/>
      <c r="I113" s="48"/>
      <c r="M113" s="48"/>
      <c r="Q113" s="48"/>
      <c r="U113" s="48"/>
      <c r="Y113" s="48"/>
      <c r="AC113" s="48"/>
      <c r="AG113" s="48"/>
      <c r="AK113" s="45"/>
      <c r="AO113" s="48"/>
      <c r="AS113" s="48"/>
      <c r="AW113" s="48"/>
      <c r="BA113" s="48"/>
      <c r="BE113" s="48"/>
      <c r="BI113" s="48"/>
      <c r="BM113" s="41">
        <v>42166</v>
      </c>
      <c r="BN113">
        <v>4.75</v>
      </c>
      <c r="BO113">
        <v>1.8714999999999999</v>
      </c>
      <c r="BQ113" s="48"/>
      <c r="BU113" s="48"/>
      <c r="BY113" s="41">
        <v>42467</v>
      </c>
      <c r="BZ113">
        <v>9.61</v>
      </c>
      <c r="CA113">
        <v>4.1580000000000004</v>
      </c>
    </row>
    <row r="114" spans="1:79">
      <c r="A114" s="48"/>
      <c r="E114" s="48"/>
      <c r="I114" s="48"/>
      <c r="M114" s="48"/>
      <c r="Q114" s="48"/>
      <c r="U114" s="48"/>
      <c r="Y114" s="48"/>
      <c r="AC114" s="48"/>
      <c r="AG114" s="48"/>
      <c r="AK114" s="45"/>
      <c r="AO114" s="48"/>
      <c r="AS114" s="48"/>
      <c r="AW114" s="48"/>
      <c r="BA114" s="48"/>
      <c r="BE114" s="48"/>
      <c r="BI114" s="48"/>
      <c r="BM114" s="41">
        <v>42167</v>
      </c>
      <c r="BN114">
        <v>4.6900000000000004</v>
      </c>
      <c r="BO114">
        <v>1.8479000000000001</v>
      </c>
      <c r="BQ114" s="48"/>
      <c r="BU114" s="48"/>
      <c r="BY114" s="41">
        <v>42468</v>
      </c>
      <c r="BZ114">
        <v>9.61</v>
      </c>
      <c r="CA114">
        <v>4.1580000000000004</v>
      </c>
    </row>
    <row r="115" spans="1:79">
      <c r="A115" s="48"/>
      <c r="E115" s="48"/>
      <c r="I115" s="48"/>
      <c r="M115" s="48"/>
      <c r="Q115" s="48"/>
      <c r="U115" s="48"/>
      <c r="Y115" s="48"/>
      <c r="AC115" s="48"/>
      <c r="AG115" s="48"/>
      <c r="AK115" s="45"/>
      <c r="AO115" s="48"/>
      <c r="AS115" s="48"/>
      <c r="AW115" s="48"/>
      <c r="BA115" s="48"/>
      <c r="BE115" s="48"/>
      <c r="BI115" s="48"/>
      <c r="BM115" s="41">
        <v>42170</v>
      </c>
      <c r="BN115">
        <v>4.66</v>
      </c>
      <c r="BO115">
        <v>1.8361000000000001</v>
      </c>
      <c r="BQ115" s="48"/>
      <c r="BU115" s="48"/>
      <c r="BY115" s="41">
        <v>42471</v>
      </c>
      <c r="BZ115">
        <v>9.84</v>
      </c>
      <c r="CA115">
        <v>4.2575000000000003</v>
      </c>
    </row>
    <row r="116" spans="1:79">
      <c r="A116" s="48"/>
      <c r="E116" s="48"/>
      <c r="I116" s="48"/>
      <c r="M116" s="48"/>
      <c r="Q116" s="48"/>
      <c r="U116" s="48"/>
      <c r="Y116" s="48"/>
      <c r="AC116" s="48"/>
      <c r="AG116" s="48"/>
      <c r="AK116" s="45"/>
      <c r="AO116" s="48"/>
      <c r="AS116" s="48"/>
      <c r="AW116" s="48"/>
      <c r="BA116" s="48"/>
      <c r="BE116" s="48"/>
      <c r="BI116" s="48"/>
      <c r="BM116" s="41">
        <v>42171</v>
      </c>
      <c r="BN116">
        <v>4.7300000000000004</v>
      </c>
      <c r="BO116">
        <v>1.8635999999999999</v>
      </c>
      <c r="BQ116" s="48"/>
      <c r="BU116" s="48"/>
      <c r="BY116" s="41">
        <v>42472</v>
      </c>
      <c r="BZ116">
        <v>9.84</v>
      </c>
      <c r="CA116">
        <v>4.2575000000000003</v>
      </c>
    </row>
    <row r="117" spans="1:79">
      <c r="A117" s="48"/>
      <c r="E117" s="48"/>
      <c r="I117" s="48"/>
      <c r="M117" s="48"/>
      <c r="Q117" s="48"/>
      <c r="U117" s="48"/>
      <c r="Y117" s="48"/>
      <c r="AC117" s="48"/>
      <c r="AG117" s="48"/>
      <c r="AK117" s="45"/>
      <c r="AO117" s="48"/>
      <c r="AS117" s="48"/>
      <c r="AW117" s="48"/>
      <c r="BA117" s="48"/>
      <c r="BE117" s="48"/>
      <c r="BI117" s="48"/>
      <c r="BM117" s="41">
        <v>42172</v>
      </c>
      <c r="BN117">
        <v>4.75</v>
      </c>
      <c r="BO117">
        <v>1.8714999999999999</v>
      </c>
      <c r="BQ117" s="48"/>
      <c r="BU117" s="48"/>
      <c r="BY117" s="41">
        <v>42473</v>
      </c>
      <c r="BZ117">
        <v>9.84</v>
      </c>
      <c r="CA117">
        <v>4.2575000000000003</v>
      </c>
    </row>
    <row r="118" spans="1:79">
      <c r="A118" s="48"/>
      <c r="E118" s="48"/>
      <c r="I118" s="48"/>
      <c r="M118" s="48"/>
      <c r="Q118" s="48"/>
      <c r="U118" s="48"/>
      <c r="Y118" s="48"/>
      <c r="AC118" s="48"/>
      <c r="AG118" s="48"/>
      <c r="AK118" s="45"/>
      <c r="AO118" s="48"/>
      <c r="AS118" s="48"/>
      <c r="AW118" s="48"/>
      <c r="BA118" s="48"/>
      <c r="BE118" s="48"/>
      <c r="BI118" s="48"/>
      <c r="BM118" s="41">
        <v>42173</v>
      </c>
      <c r="BN118">
        <v>4.75</v>
      </c>
      <c r="BO118">
        <v>1.8714999999999999</v>
      </c>
      <c r="BQ118" s="48"/>
      <c r="BU118" s="48"/>
      <c r="BY118" s="41">
        <v>42474</v>
      </c>
      <c r="BZ118">
        <v>9.83</v>
      </c>
      <c r="CA118">
        <v>4.2531999999999996</v>
      </c>
    </row>
    <row r="119" spans="1:79">
      <c r="A119" s="48"/>
      <c r="E119" s="48"/>
      <c r="I119" s="48"/>
      <c r="M119" s="48"/>
      <c r="Q119" s="48"/>
      <c r="U119" s="48"/>
      <c r="Y119" s="48"/>
      <c r="AC119" s="48"/>
      <c r="AG119" s="48"/>
      <c r="AK119" s="45"/>
      <c r="AO119" s="48"/>
      <c r="AS119" s="48"/>
      <c r="AW119" s="48"/>
      <c r="BA119" s="48"/>
      <c r="BE119" s="48"/>
      <c r="BI119" s="48"/>
      <c r="BM119" s="41">
        <v>42174</v>
      </c>
      <c r="BN119">
        <v>4.71</v>
      </c>
      <c r="BO119">
        <v>1.8557999999999999</v>
      </c>
      <c r="BQ119" s="48"/>
      <c r="BU119" s="48"/>
      <c r="BY119" s="41">
        <v>42475</v>
      </c>
      <c r="BZ119">
        <v>9.6</v>
      </c>
      <c r="CA119">
        <v>4.1536999999999997</v>
      </c>
    </row>
    <row r="120" spans="1:79">
      <c r="A120" s="48"/>
      <c r="E120" s="48"/>
      <c r="I120" s="48"/>
      <c r="M120" s="48"/>
      <c r="Q120" s="48"/>
      <c r="U120" s="48"/>
      <c r="Y120" s="48"/>
      <c r="AC120" s="48"/>
      <c r="AG120" s="48"/>
      <c r="AK120" s="45"/>
      <c r="AO120" s="48"/>
      <c r="AS120" s="48"/>
      <c r="AW120" s="48"/>
      <c r="BA120" s="48"/>
      <c r="BE120" s="48"/>
      <c r="BI120" s="48"/>
      <c r="BM120" s="41">
        <v>42177</v>
      </c>
      <c r="BN120">
        <v>4.78</v>
      </c>
      <c r="BO120">
        <v>1.8833</v>
      </c>
      <c r="BQ120" s="48"/>
      <c r="BU120" s="48"/>
      <c r="BY120" s="41">
        <v>42478</v>
      </c>
      <c r="BZ120">
        <v>9.56</v>
      </c>
      <c r="CA120">
        <v>4.1364000000000001</v>
      </c>
    </row>
    <row r="121" spans="1:79">
      <c r="A121" s="48"/>
      <c r="E121" s="48"/>
      <c r="I121" s="48"/>
      <c r="M121" s="48"/>
      <c r="Q121" s="48"/>
      <c r="U121" s="48"/>
      <c r="Y121" s="48"/>
      <c r="AC121" s="48"/>
      <c r="AG121" s="48"/>
      <c r="AK121" s="45"/>
      <c r="AO121" s="48"/>
      <c r="AS121" s="48"/>
      <c r="AW121" s="48"/>
      <c r="BA121" s="48"/>
      <c r="BE121" s="48"/>
      <c r="BI121" s="48"/>
      <c r="BM121" s="41">
        <v>42178</v>
      </c>
      <c r="BN121">
        <v>4.79</v>
      </c>
      <c r="BO121">
        <v>1.8873</v>
      </c>
      <c r="BQ121" s="48"/>
      <c r="BU121" s="48"/>
      <c r="BY121" s="41">
        <v>42479</v>
      </c>
      <c r="BZ121">
        <v>9.56</v>
      </c>
      <c r="CA121">
        <v>4.1364000000000001</v>
      </c>
    </row>
    <row r="122" spans="1:79">
      <c r="A122" s="48"/>
      <c r="E122" s="48"/>
      <c r="I122" s="48"/>
      <c r="M122" s="48"/>
      <c r="Q122" s="48"/>
      <c r="U122" s="48"/>
      <c r="Y122" s="48"/>
      <c r="AC122" s="48"/>
      <c r="AG122" s="48"/>
      <c r="AK122" s="45"/>
      <c r="AO122" s="48"/>
      <c r="AS122" s="48"/>
      <c r="AW122" s="48"/>
      <c r="BA122" s="48"/>
      <c r="BE122" s="48"/>
      <c r="BI122" s="48"/>
      <c r="BM122" s="41">
        <v>42179</v>
      </c>
      <c r="BN122">
        <v>4.7699999999999996</v>
      </c>
      <c r="BO122">
        <v>1.8794</v>
      </c>
      <c r="BQ122" s="48"/>
      <c r="BU122" s="48"/>
      <c r="BY122" s="41">
        <v>42480</v>
      </c>
      <c r="BZ122">
        <v>9.2799999999999994</v>
      </c>
      <c r="CA122">
        <v>4.0152000000000001</v>
      </c>
    </row>
    <row r="123" spans="1:79">
      <c r="A123" s="48"/>
      <c r="E123" s="48"/>
      <c r="I123" s="48"/>
      <c r="M123" s="48"/>
      <c r="Q123" s="48"/>
      <c r="U123" s="48"/>
      <c r="Y123" s="48"/>
      <c r="AC123" s="48"/>
      <c r="AG123" s="48"/>
      <c r="AK123" s="45"/>
      <c r="AO123" s="48"/>
      <c r="AS123" s="48"/>
      <c r="AW123" s="48"/>
      <c r="BA123" s="48"/>
      <c r="BE123" s="48"/>
      <c r="BI123" s="48"/>
      <c r="BM123" s="41">
        <v>42180</v>
      </c>
      <c r="BN123">
        <v>4.75</v>
      </c>
      <c r="BO123">
        <v>1.8714999999999999</v>
      </c>
      <c r="BQ123" s="48"/>
      <c r="BU123" s="48"/>
      <c r="BY123" s="41">
        <v>42481</v>
      </c>
      <c r="BZ123">
        <v>9.3000000000000007</v>
      </c>
      <c r="CA123">
        <v>4.0239000000000003</v>
      </c>
    </row>
    <row r="124" spans="1:79">
      <c r="A124" s="48"/>
      <c r="E124" s="48"/>
      <c r="I124" s="48"/>
      <c r="M124" s="48"/>
      <c r="Q124" s="48"/>
      <c r="U124" s="48"/>
      <c r="Y124" s="48"/>
      <c r="AC124" s="48"/>
      <c r="AG124" s="48"/>
      <c r="AK124" s="45"/>
      <c r="AO124" s="48"/>
      <c r="AS124" s="48"/>
      <c r="AW124" s="48"/>
      <c r="BA124" s="48"/>
      <c r="BE124" s="48"/>
      <c r="BI124" s="48"/>
      <c r="BM124" s="41">
        <v>42181</v>
      </c>
      <c r="BN124">
        <v>4.7699999999999996</v>
      </c>
      <c r="BO124">
        <v>1.8794</v>
      </c>
      <c r="BQ124" s="48"/>
      <c r="BU124" s="48"/>
      <c r="BY124" s="41">
        <v>42482</v>
      </c>
      <c r="BZ124">
        <v>9.44</v>
      </c>
      <c r="CA124">
        <v>4.0845000000000002</v>
      </c>
    </row>
    <row r="125" spans="1:79">
      <c r="A125" s="48"/>
      <c r="E125" s="48"/>
      <c r="I125" s="48"/>
      <c r="M125" s="48"/>
      <c r="Q125" s="48"/>
      <c r="U125" s="48"/>
      <c r="Y125" s="48"/>
      <c r="AC125" s="48"/>
      <c r="AG125" s="48"/>
      <c r="AK125" s="45"/>
      <c r="AO125" s="48"/>
      <c r="AS125" s="48"/>
      <c r="AW125" s="48"/>
      <c r="BA125" s="48"/>
      <c r="BE125" s="48"/>
      <c r="BI125" s="48"/>
      <c r="BM125" s="41">
        <v>42184</v>
      </c>
      <c r="BN125">
        <v>4.7</v>
      </c>
      <c r="BO125">
        <v>1.8517999999999999</v>
      </c>
      <c r="BQ125" s="48"/>
      <c r="BU125" s="48"/>
      <c r="BY125" s="41">
        <v>42485</v>
      </c>
      <c r="BZ125">
        <v>9.35</v>
      </c>
      <c r="CA125">
        <v>4.0454999999999997</v>
      </c>
    </row>
    <row r="126" spans="1:79">
      <c r="A126" s="48"/>
      <c r="E126" s="48"/>
      <c r="I126" s="48"/>
      <c r="M126" s="48"/>
      <c r="Q126" s="48"/>
      <c r="U126" s="48"/>
      <c r="Y126" s="48"/>
      <c r="AC126" s="48"/>
      <c r="AG126" s="48"/>
      <c r="AK126" s="45"/>
      <c r="AO126" s="48"/>
      <c r="AS126" s="48"/>
      <c r="AW126" s="48"/>
      <c r="BA126" s="48"/>
      <c r="BE126" s="48"/>
      <c r="BI126" s="48"/>
      <c r="BM126" s="41">
        <v>42185</v>
      </c>
      <c r="BN126">
        <v>4.7</v>
      </c>
      <c r="BO126">
        <v>1.8517999999999999</v>
      </c>
      <c r="BQ126" s="48"/>
      <c r="BU126" s="48"/>
      <c r="BY126" s="41">
        <v>42486</v>
      </c>
      <c r="BZ126">
        <v>9.34</v>
      </c>
      <c r="CA126">
        <v>4.0411999999999999</v>
      </c>
    </row>
    <row r="127" spans="1:79">
      <c r="A127" s="48"/>
      <c r="E127" s="48"/>
      <c r="I127" s="48"/>
      <c r="M127" s="48"/>
      <c r="Q127" s="48"/>
      <c r="U127" s="48"/>
      <c r="Y127" s="48"/>
      <c r="AC127" s="48"/>
      <c r="AG127" s="48"/>
      <c r="AK127" s="45"/>
      <c r="AO127" s="48"/>
      <c r="AS127" s="48"/>
      <c r="AW127" s="48"/>
      <c r="BA127" s="48"/>
      <c r="BE127" s="48"/>
      <c r="BI127" s="48"/>
      <c r="BM127" s="41">
        <v>42186</v>
      </c>
      <c r="BN127">
        <v>4.7</v>
      </c>
      <c r="BO127">
        <v>1.8517999999999999</v>
      </c>
      <c r="BQ127" s="48"/>
      <c r="BU127" s="48"/>
      <c r="BY127" s="41">
        <v>42487</v>
      </c>
      <c r="BZ127">
        <v>9.06</v>
      </c>
      <c r="CA127">
        <v>3.9201000000000001</v>
      </c>
    </row>
    <row r="128" spans="1:79">
      <c r="A128" s="48"/>
      <c r="E128" s="48"/>
      <c r="I128" s="48"/>
      <c r="M128" s="48"/>
      <c r="Q128" s="48"/>
      <c r="U128" s="48"/>
      <c r="Y128" s="48"/>
      <c r="AC128" s="48"/>
      <c r="AG128" s="48"/>
      <c r="AK128" s="45"/>
      <c r="AO128" s="48"/>
      <c r="AS128" s="48"/>
      <c r="AW128" s="48"/>
      <c r="BA128" s="48"/>
      <c r="BE128" s="48"/>
      <c r="BI128" s="48"/>
      <c r="BM128" s="41">
        <v>42187</v>
      </c>
      <c r="BN128">
        <v>4.7</v>
      </c>
      <c r="BO128">
        <v>1.8517999999999999</v>
      </c>
      <c r="BQ128" s="48"/>
      <c r="BU128" s="48"/>
      <c r="BY128" s="41">
        <v>42488</v>
      </c>
      <c r="BZ128">
        <v>9.32</v>
      </c>
      <c r="CA128">
        <v>4.0324999999999998</v>
      </c>
    </row>
    <row r="129" spans="1:79">
      <c r="A129" s="48"/>
      <c r="E129" s="48"/>
      <c r="I129" s="48"/>
      <c r="M129" s="48"/>
      <c r="Q129" s="48"/>
      <c r="U129" s="48"/>
      <c r="Y129" s="48"/>
      <c r="AC129" s="48"/>
      <c r="AG129" s="48"/>
      <c r="AK129" s="45"/>
      <c r="AO129" s="48"/>
      <c r="AS129" s="48"/>
      <c r="AW129" s="48"/>
      <c r="BA129" s="48"/>
      <c r="BE129" s="48"/>
      <c r="BI129" s="48"/>
      <c r="BM129" s="41">
        <v>42188</v>
      </c>
      <c r="BN129">
        <v>4.6500000000000004</v>
      </c>
      <c r="BO129">
        <v>1.8321000000000001</v>
      </c>
      <c r="BQ129" s="48"/>
      <c r="BU129" s="48"/>
      <c r="BY129" s="41">
        <v>42489</v>
      </c>
      <c r="BZ129">
        <v>9.1199999999999992</v>
      </c>
      <c r="CA129">
        <v>3.9460000000000002</v>
      </c>
    </row>
    <row r="130" spans="1:79">
      <c r="A130" s="48"/>
      <c r="E130" s="48"/>
      <c r="I130" s="48"/>
      <c r="M130" s="48"/>
      <c r="Q130" s="48"/>
      <c r="U130" s="48"/>
      <c r="Y130" s="48"/>
      <c r="AC130" s="48"/>
      <c r="AG130" s="48"/>
      <c r="AK130" s="45"/>
      <c r="AO130" s="48"/>
      <c r="AS130" s="48"/>
      <c r="AW130" s="48"/>
      <c r="BA130" s="48"/>
      <c r="BE130" s="48"/>
      <c r="BI130" s="48"/>
      <c r="BM130" s="41">
        <v>42191</v>
      </c>
      <c r="BN130">
        <v>4.63</v>
      </c>
      <c r="BO130">
        <v>1.8242</v>
      </c>
      <c r="BQ130" s="48"/>
      <c r="BU130" s="48"/>
      <c r="BY130" s="41">
        <v>42492</v>
      </c>
      <c r="BZ130">
        <v>9.5399999999999991</v>
      </c>
      <c r="CA130">
        <v>4.1276999999999999</v>
      </c>
    </row>
    <row r="131" spans="1:79">
      <c r="A131" s="48"/>
      <c r="E131" s="48"/>
      <c r="I131" s="48"/>
      <c r="M131" s="48"/>
      <c r="Q131" s="48"/>
      <c r="U131" s="48"/>
      <c r="Y131" s="48"/>
      <c r="AC131" s="48"/>
      <c r="AG131" s="48"/>
      <c r="AK131" s="45"/>
      <c r="AO131" s="48"/>
      <c r="AS131" s="48"/>
      <c r="AW131" s="48"/>
      <c r="BA131" s="48"/>
      <c r="BE131" s="48"/>
      <c r="BI131" s="48"/>
      <c r="BM131" s="41">
        <v>42192</v>
      </c>
      <c r="BN131">
        <v>4.5999999999999996</v>
      </c>
      <c r="BO131">
        <v>1.8124</v>
      </c>
      <c r="BQ131" s="48"/>
      <c r="BU131" s="48"/>
      <c r="BY131" s="41">
        <v>42493</v>
      </c>
      <c r="BZ131">
        <v>9.5</v>
      </c>
      <c r="CA131">
        <v>4.1104000000000003</v>
      </c>
    </row>
    <row r="132" spans="1:79">
      <c r="A132" s="48"/>
      <c r="E132" s="48"/>
      <c r="I132" s="48"/>
      <c r="M132" s="48"/>
      <c r="Q132" s="48"/>
      <c r="U132" s="48"/>
      <c r="Y132" s="48"/>
      <c r="AC132" s="48"/>
      <c r="AG132" s="48"/>
      <c r="AK132" s="45"/>
      <c r="AO132" s="48"/>
      <c r="AS132" s="48"/>
      <c r="AW132" s="48"/>
      <c r="BA132" s="48"/>
      <c r="BE132" s="48"/>
      <c r="BI132" s="48"/>
      <c r="BM132" s="41">
        <v>42193</v>
      </c>
      <c r="BN132">
        <v>4.7300000000000004</v>
      </c>
      <c r="BO132">
        <v>1.8635999999999999</v>
      </c>
      <c r="BQ132" s="48"/>
      <c r="BU132" s="48"/>
      <c r="BY132" s="41">
        <v>42494</v>
      </c>
      <c r="BZ132">
        <v>9.25</v>
      </c>
      <c r="CA132">
        <v>4.0023</v>
      </c>
    </row>
    <row r="133" spans="1:79">
      <c r="A133" s="48"/>
      <c r="E133" s="48"/>
      <c r="I133" s="48"/>
      <c r="M133" s="48"/>
      <c r="Q133" s="48"/>
      <c r="U133" s="48"/>
      <c r="Y133" s="48"/>
      <c r="AC133" s="48"/>
      <c r="AG133" s="48"/>
      <c r="AK133" s="45"/>
      <c r="AO133" s="48"/>
      <c r="AS133" s="48"/>
      <c r="AW133" s="48"/>
      <c r="BA133" s="48"/>
      <c r="BE133" s="48"/>
      <c r="BI133" s="48"/>
      <c r="BM133" s="41">
        <v>42194</v>
      </c>
      <c r="BN133">
        <v>4.7</v>
      </c>
      <c r="BO133">
        <v>1.8517999999999999</v>
      </c>
      <c r="BQ133" s="48"/>
      <c r="BU133" s="48"/>
      <c r="BY133" s="41">
        <v>42495</v>
      </c>
      <c r="BZ133">
        <v>9.23</v>
      </c>
      <c r="CA133">
        <v>3.9935999999999998</v>
      </c>
    </row>
    <row r="134" spans="1:79">
      <c r="A134" s="48"/>
      <c r="E134" s="48"/>
      <c r="I134" s="48"/>
      <c r="M134" s="48"/>
      <c r="Q134" s="48"/>
      <c r="U134" s="48"/>
      <c r="Y134" s="48"/>
      <c r="AC134" s="48"/>
      <c r="AG134" s="48"/>
      <c r="AK134" s="45"/>
      <c r="AO134" s="48"/>
      <c r="AS134" s="48"/>
      <c r="AW134" s="48"/>
      <c r="BA134" s="48"/>
      <c r="BE134" s="48"/>
      <c r="BI134" s="48"/>
      <c r="BM134" s="41">
        <v>42195</v>
      </c>
      <c r="BN134">
        <v>4.7</v>
      </c>
      <c r="BO134">
        <v>1.8517999999999999</v>
      </c>
      <c r="BQ134" s="48"/>
      <c r="BU134" s="48"/>
      <c r="BY134" s="41">
        <v>42496</v>
      </c>
      <c r="BZ134">
        <v>9.49</v>
      </c>
      <c r="CA134">
        <v>4.1060999999999996</v>
      </c>
    </row>
    <row r="135" spans="1:79">
      <c r="A135" s="48"/>
      <c r="E135" s="48"/>
      <c r="I135" s="48"/>
      <c r="M135" s="48"/>
      <c r="Q135" s="48"/>
      <c r="U135" s="48"/>
      <c r="Y135" s="48"/>
      <c r="AC135" s="48"/>
      <c r="AG135" s="48"/>
      <c r="AK135" s="45"/>
      <c r="AO135" s="48"/>
      <c r="AS135" s="48"/>
      <c r="AW135" s="48"/>
      <c r="BA135" s="48"/>
      <c r="BE135" s="48"/>
      <c r="BI135" s="48"/>
      <c r="BM135" s="41">
        <v>42198</v>
      </c>
      <c r="BN135">
        <v>4.66</v>
      </c>
      <c r="BO135">
        <v>1.8361000000000001</v>
      </c>
      <c r="BQ135" s="48"/>
      <c r="BU135" s="48"/>
      <c r="BY135" s="41">
        <v>42499</v>
      </c>
      <c r="BZ135">
        <v>9.5</v>
      </c>
      <c r="CA135">
        <v>4.1104000000000003</v>
      </c>
    </row>
    <row r="136" spans="1:79">
      <c r="A136" s="48"/>
      <c r="E136" s="48"/>
      <c r="I136" s="48"/>
      <c r="M136" s="48"/>
      <c r="Q136" s="48"/>
      <c r="U136" s="48"/>
      <c r="Y136" s="48"/>
      <c r="AC136" s="48"/>
      <c r="AG136" s="48"/>
      <c r="AK136" s="45"/>
      <c r="AO136" s="48"/>
      <c r="AS136" s="48"/>
      <c r="AW136" s="48"/>
      <c r="BA136" s="48"/>
      <c r="BE136" s="48"/>
      <c r="BI136" s="48"/>
      <c r="BM136" s="41">
        <v>42199</v>
      </c>
      <c r="BN136">
        <v>4.63</v>
      </c>
      <c r="BO136">
        <v>1.8242</v>
      </c>
      <c r="BQ136" s="48"/>
      <c r="BU136" s="48"/>
      <c r="BY136" s="41">
        <v>42500</v>
      </c>
      <c r="BZ136">
        <v>9.2200000000000006</v>
      </c>
      <c r="CA136">
        <v>3.9893000000000001</v>
      </c>
    </row>
    <row r="137" spans="1:79">
      <c r="A137" s="48"/>
      <c r="E137" s="48"/>
      <c r="I137" s="48"/>
      <c r="M137" s="48"/>
      <c r="Q137" s="48"/>
      <c r="U137" s="48"/>
      <c r="Y137" s="48"/>
      <c r="AC137" s="48"/>
      <c r="AG137" s="48"/>
      <c r="AK137" s="45"/>
      <c r="AO137" s="48"/>
      <c r="AS137" s="48"/>
      <c r="AW137" s="48"/>
      <c r="BA137" s="48"/>
      <c r="BE137" s="48"/>
      <c r="BI137" s="48"/>
      <c r="BM137" s="41">
        <v>42200</v>
      </c>
      <c r="BN137">
        <v>4.6500000000000004</v>
      </c>
      <c r="BO137">
        <v>1.8321000000000001</v>
      </c>
      <c r="BQ137" s="48"/>
      <c r="BU137" s="48"/>
      <c r="BY137" s="41">
        <v>42501</v>
      </c>
      <c r="BZ137">
        <v>9.44</v>
      </c>
      <c r="CA137">
        <v>4.0845000000000002</v>
      </c>
    </row>
    <row r="138" spans="1:79">
      <c r="A138" s="48"/>
      <c r="E138" s="48"/>
      <c r="I138" s="48"/>
      <c r="M138" s="48"/>
      <c r="Q138" s="48"/>
      <c r="U138" s="48"/>
      <c r="Y138" s="48"/>
      <c r="AC138" s="48"/>
      <c r="AG138" s="48"/>
      <c r="AK138" s="45"/>
      <c r="AO138" s="48"/>
      <c r="AS138" s="48"/>
      <c r="AW138" s="48"/>
      <c r="BA138" s="48"/>
      <c r="BE138" s="48"/>
      <c r="BI138" s="48"/>
      <c r="BM138" s="41">
        <v>42201</v>
      </c>
      <c r="BN138">
        <v>4.5999999999999996</v>
      </c>
      <c r="BO138">
        <v>1.8124</v>
      </c>
      <c r="BQ138" s="48"/>
      <c r="BU138" s="48"/>
      <c r="BY138" s="41">
        <v>42502</v>
      </c>
      <c r="BZ138">
        <v>9.4499999999999993</v>
      </c>
      <c r="CA138">
        <v>4.0888</v>
      </c>
    </row>
    <row r="139" spans="1:79">
      <c r="A139" s="48"/>
      <c r="E139" s="48"/>
      <c r="I139" s="48"/>
      <c r="M139" s="48"/>
      <c r="Q139" s="48"/>
      <c r="U139" s="48"/>
      <c r="Y139" s="48"/>
      <c r="AC139" s="48"/>
      <c r="AG139" s="48"/>
      <c r="AK139" s="45"/>
      <c r="AO139" s="48"/>
      <c r="AS139" s="48"/>
      <c r="AW139" s="48"/>
      <c r="BA139" s="48"/>
      <c r="BE139" s="48"/>
      <c r="BI139" s="48"/>
      <c r="BM139" s="41">
        <v>42205</v>
      </c>
      <c r="BN139">
        <v>4.1399999999999997</v>
      </c>
      <c r="BO139">
        <v>1.7045999999999999</v>
      </c>
      <c r="BQ139" s="48"/>
      <c r="BU139" s="48"/>
      <c r="BY139" s="41">
        <v>42503</v>
      </c>
      <c r="BZ139">
        <v>9.4499999999999993</v>
      </c>
      <c r="CA139">
        <v>4.0888</v>
      </c>
    </row>
    <row r="140" spans="1:79">
      <c r="A140" s="48"/>
      <c r="E140" s="48"/>
      <c r="I140" s="48"/>
      <c r="M140" s="48"/>
      <c r="Q140" s="48"/>
      <c r="U140" s="48"/>
      <c r="Y140" s="48"/>
      <c r="AC140" s="48"/>
      <c r="AG140" s="48"/>
      <c r="AK140" s="45"/>
      <c r="AO140" s="48"/>
      <c r="AS140" s="48"/>
      <c r="AW140" s="48"/>
      <c r="BA140" s="48"/>
      <c r="BE140" s="48"/>
      <c r="BI140" s="48"/>
      <c r="BM140" s="41">
        <v>42206</v>
      </c>
      <c r="BN140">
        <v>4.1100000000000003</v>
      </c>
      <c r="BO140">
        <v>1.8146</v>
      </c>
      <c r="BQ140" s="48"/>
      <c r="BU140" s="48"/>
      <c r="BY140" s="41">
        <v>42506</v>
      </c>
      <c r="BZ140">
        <v>9.1999999999999993</v>
      </c>
      <c r="CA140">
        <v>3.9805999999999999</v>
      </c>
    </row>
    <row r="141" spans="1:79">
      <c r="A141" s="48"/>
      <c r="E141" s="48"/>
      <c r="I141" s="48"/>
      <c r="M141" s="48"/>
      <c r="Q141" s="48"/>
      <c r="U141" s="48"/>
      <c r="Y141" s="48"/>
      <c r="AC141" s="48"/>
      <c r="AG141" s="48"/>
      <c r="AK141" s="45"/>
      <c r="AO141" s="48"/>
      <c r="AS141" s="48"/>
      <c r="AW141" s="48"/>
      <c r="BA141" s="48"/>
      <c r="BE141" s="48"/>
      <c r="BI141" s="48"/>
      <c r="BM141" s="41">
        <v>42207</v>
      </c>
      <c r="BN141">
        <v>4.1399999999999997</v>
      </c>
      <c r="BO141">
        <v>1.8278000000000001</v>
      </c>
      <c r="BQ141" s="48"/>
      <c r="BU141" s="48"/>
      <c r="BY141" s="41">
        <v>42507</v>
      </c>
      <c r="BZ141">
        <v>9.43</v>
      </c>
      <c r="CA141">
        <v>4.0800999999999998</v>
      </c>
    </row>
    <row r="142" spans="1:79">
      <c r="A142" s="48"/>
      <c r="E142" s="48"/>
      <c r="I142" s="48"/>
      <c r="M142" s="48"/>
      <c r="Q142" s="48"/>
      <c r="U142" s="48"/>
      <c r="Y142" s="48"/>
      <c r="AC142" s="48"/>
      <c r="AG142" s="48"/>
      <c r="AK142" s="45"/>
      <c r="AO142" s="48"/>
      <c r="AS142" s="48"/>
      <c r="AW142" s="48"/>
      <c r="BA142" s="48"/>
      <c r="BE142" s="48"/>
      <c r="BI142" s="48"/>
      <c r="BM142" s="41">
        <v>42208</v>
      </c>
      <c r="BN142">
        <v>4.22</v>
      </c>
      <c r="BO142">
        <v>1.8632</v>
      </c>
      <c r="BQ142" s="48"/>
      <c r="BU142" s="48"/>
      <c r="BY142" s="41">
        <v>42508</v>
      </c>
      <c r="BZ142">
        <v>9.15</v>
      </c>
      <c r="CA142">
        <v>3.9590000000000001</v>
      </c>
    </row>
    <row r="143" spans="1:79">
      <c r="A143" s="48"/>
      <c r="E143" s="48"/>
      <c r="I143" s="48"/>
      <c r="M143" s="48"/>
      <c r="Q143" s="48"/>
      <c r="U143" s="48"/>
      <c r="Y143" s="48"/>
      <c r="AC143" s="48"/>
      <c r="AG143" s="48"/>
      <c r="AK143" s="45"/>
      <c r="AO143" s="48"/>
      <c r="AS143" s="48"/>
      <c r="AW143" s="48"/>
      <c r="BA143" s="48"/>
      <c r="BE143" s="48"/>
      <c r="BI143" s="48"/>
      <c r="BM143" s="41">
        <v>42209</v>
      </c>
      <c r="BN143">
        <v>4.26</v>
      </c>
      <c r="BO143">
        <v>1.8808</v>
      </c>
      <c r="BQ143" s="48"/>
      <c r="BU143" s="48"/>
      <c r="BY143" s="41">
        <v>42509</v>
      </c>
      <c r="BZ143">
        <v>9.4</v>
      </c>
      <c r="CA143">
        <v>4.0671999999999997</v>
      </c>
    </row>
    <row r="144" spans="1:79">
      <c r="A144" s="48"/>
      <c r="E144" s="48"/>
      <c r="I144" s="48"/>
      <c r="M144" s="48"/>
      <c r="Q144" s="48"/>
      <c r="U144" s="48"/>
      <c r="Y144" s="48"/>
      <c r="AC144" s="48"/>
      <c r="AG144" s="48"/>
      <c r="AK144" s="45"/>
      <c r="AO144" s="48"/>
      <c r="AS144" s="48"/>
      <c r="AW144" s="48"/>
      <c r="BA144" s="48"/>
      <c r="BE144" s="48"/>
      <c r="BI144" s="48"/>
      <c r="BM144" s="41">
        <v>42212</v>
      </c>
      <c r="BN144">
        <v>4.26</v>
      </c>
      <c r="BO144">
        <v>1.8808</v>
      </c>
      <c r="BQ144" s="48"/>
      <c r="BU144" s="48"/>
      <c r="BY144" s="41">
        <v>42510</v>
      </c>
      <c r="BZ144">
        <v>9.39</v>
      </c>
      <c r="CA144">
        <v>4.0628000000000002</v>
      </c>
    </row>
    <row r="145" spans="1:79">
      <c r="A145" s="48"/>
      <c r="E145" s="48"/>
      <c r="I145" s="48"/>
      <c r="M145" s="48"/>
      <c r="Q145" s="48"/>
      <c r="U145" s="48"/>
      <c r="Y145" s="48"/>
      <c r="AC145" s="48"/>
      <c r="AG145" s="48"/>
      <c r="AK145" s="45"/>
      <c r="AO145" s="48"/>
      <c r="AS145" s="48"/>
      <c r="AW145" s="48"/>
      <c r="BA145" s="48"/>
      <c r="BE145" s="48"/>
      <c r="BI145" s="48"/>
      <c r="BM145" s="41">
        <v>42213</v>
      </c>
      <c r="BN145">
        <v>4.1399999999999997</v>
      </c>
      <c r="BO145">
        <v>1.8278000000000001</v>
      </c>
      <c r="BQ145" s="48"/>
      <c r="BU145" s="48"/>
      <c r="BY145" s="41">
        <v>42513</v>
      </c>
      <c r="BZ145">
        <v>9.48</v>
      </c>
      <c r="CA145">
        <v>4.1017999999999999</v>
      </c>
    </row>
    <row r="146" spans="1:79">
      <c r="A146" s="48"/>
      <c r="E146" s="48"/>
      <c r="I146" s="48"/>
      <c r="M146" s="48"/>
      <c r="Q146" s="48"/>
      <c r="U146" s="48"/>
      <c r="Y146" s="48"/>
      <c r="AC146" s="48"/>
      <c r="AG146" s="48"/>
      <c r="AK146" s="45"/>
      <c r="AO146" s="48"/>
      <c r="AS146" s="48"/>
      <c r="AW146" s="48"/>
      <c r="BA146" s="48"/>
      <c r="BE146" s="48"/>
      <c r="BI146" s="48"/>
      <c r="BM146" s="41">
        <v>42214</v>
      </c>
      <c r="BN146">
        <v>4.1100000000000003</v>
      </c>
      <c r="BO146">
        <v>1.8146</v>
      </c>
      <c r="BQ146" s="48"/>
      <c r="BU146" s="48"/>
      <c r="BY146" s="41">
        <v>42514</v>
      </c>
      <c r="BZ146">
        <v>9.3000000000000007</v>
      </c>
      <c r="CA146">
        <v>4.0239000000000003</v>
      </c>
    </row>
    <row r="147" spans="1:79">
      <c r="A147" s="48"/>
      <c r="E147" s="48"/>
      <c r="I147" s="48"/>
      <c r="M147" s="48"/>
      <c r="Q147" s="48"/>
      <c r="U147" s="48"/>
      <c r="Y147" s="48"/>
      <c r="AC147" s="48"/>
      <c r="AG147" s="48"/>
      <c r="AK147" s="45"/>
      <c r="AO147" s="48"/>
      <c r="AS147" s="48"/>
      <c r="AW147" s="48"/>
      <c r="BA147" s="48"/>
      <c r="BE147" s="48"/>
      <c r="BI147" s="48"/>
      <c r="BM147" s="41">
        <v>42215</v>
      </c>
      <c r="BN147">
        <v>4.09</v>
      </c>
      <c r="BO147">
        <v>1.8058000000000001</v>
      </c>
      <c r="BQ147" s="48"/>
      <c r="BU147" s="48"/>
      <c r="BY147" s="41">
        <v>42515</v>
      </c>
      <c r="BZ147">
        <v>9.49</v>
      </c>
      <c r="CA147">
        <v>4.1060999999999996</v>
      </c>
    </row>
    <row r="148" spans="1:79">
      <c r="A148" s="48"/>
      <c r="E148" s="48"/>
      <c r="I148" s="48"/>
      <c r="M148" s="48"/>
      <c r="Q148" s="48"/>
      <c r="U148" s="48"/>
      <c r="Y148" s="48"/>
      <c r="AC148" s="48"/>
      <c r="AG148" s="48"/>
      <c r="AK148" s="45"/>
      <c r="AO148" s="48"/>
      <c r="AS148" s="48"/>
      <c r="AW148" s="48"/>
      <c r="BA148" s="48"/>
      <c r="BE148" s="48"/>
      <c r="BI148" s="48"/>
      <c r="BM148" s="41">
        <v>42216</v>
      </c>
      <c r="BN148">
        <v>4.1399999999999997</v>
      </c>
      <c r="BO148">
        <v>1.8278000000000001</v>
      </c>
      <c r="BQ148" s="48"/>
      <c r="BU148" s="48"/>
      <c r="BY148" s="41">
        <v>42516</v>
      </c>
      <c r="BZ148">
        <v>9.4</v>
      </c>
      <c r="CA148">
        <v>4.0671999999999997</v>
      </c>
    </row>
    <row r="149" spans="1:79">
      <c r="A149" s="48"/>
      <c r="E149" s="48"/>
      <c r="I149" s="48"/>
      <c r="M149" s="48"/>
      <c r="Q149" s="48"/>
      <c r="U149" s="48"/>
      <c r="Y149" s="48"/>
      <c r="AC149" s="48"/>
      <c r="AG149" s="48"/>
      <c r="AK149" s="45"/>
      <c r="AO149" s="48"/>
      <c r="AS149" s="48"/>
      <c r="AW149" s="48"/>
      <c r="BA149" s="48"/>
      <c r="BE149" s="48"/>
      <c r="BI149" s="48"/>
      <c r="BM149" s="41">
        <v>42219</v>
      </c>
      <c r="BN149">
        <v>4.21</v>
      </c>
      <c r="BO149">
        <v>1.8587</v>
      </c>
      <c r="BQ149" s="48"/>
      <c r="BU149" s="48"/>
      <c r="BY149" s="41">
        <v>42517</v>
      </c>
      <c r="BZ149">
        <v>9.6</v>
      </c>
      <c r="CA149">
        <v>4.1536999999999997</v>
      </c>
    </row>
    <row r="150" spans="1:79">
      <c r="A150" s="48"/>
      <c r="E150" s="48"/>
      <c r="I150" s="48"/>
      <c r="M150" s="48"/>
      <c r="Q150" s="48"/>
      <c r="U150" s="48"/>
      <c r="Y150" s="48"/>
      <c r="AC150" s="48"/>
      <c r="AG150" s="48"/>
      <c r="AK150" s="45"/>
      <c r="AO150" s="48"/>
      <c r="AS150" s="48"/>
      <c r="AW150" s="48"/>
      <c r="BA150" s="48"/>
      <c r="BE150" s="48"/>
      <c r="BI150" s="48"/>
      <c r="BM150" s="41">
        <v>42220</v>
      </c>
      <c r="BN150">
        <v>4.2</v>
      </c>
      <c r="BO150">
        <v>1.8543000000000001</v>
      </c>
      <c r="BQ150" s="48"/>
      <c r="BU150" s="48"/>
      <c r="BY150" s="41">
        <v>42520</v>
      </c>
      <c r="BZ150">
        <v>9.6</v>
      </c>
      <c r="CA150">
        <v>4.1536999999999997</v>
      </c>
    </row>
    <row r="151" spans="1:79">
      <c r="A151" s="48"/>
      <c r="E151" s="48"/>
      <c r="I151" s="48"/>
      <c r="M151" s="48"/>
      <c r="Q151" s="48"/>
      <c r="U151" s="48"/>
      <c r="Y151" s="48"/>
      <c r="AC151" s="48"/>
      <c r="AG151" s="48"/>
      <c r="AK151" s="45"/>
      <c r="AO151" s="48"/>
      <c r="AS151" s="48"/>
      <c r="AW151" s="48"/>
      <c r="BA151" s="48"/>
      <c r="BE151" s="48"/>
      <c r="BI151" s="48"/>
      <c r="BM151" s="41">
        <v>42221</v>
      </c>
      <c r="BN151">
        <v>4.1500000000000004</v>
      </c>
      <c r="BO151">
        <v>1.8323</v>
      </c>
      <c r="BQ151" s="48"/>
      <c r="BU151" s="48"/>
      <c r="BY151" s="41">
        <v>42521</v>
      </c>
      <c r="BZ151">
        <v>9.6</v>
      </c>
      <c r="CA151">
        <v>4.1536999999999997</v>
      </c>
    </row>
    <row r="152" spans="1:79">
      <c r="A152" s="48"/>
      <c r="E152" s="48"/>
      <c r="I152" s="48"/>
      <c r="M152" s="48"/>
      <c r="Q152" s="48"/>
      <c r="U152" s="48"/>
      <c r="Y152" s="48"/>
      <c r="AC152" s="48"/>
      <c r="AG152" s="48"/>
      <c r="AK152" s="45"/>
      <c r="AO152" s="48"/>
      <c r="AS152" s="48"/>
      <c r="AW152" s="48"/>
      <c r="BA152" s="48"/>
      <c r="BE152" s="48"/>
      <c r="BI152" s="48"/>
      <c r="BM152" s="41">
        <v>42222</v>
      </c>
      <c r="BN152">
        <v>4.03</v>
      </c>
      <c r="BO152">
        <v>1.7793000000000001</v>
      </c>
      <c r="BQ152" s="48"/>
      <c r="BU152" s="48"/>
      <c r="BY152" s="41">
        <v>42522</v>
      </c>
      <c r="BZ152">
        <v>9.3699999999999992</v>
      </c>
      <c r="CA152">
        <v>4.0541999999999998</v>
      </c>
    </row>
    <row r="153" spans="1:79">
      <c r="A153" s="48"/>
      <c r="E153" s="48"/>
      <c r="I153" s="48"/>
      <c r="M153" s="48"/>
      <c r="Q153" s="48"/>
      <c r="U153" s="48"/>
      <c r="Y153" s="48"/>
      <c r="AC153" s="48"/>
      <c r="AG153" s="48"/>
      <c r="AK153" s="45"/>
      <c r="AO153" s="48"/>
      <c r="AS153" s="48"/>
      <c r="AW153" s="48"/>
      <c r="BA153" s="48"/>
      <c r="BE153" s="48"/>
      <c r="BI153" s="48"/>
      <c r="BM153" s="41">
        <v>42223</v>
      </c>
      <c r="BN153">
        <v>4.09</v>
      </c>
      <c r="BO153">
        <v>1.8058000000000001</v>
      </c>
      <c r="BQ153" s="48"/>
      <c r="BU153" s="48"/>
      <c r="BY153" s="41">
        <v>42523</v>
      </c>
      <c r="BZ153">
        <v>9.64</v>
      </c>
      <c r="CA153">
        <v>4.1710000000000003</v>
      </c>
    </row>
    <row r="154" spans="1:79">
      <c r="A154" s="48"/>
      <c r="E154" s="48"/>
      <c r="I154" s="48"/>
      <c r="M154" s="48"/>
      <c r="Q154" s="48"/>
      <c r="U154" s="48"/>
      <c r="Y154" s="48"/>
      <c r="AC154" s="48"/>
      <c r="AG154" s="48"/>
      <c r="AK154" s="45"/>
      <c r="AO154" s="48"/>
      <c r="AS154" s="48"/>
      <c r="AW154" s="48"/>
      <c r="BA154" s="48"/>
      <c r="BE154" s="48"/>
      <c r="BI154" s="48"/>
      <c r="BM154" s="41">
        <v>42226</v>
      </c>
      <c r="BN154">
        <v>4.18</v>
      </c>
      <c r="BO154">
        <v>1.8454999999999999</v>
      </c>
      <c r="BQ154" s="48"/>
      <c r="BU154" s="48"/>
      <c r="BY154" s="41">
        <v>42524</v>
      </c>
      <c r="BZ154">
        <v>9.64</v>
      </c>
      <c r="CA154">
        <v>4.1710000000000003</v>
      </c>
    </row>
    <row r="155" spans="1:79">
      <c r="A155" s="48"/>
      <c r="E155" s="48"/>
      <c r="I155" s="48"/>
      <c r="M155" s="48"/>
      <c r="Q155" s="48"/>
      <c r="U155" s="48"/>
      <c r="Y155" s="48"/>
      <c r="AC155" s="48"/>
      <c r="AG155" s="48"/>
      <c r="AK155" s="45"/>
      <c r="AO155" s="48"/>
      <c r="AS155" s="48"/>
      <c r="AW155" s="48"/>
      <c r="BA155" s="48"/>
      <c r="BE155" s="48"/>
      <c r="BI155" s="48"/>
      <c r="BM155" s="41">
        <v>42227</v>
      </c>
      <c r="BN155">
        <v>4.1399999999999997</v>
      </c>
      <c r="BO155">
        <v>1.8278000000000001</v>
      </c>
      <c r="BQ155" s="48"/>
      <c r="BU155" s="48"/>
      <c r="BY155" s="41">
        <v>42527</v>
      </c>
      <c r="BZ155">
        <v>9.42</v>
      </c>
      <c r="CA155">
        <v>4.0758000000000001</v>
      </c>
    </row>
    <row r="156" spans="1:79">
      <c r="A156" s="48"/>
      <c r="E156" s="48"/>
      <c r="I156" s="48"/>
      <c r="M156" s="48"/>
      <c r="Q156" s="48"/>
      <c r="U156" s="48"/>
      <c r="Y156" s="48"/>
      <c r="AC156" s="48"/>
      <c r="AG156" s="48"/>
      <c r="AK156" s="45"/>
      <c r="AO156" s="48"/>
      <c r="AS156" s="48"/>
      <c r="AW156" s="48"/>
      <c r="BA156" s="48"/>
      <c r="BE156" s="48"/>
      <c r="BI156" s="48"/>
      <c r="BM156" s="41">
        <v>42228</v>
      </c>
      <c r="BN156">
        <v>4.0999999999999996</v>
      </c>
      <c r="BO156">
        <v>1.8102</v>
      </c>
      <c r="BQ156" s="48"/>
      <c r="BU156" s="48"/>
      <c r="BY156" s="41">
        <v>42528</v>
      </c>
      <c r="BZ156">
        <v>9.64</v>
      </c>
      <c r="CA156">
        <v>4.1710000000000003</v>
      </c>
    </row>
    <row r="157" spans="1:79">
      <c r="A157" s="48"/>
      <c r="E157" s="48"/>
      <c r="I157" s="48"/>
      <c r="M157" s="48"/>
      <c r="Q157" s="48"/>
      <c r="U157" s="48"/>
      <c r="Y157" s="48"/>
      <c r="AC157" s="48"/>
      <c r="AG157" s="48"/>
      <c r="AK157" s="45"/>
      <c r="AO157" s="48"/>
      <c r="AS157" s="48"/>
      <c r="AW157" s="48"/>
      <c r="BA157" s="48"/>
      <c r="BE157" s="48"/>
      <c r="BI157" s="48"/>
      <c r="BM157" s="41">
        <v>42230</v>
      </c>
      <c r="BN157">
        <v>4.08</v>
      </c>
      <c r="BO157">
        <v>1.8012999999999999</v>
      </c>
      <c r="BQ157" s="48"/>
      <c r="BU157" s="48"/>
      <c r="BY157" s="41">
        <v>42529</v>
      </c>
      <c r="BZ157">
        <v>9.64</v>
      </c>
      <c r="CA157">
        <v>4.1710000000000003</v>
      </c>
    </row>
    <row r="158" spans="1:79">
      <c r="A158" s="48"/>
      <c r="E158" s="48"/>
      <c r="I158" s="48"/>
      <c r="M158" s="48"/>
      <c r="Q158" s="48"/>
      <c r="U158" s="48"/>
      <c r="Y158" s="48"/>
      <c r="AC158" s="48"/>
      <c r="AG158" s="48"/>
      <c r="AK158" s="45"/>
      <c r="AO158" s="48"/>
      <c r="AS158" s="48"/>
      <c r="AW158" s="48"/>
      <c r="BA158" s="48"/>
      <c r="BE158" s="48"/>
      <c r="BI158" s="48"/>
      <c r="BM158" s="41">
        <v>42233</v>
      </c>
      <c r="BN158">
        <v>4.0199999999999996</v>
      </c>
      <c r="BO158">
        <v>1.7748999999999999</v>
      </c>
      <c r="BQ158" s="48"/>
      <c r="BU158" s="48"/>
      <c r="BY158" s="41">
        <v>42530</v>
      </c>
      <c r="BZ158">
        <v>9.36</v>
      </c>
      <c r="CA158">
        <v>4.0499000000000001</v>
      </c>
    </row>
    <row r="159" spans="1:79">
      <c r="A159" s="48"/>
      <c r="E159" s="48"/>
      <c r="I159" s="48"/>
      <c r="M159" s="48"/>
      <c r="Q159" s="48"/>
      <c r="U159" s="48"/>
      <c r="Y159" s="48"/>
      <c r="AC159" s="48"/>
      <c r="AG159" s="48"/>
      <c r="AK159" s="45"/>
      <c r="AO159" s="48"/>
      <c r="AS159" s="48"/>
      <c r="AW159" s="48"/>
      <c r="BA159" s="48"/>
      <c r="BE159" s="48"/>
      <c r="BI159" s="48"/>
      <c r="BM159" s="41">
        <v>42234</v>
      </c>
      <c r="BN159">
        <v>4</v>
      </c>
      <c r="BO159">
        <v>1.766</v>
      </c>
      <c r="BQ159" s="48"/>
      <c r="BU159" s="48"/>
      <c r="BY159" s="41">
        <v>42531</v>
      </c>
      <c r="BZ159">
        <v>9.11</v>
      </c>
      <c r="CA159">
        <v>3.9417</v>
      </c>
    </row>
    <row r="160" spans="1:79">
      <c r="A160" s="48"/>
      <c r="E160" s="48"/>
      <c r="I160" s="48"/>
      <c r="M160" s="48"/>
      <c r="Q160" s="48"/>
      <c r="U160" s="48"/>
      <c r="Y160" s="48"/>
      <c r="AC160" s="48"/>
      <c r="AG160" s="48"/>
      <c r="AK160" s="45"/>
      <c r="AO160" s="48"/>
      <c r="AS160" s="48"/>
      <c r="AW160" s="48"/>
      <c r="BA160" s="48"/>
      <c r="BE160" s="48"/>
      <c r="BI160" s="48"/>
      <c r="BM160" s="41">
        <v>42235</v>
      </c>
      <c r="BN160">
        <v>4</v>
      </c>
      <c r="BO160">
        <v>1.766</v>
      </c>
      <c r="BQ160" s="48"/>
      <c r="BU160" s="48"/>
      <c r="BY160" s="41">
        <v>42534</v>
      </c>
      <c r="BZ160">
        <v>9.3800000000000008</v>
      </c>
      <c r="CA160">
        <v>4.0585000000000004</v>
      </c>
    </row>
    <row r="161" spans="1:79">
      <c r="A161" s="48"/>
      <c r="E161" s="48"/>
      <c r="I161" s="48"/>
      <c r="M161" s="48"/>
      <c r="Q161" s="48"/>
      <c r="U161" s="48"/>
      <c r="Y161" s="48"/>
      <c r="AC161" s="48"/>
      <c r="AG161" s="48"/>
      <c r="AK161" s="45"/>
      <c r="AO161" s="48"/>
      <c r="AS161" s="48"/>
      <c r="AW161" s="48"/>
      <c r="BA161" s="48"/>
      <c r="BE161" s="48"/>
      <c r="BI161" s="48"/>
      <c r="BM161" s="41">
        <v>42236</v>
      </c>
      <c r="BN161">
        <v>3.99</v>
      </c>
      <c r="BO161">
        <v>1.7616000000000001</v>
      </c>
      <c r="BQ161" s="48"/>
      <c r="BU161" s="48"/>
      <c r="BY161" s="41">
        <v>42535</v>
      </c>
      <c r="BZ161">
        <v>9.26</v>
      </c>
      <c r="CA161">
        <v>4.0065999999999997</v>
      </c>
    </row>
    <row r="162" spans="1:79">
      <c r="A162" s="48"/>
      <c r="E162" s="48"/>
      <c r="I162" s="48"/>
      <c r="M162" s="48"/>
      <c r="Q162" s="48"/>
      <c r="U162" s="48"/>
      <c r="Y162" s="48"/>
      <c r="AC162" s="48"/>
      <c r="AG162" s="48"/>
      <c r="AK162" s="45"/>
      <c r="AO162" s="48"/>
      <c r="AS162" s="48"/>
      <c r="AW162" s="48"/>
      <c r="BA162" s="48"/>
      <c r="BE162" s="48"/>
      <c r="BI162" s="48"/>
      <c r="BM162" s="41">
        <v>42237</v>
      </c>
      <c r="BN162">
        <v>4</v>
      </c>
      <c r="BO162">
        <v>1.766</v>
      </c>
      <c r="BQ162" s="48"/>
      <c r="BU162" s="48"/>
      <c r="BY162" s="41">
        <v>42536</v>
      </c>
      <c r="BZ162">
        <v>9.5299999999999994</v>
      </c>
      <c r="CA162">
        <v>4.1234000000000002</v>
      </c>
    </row>
    <row r="163" spans="1:79">
      <c r="A163" s="48"/>
      <c r="E163" s="48"/>
      <c r="I163" s="48"/>
      <c r="M163" s="48"/>
      <c r="Q163" s="48"/>
      <c r="U163" s="48"/>
      <c r="Y163" s="48"/>
      <c r="AC163" s="48"/>
      <c r="AG163" s="48"/>
      <c r="AK163" s="45"/>
      <c r="AO163" s="48"/>
      <c r="AS163" s="48"/>
      <c r="AW163" s="48"/>
      <c r="BA163" s="48"/>
      <c r="BE163" s="48"/>
      <c r="BI163" s="48"/>
      <c r="BM163" s="41">
        <v>42240</v>
      </c>
      <c r="BN163">
        <v>4</v>
      </c>
      <c r="BO163">
        <v>1.766</v>
      </c>
      <c r="BQ163" s="48"/>
      <c r="BU163" s="48"/>
      <c r="BY163" s="41">
        <v>42537</v>
      </c>
      <c r="BZ163">
        <v>9.5299999999999994</v>
      </c>
      <c r="CA163">
        <v>4.1234000000000002</v>
      </c>
    </row>
    <row r="164" spans="1:79">
      <c r="A164" s="48"/>
      <c r="E164" s="48"/>
      <c r="I164" s="48"/>
      <c r="M164" s="48"/>
      <c r="Q164" s="48"/>
      <c r="U164" s="48"/>
      <c r="Y164" s="48"/>
      <c r="AC164" s="48"/>
      <c r="AG164" s="48"/>
      <c r="AK164" s="45"/>
      <c r="AO164" s="48"/>
      <c r="AS164" s="48"/>
      <c r="AW164" s="48"/>
      <c r="BA164" s="48"/>
      <c r="BE164" s="48"/>
      <c r="BI164" s="48"/>
      <c r="BM164" s="41">
        <v>42241</v>
      </c>
      <c r="BN164">
        <v>3.98</v>
      </c>
      <c r="BO164">
        <v>1.7572000000000001</v>
      </c>
      <c r="BQ164" s="48"/>
      <c r="BU164" s="48"/>
      <c r="BY164" s="41">
        <v>42538</v>
      </c>
      <c r="BZ164">
        <v>9.5500000000000007</v>
      </c>
      <c r="CA164">
        <v>4.1321000000000003</v>
      </c>
    </row>
    <row r="165" spans="1:79">
      <c r="A165" s="48"/>
      <c r="E165" s="48"/>
      <c r="I165" s="48"/>
      <c r="M165" s="48"/>
      <c r="Q165" s="48"/>
      <c r="U165" s="48"/>
      <c r="Y165" s="48"/>
      <c r="AC165" s="48"/>
      <c r="AG165" s="48"/>
      <c r="AK165" s="45"/>
      <c r="AO165" s="48"/>
      <c r="AS165" s="48"/>
      <c r="AW165" s="48"/>
      <c r="BA165" s="48"/>
      <c r="BE165" s="48"/>
      <c r="BI165" s="48"/>
      <c r="BM165" s="41">
        <v>42242</v>
      </c>
      <c r="BN165">
        <v>3.87</v>
      </c>
      <c r="BO165">
        <v>1.7085999999999999</v>
      </c>
      <c r="BQ165" s="48"/>
      <c r="BU165" s="48"/>
      <c r="BY165" s="41">
        <v>42541</v>
      </c>
      <c r="BZ165">
        <v>9.5500000000000007</v>
      </c>
      <c r="CA165">
        <v>4.1321000000000003</v>
      </c>
    </row>
    <row r="166" spans="1:79">
      <c r="A166" s="48"/>
      <c r="E166" s="48"/>
      <c r="I166" s="48"/>
      <c r="M166" s="48"/>
      <c r="Q166" s="48"/>
      <c r="U166" s="48"/>
      <c r="Y166" s="48"/>
      <c r="AC166" s="48"/>
      <c r="AG166" s="48"/>
      <c r="AK166" s="45"/>
      <c r="AO166" s="48"/>
      <c r="AS166" s="48"/>
      <c r="AW166" s="48"/>
      <c r="BA166" s="48"/>
      <c r="BE166" s="48"/>
      <c r="BI166" s="48"/>
      <c r="BM166" s="41">
        <v>42243</v>
      </c>
      <c r="BN166">
        <v>3.87</v>
      </c>
      <c r="BO166">
        <v>1.7085999999999999</v>
      </c>
      <c r="BQ166" s="48"/>
      <c r="BU166" s="48"/>
      <c r="BY166" s="41">
        <v>42542</v>
      </c>
      <c r="BZ166">
        <v>9.5500000000000007</v>
      </c>
      <c r="CA166">
        <v>4.1321000000000003</v>
      </c>
    </row>
    <row r="167" spans="1:79">
      <c r="A167" s="48"/>
      <c r="E167" s="48"/>
      <c r="I167" s="48"/>
      <c r="M167" s="48"/>
      <c r="Q167" s="48"/>
      <c r="U167" s="48"/>
      <c r="Y167" s="48"/>
      <c r="AC167" s="48"/>
      <c r="AG167" s="48"/>
      <c r="AK167" s="45"/>
      <c r="AO167" s="48"/>
      <c r="AS167" s="48"/>
      <c r="AW167" s="48"/>
      <c r="BA167" s="48"/>
      <c r="BE167" s="48"/>
      <c r="BI167" s="48"/>
      <c r="BM167" s="41">
        <v>42244</v>
      </c>
      <c r="BN167">
        <v>3.86</v>
      </c>
      <c r="BO167">
        <v>1.7041999999999999</v>
      </c>
      <c r="BQ167" s="48"/>
      <c r="BU167" s="48"/>
      <c r="BY167" s="41">
        <v>42543</v>
      </c>
      <c r="BZ167">
        <v>9.5</v>
      </c>
      <c r="CA167">
        <v>4.1104000000000003</v>
      </c>
    </row>
    <row r="168" spans="1:79">
      <c r="A168" s="48"/>
      <c r="E168" s="48"/>
      <c r="I168" s="48"/>
      <c r="M168" s="48"/>
      <c r="Q168" s="48"/>
      <c r="U168" s="48"/>
      <c r="Y168" s="48"/>
      <c r="AC168" s="48"/>
      <c r="AG168" s="48"/>
      <c r="AK168" s="45"/>
      <c r="AO168" s="48"/>
      <c r="AS168" s="48"/>
      <c r="AW168" s="48"/>
      <c r="BA168" s="48"/>
      <c r="BE168" s="48"/>
      <c r="BI168" s="48"/>
      <c r="BM168" s="41">
        <v>42247</v>
      </c>
      <c r="BN168">
        <v>3.85</v>
      </c>
      <c r="BO168">
        <v>1.6998</v>
      </c>
      <c r="BQ168" s="48"/>
      <c r="BU168" s="48"/>
      <c r="BY168" s="41">
        <v>42544</v>
      </c>
      <c r="BZ168">
        <v>9.5</v>
      </c>
      <c r="CA168">
        <v>4.1104000000000003</v>
      </c>
    </row>
    <row r="169" spans="1:79">
      <c r="A169" s="48"/>
      <c r="E169" s="48"/>
      <c r="I169" s="48"/>
      <c r="M169" s="48"/>
      <c r="Q169" s="48"/>
      <c r="U169" s="48"/>
      <c r="Y169" s="48"/>
      <c r="AC169" s="48"/>
      <c r="AG169" s="48"/>
      <c r="AK169" s="45"/>
      <c r="AO169" s="48"/>
      <c r="AS169" s="48"/>
      <c r="AW169" s="48"/>
      <c r="BA169" s="48"/>
      <c r="BE169" s="48"/>
      <c r="BI169" s="48"/>
      <c r="BM169" s="41">
        <v>42248</v>
      </c>
      <c r="BN169">
        <v>3.74</v>
      </c>
      <c r="BO169">
        <v>1.6512</v>
      </c>
      <c r="BQ169" s="48"/>
      <c r="BU169" s="48"/>
      <c r="BY169" s="41">
        <v>42545</v>
      </c>
      <c r="BZ169">
        <v>9.5</v>
      </c>
      <c r="CA169">
        <v>4.1104000000000003</v>
      </c>
    </row>
    <row r="170" spans="1:79">
      <c r="A170" s="48"/>
      <c r="E170" s="48"/>
      <c r="I170" s="48"/>
      <c r="M170" s="48"/>
      <c r="Q170" s="48"/>
      <c r="U170" s="48"/>
      <c r="Y170" s="48"/>
      <c r="AC170" s="48"/>
      <c r="AG170" s="48"/>
      <c r="AK170" s="45"/>
      <c r="AO170" s="48"/>
      <c r="AS170" s="48"/>
      <c r="AW170" s="48"/>
      <c r="BA170" s="48"/>
      <c r="BE170" s="48"/>
      <c r="BI170" s="48"/>
      <c r="BM170" s="41">
        <v>42249</v>
      </c>
      <c r="BN170">
        <v>3.69</v>
      </c>
      <c r="BO170">
        <v>1.6292</v>
      </c>
      <c r="BQ170" s="48"/>
      <c r="BU170" s="48"/>
      <c r="BY170" s="41">
        <v>42548</v>
      </c>
      <c r="BZ170">
        <v>9.5</v>
      </c>
      <c r="CA170">
        <v>4.1104000000000003</v>
      </c>
    </row>
    <row r="171" spans="1:79">
      <c r="A171" s="48"/>
      <c r="E171" s="48"/>
      <c r="I171" s="48"/>
      <c r="M171" s="48"/>
      <c r="Q171" s="48"/>
      <c r="U171" s="48"/>
      <c r="Y171" s="48"/>
      <c r="AC171" s="48"/>
      <c r="AG171" s="48"/>
      <c r="AK171" s="45"/>
      <c r="AO171" s="48"/>
      <c r="AS171" s="48"/>
      <c r="AW171" s="48"/>
      <c r="BA171" s="48"/>
      <c r="BE171" s="48"/>
      <c r="BI171" s="48"/>
      <c r="BM171" s="41">
        <v>42250</v>
      </c>
      <c r="BN171">
        <v>3.65</v>
      </c>
      <c r="BO171">
        <v>1.6114999999999999</v>
      </c>
      <c r="BQ171" s="48"/>
      <c r="BU171" s="48"/>
      <c r="BY171" s="41">
        <v>42549</v>
      </c>
      <c r="BZ171">
        <v>9.32</v>
      </c>
      <c r="CA171">
        <v>4.0324999999999998</v>
      </c>
    </row>
    <row r="172" spans="1:79">
      <c r="A172" s="48"/>
      <c r="E172" s="48"/>
      <c r="I172" s="48"/>
      <c r="M172" s="48"/>
      <c r="Q172" s="48"/>
      <c r="U172" s="48"/>
      <c r="Y172" s="48"/>
      <c r="AC172" s="48"/>
      <c r="AG172" s="48"/>
      <c r="AK172" s="45"/>
      <c r="AO172" s="48"/>
      <c r="AS172" s="48"/>
      <c r="AW172" s="48"/>
      <c r="BA172" s="48"/>
      <c r="BE172" s="48"/>
      <c r="BI172" s="48"/>
      <c r="BM172" s="41">
        <v>42251</v>
      </c>
      <c r="BN172">
        <v>3.65</v>
      </c>
      <c r="BO172">
        <v>1.6114999999999999</v>
      </c>
      <c r="BQ172" s="48"/>
      <c r="BU172" s="48"/>
      <c r="BY172" s="41">
        <v>42550</v>
      </c>
      <c r="BZ172">
        <v>9.32</v>
      </c>
      <c r="CA172">
        <v>4.0324999999999998</v>
      </c>
    </row>
    <row r="173" spans="1:79">
      <c r="A173" s="48"/>
      <c r="E173" s="48"/>
      <c r="I173" s="48"/>
      <c r="M173" s="48"/>
      <c r="Q173" s="48"/>
      <c r="U173" s="48"/>
      <c r="Y173" s="48"/>
      <c r="AC173" s="48"/>
      <c r="AG173" s="48"/>
      <c r="AK173" s="45"/>
      <c r="AO173" s="48"/>
      <c r="AS173" s="48"/>
      <c r="AW173" s="48"/>
      <c r="BA173" s="48"/>
      <c r="BE173" s="48"/>
      <c r="BI173" s="48"/>
      <c r="BM173" s="41">
        <v>42254</v>
      </c>
      <c r="BN173">
        <v>3.55</v>
      </c>
      <c r="BO173">
        <v>1.5673999999999999</v>
      </c>
      <c r="BQ173" s="48"/>
      <c r="BU173" s="48"/>
      <c r="BY173" s="41">
        <v>42551</v>
      </c>
      <c r="BZ173">
        <v>9.32</v>
      </c>
      <c r="CA173">
        <v>4.0324999999999998</v>
      </c>
    </row>
    <row r="174" spans="1:79">
      <c r="A174" s="48"/>
      <c r="E174" s="48"/>
      <c r="I174" s="48"/>
      <c r="M174" s="48"/>
      <c r="Q174" s="48"/>
      <c r="U174" s="48"/>
      <c r="Y174" s="48"/>
      <c r="AC174" s="48"/>
      <c r="AG174" s="48"/>
      <c r="AK174" s="45"/>
      <c r="AO174" s="48"/>
      <c r="AS174" s="48"/>
      <c r="AW174" s="48"/>
      <c r="BA174" s="48"/>
      <c r="BE174" s="48"/>
      <c r="BI174" s="48"/>
      <c r="BM174" s="41">
        <v>42255</v>
      </c>
      <c r="BN174">
        <v>3.55</v>
      </c>
      <c r="BO174">
        <v>1.5673999999999999</v>
      </c>
      <c r="BQ174" s="48"/>
      <c r="BU174" s="48"/>
      <c r="BY174" s="41">
        <v>42552</v>
      </c>
      <c r="BZ174">
        <v>8.5</v>
      </c>
      <c r="CA174">
        <v>3.9308999999999998</v>
      </c>
    </row>
    <row r="175" spans="1:79">
      <c r="A175" s="48"/>
      <c r="E175" s="48"/>
      <c r="I175" s="48"/>
      <c r="M175" s="48"/>
      <c r="Q175" s="48"/>
      <c r="U175" s="48"/>
      <c r="Y175" s="48"/>
      <c r="AC175" s="48"/>
      <c r="AG175" s="48"/>
      <c r="AK175" s="45"/>
      <c r="AO175" s="48"/>
      <c r="AS175" s="48"/>
      <c r="AW175" s="48"/>
      <c r="BA175" s="48"/>
      <c r="BE175" s="48"/>
      <c r="BI175" s="48"/>
      <c r="BM175" s="41">
        <v>42256</v>
      </c>
      <c r="BN175">
        <v>3.55</v>
      </c>
      <c r="BO175">
        <v>1.5673999999999999</v>
      </c>
      <c r="BQ175" s="48"/>
      <c r="BU175" s="48"/>
      <c r="BY175" s="41">
        <v>42555</v>
      </c>
      <c r="BZ175">
        <v>8.25</v>
      </c>
      <c r="CA175">
        <v>3.9079000000000002</v>
      </c>
    </row>
    <row r="176" spans="1:79">
      <c r="A176" s="48"/>
      <c r="E176" s="48"/>
      <c r="I176" s="48"/>
      <c r="M176" s="48"/>
      <c r="Q176" s="48"/>
      <c r="U176" s="48"/>
      <c r="Y176" s="48"/>
      <c r="AC176" s="48"/>
      <c r="AG176" s="48"/>
      <c r="AK176" s="45"/>
      <c r="AO176" s="48"/>
      <c r="AS176" s="48"/>
      <c r="AW176" s="48"/>
      <c r="BA176" s="48"/>
      <c r="BE176" s="48"/>
      <c r="BI176" s="48"/>
      <c r="BM176" s="41">
        <v>42257</v>
      </c>
      <c r="BN176">
        <v>3.55</v>
      </c>
      <c r="BO176">
        <v>1.5673999999999999</v>
      </c>
      <c r="BQ176" s="48"/>
      <c r="BU176" s="48"/>
      <c r="BY176" s="41">
        <v>42559</v>
      </c>
      <c r="BZ176">
        <v>8.49</v>
      </c>
      <c r="CA176">
        <v>4.0216000000000003</v>
      </c>
    </row>
    <row r="177" spans="1:79">
      <c r="A177" s="48"/>
      <c r="E177" s="48"/>
      <c r="I177" s="48"/>
      <c r="M177" s="48"/>
      <c r="Q177" s="48"/>
      <c r="U177" s="48"/>
      <c r="Y177" s="48"/>
      <c r="AC177" s="48"/>
      <c r="AG177" s="48"/>
      <c r="AK177" s="45"/>
      <c r="AO177" s="48"/>
      <c r="AS177" s="48"/>
      <c r="AW177" s="48"/>
      <c r="BA177" s="48"/>
      <c r="BE177" s="48"/>
      <c r="BI177" s="48"/>
      <c r="BM177" s="41">
        <v>42258</v>
      </c>
      <c r="BN177">
        <v>3.4</v>
      </c>
      <c r="BO177">
        <v>1.5011000000000001</v>
      </c>
      <c r="BQ177" s="48"/>
      <c r="BU177" s="48"/>
      <c r="BY177" s="41">
        <v>42562</v>
      </c>
      <c r="BZ177">
        <v>8.48</v>
      </c>
      <c r="CA177">
        <v>4.0168999999999997</v>
      </c>
    </row>
    <row r="178" spans="1:79">
      <c r="A178" s="48"/>
      <c r="E178" s="48"/>
      <c r="I178" s="48"/>
      <c r="M178" s="48"/>
      <c r="Q178" s="48"/>
      <c r="U178" s="48"/>
      <c r="Y178" s="48"/>
      <c r="AC178" s="48"/>
      <c r="AG178" s="48"/>
      <c r="AK178" s="45"/>
      <c r="AO178" s="48"/>
      <c r="AS178" s="48"/>
      <c r="AW178" s="48"/>
      <c r="BA178" s="48"/>
      <c r="BE178" s="48"/>
      <c r="BI178" s="48"/>
      <c r="BM178" s="41">
        <v>42261</v>
      </c>
      <c r="BN178">
        <v>3.4</v>
      </c>
      <c r="BO178">
        <v>1.5011000000000001</v>
      </c>
      <c r="BQ178" s="48"/>
      <c r="BU178" s="48"/>
      <c r="BY178" s="41">
        <v>42563</v>
      </c>
      <c r="BZ178">
        <v>8.68</v>
      </c>
      <c r="CA178">
        <v>4.1116000000000001</v>
      </c>
    </row>
    <row r="179" spans="1:79">
      <c r="A179" s="48"/>
      <c r="E179" s="48"/>
      <c r="I179" s="48"/>
      <c r="M179" s="48"/>
      <c r="Q179" s="48"/>
      <c r="U179" s="48"/>
      <c r="Y179" s="48"/>
      <c r="AC179" s="48"/>
      <c r="AG179" s="48"/>
      <c r="AK179" s="45"/>
      <c r="AO179" s="48"/>
      <c r="AS179" s="48"/>
      <c r="AW179" s="48"/>
      <c r="BA179" s="48"/>
      <c r="BE179" s="48"/>
      <c r="BI179" s="48"/>
      <c r="BM179" s="41">
        <v>42262</v>
      </c>
      <c r="BN179">
        <v>3.37</v>
      </c>
      <c r="BO179">
        <v>1.4879</v>
      </c>
      <c r="BQ179" s="48"/>
      <c r="BU179" s="48"/>
      <c r="BY179" s="41">
        <v>42564</v>
      </c>
      <c r="BZ179">
        <v>8.6300000000000008</v>
      </c>
      <c r="CA179">
        <v>4.0879000000000003</v>
      </c>
    </row>
    <row r="180" spans="1:79">
      <c r="A180" s="48"/>
      <c r="E180" s="48"/>
      <c r="I180" s="48"/>
      <c r="M180" s="48"/>
      <c r="Q180" s="48"/>
      <c r="U180" s="48"/>
      <c r="Y180" s="48"/>
      <c r="AC180" s="48"/>
      <c r="AG180" s="48"/>
      <c r="AK180" s="45"/>
      <c r="AO180" s="48"/>
      <c r="AS180" s="48"/>
      <c r="AW180" s="48"/>
      <c r="BA180" s="48"/>
      <c r="BE180" s="48"/>
      <c r="BI180" s="48"/>
      <c r="BM180" s="41">
        <v>42263</v>
      </c>
      <c r="BN180">
        <v>3.37</v>
      </c>
      <c r="BO180">
        <v>1.4879</v>
      </c>
      <c r="BQ180" s="48"/>
      <c r="BU180" s="48"/>
      <c r="BY180" s="41">
        <v>42565</v>
      </c>
      <c r="BZ180">
        <v>8.6300000000000008</v>
      </c>
      <c r="CA180">
        <v>4.0879000000000003</v>
      </c>
    </row>
    <row r="181" spans="1:79">
      <c r="A181" s="48"/>
      <c r="E181" s="48"/>
      <c r="I181" s="48"/>
      <c r="M181" s="48"/>
      <c r="Q181" s="48"/>
      <c r="U181" s="48"/>
      <c r="Y181" s="48"/>
      <c r="AC181" s="48"/>
      <c r="AG181" s="48"/>
      <c r="AK181" s="45"/>
      <c r="AO181" s="48"/>
      <c r="AS181" s="48"/>
      <c r="AW181" s="48"/>
      <c r="BA181" s="48"/>
      <c r="BE181" s="48"/>
      <c r="BI181" s="48"/>
      <c r="BM181" s="41">
        <v>42264</v>
      </c>
      <c r="BN181">
        <v>3.37</v>
      </c>
      <c r="BO181">
        <v>1.4879</v>
      </c>
      <c r="BQ181" s="48"/>
      <c r="BU181" s="48"/>
      <c r="BY181" s="41">
        <v>42566</v>
      </c>
      <c r="BZ181">
        <v>8.4</v>
      </c>
      <c r="CA181">
        <v>3.9790000000000001</v>
      </c>
    </row>
    <row r="182" spans="1:79">
      <c r="A182" s="48"/>
      <c r="E182" s="48"/>
      <c r="I182" s="48"/>
      <c r="M182" s="48"/>
      <c r="Q182" s="48"/>
      <c r="U182" s="48"/>
      <c r="Y182" s="48"/>
      <c r="AC182" s="48"/>
      <c r="AG182" s="48"/>
      <c r="AK182" s="45"/>
      <c r="AO182" s="48"/>
      <c r="AS182" s="48"/>
      <c r="AW182" s="48"/>
      <c r="BA182" s="48"/>
      <c r="BE182" s="48"/>
      <c r="BI182" s="48"/>
      <c r="BM182" s="41">
        <v>42265</v>
      </c>
      <c r="BN182">
        <v>3.3</v>
      </c>
      <c r="BO182">
        <v>1.4570000000000001</v>
      </c>
      <c r="BQ182" s="48"/>
      <c r="BU182" s="48"/>
      <c r="BY182" s="41">
        <v>42569</v>
      </c>
      <c r="BZ182">
        <v>8.23</v>
      </c>
      <c r="CA182">
        <v>3.8984000000000001</v>
      </c>
    </row>
    <row r="183" spans="1:79">
      <c r="A183" s="48"/>
      <c r="E183" s="48"/>
      <c r="I183" s="48"/>
      <c r="M183" s="48"/>
      <c r="Q183" s="48"/>
      <c r="U183" s="48"/>
      <c r="Y183" s="48"/>
      <c r="AC183" s="48"/>
      <c r="AG183" s="48"/>
      <c r="AK183" s="45"/>
      <c r="AO183" s="48"/>
      <c r="AS183" s="48"/>
      <c r="AW183" s="48"/>
      <c r="BA183" s="48"/>
      <c r="BE183" s="48"/>
      <c r="BI183" s="48"/>
      <c r="BM183" s="41">
        <v>42268</v>
      </c>
      <c r="BN183">
        <v>3.28</v>
      </c>
      <c r="BO183">
        <v>1.4480999999999999</v>
      </c>
      <c r="BQ183" s="48"/>
      <c r="BU183" s="48"/>
      <c r="BY183" s="41">
        <v>42570</v>
      </c>
      <c r="BZ183">
        <v>8.23</v>
      </c>
      <c r="CA183">
        <v>3.8984000000000001</v>
      </c>
    </row>
    <row r="184" spans="1:79">
      <c r="A184" s="48"/>
      <c r="E184" s="48"/>
      <c r="I184" s="48"/>
      <c r="M184" s="48"/>
      <c r="Q184" s="48"/>
      <c r="U184" s="48"/>
      <c r="Y184" s="48"/>
      <c r="AC184" s="48"/>
      <c r="AG184" s="48"/>
      <c r="AK184" s="45"/>
      <c r="AO184" s="48"/>
      <c r="AS184" s="48"/>
      <c r="AW184" s="48"/>
      <c r="BA184" s="48"/>
      <c r="BE184" s="48"/>
      <c r="BI184" s="48"/>
      <c r="BM184" s="41">
        <v>42269</v>
      </c>
      <c r="BN184">
        <v>3.19</v>
      </c>
      <c r="BO184">
        <v>1.4084000000000001</v>
      </c>
      <c r="BQ184" s="48"/>
      <c r="BU184" s="48"/>
      <c r="BY184" s="41">
        <v>42571</v>
      </c>
      <c r="BZ184">
        <v>8.23</v>
      </c>
      <c r="CA184">
        <v>3.8984000000000001</v>
      </c>
    </row>
    <row r="185" spans="1:79">
      <c r="A185" s="48"/>
      <c r="E185" s="48"/>
      <c r="I185" s="48"/>
      <c r="M185" s="48"/>
      <c r="Q185" s="48"/>
      <c r="U185" s="48"/>
      <c r="Y185" s="48"/>
      <c r="AC185" s="48"/>
      <c r="AG185" s="48"/>
      <c r="AK185" s="45"/>
      <c r="AO185" s="48"/>
      <c r="AS185" s="48"/>
      <c r="AW185" s="48"/>
      <c r="BA185" s="48"/>
      <c r="BE185" s="48"/>
      <c r="BI185" s="48"/>
      <c r="BM185" s="41">
        <v>42270</v>
      </c>
      <c r="BN185">
        <v>3.23</v>
      </c>
      <c r="BO185">
        <v>1.4260999999999999</v>
      </c>
      <c r="BQ185" s="48"/>
      <c r="BU185" s="48"/>
      <c r="BY185" s="41">
        <v>42572</v>
      </c>
      <c r="BZ185">
        <v>8.23</v>
      </c>
      <c r="CA185">
        <v>3.8984000000000001</v>
      </c>
    </row>
    <row r="186" spans="1:79">
      <c r="A186" s="48"/>
      <c r="E186" s="48"/>
      <c r="I186" s="48"/>
      <c r="M186" s="48"/>
      <c r="Q186" s="48"/>
      <c r="U186" s="48"/>
      <c r="Y186" s="48"/>
      <c r="AC186" s="48"/>
      <c r="AG186" s="48"/>
      <c r="AK186" s="45"/>
      <c r="AO186" s="48"/>
      <c r="AS186" s="48"/>
      <c r="AW186" s="48"/>
      <c r="BA186" s="48"/>
      <c r="BE186" s="48"/>
      <c r="BI186" s="48"/>
      <c r="BM186" s="41">
        <v>42275</v>
      </c>
      <c r="BN186">
        <v>3.2</v>
      </c>
      <c r="BO186">
        <v>1.4128000000000001</v>
      </c>
      <c r="BQ186" s="48"/>
      <c r="BU186" s="48"/>
      <c r="BY186" s="41">
        <v>42573</v>
      </c>
      <c r="BZ186">
        <v>8.4</v>
      </c>
      <c r="CA186">
        <v>3.9790000000000001</v>
      </c>
    </row>
    <row r="187" spans="1:79">
      <c r="A187" s="48"/>
      <c r="E187" s="48"/>
      <c r="I187" s="48"/>
      <c r="M187" s="48"/>
      <c r="Q187" s="48"/>
      <c r="U187" s="48"/>
      <c r="Y187" s="48"/>
      <c r="AC187" s="48"/>
      <c r="AG187" s="48"/>
      <c r="AK187" s="45"/>
      <c r="AO187" s="48"/>
      <c r="AS187" s="48"/>
      <c r="AW187" s="48"/>
      <c r="BA187" s="48"/>
      <c r="BE187" s="48"/>
      <c r="BI187" s="48"/>
      <c r="BM187" s="41">
        <v>42276</v>
      </c>
      <c r="BN187">
        <v>3.12</v>
      </c>
      <c r="BO187">
        <v>1.3774999999999999</v>
      </c>
      <c r="BQ187" s="48"/>
      <c r="BU187" s="48"/>
      <c r="BY187" s="41">
        <v>42577</v>
      </c>
      <c r="BZ187">
        <v>8.15</v>
      </c>
      <c r="CA187">
        <v>3.8605</v>
      </c>
    </row>
    <row r="188" spans="1:79">
      <c r="A188" s="48"/>
      <c r="E188" s="48"/>
      <c r="I188" s="48"/>
      <c r="M188" s="48"/>
      <c r="Q188" s="48"/>
      <c r="U188" s="48"/>
      <c r="Y188" s="48"/>
      <c r="AC188" s="48"/>
      <c r="AG188" s="48"/>
      <c r="AK188" s="45"/>
      <c r="AO188" s="48"/>
      <c r="AS188" s="48"/>
      <c r="AW188" s="48"/>
      <c r="BA188" s="48"/>
      <c r="BE188" s="48"/>
      <c r="BI188" s="48"/>
      <c r="BM188" s="41">
        <v>42277</v>
      </c>
      <c r="BN188">
        <v>3.1</v>
      </c>
      <c r="BO188">
        <v>1.3687</v>
      </c>
      <c r="BQ188" s="48"/>
      <c r="BU188" s="48"/>
      <c r="BY188" s="41">
        <v>42578</v>
      </c>
      <c r="BZ188">
        <v>8.25</v>
      </c>
      <c r="CA188">
        <v>3.9079000000000002</v>
      </c>
    </row>
    <row r="189" spans="1:79">
      <c r="A189" s="48"/>
      <c r="E189" s="48"/>
      <c r="I189" s="48"/>
      <c r="M189" s="48"/>
      <c r="Q189" s="48"/>
      <c r="U189" s="48"/>
      <c r="Y189" s="48"/>
      <c r="AC189" s="48"/>
      <c r="AG189" s="48"/>
      <c r="AK189" s="45"/>
      <c r="AO189" s="48"/>
      <c r="AS189" s="48"/>
      <c r="AW189" s="48"/>
      <c r="BA189" s="48"/>
      <c r="BE189" s="48"/>
      <c r="BI189" s="48"/>
      <c r="BM189" s="41">
        <v>42278</v>
      </c>
      <c r="BN189">
        <v>3.08</v>
      </c>
      <c r="BO189">
        <v>1.3597999999999999</v>
      </c>
      <c r="BQ189" s="48"/>
      <c r="BU189" s="48"/>
      <c r="BY189" s="41">
        <v>42579</v>
      </c>
      <c r="BZ189">
        <v>8.1</v>
      </c>
      <c r="CA189">
        <v>3.8369</v>
      </c>
    </row>
    <row r="190" spans="1:79">
      <c r="A190" s="48"/>
      <c r="E190" s="48"/>
      <c r="I190" s="48"/>
      <c r="M190" s="48"/>
      <c r="Q190" s="48"/>
      <c r="U190" s="48"/>
      <c r="Y190" s="48"/>
      <c r="AC190" s="48"/>
      <c r="AG190" s="48"/>
      <c r="AK190" s="45"/>
      <c r="AO190" s="48"/>
      <c r="AS190" s="48"/>
      <c r="AW190" s="48"/>
      <c r="BA190" s="48"/>
      <c r="BE190" s="48"/>
      <c r="BI190" s="48"/>
      <c r="BM190" s="41">
        <v>42279</v>
      </c>
      <c r="BN190">
        <v>3.01</v>
      </c>
      <c r="BO190">
        <v>1.3289</v>
      </c>
      <c r="BQ190" s="48"/>
      <c r="BU190" s="48"/>
      <c r="BY190" s="41">
        <v>42580</v>
      </c>
      <c r="BZ190">
        <v>8.1</v>
      </c>
      <c r="CA190">
        <v>3.8369</v>
      </c>
    </row>
    <row r="191" spans="1:79">
      <c r="A191" s="48"/>
      <c r="E191" s="48"/>
      <c r="I191" s="48"/>
      <c r="M191" s="48"/>
      <c r="Q191" s="48"/>
      <c r="U191" s="48"/>
      <c r="Y191" s="48"/>
      <c r="AC191" s="48"/>
      <c r="AG191" s="48"/>
      <c r="AK191" s="45"/>
      <c r="AO191" s="48"/>
      <c r="AS191" s="48"/>
      <c r="AW191" s="48"/>
      <c r="BA191" s="48"/>
      <c r="BE191" s="48"/>
      <c r="BI191" s="48"/>
      <c r="BM191" s="41">
        <v>42282</v>
      </c>
      <c r="BN191">
        <v>2.99</v>
      </c>
      <c r="BO191">
        <v>1.3201000000000001</v>
      </c>
      <c r="BQ191" s="48"/>
      <c r="BU191" s="48"/>
      <c r="BY191" s="41">
        <v>42583</v>
      </c>
      <c r="BZ191">
        <v>8.1</v>
      </c>
      <c r="CA191">
        <v>3.8369</v>
      </c>
    </row>
    <row r="192" spans="1:79">
      <c r="A192" s="48"/>
      <c r="E192" s="48"/>
      <c r="I192" s="48"/>
      <c r="M192" s="48"/>
      <c r="Q192" s="48"/>
      <c r="U192" s="48"/>
      <c r="Y192" s="48"/>
      <c r="AC192" s="48"/>
      <c r="AG192" s="48"/>
      <c r="AK192" s="45"/>
      <c r="AO192" s="48"/>
      <c r="AS192" s="48"/>
      <c r="AW192" s="48"/>
      <c r="BA192" s="48"/>
      <c r="BE192" s="48"/>
      <c r="BI192" s="48"/>
      <c r="BM192" s="41">
        <v>42283</v>
      </c>
      <c r="BN192">
        <v>3.07</v>
      </c>
      <c r="BO192">
        <v>1.3553999999999999</v>
      </c>
      <c r="BQ192" s="48"/>
      <c r="BU192" s="48"/>
      <c r="BY192" s="41">
        <v>42584</v>
      </c>
      <c r="BZ192">
        <v>8.4600000000000009</v>
      </c>
      <c r="CA192">
        <v>4.0073999999999996</v>
      </c>
    </row>
    <row r="193" spans="1:79">
      <c r="A193" s="48"/>
      <c r="E193" s="48"/>
      <c r="I193" s="48"/>
      <c r="M193" s="48"/>
      <c r="Q193" s="48"/>
      <c r="U193" s="48"/>
      <c r="Y193" s="48"/>
      <c r="AC193" s="48"/>
      <c r="AG193" s="48"/>
      <c r="AK193" s="45"/>
      <c r="AO193" s="48"/>
      <c r="AS193" s="48"/>
      <c r="AW193" s="48"/>
      <c r="BA193" s="48"/>
      <c r="BE193" s="48"/>
      <c r="BI193" s="48"/>
      <c r="BM193" s="41">
        <v>42284</v>
      </c>
      <c r="BN193">
        <v>3.14</v>
      </c>
      <c r="BO193">
        <v>1.3863000000000001</v>
      </c>
      <c r="BQ193" s="48"/>
      <c r="BU193" s="48"/>
      <c r="BY193" s="41">
        <v>42585</v>
      </c>
      <c r="BZ193">
        <v>8.2100000000000009</v>
      </c>
      <c r="CA193">
        <v>3.8889999999999998</v>
      </c>
    </row>
    <row r="194" spans="1:79">
      <c r="A194" s="48"/>
      <c r="E194" s="48"/>
      <c r="I194" s="48"/>
      <c r="M194" s="48"/>
      <c r="Q194" s="48"/>
      <c r="U194" s="48"/>
      <c r="Y194" s="48"/>
      <c r="AC194" s="48"/>
      <c r="AG194" s="48"/>
      <c r="AK194" s="45"/>
      <c r="AO194" s="48"/>
      <c r="AS194" s="48"/>
      <c r="AW194" s="48"/>
      <c r="BA194" s="48"/>
      <c r="BE194" s="48"/>
      <c r="BI194" s="48"/>
      <c r="BM194" s="41">
        <v>42285</v>
      </c>
      <c r="BN194">
        <v>3.16</v>
      </c>
      <c r="BO194">
        <v>1.3952</v>
      </c>
      <c r="BQ194" s="48"/>
      <c r="BU194" s="48"/>
      <c r="BY194" s="41">
        <v>42586</v>
      </c>
      <c r="BZ194">
        <v>8.0299999999999994</v>
      </c>
      <c r="CA194">
        <v>3.8037000000000001</v>
      </c>
    </row>
    <row r="195" spans="1:79">
      <c r="A195" s="48"/>
      <c r="E195" s="48"/>
      <c r="I195" s="48"/>
      <c r="M195" s="48"/>
      <c r="Q195" s="48"/>
      <c r="U195" s="48"/>
      <c r="Y195" s="48"/>
      <c r="AC195" s="48"/>
      <c r="AG195" s="48"/>
      <c r="AK195" s="45"/>
      <c r="AO195" s="48"/>
      <c r="AS195" s="48"/>
      <c r="AW195" s="48"/>
      <c r="BA195" s="48"/>
      <c r="BE195" s="48"/>
      <c r="BI195" s="48"/>
      <c r="BM195" s="41">
        <v>42286</v>
      </c>
      <c r="BN195">
        <v>3.16</v>
      </c>
      <c r="BO195">
        <v>1.3952</v>
      </c>
      <c r="BQ195" s="48"/>
      <c r="BU195" s="48"/>
      <c r="BY195" s="41">
        <v>42587</v>
      </c>
      <c r="BZ195">
        <v>8.0299999999999994</v>
      </c>
      <c r="CA195">
        <v>3.8037000000000001</v>
      </c>
    </row>
    <row r="196" spans="1:79">
      <c r="A196" s="48"/>
      <c r="E196" s="48"/>
      <c r="I196" s="48"/>
      <c r="M196" s="48"/>
      <c r="Q196" s="48"/>
      <c r="U196" s="48"/>
      <c r="Y196" s="48"/>
      <c r="AC196" s="48"/>
      <c r="AG196" s="48"/>
      <c r="AK196" s="45"/>
      <c r="AO196" s="48"/>
      <c r="AS196" s="48"/>
      <c r="AW196" s="48"/>
      <c r="BA196" s="48"/>
      <c r="BE196" s="48"/>
      <c r="BI196" s="48"/>
      <c r="BM196" s="41">
        <v>42289</v>
      </c>
      <c r="BN196">
        <v>3.13</v>
      </c>
      <c r="BO196">
        <v>1.3818999999999999</v>
      </c>
      <c r="BQ196" s="48"/>
      <c r="BU196" s="48"/>
      <c r="BY196" s="41">
        <v>42590</v>
      </c>
      <c r="BZ196">
        <v>8.0299999999999994</v>
      </c>
      <c r="CA196">
        <v>3.8037000000000001</v>
      </c>
    </row>
    <row r="197" spans="1:79">
      <c r="A197" s="48"/>
      <c r="E197" s="48"/>
      <c r="I197" s="48"/>
      <c r="M197" s="48"/>
      <c r="Q197" s="48"/>
      <c r="U197" s="48"/>
      <c r="Y197" s="48"/>
      <c r="AC197" s="48"/>
      <c r="AG197" s="48"/>
      <c r="AK197" s="45"/>
      <c r="AO197" s="48"/>
      <c r="AS197" s="48"/>
      <c r="AW197" s="48"/>
      <c r="BA197" s="48"/>
      <c r="BE197" s="48"/>
      <c r="BI197" s="48"/>
      <c r="BM197" s="41">
        <v>42290</v>
      </c>
      <c r="BN197">
        <v>3.15</v>
      </c>
      <c r="BO197">
        <v>1.3907</v>
      </c>
      <c r="BQ197" s="48"/>
      <c r="BU197" s="48"/>
      <c r="BY197" s="41">
        <v>42591</v>
      </c>
      <c r="BZ197">
        <v>8.06</v>
      </c>
      <c r="CA197">
        <v>3.8178999999999998</v>
      </c>
    </row>
    <row r="198" spans="1:79">
      <c r="A198" s="48"/>
      <c r="E198" s="48"/>
      <c r="I198" s="48"/>
      <c r="M198" s="48"/>
      <c r="Q198" s="48"/>
      <c r="U198" s="48"/>
      <c r="Y198" s="48"/>
      <c r="AC198" s="48"/>
      <c r="AG198" s="48"/>
      <c r="AK198" s="45"/>
      <c r="AO198" s="48"/>
      <c r="AS198" s="48"/>
      <c r="AW198" s="48"/>
      <c r="BA198" s="48"/>
      <c r="BE198" s="48"/>
      <c r="BI198" s="48"/>
      <c r="BM198" s="41">
        <v>42293</v>
      </c>
      <c r="BN198">
        <v>3.15</v>
      </c>
      <c r="BO198">
        <v>1.3907</v>
      </c>
      <c r="BQ198" s="48"/>
      <c r="BU198" s="48"/>
      <c r="BY198" s="41">
        <v>42592</v>
      </c>
      <c r="BZ198">
        <v>8.06</v>
      </c>
      <c r="CA198">
        <v>3.8178999999999998</v>
      </c>
    </row>
    <row r="199" spans="1:79">
      <c r="A199" s="48"/>
      <c r="E199" s="48"/>
      <c r="I199" s="48"/>
      <c r="M199" s="48"/>
      <c r="Q199" s="48"/>
      <c r="U199" s="48"/>
      <c r="Y199" s="48"/>
      <c r="AC199" s="48"/>
      <c r="AG199" s="48"/>
      <c r="AK199" s="45"/>
      <c r="AO199" s="48"/>
      <c r="AS199" s="48"/>
      <c r="AW199" s="48"/>
      <c r="BA199" s="48"/>
      <c r="BE199" s="48"/>
      <c r="BI199" s="48"/>
      <c r="BM199" s="41">
        <v>42296</v>
      </c>
      <c r="BN199">
        <v>3.12</v>
      </c>
      <c r="BO199">
        <v>1.3774999999999999</v>
      </c>
      <c r="BQ199" s="48"/>
      <c r="BU199" s="48"/>
      <c r="BY199" s="41">
        <v>42593</v>
      </c>
      <c r="BZ199">
        <v>8.06</v>
      </c>
      <c r="CA199">
        <v>3.8178999999999998</v>
      </c>
    </row>
    <row r="200" spans="1:79">
      <c r="A200" s="48"/>
      <c r="E200" s="48"/>
      <c r="I200" s="48"/>
      <c r="M200" s="48"/>
      <c r="Q200" s="48"/>
      <c r="U200" s="48"/>
      <c r="Y200" s="48"/>
      <c r="AC200" s="48"/>
      <c r="AG200" s="48"/>
      <c r="AK200" s="45"/>
      <c r="AO200" s="48"/>
      <c r="AS200" s="48"/>
      <c r="AW200" s="48"/>
      <c r="BA200" s="48"/>
      <c r="BE200" s="48"/>
      <c r="BI200" s="48"/>
      <c r="BM200" s="41">
        <v>42297</v>
      </c>
      <c r="BN200">
        <v>3.11</v>
      </c>
      <c r="BO200">
        <v>1.3731</v>
      </c>
      <c r="BQ200" s="48"/>
      <c r="BU200" s="48"/>
      <c r="BY200" s="41">
        <v>42594</v>
      </c>
      <c r="BZ200">
        <v>8.07</v>
      </c>
      <c r="CA200">
        <v>3.8226</v>
      </c>
    </row>
    <row r="201" spans="1:79">
      <c r="A201" s="48"/>
      <c r="E201" s="48"/>
      <c r="I201" s="48"/>
      <c r="M201" s="48"/>
      <c r="Q201" s="48"/>
      <c r="U201" s="48"/>
      <c r="Y201" s="48"/>
      <c r="AC201" s="48"/>
      <c r="AG201" s="48"/>
      <c r="AK201" s="45"/>
      <c r="AO201" s="48"/>
      <c r="AS201" s="48"/>
      <c r="AW201" s="48"/>
      <c r="BA201" s="48"/>
      <c r="BE201" s="48"/>
      <c r="BI201" s="48"/>
      <c r="BM201" s="41">
        <v>42298</v>
      </c>
      <c r="BN201">
        <v>3.09</v>
      </c>
      <c r="BO201">
        <v>1.3643000000000001</v>
      </c>
      <c r="BQ201" s="48"/>
      <c r="BU201" s="48"/>
      <c r="BY201" s="41">
        <v>42597</v>
      </c>
      <c r="BZ201">
        <v>8.07</v>
      </c>
      <c r="CA201">
        <v>3.8226</v>
      </c>
    </row>
    <row r="202" spans="1:79">
      <c r="A202" s="48"/>
      <c r="E202" s="48"/>
      <c r="I202" s="48"/>
      <c r="M202" s="48"/>
      <c r="Q202" s="48"/>
      <c r="U202" s="48"/>
      <c r="Y202" s="48"/>
      <c r="AC202" s="48"/>
      <c r="AG202" s="48"/>
      <c r="AK202" s="45"/>
      <c r="AO202" s="48"/>
      <c r="AS202" s="48"/>
      <c r="AW202" s="48"/>
      <c r="BA202" s="48"/>
      <c r="BE202" s="48"/>
      <c r="BI202" s="48"/>
      <c r="BM202" s="41">
        <v>42299</v>
      </c>
      <c r="BN202">
        <v>3.16</v>
      </c>
      <c r="BO202">
        <v>1.3952</v>
      </c>
      <c r="BQ202" s="48"/>
      <c r="BU202" s="48"/>
      <c r="BY202" s="41">
        <v>42598</v>
      </c>
      <c r="BZ202">
        <v>8.07</v>
      </c>
      <c r="CA202">
        <v>3.8226</v>
      </c>
    </row>
    <row r="203" spans="1:79">
      <c r="A203" s="48"/>
      <c r="E203" s="48"/>
      <c r="I203" s="48"/>
      <c r="M203" s="48"/>
      <c r="Q203" s="48"/>
      <c r="U203" s="48"/>
      <c r="Y203" s="48"/>
      <c r="AC203" s="48"/>
      <c r="AG203" s="48"/>
      <c r="AK203" s="45"/>
      <c r="AO203" s="48"/>
      <c r="AS203" s="48"/>
      <c r="AW203" s="48"/>
      <c r="BA203" s="48"/>
      <c r="BE203" s="48"/>
      <c r="BI203" s="48"/>
      <c r="BM203" s="41">
        <v>42300</v>
      </c>
      <c r="BN203">
        <v>3.16</v>
      </c>
      <c r="BO203">
        <v>1.3952</v>
      </c>
      <c r="BQ203" s="48"/>
      <c r="BU203" s="48"/>
      <c r="BY203" s="41">
        <v>42599</v>
      </c>
      <c r="BZ203">
        <v>8.31</v>
      </c>
      <c r="CA203">
        <v>3.9363000000000001</v>
      </c>
    </row>
    <row r="204" spans="1:79">
      <c r="A204" s="48"/>
      <c r="E204" s="48"/>
      <c r="I204" s="48"/>
      <c r="M204" s="48"/>
      <c r="Q204" s="48"/>
      <c r="U204" s="48"/>
      <c r="Y204" s="48"/>
      <c r="AC204" s="48"/>
      <c r="AG204" s="48"/>
      <c r="AK204" s="45"/>
      <c r="AO204" s="48"/>
      <c r="AS204" s="48"/>
      <c r="AW204" s="48"/>
      <c r="BA204" s="48"/>
      <c r="BE204" s="48"/>
      <c r="BI204" s="48"/>
      <c r="BM204" s="41">
        <v>42303</v>
      </c>
      <c r="BN204">
        <v>3.16</v>
      </c>
      <c r="BO204">
        <v>1.3952</v>
      </c>
      <c r="BQ204" s="48"/>
      <c r="BU204" s="48"/>
      <c r="BY204" s="41">
        <v>42600</v>
      </c>
      <c r="BZ204">
        <v>8.1300000000000008</v>
      </c>
      <c r="CA204">
        <v>3.8511000000000002</v>
      </c>
    </row>
    <row r="205" spans="1:79">
      <c r="A205" s="48"/>
      <c r="E205" s="48"/>
      <c r="I205" s="48"/>
      <c r="M205" s="48"/>
      <c r="Q205" s="48"/>
      <c r="U205" s="48"/>
      <c r="Y205" s="48"/>
      <c r="AC205" s="48"/>
      <c r="AG205" s="48"/>
      <c r="AK205" s="45"/>
      <c r="AO205" s="48"/>
      <c r="AS205" s="48"/>
      <c r="AW205" s="48"/>
      <c r="BA205" s="48"/>
      <c r="BE205" s="48"/>
      <c r="BI205" s="48"/>
      <c r="BM205" s="41">
        <v>42304</v>
      </c>
      <c r="BN205">
        <v>3.14</v>
      </c>
      <c r="BO205">
        <v>1.3863000000000001</v>
      </c>
      <c r="BQ205" s="48"/>
      <c r="BU205" s="48"/>
      <c r="BY205" s="41">
        <v>42601</v>
      </c>
      <c r="BZ205">
        <v>8.14</v>
      </c>
      <c r="CA205">
        <v>3.8557999999999999</v>
      </c>
    </row>
    <row r="206" spans="1:79">
      <c r="A206" s="48"/>
      <c r="E206" s="48"/>
      <c r="I206" s="48"/>
      <c r="M206" s="48"/>
      <c r="Q206" s="48"/>
      <c r="U206" s="48"/>
      <c r="Y206" s="48"/>
      <c r="AC206" s="48"/>
      <c r="AG206" s="48"/>
      <c r="AK206" s="45"/>
      <c r="AO206" s="48"/>
      <c r="AS206" s="48"/>
      <c r="AW206" s="48"/>
      <c r="BA206" s="48"/>
      <c r="BE206" s="48"/>
      <c r="BI206" s="48"/>
      <c r="BM206" s="41">
        <v>42305</v>
      </c>
      <c r="BN206">
        <v>3.14</v>
      </c>
      <c r="BO206">
        <v>1.3863000000000001</v>
      </c>
      <c r="BQ206" s="48"/>
      <c r="BU206" s="48"/>
      <c r="BY206" s="41">
        <v>42604</v>
      </c>
      <c r="BZ206">
        <v>8.1999999999999993</v>
      </c>
      <c r="CA206">
        <v>3.8841999999999999</v>
      </c>
    </row>
    <row r="207" spans="1:79">
      <c r="A207" s="48"/>
      <c r="E207" s="48"/>
      <c r="I207" s="48"/>
      <c r="M207" s="48"/>
      <c r="Q207" s="48"/>
      <c r="U207" s="48"/>
      <c r="Y207" s="48"/>
      <c r="AC207" s="48"/>
      <c r="AG207" s="48"/>
      <c r="AK207" s="45"/>
      <c r="AO207" s="48"/>
      <c r="AS207" s="48"/>
      <c r="AW207" s="48"/>
      <c r="BA207" s="48"/>
      <c r="BE207" s="48"/>
      <c r="BI207" s="48"/>
      <c r="BM207" s="41">
        <v>42306</v>
      </c>
      <c r="BN207">
        <v>3.14</v>
      </c>
      <c r="BO207">
        <v>1.3863000000000001</v>
      </c>
      <c r="BQ207" s="48"/>
      <c r="BU207" s="48"/>
      <c r="BY207" s="41">
        <v>42605</v>
      </c>
      <c r="BZ207">
        <v>8.1999999999999993</v>
      </c>
      <c r="CA207">
        <v>3.8841999999999999</v>
      </c>
    </row>
    <row r="208" spans="1:79">
      <c r="A208" s="48"/>
      <c r="E208" s="48"/>
      <c r="I208" s="48"/>
      <c r="M208" s="48"/>
      <c r="Q208" s="48"/>
      <c r="U208" s="48"/>
      <c r="Y208" s="48"/>
      <c r="AC208" s="48"/>
      <c r="AG208" s="48"/>
      <c r="AK208" s="45"/>
      <c r="AO208" s="48"/>
      <c r="AS208" s="48"/>
      <c r="AW208" s="48"/>
      <c r="BA208" s="48"/>
      <c r="BE208" s="48"/>
      <c r="BI208" s="48"/>
      <c r="BM208" s="41">
        <v>42307</v>
      </c>
      <c r="BN208">
        <v>3.11</v>
      </c>
      <c r="BO208">
        <v>1.3731</v>
      </c>
      <c r="BQ208" s="48"/>
      <c r="BU208" s="48"/>
      <c r="BY208" s="41">
        <v>42606</v>
      </c>
      <c r="BZ208">
        <v>8.1</v>
      </c>
      <c r="CA208">
        <v>3.8369</v>
      </c>
    </row>
    <row r="209" spans="1:79">
      <c r="A209" s="48"/>
      <c r="E209" s="48"/>
      <c r="I209" s="48"/>
      <c r="M209" s="48"/>
      <c r="Q209" s="48"/>
      <c r="U209" s="48"/>
      <c r="Y209" s="48"/>
      <c r="AC209" s="48"/>
      <c r="AG209" s="48"/>
      <c r="AK209" s="45"/>
      <c r="AO209" s="48"/>
      <c r="AS209" s="48"/>
      <c r="AW209" s="48"/>
      <c r="BA209" s="48"/>
      <c r="BE209" s="48"/>
      <c r="BI209" s="48"/>
      <c r="BM209" s="41">
        <v>42310</v>
      </c>
      <c r="BN209">
        <v>3.11</v>
      </c>
      <c r="BO209">
        <v>1.3731</v>
      </c>
      <c r="BQ209" s="48"/>
      <c r="BU209" s="48"/>
      <c r="BY209" s="41">
        <v>42607</v>
      </c>
      <c r="BZ209">
        <v>8.0500000000000007</v>
      </c>
      <c r="CA209">
        <v>3.8132000000000001</v>
      </c>
    </row>
    <row r="210" spans="1:79">
      <c r="A210" s="48"/>
      <c r="E210" s="48"/>
      <c r="I210" s="48"/>
      <c r="M210" s="48"/>
      <c r="Q210" s="48"/>
      <c r="U210" s="48"/>
      <c r="Y210" s="48"/>
      <c r="AC210" s="48"/>
      <c r="AG210" s="48"/>
      <c r="AK210" s="45"/>
      <c r="AO210" s="48"/>
      <c r="AS210" s="48"/>
      <c r="AW210" s="48"/>
      <c r="BA210" s="48"/>
      <c r="BE210" s="48"/>
      <c r="BI210" s="48"/>
      <c r="BM210" s="41">
        <v>42311</v>
      </c>
      <c r="BN210">
        <v>3.19</v>
      </c>
      <c r="BO210">
        <v>1.4084000000000001</v>
      </c>
      <c r="BQ210" s="48"/>
      <c r="BU210" s="48"/>
      <c r="BY210" s="41">
        <v>42608</v>
      </c>
      <c r="BZ210">
        <v>8.0500000000000007</v>
      </c>
      <c r="CA210">
        <v>3.8132000000000001</v>
      </c>
    </row>
    <row r="211" spans="1:79">
      <c r="A211" s="48"/>
      <c r="E211" s="48"/>
      <c r="I211" s="48"/>
      <c r="M211" s="48"/>
      <c r="Q211" s="48"/>
      <c r="U211" s="48"/>
      <c r="Y211" s="48"/>
      <c r="AC211" s="48"/>
      <c r="AG211" s="48"/>
      <c r="AK211" s="45"/>
      <c r="AO211" s="48"/>
      <c r="AS211" s="48"/>
      <c r="AW211" s="48"/>
      <c r="BA211" s="48"/>
      <c r="BE211" s="48"/>
      <c r="BI211" s="48"/>
      <c r="BM211" s="41">
        <v>42312</v>
      </c>
      <c r="BN211">
        <v>3.15</v>
      </c>
      <c r="BO211">
        <v>1.3907</v>
      </c>
      <c r="BQ211" s="48"/>
      <c r="BU211" s="48"/>
      <c r="BY211" s="41">
        <v>42611</v>
      </c>
      <c r="BZ211">
        <v>8.0500000000000007</v>
      </c>
      <c r="CA211">
        <v>3.8132000000000001</v>
      </c>
    </row>
    <row r="212" spans="1:79">
      <c r="A212" s="48"/>
      <c r="E212" s="48"/>
      <c r="I212" s="48"/>
      <c r="M212" s="48"/>
      <c r="Q212" s="48"/>
      <c r="U212" s="48"/>
      <c r="Y212" s="48"/>
      <c r="AC212" s="48"/>
      <c r="AG212" s="48"/>
      <c r="AK212" s="45"/>
      <c r="AO212" s="48"/>
      <c r="AS212" s="48"/>
      <c r="AW212" s="48"/>
      <c r="BA212" s="48"/>
      <c r="BE212" s="48"/>
      <c r="BI212" s="48"/>
      <c r="BM212" s="41">
        <v>42313</v>
      </c>
      <c r="BN212">
        <v>3.07</v>
      </c>
      <c r="BO212">
        <v>1.3553999999999999</v>
      </c>
      <c r="BQ212" s="48"/>
      <c r="BU212" s="48"/>
      <c r="BY212" s="41">
        <v>42612</v>
      </c>
      <c r="BZ212">
        <v>8.07</v>
      </c>
      <c r="CA212">
        <v>3.8226</v>
      </c>
    </row>
    <row r="213" spans="1:79">
      <c r="A213" s="48"/>
      <c r="E213" s="48"/>
      <c r="I213" s="48"/>
      <c r="M213" s="48"/>
      <c r="Q213" s="48"/>
      <c r="U213" s="48"/>
      <c r="Y213" s="48"/>
      <c r="AC213" s="48"/>
      <c r="AG213" s="48"/>
      <c r="AK213" s="45"/>
      <c r="AO213" s="48"/>
      <c r="AS213" s="48"/>
      <c r="AW213" s="48"/>
      <c r="BA213" s="48"/>
      <c r="BE213" s="48"/>
      <c r="BI213" s="48"/>
      <c r="BM213" s="41">
        <v>42314</v>
      </c>
      <c r="BN213">
        <v>3.07</v>
      </c>
      <c r="BO213">
        <v>1.3553999999999999</v>
      </c>
      <c r="BQ213" s="48"/>
      <c r="BU213" s="48"/>
      <c r="BY213" s="41">
        <v>42613</v>
      </c>
      <c r="BZ213">
        <v>8.1</v>
      </c>
      <c r="CA213">
        <v>3.8369</v>
      </c>
    </row>
    <row r="214" spans="1:79">
      <c r="A214" s="48"/>
      <c r="E214" s="48"/>
      <c r="I214" s="48"/>
      <c r="M214" s="48"/>
      <c r="Q214" s="48"/>
      <c r="U214" s="48"/>
      <c r="Y214" s="48"/>
      <c r="AC214" s="48"/>
      <c r="AG214" s="48"/>
      <c r="AK214" s="45"/>
      <c r="AO214" s="48"/>
      <c r="AS214" s="48"/>
      <c r="AW214" s="48"/>
      <c r="BA214" s="48"/>
      <c r="BE214" s="48"/>
      <c r="BI214" s="48"/>
      <c r="BM214" s="41">
        <v>42317</v>
      </c>
      <c r="BN214">
        <v>2.98</v>
      </c>
      <c r="BO214">
        <v>1.3157000000000001</v>
      </c>
      <c r="BQ214" s="48"/>
      <c r="BU214" s="48"/>
      <c r="BY214" s="41">
        <v>42614</v>
      </c>
      <c r="BZ214">
        <v>7.88</v>
      </c>
      <c r="CA214">
        <v>3.7326000000000001</v>
      </c>
    </row>
    <row r="215" spans="1:79">
      <c r="A215" s="48"/>
      <c r="E215" s="48"/>
      <c r="I215" s="48"/>
      <c r="M215" s="48"/>
      <c r="Q215" s="48"/>
      <c r="U215" s="48"/>
      <c r="Y215" s="48"/>
      <c r="AC215" s="48"/>
      <c r="AG215" s="48"/>
      <c r="AK215" s="45"/>
      <c r="AO215" s="48"/>
      <c r="AS215" s="48"/>
      <c r="AW215" s="48"/>
      <c r="BA215" s="48"/>
      <c r="BE215" s="48"/>
      <c r="BI215" s="48"/>
      <c r="BM215" s="41">
        <v>42318</v>
      </c>
      <c r="BN215">
        <v>2.95</v>
      </c>
      <c r="BO215">
        <v>1.3024</v>
      </c>
      <c r="BQ215" s="48"/>
      <c r="BU215" s="48"/>
      <c r="BY215" s="41">
        <v>42615</v>
      </c>
      <c r="BZ215">
        <v>7.7</v>
      </c>
      <c r="CA215">
        <v>3.6474000000000002</v>
      </c>
    </row>
    <row r="216" spans="1:79">
      <c r="A216" s="48"/>
      <c r="E216" s="48"/>
      <c r="I216" s="48"/>
      <c r="M216" s="48"/>
      <c r="Q216" s="48"/>
      <c r="U216" s="48"/>
      <c r="Y216" s="48"/>
      <c r="AC216" s="48"/>
      <c r="AG216" s="48"/>
      <c r="AK216" s="45"/>
      <c r="AO216" s="48"/>
      <c r="AS216" s="48"/>
      <c r="AW216" s="48"/>
      <c r="BA216" s="48"/>
      <c r="BE216" s="48"/>
      <c r="BI216" s="48"/>
      <c r="BM216" s="41">
        <v>42319</v>
      </c>
      <c r="BN216">
        <v>2.9</v>
      </c>
      <c r="BO216">
        <v>1.2804</v>
      </c>
      <c r="BQ216" s="48"/>
      <c r="BU216" s="48"/>
      <c r="BY216" s="41">
        <v>42618</v>
      </c>
      <c r="BZ216">
        <v>7.7</v>
      </c>
      <c r="CA216">
        <v>3.6474000000000002</v>
      </c>
    </row>
    <row r="217" spans="1:79">
      <c r="A217" s="48"/>
      <c r="E217" s="48"/>
      <c r="I217" s="48"/>
      <c r="M217" s="48"/>
      <c r="Q217" s="48"/>
      <c r="U217" s="48"/>
      <c r="Y217" s="48"/>
      <c r="AC217" s="48"/>
      <c r="AG217" s="48"/>
      <c r="AK217" s="45"/>
      <c r="AO217" s="48"/>
      <c r="AS217" s="48"/>
      <c r="AW217" s="48"/>
      <c r="BA217" s="48"/>
      <c r="BE217" s="48"/>
      <c r="BI217" s="48"/>
      <c r="BM217" s="41">
        <v>42320</v>
      </c>
      <c r="BN217">
        <v>2.89</v>
      </c>
      <c r="BO217">
        <v>1.276</v>
      </c>
      <c r="BQ217" s="48"/>
      <c r="BU217" s="48"/>
      <c r="BY217" s="41">
        <v>42619</v>
      </c>
      <c r="BZ217">
        <v>7.7</v>
      </c>
      <c r="CA217">
        <v>3.6474000000000002</v>
      </c>
    </row>
    <row r="218" spans="1:79">
      <c r="A218" s="48"/>
      <c r="E218" s="48"/>
      <c r="I218" s="48"/>
      <c r="M218" s="48"/>
      <c r="Q218" s="48"/>
      <c r="U218" s="48"/>
      <c r="Y218" s="48"/>
      <c r="AC218" s="48"/>
      <c r="AG218" s="48"/>
      <c r="AK218" s="45"/>
      <c r="AO218" s="48"/>
      <c r="AS218" s="48"/>
      <c r="AW218" s="48"/>
      <c r="BA218" s="48"/>
      <c r="BE218" s="48"/>
      <c r="BI218" s="48"/>
      <c r="BM218" s="41">
        <v>42321</v>
      </c>
      <c r="BN218">
        <v>2.98</v>
      </c>
      <c r="BO218">
        <v>1.3157000000000001</v>
      </c>
      <c r="BQ218" s="48"/>
      <c r="BU218" s="48"/>
      <c r="BY218" s="41">
        <v>42620</v>
      </c>
      <c r="BZ218">
        <v>7.7</v>
      </c>
      <c r="CA218">
        <v>3.6474000000000002</v>
      </c>
    </row>
    <row r="219" spans="1:79">
      <c r="A219" s="48"/>
      <c r="E219" s="48"/>
      <c r="I219" s="48"/>
      <c r="M219" s="48"/>
      <c r="Q219" s="48"/>
      <c r="U219" s="48"/>
      <c r="Y219" s="48"/>
      <c r="AC219" s="48"/>
      <c r="AG219" s="48"/>
      <c r="AK219" s="45"/>
      <c r="AO219" s="48"/>
      <c r="AS219" s="48"/>
      <c r="AW219" s="48"/>
      <c r="BA219" s="48"/>
      <c r="BE219" s="48"/>
      <c r="BI219" s="48"/>
      <c r="BM219" s="41">
        <v>42324</v>
      </c>
      <c r="BN219">
        <v>3.06</v>
      </c>
      <c r="BO219">
        <v>1.351</v>
      </c>
      <c r="BQ219" s="48"/>
      <c r="BU219" s="48"/>
      <c r="BY219" s="41">
        <v>42621</v>
      </c>
      <c r="BZ219">
        <v>7.93</v>
      </c>
      <c r="CA219">
        <v>3.7563</v>
      </c>
    </row>
    <row r="220" spans="1:79">
      <c r="A220" s="48"/>
      <c r="E220" s="48"/>
      <c r="I220" s="48"/>
      <c r="M220" s="48"/>
      <c r="Q220" s="48"/>
      <c r="U220" s="48"/>
      <c r="Y220" s="48"/>
      <c r="AC220" s="48"/>
      <c r="AG220" s="48"/>
      <c r="AK220" s="45"/>
      <c r="AO220" s="48"/>
      <c r="AS220" s="48"/>
      <c r="AW220" s="48"/>
      <c r="BA220" s="48"/>
      <c r="BE220" s="48"/>
      <c r="BI220" s="48"/>
      <c r="BM220" s="41">
        <v>42325</v>
      </c>
      <c r="BN220">
        <v>3.05</v>
      </c>
      <c r="BO220">
        <v>1.3466</v>
      </c>
      <c r="BQ220" s="48"/>
      <c r="BU220" s="48"/>
      <c r="BY220" s="41">
        <v>42622</v>
      </c>
      <c r="BZ220">
        <v>8.1</v>
      </c>
      <c r="CA220">
        <v>3.8369</v>
      </c>
    </row>
    <row r="221" spans="1:79">
      <c r="A221" s="48"/>
      <c r="E221" s="48"/>
      <c r="I221" s="48"/>
      <c r="M221" s="48"/>
      <c r="Q221" s="48"/>
      <c r="U221" s="48"/>
      <c r="Y221" s="48"/>
      <c r="AC221" s="48"/>
      <c r="AG221" s="48"/>
      <c r="AK221" s="45"/>
      <c r="AO221" s="48"/>
      <c r="AS221" s="48"/>
      <c r="AW221" s="48"/>
      <c r="BA221" s="48"/>
      <c r="BE221" s="48"/>
      <c r="BI221" s="48"/>
      <c r="BM221" s="41">
        <v>42326</v>
      </c>
      <c r="BN221">
        <v>3.09</v>
      </c>
      <c r="BO221">
        <v>1.3643000000000001</v>
      </c>
      <c r="BQ221" s="48"/>
      <c r="BU221" s="48"/>
      <c r="BY221" s="41">
        <v>42627</v>
      </c>
      <c r="BZ221">
        <v>8.1</v>
      </c>
      <c r="CA221">
        <v>3.8369</v>
      </c>
    </row>
    <row r="222" spans="1:79">
      <c r="A222" s="48"/>
      <c r="E222" s="48"/>
      <c r="I222" s="48"/>
      <c r="M222" s="48"/>
      <c r="Q222" s="48"/>
      <c r="U222" s="48"/>
      <c r="Y222" s="48"/>
      <c r="AC222" s="48"/>
      <c r="AG222" s="48"/>
      <c r="AK222" s="45"/>
      <c r="AO222" s="48"/>
      <c r="AS222" s="48"/>
      <c r="AW222" s="48"/>
      <c r="BA222" s="48"/>
      <c r="BE222" s="48"/>
      <c r="BI222" s="48"/>
      <c r="BM222" s="41">
        <v>42327</v>
      </c>
      <c r="BN222">
        <v>3.06</v>
      </c>
      <c r="BO222">
        <v>1.351</v>
      </c>
      <c r="BQ222" s="48"/>
      <c r="BU222" s="48"/>
      <c r="BY222" s="41">
        <v>42628</v>
      </c>
      <c r="BZ222">
        <v>7.9</v>
      </c>
      <c r="CA222">
        <v>3.7421000000000002</v>
      </c>
    </row>
    <row r="223" spans="1:79">
      <c r="A223" s="48"/>
      <c r="E223" s="48"/>
      <c r="I223" s="48"/>
      <c r="M223" s="48"/>
      <c r="Q223" s="48"/>
      <c r="U223" s="48"/>
      <c r="Y223" s="48"/>
      <c r="AC223" s="48"/>
      <c r="AG223" s="48"/>
      <c r="AK223" s="45"/>
      <c r="AO223" s="48"/>
      <c r="AS223" s="48"/>
      <c r="AW223" s="48"/>
      <c r="BA223" s="48"/>
      <c r="BE223" s="48"/>
      <c r="BI223" s="48"/>
      <c r="BM223" s="41">
        <v>42328</v>
      </c>
      <c r="BN223">
        <v>3</v>
      </c>
      <c r="BO223">
        <v>1.3245</v>
      </c>
      <c r="BQ223" s="48"/>
      <c r="BU223" s="48"/>
      <c r="BY223" s="41">
        <v>42629</v>
      </c>
      <c r="BZ223">
        <v>7.7</v>
      </c>
      <c r="CA223">
        <v>3.6474000000000002</v>
      </c>
    </row>
    <row r="224" spans="1:79">
      <c r="A224" s="48"/>
      <c r="E224" s="48"/>
      <c r="I224" s="48"/>
      <c r="M224" s="48"/>
      <c r="Q224" s="48"/>
      <c r="U224" s="48"/>
      <c r="Y224" s="48"/>
      <c r="AC224" s="48"/>
      <c r="AG224" s="48"/>
      <c r="AK224" s="45"/>
      <c r="AO224" s="48"/>
      <c r="AS224" s="48"/>
      <c r="AW224" s="48"/>
      <c r="BA224" s="48"/>
      <c r="BE224" s="48"/>
      <c r="BI224" s="48"/>
      <c r="BM224" s="41">
        <v>42331</v>
      </c>
      <c r="BN224">
        <v>3</v>
      </c>
      <c r="BO224">
        <v>1.3245</v>
      </c>
      <c r="BQ224" s="48"/>
      <c r="BU224" s="48"/>
      <c r="BY224" s="41">
        <v>42632</v>
      </c>
      <c r="BZ224">
        <v>7.7</v>
      </c>
      <c r="CA224">
        <v>3.6474000000000002</v>
      </c>
    </row>
    <row r="225" spans="1:79">
      <c r="A225" s="48"/>
      <c r="E225" s="48"/>
      <c r="I225" s="48"/>
      <c r="M225" s="48"/>
      <c r="Q225" s="48"/>
      <c r="U225" s="48"/>
      <c r="Y225" s="48"/>
      <c r="AC225" s="48"/>
      <c r="AG225" s="48"/>
      <c r="AK225" s="45"/>
      <c r="AO225" s="48"/>
      <c r="AS225" s="48"/>
      <c r="AW225" s="48"/>
      <c r="BA225" s="48"/>
      <c r="BE225" s="48"/>
      <c r="BI225" s="48"/>
      <c r="BM225" s="41">
        <v>42332</v>
      </c>
      <c r="BN225">
        <v>3</v>
      </c>
      <c r="BO225">
        <v>1.3245</v>
      </c>
      <c r="BQ225" s="48"/>
      <c r="BU225" s="48"/>
      <c r="BY225" s="41">
        <v>42633</v>
      </c>
      <c r="BZ225">
        <v>7.7</v>
      </c>
      <c r="CA225">
        <v>3.6474000000000002</v>
      </c>
    </row>
    <row r="226" spans="1:79">
      <c r="A226" s="48"/>
      <c r="E226" s="48"/>
      <c r="I226" s="48"/>
      <c r="M226" s="48"/>
      <c r="Q226" s="48"/>
      <c r="U226" s="48"/>
      <c r="Y226" s="48"/>
      <c r="AC226" s="48"/>
      <c r="AG226" s="48"/>
      <c r="AK226" s="45"/>
      <c r="AO226" s="48"/>
      <c r="AS226" s="48"/>
      <c r="AW226" s="48"/>
      <c r="BA226" s="48"/>
      <c r="BE226" s="48"/>
      <c r="BI226" s="48"/>
      <c r="BM226" s="41">
        <v>42333</v>
      </c>
      <c r="BN226">
        <v>3.05</v>
      </c>
      <c r="BO226">
        <v>1.3466</v>
      </c>
      <c r="BQ226" s="48"/>
      <c r="BU226" s="48"/>
      <c r="BY226" s="41">
        <v>42634</v>
      </c>
      <c r="BZ226">
        <v>7.47</v>
      </c>
      <c r="CA226">
        <v>3.5384000000000002</v>
      </c>
    </row>
    <row r="227" spans="1:79">
      <c r="A227" s="48"/>
      <c r="E227" s="48"/>
      <c r="I227" s="48"/>
      <c r="M227" s="48"/>
      <c r="Q227" s="48"/>
      <c r="U227" s="48"/>
      <c r="Y227" s="48"/>
      <c r="AC227" s="48"/>
      <c r="AG227" s="48"/>
      <c r="AK227" s="45"/>
      <c r="AO227" s="48"/>
      <c r="AS227" s="48"/>
      <c r="AW227" s="48"/>
      <c r="BA227" s="48"/>
      <c r="BE227" s="48"/>
      <c r="BI227" s="48"/>
      <c r="BM227" s="41">
        <v>42334</v>
      </c>
      <c r="BN227">
        <v>3.13</v>
      </c>
      <c r="BO227">
        <v>1.3818999999999999</v>
      </c>
      <c r="BQ227" s="48"/>
      <c r="BU227" s="48"/>
      <c r="BY227" s="41">
        <v>42635</v>
      </c>
      <c r="BZ227">
        <v>7.7</v>
      </c>
      <c r="CA227">
        <v>3.6474000000000002</v>
      </c>
    </row>
    <row r="228" spans="1:79">
      <c r="A228" s="48"/>
      <c r="E228" s="48"/>
      <c r="I228" s="48"/>
      <c r="M228" s="48"/>
      <c r="Q228" s="48"/>
      <c r="U228" s="48"/>
      <c r="Y228" s="48"/>
      <c r="AC228" s="48"/>
      <c r="AG228" s="48"/>
      <c r="AK228" s="45"/>
      <c r="AO228" s="48"/>
      <c r="AS228" s="48"/>
      <c r="AW228" s="48"/>
      <c r="BA228" s="48"/>
      <c r="BE228" s="48"/>
      <c r="BI228" s="48"/>
      <c r="BM228" s="41">
        <v>42335</v>
      </c>
      <c r="BN228">
        <v>3.12</v>
      </c>
      <c r="BO228">
        <v>1.3774999999999999</v>
      </c>
      <c r="BQ228" s="48"/>
      <c r="BU228" s="48"/>
      <c r="BY228" s="41">
        <v>42636</v>
      </c>
      <c r="BZ228">
        <v>7.7</v>
      </c>
      <c r="CA228">
        <v>3.6474000000000002</v>
      </c>
    </row>
    <row r="229" spans="1:79">
      <c r="A229" s="48"/>
      <c r="E229" s="48"/>
      <c r="I229" s="48"/>
      <c r="M229" s="48"/>
      <c r="Q229" s="48"/>
      <c r="U229" s="48"/>
      <c r="Y229" s="48"/>
      <c r="AC229" s="48"/>
      <c r="AG229" s="48"/>
      <c r="AK229" s="45"/>
      <c r="AO229" s="48"/>
      <c r="AS229" s="48"/>
      <c r="AW229" s="48"/>
      <c r="BA229" s="48"/>
      <c r="BE229" s="48"/>
      <c r="BI229" s="48"/>
      <c r="BM229" s="41">
        <v>42338</v>
      </c>
      <c r="BN229">
        <v>3.1</v>
      </c>
      <c r="BO229">
        <v>1.3687</v>
      </c>
      <c r="BQ229" s="48"/>
      <c r="BU229" s="48"/>
      <c r="BY229" s="41">
        <v>42639</v>
      </c>
      <c r="BZ229">
        <v>7.55</v>
      </c>
      <c r="CA229">
        <v>3.5762999999999998</v>
      </c>
    </row>
    <row r="230" spans="1:79">
      <c r="A230" s="48"/>
      <c r="E230" s="48"/>
      <c r="I230" s="48"/>
      <c r="M230" s="48"/>
      <c r="Q230" s="48"/>
      <c r="U230" s="48"/>
      <c r="Y230" s="48"/>
      <c r="AC230" s="48"/>
      <c r="AG230" s="48"/>
      <c r="AK230" s="45"/>
      <c r="AO230" s="48"/>
      <c r="AS230" s="48"/>
      <c r="AW230" s="48"/>
      <c r="BA230" s="48"/>
      <c r="BE230" s="48"/>
      <c r="BI230" s="48"/>
      <c r="BM230" s="41">
        <v>42339</v>
      </c>
      <c r="BN230">
        <v>3.09</v>
      </c>
      <c r="BO230">
        <v>1.3643000000000001</v>
      </c>
      <c r="BQ230" s="48"/>
      <c r="BU230" s="48"/>
      <c r="BY230" s="41">
        <v>42640</v>
      </c>
      <c r="BZ230">
        <v>7.55</v>
      </c>
      <c r="CA230">
        <v>3.5762999999999998</v>
      </c>
    </row>
    <row r="231" spans="1:79">
      <c r="A231" s="48"/>
      <c r="E231" s="48"/>
      <c r="I231" s="48"/>
      <c r="M231" s="48"/>
      <c r="Q231" s="48"/>
      <c r="U231" s="48"/>
      <c r="Y231" s="48"/>
      <c r="AC231" s="48"/>
      <c r="AG231" s="48"/>
      <c r="AK231" s="45"/>
      <c r="AO231" s="48"/>
      <c r="AS231" s="48"/>
      <c r="AW231" s="48"/>
      <c r="BA231" s="48"/>
      <c r="BE231" s="48"/>
      <c r="BI231" s="48"/>
      <c r="BM231" s="41">
        <v>42340</v>
      </c>
      <c r="BN231">
        <v>3.09</v>
      </c>
      <c r="BO231">
        <v>1.3643000000000001</v>
      </c>
      <c r="BQ231" s="48"/>
      <c r="BU231" s="48"/>
      <c r="BY231" s="41">
        <v>42641</v>
      </c>
      <c r="BZ231">
        <v>7.57</v>
      </c>
      <c r="CA231">
        <v>3.5857999999999999</v>
      </c>
    </row>
    <row r="232" spans="1:79">
      <c r="A232" s="48"/>
      <c r="E232" s="48"/>
      <c r="I232" s="48"/>
      <c r="M232" s="48"/>
      <c r="Q232" s="48"/>
      <c r="U232" s="48"/>
      <c r="Y232" s="48"/>
      <c r="AC232" s="48"/>
      <c r="AG232" s="48"/>
      <c r="AK232" s="45"/>
      <c r="AO232" s="48"/>
      <c r="AS232" s="48"/>
      <c r="AW232" s="48"/>
      <c r="BA232" s="48"/>
      <c r="BE232" s="48"/>
      <c r="BI232" s="48"/>
      <c r="BM232" s="41">
        <v>42341</v>
      </c>
      <c r="BN232">
        <v>3</v>
      </c>
      <c r="BO232">
        <v>1.3245</v>
      </c>
      <c r="BQ232" s="48"/>
      <c r="BU232" s="48"/>
      <c r="BY232" s="41">
        <v>42642</v>
      </c>
      <c r="BZ232">
        <v>7.5</v>
      </c>
      <c r="CA232">
        <v>3.5526</v>
      </c>
    </row>
    <row r="233" spans="1:79">
      <c r="A233" s="48"/>
      <c r="E233" s="48"/>
      <c r="I233" s="48"/>
      <c r="M233" s="48"/>
      <c r="Q233" s="48"/>
      <c r="U233" s="48"/>
      <c r="Y233" s="48"/>
      <c r="AC233" s="48"/>
      <c r="AG233" s="48"/>
      <c r="AK233" s="45"/>
      <c r="AO233" s="48"/>
      <c r="AS233" s="48"/>
      <c r="AW233" s="48"/>
      <c r="BA233" s="48"/>
      <c r="BE233" s="48"/>
      <c r="BI233" s="48"/>
      <c r="BM233" s="41">
        <v>42342</v>
      </c>
      <c r="BN233">
        <v>3.03</v>
      </c>
      <c r="BO233">
        <v>1.3378000000000001</v>
      </c>
      <c r="BQ233" s="48"/>
      <c r="BU233" s="48"/>
      <c r="BY233" s="41">
        <v>42643</v>
      </c>
      <c r="BZ233">
        <v>7.6</v>
      </c>
      <c r="CA233">
        <v>3.6</v>
      </c>
    </row>
    <row r="234" spans="1:79">
      <c r="A234" s="48"/>
      <c r="E234" s="48"/>
      <c r="I234" s="48"/>
      <c r="M234" s="48"/>
      <c r="Q234" s="48"/>
      <c r="U234" s="48"/>
      <c r="Y234" s="48"/>
      <c r="AC234" s="48"/>
      <c r="AG234" s="48"/>
      <c r="AK234" s="45"/>
      <c r="AO234" s="48"/>
      <c r="AS234" s="48"/>
      <c r="AW234" s="48"/>
      <c r="BA234" s="48"/>
      <c r="BE234" s="48"/>
      <c r="BI234" s="48"/>
      <c r="BM234" s="41">
        <v>42345</v>
      </c>
      <c r="BN234">
        <v>3</v>
      </c>
      <c r="BO234">
        <v>1.3245</v>
      </c>
      <c r="BQ234" s="48"/>
      <c r="BU234" s="48"/>
      <c r="BY234" s="41">
        <v>42647</v>
      </c>
      <c r="BZ234">
        <v>7.8</v>
      </c>
      <c r="CA234">
        <v>3.6947000000000001</v>
      </c>
    </row>
    <row r="235" spans="1:79">
      <c r="A235" s="48"/>
      <c r="E235" s="48"/>
      <c r="I235" s="48"/>
      <c r="M235" s="48"/>
      <c r="Q235" s="48"/>
      <c r="U235" s="48"/>
      <c r="Y235" s="48"/>
      <c r="AC235" s="48"/>
      <c r="AG235" s="48"/>
      <c r="AK235" s="45"/>
      <c r="AO235" s="48"/>
      <c r="AS235" s="48"/>
      <c r="AW235" s="48"/>
      <c r="BA235" s="48"/>
      <c r="BE235" s="48"/>
      <c r="BI235" s="48"/>
      <c r="BM235" s="41">
        <v>42346</v>
      </c>
      <c r="BN235">
        <v>2.97</v>
      </c>
      <c r="BO235">
        <v>1.3112999999999999</v>
      </c>
      <c r="BQ235" s="48"/>
      <c r="BU235" s="48"/>
      <c r="BY235" s="41">
        <v>42648</v>
      </c>
      <c r="BZ235">
        <v>7.8</v>
      </c>
      <c r="CA235">
        <v>3.6947000000000001</v>
      </c>
    </row>
    <row r="236" spans="1:79">
      <c r="A236" s="48"/>
      <c r="E236" s="48"/>
      <c r="I236" s="48"/>
      <c r="M236" s="48"/>
      <c r="Q236" s="48"/>
      <c r="U236" s="48"/>
      <c r="Y236" s="48"/>
      <c r="AC236" s="48"/>
      <c r="AG236" s="48"/>
      <c r="AK236" s="45"/>
      <c r="AO236" s="48"/>
      <c r="AS236" s="48"/>
      <c r="AW236" s="48"/>
      <c r="BA236" s="48"/>
      <c r="BE236" s="48"/>
      <c r="BI236" s="48"/>
      <c r="BM236" s="41">
        <v>42347</v>
      </c>
      <c r="BN236">
        <v>3</v>
      </c>
      <c r="BO236">
        <v>1.3245</v>
      </c>
      <c r="BQ236" s="48"/>
      <c r="BU236" s="48"/>
      <c r="BY236" s="41">
        <v>42649</v>
      </c>
      <c r="BZ236">
        <v>7.81</v>
      </c>
      <c r="CA236">
        <v>3.6995</v>
      </c>
    </row>
    <row r="237" spans="1:79">
      <c r="A237" s="48"/>
      <c r="E237" s="48"/>
      <c r="I237" s="48"/>
      <c r="M237" s="48"/>
      <c r="Q237" s="48"/>
      <c r="U237" s="48"/>
      <c r="Y237" s="48"/>
      <c r="AC237" s="48"/>
      <c r="AG237" s="48"/>
      <c r="AK237" s="45"/>
      <c r="AO237" s="48"/>
      <c r="AS237" s="48"/>
      <c r="AW237" s="48"/>
      <c r="BA237" s="48"/>
      <c r="BE237" s="48"/>
      <c r="BI237" s="48"/>
      <c r="BM237" s="41">
        <v>42348</v>
      </c>
      <c r="BN237">
        <v>2.99</v>
      </c>
      <c r="BO237">
        <v>1.3201000000000001</v>
      </c>
      <c r="BQ237" s="48"/>
      <c r="BU237" s="48"/>
      <c r="BY237" s="41">
        <v>42650</v>
      </c>
      <c r="BZ237">
        <v>7.65</v>
      </c>
      <c r="CA237">
        <v>3.6236999999999999</v>
      </c>
    </row>
    <row r="238" spans="1:79">
      <c r="A238" s="48"/>
      <c r="E238" s="48"/>
      <c r="I238" s="48"/>
      <c r="M238" s="48"/>
      <c r="Q238" s="48"/>
      <c r="U238" s="48"/>
      <c r="Y238" s="48"/>
      <c r="AC238" s="48"/>
      <c r="AG238" s="48"/>
      <c r="AK238" s="45"/>
      <c r="AO238" s="48"/>
      <c r="AS238" s="48"/>
      <c r="AW238" s="48"/>
      <c r="BA238" s="48"/>
      <c r="BE238" s="48"/>
      <c r="BI238" s="48"/>
      <c r="BM238" s="41">
        <v>42349</v>
      </c>
      <c r="BN238">
        <v>3</v>
      </c>
      <c r="BO238">
        <v>1.3245</v>
      </c>
      <c r="BQ238" s="48"/>
      <c r="BU238" s="48"/>
      <c r="BY238" s="41">
        <v>42653</v>
      </c>
      <c r="BZ238">
        <v>7.65</v>
      </c>
      <c r="CA238">
        <v>3.6236999999999999</v>
      </c>
    </row>
    <row r="239" spans="1:79">
      <c r="A239" s="48"/>
      <c r="E239" s="48"/>
      <c r="I239" s="48"/>
      <c r="M239" s="48"/>
      <c r="Q239" s="48"/>
      <c r="U239" s="48"/>
      <c r="Y239" s="48"/>
      <c r="AC239" s="48"/>
      <c r="AG239" s="48"/>
      <c r="AK239" s="45"/>
      <c r="AO239" s="48"/>
      <c r="AS239" s="48"/>
      <c r="AW239" s="48"/>
      <c r="BA239" s="48"/>
      <c r="BE239" s="48"/>
      <c r="BI239" s="48"/>
      <c r="BM239" s="41">
        <v>42352</v>
      </c>
      <c r="BN239">
        <v>2.97</v>
      </c>
      <c r="BO239">
        <v>1.3112999999999999</v>
      </c>
      <c r="BQ239" s="48"/>
      <c r="BU239" s="48"/>
      <c r="BY239" s="41">
        <v>42654</v>
      </c>
      <c r="BZ239">
        <v>7.79</v>
      </c>
      <c r="CA239">
        <v>3.69</v>
      </c>
    </row>
    <row r="240" spans="1:79">
      <c r="A240" s="48"/>
      <c r="E240" s="48"/>
      <c r="I240" s="48"/>
      <c r="M240" s="48"/>
      <c r="Q240" s="48"/>
      <c r="U240" s="48"/>
      <c r="Y240" s="48"/>
      <c r="AC240" s="48"/>
      <c r="AG240" s="48"/>
      <c r="AK240" s="45"/>
      <c r="AO240" s="48"/>
      <c r="AS240" s="48"/>
      <c r="AW240" s="48"/>
      <c r="BA240" s="48"/>
      <c r="BE240" s="48"/>
      <c r="BI240" s="48"/>
      <c r="BM240" s="41">
        <v>42353</v>
      </c>
      <c r="BN240">
        <v>2.96</v>
      </c>
      <c r="BO240">
        <v>1.3069</v>
      </c>
      <c r="BQ240" s="48"/>
      <c r="BU240" s="48"/>
      <c r="BY240" s="41">
        <v>42655</v>
      </c>
      <c r="BZ240">
        <v>7.8</v>
      </c>
      <c r="CA240">
        <v>3.6947000000000001</v>
      </c>
    </row>
    <row r="241" spans="1:79">
      <c r="A241" s="48"/>
      <c r="E241" s="48"/>
      <c r="I241" s="48"/>
      <c r="M241" s="48"/>
      <c r="Q241" s="48"/>
      <c r="U241" s="48"/>
      <c r="Y241" s="48"/>
      <c r="AC241" s="48"/>
      <c r="AG241" s="48"/>
      <c r="AK241" s="45"/>
      <c r="AO241" s="48"/>
      <c r="AS241" s="48"/>
      <c r="AW241" s="48"/>
      <c r="BA241" s="48"/>
      <c r="BE241" s="48"/>
      <c r="BI241" s="48"/>
      <c r="BM241" s="41">
        <v>42354</v>
      </c>
      <c r="BN241">
        <v>2.94</v>
      </c>
      <c r="BO241">
        <v>1.298</v>
      </c>
      <c r="BQ241" s="48"/>
      <c r="BU241" s="48"/>
      <c r="BY241" s="41">
        <v>42656</v>
      </c>
      <c r="BZ241">
        <v>7.8</v>
      </c>
      <c r="CA241">
        <v>3.6947000000000001</v>
      </c>
    </row>
    <row r="242" spans="1:79">
      <c r="A242" s="48"/>
      <c r="E242" s="48"/>
      <c r="I242" s="48"/>
      <c r="M242" s="48"/>
      <c r="Q242" s="48"/>
      <c r="U242" s="48"/>
      <c r="Y242" s="48"/>
      <c r="AC242" s="48"/>
      <c r="AG242" s="48"/>
      <c r="AK242" s="45"/>
      <c r="AO242" s="48"/>
      <c r="AS242" s="48"/>
      <c r="AW242" s="48"/>
      <c r="BA242" s="48"/>
      <c r="BE242" s="48"/>
      <c r="BI242" s="48"/>
      <c r="BM242" s="41">
        <v>42355</v>
      </c>
      <c r="BN242">
        <v>2.93</v>
      </c>
      <c r="BO242">
        <v>1.2936000000000001</v>
      </c>
      <c r="BQ242" s="48"/>
      <c r="BU242" s="48"/>
      <c r="BY242" s="41">
        <v>42657</v>
      </c>
      <c r="BZ242">
        <v>7.71</v>
      </c>
      <c r="CA242">
        <v>3.6520999999999999</v>
      </c>
    </row>
    <row r="243" spans="1:79">
      <c r="A243" s="48"/>
      <c r="E243" s="48"/>
      <c r="I243" s="48"/>
      <c r="M243" s="48"/>
      <c r="Q243" s="48"/>
      <c r="U243" s="48"/>
      <c r="Y243" s="48"/>
      <c r="AC243" s="48"/>
      <c r="AG243" s="48"/>
      <c r="AK243" s="45"/>
      <c r="AO243" s="48"/>
      <c r="AS243" s="48"/>
      <c r="AW243" s="48"/>
      <c r="BA243" s="48"/>
      <c r="BE243" s="48"/>
      <c r="BI243" s="48"/>
      <c r="BM243" s="41">
        <v>42356</v>
      </c>
      <c r="BN243">
        <v>2.93</v>
      </c>
      <c r="BO243">
        <v>1.2936000000000001</v>
      </c>
      <c r="BQ243" s="48"/>
      <c r="BU243" s="48"/>
      <c r="BY243" s="41">
        <v>42660</v>
      </c>
      <c r="BZ243">
        <v>7.71</v>
      </c>
      <c r="CA243">
        <v>3.6520999999999999</v>
      </c>
    </row>
    <row r="244" spans="1:79">
      <c r="A244" s="48"/>
      <c r="E244" s="48"/>
      <c r="I244" s="48"/>
      <c r="M244" s="48"/>
      <c r="Q244" s="48"/>
      <c r="U244" s="48"/>
      <c r="Y244" s="48"/>
      <c r="AC244" s="48"/>
      <c r="AG244" s="48"/>
      <c r="AK244" s="45"/>
      <c r="AO244" s="48"/>
      <c r="AS244" s="48"/>
      <c r="AW244" s="48"/>
      <c r="BA244" s="48"/>
      <c r="BE244" s="48"/>
      <c r="BI244" s="48"/>
      <c r="BM244" s="41">
        <v>42359</v>
      </c>
      <c r="BN244">
        <v>2.95</v>
      </c>
      <c r="BO244">
        <v>1.3024</v>
      </c>
      <c r="BQ244" s="48"/>
      <c r="BU244" s="48"/>
      <c r="BY244" s="41">
        <v>42661</v>
      </c>
      <c r="BZ244">
        <v>7.89</v>
      </c>
      <c r="CA244">
        <v>3.7374000000000001</v>
      </c>
    </row>
    <row r="245" spans="1:79">
      <c r="A245" s="48"/>
      <c r="E245" s="48"/>
      <c r="I245" s="48"/>
      <c r="M245" s="48"/>
      <c r="Q245" s="48"/>
      <c r="U245" s="48"/>
      <c r="Y245" s="48"/>
      <c r="AC245" s="48"/>
      <c r="AG245" s="48"/>
      <c r="AK245" s="45"/>
      <c r="AO245" s="48"/>
      <c r="AS245" s="48"/>
      <c r="AW245" s="48"/>
      <c r="BA245" s="48"/>
      <c r="BE245" s="48"/>
      <c r="BI245" s="48"/>
      <c r="BM245" s="41">
        <v>42360</v>
      </c>
      <c r="BN245">
        <v>2.91</v>
      </c>
      <c r="BO245">
        <v>1.2847999999999999</v>
      </c>
      <c r="BQ245" s="48"/>
      <c r="BU245" s="48"/>
      <c r="BY245" s="41">
        <v>42662</v>
      </c>
      <c r="BZ245">
        <v>7.75</v>
      </c>
      <c r="CA245">
        <v>3.6711</v>
      </c>
    </row>
    <row r="246" spans="1:79">
      <c r="A246" s="48"/>
      <c r="E246" s="48"/>
      <c r="I246" s="48"/>
      <c r="M246" s="48"/>
      <c r="Q246" s="48"/>
      <c r="U246" s="48"/>
      <c r="Y246" s="48"/>
      <c r="AC246" s="48"/>
      <c r="AG246" s="48"/>
      <c r="AK246" s="45"/>
      <c r="AO246" s="48"/>
      <c r="AS246" s="48"/>
      <c r="AW246" s="48"/>
      <c r="BA246" s="48"/>
      <c r="BE246" s="48"/>
      <c r="BI246" s="48"/>
      <c r="BM246" s="41">
        <v>42361</v>
      </c>
      <c r="BN246">
        <v>2.9</v>
      </c>
      <c r="BO246">
        <v>1.2804</v>
      </c>
      <c r="BQ246" s="48"/>
      <c r="BU246" s="48"/>
      <c r="BY246" s="41">
        <v>42663</v>
      </c>
      <c r="BZ246">
        <v>7.77</v>
      </c>
      <c r="CA246">
        <v>3.6804999999999999</v>
      </c>
    </row>
    <row r="247" spans="1:79">
      <c r="A247" s="48"/>
      <c r="E247" s="48"/>
      <c r="I247" s="48"/>
      <c r="M247" s="48"/>
      <c r="Q247" s="48"/>
      <c r="U247" s="48"/>
      <c r="Y247" s="48"/>
      <c r="AC247" s="48"/>
      <c r="AG247" s="48"/>
      <c r="AK247" s="45"/>
      <c r="AO247" s="48"/>
      <c r="AS247" s="48"/>
      <c r="AW247" s="48"/>
      <c r="BA247" s="48"/>
      <c r="BE247" s="48"/>
      <c r="BI247" s="48"/>
      <c r="BM247" s="41">
        <v>42363</v>
      </c>
      <c r="BN247">
        <v>2.88</v>
      </c>
      <c r="BO247">
        <v>1.2715000000000001</v>
      </c>
      <c r="BQ247" s="48"/>
      <c r="BU247" s="48"/>
      <c r="BY247" s="41">
        <v>42664</v>
      </c>
      <c r="BZ247">
        <v>7.77</v>
      </c>
      <c r="CA247">
        <v>3.6804999999999999</v>
      </c>
    </row>
    <row r="248" spans="1:79">
      <c r="A248" s="48"/>
      <c r="E248" s="48"/>
      <c r="I248" s="48"/>
      <c r="M248" s="48"/>
      <c r="Q248" s="48"/>
      <c r="U248" s="48"/>
      <c r="Y248" s="48"/>
      <c r="AC248" s="48"/>
      <c r="AG248" s="48"/>
      <c r="AK248" s="45"/>
      <c r="AO248" s="48"/>
      <c r="AS248" s="48"/>
      <c r="AW248" s="48"/>
      <c r="BA248" s="48"/>
      <c r="BE248" s="48"/>
      <c r="BI248" s="48"/>
      <c r="BM248" s="41">
        <v>42366</v>
      </c>
      <c r="BN248">
        <v>2.88</v>
      </c>
      <c r="BO248">
        <v>1.2715000000000001</v>
      </c>
      <c r="BQ248" s="48"/>
      <c r="BU248" s="48"/>
      <c r="BY248" s="41">
        <v>42667</v>
      </c>
      <c r="BZ248">
        <v>8</v>
      </c>
      <c r="CA248">
        <v>3.7894999999999999</v>
      </c>
    </row>
    <row r="249" spans="1:79">
      <c r="A249" s="48"/>
      <c r="E249" s="48"/>
      <c r="I249" s="48"/>
      <c r="M249" s="48"/>
      <c r="Q249" s="48"/>
      <c r="U249" s="48"/>
      <c r="Y249" s="48"/>
      <c r="AC249" s="48"/>
      <c r="AG249" s="48"/>
      <c r="AK249" s="45"/>
      <c r="AO249" s="48"/>
      <c r="AS249" s="48"/>
      <c r="AW249" s="48"/>
      <c r="BA249" s="48"/>
      <c r="BE249" s="48"/>
      <c r="BI249" s="48"/>
      <c r="BM249" s="41">
        <v>42367</v>
      </c>
      <c r="BN249">
        <v>2.8</v>
      </c>
      <c r="BO249">
        <v>1.2362</v>
      </c>
      <c r="BQ249" s="48"/>
      <c r="BU249" s="48"/>
      <c r="BY249" s="41">
        <v>42668</v>
      </c>
      <c r="BZ249">
        <v>8.15</v>
      </c>
      <c r="CA249">
        <v>3.8605</v>
      </c>
    </row>
    <row r="250" spans="1:79">
      <c r="A250" s="48"/>
      <c r="E250" s="48"/>
      <c r="I250" s="48"/>
      <c r="M250" s="48"/>
      <c r="Q250" s="48"/>
      <c r="U250" s="48"/>
      <c r="Y250" s="48"/>
      <c r="AC250" s="48"/>
      <c r="AG250" s="48"/>
      <c r="AK250" s="45"/>
      <c r="AO250" s="48"/>
      <c r="AS250" s="48"/>
      <c r="AW250" s="48"/>
      <c r="BA250" s="48"/>
      <c r="BE250" s="48"/>
      <c r="BI250" s="48"/>
      <c r="BM250" s="41">
        <v>42368</v>
      </c>
      <c r="BN250">
        <v>2.87</v>
      </c>
      <c r="BO250">
        <v>1.2670999999999999</v>
      </c>
      <c r="BQ250" s="48"/>
      <c r="BU250" s="48"/>
      <c r="BY250" s="41">
        <v>42669</v>
      </c>
      <c r="BZ250">
        <v>8.15</v>
      </c>
      <c r="CA250">
        <v>3.8605</v>
      </c>
    </row>
    <row r="251" spans="1:79">
      <c r="A251" s="48"/>
      <c r="E251" s="48"/>
      <c r="I251" s="48"/>
      <c r="M251" s="48"/>
      <c r="Q251" s="48"/>
      <c r="U251" s="48"/>
      <c r="Y251" s="48"/>
      <c r="AC251" s="48"/>
      <c r="AG251" s="48"/>
      <c r="AK251" s="45"/>
      <c r="AO251" s="48"/>
      <c r="AS251" s="48"/>
      <c r="AW251" s="48"/>
      <c r="BA251" s="48"/>
      <c r="BE251" s="48"/>
      <c r="BI251" s="48"/>
      <c r="BM251" s="41">
        <v>42369</v>
      </c>
      <c r="BN251">
        <v>2.94</v>
      </c>
      <c r="BO251">
        <v>1.298</v>
      </c>
      <c r="BQ251" s="48"/>
      <c r="BU251" s="48"/>
      <c r="BY251" s="41">
        <v>42670</v>
      </c>
      <c r="BZ251">
        <v>8.3000000000000007</v>
      </c>
      <c r="CA251">
        <v>3.9316</v>
      </c>
    </row>
    <row r="252" spans="1:79">
      <c r="A252" s="48"/>
      <c r="E252" s="48"/>
      <c r="I252" s="48"/>
      <c r="M252" s="48"/>
      <c r="Q252" s="48"/>
      <c r="U252" s="48"/>
      <c r="Y252" s="48"/>
      <c r="AC252" s="48"/>
      <c r="AG252" s="48"/>
      <c r="AK252" s="45"/>
      <c r="AO252" s="48"/>
      <c r="AS252" s="48"/>
      <c r="AW252" s="48"/>
      <c r="BA252" s="48"/>
      <c r="BE252" s="48"/>
      <c r="BI252" s="48"/>
      <c r="BM252" s="41">
        <v>42373</v>
      </c>
      <c r="BN252">
        <v>3.06</v>
      </c>
      <c r="BO252">
        <v>1.351</v>
      </c>
      <c r="BQ252" s="48"/>
      <c r="BU252" s="48"/>
      <c r="BY252" s="41">
        <v>42671</v>
      </c>
      <c r="BZ252">
        <v>8.1</v>
      </c>
      <c r="CA252">
        <v>3.8369</v>
      </c>
    </row>
    <row r="253" spans="1:79">
      <c r="A253" s="48"/>
      <c r="E253" s="48"/>
      <c r="I253" s="48"/>
      <c r="M253" s="48"/>
      <c r="Q253" s="48"/>
      <c r="U253" s="48"/>
      <c r="Y253" s="48"/>
      <c r="AC253" s="48"/>
      <c r="AG253" s="48"/>
      <c r="AK253" s="45"/>
      <c r="AO253" s="48"/>
      <c r="AS253" s="48"/>
      <c r="AW253" s="48"/>
      <c r="BA253" s="48"/>
      <c r="BE253" s="48"/>
      <c r="BI253" s="48"/>
      <c r="BM253" s="41">
        <v>42374</v>
      </c>
      <c r="BN253">
        <v>3.24</v>
      </c>
      <c r="BO253">
        <v>1.4305000000000001</v>
      </c>
      <c r="BQ253" s="48"/>
      <c r="BU253" s="48"/>
      <c r="BY253" s="41">
        <v>42674</v>
      </c>
      <c r="BZ253">
        <v>8.3000000000000007</v>
      </c>
      <c r="CA253">
        <v>3.9316</v>
      </c>
    </row>
    <row r="254" spans="1:79">
      <c r="A254" s="48"/>
      <c r="E254" s="48"/>
      <c r="I254" s="48"/>
      <c r="M254" s="48"/>
      <c r="Q254" s="48"/>
      <c r="U254" s="48"/>
      <c r="Y254" s="48"/>
      <c r="AC254" s="48"/>
      <c r="AG254" s="48"/>
      <c r="AK254" s="45"/>
      <c r="AO254" s="48"/>
      <c r="AS254" s="48"/>
      <c r="AW254" s="48"/>
      <c r="BA254" s="48"/>
      <c r="BE254" s="48"/>
      <c r="BI254" s="48"/>
      <c r="BM254" s="41">
        <v>42375</v>
      </c>
      <c r="BN254">
        <v>3.43</v>
      </c>
      <c r="BO254">
        <v>1.5144</v>
      </c>
      <c r="BQ254" s="48"/>
      <c r="BU254" s="48"/>
      <c r="BY254" s="41">
        <v>42675</v>
      </c>
      <c r="BZ254">
        <v>8.59</v>
      </c>
      <c r="CA254">
        <v>4.069</v>
      </c>
    </row>
    <row r="255" spans="1:79">
      <c r="A255" s="48"/>
      <c r="E255" s="48"/>
      <c r="I255" s="48"/>
      <c r="M255" s="48"/>
      <c r="Q255" s="48"/>
      <c r="U255" s="48"/>
      <c r="Y255" s="48"/>
      <c r="AC255" s="48"/>
      <c r="AG255" s="48"/>
      <c r="AK255" s="45"/>
      <c r="AO255" s="48"/>
      <c r="AS255" s="48"/>
      <c r="AW255" s="48"/>
      <c r="BA255" s="48"/>
      <c r="BE255" s="48"/>
      <c r="BI255" s="48"/>
      <c r="BM255" s="41">
        <v>42376</v>
      </c>
      <c r="BN255">
        <v>3.54</v>
      </c>
      <c r="BO255">
        <v>1.5629</v>
      </c>
      <c r="BQ255" s="48"/>
      <c r="BU255" s="48"/>
      <c r="BY255" s="41">
        <v>42676</v>
      </c>
      <c r="BZ255">
        <v>8.8000000000000007</v>
      </c>
      <c r="CA255">
        <v>4.1684000000000001</v>
      </c>
    </row>
    <row r="256" spans="1:79">
      <c r="A256" s="48"/>
      <c r="E256" s="48"/>
      <c r="I256" s="48"/>
      <c r="M256" s="48"/>
      <c r="Q256" s="48"/>
      <c r="U256" s="48"/>
      <c r="Y256" s="48"/>
      <c r="AC256" s="48"/>
      <c r="AG256" s="48"/>
      <c r="AK256" s="45"/>
      <c r="AO256" s="48"/>
      <c r="AS256" s="48"/>
      <c r="AW256" s="48"/>
      <c r="BA256" s="48"/>
      <c r="BE256" s="48"/>
      <c r="BI256" s="48"/>
      <c r="BM256" s="41">
        <v>42377</v>
      </c>
      <c r="BN256">
        <v>3.75</v>
      </c>
      <c r="BO256">
        <v>1.6556999999999999</v>
      </c>
      <c r="BQ256" s="48"/>
      <c r="BU256" s="48"/>
      <c r="BY256" s="41">
        <v>42677</v>
      </c>
      <c r="BZ256">
        <v>8.9</v>
      </c>
      <c r="CA256">
        <v>4.2157999999999998</v>
      </c>
    </row>
    <row r="257" spans="1:79">
      <c r="A257" s="48"/>
      <c r="E257" s="48"/>
      <c r="I257" s="48"/>
      <c r="M257" s="48"/>
      <c r="Q257" s="48"/>
      <c r="U257" s="48"/>
      <c r="Y257" s="48"/>
      <c r="AC257" s="48"/>
      <c r="AG257" s="48"/>
      <c r="AK257" s="45"/>
      <c r="AO257" s="48"/>
      <c r="AS257" s="48"/>
      <c r="AW257" s="48"/>
      <c r="BA257" s="48"/>
      <c r="BE257" s="48"/>
      <c r="BI257" s="48"/>
      <c r="BM257" s="41">
        <v>42380</v>
      </c>
      <c r="BN257">
        <v>3.82</v>
      </c>
      <c r="BO257">
        <v>1.6866000000000001</v>
      </c>
      <c r="BQ257" s="48"/>
      <c r="BU257" s="48"/>
      <c r="BY257" s="41">
        <v>42678</v>
      </c>
      <c r="BZ257">
        <v>9</v>
      </c>
      <c r="CA257">
        <v>4.2632000000000003</v>
      </c>
    </row>
    <row r="258" spans="1:79">
      <c r="A258" s="48"/>
      <c r="E258" s="48"/>
      <c r="I258" s="48"/>
      <c r="M258" s="48"/>
      <c r="Q258" s="48"/>
      <c r="U258" s="48"/>
      <c r="Y258" s="48"/>
      <c r="AC258" s="48"/>
      <c r="AG258" s="48"/>
      <c r="AK258" s="45"/>
      <c r="AO258" s="48"/>
      <c r="AS258" s="48"/>
      <c r="AW258" s="48"/>
      <c r="BA258" s="48"/>
      <c r="BE258" s="48"/>
      <c r="BI258" s="48"/>
      <c r="BM258" s="41">
        <v>42381</v>
      </c>
      <c r="BN258">
        <v>3.86</v>
      </c>
      <c r="BO258">
        <v>1.7041999999999999</v>
      </c>
      <c r="BQ258" s="48"/>
      <c r="BU258" s="48"/>
      <c r="BY258" s="41">
        <v>42681</v>
      </c>
      <c r="BZ258">
        <v>9.27</v>
      </c>
      <c r="CA258">
        <v>4.3910999999999998</v>
      </c>
    </row>
    <row r="259" spans="1:79">
      <c r="A259" s="48"/>
      <c r="E259" s="48"/>
      <c r="I259" s="48"/>
      <c r="M259" s="48"/>
      <c r="Q259" s="48"/>
      <c r="U259" s="48"/>
      <c r="Y259" s="48"/>
      <c r="AC259" s="48"/>
      <c r="AG259" s="48"/>
      <c r="AK259" s="45"/>
      <c r="AO259" s="48"/>
      <c r="AS259" s="48"/>
      <c r="AW259" s="48"/>
      <c r="BA259" s="48"/>
      <c r="BE259" s="48"/>
      <c r="BI259" s="48"/>
      <c r="BM259" s="41">
        <v>42382</v>
      </c>
      <c r="BN259">
        <v>3.8</v>
      </c>
      <c r="BO259">
        <v>1.6777</v>
      </c>
      <c r="BQ259" s="48"/>
      <c r="BU259" s="48"/>
      <c r="BY259" s="41">
        <v>42682</v>
      </c>
      <c r="BZ259">
        <v>9.27</v>
      </c>
      <c r="CA259">
        <v>4.3910999999999998</v>
      </c>
    </row>
    <row r="260" spans="1:79">
      <c r="A260" s="48"/>
      <c r="E260" s="48"/>
      <c r="I260" s="48"/>
      <c r="M260" s="48"/>
      <c r="Q260" s="48"/>
      <c r="U260" s="48"/>
      <c r="Y260" s="48"/>
      <c r="AC260" s="48"/>
      <c r="AG260" s="48"/>
      <c r="AK260" s="45"/>
      <c r="AO260" s="48"/>
      <c r="AS260" s="48"/>
      <c r="AW260" s="48"/>
      <c r="BA260" s="48"/>
      <c r="BE260" s="48"/>
      <c r="BI260" s="48"/>
      <c r="BM260" s="41">
        <v>42384</v>
      </c>
      <c r="BN260">
        <v>3.68</v>
      </c>
      <c r="BO260">
        <v>1.6247</v>
      </c>
      <c r="BQ260" s="48"/>
      <c r="BU260" s="48"/>
      <c r="BY260" s="41">
        <v>42683</v>
      </c>
      <c r="BZ260">
        <v>9.31</v>
      </c>
      <c r="CA260">
        <v>4.41</v>
      </c>
    </row>
    <row r="261" spans="1:79">
      <c r="A261" s="48"/>
      <c r="E261" s="48"/>
      <c r="I261" s="48"/>
      <c r="M261" s="48"/>
      <c r="Q261" s="48"/>
      <c r="U261" s="48"/>
      <c r="Y261" s="48"/>
      <c r="AC261" s="48"/>
      <c r="AG261" s="48"/>
      <c r="AK261" s="45"/>
      <c r="AO261" s="48"/>
      <c r="AS261" s="48"/>
      <c r="AW261" s="48"/>
      <c r="BA261" s="48"/>
      <c r="BE261" s="48"/>
      <c r="BI261" s="48"/>
      <c r="BM261" s="41">
        <v>42387</v>
      </c>
      <c r="BN261">
        <v>3.7</v>
      </c>
      <c r="BO261">
        <v>1.6335999999999999</v>
      </c>
      <c r="BQ261" s="48"/>
      <c r="BU261" s="48"/>
      <c r="BY261" s="41">
        <v>42684</v>
      </c>
      <c r="BZ261">
        <v>9.31</v>
      </c>
      <c r="CA261">
        <v>4.41</v>
      </c>
    </row>
    <row r="262" spans="1:79">
      <c r="A262" s="48"/>
      <c r="E262" s="48"/>
      <c r="I262" s="48"/>
      <c r="M262" s="48"/>
      <c r="Q262" s="48"/>
      <c r="U262" s="48"/>
      <c r="Y262" s="48"/>
      <c r="AC262" s="48"/>
      <c r="AG262" s="48"/>
      <c r="AK262" s="45"/>
      <c r="AO262" s="48"/>
      <c r="AS262" s="48"/>
      <c r="AW262" s="48"/>
      <c r="BA262" s="48"/>
      <c r="BE262" s="48"/>
      <c r="BI262" s="48"/>
      <c r="BM262" s="41">
        <v>42388</v>
      </c>
      <c r="BN262">
        <v>3.65</v>
      </c>
      <c r="BO262">
        <v>1.6114999999999999</v>
      </c>
      <c r="BQ262" s="48"/>
      <c r="BU262" s="48"/>
      <c r="BY262" s="41">
        <v>42685</v>
      </c>
      <c r="BZ262">
        <v>9.3000000000000007</v>
      </c>
      <c r="CA262">
        <v>4.4053000000000004</v>
      </c>
    </row>
    <row r="263" spans="1:79">
      <c r="A263" s="48"/>
      <c r="E263" s="48"/>
      <c r="I263" s="48"/>
      <c r="M263" s="48"/>
      <c r="Q263" s="48"/>
      <c r="U263" s="48"/>
      <c r="Y263" s="48"/>
      <c r="AC263" s="48"/>
      <c r="AG263" s="48"/>
      <c r="AK263" s="45"/>
      <c r="AO263" s="48"/>
      <c r="AS263" s="48"/>
      <c r="AW263" s="48"/>
      <c r="BA263" s="48"/>
      <c r="BE263" s="48"/>
      <c r="BI263" s="48"/>
      <c r="BM263" s="41">
        <v>42389</v>
      </c>
      <c r="BN263">
        <v>3.8</v>
      </c>
      <c r="BO263">
        <v>1.6777</v>
      </c>
      <c r="BQ263" s="48"/>
      <c r="BU263" s="48"/>
      <c r="BY263" s="41">
        <v>42688</v>
      </c>
      <c r="BZ263">
        <v>9.3000000000000007</v>
      </c>
      <c r="CA263">
        <v>4.4053000000000004</v>
      </c>
    </row>
    <row r="264" spans="1:79">
      <c r="A264" s="48"/>
      <c r="E264" s="48"/>
      <c r="I264" s="48"/>
      <c r="M264" s="48"/>
      <c r="Q264" s="48"/>
      <c r="U264" s="48"/>
      <c r="Y264" s="48"/>
      <c r="AC264" s="48"/>
      <c r="AG264" s="48"/>
      <c r="AK264" s="45"/>
      <c r="AO264" s="48"/>
      <c r="AS264" s="48"/>
      <c r="AW264" s="48"/>
      <c r="BA264" s="48"/>
      <c r="BE264" s="48"/>
      <c r="BI264" s="48"/>
      <c r="BM264" s="41">
        <v>42390</v>
      </c>
      <c r="BN264">
        <v>3.7</v>
      </c>
      <c r="BO264">
        <v>1.6335999999999999</v>
      </c>
      <c r="BQ264" s="48"/>
      <c r="BU264" s="48"/>
      <c r="BY264" s="41">
        <v>42689</v>
      </c>
      <c r="BZ264">
        <v>9.3000000000000007</v>
      </c>
      <c r="CA264">
        <v>4.4053000000000004</v>
      </c>
    </row>
    <row r="265" spans="1:79">
      <c r="A265" s="48"/>
      <c r="E265" s="48"/>
      <c r="I265" s="48"/>
      <c r="M265" s="48"/>
      <c r="Q265" s="48"/>
      <c r="U265" s="48"/>
      <c r="Y265" s="48"/>
      <c r="AC265" s="48"/>
      <c r="AG265" s="48"/>
      <c r="AK265" s="45"/>
      <c r="AO265" s="48"/>
      <c r="AS265" s="48"/>
      <c r="AW265" s="48"/>
      <c r="BA265" s="48"/>
      <c r="BE265" s="48"/>
      <c r="BI265" s="48"/>
      <c r="BM265" s="41">
        <v>42391</v>
      </c>
      <c r="BN265">
        <v>3.59</v>
      </c>
      <c r="BO265">
        <v>1.585</v>
      </c>
      <c r="BQ265" s="48"/>
      <c r="BU265" s="48"/>
      <c r="BY265" s="41">
        <v>42690</v>
      </c>
      <c r="BZ265">
        <v>9.3000000000000007</v>
      </c>
      <c r="CA265">
        <v>4.4053000000000004</v>
      </c>
    </row>
    <row r="266" spans="1:79">
      <c r="A266" s="48"/>
      <c r="E266" s="48"/>
      <c r="I266" s="48"/>
      <c r="M266" s="48"/>
      <c r="Q266" s="48"/>
      <c r="U266" s="48"/>
      <c r="Y266" s="48"/>
      <c r="AC266" s="48"/>
      <c r="AG266" s="48"/>
      <c r="AK266" s="45"/>
      <c r="AO266" s="48"/>
      <c r="AS266" s="48"/>
      <c r="AW266" s="48"/>
      <c r="BA266" s="48"/>
      <c r="BE266" s="48"/>
      <c r="BI266" s="48"/>
      <c r="BM266" s="41">
        <v>42394</v>
      </c>
      <c r="BN266">
        <v>3.67</v>
      </c>
      <c r="BO266">
        <v>1.6203000000000001</v>
      </c>
      <c r="BQ266" s="48"/>
      <c r="BU266" s="48"/>
      <c r="BY266" s="41">
        <v>42691</v>
      </c>
      <c r="BZ266">
        <v>9.24</v>
      </c>
      <c r="CA266">
        <v>4.3769</v>
      </c>
    </row>
    <row r="267" spans="1:79">
      <c r="A267" s="48"/>
      <c r="E267" s="48"/>
      <c r="I267" s="48"/>
      <c r="M267" s="48"/>
      <c r="Q267" s="48"/>
      <c r="U267" s="48"/>
      <c r="Y267" s="48"/>
      <c r="AC267" s="48"/>
      <c r="AG267" s="48"/>
      <c r="AK267" s="45"/>
      <c r="AO267" s="48"/>
      <c r="AS267" s="48"/>
      <c r="AW267" s="48"/>
      <c r="BA267" s="48"/>
      <c r="BE267" s="48"/>
      <c r="BI267" s="48"/>
      <c r="BM267" s="41">
        <v>42395</v>
      </c>
      <c r="BN267">
        <v>3.7</v>
      </c>
      <c r="BO267">
        <v>1.6335999999999999</v>
      </c>
      <c r="BQ267" s="48"/>
      <c r="BU267" s="48"/>
      <c r="BY267" s="41">
        <v>42692</v>
      </c>
      <c r="BZ267">
        <v>9.3800000000000008</v>
      </c>
      <c r="CA267">
        <v>4.4432</v>
      </c>
    </row>
    <row r="268" spans="1:79">
      <c r="A268" s="48"/>
      <c r="E268" s="48"/>
      <c r="I268" s="48"/>
      <c r="M268" s="48"/>
      <c r="Q268" s="48"/>
      <c r="U268" s="48"/>
      <c r="Y268" s="48"/>
      <c r="AC268" s="48"/>
      <c r="AG268" s="48"/>
      <c r="AK268" s="45"/>
      <c r="AO268" s="48"/>
      <c r="AS268" s="48"/>
      <c r="AW268" s="48"/>
      <c r="BA268" s="48"/>
      <c r="BE268" s="48"/>
      <c r="BI268" s="48"/>
      <c r="BM268" s="41">
        <v>42396</v>
      </c>
      <c r="BN268">
        <v>3.76</v>
      </c>
      <c r="BO268">
        <v>1.6600999999999999</v>
      </c>
      <c r="BQ268" s="48"/>
      <c r="BU268" s="48"/>
      <c r="BY268" s="41">
        <v>42695</v>
      </c>
      <c r="BZ268">
        <v>9.3800000000000008</v>
      </c>
      <c r="CA268">
        <v>4.4432</v>
      </c>
    </row>
    <row r="269" spans="1:79">
      <c r="A269" s="48"/>
      <c r="E269" s="48"/>
      <c r="I269" s="48"/>
      <c r="M269" s="48"/>
      <c r="Q269" s="48"/>
      <c r="U269" s="48"/>
      <c r="Y269" s="48"/>
      <c r="AC269" s="48"/>
      <c r="AG269" s="48"/>
      <c r="AK269" s="45"/>
      <c r="AO269" s="48"/>
      <c r="AS269" s="48"/>
      <c r="AW269" s="48"/>
      <c r="BA269" s="48"/>
      <c r="BE269" s="48"/>
      <c r="BI269" s="48"/>
      <c r="BM269" s="41">
        <v>42397</v>
      </c>
      <c r="BN269">
        <v>3.83</v>
      </c>
      <c r="BO269">
        <v>1.6910000000000001</v>
      </c>
      <c r="BQ269" s="48"/>
      <c r="BU269" s="48"/>
      <c r="BY269" s="41">
        <v>42696</v>
      </c>
      <c r="BZ269">
        <v>9.17</v>
      </c>
      <c r="CA269">
        <v>4.3437000000000001</v>
      </c>
    </row>
    <row r="270" spans="1:79">
      <c r="A270" s="48"/>
      <c r="E270" s="48"/>
      <c r="I270" s="48"/>
      <c r="M270" s="48"/>
      <c r="Q270" s="48"/>
      <c r="U270" s="48"/>
      <c r="Y270" s="48"/>
      <c r="AC270" s="48"/>
      <c r="AG270" s="48"/>
      <c r="AK270" s="45"/>
      <c r="AO270" s="48"/>
      <c r="AS270" s="48"/>
      <c r="AW270" s="48"/>
      <c r="BA270" s="48"/>
      <c r="BE270" s="48"/>
      <c r="BI270" s="48"/>
      <c r="BM270" s="41">
        <v>42398</v>
      </c>
      <c r="BN270">
        <v>3.72</v>
      </c>
      <c r="BO270">
        <v>1.6424000000000001</v>
      </c>
      <c r="BQ270" s="48"/>
      <c r="BU270" s="48"/>
      <c r="BY270" s="41">
        <v>42697</v>
      </c>
      <c r="BZ270">
        <v>9.14</v>
      </c>
      <c r="CA270">
        <v>4.3295000000000003</v>
      </c>
    </row>
    <row r="271" spans="1:79">
      <c r="A271" s="48"/>
      <c r="E271" s="48"/>
      <c r="I271" s="48"/>
      <c r="M271" s="48"/>
      <c r="Q271" s="48"/>
      <c r="U271" s="48"/>
      <c r="Y271" s="48"/>
      <c r="AC271" s="48"/>
      <c r="AG271" s="48"/>
      <c r="AK271" s="45"/>
      <c r="AO271" s="48"/>
      <c r="AS271" s="48"/>
      <c r="AW271" s="48"/>
      <c r="BA271" s="48"/>
      <c r="BE271" s="48"/>
      <c r="BI271" s="48"/>
      <c r="BM271" s="41">
        <v>42401</v>
      </c>
      <c r="BN271">
        <v>3.77</v>
      </c>
      <c r="BO271">
        <v>1.6645000000000001</v>
      </c>
      <c r="BQ271" s="48"/>
      <c r="BU271" s="48"/>
      <c r="BY271" s="41">
        <v>42698</v>
      </c>
      <c r="BZ271">
        <v>9.14</v>
      </c>
      <c r="CA271">
        <v>4.3295000000000003</v>
      </c>
    </row>
    <row r="272" spans="1:79">
      <c r="A272" s="48"/>
      <c r="E272" s="48"/>
      <c r="I272" s="48"/>
      <c r="M272" s="48"/>
      <c r="Q272" s="48"/>
      <c r="U272" s="48"/>
      <c r="Y272" s="48"/>
      <c r="AC272" s="48"/>
      <c r="AG272" s="48"/>
      <c r="AK272" s="45"/>
      <c r="AO272" s="48"/>
      <c r="AS272" s="48"/>
      <c r="AW272" s="48"/>
      <c r="BA272" s="48"/>
      <c r="BE272" s="48"/>
      <c r="BI272" s="48"/>
      <c r="BM272" s="41">
        <v>42402</v>
      </c>
      <c r="BN272">
        <v>3.79</v>
      </c>
      <c r="BO272">
        <v>1.6733</v>
      </c>
      <c r="BQ272" s="48"/>
      <c r="BU272" s="48"/>
      <c r="BY272" s="41">
        <v>42699</v>
      </c>
      <c r="BZ272">
        <v>9.1300000000000008</v>
      </c>
      <c r="CA272">
        <v>4.3247</v>
      </c>
    </row>
    <row r="273" spans="1:79">
      <c r="A273" s="48"/>
      <c r="E273" s="48"/>
      <c r="I273" s="48"/>
      <c r="M273" s="48"/>
      <c r="Q273" s="48"/>
      <c r="U273" s="48"/>
      <c r="Y273" s="48"/>
      <c r="AC273" s="48"/>
      <c r="AG273" s="48"/>
      <c r="AK273" s="45"/>
      <c r="AO273" s="48"/>
      <c r="AS273" s="48"/>
      <c r="AW273" s="48"/>
      <c r="BA273" s="48"/>
      <c r="BE273" s="48"/>
      <c r="BI273" s="48"/>
      <c r="BM273" s="41">
        <v>42403</v>
      </c>
      <c r="BN273">
        <v>3.77</v>
      </c>
      <c r="BO273">
        <v>1.6645000000000001</v>
      </c>
      <c r="BQ273" s="48"/>
      <c r="BU273" s="48"/>
      <c r="BY273" s="41">
        <v>42702</v>
      </c>
      <c r="BZ273">
        <v>8.9</v>
      </c>
      <c r="CA273">
        <v>4.2157999999999998</v>
      </c>
    </row>
    <row r="274" spans="1:79">
      <c r="A274" s="48"/>
      <c r="E274" s="48"/>
      <c r="I274" s="48"/>
      <c r="M274" s="48"/>
      <c r="Q274" s="48"/>
      <c r="U274" s="48"/>
      <c r="Y274" s="48"/>
      <c r="AC274" s="48"/>
      <c r="AG274" s="48"/>
      <c r="AK274" s="45"/>
      <c r="AO274" s="48"/>
      <c r="AS274" s="48"/>
      <c r="AW274" s="48"/>
      <c r="BA274" s="48"/>
      <c r="BE274" s="48"/>
      <c r="BI274" s="48"/>
      <c r="BM274" s="41">
        <v>42404</v>
      </c>
      <c r="BN274">
        <v>3.99</v>
      </c>
      <c r="BO274">
        <v>1.7616000000000001</v>
      </c>
      <c r="BQ274" s="48"/>
      <c r="BU274" s="48"/>
      <c r="BY274" s="41">
        <v>42703</v>
      </c>
      <c r="BZ274">
        <v>9.15</v>
      </c>
      <c r="CA274">
        <v>4.3342000000000001</v>
      </c>
    </row>
    <row r="275" spans="1:79">
      <c r="A275" s="48"/>
      <c r="E275" s="48"/>
      <c r="I275" s="48"/>
      <c r="M275" s="48"/>
      <c r="Q275" s="48"/>
      <c r="U275" s="48"/>
      <c r="Y275" s="48"/>
      <c r="AC275" s="48"/>
      <c r="AG275" s="48"/>
      <c r="AK275" s="45"/>
      <c r="AO275" s="48"/>
      <c r="AS275" s="48"/>
      <c r="AW275" s="48"/>
      <c r="BA275" s="48"/>
      <c r="BE275" s="48"/>
      <c r="BI275" s="48"/>
      <c r="BM275" s="41">
        <v>42405</v>
      </c>
      <c r="BN275">
        <v>4.2</v>
      </c>
      <c r="BO275">
        <v>1.8543000000000001</v>
      </c>
      <c r="BQ275" s="48"/>
      <c r="BU275" s="48"/>
      <c r="BY275" s="41">
        <v>42704</v>
      </c>
      <c r="BZ275">
        <v>8.92</v>
      </c>
      <c r="CA275">
        <v>4.2252999999999998</v>
      </c>
    </row>
    <row r="276" spans="1:79">
      <c r="A276" s="48"/>
      <c r="E276" s="48"/>
      <c r="I276" s="48"/>
      <c r="M276" s="48"/>
      <c r="Q276" s="48"/>
      <c r="U276" s="48"/>
      <c r="Y276" s="48"/>
      <c r="AC276" s="48"/>
      <c r="AG276" s="48"/>
      <c r="AK276" s="45"/>
      <c r="AO276" s="48"/>
      <c r="AS276" s="48"/>
      <c r="AW276" s="48"/>
      <c r="BA276" s="48"/>
      <c r="BE276" s="48"/>
      <c r="BI276" s="48"/>
      <c r="BM276" s="41">
        <v>42408</v>
      </c>
      <c r="BN276">
        <v>4.2</v>
      </c>
      <c r="BO276">
        <v>1.8543000000000001</v>
      </c>
      <c r="BQ276" s="48"/>
      <c r="BU276" s="48"/>
      <c r="BY276" s="41">
        <v>42705</v>
      </c>
      <c r="BZ276">
        <v>9</v>
      </c>
      <c r="CA276">
        <v>4.2632000000000003</v>
      </c>
    </row>
    <row r="277" spans="1:79">
      <c r="A277" s="48"/>
      <c r="E277" s="48"/>
      <c r="I277" s="48"/>
      <c r="M277" s="48"/>
      <c r="Q277" s="48"/>
      <c r="U277" s="48"/>
      <c r="Y277" s="48"/>
      <c r="AC277" s="48"/>
      <c r="AG277" s="48"/>
      <c r="AK277" s="45"/>
      <c r="AO277" s="48"/>
      <c r="AS277" s="48"/>
      <c r="AW277" s="48"/>
      <c r="BA277" s="48"/>
      <c r="BE277" s="48"/>
      <c r="BI277" s="48"/>
      <c r="BM277" s="41">
        <v>42409</v>
      </c>
      <c r="BN277">
        <v>4.16</v>
      </c>
      <c r="BO277">
        <v>1.8367</v>
      </c>
      <c r="BQ277" s="48"/>
      <c r="BU277" s="48"/>
      <c r="BY277" s="41">
        <v>42706</v>
      </c>
      <c r="BZ277">
        <v>9</v>
      </c>
      <c r="CA277">
        <v>4.2632000000000003</v>
      </c>
    </row>
    <row r="278" spans="1:79">
      <c r="A278" s="48"/>
      <c r="E278" s="48"/>
      <c r="I278" s="48"/>
      <c r="M278" s="48"/>
      <c r="Q278" s="48"/>
      <c r="U278" s="48"/>
      <c r="Y278" s="48"/>
      <c r="AC278" s="48"/>
      <c r="AG278" s="48"/>
      <c r="AK278" s="45"/>
      <c r="AO278" s="48"/>
      <c r="AS278" s="48"/>
      <c r="AW278" s="48"/>
      <c r="BA278" s="48"/>
      <c r="BE278" s="48"/>
      <c r="BI278" s="48"/>
      <c r="BM278" s="41">
        <v>42410</v>
      </c>
      <c r="BN278">
        <v>4</v>
      </c>
      <c r="BO278">
        <v>1.766</v>
      </c>
      <c r="BQ278" s="48"/>
      <c r="BU278" s="48"/>
      <c r="BY278" s="41">
        <v>42709</v>
      </c>
      <c r="BZ278">
        <v>8.85</v>
      </c>
      <c r="CA278">
        <v>4.1920999999999999</v>
      </c>
    </row>
    <row r="279" spans="1:79">
      <c r="A279" s="48"/>
      <c r="E279" s="48"/>
      <c r="I279" s="48"/>
      <c r="M279" s="48"/>
      <c r="Q279" s="48"/>
      <c r="U279" s="48"/>
      <c r="Y279" s="48"/>
      <c r="AC279" s="48"/>
      <c r="AG279" s="48"/>
      <c r="AK279" s="45"/>
      <c r="AO279" s="48"/>
      <c r="AS279" s="48"/>
      <c r="AW279" s="48"/>
      <c r="BA279" s="48"/>
      <c r="BE279" s="48"/>
      <c r="BI279" s="48"/>
      <c r="BM279" s="41">
        <v>42411</v>
      </c>
      <c r="BN279">
        <v>3.99</v>
      </c>
      <c r="BO279">
        <v>1.7616000000000001</v>
      </c>
      <c r="BQ279" s="48"/>
      <c r="BU279" s="48"/>
      <c r="BY279" s="41">
        <v>42710</v>
      </c>
      <c r="BZ279">
        <v>8.85</v>
      </c>
      <c r="CA279">
        <v>4.1920999999999999</v>
      </c>
    </row>
    <row r="280" spans="1:79">
      <c r="A280" s="48"/>
      <c r="E280" s="48"/>
      <c r="I280" s="48"/>
      <c r="M280" s="48"/>
      <c r="Q280" s="48"/>
      <c r="U280" s="48"/>
      <c r="Y280" s="48"/>
      <c r="AC280" s="48"/>
      <c r="AG280" s="48"/>
      <c r="AK280" s="45"/>
      <c r="AO280" s="48"/>
      <c r="AS280" s="48"/>
      <c r="AW280" s="48"/>
      <c r="BA280" s="48"/>
      <c r="BE280" s="48"/>
      <c r="BI280" s="48"/>
      <c r="BM280" s="41">
        <v>42412</v>
      </c>
      <c r="BN280">
        <v>3.94</v>
      </c>
      <c r="BO280">
        <v>1.7395</v>
      </c>
      <c r="BQ280" s="48"/>
      <c r="BU280" s="48"/>
      <c r="BY280" s="41">
        <v>42711</v>
      </c>
      <c r="BZ280">
        <v>8.85</v>
      </c>
      <c r="CA280">
        <v>4.1920999999999999</v>
      </c>
    </row>
    <row r="281" spans="1:79">
      <c r="A281" s="48"/>
      <c r="E281" s="48"/>
      <c r="I281" s="48"/>
      <c r="M281" s="48"/>
      <c r="Q281" s="48"/>
      <c r="U281" s="48"/>
      <c r="Y281" s="48"/>
      <c r="AC281" s="48"/>
      <c r="AG281" s="48"/>
      <c r="AK281" s="45"/>
      <c r="AO281" s="48"/>
      <c r="AS281" s="48"/>
      <c r="AW281" s="48"/>
      <c r="BA281" s="48"/>
      <c r="BE281" s="48"/>
      <c r="BI281" s="48"/>
      <c r="BM281" s="41">
        <v>42415</v>
      </c>
      <c r="BN281">
        <v>3.99</v>
      </c>
      <c r="BO281">
        <v>1.7616000000000001</v>
      </c>
      <c r="BQ281" s="48"/>
      <c r="BU281" s="48"/>
      <c r="BY281" s="41">
        <v>42712</v>
      </c>
      <c r="BZ281">
        <v>8.82</v>
      </c>
      <c r="CA281">
        <v>4.1779000000000002</v>
      </c>
    </row>
    <row r="282" spans="1:79">
      <c r="A282" s="48"/>
      <c r="E282" s="48"/>
      <c r="I282" s="48"/>
      <c r="M282" s="48"/>
      <c r="Q282" s="48"/>
      <c r="U282" s="48"/>
      <c r="Y282" s="48"/>
      <c r="AC282" s="48"/>
      <c r="AG282" s="48"/>
      <c r="AK282" s="45"/>
      <c r="AO282" s="48"/>
      <c r="AS282" s="48"/>
      <c r="AW282" s="48"/>
      <c r="BA282" s="48"/>
      <c r="BE282" s="48"/>
      <c r="BI282" s="48"/>
      <c r="BM282" s="41">
        <v>42416</v>
      </c>
      <c r="BN282">
        <v>4</v>
      </c>
      <c r="BO282">
        <v>1.766</v>
      </c>
      <c r="BQ282" s="48"/>
      <c r="BU282" s="48"/>
      <c r="BY282" s="41">
        <v>42713</v>
      </c>
      <c r="BZ282">
        <v>8.83</v>
      </c>
      <c r="CA282">
        <v>4.1825999999999999</v>
      </c>
    </row>
    <row r="283" spans="1:79">
      <c r="A283" s="48"/>
      <c r="E283" s="48"/>
      <c r="I283" s="48"/>
      <c r="M283" s="48"/>
      <c r="Q283" s="48"/>
      <c r="U283" s="48"/>
      <c r="Y283" s="48"/>
      <c r="AC283" s="48"/>
      <c r="AG283" s="48"/>
      <c r="AK283" s="45"/>
      <c r="AO283" s="48"/>
      <c r="AS283" s="48"/>
      <c r="AW283" s="48"/>
      <c r="BA283" s="48"/>
      <c r="BE283" s="48"/>
      <c r="BI283" s="48"/>
      <c r="BM283" s="41">
        <v>42417</v>
      </c>
      <c r="BN283">
        <v>3.99</v>
      </c>
      <c r="BO283">
        <v>1.7616000000000001</v>
      </c>
      <c r="BQ283" s="48"/>
      <c r="BU283" s="48"/>
      <c r="BY283" s="41">
        <v>42717</v>
      </c>
      <c r="BZ283">
        <v>8.85</v>
      </c>
      <c r="CA283">
        <v>4.1920999999999999</v>
      </c>
    </row>
    <row r="284" spans="1:79">
      <c r="A284" s="48"/>
      <c r="E284" s="48"/>
      <c r="I284" s="48"/>
      <c r="M284" s="48"/>
      <c r="Q284" s="48"/>
      <c r="U284" s="48"/>
      <c r="Y284" s="48"/>
      <c r="AC284" s="48"/>
      <c r="AG284" s="48"/>
      <c r="AK284" s="45"/>
      <c r="AO284" s="48"/>
      <c r="AS284" s="48"/>
      <c r="AW284" s="48"/>
      <c r="BA284" s="48"/>
      <c r="BE284" s="48"/>
      <c r="BI284" s="48"/>
      <c r="BM284" s="41">
        <v>42418</v>
      </c>
      <c r="BN284">
        <v>3.89</v>
      </c>
      <c r="BO284">
        <v>1.7175</v>
      </c>
      <c r="BQ284" s="48"/>
      <c r="BU284" s="48"/>
      <c r="BY284" s="41">
        <v>42718</v>
      </c>
      <c r="BZ284">
        <v>8.99</v>
      </c>
      <c r="CA284">
        <v>4.2584</v>
      </c>
    </row>
    <row r="285" spans="1:79">
      <c r="A285" s="48"/>
      <c r="E285" s="48"/>
      <c r="I285" s="48"/>
      <c r="M285" s="48"/>
      <c r="Q285" s="48"/>
      <c r="U285" s="48"/>
      <c r="Y285" s="48"/>
      <c r="AC285" s="48"/>
      <c r="AG285" s="48"/>
      <c r="AK285" s="45"/>
      <c r="AO285" s="48"/>
      <c r="AS285" s="48"/>
      <c r="AW285" s="48"/>
      <c r="BA285" s="48"/>
      <c r="BE285" s="48"/>
      <c r="BI285" s="48"/>
      <c r="BM285" s="41">
        <v>42419</v>
      </c>
      <c r="BN285">
        <v>3.87</v>
      </c>
      <c r="BO285">
        <v>1.7085999999999999</v>
      </c>
      <c r="BQ285" s="48"/>
      <c r="BU285" s="48"/>
      <c r="BY285" s="41">
        <v>42719</v>
      </c>
      <c r="BZ285">
        <v>8.85</v>
      </c>
      <c r="CA285">
        <v>4.1920999999999999</v>
      </c>
    </row>
    <row r="286" spans="1:79">
      <c r="A286" s="48"/>
      <c r="E286" s="48"/>
      <c r="I286" s="48"/>
      <c r="M286" s="48"/>
      <c r="Q286" s="48"/>
      <c r="U286" s="48"/>
      <c r="Y286" s="48"/>
      <c r="AC286" s="48"/>
      <c r="AG286" s="48"/>
      <c r="AK286" s="45"/>
      <c r="AO286" s="48"/>
      <c r="AS286" s="48"/>
      <c r="AW286" s="48"/>
      <c r="BA286" s="48"/>
      <c r="BE286" s="48"/>
      <c r="BI286" s="48"/>
      <c r="BM286" s="41">
        <v>42422</v>
      </c>
      <c r="BN286">
        <v>3.95</v>
      </c>
      <c r="BO286">
        <v>1.744</v>
      </c>
      <c r="BQ286" s="48"/>
      <c r="BU286" s="48"/>
      <c r="BY286" s="41">
        <v>42720</v>
      </c>
      <c r="BZ286">
        <v>9</v>
      </c>
      <c r="CA286">
        <v>4.2632000000000003</v>
      </c>
    </row>
    <row r="287" spans="1:79">
      <c r="A287" s="48"/>
      <c r="E287" s="48"/>
      <c r="I287" s="48"/>
      <c r="M287" s="48"/>
      <c r="Q287" s="48"/>
      <c r="U287" s="48"/>
      <c r="Y287" s="48"/>
      <c r="AC287" s="48"/>
      <c r="AG287" s="48"/>
      <c r="AK287" s="45"/>
      <c r="AO287" s="48"/>
      <c r="AS287" s="48"/>
      <c r="AW287" s="48"/>
      <c r="BA287" s="48"/>
      <c r="BE287" s="48"/>
      <c r="BI287" s="48"/>
      <c r="BM287" s="41">
        <v>42423</v>
      </c>
      <c r="BN287">
        <v>3.85</v>
      </c>
      <c r="BO287">
        <v>1.6998</v>
      </c>
      <c r="BQ287" s="48"/>
      <c r="BU287" s="48"/>
      <c r="BY287" s="41">
        <v>42723</v>
      </c>
      <c r="BZ287">
        <v>8.82</v>
      </c>
      <c r="CA287">
        <v>4.1779000000000002</v>
      </c>
    </row>
    <row r="288" spans="1:79">
      <c r="A288" s="48"/>
      <c r="E288" s="48"/>
      <c r="I288" s="48"/>
      <c r="M288" s="48"/>
      <c r="Q288" s="48"/>
      <c r="U288" s="48"/>
      <c r="Y288" s="48"/>
      <c r="AC288" s="48"/>
      <c r="AG288" s="48"/>
      <c r="AK288" s="45"/>
      <c r="AO288" s="48"/>
      <c r="AS288" s="48"/>
      <c r="AW288" s="48"/>
      <c r="BA288" s="48"/>
      <c r="BE288" s="48"/>
      <c r="BI288" s="48"/>
      <c r="BM288" s="41">
        <v>42424</v>
      </c>
      <c r="BN288">
        <v>3.95</v>
      </c>
      <c r="BO288">
        <v>1.744</v>
      </c>
      <c r="BQ288" s="48"/>
      <c r="BU288" s="48"/>
      <c r="BY288" s="41">
        <v>42724</v>
      </c>
      <c r="BZ288">
        <v>8.82</v>
      </c>
      <c r="CA288">
        <v>4.1779000000000002</v>
      </c>
    </row>
    <row r="289" spans="1:79">
      <c r="A289" s="48"/>
      <c r="E289" s="48"/>
      <c r="I289" s="48"/>
      <c r="M289" s="48"/>
      <c r="Q289" s="48"/>
      <c r="U289" s="48"/>
      <c r="Y289" s="48"/>
      <c r="AC289" s="48"/>
      <c r="AG289" s="48"/>
      <c r="AK289" s="45"/>
      <c r="AO289" s="48"/>
      <c r="AS289" s="48"/>
      <c r="AW289" s="48"/>
      <c r="BA289" s="48"/>
      <c r="BE289" s="48"/>
      <c r="BI289" s="48"/>
      <c r="BM289" s="41">
        <v>42425</v>
      </c>
      <c r="BN289">
        <v>3.87</v>
      </c>
      <c r="BO289">
        <v>1.7085999999999999</v>
      </c>
      <c r="BQ289" s="48"/>
      <c r="BU289" s="48"/>
      <c r="BY289" s="41">
        <v>42725</v>
      </c>
      <c r="BZ289">
        <v>8.98</v>
      </c>
      <c r="CA289">
        <v>4.2537000000000003</v>
      </c>
    </row>
    <row r="290" spans="1:79">
      <c r="A290" s="48"/>
      <c r="E290" s="48"/>
      <c r="I290" s="48"/>
      <c r="M290" s="48"/>
      <c r="Q290" s="48"/>
      <c r="U290" s="48"/>
      <c r="Y290" s="48"/>
      <c r="AC290" s="48"/>
      <c r="AG290" s="48"/>
      <c r="AK290" s="45"/>
      <c r="AO290" s="48"/>
      <c r="AS290" s="48"/>
      <c r="AW290" s="48"/>
      <c r="BA290" s="48"/>
      <c r="BE290" s="48"/>
      <c r="BI290" s="48"/>
      <c r="BM290" s="41">
        <v>42426</v>
      </c>
      <c r="BN290">
        <v>3.89</v>
      </c>
      <c r="BO290">
        <v>1.7175</v>
      </c>
      <c r="BQ290" s="48"/>
      <c r="BU290" s="48"/>
      <c r="BY290" s="41">
        <v>42726</v>
      </c>
      <c r="BZ290">
        <v>8.8000000000000007</v>
      </c>
      <c r="CA290">
        <v>4.1684000000000001</v>
      </c>
    </row>
    <row r="291" spans="1:79">
      <c r="A291" s="48"/>
      <c r="E291" s="48"/>
      <c r="I291" s="48"/>
      <c r="M291" s="48"/>
      <c r="Q291" s="48"/>
      <c r="U291" s="48"/>
      <c r="Y291" s="48"/>
      <c r="AC291" s="48"/>
      <c r="AG291" s="48"/>
      <c r="AK291" s="45"/>
      <c r="AO291" s="48"/>
      <c r="AS291" s="48"/>
      <c r="AW291" s="48"/>
      <c r="BA291" s="48"/>
      <c r="BE291" s="48"/>
      <c r="BI291" s="48"/>
      <c r="BM291" s="41">
        <v>42429</v>
      </c>
      <c r="BN291">
        <v>3.89</v>
      </c>
      <c r="BO291">
        <v>1.7175</v>
      </c>
      <c r="BQ291" s="48"/>
      <c r="BU291" s="48"/>
      <c r="BY291" s="41">
        <v>42727</v>
      </c>
      <c r="BZ291">
        <v>8.75</v>
      </c>
      <c r="CA291">
        <v>4.1447000000000003</v>
      </c>
    </row>
    <row r="292" spans="1:79">
      <c r="A292" s="48"/>
      <c r="E292" s="48"/>
      <c r="I292" s="48"/>
      <c r="M292" s="48"/>
      <c r="Q292" s="48"/>
      <c r="U292" s="48"/>
      <c r="Y292" s="48"/>
      <c r="AC292" s="48"/>
      <c r="AG292" s="48"/>
      <c r="AK292" s="45"/>
      <c r="AO292" s="48"/>
      <c r="AS292" s="48"/>
      <c r="AW292" s="48"/>
      <c r="BA292" s="48"/>
      <c r="BE292" s="48"/>
      <c r="BI292" s="48"/>
      <c r="BM292" s="41">
        <v>42430</v>
      </c>
      <c r="BN292">
        <v>3.8</v>
      </c>
      <c r="BO292">
        <v>1.6777</v>
      </c>
      <c r="BQ292" s="48"/>
      <c r="BU292" s="48"/>
      <c r="BY292" s="41">
        <v>42730</v>
      </c>
      <c r="BZ292">
        <v>8.89</v>
      </c>
      <c r="CA292">
        <v>4.2111000000000001</v>
      </c>
    </row>
    <row r="293" spans="1:79">
      <c r="A293" s="48"/>
      <c r="E293" s="48"/>
      <c r="I293" s="48"/>
      <c r="M293" s="48"/>
      <c r="Q293" s="48"/>
      <c r="U293" s="48"/>
      <c r="Y293" s="48"/>
      <c r="AC293" s="48"/>
      <c r="AG293" s="48"/>
      <c r="AK293" s="45"/>
      <c r="AO293" s="48"/>
      <c r="AS293" s="48"/>
      <c r="AW293" s="48"/>
      <c r="BA293" s="48"/>
      <c r="BE293" s="48"/>
      <c r="BI293" s="48"/>
      <c r="BM293" s="41">
        <v>42431</v>
      </c>
      <c r="BN293">
        <v>3.75</v>
      </c>
      <c r="BO293">
        <v>1.6556999999999999</v>
      </c>
      <c r="BQ293" s="48"/>
      <c r="BU293" s="48"/>
      <c r="BY293" s="41">
        <v>42731</v>
      </c>
      <c r="BZ293">
        <v>8.99</v>
      </c>
      <c r="CA293">
        <v>4.2584</v>
      </c>
    </row>
    <row r="294" spans="1:79">
      <c r="A294" s="48"/>
      <c r="E294" s="48"/>
      <c r="I294" s="48"/>
      <c r="M294" s="48"/>
      <c r="Q294" s="48"/>
      <c r="U294" s="48"/>
      <c r="Y294" s="48"/>
      <c r="AC294" s="48"/>
      <c r="AG294" s="48"/>
      <c r="AK294" s="45"/>
      <c r="AO294" s="48"/>
      <c r="AS294" s="48"/>
      <c r="AW294" s="48"/>
      <c r="BA294" s="48"/>
      <c r="BE294" s="48"/>
      <c r="BI294" s="48"/>
      <c r="BM294" s="41">
        <v>42432</v>
      </c>
      <c r="BN294">
        <v>3.74</v>
      </c>
      <c r="BO294">
        <v>1.6512</v>
      </c>
      <c r="BQ294" s="48"/>
      <c r="BU294" s="48"/>
      <c r="BY294" s="41">
        <v>42732</v>
      </c>
      <c r="BZ294">
        <v>8.76</v>
      </c>
      <c r="CA294">
        <v>4.1494999999999997</v>
      </c>
    </row>
    <row r="295" spans="1:79">
      <c r="A295" s="48"/>
      <c r="E295" s="48"/>
      <c r="I295" s="48"/>
      <c r="M295" s="48"/>
      <c r="Q295" s="48"/>
      <c r="U295" s="48"/>
      <c r="Y295" s="48"/>
      <c r="AC295" s="48"/>
      <c r="AG295" s="48"/>
      <c r="AK295" s="45"/>
      <c r="AO295" s="48"/>
      <c r="AS295" s="48"/>
      <c r="AW295" s="48"/>
      <c r="BA295" s="48"/>
      <c r="BE295" s="48"/>
      <c r="BI295" s="48"/>
      <c r="BM295" s="41">
        <v>42433</v>
      </c>
      <c r="BN295">
        <v>3.69</v>
      </c>
      <c r="BO295">
        <v>1.6292</v>
      </c>
      <c r="BQ295" s="48"/>
      <c r="BU295" s="48"/>
      <c r="BY295" s="41">
        <v>42733</v>
      </c>
      <c r="BZ295">
        <v>8.76</v>
      </c>
      <c r="CA295">
        <v>4.1494999999999997</v>
      </c>
    </row>
    <row r="296" spans="1:79">
      <c r="A296" s="48"/>
      <c r="E296" s="48"/>
      <c r="I296" s="48"/>
      <c r="M296" s="48"/>
      <c r="Q296" s="48"/>
      <c r="U296" s="48"/>
      <c r="Y296" s="48"/>
      <c r="AC296" s="48"/>
      <c r="AG296" s="48"/>
      <c r="AK296" s="45"/>
      <c r="AO296" s="48"/>
      <c r="AS296" s="48"/>
      <c r="AW296" s="48"/>
      <c r="BA296" s="48"/>
      <c r="BE296" s="48"/>
      <c r="BI296" s="48"/>
      <c r="BM296" s="41">
        <v>42436</v>
      </c>
      <c r="BN296">
        <v>3.79</v>
      </c>
      <c r="BO296">
        <v>1.6733</v>
      </c>
      <c r="BQ296" s="48"/>
      <c r="BU296" s="48"/>
      <c r="BY296" s="41">
        <v>42734</v>
      </c>
      <c r="BZ296">
        <v>8.84</v>
      </c>
      <c r="CA296">
        <v>4.1874000000000002</v>
      </c>
    </row>
    <row r="297" spans="1:79">
      <c r="A297" s="48"/>
      <c r="E297" s="48"/>
      <c r="I297" s="48"/>
      <c r="M297" s="48"/>
      <c r="Q297" s="48"/>
      <c r="U297" s="48"/>
      <c r="Y297" s="48"/>
      <c r="AC297" s="48"/>
      <c r="AG297" s="48"/>
      <c r="AK297" s="45"/>
      <c r="AO297" s="48"/>
      <c r="AS297" s="48"/>
      <c r="AW297" s="48"/>
      <c r="BA297" s="48"/>
      <c r="BE297" s="48"/>
      <c r="BI297" s="48"/>
      <c r="BM297" s="41">
        <v>42437</v>
      </c>
      <c r="BN297">
        <v>3.75</v>
      </c>
      <c r="BO297">
        <v>1.6556999999999999</v>
      </c>
      <c r="BQ297" s="48"/>
      <c r="BU297" s="48"/>
      <c r="BY297" s="41">
        <v>42737</v>
      </c>
      <c r="BZ297">
        <v>8.77</v>
      </c>
      <c r="CA297">
        <v>4.1542000000000003</v>
      </c>
    </row>
    <row r="298" spans="1:79">
      <c r="A298" s="48"/>
      <c r="E298" s="48"/>
      <c r="I298" s="48"/>
      <c r="M298" s="48"/>
      <c r="Q298" s="48"/>
      <c r="U298" s="48"/>
      <c r="Y298" s="48"/>
      <c r="AC298" s="48"/>
      <c r="AG298" s="48"/>
      <c r="AK298" s="45"/>
      <c r="AO298" s="48"/>
      <c r="AS298" s="48"/>
      <c r="AW298" s="48"/>
      <c r="BA298" s="48"/>
      <c r="BE298" s="48"/>
      <c r="BI298" s="48"/>
      <c r="BM298" s="41">
        <v>42438</v>
      </c>
      <c r="BN298">
        <v>3.73</v>
      </c>
      <c r="BO298">
        <v>1.6468</v>
      </c>
      <c r="BQ298" s="48"/>
      <c r="BU298" s="48"/>
      <c r="BY298" s="41">
        <v>42738</v>
      </c>
      <c r="BZ298">
        <v>8.92</v>
      </c>
      <c r="CA298">
        <v>4.2252999999999998</v>
      </c>
    </row>
    <row r="299" spans="1:79">
      <c r="A299" s="48"/>
      <c r="E299" s="48"/>
      <c r="I299" s="48"/>
      <c r="M299" s="48"/>
      <c r="Q299" s="48"/>
      <c r="U299" s="48"/>
      <c r="Y299" s="48"/>
      <c r="AC299" s="48"/>
      <c r="AG299" s="48"/>
      <c r="AK299" s="45"/>
      <c r="AO299" s="48"/>
      <c r="AS299" s="48"/>
      <c r="AW299" s="48"/>
      <c r="BA299" s="48"/>
      <c r="BE299" s="48"/>
      <c r="BI299" s="48"/>
      <c r="BM299" s="41">
        <v>42439</v>
      </c>
      <c r="BN299">
        <v>3.66</v>
      </c>
      <c r="BO299">
        <v>1.6158999999999999</v>
      </c>
      <c r="BQ299" s="48"/>
      <c r="BU299" s="48"/>
      <c r="BY299" s="41">
        <v>42739</v>
      </c>
      <c r="BZ299">
        <v>8.8800000000000008</v>
      </c>
      <c r="CA299">
        <v>4.2062999999999997</v>
      </c>
    </row>
    <row r="300" spans="1:79">
      <c r="A300" s="48"/>
      <c r="E300" s="48"/>
      <c r="I300" s="48"/>
      <c r="M300" s="48"/>
      <c r="Q300" s="48"/>
      <c r="U300" s="48"/>
      <c r="Y300" s="48"/>
      <c r="AC300" s="48"/>
      <c r="AG300" s="48"/>
      <c r="AK300" s="45"/>
      <c r="AO300" s="48"/>
      <c r="AS300" s="48"/>
      <c r="AW300" s="48"/>
      <c r="BA300" s="48"/>
      <c r="BE300" s="48"/>
      <c r="BI300" s="48"/>
      <c r="BM300" s="41">
        <v>42440</v>
      </c>
      <c r="BN300">
        <v>3.7</v>
      </c>
      <c r="BO300">
        <v>1.6335999999999999</v>
      </c>
      <c r="BQ300" s="48"/>
      <c r="BU300" s="48"/>
      <c r="BY300" s="41">
        <v>42740</v>
      </c>
      <c r="BZ300">
        <v>8.74</v>
      </c>
      <c r="CA300">
        <v>4.1399999999999997</v>
      </c>
    </row>
    <row r="301" spans="1:79">
      <c r="A301" s="48"/>
      <c r="E301" s="48"/>
      <c r="I301" s="48"/>
      <c r="M301" s="48"/>
      <c r="Q301" s="48"/>
      <c r="U301" s="48"/>
      <c r="Y301" s="48"/>
      <c r="AC301" s="48"/>
      <c r="AG301" s="48"/>
      <c r="AK301" s="45"/>
      <c r="AO301" s="48"/>
      <c r="AS301" s="48"/>
      <c r="AW301" s="48"/>
      <c r="BA301" s="48"/>
      <c r="BE301" s="48"/>
      <c r="BI301" s="48"/>
      <c r="BM301" s="41">
        <v>42443</v>
      </c>
      <c r="BN301">
        <v>3.8</v>
      </c>
      <c r="BO301">
        <v>1.6777</v>
      </c>
      <c r="BQ301" s="48"/>
      <c r="BU301" s="48"/>
      <c r="BY301" s="41">
        <v>42741</v>
      </c>
      <c r="BZ301">
        <v>8.73</v>
      </c>
      <c r="CA301">
        <v>4.1353</v>
      </c>
    </row>
    <row r="302" spans="1:79">
      <c r="A302" s="48"/>
      <c r="E302" s="48"/>
      <c r="I302" s="48"/>
      <c r="M302" s="48"/>
      <c r="Q302" s="48"/>
      <c r="U302" s="48"/>
      <c r="Y302" s="48"/>
      <c r="AC302" s="48"/>
      <c r="AG302" s="48"/>
      <c r="AK302" s="45"/>
      <c r="AO302" s="48"/>
      <c r="AS302" s="48"/>
      <c r="AW302" s="48"/>
      <c r="BA302" s="48"/>
      <c r="BE302" s="48"/>
      <c r="BI302" s="48"/>
      <c r="BM302" s="41">
        <v>42444</v>
      </c>
      <c r="BN302">
        <v>3.78</v>
      </c>
      <c r="BO302">
        <v>1.6689000000000001</v>
      </c>
      <c r="BQ302" s="48"/>
      <c r="BU302" s="48"/>
      <c r="BY302" s="41">
        <v>42744</v>
      </c>
      <c r="BZ302">
        <v>8.6999999999999993</v>
      </c>
      <c r="CA302">
        <v>4.1211000000000002</v>
      </c>
    </row>
    <row r="303" spans="1:79">
      <c r="A303" s="48"/>
      <c r="E303" s="48"/>
      <c r="I303" s="48"/>
      <c r="M303" s="48"/>
      <c r="Q303" s="48"/>
      <c r="U303" s="48"/>
      <c r="Y303" s="48"/>
      <c r="AC303" s="48"/>
      <c r="AG303" s="48"/>
      <c r="AK303" s="45"/>
      <c r="AO303" s="48"/>
      <c r="AS303" s="48"/>
      <c r="AW303" s="48"/>
      <c r="BA303" s="48"/>
      <c r="BE303" s="48"/>
      <c r="BI303" s="48"/>
      <c r="BM303" s="41">
        <v>42445</v>
      </c>
      <c r="BN303">
        <v>3.71</v>
      </c>
      <c r="BO303">
        <v>1.6379999999999999</v>
      </c>
      <c r="BQ303" s="48"/>
      <c r="BU303" s="48"/>
      <c r="BY303" s="41">
        <v>42745</v>
      </c>
      <c r="BZ303">
        <v>8.6999999999999993</v>
      </c>
      <c r="CA303">
        <v>4.1211000000000002</v>
      </c>
    </row>
    <row r="304" spans="1:79">
      <c r="A304" s="48"/>
      <c r="E304" s="48"/>
      <c r="I304" s="48"/>
      <c r="M304" s="48"/>
      <c r="Q304" s="48"/>
      <c r="U304" s="48"/>
      <c r="Y304" s="48"/>
      <c r="AC304" s="48"/>
      <c r="AG304" s="48"/>
      <c r="AK304" s="45"/>
      <c r="AO304" s="48"/>
      <c r="AS304" s="48"/>
      <c r="AW304" s="48"/>
      <c r="BA304" s="48"/>
      <c r="BE304" s="48"/>
      <c r="BI304" s="48"/>
      <c r="BM304" s="41">
        <v>42446</v>
      </c>
      <c r="BN304">
        <v>3.73</v>
      </c>
      <c r="BO304">
        <v>1.6468</v>
      </c>
      <c r="BQ304" s="48"/>
      <c r="BU304" s="48"/>
      <c r="BY304" s="41">
        <v>42746</v>
      </c>
      <c r="BZ304">
        <v>8.6999999999999993</v>
      </c>
      <c r="CA304">
        <v>4.1211000000000002</v>
      </c>
    </row>
    <row r="305" spans="1:79">
      <c r="A305" s="48"/>
      <c r="E305" s="48"/>
      <c r="I305" s="48"/>
      <c r="M305" s="48"/>
      <c r="Q305" s="48"/>
      <c r="U305" s="48"/>
      <c r="Y305" s="48"/>
      <c r="AC305" s="48"/>
      <c r="AG305" s="48"/>
      <c r="AK305" s="45"/>
      <c r="AO305" s="48"/>
      <c r="AS305" s="48"/>
      <c r="AW305" s="48"/>
      <c r="BA305" s="48"/>
      <c r="BE305" s="48"/>
      <c r="BI305" s="48"/>
      <c r="BM305" s="41">
        <v>42447</v>
      </c>
      <c r="BN305">
        <v>3.71</v>
      </c>
      <c r="BO305">
        <v>1.6379999999999999</v>
      </c>
      <c r="BQ305" s="48"/>
      <c r="BU305" s="48"/>
      <c r="BY305" s="41">
        <v>42747</v>
      </c>
      <c r="BZ305">
        <v>8.6</v>
      </c>
      <c r="CA305">
        <v>4.0736999999999997</v>
      </c>
    </row>
    <row r="306" spans="1:79">
      <c r="A306" s="48"/>
      <c r="E306" s="48"/>
      <c r="I306" s="48"/>
      <c r="M306" s="48"/>
      <c r="Q306" s="48"/>
      <c r="U306" s="48"/>
      <c r="Y306" s="48"/>
      <c r="AC306" s="48"/>
      <c r="AG306" s="48"/>
      <c r="AK306" s="45"/>
      <c r="AO306" s="48"/>
      <c r="AS306" s="48"/>
      <c r="AW306" s="48"/>
      <c r="BA306" s="48"/>
      <c r="BE306" s="48"/>
      <c r="BI306" s="48"/>
      <c r="BM306" s="41">
        <v>42450</v>
      </c>
      <c r="BN306">
        <v>3.72</v>
      </c>
      <c r="BO306">
        <v>1.6424000000000001</v>
      </c>
      <c r="BQ306" s="48"/>
      <c r="BU306" s="48"/>
      <c r="BY306" s="41">
        <v>42748</v>
      </c>
      <c r="BZ306">
        <v>8.75</v>
      </c>
      <c r="CA306">
        <v>4.1447000000000003</v>
      </c>
    </row>
    <row r="307" spans="1:79">
      <c r="A307" s="48"/>
      <c r="E307" s="48"/>
      <c r="I307" s="48"/>
      <c r="M307" s="48"/>
      <c r="Q307" s="48"/>
      <c r="U307" s="48"/>
      <c r="Y307" s="48"/>
      <c r="AC307" s="48"/>
      <c r="AG307" s="48"/>
      <c r="AK307" s="45"/>
      <c r="AO307" s="48"/>
      <c r="AS307" s="48"/>
      <c r="AW307" s="48"/>
      <c r="BA307" s="48"/>
      <c r="BE307" s="48"/>
      <c r="BI307" s="48"/>
      <c r="BM307" s="41">
        <v>42451</v>
      </c>
      <c r="BN307">
        <v>3.75</v>
      </c>
      <c r="BO307">
        <v>1.6556999999999999</v>
      </c>
      <c r="BQ307" s="48"/>
      <c r="BU307" s="48"/>
      <c r="BY307" s="41">
        <v>42751</v>
      </c>
      <c r="BZ307">
        <v>8.75</v>
      </c>
      <c r="CA307">
        <v>4.1447000000000003</v>
      </c>
    </row>
    <row r="308" spans="1:79">
      <c r="A308" s="48"/>
      <c r="E308" s="48"/>
      <c r="I308" s="48"/>
      <c r="M308" s="48"/>
      <c r="Q308" s="48"/>
      <c r="U308" s="48"/>
      <c r="Y308" s="48"/>
      <c r="AC308" s="48"/>
      <c r="AG308" s="48"/>
      <c r="AK308" s="45"/>
      <c r="AO308" s="48"/>
      <c r="AS308" s="48"/>
      <c r="AW308" s="48"/>
      <c r="BA308" s="48"/>
      <c r="BE308" s="48"/>
      <c r="BI308" s="48"/>
      <c r="BM308" s="41">
        <v>42452</v>
      </c>
      <c r="BN308">
        <v>3.71</v>
      </c>
      <c r="BO308">
        <v>1.6379999999999999</v>
      </c>
      <c r="BQ308" s="48"/>
      <c r="BU308" s="48"/>
      <c r="BY308" s="41">
        <v>42752</v>
      </c>
      <c r="BZ308">
        <v>8.75</v>
      </c>
      <c r="CA308">
        <v>4.1447000000000003</v>
      </c>
    </row>
    <row r="309" spans="1:79">
      <c r="A309" s="48"/>
      <c r="E309" s="48"/>
      <c r="I309" s="48"/>
      <c r="M309" s="48"/>
      <c r="Q309" s="48"/>
      <c r="U309" s="48"/>
      <c r="Y309" s="48"/>
      <c r="AC309" s="48"/>
      <c r="AG309" s="48"/>
      <c r="AK309" s="45"/>
      <c r="AO309" s="48"/>
      <c r="AS309" s="48"/>
      <c r="AW309" s="48"/>
      <c r="BA309" s="48"/>
      <c r="BE309" s="48"/>
      <c r="BI309" s="48"/>
      <c r="BM309" s="41">
        <v>42453</v>
      </c>
      <c r="BN309">
        <v>3.75</v>
      </c>
      <c r="BO309">
        <v>1.6556999999999999</v>
      </c>
      <c r="BQ309" s="48"/>
      <c r="BU309" s="48"/>
      <c r="BY309" s="41">
        <v>42753</v>
      </c>
      <c r="BZ309">
        <v>8.75</v>
      </c>
      <c r="CA309">
        <v>4.1447000000000003</v>
      </c>
    </row>
    <row r="310" spans="1:79">
      <c r="A310" s="48"/>
      <c r="E310" s="48"/>
      <c r="I310" s="48"/>
      <c r="M310" s="48"/>
      <c r="Q310" s="48"/>
      <c r="U310" s="48"/>
      <c r="Y310" s="48"/>
      <c r="AC310" s="48"/>
      <c r="AG310" s="48"/>
      <c r="AK310" s="45"/>
      <c r="AO310" s="48"/>
      <c r="AS310" s="48"/>
      <c r="AW310" s="48"/>
      <c r="BA310" s="48"/>
      <c r="BE310" s="48"/>
      <c r="BI310" s="48"/>
      <c r="BM310" s="41">
        <v>42454</v>
      </c>
      <c r="BN310">
        <v>3.78</v>
      </c>
      <c r="BO310">
        <v>1.6689000000000001</v>
      </c>
      <c r="BQ310" s="48"/>
      <c r="BU310" s="48"/>
      <c r="BY310" s="41">
        <v>42754</v>
      </c>
      <c r="BZ310">
        <v>8.5</v>
      </c>
      <c r="CA310">
        <v>4.0263</v>
      </c>
    </row>
    <row r="311" spans="1:79">
      <c r="A311" s="48"/>
      <c r="E311" s="48"/>
      <c r="I311" s="48"/>
      <c r="M311" s="48"/>
      <c r="Q311" s="48"/>
      <c r="U311" s="48"/>
      <c r="Y311" s="48"/>
      <c r="AC311" s="48"/>
      <c r="AG311" s="48"/>
      <c r="AK311" s="45"/>
      <c r="AO311" s="48"/>
      <c r="AS311" s="48"/>
      <c r="AW311" s="48"/>
      <c r="BA311" s="48"/>
      <c r="BE311" s="48"/>
      <c r="BI311" s="48"/>
      <c r="BM311" s="41">
        <v>42457</v>
      </c>
      <c r="BN311">
        <v>3.74</v>
      </c>
      <c r="BO311">
        <v>1.6512</v>
      </c>
      <c r="BQ311" s="48"/>
      <c r="BU311" s="48"/>
      <c r="BY311" s="41">
        <v>42755</v>
      </c>
      <c r="BZ311">
        <v>8.74</v>
      </c>
      <c r="CA311">
        <v>4.1399999999999997</v>
      </c>
    </row>
    <row r="312" spans="1:79">
      <c r="A312" s="48"/>
      <c r="E312" s="48"/>
      <c r="I312" s="48"/>
      <c r="M312" s="48"/>
      <c r="Q312" s="48"/>
      <c r="U312" s="48"/>
      <c r="Y312" s="48"/>
      <c r="AC312" s="48"/>
      <c r="AG312" s="48"/>
      <c r="AK312" s="45"/>
      <c r="AO312" s="48"/>
      <c r="AS312" s="48"/>
      <c r="AW312" s="48"/>
      <c r="BA312" s="48"/>
      <c r="BE312" s="48"/>
      <c r="BI312" s="48"/>
      <c r="BM312" s="41">
        <v>42458</v>
      </c>
      <c r="BN312">
        <v>3.73</v>
      </c>
      <c r="BO312">
        <v>1.6468</v>
      </c>
      <c r="BQ312" s="48"/>
      <c r="BU312" s="48"/>
      <c r="BY312" s="41">
        <v>42758</v>
      </c>
      <c r="BZ312">
        <v>8.6999999999999993</v>
      </c>
      <c r="CA312">
        <v>4.1211000000000002</v>
      </c>
    </row>
    <row r="313" spans="1:79">
      <c r="A313" s="48"/>
      <c r="E313" s="48"/>
      <c r="I313" s="48"/>
      <c r="M313" s="48"/>
      <c r="Q313" s="48"/>
      <c r="U313" s="48"/>
      <c r="Y313" s="48"/>
      <c r="AC313" s="48"/>
      <c r="AG313" s="48"/>
      <c r="AK313" s="45"/>
      <c r="AO313" s="48"/>
      <c r="AS313" s="48"/>
      <c r="AW313" s="48"/>
      <c r="BA313" s="48"/>
      <c r="BE313" s="48"/>
      <c r="BI313" s="48"/>
      <c r="BM313" s="41">
        <v>42459</v>
      </c>
      <c r="BN313">
        <v>3.71</v>
      </c>
      <c r="BO313">
        <v>1.6379999999999999</v>
      </c>
      <c r="BQ313" s="48"/>
      <c r="BU313" s="48"/>
      <c r="BY313" s="41">
        <v>42759</v>
      </c>
      <c r="BZ313">
        <v>8.7200000000000006</v>
      </c>
      <c r="CA313">
        <v>4.1304999999999996</v>
      </c>
    </row>
    <row r="314" spans="1:79">
      <c r="A314" s="48"/>
      <c r="E314" s="48"/>
      <c r="I314" s="48"/>
      <c r="M314" s="48"/>
      <c r="Q314" s="48"/>
      <c r="U314" s="48"/>
      <c r="Y314" s="48"/>
      <c r="AC314" s="48"/>
      <c r="AG314" s="48"/>
      <c r="AK314" s="45"/>
      <c r="AO314" s="48"/>
      <c r="AS314" s="48"/>
      <c r="AW314" s="48"/>
      <c r="BA314" s="48"/>
      <c r="BE314" s="48"/>
      <c r="BI314" s="48"/>
      <c r="BM314" s="41">
        <v>42460</v>
      </c>
      <c r="BN314">
        <v>3.74</v>
      </c>
      <c r="BO314">
        <v>1.6512</v>
      </c>
      <c r="BQ314" s="48"/>
      <c r="BU314" s="48"/>
      <c r="BY314" s="41">
        <v>42760</v>
      </c>
      <c r="BZ314">
        <v>8.6999999999999993</v>
      </c>
      <c r="CA314">
        <v>4.1211000000000002</v>
      </c>
    </row>
    <row r="315" spans="1:79">
      <c r="A315" s="48"/>
      <c r="E315" s="48"/>
      <c r="I315" s="48"/>
      <c r="M315" s="48"/>
      <c r="Q315" s="48"/>
      <c r="U315" s="48"/>
      <c r="Y315" s="48"/>
      <c r="AC315" s="48"/>
      <c r="AG315" s="48"/>
      <c r="AK315" s="45"/>
      <c r="AO315" s="48"/>
      <c r="AS315" s="48"/>
      <c r="AW315" s="48"/>
      <c r="BA315" s="48"/>
      <c r="BE315" s="48"/>
      <c r="BI315" s="48"/>
      <c r="BM315" s="41">
        <v>42461</v>
      </c>
      <c r="BN315">
        <v>3.78</v>
      </c>
      <c r="BO315">
        <v>1.6689000000000001</v>
      </c>
      <c r="BQ315" s="48"/>
      <c r="BU315" s="48"/>
      <c r="BY315" s="41">
        <v>42761</v>
      </c>
      <c r="BZ315">
        <v>8.6999999999999993</v>
      </c>
      <c r="CA315">
        <v>4.1211000000000002</v>
      </c>
    </row>
    <row r="316" spans="1:79">
      <c r="A316" s="48"/>
      <c r="E316" s="48"/>
      <c r="I316" s="48"/>
      <c r="M316" s="48"/>
      <c r="Q316" s="48"/>
      <c r="U316" s="48"/>
      <c r="Y316" s="48"/>
      <c r="AC316" s="48"/>
      <c r="AG316" s="48"/>
      <c r="AK316" s="45"/>
      <c r="AO316" s="48"/>
      <c r="AS316" s="48"/>
      <c r="AW316" s="48"/>
      <c r="BA316" s="48"/>
      <c r="BE316" s="48"/>
      <c r="BI316" s="48"/>
      <c r="BM316" s="41">
        <v>42464</v>
      </c>
      <c r="BN316">
        <v>3.78</v>
      </c>
      <c r="BO316">
        <v>1.6689000000000001</v>
      </c>
      <c r="BQ316" s="48"/>
      <c r="BU316" s="48"/>
      <c r="BY316" s="41">
        <v>42762</v>
      </c>
      <c r="BZ316">
        <v>8.5500000000000007</v>
      </c>
      <c r="CA316">
        <v>4.05</v>
      </c>
    </row>
    <row r="317" spans="1:79">
      <c r="A317" s="48"/>
      <c r="E317" s="48"/>
      <c r="I317" s="48"/>
      <c r="M317" s="48"/>
      <c r="Q317" s="48"/>
      <c r="U317" s="48"/>
      <c r="Y317" s="48"/>
      <c r="AC317" s="48"/>
      <c r="AG317" s="48"/>
      <c r="AK317" s="45"/>
      <c r="AO317" s="48"/>
      <c r="AS317" s="48"/>
      <c r="AW317" s="48"/>
      <c r="BA317" s="48"/>
      <c r="BE317" s="48"/>
      <c r="BI317" s="48"/>
      <c r="BM317" s="41">
        <v>42465</v>
      </c>
      <c r="BN317">
        <v>3.75</v>
      </c>
      <c r="BO317">
        <v>1.6556999999999999</v>
      </c>
      <c r="BQ317" s="48"/>
      <c r="BU317" s="48"/>
      <c r="BY317" s="41">
        <v>42765</v>
      </c>
      <c r="BZ317">
        <v>8.5500000000000007</v>
      </c>
      <c r="CA317">
        <v>4.05</v>
      </c>
    </row>
    <row r="318" spans="1:79">
      <c r="A318" s="48"/>
      <c r="E318" s="48"/>
      <c r="I318" s="48"/>
      <c r="M318" s="48"/>
      <c r="Q318" s="48"/>
      <c r="U318" s="48"/>
      <c r="Y318" s="48"/>
      <c r="AC318" s="48"/>
      <c r="AG318" s="48"/>
      <c r="AK318" s="45"/>
      <c r="AO318" s="48"/>
      <c r="AS318" s="48"/>
      <c r="AW318" s="48"/>
      <c r="BA318" s="48"/>
      <c r="BE318" s="48"/>
      <c r="BI318" s="48"/>
      <c r="BM318" s="41">
        <v>42466</v>
      </c>
      <c r="BN318">
        <v>3.71</v>
      </c>
      <c r="BO318">
        <v>1.6379999999999999</v>
      </c>
      <c r="BQ318" s="48"/>
      <c r="BU318" s="48"/>
      <c r="BY318" s="41">
        <v>42766</v>
      </c>
      <c r="BZ318">
        <v>8.4499999999999993</v>
      </c>
      <c r="CA318">
        <v>4.0026000000000002</v>
      </c>
    </row>
    <row r="319" spans="1:79">
      <c r="A319" s="48"/>
      <c r="E319" s="48"/>
      <c r="I319" s="48"/>
      <c r="M319" s="48"/>
      <c r="Q319" s="48"/>
      <c r="U319" s="48"/>
      <c r="Y319" s="48"/>
      <c r="AC319" s="48"/>
      <c r="AG319" s="48"/>
      <c r="AK319" s="45"/>
      <c r="AO319" s="48"/>
      <c r="AS319" s="48"/>
      <c r="AW319" s="48"/>
      <c r="BA319" s="48"/>
      <c r="BE319" s="48"/>
      <c r="BI319" s="48"/>
      <c r="BM319" s="41">
        <v>42467</v>
      </c>
      <c r="BN319">
        <v>3.74</v>
      </c>
      <c r="BO319">
        <v>1.6512</v>
      </c>
      <c r="BQ319" s="48"/>
      <c r="BU319" s="48"/>
      <c r="BY319" s="41">
        <v>42767</v>
      </c>
      <c r="BZ319">
        <v>8.36</v>
      </c>
      <c r="CA319">
        <v>3.96</v>
      </c>
    </row>
    <row r="320" spans="1:79">
      <c r="A320" s="48"/>
      <c r="E320" s="48"/>
      <c r="I320" s="48"/>
      <c r="M320" s="48"/>
      <c r="Q320" s="48"/>
      <c r="U320" s="48"/>
      <c r="Y320" s="48"/>
      <c r="AC320" s="48"/>
      <c r="AG320" s="48"/>
      <c r="AK320" s="45"/>
      <c r="AO320" s="48"/>
      <c r="AS320" s="48"/>
      <c r="AW320" s="48"/>
      <c r="BA320" s="48"/>
      <c r="BE320" s="48"/>
      <c r="BI320" s="48"/>
      <c r="BM320" s="41">
        <v>42468</v>
      </c>
      <c r="BN320">
        <v>3.7</v>
      </c>
      <c r="BO320">
        <v>1.6335999999999999</v>
      </c>
      <c r="BQ320" s="48"/>
      <c r="BU320" s="48"/>
      <c r="BY320" s="41">
        <v>42768</v>
      </c>
      <c r="BZ320">
        <v>8.3699999999999992</v>
      </c>
      <c r="CA320">
        <v>3.9647000000000001</v>
      </c>
    </row>
    <row r="321" spans="1:79">
      <c r="A321" s="48"/>
      <c r="E321" s="48"/>
      <c r="I321" s="48"/>
      <c r="M321" s="48"/>
      <c r="Q321" s="48"/>
      <c r="U321" s="48"/>
      <c r="Y321" s="48"/>
      <c r="AC321" s="48"/>
      <c r="AG321" s="48"/>
      <c r="AK321" s="45"/>
      <c r="AO321" s="48"/>
      <c r="AS321" s="48"/>
      <c r="AW321" s="48"/>
      <c r="BA321" s="48"/>
      <c r="BE321" s="48"/>
      <c r="BI321" s="48"/>
      <c r="BM321" s="41">
        <v>42471</v>
      </c>
      <c r="BN321">
        <v>3.71</v>
      </c>
      <c r="BO321">
        <v>1.6379999999999999</v>
      </c>
      <c r="BQ321" s="48"/>
      <c r="BU321" s="48"/>
      <c r="BY321" s="41">
        <v>42769</v>
      </c>
      <c r="BZ321">
        <v>8.4</v>
      </c>
      <c r="CA321">
        <v>3.9790000000000001</v>
      </c>
    </row>
    <row r="322" spans="1:79">
      <c r="A322" s="48"/>
      <c r="E322" s="48"/>
      <c r="I322" s="48"/>
      <c r="M322" s="48"/>
      <c r="Q322" s="48"/>
      <c r="U322" s="48"/>
      <c r="Y322" s="48"/>
      <c r="AC322" s="48"/>
      <c r="AG322" s="48"/>
      <c r="AK322" s="45"/>
      <c r="AO322" s="48"/>
      <c r="AS322" s="48"/>
      <c r="AW322" s="48"/>
      <c r="BA322" s="48"/>
      <c r="BE322" s="48"/>
      <c r="BI322" s="48"/>
      <c r="BM322" s="41">
        <v>42472</v>
      </c>
      <c r="BN322">
        <v>3.7</v>
      </c>
      <c r="BO322">
        <v>1.6335999999999999</v>
      </c>
      <c r="BQ322" s="48"/>
      <c r="BU322" s="48"/>
      <c r="BY322" s="41">
        <v>42772</v>
      </c>
      <c r="BZ322">
        <v>8.65</v>
      </c>
      <c r="CA322">
        <v>4.0974000000000004</v>
      </c>
    </row>
    <row r="323" spans="1:79">
      <c r="A323" s="48"/>
      <c r="E323" s="48"/>
      <c r="I323" s="48"/>
      <c r="M323" s="48"/>
      <c r="Q323" s="48"/>
      <c r="U323" s="48"/>
      <c r="Y323" s="48"/>
      <c r="AC323" s="48"/>
      <c r="AG323" s="48"/>
      <c r="AK323" s="45"/>
      <c r="AO323" s="48"/>
      <c r="AS323" s="48"/>
      <c r="AW323" s="48"/>
      <c r="BA323" s="48"/>
      <c r="BE323" s="48"/>
      <c r="BI323" s="48"/>
      <c r="BM323" s="41">
        <v>42473</v>
      </c>
      <c r="BN323">
        <v>3.7</v>
      </c>
      <c r="BO323">
        <v>1.6335999999999999</v>
      </c>
      <c r="BQ323" s="48"/>
      <c r="BU323" s="48"/>
      <c r="BY323" s="41">
        <v>42773</v>
      </c>
      <c r="BZ323">
        <v>8.4</v>
      </c>
      <c r="CA323">
        <v>3.9790000000000001</v>
      </c>
    </row>
    <row r="324" spans="1:79">
      <c r="A324" s="48"/>
      <c r="E324" s="48"/>
      <c r="I324" s="48"/>
      <c r="M324" s="48"/>
      <c r="Q324" s="48"/>
      <c r="U324" s="48"/>
      <c r="Y324" s="48"/>
      <c r="AC324" s="48"/>
      <c r="AG324" s="48"/>
      <c r="AK324" s="45"/>
      <c r="AO324" s="48"/>
      <c r="AS324" s="48"/>
      <c r="AW324" s="48"/>
      <c r="BA324" s="48"/>
      <c r="BE324" s="48"/>
      <c r="BI324" s="48"/>
      <c r="BM324" s="41">
        <v>42474</v>
      </c>
      <c r="BN324">
        <v>3.69</v>
      </c>
      <c r="BO324">
        <v>1.6292</v>
      </c>
      <c r="BQ324" s="48"/>
      <c r="BU324" s="48"/>
      <c r="BY324" s="41">
        <v>42774</v>
      </c>
      <c r="BZ324">
        <v>8.6</v>
      </c>
      <c r="CA324">
        <v>4.0736999999999997</v>
      </c>
    </row>
    <row r="325" spans="1:79">
      <c r="A325" s="48"/>
      <c r="E325" s="48"/>
      <c r="I325" s="48"/>
      <c r="M325" s="48"/>
      <c r="Q325" s="48"/>
      <c r="U325" s="48"/>
      <c r="Y325" s="48"/>
      <c r="AC325" s="48"/>
      <c r="AG325" s="48"/>
      <c r="AK325" s="45"/>
      <c r="AO325" s="48"/>
      <c r="AS325" s="48"/>
      <c r="AW325" s="48"/>
      <c r="BA325" s="48"/>
      <c r="BE325" s="48"/>
      <c r="BI325" s="48"/>
      <c r="BM325" s="41">
        <v>42475</v>
      </c>
      <c r="BN325">
        <v>3.6</v>
      </c>
      <c r="BO325">
        <v>1.5893999999999999</v>
      </c>
      <c r="BQ325" s="48"/>
      <c r="BU325" s="48"/>
      <c r="BY325" s="41">
        <v>42775</v>
      </c>
      <c r="BZ325">
        <v>8.4</v>
      </c>
      <c r="CA325">
        <v>3.9790000000000001</v>
      </c>
    </row>
    <row r="326" spans="1:79">
      <c r="A326" s="48"/>
      <c r="E326" s="48"/>
      <c r="I326" s="48"/>
      <c r="M326" s="48"/>
      <c r="Q326" s="48"/>
      <c r="U326" s="48"/>
      <c r="Y326" s="48"/>
      <c r="AC326" s="48"/>
      <c r="AG326" s="48"/>
      <c r="AK326" s="45"/>
      <c r="AO326" s="48"/>
      <c r="AS326" s="48"/>
      <c r="AW326" s="48"/>
      <c r="BA326" s="48"/>
      <c r="BE326" s="48"/>
      <c r="BI326" s="48"/>
      <c r="BM326" s="41">
        <v>42478</v>
      </c>
      <c r="BN326">
        <v>3.63</v>
      </c>
      <c r="BO326">
        <v>1.6027</v>
      </c>
      <c r="BQ326" s="48"/>
      <c r="BU326" s="48"/>
      <c r="BY326" s="41">
        <v>42776</v>
      </c>
      <c r="BZ326">
        <v>8.3800000000000008</v>
      </c>
      <c r="CA326">
        <v>3.9695</v>
      </c>
    </row>
    <row r="327" spans="1:79">
      <c r="A327" s="48"/>
      <c r="E327" s="48"/>
      <c r="I327" s="48"/>
      <c r="M327" s="48"/>
      <c r="Q327" s="48"/>
      <c r="U327" s="48"/>
      <c r="Y327" s="48"/>
      <c r="AC327" s="48"/>
      <c r="AG327" s="48"/>
      <c r="AK327" s="45"/>
      <c r="AO327" s="48"/>
      <c r="AS327" s="48"/>
      <c r="AW327" s="48"/>
      <c r="BA327" s="48"/>
      <c r="BE327" s="48"/>
      <c r="BI327" s="48"/>
      <c r="BM327" s="41">
        <v>42479</v>
      </c>
      <c r="BN327">
        <v>3.63</v>
      </c>
      <c r="BO327">
        <v>1.6027</v>
      </c>
      <c r="BQ327" s="48"/>
      <c r="BU327" s="48"/>
      <c r="BY327" s="41">
        <v>42779</v>
      </c>
      <c r="BZ327">
        <v>8.5</v>
      </c>
      <c r="CA327">
        <v>4.0263</v>
      </c>
    </row>
    <row r="328" spans="1:79">
      <c r="A328" s="48"/>
      <c r="E328" s="48"/>
      <c r="I328" s="48"/>
      <c r="M328" s="48"/>
      <c r="Q328" s="48"/>
      <c r="U328" s="48"/>
      <c r="Y328" s="48"/>
      <c r="AC328" s="48"/>
      <c r="AG328" s="48"/>
      <c r="AK328" s="45"/>
      <c r="AO328" s="48"/>
      <c r="AS328" s="48"/>
      <c r="AW328" s="48"/>
      <c r="BA328" s="48"/>
      <c r="BE328" s="48"/>
      <c r="BI328" s="48"/>
      <c r="BM328" s="41">
        <v>42480</v>
      </c>
      <c r="BN328">
        <v>3.59</v>
      </c>
      <c r="BO328">
        <v>1.585</v>
      </c>
      <c r="BQ328" s="48"/>
      <c r="BU328" s="48"/>
      <c r="BY328" s="41">
        <v>42780</v>
      </c>
      <c r="BZ328">
        <v>8.5</v>
      </c>
      <c r="CA328">
        <v>4.0263</v>
      </c>
    </row>
    <row r="329" spans="1:79">
      <c r="A329" s="48"/>
      <c r="E329" s="48"/>
      <c r="I329" s="48"/>
      <c r="M329" s="48"/>
      <c r="Q329" s="48"/>
      <c r="U329" s="48"/>
      <c r="Y329" s="48"/>
      <c r="AC329" s="48"/>
      <c r="AG329" s="48"/>
      <c r="AK329" s="45"/>
      <c r="AO329" s="48"/>
      <c r="AS329" s="48"/>
      <c r="AW329" s="48"/>
      <c r="BA329" s="48"/>
      <c r="BE329" s="48"/>
      <c r="BI329" s="48"/>
      <c r="BM329" s="41">
        <v>42481</v>
      </c>
      <c r="BN329">
        <v>3.6</v>
      </c>
      <c r="BO329">
        <v>1.5893999999999999</v>
      </c>
      <c r="BQ329" s="48"/>
      <c r="BU329" s="48"/>
      <c r="BY329" s="41">
        <v>42781</v>
      </c>
      <c r="BZ329">
        <v>8.26</v>
      </c>
      <c r="CA329">
        <v>3.9125999999999999</v>
      </c>
    </row>
    <row r="330" spans="1:79">
      <c r="A330" s="48"/>
      <c r="E330" s="48"/>
      <c r="I330" s="48"/>
      <c r="M330" s="48"/>
      <c r="Q330" s="48"/>
      <c r="U330" s="48"/>
      <c r="Y330" s="48"/>
      <c r="AC330" s="48"/>
      <c r="AG330" s="48"/>
      <c r="AK330" s="45"/>
      <c r="AO330" s="48"/>
      <c r="AS330" s="48"/>
      <c r="AW330" s="48"/>
      <c r="BA330" s="48"/>
      <c r="BE330" s="48"/>
      <c r="BI330" s="48"/>
      <c r="BM330" s="41">
        <v>42482</v>
      </c>
      <c r="BN330">
        <v>3.66</v>
      </c>
      <c r="BO330">
        <v>1.6158999999999999</v>
      </c>
      <c r="BQ330" s="48"/>
      <c r="BU330" s="48"/>
      <c r="BY330" s="41">
        <v>42782</v>
      </c>
      <c r="BZ330">
        <v>8.26</v>
      </c>
      <c r="CA330">
        <v>3.9125999999999999</v>
      </c>
    </row>
    <row r="331" spans="1:79">
      <c r="A331" s="48"/>
      <c r="E331" s="48"/>
      <c r="I331" s="48"/>
      <c r="M331" s="48"/>
      <c r="Q331" s="48"/>
      <c r="U331" s="48"/>
      <c r="Y331" s="48"/>
      <c r="AC331" s="48"/>
      <c r="AG331" s="48"/>
      <c r="AK331" s="45"/>
      <c r="AO331" s="48"/>
      <c r="AS331" s="48"/>
      <c r="AW331" s="48"/>
      <c r="BA331" s="48"/>
      <c r="BE331" s="48"/>
      <c r="BI331" s="48"/>
      <c r="BM331" s="41">
        <v>42485</v>
      </c>
      <c r="BN331">
        <v>3.78</v>
      </c>
      <c r="BO331">
        <v>1.6689000000000001</v>
      </c>
      <c r="BQ331" s="48"/>
      <c r="BU331" s="48"/>
      <c r="BY331" s="41">
        <v>42783</v>
      </c>
      <c r="BZ331">
        <v>8.2100000000000009</v>
      </c>
      <c r="CA331">
        <v>3.8889999999999998</v>
      </c>
    </row>
    <row r="332" spans="1:79">
      <c r="A332" s="48"/>
      <c r="E332" s="48"/>
      <c r="I332" s="48"/>
      <c r="M332" s="48"/>
      <c r="Q332" s="48"/>
      <c r="U332" s="48"/>
      <c r="Y332" s="48"/>
      <c r="AC332" s="48"/>
      <c r="AG332" s="48"/>
      <c r="AK332" s="45"/>
      <c r="AO332" s="48"/>
      <c r="AS332" s="48"/>
      <c r="AW332" s="48"/>
      <c r="BA332" s="48"/>
      <c r="BE332" s="48"/>
      <c r="BI332" s="48"/>
      <c r="BM332" s="41">
        <v>42486</v>
      </c>
      <c r="BN332">
        <v>3.82</v>
      </c>
      <c r="BO332">
        <v>1.6866000000000001</v>
      </c>
      <c r="BQ332" s="48"/>
      <c r="BU332" s="48"/>
      <c r="BY332" s="41">
        <v>42786</v>
      </c>
      <c r="BZ332">
        <v>8</v>
      </c>
      <c r="CA332">
        <v>3.7894999999999999</v>
      </c>
    </row>
    <row r="333" spans="1:79">
      <c r="A333" s="48"/>
      <c r="E333" s="48"/>
      <c r="I333" s="48"/>
      <c r="M333" s="48"/>
      <c r="Q333" s="48"/>
      <c r="U333" s="48"/>
      <c r="Y333" s="48"/>
      <c r="AC333" s="48"/>
      <c r="AG333" s="48"/>
      <c r="AK333" s="45"/>
      <c r="AO333" s="48"/>
      <c r="AS333" s="48"/>
      <c r="AW333" s="48"/>
      <c r="BA333" s="48"/>
      <c r="BE333" s="48"/>
      <c r="BI333" s="48"/>
      <c r="BM333" s="41">
        <v>42487</v>
      </c>
      <c r="BN333">
        <v>3.82</v>
      </c>
      <c r="BO333">
        <v>1.6866000000000001</v>
      </c>
      <c r="BQ333" s="48"/>
      <c r="BU333" s="48"/>
      <c r="BY333" s="41">
        <v>42787</v>
      </c>
      <c r="BZ333">
        <v>8.1999999999999993</v>
      </c>
      <c r="CA333">
        <v>3.8841999999999999</v>
      </c>
    </row>
    <row r="334" spans="1:79">
      <c r="A334" s="48"/>
      <c r="E334" s="48"/>
      <c r="I334" s="48"/>
      <c r="M334" s="48"/>
      <c r="Q334" s="48"/>
      <c r="U334" s="48"/>
      <c r="Y334" s="48"/>
      <c r="AC334" s="48"/>
      <c r="AG334" s="48"/>
      <c r="AK334" s="45"/>
      <c r="AO334" s="48"/>
      <c r="AS334" s="48"/>
      <c r="AW334" s="48"/>
      <c r="BA334" s="48"/>
      <c r="BE334" s="48"/>
      <c r="BI334" s="48"/>
      <c r="BM334" s="41">
        <v>42488</v>
      </c>
      <c r="BN334">
        <v>4</v>
      </c>
      <c r="BO334">
        <v>1.766</v>
      </c>
      <c r="BQ334" s="48"/>
      <c r="BU334" s="48"/>
      <c r="BY334" s="41">
        <v>42788</v>
      </c>
      <c r="BZ334">
        <v>8.3000000000000007</v>
      </c>
      <c r="CA334">
        <v>3.9316</v>
      </c>
    </row>
    <row r="335" spans="1:79">
      <c r="A335" s="48"/>
      <c r="E335" s="48"/>
      <c r="I335" s="48"/>
      <c r="M335" s="48"/>
      <c r="Q335" s="48"/>
      <c r="U335" s="48"/>
      <c r="Y335" s="48"/>
      <c r="AC335" s="48"/>
      <c r="AG335" s="48"/>
      <c r="AK335" s="45"/>
      <c r="AO335" s="48"/>
      <c r="AS335" s="48"/>
      <c r="AW335" s="48"/>
      <c r="BA335" s="48"/>
      <c r="BE335" s="48"/>
      <c r="BI335" s="48"/>
      <c r="BM335" s="41">
        <v>42489</v>
      </c>
      <c r="BN335">
        <v>3.93</v>
      </c>
      <c r="BO335">
        <v>1.7351000000000001</v>
      </c>
      <c r="BQ335" s="48"/>
      <c r="BU335" s="48"/>
      <c r="BY335" s="41">
        <v>42789</v>
      </c>
      <c r="BZ335">
        <v>8.15</v>
      </c>
      <c r="CA335">
        <v>3.8605</v>
      </c>
    </row>
    <row r="336" spans="1:79">
      <c r="A336" s="48"/>
      <c r="E336" s="48"/>
      <c r="I336" s="48"/>
      <c r="M336" s="48"/>
      <c r="Q336" s="48"/>
      <c r="U336" s="48"/>
      <c r="Y336" s="48"/>
      <c r="AC336" s="48"/>
      <c r="AG336" s="48"/>
      <c r="AK336" s="45"/>
      <c r="AO336" s="48"/>
      <c r="AS336" s="48"/>
      <c r="AW336" s="48"/>
      <c r="BA336" s="48"/>
      <c r="BE336" s="48"/>
      <c r="BI336" s="48"/>
      <c r="BM336" s="41">
        <v>42492</v>
      </c>
      <c r="BN336">
        <v>3.9</v>
      </c>
      <c r="BO336">
        <v>1.7219</v>
      </c>
      <c r="BQ336" s="48"/>
      <c r="BU336" s="48"/>
      <c r="BY336" s="41">
        <v>42790</v>
      </c>
      <c r="BZ336">
        <v>8.15</v>
      </c>
      <c r="CA336">
        <v>3.8605</v>
      </c>
    </row>
    <row r="337" spans="1:79">
      <c r="A337" s="48"/>
      <c r="E337" s="48"/>
      <c r="I337" s="48"/>
      <c r="M337" s="48"/>
      <c r="Q337" s="48"/>
      <c r="U337" s="48"/>
      <c r="Y337" s="48"/>
      <c r="AC337" s="48"/>
      <c r="AG337" s="48"/>
      <c r="AK337" s="45"/>
      <c r="AO337" s="48"/>
      <c r="AS337" s="48"/>
      <c r="AW337" s="48"/>
      <c r="BA337" s="48"/>
      <c r="BE337" s="48"/>
      <c r="BI337" s="48"/>
      <c r="BM337" s="41">
        <v>42493</v>
      </c>
      <c r="BN337">
        <v>3.9</v>
      </c>
      <c r="BO337">
        <v>1.7219</v>
      </c>
      <c r="BQ337" s="48"/>
      <c r="BU337" s="48"/>
      <c r="BY337" s="41">
        <v>42793</v>
      </c>
      <c r="BZ337">
        <v>8.14</v>
      </c>
      <c r="CA337">
        <v>3.8557999999999999</v>
      </c>
    </row>
    <row r="338" spans="1:79">
      <c r="A338" s="48"/>
      <c r="E338" s="48"/>
      <c r="I338" s="48"/>
      <c r="M338" s="48"/>
      <c r="Q338" s="48"/>
      <c r="U338" s="48"/>
      <c r="Y338" s="48"/>
      <c r="AC338" s="48"/>
      <c r="AG338" s="48"/>
      <c r="AK338" s="45"/>
      <c r="AO338" s="48"/>
      <c r="AS338" s="48"/>
      <c r="AW338" s="48"/>
      <c r="BA338" s="48"/>
      <c r="BE338" s="48"/>
      <c r="BI338" s="48"/>
      <c r="BM338" s="41">
        <v>42494</v>
      </c>
      <c r="BN338">
        <v>4.0999999999999996</v>
      </c>
      <c r="BO338">
        <v>1.8102</v>
      </c>
      <c r="BQ338" s="48"/>
      <c r="BU338" s="48"/>
      <c r="BY338" s="41">
        <v>42794</v>
      </c>
      <c r="BZ338">
        <v>8.1</v>
      </c>
      <c r="CA338">
        <v>3.8369</v>
      </c>
    </row>
    <row r="339" spans="1:79">
      <c r="A339" s="48"/>
      <c r="E339" s="48"/>
      <c r="I339" s="48"/>
      <c r="M339" s="48"/>
      <c r="Q339" s="48"/>
      <c r="U339" s="48"/>
      <c r="Y339" s="48"/>
      <c r="AC339" s="48"/>
      <c r="AG339" s="48"/>
      <c r="AK339" s="45"/>
      <c r="AO339" s="48"/>
      <c r="AS339" s="48"/>
      <c r="AW339" s="48"/>
      <c r="BA339" s="48"/>
      <c r="BE339" s="48"/>
      <c r="BI339" s="48"/>
      <c r="BM339" s="41">
        <v>42495</v>
      </c>
      <c r="BN339">
        <v>3.97</v>
      </c>
      <c r="BO339">
        <v>1.7527999999999999</v>
      </c>
      <c r="BQ339" s="48"/>
      <c r="BU339" s="48"/>
      <c r="BY339" s="41">
        <v>42795</v>
      </c>
      <c r="BZ339">
        <v>8.1</v>
      </c>
      <c r="CA339">
        <v>3.8369</v>
      </c>
    </row>
    <row r="340" spans="1:79">
      <c r="A340" s="48"/>
      <c r="E340" s="48"/>
      <c r="I340" s="48"/>
      <c r="M340" s="48"/>
      <c r="Q340" s="48"/>
      <c r="U340" s="48"/>
      <c r="Y340" s="48"/>
      <c r="AC340" s="48"/>
      <c r="AG340" s="48"/>
      <c r="AK340" s="45"/>
      <c r="AO340" s="48"/>
      <c r="AS340" s="48"/>
      <c r="AW340" s="48"/>
      <c r="BA340" s="48"/>
      <c r="BE340" s="48"/>
      <c r="BI340" s="48"/>
      <c r="BM340" s="41">
        <v>42496</v>
      </c>
      <c r="BN340">
        <v>3.97</v>
      </c>
      <c r="BO340">
        <v>1.7527999999999999</v>
      </c>
      <c r="BQ340" s="48"/>
      <c r="BU340" s="48"/>
      <c r="BY340" s="41">
        <v>42796</v>
      </c>
      <c r="BZ340">
        <v>8.0500000000000007</v>
      </c>
      <c r="CA340">
        <v>3.8132000000000001</v>
      </c>
    </row>
    <row r="341" spans="1:79">
      <c r="A341" s="48"/>
      <c r="E341" s="48"/>
      <c r="I341" s="48"/>
      <c r="M341" s="48"/>
      <c r="Q341" s="48"/>
      <c r="U341" s="48"/>
      <c r="Y341" s="48"/>
      <c r="AC341" s="48"/>
      <c r="AG341" s="48"/>
      <c r="AK341" s="45"/>
      <c r="AO341" s="48"/>
      <c r="AS341" s="48"/>
      <c r="AW341" s="48"/>
      <c r="BA341" s="48"/>
      <c r="BE341" s="48"/>
      <c r="BI341" s="48"/>
      <c r="BM341" s="41">
        <v>42499</v>
      </c>
      <c r="BN341">
        <v>3.97</v>
      </c>
      <c r="BO341">
        <v>1.7527999999999999</v>
      </c>
      <c r="BQ341" s="48"/>
      <c r="BU341" s="48"/>
      <c r="BY341" s="41">
        <v>42797</v>
      </c>
      <c r="BZ341">
        <v>8.0500000000000007</v>
      </c>
      <c r="CA341">
        <v>3.8132000000000001</v>
      </c>
    </row>
    <row r="342" spans="1:79">
      <c r="A342" s="48"/>
      <c r="E342" s="48"/>
      <c r="I342" s="48"/>
      <c r="M342" s="48"/>
      <c r="Q342" s="48"/>
      <c r="U342" s="48"/>
      <c r="Y342" s="48"/>
      <c r="AC342" s="48"/>
      <c r="AG342" s="48"/>
      <c r="AK342" s="45"/>
      <c r="AO342" s="48"/>
      <c r="AS342" s="48"/>
      <c r="AW342" s="48"/>
      <c r="BA342" s="48"/>
      <c r="BE342" s="48"/>
      <c r="BI342" s="48"/>
      <c r="BM342" s="41">
        <v>42500</v>
      </c>
      <c r="BN342">
        <v>3.9</v>
      </c>
      <c r="BO342">
        <v>1.7219</v>
      </c>
      <c r="BQ342" s="48"/>
      <c r="BU342" s="48"/>
      <c r="BY342" s="41">
        <v>42800</v>
      </c>
      <c r="BZ342">
        <v>8.1999999999999993</v>
      </c>
      <c r="CA342">
        <v>3.8841999999999999</v>
      </c>
    </row>
    <row r="343" spans="1:79">
      <c r="A343" s="48"/>
      <c r="E343" s="48"/>
      <c r="I343" s="48"/>
      <c r="M343" s="48"/>
      <c r="Q343" s="48"/>
      <c r="U343" s="48"/>
      <c r="Y343" s="48"/>
      <c r="AC343" s="48"/>
      <c r="AG343" s="48"/>
      <c r="AK343" s="45"/>
      <c r="AO343" s="48"/>
      <c r="AS343" s="48"/>
      <c r="AW343" s="48"/>
      <c r="BA343" s="48"/>
      <c r="BE343" s="48"/>
      <c r="BI343" s="48"/>
      <c r="BM343" s="41">
        <v>42501</v>
      </c>
      <c r="BN343">
        <v>3.87</v>
      </c>
      <c r="BO343">
        <v>1.7085999999999999</v>
      </c>
      <c r="BQ343" s="48"/>
      <c r="BU343" s="48"/>
      <c r="BY343" s="41">
        <v>42801</v>
      </c>
      <c r="BZ343">
        <v>8</v>
      </c>
      <c r="CA343">
        <v>3.7894999999999999</v>
      </c>
    </row>
    <row r="344" spans="1:79">
      <c r="A344" s="48"/>
      <c r="E344" s="48"/>
      <c r="I344" s="48"/>
      <c r="M344" s="48"/>
      <c r="Q344" s="48"/>
      <c r="U344" s="48"/>
      <c r="Y344" s="48"/>
      <c r="AC344" s="48"/>
      <c r="AG344" s="48"/>
      <c r="AK344" s="45"/>
      <c r="AO344" s="48"/>
      <c r="AS344" s="48"/>
      <c r="AW344" s="48"/>
      <c r="BA344" s="48"/>
      <c r="BE344" s="48"/>
      <c r="BI344" s="48"/>
      <c r="BM344" s="41">
        <v>42502</v>
      </c>
      <c r="BN344">
        <v>3.86</v>
      </c>
      <c r="BO344">
        <v>1.7041999999999999</v>
      </c>
      <c r="BQ344" s="48"/>
      <c r="BU344" s="48"/>
      <c r="BY344" s="41">
        <v>42802</v>
      </c>
      <c r="BZ344">
        <v>8.1999999999999993</v>
      </c>
      <c r="CA344">
        <v>3.8841999999999999</v>
      </c>
    </row>
    <row r="345" spans="1:79">
      <c r="A345" s="48"/>
      <c r="E345" s="48"/>
      <c r="I345" s="48"/>
      <c r="M345" s="48"/>
      <c r="Q345" s="48"/>
      <c r="U345" s="48"/>
      <c r="Y345" s="48"/>
      <c r="AC345" s="48"/>
      <c r="AG345" s="48"/>
      <c r="AK345" s="45"/>
      <c r="AO345" s="48"/>
      <c r="AS345" s="48"/>
      <c r="AW345" s="48"/>
      <c r="BA345" s="48"/>
      <c r="BE345" s="48"/>
      <c r="BI345" s="48"/>
      <c r="BM345" s="41">
        <v>42503</v>
      </c>
      <c r="BN345">
        <v>3.9</v>
      </c>
      <c r="BO345">
        <v>1.7219</v>
      </c>
      <c r="BQ345" s="48"/>
      <c r="BU345" s="48"/>
      <c r="BY345" s="41">
        <v>42803</v>
      </c>
      <c r="BZ345">
        <v>8.1999999999999993</v>
      </c>
      <c r="CA345">
        <v>3.8841999999999999</v>
      </c>
    </row>
    <row r="346" spans="1:79">
      <c r="A346" s="48"/>
      <c r="E346" s="48"/>
      <c r="I346" s="48"/>
      <c r="M346" s="48"/>
      <c r="Q346" s="48"/>
      <c r="U346" s="48"/>
      <c r="Y346" s="48"/>
      <c r="AC346" s="48"/>
      <c r="AG346" s="48"/>
      <c r="AK346" s="45"/>
      <c r="AO346" s="48"/>
      <c r="AS346" s="48"/>
      <c r="AW346" s="48"/>
      <c r="BA346" s="48"/>
      <c r="BE346" s="48"/>
      <c r="BI346" s="48"/>
      <c r="BM346" s="41">
        <v>42506</v>
      </c>
      <c r="BN346">
        <v>3.9</v>
      </c>
      <c r="BO346">
        <v>1.7219</v>
      </c>
      <c r="BQ346" s="48"/>
      <c r="BU346" s="48"/>
      <c r="BY346" s="41">
        <v>42804</v>
      </c>
      <c r="BZ346">
        <v>8.1999999999999993</v>
      </c>
      <c r="CA346">
        <v>3.8841999999999999</v>
      </c>
    </row>
    <row r="347" spans="1:79">
      <c r="A347" s="48"/>
      <c r="E347" s="48"/>
      <c r="I347" s="48"/>
      <c r="M347" s="48"/>
      <c r="Q347" s="48"/>
      <c r="U347" s="48"/>
      <c r="Y347" s="48"/>
      <c r="AC347" s="48"/>
      <c r="AG347" s="48"/>
      <c r="AK347" s="45"/>
      <c r="AO347" s="48"/>
      <c r="AS347" s="48"/>
      <c r="AW347" s="48"/>
      <c r="BA347" s="48"/>
      <c r="BE347" s="48"/>
      <c r="BI347" s="48"/>
      <c r="BM347" s="41">
        <v>42507</v>
      </c>
      <c r="BN347">
        <v>3.81</v>
      </c>
      <c r="BO347">
        <v>1.6820999999999999</v>
      </c>
      <c r="BQ347" s="48"/>
      <c r="BU347" s="48"/>
      <c r="BY347" s="41">
        <v>42807</v>
      </c>
      <c r="BZ347">
        <v>8.1999999999999993</v>
      </c>
      <c r="CA347">
        <v>3.8841999999999999</v>
      </c>
    </row>
    <row r="348" spans="1:79">
      <c r="A348" s="48"/>
      <c r="E348" s="48"/>
      <c r="I348" s="48"/>
      <c r="M348" s="48"/>
      <c r="Q348" s="48"/>
      <c r="U348" s="48"/>
      <c r="Y348" s="48"/>
      <c r="AC348" s="48"/>
      <c r="AG348" s="48"/>
      <c r="AK348" s="45"/>
      <c r="AO348" s="48"/>
      <c r="AS348" s="48"/>
      <c r="AW348" s="48"/>
      <c r="BA348" s="48"/>
      <c r="BE348" s="48"/>
      <c r="BI348" s="48"/>
      <c r="BM348" s="41">
        <v>42508</v>
      </c>
      <c r="BN348">
        <v>3.87</v>
      </c>
      <c r="BO348">
        <v>1.7085999999999999</v>
      </c>
      <c r="BQ348" s="48"/>
      <c r="BU348" s="48"/>
      <c r="BY348" s="41">
        <v>42808</v>
      </c>
      <c r="BZ348">
        <v>8.19</v>
      </c>
      <c r="CA348">
        <v>3.8795000000000002</v>
      </c>
    </row>
    <row r="349" spans="1:79">
      <c r="A349" s="48"/>
      <c r="E349" s="48"/>
      <c r="I349" s="48"/>
      <c r="M349" s="48"/>
      <c r="Q349" s="48"/>
      <c r="U349" s="48"/>
      <c r="Y349" s="48"/>
      <c r="AC349" s="48"/>
      <c r="AG349" s="48"/>
      <c r="AK349" s="45"/>
      <c r="AO349" s="48"/>
      <c r="AS349" s="48"/>
      <c r="AW349" s="48"/>
      <c r="BA349" s="48"/>
      <c r="BE349" s="48"/>
      <c r="BI349" s="48"/>
      <c r="BM349" s="41">
        <v>42509</v>
      </c>
      <c r="BN349">
        <v>3.85</v>
      </c>
      <c r="BO349">
        <v>1.6998</v>
      </c>
      <c r="BQ349" s="48"/>
      <c r="BU349" s="48"/>
      <c r="BY349" s="41">
        <v>42809</v>
      </c>
      <c r="BZ349">
        <v>8</v>
      </c>
      <c r="CA349">
        <v>3.7894999999999999</v>
      </c>
    </row>
    <row r="350" spans="1:79">
      <c r="A350" s="48"/>
      <c r="E350" s="48"/>
      <c r="I350" s="48"/>
      <c r="M350" s="48"/>
      <c r="Q350" s="48"/>
      <c r="U350" s="48"/>
      <c r="Y350" s="48"/>
      <c r="AC350" s="48"/>
      <c r="AG350" s="48"/>
      <c r="AK350" s="45"/>
      <c r="AO350" s="48"/>
      <c r="AS350" s="48"/>
      <c r="AW350" s="48"/>
      <c r="BA350" s="48"/>
      <c r="BE350" s="48"/>
      <c r="BI350" s="48"/>
      <c r="BM350" s="41">
        <v>42510</v>
      </c>
      <c r="BN350">
        <v>3.85</v>
      </c>
      <c r="BO350">
        <v>1.6998</v>
      </c>
      <c r="BQ350" s="48"/>
      <c r="BU350" s="48"/>
      <c r="BY350" s="41">
        <v>42810</v>
      </c>
      <c r="BZ350">
        <v>8</v>
      </c>
      <c r="CA350">
        <v>3.7894999999999999</v>
      </c>
    </row>
    <row r="351" spans="1:79">
      <c r="A351" s="48"/>
      <c r="E351" s="48"/>
      <c r="I351" s="48"/>
      <c r="M351" s="48"/>
      <c r="Q351" s="48"/>
      <c r="U351" s="48"/>
      <c r="Y351" s="48"/>
      <c r="AC351" s="48"/>
      <c r="AG351" s="48"/>
      <c r="AK351" s="45"/>
      <c r="AO351" s="48"/>
      <c r="AS351" s="48"/>
      <c r="AW351" s="48"/>
      <c r="BA351" s="48"/>
      <c r="BE351" s="48"/>
      <c r="BI351" s="48"/>
      <c r="BM351" s="41">
        <v>42513</v>
      </c>
      <c r="BN351">
        <v>3.92</v>
      </c>
      <c r="BO351">
        <v>1.7306999999999999</v>
      </c>
      <c r="BQ351" s="48"/>
      <c r="BU351" s="48"/>
      <c r="BY351" s="41">
        <v>42811</v>
      </c>
      <c r="BZ351">
        <v>8</v>
      </c>
      <c r="CA351">
        <v>3.7894999999999999</v>
      </c>
    </row>
    <row r="352" spans="1:79">
      <c r="A352" s="48"/>
      <c r="E352" s="48"/>
      <c r="I352" s="48"/>
      <c r="M352" s="48"/>
      <c r="Q352" s="48"/>
      <c r="U352" s="48"/>
      <c r="Y352" s="48"/>
      <c r="AC352" s="48"/>
      <c r="AG352" s="48"/>
      <c r="AK352" s="45"/>
      <c r="AO352" s="48"/>
      <c r="AS352" s="48"/>
      <c r="AW352" s="48"/>
      <c r="BA352" s="48"/>
      <c r="BE352" s="48"/>
      <c r="BI352" s="48"/>
      <c r="BM352" s="41">
        <v>42514</v>
      </c>
      <c r="BN352">
        <v>3.85</v>
      </c>
      <c r="BO352">
        <v>1.6998</v>
      </c>
      <c r="BQ352" s="48"/>
      <c r="BU352" s="48"/>
      <c r="BY352" s="41">
        <v>42815</v>
      </c>
      <c r="BZ352">
        <v>8</v>
      </c>
      <c r="CA352">
        <v>3.7894999999999999</v>
      </c>
    </row>
    <row r="353" spans="1:79">
      <c r="A353" s="48"/>
      <c r="E353" s="48"/>
      <c r="I353" s="48"/>
      <c r="M353" s="48"/>
      <c r="Q353" s="48"/>
      <c r="U353" s="48"/>
      <c r="Y353" s="48"/>
      <c r="AC353" s="48"/>
      <c r="AG353" s="48"/>
      <c r="AK353" s="45"/>
      <c r="AO353" s="48"/>
      <c r="AS353" s="48"/>
      <c r="AW353" s="48"/>
      <c r="BA353" s="48"/>
      <c r="BE353" s="48"/>
      <c r="BI353" s="48"/>
      <c r="BM353" s="41">
        <v>42515</v>
      </c>
      <c r="BN353">
        <v>3.9</v>
      </c>
      <c r="BO353">
        <v>1.7219</v>
      </c>
      <c r="BQ353" s="48"/>
      <c r="BU353" s="48"/>
      <c r="BY353" s="41">
        <v>42816</v>
      </c>
      <c r="BZ353">
        <v>8</v>
      </c>
      <c r="CA353">
        <v>3.7894999999999999</v>
      </c>
    </row>
    <row r="354" spans="1:79">
      <c r="A354" s="48"/>
      <c r="E354" s="48"/>
      <c r="I354" s="48"/>
      <c r="M354" s="48"/>
      <c r="Q354" s="48"/>
      <c r="U354" s="48"/>
      <c r="Y354" s="48"/>
      <c r="AC354" s="48"/>
      <c r="AG354" s="48"/>
      <c r="AK354" s="45"/>
      <c r="AO354" s="48"/>
      <c r="AS354" s="48"/>
      <c r="AW354" s="48"/>
      <c r="BA354" s="48"/>
      <c r="BE354" s="48"/>
      <c r="BI354" s="48"/>
      <c r="BM354" s="41">
        <v>42516</v>
      </c>
      <c r="BN354">
        <v>3.89</v>
      </c>
      <c r="BO354">
        <v>1.7175</v>
      </c>
      <c r="BQ354" s="48"/>
      <c r="BU354" s="48"/>
      <c r="BY354" s="41">
        <v>42817</v>
      </c>
      <c r="BZ354">
        <v>7.83</v>
      </c>
      <c r="CA354">
        <v>3.7090000000000001</v>
      </c>
    </row>
    <row r="355" spans="1:79">
      <c r="A355" s="48"/>
      <c r="E355" s="48"/>
      <c r="I355" s="48"/>
      <c r="M355" s="48"/>
      <c r="Q355" s="48"/>
      <c r="U355" s="48"/>
      <c r="Y355" s="48"/>
      <c r="AC355" s="48"/>
      <c r="AG355" s="48"/>
      <c r="AK355" s="45"/>
      <c r="AO355" s="48"/>
      <c r="AS355" s="48"/>
      <c r="AW355" s="48"/>
      <c r="BA355" s="48"/>
      <c r="BE355" s="48"/>
      <c r="BI355" s="48"/>
      <c r="BM355" s="41">
        <v>42517</v>
      </c>
      <c r="BN355">
        <v>3.92</v>
      </c>
      <c r="BO355">
        <v>1.7306999999999999</v>
      </c>
      <c r="BQ355" s="48"/>
      <c r="BU355" s="48"/>
      <c r="BY355" s="41">
        <v>42818</v>
      </c>
      <c r="BZ355">
        <v>7.85</v>
      </c>
      <c r="CA355">
        <v>3.7183999999999999</v>
      </c>
    </row>
    <row r="356" spans="1:79">
      <c r="A356" s="48"/>
      <c r="E356" s="48"/>
      <c r="I356" s="48"/>
      <c r="M356" s="48"/>
      <c r="Q356" s="48"/>
      <c r="U356" s="48"/>
      <c r="Y356" s="48"/>
      <c r="AC356" s="48"/>
      <c r="AG356" s="48"/>
      <c r="AK356" s="45"/>
      <c r="AO356" s="48"/>
      <c r="AS356" s="48"/>
      <c r="AW356" s="48"/>
      <c r="BA356" s="48"/>
      <c r="BE356" s="48"/>
      <c r="BI356" s="48"/>
      <c r="BM356" s="41">
        <v>42520</v>
      </c>
      <c r="BN356">
        <v>3.92</v>
      </c>
      <c r="BO356">
        <v>1.7306999999999999</v>
      </c>
      <c r="BQ356" s="48"/>
      <c r="BU356" s="48"/>
      <c r="BY356" s="41">
        <v>42821</v>
      </c>
      <c r="BZ356">
        <v>7.79</v>
      </c>
      <c r="CA356">
        <v>3.69</v>
      </c>
    </row>
    <row r="357" spans="1:79">
      <c r="A357" s="48"/>
      <c r="E357" s="48"/>
      <c r="I357" s="48"/>
      <c r="M357" s="48"/>
      <c r="Q357" s="48"/>
      <c r="U357" s="48"/>
      <c r="Y357" s="48"/>
      <c r="AC357" s="48"/>
      <c r="AG357" s="48"/>
      <c r="AK357" s="45"/>
      <c r="AO357" s="48"/>
      <c r="AS357" s="48"/>
      <c r="AW357" s="48"/>
      <c r="BA357" s="48"/>
      <c r="BE357" s="48"/>
      <c r="BI357" s="48"/>
      <c r="BM357" s="41">
        <v>42521</v>
      </c>
      <c r="BN357">
        <v>3.89</v>
      </c>
      <c r="BO357">
        <v>1.7175</v>
      </c>
      <c r="BQ357" s="48"/>
      <c r="BU357" s="48"/>
      <c r="BY357" s="41">
        <v>42822</v>
      </c>
      <c r="BZ357">
        <v>8.02</v>
      </c>
      <c r="CA357">
        <v>3.7989999999999999</v>
      </c>
    </row>
    <row r="358" spans="1:79">
      <c r="A358" s="48"/>
      <c r="E358" s="48"/>
      <c r="I358" s="48"/>
      <c r="M358" s="48"/>
      <c r="Q358" s="48"/>
      <c r="U358" s="48"/>
      <c r="Y358" s="48"/>
      <c r="AC358" s="48"/>
      <c r="AG358" s="48"/>
      <c r="AK358" s="45"/>
      <c r="AO358" s="48"/>
      <c r="AS358" s="48"/>
      <c r="AW358" s="48"/>
      <c r="BA358" s="48"/>
      <c r="BE358" s="48"/>
      <c r="BI358" s="48"/>
      <c r="BM358" s="41">
        <v>42522</v>
      </c>
      <c r="BN358">
        <v>3.9</v>
      </c>
      <c r="BO358">
        <v>1.7219</v>
      </c>
      <c r="BQ358" s="48"/>
      <c r="BU358" s="48"/>
      <c r="BY358" s="41">
        <v>42823</v>
      </c>
      <c r="BZ358">
        <v>7.8</v>
      </c>
      <c r="CA358">
        <v>3.6947000000000001</v>
      </c>
    </row>
    <row r="359" spans="1:79">
      <c r="A359" s="48"/>
      <c r="E359" s="48"/>
      <c r="I359" s="48"/>
      <c r="M359" s="48"/>
      <c r="Q359" s="48"/>
      <c r="U359" s="48"/>
      <c r="Y359" s="48"/>
      <c r="AC359" s="48"/>
      <c r="AG359" s="48"/>
      <c r="AK359" s="45"/>
      <c r="AO359" s="48"/>
      <c r="AS359" s="48"/>
      <c r="AW359" s="48"/>
      <c r="BA359" s="48"/>
      <c r="BE359" s="48"/>
      <c r="BI359" s="48"/>
      <c r="BM359" s="41">
        <v>42523</v>
      </c>
      <c r="BN359">
        <v>3.85</v>
      </c>
      <c r="BO359">
        <v>1.6998</v>
      </c>
      <c r="BQ359" s="48"/>
      <c r="BU359" s="48"/>
      <c r="BY359" s="41">
        <v>42824</v>
      </c>
      <c r="BZ359">
        <v>7.62</v>
      </c>
      <c r="CA359">
        <v>3.6095000000000002</v>
      </c>
    </row>
    <row r="360" spans="1:79">
      <c r="A360" s="48"/>
      <c r="E360" s="48"/>
      <c r="I360" s="48"/>
      <c r="M360" s="48"/>
      <c r="Q360" s="48"/>
      <c r="U360" s="48"/>
      <c r="Y360" s="48"/>
      <c r="AC360" s="48"/>
      <c r="AG360" s="48"/>
      <c r="AK360" s="45"/>
      <c r="AO360" s="48"/>
      <c r="AS360" s="48"/>
      <c r="AW360" s="48"/>
      <c r="BA360" s="48"/>
      <c r="BE360" s="48"/>
      <c r="BI360" s="48"/>
      <c r="BM360" s="41">
        <v>42524</v>
      </c>
      <c r="BN360">
        <v>3.89</v>
      </c>
      <c r="BO360">
        <v>1.7175</v>
      </c>
      <c r="BQ360" s="48"/>
      <c r="BU360" s="48"/>
      <c r="BY360" s="41">
        <v>42825</v>
      </c>
      <c r="BZ360">
        <v>7.82</v>
      </c>
      <c r="CA360">
        <v>3.7042000000000002</v>
      </c>
    </row>
    <row r="361" spans="1:79">
      <c r="A361" s="48"/>
      <c r="E361" s="48"/>
      <c r="I361" s="48"/>
      <c r="M361" s="48"/>
      <c r="Q361" s="48"/>
      <c r="U361" s="48"/>
      <c r="Y361" s="48"/>
      <c r="AC361" s="48"/>
      <c r="AG361" s="48"/>
      <c r="AK361" s="45"/>
      <c r="AO361" s="48"/>
      <c r="AS361" s="48"/>
      <c r="AW361" s="48"/>
      <c r="BA361" s="48"/>
      <c r="BE361" s="48"/>
      <c r="BI361" s="48"/>
      <c r="BM361" s="41">
        <v>42527</v>
      </c>
      <c r="BN361">
        <v>3.85</v>
      </c>
      <c r="BO361">
        <v>1.6998</v>
      </c>
      <c r="BQ361" s="48"/>
      <c r="BU361" s="48"/>
      <c r="BY361" s="41">
        <v>42828</v>
      </c>
      <c r="BZ361">
        <v>7.6</v>
      </c>
      <c r="CA361">
        <v>3.6</v>
      </c>
    </row>
    <row r="362" spans="1:79">
      <c r="A362" s="48"/>
      <c r="E362" s="48"/>
      <c r="I362" s="48"/>
      <c r="M362" s="48"/>
      <c r="Q362" s="48"/>
      <c r="U362" s="48"/>
      <c r="Y362" s="48"/>
      <c r="AC362" s="48"/>
      <c r="AG362" s="48"/>
      <c r="AK362" s="45"/>
      <c r="AO362" s="48"/>
      <c r="AS362" s="48"/>
      <c r="AW362" s="48"/>
      <c r="BA362" s="48"/>
      <c r="BE362" s="48"/>
      <c r="BI362" s="48"/>
      <c r="BM362" s="41">
        <v>42528</v>
      </c>
      <c r="BN362">
        <v>3.85</v>
      </c>
      <c r="BO362">
        <v>1.6998</v>
      </c>
      <c r="BQ362" s="48"/>
      <c r="BU362" s="48"/>
      <c r="BY362" s="41">
        <v>42829</v>
      </c>
      <c r="BZ362">
        <v>7.82</v>
      </c>
      <c r="CA362">
        <v>3.7042000000000002</v>
      </c>
    </row>
    <row r="363" spans="1:79">
      <c r="A363" s="48"/>
      <c r="E363" s="48"/>
      <c r="I363" s="48"/>
      <c r="M363" s="48"/>
      <c r="Q363" s="48"/>
      <c r="U363" s="48"/>
      <c r="Y363" s="48"/>
      <c r="AC363" s="48"/>
      <c r="AG363" s="48"/>
      <c r="AK363" s="45"/>
      <c r="AO363" s="48"/>
      <c r="AS363" s="48"/>
      <c r="AW363" s="48"/>
      <c r="BA363" s="48"/>
      <c r="BE363" s="48"/>
      <c r="BI363" s="48"/>
      <c r="BM363" s="41">
        <v>42529</v>
      </c>
      <c r="BN363">
        <v>3.8</v>
      </c>
      <c r="BO363">
        <v>1.6777</v>
      </c>
      <c r="BQ363" s="48"/>
      <c r="BU363" s="48"/>
      <c r="BY363" s="41">
        <v>42830</v>
      </c>
      <c r="BZ363">
        <v>8.0500000000000007</v>
      </c>
      <c r="CA363">
        <v>3.8132000000000001</v>
      </c>
    </row>
    <row r="364" spans="1:79">
      <c r="A364" s="48"/>
      <c r="E364" s="48"/>
      <c r="I364" s="48"/>
      <c r="M364" s="48"/>
      <c r="Q364" s="48"/>
      <c r="U364" s="48"/>
      <c r="Y364" s="48"/>
      <c r="AC364" s="48"/>
      <c r="AG364" s="48"/>
      <c r="AK364" s="45"/>
      <c r="AO364" s="48"/>
      <c r="AS364" s="48"/>
      <c r="AW364" s="48"/>
      <c r="BA364" s="48"/>
      <c r="BE364" s="48"/>
      <c r="BI364" s="48"/>
      <c r="BM364" s="41">
        <v>42530</v>
      </c>
      <c r="BN364">
        <v>3.75</v>
      </c>
      <c r="BO364">
        <v>1.6556999999999999</v>
      </c>
      <c r="BQ364" s="48"/>
      <c r="BU364" s="48"/>
      <c r="BY364" s="41">
        <v>42831</v>
      </c>
      <c r="BZ364">
        <v>8.15</v>
      </c>
      <c r="CA364">
        <v>3.8605</v>
      </c>
    </row>
    <row r="365" spans="1:79">
      <c r="A365" s="48"/>
      <c r="E365" s="48"/>
      <c r="I365" s="48"/>
      <c r="M365" s="48"/>
      <c r="Q365" s="48"/>
      <c r="U365" s="48"/>
      <c r="Y365" s="48"/>
      <c r="AC365" s="48"/>
      <c r="AG365" s="48"/>
      <c r="AK365" s="45"/>
      <c r="AO365" s="48"/>
      <c r="AS365" s="48"/>
      <c r="AW365" s="48"/>
      <c r="BA365" s="48"/>
      <c r="BE365" s="48"/>
      <c r="BI365" s="48"/>
      <c r="BM365" s="41">
        <v>42531</v>
      </c>
      <c r="BN365">
        <v>3.69</v>
      </c>
      <c r="BO365">
        <v>1.6292</v>
      </c>
      <c r="BQ365" s="48"/>
      <c r="BU365" s="48"/>
      <c r="BY365" s="41">
        <v>42832</v>
      </c>
      <c r="BZ365">
        <v>8.15</v>
      </c>
      <c r="CA365">
        <v>3.8605</v>
      </c>
    </row>
    <row r="366" spans="1:79">
      <c r="A366" s="48"/>
      <c r="E366" s="48"/>
      <c r="I366" s="48"/>
      <c r="M366" s="48"/>
      <c r="Q366" s="48"/>
      <c r="U366" s="48"/>
      <c r="Y366" s="48"/>
      <c r="AC366" s="48"/>
      <c r="AG366" s="48"/>
      <c r="AK366" s="45"/>
      <c r="AO366" s="48"/>
      <c r="AS366" s="48"/>
      <c r="AW366" s="48"/>
      <c r="BA366" s="48"/>
      <c r="BE366" s="48"/>
      <c r="BI366" s="48"/>
      <c r="BM366" s="41">
        <v>42534</v>
      </c>
      <c r="BN366">
        <v>3.6</v>
      </c>
      <c r="BO366">
        <v>1.5893999999999999</v>
      </c>
      <c r="BQ366" s="48"/>
      <c r="BU366" s="48"/>
      <c r="BY366" s="41">
        <v>42835</v>
      </c>
      <c r="BZ366">
        <v>8.16</v>
      </c>
      <c r="CA366">
        <v>3.8653</v>
      </c>
    </row>
    <row r="367" spans="1:79">
      <c r="A367" s="48"/>
      <c r="E367" s="48"/>
      <c r="I367" s="48"/>
      <c r="M367" s="48"/>
      <c r="Q367" s="48"/>
      <c r="U367" s="48"/>
      <c r="Y367" s="48"/>
      <c r="AC367" s="48"/>
      <c r="AG367" s="48"/>
      <c r="AK367" s="45"/>
      <c r="AO367" s="48"/>
      <c r="AS367" s="48"/>
      <c r="AW367" s="48"/>
      <c r="BA367" s="48"/>
      <c r="BE367" s="48"/>
      <c r="BI367" s="48"/>
      <c r="BM367" s="41">
        <v>42535</v>
      </c>
      <c r="BN367">
        <v>3.65</v>
      </c>
      <c r="BO367">
        <v>1.6114999999999999</v>
      </c>
      <c r="BQ367" s="48"/>
      <c r="BU367" s="48"/>
      <c r="BY367" s="41">
        <v>42836</v>
      </c>
      <c r="BZ367">
        <v>8.16</v>
      </c>
      <c r="CA367">
        <v>3.8653</v>
      </c>
    </row>
    <row r="368" spans="1:79">
      <c r="A368" s="48"/>
      <c r="E368" s="48"/>
      <c r="I368" s="48"/>
      <c r="M368" s="48"/>
      <c r="Q368" s="48"/>
      <c r="U368" s="48"/>
      <c r="Y368" s="48"/>
      <c r="AC368" s="48"/>
      <c r="AG368" s="48"/>
      <c r="AK368" s="45"/>
      <c r="AO368" s="48"/>
      <c r="AS368" s="48"/>
      <c r="AW368" s="48"/>
      <c r="BA368" s="48"/>
      <c r="BE368" s="48"/>
      <c r="BI368" s="48"/>
      <c r="BM368" s="41">
        <v>42536</v>
      </c>
      <c r="BN368">
        <v>3.75</v>
      </c>
      <c r="BO368">
        <v>1.6556999999999999</v>
      </c>
      <c r="BQ368" s="48"/>
      <c r="BU368" s="48"/>
      <c r="BY368" s="41">
        <v>42837</v>
      </c>
      <c r="BZ368">
        <v>8.16</v>
      </c>
      <c r="CA368">
        <v>3.8653</v>
      </c>
    </row>
    <row r="369" spans="1:79">
      <c r="A369" s="48"/>
      <c r="E369" s="48"/>
      <c r="I369" s="48"/>
      <c r="M369" s="48"/>
      <c r="Q369" s="48"/>
      <c r="U369" s="48"/>
      <c r="Y369" s="48"/>
      <c r="AC369" s="48"/>
      <c r="AG369" s="48"/>
      <c r="AK369" s="45"/>
      <c r="AO369" s="48"/>
      <c r="AS369" s="48"/>
      <c r="AW369" s="48"/>
      <c r="BA369" s="48"/>
      <c r="BE369" s="48"/>
      <c r="BI369" s="48"/>
      <c r="BM369" s="41">
        <v>42537</v>
      </c>
      <c r="BN369">
        <v>3.93</v>
      </c>
      <c r="BO369">
        <v>1.7351000000000001</v>
      </c>
      <c r="BQ369" s="48"/>
      <c r="BU369" s="48"/>
      <c r="BY369" s="41">
        <v>42838</v>
      </c>
      <c r="BZ369">
        <v>8.1</v>
      </c>
      <c r="CA369">
        <v>3.8369</v>
      </c>
    </row>
    <row r="370" spans="1:79">
      <c r="A370" s="48"/>
      <c r="E370" s="48"/>
      <c r="I370" s="48"/>
      <c r="M370" s="48"/>
      <c r="Q370" s="48"/>
      <c r="U370" s="48"/>
      <c r="Y370" s="48"/>
      <c r="AC370" s="48"/>
      <c r="AG370" s="48"/>
      <c r="AK370" s="45"/>
      <c r="AO370" s="48"/>
      <c r="AS370" s="48"/>
      <c r="AW370" s="48"/>
      <c r="BA370" s="48"/>
      <c r="BE370" s="48"/>
      <c r="BI370" s="48"/>
      <c r="BM370" s="41">
        <v>42538</v>
      </c>
      <c r="BN370">
        <v>3.97</v>
      </c>
      <c r="BO370">
        <v>1.7527999999999999</v>
      </c>
      <c r="BQ370" s="48"/>
      <c r="BU370" s="48"/>
      <c r="BY370" s="41">
        <v>42839</v>
      </c>
      <c r="BZ370">
        <v>8.1999999999999993</v>
      </c>
      <c r="CA370">
        <v>3.8841999999999999</v>
      </c>
    </row>
    <row r="371" spans="1:79">
      <c r="A371" s="48"/>
      <c r="E371" s="48"/>
      <c r="I371" s="48"/>
      <c r="M371" s="48"/>
      <c r="Q371" s="48"/>
      <c r="U371" s="48"/>
      <c r="Y371" s="48"/>
      <c r="AC371" s="48"/>
      <c r="AG371" s="48"/>
      <c r="AK371" s="45"/>
      <c r="AO371" s="48"/>
      <c r="AS371" s="48"/>
      <c r="AW371" s="48"/>
      <c r="BA371" s="48"/>
      <c r="BE371" s="48"/>
      <c r="BI371" s="48"/>
      <c r="BM371" s="41">
        <v>42541</v>
      </c>
      <c r="BN371">
        <v>4.08</v>
      </c>
      <c r="BO371">
        <v>1.8012999999999999</v>
      </c>
      <c r="BQ371" s="48"/>
      <c r="BU371" s="48"/>
      <c r="BY371" s="41">
        <v>42842</v>
      </c>
      <c r="BZ371">
        <v>8.1999999999999993</v>
      </c>
      <c r="CA371">
        <v>3.8841999999999999</v>
      </c>
    </row>
    <row r="372" spans="1:79">
      <c r="A372" s="48"/>
      <c r="E372" s="48"/>
      <c r="I372" s="48"/>
      <c r="M372" s="48"/>
      <c r="Q372" s="48"/>
      <c r="U372" s="48"/>
      <c r="Y372" s="48"/>
      <c r="AC372" s="48"/>
      <c r="AG372" s="48"/>
      <c r="AK372" s="45"/>
      <c r="AO372" s="48"/>
      <c r="AS372" s="48"/>
      <c r="AW372" s="48"/>
      <c r="BA372" s="48"/>
      <c r="BE372" s="48"/>
      <c r="BI372" s="48"/>
      <c r="BM372" s="41">
        <v>42542</v>
      </c>
      <c r="BN372">
        <v>4.0999999999999996</v>
      </c>
      <c r="BO372">
        <v>1.8102</v>
      </c>
      <c r="BQ372" s="48"/>
      <c r="BU372" s="48"/>
      <c r="BY372" s="41">
        <v>42843</v>
      </c>
      <c r="BZ372">
        <v>8.1999999999999993</v>
      </c>
      <c r="CA372">
        <v>3.8841999999999999</v>
      </c>
    </row>
    <row r="373" spans="1:79">
      <c r="A373" s="48"/>
      <c r="E373" s="48"/>
      <c r="I373" s="48"/>
      <c r="M373" s="48"/>
      <c r="Q373" s="48"/>
      <c r="U373" s="48"/>
      <c r="Y373" s="48"/>
      <c r="AC373" s="48"/>
      <c r="AG373" s="48"/>
      <c r="AK373" s="45"/>
      <c r="AO373" s="48"/>
      <c r="AS373" s="48"/>
      <c r="AW373" s="48"/>
      <c r="BA373" s="48"/>
      <c r="BE373" s="48"/>
      <c r="BI373" s="48"/>
      <c r="BM373" s="41">
        <v>42543</v>
      </c>
      <c r="BN373">
        <v>4.21</v>
      </c>
      <c r="BO373">
        <v>1.8587</v>
      </c>
      <c r="BQ373" s="48"/>
      <c r="BU373" s="48"/>
      <c r="BY373" s="41">
        <v>42844</v>
      </c>
      <c r="BZ373">
        <v>8.34</v>
      </c>
      <c r="CA373">
        <v>3.9504999999999999</v>
      </c>
    </row>
    <row r="374" spans="1:79">
      <c r="A374" s="48"/>
      <c r="E374" s="48"/>
      <c r="I374" s="48"/>
      <c r="M374" s="48"/>
      <c r="Q374" s="48"/>
      <c r="U374" s="48"/>
      <c r="Y374" s="48"/>
      <c r="AC374" s="48"/>
      <c r="AG374" s="48"/>
      <c r="AK374" s="45"/>
      <c r="AO374" s="48"/>
      <c r="AS374" s="48"/>
      <c r="AW374" s="48"/>
      <c r="BA374" s="48"/>
      <c r="BE374" s="48"/>
      <c r="BI374" s="48"/>
      <c r="BM374" s="41">
        <v>42544</v>
      </c>
      <c r="BN374">
        <v>4.3499999999999996</v>
      </c>
      <c r="BO374">
        <v>1.9206000000000001</v>
      </c>
      <c r="BQ374" s="48"/>
      <c r="BU374" s="48"/>
      <c r="BY374" s="41">
        <v>42845</v>
      </c>
      <c r="BZ374">
        <v>8.34</v>
      </c>
      <c r="CA374">
        <v>3.9504999999999999</v>
      </c>
    </row>
    <row r="375" spans="1:79">
      <c r="A375" s="48"/>
      <c r="E375" s="48"/>
      <c r="I375" s="48"/>
      <c r="M375" s="48"/>
      <c r="Q375" s="48"/>
      <c r="U375" s="48"/>
      <c r="Y375" s="48"/>
      <c r="AC375" s="48"/>
      <c r="AG375" s="48"/>
      <c r="AK375" s="45"/>
      <c r="AO375" s="48"/>
      <c r="AS375" s="48"/>
      <c r="AW375" s="48"/>
      <c r="BA375" s="48"/>
      <c r="BE375" s="48"/>
      <c r="BI375" s="48"/>
      <c r="BM375" s="41">
        <v>42545</v>
      </c>
      <c r="BN375">
        <v>4.2300000000000004</v>
      </c>
      <c r="BO375">
        <v>1.8675999999999999</v>
      </c>
      <c r="BQ375" s="48"/>
      <c r="BU375" s="48"/>
      <c r="BY375" s="41">
        <v>42846</v>
      </c>
      <c r="BZ375">
        <v>8.34</v>
      </c>
      <c r="CA375">
        <v>3.9504999999999999</v>
      </c>
    </row>
    <row r="376" spans="1:79">
      <c r="A376" s="48"/>
      <c r="E376" s="48"/>
      <c r="I376" s="48"/>
      <c r="M376" s="48"/>
      <c r="Q376" s="48"/>
      <c r="U376" s="48"/>
      <c r="Y376" s="48"/>
      <c r="AC376" s="48"/>
      <c r="AG376" s="48"/>
      <c r="AK376" s="45"/>
      <c r="AO376" s="48"/>
      <c r="AS376" s="48"/>
      <c r="AW376" s="48"/>
      <c r="BA376" s="48"/>
      <c r="BE376" s="48"/>
      <c r="BI376" s="48"/>
      <c r="BM376" s="41">
        <v>42548</v>
      </c>
      <c r="BN376">
        <v>4.13</v>
      </c>
      <c r="BO376">
        <v>1.8233999999999999</v>
      </c>
      <c r="BQ376" s="48"/>
      <c r="BU376" s="48"/>
      <c r="BY376" s="41">
        <v>42849</v>
      </c>
      <c r="BZ376">
        <v>8.34</v>
      </c>
      <c r="CA376">
        <v>3.9504999999999999</v>
      </c>
    </row>
    <row r="377" spans="1:79">
      <c r="A377" s="48"/>
      <c r="E377" s="48"/>
      <c r="I377" s="48"/>
      <c r="M377" s="48"/>
      <c r="Q377" s="48"/>
      <c r="U377" s="48"/>
      <c r="Y377" s="48"/>
      <c r="AC377" s="48"/>
      <c r="AG377" s="48"/>
      <c r="AK377" s="45"/>
      <c r="AO377" s="48"/>
      <c r="AS377" s="48"/>
      <c r="AW377" s="48"/>
      <c r="BA377" s="48"/>
      <c r="BE377" s="48"/>
      <c r="BI377" s="48"/>
      <c r="BM377" s="41">
        <v>42549</v>
      </c>
      <c r="BN377">
        <v>4.12</v>
      </c>
      <c r="BO377">
        <v>1.819</v>
      </c>
      <c r="BQ377" s="48"/>
      <c r="BU377" s="48"/>
      <c r="BY377" s="41">
        <v>42850</v>
      </c>
      <c r="BZ377">
        <v>8.09</v>
      </c>
      <c r="CA377">
        <v>3.8321000000000001</v>
      </c>
    </row>
    <row r="378" spans="1:79">
      <c r="A378" s="48"/>
      <c r="E378" s="48"/>
      <c r="I378" s="48"/>
      <c r="M378" s="48"/>
      <c r="Q378" s="48"/>
      <c r="U378" s="48"/>
      <c r="Y378" s="48"/>
      <c r="AC378" s="48"/>
      <c r="AG378" s="48"/>
      <c r="AK378" s="45"/>
      <c r="AO378" s="48"/>
      <c r="AS378" s="48"/>
      <c r="AW378" s="48"/>
      <c r="BA378" s="48"/>
      <c r="BE378" s="48"/>
      <c r="BI378" s="48"/>
      <c r="BM378" s="41">
        <v>42550</v>
      </c>
      <c r="BN378">
        <v>4.07</v>
      </c>
      <c r="BO378">
        <v>1.7968999999999999</v>
      </c>
      <c r="BQ378" s="48"/>
      <c r="BU378" s="48"/>
      <c r="BY378" s="41">
        <v>42851</v>
      </c>
      <c r="BZ378">
        <v>8.33</v>
      </c>
      <c r="CA378">
        <v>3.9458000000000002</v>
      </c>
    </row>
    <row r="379" spans="1:79">
      <c r="A379" s="48"/>
      <c r="E379" s="48"/>
      <c r="I379" s="48"/>
      <c r="M379" s="48"/>
      <c r="Q379" s="48"/>
      <c r="U379" s="48"/>
      <c r="Y379" s="48"/>
      <c r="AC379" s="48"/>
      <c r="AG379" s="48"/>
      <c r="AK379" s="45"/>
      <c r="AO379" s="48"/>
      <c r="AS379" s="48"/>
      <c r="AW379" s="48"/>
      <c r="BA379" s="48"/>
      <c r="BE379" s="48"/>
      <c r="BI379" s="48"/>
      <c r="BM379" s="41">
        <v>42551</v>
      </c>
      <c r="BN379">
        <v>4.07</v>
      </c>
      <c r="BO379">
        <v>1.7968999999999999</v>
      </c>
      <c r="BQ379" s="48"/>
      <c r="BU379" s="48"/>
      <c r="BY379" s="41">
        <v>42852</v>
      </c>
      <c r="BZ379">
        <v>8.4700000000000006</v>
      </c>
      <c r="CA379">
        <v>4.0121000000000002</v>
      </c>
    </row>
    <row r="380" spans="1:79">
      <c r="A380" s="48"/>
      <c r="E380" s="48"/>
      <c r="I380" s="48"/>
      <c r="M380" s="48"/>
      <c r="Q380" s="48"/>
      <c r="U380" s="48"/>
      <c r="Y380" s="48"/>
      <c r="AC380" s="48"/>
      <c r="AG380" s="48"/>
      <c r="AK380" s="45"/>
      <c r="AO380" s="48"/>
      <c r="AS380" s="48"/>
      <c r="AW380" s="48"/>
      <c r="BA380" s="48"/>
      <c r="BE380" s="48"/>
      <c r="BI380" s="48"/>
      <c r="BM380" s="41">
        <v>42552</v>
      </c>
      <c r="BN380">
        <v>4.1900000000000004</v>
      </c>
      <c r="BO380">
        <v>1.8499000000000001</v>
      </c>
      <c r="BQ380" s="48"/>
      <c r="BU380" s="48"/>
      <c r="BY380" s="41">
        <v>42853</v>
      </c>
      <c r="BZ380">
        <v>8.5399999999999991</v>
      </c>
      <c r="CA380">
        <v>4.0453000000000001</v>
      </c>
    </row>
    <row r="381" spans="1:79">
      <c r="A381" s="48"/>
      <c r="E381" s="48"/>
      <c r="I381" s="48"/>
      <c r="M381" s="48"/>
      <c r="Q381" s="48"/>
      <c r="U381" s="48"/>
      <c r="Y381" s="48"/>
      <c r="AC381" s="48"/>
      <c r="AG381" s="48"/>
      <c r="AK381" s="45"/>
      <c r="AO381" s="48"/>
      <c r="AS381" s="48"/>
      <c r="AW381" s="48"/>
      <c r="BA381" s="48"/>
      <c r="BE381" s="48"/>
      <c r="BI381" s="48"/>
      <c r="BM381" s="41">
        <v>42555</v>
      </c>
      <c r="BN381">
        <v>4.17</v>
      </c>
      <c r="BO381">
        <v>1.8411</v>
      </c>
      <c r="BQ381" s="48"/>
      <c r="BU381" s="48"/>
      <c r="BY381" s="41">
        <v>42857</v>
      </c>
      <c r="BZ381">
        <v>8.5399999999999991</v>
      </c>
      <c r="CA381">
        <v>4.0453000000000001</v>
      </c>
    </row>
    <row r="382" spans="1:79">
      <c r="A382" s="48"/>
      <c r="E382" s="48"/>
      <c r="I382" s="48"/>
      <c r="M382" s="48"/>
      <c r="Q382" s="48"/>
      <c r="U382" s="48"/>
      <c r="Y382" s="48"/>
      <c r="AC382" s="48"/>
      <c r="AG382" s="48"/>
      <c r="AK382" s="45"/>
      <c r="AO382" s="48"/>
      <c r="AS382" s="48"/>
      <c r="AW382" s="48"/>
      <c r="BA382" s="48"/>
      <c r="BE382" s="48"/>
      <c r="BI382" s="48"/>
      <c r="BM382" s="41">
        <v>42559</v>
      </c>
      <c r="BN382">
        <v>4.17</v>
      </c>
      <c r="BO382">
        <v>1.8411</v>
      </c>
      <c r="BQ382" s="48"/>
      <c r="BU382" s="48"/>
      <c r="BY382" s="41">
        <v>42858</v>
      </c>
      <c r="BZ382">
        <v>8.2899999999999991</v>
      </c>
      <c r="CA382">
        <v>3.9268999999999998</v>
      </c>
    </row>
    <row r="383" spans="1:79">
      <c r="A383" s="48"/>
      <c r="E383" s="48"/>
      <c r="I383" s="48"/>
      <c r="M383" s="48"/>
      <c r="Q383" s="48"/>
      <c r="U383" s="48"/>
      <c r="Y383" s="48"/>
      <c r="AC383" s="48"/>
      <c r="AG383" s="48"/>
      <c r="AK383" s="45"/>
      <c r="AO383" s="48"/>
      <c r="AS383" s="48"/>
      <c r="AW383" s="48"/>
      <c r="BA383" s="48"/>
      <c r="BE383" s="48"/>
      <c r="BI383" s="48"/>
      <c r="BM383" s="41">
        <v>42562</v>
      </c>
      <c r="BN383">
        <v>4.25</v>
      </c>
      <c r="BO383">
        <v>1.8764000000000001</v>
      </c>
      <c r="BQ383" s="48"/>
      <c r="BU383" s="48"/>
      <c r="BY383" s="41">
        <v>42859</v>
      </c>
      <c r="BZ383">
        <v>8.25</v>
      </c>
      <c r="CA383">
        <v>3.9079000000000002</v>
      </c>
    </row>
    <row r="384" spans="1:79">
      <c r="A384" s="48"/>
      <c r="E384" s="48"/>
      <c r="I384" s="48"/>
      <c r="M384" s="48"/>
      <c r="Q384" s="48"/>
      <c r="U384" s="48"/>
      <c r="Y384" s="48"/>
      <c r="AC384" s="48"/>
      <c r="AG384" s="48"/>
      <c r="AK384" s="45"/>
      <c r="AO384" s="48"/>
      <c r="AS384" s="48"/>
      <c r="AW384" s="48"/>
      <c r="BA384" s="48"/>
      <c r="BE384" s="48"/>
      <c r="BI384" s="48"/>
      <c r="BM384" s="41">
        <v>42563</v>
      </c>
      <c r="BN384">
        <v>4.29</v>
      </c>
      <c r="BO384">
        <v>1.8940999999999999</v>
      </c>
      <c r="BQ384" s="48"/>
      <c r="BU384" s="48"/>
      <c r="BY384" s="41">
        <v>42860</v>
      </c>
      <c r="BZ384">
        <v>8.74</v>
      </c>
      <c r="CA384">
        <v>4.1399999999999997</v>
      </c>
    </row>
    <row r="385" spans="1:79">
      <c r="A385" s="48"/>
      <c r="E385" s="48"/>
      <c r="I385" s="48"/>
      <c r="M385" s="48"/>
      <c r="Q385" s="48"/>
      <c r="U385" s="48"/>
      <c r="Y385" s="48"/>
      <c r="AC385" s="48"/>
      <c r="AG385" s="48"/>
      <c r="AK385" s="45"/>
      <c r="AO385" s="48"/>
      <c r="AS385" s="48"/>
      <c r="AW385" s="48"/>
      <c r="BA385" s="48"/>
      <c r="BE385" s="48"/>
      <c r="BI385" s="48"/>
      <c r="BM385" s="41">
        <v>42564</v>
      </c>
      <c r="BN385">
        <v>4.25</v>
      </c>
      <c r="BO385">
        <v>1.8764000000000001</v>
      </c>
      <c r="BQ385" s="48"/>
      <c r="BU385" s="48"/>
      <c r="BY385" s="41">
        <v>42863</v>
      </c>
      <c r="BZ385">
        <v>8.74</v>
      </c>
      <c r="CA385">
        <v>4.1399999999999997</v>
      </c>
    </row>
    <row r="386" spans="1:79">
      <c r="A386" s="48"/>
      <c r="E386" s="48"/>
      <c r="I386" s="48"/>
      <c r="M386" s="48"/>
      <c r="Q386" s="48"/>
      <c r="U386" s="48"/>
      <c r="Y386" s="48"/>
      <c r="AC386" s="48"/>
      <c r="AG386" s="48"/>
      <c r="AK386" s="45"/>
      <c r="AO386" s="48"/>
      <c r="AS386" s="48"/>
      <c r="AW386" s="48"/>
      <c r="BA386" s="48"/>
      <c r="BE386" s="48"/>
      <c r="BI386" s="48"/>
      <c r="BM386" s="41">
        <v>42565</v>
      </c>
      <c r="BN386">
        <v>4.18</v>
      </c>
      <c r="BO386">
        <v>1.8454999999999999</v>
      </c>
      <c r="BQ386" s="48"/>
      <c r="BU386" s="48"/>
      <c r="BY386" s="41">
        <v>42864</v>
      </c>
      <c r="BZ386">
        <v>8.9</v>
      </c>
      <c r="CA386">
        <v>4.2157999999999998</v>
      </c>
    </row>
    <row r="387" spans="1:79">
      <c r="A387" s="48"/>
      <c r="E387" s="48"/>
      <c r="I387" s="48"/>
      <c r="M387" s="48"/>
      <c r="Q387" s="48"/>
      <c r="U387" s="48"/>
      <c r="Y387" s="48"/>
      <c r="AC387" s="48"/>
      <c r="AG387" s="48"/>
      <c r="AK387" s="45"/>
      <c r="AO387" s="48"/>
      <c r="AS387" s="48"/>
      <c r="AW387" s="48"/>
      <c r="BA387" s="48"/>
      <c r="BE387" s="48"/>
      <c r="BI387" s="48"/>
      <c r="BM387" s="41">
        <v>42566</v>
      </c>
      <c r="BN387">
        <v>4</v>
      </c>
      <c r="BO387">
        <v>1.8580000000000001</v>
      </c>
      <c r="BQ387" s="48"/>
      <c r="BU387" s="48"/>
      <c r="BY387" s="41">
        <v>42865</v>
      </c>
      <c r="BZ387">
        <v>9.16</v>
      </c>
      <c r="CA387">
        <v>4.3390000000000004</v>
      </c>
    </row>
    <row r="388" spans="1:79">
      <c r="A388" s="48"/>
      <c r="E388" s="48"/>
      <c r="I388" s="48"/>
      <c r="M388" s="48"/>
      <c r="Q388" s="48"/>
      <c r="U388" s="48"/>
      <c r="Y388" s="48"/>
      <c r="AC388" s="48"/>
      <c r="AG388" s="48"/>
      <c r="AK388" s="45"/>
      <c r="AO388" s="48"/>
      <c r="AS388" s="48"/>
      <c r="AW388" s="48"/>
      <c r="BA388" s="48"/>
      <c r="BE388" s="48"/>
      <c r="BI388" s="48"/>
      <c r="BM388" s="41">
        <v>42569</v>
      </c>
      <c r="BN388">
        <v>3.94</v>
      </c>
      <c r="BO388">
        <v>1.8301000000000001</v>
      </c>
      <c r="BQ388" s="48"/>
      <c r="BU388" s="48"/>
      <c r="BY388" s="41">
        <v>42866</v>
      </c>
      <c r="BZ388">
        <v>9.16</v>
      </c>
      <c r="CA388">
        <v>4.3390000000000004</v>
      </c>
    </row>
    <row r="389" spans="1:79">
      <c r="A389" s="48"/>
      <c r="E389" s="48"/>
      <c r="I389" s="48"/>
      <c r="M389" s="48"/>
      <c r="Q389" s="48"/>
      <c r="U389" s="48"/>
      <c r="Y389" s="48"/>
      <c r="AC389" s="48"/>
      <c r="AG389" s="48"/>
      <c r="AK389" s="45"/>
      <c r="AO389" s="48"/>
      <c r="AS389" s="48"/>
      <c r="AW389" s="48"/>
      <c r="BA389" s="48"/>
      <c r="BE389" s="48"/>
      <c r="BI389" s="48"/>
      <c r="BM389" s="41">
        <v>42570</v>
      </c>
      <c r="BN389">
        <v>3.93</v>
      </c>
      <c r="BO389">
        <v>1.8254999999999999</v>
      </c>
      <c r="BQ389" s="48"/>
      <c r="BU389" s="48"/>
      <c r="BY389" s="41">
        <v>42867</v>
      </c>
      <c r="BZ389">
        <v>9.27</v>
      </c>
      <c r="CA389">
        <v>4.3910999999999998</v>
      </c>
    </row>
    <row r="390" spans="1:79">
      <c r="A390" s="48"/>
      <c r="E390" s="48"/>
      <c r="I390" s="48"/>
      <c r="M390" s="48"/>
      <c r="Q390" s="48"/>
      <c r="U390" s="48"/>
      <c r="Y390" s="48"/>
      <c r="AC390" s="48"/>
      <c r="AG390" s="48"/>
      <c r="AK390" s="45"/>
      <c r="AO390" s="48"/>
      <c r="AS390" s="48"/>
      <c r="AW390" s="48"/>
      <c r="BA390" s="48"/>
      <c r="BE390" s="48"/>
      <c r="BI390" s="48"/>
      <c r="BM390" s="41">
        <v>42571</v>
      </c>
      <c r="BN390">
        <v>3.9</v>
      </c>
      <c r="BO390">
        <v>1.8115000000000001</v>
      </c>
      <c r="BQ390" s="48"/>
      <c r="BU390" s="48"/>
      <c r="BY390" s="41">
        <v>42870</v>
      </c>
      <c r="BZ390">
        <v>9.27</v>
      </c>
      <c r="CA390">
        <v>4.3910999999999998</v>
      </c>
    </row>
    <row r="391" spans="1:79">
      <c r="A391" s="48"/>
      <c r="E391" s="48"/>
      <c r="I391" s="48"/>
      <c r="M391" s="48"/>
      <c r="Q391" s="48"/>
      <c r="U391" s="48"/>
      <c r="Y391" s="48"/>
      <c r="AC391" s="48"/>
      <c r="AG391" s="48"/>
      <c r="AK391" s="45"/>
      <c r="AO391" s="48"/>
      <c r="AS391" s="48"/>
      <c r="AW391" s="48"/>
      <c r="BA391" s="48"/>
      <c r="BE391" s="48"/>
      <c r="BI391" s="48"/>
      <c r="BM391" s="41">
        <v>42572</v>
      </c>
      <c r="BN391">
        <v>3.89</v>
      </c>
      <c r="BO391">
        <v>1.8069</v>
      </c>
      <c r="BQ391" s="48"/>
      <c r="BU391" s="48"/>
      <c r="BY391" s="41">
        <v>42871</v>
      </c>
      <c r="BZ391">
        <v>9.27</v>
      </c>
      <c r="CA391">
        <v>4.3910999999999998</v>
      </c>
    </row>
    <row r="392" spans="1:79">
      <c r="A392" s="48"/>
      <c r="E392" s="48"/>
      <c r="I392" s="48"/>
      <c r="M392" s="48"/>
      <c r="Q392" s="48"/>
      <c r="U392" s="48"/>
      <c r="Y392" s="48"/>
      <c r="AC392" s="48"/>
      <c r="AG392" s="48"/>
      <c r="AK392" s="45"/>
      <c r="AO392" s="48"/>
      <c r="AS392" s="48"/>
      <c r="AW392" s="48"/>
      <c r="BA392" s="48"/>
      <c r="BE392" s="48"/>
      <c r="BI392" s="48"/>
      <c r="BM392" s="41">
        <v>42573</v>
      </c>
      <c r="BN392">
        <v>3.85</v>
      </c>
      <c r="BO392">
        <v>1.7883</v>
      </c>
      <c r="BQ392" s="48"/>
      <c r="BU392" s="48"/>
      <c r="BY392" s="41">
        <v>42872</v>
      </c>
      <c r="BZ392">
        <v>9.11</v>
      </c>
      <c r="CA392">
        <v>4.3152999999999997</v>
      </c>
    </row>
    <row r="393" spans="1:79">
      <c r="A393" s="48"/>
      <c r="E393" s="48"/>
      <c r="I393" s="48"/>
      <c r="M393" s="48"/>
      <c r="Q393" s="48"/>
      <c r="U393" s="48"/>
      <c r="Y393" s="48"/>
      <c r="AC393" s="48"/>
      <c r="AG393" s="48"/>
      <c r="AK393" s="45"/>
      <c r="AO393" s="48"/>
      <c r="AS393" s="48"/>
      <c r="AW393" s="48"/>
      <c r="BA393" s="48"/>
      <c r="BE393" s="48"/>
      <c r="BI393" s="48"/>
      <c r="BM393" s="41">
        <v>42577</v>
      </c>
      <c r="BN393">
        <v>3.76</v>
      </c>
      <c r="BO393">
        <v>1.7464999999999999</v>
      </c>
      <c r="BQ393" s="48"/>
      <c r="BU393" s="48"/>
      <c r="BY393" s="41">
        <v>42873</v>
      </c>
      <c r="BZ393">
        <v>9.1199999999999992</v>
      </c>
      <c r="CA393">
        <v>4.32</v>
      </c>
    </row>
    <row r="394" spans="1:79">
      <c r="A394" s="48"/>
      <c r="E394" s="48"/>
      <c r="I394" s="48"/>
      <c r="M394" s="48"/>
      <c r="Q394" s="48"/>
      <c r="U394" s="48"/>
      <c r="Y394" s="48"/>
      <c r="AC394" s="48"/>
      <c r="AG394" s="48"/>
      <c r="AK394" s="45"/>
      <c r="AO394" s="48"/>
      <c r="AS394" s="48"/>
      <c r="AW394" s="48"/>
      <c r="BA394" s="48"/>
      <c r="BE394" s="48"/>
      <c r="BI394" s="48"/>
      <c r="BM394" s="41">
        <v>42578</v>
      </c>
      <c r="BN394">
        <v>3.84</v>
      </c>
      <c r="BO394">
        <v>1.7837000000000001</v>
      </c>
      <c r="BQ394" s="48"/>
      <c r="BU394" s="48"/>
      <c r="BY394" s="41">
        <v>42874</v>
      </c>
      <c r="BZ394">
        <v>9.15</v>
      </c>
      <c r="CA394">
        <v>4.3342000000000001</v>
      </c>
    </row>
    <row r="395" spans="1:79">
      <c r="A395" s="48"/>
      <c r="E395" s="48"/>
      <c r="I395" s="48"/>
      <c r="M395" s="48"/>
      <c r="Q395" s="48"/>
      <c r="U395" s="48"/>
      <c r="Y395" s="48"/>
      <c r="AC395" s="48"/>
      <c r="AG395" s="48"/>
      <c r="AK395" s="45"/>
      <c r="AO395" s="48"/>
      <c r="AS395" s="48"/>
      <c r="AW395" s="48"/>
      <c r="BA395" s="48"/>
      <c r="BE395" s="48"/>
      <c r="BI395" s="48"/>
      <c r="BM395" s="41">
        <v>42579</v>
      </c>
      <c r="BN395">
        <v>3.84</v>
      </c>
      <c r="BO395">
        <v>1.7837000000000001</v>
      </c>
      <c r="BQ395" s="48"/>
      <c r="BU395" s="48"/>
      <c r="BY395" s="41">
        <v>42877</v>
      </c>
      <c r="BZ395">
        <v>9.15</v>
      </c>
      <c r="CA395">
        <v>4.3342000000000001</v>
      </c>
    </row>
    <row r="396" spans="1:79">
      <c r="A396" s="48"/>
      <c r="E396" s="48"/>
      <c r="I396" s="48"/>
      <c r="M396" s="48"/>
      <c r="Q396" s="48"/>
      <c r="U396" s="48"/>
      <c r="Y396" s="48"/>
      <c r="AC396" s="48"/>
      <c r="AG396" s="48"/>
      <c r="AK396" s="45"/>
      <c r="AO396" s="48"/>
      <c r="AS396" s="48"/>
      <c r="AW396" s="48"/>
      <c r="BA396" s="48"/>
      <c r="BE396" s="48"/>
      <c r="BI396" s="48"/>
      <c r="BM396" s="41">
        <v>42580</v>
      </c>
      <c r="BN396">
        <v>3.84</v>
      </c>
      <c r="BO396">
        <v>1.7837000000000001</v>
      </c>
      <c r="BQ396" s="48"/>
      <c r="BU396" s="48"/>
      <c r="BY396" s="41">
        <v>42878</v>
      </c>
      <c r="BZ396">
        <v>9.15</v>
      </c>
      <c r="CA396">
        <v>4.3342000000000001</v>
      </c>
    </row>
    <row r="397" spans="1:79">
      <c r="A397" s="48"/>
      <c r="E397" s="48"/>
      <c r="I397" s="48"/>
      <c r="M397" s="48"/>
      <c r="Q397" s="48"/>
      <c r="U397" s="48"/>
      <c r="Y397" s="48"/>
      <c r="AC397" s="48"/>
      <c r="AG397" s="48"/>
      <c r="AK397" s="45"/>
      <c r="AO397" s="48"/>
      <c r="AS397" s="48"/>
      <c r="AW397" s="48"/>
      <c r="BA397" s="48"/>
      <c r="BE397" s="48"/>
      <c r="BI397" s="48"/>
      <c r="BM397" s="41">
        <v>42583</v>
      </c>
      <c r="BN397">
        <v>3.86</v>
      </c>
      <c r="BO397">
        <v>1.7929999999999999</v>
      </c>
      <c r="BQ397" s="48"/>
      <c r="BU397" s="48"/>
      <c r="BY397" s="41">
        <v>42879</v>
      </c>
      <c r="BZ397">
        <v>9.1</v>
      </c>
      <c r="CA397">
        <v>4.3105000000000002</v>
      </c>
    </row>
    <row r="398" spans="1:79">
      <c r="A398" s="48"/>
      <c r="E398" s="48"/>
      <c r="I398" s="48"/>
      <c r="M398" s="48"/>
      <c r="Q398" s="48"/>
      <c r="U398" s="48"/>
      <c r="Y398" s="48"/>
      <c r="AC398" s="48"/>
      <c r="AG398" s="48"/>
      <c r="AK398" s="45"/>
      <c r="AO398" s="48"/>
      <c r="AS398" s="48"/>
      <c r="AW398" s="48"/>
      <c r="BA398" s="48"/>
      <c r="BE398" s="48"/>
      <c r="BI398" s="48"/>
      <c r="BM398" s="41">
        <v>42584</v>
      </c>
      <c r="BN398">
        <v>3.91</v>
      </c>
      <c r="BO398">
        <v>1.8162</v>
      </c>
      <c r="BQ398" s="48"/>
      <c r="BU398" s="48"/>
      <c r="BY398" s="41">
        <v>42880</v>
      </c>
      <c r="BZ398">
        <v>9.02</v>
      </c>
      <c r="CA398">
        <v>4.2725999999999997</v>
      </c>
    </row>
    <row r="399" spans="1:79">
      <c r="A399" s="48"/>
      <c r="E399" s="48"/>
      <c r="I399" s="48"/>
      <c r="M399" s="48"/>
      <c r="Q399" s="48"/>
      <c r="U399" s="48"/>
      <c r="Y399" s="48"/>
      <c r="AC399" s="48"/>
      <c r="AG399" s="48"/>
      <c r="AK399" s="45"/>
      <c r="AO399" s="48"/>
      <c r="AS399" s="48"/>
      <c r="AW399" s="48"/>
      <c r="BA399" s="48"/>
      <c r="BE399" s="48"/>
      <c r="BI399" s="48"/>
      <c r="BM399" s="41">
        <v>42585</v>
      </c>
      <c r="BN399">
        <v>3.86</v>
      </c>
      <c r="BO399">
        <v>1.7929999999999999</v>
      </c>
      <c r="BQ399" s="48"/>
      <c r="BU399" s="48"/>
      <c r="BY399" s="41">
        <v>42881</v>
      </c>
      <c r="BZ399">
        <v>9.23</v>
      </c>
      <c r="CA399">
        <v>4.3720999999999997</v>
      </c>
    </row>
    <row r="400" spans="1:79">
      <c r="A400" s="48"/>
      <c r="E400" s="48"/>
      <c r="I400" s="48"/>
      <c r="M400" s="48"/>
      <c r="Q400" s="48"/>
      <c r="U400" s="48"/>
      <c r="Y400" s="48"/>
      <c r="AC400" s="48"/>
      <c r="AG400" s="48"/>
      <c r="AK400" s="45"/>
      <c r="AO400" s="48"/>
      <c r="AS400" s="48"/>
      <c r="AW400" s="48"/>
      <c r="BA400" s="48"/>
      <c r="BE400" s="48"/>
      <c r="BI400" s="48"/>
      <c r="BM400" s="41">
        <v>42586</v>
      </c>
      <c r="BN400">
        <v>3.93</v>
      </c>
      <c r="BO400">
        <v>1.8254999999999999</v>
      </c>
      <c r="BQ400" s="48"/>
      <c r="BU400" s="48"/>
      <c r="BY400" s="41">
        <v>42884</v>
      </c>
      <c r="BZ400">
        <v>9.1999999999999993</v>
      </c>
      <c r="CA400">
        <v>4.3578999999999999</v>
      </c>
    </row>
    <row r="401" spans="1:79">
      <c r="A401" s="48"/>
      <c r="E401" s="48"/>
      <c r="I401" s="48"/>
      <c r="M401" s="48"/>
      <c r="Q401" s="48"/>
      <c r="U401" s="48"/>
      <c r="Y401" s="48"/>
      <c r="AC401" s="48"/>
      <c r="AG401" s="48"/>
      <c r="AK401" s="45"/>
      <c r="AO401" s="48"/>
      <c r="AS401" s="48"/>
      <c r="AW401" s="48"/>
      <c r="BA401" s="48"/>
      <c r="BE401" s="48"/>
      <c r="BI401" s="48"/>
      <c r="BM401" s="41">
        <v>42587</v>
      </c>
      <c r="BN401">
        <v>3.94</v>
      </c>
      <c r="BO401">
        <v>1.8301000000000001</v>
      </c>
      <c r="BQ401" s="48"/>
      <c r="BU401" s="48"/>
      <c r="BY401" s="41">
        <v>42885</v>
      </c>
      <c r="BZ401">
        <v>9.18</v>
      </c>
      <c r="CA401">
        <v>4.3483999999999998</v>
      </c>
    </row>
    <row r="402" spans="1:79">
      <c r="A402" s="48"/>
      <c r="E402" s="48"/>
      <c r="I402" s="48"/>
      <c r="M402" s="48"/>
      <c r="Q402" s="48"/>
      <c r="U402" s="48"/>
      <c r="Y402" s="48"/>
      <c r="AC402" s="48"/>
      <c r="AG402" s="48"/>
      <c r="AK402" s="45"/>
      <c r="AO402" s="48"/>
      <c r="AS402" s="48"/>
      <c r="AW402" s="48"/>
      <c r="BA402" s="48"/>
      <c r="BE402" s="48"/>
      <c r="BI402" s="48"/>
      <c r="BM402" s="41">
        <v>42590</v>
      </c>
      <c r="BN402">
        <v>3.98</v>
      </c>
      <c r="BO402">
        <v>1.8487</v>
      </c>
      <c r="BQ402" s="48"/>
      <c r="BU402" s="48"/>
      <c r="BY402" s="41">
        <v>42886</v>
      </c>
      <c r="BZ402">
        <v>9.1</v>
      </c>
      <c r="CA402">
        <v>4.3105000000000002</v>
      </c>
    </row>
    <row r="403" spans="1:79">
      <c r="A403" s="48"/>
      <c r="E403" s="48"/>
      <c r="I403" s="48"/>
      <c r="M403" s="48"/>
      <c r="Q403" s="48"/>
      <c r="U403" s="48"/>
      <c r="Y403" s="48"/>
      <c r="AC403" s="48"/>
      <c r="AG403" s="48"/>
      <c r="AK403" s="45"/>
      <c r="AO403" s="48"/>
      <c r="AS403" s="48"/>
      <c r="AW403" s="48"/>
      <c r="BA403" s="48"/>
      <c r="BE403" s="48"/>
      <c r="BI403" s="48"/>
      <c r="BM403" s="41">
        <v>42591</v>
      </c>
      <c r="BN403">
        <v>3.94</v>
      </c>
      <c r="BO403">
        <v>1.8301000000000001</v>
      </c>
      <c r="BQ403" s="48"/>
      <c r="BU403" s="48"/>
      <c r="BY403" s="41">
        <v>42887</v>
      </c>
      <c r="BZ403">
        <v>9.1</v>
      </c>
      <c r="CA403">
        <v>4.3105000000000002</v>
      </c>
    </row>
    <row r="404" spans="1:79">
      <c r="A404" s="48"/>
      <c r="E404" s="48"/>
      <c r="I404" s="48"/>
      <c r="M404" s="48"/>
      <c r="Q404" s="48"/>
      <c r="U404" s="48"/>
      <c r="Y404" s="48"/>
      <c r="AC404" s="48"/>
      <c r="AG404" s="48"/>
      <c r="AK404" s="45"/>
      <c r="AO404" s="48"/>
      <c r="AS404" s="48"/>
      <c r="AW404" s="48"/>
      <c r="BA404" s="48"/>
      <c r="BE404" s="48"/>
      <c r="BI404" s="48"/>
      <c r="BM404" s="41">
        <v>42592</v>
      </c>
      <c r="BN404">
        <v>4.0199999999999996</v>
      </c>
      <c r="BO404">
        <v>1.8673</v>
      </c>
      <c r="BQ404" s="48"/>
      <c r="BU404" s="48"/>
      <c r="BY404" s="41">
        <v>42888</v>
      </c>
      <c r="BZ404">
        <v>9.09</v>
      </c>
      <c r="CA404">
        <v>4.3057999999999996</v>
      </c>
    </row>
    <row r="405" spans="1:79">
      <c r="A405" s="48"/>
      <c r="E405" s="48"/>
      <c r="I405" s="48"/>
      <c r="M405" s="48"/>
      <c r="Q405" s="48"/>
      <c r="U405" s="48"/>
      <c r="Y405" s="48"/>
      <c r="AC405" s="48"/>
      <c r="AG405" s="48"/>
      <c r="AK405" s="45"/>
      <c r="AO405" s="48"/>
      <c r="AS405" s="48"/>
      <c r="AW405" s="48"/>
      <c r="BA405" s="48"/>
      <c r="BE405" s="48"/>
      <c r="BI405" s="48"/>
      <c r="BM405" s="41">
        <v>42593</v>
      </c>
      <c r="BN405">
        <v>3.99</v>
      </c>
      <c r="BO405">
        <v>1.8533999999999999</v>
      </c>
      <c r="BQ405" s="48"/>
      <c r="BU405" s="48"/>
      <c r="BY405" s="41">
        <v>42891</v>
      </c>
      <c r="BZ405">
        <v>9.06</v>
      </c>
      <c r="CA405">
        <v>4.2915999999999999</v>
      </c>
    </row>
    <row r="406" spans="1:79">
      <c r="A406" s="48"/>
      <c r="E406" s="48"/>
      <c r="I406" s="48"/>
      <c r="M406" s="48"/>
      <c r="Q406" s="48"/>
      <c r="U406" s="48"/>
      <c r="Y406" s="48"/>
      <c r="AC406" s="48"/>
      <c r="AG406" s="48"/>
      <c r="AK406" s="45"/>
      <c r="AO406" s="48"/>
      <c r="AS406" s="48"/>
      <c r="AW406" s="48"/>
      <c r="BA406" s="48"/>
      <c r="BE406" s="48"/>
      <c r="BI406" s="48"/>
      <c r="BM406" s="41">
        <v>42594</v>
      </c>
      <c r="BN406">
        <v>3.99</v>
      </c>
      <c r="BO406">
        <v>1.8533999999999999</v>
      </c>
      <c r="BQ406" s="48"/>
      <c r="BU406" s="48"/>
      <c r="BY406" s="41">
        <v>42892</v>
      </c>
      <c r="BZ406">
        <v>9.1</v>
      </c>
      <c r="CA406">
        <v>4.3105000000000002</v>
      </c>
    </row>
    <row r="407" spans="1:79">
      <c r="A407" s="48"/>
      <c r="E407" s="48"/>
      <c r="I407" s="48"/>
      <c r="M407" s="48"/>
      <c r="Q407" s="48"/>
      <c r="U407" s="48"/>
      <c r="Y407" s="48"/>
      <c r="AC407" s="48"/>
      <c r="AG407" s="48"/>
      <c r="AK407" s="45"/>
      <c r="AO407" s="48"/>
      <c r="AS407" s="48"/>
      <c r="AW407" s="48"/>
      <c r="BA407" s="48"/>
      <c r="BE407" s="48"/>
      <c r="BI407" s="48"/>
      <c r="BM407" s="41">
        <v>42597</v>
      </c>
      <c r="BN407">
        <v>3.99</v>
      </c>
      <c r="BO407">
        <v>1.8533999999999999</v>
      </c>
      <c r="BQ407" s="48"/>
      <c r="BU407" s="48"/>
      <c r="BY407" s="41">
        <v>42893</v>
      </c>
      <c r="BZ407">
        <v>9.1</v>
      </c>
      <c r="CA407">
        <v>4.3105000000000002</v>
      </c>
    </row>
    <row r="408" spans="1:79">
      <c r="A408" s="48"/>
      <c r="E408" s="48"/>
      <c r="I408" s="48"/>
      <c r="M408" s="48"/>
      <c r="Q408" s="48"/>
      <c r="U408" s="48"/>
      <c r="Y408" s="48"/>
      <c r="AC408" s="48"/>
      <c r="AG408" s="48"/>
      <c r="AK408" s="45"/>
      <c r="AO408" s="48"/>
      <c r="AS408" s="48"/>
      <c r="AW408" s="48"/>
      <c r="BA408" s="48"/>
      <c r="BE408" s="48"/>
      <c r="BI408" s="48"/>
      <c r="BM408" s="41">
        <v>42598</v>
      </c>
      <c r="BN408">
        <v>3.9</v>
      </c>
      <c r="BO408">
        <v>1.8115000000000001</v>
      </c>
      <c r="BQ408" s="48"/>
      <c r="BU408" s="48"/>
      <c r="BY408" s="41">
        <v>42894</v>
      </c>
      <c r="BZ408">
        <v>9.1</v>
      </c>
      <c r="CA408">
        <v>4.3105000000000002</v>
      </c>
    </row>
    <row r="409" spans="1:79">
      <c r="A409" s="48"/>
      <c r="E409" s="48"/>
      <c r="I409" s="48"/>
      <c r="M409" s="48"/>
      <c r="Q409" s="48"/>
      <c r="U409" s="48"/>
      <c r="Y409" s="48"/>
      <c r="AC409" s="48"/>
      <c r="AG409" s="48"/>
      <c r="AK409" s="45"/>
      <c r="AO409" s="48"/>
      <c r="AS409" s="48"/>
      <c r="AW409" s="48"/>
      <c r="BA409" s="48"/>
      <c r="BE409" s="48"/>
      <c r="BI409" s="48"/>
      <c r="BM409" s="41">
        <v>42599</v>
      </c>
      <c r="BN409">
        <v>3.89</v>
      </c>
      <c r="BO409">
        <v>1.8069</v>
      </c>
      <c r="BQ409" s="48"/>
      <c r="BU409" s="48"/>
      <c r="BY409" s="41">
        <v>42895</v>
      </c>
      <c r="BZ409">
        <v>9.1</v>
      </c>
      <c r="CA409">
        <v>4.3105000000000002</v>
      </c>
    </row>
    <row r="410" spans="1:79">
      <c r="A410" s="48"/>
      <c r="E410" s="48"/>
      <c r="I410" s="48"/>
      <c r="M410" s="48"/>
      <c r="Q410" s="48"/>
      <c r="U410" s="48"/>
      <c r="Y410" s="48"/>
      <c r="AC410" s="48"/>
      <c r="AG410" s="48"/>
      <c r="AK410" s="45"/>
      <c r="AO410" s="48"/>
      <c r="AS410" s="48"/>
      <c r="AW410" s="48"/>
      <c r="BA410" s="48"/>
      <c r="BE410" s="48"/>
      <c r="BI410" s="48"/>
      <c r="BM410" s="41">
        <v>42600</v>
      </c>
      <c r="BN410">
        <v>3.98</v>
      </c>
      <c r="BO410">
        <v>1.8487</v>
      </c>
      <c r="BQ410" s="48"/>
      <c r="BU410" s="48"/>
      <c r="BY410" s="41">
        <v>42898</v>
      </c>
      <c r="BZ410">
        <v>9.1</v>
      </c>
      <c r="CA410">
        <v>4.3105000000000002</v>
      </c>
    </row>
    <row r="411" spans="1:79">
      <c r="A411" s="48"/>
      <c r="E411" s="48"/>
      <c r="I411" s="48"/>
      <c r="M411" s="48"/>
      <c r="Q411" s="48"/>
      <c r="U411" s="48"/>
      <c r="Y411" s="48"/>
      <c r="AC411" s="48"/>
      <c r="AG411" s="48"/>
      <c r="AK411" s="45"/>
      <c r="AO411" s="48"/>
      <c r="AS411" s="48"/>
      <c r="AW411" s="48"/>
      <c r="BA411" s="48"/>
      <c r="BE411" s="48"/>
      <c r="BI411" s="48"/>
      <c r="BM411" s="41">
        <v>42601</v>
      </c>
      <c r="BN411">
        <v>3.93</v>
      </c>
      <c r="BO411">
        <v>1.8254999999999999</v>
      </c>
      <c r="BQ411" s="48"/>
      <c r="BU411" s="48"/>
      <c r="BY411" s="41">
        <v>42899</v>
      </c>
      <c r="BZ411">
        <v>9.1</v>
      </c>
      <c r="CA411">
        <v>4.3105000000000002</v>
      </c>
    </row>
    <row r="412" spans="1:79">
      <c r="A412" s="48"/>
      <c r="E412" s="48"/>
      <c r="I412" s="48"/>
      <c r="M412" s="48"/>
      <c r="Q412" s="48"/>
      <c r="U412" s="48"/>
      <c r="Y412" s="48"/>
      <c r="AC412" s="48"/>
      <c r="AG412" s="48"/>
      <c r="AK412" s="45"/>
      <c r="AO412" s="48"/>
      <c r="AS412" s="48"/>
      <c r="AW412" s="48"/>
      <c r="BA412" s="48"/>
      <c r="BE412" s="48"/>
      <c r="BI412" s="48"/>
      <c r="BM412" s="41">
        <v>42604</v>
      </c>
      <c r="BN412">
        <v>3.85</v>
      </c>
      <c r="BO412">
        <v>1.7883</v>
      </c>
      <c r="BQ412" s="48"/>
      <c r="BU412" s="48"/>
      <c r="BY412" s="41">
        <v>42900</v>
      </c>
      <c r="BZ412">
        <v>9.06</v>
      </c>
      <c r="CA412">
        <v>4.2915999999999999</v>
      </c>
    </row>
    <row r="413" spans="1:79">
      <c r="A413" s="48"/>
      <c r="E413" s="48"/>
      <c r="I413" s="48"/>
      <c r="M413" s="48"/>
      <c r="Q413" s="48"/>
      <c r="U413" s="48"/>
      <c r="Y413" s="48"/>
      <c r="AC413" s="48"/>
      <c r="AG413" s="48"/>
      <c r="AK413" s="45"/>
      <c r="AO413" s="48"/>
      <c r="AS413" s="48"/>
      <c r="AW413" s="48"/>
      <c r="BA413" s="48"/>
      <c r="BE413" s="48"/>
      <c r="BI413" s="48"/>
      <c r="BM413" s="41">
        <v>42605</v>
      </c>
      <c r="BN413">
        <v>3.84</v>
      </c>
      <c r="BO413">
        <v>1.7837000000000001</v>
      </c>
      <c r="BQ413" s="48"/>
      <c r="BU413" s="48"/>
      <c r="BY413" s="41">
        <v>42901</v>
      </c>
      <c r="BZ413">
        <v>9.06</v>
      </c>
      <c r="CA413">
        <v>4.2915999999999999</v>
      </c>
    </row>
    <row r="414" spans="1:79">
      <c r="A414" s="48"/>
      <c r="E414" s="48"/>
      <c r="I414" s="48"/>
      <c r="M414" s="48"/>
      <c r="Q414" s="48"/>
      <c r="U414" s="48"/>
      <c r="Y414" s="48"/>
      <c r="AC414" s="48"/>
      <c r="AG414" s="48"/>
      <c r="AK414" s="45"/>
      <c r="AO414" s="48"/>
      <c r="AS414" s="48"/>
      <c r="AW414" s="48"/>
      <c r="BA414" s="48"/>
      <c r="BE414" s="48"/>
      <c r="BI414" s="48"/>
      <c r="BM414" s="41">
        <v>42606</v>
      </c>
      <c r="BN414">
        <v>3.8</v>
      </c>
      <c r="BO414">
        <v>1.7650999999999999</v>
      </c>
      <c r="BQ414" s="48"/>
      <c r="BU414" s="48"/>
      <c r="BY414" s="41">
        <v>42902</v>
      </c>
      <c r="BZ414">
        <v>9.09</v>
      </c>
      <c r="CA414">
        <v>4.3057999999999996</v>
      </c>
    </row>
    <row r="415" spans="1:79">
      <c r="A415" s="48"/>
      <c r="E415" s="48"/>
      <c r="I415" s="48"/>
      <c r="M415" s="48"/>
      <c r="Q415" s="48"/>
      <c r="U415" s="48"/>
      <c r="Y415" s="48"/>
      <c r="AC415" s="48"/>
      <c r="AG415" s="48"/>
      <c r="AK415" s="45"/>
      <c r="AO415" s="48"/>
      <c r="AS415" s="48"/>
      <c r="AW415" s="48"/>
      <c r="BA415" s="48"/>
      <c r="BE415" s="48"/>
      <c r="BI415" s="48"/>
      <c r="BM415" s="41">
        <v>42607</v>
      </c>
      <c r="BN415">
        <v>3.75</v>
      </c>
      <c r="BO415">
        <v>1.7419</v>
      </c>
      <c r="BQ415" s="48"/>
      <c r="BU415" s="48"/>
      <c r="BY415" s="41">
        <v>42905</v>
      </c>
      <c r="BZ415">
        <v>9.06</v>
      </c>
      <c r="CA415">
        <v>4.2915999999999999</v>
      </c>
    </row>
    <row r="416" spans="1:79">
      <c r="A416" s="48"/>
      <c r="E416" s="48"/>
      <c r="I416" s="48"/>
      <c r="M416" s="48"/>
      <c r="Q416" s="48"/>
      <c r="U416" s="48"/>
      <c r="Y416" s="48"/>
      <c r="AC416" s="48"/>
      <c r="AG416" s="48"/>
      <c r="AK416" s="45"/>
      <c r="AO416" s="48"/>
      <c r="AS416" s="48"/>
      <c r="AW416" s="48"/>
      <c r="BA416" s="48"/>
      <c r="BE416" s="48"/>
      <c r="BI416" s="48"/>
      <c r="BM416" s="41">
        <v>42608</v>
      </c>
      <c r="BN416">
        <v>3.8</v>
      </c>
      <c r="BO416">
        <v>1.7650999999999999</v>
      </c>
      <c r="BQ416" s="48"/>
      <c r="BU416" s="48"/>
      <c r="BY416" s="41">
        <v>42906</v>
      </c>
      <c r="BZ416">
        <v>9.01</v>
      </c>
      <c r="CA416">
        <v>4.2679</v>
      </c>
    </row>
    <row r="417" spans="1:79">
      <c r="A417" s="48"/>
      <c r="E417" s="48"/>
      <c r="I417" s="48"/>
      <c r="M417" s="48"/>
      <c r="Q417" s="48"/>
      <c r="U417" s="48"/>
      <c r="Y417" s="48"/>
      <c r="AC417" s="48"/>
      <c r="AG417" s="48"/>
      <c r="AK417" s="45"/>
      <c r="AO417" s="48"/>
      <c r="AS417" s="48"/>
      <c r="AW417" s="48"/>
      <c r="BA417" s="48"/>
      <c r="BE417" s="48"/>
      <c r="BI417" s="48"/>
      <c r="BM417" s="41">
        <v>42611</v>
      </c>
      <c r="BN417">
        <v>3.69</v>
      </c>
      <c r="BO417">
        <v>1.714</v>
      </c>
      <c r="BQ417" s="48"/>
      <c r="BU417" s="48"/>
      <c r="BY417" s="41">
        <v>42907</v>
      </c>
      <c r="BZ417">
        <v>9.0299999999999994</v>
      </c>
      <c r="CA417">
        <v>4.2774000000000001</v>
      </c>
    </row>
    <row r="418" spans="1:79">
      <c r="A418" s="48"/>
      <c r="E418" s="48"/>
      <c r="I418" s="48"/>
      <c r="M418" s="48"/>
      <c r="Q418" s="48"/>
      <c r="U418" s="48"/>
      <c r="Y418" s="48"/>
      <c r="AC418" s="48"/>
      <c r="AG418" s="48"/>
      <c r="AK418" s="45"/>
      <c r="AO418" s="48"/>
      <c r="AS418" s="48"/>
      <c r="AW418" s="48"/>
      <c r="BA418" s="48"/>
      <c r="BE418" s="48"/>
      <c r="BI418" s="48"/>
      <c r="BM418" s="41">
        <v>42612</v>
      </c>
      <c r="BN418">
        <v>3.69</v>
      </c>
      <c r="BO418">
        <v>1.714</v>
      </c>
      <c r="BQ418" s="48"/>
      <c r="BU418" s="48"/>
      <c r="BY418" s="41">
        <v>42908</v>
      </c>
      <c r="BZ418">
        <v>8.9</v>
      </c>
      <c r="CA418">
        <v>4.2157999999999998</v>
      </c>
    </row>
    <row r="419" spans="1:79">
      <c r="A419" s="48"/>
      <c r="E419" s="48"/>
      <c r="I419" s="48"/>
      <c r="M419" s="48"/>
      <c r="Q419" s="48"/>
      <c r="U419" s="48"/>
      <c r="Y419" s="48"/>
      <c r="AC419" s="48"/>
      <c r="AG419" s="48"/>
      <c r="AK419" s="45"/>
      <c r="AO419" s="48"/>
      <c r="AS419" s="48"/>
      <c r="AW419" s="48"/>
      <c r="BA419" s="48"/>
      <c r="BE419" s="48"/>
      <c r="BI419" s="48"/>
      <c r="BM419" s="41">
        <v>42613</v>
      </c>
      <c r="BN419">
        <v>3.69</v>
      </c>
      <c r="BO419">
        <v>1.714</v>
      </c>
      <c r="BQ419" s="48"/>
      <c r="BU419" s="48"/>
      <c r="BY419" s="41">
        <v>42909</v>
      </c>
      <c r="BZ419">
        <v>9</v>
      </c>
      <c r="CA419">
        <v>4.2632000000000003</v>
      </c>
    </row>
    <row r="420" spans="1:79">
      <c r="A420" s="48"/>
      <c r="E420" s="48"/>
      <c r="I420" s="48"/>
      <c r="M420" s="48"/>
      <c r="Q420" s="48"/>
      <c r="U420" s="48"/>
      <c r="Y420" s="48"/>
      <c r="AC420" s="48"/>
      <c r="AG420" s="48"/>
      <c r="AK420" s="45"/>
      <c r="AO420" s="48"/>
      <c r="AS420" s="48"/>
      <c r="AW420" s="48"/>
      <c r="BA420" s="48"/>
      <c r="BE420" s="48"/>
      <c r="BI420" s="48"/>
      <c r="BM420" s="41">
        <v>42614</v>
      </c>
      <c r="BN420">
        <v>3.58</v>
      </c>
      <c r="BO420">
        <v>1.6629</v>
      </c>
      <c r="BQ420" s="48"/>
      <c r="BU420" s="48"/>
      <c r="BY420" s="41">
        <v>42914</v>
      </c>
      <c r="BZ420">
        <v>8.9499999999999993</v>
      </c>
      <c r="CA420">
        <v>4.2394999999999996</v>
      </c>
    </row>
    <row r="421" spans="1:79">
      <c r="A421" s="48"/>
      <c r="E421" s="48"/>
      <c r="I421" s="48"/>
      <c r="M421" s="48"/>
      <c r="Q421" s="48"/>
      <c r="U421" s="48"/>
      <c r="Y421" s="48"/>
      <c r="AC421" s="48"/>
      <c r="AG421" s="48"/>
      <c r="AK421" s="45"/>
      <c r="AO421" s="48"/>
      <c r="AS421" s="48"/>
      <c r="AW421" s="48"/>
      <c r="BA421" s="48"/>
      <c r="BE421" s="48"/>
      <c r="BI421" s="48"/>
      <c r="BM421" s="41">
        <v>42615</v>
      </c>
      <c r="BN421">
        <v>3.5</v>
      </c>
      <c r="BO421">
        <v>1.6256999999999999</v>
      </c>
      <c r="BQ421" s="48"/>
      <c r="BU421" s="48"/>
      <c r="BY421" s="41">
        <v>42915</v>
      </c>
      <c r="BZ421">
        <v>9.1</v>
      </c>
      <c r="CA421">
        <v>4.3105000000000002</v>
      </c>
    </row>
    <row r="422" spans="1:79">
      <c r="A422" s="48"/>
      <c r="E422" s="48"/>
      <c r="I422" s="48"/>
      <c r="M422" s="48"/>
      <c r="Q422" s="48"/>
      <c r="U422" s="48"/>
      <c r="Y422" s="48"/>
      <c r="AC422" s="48"/>
      <c r="AG422" s="48"/>
      <c r="AK422" s="45"/>
      <c r="AO422" s="48"/>
      <c r="AS422" s="48"/>
      <c r="AW422" s="48"/>
      <c r="BA422" s="48"/>
      <c r="BE422" s="48"/>
      <c r="BI422" s="48"/>
      <c r="BM422" s="41">
        <v>42618</v>
      </c>
      <c r="BN422">
        <v>3.55</v>
      </c>
      <c r="BO422">
        <v>1.649</v>
      </c>
      <c r="BQ422" s="48"/>
      <c r="BU422" s="48"/>
      <c r="BY422" s="41">
        <v>42916</v>
      </c>
      <c r="BZ422">
        <v>8.11</v>
      </c>
      <c r="CA422">
        <v>4.1428000000000003</v>
      </c>
    </row>
    <row r="423" spans="1:79">
      <c r="A423" s="48"/>
      <c r="E423" s="48"/>
      <c r="I423" s="48"/>
      <c r="M423" s="48"/>
      <c r="Q423" s="48"/>
      <c r="U423" s="48"/>
      <c r="Y423" s="48"/>
      <c r="AC423" s="48"/>
      <c r="AG423" s="48"/>
      <c r="AK423" s="45"/>
      <c r="AO423" s="48"/>
      <c r="AS423" s="48"/>
      <c r="AW423" s="48"/>
      <c r="BA423" s="48"/>
      <c r="BE423" s="48"/>
      <c r="BI423" s="48"/>
      <c r="BM423" s="41">
        <v>42619</v>
      </c>
      <c r="BN423">
        <v>3.55</v>
      </c>
      <c r="BO423">
        <v>1.649</v>
      </c>
      <c r="BQ423" s="48"/>
      <c r="BU423" s="48"/>
      <c r="BY423" s="41">
        <v>42919</v>
      </c>
      <c r="BZ423">
        <v>8.1300000000000008</v>
      </c>
      <c r="CA423">
        <v>4.2226999999999997</v>
      </c>
    </row>
    <row r="424" spans="1:79">
      <c r="A424" s="48"/>
      <c r="E424" s="48"/>
      <c r="I424" s="48"/>
      <c r="M424" s="48"/>
      <c r="Q424" s="48"/>
      <c r="U424" s="48"/>
      <c r="Y424" s="48"/>
      <c r="AC424" s="48"/>
      <c r="AG424" s="48"/>
      <c r="AK424" s="45"/>
      <c r="AO424" s="48"/>
      <c r="AS424" s="48"/>
      <c r="AW424" s="48"/>
      <c r="BA424" s="48"/>
      <c r="BE424" s="48"/>
      <c r="BI424" s="48"/>
      <c r="BM424" s="41">
        <v>42620</v>
      </c>
      <c r="BN424">
        <v>3.65</v>
      </c>
      <c r="BO424">
        <v>1.6954</v>
      </c>
      <c r="BQ424" s="48"/>
      <c r="BU424" s="48"/>
      <c r="BY424" s="41">
        <v>42920</v>
      </c>
      <c r="BZ424">
        <v>8.1300000000000008</v>
      </c>
      <c r="CA424">
        <v>4.2226999999999997</v>
      </c>
    </row>
    <row r="425" spans="1:79">
      <c r="A425" s="48"/>
      <c r="E425" s="48"/>
      <c r="I425" s="48"/>
      <c r="M425" s="48"/>
      <c r="Q425" s="48"/>
      <c r="U425" s="48"/>
      <c r="Y425" s="48"/>
      <c r="AC425" s="48"/>
      <c r="AG425" s="48"/>
      <c r="AK425" s="45"/>
      <c r="AO425" s="48"/>
      <c r="AS425" s="48"/>
      <c r="AW425" s="48"/>
      <c r="BA425" s="48"/>
      <c r="BE425" s="48"/>
      <c r="BI425" s="48"/>
      <c r="BM425" s="41">
        <v>42621</v>
      </c>
      <c r="BN425">
        <v>3.84</v>
      </c>
      <c r="BO425">
        <v>1.7837000000000001</v>
      </c>
      <c r="BQ425" s="48"/>
      <c r="BU425" s="48"/>
      <c r="BY425" s="41">
        <v>42921</v>
      </c>
      <c r="BZ425">
        <v>8.3699999999999992</v>
      </c>
      <c r="CA425">
        <v>4.3472999999999997</v>
      </c>
    </row>
    <row r="426" spans="1:79">
      <c r="A426" s="48"/>
      <c r="E426" s="48"/>
      <c r="I426" s="48"/>
      <c r="M426" s="48"/>
      <c r="Q426" s="48"/>
      <c r="U426" s="48"/>
      <c r="Y426" s="48"/>
      <c r="AC426" s="48"/>
      <c r="AG426" s="48"/>
      <c r="AK426" s="45"/>
      <c r="AO426" s="48"/>
      <c r="AS426" s="48"/>
      <c r="AW426" s="48"/>
      <c r="BA426" s="48"/>
      <c r="BE426" s="48"/>
      <c r="BI426" s="48"/>
      <c r="BM426" s="41">
        <v>42622</v>
      </c>
      <c r="BN426">
        <v>3.92</v>
      </c>
      <c r="BO426">
        <v>1.8208</v>
      </c>
      <c r="BQ426" s="48"/>
      <c r="BU426" s="48"/>
      <c r="BY426" s="41">
        <v>42922</v>
      </c>
      <c r="BZ426">
        <v>8.34</v>
      </c>
      <c r="CA426">
        <v>4.3316999999999997</v>
      </c>
    </row>
    <row r="427" spans="1:79">
      <c r="A427" s="48"/>
      <c r="E427" s="48"/>
      <c r="I427" s="48"/>
      <c r="M427" s="48"/>
      <c r="Q427" s="48"/>
      <c r="U427" s="48"/>
      <c r="Y427" s="48"/>
      <c r="AC427" s="48"/>
      <c r="AG427" s="48"/>
      <c r="AK427" s="45"/>
      <c r="AO427" s="48"/>
      <c r="AS427" s="48"/>
      <c r="AW427" s="48"/>
      <c r="BA427" s="48"/>
      <c r="BE427" s="48"/>
      <c r="BI427" s="48"/>
      <c r="BM427" s="41">
        <v>42627</v>
      </c>
      <c r="BN427">
        <v>3.92</v>
      </c>
      <c r="BO427">
        <v>1.8208</v>
      </c>
      <c r="BQ427" s="48"/>
      <c r="BU427" s="48"/>
      <c r="BY427" s="41">
        <v>42923</v>
      </c>
      <c r="BZ427">
        <v>8.3000000000000007</v>
      </c>
      <c r="CA427">
        <v>4.3109999999999999</v>
      </c>
    </row>
    <row r="428" spans="1:79">
      <c r="A428" s="48"/>
      <c r="E428" s="48"/>
      <c r="I428" s="48"/>
      <c r="M428" s="48"/>
      <c r="Q428" s="48"/>
      <c r="U428" s="48"/>
      <c r="Y428" s="48"/>
      <c r="AC428" s="48"/>
      <c r="AG428" s="48"/>
      <c r="AK428" s="45"/>
      <c r="AO428" s="48"/>
      <c r="AS428" s="48"/>
      <c r="AW428" s="48"/>
      <c r="BA428" s="48"/>
      <c r="BE428" s="48"/>
      <c r="BI428" s="48"/>
      <c r="BM428" s="41">
        <v>42628</v>
      </c>
      <c r="BN428">
        <v>3.9</v>
      </c>
      <c r="BO428">
        <v>1.8115000000000001</v>
      </c>
      <c r="BQ428" s="48"/>
      <c r="BU428" s="48"/>
      <c r="BY428" s="41">
        <v>42926</v>
      </c>
      <c r="BZ428">
        <v>8.5399999999999991</v>
      </c>
      <c r="CA428">
        <v>4.4356</v>
      </c>
    </row>
    <row r="429" spans="1:79">
      <c r="A429" s="48"/>
      <c r="E429" s="48"/>
      <c r="I429" s="48"/>
      <c r="M429" s="48"/>
      <c r="Q429" s="48"/>
      <c r="U429" s="48"/>
      <c r="Y429" s="48"/>
      <c r="AC429" s="48"/>
      <c r="AG429" s="48"/>
      <c r="AK429" s="45"/>
      <c r="AO429" s="48"/>
      <c r="AS429" s="48"/>
      <c r="AW429" s="48"/>
      <c r="BA429" s="48"/>
      <c r="BE429" s="48"/>
      <c r="BI429" s="48"/>
      <c r="BM429" s="41">
        <v>42629</v>
      </c>
      <c r="BN429">
        <v>3.92</v>
      </c>
      <c r="BO429">
        <v>1.8208</v>
      </c>
      <c r="BQ429" s="48"/>
      <c r="BU429" s="48"/>
      <c r="BY429" s="41">
        <v>42927</v>
      </c>
      <c r="BZ429">
        <v>8.65</v>
      </c>
      <c r="CA429">
        <v>4.4927000000000001</v>
      </c>
    </row>
    <row r="430" spans="1:79">
      <c r="A430" s="48"/>
      <c r="E430" s="48"/>
      <c r="I430" s="48"/>
      <c r="M430" s="48"/>
      <c r="Q430" s="48"/>
      <c r="U430" s="48"/>
      <c r="Y430" s="48"/>
      <c r="AC430" s="48"/>
      <c r="AG430" s="48"/>
      <c r="AK430" s="45"/>
      <c r="AO430" s="48"/>
      <c r="AS430" s="48"/>
      <c r="AW430" s="48"/>
      <c r="BA430" s="48"/>
      <c r="BE430" s="48"/>
      <c r="BI430" s="48"/>
      <c r="BM430" s="41">
        <v>42632</v>
      </c>
      <c r="BN430">
        <v>3.93</v>
      </c>
      <c r="BO430">
        <v>1.8254999999999999</v>
      </c>
      <c r="BQ430" s="48"/>
      <c r="BU430" s="48"/>
      <c r="BY430" s="41">
        <v>42928</v>
      </c>
      <c r="BZ430">
        <v>8.65</v>
      </c>
      <c r="CA430">
        <v>4.4927000000000001</v>
      </c>
    </row>
    <row r="431" spans="1:79">
      <c r="A431" s="48"/>
      <c r="E431" s="48"/>
      <c r="I431" s="48"/>
      <c r="M431" s="48"/>
      <c r="Q431" s="48"/>
      <c r="U431" s="48"/>
      <c r="Y431" s="48"/>
      <c r="AC431" s="48"/>
      <c r="AG431" s="48"/>
      <c r="AK431" s="45"/>
      <c r="AO431" s="48"/>
      <c r="AS431" s="48"/>
      <c r="AW431" s="48"/>
      <c r="BA431" s="48"/>
      <c r="BE431" s="48"/>
      <c r="BI431" s="48"/>
      <c r="BM431" s="41">
        <v>42633</v>
      </c>
      <c r="BN431">
        <v>3.92</v>
      </c>
      <c r="BO431">
        <v>1.8208</v>
      </c>
      <c r="BQ431" s="48"/>
      <c r="BU431" s="48"/>
      <c r="BY431" s="41">
        <v>42929</v>
      </c>
      <c r="BZ431">
        <v>8.7799999999999994</v>
      </c>
      <c r="CA431">
        <v>4.5602999999999998</v>
      </c>
    </row>
    <row r="432" spans="1:79">
      <c r="A432" s="48"/>
      <c r="E432" s="48"/>
      <c r="I432" s="48"/>
      <c r="M432" s="48"/>
      <c r="Q432" s="48"/>
      <c r="U432" s="48"/>
      <c r="Y432" s="48"/>
      <c r="AC432" s="48"/>
      <c r="AG432" s="48"/>
      <c r="AK432" s="45"/>
      <c r="AO432" s="48"/>
      <c r="AS432" s="48"/>
      <c r="AW432" s="48"/>
      <c r="BA432" s="48"/>
      <c r="BE432" s="48"/>
      <c r="BI432" s="48"/>
      <c r="BM432" s="41">
        <v>42634</v>
      </c>
      <c r="BN432">
        <v>3.9</v>
      </c>
      <c r="BO432">
        <v>1.8115000000000001</v>
      </c>
      <c r="BQ432" s="48"/>
      <c r="BU432" s="48"/>
      <c r="BY432" s="41">
        <v>42930</v>
      </c>
      <c r="BZ432">
        <v>8.7899999999999991</v>
      </c>
      <c r="CA432">
        <v>4.5655000000000001</v>
      </c>
    </row>
    <row r="433" spans="1:79">
      <c r="A433" s="48"/>
      <c r="E433" s="48"/>
      <c r="I433" s="48"/>
      <c r="M433" s="48"/>
      <c r="Q433" s="48"/>
      <c r="U433" s="48"/>
      <c r="Y433" s="48"/>
      <c r="AC433" s="48"/>
      <c r="AG433" s="48"/>
      <c r="AK433" s="45"/>
      <c r="AO433" s="48"/>
      <c r="AS433" s="48"/>
      <c r="AW433" s="48"/>
      <c r="BA433" s="48"/>
      <c r="BE433" s="48"/>
      <c r="BI433" s="48"/>
      <c r="BM433" s="41">
        <v>42635</v>
      </c>
      <c r="BN433">
        <v>3.91</v>
      </c>
      <c r="BO433">
        <v>1.8162</v>
      </c>
      <c r="BQ433" s="48"/>
      <c r="BU433" s="48"/>
      <c r="BY433" s="41">
        <v>42933</v>
      </c>
      <c r="BZ433">
        <v>8.9</v>
      </c>
      <c r="CA433">
        <v>4.6226000000000003</v>
      </c>
    </row>
    <row r="434" spans="1:79">
      <c r="A434" s="48"/>
      <c r="E434" s="48"/>
      <c r="I434" s="48"/>
      <c r="M434" s="48"/>
      <c r="Q434" s="48"/>
      <c r="U434" s="48"/>
      <c r="Y434" s="48"/>
      <c r="AC434" s="48"/>
      <c r="AG434" s="48"/>
      <c r="AK434" s="45"/>
      <c r="AO434" s="48"/>
      <c r="AS434" s="48"/>
      <c r="AW434" s="48"/>
      <c r="BA434" s="48"/>
      <c r="BE434" s="48"/>
      <c r="BI434" s="48"/>
      <c r="BM434" s="41">
        <v>42636</v>
      </c>
      <c r="BN434">
        <v>3.94</v>
      </c>
      <c r="BO434">
        <v>1.8301000000000001</v>
      </c>
      <c r="BQ434" s="48"/>
      <c r="BU434" s="48"/>
      <c r="BY434" s="41">
        <v>42934</v>
      </c>
      <c r="BZ434">
        <v>8.9</v>
      </c>
      <c r="CA434">
        <v>4.6226000000000003</v>
      </c>
    </row>
    <row r="435" spans="1:79">
      <c r="A435" s="48"/>
      <c r="E435" s="48"/>
      <c r="I435" s="48"/>
      <c r="M435" s="48"/>
      <c r="Q435" s="48"/>
      <c r="U435" s="48"/>
      <c r="Y435" s="48"/>
      <c r="AC435" s="48"/>
      <c r="AG435" s="48"/>
      <c r="AK435" s="45"/>
      <c r="AO435" s="48"/>
      <c r="AS435" s="48"/>
      <c r="AW435" s="48"/>
      <c r="BA435" s="48"/>
      <c r="BE435" s="48"/>
      <c r="BI435" s="48"/>
      <c r="BM435" s="41">
        <v>42639</v>
      </c>
      <c r="BN435">
        <v>3.94</v>
      </c>
      <c r="BO435">
        <v>1.8301000000000001</v>
      </c>
      <c r="BQ435" s="48"/>
      <c r="BU435" s="48"/>
      <c r="BY435" s="41">
        <v>42935</v>
      </c>
      <c r="BZ435">
        <v>8.8800000000000008</v>
      </c>
      <c r="CA435">
        <v>4.6121999999999996</v>
      </c>
    </row>
    <row r="436" spans="1:79">
      <c r="A436" s="48"/>
      <c r="E436" s="48"/>
      <c r="I436" s="48"/>
      <c r="M436" s="48"/>
      <c r="Q436" s="48"/>
      <c r="U436" s="48"/>
      <c r="Y436" s="48"/>
      <c r="AC436" s="48"/>
      <c r="AG436" s="48"/>
      <c r="AK436" s="45"/>
      <c r="AO436" s="48"/>
      <c r="AS436" s="48"/>
      <c r="AW436" s="48"/>
      <c r="BA436" s="48"/>
      <c r="BE436" s="48"/>
      <c r="BI436" s="48"/>
      <c r="BM436" s="41">
        <v>42640</v>
      </c>
      <c r="BN436">
        <v>3.85</v>
      </c>
      <c r="BO436">
        <v>1.7883</v>
      </c>
      <c r="BQ436" s="48"/>
      <c r="BU436" s="48"/>
      <c r="BY436" s="41">
        <v>42936</v>
      </c>
      <c r="BZ436">
        <v>8.8699999999999992</v>
      </c>
      <c r="CA436">
        <v>4.6070000000000002</v>
      </c>
    </row>
    <row r="437" spans="1:79">
      <c r="A437" s="48"/>
      <c r="E437" s="48"/>
      <c r="I437" s="48"/>
      <c r="M437" s="48"/>
      <c r="Q437" s="48"/>
      <c r="U437" s="48"/>
      <c r="Y437" s="48"/>
      <c r="AC437" s="48"/>
      <c r="AG437" s="48"/>
      <c r="AK437" s="45"/>
      <c r="AO437" s="48"/>
      <c r="AS437" s="48"/>
      <c r="AW437" s="48"/>
      <c r="BA437" s="48"/>
      <c r="BE437" s="48"/>
      <c r="BI437" s="48"/>
      <c r="BM437" s="41">
        <v>42641</v>
      </c>
      <c r="BN437">
        <v>3.78</v>
      </c>
      <c r="BO437">
        <v>1.7558</v>
      </c>
      <c r="BQ437" s="48"/>
      <c r="BU437" s="48"/>
      <c r="BY437" s="41">
        <v>42937</v>
      </c>
      <c r="BZ437">
        <v>8.8699999999999992</v>
      </c>
      <c r="CA437">
        <v>4.6070000000000002</v>
      </c>
    </row>
    <row r="438" spans="1:79">
      <c r="A438" s="48"/>
      <c r="E438" s="48"/>
      <c r="I438" s="48"/>
      <c r="M438" s="48"/>
      <c r="Q438" s="48"/>
      <c r="U438" s="48"/>
      <c r="Y438" s="48"/>
      <c r="AC438" s="48"/>
      <c r="AG438" s="48"/>
      <c r="AK438" s="45"/>
      <c r="AO438" s="48"/>
      <c r="AS438" s="48"/>
      <c r="AW438" s="48"/>
      <c r="BA438" s="48"/>
      <c r="BE438" s="48"/>
      <c r="BI438" s="48"/>
      <c r="BM438" s="41">
        <v>42642</v>
      </c>
      <c r="BN438">
        <v>3.8</v>
      </c>
      <c r="BO438">
        <v>1.7650999999999999</v>
      </c>
      <c r="BQ438" s="48"/>
      <c r="BU438" s="48"/>
      <c r="BY438" s="41">
        <v>42940</v>
      </c>
      <c r="BZ438">
        <v>8.8699999999999992</v>
      </c>
      <c r="CA438">
        <v>4.6070000000000002</v>
      </c>
    </row>
    <row r="439" spans="1:79">
      <c r="A439" s="48"/>
      <c r="E439" s="48"/>
      <c r="I439" s="48"/>
      <c r="M439" s="48"/>
      <c r="Q439" s="48"/>
      <c r="U439" s="48"/>
      <c r="Y439" s="48"/>
      <c r="AC439" s="48"/>
      <c r="AG439" s="48"/>
      <c r="AK439" s="45"/>
      <c r="AO439" s="48"/>
      <c r="AS439" s="48"/>
      <c r="AW439" s="48"/>
      <c r="BA439" s="48"/>
      <c r="BE439" s="48"/>
      <c r="BI439" s="48"/>
      <c r="BM439" s="41">
        <v>42643</v>
      </c>
      <c r="BN439">
        <v>3.77</v>
      </c>
      <c r="BO439">
        <v>1.7512000000000001</v>
      </c>
      <c r="BQ439" s="48"/>
      <c r="BU439" s="48"/>
      <c r="BY439" s="41">
        <v>42942</v>
      </c>
      <c r="BZ439">
        <v>8.8699999999999992</v>
      </c>
      <c r="CA439">
        <v>4.6070000000000002</v>
      </c>
    </row>
    <row r="440" spans="1:79">
      <c r="A440" s="48"/>
      <c r="E440" s="48"/>
      <c r="I440" s="48"/>
      <c r="M440" s="48"/>
      <c r="Q440" s="48"/>
      <c r="U440" s="48"/>
      <c r="Y440" s="48"/>
      <c r="AC440" s="48"/>
      <c r="AG440" s="48"/>
      <c r="AK440" s="45"/>
      <c r="AO440" s="48"/>
      <c r="AS440" s="48"/>
      <c r="AW440" s="48"/>
      <c r="BA440" s="48"/>
      <c r="BE440" s="48"/>
      <c r="BI440" s="48"/>
      <c r="BM440" s="41">
        <v>42647</v>
      </c>
      <c r="BN440">
        <v>3.88</v>
      </c>
      <c r="BO440">
        <v>1.8023</v>
      </c>
      <c r="BQ440" s="48"/>
      <c r="BU440" s="48"/>
      <c r="BY440" s="41">
        <v>42943</v>
      </c>
      <c r="BZ440">
        <v>8.8699999999999992</v>
      </c>
      <c r="CA440">
        <v>4.6070000000000002</v>
      </c>
    </row>
    <row r="441" spans="1:79">
      <c r="A441" s="48"/>
      <c r="E441" s="48"/>
      <c r="I441" s="48"/>
      <c r="M441" s="48"/>
      <c r="Q441" s="48"/>
      <c r="U441" s="48"/>
      <c r="Y441" s="48"/>
      <c r="AC441" s="48"/>
      <c r="AG441" s="48"/>
      <c r="AK441" s="45"/>
      <c r="AO441" s="48"/>
      <c r="AS441" s="48"/>
      <c r="AW441" s="48"/>
      <c r="BA441" s="48"/>
      <c r="BE441" s="48"/>
      <c r="BI441" s="48"/>
      <c r="BM441" s="41">
        <v>42648</v>
      </c>
      <c r="BN441">
        <v>3.9</v>
      </c>
      <c r="BO441">
        <v>1.8115000000000001</v>
      </c>
      <c r="BQ441" s="48"/>
      <c r="BU441" s="48"/>
      <c r="BY441" s="41">
        <v>42944</v>
      </c>
      <c r="BZ441">
        <v>8.8699999999999992</v>
      </c>
      <c r="CA441">
        <v>4.6070000000000002</v>
      </c>
    </row>
    <row r="442" spans="1:79">
      <c r="A442" s="48"/>
      <c r="E442" s="48"/>
      <c r="I442" s="48"/>
      <c r="M442" s="48"/>
      <c r="Q442" s="48"/>
      <c r="U442" s="48"/>
      <c r="Y442" s="48"/>
      <c r="AC442" s="48"/>
      <c r="AG442" s="48"/>
      <c r="AK442" s="45"/>
      <c r="AO442" s="48"/>
      <c r="AS442" s="48"/>
      <c r="AW442" s="48"/>
      <c r="BA442" s="48"/>
      <c r="BE442" s="48"/>
      <c r="BI442" s="48"/>
      <c r="BM442" s="41">
        <v>42649</v>
      </c>
      <c r="BN442">
        <v>3.95</v>
      </c>
      <c r="BO442">
        <v>1.8348</v>
      </c>
      <c r="BQ442" s="48"/>
      <c r="BU442" s="48"/>
      <c r="BY442" s="41">
        <v>42947</v>
      </c>
      <c r="BZ442">
        <v>8.8699999999999992</v>
      </c>
      <c r="CA442">
        <v>4.6070000000000002</v>
      </c>
    </row>
    <row r="443" spans="1:79">
      <c r="A443" s="48"/>
      <c r="E443" s="48"/>
      <c r="I443" s="48"/>
      <c r="M443" s="48"/>
      <c r="Q443" s="48"/>
      <c r="U443" s="48"/>
      <c r="Y443" s="48"/>
      <c r="AC443" s="48"/>
      <c r="AG443" s="48"/>
      <c r="AK443" s="45"/>
      <c r="AO443" s="48"/>
      <c r="AS443" s="48"/>
      <c r="AW443" s="48"/>
      <c r="BA443" s="48"/>
      <c r="BE443" s="48"/>
      <c r="BI443" s="48"/>
      <c r="BM443" s="41">
        <v>42650</v>
      </c>
      <c r="BN443">
        <v>3.98</v>
      </c>
      <c r="BO443">
        <v>1.8487</v>
      </c>
      <c r="BQ443" s="48"/>
      <c r="BU443" s="48"/>
      <c r="BY443" s="41">
        <v>42948</v>
      </c>
      <c r="BZ443">
        <v>8.75</v>
      </c>
      <c r="CA443">
        <v>4.5446999999999997</v>
      </c>
    </row>
    <row r="444" spans="1:79">
      <c r="A444" s="48"/>
      <c r="E444" s="48"/>
      <c r="I444" s="48"/>
      <c r="M444" s="48"/>
      <c r="Q444" s="48"/>
      <c r="U444" s="48"/>
      <c r="Y444" s="48"/>
      <c r="AC444" s="48"/>
      <c r="AG444" s="48"/>
      <c r="AK444" s="45"/>
      <c r="AO444" s="48"/>
      <c r="AS444" s="48"/>
      <c r="AW444" s="48"/>
      <c r="BA444" s="48"/>
      <c r="BE444" s="48"/>
      <c r="BI444" s="48"/>
      <c r="BM444" s="41">
        <v>42653</v>
      </c>
      <c r="BN444">
        <v>3.9</v>
      </c>
      <c r="BO444">
        <v>1.8115000000000001</v>
      </c>
      <c r="BQ444" s="48"/>
      <c r="BU444" s="48"/>
      <c r="BY444" s="41">
        <v>42949</v>
      </c>
      <c r="BZ444">
        <v>8.75</v>
      </c>
      <c r="CA444">
        <v>4.5446999999999997</v>
      </c>
    </row>
    <row r="445" spans="1:79">
      <c r="A445" s="48"/>
      <c r="E445" s="48"/>
      <c r="I445" s="48"/>
      <c r="M445" s="48"/>
      <c r="Q445" s="48"/>
      <c r="U445" s="48"/>
      <c r="Y445" s="48"/>
      <c r="AC445" s="48"/>
      <c r="AG445" s="48"/>
      <c r="AK445" s="45"/>
      <c r="AO445" s="48"/>
      <c r="AS445" s="48"/>
      <c r="AW445" s="48"/>
      <c r="BA445" s="48"/>
      <c r="BE445" s="48"/>
      <c r="BI445" s="48"/>
      <c r="BM445" s="41">
        <v>42654</v>
      </c>
      <c r="BN445">
        <v>3.87</v>
      </c>
      <c r="BO445">
        <v>1.7976000000000001</v>
      </c>
      <c r="BQ445" s="48"/>
      <c r="BU445" s="48"/>
      <c r="BY445" s="41">
        <v>42950</v>
      </c>
      <c r="BZ445">
        <v>8.75</v>
      </c>
      <c r="CA445">
        <v>4.5446999999999997</v>
      </c>
    </row>
    <row r="446" spans="1:79">
      <c r="A446" s="48"/>
      <c r="E446" s="48"/>
      <c r="I446" s="48"/>
      <c r="M446" s="48"/>
      <c r="Q446" s="48"/>
      <c r="U446" s="48"/>
      <c r="Y446" s="48"/>
      <c r="AC446" s="48"/>
      <c r="AG446" s="48"/>
      <c r="AK446" s="45"/>
      <c r="AO446" s="48"/>
      <c r="AS446" s="48"/>
      <c r="AW446" s="48"/>
      <c r="BA446" s="48"/>
      <c r="BE446" s="48"/>
      <c r="BI446" s="48"/>
      <c r="BM446" s="41">
        <v>42655</v>
      </c>
      <c r="BN446">
        <v>3.87</v>
      </c>
      <c r="BO446">
        <v>1.7976000000000001</v>
      </c>
      <c r="BQ446" s="48"/>
      <c r="BU446" s="48"/>
      <c r="BY446" s="41">
        <v>42951</v>
      </c>
      <c r="BZ446">
        <v>8.57</v>
      </c>
      <c r="CA446">
        <v>4.4512</v>
      </c>
    </row>
    <row r="447" spans="1:79">
      <c r="A447" s="48"/>
      <c r="E447" s="48"/>
      <c r="I447" s="48"/>
      <c r="M447" s="48"/>
      <c r="Q447" s="48"/>
      <c r="U447" s="48"/>
      <c r="Y447" s="48"/>
      <c r="AC447" s="48"/>
      <c r="AG447" s="48"/>
      <c r="AK447" s="45"/>
      <c r="AO447" s="48"/>
      <c r="AS447" s="48"/>
      <c r="AW447" s="48"/>
      <c r="BA447" s="48"/>
      <c r="BE447" s="48"/>
      <c r="BI447" s="48"/>
      <c r="BM447" s="41">
        <v>42656</v>
      </c>
      <c r="BN447">
        <v>3.86</v>
      </c>
      <c r="BO447">
        <v>1.7929999999999999</v>
      </c>
      <c r="BQ447" s="48"/>
      <c r="BU447" s="48"/>
      <c r="BY447" s="41">
        <v>42954</v>
      </c>
      <c r="BZ447">
        <v>8.57</v>
      </c>
      <c r="CA447">
        <v>4.4512</v>
      </c>
    </row>
    <row r="448" spans="1:79">
      <c r="A448" s="48"/>
      <c r="E448" s="48"/>
      <c r="I448" s="48"/>
      <c r="M448" s="48"/>
      <c r="Q448" s="48"/>
      <c r="U448" s="48"/>
      <c r="Y448" s="48"/>
      <c r="AC448" s="48"/>
      <c r="AG448" s="48"/>
      <c r="AK448" s="45"/>
      <c r="AO448" s="48"/>
      <c r="AS448" s="48"/>
      <c r="AW448" s="48"/>
      <c r="BA448" s="48"/>
      <c r="BE448" s="48"/>
      <c r="BI448" s="48"/>
      <c r="BM448" s="41">
        <v>42657</v>
      </c>
      <c r="BN448">
        <v>3.86</v>
      </c>
      <c r="BO448">
        <v>1.7929999999999999</v>
      </c>
      <c r="BQ448" s="48"/>
      <c r="BU448" s="48"/>
      <c r="BY448" s="41">
        <v>42955</v>
      </c>
      <c r="BZ448">
        <v>8.5</v>
      </c>
      <c r="CA448">
        <v>4.4147999999999996</v>
      </c>
    </row>
    <row r="449" spans="1:79">
      <c r="A449" s="48"/>
      <c r="E449" s="48"/>
      <c r="I449" s="48"/>
      <c r="M449" s="48"/>
      <c r="Q449" s="48"/>
      <c r="U449" s="48"/>
      <c r="Y449" s="48"/>
      <c r="AC449" s="48"/>
      <c r="AG449" s="48"/>
      <c r="AK449" s="45"/>
      <c r="AO449" s="48"/>
      <c r="AS449" s="48"/>
      <c r="AW449" s="48"/>
      <c r="BA449" s="48"/>
      <c r="BE449" s="48"/>
      <c r="BI449" s="48"/>
      <c r="BM449" s="41">
        <v>42660</v>
      </c>
      <c r="BN449">
        <v>3.78</v>
      </c>
      <c r="BO449">
        <v>1.7558</v>
      </c>
      <c r="BQ449" s="48"/>
      <c r="BU449" s="48"/>
      <c r="BY449" s="41">
        <v>42956</v>
      </c>
      <c r="BZ449">
        <v>8.75</v>
      </c>
      <c r="CA449">
        <v>4.5446999999999997</v>
      </c>
    </row>
    <row r="450" spans="1:79">
      <c r="A450" s="48"/>
      <c r="E450" s="48"/>
      <c r="I450" s="48"/>
      <c r="M450" s="48"/>
      <c r="Q450" s="48"/>
      <c r="U450" s="48"/>
      <c r="Y450" s="48"/>
      <c r="AC450" s="48"/>
      <c r="AG450" s="48"/>
      <c r="AK450" s="45"/>
      <c r="AO450" s="48"/>
      <c r="AS450" s="48"/>
      <c r="AW450" s="48"/>
      <c r="BA450" s="48"/>
      <c r="BE450" s="48"/>
      <c r="BI450" s="48"/>
      <c r="BM450" s="41">
        <v>42661</v>
      </c>
      <c r="BN450">
        <v>3.82</v>
      </c>
      <c r="BO450">
        <v>1.7744</v>
      </c>
      <c r="BQ450" s="48"/>
      <c r="BU450" s="48"/>
      <c r="BY450" s="41">
        <v>42957</v>
      </c>
      <c r="BZ450">
        <v>8.75</v>
      </c>
      <c r="CA450">
        <v>4.5446999999999997</v>
      </c>
    </row>
    <row r="451" spans="1:79">
      <c r="A451" s="48"/>
      <c r="E451" s="48"/>
      <c r="I451" s="48"/>
      <c r="M451" s="48"/>
      <c r="Q451" s="48"/>
      <c r="U451" s="48"/>
      <c r="Y451" s="48"/>
      <c r="AC451" s="48"/>
      <c r="AG451" s="48"/>
      <c r="AK451" s="45"/>
      <c r="AO451" s="48"/>
      <c r="AS451" s="48"/>
      <c r="AW451" s="48"/>
      <c r="BA451" s="48"/>
      <c r="BE451" s="48"/>
      <c r="BI451" s="48"/>
      <c r="BM451" s="41">
        <v>42662</v>
      </c>
      <c r="BN451">
        <v>3.93</v>
      </c>
      <c r="BO451">
        <v>1.8254999999999999</v>
      </c>
      <c r="BQ451" s="48"/>
      <c r="BU451" s="48"/>
      <c r="BY451" s="41">
        <v>42958</v>
      </c>
      <c r="BZ451">
        <v>8.5</v>
      </c>
      <c r="CA451">
        <v>4.4147999999999996</v>
      </c>
    </row>
    <row r="452" spans="1:79">
      <c r="A452" s="48"/>
      <c r="E452" s="48"/>
      <c r="I452" s="48"/>
      <c r="M452" s="48"/>
      <c r="Q452" s="48"/>
      <c r="U452" s="48"/>
      <c r="Y452" s="48"/>
      <c r="AC452" s="48"/>
      <c r="AG452" s="48"/>
      <c r="AK452" s="45"/>
      <c r="AO452" s="48"/>
      <c r="AS452" s="48"/>
      <c r="AW452" s="48"/>
      <c r="BA452" s="48"/>
      <c r="BE452" s="48"/>
      <c r="BI452" s="48"/>
      <c r="BM452" s="41">
        <v>42663</v>
      </c>
      <c r="BN452">
        <v>3.99</v>
      </c>
      <c r="BO452">
        <v>1.8533999999999999</v>
      </c>
      <c r="BQ452" s="48"/>
      <c r="BU452" s="48"/>
      <c r="BY452" s="41">
        <v>42961</v>
      </c>
      <c r="BZ452">
        <v>8.74</v>
      </c>
      <c r="CA452">
        <v>4.5395000000000003</v>
      </c>
    </row>
    <row r="453" spans="1:79">
      <c r="A453" s="48"/>
      <c r="E453" s="48"/>
      <c r="I453" s="48"/>
      <c r="M453" s="48"/>
      <c r="Q453" s="48"/>
      <c r="U453" s="48"/>
      <c r="Y453" s="48"/>
      <c r="AC453" s="48"/>
      <c r="AG453" s="48"/>
      <c r="AK453" s="45"/>
      <c r="AO453" s="48"/>
      <c r="AS453" s="48"/>
      <c r="AW453" s="48"/>
      <c r="BA453" s="48"/>
      <c r="BE453" s="48"/>
      <c r="BI453" s="48"/>
      <c r="BM453" s="41">
        <v>42664</v>
      </c>
      <c r="BN453">
        <v>4.0999999999999996</v>
      </c>
      <c r="BO453">
        <v>1.9044000000000001</v>
      </c>
      <c r="BQ453" s="48"/>
      <c r="BU453" s="48"/>
      <c r="BY453" s="41">
        <v>42962</v>
      </c>
      <c r="BZ453">
        <v>8.74</v>
      </c>
      <c r="CA453">
        <v>4.5395000000000003</v>
      </c>
    </row>
    <row r="454" spans="1:79">
      <c r="A454" s="48"/>
      <c r="E454" s="48"/>
      <c r="I454" s="48"/>
      <c r="M454" s="48"/>
      <c r="Q454" s="48"/>
      <c r="U454" s="48"/>
      <c r="Y454" s="48"/>
      <c r="AC454" s="48"/>
      <c r="AG454" s="48"/>
      <c r="AK454" s="45"/>
      <c r="AO454" s="48"/>
      <c r="AS454" s="48"/>
      <c r="AW454" s="48"/>
      <c r="BA454" s="48"/>
      <c r="BE454" s="48"/>
      <c r="BI454" s="48"/>
      <c r="BM454" s="41">
        <v>42667</v>
      </c>
      <c r="BN454">
        <v>4.0599999999999996</v>
      </c>
      <c r="BO454">
        <v>1.8858999999999999</v>
      </c>
      <c r="BQ454" s="48"/>
      <c r="BU454" s="48"/>
      <c r="BY454" s="41">
        <v>42963</v>
      </c>
      <c r="BZ454">
        <v>8.5</v>
      </c>
      <c r="CA454">
        <v>4.4147999999999996</v>
      </c>
    </row>
    <row r="455" spans="1:79">
      <c r="A455" s="48"/>
      <c r="E455" s="48"/>
      <c r="I455" s="48"/>
      <c r="M455" s="48"/>
      <c r="Q455" s="48"/>
      <c r="U455" s="48"/>
      <c r="Y455" s="48"/>
      <c r="AC455" s="48"/>
      <c r="AG455" s="48"/>
      <c r="AK455" s="45"/>
      <c r="AO455" s="48"/>
      <c r="AS455" s="48"/>
      <c r="AW455" s="48"/>
      <c r="BA455" s="48"/>
      <c r="BE455" s="48"/>
      <c r="BI455" s="48"/>
      <c r="BM455" s="41">
        <v>42668</v>
      </c>
      <c r="BN455">
        <v>4.1399999999999997</v>
      </c>
      <c r="BO455">
        <v>1.923</v>
      </c>
      <c r="BQ455" s="48"/>
      <c r="BU455" s="48"/>
      <c r="BY455" s="41">
        <v>42964</v>
      </c>
      <c r="BZ455">
        <v>8.75</v>
      </c>
      <c r="CA455">
        <v>4.5446999999999997</v>
      </c>
    </row>
    <row r="456" spans="1:79">
      <c r="A456" s="48"/>
      <c r="E456" s="48"/>
      <c r="I456" s="48"/>
      <c r="M456" s="48"/>
      <c r="Q456" s="48"/>
      <c r="U456" s="48"/>
      <c r="Y456" s="48"/>
      <c r="AC456" s="48"/>
      <c r="AG456" s="48"/>
      <c r="AK456" s="45"/>
      <c r="AO456" s="48"/>
      <c r="AS456" s="48"/>
      <c r="AW456" s="48"/>
      <c r="BA456" s="48"/>
      <c r="BE456" s="48"/>
      <c r="BI456" s="48"/>
      <c r="BM456" s="41">
        <v>42669</v>
      </c>
      <c r="BN456">
        <v>4.05</v>
      </c>
      <c r="BO456">
        <v>1.8812</v>
      </c>
      <c r="BQ456" s="48"/>
      <c r="BU456" s="48"/>
      <c r="BY456" s="41">
        <v>42965</v>
      </c>
      <c r="BZ456">
        <v>8.75</v>
      </c>
      <c r="CA456">
        <v>4.5446999999999997</v>
      </c>
    </row>
    <row r="457" spans="1:79">
      <c r="A457" s="48"/>
      <c r="E457" s="48"/>
      <c r="I457" s="48"/>
      <c r="M457" s="48"/>
      <c r="Q457" s="48"/>
      <c r="U457" s="48"/>
      <c r="Y457" s="48"/>
      <c r="AC457" s="48"/>
      <c r="AG457" s="48"/>
      <c r="AK457" s="45"/>
      <c r="AO457" s="48"/>
      <c r="AS457" s="48"/>
      <c r="AW457" s="48"/>
      <c r="BA457" s="48"/>
      <c r="BE457" s="48"/>
      <c r="BI457" s="48"/>
      <c r="BM457" s="41">
        <v>42670</v>
      </c>
      <c r="BN457">
        <v>4</v>
      </c>
      <c r="BO457">
        <v>1.8580000000000001</v>
      </c>
      <c r="BQ457" s="48"/>
      <c r="BU457" s="48"/>
      <c r="BY457" s="41">
        <v>42968</v>
      </c>
      <c r="BZ457">
        <v>8.5</v>
      </c>
      <c r="CA457">
        <v>4.4147999999999996</v>
      </c>
    </row>
    <row r="458" spans="1:79">
      <c r="A458" s="48"/>
      <c r="E458" s="48"/>
      <c r="M458" s="48"/>
      <c r="Q458" s="48"/>
      <c r="U458" s="48"/>
      <c r="Y458" s="48"/>
      <c r="AC458" s="48"/>
      <c r="AG458" s="48"/>
      <c r="AK458" s="45"/>
      <c r="AO458" s="48"/>
      <c r="AS458" s="48"/>
      <c r="AW458" s="48"/>
      <c r="BA458" s="48"/>
      <c r="BE458" s="48"/>
      <c r="BI458" s="48"/>
      <c r="BM458" s="41">
        <v>42671</v>
      </c>
      <c r="BN458">
        <v>4</v>
      </c>
      <c r="BO458">
        <v>1.8580000000000001</v>
      </c>
      <c r="BQ458" s="48"/>
      <c r="BU458" s="48"/>
      <c r="BY458" s="41">
        <v>42969</v>
      </c>
      <c r="BZ458">
        <v>8.5</v>
      </c>
      <c r="CA458">
        <v>4.4147999999999996</v>
      </c>
    </row>
    <row r="459" spans="1:79">
      <c r="A459" s="48"/>
      <c r="E459" s="48"/>
      <c r="M459" s="48"/>
      <c r="Q459" s="48"/>
      <c r="U459" s="48"/>
      <c r="Y459" s="48"/>
      <c r="AC459" s="48"/>
      <c r="AG459" s="48"/>
      <c r="AK459" s="45"/>
      <c r="AO459" s="48"/>
      <c r="AS459" s="48"/>
      <c r="AW459" s="48"/>
      <c r="BA459" s="48"/>
      <c r="BE459" s="48"/>
      <c r="BI459" s="48"/>
      <c r="BM459" s="41">
        <v>42674</v>
      </c>
      <c r="BN459">
        <v>4</v>
      </c>
      <c r="BO459">
        <v>1.8580000000000001</v>
      </c>
      <c r="BQ459" s="48"/>
      <c r="BU459" s="48"/>
      <c r="BY459" s="41">
        <v>42970</v>
      </c>
      <c r="BZ459">
        <v>8.74</v>
      </c>
      <c r="CA459">
        <v>4.5395000000000003</v>
      </c>
    </row>
    <row r="460" spans="1:79">
      <c r="A460" s="48"/>
      <c r="E460" s="48"/>
      <c r="M460" s="48"/>
      <c r="Q460" s="48"/>
      <c r="U460" s="48"/>
      <c r="Y460" s="48"/>
      <c r="AC460" s="48"/>
      <c r="AG460" s="48"/>
      <c r="AK460" s="45"/>
      <c r="AO460" s="48"/>
      <c r="AS460" s="48"/>
      <c r="AW460" s="48"/>
      <c r="BA460" s="48"/>
      <c r="BE460" s="48"/>
      <c r="BI460" s="48"/>
      <c r="BM460" s="41">
        <v>42675</v>
      </c>
      <c r="BN460">
        <v>3.9</v>
      </c>
      <c r="BO460">
        <v>1.8115000000000001</v>
      </c>
      <c r="BQ460" s="48"/>
      <c r="BU460" s="48"/>
      <c r="BY460" s="41">
        <v>42971</v>
      </c>
      <c r="BZ460">
        <v>8.75</v>
      </c>
      <c r="CA460">
        <v>4.5446999999999997</v>
      </c>
    </row>
    <row r="461" spans="1:79">
      <c r="A461" s="48"/>
      <c r="E461" s="48"/>
      <c r="M461" s="48"/>
      <c r="Q461" s="48"/>
      <c r="U461" s="48"/>
      <c r="Y461" s="48"/>
      <c r="AC461" s="48"/>
      <c r="AG461" s="48"/>
      <c r="AK461" s="45"/>
      <c r="AO461" s="48"/>
      <c r="AS461" s="48"/>
      <c r="AW461" s="48"/>
      <c r="BA461" s="48"/>
      <c r="BE461" s="48"/>
      <c r="BI461" s="48"/>
      <c r="BM461" s="41">
        <v>42676</v>
      </c>
      <c r="BN461">
        <v>3.95</v>
      </c>
      <c r="BO461">
        <v>1.8348</v>
      </c>
      <c r="BQ461" s="48"/>
      <c r="BU461" s="48"/>
      <c r="BY461" s="41">
        <v>42972</v>
      </c>
      <c r="BZ461">
        <v>8.8800000000000008</v>
      </c>
      <c r="CA461">
        <v>4.6121999999999996</v>
      </c>
    </row>
    <row r="462" spans="1:79">
      <c r="A462" s="48"/>
      <c r="E462" s="48"/>
      <c r="M462" s="48"/>
      <c r="Q462" s="48"/>
      <c r="U462" s="48"/>
      <c r="Y462" s="48"/>
      <c r="AC462" s="48"/>
      <c r="AG462" s="48"/>
      <c r="AK462" s="45"/>
      <c r="AO462" s="48"/>
      <c r="AS462" s="48"/>
      <c r="AW462" s="48"/>
      <c r="BA462" s="48"/>
      <c r="BE462" s="48"/>
      <c r="BI462" s="48"/>
      <c r="BM462" s="41">
        <v>42677</v>
      </c>
      <c r="BN462">
        <v>3.95</v>
      </c>
      <c r="BO462">
        <v>1.8348</v>
      </c>
      <c r="BQ462" s="48"/>
      <c r="BU462" s="48"/>
      <c r="BY462" s="41">
        <v>42975</v>
      </c>
      <c r="BZ462">
        <v>8.85</v>
      </c>
      <c r="CA462">
        <v>4.5965999999999996</v>
      </c>
    </row>
    <row r="463" spans="1:79">
      <c r="A463" s="48"/>
      <c r="E463" s="48"/>
      <c r="M463" s="48"/>
      <c r="Q463" s="48"/>
      <c r="U463" s="48"/>
      <c r="Y463" s="48"/>
      <c r="AC463" s="48"/>
      <c r="AG463" s="48"/>
      <c r="AK463" s="45"/>
      <c r="AO463" s="48"/>
      <c r="AS463" s="48"/>
      <c r="AW463" s="48"/>
      <c r="BA463" s="48"/>
      <c r="BE463" s="48"/>
      <c r="BI463" s="48"/>
      <c r="BM463" s="41">
        <v>42678</v>
      </c>
      <c r="BN463">
        <v>3.95</v>
      </c>
      <c r="BO463">
        <v>1.8348</v>
      </c>
      <c r="BQ463" s="48"/>
      <c r="BU463" s="48"/>
      <c r="BY463" s="41">
        <v>42976</v>
      </c>
      <c r="BZ463">
        <v>8.83</v>
      </c>
      <c r="CA463">
        <v>4.5861999999999998</v>
      </c>
    </row>
    <row r="464" spans="1:79">
      <c r="A464" s="48"/>
      <c r="E464" s="48"/>
      <c r="M464" s="48"/>
      <c r="Q464" s="48"/>
      <c r="U464" s="48"/>
      <c r="Y464" s="48"/>
      <c r="AC464" s="48"/>
      <c r="AG464" s="48"/>
      <c r="AK464" s="45"/>
      <c r="AO464" s="48"/>
      <c r="AS464" s="48"/>
      <c r="AW464" s="48"/>
      <c r="BA464" s="48"/>
      <c r="BE464" s="48"/>
      <c r="BI464" s="48"/>
      <c r="BM464" s="41">
        <v>42681</v>
      </c>
      <c r="BN464">
        <v>3.95</v>
      </c>
      <c r="BO464">
        <v>1.8348</v>
      </c>
      <c r="BQ464" s="48"/>
      <c r="BU464" s="48"/>
      <c r="BY464" s="41">
        <v>42977</v>
      </c>
      <c r="BZ464">
        <v>8.94</v>
      </c>
      <c r="CA464">
        <v>4.6433999999999997</v>
      </c>
    </row>
    <row r="465" spans="1:79">
      <c r="A465" s="48"/>
      <c r="E465" s="48"/>
      <c r="M465" s="48"/>
      <c r="Q465" s="48"/>
      <c r="U465" s="48"/>
      <c r="Y465" s="48"/>
      <c r="AC465" s="48"/>
      <c r="AG465" s="48"/>
      <c r="AK465" s="45"/>
      <c r="AO465" s="48"/>
      <c r="AS465" s="48"/>
      <c r="AW465" s="48"/>
      <c r="BA465" s="48"/>
      <c r="BE465" s="48"/>
      <c r="BI465" s="48"/>
      <c r="BM465" s="41">
        <v>42682</v>
      </c>
      <c r="BN465">
        <v>3.98</v>
      </c>
      <c r="BO465">
        <v>1.8487</v>
      </c>
      <c r="BQ465" s="48"/>
      <c r="BU465" s="48"/>
      <c r="BY465" s="41">
        <v>42978</v>
      </c>
      <c r="BZ465">
        <v>9.2200000000000006</v>
      </c>
      <c r="CA465">
        <v>4.7888000000000002</v>
      </c>
    </row>
    <row r="466" spans="1:79">
      <c r="A466" s="48"/>
      <c r="E466" s="48"/>
      <c r="M466" s="48"/>
      <c r="Q466" s="48"/>
      <c r="U466" s="48"/>
      <c r="Y466" s="48"/>
      <c r="AC466" s="48"/>
      <c r="AG466" s="48"/>
      <c r="AK466" s="45"/>
      <c r="AO466" s="48"/>
      <c r="AS466" s="48"/>
      <c r="AW466" s="48"/>
      <c r="BA466" s="48"/>
      <c r="BE466" s="48"/>
      <c r="BI466" s="48"/>
      <c r="BM466" s="41">
        <v>42683</v>
      </c>
      <c r="BN466">
        <v>3.89</v>
      </c>
      <c r="BO466">
        <v>1.8069</v>
      </c>
      <c r="BQ466" s="48"/>
      <c r="BU466" s="48"/>
      <c r="BY466" s="41">
        <v>42982</v>
      </c>
      <c r="BZ466">
        <v>9.25</v>
      </c>
      <c r="CA466">
        <v>4.8044000000000002</v>
      </c>
    </row>
    <row r="467" spans="1:79">
      <c r="A467" s="48"/>
      <c r="E467" s="48"/>
      <c r="M467" s="48"/>
      <c r="Q467" s="48"/>
      <c r="U467" s="48"/>
      <c r="Y467" s="48"/>
      <c r="AC467" s="48"/>
      <c r="AG467" s="48"/>
      <c r="AK467" s="45"/>
      <c r="AO467" s="48"/>
      <c r="AS467" s="48"/>
      <c r="AW467" s="48"/>
      <c r="BA467" s="48"/>
      <c r="BE467" s="48"/>
      <c r="BI467" s="48"/>
      <c r="BM467" s="41">
        <v>42684</v>
      </c>
      <c r="BN467">
        <v>3.96</v>
      </c>
      <c r="BO467">
        <v>1.8393999999999999</v>
      </c>
      <c r="BQ467" s="48"/>
      <c r="BU467" s="48"/>
      <c r="BY467" s="41">
        <v>42983</v>
      </c>
      <c r="BZ467">
        <v>9.2899999999999991</v>
      </c>
      <c r="CA467">
        <v>4.8251999999999997</v>
      </c>
    </row>
    <row r="468" spans="1:79">
      <c r="A468" s="48"/>
      <c r="E468" s="48"/>
      <c r="M468" s="48"/>
      <c r="Q468" s="48"/>
      <c r="U468" s="48"/>
      <c r="Y468" s="48"/>
      <c r="AC468" s="48"/>
      <c r="AG468" s="48"/>
      <c r="AK468" s="45"/>
      <c r="AO468" s="48"/>
      <c r="AS468" s="48"/>
      <c r="AW468" s="48"/>
      <c r="BA468" s="48"/>
      <c r="BE468" s="48"/>
      <c r="BI468" s="48"/>
      <c r="BM468" s="41">
        <v>42685</v>
      </c>
      <c r="BN468">
        <v>3.92</v>
      </c>
      <c r="BO468">
        <v>1.8208</v>
      </c>
      <c r="BQ468" s="48"/>
      <c r="BU468" s="48"/>
      <c r="BY468" s="41">
        <v>42984</v>
      </c>
      <c r="BZ468">
        <v>9.2200000000000006</v>
      </c>
      <c r="CA468">
        <v>4.7888000000000002</v>
      </c>
    </row>
    <row r="469" spans="1:79">
      <c r="A469" s="48"/>
      <c r="E469" s="48"/>
      <c r="M469" s="48"/>
      <c r="Q469" s="48"/>
      <c r="U469" s="48"/>
      <c r="Y469" s="48"/>
      <c r="AC469" s="48"/>
      <c r="AG469" s="48"/>
      <c r="AK469" s="45"/>
      <c r="AO469" s="48"/>
      <c r="AS469" s="48"/>
      <c r="AW469" s="48"/>
      <c r="BA469" s="48"/>
      <c r="BE469" s="48"/>
      <c r="BI469" s="48"/>
      <c r="BM469" s="41">
        <v>42688</v>
      </c>
      <c r="BN469">
        <v>3.91</v>
      </c>
      <c r="BO469">
        <v>1.8162</v>
      </c>
      <c r="BQ469" s="48"/>
      <c r="BU469" s="48"/>
      <c r="BY469" s="41">
        <v>42985</v>
      </c>
      <c r="BZ469">
        <v>9.25</v>
      </c>
      <c r="CA469">
        <v>4.8044000000000002</v>
      </c>
    </row>
    <row r="470" spans="1:79">
      <c r="A470" s="48"/>
      <c r="E470" s="48"/>
      <c r="M470" s="48"/>
      <c r="Q470" s="48"/>
      <c r="U470" s="48"/>
      <c r="Y470" s="48"/>
      <c r="AC470" s="48"/>
      <c r="AG470" s="48"/>
      <c r="AK470" s="45"/>
      <c r="AO470" s="48"/>
      <c r="AS470" s="48"/>
      <c r="AW470" s="48"/>
      <c r="BA470" s="48"/>
      <c r="BE470" s="48"/>
      <c r="BI470" s="48"/>
      <c r="BM470" s="41">
        <v>42689</v>
      </c>
      <c r="BN470">
        <v>3.94</v>
      </c>
      <c r="BO470">
        <v>1.8301000000000001</v>
      </c>
      <c r="BQ470" s="48"/>
      <c r="BU470" s="48"/>
      <c r="BY470" s="41">
        <v>42986</v>
      </c>
      <c r="BZ470">
        <v>9.1999999999999993</v>
      </c>
      <c r="CA470">
        <v>4.7784000000000004</v>
      </c>
    </row>
    <row r="471" spans="1:79">
      <c r="A471" s="48"/>
      <c r="E471" s="48"/>
      <c r="M471" s="48"/>
      <c r="Q471" s="48"/>
      <c r="U471" s="48"/>
      <c r="Y471" s="48"/>
      <c r="AC471" s="48"/>
      <c r="AG471" s="48"/>
      <c r="AK471" s="45"/>
      <c r="AO471" s="48"/>
      <c r="AS471" s="48"/>
      <c r="AW471" s="48"/>
      <c r="BA471" s="48"/>
      <c r="BE471" s="48"/>
      <c r="BI471" s="48"/>
      <c r="BM471" s="41">
        <v>42690</v>
      </c>
      <c r="BN471">
        <v>3.84</v>
      </c>
      <c r="BO471">
        <v>1.7837000000000001</v>
      </c>
      <c r="BQ471" s="48"/>
      <c r="BU471" s="48"/>
      <c r="BY471" s="41">
        <v>42989</v>
      </c>
      <c r="BZ471">
        <v>9.1999999999999993</v>
      </c>
      <c r="CA471">
        <v>4.7784000000000004</v>
      </c>
    </row>
    <row r="472" spans="1:79">
      <c r="A472" s="48"/>
      <c r="E472" s="48"/>
      <c r="M472" s="48"/>
      <c r="Q472" s="48"/>
      <c r="U472" s="48"/>
      <c r="Y472" s="48"/>
      <c r="AC472" s="48"/>
      <c r="AG472" s="48"/>
      <c r="AK472" s="45"/>
      <c r="AO472" s="48"/>
      <c r="AS472" s="48"/>
      <c r="AW472" s="48"/>
      <c r="BA472" s="48"/>
      <c r="BE472" s="48"/>
      <c r="BI472" s="48"/>
      <c r="BM472" s="41">
        <v>42691</v>
      </c>
      <c r="BN472">
        <v>3.83</v>
      </c>
      <c r="BO472">
        <v>1.7789999999999999</v>
      </c>
      <c r="BQ472" s="48"/>
      <c r="BU472" s="48"/>
      <c r="BY472" s="41">
        <v>42990</v>
      </c>
      <c r="BZ472">
        <v>9.2200000000000006</v>
      </c>
      <c r="CA472">
        <v>4.7888000000000002</v>
      </c>
    </row>
    <row r="473" spans="1:79">
      <c r="A473" s="48"/>
      <c r="E473" s="48"/>
      <c r="M473" s="48"/>
      <c r="Q473" s="48"/>
      <c r="U473" s="48"/>
      <c r="Y473" s="48"/>
      <c r="AC473" s="48"/>
      <c r="AG473" s="48"/>
      <c r="AK473" s="45"/>
      <c r="AO473" s="48"/>
      <c r="AS473" s="48"/>
      <c r="AW473" s="48"/>
      <c r="BA473" s="48"/>
      <c r="BE473" s="48"/>
      <c r="BI473" s="48"/>
      <c r="BM473" s="41">
        <v>42692</v>
      </c>
      <c r="BN473">
        <v>3.79</v>
      </c>
      <c r="BO473">
        <v>1.7605</v>
      </c>
      <c r="BQ473" s="48"/>
      <c r="BU473" s="48"/>
      <c r="BY473" s="41">
        <v>42991</v>
      </c>
      <c r="BZ473">
        <v>9.2200000000000006</v>
      </c>
      <c r="CA473">
        <v>4.7888000000000002</v>
      </c>
    </row>
    <row r="474" spans="1:79">
      <c r="A474" s="48"/>
      <c r="E474" s="48"/>
      <c r="M474" s="48"/>
      <c r="Q474" s="48"/>
      <c r="U474" s="48"/>
      <c r="Y474" s="48"/>
      <c r="AC474" s="48"/>
      <c r="AG474" s="48"/>
      <c r="AK474" s="45"/>
      <c r="AO474" s="48"/>
      <c r="AS474" s="48"/>
      <c r="AW474" s="48"/>
      <c r="BA474" s="48"/>
      <c r="BE474" s="48"/>
      <c r="BI474" s="48"/>
      <c r="BM474" s="41">
        <v>42695</v>
      </c>
      <c r="BN474">
        <v>3.75</v>
      </c>
      <c r="BO474">
        <v>1.7419</v>
      </c>
      <c r="BQ474" s="48"/>
      <c r="BU474" s="48"/>
      <c r="BY474" s="41">
        <v>42992</v>
      </c>
      <c r="BZ474">
        <v>9.2200000000000006</v>
      </c>
      <c r="CA474">
        <v>4.7888000000000002</v>
      </c>
    </row>
    <row r="475" spans="1:79">
      <c r="A475" s="48"/>
      <c r="E475" s="48"/>
      <c r="M475" s="48"/>
      <c r="Q475" s="48"/>
      <c r="U475" s="48"/>
      <c r="Y475" s="48"/>
      <c r="AC475" s="48"/>
      <c r="AG475" s="48"/>
      <c r="AK475" s="45"/>
      <c r="AO475" s="48"/>
      <c r="AS475" s="48"/>
      <c r="AW475" s="48"/>
      <c r="BA475" s="48"/>
      <c r="BE475" s="48"/>
      <c r="BI475" s="48"/>
      <c r="BM475" s="41">
        <v>42696</v>
      </c>
      <c r="BN475">
        <v>3.79</v>
      </c>
      <c r="BO475">
        <v>1.7605</v>
      </c>
      <c r="BQ475" s="48"/>
      <c r="BU475" s="48"/>
      <c r="BY475" s="41">
        <v>42993</v>
      </c>
      <c r="BZ475">
        <v>9.1</v>
      </c>
      <c r="CA475">
        <v>4.7264999999999997</v>
      </c>
    </row>
    <row r="476" spans="1:79">
      <c r="A476" s="48"/>
      <c r="E476" s="48"/>
      <c r="M476" s="48"/>
      <c r="Q476" s="48"/>
      <c r="U476" s="48"/>
      <c r="Y476" s="48"/>
      <c r="AC476" s="48"/>
      <c r="AG476" s="48"/>
      <c r="AK476" s="45"/>
      <c r="AO476" s="48"/>
      <c r="AS476" s="48"/>
      <c r="AW476" s="48"/>
      <c r="BA476" s="48"/>
      <c r="BE476" s="48"/>
      <c r="BI476" s="48"/>
      <c r="BM476" s="41">
        <v>42697</v>
      </c>
      <c r="BN476">
        <v>3.76</v>
      </c>
      <c r="BO476">
        <v>1.7464999999999999</v>
      </c>
      <c r="BQ476" s="48"/>
      <c r="BU476" s="48"/>
      <c r="BY476" s="41">
        <v>42996</v>
      </c>
      <c r="BZ476">
        <v>9.1999999999999993</v>
      </c>
      <c r="CA476">
        <v>4.7784000000000004</v>
      </c>
    </row>
    <row r="477" spans="1:79">
      <c r="A477" s="48"/>
      <c r="E477" s="48"/>
      <c r="M477" s="48"/>
      <c r="Q477" s="48"/>
      <c r="U477" s="48"/>
      <c r="Y477" s="48"/>
      <c r="AC477" s="48"/>
      <c r="AG477" s="48"/>
      <c r="AK477" s="45"/>
      <c r="AO477" s="48"/>
      <c r="AS477" s="48"/>
      <c r="AW477" s="48"/>
      <c r="BA477" s="48"/>
      <c r="BE477" s="48"/>
      <c r="BI477" s="48"/>
      <c r="BM477" s="41">
        <v>42698</v>
      </c>
      <c r="BN477">
        <v>3.75</v>
      </c>
      <c r="BO477">
        <v>1.7419</v>
      </c>
      <c r="BQ477" s="48"/>
      <c r="BU477" s="48"/>
      <c r="BY477" s="41">
        <v>42997</v>
      </c>
      <c r="BZ477">
        <v>9.1999999999999993</v>
      </c>
      <c r="CA477">
        <v>4.7784000000000004</v>
      </c>
    </row>
    <row r="478" spans="1:79">
      <c r="A478" s="48"/>
      <c r="E478" s="48"/>
      <c r="M478" s="48"/>
      <c r="Q478" s="48"/>
      <c r="U478" s="48"/>
      <c r="Y478" s="48"/>
      <c r="AC478" s="48"/>
      <c r="AG478" s="48"/>
      <c r="AK478" s="45"/>
      <c r="AO478" s="48"/>
      <c r="AS478" s="48"/>
      <c r="AW478" s="48"/>
      <c r="BA478" s="48"/>
      <c r="BE478" s="48"/>
      <c r="BI478" s="48"/>
      <c r="BM478" s="41">
        <v>42699</v>
      </c>
      <c r="BN478">
        <v>3.73</v>
      </c>
      <c r="BO478">
        <v>1.7325999999999999</v>
      </c>
      <c r="BQ478" s="48"/>
      <c r="BU478" s="48"/>
      <c r="BY478" s="41">
        <v>42998</v>
      </c>
      <c r="BZ478">
        <v>9.11</v>
      </c>
      <c r="CA478">
        <v>4.7317</v>
      </c>
    </row>
    <row r="479" spans="1:79">
      <c r="A479" s="48"/>
      <c r="E479" s="48"/>
      <c r="M479" s="48"/>
      <c r="Q479" s="48"/>
      <c r="U479" s="48"/>
      <c r="Y479" s="48"/>
      <c r="AC479" s="48"/>
      <c r="AG479" s="48"/>
      <c r="AK479" s="45"/>
      <c r="AO479" s="48"/>
      <c r="AS479" s="48"/>
      <c r="AW479" s="48"/>
      <c r="BA479" s="48"/>
      <c r="BE479" s="48"/>
      <c r="BI479" s="48"/>
      <c r="BM479" s="41">
        <v>42702</v>
      </c>
      <c r="BN479">
        <v>3.83</v>
      </c>
      <c r="BO479">
        <v>1.7789999999999999</v>
      </c>
      <c r="BQ479" s="48"/>
      <c r="BU479" s="48"/>
      <c r="BY479" s="41">
        <v>43000</v>
      </c>
      <c r="BZ479">
        <v>9.1999999999999993</v>
      </c>
      <c r="CA479">
        <v>4.7784000000000004</v>
      </c>
    </row>
    <row r="480" spans="1:79">
      <c r="A480" s="48"/>
      <c r="E480" s="48"/>
      <c r="M480" s="48"/>
      <c r="Q480" s="48"/>
      <c r="U480" s="48"/>
      <c r="Y480" s="48"/>
      <c r="AC480" s="48"/>
      <c r="AG480" s="48"/>
      <c r="AK480" s="45"/>
      <c r="AO480" s="48"/>
      <c r="AS480" s="48"/>
      <c r="AW480" s="48"/>
      <c r="BA480" s="48"/>
      <c r="BE480" s="48"/>
      <c r="BI480" s="48"/>
      <c r="BM480" s="41">
        <v>42703</v>
      </c>
      <c r="BN480">
        <v>3.89</v>
      </c>
      <c r="BO480">
        <v>1.8069</v>
      </c>
      <c r="BQ480" s="48"/>
      <c r="BU480" s="48"/>
      <c r="BY480" s="41">
        <v>43003</v>
      </c>
      <c r="BZ480">
        <v>9.25</v>
      </c>
      <c r="CA480">
        <v>4.8044000000000002</v>
      </c>
    </row>
    <row r="481" spans="1:79">
      <c r="A481" s="48"/>
      <c r="E481" s="48"/>
      <c r="M481" s="48"/>
      <c r="Q481" s="48"/>
      <c r="U481" s="48"/>
      <c r="Y481" s="48"/>
      <c r="AC481" s="48"/>
      <c r="AG481" s="48"/>
      <c r="AK481" s="45"/>
      <c r="AO481" s="48"/>
      <c r="AS481" s="48"/>
      <c r="AW481" s="48"/>
      <c r="BA481" s="48"/>
      <c r="BE481" s="48"/>
      <c r="BI481" s="48"/>
      <c r="BM481" s="41">
        <v>42704</v>
      </c>
      <c r="BN481">
        <v>3.9</v>
      </c>
      <c r="BO481">
        <v>1.8115000000000001</v>
      </c>
      <c r="BQ481" s="48"/>
      <c r="BU481" s="48"/>
      <c r="BY481" s="41">
        <v>43004</v>
      </c>
      <c r="BZ481">
        <v>9.25</v>
      </c>
      <c r="CA481">
        <v>4.8044000000000002</v>
      </c>
    </row>
    <row r="482" spans="1:79">
      <c r="A482" s="48"/>
      <c r="E482" s="48"/>
      <c r="M482" s="48"/>
      <c r="Q482" s="48"/>
      <c r="U482" s="48"/>
      <c r="Y482" s="48"/>
      <c r="AC482" s="48"/>
      <c r="AG482" s="48"/>
      <c r="AK482" s="45"/>
      <c r="AO482" s="48"/>
      <c r="AS482" s="48"/>
      <c r="AW482" s="48"/>
      <c r="BA482" s="48"/>
      <c r="BE482" s="48"/>
      <c r="BI482" s="48"/>
      <c r="BM482" s="41">
        <v>42705</v>
      </c>
      <c r="BN482">
        <v>3.9</v>
      </c>
      <c r="BO482">
        <v>1.8115000000000001</v>
      </c>
      <c r="BQ482" s="48"/>
      <c r="BU482" s="48"/>
      <c r="BY482" s="41">
        <v>43005</v>
      </c>
      <c r="BZ482">
        <v>9.26</v>
      </c>
      <c r="CA482">
        <v>4.8095999999999997</v>
      </c>
    </row>
    <row r="483" spans="1:79">
      <c r="A483" s="48"/>
      <c r="E483" s="48"/>
      <c r="M483" s="48"/>
      <c r="Q483" s="48"/>
      <c r="U483" s="48"/>
      <c r="Y483" s="48"/>
      <c r="AC483" s="48"/>
      <c r="AG483" s="48"/>
      <c r="AK483" s="45"/>
      <c r="AO483" s="48"/>
      <c r="AS483" s="48"/>
      <c r="AW483" s="48"/>
      <c r="BA483" s="48"/>
      <c r="BE483" s="48"/>
      <c r="BI483" s="48"/>
      <c r="BM483" s="41">
        <v>42706</v>
      </c>
      <c r="BN483">
        <v>3.9</v>
      </c>
      <c r="BO483">
        <v>1.8115000000000001</v>
      </c>
      <c r="BQ483" s="48"/>
      <c r="BU483" s="48"/>
      <c r="BY483" s="41">
        <v>43006</v>
      </c>
      <c r="BZ483">
        <v>9.25</v>
      </c>
      <c r="CA483">
        <v>4.8044000000000002</v>
      </c>
    </row>
    <row r="484" spans="1:79">
      <c r="A484" s="48"/>
      <c r="E484" s="48"/>
      <c r="M484" s="48"/>
      <c r="Q484" s="48"/>
      <c r="U484" s="48"/>
      <c r="Y484" s="48"/>
      <c r="AC484" s="48"/>
      <c r="AG484" s="48"/>
      <c r="AK484" s="45"/>
      <c r="AO484" s="48"/>
      <c r="AS484" s="48"/>
      <c r="AW484" s="48"/>
      <c r="BA484" s="48"/>
      <c r="BE484" s="48"/>
      <c r="BI484" s="48"/>
      <c r="BM484" s="41">
        <v>42709</v>
      </c>
      <c r="BN484">
        <v>3.8</v>
      </c>
      <c r="BO484">
        <v>1.7650999999999999</v>
      </c>
      <c r="BQ484" s="48"/>
      <c r="BU484" s="48"/>
      <c r="BY484" s="41">
        <v>43007</v>
      </c>
      <c r="BZ484">
        <v>9.25</v>
      </c>
      <c r="CA484">
        <v>4.8044000000000002</v>
      </c>
    </row>
    <row r="485" spans="1:79">
      <c r="A485" s="48"/>
      <c r="E485" s="48"/>
      <c r="M485" s="48"/>
      <c r="Q485" s="48"/>
      <c r="U485" s="48"/>
      <c r="Y485" s="48"/>
      <c r="AC485" s="48"/>
      <c r="AG485" s="48"/>
      <c r="AK485" s="45"/>
      <c r="AO485" s="48"/>
      <c r="AS485" s="48"/>
      <c r="AW485" s="48"/>
      <c r="BA485" s="48"/>
      <c r="BE485" s="48"/>
      <c r="BI485" s="48"/>
      <c r="BM485" s="41">
        <v>42710</v>
      </c>
      <c r="BN485">
        <v>3.75</v>
      </c>
      <c r="BO485">
        <v>1.7419</v>
      </c>
      <c r="BQ485" s="48"/>
      <c r="BU485" s="48"/>
      <c r="BY485" s="41">
        <v>43010</v>
      </c>
      <c r="BZ485">
        <v>9.4499999999999993</v>
      </c>
      <c r="CA485">
        <v>4.9082999999999997</v>
      </c>
    </row>
    <row r="486" spans="1:79">
      <c r="A486" s="48"/>
      <c r="E486" s="48"/>
      <c r="M486" s="48"/>
      <c r="Q486" s="48"/>
      <c r="U486" s="48"/>
      <c r="Y486" s="48"/>
      <c r="AC486" s="48"/>
      <c r="AG486" s="48"/>
      <c r="AK486" s="45"/>
      <c r="AO486" s="48"/>
      <c r="AS486" s="48"/>
      <c r="AW486" s="48"/>
      <c r="BA486" s="48"/>
      <c r="BE486" s="48"/>
      <c r="BI486" s="48"/>
      <c r="BM486" s="41">
        <v>42711</v>
      </c>
      <c r="BN486">
        <v>3.78</v>
      </c>
      <c r="BO486">
        <v>1.7558</v>
      </c>
      <c r="BQ486" s="48"/>
      <c r="BU486" s="48"/>
      <c r="BY486" s="41">
        <v>43011</v>
      </c>
      <c r="BZ486">
        <v>9.25</v>
      </c>
      <c r="CA486">
        <v>4.8044000000000002</v>
      </c>
    </row>
    <row r="487" spans="1:79">
      <c r="A487" s="48"/>
      <c r="E487" s="48"/>
      <c r="M487" s="48"/>
      <c r="Q487" s="48"/>
      <c r="U487" s="48"/>
      <c r="Y487" s="48"/>
      <c r="AC487" s="48"/>
      <c r="AG487" s="48"/>
      <c r="AK487" s="45"/>
      <c r="AO487" s="48"/>
      <c r="AS487" s="48"/>
      <c r="AW487" s="48"/>
      <c r="BA487" s="48"/>
      <c r="BE487" s="48"/>
      <c r="BI487" s="48"/>
      <c r="BM487" s="41">
        <v>42712</v>
      </c>
      <c r="BN487">
        <v>3.79</v>
      </c>
      <c r="BO487">
        <v>1.7605</v>
      </c>
      <c r="BQ487" s="48"/>
      <c r="BU487" s="48"/>
      <c r="BY487" s="41">
        <v>43012</v>
      </c>
      <c r="BZ487">
        <v>9.25</v>
      </c>
      <c r="CA487">
        <v>4.8044000000000002</v>
      </c>
    </row>
    <row r="488" spans="1:79">
      <c r="A488" s="48"/>
      <c r="E488" s="48"/>
      <c r="M488" s="48"/>
      <c r="Q488" s="48"/>
      <c r="U488" s="48"/>
      <c r="Y488" s="48"/>
      <c r="AC488" s="48"/>
      <c r="AG488" s="48"/>
      <c r="AK488" s="45"/>
      <c r="AO488" s="48"/>
      <c r="AS488" s="48"/>
      <c r="AW488" s="48"/>
      <c r="BA488" s="48"/>
      <c r="BE488" s="48"/>
      <c r="BI488" s="48"/>
      <c r="BM488" s="41">
        <v>42713</v>
      </c>
      <c r="BN488">
        <v>3.8</v>
      </c>
      <c r="BO488">
        <v>1.7650999999999999</v>
      </c>
      <c r="BQ488" s="48"/>
      <c r="BU488" s="48"/>
      <c r="BY488" s="41">
        <v>43013</v>
      </c>
      <c r="BZ488">
        <v>9.25</v>
      </c>
      <c r="CA488">
        <v>4.8044000000000002</v>
      </c>
    </row>
    <row r="489" spans="1:79">
      <c r="A489" s="48"/>
      <c r="E489" s="48"/>
      <c r="M489" s="48"/>
      <c r="Q489" s="48"/>
      <c r="U489" s="48"/>
      <c r="Y489" s="48"/>
      <c r="AC489" s="48"/>
      <c r="AG489" s="48"/>
      <c r="AK489" s="45"/>
      <c r="AO489" s="48"/>
      <c r="AS489" s="48"/>
      <c r="AW489" s="48"/>
      <c r="BA489" s="48"/>
      <c r="BE489" s="48"/>
      <c r="BI489" s="48"/>
      <c r="BM489" s="41">
        <v>42717</v>
      </c>
      <c r="BN489">
        <v>3.79</v>
      </c>
      <c r="BO489">
        <v>1.7605</v>
      </c>
      <c r="BQ489" s="48"/>
      <c r="BU489" s="48"/>
      <c r="BY489" s="41">
        <v>43014</v>
      </c>
      <c r="BZ489">
        <v>9.25</v>
      </c>
      <c r="CA489">
        <v>4.8044000000000002</v>
      </c>
    </row>
    <row r="490" spans="1:79">
      <c r="A490" s="48"/>
      <c r="E490" s="48"/>
      <c r="M490" s="48"/>
      <c r="Q490" s="48"/>
      <c r="U490" s="48"/>
      <c r="Y490" s="48"/>
      <c r="AC490" s="48"/>
      <c r="AG490" s="48"/>
      <c r="AK490" s="45"/>
      <c r="AO490" s="48"/>
      <c r="AS490" s="48"/>
      <c r="AW490" s="48"/>
      <c r="BA490" s="48"/>
      <c r="BE490" s="48"/>
      <c r="BI490" s="48"/>
      <c r="BM490" s="41">
        <v>42718</v>
      </c>
      <c r="BN490">
        <v>3.8</v>
      </c>
      <c r="BO490">
        <v>1.7650999999999999</v>
      </c>
      <c r="BQ490" s="48"/>
      <c r="BU490" s="48"/>
      <c r="BY490" s="41">
        <v>43017</v>
      </c>
      <c r="BZ490">
        <v>9.3000000000000007</v>
      </c>
      <c r="CA490">
        <v>4.8303000000000003</v>
      </c>
    </row>
    <row r="491" spans="1:79">
      <c r="A491" s="48"/>
      <c r="E491" s="48"/>
      <c r="M491" s="48"/>
      <c r="Q491" s="48"/>
      <c r="U491" s="48"/>
      <c r="Y491" s="48"/>
      <c r="AC491" s="48"/>
      <c r="AG491" s="48"/>
      <c r="AK491" s="45"/>
      <c r="AO491" s="48"/>
      <c r="AS491" s="48"/>
      <c r="AW491" s="48"/>
      <c r="BA491" s="48"/>
      <c r="BE491" s="48"/>
      <c r="BI491" s="48"/>
      <c r="BM491" s="41">
        <v>42719</v>
      </c>
      <c r="BN491">
        <v>3.71</v>
      </c>
      <c r="BO491">
        <v>1.7233000000000001</v>
      </c>
      <c r="BQ491" s="48"/>
      <c r="BU491" s="48"/>
      <c r="BY491" s="41">
        <v>43018</v>
      </c>
      <c r="BZ491">
        <v>9.3000000000000007</v>
      </c>
      <c r="CA491">
        <v>4.8303000000000003</v>
      </c>
    </row>
    <row r="492" spans="1:79">
      <c r="A492" s="48"/>
      <c r="E492" s="48"/>
      <c r="M492" s="48"/>
      <c r="Q492" s="48"/>
      <c r="U492" s="48"/>
      <c r="Y492" s="48"/>
      <c r="AC492" s="48"/>
      <c r="AG492" s="48"/>
      <c r="AK492" s="45"/>
      <c r="AO492" s="48"/>
      <c r="AS492" s="48"/>
      <c r="AW492" s="48"/>
      <c r="BA492" s="48"/>
      <c r="BE492" s="48"/>
      <c r="BI492" s="48"/>
      <c r="BM492" s="41">
        <v>42720</v>
      </c>
      <c r="BN492">
        <v>3.77</v>
      </c>
      <c r="BO492">
        <v>1.7512000000000001</v>
      </c>
      <c r="BQ492" s="48"/>
      <c r="BU492" s="48"/>
      <c r="BY492" s="41">
        <v>43019</v>
      </c>
      <c r="BZ492">
        <v>9.0299999999999994</v>
      </c>
      <c r="CA492">
        <v>4.6901000000000002</v>
      </c>
    </row>
    <row r="493" spans="1:79">
      <c r="A493" s="48"/>
      <c r="E493" s="48"/>
      <c r="M493" s="48"/>
      <c r="Q493" s="48"/>
      <c r="U493" s="48"/>
      <c r="Y493" s="48"/>
      <c r="AC493" s="48"/>
      <c r="AG493" s="48"/>
      <c r="AK493" s="45"/>
      <c r="AO493" s="48"/>
      <c r="AS493" s="48"/>
      <c r="AW493" s="48"/>
      <c r="BA493" s="48"/>
      <c r="BE493" s="48"/>
      <c r="BI493" s="48"/>
      <c r="BM493" s="41">
        <v>42723</v>
      </c>
      <c r="BN493">
        <v>3.71</v>
      </c>
      <c r="BO493">
        <v>1.7233000000000001</v>
      </c>
      <c r="BQ493" s="48"/>
      <c r="BU493" s="48"/>
      <c r="BY493" s="41">
        <v>43020</v>
      </c>
      <c r="BZ493">
        <v>9.25</v>
      </c>
      <c r="CA493">
        <v>4.8044000000000002</v>
      </c>
    </row>
    <row r="494" spans="1:79">
      <c r="A494" s="48"/>
      <c r="E494" s="48"/>
      <c r="M494" s="48"/>
      <c r="Q494" s="48"/>
      <c r="U494" s="48"/>
      <c r="Y494" s="48"/>
      <c r="AC494" s="48"/>
      <c r="AG494" s="48"/>
      <c r="AK494" s="45"/>
      <c r="AO494" s="48"/>
      <c r="AS494" s="48"/>
      <c r="AW494" s="48"/>
      <c r="BA494" s="48"/>
      <c r="BE494" s="48"/>
      <c r="BI494" s="48"/>
      <c r="BM494" s="41">
        <v>42724</v>
      </c>
      <c r="BN494">
        <v>3.77</v>
      </c>
      <c r="BO494">
        <v>1.7512000000000001</v>
      </c>
      <c r="BQ494" s="48"/>
      <c r="BU494" s="48"/>
      <c r="BY494" s="41">
        <v>43021</v>
      </c>
      <c r="BZ494">
        <v>9.25</v>
      </c>
      <c r="CA494">
        <v>4.8044000000000002</v>
      </c>
    </row>
    <row r="495" spans="1:79">
      <c r="A495" s="48"/>
      <c r="E495" s="48"/>
      <c r="M495" s="48"/>
      <c r="Q495" s="48"/>
      <c r="U495" s="48"/>
      <c r="Y495" s="48"/>
      <c r="AC495" s="48"/>
      <c r="AG495" s="48"/>
      <c r="AK495" s="45"/>
      <c r="AO495" s="48"/>
      <c r="AS495" s="48"/>
      <c r="AW495" s="48"/>
      <c r="BA495" s="48"/>
      <c r="BE495" s="48"/>
      <c r="BI495" s="48"/>
      <c r="BM495" s="41">
        <v>42725</v>
      </c>
      <c r="BN495">
        <v>3.72</v>
      </c>
      <c r="BO495">
        <v>1.7279</v>
      </c>
      <c r="BQ495" s="48"/>
      <c r="BU495" s="48"/>
      <c r="BY495" s="41">
        <v>43024</v>
      </c>
      <c r="BZ495">
        <v>9.25</v>
      </c>
      <c r="CA495">
        <v>4.8044000000000002</v>
      </c>
    </row>
    <row r="496" spans="1:79">
      <c r="A496" s="48"/>
      <c r="E496" s="48"/>
      <c r="M496" s="48"/>
      <c r="Q496" s="48"/>
      <c r="U496" s="48"/>
      <c r="Y496" s="48"/>
      <c r="AC496" s="48"/>
      <c r="AG496" s="48"/>
      <c r="AK496" s="45"/>
      <c r="AO496" s="48"/>
      <c r="AS496" s="48"/>
      <c r="AW496" s="48"/>
      <c r="BA496" s="48"/>
      <c r="BE496" s="48"/>
      <c r="BI496" s="48"/>
      <c r="BM496" s="41">
        <v>42726</v>
      </c>
      <c r="BN496">
        <v>3.77</v>
      </c>
      <c r="BO496">
        <v>1.7512000000000001</v>
      </c>
      <c r="BQ496" s="48"/>
      <c r="BU496" s="48"/>
      <c r="BY496" s="41">
        <v>43025</v>
      </c>
      <c r="BZ496">
        <v>9.02</v>
      </c>
      <c r="CA496">
        <v>4.6848999999999998</v>
      </c>
    </row>
    <row r="497" spans="1:79">
      <c r="A497" s="48"/>
      <c r="E497" s="48"/>
      <c r="M497" s="48"/>
      <c r="Q497" s="48"/>
      <c r="U497" s="48"/>
      <c r="Y497" s="48"/>
      <c r="AC497" s="48"/>
      <c r="AG497" s="48"/>
      <c r="AK497" s="45"/>
      <c r="AO497" s="48"/>
      <c r="AS497" s="48"/>
      <c r="AW497" s="48"/>
      <c r="BA497" s="48"/>
      <c r="BE497" s="48"/>
      <c r="BI497" s="48"/>
      <c r="BM497" s="41">
        <v>42727</v>
      </c>
      <c r="BN497">
        <v>3.77</v>
      </c>
      <c r="BO497">
        <v>1.7512000000000001</v>
      </c>
      <c r="BQ497" s="48"/>
      <c r="BU497" s="48"/>
      <c r="BY497" s="41">
        <v>43026</v>
      </c>
      <c r="BZ497">
        <v>9.14</v>
      </c>
      <c r="CA497">
        <v>4.7472000000000003</v>
      </c>
    </row>
    <row r="498" spans="1:79">
      <c r="A498" s="48"/>
      <c r="E498" s="48"/>
      <c r="M498" s="48"/>
      <c r="Q498" s="48"/>
      <c r="U498" s="48"/>
      <c r="Y498" s="48"/>
      <c r="AC498" s="48"/>
      <c r="AG498" s="48"/>
      <c r="AK498" s="45"/>
      <c r="AO498" s="48"/>
      <c r="AS498" s="48"/>
      <c r="AW498" s="48"/>
      <c r="BA498" s="48"/>
      <c r="BE498" s="48"/>
      <c r="BI498" s="48"/>
      <c r="BM498" s="41">
        <v>42730</v>
      </c>
      <c r="BN498">
        <v>3.72</v>
      </c>
      <c r="BO498">
        <v>1.7279</v>
      </c>
      <c r="BQ498" s="48"/>
      <c r="BU498" s="48"/>
      <c r="BY498" s="41">
        <v>43027</v>
      </c>
      <c r="BZ498">
        <v>9.1199999999999992</v>
      </c>
      <c r="CA498">
        <v>4.7369000000000003</v>
      </c>
    </row>
    <row r="499" spans="1:79">
      <c r="A499" s="48"/>
      <c r="E499" s="48"/>
      <c r="M499" s="48"/>
      <c r="Q499" s="48"/>
      <c r="U499" s="48"/>
      <c r="Y499" s="48"/>
      <c r="AC499" s="48"/>
      <c r="AG499" s="48"/>
      <c r="AK499" s="45"/>
      <c r="AO499" s="48"/>
      <c r="AS499" s="48"/>
      <c r="AW499" s="48"/>
      <c r="BA499" s="48"/>
      <c r="BE499" s="48"/>
      <c r="BI499" s="48"/>
      <c r="BM499" s="41">
        <v>42731</v>
      </c>
      <c r="BN499">
        <v>3.73</v>
      </c>
      <c r="BO499">
        <v>1.7325999999999999</v>
      </c>
      <c r="BQ499" s="48"/>
      <c r="BU499" s="48"/>
      <c r="BY499" s="41">
        <v>43028</v>
      </c>
      <c r="BZ499">
        <v>9.1</v>
      </c>
      <c r="CA499">
        <v>4.7264999999999997</v>
      </c>
    </row>
    <row r="500" spans="1:79">
      <c r="A500" s="48"/>
      <c r="E500" s="48"/>
      <c r="M500" s="48"/>
      <c r="Q500" s="48"/>
      <c r="U500" s="48"/>
      <c r="Y500" s="48"/>
      <c r="AC500" s="48"/>
      <c r="AG500" s="48"/>
      <c r="AK500" s="45"/>
      <c r="AO500" s="48"/>
      <c r="AS500" s="48"/>
      <c r="AW500" s="48"/>
      <c r="BA500" s="48"/>
      <c r="BE500" s="48"/>
      <c r="BI500" s="48"/>
      <c r="BM500" s="41">
        <v>42732</v>
      </c>
      <c r="BN500">
        <v>3.76</v>
      </c>
      <c r="BO500">
        <v>1.7464999999999999</v>
      </c>
      <c r="BQ500" s="48"/>
      <c r="BU500" s="48"/>
      <c r="BY500" s="41">
        <v>43031</v>
      </c>
      <c r="BZ500">
        <v>9</v>
      </c>
      <c r="CA500">
        <v>4.6745000000000001</v>
      </c>
    </row>
    <row r="501" spans="1:79">
      <c r="A501" s="48"/>
      <c r="E501" s="48"/>
      <c r="M501" s="48"/>
      <c r="Q501" s="48"/>
      <c r="U501" s="48"/>
      <c r="Y501" s="48"/>
      <c r="AC501" s="48"/>
      <c r="AG501" s="48"/>
      <c r="AK501" s="45"/>
      <c r="AO501" s="48"/>
      <c r="AS501" s="48"/>
      <c r="AW501" s="48"/>
      <c r="BA501" s="48"/>
      <c r="BE501" s="48"/>
      <c r="BI501" s="48"/>
      <c r="BM501" s="41">
        <v>42733</v>
      </c>
      <c r="BN501">
        <v>3.76</v>
      </c>
      <c r="BO501">
        <v>1.7464999999999999</v>
      </c>
      <c r="BQ501" s="48"/>
      <c r="BU501" s="48"/>
      <c r="BY501" s="41">
        <v>43032</v>
      </c>
      <c r="BZ501">
        <v>9</v>
      </c>
      <c r="CA501">
        <v>4.6745000000000001</v>
      </c>
    </row>
    <row r="502" spans="1:79">
      <c r="A502" s="48"/>
      <c r="E502" s="48"/>
      <c r="M502" s="48"/>
      <c r="Q502" s="48"/>
      <c r="U502" s="48"/>
      <c r="Y502" s="48"/>
      <c r="AC502" s="48"/>
      <c r="AG502" s="48"/>
      <c r="AK502" s="45"/>
      <c r="AO502" s="48"/>
      <c r="AS502" s="48"/>
      <c r="AW502" s="48"/>
      <c r="BA502" s="48"/>
      <c r="BE502" s="48"/>
      <c r="BI502" s="48"/>
      <c r="BM502" s="41">
        <v>42734</v>
      </c>
      <c r="BN502">
        <v>3.76</v>
      </c>
      <c r="BO502">
        <v>1.7464999999999999</v>
      </c>
      <c r="BQ502" s="48"/>
      <c r="BU502" s="48"/>
      <c r="BY502" s="41">
        <v>43033</v>
      </c>
      <c r="BZ502">
        <v>9.11</v>
      </c>
      <c r="CA502">
        <v>4.7317</v>
      </c>
    </row>
    <row r="503" spans="1:79">
      <c r="A503" s="48"/>
      <c r="E503" s="48"/>
      <c r="M503" s="48"/>
      <c r="Q503" s="48"/>
      <c r="U503" s="48"/>
      <c r="Y503" s="48"/>
      <c r="AC503" s="48"/>
      <c r="AG503" s="48"/>
      <c r="AK503" s="45"/>
      <c r="AO503" s="48"/>
      <c r="AS503" s="48"/>
      <c r="AW503" s="48"/>
      <c r="BA503" s="48"/>
      <c r="BE503" s="48"/>
      <c r="BI503" s="48"/>
      <c r="BM503" s="41">
        <v>42737</v>
      </c>
      <c r="BN503">
        <v>3.79</v>
      </c>
      <c r="BO503">
        <v>1.7605</v>
      </c>
      <c r="BQ503" s="48"/>
      <c r="BU503" s="48"/>
      <c r="BY503" s="41">
        <v>43034</v>
      </c>
      <c r="BZ503">
        <v>9.1199999999999992</v>
      </c>
      <c r="CA503">
        <v>4.7369000000000003</v>
      </c>
    </row>
    <row r="504" spans="1:79">
      <c r="A504" s="48"/>
      <c r="E504" s="48"/>
      <c r="M504" s="48"/>
      <c r="Q504" s="48"/>
      <c r="U504" s="48"/>
      <c r="Y504" s="48"/>
      <c r="AC504" s="48"/>
      <c r="AG504" s="48"/>
      <c r="AK504" s="45"/>
      <c r="AO504" s="48"/>
      <c r="AS504" s="48"/>
      <c r="AW504" s="48"/>
      <c r="BA504" s="48"/>
      <c r="BE504" s="48"/>
      <c r="BI504" s="48"/>
      <c r="BM504" s="41">
        <v>42738</v>
      </c>
      <c r="BN504">
        <v>3.79</v>
      </c>
      <c r="BO504">
        <v>1.7605</v>
      </c>
      <c r="BQ504" s="48"/>
      <c r="BU504" s="48"/>
      <c r="BY504" s="41">
        <v>43035</v>
      </c>
      <c r="BZ504">
        <v>9.1199999999999992</v>
      </c>
      <c r="CA504">
        <v>4.7369000000000003</v>
      </c>
    </row>
    <row r="505" spans="1:79">
      <c r="A505" s="48"/>
      <c r="E505" s="48"/>
      <c r="M505" s="48"/>
      <c r="Q505" s="48"/>
      <c r="U505" s="48"/>
      <c r="Y505" s="48"/>
      <c r="AC505" s="48"/>
      <c r="AG505" s="48"/>
      <c r="AK505" s="45"/>
      <c r="AO505" s="48"/>
      <c r="AS505" s="48"/>
      <c r="AW505" s="48"/>
      <c r="BA505" s="48"/>
      <c r="BE505" s="48"/>
      <c r="BI505" s="48"/>
      <c r="BM505" s="41">
        <v>42739</v>
      </c>
      <c r="BN505">
        <v>3.76</v>
      </c>
      <c r="BO505">
        <v>1.7464999999999999</v>
      </c>
      <c r="BQ505" s="48"/>
      <c r="BU505" s="48"/>
      <c r="BY505" s="41">
        <v>43038</v>
      </c>
      <c r="BZ505">
        <v>9.1199999999999992</v>
      </c>
      <c r="CA505">
        <v>4.7369000000000003</v>
      </c>
    </row>
    <row r="506" spans="1:79">
      <c r="A506" s="48"/>
      <c r="E506" s="48"/>
      <c r="M506" s="48"/>
      <c r="Q506" s="48"/>
      <c r="U506" s="48"/>
      <c r="Y506" s="48"/>
      <c r="AC506" s="48"/>
      <c r="AG506" s="48"/>
      <c r="AK506" s="45"/>
      <c r="AO506" s="48"/>
      <c r="AS506" s="48"/>
      <c r="AW506" s="48"/>
      <c r="BA506" s="48"/>
      <c r="BE506" s="48"/>
      <c r="BI506" s="48"/>
      <c r="BM506" s="41">
        <v>42740</v>
      </c>
      <c r="BN506">
        <v>3.76</v>
      </c>
      <c r="BO506">
        <v>1.7464999999999999</v>
      </c>
      <c r="BQ506" s="48"/>
      <c r="BU506" s="48"/>
      <c r="BY506" s="41">
        <v>43039</v>
      </c>
      <c r="BZ506">
        <v>9.14</v>
      </c>
      <c r="CA506">
        <v>4.7472000000000003</v>
      </c>
    </row>
    <row r="507" spans="1:79">
      <c r="A507" s="48"/>
      <c r="E507" s="48"/>
      <c r="M507" s="48"/>
      <c r="Q507" s="48"/>
      <c r="U507" s="48"/>
      <c r="Y507" s="48"/>
      <c r="AC507" s="48"/>
      <c r="AG507" s="48"/>
      <c r="AK507" s="45"/>
      <c r="AO507" s="48"/>
      <c r="AS507" s="48"/>
      <c r="AW507" s="48"/>
      <c r="BA507" s="48"/>
      <c r="BE507" s="48"/>
      <c r="BI507" s="48"/>
      <c r="BM507" s="41">
        <v>42741</v>
      </c>
      <c r="BN507">
        <v>3.8</v>
      </c>
      <c r="BO507">
        <v>1.7650999999999999</v>
      </c>
      <c r="BQ507" s="48"/>
      <c r="BU507" s="48"/>
      <c r="BY507" s="41">
        <v>43040</v>
      </c>
      <c r="BZ507">
        <v>9.14</v>
      </c>
      <c r="CA507">
        <v>4.7472000000000003</v>
      </c>
    </row>
    <row r="508" spans="1:79">
      <c r="A508" s="48"/>
      <c r="E508" s="48"/>
      <c r="M508" s="48"/>
      <c r="Q508" s="48"/>
      <c r="U508" s="48"/>
      <c r="Y508" s="48"/>
      <c r="AC508" s="48"/>
      <c r="AG508" s="48"/>
      <c r="AK508" s="45"/>
      <c r="AO508" s="48"/>
      <c r="AS508" s="48"/>
      <c r="AW508" s="48"/>
      <c r="BA508" s="48"/>
      <c r="BE508" s="48"/>
      <c r="BI508" s="48"/>
      <c r="BM508" s="41">
        <v>42744</v>
      </c>
      <c r="BN508">
        <v>3.89</v>
      </c>
      <c r="BO508">
        <v>1.8069</v>
      </c>
      <c r="BQ508" s="48"/>
      <c r="BU508" s="48"/>
      <c r="BY508" s="41">
        <v>43041</v>
      </c>
      <c r="BZ508">
        <v>9.1999999999999993</v>
      </c>
      <c r="CA508">
        <v>4.7784000000000004</v>
      </c>
    </row>
    <row r="509" spans="1:79">
      <c r="A509" s="48"/>
      <c r="E509" s="48"/>
      <c r="M509" s="48"/>
      <c r="Q509" s="48"/>
      <c r="U509" s="48"/>
      <c r="Y509" s="48"/>
      <c r="AC509" s="48"/>
      <c r="AG509" s="48"/>
      <c r="AK509" s="45"/>
      <c r="AO509" s="48"/>
      <c r="AS509" s="48"/>
      <c r="AW509" s="48"/>
      <c r="BA509" s="48"/>
      <c r="BE509" s="48"/>
      <c r="BI509" s="48"/>
      <c r="BM509" s="41">
        <v>42745</v>
      </c>
      <c r="BN509">
        <v>3.99</v>
      </c>
      <c r="BO509">
        <v>1.8533999999999999</v>
      </c>
      <c r="BQ509" s="48"/>
      <c r="BU509" s="48"/>
      <c r="BY509" s="41">
        <v>43042</v>
      </c>
      <c r="BZ509">
        <v>9.1999999999999993</v>
      </c>
      <c r="CA509">
        <v>4.7784000000000004</v>
      </c>
    </row>
    <row r="510" spans="1:79">
      <c r="A510" s="48"/>
      <c r="E510" s="48"/>
      <c r="M510" s="48"/>
      <c r="Q510" s="48"/>
      <c r="U510" s="48"/>
      <c r="Y510" s="48"/>
      <c r="AC510" s="48"/>
      <c r="AG510" s="48"/>
      <c r="AK510" s="45"/>
      <c r="AO510" s="48"/>
      <c r="AS510" s="48"/>
      <c r="AW510" s="48"/>
      <c r="BA510" s="48"/>
      <c r="BE510" s="48"/>
      <c r="BI510" s="48"/>
      <c r="BM510" s="41">
        <v>42746</v>
      </c>
      <c r="BN510">
        <v>3.92</v>
      </c>
      <c r="BO510">
        <v>1.8208</v>
      </c>
      <c r="BQ510" s="48"/>
      <c r="BU510" s="48"/>
      <c r="BY510" s="41">
        <v>43045</v>
      </c>
      <c r="BZ510">
        <v>9.1999999999999993</v>
      </c>
      <c r="CA510">
        <v>4.7784000000000004</v>
      </c>
    </row>
    <row r="511" spans="1:79">
      <c r="A511" s="48"/>
      <c r="E511" s="48"/>
      <c r="M511" s="48"/>
      <c r="Q511" s="48"/>
      <c r="U511" s="48"/>
      <c r="Y511" s="48"/>
      <c r="AC511" s="48"/>
      <c r="AG511" s="48"/>
      <c r="AK511" s="45"/>
      <c r="AO511" s="48"/>
      <c r="AS511" s="48"/>
      <c r="AW511" s="48"/>
      <c r="BA511" s="48"/>
      <c r="BE511" s="48"/>
      <c r="BI511" s="48"/>
      <c r="BM511" s="41">
        <v>42747</v>
      </c>
      <c r="BN511">
        <v>3.92</v>
      </c>
      <c r="BO511">
        <v>1.8208</v>
      </c>
      <c r="BQ511" s="48"/>
      <c r="BU511" s="48"/>
      <c r="BY511" s="41">
        <v>43046</v>
      </c>
      <c r="BZ511">
        <v>9.1999999999999993</v>
      </c>
      <c r="CA511">
        <v>4.7784000000000004</v>
      </c>
    </row>
    <row r="512" spans="1:79">
      <c r="A512" s="48"/>
      <c r="E512" s="48"/>
      <c r="M512" s="48"/>
      <c r="Q512" s="48"/>
      <c r="U512" s="48"/>
      <c r="Y512" s="48"/>
      <c r="AC512" s="48"/>
      <c r="AG512" s="48"/>
      <c r="AK512" s="45"/>
      <c r="AO512" s="48"/>
      <c r="AS512" s="48"/>
      <c r="AW512" s="48"/>
      <c r="BA512" s="48"/>
      <c r="BE512" s="48"/>
      <c r="BI512" s="48"/>
      <c r="BM512" s="41">
        <v>42748</v>
      </c>
      <c r="BN512">
        <v>3.92</v>
      </c>
      <c r="BO512">
        <v>1.8208</v>
      </c>
      <c r="BQ512" s="48"/>
      <c r="BU512" s="48"/>
      <c r="BY512" s="41">
        <v>43047</v>
      </c>
      <c r="BZ512">
        <v>9.23</v>
      </c>
      <c r="CA512">
        <v>4.7939999999999996</v>
      </c>
    </row>
    <row r="513" spans="1:79">
      <c r="A513" s="48"/>
      <c r="E513" s="48"/>
      <c r="M513" s="48"/>
      <c r="Q513" s="48"/>
      <c r="U513" s="48"/>
      <c r="Y513" s="48"/>
      <c r="AC513" s="48"/>
      <c r="AG513" s="48"/>
      <c r="AK513" s="45"/>
      <c r="AO513" s="48"/>
      <c r="AS513" s="48"/>
      <c r="AW513" s="48"/>
      <c r="BA513" s="48"/>
      <c r="BE513" s="48"/>
      <c r="BI513" s="48"/>
      <c r="BM513" s="41">
        <v>42751</v>
      </c>
      <c r="BN513">
        <v>3.95</v>
      </c>
      <c r="BO513">
        <v>1.8348</v>
      </c>
      <c r="BQ513" s="48"/>
      <c r="BU513" s="48"/>
      <c r="BY513" s="41">
        <v>43048</v>
      </c>
      <c r="BZ513">
        <v>9.23</v>
      </c>
      <c r="CA513">
        <v>4.7939999999999996</v>
      </c>
    </row>
    <row r="514" spans="1:79">
      <c r="A514" s="48"/>
      <c r="E514" s="48"/>
      <c r="M514" s="48"/>
      <c r="Q514" s="48"/>
      <c r="U514" s="48"/>
      <c r="Y514" s="48"/>
      <c r="AC514" s="48"/>
      <c r="AG514" s="48"/>
      <c r="AK514" s="45"/>
      <c r="AO514" s="48"/>
      <c r="AS514" s="48"/>
      <c r="AW514" s="48"/>
      <c r="BA514" s="48"/>
      <c r="BE514" s="48"/>
      <c r="BI514" s="48"/>
      <c r="BM514" s="41">
        <v>42752</v>
      </c>
      <c r="BN514">
        <v>4.1900000000000004</v>
      </c>
      <c r="BO514">
        <v>1.9462999999999999</v>
      </c>
      <c r="BQ514" s="48"/>
      <c r="BU514" s="48"/>
      <c r="BY514" s="41">
        <v>43049</v>
      </c>
      <c r="BZ514">
        <v>9.24</v>
      </c>
      <c r="CA514">
        <v>4.7991999999999999</v>
      </c>
    </row>
    <row r="515" spans="1:79">
      <c r="A515" s="48"/>
      <c r="E515" s="48"/>
      <c r="M515" s="48"/>
      <c r="Q515" s="48"/>
      <c r="U515" s="48"/>
      <c r="Y515" s="48"/>
      <c r="AC515" s="48"/>
      <c r="AG515" s="48"/>
      <c r="AK515" s="45"/>
      <c r="AO515" s="48"/>
      <c r="AS515" s="48"/>
      <c r="AW515" s="48"/>
      <c r="BA515" s="48"/>
      <c r="BE515" s="48"/>
      <c r="BI515" s="48"/>
      <c r="BM515" s="41">
        <v>42753</v>
      </c>
      <c r="BN515">
        <v>4.42</v>
      </c>
      <c r="BO515">
        <v>2.0531000000000001</v>
      </c>
      <c r="BQ515" s="48"/>
      <c r="BU515" s="48"/>
      <c r="BY515" s="41">
        <v>43052</v>
      </c>
      <c r="BZ515">
        <v>9.24</v>
      </c>
      <c r="CA515">
        <v>4.7991999999999999</v>
      </c>
    </row>
    <row r="516" spans="1:79">
      <c r="A516" s="48"/>
      <c r="E516" s="48"/>
      <c r="M516" s="48"/>
      <c r="Q516" s="48"/>
      <c r="U516" s="48"/>
      <c r="Y516" s="48"/>
      <c r="AC516" s="48"/>
      <c r="AG516" s="48"/>
      <c r="AK516" s="45"/>
      <c r="AO516" s="48"/>
      <c r="AS516" s="48"/>
      <c r="AW516" s="48"/>
      <c r="BA516" s="48"/>
      <c r="BE516" s="48"/>
      <c r="BI516" s="48"/>
      <c r="BM516" s="41">
        <v>42754</v>
      </c>
      <c r="BN516">
        <v>4.4000000000000004</v>
      </c>
      <c r="BO516">
        <v>2.0438000000000001</v>
      </c>
      <c r="BQ516" s="48"/>
      <c r="BU516" s="48"/>
      <c r="BY516" s="41">
        <v>43053</v>
      </c>
      <c r="BZ516">
        <v>9.2100000000000009</v>
      </c>
      <c r="CA516">
        <v>4.7835999999999999</v>
      </c>
    </row>
    <row r="517" spans="1:79">
      <c r="A517" s="48"/>
      <c r="E517" s="48"/>
      <c r="M517" s="48"/>
      <c r="Q517" s="48"/>
      <c r="U517" s="48"/>
      <c r="Y517" s="48"/>
      <c r="AC517" s="48"/>
      <c r="AG517" s="48"/>
      <c r="AK517" s="45"/>
      <c r="AO517" s="48"/>
      <c r="AS517" s="48"/>
      <c r="AW517" s="48"/>
      <c r="BA517" s="48"/>
      <c r="BE517" s="48"/>
      <c r="BI517" s="48"/>
      <c r="BM517" s="41">
        <v>42755</v>
      </c>
      <c r="BN517">
        <v>4.41</v>
      </c>
      <c r="BO517">
        <v>2.0484</v>
      </c>
      <c r="BQ517" s="48"/>
      <c r="BU517" s="48"/>
      <c r="BY517" s="41">
        <v>43054</v>
      </c>
      <c r="BZ517">
        <v>9.3000000000000007</v>
      </c>
      <c r="CA517">
        <v>4.8303000000000003</v>
      </c>
    </row>
    <row r="518" spans="1:79">
      <c r="A518" s="48"/>
      <c r="E518" s="48"/>
      <c r="M518" s="48"/>
      <c r="Q518" s="48"/>
      <c r="U518" s="48"/>
      <c r="Y518" s="48"/>
      <c r="AC518" s="48"/>
      <c r="AG518" s="48"/>
      <c r="AK518" s="45"/>
      <c r="AO518" s="48"/>
      <c r="AS518" s="48"/>
      <c r="AW518" s="48"/>
      <c r="BA518" s="48"/>
      <c r="BE518" s="48"/>
      <c r="BI518" s="48"/>
      <c r="BM518" s="41">
        <v>42758</v>
      </c>
      <c r="BN518">
        <v>4.4000000000000004</v>
      </c>
      <c r="BO518">
        <v>2.0438000000000001</v>
      </c>
      <c r="BQ518" s="48"/>
      <c r="BU518" s="48"/>
      <c r="BY518" s="41">
        <v>43055</v>
      </c>
      <c r="BZ518">
        <v>9.3000000000000007</v>
      </c>
      <c r="CA518">
        <v>4.8303000000000003</v>
      </c>
    </row>
    <row r="519" spans="1:79">
      <c r="A519" s="48"/>
      <c r="E519" s="48"/>
      <c r="M519" s="48"/>
      <c r="Q519" s="48"/>
      <c r="U519" s="48"/>
      <c r="Y519" s="48"/>
      <c r="AC519" s="48"/>
      <c r="AG519" s="48"/>
      <c r="AK519" s="45"/>
      <c r="AO519" s="48"/>
      <c r="AS519" s="48"/>
      <c r="AW519" s="48"/>
      <c r="BA519" s="48"/>
      <c r="BE519" s="48"/>
      <c r="BI519" s="48"/>
      <c r="BM519" s="41">
        <v>42759</v>
      </c>
      <c r="BN519">
        <v>4.38</v>
      </c>
      <c r="BO519">
        <v>2.0345</v>
      </c>
      <c r="BQ519" s="48"/>
      <c r="BU519" s="48"/>
      <c r="BY519" s="41">
        <v>43056</v>
      </c>
      <c r="BZ519">
        <v>9.3000000000000007</v>
      </c>
      <c r="CA519">
        <v>4.8303000000000003</v>
      </c>
    </row>
    <row r="520" spans="1:79">
      <c r="A520" s="48"/>
      <c r="E520" s="48"/>
      <c r="M520" s="48"/>
      <c r="Q520" s="48"/>
      <c r="U520" s="48"/>
      <c r="Y520" s="48"/>
      <c r="AC520" s="48"/>
      <c r="AG520" s="48"/>
      <c r="AK520" s="45"/>
      <c r="AO520" s="48"/>
      <c r="AS520" s="48"/>
      <c r="AW520" s="48"/>
      <c r="BA520" s="48"/>
      <c r="BE520" s="48"/>
      <c r="BI520" s="48"/>
      <c r="BM520" s="41">
        <v>42760</v>
      </c>
      <c r="BN520">
        <v>4.3</v>
      </c>
      <c r="BO520">
        <v>1.9973000000000001</v>
      </c>
      <c r="BQ520" s="48"/>
      <c r="BU520" s="48"/>
      <c r="BY520" s="41">
        <v>43059</v>
      </c>
      <c r="BZ520">
        <v>9.3000000000000007</v>
      </c>
      <c r="CA520">
        <v>4.8303000000000003</v>
      </c>
    </row>
    <row r="521" spans="1:79">
      <c r="A521" s="48"/>
      <c r="E521" s="48"/>
      <c r="M521" s="48"/>
      <c r="Q521" s="48"/>
      <c r="U521" s="48"/>
      <c r="Y521" s="48"/>
      <c r="AC521" s="48"/>
      <c r="AG521" s="48"/>
      <c r="AK521" s="45"/>
      <c r="AO521" s="48"/>
      <c r="AS521" s="48"/>
      <c r="AW521" s="48"/>
      <c r="BA521" s="48"/>
      <c r="BE521" s="48"/>
      <c r="BI521" s="48"/>
      <c r="BM521" s="41">
        <v>42761</v>
      </c>
      <c r="BN521">
        <v>4.2300000000000004</v>
      </c>
      <c r="BO521">
        <v>1.9648000000000001</v>
      </c>
      <c r="BQ521" s="48"/>
      <c r="BU521" s="48"/>
      <c r="BY521" s="41">
        <v>43060</v>
      </c>
      <c r="BZ521">
        <v>9.3000000000000007</v>
      </c>
      <c r="CA521">
        <v>4.8303000000000003</v>
      </c>
    </row>
    <row r="522" spans="1:79">
      <c r="A522" s="48"/>
      <c r="E522" s="48"/>
      <c r="M522" s="48"/>
      <c r="Q522" s="48"/>
      <c r="U522" s="48"/>
      <c r="Y522" s="48"/>
      <c r="AC522" s="48"/>
      <c r="AG522" s="48"/>
      <c r="AK522" s="45"/>
      <c r="AO522" s="48"/>
      <c r="AS522" s="48"/>
      <c r="AW522" s="48"/>
      <c r="BA522" s="48"/>
      <c r="BE522" s="48"/>
      <c r="BI522" s="48"/>
      <c r="BM522" s="41">
        <v>42762</v>
      </c>
      <c r="BN522">
        <v>4.2300000000000004</v>
      </c>
      <c r="BO522">
        <v>1.9648000000000001</v>
      </c>
      <c r="BQ522" s="48"/>
      <c r="BU522" s="48"/>
      <c r="BY522" s="41">
        <v>43061</v>
      </c>
      <c r="BZ522">
        <v>9.3000000000000007</v>
      </c>
      <c r="CA522">
        <v>4.8303000000000003</v>
      </c>
    </row>
    <row r="523" spans="1:79">
      <c r="A523" s="48"/>
      <c r="E523" s="48"/>
      <c r="M523" s="48"/>
      <c r="Q523" s="48"/>
      <c r="U523" s="48"/>
      <c r="Y523" s="48"/>
      <c r="AC523" s="48"/>
      <c r="AG523" s="48"/>
      <c r="AK523" s="45"/>
      <c r="AO523" s="48"/>
      <c r="AS523" s="48"/>
      <c r="AW523" s="48"/>
      <c r="BA523" s="48"/>
      <c r="BE523" s="48"/>
      <c r="BI523" s="48"/>
      <c r="BM523" s="41">
        <v>42765</v>
      </c>
      <c r="BN523">
        <v>4.28</v>
      </c>
      <c r="BO523">
        <v>1.9881</v>
      </c>
      <c r="BQ523" s="48"/>
      <c r="BU523" s="48"/>
      <c r="BY523" s="41">
        <v>43062</v>
      </c>
      <c r="BZ523">
        <v>9.3000000000000007</v>
      </c>
      <c r="CA523">
        <v>4.8303000000000003</v>
      </c>
    </row>
    <row r="524" spans="1:79">
      <c r="A524" s="48"/>
      <c r="E524" s="48"/>
      <c r="M524" s="48"/>
      <c r="Q524" s="48"/>
      <c r="U524" s="48"/>
      <c r="Y524" s="48"/>
      <c r="AC524" s="48"/>
      <c r="AG524" s="48"/>
      <c r="AK524" s="45"/>
      <c r="AO524" s="48"/>
      <c r="AS524" s="48"/>
      <c r="AW524" s="48"/>
      <c r="BA524" s="48"/>
      <c r="BE524" s="48"/>
      <c r="BI524" s="48"/>
      <c r="BM524" s="41">
        <v>42766</v>
      </c>
      <c r="BN524">
        <v>4.28</v>
      </c>
      <c r="BO524">
        <v>1.9881</v>
      </c>
      <c r="BQ524" s="48"/>
      <c r="BU524" s="48"/>
      <c r="BY524" s="41">
        <v>43063</v>
      </c>
      <c r="BZ524">
        <v>9.43</v>
      </c>
      <c r="CA524">
        <v>4.8978999999999999</v>
      </c>
    </row>
    <row r="525" spans="1:79">
      <c r="A525" s="48"/>
      <c r="E525" s="48"/>
      <c r="M525" s="48"/>
      <c r="Q525" s="48"/>
      <c r="U525" s="48"/>
      <c r="Y525" s="48"/>
      <c r="AC525" s="48"/>
      <c r="AG525" s="48"/>
      <c r="AK525" s="45"/>
      <c r="AO525" s="48"/>
      <c r="AS525" s="48"/>
      <c r="AW525" s="48"/>
      <c r="BA525" s="48"/>
      <c r="BE525" s="48"/>
      <c r="BI525" s="48"/>
      <c r="BM525" s="41">
        <v>42767</v>
      </c>
      <c r="BN525">
        <v>4.2699999999999996</v>
      </c>
      <c r="BO525">
        <v>1.9834000000000001</v>
      </c>
      <c r="BQ525" s="48"/>
      <c r="BU525" s="48"/>
      <c r="BY525" s="41">
        <v>43066</v>
      </c>
      <c r="BZ525">
        <v>9.43</v>
      </c>
      <c r="CA525">
        <v>4.8978999999999999</v>
      </c>
    </row>
    <row r="526" spans="1:79">
      <c r="A526" s="48"/>
      <c r="E526" s="48"/>
      <c r="M526" s="48"/>
      <c r="Q526" s="48"/>
      <c r="U526" s="48"/>
      <c r="Y526" s="48"/>
      <c r="AC526" s="48"/>
      <c r="AG526" s="48"/>
      <c r="AK526" s="45"/>
      <c r="AO526" s="48"/>
      <c r="AS526" s="48"/>
      <c r="AW526" s="48"/>
      <c r="BA526" s="48"/>
      <c r="BE526" s="48"/>
      <c r="BI526" s="48"/>
      <c r="BM526" s="41">
        <v>42768</v>
      </c>
      <c r="BN526">
        <v>4.2699999999999996</v>
      </c>
      <c r="BO526">
        <v>1.9834000000000001</v>
      </c>
      <c r="BQ526" s="48"/>
      <c r="BU526" s="48"/>
      <c r="BY526" s="41">
        <v>43067</v>
      </c>
      <c r="BZ526">
        <v>9.43</v>
      </c>
      <c r="CA526">
        <v>4.8978999999999999</v>
      </c>
    </row>
    <row r="527" spans="1:79">
      <c r="A527" s="48"/>
      <c r="E527" s="48"/>
      <c r="M527" s="48"/>
      <c r="Q527" s="48"/>
      <c r="U527" s="48"/>
      <c r="Y527" s="48"/>
      <c r="AC527" s="48"/>
      <c r="AG527" s="48"/>
      <c r="AK527" s="45"/>
      <c r="AO527" s="48"/>
      <c r="AS527" s="48"/>
      <c r="AW527" s="48"/>
      <c r="BA527" s="48"/>
      <c r="BE527" s="48"/>
      <c r="BI527" s="48"/>
      <c r="BM527" s="41">
        <v>42769</v>
      </c>
      <c r="BN527">
        <v>4.25</v>
      </c>
      <c r="BO527">
        <v>1.9741</v>
      </c>
      <c r="BQ527" s="48"/>
      <c r="BU527" s="48"/>
      <c r="BY527" s="41">
        <v>43068</v>
      </c>
      <c r="BZ527">
        <v>9.4499999999999993</v>
      </c>
      <c r="CA527">
        <v>4.9082999999999997</v>
      </c>
    </row>
    <row r="528" spans="1:79">
      <c r="A528" s="48"/>
      <c r="E528" s="48"/>
      <c r="M528" s="48"/>
      <c r="Q528" s="48"/>
      <c r="U528" s="48"/>
      <c r="Y528" s="48"/>
      <c r="AC528" s="48"/>
      <c r="AG528" s="48"/>
      <c r="AK528" s="45"/>
      <c r="AO528" s="48"/>
      <c r="AS528" s="48"/>
      <c r="AW528" s="48"/>
      <c r="BA528" s="48"/>
      <c r="BE528" s="48"/>
      <c r="BI528" s="48"/>
      <c r="BM528" s="41">
        <v>42772</v>
      </c>
      <c r="BN528">
        <v>4.28</v>
      </c>
      <c r="BO528">
        <v>1.9881</v>
      </c>
      <c r="BQ528" s="48"/>
      <c r="BU528" s="48"/>
      <c r="BY528" s="41">
        <v>43069</v>
      </c>
      <c r="BZ528">
        <v>9.4499999999999993</v>
      </c>
      <c r="CA528">
        <v>4.9082999999999997</v>
      </c>
    </row>
    <row r="529" spans="1:79">
      <c r="A529" s="48"/>
      <c r="E529" s="48"/>
      <c r="M529" s="48"/>
      <c r="Q529" s="48"/>
      <c r="U529" s="48"/>
      <c r="Y529" s="48"/>
      <c r="AC529" s="48"/>
      <c r="AG529" s="48"/>
      <c r="AK529" s="45"/>
      <c r="AO529" s="48"/>
      <c r="AS529" s="48"/>
      <c r="AW529" s="48"/>
      <c r="BA529" s="48"/>
      <c r="BE529" s="48"/>
      <c r="BI529" s="48"/>
      <c r="BM529" s="41">
        <v>42773</v>
      </c>
      <c r="BN529">
        <v>4.34</v>
      </c>
      <c r="BO529">
        <v>2.0158999999999998</v>
      </c>
      <c r="BQ529" s="48"/>
      <c r="BU529" s="48"/>
      <c r="BY529" s="41">
        <v>43073</v>
      </c>
      <c r="BZ529">
        <v>9.5</v>
      </c>
      <c r="CA529">
        <v>4.9341999999999997</v>
      </c>
    </row>
    <row r="530" spans="1:79">
      <c r="A530" s="48"/>
      <c r="E530" s="48"/>
      <c r="M530" s="48"/>
      <c r="Q530" s="48"/>
      <c r="U530" s="48"/>
      <c r="Y530" s="48"/>
      <c r="AC530" s="48"/>
      <c r="AG530" s="48"/>
      <c r="AK530" s="45"/>
      <c r="AO530" s="48"/>
      <c r="AS530" s="48"/>
      <c r="AW530" s="48"/>
      <c r="BA530" s="48"/>
      <c r="BE530" s="48"/>
      <c r="BI530" s="48"/>
      <c r="BM530" s="41">
        <v>42774</v>
      </c>
      <c r="BN530">
        <v>4.33</v>
      </c>
      <c r="BO530">
        <v>2.0112999999999999</v>
      </c>
      <c r="BQ530" s="48"/>
      <c r="BU530" s="48"/>
      <c r="BY530" s="41">
        <v>43074</v>
      </c>
      <c r="BZ530">
        <v>9.58</v>
      </c>
      <c r="CA530">
        <v>4.9757999999999996</v>
      </c>
    </row>
    <row r="531" spans="1:79">
      <c r="A531" s="48"/>
      <c r="E531" s="48"/>
      <c r="M531" s="48"/>
      <c r="Q531" s="48"/>
      <c r="U531" s="48"/>
      <c r="Y531" s="48"/>
      <c r="AC531" s="48"/>
      <c r="AG531" s="48"/>
      <c r="AK531" s="45"/>
      <c r="AO531" s="48"/>
      <c r="AS531" s="48"/>
      <c r="AW531" s="48"/>
      <c r="BA531" s="48"/>
      <c r="BE531" s="48"/>
      <c r="BI531" s="48"/>
      <c r="BM531" s="41">
        <v>42775</v>
      </c>
      <c r="BN531">
        <v>4.51</v>
      </c>
      <c r="BO531">
        <v>2.0949</v>
      </c>
      <c r="BQ531" s="48"/>
      <c r="BU531" s="48"/>
      <c r="BY531" s="41">
        <v>43075</v>
      </c>
      <c r="BZ531">
        <v>9.56</v>
      </c>
      <c r="CA531">
        <v>4.9653999999999998</v>
      </c>
    </row>
    <row r="532" spans="1:79">
      <c r="A532" s="48"/>
      <c r="E532" s="48"/>
      <c r="M532" s="48"/>
      <c r="Q532" s="48"/>
      <c r="U532" s="48"/>
      <c r="Y532" s="48"/>
      <c r="AC532" s="48"/>
      <c r="AG532" s="48"/>
      <c r="AK532" s="45"/>
      <c r="AO532" s="48"/>
      <c r="AS532" s="48"/>
      <c r="AW532" s="48"/>
      <c r="BA532" s="48"/>
      <c r="BE532" s="48"/>
      <c r="BI532" s="48"/>
      <c r="BM532" s="41">
        <v>42776</v>
      </c>
      <c r="BN532">
        <v>4.67</v>
      </c>
      <c r="BO532">
        <v>2.1692</v>
      </c>
      <c r="BQ532" s="48"/>
      <c r="BU532" s="48"/>
      <c r="BY532" s="41">
        <v>43076</v>
      </c>
      <c r="BZ532">
        <v>9.56</v>
      </c>
      <c r="CA532">
        <v>4.9653999999999998</v>
      </c>
    </row>
    <row r="533" spans="1:79">
      <c r="A533" s="48"/>
      <c r="E533" s="48"/>
      <c r="M533" s="48"/>
      <c r="Q533" s="48"/>
      <c r="U533" s="48"/>
      <c r="Y533" s="48"/>
      <c r="AC533" s="48"/>
      <c r="AG533" s="48"/>
      <c r="AK533" s="45"/>
      <c r="AO533" s="48"/>
      <c r="AS533" s="48"/>
      <c r="AW533" s="48"/>
      <c r="BA533" s="48"/>
      <c r="BE533" s="48"/>
      <c r="BI533" s="48"/>
      <c r="BM533" s="41">
        <v>42779</v>
      </c>
      <c r="BN533">
        <v>4.5999999999999996</v>
      </c>
      <c r="BO533">
        <v>2.1366999999999998</v>
      </c>
      <c r="BQ533" s="48"/>
      <c r="BU533" s="48"/>
      <c r="BY533" s="41">
        <v>43077</v>
      </c>
      <c r="BZ533">
        <v>9.56</v>
      </c>
      <c r="CA533">
        <v>4.9653999999999998</v>
      </c>
    </row>
    <row r="534" spans="1:79">
      <c r="A534" s="48"/>
      <c r="E534" s="48"/>
      <c r="M534" s="48"/>
      <c r="Q534" s="48"/>
      <c r="U534" s="48"/>
      <c r="Y534" s="48"/>
      <c r="AC534" s="48"/>
      <c r="AG534" s="48"/>
      <c r="AK534" s="45"/>
      <c r="AO534" s="48"/>
      <c r="AS534" s="48"/>
      <c r="AW534" s="48"/>
      <c r="BA534" s="48"/>
      <c r="BE534" s="48"/>
      <c r="BI534" s="48"/>
      <c r="BM534" s="41">
        <v>42780</v>
      </c>
      <c r="BN534">
        <v>4.55</v>
      </c>
      <c r="BO534">
        <v>2.1135000000000002</v>
      </c>
      <c r="BQ534" s="48"/>
      <c r="BU534" s="48"/>
      <c r="BY534" s="41">
        <v>43080</v>
      </c>
      <c r="BZ534">
        <v>9.58</v>
      </c>
      <c r="CA534">
        <v>4.9757999999999996</v>
      </c>
    </row>
    <row r="535" spans="1:79">
      <c r="A535" s="48"/>
      <c r="E535" s="48"/>
      <c r="M535" s="48"/>
      <c r="Q535" s="48"/>
      <c r="U535" s="48"/>
      <c r="Y535" s="48"/>
      <c r="AC535" s="48"/>
      <c r="AG535" s="48"/>
      <c r="AK535" s="45"/>
      <c r="AO535" s="48"/>
      <c r="AS535" s="48"/>
      <c r="AW535" s="48"/>
      <c r="BA535" s="48"/>
      <c r="BE535" s="48"/>
      <c r="BI535" s="48"/>
      <c r="BM535" s="41">
        <v>42781</v>
      </c>
      <c r="BN535">
        <v>4.58</v>
      </c>
      <c r="BO535">
        <v>2.1274000000000002</v>
      </c>
      <c r="BQ535" s="48"/>
      <c r="BU535" s="48"/>
      <c r="BY535" s="41">
        <v>43081</v>
      </c>
      <c r="BZ535">
        <v>9.64</v>
      </c>
      <c r="CA535">
        <v>5.0068999999999999</v>
      </c>
    </row>
    <row r="536" spans="1:79">
      <c r="A536" s="48"/>
      <c r="E536" s="48"/>
      <c r="M536" s="48"/>
      <c r="Q536" s="48"/>
      <c r="U536" s="48"/>
      <c r="Y536" s="48"/>
      <c r="AC536" s="48"/>
      <c r="AG536" s="48"/>
      <c r="AK536" s="45"/>
      <c r="AO536" s="48"/>
      <c r="AS536" s="48"/>
      <c r="AW536" s="48"/>
      <c r="BA536" s="48"/>
      <c r="BE536" s="48"/>
      <c r="BI536" s="48"/>
      <c r="BM536" s="41">
        <v>42782</v>
      </c>
      <c r="BN536">
        <v>4.53</v>
      </c>
      <c r="BO536">
        <v>2.1042000000000001</v>
      </c>
      <c r="BQ536" s="48"/>
      <c r="BU536" s="48"/>
      <c r="BY536" s="41">
        <v>43082</v>
      </c>
      <c r="BZ536">
        <v>9.5</v>
      </c>
      <c r="CA536">
        <v>4.9341999999999997</v>
      </c>
    </row>
    <row r="537" spans="1:79">
      <c r="A537" s="48"/>
      <c r="E537" s="48"/>
      <c r="M537" s="48"/>
      <c r="Q537" s="48"/>
      <c r="U537" s="48"/>
      <c r="Y537" s="48"/>
      <c r="AC537" s="48"/>
      <c r="AG537" s="48"/>
      <c r="AK537" s="45"/>
      <c r="AO537" s="48"/>
      <c r="AS537" s="48"/>
      <c r="AW537" s="48"/>
      <c r="BA537" s="48"/>
      <c r="BE537" s="48"/>
      <c r="BI537" s="48"/>
      <c r="BM537" s="41">
        <v>42783</v>
      </c>
      <c r="BN537">
        <v>4.54</v>
      </c>
      <c r="BO537">
        <v>2.1088</v>
      </c>
      <c r="BQ537" s="48"/>
      <c r="BU537" s="48"/>
      <c r="BY537" s="41">
        <v>43083</v>
      </c>
      <c r="BZ537">
        <v>9.65</v>
      </c>
      <c r="CA537">
        <v>5.0121000000000002</v>
      </c>
    </row>
    <row r="538" spans="1:79">
      <c r="A538" s="48"/>
      <c r="E538" s="48"/>
      <c r="M538" s="48"/>
      <c r="Q538" s="48"/>
      <c r="U538" s="48"/>
      <c r="Y538" s="48"/>
      <c r="AC538" s="48"/>
      <c r="AG538" s="48"/>
      <c r="AK538" s="45"/>
      <c r="AO538" s="48"/>
      <c r="AS538" s="48"/>
      <c r="AW538" s="48"/>
      <c r="BA538" s="48"/>
      <c r="BE538" s="48"/>
      <c r="BI538" s="48"/>
      <c r="BM538" s="41">
        <v>42786</v>
      </c>
      <c r="BN538">
        <v>4.6500000000000004</v>
      </c>
      <c r="BO538">
        <v>2.1598999999999999</v>
      </c>
      <c r="BQ538" s="48"/>
      <c r="BU538" s="48"/>
      <c r="BY538" s="41">
        <v>43084</v>
      </c>
      <c r="BZ538">
        <v>9.5</v>
      </c>
      <c r="CA538">
        <v>4.9341999999999997</v>
      </c>
    </row>
    <row r="539" spans="1:79">
      <c r="A539" s="48"/>
      <c r="E539" s="48"/>
      <c r="M539" s="48"/>
      <c r="Q539" s="48"/>
      <c r="U539" s="48"/>
      <c r="Y539" s="48"/>
      <c r="AC539" s="48"/>
      <c r="AG539" s="48"/>
      <c r="AK539" s="45"/>
      <c r="AO539" s="48"/>
      <c r="AS539" s="48"/>
      <c r="AW539" s="48"/>
      <c r="BA539" s="48"/>
      <c r="BE539" s="48"/>
      <c r="BI539" s="48"/>
      <c r="BM539" s="41">
        <v>42787</v>
      </c>
      <c r="BN539">
        <v>4.6500000000000004</v>
      </c>
      <c r="BO539">
        <v>2.1598999999999999</v>
      </c>
      <c r="BQ539" s="48"/>
      <c r="BU539" s="48"/>
      <c r="BY539" s="41">
        <v>43087</v>
      </c>
      <c r="BZ539">
        <v>9.65</v>
      </c>
      <c r="CA539">
        <v>5.0121000000000002</v>
      </c>
    </row>
    <row r="540" spans="1:79">
      <c r="A540" s="48"/>
      <c r="E540" s="48"/>
      <c r="M540" s="48"/>
      <c r="Q540" s="48"/>
      <c r="U540" s="48"/>
      <c r="Y540" s="48"/>
      <c r="AC540" s="48"/>
      <c r="AG540" s="48"/>
      <c r="AK540" s="45"/>
      <c r="AO540" s="48"/>
      <c r="AS540" s="48"/>
      <c r="AW540" s="48"/>
      <c r="BA540" s="48"/>
      <c r="BE540" s="48"/>
      <c r="BI540" s="48"/>
      <c r="BM540" s="41">
        <v>42788</v>
      </c>
      <c r="BN540">
        <v>4.6500000000000004</v>
      </c>
      <c r="BO540">
        <v>2.1598999999999999</v>
      </c>
      <c r="BQ540" s="48"/>
      <c r="BU540" s="48"/>
      <c r="BY540" s="41">
        <v>43088</v>
      </c>
      <c r="BZ540">
        <v>9.6999999999999993</v>
      </c>
      <c r="CA540">
        <v>5.0381</v>
      </c>
    </row>
    <row r="541" spans="1:79">
      <c r="A541" s="48"/>
      <c r="E541" s="48"/>
      <c r="M541" s="48"/>
      <c r="Q541" s="48"/>
      <c r="U541" s="48"/>
      <c r="Y541" s="48"/>
      <c r="AC541" s="48"/>
      <c r="AG541" s="48"/>
      <c r="AK541" s="45"/>
      <c r="AO541" s="48"/>
      <c r="AS541" s="48"/>
      <c r="AW541" s="48"/>
      <c r="BA541" s="48"/>
      <c r="BE541" s="48"/>
      <c r="BI541" s="48"/>
      <c r="BM541" s="41">
        <v>42789</v>
      </c>
      <c r="BN541">
        <v>4.59</v>
      </c>
      <c r="BO541">
        <v>2.1320999999999999</v>
      </c>
      <c r="BQ541" s="48"/>
      <c r="BU541" s="48"/>
      <c r="BY541" s="41">
        <v>43089</v>
      </c>
      <c r="BZ541">
        <v>9.75</v>
      </c>
      <c r="CA541">
        <v>5.0640999999999998</v>
      </c>
    </row>
    <row r="542" spans="1:79">
      <c r="A542" s="48"/>
      <c r="E542" s="48"/>
      <c r="M542" s="48"/>
      <c r="Q542" s="48"/>
      <c r="U542" s="48"/>
      <c r="Y542" s="48"/>
      <c r="AC542" s="48"/>
      <c r="AG542" s="48"/>
      <c r="AK542" s="45"/>
      <c r="AO542" s="48"/>
      <c r="AS542" s="48"/>
      <c r="AW542" s="48"/>
      <c r="BA542" s="48"/>
      <c r="BE542" s="48"/>
      <c r="BI542" s="48"/>
      <c r="BM542" s="41">
        <v>42790</v>
      </c>
      <c r="BN542">
        <v>4.46</v>
      </c>
      <c r="BO542">
        <v>2.0716999999999999</v>
      </c>
      <c r="BQ542" s="48"/>
      <c r="BU542" s="48"/>
      <c r="BY542" s="41">
        <v>43090</v>
      </c>
      <c r="BZ542">
        <v>9.8000000000000007</v>
      </c>
      <c r="CA542">
        <v>5.09</v>
      </c>
    </row>
    <row r="543" spans="1:79">
      <c r="A543" s="48"/>
      <c r="E543" s="48"/>
      <c r="M543" s="48"/>
      <c r="Q543" s="48"/>
      <c r="U543" s="48"/>
      <c r="Y543" s="48"/>
      <c r="AC543" s="48"/>
      <c r="AG543" s="48"/>
      <c r="AK543" s="45"/>
      <c r="AO543" s="48"/>
      <c r="AS543" s="48"/>
      <c r="AW543" s="48"/>
      <c r="BA543" s="48"/>
      <c r="BE543" s="48"/>
      <c r="BI543" s="48"/>
      <c r="BM543" s="41">
        <v>42793</v>
      </c>
      <c r="BN543">
        <v>4.5</v>
      </c>
      <c r="BO543">
        <v>2.0901999999999998</v>
      </c>
      <c r="BQ543" s="48"/>
      <c r="BU543" s="48"/>
      <c r="BY543" s="41">
        <v>43091</v>
      </c>
      <c r="BZ543">
        <v>9.82</v>
      </c>
      <c r="CA543">
        <v>5.1003999999999996</v>
      </c>
    </row>
    <row r="544" spans="1:79">
      <c r="A544" s="48"/>
      <c r="E544" s="48"/>
      <c r="M544" s="48"/>
      <c r="Q544" s="48"/>
      <c r="U544" s="48"/>
      <c r="Y544" s="48"/>
      <c r="AC544" s="48"/>
      <c r="AG544" s="48"/>
      <c r="AK544" s="45"/>
      <c r="AO544" s="48"/>
      <c r="AS544" s="48"/>
      <c r="AW544" s="48"/>
      <c r="BA544" s="48"/>
      <c r="BE544" s="48"/>
      <c r="BI544" s="48"/>
      <c r="BM544" s="41">
        <v>42794</v>
      </c>
      <c r="BN544">
        <v>4.54</v>
      </c>
      <c r="BO544">
        <v>2.1088</v>
      </c>
      <c r="BQ544" s="48"/>
      <c r="BU544" s="48"/>
      <c r="BY544" s="41">
        <v>43094</v>
      </c>
      <c r="BZ544">
        <v>10.1</v>
      </c>
      <c r="CA544">
        <v>5.2458999999999998</v>
      </c>
    </row>
    <row r="545" spans="1:79">
      <c r="A545" s="48"/>
      <c r="E545" s="48"/>
      <c r="M545" s="48"/>
      <c r="Q545" s="48"/>
      <c r="U545" s="48"/>
      <c r="Y545" s="48"/>
      <c r="AC545" s="48"/>
      <c r="AG545" s="48"/>
      <c r="AK545" s="45"/>
      <c r="AO545" s="48"/>
      <c r="AS545" s="48"/>
      <c r="AW545" s="48"/>
      <c r="BA545" s="48"/>
      <c r="BE545" s="48"/>
      <c r="BI545" s="48"/>
      <c r="BM545" s="41">
        <v>42795</v>
      </c>
      <c r="BN545">
        <v>4.54</v>
      </c>
      <c r="BO545">
        <v>2.1088</v>
      </c>
      <c r="BQ545" s="48"/>
      <c r="BU545" s="48"/>
      <c r="BY545" s="41">
        <v>43095</v>
      </c>
      <c r="BZ545">
        <v>10.199999999999999</v>
      </c>
      <c r="CA545">
        <v>5.2977999999999996</v>
      </c>
    </row>
    <row r="546" spans="1:79">
      <c r="A546" s="48"/>
      <c r="E546" s="48"/>
      <c r="M546" s="48"/>
      <c r="Q546" s="48"/>
      <c r="U546" s="48"/>
      <c r="Y546" s="48"/>
      <c r="AC546" s="48"/>
      <c r="AG546" s="48"/>
      <c r="AK546" s="45"/>
      <c r="AO546" s="48"/>
      <c r="AS546" s="48"/>
      <c r="AW546" s="48"/>
      <c r="BA546" s="48"/>
      <c r="BE546" s="48"/>
      <c r="BI546" s="48"/>
      <c r="BM546" s="41">
        <v>42796</v>
      </c>
      <c r="BN546">
        <v>4.45</v>
      </c>
      <c r="BO546">
        <v>2.0670000000000002</v>
      </c>
      <c r="BQ546" s="48"/>
      <c r="BU546" s="48"/>
      <c r="BY546" s="41">
        <v>43096</v>
      </c>
      <c r="BZ546">
        <v>10.199999999999999</v>
      </c>
      <c r="CA546">
        <v>5.2977999999999996</v>
      </c>
    </row>
    <row r="547" spans="1:79">
      <c r="A547" s="48"/>
      <c r="E547" s="48"/>
      <c r="M547" s="48"/>
      <c r="Q547" s="48"/>
      <c r="U547" s="48"/>
      <c r="Y547" s="48"/>
      <c r="AC547" s="48"/>
      <c r="AG547" s="48"/>
      <c r="AK547" s="45"/>
      <c r="AO547" s="48"/>
      <c r="AS547" s="48"/>
      <c r="AW547" s="48"/>
      <c r="BA547" s="48"/>
      <c r="BE547" s="48"/>
      <c r="BI547" s="48"/>
      <c r="BM547" s="41">
        <v>42797</v>
      </c>
      <c r="BN547">
        <v>4.45</v>
      </c>
      <c r="BO547">
        <v>2.0670000000000002</v>
      </c>
      <c r="BQ547" s="48"/>
      <c r="BU547" s="48"/>
      <c r="BY547" s="41">
        <v>43097</v>
      </c>
      <c r="BZ547">
        <v>10.44</v>
      </c>
      <c r="CA547">
        <v>5.4225000000000003</v>
      </c>
    </row>
    <row r="548" spans="1:79">
      <c r="A548" s="48"/>
      <c r="E548" s="48"/>
      <c r="M548" s="48"/>
      <c r="Q548" s="48"/>
      <c r="U548" s="48"/>
      <c r="Y548" s="48"/>
      <c r="AC548" s="48"/>
      <c r="AG548" s="48"/>
      <c r="AK548" s="45"/>
      <c r="AO548" s="48"/>
      <c r="AS548" s="48"/>
      <c r="AW548" s="48"/>
      <c r="BA548" s="48"/>
      <c r="BE548" s="48"/>
      <c r="BI548" s="48"/>
      <c r="BM548" s="41">
        <v>42800</v>
      </c>
      <c r="BN548">
        <v>4.4400000000000004</v>
      </c>
      <c r="BO548">
        <v>2.0623999999999998</v>
      </c>
      <c r="BQ548" s="48"/>
      <c r="BU548" s="48"/>
      <c r="BY548" s="41">
        <v>43098</v>
      </c>
      <c r="BZ548">
        <v>10.55</v>
      </c>
      <c r="CA548">
        <v>5.4795999999999996</v>
      </c>
    </row>
    <row r="549" spans="1:79">
      <c r="A549" s="48"/>
      <c r="E549" s="48"/>
      <c r="M549" s="48"/>
      <c r="Q549" s="48"/>
      <c r="U549" s="48"/>
      <c r="Y549" s="48"/>
      <c r="AC549" s="48"/>
      <c r="AG549" s="48"/>
      <c r="AK549" s="45"/>
      <c r="AO549" s="48"/>
      <c r="AS549" s="48"/>
      <c r="AW549" s="48"/>
      <c r="BA549" s="48"/>
      <c r="BE549" s="48"/>
      <c r="BI549" s="48"/>
      <c r="BM549" s="41">
        <v>42801</v>
      </c>
      <c r="BN549">
        <v>4.43</v>
      </c>
      <c r="BO549">
        <v>2.0577000000000001</v>
      </c>
      <c r="BQ549" s="48"/>
      <c r="BU549" s="48"/>
      <c r="BY549" s="41">
        <v>43102</v>
      </c>
      <c r="BZ549">
        <v>10.7</v>
      </c>
      <c r="CA549">
        <v>5.5575000000000001</v>
      </c>
    </row>
    <row r="550" spans="1:79">
      <c r="A550" s="48"/>
      <c r="E550" s="48"/>
      <c r="M550" s="48"/>
      <c r="Q550" s="48"/>
      <c r="U550" s="48"/>
      <c r="Y550" s="48"/>
      <c r="AC550" s="48"/>
      <c r="AG550" s="48"/>
      <c r="AK550" s="45"/>
      <c r="AO550" s="48"/>
      <c r="AS550" s="48"/>
      <c r="AW550" s="48"/>
      <c r="BA550" s="48"/>
      <c r="BE550" s="48"/>
      <c r="BI550" s="48"/>
      <c r="BM550" s="41">
        <v>42802</v>
      </c>
      <c r="BN550">
        <v>4.3899999999999997</v>
      </c>
      <c r="BO550">
        <v>2.0392000000000001</v>
      </c>
      <c r="BQ550" s="48"/>
      <c r="BU550" s="48"/>
      <c r="BY550" s="41">
        <v>43103</v>
      </c>
      <c r="BZ550">
        <v>10.71</v>
      </c>
      <c r="CA550">
        <v>5.5627000000000004</v>
      </c>
    </row>
    <row r="551" spans="1:79">
      <c r="A551" s="48"/>
      <c r="E551" s="48"/>
      <c r="M551" s="48"/>
      <c r="Q551" s="48"/>
      <c r="U551" s="48"/>
      <c r="Y551" s="48"/>
      <c r="AC551" s="48"/>
      <c r="AG551" s="48"/>
      <c r="AK551" s="45"/>
      <c r="AO551" s="48"/>
      <c r="AS551" s="48"/>
      <c r="AW551" s="48"/>
      <c r="BA551" s="48"/>
      <c r="BE551" s="48"/>
      <c r="BI551" s="48"/>
      <c r="BM551" s="41">
        <v>42803</v>
      </c>
      <c r="BN551">
        <v>4.38</v>
      </c>
      <c r="BO551">
        <v>2.0345</v>
      </c>
      <c r="BQ551" s="48"/>
      <c r="BU551" s="48"/>
      <c r="BY551" s="41">
        <v>43104</v>
      </c>
      <c r="BZ551">
        <v>10.9</v>
      </c>
      <c r="CA551">
        <v>5.6614000000000004</v>
      </c>
    </row>
    <row r="552" spans="1:79">
      <c r="A552" s="48"/>
      <c r="E552" s="48"/>
      <c r="M552" s="48"/>
      <c r="Q552" s="48"/>
      <c r="U552" s="48"/>
      <c r="Y552" s="48"/>
      <c r="AC552" s="48"/>
      <c r="AG552" s="48"/>
      <c r="AK552" s="45"/>
      <c r="AO552" s="48"/>
      <c r="AS552" s="48"/>
      <c r="AW552" s="48"/>
      <c r="BA552" s="48"/>
      <c r="BE552" s="48"/>
      <c r="BI552" s="48"/>
      <c r="BM552" s="41">
        <v>42804</v>
      </c>
      <c r="BN552">
        <v>4.38</v>
      </c>
      <c r="BO552">
        <v>2.0345</v>
      </c>
      <c r="BQ552" s="48"/>
      <c r="BU552" s="48"/>
      <c r="BY552" s="41">
        <v>43105</v>
      </c>
      <c r="BZ552">
        <v>10.99</v>
      </c>
      <c r="CA552">
        <v>5.7081</v>
      </c>
    </row>
    <row r="553" spans="1:79">
      <c r="A553" s="48"/>
      <c r="E553" s="48"/>
      <c r="M553" s="48"/>
      <c r="Q553" s="48"/>
      <c r="U553" s="48"/>
      <c r="Y553" s="48"/>
      <c r="AC553" s="48"/>
      <c r="AG553" s="48"/>
      <c r="AK553" s="45"/>
      <c r="AO553" s="48"/>
      <c r="AS553" s="48"/>
      <c r="AW553" s="48"/>
      <c r="BA553" s="48"/>
      <c r="BE553" s="48"/>
      <c r="BI553" s="48"/>
      <c r="BM553" s="41">
        <v>42807</v>
      </c>
      <c r="BN553">
        <v>4.38</v>
      </c>
      <c r="BO553">
        <v>2.0345</v>
      </c>
      <c r="BQ553" s="48"/>
      <c r="BU553" s="48"/>
      <c r="BY553" s="41">
        <v>43108</v>
      </c>
      <c r="BZ553">
        <v>10.99</v>
      </c>
      <c r="CA553">
        <v>5.7081</v>
      </c>
    </row>
    <row r="554" spans="1:79">
      <c r="A554" s="48"/>
      <c r="E554" s="48"/>
      <c r="M554" s="48"/>
      <c r="Q554" s="48"/>
      <c r="U554" s="48"/>
      <c r="Y554" s="48"/>
      <c r="AC554" s="48"/>
      <c r="AG554" s="48"/>
      <c r="AK554" s="45"/>
      <c r="AO554" s="48"/>
      <c r="AS554" s="48"/>
      <c r="AW554" s="48"/>
      <c r="BA554" s="48"/>
      <c r="BE554" s="48"/>
      <c r="BI554" s="48"/>
      <c r="BM554" s="41">
        <v>42808</v>
      </c>
      <c r="BN554">
        <v>4.3499999999999996</v>
      </c>
      <c r="BO554">
        <v>2.0206</v>
      </c>
      <c r="BQ554" s="48"/>
      <c r="BU554" s="48"/>
      <c r="BY554" s="41">
        <v>43109</v>
      </c>
      <c r="BZ554">
        <v>10.99</v>
      </c>
      <c r="CA554">
        <v>5.7081</v>
      </c>
    </row>
    <row r="555" spans="1:79">
      <c r="A555" s="48"/>
      <c r="E555" s="48"/>
      <c r="M555" s="48"/>
      <c r="Q555" s="48"/>
      <c r="U555" s="48"/>
      <c r="Y555" s="48"/>
      <c r="AC555" s="48"/>
      <c r="AG555" s="48"/>
      <c r="AK555" s="45"/>
      <c r="AO555" s="48"/>
      <c r="AS555" s="48"/>
      <c r="AW555" s="48"/>
      <c r="BA555" s="48"/>
      <c r="BE555" s="48"/>
      <c r="BI555" s="48"/>
      <c r="BM555" s="41">
        <v>42809</v>
      </c>
      <c r="BN555">
        <v>4.3</v>
      </c>
      <c r="BO555">
        <v>1.9973000000000001</v>
      </c>
      <c r="BQ555" s="48"/>
      <c r="BU555" s="48"/>
      <c r="BY555" s="41">
        <v>43110</v>
      </c>
      <c r="BZ555">
        <v>10.99</v>
      </c>
      <c r="CA555">
        <v>5.7081</v>
      </c>
    </row>
    <row r="556" spans="1:79">
      <c r="A556" s="48"/>
      <c r="E556" s="48"/>
      <c r="M556" s="48"/>
      <c r="Q556" s="48"/>
      <c r="U556" s="48"/>
      <c r="Y556" s="48"/>
      <c r="AC556" s="48"/>
      <c r="AG556" s="48"/>
      <c r="AK556" s="45"/>
      <c r="AO556" s="48"/>
      <c r="AS556" s="48"/>
      <c r="AW556" s="48"/>
      <c r="BA556" s="48"/>
      <c r="BE556" s="48"/>
      <c r="BI556" s="48"/>
      <c r="BM556" s="41">
        <v>42810</v>
      </c>
      <c r="BN556">
        <v>4.3499999999999996</v>
      </c>
      <c r="BO556">
        <v>2.0206</v>
      </c>
      <c r="BQ556" s="48"/>
      <c r="BU556" s="48"/>
      <c r="BY556" s="41">
        <v>43111</v>
      </c>
      <c r="BZ556">
        <v>10.9</v>
      </c>
      <c r="CA556">
        <v>5.6614000000000004</v>
      </c>
    </row>
    <row r="557" spans="1:79">
      <c r="A557" s="48"/>
      <c r="E557" s="48"/>
      <c r="M557" s="48"/>
      <c r="Q557" s="48"/>
      <c r="U557" s="48"/>
      <c r="Y557" s="48"/>
      <c r="AC557" s="48"/>
      <c r="AG557" s="48"/>
      <c r="AK557" s="45"/>
      <c r="AO557" s="48"/>
      <c r="AS557" s="48"/>
      <c r="AW557" s="48"/>
      <c r="BA557" s="48"/>
      <c r="BE557" s="48"/>
      <c r="BI557" s="48"/>
      <c r="BM557" s="41">
        <v>42811</v>
      </c>
      <c r="BN557">
        <v>4.3499999999999996</v>
      </c>
      <c r="BO557">
        <v>2.0206</v>
      </c>
      <c r="BQ557" s="48"/>
      <c r="BU557" s="48"/>
      <c r="BY557" s="41">
        <v>43112</v>
      </c>
      <c r="BZ557">
        <v>10.9</v>
      </c>
      <c r="CA557">
        <v>5.6614000000000004</v>
      </c>
    </row>
    <row r="558" spans="1:79">
      <c r="A558" s="48"/>
      <c r="E558" s="48"/>
      <c r="M558" s="48"/>
      <c r="Q558" s="48"/>
      <c r="U558" s="48"/>
      <c r="Y558" s="48"/>
      <c r="AC558" s="48"/>
      <c r="AG558" s="48"/>
      <c r="AK558" s="45"/>
      <c r="AO558" s="48"/>
      <c r="AS558" s="48"/>
      <c r="AW558" s="48"/>
      <c r="BA558" s="48"/>
      <c r="BE558" s="48"/>
      <c r="BI558" s="48"/>
      <c r="BM558" s="41">
        <v>42815</v>
      </c>
      <c r="BN558">
        <v>4.3899999999999997</v>
      </c>
      <c r="BO558">
        <v>2.0392000000000001</v>
      </c>
      <c r="BQ558" s="48"/>
      <c r="BU558" s="48"/>
      <c r="BY558" s="41">
        <v>43115</v>
      </c>
      <c r="BZ558">
        <v>10.95</v>
      </c>
      <c r="CA558">
        <v>5.6872999999999996</v>
      </c>
    </row>
    <row r="559" spans="1:79">
      <c r="A559" s="48"/>
      <c r="E559" s="48"/>
      <c r="M559" s="48"/>
      <c r="Q559" s="48"/>
      <c r="U559" s="48"/>
      <c r="Y559" s="48"/>
      <c r="AC559" s="48"/>
      <c r="AG559" s="48"/>
      <c r="AK559" s="45"/>
      <c r="AO559" s="48"/>
      <c r="AS559" s="48"/>
      <c r="AW559" s="48"/>
      <c r="BA559" s="48"/>
      <c r="BE559" s="48"/>
      <c r="BI559" s="48"/>
      <c r="BM559" s="41">
        <v>42816</v>
      </c>
      <c r="BN559">
        <v>4.33</v>
      </c>
      <c r="BO559">
        <v>2.0112999999999999</v>
      </c>
      <c r="BQ559" s="48"/>
      <c r="BU559" s="48"/>
      <c r="BY559" s="41">
        <v>43116</v>
      </c>
      <c r="BZ559">
        <v>10.95</v>
      </c>
      <c r="CA559">
        <v>5.6872999999999996</v>
      </c>
    </row>
    <row r="560" spans="1:79">
      <c r="A560" s="48"/>
      <c r="E560" s="48"/>
      <c r="M560" s="48"/>
      <c r="Q560" s="48"/>
      <c r="U560" s="48"/>
      <c r="Y560" s="48"/>
      <c r="AC560" s="48"/>
      <c r="AG560" s="48"/>
      <c r="AK560" s="45"/>
      <c r="AO560" s="48"/>
      <c r="AS560" s="48"/>
      <c r="AW560" s="48"/>
      <c r="BA560" s="48"/>
      <c r="BE560" s="48"/>
      <c r="BI560" s="48"/>
      <c r="BM560" s="41">
        <v>42817</v>
      </c>
      <c r="BN560">
        <v>4.38</v>
      </c>
      <c r="BO560">
        <v>2.0345</v>
      </c>
      <c r="BQ560" s="48"/>
      <c r="BU560" s="48"/>
      <c r="BY560" s="41">
        <v>43117</v>
      </c>
      <c r="BZ560">
        <v>11.1</v>
      </c>
      <c r="CA560">
        <v>5.7652999999999999</v>
      </c>
    </row>
    <row r="561" spans="1:79">
      <c r="A561" s="48"/>
      <c r="E561" s="48"/>
      <c r="M561" s="48"/>
      <c r="Q561" s="48"/>
      <c r="U561" s="48"/>
      <c r="Y561" s="48"/>
      <c r="AC561" s="48"/>
      <c r="AG561" s="48"/>
      <c r="AK561" s="45"/>
      <c r="AO561" s="48"/>
      <c r="AS561" s="48"/>
      <c r="AW561" s="48"/>
      <c r="BA561" s="48"/>
      <c r="BE561" s="48"/>
      <c r="BI561" s="48"/>
      <c r="BM561" s="41">
        <v>42818</v>
      </c>
      <c r="BN561">
        <v>4.3899999999999997</v>
      </c>
      <c r="BO561">
        <v>2.0392000000000001</v>
      </c>
      <c r="BQ561" s="48"/>
      <c r="BU561" s="48"/>
      <c r="BY561" s="41">
        <v>43118</v>
      </c>
      <c r="BZ561">
        <v>11.18</v>
      </c>
      <c r="CA561">
        <v>5.8068</v>
      </c>
    </row>
    <row r="562" spans="1:79">
      <c r="A562" s="48"/>
      <c r="E562" s="48"/>
      <c r="M562" s="48"/>
      <c r="Q562" s="48"/>
      <c r="U562" s="48"/>
      <c r="Y562" s="48"/>
      <c r="AC562" s="48"/>
      <c r="AG562" s="48"/>
      <c r="AK562" s="45"/>
      <c r="AO562" s="48"/>
      <c r="AS562" s="48"/>
      <c r="AW562" s="48"/>
      <c r="BA562" s="48"/>
      <c r="BE562" s="48"/>
      <c r="BI562" s="48"/>
      <c r="BM562" s="41">
        <v>42821</v>
      </c>
      <c r="BN562">
        <v>4.38</v>
      </c>
      <c r="BO562">
        <v>2.0345</v>
      </c>
      <c r="BQ562" s="48"/>
      <c r="BU562" s="48"/>
      <c r="BY562" s="41">
        <v>43119</v>
      </c>
      <c r="BZ562">
        <v>11.68</v>
      </c>
      <c r="CA562">
        <v>6.0664999999999996</v>
      </c>
    </row>
    <row r="563" spans="1:79">
      <c r="A563" s="48"/>
      <c r="E563" s="48"/>
      <c r="M563" s="48"/>
      <c r="Q563" s="48"/>
      <c r="U563" s="48"/>
      <c r="Y563" s="48"/>
      <c r="AC563" s="48"/>
      <c r="AG563" s="48"/>
      <c r="AK563" s="45"/>
      <c r="AO563" s="48"/>
      <c r="AS563" s="48"/>
      <c r="AW563" s="48"/>
      <c r="BA563" s="48"/>
      <c r="BE563" s="48"/>
      <c r="BI563" s="48"/>
      <c r="BM563" s="41">
        <v>42822</v>
      </c>
      <c r="BN563">
        <v>4.3</v>
      </c>
      <c r="BO563">
        <v>1.9973000000000001</v>
      </c>
      <c r="BQ563" s="48"/>
      <c r="BU563" s="48"/>
      <c r="BY563" s="41">
        <v>43122</v>
      </c>
      <c r="BZ563">
        <v>12.38</v>
      </c>
      <c r="CA563">
        <v>6.4301000000000004</v>
      </c>
    </row>
    <row r="564" spans="1:79">
      <c r="A564" s="48"/>
      <c r="E564" s="48"/>
      <c r="M564" s="48"/>
      <c r="Q564" s="48"/>
      <c r="U564" s="48"/>
      <c r="Y564" s="48"/>
      <c r="AC564" s="48"/>
      <c r="AG564" s="48"/>
      <c r="AK564" s="45"/>
      <c r="AO564" s="48"/>
      <c r="AS564" s="48"/>
      <c r="AW564" s="48"/>
      <c r="BA564" s="48"/>
      <c r="BE564" s="48"/>
      <c r="BI564" s="48"/>
      <c r="BM564" s="41">
        <v>42823</v>
      </c>
      <c r="BN564">
        <v>4.3</v>
      </c>
      <c r="BO564">
        <v>1.9973000000000001</v>
      </c>
      <c r="BQ564" s="48"/>
      <c r="BU564" s="48"/>
      <c r="BY564" s="41">
        <v>43123</v>
      </c>
      <c r="BZ564">
        <v>13.13</v>
      </c>
      <c r="CA564">
        <v>6.8196000000000003</v>
      </c>
    </row>
    <row r="565" spans="1:79">
      <c r="A565" s="48"/>
      <c r="E565" s="48"/>
      <c r="M565" s="48"/>
      <c r="Q565" s="48"/>
      <c r="U565" s="48"/>
      <c r="Y565" s="48"/>
      <c r="AC565" s="48"/>
      <c r="AG565" s="48"/>
      <c r="AK565" s="45"/>
      <c r="AO565" s="48"/>
      <c r="AS565" s="48"/>
      <c r="AW565" s="48"/>
      <c r="BA565" s="48"/>
      <c r="BE565" s="48"/>
      <c r="BI565" s="48"/>
      <c r="BM565" s="41">
        <v>42824</v>
      </c>
      <c r="BN565">
        <v>4.3</v>
      </c>
      <c r="BO565">
        <v>1.9973000000000001</v>
      </c>
      <c r="BQ565" s="48"/>
      <c r="BU565" s="48"/>
      <c r="BY565" s="41">
        <v>43124</v>
      </c>
      <c r="BZ565">
        <v>12.9</v>
      </c>
      <c r="CA565">
        <v>6.7001999999999997</v>
      </c>
    </row>
    <row r="566" spans="1:79">
      <c r="A566" s="48"/>
      <c r="E566" s="48"/>
      <c r="M566" s="48"/>
      <c r="Q566" s="48"/>
      <c r="U566" s="48"/>
      <c r="Y566" s="48"/>
      <c r="AC566" s="48"/>
      <c r="AG566" s="48"/>
      <c r="AK566" s="45"/>
      <c r="AO566" s="48"/>
      <c r="AS566" s="48"/>
      <c r="AW566" s="48"/>
      <c r="BA566" s="48"/>
      <c r="BE566" s="48"/>
      <c r="BI566" s="48"/>
      <c r="BM566" s="41">
        <v>42825</v>
      </c>
      <c r="BN566">
        <v>4.26</v>
      </c>
      <c r="BO566">
        <v>1.9787999999999999</v>
      </c>
      <c r="BQ566" s="48"/>
      <c r="BU566" s="48"/>
      <c r="BY566" s="41">
        <v>43125</v>
      </c>
      <c r="BZ566">
        <v>12.9</v>
      </c>
      <c r="CA566">
        <v>6.7001999999999997</v>
      </c>
    </row>
    <row r="567" spans="1:79">
      <c r="A567" s="48"/>
      <c r="E567" s="48"/>
      <c r="M567" s="48"/>
      <c r="Q567" s="48"/>
      <c r="U567" s="48"/>
      <c r="Y567" s="48"/>
      <c r="AC567" s="48"/>
      <c r="AG567" s="48"/>
      <c r="AK567" s="45"/>
      <c r="AO567" s="48"/>
      <c r="AS567" s="48"/>
      <c r="AW567" s="48"/>
      <c r="BA567" s="48"/>
      <c r="BE567" s="48"/>
      <c r="BI567" s="48"/>
      <c r="BM567" s="41">
        <v>42828</v>
      </c>
      <c r="BN567">
        <v>4.29</v>
      </c>
      <c r="BO567">
        <v>1.9926999999999999</v>
      </c>
      <c r="BQ567" s="48"/>
      <c r="BU567" s="48"/>
      <c r="BY567" s="41">
        <v>43126</v>
      </c>
      <c r="BZ567">
        <v>12.85</v>
      </c>
      <c r="CA567">
        <v>6.6741999999999999</v>
      </c>
    </row>
    <row r="568" spans="1:79">
      <c r="A568" s="48"/>
      <c r="E568" s="48"/>
      <c r="M568" s="48"/>
      <c r="Q568" s="48"/>
      <c r="U568" s="48"/>
      <c r="Y568" s="48"/>
      <c r="AC568" s="48"/>
      <c r="AG568" s="48"/>
      <c r="AK568" s="45"/>
      <c r="AO568" s="48"/>
      <c r="AS568" s="48"/>
      <c r="AW568" s="48"/>
      <c r="BA568" s="48"/>
      <c r="BE568" s="48"/>
      <c r="BI568" s="48"/>
      <c r="BM568" s="41">
        <v>42829</v>
      </c>
      <c r="BN568">
        <v>4.4000000000000004</v>
      </c>
      <c r="BO568">
        <v>2.0438000000000001</v>
      </c>
      <c r="BQ568" s="48"/>
      <c r="BU568" s="48"/>
      <c r="BY568" s="41">
        <v>43129</v>
      </c>
      <c r="BZ568">
        <v>12.85</v>
      </c>
      <c r="CA568">
        <v>6.6741999999999999</v>
      </c>
    </row>
    <row r="569" spans="1:79">
      <c r="A569" s="48"/>
      <c r="E569" s="48"/>
      <c r="M569" s="48"/>
      <c r="Q569" s="48"/>
      <c r="U569" s="48"/>
      <c r="Y569" s="48"/>
      <c r="AC569" s="48"/>
      <c r="AG569" s="48"/>
      <c r="AK569" s="45"/>
      <c r="AO569" s="48"/>
      <c r="AS569" s="48"/>
      <c r="AW569" s="48"/>
      <c r="BA569" s="48"/>
      <c r="BE569" s="48"/>
      <c r="BI569" s="48"/>
      <c r="BM569" s="41">
        <v>42830</v>
      </c>
      <c r="BN569">
        <v>4.4000000000000004</v>
      </c>
      <c r="BO569">
        <v>2.0438000000000001</v>
      </c>
      <c r="BQ569" s="48"/>
      <c r="BU569" s="48"/>
      <c r="BY569" s="41">
        <v>43130</v>
      </c>
      <c r="BZ569">
        <v>12.77</v>
      </c>
      <c r="CA569">
        <v>6.6326000000000001</v>
      </c>
    </row>
    <row r="570" spans="1:79">
      <c r="A570" s="48"/>
      <c r="E570" s="48"/>
      <c r="M570" s="48"/>
      <c r="Q570" s="48"/>
      <c r="U570" s="48"/>
      <c r="Y570" s="48"/>
      <c r="AC570" s="48"/>
      <c r="AG570" s="48"/>
      <c r="AK570" s="45"/>
      <c r="AO570" s="48"/>
      <c r="AS570" s="48"/>
      <c r="AW570" s="48"/>
      <c r="BA570" s="48"/>
      <c r="BE570" s="48"/>
      <c r="BI570" s="48"/>
      <c r="BM570" s="41">
        <v>42831</v>
      </c>
      <c r="BN570">
        <v>4.47</v>
      </c>
      <c r="BO570">
        <v>2.0762999999999998</v>
      </c>
      <c r="BQ570" s="48"/>
      <c r="BU570" s="48"/>
      <c r="BY570" s="41">
        <v>43131</v>
      </c>
      <c r="BZ570">
        <v>12.39</v>
      </c>
      <c r="CA570">
        <v>6.4352999999999998</v>
      </c>
    </row>
    <row r="571" spans="1:79">
      <c r="A571" s="48"/>
      <c r="E571" s="48"/>
      <c r="M571" s="48"/>
      <c r="Q571" s="48"/>
      <c r="U571" s="48"/>
      <c r="Y571" s="48"/>
      <c r="AC571" s="48"/>
      <c r="AG571" s="48"/>
      <c r="AK571" s="45"/>
      <c r="AO571" s="48"/>
      <c r="AS571" s="48"/>
      <c r="AW571" s="48"/>
      <c r="BA571" s="48"/>
      <c r="BE571" s="48"/>
      <c r="BI571" s="48"/>
      <c r="BM571" s="41">
        <v>42832</v>
      </c>
      <c r="BN571">
        <v>4.47</v>
      </c>
      <c r="BO571">
        <v>2.0762999999999998</v>
      </c>
      <c r="BQ571" s="48"/>
      <c r="BU571" s="48"/>
      <c r="BY571" s="41">
        <v>43132</v>
      </c>
      <c r="BZ571">
        <v>12.29</v>
      </c>
      <c r="CA571">
        <v>6.3833000000000002</v>
      </c>
    </row>
    <row r="572" spans="1:79">
      <c r="A572" s="48"/>
      <c r="E572" s="48"/>
      <c r="M572" s="48"/>
      <c r="Q572" s="48"/>
      <c r="U572" s="48"/>
      <c r="Y572" s="48"/>
      <c r="AC572" s="48"/>
      <c r="AG572" s="48"/>
      <c r="AK572" s="45"/>
      <c r="AO572" s="48"/>
      <c r="AS572" s="48"/>
      <c r="AW572" s="48"/>
      <c r="BA572" s="48"/>
      <c r="BE572" s="48"/>
      <c r="BI572" s="48"/>
      <c r="BM572" s="41">
        <v>42835</v>
      </c>
      <c r="BN572">
        <v>4.5</v>
      </c>
      <c r="BO572">
        <v>2.0901999999999998</v>
      </c>
      <c r="BQ572" s="48"/>
      <c r="BU572" s="48"/>
      <c r="BY572" s="41">
        <v>43133</v>
      </c>
      <c r="BZ572">
        <v>12.5</v>
      </c>
      <c r="CA572">
        <v>6.4923999999999999</v>
      </c>
    </row>
    <row r="573" spans="1:79">
      <c r="A573" s="48"/>
      <c r="E573" s="48"/>
      <c r="M573" s="48"/>
      <c r="Q573" s="48"/>
      <c r="U573" s="48"/>
      <c r="Y573" s="48"/>
      <c r="AC573" s="48"/>
      <c r="AG573" s="48"/>
      <c r="AK573" s="45"/>
      <c r="AO573" s="48"/>
      <c r="AS573" s="48"/>
      <c r="AW573" s="48"/>
      <c r="BA573" s="48"/>
      <c r="BE573" s="48"/>
      <c r="BI573" s="48"/>
      <c r="BM573" s="41">
        <v>42836</v>
      </c>
      <c r="BN573">
        <v>4.4800000000000004</v>
      </c>
      <c r="BO573">
        <v>2.081</v>
      </c>
      <c r="BQ573" s="48"/>
      <c r="BU573" s="48"/>
      <c r="BY573" s="41">
        <v>43136</v>
      </c>
      <c r="BZ573">
        <v>12.5</v>
      </c>
      <c r="CA573">
        <v>6.4923999999999999</v>
      </c>
    </row>
    <row r="574" spans="1:79">
      <c r="A574" s="48"/>
      <c r="E574" s="48"/>
      <c r="M574" s="48"/>
      <c r="Q574" s="48"/>
      <c r="U574" s="48"/>
      <c r="Y574" s="48"/>
      <c r="AC574" s="48"/>
      <c r="AG574" s="48"/>
      <c r="AK574" s="45"/>
      <c r="AO574" s="48"/>
      <c r="AS574" s="48"/>
      <c r="AW574" s="48"/>
      <c r="BA574" s="48"/>
      <c r="BE574" s="48"/>
      <c r="BI574" s="48"/>
      <c r="BM574" s="41">
        <v>42837</v>
      </c>
      <c r="BN574">
        <v>4.4800000000000004</v>
      </c>
      <c r="BO574">
        <v>2.081</v>
      </c>
      <c r="BQ574" s="48"/>
      <c r="BU574" s="48"/>
      <c r="BY574" s="41">
        <v>43137</v>
      </c>
      <c r="BZ574">
        <v>12.65</v>
      </c>
      <c r="CA574">
        <v>6.5702999999999996</v>
      </c>
    </row>
    <row r="575" spans="1:79">
      <c r="A575" s="48"/>
      <c r="E575" s="48"/>
      <c r="M575" s="48"/>
      <c r="Q575" s="48"/>
      <c r="U575" s="48"/>
      <c r="Y575" s="48"/>
      <c r="AC575" s="48"/>
      <c r="AG575" s="48"/>
      <c r="AK575" s="45"/>
      <c r="AO575" s="48"/>
      <c r="AS575" s="48"/>
      <c r="AW575" s="48"/>
      <c r="BA575" s="48"/>
      <c r="BE575" s="48"/>
      <c r="BI575" s="48"/>
      <c r="BM575" s="41">
        <v>42838</v>
      </c>
      <c r="BN575">
        <v>4.4000000000000004</v>
      </c>
      <c r="BO575">
        <v>2.0438000000000001</v>
      </c>
      <c r="BQ575" s="48"/>
      <c r="BU575" s="48"/>
      <c r="BY575" s="41">
        <v>43138</v>
      </c>
      <c r="BZ575">
        <v>12.42</v>
      </c>
      <c r="CA575">
        <v>6.4508999999999999</v>
      </c>
    </row>
    <row r="576" spans="1:79">
      <c r="A576" s="48"/>
      <c r="E576" s="48"/>
      <c r="M576" s="48"/>
      <c r="Q576" s="48"/>
      <c r="U576" s="48"/>
      <c r="Y576" s="48"/>
      <c r="AC576" s="48"/>
      <c r="AG576" s="48"/>
      <c r="AK576" s="45"/>
      <c r="AO576" s="48"/>
      <c r="AS576" s="48"/>
      <c r="AW576" s="48"/>
      <c r="BA576" s="48"/>
      <c r="BE576" s="48"/>
      <c r="BI576" s="48"/>
      <c r="BM576" s="41">
        <v>42839</v>
      </c>
      <c r="BN576">
        <v>4.3499999999999996</v>
      </c>
      <c r="BO576">
        <v>2.0206</v>
      </c>
      <c r="BQ576" s="48"/>
      <c r="BU576" s="48"/>
      <c r="BY576" s="41">
        <v>43139</v>
      </c>
      <c r="BZ576">
        <v>12.75</v>
      </c>
      <c r="CA576">
        <v>6.6223000000000001</v>
      </c>
    </row>
    <row r="577" spans="1:79">
      <c r="A577" s="48"/>
      <c r="E577" s="48"/>
      <c r="M577" s="48"/>
      <c r="Q577" s="48"/>
      <c r="U577" s="48"/>
      <c r="Y577" s="48"/>
      <c r="AC577" s="48"/>
      <c r="AG577" s="48"/>
      <c r="AK577" s="45"/>
      <c r="AO577" s="48"/>
      <c r="AS577" s="48"/>
      <c r="AW577" s="48"/>
      <c r="BA577" s="48"/>
      <c r="BE577" s="48"/>
      <c r="BI577" s="48"/>
      <c r="BM577" s="41">
        <v>42842</v>
      </c>
      <c r="BN577">
        <v>4.4000000000000004</v>
      </c>
      <c r="BO577">
        <v>2.0438000000000001</v>
      </c>
      <c r="BQ577" s="48"/>
      <c r="BU577" s="48"/>
      <c r="BY577" s="41">
        <v>43140</v>
      </c>
      <c r="BZ577">
        <v>12.4</v>
      </c>
      <c r="CA577">
        <v>6.4405000000000001</v>
      </c>
    </row>
    <row r="578" spans="1:79">
      <c r="A578" s="48"/>
      <c r="E578" s="48"/>
      <c r="M578" s="48"/>
      <c r="Q578" s="48"/>
      <c r="U578" s="48"/>
      <c r="Y578" s="48"/>
      <c r="AC578" s="48"/>
      <c r="AG578" s="48"/>
      <c r="AK578" s="45"/>
      <c r="AO578" s="48"/>
      <c r="AS578" s="48"/>
      <c r="AW578" s="48"/>
      <c r="BA578" s="48"/>
      <c r="BE578" s="48"/>
      <c r="BI578" s="48"/>
      <c r="BM578" s="41">
        <v>42843</v>
      </c>
      <c r="BN578">
        <v>4.3</v>
      </c>
      <c r="BO578">
        <v>1.9973000000000001</v>
      </c>
      <c r="BQ578" s="48"/>
      <c r="BU578" s="48"/>
      <c r="BY578" s="41">
        <v>43143</v>
      </c>
      <c r="BZ578">
        <v>12.65</v>
      </c>
      <c r="CA578">
        <v>6.5702999999999996</v>
      </c>
    </row>
    <row r="579" spans="1:79">
      <c r="A579" s="48"/>
      <c r="E579" s="48"/>
      <c r="M579" s="48"/>
      <c r="Q579" s="48"/>
      <c r="U579" s="48"/>
      <c r="Y579" s="48"/>
      <c r="AC579" s="48"/>
      <c r="AG579" s="48"/>
      <c r="AK579" s="45"/>
      <c r="AO579" s="48"/>
      <c r="AS579" s="48"/>
      <c r="AW579" s="48"/>
      <c r="BA579" s="48"/>
      <c r="BE579" s="48"/>
      <c r="BI579" s="48"/>
      <c r="BM579" s="41">
        <v>42844</v>
      </c>
      <c r="BN579">
        <v>4.3</v>
      </c>
      <c r="BO579">
        <v>1.9973000000000001</v>
      </c>
      <c r="BQ579" s="48"/>
      <c r="BU579" s="48"/>
      <c r="BY579" s="41">
        <v>43144</v>
      </c>
      <c r="BZ579">
        <v>12.69</v>
      </c>
      <c r="CA579">
        <v>6.5911</v>
      </c>
    </row>
    <row r="580" spans="1:79">
      <c r="A580" s="48"/>
      <c r="E580" s="48"/>
      <c r="M580" s="48"/>
      <c r="Q580" s="48"/>
      <c r="U580" s="48"/>
      <c r="Y580" s="48"/>
      <c r="AC580" s="48"/>
      <c r="AG580" s="48"/>
      <c r="AK580" s="45"/>
      <c r="AO580" s="48"/>
      <c r="AS580" s="48"/>
      <c r="AW580" s="48"/>
      <c r="BA580" s="48"/>
      <c r="BE580" s="48"/>
      <c r="BI580" s="48"/>
      <c r="BM580" s="41">
        <v>42845</v>
      </c>
      <c r="BN580">
        <v>4.3</v>
      </c>
      <c r="BO580">
        <v>1.9973000000000001</v>
      </c>
      <c r="BQ580" s="48"/>
      <c r="BU580" s="48"/>
      <c r="BY580" s="41">
        <v>43145</v>
      </c>
      <c r="BZ580">
        <v>12.5</v>
      </c>
      <c r="CA580">
        <v>6.4923999999999999</v>
      </c>
    </row>
    <row r="581" spans="1:79">
      <c r="A581" s="48"/>
      <c r="E581" s="48"/>
      <c r="M581" s="48"/>
      <c r="Q581" s="48"/>
      <c r="U581" s="48"/>
      <c r="Y581" s="48"/>
      <c r="AC581" s="48"/>
      <c r="AG581" s="48"/>
      <c r="AK581" s="45"/>
      <c r="AO581" s="48"/>
      <c r="AS581" s="48"/>
      <c r="AW581" s="48"/>
      <c r="BA581" s="48"/>
      <c r="BE581" s="48"/>
      <c r="BI581" s="48"/>
      <c r="BM581" s="41">
        <v>42846</v>
      </c>
      <c r="BN581">
        <v>4.3099999999999996</v>
      </c>
      <c r="BO581">
        <v>2.0019999999999998</v>
      </c>
      <c r="BQ581" s="48"/>
      <c r="BU581" s="48"/>
      <c r="BY581" s="41">
        <v>43146</v>
      </c>
      <c r="BZ581">
        <v>12.68</v>
      </c>
      <c r="CA581">
        <v>6.5858999999999996</v>
      </c>
    </row>
    <row r="582" spans="1:79">
      <c r="A582" s="48"/>
      <c r="E582" s="48"/>
      <c r="M582" s="48"/>
      <c r="Q582" s="48"/>
      <c r="U582" s="48"/>
      <c r="Y582" s="48"/>
      <c r="AC582" s="48"/>
      <c r="AG582" s="48"/>
      <c r="AK582" s="45"/>
      <c r="AO582" s="48"/>
      <c r="AS582" s="48"/>
      <c r="AW582" s="48"/>
      <c r="BA582" s="48"/>
      <c r="BE582" s="48"/>
      <c r="BI582" s="48"/>
      <c r="BM582" s="41">
        <v>42849</v>
      </c>
      <c r="BN582">
        <v>4.3899999999999997</v>
      </c>
      <c r="BO582">
        <v>2.0392000000000001</v>
      </c>
      <c r="BQ582" s="48"/>
      <c r="BU582" s="48"/>
      <c r="BY582" s="41">
        <v>43147</v>
      </c>
      <c r="BZ582">
        <v>12.6</v>
      </c>
      <c r="CA582">
        <v>6.5442999999999998</v>
      </c>
    </row>
    <row r="583" spans="1:79">
      <c r="A583" s="48"/>
      <c r="E583" s="48"/>
      <c r="M583" s="48"/>
      <c r="Q583" s="48"/>
      <c r="U583" s="48"/>
      <c r="Y583" s="48"/>
      <c r="AC583" s="48"/>
      <c r="AG583" s="48"/>
      <c r="AK583" s="45"/>
      <c r="AO583" s="48"/>
      <c r="AS583" s="48"/>
      <c r="AW583" s="48"/>
      <c r="BA583" s="48"/>
      <c r="BE583" s="48"/>
      <c r="BI583" s="48"/>
      <c r="BM583" s="41">
        <v>42850</v>
      </c>
      <c r="BN583">
        <v>4.3099999999999996</v>
      </c>
      <c r="BO583">
        <v>2.0019999999999998</v>
      </c>
      <c r="BQ583" s="48"/>
      <c r="BU583" s="48"/>
      <c r="BY583" s="41">
        <v>43150</v>
      </c>
      <c r="BZ583">
        <v>12.6</v>
      </c>
      <c r="CA583">
        <v>6.5442999999999998</v>
      </c>
    </row>
    <row r="584" spans="1:79">
      <c r="A584" s="48"/>
      <c r="E584" s="48"/>
      <c r="M584" s="48"/>
      <c r="Q584" s="48"/>
      <c r="U584" s="48"/>
      <c r="Y584" s="48"/>
      <c r="AC584" s="48"/>
      <c r="AG584" s="48"/>
      <c r="AK584" s="45"/>
      <c r="AO584" s="48"/>
      <c r="AS584" s="48"/>
      <c r="AW584" s="48"/>
      <c r="BA584" s="48"/>
      <c r="BE584" s="48"/>
      <c r="BI584" s="48"/>
      <c r="BM584" s="41">
        <v>42851</v>
      </c>
      <c r="BN584">
        <v>4.3</v>
      </c>
      <c r="BO584">
        <v>1.9973000000000001</v>
      </c>
      <c r="BQ584" s="48"/>
      <c r="BU584" s="48"/>
      <c r="BY584" s="41">
        <v>43151</v>
      </c>
      <c r="BZ584">
        <v>12.65</v>
      </c>
      <c r="CA584">
        <v>6.5702999999999996</v>
      </c>
    </row>
    <row r="585" spans="1:79">
      <c r="A585" s="48"/>
      <c r="E585" s="48"/>
      <c r="M585" s="48"/>
      <c r="Q585" s="48"/>
      <c r="U585" s="48"/>
      <c r="Y585" s="48"/>
      <c r="AC585" s="48"/>
      <c r="AG585" s="48"/>
      <c r="AK585" s="45"/>
      <c r="AO585" s="48"/>
      <c r="AS585" s="48"/>
      <c r="AW585" s="48"/>
      <c r="BA585" s="48"/>
      <c r="BE585" s="48"/>
      <c r="BI585" s="48"/>
      <c r="BM585" s="41">
        <v>42852</v>
      </c>
      <c r="BN585">
        <v>4.3</v>
      </c>
      <c r="BO585">
        <v>1.9973000000000001</v>
      </c>
      <c r="BQ585" s="48"/>
      <c r="BU585" s="48"/>
      <c r="BY585" s="41">
        <v>43152</v>
      </c>
      <c r="BZ585">
        <v>12.6</v>
      </c>
      <c r="CA585">
        <v>6.5442999999999998</v>
      </c>
    </row>
    <row r="586" spans="1:79">
      <c r="A586" s="48"/>
      <c r="E586" s="48"/>
      <c r="M586" s="48"/>
      <c r="Q586" s="48"/>
      <c r="U586" s="48"/>
      <c r="Y586" s="48"/>
      <c r="AC586" s="48"/>
      <c r="AG586" s="48"/>
      <c r="AK586" s="45"/>
      <c r="AO586" s="48"/>
      <c r="AS586" s="48"/>
      <c r="AW586" s="48"/>
      <c r="BA586" s="48"/>
      <c r="BE586" s="48"/>
      <c r="BI586" s="48"/>
      <c r="BM586" s="41">
        <v>42853</v>
      </c>
      <c r="BN586">
        <v>4.42</v>
      </c>
      <c r="BO586">
        <v>2.0531000000000001</v>
      </c>
      <c r="BQ586" s="48"/>
      <c r="BU586" s="48"/>
      <c r="BY586" s="41">
        <v>43153</v>
      </c>
      <c r="BZ586">
        <v>12.5</v>
      </c>
      <c r="CA586">
        <v>6.4923999999999999</v>
      </c>
    </row>
    <row r="587" spans="1:79">
      <c r="A587" s="48"/>
      <c r="E587" s="48"/>
      <c r="M587" s="48"/>
      <c r="Q587" s="48"/>
      <c r="U587" s="48"/>
      <c r="Y587" s="48"/>
      <c r="AC587" s="48"/>
      <c r="AG587" s="48"/>
      <c r="AK587" s="45"/>
      <c r="AO587" s="48"/>
      <c r="AS587" s="48"/>
      <c r="AW587" s="48"/>
      <c r="BA587" s="48"/>
      <c r="BE587" s="48"/>
      <c r="BI587" s="48"/>
      <c r="BM587" s="41">
        <v>42857</v>
      </c>
      <c r="BN587">
        <v>4.42</v>
      </c>
      <c r="BO587">
        <v>2.0531000000000001</v>
      </c>
      <c r="BQ587" s="48"/>
      <c r="BU587" s="48"/>
      <c r="BY587" s="41">
        <v>43154</v>
      </c>
      <c r="BZ587">
        <v>12.83</v>
      </c>
      <c r="CA587">
        <v>6.6638000000000002</v>
      </c>
    </row>
    <row r="588" spans="1:79">
      <c r="A588" s="48"/>
      <c r="E588" s="48"/>
      <c r="M588" s="48"/>
      <c r="Q588" s="48"/>
      <c r="U588" s="48"/>
      <c r="Y588" s="48"/>
      <c r="AC588" s="48"/>
      <c r="AG588" s="48"/>
      <c r="AK588" s="45"/>
      <c r="AO588" s="48"/>
      <c r="AS588" s="48"/>
      <c r="AW588" s="48"/>
      <c r="BA588" s="48"/>
      <c r="BE588" s="48"/>
      <c r="BI588" s="48"/>
      <c r="BM588" s="41">
        <v>42858</v>
      </c>
      <c r="BN588">
        <v>4.42</v>
      </c>
      <c r="BO588">
        <v>2.0531000000000001</v>
      </c>
      <c r="BQ588" s="48"/>
      <c r="BU588" s="48"/>
      <c r="BY588" s="41">
        <v>43157</v>
      </c>
      <c r="BZ588">
        <v>12.9</v>
      </c>
      <c r="CA588">
        <v>6.7001999999999997</v>
      </c>
    </row>
    <row r="589" spans="1:79">
      <c r="A589" s="48"/>
      <c r="E589" s="48"/>
      <c r="M589" s="48"/>
      <c r="Q589" s="48"/>
      <c r="U589" s="48"/>
      <c r="Y589" s="48"/>
      <c r="AC589" s="48"/>
      <c r="AG589" s="48"/>
      <c r="AK589" s="45"/>
      <c r="AO589" s="48"/>
      <c r="AS589" s="48"/>
      <c r="AW589" s="48"/>
      <c r="BA589" s="48"/>
      <c r="BE589" s="48"/>
      <c r="BI589" s="48"/>
      <c r="BM589" s="41">
        <v>42859</v>
      </c>
      <c r="BN589">
        <v>4.49</v>
      </c>
      <c r="BO589">
        <v>2.0855999999999999</v>
      </c>
      <c r="BQ589" s="48"/>
      <c r="BU589" s="48"/>
      <c r="BY589" s="41">
        <v>43158</v>
      </c>
      <c r="BZ589">
        <v>12.9</v>
      </c>
      <c r="CA589">
        <v>6.7001999999999997</v>
      </c>
    </row>
    <row r="590" spans="1:79">
      <c r="A590" s="48"/>
      <c r="E590" s="48"/>
      <c r="M590" s="48"/>
      <c r="Q590" s="48"/>
      <c r="U590" s="48"/>
      <c r="Y590" s="48"/>
      <c r="AC590" s="48"/>
      <c r="AG590" s="48"/>
      <c r="AK590" s="45"/>
      <c r="AO590" s="48"/>
      <c r="AS590" s="48"/>
      <c r="AW590" s="48"/>
      <c r="BA590" s="48"/>
      <c r="BE590" s="48"/>
      <c r="BI590" s="48"/>
      <c r="BM590" s="41">
        <v>42860</v>
      </c>
      <c r="BN590">
        <v>4.4400000000000004</v>
      </c>
      <c r="BO590">
        <v>2.0623999999999998</v>
      </c>
      <c r="BQ590" s="48"/>
      <c r="BU590" s="48"/>
      <c r="BY590" s="41">
        <v>43159</v>
      </c>
      <c r="BZ590">
        <v>13.01</v>
      </c>
      <c r="CA590">
        <v>6.7572999999999999</v>
      </c>
    </row>
    <row r="591" spans="1:79">
      <c r="A591" s="48"/>
      <c r="E591" s="48"/>
      <c r="M591" s="48"/>
      <c r="Q591" s="48"/>
      <c r="U591" s="48"/>
      <c r="Y591" s="48"/>
      <c r="AC591" s="48"/>
      <c r="AG591" s="48"/>
      <c r="AK591" s="45"/>
      <c r="AO591" s="48"/>
      <c r="AS591" s="48"/>
      <c r="AW591" s="48"/>
      <c r="BA591" s="48"/>
      <c r="BE591" s="48"/>
      <c r="BI591" s="48"/>
      <c r="BM591" s="41">
        <v>42863</v>
      </c>
      <c r="BN591">
        <v>4.4000000000000004</v>
      </c>
      <c r="BO591">
        <v>2.0438000000000001</v>
      </c>
      <c r="BQ591" s="48"/>
      <c r="BU591" s="48"/>
      <c r="BY591" s="41">
        <v>43160</v>
      </c>
      <c r="BZ591">
        <v>13</v>
      </c>
      <c r="CA591">
        <v>6.7521000000000004</v>
      </c>
    </row>
    <row r="592" spans="1:79">
      <c r="A592" s="48"/>
      <c r="E592" s="48"/>
      <c r="M592" s="48"/>
      <c r="Q592" s="48"/>
      <c r="U592" s="48"/>
      <c r="Y592" s="48"/>
      <c r="AC592" s="48"/>
      <c r="AG592" s="48"/>
      <c r="AK592" s="45"/>
      <c r="AO592" s="48"/>
      <c r="AS592" s="48"/>
      <c r="AW592" s="48"/>
      <c r="BA592" s="48"/>
      <c r="BE592" s="48"/>
      <c r="BI592" s="48"/>
      <c r="BM592" s="41">
        <v>42864</v>
      </c>
      <c r="BN592">
        <v>4.4000000000000004</v>
      </c>
      <c r="BO592">
        <v>2.0438000000000001</v>
      </c>
      <c r="BQ592" s="48"/>
      <c r="BU592" s="48"/>
      <c r="BY592" s="41">
        <v>43161</v>
      </c>
      <c r="BZ592">
        <v>12.75</v>
      </c>
      <c r="CA592">
        <v>6.6223000000000001</v>
      </c>
    </row>
    <row r="593" spans="1:79">
      <c r="A593" s="48"/>
      <c r="E593" s="48"/>
      <c r="M593" s="48"/>
      <c r="Q593" s="48"/>
      <c r="U593" s="48"/>
      <c r="Y593" s="48"/>
      <c r="AC593" s="48"/>
      <c r="AG593" s="48"/>
      <c r="AK593" s="45"/>
      <c r="AO593" s="48"/>
      <c r="AS593" s="48"/>
      <c r="AW593" s="48"/>
      <c r="BA593" s="48"/>
      <c r="BE593" s="48"/>
      <c r="BI593" s="48"/>
      <c r="BM593" s="41">
        <v>42865</v>
      </c>
      <c r="BN593">
        <v>4.4000000000000004</v>
      </c>
      <c r="BO593">
        <v>2.0438000000000001</v>
      </c>
      <c r="BQ593" s="48"/>
      <c r="BU593" s="48"/>
      <c r="BY593" s="41">
        <v>43164</v>
      </c>
      <c r="BZ593">
        <v>12.75</v>
      </c>
      <c r="CA593">
        <v>6.6223000000000001</v>
      </c>
    </row>
    <row r="594" spans="1:79">
      <c r="A594" s="48"/>
      <c r="E594" s="48"/>
      <c r="M594" s="48"/>
      <c r="Q594" s="48"/>
      <c r="U594" s="48"/>
      <c r="Y594" s="48"/>
      <c r="AC594" s="48"/>
      <c r="AG594" s="48"/>
      <c r="AK594" s="45"/>
      <c r="AO594" s="48"/>
      <c r="AS594" s="48"/>
      <c r="AW594" s="48"/>
      <c r="BA594" s="48"/>
      <c r="BE594" s="48"/>
      <c r="BI594" s="48"/>
      <c r="BM594" s="41">
        <v>42866</v>
      </c>
      <c r="BN594">
        <v>4.3899999999999997</v>
      </c>
      <c r="BO594">
        <v>2.0392000000000001</v>
      </c>
      <c r="BQ594" s="48"/>
      <c r="BU594" s="48"/>
      <c r="BY594" s="41">
        <v>43165</v>
      </c>
      <c r="BZ594">
        <v>12.71</v>
      </c>
      <c r="CA594">
        <v>6.6014999999999997</v>
      </c>
    </row>
    <row r="595" spans="1:79">
      <c r="A595" s="48"/>
      <c r="E595" s="48"/>
      <c r="M595" s="48"/>
      <c r="Q595" s="48"/>
      <c r="U595" s="48"/>
      <c r="Y595" s="48"/>
      <c r="AC595" s="48"/>
      <c r="AG595" s="48"/>
      <c r="AK595" s="45"/>
      <c r="AO595" s="48"/>
      <c r="AS595" s="48"/>
      <c r="AW595" s="48"/>
      <c r="BA595" s="48"/>
      <c r="BE595" s="48"/>
      <c r="BI595" s="48"/>
      <c r="BM595" s="41">
        <v>42867</v>
      </c>
      <c r="BN595">
        <v>4.38</v>
      </c>
      <c r="BO595">
        <v>2.0345</v>
      </c>
      <c r="BQ595" s="48"/>
      <c r="BU595" s="48"/>
      <c r="BY595" s="41">
        <v>43166</v>
      </c>
      <c r="BZ595">
        <v>12.71</v>
      </c>
      <c r="CA595">
        <v>6.6014999999999997</v>
      </c>
    </row>
    <row r="596" spans="1:79">
      <c r="A596" s="48"/>
      <c r="E596" s="48"/>
      <c r="M596" s="48"/>
      <c r="Q596" s="48"/>
      <c r="U596" s="48"/>
      <c r="Y596" s="48"/>
      <c r="AC596" s="48"/>
      <c r="AG596" s="48"/>
      <c r="AK596" s="45"/>
      <c r="AO596" s="48"/>
      <c r="AS596" s="48"/>
      <c r="AW596" s="48"/>
      <c r="BA596" s="48"/>
      <c r="BE596" s="48"/>
      <c r="BI596" s="48"/>
      <c r="BM596" s="41">
        <v>42870</v>
      </c>
      <c r="BN596">
        <v>4.3899999999999997</v>
      </c>
      <c r="BO596">
        <v>2.0392000000000001</v>
      </c>
      <c r="BQ596" s="48"/>
      <c r="BU596" s="48"/>
      <c r="BY596" s="41">
        <v>43167</v>
      </c>
      <c r="BZ596">
        <v>12.9</v>
      </c>
      <c r="CA596">
        <v>6.7001999999999997</v>
      </c>
    </row>
    <row r="597" spans="1:79">
      <c r="A597" s="48"/>
      <c r="E597" s="48"/>
      <c r="M597" s="48"/>
      <c r="Q597" s="48"/>
      <c r="U597" s="48"/>
      <c r="Y597" s="48"/>
      <c r="AC597" s="48"/>
      <c r="AG597" s="48"/>
      <c r="AK597" s="45"/>
      <c r="AO597" s="48"/>
      <c r="AS597" s="48"/>
      <c r="AW597" s="48"/>
      <c r="BA597" s="48"/>
      <c r="BE597" s="48"/>
      <c r="BI597" s="48"/>
      <c r="BM597" s="41">
        <v>42871</v>
      </c>
      <c r="BN597">
        <v>4.38</v>
      </c>
      <c r="BO597">
        <v>2.0345</v>
      </c>
      <c r="BQ597" s="48"/>
      <c r="BU597" s="48"/>
      <c r="BY597" s="41">
        <v>43168</v>
      </c>
      <c r="BZ597">
        <v>13</v>
      </c>
      <c r="CA597">
        <v>6.7521000000000004</v>
      </c>
    </row>
    <row r="598" spans="1:79">
      <c r="A598" s="48"/>
      <c r="E598" s="48"/>
      <c r="M598" s="48"/>
      <c r="Q598" s="48"/>
      <c r="U598" s="48"/>
      <c r="Y598" s="48"/>
      <c r="AC598" s="48"/>
      <c r="AG598" s="48"/>
      <c r="AK598" s="45"/>
      <c r="AO598" s="48"/>
      <c r="AS598" s="48"/>
      <c r="AW598" s="48"/>
      <c r="BA598" s="48"/>
      <c r="BE598" s="48"/>
      <c r="BI598" s="48"/>
      <c r="BM598" s="41">
        <v>42872</v>
      </c>
      <c r="BN598">
        <v>4.4800000000000004</v>
      </c>
      <c r="BO598">
        <v>2.081</v>
      </c>
      <c r="BQ598" s="48"/>
      <c r="BU598" s="48"/>
      <c r="BY598" s="41">
        <v>43171</v>
      </c>
      <c r="BZ598">
        <v>12.8</v>
      </c>
      <c r="CA598">
        <v>6.6482000000000001</v>
      </c>
    </row>
    <row r="599" spans="1:79">
      <c r="A599" s="48"/>
      <c r="E599" s="48"/>
      <c r="M599" s="48"/>
      <c r="Q599" s="48"/>
      <c r="U599" s="48"/>
      <c r="Y599" s="48"/>
      <c r="AC599" s="48"/>
      <c r="AG599" s="48"/>
      <c r="AK599" s="45"/>
      <c r="AO599" s="48"/>
      <c r="AS599" s="48"/>
      <c r="AW599" s="48"/>
      <c r="BA599" s="48"/>
      <c r="BE599" s="48"/>
      <c r="BI599" s="48"/>
      <c r="BM599" s="41">
        <v>42873</v>
      </c>
      <c r="BN599">
        <v>4.42</v>
      </c>
      <c r="BO599">
        <v>2.0531000000000001</v>
      </c>
      <c r="BQ599" s="48"/>
      <c r="BU599" s="48"/>
      <c r="BY599" s="41">
        <v>43172</v>
      </c>
      <c r="BZ599">
        <v>13</v>
      </c>
      <c r="CA599">
        <v>6.7521000000000004</v>
      </c>
    </row>
    <row r="600" spans="1:79">
      <c r="A600" s="48"/>
      <c r="E600" s="48"/>
      <c r="M600" s="48"/>
      <c r="Q600" s="48"/>
      <c r="U600" s="48"/>
      <c r="Y600" s="48"/>
      <c r="AC600" s="48"/>
      <c r="AG600" s="48"/>
      <c r="AK600" s="45"/>
      <c r="AO600" s="48"/>
      <c r="AS600" s="48"/>
      <c r="AW600" s="48"/>
      <c r="BA600" s="48"/>
      <c r="BE600" s="48"/>
      <c r="BI600" s="48"/>
      <c r="BM600" s="41">
        <v>42874</v>
      </c>
      <c r="BN600">
        <v>4.49</v>
      </c>
      <c r="BO600">
        <v>2.0855999999999999</v>
      </c>
      <c r="BQ600" s="48"/>
      <c r="BU600" s="48"/>
      <c r="BY600" s="41">
        <v>43173</v>
      </c>
      <c r="BZ600">
        <v>13</v>
      </c>
      <c r="CA600">
        <v>6.7521000000000004</v>
      </c>
    </row>
    <row r="601" spans="1:79">
      <c r="A601" s="48"/>
      <c r="E601" s="48"/>
      <c r="M601" s="48"/>
      <c r="Q601" s="48"/>
      <c r="U601" s="48"/>
      <c r="Y601" s="48"/>
      <c r="AC601" s="48"/>
      <c r="AG601" s="48"/>
      <c r="AK601" s="45"/>
      <c r="AO601" s="48"/>
      <c r="AS601" s="48"/>
      <c r="AW601" s="48"/>
      <c r="BA601" s="48"/>
      <c r="BE601" s="48"/>
      <c r="BI601" s="48"/>
      <c r="BM601" s="41">
        <v>42877</v>
      </c>
      <c r="BN601">
        <v>4.53</v>
      </c>
      <c r="BO601">
        <v>2.1042000000000001</v>
      </c>
      <c r="BQ601" s="48"/>
      <c r="BU601" s="48"/>
      <c r="BY601" s="41">
        <v>43174</v>
      </c>
      <c r="BZ601">
        <v>13</v>
      </c>
      <c r="CA601">
        <v>6.7521000000000004</v>
      </c>
    </row>
    <row r="602" spans="1:79">
      <c r="A602" s="48"/>
      <c r="E602" s="48"/>
      <c r="M602" s="48"/>
      <c r="Q602" s="48"/>
      <c r="U602" s="48"/>
      <c r="Y602" s="48"/>
      <c r="AC602" s="48"/>
      <c r="AG602" s="48"/>
      <c r="AK602" s="45"/>
      <c r="AO602" s="48"/>
      <c r="AS602" s="48"/>
      <c r="AW602" s="48"/>
      <c r="BA602" s="48"/>
      <c r="BE602" s="48"/>
      <c r="BI602" s="48"/>
      <c r="BM602" s="41">
        <v>42878</v>
      </c>
      <c r="BN602">
        <v>4.51</v>
      </c>
      <c r="BO602">
        <v>2.0949</v>
      </c>
      <c r="BQ602" s="48"/>
      <c r="BU602" s="48"/>
      <c r="BY602" s="41">
        <v>43175</v>
      </c>
      <c r="BZ602">
        <v>13.38</v>
      </c>
      <c r="CA602">
        <v>6.9494999999999996</v>
      </c>
    </row>
    <row r="603" spans="1:79">
      <c r="A603" s="48"/>
      <c r="E603" s="48"/>
      <c r="M603" s="48"/>
      <c r="Q603" s="48"/>
      <c r="U603" s="48"/>
      <c r="Y603" s="48"/>
      <c r="AC603" s="48"/>
      <c r="AG603" s="48"/>
      <c r="AK603" s="45"/>
      <c r="AO603" s="48"/>
      <c r="AS603" s="48"/>
      <c r="AW603" s="48"/>
      <c r="BA603" s="48"/>
      <c r="BE603" s="48"/>
      <c r="BI603" s="48"/>
      <c r="BM603" s="41">
        <v>42879</v>
      </c>
      <c r="BN603">
        <v>4.51</v>
      </c>
      <c r="BO603">
        <v>2.0949</v>
      </c>
      <c r="BQ603" s="48"/>
      <c r="BU603" s="48"/>
      <c r="BY603" s="41">
        <v>43178</v>
      </c>
      <c r="BZ603">
        <v>13.95</v>
      </c>
      <c r="CA603">
        <v>7.2454999999999998</v>
      </c>
    </row>
    <row r="604" spans="1:79">
      <c r="A604" s="48"/>
      <c r="E604" s="48"/>
      <c r="M604" s="48"/>
      <c r="Q604" s="48"/>
      <c r="U604" s="48"/>
      <c r="Y604" s="48"/>
      <c r="AC604" s="48"/>
      <c r="AG604" s="48"/>
      <c r="AK604" s="45"/>
      <c r="AO604" s="48"/>
      <c r="AS604" s="48"/>
      <c r="AW604" s="48"/>
      <c r="BA604" s="48"/>
      <c r="BE604" s="48"/>
      <c r="BI604" s="48"/>
      <c r="BM604" s="41">
        <v>42880</v>
      </c>
      <c r="BN604">
        <v>4.5</v>
      </c>
      <c r="BO604">
        <v>2.0901999999999998</v>
      </c>
      <c r="BQ604" s="48"/>
      <c r="BU604" s="48"/>
      <c r="BY604" s="41">
        <v>43180</v>
      </c>
      <c r="BZ604">
        <v>14.33</v>
      </c>
      <c r="CA604">
        <v>7.4428999999999998</v>
      </c>
    </row>
    <row r="605" spans="1:79">
      <c r="A605" s="48"/>
      <c r="E605" s="48"/>
      <c r="M605" s="48"/>
      <c r="Q605" s="48"/>
      <c r="U605" s="48"/>
      <c r="Y605" s="48"/>
      <c r="AC605" s="48"/>
      <c r="AG605" s="48"/>
      <c r="AK605" s="45"/>
      <c r="AO605" s="48"/>
      <c r="AS605" s="48"/>
      <c r="AW605" s="48"/>
      <c r="BA605" s="48"/>
      <c r="BE605" s="48"/>
      <c r="BI605" s="48"/>
      <c r="BM605" s="41">
        <v>42881</v>
      </c>
      <c r="BN605">
        <v>4.5999999999999996</v>
      </c>
      <c r="BO605">
        <v>2.1366999999999998</v>
      </c>
      <c r="BQ605" s="48"/>
      <c r="BU605" s="48"/>
      <c r="BY605" s="41">
        <v>43181</v>
      </c>
      <c r="BZ605">
        <v>14.3</v>
      </c>
      <c r="CA605">
        <v>7.4272999999999998</v>
      </c>
    </row>
    <row r="606" spans="1:79">
      <c r="A606" s="48"/>
      <c r="E606" s="48"/>
      <c r="M606" s="48"/>
      <c r="Q606" s="48"/>
      <c r="U606" s="48"/>
      <c r="Y606" s="48"/>
      <c r="AC606" s="48"/>
      <c r="AG606" s="48"/>
      <c r="AK606" s="45"/>
      <c r="AO606" s="48"/>
      <c r="AS606" s="48"/>
      <c r="AW606" s="48"/>
      <c r="BA606" s="48"/>
      <c r="BE606" s="48"/>
      <c r="BI606" s="48"/>
      <c r="BM606" s="41">
        <v>42884</v>
      </c>
      <c r="BN606">
        <v>4.5999999999999996</v>
      </c>
      <c r="BO606">
        <v>2.1366999999999998</v>
      </c>
      <c r="BQ606" s="48"/>
      <c r="BU606" s="48"/>
      <c r="BY606" s="41">
        <v>43182</v>
      </c>
      <c r="BZ606">
        <v>13.99</v>
      </c>
      <c r="CA606">
        <v>7.2663000000000002</v>
      </c>
    </row>
    <row r="607" spans="1:79">
      <c r="A607" s="48"/>
      <c r="E607" s="48"/>
      <c r="M607" s="48"/>
      <c r="Q607" s="48"/>
      <c r="U607" s="48"/>
      <c r="Y607" s="48"/>
      <c r="AC607" s="48"/>
      <c r="AG607" s="48"/>
      <c r="AK607" s="45"/>
      <c r="AO607" s="48"/>
      <c r="AS607" s="48"/>
      <c r="AW607" s="48"/>
      <c r="BA607" s="48"/>
      <c r="BE607" s="48"/>
      <c r="BI607" s="48"/>
      <c r="BM607" s="41">
        <v>42885</v>
      </c>
      <c r="BN607">
        <v>4.58</v>
      </c>
      <c r="BO607">
        <v>2.1274000000000002</v>
      </c>
      <c r="BQ607" s="48"/>
      <c r="BU607" s="48"/>
      <c r="BY607" s="41">
        <v>43185</v>
      </c>
      <c r="BZ607">
        <v>14.3</v>
      </c>
      <c r="CA607">
        <v>7.4272999999999998</v>
      </c>
    </row>
    <row r="608" spans="1:79">
      <c r="A608" s="48"/>
      <c r="E608" s="48"/>
      <c r="M608" s="48"/>
      <c r="Q608" s="48"/>
      <c r="U608" s="48"/>
      <c r="Y608" s="48"/>
      <c r="AC608" s="48"/>
      <c r="AG608" s="48"/>
      <c r="AK608" s="45"/>
      <c r="AO608" s="48"/>
      <c r="AS608" s="48"/>
      <c r="AW608" s="48"/>
      <c r="BA608" s="48"/>
      <c r="BE608" s="48"/>
      <c r="BI608" s="48"/>
      <c r="BM608" s="41">
        <v>42886</v>
      </c>
      <c r="BN608">
        <v>4.5599999999999996</v>
      </c>
      <c r="BO608">
        <v>2.1181000000000001</v>
      </c>
      <c r="BQ608" s="48"/>
      <c r="BU608" s="48"/>
      <c r="BY608" s="41">
        <v>43186</v>
      </c>
      <c r="BZ608">
        <v>14.3</v>
      </c>
      <c r="CA608">
        <v>7.4272999999999998</v>
      </c>
    </row>
    <row r="609" spans="1:79">
      <c r="A609" s="48"/>
      <c r="E609" s="48"/>
      <c r="M609" s="48"/>
      <c r="Q609" s="48"/>
      <c r="U609" s="48"/>
      <c r="Y609" s="48"/>
      <c r="AC609" s="48"/>
      <c r="AG609" s="48"/>
      <c r="AK609" s="45"/>
      <c r="AO609" s="48"/>
      <c r="AS609" s="48"/>
      <c r="AW609" s="48"/>
      <c r="BA609" s="48"/>
      <c r="BE609" s="48"/>
      <c r="BI609" s="48"/>
      <c r="BM609" s="41">
        <v>42887</v>
      </c>
      <c r="BN609">
        <v>4.5599999999999996</v>
      </c>
      <c r="BO609">
        <v>2.1181000000000001</v>
      </c>
      <c r="BQ609" s="48"/>
      <c r="BU609" s="48"/>
      <c r="BY609" s="41">
        <v>43187</v>
      </c>
      <c r="BZ609">
        <v>14.3</v>
      </c>
      <c r="CA609">
        <v>7.4272999999999998</v>
      </c>
    </row>
    <row r="610" spans="1:79">
      <c r="A610" s="48"/>
      <c r="E610" s="48"/>
      <c r="M610" s="48"/>
      <c r="Q610" s="48"/>
      <c r="U610" s="48"/>
      <c r="Y610" s="48"/>
      <c r="AC610" s="48"/>
      <c r="AG610" s="48"/>
      <c r="AK610" s="45"/>
      <c r="AO610" s="48"/>
      <c r="AS610" s="48"/>
      <c r="AW610" s="48"/>
      <c r="BA610" s="48"/>
      <c r="BE610" s="48"/>
      <c r="BI610" s="48"/>
      <c r="BM610" s="41">
        <v>42888</v>
      </c>
      <c r="BN610">
        <v>4.55</v>
      </c>
      <c r="BO610">
        <v>2.1135000000000002</v>
      </c>
      <c r="BQ610" s="48"/>
      <c r="BU610" s="48"/>
      <c r="BY610" s="41">
        <v>43188</v>
      </c>
      <c r="BZ610">
        <v>14.49</v>
      </c>
      <c r="CA610">
        <v>7.5259999999999998</v>
      </c>
    </row>
    <row r="611" spans="1:79">
      <c r="A611" s="48"/>
      <c r="E611" s="48"/>
      <c r="M611" s="48"/>
      <c r="Q611" s="48"/>
      <c r="U611" s="48"/>
      <c r="Y611" s="48"/>
      <c r="AC611" s="48"/>
      <c r="AG611" s="48"/>
      <c r="AK611" s="45"/>
      <c r="AO611" s="48"/>
      <c r="AS611" s="48"/>
      <c r="AW611" s="48"/>
      <c r="BA611" s="48"/>
      <c r="BE611" s="48"/>
      <c r="BI611" s="48"/>
      <c r="BM611" s="41">
        <v>42891</v>
      </c>
      <c r="BN611">
        <v>4.54</v>
      </c>
      <c r="BO611">
        <v>2.1088</v>
      </c>
      <c r="BQ611" s="48"/>
      <c r="BU611" s="48"/>
      <c r="BY611" s="41">
        <v>43189</v>
      </c>
      <c r="BZ611">
        <v>14.07</v>
      </c>
      <c r="CA611">
        <v>7.3079000000000001</v>
      </c>
    </row>
    <row r="612" spans="1:79">
      <c r="A612" s="48"/>
      <c r="E612" s="48"/>
      <c r="M612" s="48"/>
      <c r="Q612" s="48"/>
      <c r="U612" s="48"/>
      <c r="Y612" s="48"/>
      <c r="AC612" s="48"/>
      <c r="AG612" s="48"/>
      <c r="AK612" s="45"/>
      <c r="AO612" s="48"/>
      <c r="AS612" s="48"/>
      <c r="AW612" s="48"/>
      <c r="BA612" s="48"/>
      <c r="BE612" s="48"/>
      <c r="BI612" s="48"/>
      <c r="BM612" s="41">
        <v>42892</v>
      </c>
      <c r="BN612">
        <v>4.5999999999999996</v>
      </c>
      <c r="BO612">
        <v>2.1366999999999998</v>
      </c>
      <c r="BQ612" s="48"/>
      <c r="BU612" s="48"/>
      <c r="BY612" s="41">
        <v>43192</v>
      </c>
      <c r="BZ612">
        <v>14.3</v>
      </c>
      <c r="CA612">
        <v>7.4272999999999998</v>
      </c>
    </row>
    <row r="613" spans="1:79">
      <c r="A613" s="48"/>
      <c r="E613" s="48"/>
      <c r="M613" s="48"/>
      <c r="Q613" s="48"/>
      <c r="U613" s="48"/>
      <c r="Y613" s="48"/>
      <c r="AC613" s="48"/>
      <c r="AG613" s="48"/>
      <c r="AK613" s="45"/>
      <c r="AO613" s="48"/>
      <c r="AS613" s="48"/>
      <c r="AW613" s="48"/>
      <c r="BA613" s="48"/>
      <c r="BE613" s="48"/>
      <c r="BI613" s="48"/>
      <c r="BM613" s="41">
        <v>42893</v>
      </c>
      <c r="BN613">
        <v>4.5599999999999996</v>
      </c>
      <c r="BO613">
        <v>2.1181000000000001</v>
      </c>
      <c r="BQ613" s="48"/>
      <c r="BU613" s="48"/>
      <c r="BY613" s="41">
        <v>43193</v>
      </c>
      <c r="BZ613">
        <v>14.3</v>
      </c>
      <c r="CA613">
        <v>7.4272999999999998</v>
      </c>
    </row>
    <row r="614" spans="1:79">
      <c r="A614" s="48"/>
      <c r="E614" s="48"/>
      <c r="M614" s="48"/>
      <c r="Q614" s="48"/>
      <c r="U614" s="48"/>
      <c r="Y614" s="48"/>
      <c r="AC614" s="48"/>
      <c r="AG614" s="48"/>
      <c r="AK614" s="45"/>
      <c r="AO614" s="48"/>
      <c r="AS614" s="48"/>
      <c r="AW614" s="48"/>
      <c r="BA614" s="48"/>
      <c r="BE614" s="48"/>
      <c r="BI614" s="48"/>
      <c r="BM614" s="41">
        <v>42894</v>
      </c>
      <c r="BN614">
        <v>4.58</v>
      </c>
      <c r="BO614">
        <v>2.1274000000000002</v>
      </c>
      <c r="BQ614" s="48"/>
      <c r="BU614" s="48"/>
      <c r="BY614" s="41">
        <v>43194</v>
      </c>
      <c r="BZ614">
        <v>14.47</v>
      </c>
      <c r="CA614">
        <v>7.5156000000000001</v>
      </c>
    </row>
    <row r="615" spans="1:79">
      <c r="A615" s="48"/>
      <c r="E615" s="48"/>
      <c r="M615" s="48"/>
      <c r="Q615" s="48"/>
      <c r="U615" s="48"/>
      <c r="Y615" s="48"/>
      <c r="AC615" s="48"/>
      <c r="AG615" s="48"/>
      <c r="AK615" s="45"/>
      <c r="AO615" s="48"/>
      <c r="AS615" s="48"/>
      <c r="AW615" s="48"/>
      <c r="BA615" s="48"/>
      <c r="BE615" s="48"/>
      <c r="BI615" s="48"/>
      <c r="BM615" s="41">
        <v>42895</v>
      </c>
      <c r="BN615">
        <v>4.58</v>
      </c>
      <c r="BO615">
        <v>2.1274000000000002</v>
      </c>
      <c r="BQ615" s="48"/>
      <c r="BU615" s="48"/>
      <c r="BY615" s="41">
        <v>43195</v>
      </c>
      <c r="BZ615">
        <v>14.4</v>
      </c>
      <c r="CA615">
        <v>7.4791999999999996</v>
      </c>
    </row>
    <row r="616" spans="1:79">
      <c r="A616" s="48"/>
      <c r="E616" s="48"/>
      <c r="M616" s="48"/>
      <c r="Q616" s="48"/>
      <c r="U616" s="48"/>
      <c r="Y616" s="48"/>
      <c r="AC616" s="48"/>
      <c r="AG616" s="48"/>
      <c r="AK616" s="45"/>
      <c r="AO616" s="48"/>
      <c r="AS616" s="48"/>
      <c r="AW616" s="48"/>
      <c r="BA616" s="48"/>
      <c r="BE616" s="48"/>
      <c r="BI616" s="48"/>
      <c r="BM616" s="41">
        <v>42898</v>
      </c>
      <c r="BN616">
        <v>4.67</v>
      </c>
      <c r="BO616">
        <v>2.1692</v>
      </c>
      <c r="BQ616" s="48"/>
      <c r="BU616" s="48"/>
      <c r="BY616" s="41">
        <v>43196</v>
      </c>
      <c r="BZ616">
        <v>14.39</v>
      </c>
      <c r="CA616">
        <v>7.4741</v>
      </c>
    </row>
    <row r="617" spans="1:79">
      <c r="A617" s="48"/>
      <c r="E617" s="48"/>
      <c r="M617" s="48"/>
      <c r="Q617" s="48"/>
      <c r="U617" s="48"/>
      <c r="Y617" s="48"/>
      <c r="AC617" s="48"/>
      <c r="AG617" s="48"/>
      <c r="AK617" s="45"/>
      <c r="AO617" s="48"/>
      <c r="AS617" s="48"/>
      <c r="AW617" s="48"/>
      <c r="BA617" s="48"/>
      <c r="BE617" s="48"/>
      <c r="BI617" s="48"/>
      <c r="BM617" s="41">
        <v>42899</v>
      </c>
      <c r="BN617">
        <v>4.78</v>
      </c>
      <c r="BO617">
        <v>2.2202999999999999</v>
      </c>
      <c r="BQ617" s="48"/>
      <c r="BU617" s="48"/>
      <c r="BY617" s="41">
        <v>43200</v>
      </c>
      <c r="BZ617">
        <v>14.39</v>
      </c>
      <c r="CA617">
        <v>7.4741</v>
      </c>
    </row>
    <row r="618" spans="1:79">
      <c r="A618" s="48"/>
      <c r="E618" s="48"/>
      <c r="M618" s="48"/>
      <c r="Q618" s="48"/>
      <c r="U618" s="48"/>
      <c r="Y618" s="48"/>
      <c r="AC618" s="48"/>
      <c r="AG618" s="48"/>
      <c r="AK618" s="45"/>
      <c r="AO618" s="48"/>
      <c r="AS618" s="48"/>
      <c r="AW618" s="48"/>
      <c r="BA618" s="48"/>
      <c r="BE618" s="48"/>
      <c r="BI618" s="48"/>
      <c r="BM618" s="41">
        <v>42900</v>
      </c>
      <c r="BN618">
        <v>4.75</v>
      </c>
      <c r="BO618">
        <v>2.2063999999999999</v>
      </c>
      <c r="BQ618" s="48"/>
      <c r="BU618" s="48"/>
      <c r="BY618" s="41">
        <v>43201</v>
      </c>
      <c r="BZ618">
        <v>14.39</v>
      </c>
      <c r="CA618">
        <v>7.4741</v>
      </c>
    </row>
    <row r="619" spans="1:79">
      <c r="A619" s="48"/>
      <c r="E619" s="48"/>
      <c r="M619" s="48"/>
      <c r="Q619" s="48"/>
      <c r="U619" s="48"/>
      <c r="Y619" s="48"/>
      <c r="AC619" s="48"/>
      <c r="AG619" s="48"/>
      <c r="AK619" s="45"/>
      <c r="AO619" s="48"/>
      <c r="AS619" s="48"/>
      <c r="AW619" s="48"/>
      <c r="BA619" s="48"/>
      <c r="BE619" s="48"/>
      <c r="BI619" s="48"/>
      <c r="BM619" s="41">
        <v>42901</v>
      </c>
      <c r="BN619">
        <v>4.83</v>
      </c>
      <c r="BO619">
        <v>2.2435</v>
      </c>
      <c r="BQ619" s="48"/>
      <c r="BU619" s="48"/>
      <c r="BY619" s="41">
        <v>43202</v>
      </c>
      <c r="BZ619">
        <v>14.39</v>
      </c>
      <c r="CA619">
        <v>7.4741</v>
      </c>
    </row>
    <row r="620" spans="1:79">
      <c r="A620" s="48"/>
      <c r="E620" s="48"/>
      <c r="M620" s="48"/>
      <c r="Q620" s="48"/>
      <c r="U620" s="48"/>
      <c r="Y620" s="48"/>
      <c r="AC620" s="48"/>
      <c r="AG620" s="48"/>
      <c r="AK620" s="45"/>
      <c r="AO620" s="48"/>
      <c r="AS620" s="48"/>
      <c r="AW620" s="48"/>
      <c r="BA620" s="48"/>
      <c r="BE620" s="48"/>
      <c r="BI620" s="48"/>
      <c r="BM620" s="41">
        <v>42902</v>
      </c>
      <c r="BN620">
        <v>4.8899999999999997</v>
      </c>
      <c r="BO620">
        <v>2.2713999999999999</v>
      </c>
      <c r="BQ620" s="48"/>
      <c r="BU620" s="48"/>
      <c r="BY620" s="41">
        <v>43203</v>
      </c>
      <c r="BZ620">
        <v>14.5</v>
      </c>
      <c r="CA620">
        <v>7.5312000000000001</v>
      </c>
    </row>
    <row r="621" spans="1:79">
      <c r="A621" s="48"/>
      <c r="E621" s="48"/>
      <c r="M621" s="48"/>
      <c r="Q621" s="48"/>
      <c r="U621" s="48"/>
      <c r="Y621" s="48"/>
      <c r="AC621" s="48"/>
      <c r="AG621" s="48"/>
      <c r="AK621" s="45"/>
      <c r="AO621" s="48"/>
      <c r="AS621" s="48"/>
      <c r="AW621" s="48"/>
      <c r="BA621" s="48"/>
      <c r="BE621" s="48"/>
      <c r="BI621" s="48"/>
      <c r="BM621" s="41">
        <v>42905</v>
      </c>
      <c r="BN621">
        <v>4.87</v>
      </c>
      <c r="BO621">
        <v>2.2621000000000002</v>
      </c>
      <c r="BQ621" s="48"/>
      <c r="BU621" s="48"/>
      <c r="BY621" s="41">
        <v>43206</v>
      </c>
      <c r="BZ621">
        <v>14.1</v>
      </c>
      <c r="CA621">
        <v>7.3234000000000004</v>
      </c>
    </row>
    <row r="622" spans="1:79">
      <c r="A622" s="48"/>
      <c r="E622" s="48"/>
      <c r="M622" s="48"/>
      <c r="Q622" s="48"/>
      <c r="U622" s="48"/>
      <c r="Y622" s="48"/>
      <c r="AC622" s="48"/>
      <c r="AG622" s="48"/>
      <c r="AK622" s="45"/>
      <c r="AO622" s="48"/>
      <c r="AS622" s="48"/>
      <c r="AW622" s="48"/>
      <c r="BA622" s="48"/>
      <c r="BE622" s="48"/>
      <c r="BI622" s="48"/>
      <c r="BM622" s="41">
        <v>42906</v>
      </c>
      <c r="BN622">
        <v>4.84</v>
      </c>
      <c r="BO622">
        <v>2.2482000000000002</v>
      </c>
      <c r="BQ622" s="48"/>
      <c r="BU622" s="48"/>
      <c r="BY622" s="41">
        <v>43207</v>
      </c>
      <c r="BZ622">
        <v>14.12</v>
      </c>
      <c r="CA622">
        <v>7.3338000000000001</v>
      </c>
    </row>
    <row r="623" spans="1:79">
      <c r="A623" s="48"/>
      <c r="E623" s="48"/>
      <c r="M623" s="48"/>
      <c r="Q623" s="48"/>
      <c r="U623" s="48"/>
      <c r="Y623" s="48"/>
      <c r="AC623" s="48"/>
      <c r="AG623" s="48"/>
      <c r="AK623" s="45"/>
      <c r="AO623" s="48"/>
      <c r="AS623" s="48"/>
      <c r="AW623" s="48"/>
      <c r="BA623" s="48"/>
      <c r="BE623" s="48"/>
      <c r="BI623" s="48"/>
      <c r="BM623" s="41">
        <v>42907</v>
      </c>
      <c r="BN623">
        <v>4.84</v>
      </c>
      <c r="BO623">
        <v>2.2482000000000002</v>
      </c>
      <c r="BQ623" s="48"/>
      <c r="BU623" s="48"/>
      <c r="BY623" s="41">
        <v>43208</v>
      </c>
      <c r="BZ623">
        <v>14.47</v>
      </c>
      <c r="CA623">
        <v>7.5156000000000001</v>
      </c>
    </row>
    <row r="624" spans="1:79">
      <c r="A624" s="48"/>
      <c r="E624" s="48"/>
      <c r="M624" s="48"/>
      <c r="Q624" s="48"/>
      <c r="U624" s="48"/>
      <c r="Y624" s="48"/>
      <c r="AC624" s="48"/>
      <c r="AG624" s="48"/>
      <c r="AK624" s="45"/>
      <c r="AO624" s="48"/>
      <c r="AS624" s="48"/>
      <c r="AW624" s="48"/>
      <c r="BA624" s="48"/>
      <c r="BE624" s="48"/>
      <c r="BI624" s="48"/>
      <c r="BM624" s="41">
        <v>42908</v>
      </c>
      <c r="BN624">
        <v>4.84</v>
      </c>
      <c r="BO624">
        <v>2.2482000000000002</v>
      </c>
      <c r="BQ624" s="48"/>
      <c r="BU624" s="48"/>
      <c r="BY624" s="41">
        <v>43209</v>
      </c>
      <c r="BZ624">
        <v>14.9</v>
      </c>
      <c r="CA624">
        <v>7.7389000000000001</v>
      </c>
    </row>
    <row r="625" spans="1:79">
      <c r="A625" s="48"/>
      <c r="E625" s="48"/>
      <c r="M625" s="48"/>
      <c r="Q625" s="48"/>
      <c r="U625" s="48"/>
      <c r="Y625" s="48"/>
      <c r="AC625" s="48"/>
      <c r="AG625" s="48"/>
      <c r="AK625" s="45"/>
      <c r="AO625" s="48"/>
      <c r="AS625" s="48"/>
      <c r="AW625" s="48"/>
      <c r="BA625" s="48"/>
      <c r="BE625" s="48"/>
      <c r="BI625" s="48"/>
      <c r="BM625" s="41">
        <v>42909</v>
      </c>
      <c r="BN625">
        <v>4.75</v>
      </c>
      <c r="BO625">
        <v>2.2063999999999999</v>
      </c>
      <c r="BQ625" s="48"/>
      <c r="BU625" s="48"/>
      <c r="BY625" s="41">
        <v>43210</v>
      </c>
      <c r="BZ625">
        <v>15.4</v>
      </c>
      <c r="CA625">
        <v>7.9985999999999997</v>
      </c>
    </row>
    <row r="626" spans="1:79">
      <c r="A626" s="48"/>
      <c r="E626" s="48"/>
      <c r="M626" s="48"/>
      <c r="Q626" s="48"/>
      <c r="U626" s="48"/>
      <c r="Y626" s="48"/>
      <c r="AC626" s="48"/>
      <c r="AG626" s="48"/>
      <c r="AK626" s="45"/>
      <c r="AO626" s="48"/>
      <c r="AS626" s="48"/>
      <c r="AW626" s="48"/>
      <c r="BA626" s="48"/>
      <c r="BE626" s="48"/>
      <c r="BI626" s="48"/>
      <c r="BM626" s="41">
        <v>42914</v>
      </c>
      <c r="BN626">
        <v>4.75</v>
      </c>
      <c r="BO626">
        <v>2.2063999999999999</v>
      </c>
      <c r="BQ626" s="48"/>
      <c r="BU626" s="48"/>
      <c r="BY626" s="41">
        <v>43213</v>
      </c>
      <c r="BZ626">
        <v>15.4</v>
      </c>
      <c r="CA626">
        <v>7.9985999999999997</v>
      </c>
    </row>
    <row r="627" spans="1:79">
      <c r="A627" s="48"/>
      <c r="E627" s="48"/>
      <c r="M627" s="48"/>
      <c r="Q627" s="48"/>
      <c r="U627" s="48"/>
      <c r="Y627" s="48"/>
      <c r="AC627" s="48"/>
      <c r="AG627" s="48"/>
      <c r="AK627" s="45"/>
      <c r="AO627" s="48"/>
      <c r="AS627" s="48"/>
      <c r="AW627" s="48"/>
      <c r="BA627" s="48"/>
      <c r="BE627" s="48"/>
      <c r="BI627" s="48"/>
      <c r="BM627" s="41">
        <v>42915</v>
      </c>
      <c r="BN627">
        <v>4.7</v>
      </c>
      <c r="BO627">
        <v>2.1831</v>
      </c>
      <c r="BQ627" s="48"/>
      <c r="BU627" s="48"/>
      <c r="BY627" s="41">
        <v>43214</v>
      </c>
      <c r="BZ627">
        <v>15.34</v>
      </c>
      <c r="CA627">
        <v>7.9675000000000002</v>
      </c>
    </row>
    <row r="628" spans="1:79">
      <c r="A628" s="48"/>
      <c r="E628" s="48"/>
      <c r="M628" s="48"/>
      <c r="Q628" s="48"/>
      <c r="U628" s="48"/>
      <c r="Y628" s="48"/>
      <c r="AC628" s="48"/>
      <c r="AG628" s="48"/>
      <c r="AK628" s="45"/>
      <c r="AO628" s="48"/>
      <c r="AS628" s="48"/>
      <c r="AW628" s="48"/>
      <c r="BA628" s="48"/>
      <c r="BE628" s="48"/>
      <c r="BI628" s="48"/>
      <c r="BM628" s="41">
        <v>42916</v>
      </c>
      <c r="BN628">
        <v>4.7</v>
      </c>
      <c r="BO628">
        <v>2.1831</v>
      </c>
      <c r="BQ628" s="48"/>
      <c r="BU628" s="48"/>
      <c r="BY628" s="41">
        <v>43215</v>
      </c>
      <c r="BZ628">
        <v>15</v>
      </c>
      <c r="CA628">
        <v>7.7908999999999997</v>
      </c>
    </row>
    <row r="629" spans="1:79">
      <c r="A629" s="48"/>
      <c r="E629" s="48"/>
      <c r="M629" s="48"/>
      <c r="Q629" s="48"/>
      <c r="U629" s="48"/>
      <c r="Y629" s="48"/>
      <c r="AC629" s="48"/>
      <c r="AG629" s="48"/>
      <c r="AK629" s="45"/>
      <c r="AO629" s="48"/>
      <c r="AS629" s="48"/>
      <c r="AW629" s="48"/>
      <c r="BA629" s="48"/>
      <c r="BE629" s="48"/>
      <c r="BI629" s="48"/>
      <c r="BM629" s="41">
        <v>42919</v>
      </c>
      <c r="BN629">
        <v>4.5999999999999996</v>
      </c>
      <c r="BO629">
        <v>2.1366999999999998</v>
      </c>
      <c r="BQ629" s="48"/>
      <c r="BU629" s="48"/>
      <c r="BY629" s="41">
        <v>43216</v>
      </c>
      <c r="BZ629">
        <v>14.85</v>
      </c>
      <c r="CA629">
        <v>7.7130000000000001</v>
      </c>
    </row>
    <row r="630" spans="1:79">
      <c r="A630" s="48"/>
      <c r="E630" s="48"/>
      <c r="M630" s="48"/>
      <c r="Q630" s="48"/>
      <c r="U630" s="48"/>
      <c r="Y630" s="48"/>
      <c r="AC630" s="48"/>
      <c r="AG630" s="48"/>
      <c r="AK630" s="45"/>
      <c r="AO630" s="48"/>
      <c r="AS630" s="48"/>
      <c r="AW630" s="48"/>
      <c r="BA630" s="48"/>
      <c r="BE630" s="48"/>
      <c r="BI630" s="48"/>
      <c r="BM630" s="41">
        <v>42920</v>
      </c>
      <c r="BN630">
        <v>4.7300000000000004</v>
      </c>
      <c r="BO630">
        <v>2.1970999999999998</v>
      </c>
      <c r="BQ630" s="48"/>
      <c r="BU630" s="48"/>
      <c r="BY630" s="41">
        <v>43217</v>
      </c>
      <c r="BZ630">
        <v>14.99</v>
      </c>
      <c r="CA630">
        <v>7.7857000000000003</v>
      </c>
    </row>
    <row r="631" spans="1:79">
      <c r="A631" s="48"/>
      <c r="E631" s="48"/>
      <c r="M631" s="48"/>
      <c r="Q631" s="48"/>
      <c r="U631" s="48"/>
      <c r="Y631" s="48"/>
      <c r="AC631" s="48"/>
      <c r="AG631" s="48"/>
      <c r="AK631" s="45"/>
      <c r="AO631" s="48"/>
      <c r="AS631" s="48"/>
      <c r="AW631" s="48"/>
      <c r="BA631" s="48"/>
      <c r="BE631" s="48"/>
      <c r="BI631" s="48"/>
      <c r="BM631" s="41">
        <v>42921</v>
      </c>
      <c r="BN631">
        <v>4.7</v>
      </c>
      <c r="BO631">
        <v>2.1831</v>
      </c>
      <c r="BQ631" s="48"/>
      <c r="BU631" s="48"/>
      <c r="BY631" s="41">
        <v>43220</v>
      </c>
      <c r="BZ631">
        <v>14.95</v>
      </c>
      <c r="CA631">
        <v>7.7648999999999999</v>
      </c>
    </row>
    <row r="632" spans="1:79">
      <c r="A632" s="48"/>
      <c r="E632" s="48"/>
      <c r="M632" s="48"/>
      <c r="Q632" s="48"/>
      <c r="U632" s="48"/>
      <c r="Y632" s="48"/>
      <c r="AC632" s="48"/>
      <c r="AG632" s="48"/>
      <c r="AK632" s="45"/>
      <c r="AO632" s="48"/>
      <c r="AS632" s="48"/>
      <c r="AW632" s="48"/>
      <c r="BA632" s="48"/>
      <c r="BE632" s="48"/>
      <c r="BI632" s="48"/>
      <c r="BM632" s="41">
        <v>42922</v>
      </c>
      <c r="BN632">
        <v>4.7</v>
      </c>
      <c r="BO632">
        <v>2.1831</v>
      </c>
      <c r="BQ632" s="48"/>
      <c r="BU632" s="48"/>
      <c r="BY632" s="41">
        <v>43222</v>
      </c>
      <c r="BZ632">
        <v>14.99</v>
      </c>
      <c r="CA632">
        <v>7.7857000000000003</v>
      </c>
    </row>
    <row r="633" spans="1:79">
      <c r="A633" s="48"/>
      <c r="E633" s="48"/>
      <c r="M633" s="48"/>
      <c r="Q633" s="48"/>
      <c r="U633" s="48"/>
      <c r="Y633" s="48"/>
      <c r="AC633" s="48"/>
      <c r="AG633" s="48"/>
      <c r="AK633" s="45"/>
      <c r="AO633" s="48"/>
      <c r="AS633" s="48"/>
      <c r="AW633" s="48"/>
      <c r="BA633" s="48"/>
      <c r="BE633" s="48"/>
      <c r="BI633" s="48"/>
      <c r="BM633" s="41">
        <v>42923</v>
      </c>
      <c r="BN633">
        <v>4.7</v>
      </c>
      <c r="BO633">
        <v>2.1831</v>
      </c>
      <c r="BQ633" s="48"/>
      <c r="BU633" s="48"/>
      <c r="BY633" s="41">
        <v>43223</v>
      </c>
      <c r="BZ633">
        <v>14.55</v>
      </c>
      <c r="CA633">
        <v>7.5571999999999999</v>
      </c>
    </row>
    <row r="634" spans="1:79">
      <c r="A634" s="48"/>
      <c r="E634" s="48"/>
      <c r="M634" s="48"/>
      <c r="Q634" s="48"/>
      <c r="U634" s="48"/>
      <c r="Y634" s="48"/>
      <c r="AC634" s="48"/>
      <c r="AG634" s="48"/>
      <c r="AK634" s="45"/>
      <c r="AO634" s="48"/>
      <c r="AS634" s="48"/>
      <c r="AW634" s="48"/>
      <c r="BA634" s="48"/>
      <c r="BE634" s="48"/>
      <c r="BI634" s="48"/>
      <c r="BM634" s="41">
        <v>42926</v>
      </c>
      <c r="BN634">
        <v>4.7300000000000004</v>
      </c>
      <c r="BO634">
        <v>2.1970999999999998</v>
      </c>
      <c r="BQ634" s="48"/>
      <c r="BU634" s="48"/>
      <c r="BY634" s="41">
        <v>43224</v>
      </c>
      <c r="BZ634">
        <v>14.12</v>
      </c>
      <c r="CA634">
        <v>7.3338000000000001</v>
      </c>
    </row>
    <row r="635" spans="1:79">
      <c r="A635" s="48"/>
      <c r="E635" s="48"/>
      <c r="M635" s="48"/>
      <c r="Q635" s="48"/>
      <c r="U635" s="48"/>
      <c r="Y635" s="48"/>
      <c r="AC635" s="48"/>
      <c r="AG635" s="48"/>
      <c r="AK635" s="45"/>
      <c r="AO635" s="48"/>
      <c r="AS635" s="48"/>
      <c r="AW635" s="48"/>
      <c r="BA635" s="48"/>
      <c r="BE635" s="48"/>
      <c r="BI635" s="48"/>
      <c r="BM635" s="41">
        <v>42927</v>
      </c>
      <c r="BN635">
        <v>4.7</v>
      </c>
      <c r="BO635">
        <v>2.1831</v>
      </c>
      <c r="BQ635" s="48"/>
      <c r="BU635" s="48"/>
      <c r="BY635" s="41">
        <v>43227</v>
      </c>
      <c r="BZ635">
        <v>14.19</v>
      </c>
      <c r="CA635">
        <v>7.3701999999999996</v>
      </c>
    </row>
    <row r="636" spans="1:79">
      <c r="A636" s="48"/>
      <c r="E636" s="48"/>
      <c r="M636" s="48"/>
      <c r="Q636" s="48"/>
      <c r="U636" s="48"/>
      <c r="Y636" s="48"/>
      <c r="AC636" s="48"/>
      <c r="AG636" s="48"/>
      <c r="AK636" s="45"/>
      <c r="AO636" s="48"/>
      <c r="AS636" s="48"/>
      <c r="AW636" s="48"/>
      <c r="BA636" s="48"/>
      <c r="BE636" s="48"/>
      <c r="BI636" s="48"/>
      <c r="BM636" s="41">
        <v>42928</v>
      </c>
      <c r="BN636">
        <v>4.7300000000000004</v>
      </c>
      <c r="BO636">
        <v>2.1970999999999998</v>
      </c>
      <c r="BQ636" s="48"/>
      <c r="BU636" s="48"/>
      <c r="BY636" s="41">
        <v>43228</v>
      </c>
      <c r="BZ636">
        <v>14.4</v>
      </c>
      <c r="CA636">
        <v>7.4791999999999996</v>
      </c>
    </row>
    <row r="637" spans="1:79">
      <c r="A637" s="48"/>
      <c r="E637" s="48"/>
      <c r="M637" s="48"/>
      <c r="Q637" s="48"/>
      <c r="U637" s="48"/>
      <c r="Y637" s="48"/>
      <c r="AC637" s="48"/>
      <c r="AG637" s="48"/>
      <c r="AK637" s="45"/>
      <c r="AO637" s="48"/>
      <c r="AS637" s="48"/>
      <c r="AW637" s="48"/>
      <c r="BA637" s="48"/>
      <c r="BE637" s="48"/>
      <c r="BI637" s="48"/>
      <c r="BM637" s="41">
        <v>42929</v>
      </c>
      <c r="BN637">
        <v>4.79</v>
      </c>
      <c r="BO637">
        <v>2.2250000000000001</v>
      </c>
      <c r="BQ637" s="48"/>
      <c r="BU637" s="48"/>
      <c r="BY637" s="41">
        <v>43229</v>
      </c>
      <c r="BZ637">
        <v>14.4</v>
      </c>
      <c r="CA637">
        <v>7.4791999999999996</v>
      </c>
    </row>
    <row r="638" spans="1:79">
      <c r="A638" s="48"/>
      <c r="E638" s="48"/>
      <c r="M638" s="48"/>
      <c r="Q638" s="48"/>
      <c r="U638" s="48"/>
      <c r="Y638" s="48"/>
      <c r="AC638" s="48"/>
      <c r="AG638" s="48"/>
      <c r="AK638" s="45"/>
      <c r="AO638" s="48"/>
      <c r="AS638" s="48"/>
      <c r="AW638" s="48"/>
      <c r="BA638" s="48"/>
      <c r="BE638" s="48"/>
      <c r="BI638" s="48"/>
      <c r="BM638" s="41">
        <v>42930</v>
      </c>
      <c r="BN638">
        <v>4.79</v>
      </c>
      <c r="BO638">
        <v>2.2250000000000001</v>
      </c>
      <c r="BQ638" s="48"/>
      <c r="BU638" s="48"/>
      <c r="BY638" s="41">
        <v>43230</v>
      </c>
      <c r="BZ638">
        <v>14.4</v>
      </c>
      <c r="CA638">
        <v>7.4791999999999996</v>
      </c>
    </row>
    <row r="639" spans="1:79">
      <c r="A639" s="48"/>
      <c r="E639" s="48"/>
      <c r="M639" s="48"/>
      <c r="Q639" s="48"/>
      <c r="U639" s="48"/>
      <c r="Y639" s="48"/>
      <c r="AC639" s="48"/>
      <c r="AG639" s="48"/>
      <c r="AK639" s="45"/>
      <c r="AO639" s="48"/>
      <c r="AS639" s="48"/>
      <c r="AW639" s="48"/>
      <c r="BA639" s="48"/>
      <c r="BE639" s="48"/>
      <c r="BI639" s="48"/>
      <c r="BM639" s="41">
        <v>42933</v>
      </c>
      <c r="BN639">
        <v>4.78</v>
      </c>
      <c r="BO639">
        <v>2.2202999999999999</v>
      </c>
      <c r="BQ639" s="48"/>
      <c r="BU639" s="48"/>
      <c r="BY639" s="41">
        <v>43231</v>
      </c>
      <c r="BZ639">
        <v>14.44</v>
      </c>
      <c r="CA639">
        <v>7.5</v>
      </c>
    </row>
    <row r="640" spans="1:79">
      <c r="A640" s="48"/>
      <c r="E640" s="48"/>
      <c r="M640" s="48"/>
      <c r="Q640" s="48"/>
      <c r="U640" s="48"/>
      <c r="Y640" s="48"/>
      <c r="AC640" s="48"/>
      <c r="AG640" s="48"/>
      <c r="AK640" s="45"/>
      <c r="AO640" s="48"/>
      <c r="AS640" s="48"/>
      <c r="AW640" s="48"/>
      <c r="BA640" s="48"/>
      <c r="BE640" s="48"/>
      <c r="BI640" s="48"/>
      <c r="BM640" s="41">
        <v>42934</v>
      </c>
      <c r="BN640">
        <v>4.7699999999999996</v>
      </c>
      <c r="BO640">
        <v>2.2157</v>
      </c>
      <c r="BQ640" s="48"/>
      <c r="BU640" s="48"/>
      <c r="BY640" s="41">
        <v>43234</v>
      </c>
      <c r="BZ640">
        <v>14.82</v>
      </c>
      <c r="CA640">
        <v>7.6974</v>
      </c>
    </row>
    <row r="641" spans="1:79">
      <c r="A641" s="48"/>
      <c r="E641" s="48"/>
      <c r="M641" s="48"/>
      <c r="Q641" s="48"/>
      <c r="U641" s="48"/>
      <c r="Y641" s="48"/>
      <c r="AC641" s="48"/>
      <c r="AG641" s="48"/>
      <c r="AK641" s="45"/>
      <c r="AO641" s="48"/>
      <c r="AS641" s="48"/>
      <c r="AW641" s="48"/>
      <c r="BA641" s="48"/>
      <c r="BE641" s="48"/>
      <c r="BI641" s="48"/>
      <c r="BM641" s="41">
        <v>42935</v>
      </c>
      <c r="BN641">
        <v>4.72</v>
      </c>
      <c r="BO641">
        <v>2.1924000000000001</v>
      </c>
      <c r="BQ641" s="48"/>
      <c r="BU641" s="48"/>
      <c r="BY641" s="41">
        <v>43235</v>
      </c>
      <c r="BZ641">
        <v>14.77</v>
      </c>
      <c r="CA641">
        <v>7.6714000000000002</v>
      </c>
    </row>
    <row r="642" spans="1:79">
      <c r="A642" s="48"/>
      <c r="E642" s="48"/>
      <c r="M642" s="48"/>
      <c r="Q642" s="48"/>
      <c r="U642" s="48"/>
      <c r="Y642" s="48"/>
      <c r="AC642" s="48"/>
      <c r="AG642" s="48"/>
      <c r="AK642" s="45"/>
      <c r="AO642" s="48"/>
      <c r="AS642" s="48"/>
      <c r="AW642" s="48"/>
      <c r="BA642" s="48"/>
      <c r="BE642" s="48"/>
      <c r="BI642" s="48"/>
      <c r="BM642" s="41">
        <v>42936</v>
      </c>
      <c r="BN642">
        <v>4.7</v>
      </c>
      <c r="BO642">
        <v>2.1831</v>
      </c>
      <c r="BQ642" s="48"/>
      <c r="BU642" s="48"/>
      <c r="BY642" s="41">
        <v>43236</v>
      </c>
      <c r="BZ642">
        <v>14.8</v>
      </c>
      <c r="CA642">
        <v>7.6870000000000003</v>
      </c>
    </row>
    <row r="643" spans="1:79">
      <c r="A643" s="48"/>
      <c r="E643" s="48"/>
      <c r="M643" s="48"/>
      <c r="Q643" s="48"/>
      <c r="U643" s="48"/>
      <c r="Y643" s="48"/>
      <c r="AC643" s="48"/>
      <c r="AG643" s="48"/>
      <c r="AK643" s="45"/>
      <c r="AO643" s="48"/>
      <c r="AS643" s="48"/>
      <c r="AW643" s="48"/>
      <c r="BA643" s="48"/>
      <c r="BE643" s="48"/>
      <c r="BI643" s="48"/>
      <c r="BM643" s="41">
        <v>42937</v>
      </c>
      <c r="BN643">
        <v>4.68</v>
      </c>
      <c r="BO643">
        <v>2.1739000000000002</v>
      </c>
      <c r="BQ643" s="48"/>
      <c r="BU643" s="48"/>
      <c r="BY643" s="41">
        <v>43237</v>
      </c>
      <c r="BZ643">
        <v>14.41</v>
      </c>
      <c r="CA643">
        <v>7.4843999999999999</v>
      </c>
    </row>
    <row r="644" spans="1:79">
      <c r="A644" s="48"/>
      <c r="E644" s="48"/>
      <c r="M644" s="48"/>
      <c r="Q644" s="48"/>
      <c r="U644" s="48"/>
      <c r="Y644" s="48"/>
      <c r="AC644" s="48"/>
      <c r="AG644" s="48"/>
      <c r="AK644" s="45"/>
      <c r="AO644" s="48"/>
      <c r="AS644" s="48"/>
      <c r="AW644" s="48"/>
      <c r="BA644" s="48"/>
      <c r="BE644" s="48"/>
      <c r="BI644" s="48"/>
      <c r="BM644" s="41">
        <v>42940</v>
      </c>
      <c r="BN644">
        <v>4.68</v>
      </c>
      <c r="BO644">
        <v>2.1739000000000002</v>
      </c>
      <c r="BQ644" s="48"/>
      <c r="BU644" s="48"/>
      <c r="BY644" s="41">
        <v>43238</v>
      </c>
      <c r="BZ644">
        <v>14.6</v>
      </c>
      <c r="CA644">
        <v>7.5831</v>
      </c>
    </row>
    <row r="645" spans="1:79">
      <c r="A645" s="48"/>
      <c r="E645" s="48"/>
      <c r="M645" s="48"/>
      <c r="Q645" s="48"/>
      <c r="U645" s="48"/>
      <c r="Y645" s="48"/>
      <c r="AC645" s="48"/>
      <c r="AG645" s="48"/>
      <c r="AK645" s="45"/>
      <c r="AO645" s="48"/>
      <c r="AS645" s="48"/>
      <c r="AW645" s="48"/>
      <c r="BA645" s="48"/>
      <c r="BE645" s="48"/>
      <c r="BI645" s="48"/>
      <c r="BM645" s="41">
        <v>42942</v>
      </c>
      <c r="BN645">
        <v>4.62</v>
      </c>
      <c r="BO645">
        <v>2.1459999999999999</v>
      </c>
      <c r="BQ645" s="48"/>
      <c r="BU645" s="48"/>
      <c r="BY645" s="41">
        <v>43241</v>
      </c>
      <c r="BZ645">
        <v>14.89</v>
      </c>
      <c r="CA645">
        <v>7.7337999999999996</v>
      </c>
    </row>
    <row r="646" spans="1:79">
      <c r="A646" s="48"/>
      <c r="E646" s="48"/>
      <c r="M646" s="48"/>
      <c r="Q646" s="48"/>
      <c r="U646" s="48"/>
      <c r="Y646" s="48"/>
      <c r="AC646" s="48"/>
      <c r="AG646" s="48"/>
      <c r="AK646" s="45"/>
      <c r="AO646" s="48"/>
      <c r="AS646" s="48"/>
      <c r="AW646" s="48"/>
      <c r="BA646" s="48"/>
      <c r="BE646" s="48"/>
      <c r="BI646" s="48"/>
      <c r="BM646" s="41">
        <v>42943</v>
      </c>
      <c r="BN646">
        <v>4.6900000000000004</v>
      </c>
      <c r="BO646">
        <v>2.1785000000000001</v>
      </c>
      <c r="BQ646" s="48"/>
      <c r="BU646" s="48"/>
      <c r="BY646" s="41">
        <v>43242</v>
      </c>
      <c r="BZ646">
        <v>14.89</v>
      </c>
      <c r="CA646">
        <v>7.7337999999999996</v>
      </c>
    </row>
    <row r="647" spans="1:79">
      <c r="A647" s="48"/>
      <c r="E647" s="48"/>
      <c r="M647" s="48"/>
      <c r="Q647" s="48"/>
      <c r="U647" s="48"/>
      <c r="Y647" s="48"/>
      <c r="AC647" s="48"/>
      <c r="AG647" s="48"/>
      <c r="AK647" s="45"/>
      <c r="AO647" s="48"/>
      <c r="AS647" s="48"/>
      <c r="AW647" s="48"/>
      <c r="BA647" s="48"/>
      <c r="BE647" s="48"/>
      <c r="BI647" s="48"/>
      <c r="BM647" s="41">
        <v>42944</v>
      </c>
      <c r="BN647">
        <v>4.53</v>
      </c>
      <c r="BO647">
        <v>2.2096</v>
      </c>
      <c r="BQ647" s="48"/>
      <c r="BU647" s="48"/>
      <c r="BY647" s="41">
        <v>43243</v>
      </c>
      <c r="BZ647">
        <v>14.85</v>
      </c>
      <c r="CA647">
        <v>7.7130000000000001</v>
      </c>
    </row>
    <row r="648" spans="1:79">
      <c r="A648" s="48"/>
      <c r="E648" s="48"/>
      <c r="M648" s="48"/>
      <c r="Q648" s="48"/>
      <c r="U648" s="48"/>
      <c r="Y648" s="48"/>
      <c r="AC648" s="48"/>
      <c r="AG648" s="48"/>
      <c r="AK648" s="45"/>
      <c r="AO648" s="48"/>
      <c r="AS648" s="48"/>
      <c r="AW648" s="48"/>
      <c r="BA648" s="48"/>
      <c r="BE648" s="48"/>
      <c r="BI648" s="48"/>
      <c r="BM648" s="41">
        <v>42947</v>
      </c>
      <c r="BN648">
        <v>4.5</v>
      </c>
      <c r="BO648">
        <v>2.1949000000000001</v>
      </c>
      <c r="BQ648" s="48"/>
      <c r="BU648" s="48"/>
      <c r="BY648" s="41">
        <v>43244</v>
      </c>
      <c r="BZ648">
        <v>14.6</v>
      </c>
      <c r="CA648">
        <v>7.5831</v>
      </c>
    </row>
    <row r="649" spans="1:79">
      <c r="A649" s="48"/>
      <c r="E649" s="48"/>
      <c r="M649" s="48"/>
      <c r="Q649" s="48"/>
      <c r="U649" s="48"/>
      <c r="Y649" s="48"/>
      <c r="AC649" s="48"/>
      <c r="AG649" s="48"/>
      <c r="AK649" s="45"/>
      <c r="AO649" s="48"/>
      <c r="AS649" s="48"/>
      <c r="AW649" s="48"/>
      <c r="BA649" s="48"/>
      <c r="BE649" s="48"/>
      <c r="BI649" s="48"/>
      <c r="BM649" s="41">
        <v>42948</v>
      </c>
      <c r="BN649">
        <v>4.5</v>
      </c>
      <c r="BO649">
        <v>2.1949000000000001</v>
      </c>
      <c r="BQ649" s="48"/>
      <c r="BU649" s="48"/>
      <c r="BY649" s="41">
        <v>43245</v>
      </c>
      <c r="BZ649">
        <v>14.6</v>
      </c>
      <c r="CA649">
        <v>7.5831</v>
      </c>
    </row>
    <row r="650" spans="1:79">
      <c r="A650" s="48"/>
      <c r="E650" s="48"/>
      <c r="M650" s="48"/>
      <c r="Q650" s="48"/>
      <c r="U650" s="48"/>
      <c r="Y650" s="48"/>
      <c r="AC650" s="48"/>
      <c r="AG650" s="48"/>
      <c r="AK650" s="45"/>
      <c r="AO650" s="48"/>
      <c r="AS650" s="48"/>
      <c r="AW650" s="48"/>
      <c r="BA650" s="48"/>
      <c r="BE650" s="48"/>
      <c r="BI650" s="48"/>
      <c r="BM650" s="41">
        <v>42949</v>
      </c>
      <c r="BN650">
        <v>4.5</v>
      </c>
      <c r="BO650">
        <v>2.1949000000000001</v>
      </c>
      <c r="BQ650" s="48"/>
      <c r="BU650" s="48"/>
      <c r="BY650" s="41">
        <v>43248</v>
      </c>
      <c r="BZ650">
        <v>14.94</v>
      </c>
      <c r="CA650">
        <v>7.7596999999999996</v>
      </c>
    </row>
    <row r="651" spans="1:79">
      <c r="A651" s="48"/>
      <c r="E651" s="48"/>
      <c r="M651" s="48"/>
      <c r="Q651" s="48"/>
      <c r="U651" s="48"/>
      <c r="Y651" s="48"/>
      <c r="AC651" s="48"/>
      <c r="AG651" s="48"/>
      <c r="AK651" s="45"/>
      <c r="AO651" s="48"/>
      <c r="AS651" s="48"/>
      <c r="AW651" s="48"/>
      <c r="BA651" s="48"/>
      <c r="BE651" s="48"/>
      <c r="BI651" s="48"/>
      <c r="BM651" s="41">
        <v>42950</v>
      </c>
      <c r="BN651">
        <v>4.49</v>
      </c>
      <c r="BO651">
        <v>2.1901000000000002</v>
      </c>
      <c r="BQ651" s="48"/>
      <c r="BU651" s="48"/>
      <c r="BY651" s="41">
        <v>43249</v>
      </c>
      <c r="BZ651">
        <v>14.65</v>
      </c>
      <c r="CA651">
        <v>7.6090999999999998</v>
      </c>
    </row>
    <row r="652" spans="1:79">
      <c r="A652" s="48"/>
      <c r="E652" s="48"/>
      <c r="M652" s="48"/>
      <c r="Q652" s="48"/>
      <c r="U652" s="48"/>
      <c r="Y652" s="48"/>
      <c r="AC652" s="48"/>
      <c r="AG652" s="48"/>
      <c r="AK652" s="45"/>
      <c r="AO652" s="48"/>
      <c r="AS652" s="48"/>
      <c r="AW652" s="48"/>
      <c r="BA652" s="48"/>
      <c r="BE652" s="48"/>
      <c r="BI652" s="48"/>
      <c r="BM652" s="41">
        <v>42951</v>
      </c>
      <c r="BN652">
        <v>4.5</v>
      </c>
      <c r="BO652">
        <v>2.1949000000000001</v>
      </c>
      <c r="BQ652" s="48"/>
      <c r="BU652" s="48"/>
      <c r="BY652" s="41">
        <v>43250</v>
      </c>
      <c r="BZ652">
        <v>14.65</v>
      </c>
      <c r="CA652">
        <v>7.6090999999999998</v>
      </c>
    </row>
    <row r="653" spans="1:79">
      <c r="A653" s="48"/>
      <c r="E653" s="48"/>
      <c r="M653" s="48"/>
      <c r="Q653" s="48"/>
      <c r="U653" s="48"/>
      <c r="Y653" s="48"/>
      <c r="AC653" s="48"/>
      <c r="AG653" s="48"/>
      <c r="AK653" s="45"/>
      <c r="AO653" s="48"/>
      <c r="AS653" s="48"/>
      <c r="AW653" s="48"/>
      <c r="BA653" s="48"/>
      <c r="BE653" s="48"/>
      <c r="BI653" s="48"/>
      <c r="BM653" s="41">
        <v>42954</v>
      </c>
      <c r="BN653">
        <v>4.5</v>
      </c>
      <c r="BO653">
        <v>2.1949000000000001</v>
      </c>
      <c r="BQ653" s="48"/>
      <c r="BU653" s="48"/>
      <c r="BY653" s="41">
        <v>43251</v>
      </c>
      <c r="BZ653">
        <v>14.85</v>
      </c>
      <c r="CA653">
        <v>7.7130000000000001</v>
      </c>
    </row>
    <row r="654" spans="1:79">
      <c r="A654" s="48"/>
      <c r="E654" s="48"/>
      <c r="M654" s="48"/>
      <c r="Q654" s="48"/>
      <c r="U654" s="48"/>
      <c r="Y654" s="48"/>
      <c r="AC654" s="48"/>
      <c r="AG654" s="48"/>
      <c r="AK654" s="45"/>
      <c r="AO654" s="48"/>
      <c r="AS654" s="48"/>
      <c r="AW654" s="48"/>
      <c r="BA654" s="48"/>
      <c r="BE654" s="48"/>
      <c r="BI654" s="48"/>
      <c r="BM654" s="41">
        <v>42955</v>
      </c>
      <c r="BN654">
        <v>4.5</v>
      </c>
      <c r="BO654">
        <v>2.1949000000000001</v>
      </c>
      <c r="BQ654" s="48"/>
      <c r="BU654" s="48"/>
      <c r="BY654" s="41">
        <v>43252</v>
      </c>
      <c r="BZ654">
        <v>14.95</v>
      </c>
      <c r="CA654">
        <v>7.7648999999999999</v>
      </c>
    </row>
    <row r="655" spans="1:79">
      <c r="A655" s="48"/>
      <c r="E655" s="48"/>
      <c r="M655" s="48"/>
      <c r="Q655" s="48"/>
      <c r="U655" s="48"/>
      <c r="Y655" s="48"/>
      <c r="AC655" s="48"/>
      <c r="AG655" s="48"/>
      <c r="AK655" s="45"/>
      <c r="AO655" s="48"/>
      <c r="AS655" s="48"/>
      <c r="AW655" s="48"/>
      <c r="BA655" s="48"/>
      <c r="BE655" s="48"/>
      <c r="BI655" s="48"/>
      <c r="BM655" s="41">
        <v>42956</v>
      </c>
      <c r="BN655">
        <v>4.49</v>
      </c>
      <c r="BO655">
        <v>2.1901000000000002</v>
      </c>
      <c r="BQ655" s="48"/>
      <c r="BU655" s="48"/>
      <c r="BY655" s="41">
        <v>43255</v>
      </c>
      <c r="BZ655">
        <v>14.96</v>
      </c>
      <c r="CA655">
        <v>7.7701000000000002</v>
      </c>
    </row>
    <row r="656" spans="1:79">
      <c r="A656" s="48"/>
      <c r="E656" s="48"/>
      <c r="M656" s="48"/>
      <c r="Q656" s="48"/>
      <c r="U656" s="48"/>
      <c r="Y656" s="48"/>
      <c r="AC656" s="48"/>
      <c r="AG656" s="48"/>
      <c r="AK656" s="45"/>
      <c r="AO656" s="48"/>
      <c r="AS656" s="48"/>
      <c r="AW656" s="48"/>
      <c r="BA656" s="48"/>
      <c r="BE656" s="48"/>
      <c r="BI656" s="48"/>
      <c r="BM656" s="41">
        <v>42957</v>
      </c>
      <c r="BN656">
        <v>4.49</v>
      </c>
      <c r="BO656">
        <v>2.1901000000000002</v>
      </c>
      <c r="BQ656" s="48"/>
      <c r="BU656" s="48"/>
      <c r="BY656" s="41">
        <v>43256</v>
      </c>
      <c r="BZ656">
        <v>15</v>
      </c>
      <c r="CA656">
        <v>7.7908999999999997</v>
      </c>
    </row>
    <row r="657" spans="1:79">
      <c r="A657" s="48"/>
      <c r="E657" s="48"/>
      <c r="M657" s="48"/>
      <c r="Q657" s="48"/>
      <c r="U657" s="48"/>
      <c r="Y657" s="48"/>
      <c r="AC657" s="48"/>
      <c r="AG657" s="48"/>
      <c r="AK657" s="45"/>
      <c r="AO657" s="48"/>
      <c r="AS657" s="48"/>
      <c r="AW657" s="48"/>
      <c r="BA657" s="48"/>
      <c r="BE657" s="48"/>
      <c r="BI657" s="48"/>
      <c r="BM657" s="41">
        <v>42958</v>
      </c>
      <c r="BN657">
        <v>4.4800000000000004</v>
      </c>
      <c r="BO657">
        <v>2.1852</v>
      </c>
      <c r="BQ657" s="48"/>
      <c r="BU657" s="48"/>
      <c r="BY657" s="41">
        <v>43257</v>
      </c>
      <c r="BZ657">
        <v>15.1</v>
      </c>
      <c r="CA657">
        <v>7.8428000000000004</v>
      </c>
    </row>
    <row r="658" spans="1:79">
      <c r="A658" s="48"/>
      <c r="E658" s="48"/>
      <c r="M658" s="48"/>
      <c r="Q658" s="48"/>
      <c r="U658" s="48"/>
      <c r="Y658" s="48"/>
      <c r="AC658" s="48"/>
      <c r="AG658" s="48"/>
      <c r="AK658" s="45"/>
      <c r="AO658" s="48"/>
      <c r="AS658" s="48"/>
      <c r="AW658" s="48"/>
      <c r="BA658" s="48"/>
      <c r="BE658" s="48"/>
      <c r="BI658" s="48"/>
      <c r="BM658" s="41">
        <v>42961</v>
      </c>
      <c r="BN658">
        <v>4.4800000000000004</v>
      </c>
      <c r="BO658">
        <v>2.1852</v>
      </c>
      <c r="BQ658" s="48"/>
      <c r="BU658" s="48"/>
      <c r="BY658" s="41">
        <v>43258</v>
      </c>
      <c r="BZ658">
        <v>15</v>
      </c>
      <c r="CA658">
        <v>7.7908999999999997</v>
      </c>
    </row>
    <row r="659" spans="1:79">
      <c r="A659" s="48"/>
      <c r="E659" s="48"/>
      <c r="M659" s="48"/>
      <c r="Q659" s="48"/>
      <c r="U659" s="48"/>
      <c r="Y659" s="48"/>
      <c r="AC659" s="48"/>
      <c r="AG659" s="48"/>
      <c r="AK659" s="45"/>
      <c r="AO659" s="48"/>
      <c r="AS659" s="48"/>
      <c r="AW659" s="48"/>
      <c r="BA659" s="48"/>
      <c r="BE659" s="48"/>
      <c r="BI659" s="48"/>
      <c r="BM659" s="41">
        <v>42962</v>
      </c>
      <c r="BN659">
        <v>4.47</v>
      </c>
      <c r="BO659">
        <v>2.1802999999999999</v>
      </c>
      <c r="BQ659" s="48"/>
      <c r="BU659" s="48"/>
      <c r="BY659" s="41">
        <v>43259</v>
      </c>
      <c r="BZ659">
        <v>15</v>
      </c>
      <c r="CA659">
        <v>7.7908999999999997</v>
      </c>
    </row>
    <row r="660" spans="1:79">
      <c r="A660" s="48"/>
      <c r="E660" s="48"/>
      <c r="M660" s="48"/>
      <c r="Q660" s="48"/>
      <c r="U660" s="48"/>
      <c r="Y660" s="48"/>
      <c r="AC660" s="48"/>
      <c r="AG660" s="48"/>
      <c r="AK660" s="45"/>
      <c r="AO660" s="48"/>
      <c r="AS660" s="48"/>
      <c r="AW660" s="48"/>
      <c r="BA660" s="48"/>
      <c r="BE660" s="48"/>
      <c r="BI660" s="48"/>
      <c r="BM660" s="41">
        <v>42963</v>
      </c>
      <c r="BN660">
        <v>4.4000000000000004</v>
      </c>
      <c r="BO660">
        <v>2.1461999999999999</v>
      </c>
      <c r="BQ660" s="48"/>
      <c r="BU660" s="48"/>
      <c r="BY660" s="41">
        <v>43262</v>
      </c>
      <c r="BZ660">
        <v>15</v>
      </c>
      <c r="CA660">
        <v>7.7908999999999997</v>
      </c>
    </row>
    <row r="661" spans="1:79">
      <c r="A661" s="48"/>
      <c r="E661" s="48"/>
      <c r="M661" s="48"/>
      <c r="Q661" s="48"/>
      <c r="U661" s="48"/>
      <c r="Y661" s="48"/>
      <c r="AC661" s="48"/>
      <c r="AG661" s="48"/>
      <c r="AK661" s="45"/>
      <c r="AO661" s="48"/>
      <c r="AS661" s="48"/>
      <c r="AW661" s="48"/>
      <c r="BA661" s="48"/>
      <c r="BE661" s="48"/>
      <c r="BI661" s="48"/>
      <c r="BM661" s="41">
        <v>42964</v>
      </c>
      <c r="BN661">
        <v>4.4000000000000004</v>
      </c>
      <c r="BO661">
        <v>2.1461999999999999</v>
      </c>
      <c r="BQ661" s="48"/>
      <c r="BU661" s="48"/>
      <c r="BY661" s="41">
        <v>43263</v>
      </c>
      <c r="BZ661">
        <v>15</v>
      </c>
      <c r="CA661">
        <v>7.7908999999999997</v>
      </c>
    </row>
    <row r="662" spans="1:79">
      <c r="A662" s="48"/>
      <c r="E662" s="48"/>
      <c r="M662" s="48"/>
      <c r="Q662" s="48"/>
      <c r="U662" s="48"/>
      <c r="Y662" s="48"/>
      <c r="AC662" s="48"/>
      <c r="AG662" s="48"/>
      <c r="AK662" s="45"/>
      <c r="AO662" s="48"/>
      <c r="AS662" s="48"/>
      <c r="AW662" s="48"/>
      <c r="BA662" s="48"/>
      <c r="BE662" s="48"/>
      <c r="BI662" s="48"/>
      <c r="BM662" s="41">
        <v>42965</v>
      </c>
      <c r="BN662">
        <v>4.4000000000000004</v>
      </c>
      <c r="BO662">
        <v>2.1461999999999999</v>
      </c>
      <c r="BQ662" s="48"/>
      <c r="BU662" s="48"/>
      <c r="BY662" s="41">
        <v>43264</v>
      </c>
      <c r="BZ662">
        <v>15</v>
      </c>
      <c r="CA662">
        <v>7.7908999999999997</v>
      </c>
    </row>
    <row r="663" spans="1:79">
      <c r="A663" s="48"/>
      <c r="E663" s="48"/>
      <c r="M663" s="48"/>
      <c r="Q663" s="48"/>
      <c r="U663" s="48"/>
      <c r="Y663" s="48"/>
      <c r="AC663" s="48"/>
      <c r="AG663" s="48"/>
      <c r="AK663" s="45"/>
      <c r="AO663" s="48"/>
      <c r="AS663" s="48"/>
      <c r="AW663" s="48"/>
      <c r="BA663" s="48"/>
      <c r="BE663" s="48"/>
      <c r="BI663" s="48"/>
      <c r="BM663" s="41">
        <v>42968</v>
      </c>
      <c r="BN663">
        <v>4.3</v>
      </c>
      <c r="BO663">
        <v>2.0973999999999999</v>
      </c>
      <c r="BQ663" s="48"/>
      <c r="BU663" s="48"/>
      <c r="BY663" s="41">
        <v>43265</v>
      </c>
      <c r="BZ663">
        <v>14.96</v>
      </c>
      <c r="CA663">
        <v>7.7701000000000002</v>
      </c>
    </row>
    <row r="664" spans="1:79">
      <c r="A664" s="48"/>
      <c r="E664" s="48"/>
      <c r="M664" s="48"/>
      <c r="Q664" s="48"/>
      <c r="U664" s="48"/>
      <c r="Y664" s="48"/>
      <c r="AC664" s="48"/>
      <c r="AG664" s="48"/>
      <c r="AK664" s="45"/>
      <c r="AO664" s="48"/>
      <c r="AS664" s="48"/>
      <c r="AW664" s="48"/>
      <c r="BA664" s="48"/>
      <c r="BE664" s="48"/>
      <c r="BI664" s="48"/>
      <c r="BM664" s="41">
        <v>42969</v>
      </c>
      <c r="BN664">
        <v>4.26</v>
      </c>
      <c r="BO664">
        <v>2.0779000000000001</v>
      </c>
      <c r="BQ664" s="48"/>
      <c r="BU664" s="48"/>
      <c r="BY664" s="41">
        <v>43269</v>
      </c>
      <c r="BZ664">
        <v>15</v>
      </c>
      <c r="CA664">
        <v>7.7908999999999997</v>
      </c>
    </row>
    <row r="665" spans="1:79">
      <c r="A665" s="48"/>
      <c r="E665" s="48"/>
      <c r="M665" s="48"/>
      <c r="Q665" s="48"/>
      <c r="U665" s="48"/>
      <c r="Y665" s="48"/>
      <c r="AC665" s="48"/>
      <c r="AG665" s="48"/>
      <c r="AK665" s="45"/>
      <c r="AO665" s="48"/>
      <c r="AS665" s="48"/>
      <c r="AW665" s="48"/>
      <c r="BA665" s="48"/>
      <c r="BE665" s="48"/>
      <c r="BI665" s="48"/>
      <c r="BM665" s="41">
        <v>42970</v>
      </c>
      <c r="BN665">
        <v>4.2</v>
      </c>
      <c r="BO665">
        <v>2.0486</v>
      </c>
      <c r="BQ665" s="48"/>
      <c r="BU665" s="48"/>
      <c r="BY665" s="41">
        <v>43270</v>
      </c>
      <c r="BZ665">
        <v>15.08</v>
      </c>
      <c r="CA665">
        <v>7.8323999999999998</v>
      </c>
    </row>
    <row r="666" spans="1:79">
      <c r="A666" s="48"/>
      <c r="E666" s="48"/>
      <c r="M666" s="48"/>
      <c r="Q666" s="48"/>
      <c r="U666" s="48"/>
      <c r="Y666" s="48"/>
      <c r="AC666" s="48"/>
      <c r="AG666" s="48"/>
      <c r="AK666" s="45"/>
      <c r="AO666" s="48"/>
      <c r="AS666" s="48"/>
      <c r="AW666" s="48"/>
      <c r="BA666" s="48"/>
      <c r="BE666" s="48"/>
      <c r="BI666" s="48"/>
      <c r="BM666" s="41">
        <v>42971</v>
      </c>
      <c r="BN666">
        <v>4.17</v>
      </c>
      <c r="BO666">
        <v>2.0339999999999998</v>
      </c>
      <c r="BQ666" s="48"/>
      <c r="BU666" s="48"/>
      <c r="BY666" s="41">
        <v>43271</v>
      </c>
      <c r="BZ666">
        <v>15.14</v>
      </c>
      <c r="CA666">
        <v>7.8635999999999999</v>
      </c>
    </row>
    <row r="667" spans="1:79">
      <c r="A667" s="48"/>
      <c r="E667" s="48"/>
      <c r="M667" s="48"/>
      <c r="Q667" s="48"/>
      <c r="U667" s="48"/>
      <c r="Y667" s="48"/>
      <c r="AC667" s="48"/>
      <c r="AG667" s="48"/>
      <c r="AK667" s="45"/>
      <c r="AO667" s="48"/>
      <c r="AS667" s="48"/>
      <c r="AW667" s="48"/>
      <c r="BA667" s="48"/>
      <c r="BE667" s="48"/>
      <c r="BI667" s="48"/>
      <c r="BM667" s="41">
        <v>42972</v>
      </c>
      <c r="BN667">
        <v>4.05</v>
      </c>
      <c r="BO667">
        <v>1.9755</v>
      </c>
      <c r="BQ667" s="48"/>
      <c r="BU667" s="48"/>
      <c r="BY667" s="41">
        <v>43272</v>
      </c>
      <c r="BZ667">
        <v>14.98</v>
      </c>
      <c r="CA667">
        <v>7.7805</v>
      </c>
    </row>
    <row r="668" spans="1:79">
      <c r="A668" s="48"/>
      <c r="E668" s="48"/>
      <c r="M668" s="48"/>
      <c r="Q668" s="48"/>
      <c r="U668" s="48"/>
      <c r="Y668" s="48"/>
      <c r="AC668" s="48"/>
      <c r="AG668" s="48"/>
      <c r="AK668" s="45"/>
      <c r="AO668" s="48"/>
      <c r="AS668" s="48"/>
      <c r="AW668" s="48"/>
      <c r="BA668" s="48"/>
      <c r="BE668" s="48"/>
      <c r="BI668" s="48"/>
      <c r="BM668" s="41">
        <v>42975</v>
      </c>
      <c r="BN668">
        <v>3.98</v>
      </c>
      <c r="BO668">
        <v>1.9413</v>
      </c>
      <c r="BQ668" s="48"/>
      <c r="BU668" s="48"/>
      <c r="BY668" s="41">
        <v>43273</v>
      </c>
      <c r="BZ668">
        <v>14.98</v>
      </c>
      <c r="CA668">
        <v>7.7805</v>
      </c>
    </row>
    <row r="669" spans="1:79">
      <c r="A669" s="48"/>
      <c r="E669" s="48"/>
      <c r="M669" s="48"/>
      <c r="Q669" s="48"/>
      <c r="U669" s="48"/>
      <c r="Y669" s="48"/>
      <c r="AC669" s="48"/>
      <c r="AG669" s="48"/>
      <c r="AK669" s="45"/>
      <c r="AO669" s="48"/>
      <c r="AS669" s="48"/>
      <c r="AW669" s="48"/>
      <c r="BA669" s="48"/>
      <c r="BE669" s="48"/>
      <c r="BI669" s="48"/>
      <c r="BM669" s="41">
        <v>42976</v>
      </c>
      <c r="BN669">
        <v>3.95</v>
      </c>
      <c r="BO669">
        <v>1.9459</v>
      </c>
      <c r="BQ669" s="48"/>
      <c r="BU669" s="48"/>
      <c r="BY669" s="41">
        <v>43276</v>
      </c>
      <c r="BZ669">
        <v>14.8</v>
      </c>
      <c r="CA669">
        <v>7.6870000000000003</v>
      </c>
    </row>
    <row r="670" spans="1:79">
      <c r="A670" s="48"/>
      <c r="E670" s="48"/>
      <c r="M670" s="48"/>
      <c r="Q670" s="48"/>
      <c r="U670" s="48"/>
      <c r="Y670" s="48"/>
      <c r="AC670" s="48"/>
      <c r="AG670" s="48"/>
      <c r="AK670" s="45"/>
      <c r="AO670" s="48"/>
      <c r="AS670" s="48"/>
      <c r="AW670" s="48"/>
      <c r="BA670" s="48"/>
      <c r="BE670" s="48"/>
      <c r="BI670" s="48"/>
      <c r="BM670" s="41">
        <v>42977</v>
      </c>
      <c r="BN670">
        <v>4</v>
      </c>
      <c r="BO670">
        <v>1.9705999999999999</v>
      </c>
      <c r="BQ670" s="48"/>
      <c r="BU670" s="48"/>
      <c r="BY670" s="41">
        <v>43277</v>
      </c>
      <c r="BZ670">
        <v>14.8</v>
      </c>
      <c r="CA670">
        <v>7.6870000000000003</v>
      </c>
    </row>
    <row r="671" spans="1:79">
      <c r="A671" s="48"/>
      <c r="E671" s="48"/>
      <c r="M671" s="48"/>
      <c r="Q671" s="48"/>
      <c r="U671" s="48"/>
      <c r="Y671" s="48"/>
      <c r="AC671" s="48"/>
      <c r="AG671" s="48"/>
      <c r="AK671" s="45"/>
      <c r="AO671" s="48"/>
      <c r="AS671" s="48"/>
      <c r="AW671" s="48"/>
      <c r="BA671" s="48"/>
      <c r="BE671" s="48"/>
      <c r="BI671" s="48"/>
      <c r="BM671" s="41">
        <v>42978</v>
      </c>
      <c r="BN671">
        <v>4.05</v>
      </c>
      <c r="BO671">
        <v>1.9952000000000001</v>
      </c>
      <c r="BQ671" s="48"/>
      <c r="BU671" s="48"/>
      <c r="BY671" s="41">
        <v>43278</v>
      </c>
      <c r="BZ671">
        <v>14.85</v>
      </c>
      <c r="CA671">
        <v>7.7130000000000001</v>
      </c>
    </row>
    <row r="672" spans="1:79">
      <c r="A672" s="48"/>
      <c r="E672" s="48"/>
      <c r="M672" s="48"/>
      <c r="Q672" s="48"/>
      <c r="U672" s="48"/>
      <c r="Y672" s="48"/>
      <c r="AC672" s="48"/>
      <c r="AG672" s="48"/>
      <c r="AK672" s="45"/>
      <c r="AO672" s="48"/>
      <c r="AS672" s="48"/>
      <c r="AW672" s="48"/>
      <c r="BA672" s="48"/>
      <c r="BE672" s="48"/>
      <c r="BI672" s="48"/>
      <c r="BM672" s="41">
        <v>42982</v>
      </c>
      <c r="BN672">
        <v>4.07</v>
      </c>
      <c r="BO672">
        <v>2.0051000000000001</v>
      </c>
      <c r="BQ672" s="48"/>
      <c r="BU672" s="48"/>
      <c r="BY672" s="41">
        <v>43279</v>
      </c>
      <c r="BZ672">
        <v>14.7</v>
      </c>
      <c r="CA672">
        <v>7.6351000000000004</v>
      </c>
    </row>
    <row r="673" spans="1:79">
      <c r="A673" s="48"/>
      <c r="E673" s="48"/>
      <c r="M673" s="48"/>
      <c r="Q673" s="48"/>
      <c r="U673" s="48"/>
      <c r="Y673" s="48"/>
      <c r="AC673" s="48"/>
      <c r="AG673" s="48"/>
      <c r="AK673" s="45"/>
      <c r="AO673" s="48"/>
      <c r="AS673" s="48"/>
      <c r="AW673" s="48"/>
      <c r="BA673" s="48"/>
      <c r="BE673" s="48"/>
      <c r="BI673" s="48"/>
      <c r="BM673" s="41">
        <v>42983</v>
      </c>
      <c r="BN673">
        <v>4</v>
      </c>
      <c r="BO673">
        <v>1.9705999999999999</v>
      </c>
      <c r="BQ673" s="48"/>
      <c r="BU673" s="48"/>
      <c r="BY673" s="41">
        <v>43280</v>
      </c>
      <c r="BZ673">
        <v>13.95</v>
      </c>
      <c r="CA673">
        <v>7.6582999999999997</v>
      </c>
    </row>
    <row r="674" spans="1:79">
      <c r="A674" s="48"/>
      <c r="E674" s="48"/>
      <c r="M674" s="48"/>
      <c r="Q674" s="48"/>
      <c r="U674" s="48"/>
      <c r="Y674" s="48"/>
      <c r="AC674" s="48"/>
      <c r="AG674" s="48"/>
      <c r="AK674" s="45"/>
      <c r="AO674" s="48"/>
      <c r="AS674" s="48"/>
      <c r="AW674" s="48"/>
      <c r="BA674" s="48"/>
      <c r="BE674" s="48"/>
      <c r="BI674" s="48"/>
      <c r="BM674" s="41">
        <v>42984</v>
      </c>
      <c r="BN674">
        <v>4</v>
      </c>
      <c r="BO674">
        <v>1.9705999999999999</v>
      </c>
      <c r="BQ674" s="48"/>
      <c r="BU674" s="48"/>
      <c r="BY674" s="41">
        <v>43283</v>
      </c>
      <c r="BZ674">
        <v>13.9</v>
      </c>
      <c r="CA674">
        <v>7.8177000000000003</v>
      </c>
    </row>
    <row r="675" spans="1:79">
      <c r="A675" s="48"/>
      <c r="E675" s="48"/>
      <c r="M675" s="48"/>
      <c r="Q675" s="48"/>
      <c r="U675" s="48"/>
      <c r="Y675" s="48"/>
      <c r="AC675" s="48"/>
      <c r="AG675" s="48"/>
      <c r="AK675" s="45"/>
      <c r="AO675" s="48"/>
      <c r="AS675" s="48"/>
      <c r="AW675" s="48"/>
      <c r="BA675" s="48"/>
      <c r="BE675" s="48"/>
      <c r="BI675" s="48"/>
      <c r="BM675" s="41">
        <v>42985</v>
      </c>
      <c r="BN675">
        <v>4.05</v>
      </c>
      <c r="BO675">
        <v>1.9952000000000001</v>
      </c>
      <c r="BQ675" s="48"/>
      <c r="BU675" s="48"/>
      <c r="BY675" s="41">
        <v>43284</v>
      </c>
      <c r="BZ675">
        <v>13.9</v>
      </c>
      <c r="CA675">
        <v>7.8177000000000003</v>
      </c>
    </row>
    <row r="676" spans="1:79">
      <c r="A676" s="48"/>
      <c r="E676" s="48"/>
      <c r="M676" s="48"/>
      <c r="Q676" s="48"/>
      <c r="U676" s="48"/>
      <c r="Y676" s="48"/>
      <c r="AC676" s="48"/>
      <c r="AG676" s="48"/>
      <c r="AK676" s="45"/>
      <c r="AO676" s="48"/>
      <c r="AS676" s="48"/>
      <c r="AW676" s="48"/>
      <c r="BA676" s="48"/>
      <c r="BE676" s="48"/>
      <c r="BI676" s="48"/>
      <c r="BM676" s="41">
        <v>42986</v>
      </c>
      <c r="BN676">
        <v>4.12</v>
      </c>
      <c r="BO676">
        <v>2.0297000000000001</v>
      </c>
      <c r="BQ676" s="48"/>
      <c r="BU676" s="48"/>
      <c r="BY676" s="41">
        <v>43285</v>
      </c>
      <c r="BZ676">
        <v>13.98</v>
      </c>
      <c r="CA676">
        <v>7.8627000000000002</v>
      </c>
    </row>
    <row r="677" spans="1:79">
      <c r="A677" s="48"/>
      <c r="E677" s="48"/>
      <c r="M677" s="48"/>
      <c r="Q677" s="48"/>
      <c r="U677" s="48"/>
      <c r="Y677" s="48"/>
      <c r="AC677" s="48"/>
      <c r="AG677" s="48"/>
      <c r="AK677" s="45"/>
      <c r="AO677" s="48"/>
      <c r="AS677" s="48"/>
      <c r="AW677" s="48"/>
      <c r="BA677" s="48"/>
      <c r="BE677" s="48"/>
      <c r="BI677" s="48"/>
      <c r="BM677" s="41">
        <v>42989</v>
      </c>
      <c r="BN677">
        <v>4.22</v>
      </c>
      <c r="BO677">
        <v>2.0790000000000002</v>
      </c>
      <c r="BQ677" s="48"/>
      <c r="BU677" s="48"/>
      <c r="BY677" s="41">
        <v>43286</v>
      </c>
      <c r="BZ677">
        <v>14.05</v>
      </c>
      <c r="CA677">
        <v>7.9020999999999999</v>
      </c>
    </row>
    <row r="678" spans="1:79">
      <c r="A678" s="48"/>
      <c r="E678" s="48"/>
      <c r="M678" s="48"/>
      <c r="Q678" s="48"/>
      <c r="U678" s="48"/>
      <c r="Y678" s="48"/>
      <c r="AC678" s="48"/>
      <c r="AG678" s="48"/>
      <c r="AK678" s="45"/>
      <c r="AO678" s="48"/>
      <c r="AS678" s="48"/>
      <c r="AW678" s="48"/>
      <c r="BA678" s="48"/>
      <c r="BE678" s="48"/>
      <c r="BI678" s="48"/>
      <c r="BM678" s="41">
        <v>42990</v>
      </c>
      <c r="BN678">
        <v>4.08</v>
      </c>
      <c r="BO678">
        <v>2.0099999999999998</v>
      </c>
      <c r="BQ678" s="48"/>
      <c r="BU678" s="48"/>
      <c r="BY678" s="41">
        <v>43287</v>
      </c>
      <c r="BZ678">
        <v>14.05</v>
      </c>
      <c r="CA678">
        <v>7.9020999999999999</v>
      </c>
    </row>
    <row r="679" spans="1:79">
      <c r="A679" s="48"/>
      <c r="E679" s="48"/>
      <c r="M679" s="48"/>
      <c r="Q679" s="48"/>
      <c r="U679" s="48"/>
      <c r="Y679" s="48"/>
      <c r="AC679" s="48"/>
      <c r="AG679" s="48"/>
      <c r="AK679" s="45"/>
      <c r="AO679" s="48"/>
      <c r="AS679" s="48"/>
      <c r="AW679" s="48"/>
      <c r="BA679" s="48"/>
      <c r="BE679" s="48"/>
      <c r="BI679" s="48"/>
      <c r="BM679" s="41">
        <v>42991</v>
      </c>
      <c r="BN679">
        <v>4.18</v>
      </c>
      <c r="BO679">
        <v>2.0592999999999999</v>
      </c>
      <c r="BQ679" s="48"/>
      <c r="BU679" s="48"/>
      <c r="BY679" s="41">
        <v>43290</v>
      </c>
      <c r="BZ679">
        <v>14.4</v>
      </c>
      <c r="CA679">
        <v>8.0989000000000004</v>
      </c>
    </row>
    <row r="680" spans="1:79">
      <c r="A680" s="48"/>
      <c r="E680" s="48"/>
      <c r="M680" s="48"/>
      <c r="Q680" s="48"/>
      <c r="U680" s="48"/>
      <c r="Y680" s="48"/>
      <c r="AC680" s="48"/>
      <c r="AG680" s="48"/>
      <c r="AK680" s="45"/>
      <c r="AO680" s="48"/>
      <c r="AS680" s="48"/>
      <c r="AW680" s="48"/>
      <c r="BA680" s="48"/>
      <c r="BE680" s="48"/>
      <c r="BI680" s="48"/>
      <c r="BM680" s="41">
        <v>42992</v>
      </c>
      <c r="BN680">
        <v>4.18</v>
      </c>
      <c r="BO680">
        <v>2.0592999999999999</v>
      </c>
      <c r="BQ680" s="48"/>
      <c r="BU680" s="48"/>
      <c r="BY680" s="41">
        <v>43291</v>
      </c>
      <c r="BZ680">
        <v>14.82</v>
      </c>
      <c r="CA680">
        <v>8.3351000000000006</v>
      </c>
    </row>
    <row r="681" spans="1:79">
      <c r="A681" s="48"/>
      <c r="E681" s="48"/>
      <c r="M681" s="48"/>
      <c r="Q681" s="48"/>
      <c r="U681" s="48"/>
      <c r="Y681" s="48"/>
      <c r="AC681" s="48"/>
      <c r="AG681" s="48"/>
      <c r="AK681" s="45"/>
      <c r="AO681" s="48"/>
      <c r="AS681" s="48"/>
      <c r="AW681" s="48"/>
      <c r="BA681" s="48"/>
      <c r="BE681" s="48"/>
      <c r="BI681" s="48"/>
      <c r="BM681" s="41">
        <v>42993</v>
      </c>
      <c r="BN681">
        <v>4.1500000000000004</v>
      </c>
      <c r="BO681">
        <v>2.0445000000000002</v>
      </c>
      <c r="BQ681" s="48"/>
      <c r="BU681" s="48"/>
      <c r="BY681" s="41">
        <v>43292</v>
      </c>
      <c r="BZ681">
        <v>14.82</v>
      </c>
      <c r="CA681">
        <v>8.3351000000000006</v>
      </c>
    </row>
    <row r="682" spans="1:79">
      <c r="A682" s="48"/>
      <c r="E682" s="48"/>
      <c r="M682" s="48"/>
      <c r="Q682" s="48"/>
      <c r="U682" s="48"/>
      <c r="Y682" s="48"/>
      <c r="AC682" s="48"/>
      <c r="AG682" s="48"/>
      <c r="AK682" s="45"/>
      <c r="AO682" s="48"/>
      <c r="AS682" s="48"/>
      <c r="AW682" s="48"/>
      <c r="BA682" s="48"/>
      <c r="BE682" s="48"/>
      <c r="BI682" s="48"/>
      <c r="BM682" s="41">
        <v>42996</v>
      </c>
      <c r="BN682">
        <v>4.1100000000000003</v>
      </c>
      <c r="BO682">
        <v>2.0247999999999999</v>
      </c>
      <c r="BQ682" s="48"/>
      <c r="BU682" s="48"/>
      <c r="BY682" s="41">
        <v>43293</v>
      </c>
      <c r="BZ682">
        <v>14.8</v>
      </c>
      <c r="CA682">
        <v>8.3239000000000001</v>
      </c>
    </row>
    <row r="683" spans="1:79">
      <c r="A683" s="48"/>
      <c r="E683" s="48"/>
      <c r="M683" s="48"/>
      <c r="Q683" s="48"/>
      <c r="U683" s="48"/>
      <c r="Y683" s="48"/>
      <c r="AC683" s="48"/>
      <c r="AG683" s="48"/>
      <c r="AK683" s="45"/>
      <c r="AO683" s="48"/>
      <c r="AS683" s="48"/>
      <c r="AW683" s="48"/>
      <c r="BA683" s="48"/>
      <c r="BE683" s="48"/>
      <c r="BI683" s="48"/>
      <c r="BM683" s="41">
        <v>42997</v>
      </c>
      <c r="BN683">
        <v>4.1399999999999997</v>
      </c>
      <c r="BO683">
        <v>2.0394999999999999</v>
      </c>
      <c r="BQ683" s="48"/>
      <c r="BU683" s="48"/>
      <c r="BY683" s="41">
        <v>43294</v>
      </c>
      <c r="BZ683">
        <v>15.2</v>
      </c>
      <c r="CA683">
        <v>8.5488999999999997</v>
      </c>
    </row>
    <row r="684" spans="1:79">
      <c r="A684" s="48"/>
      <c r="E684" s="48"/>
      <c r="M684" s="48"/>
      <c r="Q684" s="48"/>
      <c r="U684" s="48"/>
      <c r="Y684" s="48"/>
      <c r="AC684" s="48"/>
      <c r="AG684" s="48"/>
      <c r="AK684" s="45"/>
      <c r="AO684" s="48"/>
      <c r="AS684" s="48"/>
      <c r="AW684" s="48"/>
      <c r="BA684" s="48"/>
      <c r="BE684" s="48"/>
      <c r="BI684" s="48"/>
      <c r="BM684" s="41">
        <v>42998</v>
      </c>
      <c r="BN684">
        <v>4.2</v>
      </c>
      <c r="BO684">
        <v>2.0691000000000002</v>
      </c>
      <c r="BQ684" s="48"/>
      <c r="BU684" s="48"/>
      <c r="BY684" s="41">
        <v>43297</v>
      </c>
      <c r="BZ684">
        <v>15.1</v>
      </c>
      <c r="CA684">
        <v>8.4925999999999995</v>
      </c>
    </row>
    <row r="685" spans="1:79">
      <c r="A685" s="48"/>
      <c r="E685" s="48"/>
      <c r="M685" s="48"/>
      <c r="Q685" s="48"/>
      <c r="U685" s="48"/>
      <c r="Y685" s="48"/>
      <c r="AC685" s="48"/>
      <c r="AG685" s="48"/>
      <c r="AK685" s="45"/>
      <c r="AO685" s="48"/>
      <c r="AS685" s="48"/>
      <c r="AW685" s="48"/>
      <c r="BA685" s="48"/>
      <c r="BE685" s="48"/>
      <c r="BI685" s="48"/>
      <c r="BM685" s="41">
        <v>43000</v>
      </c>
      <c r="BN685">
        <v>4.18</v>
      </c>
      <c r="BO685">
        <v>2.0592999999999999</v>
      </c>
      <c r="BQ685" s="48"/>
      <c r="BU685" s="48"/>
      <c r="BY685" s="41">
        <v>43298</v>
      </c>
      <c r="BZ685">
        <v>15.1</v>
      </c>
      <c r="CA685">
        <v>8.4925999999999995</v>
      </c>
    </row>
    <row r="686" spans="1:79">
      <c r="A686" s="48"/>
      <c r="E686" s="48"/>
      <c r="M686" s="48"/>
      <c r="Q686" s="48"/>
      <c r="U686" s="48"/>
      <c r="Y686" s="48"/>
      <c r="AC686" s="48"/>
      <c r="AG686" s="48"/>
      <c r="AK686" s="45"/>
      <c r="AO686" s="48"/>
      <c r="AS686" s="48"/>
      <c r="AW686" s="48"/>
      <c r="BA686" s="48"/>
      <c r="BE686" s="48"/>
      <c r="BI686" s="48"/>
      <c r="BM686" s="41">
        <v>43003</v>
      </c>
      <c r="BN686">
        <v>4.2</v>
      </c>
      <c r="BO686">
        <v>2.0691000000000002</v>
      </c>
      <c r="BQ686" s="48"/>
      <c r="BU686" s="48"/>
      <c r="BY686" s="41">
        <v>43299</v>
      </c>
      <c r="BZ686">
        <v>14.9</v>
      </c>
      <c r="CA686">
        <v>8.3801000000000005</v>
      </c>
    </row>
    <row r="687" spans="1:79">
      <c r="A687" s="48"/>
      <c r="E687" s="48"/>
      <c r="M687" s="48"/>
      <c r="Q687" s="48"/>
      <c r="U687" s="48"/>
      <c r="Y687" s="48"/>
      <c r="AC687" s="48"/>
      <c r="AG687" s="48"/>
      <c r="AK687" s="45"/>
      <c r="AO687" s="48"/>
      <c r="AS687" s="48"/>
      <c r="AW687" s="48"/>
      <c r="BA687" s="48"/>
      <c r="BE687" s="48"/>
      <c r="BI687" s="48"/>
      <c r="BM687" s="41">
        <v>43004</v>
      </c>
      <c r="BN687">
        <v>4.08</v>
      </c>
      <c r="BO687">
        <v>2.0099999999999998</v>
      </c>
      <c r="BQ687" s="48"/>
      <c r="BU687" s="48"/>
      <c r="BY687" s="41">
        <v>43300</v>
      </c>
      <c r="BZ687">
        <v>15.2</v>
      </c>
      <c r="CA687">
        <v>8.5488999999999997</v>
      </c>
    </row>
    <row r="688" spans="1:79">
      <c r="A688" s="48"/>
      <c r="E688" s="48"/>
      <c r="M688" s="48"/>
      <c r="Q688" s="48"/>
      <c r="U688" s="48"/>
      <c r="Y688" s="48"/>
      <c r="AC688" s="48"/>
      <c r="AG688" s="48"/>
      <c r="AK688" s="45"/>
      <c r="AO688" s="48"/>
      <c r="AS688" s="48"/>
      <c r="AW688" s="48"/>
      <c r="BA688" s="48"/>
      <c r="BE688" s="48"/>
      <c r="BI688" s="48"/>
      <c r="BM688" s="41">
        <v>43005</v>
      </c>
      <c r="BN688">
        <v>4.18</v>
      </c>
      <c r="BO688">
        <v>2.0592999999999999</v>
      </c>
      <c r="BQ688" s="48"/>
      <c r="BU688" s="48"/>
      <c r="BY688" s="41">
        <v>43301</v>
      </c>
      <c r="BZ688">
        <v>15.55</v>
      </c>
      <c r="CA688">
        <v>8.7456999999999994</v>
      </c>
    </row>
    <row r="689" spans="1:79">
      <c r="A689" s="48"/>
      <c r="E689" s="48"/>
      <c r="M689" s="48"/>
      <c r="Q689" s="48"/>
      <c r="U689" s="48"/>
      <c r="Y689" s="48"/>
      <c r="AC689" s="48"/>
      <c r="AG689" s="48"/>
      <c r="AK689" s="45"/>
      <c r="AO689" s="48"/>
      <c r="AS689" s="48"/>
      <c r="AW689" s="48"/>
      <c r="BA689" s="48"/>
      <c r="BE689" s="48"/>
      <c r="BI689" s="48"/>
      <c r="BM689" s="41">
        <v>43006</v>
      </c>
      <c r="BN689">
        <v>4.0599999999999996</v>
      </c>
      <c r="BO689">
        <v>2.0001000000000002</v>
      </c>
      <c r="BQ689" s="48"/>
      <c r="BU689" s="48"/>
      <c r="BY689" s="41">
        <v>43304</v>
      </c>
      <c r="BZ689">
        <v>16</v>
      </c>
      <c r="CA689">
        <v>8.9987999999999992</v>
      </c>
    </row>
    <row r="690" spans="1:79">
      <c r="A690" s="48"/>
      <c r="E690" s="48"/>
      <c r="M690" s="48"/>
      <c r="Q690" s="48"/>
      <c r="U690" s="48"/>
      <c r="Y690" s="48"/>
      <c r="AC690" s="48"/>
      <c r="AG690" s="48"/>
      <c r="AK690" s="45"/>
      <c r="AO690" s="48"/>
      <c r="AS690" s="48"/>
      <c r="AW690" s="48"/>
      <c r="BA690" s="48"/>
      <c r="BE690" s="48"/>
      <c r="BI690" s="48"/>
      <c r="BM690" s="41">
        <v>43007</v>
      </c>
      <c r="BN690">
        <v>4.17</v>
      </c>
      <c r="BO690">
        <v>2.0543</v>
      </c>
      <c r="BQ690" s="48"/>
      <c r="BU690" s="48"/>
      <c r="BY690" s="41">
        <v>43305</v>
      </c>
      <c r="BZ690">
        <v>16.48</v>
      </c>
      <c r="CA690">
        <v>9.2688000000000006</v>
      </c>
    </row>
    <row r="691" spans="1:79">
      <c r="A691" s="48"/>
      <c r="E691" s="48"/>
      <c r="M691" s="48"/>
      <c r="Q691" s="48"/>
      <c r="U691" s="48"/>
      <c r="Y691" s="48"/>
      <c r="AC691" s="48"/>
      <c r="AG691" s="48"/>
      <c r="AK691" s="45"/>
      <c r="AO691" s="48"/>
      <c r="AS691" s="48"/>
      <c r="AW691" s="48"/>
      <c r="BA691" s="48"/>
      <c r="BE691" s="48"/>
      <c r="BI691" s="48"/>
      <c r="BM691" s="41">
        <v>43010</v>
      </c>
      <c r="BN691">
        <v>4.1500000000000004</v>
      </c>
      <c r="BO691">
        <v>2.0445000000000002</v>
      </c>
      <c r="BQ691" s="48"/>
      <c r="BU691" s="48"/>
      <c r="BY691" s="41">
        <v>43307</v>
      </c>
      <c r="BZ691">
        <v>16.399999999999999</v>
      </c>
      <c r="CA691">
        <v>9.2238000000000007</v>
      </c>
    </row>
    <row r="692" spans="1:79">
      <c r="A692" s="48"/>
      <c r="E692" s="48"/>
      <c r="M692" s="48"/>
      <c r="Q692" s="48"/>
      <c r="U692" s="48"/>
      <c r="Y692" s="48"/>
      <c r="AC692" s="48"/>
      <c r="AG692" s="48"/>
      <c r="AK692" s="45"/>
      <c r="AO692" s="48"/>
      <c r="AS692" s="48"/>
      <c r="AW692" s="48"/>
      <c r="BA692" s="48"/>
      <c r="BE692" s="48"/>
      <c r="BI692" s="48"/>
      <c r="BM692" s="41">
        <v>43011</v>
      </c>
      <c r="BN692">
        <v>4.1100000000000003</v>
      </c>
      <c r="BO692">
        <v>2.0247999999999999</v>
      </c>
      <c r="BQ692" s="48"/>
      <c r="BU692" s="48"/>
      <c r="BY692" s="41">
        <v>43308</v>
      </c>
      <c r="BZ692">
        <v>15.95</v>
      </c>
      <c r="CA692">
        <v>8.9707000000000008</v>
      </c>
    </row>
    <row r="693" spans="1:79">
      <c r="A693" s="48"/>
      <c r="E693" s="48"/>
      <c r="M693" s="48"/>
      <c r="Q693" s="48"/>
      <c r="U693" s="48"/>
      <c r="Y693" s="48"/>
      <c r="AC693" s="48"/>
      <c r="AG693" s="48"/>
      <c r="AK693" s="45"/>
      <c r="AO693" s="48"/>
      <c r="AS693" s="48"/>
      <c r="AW693" s="48"/>
      <c r="BA693" s="48"/>
      <c r="BE693" s="48"/>
      <c r="BI693" s="48"/>
      <c r="BM693" s="41">
        <v>43012</v>
      </c>
      <c r="BN693">
        <v>4.1399999999999997</v>
      </c>
      <c r="BO693">
        <v>2.0394999999999999</v>
      </c>
      <c r="BQ693" s="48"/>
      <c r="BU693" s="48"/>
      <c r="BY693" s="41">
        <v>43311</v>
      </c>
      <c r="BZ693">
        <v>15.48</v>
      </c>
      <c r="CA693">
        <v>8.7063000000000006</v>
      </c>
    </row>
    <row r="694" spans="1:79">
      <c r="A694" s="48"/>
      <c r="E694" s="48"/>
      <c r="M694" s="48"/>
      <c r="Q694" s="48"/>
      <c r="U694" s="48"/>
      <c r="Y694" s="48"/>
      <c r="AC694" s="48"/>
      <c r="AG694" s="48"/>
      <c r="AK694" s="45"/>
      <c r="AO694" s="48"/>
      <c r="AS694" s="48"/>
      <c r="AW694" s="48"/>
      <c r="BA694" s="48"/>
      <c r="BE694" s="48"/>
      <c r="BI694" s="48"/>
      <c r="BM694" s="41">
        <v>43013</v>
      </c>
      <c r="BN694">
        <v>4.13</v>
      </c>
      <c r="BO694">
        <v>2.0346000000000002</v>
      </c>
      <c r="BQ694" s="48"/>
      <c r="BU694" s="48"/>
      <c r="BY694" s="41">
        <v>43312</v>
      </c>
      <c r="BZ694">
        <v>15.43</v>
      </c>
      <c r="CA694">
        <v>8.6782000000000004</v>
      </c>
    </row>
    <row r="695" spans="1:79">
      <c r="A695" s="48"/>
      <c r="E695" s="48"/>
      <c r="M695" s="48"/>
      <c r="Q695" s="48"/>
      <c r="U695" s="48"/>
      <c r="Y695" s="48"/>
      <c r="AC695" s="48"/>
      <c r="AG695" s="48"/>
      <c r="AK695" s="45"/>
      <c r="AO695" s="48"/>
      <c r="AS695" s="48"/>
      <c r="AW695" s="48"/>
      <c r="BA695" s="48"/>
      <c r="BE695" s="48"/>
      <c r="BI695" s="48"/>
      <c r="BM695" s="41">
        <v>43014</v>
      </c>
      <c r="BN695">
        <v>4.13</v>
      </c>
      <c r="BO695">
        <v>2.0346000000000002</v>
      </c>
      <c r="BQ695" s="48"/>
      <c r="BU695" s="48"/>
      <c r="BY695" s="41">
        <v>43313</v>
      </c>
      <c r="BZ695">
        <v>15.55</v>
      </c>
      <c r="CA695">
        <v>8.7456999999999994</v>
      </c>
    </row>
    <row r="696" spans="1:79">
      <c r="A696" s="48"/>
      <c r="E696" s="48"/>
      <c r="M696" s="48"/>
      <c r="Q696" s="48"/>
      <c r="U696" s="48"/>
      <c r="Y696" s="48"/>
      <c r="AC696" s="48"/>
      <c r="AG696" s="48"/>
      <c r="AK696" s="45"/>
      <c r="AO696" s="48"/>
      <c r="AS696" s="48"/>
      <c r="AW696" s="48"/>
      <c r="BA696" s="48"/>
      <c r="BE696" s="48"/>
      <c r="BI696" s="48"/>
      <c r="BM696" s="41">
        <v>43017</v>
      </c>
      <c r="BN696">
        <v>4.01</v>
      </c>
      <c r="BO696">
        <v>1.9755</v>
      </c>
      <c r="BQ696" s="48"/>
      <c r="BU696" s="48"/>
      <c r="BY696" s="41">
        <v>43314</v>
      </c>
      <c r="BZ696">
        <v>15.12</v>
      </c>
      <c r="CA696">
        <v>8.5038999999999998</v>
      </c>
    </row>
    <row r="697" spans="1:79">
      <c r="A697" s="48"/>
      <c r="E697" s="48"/>
      <c r="M697" s="48"/>
      <c r="Q697" s="48"/>
      <c r="U697" s="48"/>
      <c r="Y697" s="48"/>
      <c r="AC697" s="48"/>
      <c r="AG697" s="48"/>
      <c r="AK697" s="45"/>
      <c r="AO697" s="48"/>
      <c r="AS697" s="48"/>
      <c r="AW697" s="48"/>
      <c r="BA697" s="48"/>
      <c r="BE697" s="48"/>
      <c r="BI697" s="48"/>
      <c r="BM697" s="41">
        <v>43018</v>
      </c>
      <c r="BN697">
        <v>4.0999999999999996</v>
      </c>
      <c r="BO697">
        <v>2.0198</v>
      </c>
      <c r="BQ697" s="48"/>
      <c r="BU697" s="48"/>
      <c r="BY697" s="41">
        <v>43315</v>
      </c>
      <c r="BZ697">
        <v>16.010000000000002</v>
      </c>
      <c r="CA697">
        <v>9.0044000000000004</v>
      </c>
    </row>
    <row r="698" spans="1:79">
      <c r="A698" s="48"/>
      <c r="E698" s="48"/>
      <c r="M698" s="48"/>
      <c r="Q698" s="48"/>
      <c r="U698" s="48"/>
      <c r="Y698" s="48"/>
      <c r="AC698" s="48"/>
      <c r="AG698" s="48"/>
      <c r="AK698" s="45"/>
      <c r="AO698" s="48"/>
      <c r="AS698" s="48"/>
      <c r="AW698" s="48"/>
      <c r="BA698" s="48"/>
      <c r="BE698" s="48"/>
      <c r="BI698" s="48"/>
      <c r="BM698" s="41">
        <v>43019</v>
      </c>
      <c r="BN698">
        <v>4.04</v>
      </c>
      <c r="BO698">
        <v>1.9903</v>
      </c>
      <c r="BQ698" s="48"/>
      <c r="BU698" s="48"/>
      <c r="BY698" s="41">
        <v>43318</v>
      </c>
      <c r="BZ698">
        <v>16.010000000000002</v>
      </c>
      <c r="CA698">
        <v>9.0044000000000004</v>
      </c>
    </row>
    <row r="699" spans="1:79">
      <c r="A699" s="48"/>
      <c r="E699" s="48"/>
      <c r="M699" s="48"/>
      <c r="Q699" s="48"/>
      <c r="U699" s="48"/>
      <c r="Y699" s="48"/>
      <c r="AC699" s="48"/>
      <c r="AG699" s="48"/>
      <c r="AK699" s="45"/>
      <c r="AO699" s="48"/>
      <c r="AS699" s="48"/>
      <c r="AW699" s="48"/>
      <c r="BA699" s="48"/>
      <c r="BE699" s="48"/>
      <c r="BI699" s="48"/>
      <c r="BM699" s="41">
        <v>43020</v>
      </c>
      <c r="BN699">
        <v>4.03</v>
      </c>
      <c r="BO699">
        <v>1.9854000000000001</v>
      </c>
      <c r="BQ699" s="48"/>
      <c r="BU699" s="48"/>
      <c r="BY699" s="41">
        <v>43319</v>
      </c>
      <c r="BZ699">
        <v>16.829999999999998</v>
      </c>
      <c r="CA699">
        <v>9.4656000000000002</v>
      </c>
    </row>
    <row r="700" spans="1:79">
      <c r="A700" s="48"/>
      <c r="E700" s="48"/>
      <c r="M700" s="48"/>
      <c r="Q700" s="48"/>
      <c r="U700" s="48"/>
      <c r="Y700" s="48"/>
      <c r="AC700" s="48"/>
      <c r="AG700" s="48"/>
      <c r="AK700" s="45"/>
      <c r="AO700" s="48"/>
      <c r="AS700" s="48"/>
      <c r="AW700" s="48"/>
      <c r="BA700" s="48"/>
      <c r="BE700" s="48"/>
      <c r="BI700" s="48"/>
      <c r="BM700" s="41">
        <v>43021</v>
      </c>
      <c r="BN700">
        <v>4.04</v>
      </c>
      <c r="BO700">
        <v>1.9903</v>
      </c>
      <c r="BQ700" s="48"/>
      <c r="BU700" s="48"/>
      <c r="BY700" s="41">
        <v>43320</v>
      </c>
      <c r="BZ700">
        <v>17.489999999999998</v>
      </c>
      <c r="CA700">
        <v>9.8368000000000002</v>
      </c>
    </row>
    <row r="701" spans="1:79">
      <c r="A701" s="48"/>
      <c r="E701" s="48"/>
      <c r="M701" s="48"/>
      <c r="Q701" s="48"/>
      <c r="U701" s="48"/>
      <c r="Y701" s="48"/>
      <c r="AC701" s="48"/>
      <c r="AG701" s="48"/>
      <c r="AK701" s="45"/>
      <c r="AO701" s="48"/>
      <c r="AS701" s="48"/>
      <c r="AW701" s="48"/>
      <c r="BA701" s="48"/>
      <c r="BE701" s="48"/>
      <c r="BI701" s="48"/>
      <c r="BM701" s="41">
        <v>43024</v>
      </c>
      <c r="BN701">
        <v>4.04</v>
      </c>
      <c r="BO701">
        <v>1.9903</v>
      </c>
      <c r="BQ701" s="48"/>
      <c r="BU701" s="48"/>
      <c r="BY701" s="41">
        <v>43321</v>
      </c>
      <c r="BZ701">
        <v>18</v>
      </c>
      <c r="CA701">
        <v>10.1236</v>
      </c>
    </row>
    <row r="702" spans="1:79">
      <c r="A702" s="48"/>
      <c r="E702" s="48"/>
      <c r="M702" s="48"/>
      <c r="Q702" s="48"/>
      <c r="U702" s="48"/>
      <c r="Y702" s="48"/>
      <c r="AC702" s="48"/>
      <c r="AG702" s="48"/>
      <c r="AK702" s="45"/>
      <c r="AO702" s="48"/>
      <c r="AS702" s="48"/>
      <c r="AW702" s="48"/>
      <c r="BA702" s="48"/>
      <c r="BE702" s="48"/>
      <c r="BI702" s="48"/>
      <c r="BM702" s="41">
        <v>43025</v>
      </c>
      <c r="BN702">
        <v>4</v>
      </c>
      <c r="BO702">
        <v>1.9705999999999999</v>
      </c>
      <c r="BQ702" s="48"/>
      <c r="BU702" s="48"/>
      <c r="BY702" s="41">
        <v>43322</v>
      </c>
      <c r="BZ702">
        <v>18</v>
      </c>
      <c r="CA702">
        <v>10.1236</v>
      </c>
    </row>
    <row r="703" spans="1:79">
      <c r="A703" s="48"/>
      <c r="E703" s="48"/>
      <c r="M703" s="48"/>
      <c r="Q703" s="48"/>
      <c r="U703" s="48"/>
      <c r="Y703" s="48"/>
      <c r="AC703" s="48"/>
      <c r="AG703" s="48"/>
      <c r="AK703" s="45"/>
      <c r="AO703" s="48"/>
      <c r="AS703" s="48"/>
      <c r="AW703" s="48"/>
      <c r="BA703" s="48"/>
      <c r="BE703" s="48"/>
      <c r="BI703" s="48"/>
      <c r="BM703" s="41">
        <v>43026</v>
      </c>
      <c r="BN703">
        <v>3.95</v>
      </c>
      <c r="BO703">
        <v>1.9459</v>
      </c>
      <c r="BQ703" s="48"/>
      <c r="BU703" s="48"/>
      <c r="BY703" s="41">
        <v>43326</v>
      </c>
      <c r="BZ703">
        <v>17.46</v>
      </c>
      <c r="CA703">
        <v>9.8199000000000005</v>
      </c>
    </row>
    <row r="704" spans="1:79">
      <c r="A704" s="48"/>
      <c r="E704" s="48"/>
      <c r="M704" s="48"/>
      <c r="Q704" s="48"/>
      <c r="U704" s="48"/>
      <c r="Y704" s="48"/>
      <c r="AC704" s="48"/>
      <c r="AG704" s="48"/>
      <c r="AK704" s="45"/>
      <c r="AO704" s="48"/>
      <c r="AS704" s="48"/>
      <c r="AW704" s="48"/>
      <c r="BA704" s="48"/>
      <c r="BE704" s="48"/>
      <c r="BI704" s="48"/>
      <c r="BM704" s="41">
        <v>43027</v>
      </c>
      <c r="BN704">
        <v>4.04</v>
      </c>
      <c r="BO704">
        <v>1.9903</v>
      </c>
      <c r="BQ704" s="48"/>
      <c r="BU704" s="48"/>
      <c r="BY704" s="41">
        <v>43327</v>
      </c>
      <c r="BZ704">
        <v>17.559999999999999</v>
      </c>
      <c r="CA704">
        <v>9.8762000000000008</v>
      </c>
    </row>
    <row r="705" spans="1:79">
      <c r="A705" s="48"/>
      <c r="E705" s="48"/>
      <c r="M705" s="48"/>
      <c r="Q705" s="48"/>
      <c r="U705" s="48"/>
      <c r="Y705" s="48"/>
      <c r="AC705" s="48"/>
      <c r="AG705" s="48"/>
      <c r="AK705" s="45"/>
      <c r="AO705" s="48"/>
      <c r="AS705" s="48"/>
      <c r="AW705" s="48"/>
      <c r="BA705" s="48"/>
      <c r="BE705" s="48"/>
      <c r="BI705" s="48"/>
      <c r="BM705" s="41">
        <v>43028</v>
      </c>
      <c r="BN705">
        <v>4</v>
      </c>
      <c r="BO705">
        <v>1.9705999999999999</v>
      </c>
      <c r="BQ705" s="48"/>
      <c r="BU705" s="48"/>
      <c r="BY705" s="41">
        <v>43328</v>
      </c>
      <c r="BZ705">
        <v>17.07</v>
      </c>
      <c r="CA705">
        <v>9.6006</v>
      </c>
    </row>
    <row r="706" spans="1:79">
      <c r="A706" s="48"/>
      <c r="E706" s="48"/>
      <c r="M706" s="48"/>
      <c r="Q706" s="48"/>
      <c r="U706" s="48"/>
      <c r="Y706" s="48"/>
      <c r="AC706" s="48"/>
      <c r="AG706" s="48"/>
      <c r="AK706" s="45"/>
      <c r="AO706" s="48"/>
      <c r="AS706" s="48"/>
      <c r="AW706" s="48"/>
      <c r="BA706" s="48"/>
      <c r="BE706" s="48"/>
      <c r="BI706" s="48"/>
      <c r="BM706" s="41">
        <v>43031</v>
      </c>
      <c r="BN706">
        <v>3.99</v>
      </c>
      <c r="BO706">
        <v>1.9656</v>
      </c>
      <c r="BQ706" s="48"/>
      <c r="BU706" s="48"/>
      <c r="BY706" s="41">
        <v>43329</v>
      </c>
      <c r="BZ706">
        <v>18</v>
      </c>
      <c r="CA706">
        <v>10.1236</v>
      </c>
    </row>
    <row r="707" spans="1:79">
      <c r="A707" s="48"/>
      <c r="E707" s="48"/>
      <c r="M707" s="48"/>
      <c r="Q707" s="48"/>
      <c r="U707" s="48"/>
      <c r="Y707" s="48"/>
      <c r="AC707" s="48"/>
      <c r="AG707" s="48"/>
      <c r="AK707" s="45"/>
      <c r="AO707" s="48"/>
      <c r="AS707" s="48"/>
      <c r="AW707" s="48"/>
      <c r="BA707" s="48"/>
      <c r="BE707" s="48"/>
      <c r="BI707" s="48"/>
      <c r="BM707" s="41">
        <v>43032</v>
      </c>
      <c r="BN707">
        <v>4</v>
      </c>
      <c r="BO707">
        <v>1.9705999999999999</v>
      </c>
      <c r="BQ707" s="48"/>
      <c r="BU707" s="48"/>
      <c r="BY707" s="41">
        <v>43332</v>
      </c>
      <c r="BZ707">
        <v>19</v>
      </c>
      <c r="CA707">
        <v>10.6861</v>
      </c>
    </row>
    <row r="708" spans="1:79">
      <c r="A708" s="48"/>
      <c r="E708" s="48"/>
      <c r="M708" s="48"/>
      <c r="Q708" s="48"/>
      <c r="U708" s="48"/>
      <c r="Y708" s="48"/>
      <c r="AC708" s="48"/>
      <c r="AG708" s="48"/>
      <c r="AK708" s="45"/>
      <c r="AO708" s="48"/>
      <c r="AS708" s="48"/>
      <c r="AW708" s="48"/>
      <c r="BA708" s="48"/>
      <c r="BE708" s="48"/>
      <c r="BI708" s="48"/>
      <c r="BM708" s="41">
        <v>43033</v>
      </c>
      <c r="BN708">
        <v>4.12</v>
      </c>
      <c r="BO708">
        <v>2.0297000000000001</v>
      </c>
      <c r="BQ708" s="48"/>
      <c r="BU708" s="48"/>
      <c r="BY708" s="41">
        <v>43335</v>
      </c>
      <c r="BZ708">
        <v>18.5</v>
      </c>
      <c r="CA708">
        <v>10.4049</v>
      </c>
    </row>
    <row r="709" spans="1:79">
      <c r="A709" s="48"/>
      <c r="E709" s="48"/>
      <c r="M709" s="48"/>
      <c r="Q709" s="48"/>
      <c r="U709" s="48"/>
      <c r="Y709" s="48"/>
      <c r="AC709" s="48"/>
      <c r="AG709" s="48"/>
      <c r="AK709" s="45"/>
      <c r="AO709" s="48"/>
      <c r="AS709" s="48"/>
      <c r="AW709" s="48"/>
      <c r="BA709" s="48"/>
      <c r="BE709" s="48"/>
      <c r="BI709" s="48"/>
      <c r="BM709" s="41">
        <v>43034</v>
      </c>
      <c r="BN709">
        <v>4.07</v>
      </c>
      <c r="BO709">
        <v>2.0051000000000001</v>
      </c>
      <c r="BQ709" s="48"/>
      <c r="BU709" s="48"/>
      <c r="BY709" s="41">
        <v>43336</v>
      </c>
      <c r="BZ709">
        <v>18.600000000000001</v>
      </c>
      <c r="CA709">
        <v>10.4611</v>
      </c>
    </row>
    <row r="710" spans="1:79">
      <c r="A710" s="48"/>
      <c r="E710" s="48"/>
      <c r="M710" s="48"/>
      <c r="Q710" s="48"/>
      <c r="U710" s="48"/>
      <c r="Y710" s="48"/>
      <c r="AC710" s="48"/>
      <c r="AG710" s="48"/>
      <c r="AK710" s="45"/>
      <c r="AO710" s="48"/>
      <c r="AS710" s="48"/>
      <c r="AW710" s="48"/>
      <c r="BA710" s="48"/>
      <c r="BE710" s="48"/>
      <c r="BI710" s="48"/>
      <c r="BM710" s="41">
        <v>43035</v>
      </c>
      <c r="BN710">
        <v>4.07</v>
      </c>
      <c r="BO710">
        <v>2.0051000000000001</v>
      </c>
      <c r="BQ710" s="48"/>
      <c r="BU710" s="48"/>
      <c r="BY710" s="41">
        <v>43339</v>
      </c>
      <c r="BZ710">
        <v>19</v>
      </c>
      <c r="CA710">
        <v>10.6861</v>
      </c>
    </row>
    <row r="711" spans="1:79">
      <c r="A711" s="48"/>
      <c r="E711" s="48"/>
      <c r="M711" s="48"/>
      <c r="Q711" s="48"/>
      <c r="U711" s="48"/>
      <c r="Y711" s="48"/>
      <c r="AC711" s="48"/>
      <c r="AG711" s="48"/>
      <c r="AK711" s="45"/>
      <c r="AO711" s="48"/>
      <c r="AS711" s="48"/>
      <c r="AW711" s="48"/>
      <c r="BA711" s="48"/>
      <c r="BE711" s="48"/>
      <c r="BI711" s="48"/>
      <c r="BM711" s="41">
        <v>43038</v>
      </c>
      <c r="BN711">
        <v>4.0599999999999996</v>
      </c>
      <c r="BO711">
        <v>2.0001000000000002</v>
      </c>
      <c r="BQ711" s="48"/>
      <c r="BU711" s="48"/>
      <c r="BY711" s="41">
        <v>43340</v>
      </c>
      <c r="BZ711">
        <v>19</v>
      </c>
      <c r="CA711">
        <v>10.6861</v>
      </c>
    </row>
    <row r="712" spans="1:79">
      <c r="A712" s="48"/>
      <c r="E712" s="48"/>
      <c r="M712" s="48"/>
      <c r="Q712" s="48"/>
      <c r="U712" s="48"/>
      <c r="Y712" s="48"/>
      <c r="AC712" s="48"/>
      <c r="AG712" s="48"/>
      <c r="AK712" s="45"/>
      <c r="AO712" s="48"/>
      <c r="AS712" s="48"/>
      <c r="AW712" s="48"/>
      <c r="BA712" s="48"/>
      <c r="BE712" s="48"/>
      <c r="BI712" s="48"/>
      <c r="BM712" s="41">
        <v>43039</v>
      </c>
      <c r="BN712">
        <v>4.07</v>
      </c>
      <c r="BO712">
        <v>2.0051000000000001</v>
      </c>
      <c r="BQ712" s="48"/>
      <c r="BU712" s="48"/>
      <c r="BY712" s="41">
        <v>43341</v>
      </c>
      <c r="BZ712">
        <v>18.5</v>
      </c>
      <c r="CA712">
        <v>10.4049</v>
      </c>
    </row>
    <row r="713" spans="1:79">
      <c r="A713" s="48"/>
      <c r="E713" s="48"/>
      <c r="M713" s="48"/>
      <c r="Q713" s="48"/>
      <c r="U713" s="48"/>
      <c r="Y713" s="48"/>
      <c r="AC713" s="48"/>
      <c r="AG713" s="48"/>
      <c r="AK713" s="45"/>
      <c r="AO713" s="48"/>
      <c r="AS713" s="48"/>
      <c r="AW713" s="48"/>
      <c r="BA713" s="48"/>
      <c r="BE713" s="48"/>
      <c r="BI713" s="48"/>
      <c r="BM713" s="41">
        <v>43040</v>
      </c>
      <c r="BN713">
        <v>4.04</v>
      </c>
      <c r="BO713">
        <v>1.9903</v>
      </c>
      <c r="BQ713" s="48"/>
      <c r="BU713" s="48"/>
      <c r="BY713" s="41">
        <v>43342</v>
      </c>
      <c r="BZ713">
        <v>18.96</v>
      </c>
      <c r="CA713">
        <v>10.663600000000001</v>
      </c>
    </row>
    <row r="714" spans="1:79">
      <c r="A714" s="48"/>
      <c r="E714" s="48"/>
      <c r="M714" s="48"/>
      <c r="Q714" s="48"/>
      <c r="U714" s="48"/>
      <c r="Y714" s="48"/>
      <c r="AC714" s="48"/>
      <c r="AG714" s="48"/>
      <c r="AK714" s="45"/>
      <c r="AO714" s="48"/>
      <c r="AS714" s="48"/>
      <c r="AW714" s="48"/>
      <c r="BA714" s="48"/>
      <c r="BE714" s="48"/>
      <c r="BI714" s="48"/>
      <c r="BM714" s="41">
        <v>43041</v>
      </c>
      <c r="BN714">
        <v>4.07</v>
      </c>
      <c r="BO714">
        <v>2.0051000000000001</v>
      </c>
      <c r="BQ714" s="48"/>
      <c r="BU714" s="48"/>
      <c r="BY714" s="41">
        <v>43343</v>
      </c>
      <c r="BZ714">
        <v>18.97</v>
      </c>
      <c r="CA714">
        <v>10.6692</v>
      </c>
    </row>
    <row r="715" spans="1:79">
      <c r="A715" s="48"/>
      <c r="E715" s="48"/>
      <c r="M715" s="48"/>
      <c r="Q715" s="48"/>
      <c r="U715" s="48"/>
      <c r="Y715" s="48"/>
      <c r="AC715" s="48"/>
      <c r="AG715" s="48"/>
      <c r="AK715" s="45"/>
      <c r="AO715" s="48"/>
      <c r="AS715" s="48"/>
      <c r="AW715" s="48"/>
      <c r="BA715" s="48"/>
      <c r="BE715" s="48"/>
      <c r="BI715" s="48"/>
      <c r="BM715" s="41">
        <v>43042</v>
      </c>
      <c r="BN715">
        <v>4.1900000000000004</v>
      </c>
      <c r="BO715">
        <v>2.0642</v>
      </c>
      <c r="BQ715" s="48"/>
      <c r="BU715" s="48"/>
      <c r="BY715" s="41">
        <v>43346</v>
      </c>
      <c r="BZ715">
        <v>18.5</v>
      </c>
      <c r="CA715">
        <v>10.4049</v>
      </c>
    </row>
    <row r="716" spans="1:79">
      <c r="A716" s="48"/>
      <c r="E716" s="48"/>
      <c r="M716" s="48"/>
      <c r="Q716" s="48"/>
      <c r="U716" s="48"/>
      <c r="Y716" s="48"/>
      <c r="AC716" s="48"/>
      <c r="AG716" s="48"/>
      <c r="AK716" s="45"/>
      <c r="AO716" s="48"/>
      <c r="AS716" s="48"/>
      <c r="AW716" s="48"/>
      <c r="BA716" s="48"/>
      <c r="BE716" s="48"/>
      <c r="BI716" s="48"/>
      <c r="BM716" s="41">
        <v>43045</v>
      </c>
      <c r="BN716">
        <v>4.3899999999999997</v>
      </c>
      <c r="BO716">
        <v>2.1627000000000001</v>
      </c>
      <c r="BQ716" s="48"/>
      <c r="BU716" s="48"/>
      <c r="BY716" s="41">
        <v>43347</v>
      </c>
      <c r="BZ716">
        <v>18.399999999999999</v>
      </c>
      <c r="CA716">
        <v>10.348599999999999</v>
      </c>
    </row>
    <row r="717" spans="1:79">
      <c r="A717" s="48"/>
      <c r="E717" s="48"/>
      <c r="M717" s="48"/>
      <c r="Q717" s="48"/>
      <c r="U717" s="48"/>
      <c r="Y717" s="48"/>
      <c r="AC717" s="48"/>
      <c r="AG717" s="48"/>
      <c r="AK717" s="45"/>
      <c r="AO717" s="48"/>
      <c r="AS717" s="48"/>
      <c r="AW717" s="48"/>
      <c r="BA717" s="48"/>
      <c r="BE717" s="48"/>
      <c r="BI717" s="48"/>
      <c r="BM717" s="41">
        <v>43046</v>
      </c>
      <c r="BN717">
        <v>4.4000000000000004</v>
      </c>
      <c r="BO717">
        <v>2.1676000000000002</v>
      </c>
      <c r="BQ717" s="48"/>
      <c r="BU717" s="48"/>
      <c r="BY717" s="41">
        <v>43348</v>
      </c>
      <c r="BZ717">
        <v>18</v>
      </c>
      <c r="CA717">
        <v>10.1236</v>
      </c>
    </row>
    <row r="718" spans="1:79">
      <c r="A718" s="48"/>
      <c r="E718" s="48"/>
      <c r="M718" s="48"/>
      <c r="Q718" s="48"/>
      <c r="U718" s="48"/>
      <c r="Y718" s="48"/>
      <c r="AC718" s="48"/>
      <c r="AG718" s="48"/>
      <c r="AK718" s="45"/>
      <c r="AO718" s="48"/>
      <c r="AS718" s="48"/>
      <c r="AW718" s="48"/>
      <c r="BA718" s="48"/>
      <c r="BE718" s="48"/>
      <c r="BI718" s="48"/>
      <c r="BM718" s="41">
        <v>43047</v>
      </c>
      <c r="BN718">
        <v>4.38</v>
      </c>
      <c r="BO718">
        <v>2.1577999999999999</v>
      </c>
      <c r="BQ718" s="48"/>
      <c r="BU718" s="48"/>
      <c r="BY718" s="41">
        <v>43349</v>
      </c>
      <c r="BZ718">
        <v>18</v>
      </c>
      <c r="CA718">
        <v>10.1236</v>
      </c>
    </row>
    <row r="719" spans="1:79">
      <c r="A719" s="48"/>
      <c r="E719" s="48"/>
      <c r="M719" s="48"/>
      <c r="Q719" s="48"/>
      <c r="U719" s="48"/>
      <c r="Y719" s="48"/>
      <c r="AC719" s="48"/>
      <c r="AG719" s="48"/>
      <c r="AK719" s="45"/>
      <c r="AO719" s="48"/>
      <c r="AS719" s="48"/>
      <c r="AW719" s="48"/>
      <c r="BA719" s="48"/>
      <c r="BE719" s="48"/>
      <c r="BI719" s="48"/>
      <c r="BM719" s="41">
        <v>43048</v>
      </c>
      <c r="BN719">
        <v>4.3</v>
      </c>
      <c r="BO719">
        <v>2.1183999999999998</v>
      </c>
      <c r="BQ719" s="48"/>
      <c r="BU719" s="48"/>
      <c r="BY719" s="41">
        <v>43350</v>
      </c>
      <c r="BZ719">
        <v>18</v>
      </c>
      <c r="CA719">
        <v>10.1236</v>
      </c>
    </row>
    <row r="720" spans="1:79">
      <c r="A720" s="48"/>
      <c r="E720" s="48"/>
      <c r="M720" s="48"/>
      <c r="Q720" s="48"/>
      <c r="U720" s="48"/>
      <c r="Y720" s="48"/>
      <c r="AC720" s="48"/>
      <c r="AG720" s="48"/>
      <c r="AK720" s="45"/>
      <c r="AO720" s="48"/>
      <c r="AS720" s="48"/>
      <c r="AW720" s="48"/>
      <c r="BA720" s="48"/>
      <c r="BE720" s="48"/>
      <c r="BI720" s="48"/>
      <c r="BM720" s="41">
        <v>43049</v>
      </c>
      <c r="BN720">
        <v>4.2699999999999996</v>
      </c>
      <c r="BO720">
        <v>2.1036000000000001</v>
      </c>
      <c r="BQ720" s="48"/>
      <c r="BU720" s="48"/>
      <c r="BY720" s="41">
        <v>43353</v>
      </c>
      <c r="BZ720">
        <v>17.5</v>
      </c>
      <c r="CA720">
        <v>9.8423999999999996</v>
      </c>
    </row>
    <row r="721" spans="1:79">
      <c r="A721" s="48"/>
      <c r="E721" s="48"/>
      <c r="M721" s="48"/>
      <c r="Q721" s="48"/>
      <c r="U721" s="48"/>
      <c r="Y721" s="48"/>
      <c r="AC721" s="48"/>
      <c r="AG721" s="48"/>
      <c r="AK721" s="45"/>
      <c r="AO721" s="48"/>
      <c r="AS721" s="48"/>
      <c r="AW721" s="48"/>
      <c r="BA721" s="48"/>
      <c r="BE721" s="48"/>
      <c r="BI721" s="48"/>
      <c r="BM721" s="41">
        <v>43052</v>
      </c>
      <c r="BN721">
        <v>4.3</v>
      </c>
      <c r="BO721">
        <v>2.1183999999999998</v>
      </c>
      <c r="BQ721" s="48"/>
      <c r="BU721" s="48"/>
      <c r="BY721" s="41">
        <v>43355</v>
      </c>
      <c r="BZ721">
        <v>17</v>
      </c>
      <c r="CA721">
        <v>9.5611999999999995</v>
      </c>
    </row>
    <row r="722" spans="1:79">
      <c r="A722" s="48"/>
      <c r="E722" s="48"/>
      <c r="M722" s="48"/>
      <c r="Q722" s="48"/>
      <c r="U722" s="48"/>
      <c r="Y722" s="48"/>
      <c r="AC722" s="48"/>
      <c r="AG722" s="48"/>
      <c r="AK722" s="45"/>
      <c r="AO722" s="48"/>
      <c r="AS722" s="48"/>
      <c r="AW722" s="48"/>
      <c r="BA722" s="48"/>
      <c r="BE722" s="48"/>
      <c r="BI722" s="48"/>
      <c r="BM722" s="41">
        <v>43053</v>
      </c>
      <c r="BN722">
        <v>4.49</v>
      </c>
      <c r="BO722">
        <v>2.2120000000000002</v>
      </c>
      <c r="BQ722" s="48"/>
      <c r="BU722" s="48"/>
      <c r="BY722" s="41">
        <v>43356</v>
      </c>
      <c r="BZ722">
        <v>16.95</v>
      </c>
      <c r="CA722">
        <v>9.5330999999999992</v>
      </c>
    </row>
    <row r="723" spans="1:79">
      <c r="A723" s="48"/>
      <c r="E723" s="48"/>
      <c r="M723" s="48"/>
      <c r="Q723" s="48"/>
      <c r="U723" s="48"/>
      <c r="Y723" s="48"/>
      <c r="AC723" s="48"/>
      <c r="AG723" s="48"/>
      <c r="AK723" s="45"/>
      <c r="AO723" s="48"/>
      <c r="AS723" s="48"/>
      <c r="AW723" s="48"/>
      <c r="BA723" s="48"/>
      <c r="BE723" s="48"/>
      <c r="BI723" s="48"/>
      <c r="BM723" s="41">
        <v>43054</v>
      </c>
      <c r="BN723">
        <v>4.47</v>
      </c>
      <c r="BO723">
        <v>2.2021000000000002</v>
      </c>
      <c r="BQ723" s="48"/>
      <c r="BU723" s="48"/>
      <c r="BY723" s="41">
        <v>43357</v>
      </c>
      <c r="BZ723">
        <v>16.45</v>
      </c>
      <c r="CA723">
        <v>9.2518999999999991</v>
      </c>
    </row>
    <row r="724" spans="1:79">
      <c r="A724" s="48"/>
      <c r="E724" s="48"/>
      <c r="M724" s="48"/>
      <c r="Q724" s="48"/>
      <c r="U724" s="48"/>
      <c r="Y724" s="48"/>
      <c r="AC724" s="48"/>
      <c r="AG724" s="48"/>
      <c r="AK724" s="45"/>
      <c r="AO724" s="48"/>
      <c r="AS724" s="48"/>
      <c r="AW724" s="48"/>
      <c r="BA724" s="48"/>
      <c r="BE724" s="48"/>
      <c r="BI724" s="48"/>
      <c r="BM724" s="41">
        <v>43055</v>
      </c>
      <c r="BN724">
        <v>4.4000000000000004</v>
      </c>
      <c r="BO724">
        <v>2.1676000000000002</v>
      </c>
      <c r="BQ724" s="48"/>
      <c r="BU724" s="48"/>
      <c r="BY724" s="41">
        <v>43360</v>
      </c>
      <c r="BZ724">
        <v>16.440000000000001</v>
      </c>
      <c r="CA724">
        <v>9.2462999999999997</v>
      </c>
    </row>
    <row r="725" spans="1:79">
      <c r="A725" s="48"/>
      <c r="E725" s="48"/>
      <c r="M725" s="48"/>
      <c r="Q725" s="48"/>
      <c r="U725" s="48"/>
      <c r="Y725" s="48"/>
      <c r="AC725" s="48"/>
      <c r="AG725" s="48"/>
      <c r="AK725" s="45"/>
      <c r="AO725" s="48"/>
      <c r="AS725" s="48"/>
      <c r="AW725" s="48"/>
      <c r="BA725" s="48"/>
      <c r="BE725" s="48"/>
      <c r="BI725" s="48"/>
      <c r="BM725" s="41">
        <v>43056</v>
      </c>
      <c r="BN725">
        <v>4.5</v>
      </c>
      <c r="BO725">
        <v>2.2168999999999999</v>
      </c>
      <c r="BQ725" s="48"/>
      <c r="BU725" s="48"/>
      <c r="BY725" s="41">
        <v>43361</v>
      </c>
      <c r="BZ725">
        <v>16.39</v>
      </c>
      <c r="CA725">
        <v>9.2180999999999997</v>
      </c>
    </row>
    <row r="726" spans="1:79">
      <c r="A726" s="48"/>
      <c r="E726" s="48"/>
      <c r="M726" s="48"/>
      <c r="Q726" s="48"/>
      <c r="U726" s="48"/>
      <c r="Y726" s="48"/>
      <c r="AC726" s="48"/>
      <c r="AG726" s="48"/>
      <c r="AK726" s="45"/>
      <c r="AO726" s="48"/>
      <c r="AS726" s="48"/>
      <c r="AW726" s="48"/>
      <c r="BA726" s="48"/>
      <c r="BE726" s="48"/>
      <c r="BI726" s="48"/>
      <c r="BM726" s="41">
        <v>43059</v>
      </c>
      <c r="BN726">
        <v>4.4800000000000004</v>
      </c>
      <c r="BO726">
        <v>2.2069999999999999</v>
      </c>
      <c r="BQ726" s="48"/>
      <c r="BU726" s="48"/>
      <c r="BY726" s="41">
        <v>43362</v>
      </c>
      <c r="BZ726">
        <v>16.12</v>
      </c>
      <c r="CA726">
        <v>9.0663</v>
      </c>
    </row>
    <row r="727" spans="1:79">
      <c r="A727" s="48"/>
      <c r="E727" s="48"/>
      <c r="M727" s="48"/>
      <c r="Q727" s="48"/>
      <c r="U727" s="48"/>
      <c r="Y727" s="48"/>
      <c r="AC727" s="48"/>
      <c r="AG727" s="48"/>
      <c r="AK727" s="45"/>
      <c r="AO727" s="48"/>
      <c r="AS727" s="48"/>
      <c r="AW727" s="48"/>
      <c r="BA727" s="48"/>
      <c r="BE727" s="48"/>
      <c r="BI727" s="48"/>
      <c r="BM727" s="41">
        <v>43060</v>
      </c>
      <c r="BN727">
        <v>4.49</v>
      </c>
      <c r="BO727">
        <v>2.2120000000000002</v>
      </c>
      <c r="BQ727" s="48"/>
      <c r="BU727" s="48"/>
      <c r="BY727" s="41">
        <v>43363</v>
      </c>
      <c r="BZ727">
        <v>16</v>
      </c>
      <c r="CA727">
        <v>8.9987999999999992</v>
      </c>
    </row>
    <row r="728" spans="1:79">
      <c r="A728" s="48"/>
      <c r="E728" s="48"/>
      <c r="M728" s="48"/>
      <c r="Q728" s="48"/>
      <c r="U728" s="48"/>
      <c r="Y728" s="48"/>
      <c r="AC728" s="48"/>
      <c r="AG728" s="48"/>
      <c r="AK728" s="45"/>
      <c r="AO728" s="48"/>
      <c r="AS728" s="48"/>
      <c r="AW728" s="48"/>
      <c r="BA728" s="48"/>
      <c r="BE728" s="48"/>
      <c r="BI728" s="48"/>
      <c r="BM728" s="41">
        <v>43061</v>
      </c>
      <c r="BN728">
        <v>4.42</v>
      </c>
      <c r="BO728">
        <v>2.1775000000000002</v>
      </c>
      <c r="BQ728" s="48"/>
      <c r="BU728" s="48"/>
      <c r="BY728" s="41">
        <v>43364</v>
      </c>
      <c r="BZ728">
        <v>15.6</v>
      </c>
      <c r="CA728">
        <v>8.7737999999999996</v>
      </c>
    </row>
    <row r="729" spans="1:79">
      <c r="A729" s="48"/>
      <c r="E729" s="48"/>
      <c r="M729" s="48"/>
      <c r="Q729" s="48"/>
      <c r="U729" s="48"/>
      <c r="Y729" s="48"/>
      <c r="AC729" s="48"/>
      <c r="AG729" s="48"/>
      <c r="AK729" s="45"/>
      <c r="AO729" s="48"/>
      <c r="AS729" s="48"/>
      <c r="AW729" s="48"/>
      <c r="BA729" s="48"/>
      <c r="BE729" s="48"/>
      <c r="BI729" s="48"/>
      <c r="BM729" s="41">
        <v>43062</v>
      </c>
      <c r="BN729">
        <v>4.6399999999999997</v>
      </c>
      <c r="BO729">
        <v>2.2858999999999998</v>
      </c>
      <c r="BQ729" s="48"/>
      <c r="BU729" s="48"/>
      <c r="BY729" s="41">
        <v>43367</v>
      </c>
      <c r="BZ729">
        <v>15.2</v>
      </c>
      <c r="CA729">
        <v>8.5488999999999997</v>
      </c>
    </row>
    <row r="730" spans="1:79">
      <c r="A730" s="48"/>
      <c r="E730" s="48"/>
      <c r="M730" s="48"/>
      <c r="Q730" s="48"/>
      <c r="U730" s="48"/>
      <c r="Y730" s="48"/>
      <c r="AC730" s="48"/>
      <c r="AG730" s="48"/>
      <c r="AK730" s="45"/>
      <c r="AO730" s="48"/>
      <c r="AS730" s="48"/>
      <c r="AW730" s="48"/>
      <c r="BA730" s="48"/>
      <c r="BE730" s="48"/>
      <c r="BI730" s="48"/>
      <c r="BM730" s="41">
        <v>43063</v>
      </c>
      <c r="BN730">
        <v>4.71</v>
      </c>
      <c r="BO730">
        <v>2.3203999999999998</v>
      </c>
      <c r="BQ730" s="48"/>
      <c r="BU730" s="48"/>
      <c r="BY730" s="41">
        <v>43368</v>
      </c>
      <c r="BZ730">
        <v>15.88</v>
      </c>
      <c r="CA730">
        <v>8.9313000000000002</v>
      </c>
    </row>
    <row r="731" spans="1:79">
      <c r="A731" s="48"/>
      <c r="E731" s="48"/>
      <c r="M731" s="48"/>
      <c r="Q731" s="48"/>
      <c r="U731" s="48"/>
      <c r="Y731" s="48"/>
      <c r="AC731" s="48"/>
      <c r="AG731" s="48"/>
      <c r="AK731" s="45"/>
      <c r="AO731" s="48"/>
      <c r="AS731" s="48"/>
      <c r="AW731" s="48"/>
      <c r="BA731" s="48"/>
      <c r="BE731" s="48"/>
      <c r="BI731" s="48"/>
      <c r="BM731" s="41">
        <v>43066</v>
      </c>
      <c r="BN731">
        <v>4.74</v>
      </c>
      <c r="BO731">
        <v>2.3351000000000002</v>
      </c>
      <c r="BQ731" s="48"/>
      <c r="BU731" s="48"/>
      <c r="BY731" s="41">
        <v>43369</v>
      </c>
      <c r="BZ731">
        <v>15.9</v>
      </c>
      <c r="CA731">
        <v>8.9425000000000008</v>
      </c>
    </row>
    <row r="732" spans="1:79">
      <c r="A732" s="48"/>
      <c r="E732" s="48"/>
      <c r="M732" s="48"/>
      <c r="Q732" s="48"/>
      <c r="U732" s="48"/>
      <c r="Y732" s="48"/>
      <c r="AC732" s="48"/>
      <c r="AG732" s="48"/>
      <c r="AK732" s="45"/>
      <c r="AO732" s="48"/>
      <c r="AS732" s="48"/>
      <c r="AW732" s="48"/>
      <c r="BA732" s="48"/>
      <c r="BE732" s="48"/>
      <c r="BI732" s="48"/>
      <c r="BM732" s="41">
        <v>43067</v>
      </c>
      <c r="BN732">
        <v>4.6100000000000003</v>
      </c>
      <c r="BO732">
        <v>2.2711000000000001</v>
      </c>
      <c r="BQ732" s="48"/>
      <c r="BU732" s="48"/>
      <c r="BY732" s="41">
        <v>43370</v>
      </c>
      <c r="BZ732">
        <v>15.89</v>
      </c>
      <c r="CA732">
        <v>8.9368999999999996</v>
      </c>
    </row>
    <row r="733" spans="1:79">
      <c r="A733" s="48"/>
      <c r="E733" s="48"/>
      <c r="M733" s="48"/>
      <c r="Q733" s="48"/>
      <c r="U733" s="48"/>
      <c r="Y733" s="48"/>
      <c r="AC733" s="48"/>
      <c r="AG733" s="48"/>
      <c r="AK733" s="45"/>
      <c r="AO733" s="48"/>
      <c r="AS733" s="48"/>
      <c r="AW733" s="48"/>
      <c r="BA733" s="48"/>
      <c r="BE733" s="48"/>
      <c r="BI733" s="48"/>
      <c r="BM733" s="41">
        <v>43068</v>
      </c>
      <c r="BN733">
        <v>4.7</v>
      </c>
      <c r="BO733">
        <v>2.3153999999999999</v>
      </c>
      <c r="BQ733" s="48"/>
      <c r="BU733" s="48"/>
      <c r="BY733" s="41">
        <v>43371</v>
      </c>
      <c r="BZ733">
        <v>15.78</v>
      </c>
      <c r="CA733">
        <v>8.8750999999999998</v>
      </c>
    </row>
    <row r="734" spans="1:79">
      <c r="A734" s="48"/>
      <c r="E734" s="48"/>
      <c r="M734" s="48"/>
      <c r="Q734" s="48"/>
      <c r="U734" s="48"/>
      <c r="Y734" s="48"/>
      <c r="AC734" s="48"/>
      <c r="AG734" s="48"/>
      <c r="AK734" s="45"/>
      <c r="AO734" s="48"/>
      <c r="AS734" s="48"/>
      <c r="AW734" s="48"/>
      <c r="BA734" s="48"/>
      <c r="BE734" s="48"/>
      <c r="BI734" s="48"/>
      <c r="BM734" s="41">
        <v>43069</v>
      </c>
      <c r="BN734">
        <v>4.6900000000000004</v>
      </c>
      <c r="BO734">
        <v>2.3105000000000002</v>
      </c>
      <c r="BQ734" s="48"/>
      <c r="BU734" s="48"/>
      <c r="BY734" s="41">
        <v>43374</v>
      </c>
      <c r="BZ734">
        <v>15.31</v>
      </c>
      <c r="CA734">
        <v>8.6106999999999996</v>
      </c>
    </row>
    <row r="735" spans="1:79">
      <c r="A735" s="48"/>
      <c r="E735" s="48"/>
      <c r="M735" s="48"/>
      <c r="Q735" s="48"/>
      <c r="U735" s="48"/>
      <c r="Y735" s="48"/>
      <c r="AC735" s="48"/>
      <c r="AG735" s="48"/>
      <c r="AK735" s="45"/>
      <c r="AO735" s="48"/>
      <c r="AS735" s="48"/>
      <c r="AW735" s="48"/>
      <c r="BA735" s="48"/>
      <c r="BE735" s="48"/>
      <c r="BI735" s="48"/>
      <c r="BM735" s="41">
        <v>43073</v>
      </c>
      <c r="BN735">
        <v>4.43</v>
      </c>
      <c r="BO735">
        <v>2.1823999999999999</v>
      </c>
      <c r="BQ735" s="48"/>
      <c r="BU735" s="48"/>
      <c r="BY735" s="41">
        <v>43375</v>
      </c>
      <c r="BZ735">
        <v>15</v>
      </c>
      <c r="CA735">
        <v>8.4364000000000008</v>
      </c>
    </row>
    <row r="736" spans="1:79">
      <c r="A736" s="48"/>
      <c r="E736" s="48"/>
      <c r="M736" s="48"/>
      <c r="Q736" s="48"/>
      <c r="U736" s="48"/>
      <c r="Y736" s="48"/>
      <c r="AC736" s="48"/>
      <c r="AG736" s="48"/>
      <c r="AK736" s="45"/>
      <c r="AO736" s="48"/>
      <c r="AS736" s="48"/>
      <c r="AW736" s="48"/>
      <c r="BA736" s="48"/>
      <c r="BE736" s="48"/>
      <c r="BI736" s="48"/>
      <c r="BM736" s="41">
        <v>43074</v>
      </c>
      <c r="BN736">
        <v>4.4000000000000004</v>
      </c>
      <c r="BO736">
        <v>2.3479999999999999</v>
      </c>
      <c r="BQ736" s="48"/>
      <c r="BU736" s="48"/>
      <c r="BY736" s="41">
        <v>43376</v>
      </c>
      <c r="BZ736">
        <v>15</v>
      </c>
      <c r="CA736">
        <v>8.4364000000000008</v>
      </c>
    </row>
    <row r="737" spans="1:79">
      <c r="A737" s="48"/>
      <c r="E737" s="48"/>
      <c r="M737" s="48"/>
      <c r="Q737" s="48"/>
      <c r="U737" s="48"/>
      <c r="Y737" s="48"/>
      <c r="AC737" s="48"/>
      <c r="AG737" s="48"/>
      <c r="AK737" s="45"/>
      <c r="AO737" s="48"/>
      <c r="AS737" s="48"/>
      <c r="AW737" s="48"/>
      <c r="BA737" s="48"/>
      <c r="BE737" s="48"/>
      <c r="BI737" s="48"/>
      <c r="BM737" s="41">
        <v>43075</v>
      </c>
      <c r="BN737">
        <v>4.4000000000000004</v>
      </c>
      <c r="BO737">
        <v>2.3479999999999999</v>
      </c>
      <c r="BQ737" s="48"/>
      <c r="BU737" s="48"/>
      <c r="BY737" s="41">
        <v>43377</v>
      </c>
      <c r="BZ737">
        <v>14.6</v>
      </c>
      <c r="CA737">
        <v>8.2113999999999994</v>
      </c>
    </row>
    <row r="738" spans="1:79">
      <c r="A738" s="48"/>
      <c r="E738" s="48"/>
      <c r="M738" s="48"/>
      <c r="Q738" s="48"/>
      <c r="U738" s="48"/>
      <c r="Y738" s="48"/>
      <c r="AC738" s="48"/>
      <c r="AG738" s="48"/>
      <c r="AK738" s="45"/>
      <c r="AO738" s="48"/>
      <c r="AS738" s="48"/>
      <c r="AW738" s="48"/>
      <c r="BA738" s="48"/>
      <c r="BE738" s="48"/>
      <c r="BI738" s="48"/>
      <c r="BM738" s="41">
        <v>43076</v>
      </c>
      <c r="BN738">
        <v>4.5199999999999996</v>
      </c>
      <c r="BO738">
        <v>2.4119999999999999</v>
      </c>
      <c r="BQ738" s="48"/>
      <c r="BU738" s="48"/>
      <c r="BY738" s="41">
        <v>43378</v>
      </c>
      <c r="BZ738">
        <v>15.2</v>
      </c>
      <c r="CA738">
        <v>8.5488999999999997</v>
      </c>
    </row>
    <row r="739" spans="1:79">
      <c r="A739" s="48"/>
      <c r="E739" s="48"/>
      <c r="M739" s="48"/>
      <c r="Q739" s="48"/>
      <c r="U739" s="48"/>
      <c r="Y739" s="48"/>
      <c r="AC739" s="48"/>
      <c r="AG739" s="48"/>
      <c r="AK739" s="45"/>
      <c r="AO739" s="48"/>
      <c r="AS739" s="48"/>
      <c r="AW739" s="48"/>
      <c r="BA739" s="48"/>
      <c r="BE739" s="48"/>
      <c r="BI739" s="48"/>
      <c r="BM739" s="41">
        <v>43077</v>
      </c>
      <c r="BN739">
        <v>4.5</v>
      </c>
      <c r="BO739">
        <v>2.4013</v>
      </c>
      <c r="BQ739" s="48"/>
      <c r="BU739" s="48"/>
      <c r="BY739" s="41">
        <v>43381</v>
      </c>
      <c r="BZ739">
        <v>15.6</v>
      </c>
      <c r="CA739">
        <v>8.7737999999999996</v>
      </c>
    </row>
    <row r="740" spans="1:79">
      <c r="A740" s="48"/>
      <c r="E740" s="48"/>
      <c r="M740" s="48"/>
      <c r="Q740" s="48"/>
      <c r="U740" s="48"/>
      <c r="Y740" s="48"/>
      <c r="AC740" s="48"/>
      <c r="AG740" s="48"/>
      <c r="AK740" s="45"/>
      <c r="AO740" s="48"/>
      <c r="AS740" s="48"/>
      <c r="AW740" s="48"/>
      <c r="BA740" s="48"/>
      <c r="BE740" s="48"/>
      <c r="BI740" s="48"/>
      <c r="BM740" s="41">
        <v>43080</v>
      </c>
      <c r="BN740">
        <v>4.5</v>
      </c>
      <c r="BO740">
        <v>2.4013</v>
      </c>
      <c r="BQ740" s="48"/>
      <c r="BU740" s="48"/>
      <c r="BY740" s="41">
        <v>43382</v>
      </c>
      <c r="BZ740">
        <v>15.65</v>
      </c>
      <c r="CA740">
        <v>8.8018999999999998</v>
      </c>
    </row>
    <row r="741" spans="1:79">
      <c r="A741" s="48"/>
      <c r="E741" s="48"/>
      <c r="M741" s="48"/>
      <c r="Q741" s="48"/>
      <c r="U741" s="48"/>
      <c r="Y741" s="48"/>
      <c r="AC741" s="48"/>
      <c r="AG741" s="48"/>
      <c r="AK741" s="45"/>
      <c r="AO741" s="48"/>
      <c r="AS741" s="48"/>
      <c r="AW741" s="48"/>
      <c r="BA741" s="48"/>
      <c r="BE741" s="48"/>
      <c r="BI741" s="48"/>
      <c r="BM741" s="41">
        <v>43081</v>
      </c>
      <c r="BN741">
        <v>4.58</v>
      </c>
      <c r="BO741">
        <v>2.444</v>
      </c>
      <c r="BQ741" s="48"/>
      <c r="BU741" s="48"/>
      <c r="BY741" s="41">
        <v>43383</v>
      </c>
      <c r="BZ741">
        <v>15.6</v>
      </c>
      <c r="CA741">
        <v>8.7737999999999996</v>
      </c>
    </row>
    <row r="742" spans="1:79">
      <c r="A742" s="48"/>
      <c r="E742" s="48"/>
      <c r="M742" s="48"/>
      <c r="Q742" s="48"/>
      <c r="U742" s="48"/>
      <c r="Y742" s="48"/>
      <c r="AC742" s="48"/>
      <c r="AG742" s="48"/>
      <c r="AK742" s="45"/>
      <c r="AO742" s="48"/>
      <c r="AS742" s="48"/>
      <c r="AW742" s="48"/>
      <c r="BA742" s="48"/>
      <c r="BE742" s="48"/>
      <c r="BI742" s="48"/>
      <c r="BM742" s="41">
        <v>43082</v>
      </c>
      <c r="BN742">
        <v>4.71</v>
      </c>
      <c r="BO742">
        <v>2.5133999999999999</v>
      </c>
      <c r="BQ742" s="48"/>
      <c r="BU742" s="48"/>
      <c r="BY742" s="41">
        <v>43384</v>
      </c>
      <c r="BZ742">
        <v>15.6</v>
      </c>
      <c r="CA742">
        <v>8.7737999999999996</v>
      </c>
    </row>
    <row r="743" spans="1:79">
      <c r="A743" s="48"/>
      <c r="E743" s="48"/>
      <c r="M743" s="48"/>
      <c r="Q743" s="48"/>
      <c r="U743" s="48"/>
      <c r="Y743" s="48"/>
      <c r="AC743" s="48"/>
      <c r="AG743" s="48"/>
      <c r="AK743" s="45"/>
      <c r="AO743" s="48"/>
      <c r="AS743" s="48"/>
      <c r="AW743" s="48"/>
      <c r="BA743" s="48"/>
      <c r="BE743" s="48"/>
      <c r="BI743" s="48"/>
      <c r="BM743" s="41">
        <v>43083</v>
      </c>
      <c r="BN743">
        <v>4.74</v>
      </c>
      <c r="BO743">
        <v>2.5293999999999999</v>
      </c>
      <c r="BQ743" s="48"/>
      <c r="BU743" s="48"/>
      <c r="BY743" s="41">
        <v>43385</v>
      </c>
      <c r="BZ743">
        <v>15.2</v>
      </c>
      <c r="CA743">
        <v>8.5488999999999997</v>
      </c>
    </row>
    <row r="744" spans="1:79">
      <c r="A744" s="48"/>
      <c r="E744" s="48"/>
      <c r="M744" s="48"/>
      <c r="Q744" s="48"/>
      <c r="U744" s="48"/>
      <c r="Y744" s="48"/>
      <c r="AC744" s="48"/>
      <c r="AG744" s="48"/>
      <c r="AK744" s="45"/>
      <c r="AO744" s="48"/>
      <c r="AS744" s="48"/>
      <c r="AW744" s="48"/>
      <c r="BA744" s="48"/>
      <c r="BE744" s="48"/>
      <c r="BI744" s="48"/>
      <c r="BM744" s="41">
        <v>43084</v>
      </c>
      <c r="BN744">
        <v>4.75</v>
      </c>
      <c r="BO744">
        <v>2.5347</v>
      </c>
      <c r="BQ744" s="48"/>
      <c r="BU744" s="48"/>
      <c r="BY744" s="41">
        <v>43389</v>
      </c>
      <c r="BZ744">
        <v>15.5</v>
      </c>
      <c r="CA744">
        <v>8.7175999999999991</v>
      </c>
    </row>
    <row r="745" spans="1:79">
      <c r="A745" s="48"/>
      <c r="E745" s="48"/>
      <c r="M745" s="48"/>
      <c r="Q745" s="48"/>
      <c r="U745" s="48"/>
      <c r="Y745" s="48"/>
      <c r="AC745" s="48"/>
      <c r="AG745" s="48"/>
      <c r="AK745" s="45"/>
      <c r="AO745" s="48"/>
      <c r="AS745" s="48"/>
      <c r="AW745" s="48"/>
      <c r="BA745" s="48"/>
      <c r="BE745" s="48"/>
      <c r="BI745" s="48"/>
      <c r="BM745" s="41">
        <v>43087</v>
      </c>
      <c r="BN745">
        <v>4.8499999999999996</v>
      </c>
      <c r="BO745">
        <v>2.5880999999999998</v>
      </c>
      <c r="BQ745" s="48"/>
      <c r="BU745" s="48"/>
      <c r="BY745" s="41">
        <v>43390</v>
      </c>
      <c r="BZ745">
        <v>15.04</v>
      </c>
      <c r="CA745">
        <v>8.4588999999999999</v>
      </c>
    </row>
    <row r="746" spans="1:79">
      <c r="A746" s="48"/>
      <c r="E746" s="48"/>
      <c r="M746" s="48"/>
      <c r="Q746" s="48"/>
      <c r="U746" s="48"/>
      <c r="Y746" s="48"/>
      <c r="AC746" s="48"/>
      <c r="AG746" s="48"/>
      <c r="AK746" s="45"/>
      <c r="AO746" s="48"/>
      <c r="AS746" s="48"/>
      <c r="AW746" s="48"/>
      <c r="BA746" s="48"/>
      <c r="BE746" s="48"/>
      <c r="BI746" s="48"/>
      <c r="BM746" s="41">
        <v>43088</v>
      </c>
      <c r="BN746">
        <v>4.95</v>
      </c>
      <c r="BO746">
        <v>2.6414</v>
      </c>
      <c r="BQ746" s="48"/>
      <c r="BU746" s="48"/>
      <c r="BY746" s="41">
        <v>43391</v>
      </c>
      <c r="BZ746">
        <v>15.4</v>
      </c>
      <c r="CA746">
        <v>8.6613000000000007</v>
      </c>
    </row>
    <row r="747" spans="1:79">
      <c r="A747" s="48"/>
      <c r="E747" s="48"/>
      <c r="M747" s="48"/>
      <c r="Q747" s="48"/>
      <c r="U747" s="48"/>
      <c r="Y747" s="48"/>
      <c r="AC747" s="48"/>
      <c r="AG747" s="48"/>
      <c r="AK747" s="45"/>
      <c r="AO747" s="48"/>
      <c r="AS747" s="48"/>
      <c r="AW747" s="48"/>
      <c r="BA747" s="48"/>
      <c r="BE747" s="48"/>
      <c r="BI747" s="48"/>
      <c r="BM747" s="41">
        <v>43089</v>
      </c>
      <c r="BN747">
        <v>5.0199999999999996</v>
      </c>
      <c r="BO747">
        <v>2.6787999999999998</v>
      </c>
      <c r="BQ747" s="48"/>
      <c r="BU747" s="48"/>
      <c r="BY747" s="41">
        <v>43392</v>
      </c>
      <c r="BZ747">
        <v>15.4</v>
      </c>
      <c r="CA747">
        <v>8.6613000000000007</v>
      </c>
    </row>
    <row r="748" spans="1:79">
      <c r="A748" s="48"/>
      <c r="E748" s="48"/>
      <c r="M748" s="48"/>
      <c r="Q748" s="48"/>
      <c r="U748" s="48"/>
      <c r="Y748" s="48"/>
      <c r="AC748" s="48"/>
      <c r="AG748" s="48"/>
      <c r="AK748" s="45"/>
      <c r="AO748" s="48"/>
      <c r="AS748" s="48"/>
      <c r="AW748" s="48"/>
      <c r="BA748" s="48"/>
      <c r="BE748" s="48"/>
      <c r="BI748" s="48"/>
      <c r="BM748" s="41">
        <v>43090</v>
      </c>
      <c r="BN748">
        <v>5.24</v>
      </c>
      <c r="BO748">
        <v>2.7961999999999998</v>
      </c>
      <c r="BQ748" s="48"/>
      <c r="BU748" s="48"/>
      <c r="BY748" s="41">
        <v>43395</v>
      </c>
      <c r="BZ748">
        <v>15.4</v>
      </c>
      <c r="CA748">
        <v>8.6613000000000007</v>
      </c>
    </row>
    <row r="749" spans="1:79">
      <c r="A749" s="48"/>
      <c r="E749" s="48"/>
      <c r="M749" s="48"/>
      <c r="Q749" s="48"/>
      <c r="U749" s="48"/>
      <c r="Y749" s="48"/>
      <c r="AC749" s="48"/>
      <c r="AG749" s="48"/>
      <c r="AK749" s="45"/>
      <c r="AO749" s="48"/>
      <c r="AS749" s="48"/>
      <c r="AW749" s="48"/>
      <c r="BA749" s="48"/>
      <c r="BE749" s="48"/>
      <c r="BI749" s="48"/>
      <c r="BM749" s="41">
        <v>43091</v>
      </c>
      <c r="BN749">
        <v>5.3</v>
      </c>
      <c r="BO749">
        <v>2.8281999999999998</v>
      </c>
      <c r="BQ749" s="48"/>
      <c r="BU749" s="48"/>
      <c r="BY749" s="41">
        <v>43396</v>
      </c>
      <c r="BZ749">
        <v>14.94</v>
      </c>
      <c r="CA749">
        <v>8.4025999999999996</v>
      </c>
    </row>
    <row r="750" spans="1:79">
      <c r="A750" s="48"/>
      <c r="E750" s="48"/>
      <c r="M750" s="48"/>
      <c r="Q750" s="48"/>
      <c r="U750" s="48"/>
      <c r="Y750" s="48"/>
      <c r="AC750" s="48"/>
      <c r="AG750" s="48"/>
      <c r="AK750" s="45"/>
      <c r="AO750" s="48"/>
      <c r="AS750" s="48"/>
      <c r="AW750" s="48"/>
      <c r="BA750" s="48"/>
      <c r="BE750" s="48"/>
      <c r="BI750" s="48"/>
      <c r="BM750" s="41">
        <v>43094</v>
      </c>
      <c r="BN750">
        <v>5.35</v>
      </c>
      <c r="BO750">
        <v>2.8549000000000002</v>
      </c>
      <c r="BQ750" s="48"/>
      <c r="BU750" s="48"/>
      <c r="BY750" s="41">
        <v>43397</v>
      </c>
      <c r="BZ750">
        <v>15.19</v>
      </c>
      <c r="CA750">
        <v>8.5432000000000006</v>
      </c>
    </row>
    <row r="751" spans="1:79">
      <c r="A751" s="48"/>
      <c r="E751" s="48"/>
      <c r="M751" s="48"/>
      <c r="Q751" s="48"/>
      <c r="U751" s="48"/>
      <c r="Y751" s="48"/>
      <c r="AC751" s="48"/>
      <c r="AG751" s="48"/>
      <c r="AK751" s="45"/>
      <c r="AO751" s="48"/>
      <c r="AS751" s="48"/>
      <c r="AW751" s="48"/>
      <c r="BA751" s="48"/>
      <c r="BE751" s="48"/>
      <c r="BI751" s="48"/>
      <c r="BM751" s="41">
        <v>43095</v>
      </c>
      <c r="BN751">
        <v>5.33</v>
      </c>
      <c r="BO751">
        <v>2.8441999999999998</v>
      </c>
      <c r="BQ751" s="48"/>
      <c r="BU751" s="48"/>
      <c r="BY751" s="41">
        <v>43398</v>
      </c>
      <c r="BZ751">
        <v>15</v>
      </c>
      <c r="CA751">
        <v>8.4364000000000008</v>
      </c>
    </row>
    <row r="752" spans="1:79">
      <c r="A752" s="48"/>
      <c r="E752" s="48"/>
      <c r="M752" s="48"/>
      <c r="Q752" s="48"/>
      <c r="U752" s="48"/>
      <c r="Y752" s="48"/>
      <c r="AC752" s="48"/>
      <c r="AG752" s="48"/>
      <c r="AK752" s="45"/>
      <c r="AO752" s="48"/>
      <c r="AS752" s="48"/>
      <c r="AW752" s="48"/>
      <c r="BA752" s="48"/>
      <c r="BE752" s="48"/>
      <c r="BI752" s="48"/>
      <c r="BM752" s="41">
        <v>43096</v>
      </c>
      <c r="BN752">
        <v>5.29</v>
      </c>
      <c r="BO752">
        <v>2.8229000000000002</v>
      </c>
      <c r="BQ752" s="48"/>
      <c r="BU752" s="48"/>
      <c r="BY752" s="41">
        <v>43399</v>
      </c>
      <c r="BZ752">
        <v>14.75</v>
      </c>
      <c r="CA752">
        <v>8.2957999999999998</v>
      </c>
    </row>
    <row r="753" spans="1:79">
      <c r="A753" s="48"/>
      <c r="E753" s="48"/>
      <c r="M753" s="48"/>
      <c r="Q753" s="48"/>
      <c r="U753" s="48"/>
      <c r="Y753" s="48"/>
      <c r="AC753" s="48"/>
      <c r="AG753" s="48"/>
      <c r="AK753" s="45"/>
      <c r="AO753" s="48"/>
      <c r="AS753" s="48"/>
      <c r="AW753" s="48"/>
      <c r="BA753" s="48"/>
      <c r="BE753" s="48"/>
      <c r="BI753" s="48"/>
      <c r="BM753" s="41">
        <v>43097</v>
      </c>
      <c r="BN753">
        <v>5.19</v>
      </c>
      <c r="BO753">
        <v>2.7694999999999999</v>
      </c>
      <c r="BQ753" s="48"/>
      <c r="BU753" s="48"/>
      <c r="BY753" s="41">
        <v>43402</v>
      </c>
      <c r="BZ753">
        <v>15</v>
      </c>
      <c r="CA753">
        <v>8.4364000000000008</v>
      </c>
    </row>
    <row r="754" spans="1:79">
      <c r="A754" s="48"/>
      <c r="E754" s="48"/>
      <c r="M754" s="48"/>
      <c r="Q754" s="48"/>
      <c r="U754" s="48"/>
      <c r="Y754" s="48"/>
      <c r="AC754" s="48"/>
      <c r="AG754" s="48"/>
      <c r="AK754" s="45"/>
      <c r="AO754" s="48"/>
      <c r="AS754" s="48"/>
      <c r="AW754" s="48"/>
      <c r="BA754" s="48"/>
      <c r="BE754" s="48"/>
      <c r="BI754" s="48"/>
      <c r="BM754" s="41">
        <v>43098</v>
      </c>
      <c r="BN754">
        <v>5.18</v>
      </c>
      <c r="BO754">
        <v>2.7642000000000002</v>
      </c>
      <c r="BQ754" s="48"/>
      <c r="BU754" s="48"/>
      <c r="BY754" s="41">
        <v>43403</v>
      </c>
      <c r="BZ754">
        <v>15.45</v>
      </c>
      <c r="CA754">
        <v>8.6895000000000007</v>
      </c>
    </row>
    <row r="755" spans="1:79">
      <c r="A755" s="48"/>
      <c r="E755" s="48"/>
      <c r="M755" s="48"/>
      <c r="Q755" s="48"/>
      <c r="U755" s="48"/>
      <c r="Y755" s="48"/>
      <c r="AC755" s="48"/>
      <c r="AG755" s="48"/>
      <c r="AK755" s="45"/>
      <c r="AO755" s="48"/>
      <c r="AS755" s="48"/>
      <c r="AW755" s="48"/>
      <c r="BA755" s="48"/>
      <c r="BE755" s="48"/>
      <c r="BI755" s="48"/>
      <c r="BM755" s="41">
        <v>43102</v>
      </c>
      <c r="BN755">
        <v>4.9400000000000004</v>
      </c>
      <c r="BO755">
        <v>2.6360999999999999</v>
      </c>
      <c r="BQ755" s="48"/>
      <c r="BU755" s="48"/>
      <c r="BY755" s="41">
        <v>43404</v>
      </c>
      <c r="BZ755">
        <v>16.3</v>
      </c>
      <c r="CA755">
        <v>9.1675000000000004</v>
      </c>
    </row>
    <row r="756" spans="1:79">
      <c r="A756" s="48"/>
      <c r="E756" s="48"/>
      <c r="M756" s="48"/>
      <c r="Q756" s="48"/>
      <c r="U756" s="48"/>
      <c r="Y756" s="48"/>
      <c r="AC756" s="48"/>
      <c r="AG756" s="48"/>
      <c r="AK756" s="45"/>
      <c r="AO756" s="48"/>
      <c r="AS756" s="48"/>
      <c r="AW756" s="48"/>
      <c r="BA756" s="48"/>
      <c r="BE756" s="48"/>
      <c r="BI756" s="48"/>
      <c r="BM756" s="41">
        <v>43103</v>
      </c>
      <c r="BN756">
        <v>4.8</v>
      </c>
      <c r="BO756">
        <v>2.5613999999999999</v>
      </c>
      <c r="BQ756" s="48"/>
      <c r="BU756" s="48"/>
      <c r="BY756" s="41">
        <v>43405</v>
      </c>
      <c r="BZ756">
        <v>17.2</v>
      </c>
      <c r="CA756">
        <v>9.6737000000000002</v>
      </c>
    </row>
    <row r="757" spans="1:79">
      <c r="A757" s="48"/>
      <c r="E757" s="48"/>
      <c r="M757" s="48"/>
      <c r="Q757" s="48"/>
      <c r="U757" s="48"/>
      <c r="Y757" s="48"/>
      <c r="AC757" s="48"/>
      <c r="AG757" s="48"/>
      <c r="AK757" s="45"/>
      <c r="AO757" s="48"/>
      <c r="AS757" s="48"/>
      <c r="AW757" s="48"/>
      <c r="BA757" s="48"/>
      <c r="BE757" s="48"/>
      <c r="BI757" s="48"/>
      <c r="BM757" s="41">
        <v>43104</v>
      </c>
      <c r="BN757">
        <v>4.66</v>
      </c>
      <c r="BO757">
        <v>2.4866999999999999</v>
      </c>
      <c r="BQ757" s="48"/>
      <c r="BU757" s="48"/>
      <c r="BY757" s="41">
        <v>43406</v>
      </c>
      <c r="BZ757">
        <v>17.440000000000001</v>
      </c>
      <c r="CA757">
        <v>9.8087</v>
      </c>
    </row>
    <row r="758" spans="1:79">
      <c r="A758" s="48"/>
      <c r="E758" s="48"/>
      <c r="M758" s="48"/>
      <c r="Q758" s="48"/>
      <c r="U758" s="48"/>
      <c r="Y758" s="48"/>
      <c r="AC758" s="48"/>
      <c r="AG758" s="48"/>
      <c r="AK758" s="45"/>
      <c r="AO758" s="48"/>
      <c r="AS758" s="48"/>
      <c r="AW758" s="48"/>
      <c r="BA758" s="48"/>
      <c r="BE758" s="48"/>
      <c r="BI758" s="48"/>
      <c r="BM758" s="41">
        <v>43105</v>
      </c>
      <c r="BN758">
        <v>4.5999999999999996</v>
      </c>
      <c r="BO758">
        <v>2.4546999999999999</v>
      </c>
      <c r="BQ758" s="48"/>
      <c r="BU758" s="48"/>
      <c r="BY758" s="41">
        <v>43409</v>
      </c>
      <c r="BZ758">
        <v>17.440000000000001</v>
      </c>
      <c r="CA758">
        <v>9.8087</v>
      </c>
    </row>
    <row r="759" spans="1:79">
      <c r="A759" s="48"/>
      <c r="E759" s="48"/>
      <c r="M759" s="48"/>
      <c r="Q759" s="48"/>
      <c r="U759" s="48"/>
      <c r="Y759" s="48"/>
      <c r="AC759" s="48"/>
      <c r="AG759" s="48"/>
      <c r="AK759" s="45"/>
      <c r="AO759" s="48"/>
      <c r="AS759" s="48"/>
      <c r="AW759" s="48"/>
      <c r="BA759" s="48"/>
      <c r="BE759" s="48"/>
      <c r="BI759" s="48"/>
      <c r="BM759" s="41">
        <v>43108</v>
      </c>
      <c r="BN759">
        <v>4.7300000000000004</v>
      </c>
      <c r="BO759">
        <v>2.5240999999999998</v>
      </c>
      <c r="BQ759" s="48"/>
      <c r="BU759" s="48"/>
      <c r="BY759" s="41">
        <v>43410</v>
      </c>
      <c r="BZ759">
        <v>17.3</v>
      </c>
      <c r="CA759">
        <v>9.7299000000000007</v>
      </c>
    </row>
    <row r="760" spans="1:79">
      <c r="A760" s="48"/>
      <c r="E760" s="48"/>
      <c r="M760" s="48"/>
      <c r="Q760" s="48"/>
      <c r="U760" s="48"/>
      <c r="Y760" s="48"/>
      <c r="AC760" s="48"/>
      <c r="AG760" s="48"/>
      <c r="AK760" s="45"/>
      <c r="AO760" s="48"/>
      <c r="AS760" s="48"/>
      <c r="AW760" s="48"/>
      <c r="BA760" s="48"/>
      <c r="BE760" s="48"/>
      <c r="BI760" s="48"/>
      <c r="BM760" s="41">
        <v>43109</v>
      </c>
      <c r="BN760">
        <v>4.82</v>
      </c>
      <c r="BO760">
        <v>2.5720999999999998</v>
      </c>
      <c r="BQ760" s="48"/>
      <c r="BU760" s="48"/>
      <c r="BY760" s="41">
        <v>43411</v>
      </c>
      <c r="BZ760">
        <v>16.829999999999998</v>
      </c>
      <c r="CA760">
        <v>9.4656000000000002</v>
      </c>
    </row>
    <row r="761" spans="1:79">
      <c r="A761" s="48"/>
      <c r="E761" s="48"/>
      <c r="M761" s="48"/>
      <c r="Q761" s="48"/>
      <c r="U761" s="48"/>
      <c r="Y761" s="48"/>
      <c r="AC761" s="48"/>
      <c r="AG761" s="48"/>
      <c r="AK761" s="45"/>
      <c r="AO761" s="48"/>
      <c r="AS761" s="48"/>
      <c r="AW761" s="48"/>
      <c r="BA761" s="48"/>
      <c r="BE761" s="48"/>
      <c r="BI761" s="48"/>
      <c r="BM761" s="41">
        <v>43110</v>
      </c>
      <c r="BN761">
        <v>4.82</v>
      </c>
      <c r="BO761">
        <v>2.5720999999999998</v>
      </c>
      <c r="BQ761" s="48"/>
      <c r="BU761" s="48"/>
      <c r="BY761" s="41">
        <v>43412</v>
      </c>
      <c r="BZ761">
        <v>16.829999999999998</v>
      </c>
      <c r="CA761">
        <v>9.4656000000000002</v>
      </c>
    </row>
    <row r="762" spans="1:79">
      <c r="A762" s="48"/>
      <c r="E762" s="48"/>
      <c r="M762" s="48"/>
      <c r="Q762" s="48"/>
      <c r="U762" s="48"/>
      <c r="Y762" s="48"/>
      <c r="AC762" s="48"/>
      <c r="AG762" s="48"/>
      <c r="AK762" s="45"/>
      <c r="AO762" s="48"/>
      <c r="AS762" s="48"/>
      <c r="AW762" s="48"/>
      <c r="BA762" s="48"/>
      <c r="BE762" s="48"/>
      <c r="BI762" s="48"/>
      <c r="BM762" s="41">
        <v>43111</v>
      </c>
      <c r="BN762">
        <v>4.8</v>
      </c>
      <c r="BO762">
        <v>2.5613999999999999</v>
      </c>
      <c r="BQ762" s="48"/>
      <c r="BU762" s="48"/>
      <c r="BY762" s="41">
        <v>43413</v>
      </c>
      <c r="BZ762">
        <v>16.329999999999998</v>
      </c>
      <c r="CA762">
        <v>9.1844000000000001</v>
      </c>
    </row>
    <row r="763" spans="1:79">
      <c r="A763" s="48"/>
      <c r="E763" s="48"/>
      <c r="M763" s="48"/>
      <c r="Q763" s="48"/>
      <c r="U763" s="48"/>
      <c r="Y763" s="48"/>
      <c r="AC763" s="48"/>
      <c r="AG763" s="48"/>
      <c r="AK763" s="45"/>
      <c r="AO763" s="48"/>
      <c r="AS763" s="48"/>
      <c r="AW763" s="48"/>
      <c r="BA763" s="48"/>
      <c r="BE763" s="48"/>
      <c r="BI763" s="48"/>
      <c r="BM763" s="41">
        <v>43112</v>
      </c>
      <c r="BN763">
        <v>4.8099999999999996</v>
      </c>
      <c r="BO763">
        <v>2.5667</v>
      </c>
      <c r="BQ763" s="48"/>
      <c r="BU763" s="48"/>
      <c r="BY763" s="41">
        <v>43416</v>
      </c>
      <c r="BZ763">
        <v>16.57</v>
      </c>
      <c r="CA763">
        <v>9.3193999999999999</v>
      </c>
    </row>
    <row r="764" spans="1:79">
      <c r="A764" s="48"/>
      <c r="E764" s="48"/>
      <c r="M764" s="48"/>
      <c r="Q764" s="48"/>
      <c r="U764" s="48"/>
      <c r="Y764" s="48"/>
      <c r="AC764" s="48"/>
      <c r="AG764" s="48"/>
      <c r="AK764" s="45"/>
      <c r="AO764" s="48"/>
      <c r="AS764" s="48"/>
      <c r="AW764" s="48"/>
      <c r="BA764" s="48"/>
      <c r="BE764" s="48"/>
      <c r="BI764" s="48"/>
      <c r="BM764" s="41">
        <v>43115</v>
      </c>
      <c r="BN764">
        <v>4.78</v>
      </c>
      <c r="BO764">
        <v>2.5507</v>
      </c>
      <c r="BQ764" s="48"/>
      <c r="BU764" s="48"/>
      <c r="BY764" s="41">
        <v>43417</v>
      </c>
      <c r="BZ764">
        <v>16.079999999999998</v>
      </c>
      <c r="CA764">
        <v>9.0437999999999992</v>
      </c>
    </row>
    <row r="765" spans="1:79">
      <c r="A765" s="48"/>
      <c r="E765" s="48"/>
      <c r="M765" s="48"/>
      <c r="Q765" s="48"/>
      <c r="U765" s="48"/>
      <c r="Y765" s="48"/>
      <c r="AC765" s="48"/>
      <c r="AG765" s="48"/>
      <c r="AK765" s="45"/>
      <c r="AO765" s="48"/>
      <c r="AS765" s="48"/>
      <c r="AW765" s="48"/>
      <c r="BA765" s="48"/>
      <c r="BE765" s="48"/>
      <c r="BI765" s="48"/>
      <c r="BM765" s="41">
        <v>43116</v>
      </c>
      <c r="BN765">
        <v>4.76</v>
      </c>
      <c r="BO765">
        <v>2.5400999999999998</v>
      </c>
      <c r="BQ765" s="48"/>
      <c r="BU765" s="48"/>
      <c r="BY765" s="41">
        <v>43418</v>
      </c>
      <c r="BZ765">
        <v>15.6</v>
      </c>
      <c r="CA765">
        <v>8.7737999999999996</v>
      </c>
    </row>
    <row r="766" spans="1:79">
      <c r="A766" s="48"/>
      <c r="E766" s="48"/>
      <c r="M766" s="48"/>
      <c r="Q766" s="48"/>
      <c r="U766" s="48"/>
      <c r="Y766" s="48"/>
      <c r="AC766" s="48"/>
      <c r="AG766" s="48"/>
      <c r="AK766" s="45"/>
      <c r="AO766" s="48"/>
      <c r="AS766" s="48"/>
      <c r="AW766" s="48"/>
      <c r="BA766" s="48"/>
      <c r="BE766" s="48"/>
      <c r="BI766" s="48"/>
      <c r="BM766" s="41">
        <v>43117</v>
      </c>
      <c r="BN766">
        <v>5.04</v>
      </c>
      <c r="BO766">
        <v>2.6894999999999998</v>
      </c>
      <c r="BQ766" s="48"/>
      <c r="BU766" s="48"/>
      <c r="BY766" s="41">
        <v>43419</v>
      </c>
      <c r="BZ766">
        <v>15.6</v>
      </c>
      <c r="CA766">
        <v>8.7737999999999996</v>
      </c>
    </row>
    <row r="767" spans="1:79">
      <c r="A767" s="48"/>
      <c r="E767" s="48"/>
      <c r="M767" s="48"/>
      <c r="Q767" s="48"/>
      <c r="U767" s="48"/>
      <c r="Y767" s="48"/>
      <c r="AC767" s="48"/>
      <c r="AG767" s="48"/>
      <c r="AK767" s="45"/>
      <c r="AO767" s="48"/>
      <c r="AS767" s="48"/>
      <c r="AW767" s="48"/>
      <c r="BA767" s="48"/>
      <c r="BE767" s="48"/>
      <c r="BI767" s="48"/>
      <c r="BM767" s="41">
        <v>43118</v>
      </c>
      <c r="BN767">
        <v>5.34</v>
      </c>
      <c r="BO767">
        <v>2.8496000000000001</v>
      </c>
      <c r="BQ767" s="48"/>
      <c r="BU767" s="48"/>
      <c r="BY767" s="41">
        <v>43420</v>
      </c>
      <c r="BZ767">
        <v>15.78</v>
      </c>
      <c r="CA767">
        <v>8.8750999999999998</v>
      </c>
    </row>
    <row r="768" spans="1:79">
      <c r="A768" s="48"/>
      <c r="E768" s="48"/>
      <c r="M768" s="48"/>
      <c r="Q768" s="48"/>
      <c r="U768" s="48"/>
      <c r="Y768" s="48"/>
      <c r="AC768" s="48"/>
      <c r="AG768" s="48"/>
      <c r="AK768" s="45"/>
      <c r="AO768" s="48"/>
      <c r="AS768" s="48"/>
      <c r="AW768" s="48"/>
      <c r="BA768" s="48"/>
      <c r="BE768" s="48"/>
      <c r="BI768" s="48"/>
      <c r="BM768" s="41">
        <v>43119</v>
      </c>
      <c r="BN768">
        <v>5.34</v>
      </c>
      <c r="BO768">
        <v>2.8496000000000001</v>
      </c>
      <c r="BQ768" s="48"/>
      <c r="BU768" s="48"/>
      <c r="BY768" s="41">
        <v>43423</v>
      </c>
      <c r="BZ768">
        <v>16.25</v>
      </c>
      <c r="CA768">
        <v>9.1394000000000002</v>
      </c>
    </row>
    <row r="769" spans="1:79">
      <c r="A769" s="48"/>
      <c r="E769" s="48"/>
      <c r="M769" s="48"/>
      <c r="Q769" s="48"/>
      <c r="U769" s="48"/>
      <c r="Y769" s="48"/>
      <c r="AC769" s="48"/>
      <c r="AG769" s="48"/>
      <c r="AK769" s="45"/>
      <c r="AO769" s="48"/>
      <c r="AS769" s="48"/>
      <c r="AW769" s="48"/>
      <c r="BA769" s="48"/>
      <c r="BE769" s="48"/>
      <c r="BI769" s="48"/>
      <c r="BM769" s="41">
        <v>43122</v>
      </c>
      <c r="BN769">
        <v>5.19</v>
      </c>
      <c r="BO769">
        <v>2.7694999999999999</v>
      </c>
      <c r="BQ769" s="48"/>
      <c r="BU769" s="48"/>
      <c r="BY769" s="41">
        <v>43425</v>
      </c>
      <c r="BZ769">
        <v>16.72</v>
      </c>
      <c r="CA769">
        <v>9.4037000000000006</v>
      </c>
    </row>
    <row r="770" spans="1:79">
      <c r="A770" s="48"/>
      <c r="E770" s="48"/>
      <c r="M770" s="48"/>
      <c r="Q770" s="48"/>
      <c r="U770" s="48"/>
      <c r="Y770" s="48"/>
      <c r="AC770" s="48"/>
      <c r="AG770" s="48"/>
      <c r="AK770" s="45"/>
      <c r="AO770" s="48"/>
      <c r="AS770" s="48"/>
      <c r="AW770" s="48"/>
      <c r="BA770" s="48"/>
      <c r="BE770" s="48"/>
      <c r="BI770" s="48"/>
      <c r="BM770" s="41">
        <v>43123</v>
      </c>
      <c r="BN770">
        <v>5.2</v>
      </c>
      <c r="BO770">
        <v>2.7749000000000001</v>
      </c>
      <c r="BQ770" s="48"/>
      <c r="BU770" s="48"/>
      <c r="BY770" s="41">
        <v>43426</v>
      </c>
      <c r="BZ770">
        <v>16.7</v>
      </c>
      <c r="CA770">
        <v>9.3925000000000001</v>
      </c>
    </row>
    <row r="771" spans="1:79">
      <c r="A771" s="48"/>
      <c r="E771" s="48"/>
      <c r="M771" s="48"/>
      <c r="Q771" s="48"/>
      <c r="U771" s="48"/>
      <c r="Y771" s="48"/>
      <c r="AC771" s="48"/>
      <c r="AG771" s="48"/>
      <c r="AK771" s="45"/>
      <c r="AO771" s="48"/>
      <c r="AS771" s="48"/>
      <c r="AW771" s="48"/>
      <c r="BA771" s="48"/>
      <c r="BE771" s="48"/>
      <c r="BI771" s="48"/>
      <c r="BM771" s="41">
        <v>43124</v>
      </c>
      <c r="BN771">
        <v>5.23</v>
      </c>
      <c r="BO771">
        <v>2.7909000000000002</v>
      </c>
      <c r="BQ771" s="48"/>
      <c r="BU771" s="48"/>
      <c r="BY771" s="41">
        <v>43427</v>
      </c>
      <c r="BZ771">
        <v>16.59</v>
      </c>
      <c r="CA771">
        <v>9.3306000000000004</v>
      </c>
    </row>
    <row r="772" spans="1:79">
      <c r="A772" s="48"/>
      <c r="E772" s="48"/>
      <c r="M772" s="48"/>
      <c r="Q772" s="48"/>
      <c r="U772" s="48"/>
      <c r="Y772" s="48"/>
      <c r="AC772" s="48"/>
      <c r="AG772" s="48"/>
      <c r="AK772" s="45"/>
      <c r="AO772" s="48"/>
      <c r="AS772" s="48"/>
      <c r="AW772" s="48"/>
      <c r="BA772" s="48"/>
      <c r="BE772" s="48"/>
      <c r="BI772" s="48"/>
      <c r="BM772" s="41">
        <v>43125</v>
      </c>
      <c r="BN772">
        <v>5.24</v>
      </c>
      <c r="BO772">
        <v>2.7961999999999998</v>
      </c>
      <c r="BQ772" s="48"/>
      <c r="BU772" s="48"/>
      <c r="BY772" s="41">
        <v>43430</v>
      </c>
      <c r="BZ772">
        <v>16.5</v>
      </c>
      <c r="CA772">
        <v>9.2799999999999994</v>
      </c>
    </row>
    <row r="773" spans="1:79">
      <c r="A773" s="48"/>
      <c r="E773" s="48"/>
      <c r="M773" s="48"/>
      <c r="Q773" s="48"/>
      <c r="U773" s="48"/>
      <c r="Y773" s="48"/>
      <c r="AC773" s="48"/>
      <c r="AG773" s="48"/>
      <c r="AK773" s="45"/>
      <c r="AO773" s="48"/>
      <c r="AS773" s="48"/>
      <c r="AW773" s="48"/>
      <c r="BA773" s="48"/>
      <c r="BE773" s="48"/>
      <c r="BI773" s="48"/>
      <c r="BM773" s="41">
        <v>43126</v>
      </c>
      <c r="BN773">
        <v>5.25</v>
      </c>
      <c r="BO773">
        <v>2.8014999999999999</v>
      </c>
      <c r="BQ773" s="48"/>
      <c r="BU773" s="48"/>
      <c r="BY773" s="41">
        <v>43431</v>
      </c>
      <c r="BZ773">
        <v>16.489999999999998</v>
      </c>
      <c r="CA773">
        <v>9.2744</v>
      </c>
    </row>
    <row r="774" spans="1:79">
      <c r="A774" s="48"/>
      <c r="E774" s="48"/>
      <c r="M774" s="48"/>
      <c r="Q774" s="48"/>
      <c r="U774" s="48"/>
      <c r="Y774" s="48"/>
      <c r="AC774" s="48"/>
      <c r="AG774" s="48"/>
      <c r="AK774" s="45"/>
      <c r="AO774" s="48"/>
      <c r="AS774" s="48"/>
      <c r="AW774" s="48"/>
      <c r="BA774" s="48"/>
      <c r="BE774" s="48"/>
      <c r="BI774" s="48"/>
      <c r="BM774" s="41">
        <v>43129</v>
      </c>
      <c r="BN774">
        <v>5.33</v>
      </c>
      <c r="BO774">
        <v>2.8441999999999998</v>
      </c>
      <c r="BQ774" s="48"/>
      <c r="BU774" s="48"/>
      <c r="BY774" s="41">
        <v>43432</v>
      </c>
      <c r="BZ774">
        <v>16.84</v>
      </c>
      <c r="CA774">
        <v>9.4711999999999996</v>
      </c>
    </row>
    <row r="775" spans="1:79">
      <c r="A775" s="48"/>
      <c r="E775" s="48"/>
      <c r="M775" s="48"/>
      <c r="Q775" s="48"/>
      <c r="U775" s="48"/>
      <c r="Y775" s="48"/>
      <c r="AC775" s="48"/>
      <c r="AG775" s="48"/>
      <c r="AK775" s="45"/>
      <c r="AO775" s="48"/>
      <c r="AS775" s="48"/>
      <c r="AW775" s="48"/>
      <c r="BA775" s="48"/>
      <c r="BE775" s="48"/>
      <c r="BI775" s="48"/>
      <c r="BM775" s="41">
        <v>43130</v>
      </c>
      <c r="BN775">
        <v>5.32</v>
      </c>
      <c r="BO775">
        <v>2.8389000000000002</v>
      </c>
      <c r="BQ775" s="48"/>
      <c r="BU775" s="48"/>
      <c r="BY775" s="41">
        <v>43433</v>
      </c>
      <c r="BZ775">
        <v>16.829999999999998</v>
      </c>
      <c r="CA775">
        <v>9.4656000000000002</v>
      </c>
    </row>
    <row r="776" spans="1:79">
      <c r="A776" s="48"/>
      <c r="E776" s="48"/>
      <c r="M776" s="48"/>
      <c r="Q776" s="48"/>
      <c r="U776" s="48"/>
      <c r="Y776" s="48"/>
      <c r="AC776" s="48"/>
      <c r="AG776" s="48"/>
      <c r="AK776" s="45"/>
      <c r="AO776" s="48"/>
      <c r="AS776" s="48"/>
      <c r="AW776" s="48"/>
      <c r="BA776" s="48"/>
      <c r="BE776" s="48"/>
      <c r="BI776" s="48"/>
      <c r="BM776" s="41">
        <v>43131</v>
      </c>
      <c r="BN776">
        <v>5.26</v>
      </c>
      <c r="BO776">
        <v>2.8069000000000002</v>
      </c>
      <c r="BQ776" s="48"/>
      <c r="BU776" s="48"/>
      <c r="BY776" s="41">
        <v>43434</v>
      </c>
      <c r="BZ776">
        <v>16.79</v>
      </c>
      <c r="CA776">
        <v>9.4430999999999994</v>
      </c>
    </row>
    <row r="777" spans="1:79">
      <c r="A777" s="48"/>
      <c r="E777" s="48"/>
      <c r="M777" s="48"/>
      <c r="Q777" s="48"/>
      <c r="U777" s="48"/>
      <c r="Y777" s="48"/>
      <c r="AC777" s="48"/>
      <c r="AG777" s="48"/>
      <c r="AK777" s="45"/>
      <c r="AO777" s="48"/>
      <c r="AS777" s="48"/>
      <c r="AW777" s="48"/>
      <c r="BA777" s="48"/>
      <c r="BE777" s="48"/>
      <c r="BI777" s="48"/>
      <c r="BM777" s="41">
        <v>43132</v>
      </c>
      <c r="BN777">
        <v>5.49</v>
      </c>
      <c r="BO777">
        <v>2.9296000000000002</v>
      </c>
      <c r="BQ777" s="48"/>
      <c r="BU777" s="48"/>
      <c r="BY777" s="41">
        <v>43437</v>
      </c>
      <c r="BZ777">
        <v>16.79</v>
      </c>
      <c r="CA777">
        <v>9.4430999999999994</v>
      </c>
    </row>
    <row r="778" spans="1:79">
      <c r="A778" s="48"/>
      <c r="E778" s="48"/>
      <c r="M778" s="48"/>
      <c r="Q778" s="48"/>
      <c r="U778" s="48"/>
      <c r="Y778" s="48"/>
      <c r="AC778" s="48"/>
      <c r="AG778" s="48"/>
      <c r="AK778" s="45"/>
      <c r="AO778" s="48"/>
      <c r="AS778" s="48"/>
      <c r="AW778" s="48"/>
      <c r="BA778" s="48"/>
      <c r="BE778" s="48"/>
      <c r="BI778" s="48"/>
      <c r="BM778" s="41">
        <v>43133</v>
      </c>
      <c r="BN778">
        <v>5.71</v>
      </c>
      <c r="BO778">
        <v>3.0470000000000002</v>
      </c>
      <c r="BQ778" s="48"/>
      <c r="BU778" s="48"/>
      <c r="BY778" s="41">
        <v>43438</v>
      </c>
      <c r="BZ778">
        <v>16.68</v>
      </c>
      <c r="CA778">
        <v>9.3811999999999998</v>
      </c>
    </row>
    <row r="779" spans="1:79">
      <c r="A779" s="48"/>
      <c r="E779" s="48"/>
      <c r="M779" s="48"/>
      <c r="Q779" s="48"/>
      <c r="U779" s="48"/>
      <c r="Y779" s="48"/>
      <c r="AC779" s="48"/>
      <c r="AG779" s="48"/>
      <c r="AK779" s="45"/>
      <c r="AO779" s="48"/>
      <c r="AS779" s="48"/>
      <c r="AW779" s="48"/>
      <c r="BA779" s="48"/>
      <c r="BE779" s="48"/>
      <c r="BI779" s="48"/>
      <c r="BM779" s="41">
        <v>43136</v>
      </c>
      <c r="BN779">
        <v>5.74</v>
      </c>
      <c r="BO779">
        <v>3.0630000000000002</v>
      </c>
      <c r="BQ779" s="48"/>
      <c r="BU779" s="48"/>
      <c r="BY779" s="41">
        <v>43439</v>
      </c>
      <c r="BZ779">
        <v>16.5</v>
      </c>
      <c r="CA779">
        <v>9.2799999999999994</v>
      </c>
    </row>
    <row r="780" spans="1:79">
      <c r="A780" s="48"/>
      <c r="E780" s="48"/>
      <c r="M780" s="48"/>
      <c r="Q780" s="48"/>
      <c r="U780" s="48"/>
      <c r="Y780" s="48"/>
      <c r="AC780" s="48"/>
      <c r="AG780" s="48"/>
      <c r="AK780" s="45"/>
      <c r="AO780" s="48"/>
      <c r="AS780" s="48"/>
      <c r="AW780" s="48"/>
      <c r="BA780" s="48"/>
      <c r="BE780" s="48"/>
      <c r="BI780" s="48"/>
      <c r="BM780" s="41">
        <v>43137</v>
      </c>
      <c r="BN780">
        <v>5.75</v>
      </c>
      <c r="BO780">
        <v>3.0682999999999998</v>
      </c>
      <c r="BQ780" s="48"/>
      <c r="BU780" s="48"/>
      <c r="BY780" s="41">
        <v>43440</v>
      </c>
      <c r="BZ780">
        <v>16.5</v>
      </c>
      <c r="CA780">
        <v>9.2799999999999994</v>
      </c>
    </row>
    <row r="781" spans="1:79">
      <c r="A781" s="48"/>
      <c r="E781" s="48"/>
      <c r="M781" s="48"/>
      <c r="Q781" s="48"/>
      <c r="U781" s="48"/>
      <c r="Y781" s="48"/>
      <c r="AC781" s="48"/>
      <c r="AG781" s="48"/>
      <c r="AK781" s="45"/>
      <c r="AO781" s="48"/>
      <c r="AS781" s="48"/>
      <c r="AW781" s="48"/>
      <c r="BA781" s="48"/>
      <c r="BE781" s="48"/>
      <c r="BI781" s="48"/>
      <c r="BM781" s="41">
        <v>43138</v>
      </c>
      <c r="BN781">
        <v>5.69</v>
      </c>
      <c r="BO781">
        <v>3.0363000000000002</v>
      </c>
      <c r="BQ781" s="48"/>
      <c r="BU781" s="48"/>
      <c r="BY781" s="41">
        <v>43441</v>
      </c>
      <c r="BZ781">
        <v>16.440000000000001</v>
      </c>
      <c r="CA781">
        <v>9.2462999999999997</v>
      </c>
    </row>
    <row r="782" spans="1:79">
      <c r="A782" s="48"/>
      <c r="E782" s="48"/>
      <c r="M782" s="48"/>
      <c r="Q782" s="48"/>
      <c r="U782" s="48"/>
      <c r="Y782" s="48"/>
      <c r="AC782" s="48"/>
      <c r="AG782" s="48"/>
      <c r="AK782" s="45"/>
      <c r="AO782" s="48"/>
      <c r="AS782" s="48"/>
      <c r="AW782" s="48"/>
      <c r="BA782" s="48"/>
      <c r="BE782" s="48"/>
      <c r="BI782" s="48"/>
      <c r="BM782" s="41">
        <v>43139</v>
      </c>
      <c r="BN782">
        <v>5.59</v>
      </c>
      <c r="BO782">
        <v>2.9830000000000001</v>
      </c>
      <c r="BQ782" s="48"/>
      <c r="BU782" s="48"/>
      <c r="BY782" s="41">
        <v>43444</v>
      </c>
      <c r="BZ782">
        <v>16.399999999999999</v>
      </c>
      <c r="CA782">
        <v>9.2238000000000007</v>
      </c>
    </row>
    <row r="783" spans="1:79">
      <c r="A783" s="48"/>
      <c r="E783" s="48"/>
      <c r="M783" s="48"/>
      <c r="Q783" s="48"/>
      <c r="U783" s="48"/>
      <c r="Y783" s="48"/>
      <c r="AC783" s="48"/>
      <c r="AG783" s="48"/>
      <c r="AK783" s="45"/>
      <c r="AO783" s="48"/>
      <c r="AS783" s="48"/>
      <c r="AW783" s="48"/>
      <c r="BA783" s="48"/>
      <c r="BE783" s="48"/>
      <c r="BI783" s="48"/>
      <c r="BM783" s="41">
        <v>43140</v>
      </c>
      <c r="BN783">
        <v>5.43</v>
      </c>
      <c r="BO783">
        <v>2.8976000000000002</v>
      </c>
      <c r="BQ783" s="48"/>
      <c r="BU783" s="48"/>
      <c r="BY783" s="41">
        <v>43445</v>
      </c>
      <c r="BZ783">
        <v>16.3</v>
      </c>
      <c r="CA783">
        <v>9.1675000000000004</v>
      </c>
    </row>
    <row r="784" spans="1:79">
      <c r="A784" s="48"/>
      <c r="E784" s="48"/>
      <c r="M784" s="48"/>
      <c r="Q784" s="48"/>
      <c r="U784" s="48"/>
      <c r="Y784" s="48"/>
      <c r="AC784" s="48"/>
      <c r="AG784" s="48"/>
      <c r="AK784" s="45"/>
      <c r="AO784" s="48"/>
      <c r="AS784" s="48"/>
      <c r="AW784" s="48"/>
      <c r="BA784" s="48"/>
      <c r="BE784" s="48"/>
      <c r="BI784" s="48"/>
      <c r="BM784" s="41">
        <v>43143</v>
      </c>
      <c r="BN784">
        <v>5.58</v>
      </c>
      <c r="BO784">
        <v>2.9775999999999998</v>
      </c>
      <c r="BQ784" s="48"/>
      <c r="BU784" s="48"/>
      <c r="BY784" s="41">
        <v>43446</v>
      </c>
      <c r="BZ784">
        <v>15.9</v>
      </c>
      <c r="CA784">
        <v>8.9425000000000008</v>
      </c>
    </row>
    <row r="785" spans="1:79">
      <c r="A785" s="48"/>
      <c r="E785" s="48"/>
      <c r="M785" s="48"/>
      <c r="Q785" s="48"/>
      <c r="U785" s="48"/>
      <c r="Y785" s="48"/>
      <c r="AC785" s="48"/>
      <c r="AG785" s="48"/>
      <c r="AK785" s="45"/>
      <c r="AO785" s="48"/>
      <c r="AS785" s="48"/>
      <c r="AW785" s="48"/>
      <c r="BA785" s="48"/>
      <c r="BE785" s="48"/>
      <c r="BI785" s="48"/>
      <c r="BM785" s="41">
        <v>43144</v>
      </c>
      <c r="BN785">
        <v>5.55</v>
      </c>
      <c r="BO785">
        <v>2.9615999999999998</v>
      </c>
      <c r="BQ785" s="48"/>
      <c r="BU785" s="48"/>
      <c r="BY785" s="41">
        <v>43447</v>
      </c>
      <c r="BZ785">
        <v>16</v>
      </c>
      <c r="CA785">
        <v>8.9987999999999992</v>
      </c>
    </row>
    <row r="786" spans="1:79">
      <c r="A786" s="48"/>
      <c r="E786" s="48"/>
      <c r="M786" s="48"/>
      <c r="Q786" s="48"/>
      <c r="U786" s="48"/>
      <c r="Y786" s="48"/>
      <c r="AC786" s="48"/>
      <c r="AG786" s="48"/>
      <c r="AK786" s="45"/>
      <c r="AO786" s="48"/>
      <c r="AS786" s="48"/>
      <c r="AW786" s="48"/>
      <c r="BA786" s="48"/>
      <c r="BE786" s="48"/>
      <c r="BI786" s="48"/>
      <c r="BM786" s="41">
        <v>43145</v>
      </c>
      <c r="BN786">
        <v>5.58</v>
      </c>
      <c r="BO786">
        <v>2.9775999999999998</v>
      </c>
      <c r="BQ786" s="48"/>
      <c r="BU786" s="48"/>
      <c r="BY786" s="41">
        <v>43448</v>
      </c>
      <c r="BZ786">
        <v>16.29</v>
      </c>
      <c r="CA786">
        <v>9.1618999999999993</v>
      </c>
    </row>
    <row r="787" spans="1:79">
      <c r="A787" s="48"/>
      <c r="E787" s="48"/>
      <c r="M787" s="48"/>
      <c r="Q787" s="48"/>
      <c r="U787" s="48"/>
      <c r="Y787" s="48"/>
      <c r="AC787" s="48"/>
      <c r="AG787" s="48"/>
      <c r="AK787" s="45"/>
      <c r="AO787" s="48"/>
      <c r="AS787" s="48"/>
      <c r="AW787" s="48"/>
      <c r="BA787" s="48"/>
      <c r="BE787" s="48"/>
      <c r="BI787" s="48"/>
      <c r="BM787" s="41">
        <v>43146</v>
      </c>
      <c r="BN787">
        <v>5.64</v>
      </c>
      <c r="BO787">
        <v>3.0097</v>
      </c>
      <c r="BQ787" s="48"/>
      <c r="BU787" s="48"/>
      <c r="BY787" s="41">
        <v>43451</v>
      </c>
      <c r="BZ787">
        <v>16.2</v>
      </c>
      <c r="CA787">
        <v>9.1113</v>
      </c>
    </row>
    <row r="788" spans="1:79">
      <c r="A788" s="48"/>
      <c r="E788" s="48"/>
      <c r="M788" s="48"/>
      <c r="Q788" s="48"/>
      <c r="U788" s="48"/>
      <c r="Y788" s="48"/>
      <c r="AC788" s="48"/>
      <c r="AG788" s="48"/>
      <c r="AK788" s="45"/>
      <c r="AO788" s="48"/>
      <c r="AS788" s="48"/>
      <c r="AW788" s="48"/>
      <c r="BA788" s="48"/>
      <c r="BE788" s="48"/>
      <c r="BI788" s="48"/>
      <c r="BM788" s="41">
        <v>43147</v>
      </c>
      <c r="BN788">
        <v>5.64</v>
      </c>
      <c r="BO788">
        <v>3.0097</v>
      </c>
      <c r="BQ788" s="48"/>
      <c r="BU788" s="48"/>
      <c r="BY788" s="41">
        <v>43452</v>
      </c>
      <c r="BZ788">
        <v>16</v>
      </c>
      <c r="CA788">
        <v>8.9987999999999992</v>
      </c>
    </row>
    <row r="789" spans="1:79">
      <c r="A789" s="48"/>
      <c r="E789" s="48"/>
      <c r="M789" s="48"/>
      <c r="Q789" s="48"/>
      <c r="U789" s="48"/>
      <c r="Y789" s="48"/>
      <c r="AC789" s="48"/>
      <c r="AG789" s="48"/>
      <c r="AK789" s="45"/>
      <c r="AO789" s="48"/>
      <c r="AS789" s="48"/>
      <c r="AW789" s="48"/>
      <c r="BA789" s="48"/>
      <c r="BE789" s="48"/>
      <c r="BI789" s="48"/>
      <c r="BM789" s="41">
        <v>43150</v>
      </c>
      <c r="BN789">
        <v>5.64</v>
      </c>
      <c r="BO789">
        <v>3.0097</v>
      </c>
      <c r="BQ789" s="48"/>
      <c r="BU789" s="48"/>
      <c r="BY789" s="41">
        <v>43453</v>
      </c>
      <c r="BZ789">
        <v>15.95</v>
      </c>
      <c r="CA789">
        <v>8.9707000000000008</v>
      </c>
    </row>
    <row r="790" spans="1:79">
      <c r="A790" s="48"/>
      <c r="E790" s="48"/>
      <c r="M790" s="48"/>
      <c r="Q790" s="48"/>
      <c r="U790" s="48"/>
      <c r="Y790" s="48"/>
      <c r="AC790" s="48"/>
      <c r="AG790" s="48"/>
      <c r="AK790" s="45"/>
      <c r="AO790" s="48"/>
      <c r="AS790" s="48"/>
      <c r="AW790" s="48"/>
      <c r="BA790" s="48"/>
      <c r="BE790" s="48"/>
      <c r="BI790" s="48"/>
      <c r="BM790" s="41">
        <v>43151</v>
      </c>
      <c r="BN790">
        <v>5.5</v>
      </c>
      <c r="BO790">
        <v>2.9348999999999998</v>
      </c>
      <c r="BQ790" s="48"/>
      <c r="BU790" s="48"/>
      <c r="BY790" s="41">
        <v>43454</v>
      </c>
      <c r="BZ790">
        <v>16</v>
      </c>
      <c r="CA790">
        <v>8.9987999999999992</v>
      </c>
    </row>
    <row r="791" spans="1:79">
      <c r="A791" s="48"/>
      <c r="E791" s="48"/>
      <c r="M791" s="48"/>
      <c r="Q791" s="48"/>
      <c r="U791" s="48"/>
      <c r="Y791" s="48"/>
      <c r="AC791" s="48"/>
      <c r="AG791" s="48"/>
      <c r="AK791" s="45"/>
      <c r="AO791" s="48"/>
      <c r="AS791" s="48"/>
      <c r="AW791" s="48"/>
      <c r="BA791" s="48"/>
      <c r="BE791" s="48"/>
      <c r="BI791" s="48"/>
      <c r="BM791" s="41">
        <v>43152</v>
      </c>
      <c r="BN791">
        <v>5.54</v>
      </c>
      <c r="BO791">
        <v>2.9563000000000001</v>
      </c>
      <c r="BQ791" s="48"/>
      <c r="BU791" s="48"/>
      <c r="BY791" s="41">
        <v>43455</v>
      </c>
      <c r="BZ791">
        <v>16.29</v>
      </c>
      <c r="CA791">
        <v>9.1618999999999993</v>
      </c>
    </row>
    <row r="792" spans="1:79">
      <c r="A792" s="48"/>
      <c r="E792" s="48"/>
      <c r="M792" s="48"/>
      <c r="Q792" s="48"/>
      <c r="U792" s="48"/>
      <c r="Y792" s="48"/>
      <c r="AC792" s="48"/>
      <c r="AG792" s="48"/>
      <c r="AK792" s="45"/>
      <c r="AO792" s="48"/>
      <c r="AS792" s="48"/>
      <c r="AW792" s="48"/>
      <c r="BA792" s="48"/>
      <c r="BE792" s="48"/>
      <c r="BI792" s="48"/>
      <c r="BM792" s="41">
        <v>43153</v>
      </c>
      <c r="BN792">
        <v>5.58</v>
      </c>
      <c r="BO792">
        <v>2.9775999999999998</v>
      </c>
      <c r="BQ792" s="48"/>
      <c r="BU792" s="48"/>
      <c r="BY792" s="41">
        <v>43458</v>
      </c>
      <c r="BZ792">
        <v>16.29</v>
      </c>
      <c r="CA792">
        <v>9.1618999999999993</v>
      </c>
    </row>
    <row r="793" spans="1:79">
      <c r="A793" s="48"/>
      <c r="E793" s="48"/>
      <c r="M793" s="48"/>
      <c r="Q793" s="48"/>
      <c r="U793" s="48"/>
      <c r="Y793" s="48"/>
      <c r="AC793" s="48"/>
      <c r="AG793" s="48"/>
      <c r="AK793" s="45"/>
      <c r="AO793" s="48"/>
      <c r="AS793" s="48"/>
      <c r="AW793" s="48"/>
      <c r="BA793" s="48"/>
      <c r="BE793" s="48"/>
      <c r="BI793" s="48"/>
      <c r="BM793" s="41">
        <v>43154</v>
      </c>
      <c r="BN793">
        <v>5.65</v>
      </c>
      <c r="BO793">
        <v>3.0150000000000001</v>
      </c>
      <c r="BQ793" s="48"/>
      <c r="BU793" s="48"/>
      <c r="BY793" s="41">
        <v>43459</v>
      </c>
      <c r="BZ793">
        <v>16.3</v>
      </c>
      <c r="CA793">
        <v>9.1675000000000004</v>
      </c>
    </row>
    <row r="794" spans="1:79">
      <c r="A794" s="48"/>
      <c r="E794" s="48"/>
      <c r="M794" s="48"/>
      <c r="Q794" s="48"/>
      <c r="U794" s="48"/>
      <c r="Y794" s="48"/>
      <c r="AC794" s="48"/>
      <c r="AG794" s="48"/>
      <c r="AK794" s="45"/>
      <c r="AO794" s="48"/>
      <c r="AS794" s="48"/>
      <c r="AW794" s="48"/>
      <c r="BA794" s="48"/>
      <c r="BE794" s="48"/>
      <c r="BI794" s="48"/>
      <c r="BM794" s="41">
        <v>43157</v>
      </c>
      <c r="BN794">
        <v>5.55</v>
      </c>
      <c r="BO794">
        <v>2.9615999999999998</v>
      </c>
      <c r="BQ794" s="48"/>
      <c r="BU794" s="48"/>
      <c r="BY794" s="41">
        <v>43460</v>
      </c>
      <c r="BZ794">
        <v>16.78</v>
      </c>
      <c r="CA794">
        <v>9.4375</v>
      </c>
    </row>
    <row r="795" spans="1:79">
      <c r="A795" s="48"/>
      <c r="E795" s="48"/>
      <c r="M795" s="48"/>
      <c r="Q795" s="48"/>
      <c r="U795" s="48"/>
      <c r="Y795" s="48"/>
      <c r="AC795" s="48"/>
      <c r="AG795" s="48"/>
      <c r="AK795" s="45"/>
      <c r="AO795" s="48"/>
      <c r="AS795" s="48"/>
      <c r="AW795" s="48"/>
      <c r="BA795" s="48"/>
      <c r="BE795" s="48"/>
      <c r="BI795" s="48"/>
      <c r="BM795" s="41">
        <v>43158</v>
      </c>
      <c r="BN795">
        <v>5.65</v>
      </c>
      <c r="BO795">
        <v>3.0150000000000001</v>
      </c>
      <c r="BQ795" s="48"/>
      <c r="BU795" s="48"/>
      <c r="BY795" s="41">
        <v>43461</v>
      </c>
      <c r="BZ795">
        <v>16.77</v>
      </c>
      <c r="CA795">
        <v>9.4319000000000006</v>
      </c>
    </row>
    <row r="796" spans="1:79">
      <c r="A796" s="48"/>
      <c r="E796" s="48"/>
      <c r="M796" s="48"/>
      <c r="Q796" s="48"/>
      <c r="U796" s="48"/>
      <c r="Y796" s="48"/>
      <c r="AC796" s="48"/>
      <c r="AG796" s="48"/>
      <c r="AK796" s="45"/>
      <c r="AO796" s="48"/>
      <c r="AS796" s="48"/>
      <c r="AW796" s="48"/>
      <c r="BA796" s="48"/>
      <c r="BE796" s="48"/>
      <c r="BI796" s="48"/>
      <c r="BM796" s="41">
        <v>43159</v>
      </c>
      <c r="BN796">
        <v>5.62</v>
      </c>
      <c r="BO796">
        <v>2.9990000000000001</v>
      </c>
      <c r="BQ796" s="48"/>
      <c r="BU796" s="48"/>
      <c r="BY796" s="41">
        <v>43462</v>
      </c>
      <c r="BZ796">
        <v>16.5</v>
      </c>
      <c r="CA796">
        <v>9.2799999999999994</v>
      </c>
    </row>
    <row r="797" spans="1:79">
      <c r="A797" s="48"/>
      <c r="E797" s="48"/>
      <c r="M797" s="48"/>
      <c r="Q797" s="48"/>
      <c r="U797" s="48"/>
      <c r="Y797" s="48"/>
      <c r="AC797" s="48"/>
      <c r="AG797" s="48"/>
      <c r="AK797" s="45"/>
      <c r="AO797" s="48"/>
      <c r="AS797" s="48"/>
      <c r="AW797" s="48"/>
      <c r="BA797" s="48"/>
      <c r="BE797" s="48"/>
      <c r="BI797" s="48"/>
      <c r="BM797" s="41">
        <v>43160</v>
      </c>
      <c r="BN797">
        <v>5.6</v>
      </c>
      <c r="BO797">
        <v>2.9883000000000002</v>
      </c>
      <c r="BQ797" s="48"/>
      <c r="BU797" s="48"/>
      <c r="BY797" s="41">
        <v>43465</v>
      </c>
      <c r="BZ797">
        <v>16.5</v>
      </c>
      <c r="CA797">
        <v>9.2799999999999994</v>
      </c>
    </row>
    <row r="798" spans="1:79">
      <c r="A798" s="48"/>
      <c r="E798" s="48"/>
      <c r="M798" s="48"/>
      <c r="Q798" s="48"/>
      <c r="U798" s="48"/>
      <c r="Y798" s="48"/>
      <c r="AC798" s="48"/>
      <c r="AG798" s="48"/>
      <c r="AK798" s="45"/>
      <c r="AO798" s="48"/>
      <c r="AS798" s="48"/>
      <c r="AW798" s="48"/>
      <c r="BA798" s="48"/>
      <c r="BE798" s="48"/>
      <c r="BI798" s="48"/>
      <c r="BM798" s="41">
        <v>43161</v>
      </c>
      <c r="BN798">
        <v>5.55</v>
      </c>
      <c r="BO798">
        <v>2.9615999999999998</v>
      </c>
      <c r="BQ798" s="48"/>
      <c r="BU798" s="48"/>
      <c r="BY798" s="41">
        <v>43467</v>
      </c>
      <c r="BZ798">
        <v>16.8</v>
      </c>
      <c r="CA798">
        <v>9.4487000000000005</v>
      </c>
    </row>
    <row r="799" spans="1:79">
      <c r="A799" s="48"/>
      <c r="E799" s="48"/>
      <c r="M799" s="48"/>
      <c r="Q799" s="48"/>
      <c r="U799" s="48"/>
      <c r="Y799" s="48"/>
      <c r="AC799" s="48"/>
      <c r="AG799" s="48"/>
      <c r="AK799" s="45"/>
      <c r="AO799" s="48"/>
      <c r="AS799" s="48"/>
      <c r="AW799" s="48"/>
      <c r="BA799" s="48"/>
      <c r="BE799" s="48"/>
      <c r="BI799" s="48"/>
      <c r="BM799" s="41">
        <v>43164</v>
      </c>
      <c r="BN799">
        <v>5.49</v>
      </c>
      <c r="BO799">
        <v>2.9296000000000002</v>
      </c>
      <c r="BQ799" s="48"/>
      <c r="BU799" s="48"/>
      <c r="BY799" s="41">
        <v>43468</v>
      </c>
      <c r="BZ799">
        <v>16.7</v>
      </c>
      <c r="CA799">
        <v>9.3925000000000001</v>
      </c>
    </row>
    <row r="800" spans="1:79">
      <c r="A800" s="48"/>
      <c r="E800" s="48"/>
      <c r="M800" s="48"/>
      <c r="Q800" s="48"/>
      <c r="U800" s="48"/>
      <c r="Y800" s="48"/>
      <c r="AC800" s="48"/>
      <c r="AG800" s="48"/>
      <c r="AK800" s="45"/>
      <c r="AO800" s="48"/>
      <c r="AS800" s="48"/>
      <c r="AW800" s="48"/>
      <c r="BA800" s="48"/>
      <c r="BE800" s="48"/>
      <c r="BI800" s="48"/>
      <c r="BM800" s="41">
        <v>43165</v>
      </c>
      <c r="BN800">
        <v>5.44</v>
      </c>
      <c r="BO800">
        <v>2.9028999999999998</v>
      </c>
      <c r="BQ800" s="48"/>
      <c r="BU800" s="48"/>
      <c r="BY800" s="41">
        <v>43469</v>
      </c>
      <c r="BZ800">
        <v>16.62</v>
      </c>
      <c r="CA800">
        <v>9.3475000000000001</v>
      </c>
    </row>
    <row r="801" spans="1:79">
      <c r="A801" s="48"/>
      <c r="E801" s="48"/>
      <c r="M801" s="48"/>
      <c r="Q801" s="48"/>
      <c r="U801" s="48"/>
      <c r="Y801" s="48"/>
      <c r="AC801" s="48"/>
      <c r="AG801" s="48"/>
      <c r="AK801" s="45"/>
      <c r="AO801" s="48"/>
      <c r="AS801" s="48"/>
      <c r="AW801" s="48"/>
      <c r="BA801" s="48"/>
      <c r="BE801" s="48"/>
      <c r="BI801" s="48"/>
      <c r="BM801" s="41">
        <v>43166</v>
      </c>
      <c r="BN801">
        <v>5.6</v>
      </c>
      <c r="BO801">
        <v>2.9883000000000002</v>
      </c>
      <c r="BQ801" s="48"/>
      <c r="BU801" s="48"/>
      <c r="BY801" s="41">
        <v>43472</v>
      </c>
      <c r="BZ801">
        <v>16.899999999999999</v>
      </c>
      <c r="CA801">
        <v>9.5050000000000008</v>
      </c>
    </row>
    <row r="802" spans="1:79">
      <c r="A802" s="48"/>
      <c r="E802" s="48"/>
      <c r="M802" s="48"/>
      <c r="Q802" s="48"/>
      <c r="U802" s="48"/>
      <c r="Y802" s="48"/>
      <c r="AC802" s="48"/>
      <c r="AG802" s="48"/>
      <c r="AK802" s="45"/>
      <c r="AO802" s="48"/>
      <c r="AS802" s="48"/>
      <c r="AW802" s="48"/>
      <c r="BA802" s="48"/>
      <c r="BE802" s="48"/>
      <c r="BI802" s="48"/>
      <c r="BM802" s="41">
        <v>43167</v>
      </c>
      <c r="BN802">
        <v>5.69</v>
      </c>
      <c r="BO802">
        <v>3.0363000000000002</v>
      </c>
      <c r="BQ802" s="48"/>
      <c r="BU802" s="48"/>
      <c r="BY802" s="41">
        <v>43473</v>
      </c>
      <c r="BZ802">
        <v>16.989999999999998</v>
      </c>
      <c r="CA802">
        <v>9.5556000000000001</v>
      </c>
    </row>
    <row r="803" spans="1:79">
      <c r="A803" s="48"/>
      <c r="E803" s="48"/>
      <c r="M803" s="48"/>
      <c r="Q803" s="48"/>
      <c r="U803" s="48"/>
      <c r="Y803" s="48"/>
      <c r="AC803" s="48"/>
      <c r="AG803" s="48"/>
      <c r="AK803" s="45"/>
      <c r="AO803" s="48"/>
      <c r="AS803" s="48"/>
      <c r="AW803" s="48"/>
      <c r="BA803" s="48"/>
      <c r="BE803" s="48"/>
      <c r="BI803" s="48"/>
      <c r="BM803" s="41">
        <v>43168</v>
      </c>
      <c r="BN803">
        <v>5.54</v>
      </c>
      <c r="BO803">
        <v>2.9563000000000001</v>
      </c>
      <c r="BQ803" s="48"/>
      <c r="BU803" s="48"/>
      <c r="BY803" s="41">
        <v>43474</v>
      </c>
      <c r="BZ803">
        <v>16.600000000000001</v>
      </c>
      <c r="CA803">
        <v>9.3361999999999998</v>
      </c>
    </row>
    <row r="804" spans="1:79">
      <c r="A804" s="48"/>
      <c r="E804" s="48"/>
      <c r="M804" s="48"/>
      <c r="Q804" s="48"/>
      <c r="U804" s="48"/>
      <c r="Y804" s="48"/>
      <c r="AC804" s="48"/>
      <c r="AG804" s="48"/>
      <c r="AK804" s="45"/>
      <c r="AO804" s="48"/>
      <c r="AS804" s="48"/>
      <c r="AW804" s="48"/>
      <c r="BA804" s="48"/>
      <c r="BE804" s="48"/>
      <c r="BI804" s="48"/>
      <c r="BM804" s="41">
        <v>43171</v>
      </c>
      <c r="BN804">
        <v>5.55</v>
      </c>
      <c r="BO804">
        <v>2.9615999999999998</v>
      </c>
      <c r="BQ804" s="48"/>
      <c r="BU804" s="48"/>
      <c r="BY804" s="41">
        <v>43475</v>
      </c>
      <c r="BZ804">
        <v>17</v>
      </c>
      <c r="CA804">
        <v>9.5611999999999995</v>
      </c>
    </row>
    <row r="805" spans="1:79">
      <c r="A805" s="48"/>
      <c r="E805" s="48"/>
      <c r="M805" s="48"/>
      <c r="Q805" s="48"/>
      <c r="U805" s="48"/>
      <c r="Y805" s="48"/>
      <c r="AC805" s="48"/>
      <c r="AG805" s="48"/>
      <c r="AK805" s="45"/>
      <c r="AO805" s="48"/>
      <c r="AS805" s="48"/>
      <c r="AW805" s="48"/>
      <c r="BA805" s="48"/>
      <c r="BE805" s="48"/>
      <c r="BI805" s="48"/>
      <c r="BM805" s="41">
        <v>43172</v>
      </c>
      <c r="BN805">
        <v>5.55</v>
      </c>
      <c r="BO805">
        <v>2.9615999999999998</v>
      </c>
      <c r="BQ805" s="48"/>
      <c r="BU805" s="48"/>
      <c r="BY805" s="41">
        <v>43476</v>
      </c>
      <c r="BZ805">
        <v>16.64</v>
      </c>
      <c r="CA805">
        <v>9.3587000000000007</v>
      </c>
    </row>
    <row r="806" spans="1:79">
      <c r="A806" s="48"/>
      <c r="E806" s="48"/>
      <c r="M806" s="48"/>
      <c r="Q806" s="48"/>
      <c r="U806" s="48"/>
      <c r="Y806" s="48"/>
      <c r="AC806" s="48"/>
      <c r="AG806" s="48"/>
      <c r="AK806" s="45"/>
      <c r="AO806" s="48"/>
      <c r="AS806" s="48"/>
      <c r="AW806" s="48"/>
      <c r="BA806" s="48"/>
      <c r="BE806" s="48"/>
      <c r="BI806" s="48"/>
      <c r="BM806" s="41">
        <v>43173</v>
      </c>
      <c r="BN806">
        <v>5.55</v>
      </c>
      <c r="BO806">
        <v>2.9615999999999998</v>
      </c>
      <c r="BQ806" s="48"/>
      <c r="BU806" s="48"/>
      <c r="BY806" s="41">
        <v>43480</v>
      </c>
      <c r="BZ806">
        <v>16.7</v>
      </c>
      <c r="CA806">
        <v>9.3925000000000001</v>
      </c>
    </row>
    <row r="807" spans="1:79">
      <c r="A807" s="48"/>
      <c r="E807" s="48"/>
      <c r="M807" s="48"/>
      <c r="Q807" s="48"/>
      <c r="U807" s="48"/>
      <c r="Y807" s="48"/>
      <c r="AC807" s="48"/>
      <c r="AG807" s="48"/>
      <c r="AK807" s="45"/>
      <c r="AO807" s="48"/>
      <c r="AS807" s="48"/>
      <c r="AW807" s="48"/>
      <c r="BA807" s="48"/>
      <c r="BE807" s="48"/>
      <c r="BI807" s="48"/>
      <c r="BM807" s="41">
        <v>43174</v>
      </c>
      <c r="BN807">
        <v>5.55</v>
      </c>
      <c r="BO807">
        <v>2.9615999999999998</v>
      </c>
      <c r="BQ807" s="48"/>
      <c r="BU807" s="48"/>
      <c r="BY807" s="41">
        <v>43481</v>
      </c>
      <c r="BZ807">
        <v>16.899999999999999</v>
      </c>
      <c r="CA807">
        <v>9.5050000000000008</v>
      </c>
    </row>
    <row r="808" spans="1:79">
      <c r="A808" s="48"/>
      <c r="E808" s="48"/>
      <c r="M808" s="48"/>
      <c r="Q808" s="48"/>
      <c r="U808" s="48"/>
      <c r="Y808" s="48"/>
      <c r="AC808" s="48"/>
      <c r="AG808" s="48"/>
      <c r="AK808" s="45"/>
      <c r="AO808" s="48"/>
      <c r="AS808" s="48"/>
      <c r="AW808" s="48"/>
      <c r="BA808" s="48"/>
      <c r="BE808" s="48"/>
      <c r="BI808" s="48"/>
      <c r="BM808" s="41">
        <v>43175</v>
      </c>
      <c r="BN808">
        <v>5.55</v>
      </c>
      <c r="BO808">
        <v>2.9615999999999998</v>
      </c>
      <c r="BQ808" s="48"/>
      <c r="BU808" s="48"/>
      <c r="BY808" s="41">
        <v>43482</v>
      </c>
      <c r="BZ808">
        <v>16.5</v>
      </c>
      <c r="CA808">
        <v>9.2799999999999994</v>
      </c>
    </row>
    <row r="809" spans="1:79">
      <c r="A809" s="48"/>
      <c r="E809" s="48"/>
      <c r="M809" s="48"/>
      <c r="Q809" s="48"/>
      <c r="U809" s="48"/>
      <c r="Y809" s="48"/>
      <c r="AC809" s="48"/>
      <c r="AG809" s="48"/>
      <c r="AK809" s="45"/>
      <c r="AO809" s="48"/>
      <c r="AS809" s="48"/>
      <c r="AW809" s="48"/>
      <c r="BA809" s="48"/>
      <c r="BE809" s="48"/>
      <c r="BI809" s="48"/>
      <c r="BM809" s="41">
        <v>43178</v>
      </c>
      <c r="BN809">
        <v>5.63</v>
      </c>
      <c r="BO809">
        <v>3.0043000000000002</v>
      </c>
      <c r="BQ809" s="48"/>
      <c r="BU809" s="48"/>
      <c r="BY809" s="41">
        <v>43483</v>
      </c>
      <c r="BZ809">
        <v>16.8</v>
      </c>
      <c r="CA809">
        <v>9.4487000000000005</v>
      </c>
    </row>
    <row r="810" spans="1:79">
      <c r="A810" s="48"/>
      <c r="E810" s="48"/>
      <c r="M810" s="48"/>
      <c r="Q810" s="48"/>
      <c r="U810" s="48"/>
      <c r="Y810" s="48"/>
      <c r="AC810" s="48"/>
      <c r="AG810" s="48"/>
      <c r="AK810" s="45"/>
      <c r="AO810" s="48"/>
      <c r="AS810" s="48"/>
      <c r="AW810" s="48"/>
      <c r="BA810" s="48"/>
      <c r="BE810" s="48"/>
      <c r="BI810" s="48"/>
      <c r="BM810" s="41">
        <v>43180</v>
      </c>
      <c r="BN810">
        <v>5.58</v>
      </c>
      <c r="BO810">
        <v>2.9775999999999998</v>
      </c>
      <c r="BQ810" s="48"/>
      <c r="BU810" s="48"/>
      <c r="BY810" s="41">
        <v>43486</v>
      </c>
      <c r="BZ810">
        <v>16.8</v>
      </c>
      <c r="CA810">
        <v>9.4487000000000005</v>
      </c>
    </row>
    <row r="811" spans="1:79">
      <c r="A811" s="48"/>
      <c r="E811" s="48"/>
      <c r="M811" s="48"/>
      <c r="Q811" s="48"/>
      <c r="U811" s="48"/>
      <c r="Y811" s="48"/>
      <c r="AC811" s="48"/>
      <c r="AG811" s="48"/>
      <c r="AK811" s="45"/>
      <c r="AO811" s="48"/>
      <c r="AS811" s="48"/>
      <c r="AW811" s="48"/>
      <c r="BA811" s="48"/>
      <c r="BE811" s="48"/>
      <c r="BI811" s="48"/>
      <c r="BM811" s="41">
        <v>43181</v>
      </c>
      <c r="BN811">
        <v>5.58</v>
      </c>
      <c r="BO811">
        <v>2.9775999999999998</v>
      </c>
      <c r="BQ811" s="48"/>
      <c r="BU811" s="48"/>
      <c r="BY811" s="41">
        <v>43487</v>
      </c>
      <c r="BZ811">
        <v>16.8</v>
      </c>
      <c r="CA811">
        <v>9.4487000000000005</v>
      </c>
    </row>
    <row r="812" spans="1:79">
      <c r="A812" s="48"/>
      <c r="E812" s="48"/>
      <c r="M812" s="48"/>
      <c r="Q812" s="48"/>
      <c r="U812" s="48"/>
      <c r="Y812" s="48"/>
      <c r="AC812" s="48"/>
      <c r="AG812" s="48"/>
      <c r="AK812" s="45"/>
      <c r="AO812" s="48"/>
      <c r="AS812" s="48"/>
      <c r="AW812" s="48"/>
      <c r="BA812" s="48"/>
      <c r="BE812" s="48"/>
      <c r="BI812" s="48"/>
      <c r="BM812" s="41">
        <v>43182</v>
      </c>
      <c r="BN812">
        <v>5.5</v>
      </c>
      <c r="BO812">
        <v>2.9348999999999998</v>
      </c>
      <c r="BQ812" s="48"/>
      <c r="BU812" s="48"/>
      <c r="BY812" s="41">
        <v>43488</v>
      </c>
      <c r="BZ812">
        <v>17</v>
      </c>
      <c r="CA812">
        <v>9.5611999999999995</v>
      </c>
    </row>
    <row r="813" spans="1:79">
      <c r="A813" s="48"/>
      <c r="E813" s="48"/>
      <c r="M813" s="48"/>
      <c r="Q813" s="48"/>
      <c r="U813" s="48"/>
      <c r="Y813" s="48"/>
      <c r="AC813" s="48"/>
      <c r="AG813" s="48"/>
      <c r="AK813" s="45"/>
      <c r="AO813" s="48"/>
      <c r="AS813" s="48"/>
      <c r="AW813" s="48"/>
      <c r="BA813" s="48"/>
      <c r="BE813" s="48"/>
      <c r="BI813" s="48"/>
      <c r="BM813" s="41">
        <v>43185</v>
      </c>
      <c r="BN813">
        <v>5.5</v>
      </c>
      <c r="BO813">
        <v>2.9348999999999998</v>
      </c>
      <c r="BQ813" s="48"/>
      <c r="BU813" s="48"/>
      <c r="BY813" s="41">
        <v>43489</v>
      </c>
      <c r="BZ813">
        <v>16.600000000000001</v>
      </c>
      <c r="CA813">
        <v>9.3361999999999998</v>
      </c>
    </row>
    <row r="814" spans="1:79">
      <c r="A814" s="48"/>
      <c r="E814" s="48"/>
      <c r="M814" s="48"/>
      <c r="Q814" s="48"/>
      <c r="U814" s="48"/>
      <c r="Y814" s="48"/>
      <c r="AC814" s="48"/>
      <c r="AG814" s="48"/>
      <c r="AK814" s="45"/>
      <c r="AO814" s="48"/>
      <c r="AS814" s="48"/>
      <c r="AW814" s="48"/>
      <c r="BA814" s="48"/>
      <c r="BE814" s="48"/>
      <c r="BI814" s="48"/>
      <c r="BM814" s="41">
        <v>43186</v>
      </c>
      <c r="BN814">
        <v>5.49</v>
      </c>
      <c r="BO814">
        <v>2.9296000000000002</v>
      </c>
      <c r="BQ814" s="48"/>
      <c r="BU814" s="48"/>
      <c r="BY814" s="41">
        <v>43490</v>
      </c>
      <c r="BZ814">
        <v>16.95</v>
      </c>
      <c r="CA814">
        <v>9.5330999999999992</v>
      </c>
    </row>
    <row r="815" spans="1:79">
      <c r="A815" s="48"/>
      <c r="E815" s="48"/>
      <c r="M815" s="48"/>
      <c r="Q815" s="48"/>
      <c r="U815" s="48"/>
      <c r="Y815" s="48"/>
      <c r="AC815" s="48"/>
      <c r="AG815" s="48"/>
      <c r="AK815" s="45"/>
      <c r="AO815" s="48"/>
      <c r="AS815" s="48"/>
      <c r="AW815" s="48"/>
      <c r="BA815" s="48"/>
      <c r="BE815" s="48"/>
      <c r="BI815" s="48"/>
      <c r="BM815" s="41">
        <v>43187</v>
      </c>
      <c r="BN815">
        <v>5.5</v>
      </c>
      <c r="BO815">
        <v>2.9348999999999998</v>
      </c>
      <c r="BQ815" s="48"/>
      <c r="BU815" s="48"/>
      <c r="BY815" s="41">
        <v>43493</v>
      </c>
      <c r="BZ815">
        <v>16.95</v>
      </c>
      <c r="CA815">
        <v>9.5330999999999992</v>
      </c>
    </row>
    <row r="816" spans="1:79">
      <c r="A816" s="48"/>
      <c r="E816" s="48"/>
      <c r="M816" s="48"/>
      <c r="Q816" s="48"/>
      <c r="U816" s="48"/>
      <c r="Y816" s="48"/>
      <c r="AC816" s="48"/>
      <c r="AG816" s="48"/>
      <c r="AK816" s="45"/>
      <c r="AO816" s="48"/>
      <c r="AS816" s="48"/>
      <c r="AW816" s="48"/>
      <c r="BA816" s="48"/>
      <c r="BE816" s="48"/>
      <c r="BI816" s="48"/>
      <c r="BM816" s="41">
        <v>43188</v>
      </c>
      <c r="BN816">
        <v>5.49</v>
      </c>
      <c r="BO816">
        <v>2.9296000000000002</v>
      </c>
      <c r="BQ816" s="48"/>
      <c r="BU816" s="48"/>
      <c r="BY816" s="41">
        <v>43494</v>
      </c>
      <c r="BZ816">
        <v>16.95</v>
      </c>
      <c r="CA816">
        <v>9.5330999999999992</v>
      </c>
    </row>
    <row r="817" spans="1:79">
      <c r="A817" s="48"/>
      <c r="E817" s="48"/>
      <c r="M817" s="48"/>
      <c r="Q817" s="48"/>
      <c r="U817" s="48"/>
      <c r="Y817" s="48"/>
      <c r="AC817" s="48"/>
      <c r="AG817" s="48"/>
      <c r="AK817" s="45"/>
      <c r="AO817" s="48"/>
      <c r="AS817" s="48"/>
      <c r="AW817" s="48"/>
      <c r="BA817" s="48"/>
      <c r="BE817" s="48"/>
      <c r="BI817" s="48"/>
      <c r="BM817" s="41">
        <v>43189</v>
      </c>
      <c r="BN817">
        <v>5.49</v>
      </c>
      <c r="BO817">
        <v>2.9296000000000002</v>
      </c>
      <c r="BQ817" s="48"/>
      <c r="BU817" s="48"/>
      <c r="BY817" s="41">
        <v>43495</v>
      </c>
      <c r="BZ817">
        <v>16.899999999999999</v>
      </c>
      <c r="CA817">
        <v>9.5050000000000008</v>
      </c>
    </row>
    <row r="818" spans="1:79">
      <c r="A818" s="48"/>
      <c r="E818" s="48"/>
      <c r="M818" s="48"/>
      <c r="Q818" s="48"/>
      <c r="U818" s="48"/>
      <c r="Y818" s="48"/>
      <c r="AC818" s="48"/>
      <c r="AG818" s="48"/>
      <c r="AK818" s="45"/>
      <c r="AO818" s="48"/>
      <c r="AS818" s="48"/>
      <c r="AW818" s="48"/>
      <c r="BA818" s="48"/>
      <c r="BE818" s="48"/>
      <c r="BI818" s="48"/>
      <c r="BM818" s="41">
        <v>43192</v>
      </c>
      <c r="BN818">
        <v>5.7</v>
      </c>
      <c r="BO818">
        <v>3.0417000000000001</v>
      </c>
      <c r="BQ818" s="48"/>
      <c r="BU818" s="48"/>
      <c r="BY818" s="41">
        <v>43496</v>
      </c>
      <c r="BZ818">
        <v>16.899999999999999</v>
      </c>
      <c r="CA818">
        <v>9.5050000000000008</v>
      </c>
    </row>
    <row r="819" spans="1:79">
      <c r="A819" s="48"/>
      <c r="E819" s="48"/>
      <c r="M819" s="48"/>
      <c r="Q819" s="48"/>
      <c r="U819" s="48"/>
      <c r="Y819" s="48"/>
      <c r="AC819" s="48"/>
      <c r="AG819" s="48"/>
      <c r="AK819" s="45"/>
      <c r="AO819" s="48"/>
      <c r="AS819" s="48"/>
      <c r="AW819" s="48"/>
      <c r="BA819" s="48"/>
      <c r="BE819" s="48"/>
      <c r="BI819" s="48"/>
      <c r="BM819" s="41">
        <v>43193</v>
      </c>
      <c r="BN819">
        <v>5.78</v>
      </c>
      <c r="BO819">
        <v>3.0844</v>
      </c>
      <c r="BQ819" s="48"/>
      <c r="BU819" s="48"/>
      <c r="BY819" s="41">
        <v>43497</v>
      </c>
      <c r="BZ819">
        <v>16.89</v>
      </c>
      <c r="CA819">
        <v>9.4992999999999999</v>
      </c>
    </row>
    <row r="820" spans="1:79">
      <c r="A820" s="48"/>
      <c r="E820" s="48"/>
      <c r="M820" s="48"/>
      <c r="Q820" s="48"/>
      <c r="U820" s="48"/>
      <c r="Y820" s="48"/>
      <c r="AC820" s="48"/>
      <c r="AG820" s="48"/>
      <c r="AK820" s="45"/>
      <c r="AO820" s="48"/>
      <c r="AS820" s="48"/>
      <c r="AW820" s="48"/>
      <c r="BA820" s="48"/>
      <c r="BE820" s="48"/>
      <c r="BI820" s="48"/>
      <c r="BM820" s="41">
        <v>43194</v>
      </c>
      <c r="BN820">
        <v>5.7</v>
      </c>
      <c r="BO820">
        <v>3.0417000000000001</v>
      </c>
      <c r="BQ820" s="48"/>
      <c r="BU820" s="48"/>
      <c r="BY820" s="41">
        <v>43500</v>
      </c>
      <c r="BZ820">
        <v>16.399999999999999</v>
      </c>
      <c r="CA820">
        <v>9.2238000000000007</v>
      </c>
    </row>
    <row r="821" spans="1:79">
      <c r="A821" s="48"/>
      <c r="E821" s="48"/>
      <c r="M821" s="48"/>
      <c r="Q821" s="48"/>
      <c r="U821" s="48"/>
      <c r="Y821" s="48"/>
      <c r="AC821" s="48"/>
      <c r="AG821" s="48"/>
      <c r="AK821" s="45"/>
      <c r="AO821" s="48"/>
      <c r="AS821" s="48"/>
      <c r="AW821" s="48"/>
      <c r="BA821" s="48"/>
      <c r="BE821" s="48"/>
      <c r="BI821" s="48"/>
      <c r="BM821" s="41">
        <v>43195</v>
      </c>
      <c r="BN821">
        <v>5.73</v>
      </c>
      <c r="BO821">
        <v>3.0577000000000001</v>
      </c>
      <c r="BQ821" s="48"/>
      <c r="BU821" s="48"/>
      <c r="BY821" s="41">
        <v>43501</v>
      </c>
      <c r="BZ821">
        <v>16.84</v>
      </c>
      <c r="CA821">
        <v>9.4711999999999996</v>
      </c>
    </row>
    <row r="822" spans="1:79">
      <c r="A822" s="48"/>
      <c r="E822" s="48"/>
      <c r="M822" s="48"/>
      <c r="Q822" s="48"/>
      <c r="U822" s="48"/>
      <c r="Y822" s="48"/>
      <c r="AC822" s="48"/>
      <c r="AG822" s="48"/>
      <c r="AK822" s="45"/>
      <c r="AO822" s="48"/>
      <c r="AS822" s="48"/>
      <c r="AW822" s="48"/>
      <c r="BA822" s="48"/>
      <c r="BE822" s="48"/>
      <c r="BI822" s="48"/>
      <c r="BM822" s="41">
        <v>43196</v>
      </c>
      <c r="BN822">
        <v>5.58</v>
      </c>
      <c r="BO822">
        <v>2.9775999999999998</v>
      </c>
      <c r="BQ822" s="48"/>
      <c r="BU822" s="48"/>
      <c r="BY822" s="41">
        <v>43502</v>
      </c>
      <c r="BZ822">
        <v>16.399999999999999</v>
      </c>
      <c r="CA822">
        <v>9.2238000000000007</v>
      </c>
    </row>
    <row r="823" spans="1:79">
      <c r="A823" s="48"/>
      <c r="E823" s="48"/>
      <c r="M823" s="48"/>
      <c r="Q823" s="48"/>
      <c r="U823" s="48"/>
      <c r="Y823" s="48"/>
      <c r="AC823" s="48"/>
      <c r="AG823" s="48"/>
      <c r="AK823" s="45"/>
      <c r="AO823" s="48"/>
      <c r="AS823" s="48"/>
      <c r="AW823" s="48"/>
      <c r="BA823" s="48"/>
      <c r="BE823" s="48"/>
      <c r="BI823" s="48"/>
      <c r="BM823" s="41">
        <v>43200</v>
      </c>
      <c r="BN823">
        <v>5.58</v>
      </c>
      <c r="BO823">
        <v>2.9775999999999998</v>
      </c>
      <c r="BQ823" s="48"/>
      <c r="BU823" s="48"/>
      <c r="BY823" s="41">
        <v>43503</v>
      </c>
      <c r="BZ823">
        <v>16.7</v>
      </c>
      <c r="CA823">
        <v>9.3925000000000001</v>
      </c>
    </row>
    <row r="824" spans="1:79">
      <c r="A824" s="48"/>
      <c r="E824" s="48"/>
      <c r="M824" s="48"/>
      <c r="Q824" s="48"/>
      <c r="U824" s="48"/>
      <c r="Y824" s="48"/>
      <c r="AC824" s="48"/>
      <c r="AG824" s="48"/>
      <c r="AK824" s="45"/>
      <c r="AO824" s="48"/>
      <c r="AS824" s="48"/>
      <c r="AW824" s="48"/>
      <c r="BA824" s="48"/>
      <c r="BE824" s="48"/>
      <c r="BI824" s="48"/>
      <c r="BM824" s="41">
        <v>43201</v>
      </c>
      <c r="BN824">
        <v>5.57</v>
      </c>
      <c r="BO824">
        <v>2.9723000000000002</v>
      </c>
      <c r="BQ824" s="48"/>
      <c r="BU824" s="48"/>
      <c r="BY824" s="41">
        <v>43504</v>
      </c>
      <c r="BZ824">
        <v>16.649999999999999</v>
      </c>
      <c r="CA824">
        <v>9.3643999999999998</v>
      </c>
    </row>
    <row r="825" spans="1:79">
      <c r="A825" s="48"/>
      <c r="E825" s="48"/>
      <c r="M825" s="48"/>
      <c r="Q825" s="48"/>
      <c r="U825" s="48"/>
      <c r="Y825" s="48"/>
      <c r="AC825" s="48"/>
      <c r="AG825" s="48"/>
      <c r="AK825" s="45"/>
      <c r="AO825" s="48"/>
      <c r="AS825" s="48"/>
      <c r="AW825" s="48"/>
      <c r="BA825" s="48"/>
      <c r="BE825" s="48"/>
      <c r="BI825" s="48"/>
      <c r="BM825" s="41">
        <v>43202</v>
      </c>
      <c r="BN825">
        <v>5.67</v>
      </c>
      <c r="BO825">
        <v>3.0257000000000001</v>
      </c>
      <c r="BQ825" s="48"/>
      <c r="BU825" s="48"/>
      <c r="BY825" s="41">
        <v>43507</v>
      </c>
      <c r="BZ825">
        <v>16.41</v>
      </c>
      <c r="CA825">
        <v>9.2294</v>
      </c>
    </row>
    <row r="826" spans="1:79">
      <c r="A826" s="48"/>
      <c r="E826" s="48"/>
      <c r="M826" s="48"/>
      <c r="Q826" s="48"/>
      <c r="U826" s="48"/>
      <c r="Y826" s="48"/>
      <c r="AC826" s="48"/>
      <c r="AG826" s="48"/>
      <c r="AK826" s="45"/>
      <c r="AO826" s="48"/>
      <c r="AS826" s="48"/>
      <c r="AW826" s="48"/>
      <c r="BA826" s="48"/>
      <c r="BE826" s="48"/>
      <c r="BI826" s="48"/>
      <c r="BM826" s="41">
        <v>43203</v>
      </c>
      <c r="BN826">
        <v>5.6</v>
      </c>
      <c r="BO826">
        <v>2.9883000000000002</v>
      </c>
      <c r="BQ826" s="48"/>
      <c r="BU826" s="48"/>
      <c r="BY826" s="41">
        <v>43508</v>
      </c>
      <c r="BZ826">
        <v>16.3</v>
      </c>
      <c r="CA826">
        <v>9.1675000000000004</v>
      </c>
    </row>
    <row r="827" spans="1:79">
      <c r="A827" s="48"/>
      <c r="E827" s="48"/>
      <c r="M827" s="48"/>
      <c r="Q827" s="48"/>
      <c r="U827" s="48"/>
      <c r="Y827" s="48"/>
      <c r="AC827" s="48"/>
      <c r="AG827" s="48"/>
      <c r="AK827" s="45"/>
      <c r="AO827" s="48"/>
      <c r="AS827" s="48"/>
      <c r="AW827" s="48"/>
      <c r="BA827" s="48"/>
      <c r="BE827" s="48"/>
      <c r="BI827" s="48"/>
      <c r="BM827" s="41">
        <v>43206</v>
      </c>
      <c r="BN827">
        <v>5.49</v>
      </c>
      <c r="BO827">
        <v>2.9296000000000002</v>
      </c>
      <c r="BQ827" s="48"/>
      <c r="BU827" s="48"/>
      <c r="BY827" s="41">
        <v>43509</v>
      </c>
      <c r="BZ827">
        <v>16.600000000000001</v>
      </c>
      <c r="CA827">
        <v>9.3361999999999998</v>
      </c>
    </row>
    <row r="828" spans="1:79">
      <c r="A828" s="48"/>
      <c r="E828" s="48"/>
      <c r="M828" s="48"/>
      <c r="Q828" s="48"/>
      <c r="U828" s="48"/>
      <c r="Y828" s="48"/>
      <c r="AC828" s="48"/>
      <c r="AG828" s="48"/>
      <c r="AK828" s="45"/>
      <c r="AO828" s="48"/>
      <c r="AS828" s="48"/>
      <c r="AW828" s="48"/>
      <c r="BA828" s="48"/>
      <c r="BE828" s="48"/>
      <c r="BI828" s="48"/>
      <c r="BM828" s="41">
        <v>43207</v>
      </c>
      <c r="BN828">
        <v>5.59</v>
      </c>
      <c r="BO828">
        <v>2.9830000000000001</v>
      </c>
      <c r="BQ828" s="48"/>
      <c r="BU828" s="48"/>
      <c r="BY828" s="41">
        <v>43510</v>
      </c>
      <c r="BZ828">
        <v>16.3</v>
      </c>
      <c r="CA828">
        <v>9.1675000000000004</v>
      </c>
    </row>
    <row r="829" spans="1:79">
      <c r="A829" s="48"/>
      <c r="E829" s="48"/>
      <c r="M829" s="48"/>
      <c r="Q829" s="48"/>
      <c r="U829" s="48"/>
      <c r="Y829" s="48"/>
      <c r="AC829" s="48"/>
      <c r="AG829" s="48"/>
      <c r="AK829" s="45"/>
      <c r="AO829" s="48"/>
      <c r="AS829" s="48"/>
      <c r="AW829" s="48"/>
      <c r="BA829" s="48"/>
      <c r="BE829" s="48"/>
      <c r="BI829" s="48"/>
      <c r="BM829" s="41">
        <v>43208</v>
      </c>
      <c r="BN829">
        <v>5.58</v>
      </c>
      <c r="BO829">
        <v>2.9775999999999998</v>
      </c>
      <c r="BQ829" s="48"/>
      <c r="BU829" s="48"/>
      <c r="BY829" s="41">
        <v>43511</v>
      </c>
      <c r="BZ829">
        <v>16.59</v>
      </c>
      <c r="CA829">
        <v>9.3306000000000004</v>
      </c>
    </row>
    <row r="830" spans="1:79">
      <c r="A830" s="48"/>
      <c r="E830" s="48"/>
      <c r="M830" s="48"/>
      <c r="Q830" s="48"/>
      <c r="U830" s="48"/>
      <c r="Y830" s="48"/>
      <c r="AC830" s="48"/>
      <c r="AG830" s="48"/>
      <c r="AK830" s="45"/>
      <c r="AO830" s="48"/>
      <c r="AS830" s="48"/>
      <c r="AW830" s="48"/>
      <c r="BA830" s="48"/>
      <c r="BE830" s="48"/>
      <c r="BI830" s="48"/>
      <c r="BM830" s="41">
        <v>43209</v>
      </c>
      <c r="BN830">
        <v>5.91</v>
      </c>
      <c r="BO830">
        <v>3.1537000000000002</v>
      </c>
      <c r="BQ830" s="48"/>
      <c r="BU830" s="48"/>
      <c r="BY830" s="41">
        <v>43514</v>
      </c>
      <c r="BZ830">
        <v>16.5</v>
      </c>
      <c r="CA830">
        <v>9.2799999999999994</v>
      </c>
    </row>
    <row r="831" spans="1:79">
      <c r="A831" s="48"/>
      <c r="E831" s="48"/>
      <c r="M831" s="48"/>
      <c r="Q831" s="48"/>
      <c r="U831" s="48"/>
      <c r="Y831" s="48"/>
      <c r="AC831" s="48"/>
      <c r="AG831" s="48"/>
      <c r="AK831" s="45"/>
      <c r="AO831" s="48"/>
      <c r="AS831" s="48"/>
      <c r="AW831" s="48"/>
      <c r="BA831" s="48"/>
      <c r="BE831" s="48"/>
      <c r="BI831" s="48"/>
      <c r="BM831" s="41">
        <v>43210</v>
      </c>
      <c r="BN831">
        <v>5.93</v>
      </c>
      <c r="BO831">
        <v>3.1644000000000001</v>
      </c>
      <c r="BQ831" s="48"/>
      <c r="BU831" s="48"/>
      <c r="BY831" s="41">
        <v>43515</v>
      </c>
      <c r="BZ831">
        <v>16.100000000000001</v>
      </c>
      <c r="CA831">
        <v>9.0549999999999997</v>
      </c>
    </row>
    <row r="832" spans="1:79">
      <c r="A832" s="48"/>
      <c r="E832" s="48"/>
      <c r="M832" s="48"/>
      <c r="Q832" s="48"/>
      <c r="U832" s="48"/>
      <c r="Y832" s="48"/>
      <c r="AC832" s="48"/>
      <c r="AG832" s="48"/>
      <c r="AK832" s="45"/>
      <c r="AO832" s="48"/>
      <c r="AS832" s="48"/>
      <c r="AW832" s="48"/>
      <c r="BA832" s="48"/>
      <c r="BE832" s="48"/>
      <c r="BI832" s="48"/>
      <c r="BM832" s="41">
        <v>43213</v>
      </c>
      <c r="BN832">
        <v>5.95</v>
      </c>
      <c r="BO832">
        <v>3.1751</v>
      </c>
      <c r="BQ832" s="48"/>
      <c r="BU832" s="48"/>
      <c r="BY832" s="41">
        <v>43516</v>
      </c>
      <c r="BZ832">
        <v>16.38</v>
      </c>
      <c r="CA832">
        <v>9.2125000000000004</v>
      </c>
    </row>
    <row r="833" spans="1:79">
      <c r="A833" s="48"/>
      <c r="E833" s="48"/>
      <c r="M833" s="48"/>
      <c r="Q833" s="48"/>
      <c r="U833" s="48"/>
      <c r="Y833" s="48"/>
      <c r="AC833" s="48"/>
      <c r="AG833" s="48"/>
      <c r="AK833" s="45"/>
      <c r="AO833" s="48"/>
      <c r="AS833" s="48"/>
      <c r="AW833" s="48"/>
      <c r="BA833" s="48"/>
      <c r="BE833" s="48"/>
      <c r="BI833" s="48"/>
      <c r="BM833" s="41">
        <v>43214</v>
      </c>
      <c r="BN833">
        <v>5.95</v>
      </c>
      <c r="BO833">
        <v>3.1751</v>
      </c>
      <c r="BQ833" s="48"/>
      <c r="BU833" s="48"/>
      <c r="BY833" s="41">
        <v>43517</v>
      </c>
      <c r="BZ833">
        <v>16.100000000000001</v>
      </c>
      <c r="CA833">
        <v>9.0549999999999997</v>
      </c>
    </row>
    <row r="834" spans="1:79">
      <c r="A834" s="48"/>
      <c r="E834" s="48"/>
      <c r="M834" s="48"/>
      <c r="Q834" s="48"/>
      <c r="U834" s="48"/>
      <c r="Y834" s="48"/>
      <c r="AC834" s="48"/>
      <c r="AG834" s="48"/>
      <c r="AK834" s="45"/>
      <c r="AO834" s="48"/>
      <c r="AS834" s="48"/>
      <c r="AW834" s="48"/>
      <c r="BA834" s="48"/>
      <c r="BE834" s="48"/>
      <c r="BI834" s="48"/>
      <c r="BM834" s="41">
        <v>43215</v>
      </c>
      <c r="BN834">
        <v>6.02</v>
      </c>
      <c r="BO834">
        <v>3.2124000000000001</v>
      </c>
      <c r="BQ834" s="48"/>
      <c r="BU834" s="48"/>
      <c r="BY834" s="41">
        <v>43518</v>
      </c>
      <c r="BZ834">
        <v>16.100000000000001</v>
      </c>
      <c r="CA834">
        <v>9.0549999999999997</v>
      </c>
    </row>
    <row r="835" spans="1:79">
      <c r="A835" s="48"/>
      <c r="E835" s="48"/>
      <c r="M835" s="48"/>
      <c r="Q835" s="48"/>
      <c r="U835" s="48"/>
      <c r="Y835" s="48"/>
      <c r="AC835" s="48"/>
      <c r="AG835" s="48"/>
      <c r="AK835" s="45"/>
      <c r="AO835" s="48"/>
      <c r="AS835" s="48"/>
      <c r="AW835" s="48"/>
      <c r="BA835" s="48"/>
      <c r="BE835" s="48"/>
      <c r="BI835" s="48"/>
      <c r="BM835" s="41">
        <v>43216</v>
      </c>
      <c r="BN835">
        <v>6.21</v>
      </c>
      <c r="BO835">
        <v>3.3138000000000001</v>
      </c>
      <c r="BQ835" s="48"/>
      <c r="BU835" s="48"/>
      <c r="BY835" s="41">
        <v>43521</v>
      </c>
      <c r="BZ835">
        <v>16</v>
      </c>
      <c r="CA835">
        <v>8.9987999999999992</v>
      </c>
    </row>
    <row r="836" spans="1:79">
      <c r="A836" s="48"/>
      <c r="E836" s="48"/>
      <c r="M836" s="48"/>
      <c r="Q836" s="48"/>
      <c r="U836" s="48"/>
      <c r="Y836" s="48"/>
      <c r="AC836" s="48"/>
      <c r="AG836" s="48"/>
      <c r="AK836" s="45"/>
      <c r="AO836" s="48"/>
      <c r="AS836" s="48"/>
      <c r="AW836" s="48"/>
      <c r="BA836" s="48"/>
      <c r="BE836" s="48"/>
      <c r="BI836" s="48"/>
      <c r="BM836" s="41">
        <v>43217</v>
      </c>
      <c r="BN836">
        <v>6.19</v>
      </c>
      <c r="BO836">
        <v>3.3031000000000001</v>
      </c>
      <c r="BQ836" s="48"/>
      <c r="BU836" s="48"/>
      <c r="BY836" s="41">
        <v>43522</v>
      </c>
      <c r="BZ836">
        <v>16.48</v>
      </c>
      <c r="CA836">
        <v>9.2688000000000006</v>
      </c>
    </row>
    <row r="837" spans="1:79">
      <c r="A837" s="48"/>
      <c r="E837" s="48"/>
      <c r="M837" s="48"/>
      <c r="Q837" s="48"/>
      <c r="U837" s="48"/>
      <c r="Y837" s="48"/>
      <c r="AC837" s="48"/>
      <c r="AG837" s="48"/>
      <c r="AK837" s="45"/>
      <c r="AO837" s="48"/>
      <c r="AS837" s="48"/>
      <c r="AW837" s="48"/>
      <c r="BA837" s="48"/>
      <c r="BE837" s="48"/>
      <c r="BI837" s="48"/>
      <c r="BM837" s="41">
        <v>43220</v>
      </c>
      <c r="BN837">
        <v>6.08</v>
      </c>
      <c r="BO837">
        <v>3.2444000000000002</v>
      </c>
      <c r="BQ837" s="48"/>
      <c r="BU837" s="48"/>
      <c r="BY837" s="41">
        <v>43523</v>
      </c>
      <c r="BZ837">
        <v>16</v>
      </c>
      <c r="CA837">
        <v>8.9987999999999992</v>
      </c>
    </row>
    <row r="838" spans="1:79">
      <c r="A838" s="48"/>
      <c r="E838" s="48"/>
      <c r="M838" s="48"/>
      <c r="Q838" s="48"/>
      <c r="U838" s="48"/>
      <c r="Y838" s="48"/>
      <c r="AC838" s="48"/>
      <c r="AG838" s="48"/>
      <c r="AK838" s="45"/>
      <c r="AO838" s="48"/>
      <c r="AS838" s="48"/>
      <c r="AW838" s="48"/>
      <c r="BA838" s="48"/>
      <c r="BE838" s="48"/>
      <c r="BI838" s="48"/>
      <c r="BM838" s="41">
        <v>43222</v>
      </c>
      <c r="BN838">
        <v>6.17</v>
      </c>
      <c r="BO838">
        <v>3.2925</v>
      </c>
      <c r="BQ838" s="48"/>
      <c r="BU838" s="48"/>
      <c r="BY838" s="41">
        <v>43524</v>
      </c>
      <c r="BZ838">
        <v>15.75</v>
      </c>
      <c r="CA838">
        <v>8.8582000000000001</v>
      </c>
    </row>
    <row r="839" spans="1:79">
      <c r="A839" s="48"/>
      <c r="E839" s="48"/>
      <c r="M839" s="48"/>
      <c r="Q839" s="48"/>
      <c r="U839" s="48"/>
      <c r="Y839" s="48"/>
      <c r="AC839" s="48"/>
      <c r="AG839" s="48"/>
      <c r="AK839" s="45"/>
      <c r="AO839" s="48"/>
      <c r="AS839" s="48"/>
      <c r="AW839" s="48"/>
      <c r="BA839" s="48"/>
      <c r="BE839" s="48"/>
      <c r="BI839" s="48"/>
      <c r="BM839" s="41">
        <v>43223</v>
      </c>
      <c r="BN839">
        <v>6.18</v>
      </c>
      <c r="BO839">
        <v>3.2978000000000001</v>
      </c>
      <c r="BQ839" s="48"/>
      <c r="BU839" s="48"/>
      <c r="BY839" s="41">
        <v>43525</v>
      </c>
      <c r="BZ839">
        <v>16.22</v>
      </c>
      <c r="CA839">
        <v>9.1225000000000005</v>
      </c>
    </row>
    <row r="840" spans="1:79">
      <c r="A840" s="48"/>
      <c r="E840" s="48"/>
      <c r="M840" s="48"/>
      <c r="Q840" s="48"/>
      <c r="U840" s="48"/>
      <c r="Y840" s="48"/>
      <c r="AC840" s="48"/>
      <c r="AG840" s="48"/>
      <c r="AK840" s="45"/>
      <c r="AO840" s="48"/>
      <c r="AS840" s="48"/>
      <c r="AW840" s="48"/>
      <c r="BA840" s="48"/>
      <c r="BE840" s="48"/>
      <c r="BI840" s="48"/>
      <c r="BM840" s="41">
        <v>43224</v>
      </c>
      <c r="BN840">
        <v>6.15</v>
      </c>
      <c r="BO840">
        <v>3.2818000000000001</v>
      </c>
      <c r="BQ840" s="48"/>
      <c r="BU840" s="48"/>
      <c r="BY840" s="41">
        <v>43528</v>
      </c>
      <c r="BZ840">
        <v>16.239999999999998</v>
      </c>
      <c r="CA840">
        <v>9.1338000000000008</v>
      </c>
    </row>
    <row r="841" spans="1:79">
      <c r="A841" s="48"/>
      <c r="E841" s="48"/>
      <c r="M841" s="48"/>
      <c r="Q841" s="48"/>
      <c r="U841" s="48"/>
      <c r="Y841" s="48"/>
      <c r="AC841" s="48"/>
      <c r="AG841" s="48"/>
      <c r="AK841" s="45"/>
      <c r="AO841" s="48"/>
      <c r="AS841" s="48"/>
      <c r="AW841" s="48"/>
      <c r="BA841" s="48"/>
      <c r="BE841" s="48"/>
      <c r="BI841" s="48"/>
      <c r="BM841" s="41">
        <v>43227</v>
      </c>
      <c r="BN841">
        <v>6.01</v>
      </c>
      <c r="BO841">
        <v>3.2071000000000001</v>
      </c>
      <c r="BQ841" s="48"/>
      <c r="BU841" s="48"/>
      <c r="BY841" s="41">
        <v>43529</v>
      </c>
      <c r="BZ841">
        <v>16.2</v>
      </c>
      <c r="CA841">
        <v>9.1113</v>
      </c>
    </row>
    <row r="842" spans="1:79">
      <c r="A842" s="48"/>
      <c r="E842" s="48"/>
      <c r="M842" s="48"/>
      <c r="Q842" s="48"/>
      <c r="U842" s="48"/>
      <c r="Y842" s="48"/>
      <c r="AC842" s="48"/>
      <c r="AG842" s="48"/>
      <c r="AK842" s="45"/>
      <c r="AO842" s="48"/>
      <c r="AS842" s="48"/>
      <c r="AW842" s="48"/>
      <c r="BA842" s="48"/>
      <c r="BE842" s="48"/>
      <c r="BI842" s="48"/>
      <c r="BM842" s="41">
        <v>43228</v>
      </c>
      <c r="BN842">
        <v>6.05</v>
      </c>
      <c r="BO842">
        <v>3.2284000000000002</v>
      </c>
      <c r="BQ842" s="48"/>
      <c r="BU842" s="48"/>
      <c r="BY842" s="41">
        <v>43530</v>
      </c>
      <c r="BZ842">
        <v>16.2</v>
      </c>
      <c r="CA842">
        <v>9.1113</v>
      </c>
    </row>
    <row r="843" spans="1:79">
      <c r="A843" s="48"/>
      <c r="E843" s="48"/>
      <c r="M843" s="48"/>
      <c r="Q843" s="48"/>
      <c r="U843" s="48"/>
      <c r="Y843" s="48"/>
      <c r="AC843" s="48"/>
      <c r="AG843" s="48"/>
      <c r="AK843" s="45"/>
      <c r="AO843" s="48"/>
      <c r="AS843" s="48"/>
      <c r="AW843" s="48"/>
      <c r="BA843" s="48"/>
      <c r="BE843" s="48"/>
      <c r="BI843" s="48"/>
      <c r="BM843" s="41">
        <v>43229</v>
      </c>
      <c r="BN843">
        <v>6.12</v>
      </c>
      <c r="BO843">
        <v>3.2658</v>
      </c>
      <c r="BQ843" s="48"/>
      <c r="BU843" s="48"/>
      <c r="BY843" s="41">
        <v>43531</v>
      </c>
      <c r="BZ843">
        <v>16</v>
      </c>
      <c r="CA843">
        <v>8.9987999999999992</v>
      </c>
    </row>
    <row r="844" spans="1:79">
      <c r="A844" s="48"/>
      <c r="E844" s="48"/>
      <c r="M844" s="48"/>
      <c r="Q844" s="48"/>
      <c r="U844" s="48"/>
      <c r="Y844" s="48"/>
      <c r="AC844" s="48"/>
      <c r="AG844" s="48"/>
      <c r="AK844" s="45"/>
      <c r="AO844" s="48"/>
      <c r="AS844" s="48"/>
      <c r="AW844" s="48"/>
      <c r="BA844" s="48"/>
      <c r="BE844" s="48"/>
      <c r="BI844" s="48"/>
      <c r="BM844" s="41">
        <v>43230</v>
      </c>
      <c r="BN844">
        <v>6.2</v>
      </c>
      <c r="BO844">
        <v>3.3085</v>
      </c>
      <c r="BQ844" s="48"/>
      <c r="BU844" s="48"/>
      <c r="BY844" s="41">
        <v>43532</v>
      </c>
      <c r="BZ844">
        <v>15.75</v>
      </c>
      <c r="CA844">
        <v>8.8582000000000001</v>
      </c>
    </row>
    <row r="845" spans="1:79">
      <c r="A845" s="48"/>
      <c r="E845" s="48"/>
      <c r="M845" s="48"/>
      <c r="Q845" s="48"/>
      <c r="U845" s="48"/>
      <c r="Y845" s="48"/>
      <c r="AC845" s="48"/>
      <c r="AG845" s="48"/>
      <c r="AK845" s="45"/>
      <c r="AO845" s="48"/>
      <c r="AS845" s="48"/>
      <c r="AW845" s="48"/>
      <c r="BA845" s="48"/>
      <c r="BE845" s="48"/>
      <c r="BI845" s="48"/>
      <c r="BM845" s="41">
        <v>43231</v>
      </c>
      <c r="BN845">
        <v>6.23</v>
      </c>
      <c r="BO845">
        <v>3.3245</v>
      </c>
      <c r="BQ845" s="48"/>
      <c r="BU845" s="48"/>
      <c r="BY845" s="41">
        <v>43535</v>
      </c>
      <c r="BZ845">
        <v>15.75</v>
      </c>
      <c r="CA845">
        <v>8.8582000000000001</v>
      </c>
    </row>
    <row r="846" spans="1:79">
      <c r="A846" s="48"/>
      <c r="E846" s="48"/>
      <c r="M846" s="48"/>
      <c r="Q846" s="48"/>
      <c r="U846" s="48"/>
      <c r="Y846" s="48"/>
      <c r="AC846" s="48"/>
      <c r="AG846" s="48"/>
      <c r="AK846" s="45"/>
      <c r="AO846" s="48"/>
      <c r="AS846" s="48"/>
      <c r="AW846" s="48"/>
      <c r="BA846" s="48"/>
      <c r="BE846" s="48"/>
      <c r="BI846" s="48"/>
      <c r="BM846" s="41">
        <v>43234</v>
      </c>
      <c r="BN846">
        <v>6.24</v>
      </c>
      <c r="BO846">
        <v>3.3298000000000001</v>
      </c>
      <c r="BQ846" s="48"/>
      <c r="BU846" s="48"/>
      <c r="BY846" s="41">
        <v>43536</v>
      </c>
      <c r="BZ846">
        <v>15.75</v>
      </c>
      <c r="CA846">
        <v>8.8582000000000001</v>
      </c>
    </row>
    <row r="847" spans="1:79">
      <c r="A847" s="48"/>
      <c r="E847" s="48"/>
      <c r="M847" s="48"/>
      <c r="Q847" s="48"/>
      <c r="U847" s="48"/>
      <c r="Y847" s="48"/>
      <c r="AC847" s="48"/>
      <c r="AG847" s="48"/>
      <c r="AK847" s="45"/>
      <c r="AO847" s="48"/>
      <c r="AS847" s="48"/>
      <c r="AW847" s="48"/>
      <c r="BA847" s="48"/>
      <c r="BE847" s="48"/>
      <c r="BI847" s="48"/>
      <c r="BM847" s="41">
        <v>43235</v>
      </c>
      <c r="BN847">
        <v>6.21</v>
      </c>
      <c r="BO847">
        <v>3.3138000000000001</v>
      </c>
      <c r="BQ847" s="48"/>
      <c r="BU847" s="48"/>
      <c r="BY847" s="41">
        <v>43537</v>
      </c>
      <c r="BZ847">
        <v>15.99</v>
      </c>
      <c r="CA847">
        <v>8.9931999999999999</v>
      </c>
    </row>
    <row r="848" spans="1:79">
      <c r="A848" s="48"/>
      <c r="E848" s="48"/>
      <c r="M848" s="48"/>
      <c r="Q848" s="48"/>
      <c r="U848" s="48"/>
      <c r="Y848" s="48"/>
      <c r="AC848" s="48"/>
      <c r="AG848" s="48"/>
      <c r="AK848" s="45"/>
      <c r="AO848" s="48"/>
      <c r="AS848" s="48"/>
      <c r="AW848" s="48"/>
      <c r="BA848" s="48"/>
      <c r="BE848" s="48"/>
      <c r="BI848" s="48"/>
      <c r="BM848" s="41">
        <v>43236</v>
      </c>
      <c r="BN848">
        <v>6.23</v>
      </c>
      <c r="BO848">
        <v>3.3245</v>
      </c>
      <c r="BQ848" s="48"/>
      <c r="BU848" s="48"/>
      <c r="BY848" s="41">
        <v>43538</v>
      </c>
      <c r="BZ848">
        <v>15.99</v>
      </c>
      <c r="CA848">
        <v>8.9931999999999999</v>
      </c>
    </row>
    <row r="849" spans="1:79">
      <c r="A849" s="48"/>
      <c r="E849" s="48"/>
      <c r="M849" s="48"/>
      <c r="Q849" s="48"/>
      <c r="U849" s="48"/>
      <c r="Y849" s="48"/>
      <c r="AC849" s="48"/>
      <c r="AG849" s="48"/>
      <c r="AK849" s="45"/>
      <c r="AO849" s="48"/>
      <c r="AS849" s="48"/>
      <c r="AW849" s="48"/>
      <c r="BA849" s="48"/>
      <c r="BE849" s="48"/>
      <c r="BI849" s="48"/>
      <c r="BM849" s="41">
        <v>43237</v>
      </c>
      <c r="BN849">
        <v>6.23</v>
      </c>
      <c r="BO849">
        <v>3.3245</v>
      </c>
      <c r="BQ849" s="48"/>
      <c r="BU849" s="48"/>
      <c r="BY849" s="41">
        <v>43539</v>
      </c>
      <c r="BZ849">
        <v>16</v>
      </c>
      <c r="CA849">
        <v>8.9987999999999992</v>
      </c>
    </row>
    <row r="850" spans="1:79">
      <c r="A850" s="48"/>
      <c r="E850" s="48"/>
      <c r="M850" s="48"/>
      <c r="Q850" s="48"/>
      <c r="U850" s="48"/>
      <c r="Y850" s="48"/>
      <c r="AC850" s="48"/>
      <c r="AG850" s="48"/>
      <c r="AK850" s="45"/>
      <c r="AO850" s="48"/>
      <c r="AS850" s="48"/>
      <c r="AW850" s="48"/>
      <c r="BA850" s="48"/>
      <c r="BE850" s="48"/>
      <c r="BI850" s="48"/>
      <c r="BM850" s="41">
        <v>43238</v>
      </c>
      <c r="BN850">
        <v>6.28</v>
      </c>
      <c r="BO850">
        <v>3.3512</v>
      </c>
      <c r="BQ850" s="48"/>
      <c r="BU850" s="48"/>
      <c r="BY850" s="41">
        <v>43542</v>
      </c>
      <c r="BZ850">
        <v>16.2</v>
      </c>
      <c r="CA850">
        <v>9.1113</v>
      </c>
    </row>
    <row r="851" spans="1:79">
      <c r="A851" s="48"/>
      <c r="E851" s="48"/>
      <c r="M851" s="48"/>
      <c r="Q851" s="48"/>
      <c r="U851" s="48"/>
      <c r="Y851" s="48"/>
      <c r="AC851" s="48"/>
      <c r="AG851" s="48"/>
      <c r="AK851" s="45"/>
      <c r="AO851" s="48"/>
      <c r="AS851" s="48"/>
      <c r="AW851" s="48"/>
      <c r="BA851" s="48"/>
      <c r="BE851" s="48"/>
      <c r="BI851" s="48"/>
      <c r="BM851" s="41">
        <v>43241</v>
      </c>
      <c r="BN851">
        <v>6.28</v>
      </c>
      <c r="BO851">
        <v>3.3512</v>
      </c>
      <c r="BQ851" s="48"/>
      <c r="BU851" s="48"/>
      <c r="BY851" s="41">
        <v>43543</v>
      </c>
      <c r="BZ851">
        <v>16.2</v>
      </c>
      <c r="CA851">
        <v>9.1113</v>
      </c>
    </row>
    <row r="852" spans="1:79">
      <c r="A852" s="48"/>
      <c r="E852" s="48"/>
      <c r="M852" s="48"/>
      <c r="Q852" s="48"/>
      <c r="U852" s="48"/>
      <c r="Y852" s="48"/>
      <c r="AC852" s="48"/>
      <c r="AG852" s="48"/>
      <c r="AK852" s="45"/>
      <c r="AO852" s="48"/>
      <c r="AS852" s="48"/>
      <c r="AW852" s="48"/>
      <c r="BA852" s="48"/>
      <c r="BE852" s="48"/>
      <c r="BI852" s="48"/>
      <c r="BM852" s="41">
        <v>43242</v>
      </c>
      <c r="BN852">
        <v>6.36</v>
      </c>
      <c r="BO852">
        <v>3.3938999999999999</v>
      </c>
      <c r="BQ852" s="48"/>
      <c r="BU852" s="48"/>
      <c r="BY852" s="41">
        <v>43545</v>
      </c>
      <c r="BZ852">
        <v>16.2</v>
      </c>
      <c r="CA852">
        <v>9.1113</v>
      </c>
    </row>
    <row r="853" spans="1:79">
      <c r="A853" s="48"/>
      <c r="E853" s="48"/>
      <c r="M853" s="48"/>
      <c r="Q853" s="48"/>
      <c r="U853" s="48"/>
      <c r="Y853" s="48"/>
      <c r="AC853" s="48"/>
      <c r="AG853" s="48"/>
      <c r="AK853" s="45"/>
      <c r="AO853" s="48"/>
      <c r="AS853" s="48"/>
      <c r="AW853" s="48"/>
      <c r="BA853" s="48"/>
      <c r="BE853" s="48"/>
      <c r="BI853" s="48"/>
      <c r="BM853" s="41">
        <v>43243</v>
      </c>
      <c r="BN853">
        <v>6.64</v>
      </c>
      <c r="BO853">
        <v>3.5432999999999999</v>
      </c>
      <c r="BQ853" s="48"/>
      <c r="BU853" s="48"/>
      <c r="BY853" s="41">
        <v>43546</v>
      </c>
      <c r="BZ853">
        <v>16.2</v>
      </c>
      <c r="CA853">
        <v>9.1113</v>
      </c>
    </row>
    <row r="854" spans="1:79">
      <c r="A854" s="48"/>
      <c r="E854" s="48"/>
      <c r="M854" s="48"/>
      <c r="Q854" s="48"/>
      <c r="U854" s="48"/>
      <c r="Y854" s="48"/>
      <c r="AC854" s="48"/>
      <c r="AG854" s="48"/>
      <c r="AK854" s="45"/>
      <c r="AO854" s="48"/>
      <c r="AS854" s="48"/>
      <c r="AW854" s="48"/>
      <c r="BA854" s="48"/>
      <c r="BE854" s="48"/>
      <c r="BI854" s="48"/>
      <c r="BM854" s="41">
        <v>43244</v>
      </c>
      <c r="BN854">
        <v>6.84</v>
      </c>
      <c r="BO854">
        <v>3.65</v>
      </c>
      <c r="BQ854" s="48"/>
      <c r="BU854" s="48"/>
      <c r="BY854" s="41">
        <v>43549</v>
      </c>
      <c r="BZ854">
        <v>16.23</v>
      </c>
      <c r="CA854">
        <v>9.1280999999999999</v>
      </c>
    </row>
    <row r="855" spans="1:79">
      <c r="A855" s="48"/>
      <c r="E855" s="48"/>
      <c r="M855" s="48"/>
      <c r="Q855" s="48"/>
      <c r="U855" s="48"/>
      <c r="Y855" s="48"/>
      <c r="AC855" s="48"/>
      <c r="AG855" s="48"/>
      <c r="AK855" s="45"/>
      <c r="AO855" s="48"/>
      <c r="AS855" s="48"/>
      <c r="AW855" s="48"/>
      <c r="BA855" s="48"/>
      <c r="BE855" s="48"/>
      <c r="BI855" s="48"/>
      <c r="BM855" s="41">
        <v>43245</v>
      </c>
      <c r="BN855">
        <v>6.88</v>
      </c>
      <c r="BO855">
        <v>3.6713</v>
      </c>
      <c r="BQ855" s="48"/>
      <c r="BU855" s="48"/>
      <c r="BY855" s="41">
        <v>43550</v>
      </c>
      <c r="BZ855">
        <v>16.239999999999998</v>
      </c>
      <c r="CA855">
        <v>9.1338000000000008</v>
      </c>
    </row>
    <row r="856" spans="1:79">
      <c r="A856" s="48"/>
      <c r="E856" s="48"/>
      <c r="M856" s="48"/>
      <c r="Q856" s="48"/>
      <c r="U856" s="48"/>
      <c r="Y856" s="48"/>
      <c r="AC856" s="48"/>
      <c r="AG856" s="48"/>
      <c r="AK856" s="45"/>
      <c r="AO856" s="48"/>
      <c r="AS856" s="48"/>
      <c r="AW856" s="48"/>
      <c r="BA856" s="48"/>
      <c r="BE856" s="48"/>
      <c r="BI856" s="48"/>
      <c r="BM856" s="41">
        <v>43248</v>
      </c>
      <c r="BN856">
        <v>6.9</v>
      </c>
      <c r="BO856">
        <v>3.6819999999999999</v>
      </c>
      <c r="BQ856" s="48"/>
      <c r="BU856" s="48"/>
      <c r="BY856" s="41">
        <v>43551</v>
      </c>
      <c r="BZ856">
        <v>16.239999999999998</v>
      </c>
      <c r="CA856">
        <v>9.1338000000000008</v>
      </c>
    </row>
    <row r="857" spans="1:79">
      <c r="A857" s="48"/>
      <c r="E857" s="48"/>
      <c r="M857" s="48"/>
      <c r="Q857" s="48"/>
      <c r="U857" s="48"/>
      <c r="Y857" s="48"/>
      <c r="AC857" s="48"/>
      <c r="AG857" s="48"/>
      <c r="AK857" s="45"/>
      <c r="AO857" s="48"/>
      <c r="AS857" s="48"/>
      <c r="AW857" s="48"/>
      <c r="BA857" s="48"/>
      <c r="BE857" s="48"/>
      <c r="BI857" s="48"/>
      <c r="BM857" s="41">
        <v>43249</v>
      </c>
      <c r="BN857">
        <v>6.85</v>
      </c>
      <c r="BO857">
        <v>3.6553</v>
      </c>
      <c r="BQ857" s="48"/>
      <c r="BU857" s="48"/>
      <c r="BY857" s="41">
        <v>43552</v>
      </c>
      <c r="BZ857">
        <v>16.45</v>
      </c>
      <c r="CA857">
        <v>9.2518999999999991</v>
      </c>
    </row>
    <row r="858" spans="1:79">
      <c r="A858" s="48"/>
      <c r="E858" s="48"/>
      <c r="M858" s="48"/>
      <c r="Q858" s="48"/>
      <c r="U858" s="48"/>
      <c r="Y858" s="48"/>
      <c r="AC858" s="48"/>
      <c r="AG858" s="48"/>
      <c r="AK858" s="45"/>
      <c r="AO858" s="48"/>
      <c r="AS858" s="48"/>
      <c r="AW858" s="48"/>
      <c r="BA858" s="48"/>
      <c r="BE858" s="48"/>
      <c r="BI858" s="48"/>
      <c r="BM858" s="41">
        <v>43250</v>
      </c>
      <c r="BN858">
        <v>6.8</v>
      </c>
      <c r="BO858">
        <v>3.6286999999999998</v>
      </c>
      <c r="BQ858" s="48"/>
      <c r="BU858" s="48"/>
      <c r="BY858" s="41">
        <v>43553</v>
      </c>
      <c r="BZ858">
        <v>16.5</v>
      </c>
      <c r="CA858">
        <v>9.2799999999999994</v>
      </c>
    </row>
    <row r="859" spans="1:79">
      <c r="A859" s="48"/>
      <c r="E859" s="48"/>
      <c r="M859" s="48"/>
      <c r="Q859" s="48"/>
      <c r="U859" s="48"/>
      <c r="Y859" s="48"/>
      <c r="AC859" s="48"/>
      <c r="AG859" s="48"/>
      <c r="AK859" s="45"/>
      <c r="AO859" s="48"/>
      <c r="AS859" s="48"/>
      <c r="AW859" s="48"/>
      <c r="BA859" s="48"/>
      <c r="BE859" s="48"/>
      <c r="BI859" s="48"/>
      <c r="BM859" s="41">
        <v>43251</v>
      </c>
      <c r="BN859">
        <v>6.91</v>
      </c>
      <c r="BO859">
        <v>3.6873999999999998</v>
      </c>
      <c r="BQ859" s="48"/>
      <c r="BU859" s="48"/>
      <c r="BY859" s="41">
        <v>43556</v>
      </c>
      <c r="BZ859">
        <v>16.899999999999999</v>
      </c>
      <c r="CA859">
        <v>9.5050000000000008</v>
      </c>
    </row>
    <row r="860" spans="1:79">
      <c r="A860" s="48"/>
      <c r="E860" s="48"/>
      <c r="M860" s="48"/>
      <c r="Q860" s="48"/>
      <c r="U860" s="48"/>
      <c r="Y860" s="48"/>
      <c r="AC860" s="48"/>
      <c r="AG860" s="48"/>
      <c r="AK860" s="45"/>
      <c r="AO860" s="48"/>
      <c r="AS860" s="48"/>
      <c r="AW860" s="48"/>
      <c r="BA860" s="48"/>
      <c r="BE860" s="48"/>
      <c r="BI860" s="48"/>
      <c r="BM860" s="41">
        <v>43252</v>
      </c>
      <c r="BN860">
        <v>6.9</v>
      </c>
      <c r="BO860">
        <v>3.6819999999999999</v>
      </c>
      <c r="BQ860" s="48"/>
      <c r="BU860" s="48"/>
      <c r="BY860" s="41">
        <v>43557</v>
      </c>
      <c r="BZ860">
        <v>16.899999999999999</v>
      </c>
      <c r="CA860">
        <v>9.5050000000000008</v>
      </c>
    </row>
    <row r="861" spans="1:79">
      <c r="A861" s="48"/>
      <c r="E861" s="48"/>
      <c r="M861" s="48"/>
      <c r="Q861" s="48"/>
      <c r="U861" s="48"/>
      <c r="Y861" s="48"/>
      <c r="AC861" s="48"/>
      <c r="AG861" s="48"/>
      <c r="AK861" s="45"/>
      <c r="AO861" s="48"/>
      <c r="AS861" s="48"/>
      <c r="AW861" s="48"/>
      <c r="BA861" s="48"/>
      <c r="BE861" s="48"/>
      <c r="BI861" s="48"/>
      <c r="BM861" s="41">
        <v>43255</v>
      </c>
      <c r="BN861">
        <v>7.04</v>
      </c>
      <c r="BO861">
        <v>3.7566999999999999</v>
      </c>
      <c r="BQ861" s="48"/>
      <c r="BU861" s="48"/>
      <c r="BY861" s="41">
        <v>43558</v>
      </c>
      <c r="BZ861">
        <v>16.899999999999999</v>
      </c>
      <c r="CA861">
        <v>9.5050000000000008</v>
      </c>
    </row>
    <row r="862" spans="1:79">
      <c r="A862" s="48"/>
      <c r="E862" s="48"/>
      <c r="M862" s="48"/>
      <c r="Q862" s="48"/>
      <c r="U862" s="48"/>
      <c r="Y862" s="48"/>
      <c r="AC862" s="48"/>
      <c r="AG862" s="48"/>
      <c r="AK862" s="45"/>
      <c r="AO862" s="48"/>
      <c r="AS862" s="48"/>
      <c r="AW862" s="48"/>
      <c r="BA862" s="48"/>
      <c r="BE862" s="48"/>
      <c r="BI862" s="48"/>
      <c r="BM862" s="41">
        <v>43256</v>
      </c>
      <c r="BN862">
        <v>7.19</v>
      </c>
      <c r="BO862">
        <v>3.8368000000000002</v>
      </c>
      <c r="BQ862" s="48"/>
      <c r="BU862" s="48"/>
      <c r="BY862" s="41">
        <v>43559</v>
      </c>
      <c r="BZ862">
        <v>16.8</v>
      </c>
      <c r="CA862">
        <v>9.4487000000000005</v>
      </c>
    </row>
    <row r="863" spans="1:79">
      <c r="A863" s="48"/>
      <c r="E863" s="48"/>
      <c r="M863" s="48"/>
      <c r="Q863" s="48"/>
      <c r="U863" s="48"/>
      <c r="Y863" s="48"/>
      <c r="AC863" s="48"/>
      <c r="AG863" s="48"/>
      <c r="AK863" s="45"/>
      <c r="AO863" s="48"/>
      <c r="AS863" s="48"/>
      <c r="AW863" s="48"/>
      <c r="BA863" s="48"/>
      <c r="BE863" s="48"/>
      <c r="BI863" s="48"/>
      <c r="BM863" s="41">
        <v>43257</v>
      </c>
      <c r="BN863">
        <v>7.62</v>
      </c>
      <c r="BO863">
        <v>4.0662000000000003</v>
      </c>
      <c r="BQ863" s="48"/>
      <c r="BU863" s="48"/>
      <c r="BY863" s="41">
        <v>43560</v>
      </c>
      <c r="BZ863">
        <v>16.89</v>
      </c>
      <c r="CA863">
        <v>9.4992999999999999</v>
      </c>
    </row>
    <row r="864" spans="1:79">
      <c r="A864" s="48"/>
      <c r="E864" s="48"/>
      <c r="M864" s="48"/>
      <c r="Q864" s="48"/>
      <c r="U864" s="48"/>
      <c r="Y864" s="48"/>
      <c r="AC864" s="48"/>
      <c r="AG864" s="48"/>
      <c r="AK864" s="45"/>
      <c r="AO864" s="48"/>
      <c r="AS864" s="48"/>
      <c r="AW864" s="48"/>
      <c r="BA864" s="48"/>
      <c r="BE864" s="48"/>
      <c r="BI864" s="48"/>
      <c r="BM864" s="41">
        <v>43258</v>
      </c>
      <c r="BN864">
        <v>8.08</v>
      </c>
      <c r="BO864">
        <v>4.3117000000000001</v>
      </c>
      <c r="BQ864" s="48"/>
      <c r="BU864" s="48"/>
      <c r="BY864" s="41">
        <v>43563</v>
      </c>
      <c r="BZ864">
        <v>16.5</v>
      </c>
      <c r="CA864">
        <v>9.2799999999999994</v>
      </c>
    </row>
    <row r="865" spans="1:79">
      <c r="A865" s="48"/>
      <c r="E865" s="48"/>
      <c r="M865" s="48"/>
      <c r="Q865" s="48"/>
      <c r="U865" s="48"/>
      <c r="Y865" s="48"/>
      <c r="AC865" s="48"/>
      <c r="AG865" s="48"/>
      <c r="AK865" s="45"/>
      <c r="AO865" s="48"/>
      <c r="AS865" s="48"/>
      <c r="AW865" s="48"/>
      <c r="BA865" s="48"/>
      <c r="BE865" s="48"/>
      <c r="BI865" s="48"/>
      <c r="BM865" s="41">
        <v>43259</v>
      </c>
      <c r="BN865">
        <v>8</v>
      </c>
      <c r="BO865">
        <v>4.2690000000000001</v>
      </c>
      <c r="BQ865" s="48"/>
      <c r="BU865" s="48"/>
      <c r="BY865" s="41">
        <v>43565</v>
      </c>
      <c r="BZ865">
        <v>16.5</v>
      </c>
      <c r="CA865">
        <v>9.2799999999999994</v>
      </c>
    </row>
    <row r="866" spans="1:79">
      <c r="A866" s="48"/>
      <c r="E866" s="48"/>
      <c r="M866" s="48"/>
      <c r="Q866" s="48"/>
      <c r="U866" s="48"/>
      <c r="Y866" s="48"/>
      <c r="AC866" s="48"/>
      <c r="AG866" s="48"/>
      <c r="AK866" s="45"/>
      <c r="AO866" s="48"/>
      <c r="AS866" s="48"/>
      <c r="AW866" s="48"/>
      <c r="BA866" s="48"/>
      <c r="BE866" s="48"/>
      <c r="BI866" s="48"/>
      <c r="BM866" s="41">
        <v>43262</v>
      </c>
      <c r="BN866">
        <v>7.97</v>
      </c>
      <c r="BO866">
        <v>4.2530000000000001</v>
      </c>
      <c r="BQ866" s="48"/>
      <c r="BU866" s="48"/>
      <c r="BY866" s="41">
        <v>43566</v>
      </c>
      <c r="BZ866">
        <v>16.899999999999999</v>
      </c>
      <c r="CA866">
        <v>9.5050000000000008</v>
      </c>
    </row>
    <row r="867" spans="1:79">
      <c r="A867" s="48"/>
      <c r="E867" s="48"/>
      <c r="M867" s="48"/>
      <c r="Q867" s="48"/>
      <c r="U867" s="48"/>
      <c r="Y867" s="48"/>
      <c r="AC867" s="48"/>
      <c r="AG867" s="48"/>
      <c r="AK867" s="45"/>
      <c r="AO867" s="48"/>
      <c r="AS867" s="48"/>
      <c r="AW867" s="48"/>
      <c r="BA867" s="48"/>
      <c r="BE867" s="48"/>
      <c r="BI867" s="48"/>
      <c r="BM867" s="41">
        <v>43263</v>
      </c>
      <c r="BN867">
        <v>8.0500000000000007</v>
      </c>
      <c r="BO867">
        <v>4.2957000000000001</v>
      </c>
      <c r="BQ867" s="48"/>
      <c r="BU867" s="48"/>
      <c r="BY867" s="41">
        <v>43567</v>
      </c>
      <c r="BZ867">
        <v>16.850000000000001</v>
      </c>
      <c r="CA867">
        <v>9.4769000000000005</v>
      </c>
    </row>
    <row r="868" spans="1:79">
      <c r="A868" s="48"/>
      <c r="E868" s="48"/>
      <c r="M868" s="48"/>
      <c r="Q868" s="48"/>
      <c r="U868" s="48"/>
      <c r="Y868" s="48"/>
      <c r="AC868" s="48"/>
      <c r="AG868" s="48"/>
      <c r="AK868" s="45"/>
      <c r="AO868" s="48"/>
      <c r="AS868" s="48"/>
      <c r="AW868" s="48"/>
      <c r="BA868" s="48"/>
      <c r="BE868" s="48"/>
      <c r="BI868" s="48"/>
      <c r="BM868" s="41">
        <v>43264</v>
      </c>
      <c r="BN868">
        <v>8.07</v>
      </c>
      <c r="BO868">
        <v>4.3064</v>
      </c>
      <c r="BQ868" s="48"/>
      <c r="BU868" s="48"/>
      <c r="BY868" s="41">
        <v>43570</v>
      </c>
      <c r="BZ868">
        <v>16.8</v>
      </c>
      <c r="CA868">
        <v>9.4487000000000005</v>
      </c>
    </row>
    <row r="869" spans="1:79">
      <c r="A869" s="48"/>
      <c r="E869" s="48"/>
      <c r="M869" s="48"/>
      <c r="Q869" s="48"/>
      <c r="U869" s="48"/>
      <c r="Y869" s="48"/>
      <c r="AC869" s="48"/>
      <c r="AG869" s="48"/>
      <c r="AK869" s="45"/>
      <c r="AO869" s="48"/>
      <c r="AS869" s="48"/>
      <c r="AW869" s="48"/>
      <c r="BA869" s="48"/>
      <c r="BE869" s="48"/>
      <c r="BI869" s="48"/>
      <c r="BM869" s="41">
        <v>43265</v>
      </c>
      <c r="BN869">
        <v>8.24</v>
      </c>
      <c r="BO869">
        <v>4.3971</v>
      </c>
      <c r="BQ869" s="48"/>
      <c r="BU869" s="48"/>
      <c r="BY869" s="41">
        <v>43571</v>
      </c>
      <c r="BZ869">
        <v>16.78</v>
      </c>
      <c r="CA869">
        <v>9.4375</v>
      </c>
    </row>
    <row r="870" spans="1:79">
      <c r="A870" s="48"/>
      <c r="E870" s="48"/>
      <c r="M870" s="48"/>
      <c r="Q870" s="48"/>
      <c r="U870" s="48"/>
      <c r="Y870" s="48"/>
      <c r="AC870" s="48"/>
      <c r="AG870" s="48"/>
      <c r="AK870" s="45"/>
      <c r="AO870" s="48"/>
      <c r="AS870" s="48"/>
      <c r="AW870" s="48"/>
      <c r="BA870" s="48"/>
      <c r="BE870" s="48"/>
      <c r="BI870" s="48"/>
      <c r="BM870" s="41">
        <v>43269</v>
      </c>
      <c r="BN870">
        <v>8.1199999999999992</v>
      </c>
      <c r="BO870">
        <v>4.3330000000000002</v>
      </c>
      <c r="BQ870" s="48"/>
      <c r="BU870" s="48"/>
      <c r="BY870" s="41">
        <v>43572</v>
      </c>
      <c r="BZ870">
        <v>16.760000000000002</v>
      </c>
      <c r="CA870">
        <v>9.4261999999999997</v>
      </c>
    </row>
    <row r="871" spans="1:79">
      <c r="A871" s="48"/>
      <c r="E871" s="48"/>
      <c r="M871" s="48"/>
      <c r="Q871" s="48"/>
      <c r="U871" s="48"/>
      <c r="Y871" s="48"/>
      <c r="AC871" s="48"/>
      <c r="AG871" s="48"/>
      <c r="AK871" s="45"/>
      <c r="AO871" s="48"/>
      <c r="AS871" s="48"/>
      <c r="AW871" s="48"/>
      <c r="BA871" s="48"/>
      <c r="BE871" s="48"/>
      <c r="BI871" s="48"/>
      <c r="BM871" s="41">
        <v>43270</v>
      </c>
      <c r="BN871">
        <v>8.14</v>
      </c>
      <c r="BO871">
        <v>4.3437000000000001</v>
      </c>
      <c r="BQ871" s="48"/>
      <c r="BU871" s="48"/>
      <c r="BY871" s="41">
        <v>43573</v>
      </c>
      <c r="BZ871">
        <v>16.649999999999999</v>
      </c>
      <c r="CA871">
        <v>9.3643999999999998</v>
      </c>
    </row>
    <row r="872" spans="1:79">
      <c r="A872" s="48"/>
      <c r="E872" s="48"/>
      <c r="M872" s="48"/>
      <c r="Q872" s="48"/>
      <c r="U872" s="48"/>
      <c r="Y872" s="48"/>
      <c r="AC872" s="48"/>
      <c r="AG872" s="48"/>
      <c r="AK872" s="45"/>
      <c r="AO872" s="48"/>
      <c r="AS872" s="48"/>
      <c r="AW872" s="48"/>
      <c r="BA872" s="48"/>
      <c r="BE872" s="48"/>
      <c r="BI872" s="48"/>
      <c r="BM872" s="41">
        <v>43271</v>
      </c>
      <c r="BN872">
        <v>8.17</v>
      </c>
      <c r="BO872">
        <v>4.3597000000000001</v>
      </c>
      <c r="BQ872" s="48"/>
      <c r="BU872" s="48"/>
      <c r="BY872" s="41">
        <v>43574</v>
      </c>
      <c r="BZ872">
        <v>15.9</v>
      </c>
      <c r="CA872">
        <v>8.9425000000000008</v>
      </c>
    </row>
    <row r="873" spans="1:79">
      <c r="A873" s="48"/>
      <c r="E873" s="48"/>
      <c r="M873" s="48"/>
      <c r="Q873" s="48"/>
      <c r="U873" s="48"/>
      <c r="Y873" s="48"/>
      <c r="AC873" s="48"/>
      <c r="AG873" s="48"/>
      <c r="AK873" s="45"/>
      <c r="AO873" s="48"/>
      <c r="AS873" s="48"/>
      <c r="AW873" s="48"/>
      <c r="BA873" s="48"/>
      <c r="BE873" s="48"/>
      <c r="BI873" s="48"/>
      <c r="BM873" s="41">
        <v>43272</v>
      </c>
      <c r="BN873">
        <v>8.1199999999999992</v>
      </c>
      <c r="BO873">
        <v>4.3330000000000002</v>
      </c>
      <c r="BQ873" s="48"/>
      <c r="BU873" s="48"/>
      <c r="BY873" s="41">
        <v>43577</v>
      </c>
      <c r="BZ873">
        <v>16.3</v>
      </c>
      <c r="CA873">
        <v>9.1675000000000004</v>
      </c>
    </row>
    <row r="874" spans="1:79">
      <c r="A874" s="48"/>
      <c r="E874" s="48"/>
      <c r="M874" s="48"/>
      <c r="Q874" s="48"/>
      <c r="U874" s="48"/>
      <c r="Y874" s="48"/>
      <c r="AC874" s="48"/>
      <c r="AG874" s="48"/>
      <c r="AK874" s="45"/>
      <c r="AO874" s="48"/>
      <c r="AS874" s="48"/>
      <c r="AW874" s="48"/>
      <c r="BA874" s="48"/>
      <c r="BE874" s="48"/>
      <c r="BI874" s="48"/>
      <c r="BM874" s="41">
        <v>43273</v>
      </c>
      <c r="BN874">
        <v>8.3000000000000007</v>
      </c>
      <c r="BO874">
        <v>4.4291</v>
      </c>
      <c r="BQ874" s="48"/>
      <c r="BU874" s="48"/>
      <c r="BY874" s="41">
        <v>43578</v>
      </c>
      <c r="BZ874">
        <v>15.82</v>
      </c>
      <c r="CA874">
        <v>8.8976000000000006</v>
      </c>
    </row>
    <row r="875" spans="1:79">
      <c r="A875" s="48"/>
      <c r="E875" s="48"/>
      <c r="M875" s="48"/>
      <c r="Q875" s="48"/>
      <c r="U875" s="48"/>
      <c r="Y875" s="48"/>
      <c r="AC875" s="48"/>
      <c r="AG875" s="48"/>
      <c r="AK875" s="45"/>
      <c r="AO875" s="48"/>
      <c r="AS875" s="48"/>
      <c r="AW875" s="48"/>
      <c r="BA875" s="48"/>
      <c r="BE875" s="48"/>
      <c r="BI875" s="48"/>
      <c r="BM875" s="41">
        <v>43276</v>
      </c>
      <c r="BN875">
        <v>8.6</v>
      </c>
      <c r="BO875">
        <v>4.5891999999999999</v>
      </c>
      <c r="BQ875" s="48"/>
      <c r="BU875" s="48"/>
      <c r="BY875" s="41">
        <v>43579</v>
      </c>
      <c r="BZ875">
        <v>15.85</v>
      </c>
      <c r="CA875">
        <v>8.9144000000000005</v>
      </c>
    </row>
    <row r="876" spans="1:79">
      <c r="A876" s="48"/>
      <c r="E876" s="48"/>
      <c r="M876" s="48"/>
      <c r="Q876" s="48"/>
      <c r="U876" s="48"/>
      <c r="Y876" s="48"/>
      <c r="AC876" s="48"/>
      <c r="AG876" s="48"/>
      <c r="AK876" s="45"/>
      <c r="AO876" s="48"/>
      <c r="AS876" s="48"/>
      <c r="AW876" s="48"/>
      <c r="BA876" s="48"/>
      <c r="BE876" s="48"/>
      <c r="BI876" s="48"/>
      <c r="BM876" s="41">
        <v>43277</v>
      </c>
      <c r="BN876">
        <v>8.66</v>
      </c>
      <c r="BO876">
        <v>4.6212</v>
      </c>
      <c r="BQ876" s="48"/>
      <c r="BU876" s="48"/>
      <c r="BY876" s="41">
        <v>43580</v>
      </c>
      <c r="BZ876">
        <v>15.85</v>
      </c>
      <c r="CA876">
        <v>8.9144000000000005</v>
      </c>
    </row>
    <row r="877" spans="1:79">
      <c r="A877" s="48"/>
      <c r="E877" s="48"/>
      <c r="M877" s="48"/>
      <c r="Q877" s="48"/>
      <c r="U877" s="48"/>
      <c r="Y877" s="48"/>
      <c r="AC877" s="48"/>
      <c r="AG877" s="48"/>
      <c r="AK877" s="45"/>
      <c r="AO877" s="48"/>
      <c r="AS877" s="48"/>
      <c r="AW877" s="48"/>
      <c r="BA877" s="48"/>
      <c r="BE877" s="48"/>
      <c r="BI877" s="48"/>
      <c r="BM877" s="41">
        <v>43278</v>
      </c>
      <c r="BN877">
        <v>8.8800000000000008</v>
      </c>
      <c r="BO877">
        <v>4.7385999999999999</v>
      </c>
      <c r="BQ877" s="48"/>
      <c r="BU877" s="48"/>
      <c r="BY877" s="41">
        <v>43581</v>
      </c>
      <c r="BZ877">
        <v>15.84</v>
      </c>
      <c r="CA877">
        <v>8.9087999999999994</v>
      </c>
    </row>
    <row r="878" spans="1:79">
      <c r="A878" s="48"/>
      <c r="E878" s="48"/>
      <c r="M878" s="48"/>
      <c r="Q878" s="48"/>
      <c r="U878" s="48"/>
      <c r="Y878" s="48"/>
      <c r="AC878" s="48"/>
      <c r="AG878" s="48"/>
      <c r="AK878" s="45"/>
      <c r="AO878" s="48"/>
      <c r="AS878" s="48"/>
      <c r="AW878" s="48"/>
      <c r="BA878" s="48"/>
      <c r="BE878" s="48"/>
      <c r="BI878" s="48"/>
      <c r="BM878" s="41">
        <v>43279</v>
      </c>
      <c r="BN878">
        <v>8.7200000000000006</v>
      </c>
      <c r="BO878">
        <v>4.6532</v>
      </c>
      <c r="BQ878" s="48"/>
      <c r="BU878" s="48"/>
      <c r="BY878" s="41">
        <v>43584</v>
      </c>
      <c r="BZ878">
        <v>15.38</v>
      </c>
      <c r="CA878">
        <v>8.6501000000000001</v>
      </c>
    </row>
    <row r="879" spans="1:79">
      <c r="A879" s="48"/>
      <c r="E879" s="48"/>
      <c r="M879" s="48"/>
      <c r="Q879" s="48"/>
      <c r="U879" s="48"/>
      <c r="Y879" s="48"/>
      <c r="AC879" s="48"/>
      <c r="AG879" s="48"/>
      <c r="AK879" s="45"/>
      <c r="AO879" s="48"/>
      <c r="AS879" s="48"/>
      <c r="AW879" s="48"/>
      <c r="BA879" s="48"/>
      <c r="BE879" s="48"/>
      <c r="BI879" s="48"/>
      <c r="BM879" s="41">
        <v>43280</v>
      </c>
      <c r="BN879">
        <v>8.85</v>
      </c>
      <c r="BO879">
        <v>4.7225999999999999</v>
      </c>
      <c r="BQ879" s="48"/>
      <c r="BU879" s="48"/>
      <c r="BY879" s="41">
        <v>43585</v>
      </c>
      <c r="BZ879">
        <v>15.59</v>
      </c>
      <c r="CA879">
        <v>8.7682000000000002</v>
      </c>
    </row>
    <row r="880" spans="1:79">
      <c r="A880" s="48"/>
      <c r="E880" s="48"/>
      <c r="M880" s="48"/>
      <c r="Q880" s="48"/>
      <c r="U880" s="48"/>
      <c r="Y880" s="48"/>
      <c r="AC880" s="48"/>
      <c r="AG880" s="48"/>
      <c r="AK880" s="45"/>
      <c r="AO880" s="48"/>
      <c r="AS880" s="48"/>
      <c r="AW880" s="48"/>
      <c r="BA880" s="48"/>
      <c r="BE880" s="48"/>
      <c r="BI880" s="48"/>
      <c r="BM880" s="41">
        <v>43283</v>
      </c>
      <c r="BN880">
        <v>8.85</v>
      </c>
      <c r="BO880">
        <v>4.7225999999999999</v>
      </c>
      <c r="BQ880" s="48"/>
      <c r="BU880" s="48"/>
      <c r="BY880" s="41">
        <v>43587</v>
      </c>
      <c r="BZ880">
        <v>15.5</v>
      </c>
      <c r="CA880">
        <v>8.7175999999999991</v>
      </c>
    </row>
    <row r="881" spans="1:79">
      <c r="A881" s="48"/>
      <c r="E881" s="48"/>
      <c r="M881" s="48"/>
      <c r="Q881" s="48"/>
      <c r="U881" s="48"/>
      <c r="Y881" s="48"/>
      <c r="AC881" s="48"/>
      <c r="AG881" s="48"/>
      <c r="AK881" s="45"/>
      <c r="AO881" s="48"/>
      <c r="AS881" s="48"/>
      <c r="AW881" s="48"/>
      <c r="BA881" s="48"/>
      <c r="BE881" s="48"/>
      <c r="BI881" s="48"/>
      <c r="BM881" s="41">
        <v>43284</v>
      </c>
      <c r="BN881">
        <v>8.93</v>
      </c>
      <c r="BO881">
        <v>4.7652999999999999</v>
      </c>
      <c r="BQ881" s="48"/>
      <c r="BU881" s="48"/>
      <c r="BY881" s="41">
        <v>43588</v>
      </c>
      <c r="BZ881">
        <v>15.1</v>
      </c>
      <c r="CA881">
        <v>8.4925999999999995</v>
      </c>
    </row>
    <row r="882" spans="1:79">
      <c r="A882" s="48"/>
      <c r="E882" s="48"/>
      <c r="M882" s="48"/>
      <c r="Q882" s="48"/>
      <c r="U882" s="48"/>
      <c r="Y882" s="48"/>
      <c r="AC882" s="48"/>
      <c r="AG882" s="48"/>
      <c r="AK882" s="45"/>
      <c r="AO882" s="48"/>
      <c r="AS882" s="48"/>
      <c r="AW882" s="48"/>
      <c r="BA882" s="48"/>
      <c r="BE882" s="48"/>
      <c r="BI882" s="48"/>
      <c r="BM882" s="41">
        <v>43285</v>
      </c>
      <c r="BN882">
        <v>8.9</v>
      </c>
      <c r="BO882">
        <v>4.7492999999999999</v>
      </c>
      <c r="BQ882" s="48"/>
      <c r="BU882" s="48"/>
      <c r="BY882" s="41">
        <v>43591</v>
      </c>
      <c r="BZ882">
        <v>15.47</v>
      </c>
      <c r="CA882">
        <v>8.7006999999999994</v>
      </c>
    </row>
    <row r="883" spans="1:79">
      <c r="A883" s="48"/>
      <c r="E883" s="48"/>
      <c r="M883" s="48"/>
      <c r="Q883" s="48"/>
      <c r="U883" s="48"/>
      <c r="Y883" s="48"/>
      <c r="AC883" s="48"/>
      <c r="AG883" s="48"/>
      <c r="AK883" s="45"/>
      <c r="AO883" s="48"/>
      <c r="AS883" s="48"/>
      <c r="AW883" s="48"/>
      <c r="BA883" s="48"/>
      <c r="BE883" s="48"/>
      <c r="BI883" s="48"/>
      <c r="BM883" s="41">
        <v>43286</v>
      </c>
      <c r="BN883">
        <v>8.8000000000000007</v>
      </c>
      <c r="BO883">
        <v>4.6959</v>
      </c>
      <c r="BQ883" s="48"/>
      <c r="BU883" s="48"/>
      <c r="BY883" s="41">
        <v>43592</v>
      </c>
      <c r="BZ883">
        <v>15.45</v>
      </c>
      <c r="CA883">
        <v>8.6895000000000007</v>
      </c>
    </row>
    <row r="884" spans="1:79">
      <c r="A884" s="48"/>
      <c r="E884" s="48"/>
      <c r="M884" s="48"/>
      <c r="Q884" s="48"/>
      <c r="U884" s="48"/>
      <c r="Y884" s="48"/>
      <c r="AC884" s="48"/>
      <c r="AG884" s="48"/>
      <c r="AK884" s="45"/>
      <c r="AO884" s="48"/>
      <c r="AS884" s="48"/>
      <c r="AW884" s="48"/>
      <c r="BA884" s="48"/>
      <c r="BE884" s="48"/>
      <c r="BI884" s="48"/>
      <c r="BM884" s="41">
        <v>43287</v>
      </c>
      <c r="BN884">
        <v>8.6999999999999993</v>
      </c>
      <c r="BO884">
        <v>4.6425000000000001</v>
      </c>
      <c r="BQ884" s="48"/>
      <c r="BU884" s="48"/>
      <c r="BY884" s="41">
        <v>43593</v>
      </c>
      <c r="BZ884">
        <v>14.99</v>
      </c>
      <c r="CA884">
        <v>8.4306999999999999</v>
      </c>
    </row>
    <row r="885" spans="1:79">
      <c r="A885" s="48"/>
      <c r="E885" s="48"/>
      <c r="M885" s="48"/>
      <c r="Q885" s="48"/>
      <c r="U885" s="48"/>
      <c r="Y885" s="48"/>
      <c r="AC885" s="48"/>
      <c r="AG885" s="48"/>
      <c r="AK885" s="45"/>
      <c r="AO885" s="48"/>
      <c r="AS885" s="48"/>
      <c r="AW885" s="48"/>
      <c r="BA885" s="48"/>
      <c r="BE885" s="48"/>
      <c r="BI885" s="48"/>
      <c r="BM885" s="41">
        <v>43290</v>
      </c>
      <c r="BN885">
        <v>8.68</v>
      </c>
      <c r="BO885">
        <v>4.6318999999999999</v>
      </c>
      <c r="BQ885" s="48"/>
      <c r="BU885" s="48"/>
      <c r="BY885" s="41">
        <v>43594</v>
      </c>
      <c r="BZ885">
        <v>14.67</v>
      </c>
      <c r="CA885">
        <v>8.2507999999999999</v>
      </c>
    </row>
    <row r="886" spans="1:79">
      <c r="A886" s="48"/>
      <c r="E886" s="48"/>
      <c r="M886" s="48"/>
      <c r="Q886" s="48"/>
      <c r="U886" s="48"/>
      <c r="Y886" s="48"/>
      <c r="AC886" s="48"/>
      <c r="AG886" s="48"/>
      <c r="AK886" s="45"/>
      <c r="AO886" s="48"/>
      <c r="AS886" s="48"/>
      <c r="AW886" s="48"/>
      <c r="BA886" s="48"/>
      <c r="BE886" s="48"/>
      <c r="BI886" s="48"/>
      <c r="BM886" s="41">
        <v>43291</v>
      </c>
      <c r="BN886">
        <v>8.6</v>
      </c>
      <c r="BO886">
        <v>4.5891999999999999</v>
      </c>
      <c r="BQ886" s="48"/>
      <c r="BU886" s="48"/>
      <c r="BY886" s="41">
        <v>43595</v>
      </c>
      <c r="BZ886">
        <v>14.65</v>
      </c>
      <c r="CA886">
        <v>8.2394999999999996</v>
      </c>
    </row>
    <row r="887" spans="1:79">
      <c r="A887" s="48"/>
      <c r="E887" s="48"/>
      <c r="M887" s="48"/>
      <c r="Q887" s="48"/>
      <c r="U887" s="48"/>
      <c r="Y887" s="48"/>
      <c r="AC887" s="48"/>
      <c r="AG887" s="48"/>
      <c r="AK887" s="45"/>
      <c r="AO887" s="48"/>
      <c r="AS887" s="48"/>
      <c r="AW887" s="48"/>
      <c r="BA887" s="48"/>
      <c r="BE887" s="48"/>
      <c r="BI887" s="48"/>
      <c r="BM887" s="41">
        <v>43292</v>
      </c>
      <c r="BN887">
        <v>8.5500000000000007</v>
      </c>
      <c r="BO887">
        <v>4.5625</v>
      </c>
      <c r="BQ887" s="48"/>
      <c r="BU887" s="48"/>
      <c r="BY887" s="41">
        <v>43598</v>
      </c>
      <c r="BZ887">
        <v>14.64</v>
      </c>
      <c r="CA887">
        <v>8.2339000000000002</v>
      </c>
    </row>
    <row r="888" spans="1:79">
      <c r="A888" s="48"/>
      <c r="E888" s="48"/>
      <c r="M888" s="48"/>
      <c r="Q888" s="48"/>
      <c r="U888" s="48"/>
      <c r="Y888" s="48"/>
      <c r="AC888" s="48"/>
      <c r="AG888" s="48"/>
      <c r="AK888" s="45"/>
      <c r="AO888" s="48"/>
      <c r="AS888" s="48"/>
      <c r="AW888" s="48"/>
      <c r="BA888" s="48"/>
      <c r="BE888" s="48"/>
      <c r="BI888" s="48"/>
      <c r="BM888" s="41">
        <v>43293</v>
      </c>
      <c r="BN888">
        <v>8.5500000000000007</v>
      </c>
      <c r="BO888">
        <v>4.5625</v>
      </c>
      <c r="BQ888" s="48"/>
      <c r="BU888" s="48"/>
      <c r="BY888" s="41">
        <v>43599</v>
      </c>
      <c r="BZ888">
        <v>14.21</v>
      </c>
      <c r="CA888">
        <v>7.9920999999999998</v>
      </c>
    </row>
    <row r="889" spans="1:79">
      <c r="A889" s="48"/>
      <c r="E889" s="48"/>
      <c r="M889" s="48"/>
      <c r="Q889" s="48"/>
      <c r="U889" s="48"/>
      <c r="Y889" s="48"/>
      <c r="AC889" s="48"/>
      <c r="AG889" s="48"/>
      <c r="AK889" s="45"/>
      <c r="AO889" s="48"/>
      <c r="AS889" s="48"/>
      <c r="AW889" s="48"/>
      <c r="BA889" s="48"/>
      <c r="BE889" s="48"/>
      <c r="BI889" s="48"/>
      <c r="BM889" s="41">
        <v>43294</v>
      </c>
      <c r="BN889">
        <v>8.5</v>
      </c>
      <c r="BO889">
        <v>4.5358000000000001</v>
      </c>
      <c r="BQ889" s="48"/>
      <c r="BU889" s="48"/>
      <c r="BY889" s="41">
        <v>43600</v>
      </c>
      <c r="BZ889">
        <v>14.5</v>
      </c>
      <c r="CA889">
        <v>8.1552000000000007</v>
      </c>
    </row>
    <row r="890" spans="1:79">
      <c r="A890" s="48"/>
      <c r="E890" s="48"/>
      <c r="M890" s="48"/>
      <c r="Q890" s="48"/>
      <c r="U890" s="48"/>
      <c r="Y890" s="48"/>
      <c r="AC890" s="48"/>
      <c r="AG890" s="48"/>
      <c r="AK890" s="45"/>
      <c r="AO890" s="48"/>
      <c r="AS890" s="48"/>
      <c r="AW890" s="48"/>
      <c r="BA890" s="48"/>
      <c r="BE890" s="48"/>
      <c r="BI890" s="48"/>
      <c r="BM890" s="41">
        <v>43297</v>
      </c>
      <c r="BN890">
        <v>8.44</v>
      </c>
      <c r="BO890">
        <v>4.5038</v>
      </c>
      <c r="BQ890" s="48"/>
      <c r="BU890" s="48"/>
      <c r="BY890" s="41">
        <v>43601</v>
      </c>
      <c r="BZ890">
        <v>14.47</v>
      </c>
      <c r="CA890">
        <v>8.1382999999999992</v>
      </c>
    </row>
    <row r="891" spans="1:79">
      <c r="A891" s="48"/>
      <c r="E891" s="48"/>
      <c r="M891" s="48"/>
      <c r="Q891" s="48"/>
      <c r="U891" s="48"/>
      <c r="Y891" s="48"/>
      <c r="AC891" s="48"/>
      <c r="AG891" s="48"/>
      <c r="AK891" s="45"/>
      <c r="AO891" s="48"/>
      <c r="AS891" s="48"/>
      <c r="AW891" s="48"/>
      <c r="BA891" s="48"/>
      <c r="BE891" s="48"/>
      <c r="BI891" s="48"/>
      <c r="BM891" s="41">
        <v>43298</v>
      </c>
      <c r="BN891">
        <v>8.4</v>
      </c>
      <c r="BO891">
        <v>4.4824999999999999</v>
      </c>
      <c r="BQ891" s="48"/>
      <c r="BU891" s="48"/>
      <c r="BY891" s="41">
        <v>43602</v>
      </c>
      <c r="BZ891">
        <v>14.6</v>
      </c>
      <c r="CA891">
        <v>8.2113999999999994</v>
      </c>
    </row>
    <row r="892" spans="1:79">
      <c r="A892" s="48"/>
      <c r="E892" s="48"/>
      <c r="M892" s="48"/>
      <c r="Q892" s="48"/>
      <c r="U892" s="48"/>
      <c r="Y892" s="48"/>
      <c r="AC892" s="48"/>
      <c r="AG892" s="48"/>
      <c r="AK892" s="45"/>
      <c r="AO892" s="48"/>
      <c r="AS892" s="48"/>
      <c r="AW892" s="48"/>
      <c r="BA892" s="48"/>
      <c r="BE892" s="48"/>
      <c r="BI892" s="48"/>
      <c r="BM892" s="41">
        <v>43299</v>
      </c>
      <c r="BN892">
        <v>8.65</v>
      </c>
      <c r="BO892">
        <v>4.6158999999999999</v>
      </c>
      <c r="BQ892" s="48"/>
      <c r="BU892" s="48"/>
      <c r="BY892" s="41">
        <v>43605</v>
      </c>
      <c r="BZ892">
        <v>14.65</v>
      </c>
      <c r="CA892">
        <v>8.2394999999999996</v>
      </c>
    </row>
    <row r="893" spans="1:79">
      <c r="A893" s="48"/>
      <c r="E893" s="48"/>
      <c r="M893" s="48"/>
      <c r="Q893" s="48"/>
      <c r="U893" s="48"/>
      <c r="Y893" s="48"/>
      <c r="AC893" s="48"/>
      <c r="AG893" s="48"/>
      <c r="AK893" s="45"/>
      <c r="AO893" s="48"/>
      <c r="AS893" s="48"/>
      <c r="AW893" s="48"/>
      <c r="BA893" s="48"/>
      <c r="BE893" s="48"/>
      <c r="BI893" s="48"/>
      <c r="BM893" s="41">
        <v>43300</v>
      </c>
      <c r="BN893">
        <v>8.7100000000000009</v>
      </c>
      <c r="BO893">
        <v>4.6478999999999999</v>
      </c>
      <c r="BQ893" s="48"/>
      <c r="BU893" s="48"/>
      <c r="BY893" s="41">
        <v>43606</v>
      </c>
      <c r="BZ893">
        <v>14.85</v>
      </c>
      <c r="CA893">
        <v>8.3520000000000003</v>
      </c>
    </row>
    <row r="894" spans="1:79">
      <c r="A894" s="48"/>
      <c r="E894" s="48"/>
      <c r="M894" s="48"/>
      <c r="Q894" s="48"/>
      <c r="U894" s="48"/>
      <c r="Y894" s="48"/>
      <c r="AC894" s="48"/>
      <c r="AG894" s="48"/>
      <c r="AK894" s="45"/>
      <c r="AO894" s="48"/>
      <c r="AS894" s="48"/>
      <c r="AW894" s="48"/>
      <c r="BA894" s="48"/>
      <c r="BE894" s="48"/>
      <c r="BI894" s="48"/>
      <c r="BM894" s="41">
        <v>43301</v>
      </c>
      <c r="BN894">
        <v>8.65</v>
      </c>
      <c r="BO894">
        <v>4.6158999999999999</v>
      </c>
      <c r="BQ894" s="48"/>
      <c r="BU894" s="48"/>
      <c r="BY894" s="41">
        <v>43607</v>
      </c>
      <c r="BZ894">
        <v>14.4</v>
      </c>
      <c r="CA894">
        <v>8.0989000000000004</v>
      </c>
    </row>
    <row r="895" spans="1:79">
      <c r="A895" s="48"/>
      <c r="E895" s="48"/>
      <c r="M895" s="48"/>
      <c r="Q895" s="48"/>
      <c r="U895" s="48"/>
      <c r="Y895" s="48"/>
      <c r="AC895" s="48"/>
      <c r="AG895" s="48"/>
      <c r="AK895" s="45"/>
      <c r="AO895" s="48"/>
      <c r="AS895" s="48"/>
      <c r="AW895" s="48"/>
      <c r="BA895" s="48"/>
      <c r="BE895" s="48"/>
      <c r="BI895" s="48"/>
      <c r="BM895" s="41">
        <v>43304</v>
      </c>
      <c r="BN895">
        <v>8.7200000000000006</v>
      </c>
      <c r="BO895">
        <v>4.6532</v>
      </c>
      <c r="BQ895" s="48"/>
      <c r="BU895" s="48"/>
      <c r="BY895" s="41">
        <v>43608</v>
      </c>
      <c r="BZ895">
        <v>14.4</v>
      </c>
      <c r="CA895">
        <v>8.0989000000000004</v>
      </c>
    </row>
    <row r="896" spans="1:79">
      <c r="A896" s="48"/>
      <c r="E896" s="48"/>
      <c r="M896" s="48"/>
      <c r="Q896" s="48"/>
      <c r="U896" s="48"/>
      <c r="Y896" s="48"/>
      <c r="AC896" s="48"/>
      <c r="AG896" s="48"/>
      <c r="AK896" s="45"/>
      <c r="AO896" s="48"/>
      <c r="AS896" s="48"/>
      <c r="AW896" s="48"/>
      <c r="BA896" s="48"/>
      <c r="BE896" s="48"/>
      <c r="BI896" s="48"/>
      <c r="BM896" s="41">
        <v>43305</v>
      </c>
      <c r="BN896">
        <v>8.74</v>
      </c>
      <c r="BO896">
        <v>4.6638999999999999</v>
      </c>
      <c r="BQ896" s="48"/>
      <c r="BU896" s="48"/>
      <c r="BY896" s="41">
        <v>43609</v>
      </c>
      <c r="BZ896">
        <v>14.4</v>
      </c>
      <c r="CA896">
        <v>8.0989000000000004</v>
      </c>
    </row>
    <row r="897" spans="1:79">
      <c r="A897" s="48"/>
      <c r="E897" s="48"/>
      <c r="M897" s="48"/>
      <c r="Q897" s="48"/>
      <c r="U897" s="48"/>
      <c r="Y897" s="48"/>
      <c r="AC897" s="48"/>
      <c r="AG897" s="48"/>
      <c r="AK897" s="45"/>
      <c r="AO897" s="48"/>
      <c r="AS897" s="48"/>
      <c r="AW897" s="48"/>
      <c r="BA897" s="48"/>
      <c r="BE897" s="48"/>
      <c r="BI897" s="48"/>
      <c r="BM897" s="41">
        <v>43307</v>
      </c>
      <c r="BN897">
        <v>8.8000000000000007</v>
      </c>
      <c r="BO897">
        <v>4.6959</v>
      </c>
      <c r="BQ897" s="48"/>
      <c r="BU897" s="48"/>
      <c r="BY897" s="41">
        <v>43612</v>
      </c>
      <c r="BZ897">
        <v>15.03</v>
      </c>
      <c r="CA897">
        <v>8.4532000000000007</v>
      </c>
    </row>
    <row r="898" spans="1:79">
      <c r="A898" s="48"/>
      <c r="E898" s="48"/>
      <c r="M898" s="48"/>
      <c r="Q898" s="48"/>
      <c r="U898" s="48"/>
      <c r="Y898" s="48"/>
      <c r="AC898" s="48"/>
      <c r="AG898" s="48"/>
      <c r="AK898" s="45"/>
      <c r="AO898" s="48"/>
      <c r="AS898" s="48"/>
      <c r="AW898" s="48"/>
      <c r="BA898" s="48"/>
      <c r="BE898" s="48"/>
      <c r="BI898" s="48"/>
      <c r="BM898" s="41">
        <v>43308</v>
      </c>
      <c r="BN898">
        <v>8.49</v>
      </c>
      <c r="BO898">
        <v>4.6696</v>
      </c>
      <c r="BQ898" s="48"/>
      <c r="BU898" s="48"/>
      <c r="BY898" s="41">
        <v>43613</v>
      </c>
      <c r="BZ898">
        <v>15.48</v>
      </c>
      <c r="CA898">
        <v>8.7063000000000006</v>
      </c>
    </row>
    <row r="899" spans="1:79">
      <c r="A899" s="48"/>
      <c r="E899" s="48"/>
      <c r="M899" s="48"/>
      <c r="Q899" s="48"/>
      <c r="U899" s="48"/>
      <c r="Y899" s="48"/>
      <c r="AC899" s="48"/>
      <c r="AG899" s="48"/>
      <c r="AK899" s="45"/>
      <c r="AO899" s="48"/>
      <c r="AS899" s="48"/>
      <c r="AW899" s="48"/>
      <c r="BA899" s="48"/>
      <c r="BE899" s="48"/>
      <c r="BI899" s="48"/>
      <c r="BM899" s="41">
        <v>43311</v>
      </c>
      <c r="BN899">
        <v>8.1999999999999993</v>
      </c>
      <c r="BO899">
        <v>4.5101000000000004</v>
      </c>
      <c r="BQ899" s="48"/>
      <c r="BU899" s="48"/>
      <c r="BY899" s="41">
        <v>43614</v>
      </c>
      <c r="BZ899">
        <v>15.59</v>
      </c>
      <c r="CA899">
        <v>8.7682000000000002</v>
      </c>
    </row>
    <row r="900" spans="1:79">
      <c r="A900" s="48"/>
      <c r="E900" s="48"/>
      <c r="M900" s="48"/>
      <c r="Q900" s="48"/>
      <c r="U900" s="48"/>
      <c r="Y900" s="48"/>
      <c r="AC900" s="48"/>
      <c r="AG900" s="48"/>
      <c r="AK900" s="45"/>
      <c r="AO900" s="48"/>
      <c r="AS900" s="48"/>
      <c r="AW900" s="48"/>
      <c r="BA900" s="48"/>
      <c r="BE900" s="48"/>
      <c r="BI900" s="48"/>
      <c r="BM900" s="41">
        <v>43312</v>
      </c>
      <c r="BN900">
        <v>8.1999999999999993</v>
      </c>
      <c r="BO900">
        <v>4.5101000000000004</v>
      </c>
      <c r="BQ900" s="48"/>
      <c r="BU900" s="48"/>
      <c r="BY900" s="41">
        <v>43615</v>
      </c>
      <c r="BZ900">
        <v>15.45</v>
      </c>
      <c r="CA900">
        <v>8.6895000000000007</v>
      </c>
    </row>
    <row r="901" spans="1:79">
      <c r="A901" s="48"/>
      <c r="E901" s="48"/>
      <c r="M901" s="48"/>
      <c r="Q901" s="48"/>
      <c r="U901" s="48"/>
      <c r="Y901" s="48"/>
      <c r="AC901" s="48"/>
      <c r="AG901" s="48"/>
      <c r="AK901" s="45"/>
      <c r="AO901" s="48"/>
      <c r="AS901" s="48"/>
      <c r="AW901" s="48"/>
      <c r="BA901" s="48"/>
      <c r="BE901" s="48"/>
      <c r="BI901" s="48"/>
      <c r="BM901" s="41">
        <v>43313</v>
      </c>
      <c r="BN901">
        <v>8.2100000000000009</v>
      </c>
      <c r="BO901">
        <v>4.5156000000000001</v>
      </c>
      <c r="BQ901" s="48"/>
      <c r="BU901" s="48"/>
      <c r="BY901" s="41">
        <v>43616</v>
      </c>
      <c r="BZ901">
        <v>15.49</v>
      </c>
      <c r="CA901">
        <v>8.7119999999999997</v>
      </c>
    </row>
    <row r="902" spans="1:79">
      <c r="A902" s="48"/>
      <c r="E902" s="48"/>
      <c r="M902" s="48"/>
      <c r="Q902" s="48"/>
      <c r="U902" s="48"/>
      <c r="Y902" s="48"/>
      <c r="AC902" s="48"/>
      <c r="AG902" s="48"/>
      <c r="AK902" s="45"/>
      <c r="AO902" s="48"/>
      <c r="AS902" s="48"/>
      <c r="AW902" s="48"/>
      <c r="BA902" s="48"/>
      <c r="BE902" s="48"/>
      <c r="BI902" s="48"/>
      <c r="BM902" s="41">
        <v>43314</v>
      </c>
      <c r="BN902">
        <v>8.08</v>
      </c>
      <c r="BO902">
        <v>4.4440999999999997</v>
      </c>
      <c r="BQ902" s="48"/>
      <c r="BU902" s="48"/>
      <c r="BY902" s="41">
        <v>43619</v>
      </c>
      <c r="BZ902">
        <v>15.7</v>
      </c>
      <c r="CA902">
        <v>8.8300999999999998</v>
      </c>
    </row>
    <row r="903" spans="1:79">
      <c r="A903" s="48"/>
      <c r="E903" s="48"/>
      <c r="M903" s="48"/>
      <c r="Q903" s="48"/>
      <c r="U903" s="48"/>
      <c r="Y903" s="48"/>
      <c r="AC903" s="48"/>
      <c r="AG903" s="48"/>
      <c r="AK903" s="45"/>
      <c r="AO903" s="48"/>
      <c r="AS903" s="48"/>
      <c r="AW903" s="48"/>
      <c r="BA903" s="48"/>
      <c r="BE903" s="48"/>
      <c r="BI903" s="48"/>
      <c r="BM903" s="41">
        <v>43315</v>
      </c>
      <c r="BN903">
        <v>8.09</v>
      </c>
      <c r="BO903">
        <v>4.4496000000000002</v>
      </c>
      <c r="BQ903" s="48"/>
      <c r="BU903" s="48"/>
      <c r="BY903" s="41">
        <v>43623</v>
      </c>
      <c r="BZ903">
        <v>15.7</v>
      </c>
      <c r="CA903">
        <v>8.8300999999999998</v>
      </c>
    </row>
    <row r="904" spans="1:79">
      <c r="A904" s="48"/>
      <c r="E904" s="48"/>
      <c r="M904" s="48"/>
      <c r="Q904" s="48"/>
      <c r="U904" s="48"/>
      <c r="Y904" s="48"/>
      <c r="AC904" s="48"/>
      <c r="AG904" s="48"/>
      <c r="AK904" s="45"/>
      <c r="AO904" s="48"/>
      <c r="AS904" s="48"/>
      <c r="AW904" s="48"/>
      <c r="BA904" s="48"/>
      <c r="BE904" s="48"/>
      <c r="BI904" s="48"/>
      <c r="BM904" s="41">
        <v>43318</v>
      </c>
      <c r="BN904">
        <v>8.06</v>
      </c>
      <c r="BO904">
        <v>4.4330999999999996</v>
      </c>
      <c r="BQ904" s="48"/>
      <c r="BU904" s="48"/>
      <c r="BY904" s="41">
        <v>43626</v>
      </c>
      <c r="BZ904">
        <v>15.7</v>
      </c>
      <c r="CA904">
        <v>8.8300999999999998</v>
      </c>
    </row>
    <row r="905" spans="1:79">
      <c r="A905" s="48"/>
      <c r="E905" s="48"/>
      <c r="M905" s="48"/>
      <c r="Q905" s="48"/>
      <c r="U905" s="48"/>
      <c r="Y905" s="48"/>
      <c r="AC905" s="48"/>
      <c r="AG905" s="48"/>
      <c r="AK905" s="45"/>
      <c r="AO905" s="48"/>
      <c r="AS905" s="48"/>
      <c r="AW905" s="48"/>
      <c r="BA905" s="48"/>
      <c r="BE905" s="48"/>
      <c r="BI905" s="48"/>
      <c r="BM905" s="41">
        <v>43319</v>
      </c>
      <c r="BN905">
        <v>8.06</v>
      </c>
      <c r="BO905">
        <v>4.4330999999999996</v>
      </c>
      <c r="BQ905" s="48"/>
      <c r="BU905" s="48"/>
      <c r="BY905" s="41">
        <v>43627</v>
      </c>
      <c r="BZ905">
        <v>15.5</v>
      </c>
      <c r="CA905">
        <v>8.7175999999999991</v>
      </c>
    </row>
    <row r="906" spans="1:79">
      <c r="A906" s="48"/>
      <c r="E906" s="48"/>
      <c r="M906" s="48"/>
      <c r="Q906" s="48"/>
      <c r="U906" s="48"/>
      <c r="Y906" s="48"/>
      <c r="AC906" s="48"/>
      <c r="AG906" s="48"/>
      <c r="AK906" s="45"/>
      <c r="AO906" s="48"/>
      <c r="AS906" s="48"/>
      <c r="AW906" s="48"/>
      <c r="BA906" s="48"/>
      <c r="BE906" s="48"/>
      <c r="BI906" s="48"/>
      <c r="BM906" s="41">
        <v>43320</v>
      </c>
      <c r="BN906">
        <v>8.1</v>
      </c>
      <c r="BO906">
        <v>4.4550999999999998</v>
      </c>
      <c r="BQ906" s="48"/>
      <c r="BU906" s="48"/>
      <c r="BY906" s="41">
        <v>43628</v>
      </c>
      <c r="BZ906">
        <v>15.6</v>
      </c>
      <c r="CA906">
        <v>8.7737999999999996</v>
      </c>
    </row>
    <row r="907" spans="1:79">
      <c r="A907" s="48"/>
      <c r="E907" s="48"/>
      <c r="M907" s="48"/>
      <c r="Q907" s="48"/>
      <c r="U907" s="48"/>
      <c r="Y907" s="48"/>
      <c r="AC907" s="48"/>
      <c r="AG907" s="48"/>
      <c r="AK907" s="45"/>
      <c r="AO907" s="48"/>
      <c r="AS907" s="48"/>
      <c r="AW907" s="48"/>
      <c r="BA907" s="48"/>
      <c r="BE907" s="48"/>
      <c r="BI907" s="48"/>
      <c r="BM907" s="41">
        <v>43321</v>
      </c>
      <c r="BN907">
        <v>8.14</v>
      </c>
      <c r="BO907">
        <v>4.4771000000000001</v>
      </c>
      <c r="BQ907" s="48"/>
      <c r="BU907" s="48"/>
      <c r="BY907" s="41">
        <v>43629</v>
      </c>
      <c r="BZ907">
        <v>15.6</v>
      </c>
      <c r="CA907">
        <v>8.7737999999999996</v>
      </c>
    </row>
    <row r="908" spans="1:79">
      <c r="A908" s="48"/>
      <c r="E908" s="48"/>
      <c r="M908" s="48"/>
      <c r="Q908" s="48"/>
      <c r="U908" s="48"/>
      <c r="Y908" s="48"/>
      <c r="AC908" s="48"/>
      <c r="AG908" s="48"/>
      <c r="AK908" s="45"/>
      <c r="AO908" s="48"/>
      <c r="AS908" s="48"/>
      <c r="AW908" s="48"/>
      <c r="BA908" s="48"/>
      <c r="BE908" s="48"/>
      <c r="BI908" s="48"/>
      <c r="BM908" s="41">
        <v>43322</v>
      </c>
      <c r="BN908">
        <v>8.1</v>
      </c>
      <c r="BO908">
        <v>4.4550999999999998</v>
      </c>
      <c r="BQ908" s="48"/>
      <c r="BU908" s="48"/>
      <c r="BY908" s="41">
        <v>43630</v>
      </c>
      <c r="BZ908">
        <v>15.65</v>
      </c>
      <c r="CA908">
        <v>8.8018999999999998</v>
      </c>
    </row>
    <row r="909" spans="1:79">
      <c r="A909" s="48"/>
      <c r="E909" s="48"/>
      <c r="M909" s="48"/>
      <c r="Q909" s="48"/>
      <c r="U909" s="48"/>
      <c r="Y909" s="48"/>
      <c r="AC909" s="48"/>
      <c r="AG909" s="48"/>
      <c r="AK909" s="45"/>
      <c r="AO909" s="48"/>
      <c r="AS909" s="48"/>
      <c r="AW909" s="48"/>
      <c r="BA909" s="48"/>
      <c r="BE909" s="48"/>
      <c r="BI909" s="48"/>
      <c r="BM909" s="41">
        <v>43326</v>
      </c>
      <c r="BN909">
        <v>8.1</v>
      </c>
      <c r="BO909">
        <v>4.4550999999999998</v>
      </c>
      <c r="BQ909" s="48"/>
      <c r="BU909" s="48"/>
      <c r="BY909" s="41">
        <v>43633</v>
      </c>
      <c r="BZ909">
        <v>15.65</v>
      </c>
      <c r="CA909">
        <v>8.8018999999999998</v>
      </c>
    </row>
    <row r="910" spans="1:79">
      <c r="A910" s="48"/>
      <c r="E910" s="48"/>
      <c r="M910" s="48"/>
      <c r="Q910" s="48"/>
      <c r="U910" s="48"/>
      <c r="Y910" s="48"/>
      <c r="AC910" s="48"/>
      <c r="AG910" s="48"/>
      <c r="AK910" s="45"/>
      <c r="AO910" s="48"/>
      <c r="AS910" s="48"/>
      <c r="AW910" s="48"/>
      <c r="BA910" s="48"/>
      <c r="BE910" s="48"/>
      <c r="BI910" s="48"/>
      <c r="BM910" s="41">
        <v>43327</v>
      </c>
      <c r="BN910">
        <v>8.1</v>
      </c>
      <c r="BO910">
        <v>4.4550999999999998</v>
      </c>
      <c r="BQ910" s="48"/>
      <c r="BU910" s="48"/>
      <c r="BY910" s="41">
        <v>43634</v>
      </c>
      <c r="BZ910">
        <v>15.65</v>
      </c>
      <c r="CA910">
        <v>8.8018999999999998</v>
      </c>
    </row>
    <row r="911" spans="1:79">
      <c r="A911" s="48"/>
      <c r="E911" s="48"/>
      <c r="M911" s="48"/>
      <c r="Q911" s="48"/>
      <c r="U911" s="48"/>
      <c r="Y911" s="48"/>
      <c r="AC911" s="48"/>
      <c r="AG911" s="48"/>
      <c r="AK911" s="45"/>
      <c r="AO911" s="48"/>
      <c r="AS911" s="48"/>
      <c r="AW911" s="48"/>
      <c r="BA911" s="48"/>
      <c r="BE911" s="48"/>
      <c r="BI911" s="48"/>
      <c r="BM911" s="41">
        <v>43328</v>
      </c>
      <c r="BN911">
        <v>8.25</v>
      </c>
      <c r="BO911">
        <v>4.5376000000000003</v>
      </c>
      <c r="BQ911" s="48"/>
      <c r="BU911" s="48"/>
      <c r="BY911" s="41">
        <v>43635</v>
      </c>
      <c r="BZ911">
        <v>15.65</v>
      </c>
      <c r="CA911">
        <v>8.8018999999999998</v>
      </c>
    </row>
    <row r="912" spans="1:79">
      <c r="A912" s="48"/>
      <c r="E912" s="48"/>
      <c r="M912" s="48"/>
      <c r="Q912" s="48"/>
      <c r="U912" s="48"/>
      <c r="Y912" s="48"/>
      <c r="AC912" s="48"/>
      <c r="AG912" s="48"/>
      <c r="AK912" s="45"/>
      <c r="AO912" s="48"/>
      <c r="AS912" s="48"/>
      <c r="AW912" s="48"/>
      <c r="BA912" s="48"/>
      <c r="BE912" s="48"/>
      <c r="BI912" s="48"/>
      <c r="BM912" s="41">
        <v>43329</v>
      </c>
      <c r="BN912">
        <v>8.2200000000000006</v>
      </c>
      <c r="BO912">
        <v>4.5210999999999997</v>
      </c>
      <c r="BQ912" s="48"/>
      <c r="BU912" s="48"/>
      <c r="BY912" s="41">
        <v>43636</v>
      </c>
      <c r="BZ912">
        <v>15.65</v>
      </c>
      <c r="CA912">
        <v>8.8018999999999998</v>
      </c>
    </row>
    <row r="913" spans="1:79">
      <c r="A913" s="48"/>
      <c r="E913" s="48"/>
      <c r="M913" s="48"/>
      <c r="Q913" s="48"/>
      <c r="U913" s="48"/>
      <c r="Y913" s="48"/>
      <c r="AC913" s="48"/>
      <c r="AG913" s="48"/>
      <c r="AK913" s="45"/>
      <c r="AO913" s="48"/>
      <c r="AS913" s="48"/>
      <c r="AW913" s="48"/>
      <c r="BA913" s="48"/>
      <c r="BE913" s="48"/>
      <c r="BI913" s="48"/>
      <c r="BM913" s="41">
        <v>43332</v>
      </c>
      <c r="BN913">
        <v>8.24</v>
      </c>
      <c r="BO913">
        <v>4.5320999999999998</v>
      </c>
      <c r="BQ913" s="48"/>
      <c r="BU913" s="48"/>
      <c r="BY913" s="41">
        <v>43637</v>
      </c>
      <c r="BZ913">
        <v>15.65</v>
      </c>
      <c r="CA913">
        <v>8.8018999999999998</v>
      </c>
    </row>
    <row r="914" spans="1:79">
      <c r="A914" s="48"/>
      <c r="E914" s="48"/>
      <c r="M914" s="48"/>
      <c r="Q914" s="48"/>
      <c r="U914" s="48"/>
      <c r="Y914" s="48"/>
      <c r="AC914" s="48"/>
      <c r="AG914" s="48"/>
      <c r="AK914" s="45"/>
      <c r="AO914" s="48"/>
      <c r="AS914" s="48"/>
      <c r="AW914" s="48"/>
      <c r="BA914" s="48"/>
      <c r="BE914" s="48"/>
      <c r="BI914" s="48"/>
      <c r="BM914" s="41">
        <v>43335</v>
      </c>
      <c r="BN914">
        <v>8.25</v>
      </c>
      <c r="BO914">
        <v>4.5376000000000003</v>
      </c>
      <c r="BQ914" s="48"/>
      <c r="BU914" s="48"/>
      <c r="BY914" s="41">
        <v>43640</v>
      </c>
      <c r="BZ914">
        <v>15.65</v>
      </c>
      <c r="CA914">
        <v>8.8018999999999998</v>
      </c>
    </row>
    <row r="915" spans="1:79">
      <c r="A915" s="48"/>
      <c r="E915" s="48"/>
      <c r="M915" s="48"/>
      <c r="Q915" s="48"/>
      <c r="U915" s="48"/>
      <c r="Y915" s="48"/>
      <c r="AC915" s="48"/>
      <c r="AG915" s="48"/>
      <c r="AK915" s="45"/>
      <c r="AO915" s="48"/>
      <c r="AS915" s="48"/>
      <c r="AW915" s="48"/>
      <c r="BA915" s="48"/>
      <c r="BE915" s="48"/>
      <c r="BI915" s="48"/>
      <c r="BM915" s="41">
        <v>43336</v>
      </c>
      <c r="BN915">
        <v>8.25</v>
      </c>
      <c r="BO915">
        <v>4.5376000000000003</v>
      </c>
      <c r="BQ915" s="48"/>
      <c r="BU915" s="48"/>
      <c r="BY915" s="41">
        <v>43641</v>
      </c>
      <c r="BZ915">
        <v>15.65</v>
      </c>
      <c r="CA915">
        <v>8.8018999999999998</v>
      </c>
    </row>
    <row r="916" spans="1:79">
      <c r="A916" s="48"/>
      <c r="E916" s="48"/>
      <c r="M916" s="48"/>
      <c r="Q916" s="48"/>
      <c r="U916" s="48"/>
      <c r="Y916" s="48"/>
      <c r="AC916" s="48"/>
      <c r="AG916" s="48"/>
      <c r="AK916" s="45"/>
      <c r="AO916" s="48"/>
      <c r="AS916" s="48"/>
      <c r="AW916" s="48"/>
      <c r="BA916" s="48"/>
      <c r="BE916" s="48"/>
      <c r="BI916" s="48"/>
      <c r="BM916" s="41">
        <v>43339</v>
      </c>
      <c r="BN916">
        <v>8.1999999999999993</v>
      </c>
      <c r="BO916">
        <v>4.5101000000000004</v>
      </c>
      <c r="BQ916" s="48"/>
      <c r="BU916" s="48"/>
      <c r="BY916" s="41">
        <v>43642</v>
      </c>
      <c r="BZ916">
        <v>15.65</v>
      </c>
      <c r="CA916">
        <v>8.8018999999999998</v>
      </c>
    </row>
    <row r="917" spans="1:79">
      <c r="A917" s="48"/>
      <c r="E917" s="48"/>
      <c r="M917" s="48"/>
      <c r="Q917" s="48"/>
      <c r="U917" s="48"/>
      <c r="Y917" s="48"/>
      <c r="AC917" s="48"/>
      <c r="AG917" s="48"/>
      <c r="AK917" s="45"/>
      <c r="AO917" s="48"/>
      <c r="AS917" s="48"/>
      <c r="AW917" s="48"/>
      <c r="BA917" s="48"/>
      <c r="BE917" s="48"/>
      <c r="BI917" s="48"/>
      <c r="BM917" s="41">
        <v>43340</v>
      </c>
      <c r="BN917">
        <v>8.1199999999999992</v>
      </c>
      <c r="BO917">
        <v>4.4661</v>
      </c>
      <c r="BQ917" s="48"/>
      <c r="BU917" s="48"/>
      <c r="BY917" s="41">
        <v>43643</v>
      </c>
      <c r="BZ917">
        <v>15.65</v>
      </c>
      <c r="CA917">
        <v>8.8018999999999998</v>
      </c>
    </row>
    <row r="918" spans="1:79">
      <c r="A918" s="48"/>
      <c r="E918" s="48"/>
      <c r="M918" s="48"/>
      <c r="Q918" s="48"/>
      <c r="U918" s="48"/>
      <c r="Y918" s="48"/>
      <c r="AC918" s="48"/>
      <c r="AG918" s="48"/>
      <c r="AK918" s="45"/>
      <c r="AO918" s="48"/>
      <c r="AS918" s="48"/>
      <c r="AW918" s="48"/>
      <c r="BA918" s="48"/>
      <c r="BE918" s="48"/>
      <c r="BI918" s="48"/>
      <c r="BM918" s="41">
        <v>43341</v>
      </c>
      <c r="BN918">
        <v>8.1199999999999992</v>
      </c>
      <c r="BO918">
        <v>4.4661</v>
      </c>
      <c r="BQ918" s="48"/>
      <c r="BU918" s="48"/>
      <c r="BY918" s="41">
        <v>43644</v>
      </c>
      <c r="BZ918">
        <v>15.65</v>
      </c>
      <c r="CA918">
        <v>8.8018999999999998</v>
      </c>
    </row>
    <row r="919" spans="1:79">
      <c r="A919" s="48"/>
      <c r="E919" s="48"/>
      <c r="M919" s="48"/>
      <c r="Q919" s="48"/>
      <c r="U919" s="48"/>
      <c r="Y919" s="48"/>
      <c r="AC919" s="48"/>
      <c r="AG919" s="48"/>
      <c r="AK919" s="45"/>
      <c r="AO919" s="48"/>
      <c r="AS919" s="48"/>
      <c r="AW919" s="48"/>
      <c r="BA919" s="48"/>
      <c r="BE919" s="48"/>
      <c r="BI919" s="48"/>
      <c r="BM919" s="41">
        <v>43342</v>
      </c>
      <c r="BN919">
        <v>8.14</v>
      </c>
      <c r="BO919">
        <v>4.4771000000000001</v>
      </c>
      <c r="BQ919" s="48"/>
      <c r="BU919" s="48"/>
      <c r="BY919" s="41">
        <v>43647</v>
      </c>
      <c r="BZ919">
        <v>15.6</v>
      </c>
      <c r="CA919">
        <v>8.7737999999999996</v>
      </c>
    </row>
    <row r="920" spans="1:79">
      <c r="A920" s="48"/>
      <c r="E920" s="48"/>
      <c r="M920" s="48"/>
      <c r="Q920" s="48"/>
      <c r="U920" s="48"/>
      <c r="Y920" s="48"/>
      <c r="AC920" s="48"/>
      <c r="AG920" s="48"/>
      <c r="AK920" s="45"/>
      <c r="AO920" s="48"/>
      <c r="AS920" s="48"/>
      <c r="AW920" s="48"/>
      <c r="BA920" s="48"/>
      <c r="BE920" s="48"/>
      <c r="BI920" s="48"/>
      <c r="BM920" s="41">
        <v>43343</v>
      </c>
      <c r="BN920">
        <v>8.2799999999999994</v>
      </c>
      <c r="BO920">
        <v>4.5541</v>
      </c>
      <c r="BQ920" s="48"/>
      <c r="BU920" s="48"/>
      <c r="BY920" s="41">
        <v>43648</v>
      </c>
      <c r="BZ920">
        <v>15.6</v>
      </c>
      <c r="CA920">
        <v>8.7737999999999996</v>
      </c>
    </row>
    <row r="921" spans="1:79">
      <c r="A921" s="48"/>
      <c r="E921" s="48"/>
      <c r="M921" s="48"/>
      <c r="Q921" s="48"/>
      <c r="U921" s="48"/>
      <c r="Y921" s="48"/>
      <c r="AC921" s="48"/>
      <c r="AG921" s="48"/>
      <c r="AK921" s="45"/>
      <c r="AO921" s="48"/>
      <c r="AS921" s="48"/>
      <c r="AW921" s="48"/>
      <c r="BA921" s="48"/>
      <c r="BE921" s="48"/>
      <c r="BI921" s="48"/>
      <c r="BM921" s="41">
        <v>43346</v>
      </c>
      <c r="BN921">
        <v>8.27</v>
      </c>
      <c r="BO921">
        <v>4.5486000000000004</v>
      </c>
      <c r="BQ921" s="48"/>
      <c r="BU921" s="48"/>
      <c r="BY921" s="41">
        <v>43649</v>
      </c>
      <c r="BZ921">
        <v>15.6</v>
      </c>
      <c r="CA921">
        <v>8.7737999999999996</v>
      </c>
    </row>
    <row r="922" spans="1:79">
      <c r="A922" s="48"/>
      <c r="E922" s="48"/>
      <c r="M922" s="48"/>
      <c r="Q922" s="48"/>
      <c r="U922" s="48"/>
      <c r="Y922" s="48"/>
      <c r="AC922" s="48"/>
      <c r="AG922" s="48"/>
      <c r="AK922" s="45"/>
      <c r="AO922" s="48"/>
      <c r="AS922" s="48"/>
      <c r="AW922" s="48"/>
      <c r="BA922" s="48"/>
      <c r="BE922" s="48"/>
      <c r="BI922" s="48"/>
      <c r="BM922" s="41">
        <v>43347</v>
      </c>
      <c r="BN922">
        <v>8.16</v>
      </c>
      <c r="BO922">
        <v>4.4881000000000002</v>
      </c>
      <c r="BQ922" s="48"/>
      <c r="BU922" s="48"/>
      <c r="BY922" s="41">
        <v>43650</v>
      </c>
      <c r="BZ922">
        <v>15.6</v>
      </c>
      <c r="CA922">
        <v>8.7737999999999996</v>
      </c>
    </row>
    <row r="923" spans="1:79">
      <c r="A923" s="48"/>
      <c r="E923" s="48"/>
      <c r="M923" s="48"/>
      <c r="Q923" s="48"/>
      <c r="U923" s="48"/>
      <c r="Y923" s="48"/>
      <c r="AC923" s="48"/>
      <c r="AG923" s="48"/>
      <c r="AK923" s="45"/>
      <c r="AO923" s="48"/>
      <c r="AS923" s="48"/>
      <c r="AW923" s="48"/>
      <c r="BA923" s="48"/>
      <c r="BE923" s="48"/>
      <c r="BI923" s="48"/>
      <c r="BM923" s="41">
        <v>43348</v>
      </c>
      <c r="BN923">
        <v>8.32</v>
      </c>
      <c r="BO923">
        <v>4.5761000000000003</v>
      </c>
      <c r="BQ923" s="48"/>
      <c r="BU923" s="48"/>
      <c r="BY923" s="41">
        <v>43651</v>
      </c>
      <c r="BZ923">
        <v>15.6</v>
      </c>
      <c r="CA923">
        <v>8.7737999999999996</v>
      </c>
    </row>
    <row r="924" spans="1:79">
      <c r="A924" s="48"/>
      <c r="E924" s="48"/>
      <c r="M924" s="48"/>
      <c r="Q924" s="48"/>
      <c r="U924" s="48"/>
      <c r="Y924" s="48"/>
      <c r="AC924" s="48"/>
      <c r="AG924" s="48"/>
      <c r="AK924" s="45"/>
      <c r="AO924" s="48"/>
      <c r="AS924" s="48"/>
      <c r="AW924" s="48"/>
      <c r="BA924" s="48"/>
      <c r="BE924" s="48"/>
      <c r="BI924" s="48"/>
      <c r="BM924" s="41">
        <v>43349</v>
      </c>
      <c r="BN924">
        <v>8.27</v>
      </c>
      <c r="BO924">
        <v>4.5486000000000004</v>
      </c>
      <c r="BQ924" s="48"/>
      <c r="BU924" s="48"/>
      <c r="BY924" s="41">
        <v>43654</v>
      </c>
      <c r="BZ924">
        <v>15.3</v>
      </c>
      <c r="CA924">
        <v>8.6051000000000002</v>
      </c>
    </row>
    <row r="925" spans="1:79">
      <c r="A925" s="48"/>
      <c r="E925" s="48"/>
      <c r="M925" s="48"/>
      <c r="Q925" s="48"/>
      <c r="U925" s="48"/>
      <c r="Y925" s="48"/>
      <c r="AC925" s="48"/>
      <c r="AG925" s="48"/>
      <c r="AK925" s="45"/>
      <c r="AO925" s="48"/>
      <c r="AS925" s="48"/>
      <c r="AW925" s="48"/>
      <c r="BA925" s="48"/>
      <c r="BE925" s="48"/>
      <c r="BI925" s="48"/>
      <c r="BM925" s="41">
        <v>43350</v>
      </c>
      <c r="BN925">
        <v>8.27</v>
      </c>
      <c r="BO925">
        <v>4.5486000000000004</v>
      </c>
      <c r="BQ925" s="48"/>
      <c r="BU925" s="48"/>
      <c r="BY925" s="41">
        <v>43655</v>
      </c>
      <c r="BZ925">
        <v>15.25</v>
      </c>
      <c r="CA925">
        <v>8.577</v>
      </c>
    </row>
    <row r="926" spans="1:79">
      <c r="A926" s="48"/>
      <c r="E926" s="48"/>
      <c r="M926" s="48"/>
      <c r="Q926" s="48"/>
      <c r="U926" s="48"/>
      <c r="Y926" s="48"/>
      <c r="AC926" s="48"/>
      <c r="AG926" s="48"/>
      <c r="AK926" s="45"/>
      <c r="AO926" s="48"/>
      <c r="AS926" s="48"/>
      <c r="AW926" s="48"/>
      <c r="BA926" s="48"/>
      <c r="BE926" s="48"/>
      <c r="BI926" s="48"/>
      <c r="BM926" s="41">
        <v>43353</v>
      </c>
      <c r="BN926">
        <v>8.3000000000000007</v>
      </c>
      <c r="BO926">
        <v>4.5651000000000002</v>
      </c>
      <c r="BQ926" s="48"/>
      <c r="BU926" s="48"/>
      <c r="BY926" s="41">
        <v>43656</v>
      </c>
      <c r="BZ926">
        <v>15.25</v>
      </c>
      <c r="CA926">
        <v>8.577</v>
      </c>
    </row>
    <row r="927" spans="1:79">
      <c r="A927" s="48"/>
      <c r="E927" s="48"/>
      <c r="M927" s="48"/>
      <c r="Q927" s="48"/>
      <c r="U927" s="48"/>
      <c r="Y927" s="48"/>
      <c r="AC927" s="48"/>
      <c r="AG927" s="48"/>
      <c r="AK927" s="45"/>
      <c r="AO927" s="48"/>
      <c r="AS927" s="48"/>
      <c r="AW927" s="48"/>
      <c r="BA927" s="48"/>
      <c r="BE927" s="48"/>
      <c r="BI927" s="48"/>
      <c r="BM927" s="41">
        <v>43355</v>
      </c>
      <c r="BN927">
        <v>8.2200000000000006</v>
      </c>
      <c r="BO927">
        <v>4.5210999999999997</v>
      </c>
      <c r="BQ927" s="48"/>
      <c r="BU927" s="48"/>
      <c r="BY927" s="41">
        <v>43657</v>
      </c>
      <c r="BZ927">
        <v>15.25</v>
      </c>
      <c r="CA927">
        <v>8.577</v>
      </c>
    </row>
    <row r="928" spans="1:79">
      <c r="A928" s="48"/>
      <c r="E928" s="48"/>
      <c r="M928" s="48"/>
      <c r="Q928" s="48"/>
      <c r="U928" s="48"/>
      <c r="Y928" s="48"/>
      <c r="AC928" s="48"/>
      <c r="AG928" s="48"/>
      <c r="AK928" s="45"/>
      <c r="AO928" s="48"/>
      <c r="AS928" s="48"/>
      <c r="AW928" s="48"/>
      <c r="BA928" s="48"/>
      <c r="BE928" s="48"/>
      <c r="BI928" s="48"/>
      <c r="BM928" s="41">
        <v>43356</v>
      </c>
      <c r="BN928">
        <v>8.17</v>
      </c>
      <c r="BO928">
        <v>4.4935999999999998</v>
      </c>
      <c r="BQ928" s="48"/>
      <c r="BU928" s="48"/>
      <c r="BY928" s="41">
        <v>43658</v>
      </c>
      <c r="BZ928">
        <v>15.25</v>
      </c>
      <c r="CA928">
        <v>8.577</v>
      </c>
    </row>
    <row r="929" spans="1:79">
      <c r="A929" s="48"/>
      <c r="E929" s="48"/>
      <c r="M929" s="48"/>
      <c r="Q929" s="48"/>
      <c r="U929" s="48"/>
      <c r="Y929" s="48"/>
      <c r="AC929" s="48"/>
      <c r="AG929" s="48"/>
      <c r="AK929" s="45"/>
      <c r="AO929" s="48"/>
      <c r="AS929" s="48"/>
      <c r="AW929" s="48"/>
      <c r="BA929" s="48"/>
      <c r="BE929" s="48"/>
      <c r="BI929" s="48"/>
      <c r="BM929" s="41">
        <v>43357</v>
      </c>
      <c r="BN929">
        <v>8.18</v>
      </c>
      <c r="BO929">
        <v>4.4991000000000003</v>
      </c>
      <c r="BQ929" s="48"/>
      <c r="BU929" s="48"/>
      <c r="BY929" s="41">
        <v>43661</v>
      </c>
      <c r="BZ929">
        <v>14.3</v>
      </c>
      <c r="CA929">
        <v>8.577</v>
      </c>
    </row>
    <row r="930" spans="1:79">
      <c r="A930" s="48"/>
      <c r="E930" s="48"/>
      <c r="M930" s="48"/>
      <c r="Q930" s="48"/>
      <c r="U930" s="48"/>
      <c r="Y930" s="48"/>
      <c r="AC930" s="48"/>
      <c r="AG930" s="48"/>
      <c r="AK930" s="45"/>
      <c r="AO930" s="48"/>
      <c r="AS930" s="48"/>
      <c r="AW930" s="48"/>
      <c r="BA930" s="48"/>
      <c r="BE930" s="48"/>
      <c r="BI930" s="48"/>
      <c r="BM930" s="41">
        <v>43360</v>
      </c>
      <c r="BN930">
        <v>8.23</v>
      </c>
      <c r="BO930">
        <v>4.5266000000000002</v>
      </c>
      <c r="BQ930" s="48"/>
      <c r="BU930" s="48"/>
      <c r="BY930" s="41">
        <v>43662</v>
      </c>
      <c r="BZ930">
        <v>14.6</v>
      </c>
      <c r="CA930">
        <v>8.7569999999999997</v>
      </c>
    </row>
    <row r="931" spans="1:79">
      <c r="A931" s="48"/>
      <c r="E931" s="48"/>
      <c r="M931" s="48"/>
      <c r="Q931" s="48"/>
      <c r="U931" s="48"/>
      <c r="Y931" s="48"/>
      <c r="AC931" s="48"/>
      <c r="AG931" s="48"/>
      <c r="AK931" s="45"/>
      <c r="AO931" s="48"/>
      <c r="AS931" s="48"/>
      <c r="AW931" s="48"/>
      <c r="BA931" s="48"/>
      <c r="BE931" s="48"/>
      <c r="BI931" s="48"/>
      <c r="BM931" s="41">
        <v>43361</v>
      </c>
      <c r="BN931">
        <v>8.24</v>
      </c>
      <c r="BO931">
        <v>4.5320999999999998</v>
      </c>
      <c r="BQ931" s="48"/>
      <c r="BU931" s="48"/>
      <c r="BY931" s="41">
        <v>43663</v>
      </c>
      <c r="BZ931">
        <v>14.5</v>
      </c>
      <c r="CA931">
        <v>8.6969999999999992</v>
      </c>
    </row>
    <row r="932" spans="1:79">
      <c r="A932" s="48"/>
      <c r="E932" s="48"/>
      <c r="M932" s="48"/>
      <c r="Q932" s="48"/>
      <c r="U932" s="48"/>
      <c r="Y932" s="48"/>
      <c r="AC932" s="48"/>
      <c r="AG932" s="48"/>
      <c r="AK932" s="45"/>
      <c r="AO932" s="48"/>
      <c r="AS932" s="48"/>
      <c r="AW932" s="48"/>
      <c r="BA932" s="48"/>
      <c r="BE932" s="48"/>
      <c r="BI932" s="48"/>
      <c r="BM932" s="41">
        <v>43362</v>
      </c>
      <c r="BN932">
        <v>8.25</v>
      </c>
      <c r="BO932">
        <v>4.5376000000000003</v>
      </c>
      <c r="BQ932" s="48"/>
      <c r="BU932" s="48"/>
      <c r="BY932" s="41">
        <v>43664</v>
      </c>
      <c r="BZ932">
        <v>14.1</v>
      </c>
      <c r="CA932">
        <v>8.4571000000000005</v>
      </c>
    </row>
    <row r="933" spans="1:79">
      <c r="A933" s="48"/>
      <c r="E933" s="48"/>
      <c r="M933" s="48"/>
      <c r="Q933" s="48"/>
      <c r="U933" s="48"/>
      <c r="Y933" s="48"/>
      <c r="AC933" s="48"/>
      <c r="AG933" s="48"/>
      <c r="AK933" s="45"/>
      <c r="AO933" s="48"/>
      <c r="AS933" s="48"/>
      <c r="AW933" s="48"/>
      <c r="BA933" s="48"/>
      <c r="BE933" s="48"/>
      <c r="BI933" s="48"/>
      <c r="BM933" s="41">
        <v>43363</v>
      </c>
      <c r="BN933">
        <v>8.24</v>
      </c>
      <c r="BO933">
        <v>4.5320999999999998</v>
      </c>
      <c r="BQ933" s="48"/>
      <c r="BU933" s="48"/>
      <c r="BY933" s="41">
        <v>43665</v>
      </c>
      <c r="BZ933">
        <v>13.68</v>
      </c>
      <c r="CA933">
        <v>8.2050999999999998</v>
      </c>
    </row>
    <row r="934" spans="1:79">
      <c r="A934" s="48"/>
      <c r="E934" s="48"/>
      <c r="M934" s="48"/>
      <c r="Q934" s="48"/>
      <c r="U934" s="48"/>
      <c r="Y934" s="48"/>
      <c r="AC934" s="48"/>
      <c r="AG934" s="48"/>
      <c r="AK934" s="45"/>
      <c r="AO934" s="48"/>
      <c r="AS934" s="48"/>
      <c r="AW934" s="48"/>
      <c r="BA934" s="48"/>
      <c r="BE934" s="48"/>
      <c r="BI934" s="48"/>
      <c r="BM934" s="41">
        <v>43364</v>
      </c>
      <c r="BN934">
        <v>8.27</v>
      </c>
      <c r="BO934">
        <v>4.5486000000000004</v>
      </c>
      <c r="BQ934" s="48"/>
      <c r="BU934" s="48"/>
      <c r="BY934" s="41">
        <v>43668</v>
      </c>
      <c r="BZ934">
        <v>14.09</v>
      </c>
      <c r="CA934">
        <v>8.4511000000000003</v>
      </c>
    </row>
    <row r="935" spans="1:79">
      <c r="A935" s="48"/>
      <c r="E935" s="48"/>
      <c r="M935" s="48"/>
      <c r="Q935" s="48"/>
      <c r="U935" s="48"/>
      <c r="Y935" s="48"/>
      <c r="AC935" s="48"/>
      <c r="AG935" s="48"/>
      <c r="AK935" s="45"/>
      <c r="AO935" s="48"/>
      <c r="AS935" s="48"/>
      <c r="AW935" s="48"/>
      <c r="BA935" s="48"/>
      <c r="BE935" s="48"/>
      <c r="BI935" s="48"/>
      <c r="BM935" s="41">
        <v>43367</v>
      </c>
      <c r="BN935">
        <v>8.27</v>
      </c>
      <c r="BO935">
        <v>4.5486000000000004</v>
      </c>
      <c r="BQ935" s="48"/>
      <c r="BU935" s="48"/>
      <c r="BY935" s="41">
        <v>43669</v>
      </c>
      <c r="BZ935">
        <v>13.72</v>
      </c>
      <c r="CA935">
        <v>8.2291000000000007</v>
      </c>
    </row>
    <row r="936" spans="1:79">
      <c r="A936" s="48"/>
      <c r="E936" s="48"/>
      <c r="M936" s="48"/>
      <c r="Q936" s="48"/>
      <c r="U936" s="48"/>
      <c r="Y936" s="48"/>
      <c r="AC936" s="48"/>
      <c r="AG936" s="48"/>
      <c r="AK936" s="45"/>
      <c r="AO936" s="48"/>
      <c r="AS936" s="48"/>
      <c r="AW936" s="48"/>
      <c r="BA936" s="48"/>
      <c r="BE936" s="48"/>
      <c r="BI936" s="48"/>
      <c r="BM936" s="41">
        <v>43368</v>
      </c>
      <c r="BN936">
        <v>8.1999999999999993</v>
      </c>
      <c r="BO936">
        <v>4.5101000000000004</v>
      </c>
      <c r="BQ936" s="48"/>
      <c r="BU936" s="48"/>
      <c r="BY936" s="41">
        <v>43670</v>
      </c>
      <c r="BZ936">
        <v>14</v>
      </c>
      <c r="CA936">
        <v>8.3971</v>
      </c>
    </row>
    <row r="937" spans="1:79">
      <c r="A937" s="48"/>
      <c r="E937" s="48"/>
      <c r="M937" s="48"/>
      <c r="Q937" s="48"/>
      <c r="U937" s="48"/>
      <c r="Y937" s="48"/>
      <c r="AC937" s="48"/>
      <c r="AG937" s="48"/>
      <c r="AK937" s="45"/>
      <c r="AO937" s="48"/>
      <c r="AS937" s="48"/>
      <c r="AW937" s="48"/>
      <c r="BA937" s="48"/>
      <c r="BE937" s="48"/>
      <c r="BI937" s="48"/>
      <c r="BM937" s="41">
        <v>43369</v>
      </c>
      <c r="BN937">
        <v>8.25</v>
      </c>
      <c r="BO937">
        <v>4.5376000000000003</v>
      </c>
      <c r="BQ937" s="48"/>
      <c r="BU937" s="48"/>
      <c r="BY937" s="41">
        <v>43672</v>
      </c>
      <c r="BZ937">
        <v>14.29</v>
      </c>
      <c r="CA937">
        <v>8.5709999999999997</v>
      </c>
    </row>
    <row r="938" spans="1:79">
      <c r="A938" s="48"/>
      <c r="E938" s="48"/>
      <c r="M938" s="48"/>
      <c r="Q938" s="48"/>
      <c r="U938" s="48"/>
      <c r="Y938" s="48"/>
      <c r="AC938" s="48"/>
      <c r="AG938" s="48"/>
      <c r="AK938" s="45"/>
      <c r="AO938" s="48"/>
      <c r="AS938" s="48"/>
      <c r="AW938" s="48"/>
      <c r="BA938" s="48"/>
      <c r="BE938" s="48"/>
      <c r="BI938" s="48"/>
      <c r="BM938" s="41">
        <v>43370</v>
      </c>
      <c r="BN938">
        <v>8.2899999999999991</v>
      </c>
      <c r="BO938">
        <v>4.5595999999999997</v>
      </c>
      <c r="BQ938" s="48"/>
      <c r="BU938" s="48"/>
      <c r="BY938" s="41">
        <v>43675</v>
      </c>
      <c r="BZ938">
        <v>14.42</v>
      </c>
      <c r="CA938">
        <v>8.6489999999999991</v>
      </c>
    </row>
    <row r="939" spans="1:79">
      <c r="A939" s="48"/>
      <c r="E939" s="48"/>
      <c r="M939" s="48"/>
      <c r="Q939" s="48"/>
      <c r="U939" s="48"/>
      <c r="Y939" s="48"/>
      <c r="AC939" s="48"/>
      <c r="AG939" s="48"/>
      <c r="AK939" s="45"/>
      <c r="AO939" s="48"/>
      <c r="AS939" s="48"/>
      <c r="AW939" s="48"/>
      <c r="BA939" s="48"/>
      <c r="BE939" s="48"/>
      <c r="BI939" s="48"/>
      <c r="BM939" s="41">
        <v>43371</v>
      </c>
      <c r="BN939">
        <v>8.35</v>
      </c>
      <c r="BO939">
        <v>4.5926</v>
      </c>
      <c r="BQ939" s="48"/>
      <c r="BU939" s="48"/>
      <c r="BY939" s="41">
        <v>43676</v>
      </c>
      <c r="BZ939">
        <v>14.43</v>
      </c>
      <c r="CA939">
        <v>8.6549999999999994</v>
      </c>
    </row>
    <row r="940" spans="1:79">
      <c r="A940" s="48"/>
      <c r="E940" s="48"/>
      <c r="M940" s="48"/>
      <c r="Q940" s="48"/>
      <c r="U940" s="48"/>
      <c r="Y940" s="48"/>
      <c r="AC940" s="48"/>
      <c r="AG940" s="48"/>
      <c r="AK940" s="45"/>
      <c r="AO940" s="48"/>
      <c r="AS940" s="48"/>
      <c r="AW940" s="48"/>
      <c r="BA940" s="48"/>
      <c r="BE940" s="48"/>
      <c r="BI940" s="48"/>
      <c r="BM940" s="41">
        <v>43374</v>
      </c>
      <c r="BN940">
        <v>8.2799999999999994</v>
      </c>
      <c r="BO940">
        <v>4.5541</v>
      </c>
      <c r="BQ940" s="48"/>
      <c r="BU940" s="48"/>
      <c r="BY940" s="41">
        <v>43677</v>
      </c>
      <c r="BZ940">
        <v>14.3</v>
      </c>
      <c r="CA940">
        <v>8.577</v>
      </c>
    </row>
    <row r="941" spans="1:79">
      <c r="A941" s="48"/>
      <c r="E941" s="48"/>
      <c r="M941" s="48"/>
      <c r="Q941" s="48"/>
      <c r="U941" s="48"/>
      <c r="Y941" s="48"/>
      <c r="AC941" s="48"/>
      <c r="AG941" s="48"/>
      <c r="AK941" s="45"/>
      <c r="AO941" s="48"/>
      <c r="AS941" s="48"/>
      <c r="AW941" s="48"/>
      <c r="BA941" s="48"/>
      <c r="BE941" s="48"/>
      <c r="BI941" s="48"/>
      <c r="BM941" s="41">
        <v>43375</v>
      </c>
      <c r="BN941">
        <v>8.3800000000000008</v>
      </c>
      <c r="BO941">
        <v>4.6090999999999998</v>
      </c>
      <c r="BQ941" s="48"/>
      <c r="BU941" s="48"/>
      <c r="BY941" s="41">
        <v>43678</v>
      </c>
      <c r="BZ941">
        <v>14.27</v>
      </c>
      <c r="CA941">
        <v>8.5589999999999993</v>
      </c>
    </row>
    <row r="942" spans="1:79">
      <c r="A942" s="48"/>
      <c r="E942" s="48"/>
      <c r="M942" s="48"/>
      <c r="Q942" s="48"/>
      <c r="U942" s="48"/>
      <c r="Y942" s="48"/>
      <c r="AC942" s="48"/>
      <c r="AG942" s="48"/>
      <c r="AK942" s="45"/>
      <c r="AO942" s="48"/>
      <c r="AS942" s="48"/>
      <c r="AW942" s="48"/>
      <c r="BA942" s="48"/>
      <c r="BE942" s="48"/>
      <c r="BI942" s="48"/>
      <c r="BM942" s="41">
        <v>43376</v>
      </c>
      <c r="BN942">
        <v>8.33</v>
      </c>
      <c r="BO942">
        <v>4.5815999999999999</v>
      </c>
      <c r="BQ942" s="48"/>
      <c r="BU942" s="48"/>
      <c r="BY942" s="41">
        <v>43679</v>
      </c>
      <c r="BZ942">
        <v>14.27</v>
      </c>
      <c r="CA942">
        <v>8.5589999999999993</v>
      </c>
    </row>
    <row r="943" spans="1:79">
      <c r="A943" s="48"/>
      <c r="E943" s="48"/>
      <c r="M943" s="48"/>
      <c r="Q943" s="48"/>
      <c r="U943" s="48"/>
      <c r="Y943" s="48"/>
      <c r="AC943" s="48"/>
      <c r="AG943" s="48"/>
      <c r="AK943" s="45"/>
      <c r="AO943" s="48"/>
      <c r="AS943" s="48"/>
      <c r="AW943" s="48"/>
      <c r="BA943" s="48"/>
      <c r="BE943" s="48"/>
      <c r="BI943" s="48"/>
      <c r="BM943" s="41">
        <v>43377</v>
      </c>
      <c r="BN943">
        <v>8.1999999999999993</v>
      </c>
      <c r="BO943">
        <v>4.5101000000000004</v>
      </c>
      <c r="BQ943" s="48"/>
      <c r="BU943" s="48"/>
      <c r="BY943" s="41">
        <v>43682</v>
      </c>
      <c r="BZ943">
        <v>14.28</v>
      </c>
      <c r="CA943">
        <v>8.5649999999999995</v>
      </c>
    </row>
    <row r="944" spans="1:79">
      <c r="A944" s="48"/>
      <c r="E944" s="48"/>
      <c r="M944" s="48"/>
      <c r="Q944" s="48"/>
      <c r="U944" s="48"/>
      <c r="Y944" s="48"/>
      <c r="AC944" s="48"/>
      <c r="AG944" s="48"/>
      <c r="AK944" s="45"/>
      <c r="AO944" s="48"/>
      <c r="AS944" s="48"/>
      <c r="AW944" s="48"/>
      <c r="BA944" s="48"/>
      <c r="BE944" s="48"/>
      <c r="BI944" s="48"/>
      <c r="BM944" s="41">
        <v>43378</v>
      </c>
      <c r="BN944">
        <v>8.2799999999999994</v>
      </c>
      <c r="BO944">
        <v>4.5541</v>
      </c>
      <c r="BQ944" s="48"/>
      <c r="BU944" s="48"/>
      <c r="BY944" s="41">
        <v>43683</v>
      </c>
      <c r="BZ944">
        <v>14.28</v>
      </c>
      <c r="CA944">
        <v>8.5649999999999995</v>
      </c>
    </row>
    <row r="945" spans="1:79">
      <c r="A945" s="48"/>
      <c r="E945" s="48"/>
      <c r="M945" s="48"/>
      <c r="Q945" s="48"/>
      <c r="U945" s="48"/>
      <c r="Y945" s="48"/>
      <c r="AC945" s="48"/>
      <c r="AG945" s="48"/>
      <c r="AK945" s="45"/>
      <c r="AO945" s="48"/>
      <c r="AS945" s="48"/>
      <c r="AW945" s="48"/>
      <c r="BA945" s="48"/>
      <c r="BE945" s="48"/>
      <c r="BI945" s="48"/>
      <c r="BM945" s="41">
        <v>43381</v>
      </c>
      <c r="BN945">
        <v>8.2799999999999994</v>
      </c>
      <c r="BO945">
        <v>4.5541</v>
      </c>
      <c r="BQ945" s="48"/>
      <c r="BU945" s="48"/>
      <c r="BY945" s="41">
        <v>43684</v>
      </c>
      <c r="BZ945">
        <v>14.19</v>
      </c>
      <c r="CA945">
        <v>8.5109999999999992</v>
      </c>
    </row>
    <row r="946" spans="1:79">
      <c r="A946" s="48"/>
      <c r="E946" s="48"/>
      <c r="M946" s="48"/>
      <c r="Q946" s="48"/>
      <c r="U946" s="48"/>
      <c r="Y946" s="48"/>
      <c r="AC946" s="48"/>
      <c r="AG946" s="48"/>
      <c r="AK946" s="45"/>
      <c r="AO946" s="48"/>
      <c r="AS946" s="48"/>
      <c r="AW946" s="48"/>
      <c r="BA946" s="48"/>
      <c r="BE946" s="48"/>
      <c r="BI946" s="48"/>
      <c r="BM946" s="41">
        <v>43382</v>
      </c>
      <c r="BN946">
        <v>8.2200000000000006</v>
      </c>
      <c r="BO946">
        <v>4.5210999999999997</v>
      </c>
      <c r="BQ946" s="48"/>
      <c r="BU946" s="48"/>
      <c r="BY946" s="41">
        <v>43685</v>
      </c>
      <c r="BZ946">
        <v>14.2</v>
      </c>
      <c r="CA946">
        <v>8.5169999999999995</v>
      </c>
    </row>
    <row r="947" spans="1:79">
      <c r="A947" s="48"/>
      <c r="E947" s="48"/>
      <c r="M947" s="48"/>
      <c r="Q947" s="48"/>
      <c r="U947" s="48"/>
      <c r="Y947" s="48"/>
      <c r="AC947" s="48"/>
      <c r="AG947" s="48"/>
      <c r="AK947" s="45"/>
      <c r="AO947" s="48"/>
      <c r="AS947" s="48"/>
      <c r="AW947" s="48"/>
      <c r="BA947" s="48"/>
      <c r="BE947" s="48"/>
      <c r="BI947" s="48"/>
      <c r="BM947" s="41">
        <v>43383</v>
      </c>
      <c r="BN947">
        <v>8.25</v>
      </c>
      <c r="BO947">
        <v>4.5376000000000003</v>
      </c>
      <c r="BQ947" s="48"/>
      <c r="BU947" s="48"/>
      <c r="BY947" s="41">
        <v>43686</v>
      </c>
      <c r="BZ947">
        <v>14.2</v>
      </c>
      <c r="CA947">
        <v>8.5169999999999995</v>
      </c>
    </row>
    <row r="948" spans="1:79">
      <c r="A948" s="48"/>
      <c r="E948" s="48"/>
      <c r="M948" s="48"/>
      <c r="Q948" s="48"/>
      <c r="U948" s="48"/>
      <c r="Y948" s="48"/>
      <c r="AC948" s="48"/>
      <c r="AG948" s="48"/>
      <c r="AK948" s="45"/>
      <c r="AO948" s="48"/>
      <c r="AS948" s="48"/>
      <c r="AW948" s="48"/>
      <c r="BA948" s="48"/>
      <c r="BE948" s="48"/>
      <c r="BI948" s="48"/>
      <c r="BM948" s="41">
        <v>43384</v>
      </c>
      <c r="BN948">
        <v>8.1999999999999993</v>
      </c>
      <c r="BO948">
        <v>4.5101000000000004</v>
      </c>
      <c r="BQ948" s="48"/>
      <c r="BU948" s="48"/>
      <c r="BY948" s="41">
        <v>43691</v>
      </c>
      <c r="BZ948">
        <v>14.2</v>
      </c>
      <c r="CA948">
        <v>8.5169999999999995</v>
      </c>
    </row>
    <row r="949" spans="1:79">
      <c r="A949" s="48"/>
      <c r="E949" s="48"/>
      <c r="M949" s="48"/>
      <c r="Q949" s="48"/>
      <c r="U949" s="48"/>
      <c r="Y949" s="48"/>
      <c r="AC949" s="48"/>
      <c r="AG949" s="48"/>
      <c r="AK949" s="45"/>
      <c r="AO949" s="48"/>
      <c r="AS949" s="48"/>
      <c r="AW949" s="48"/>
      <c r="BA949" s="48"/>
      <c r="BE949" s="48"/>
      <c r="BI949" s="48"/>
      <c r="BM949" s="41">
        <v>43385</v>
      </c>
      <c r="BN949">
        <v>8.15</v>
      </c>
      <c r="BO949">
        <v>4.4825999999999997</v>
      </c>
      <c r="BQ949" s="48"/>
      <c r="BU949" s="48"/>
      <c r="BY949" s="41">
        <v>43692</v>
      </c>
      <c r="BZ949">
        <v>14.2</v>
      </c>
      <c r="CA949">
        <v>8.5169999999999995</v>
      </c>
    </row>
    <row r="950" spans="1:79">
      <c r="A950" s="48"/>
      <c r="E950" s="48"/>
      <c r="M950" s="48"/>
      <c r="Q950" s="48"/>
      <c r="U950" s="48"/>
      <c r="Y950" s="48"/>
      <c r="AC950" s="48"/>
      <c r="AG950" s="48"/>
      <c r="AK950" s="45"/>
      <c r="AO950" s="48"/>
      <c r="AS950" s="48"/>
      <c r="AW950" s="48"/>
      <c r="BA950" s="48"/>
      <c r="BE950" s="48"/>
      <c r="BI950" s="48"/>
      <c r="BM950" s="41">
        <v>43389</v>
      </c>
      <c r="BN950">
        <v>8.1</v>
      </c>
      <c r="BO950">
        <v>4.4550999999999998</v>
      </c>
      <c r="BQ950" s="48"/>
      <c r="BU950" s="48"/>
      <c r="BY950" s="41">
        <v>43693</v>
      </c>
      <c r="BZ950">
        <v>13.78</v>
      </c>
      <c r="CA950">
        <v>8.2651000000000003</v>
      </c>
    </row>
    <row r="951" spans="1:79">
      <c r="A951" s="48"/>
      <c r="E951" s="48"/>
      <c r="M951" s="48"/>
      <c r="Q951" s="48"/>
      <c r="U951" s="48"/>
      <c r="Y951" s="48"/>
      <c r="AC951" s="48"/>
      <c r="AG951" s="48"/>
      <c r="AK951" s="45"/>
      <c r="AO951" s="48"/>
      <c r="AS951" s="48"/>
      <c r="AW951" s="48"/>
      <c r="BA951" s="48"/>
      <c r="BE951" s="48"/>
      <c r="BI951" s="48"/>
      <c r="BM951" s="41">
        <v>43390</v>
      </c>
      <c r="BN951">
        <v>8.0299999999999994</v>
      </c>
      <c r="BO951">
        <v>4.4165999999999999</v>
      </c>
      <c r="BQ951" s="48"/>
      <c r="BU951" s="48"/>
      <c r="BY951" s="41">
        <v>43696</v>
      </c>
      <c r="BZ951">
        <v>13.5</v>
      </c>
      <c r="CA951">
        <v>8.0972000000000008</v>
      </c>
    </row>
    <row r="952" spans="1:79">
      <c r="A952" s="48"/>
      <c r="E952" s="48"/>
      <c r="M952" s="48"/>
      <c r="Q952" s="48"/>
      <c r="U952" s="48"/>
      <c r="Y952" s="48"/>
      <c r="AC952" s="48"/>
      <c r="AG952" s="48"/>
      <c r="AK952" s="45"/>
      <c r="AO952" s="48"/>
      <c r="AS952" s="48"/>
      <c r="AW952" s="48"/>
      <c r="BA952" s="48"/>
      <c r="BE952" s="48"/>
      <c r="BI952" s="48"/>
      <c r="BM952" s="41">
        <v>43391</v>
      </c>
      <c r="BN952">
        <v>8.0299999999999994</v>
      </c>
      <c r="BO952">
        <v>4.4165999999999999</v>
      </c>
      <c r="BQ952" s="48"/>
      <c r="BU952" s="48"/>
      <c r="BY952" s="41">
        <v>43697</v>
      </c>
      <c r="BZ952">
        <v>13.5</v>
      </c>
      <c r="CA952">
        <v>8.0972000000000008</v>
      </c>
    </row>
    <row r="953" spans="1:79">
      <c r="A953" s="48"/>
      <c r="E953" s="48"/>
      <c r="M953" s="48"/>
      <c r="Q953" s="48"/>
      <c r="U953" s="48"/>
      <c r="Y953" s="48"/>
      <c r="AC953" s="48"/>
      <c r="AG953" s="48"/>
      <c r="AK953" s="45"/>
      <c r="AO953" s="48"/>
      <c r="AS953" s="48"/>
      <c r="AW953" s="48"/>
      <c r="BA953" s="48"/>
      <c r="BE953" s="48"/>
      <c r="BI953" s="48"/>
      <c r="BM953" s="41">
        <v>43392</v>
      </c>
      <c r="BN953">
        <v>8.1</v>
      </c>
      <c r="BO953">
        <v>4.4550999999999998</v>
      </c>
      <c r="BQ953" s="48"/>
      <c r="BU953" s="48"/>
      <c r="BY953" s="41">
        <v>43698</v>
      </c>
      <c r="BZ953">
        <v>13.1</v>
      </c>
      <c r="CA953">
        <v>7.8573000000000004</v>
      </c>
    </row>
    <row r="954" spans="1:79">
      <c r="A954" s="48"/>
      <c r="E954" s="48"/>
      <c r="M954" s="48"/>
      <c r="Q954" s="48"/>
      <c r="U954" s="48"/>
      <c r="Y954" s="48"/>
      <c r="AC954" s="48"/>
      <c r="AG954" s="48"/>
      <c r="AK954" s="45"/>
      <c r="AO954" s="48"/>
      <c r="AS954" s="48"/>
      <c r="AW954" s="48"/>
      <c r="BA954" s="48"/>
      <c r="BE954" s="48"/>
      <c r="BI954" s="48"/>
      <c r="BM954" s="41">
        <v>43395</v>
      </c>
      <c r="BN954">
        <v>8.2200000000000006</v>
      </c>
      <c r="BO954">
        <v>4.5210999999999997</v>
      </c>
      <c r="BQ954" s="48"/>
      <c r="BU954" s="48"/>
      <c r="BY954" s="41">
        <v>43699</v>
      </c>
      <c r="BZ954">
        <v>13.1</v>
      </c>
      <c r="CA954">
        <v>7.8573000000000004</v>
      </c>
    </row>
    <row r="955" spans="1:79">
      <c r="A955" s="48"/>
      <c r="E955" s="48"/>
      <c r="M955" s="48"/>
      <c r="Q955" s="48"/>
      <c r="U955" s="48"/>
      <c r="Y955" s="48"/>
      <c r="AC955" s="48"/>
      <c r="AG955" s="48"/>
      <c r="AK955" s="45"/>
      <c r="AO955" s="48"/>
      <c r="AS955" s="48"/>
      <c r="AW955" s="48"/>
      <c r="BA955" s="48"/>
      <c r="BE955" s="48"/>
      <c r="BI955" s="48"/>
      <c r="BM955" s="41">
        <v>43396</v>
      </c>
      <c r="BN955">
        <v>8.1999999999999993</v>
      </c>
      <c r="BO955">
        <v>4.5101000000000004</v>
      </c>
      <c r="BQ955" s="48"/>
      <c r="BU955" s="48"/>
      <c r="BY955" s="41">
        <v>43700</v>
      </c>
      <c r="BZ955">
        <v>13.1</v>
      </c>
      <c r="CA955">
        <v>7.8573000000000004</v>
      </c>
    </row>
    <row r="956" spans="1:79">
      <c r="A956" s="48"/>
      <c r="E956" s="48"/>
      <c r="M956" s="48"/>
      <c r="Q956" s="48"/>
      <c r="U956" s="48"/>
      <c r="Y956" s="48"/>
      <c r="AC956" s="48"/>
      <c r="AG956" s="48"/>
      <c r="AK956" s="45"/>
      <c r="AO956" s="48"/>
      <c r="AS956" s="48"/>
      <c r="AW956" s="48"/>
      <c r="BA956" s="48"/>
      <c r="BE956" s="48"/>
      <c r="BI956" s="48"/>
      <c r="BM956" s="41">
        <v>43397</v>
      </c>
      <c r="BN956">
        <v>8.08</v>
      </c>
      <c r="BO956">
        <v>4.4440999999999997</v>
      </c>
      <c r="BQ956" s="48"/>
      <c r="BU956" s="48"/>
      <c r="BY956" s="41">
        <v>43703</v>
      </c>
      <c r="BZ956">
        <v>13.1</v>
      </c>
      <c r="CA956">
        <v>7.8573000000000004</v>
      </c>
    </row>
    <row r="957" spans="1:79">
      <c r="A957" s="48"/>
      <c r="E957" s="48"/>
      <c r="M957" s="48"/>
      <c r="Q957" s="48"/>
      <c r="U957" s="48"/>
      <c r="Y957" s="48"/>
      <c r="AC957" s="48"/>
      <c r="AG957" s="48"/>
      <c r="AK957" s="45"/>
      <c r="AO957" s="48"/>
      <c r="AS957" s="48"/>
      <c r="AW957" s="48"/>
      <c r="BA957" s="48"/>
      <c r="BE957" s="48"/>
      <c r="BI957" s="48"/>
      <c r="BM957" s="41">
        <v>43398</v>
      </c>
      <c r="BN957">
        <v>8</v>
      </c>
      <c r="BO957">
        <v>4.4001000000000001</v>
      </c>
      <c r="BQ957" s="48"/>
      <c r="BU957" s="48"/>
      <c r="BY957" s="41">
        <v>43704</v>
      </c>
      <c r="BZ957">
        <v>13.1</v>
      </c>
      <c r="CA957">
        <v>7.8573000000000004</v>
      </c>
    </row>
    <row r="958" spans="1:79">
      <c r="A958" s="48"/>
      <c r="E958" s="48"/>
      <c r="M958" s="48"/>
      <c r="Q958" s="48"/>
      <c r="U958" s="48"/>
      <c r="Y958" s="48"/>
      <c r="AC958" s="48"/>
      <c r="AG958" s="48"/>
      <c r="AK958" s="45"/>
      <c r="AO958" s="48"/>
      <c r="AS958" s="48"/>
      <c r="AW958" s="48"/>
      <c r="BA958" s="48"/>
      <c r="BE958" s="48"/>
      <c r="BI958" s="48"/>
      <c r="BM958" s="41">
        <v>43399</v>
      </c>
      <c r="BN958">
        <v>8.1</v>
      </c>
      <c r="BO958">
        <v>4.4550999999999998</v>
      </c>
      <c r="BQ958" s="48"/>
      <c r="BU958" s="48"/>
      <c r="BY958" s="41">
        <v>43705</v>
      </c>
      <c r="BZ958">
        <v>13.46</v>
      </c>
      <c r="CA958">
        <v>8.0731999999999999</v>
      </c>
    </row>
    <row r="959" spans="1:79">
      <c r="A959" s="48"/>
      <c r="E959" s="48"/>
      <c r="M959" s="48"/>
      <c r="Q959" s="48"/>
      <c r="U959" s="48"/>
      <c r="Y959" s="48"/>
      <c r="AC959" s="48"/>
      <c r="AG959" s="48"/>
      <c r="AK959" s="45"/>
      <c r="AO959" s="48"/>
      <c r="AS959" s="48"/>
      <c r="AW959" s="48"/>
      <c r="BA959" s="48"/>
      <c r="BE959" s="48"/>
      <c r="BI959" s="48"/>
      <c r="BM959" s="41">
        <v>43402</v>
      </c>
      <c r="BN959">
        <v>8.1999999999999993</v>
      </c>
      <c r="BO959">
        <v>4.5101000000000004</v>
      </c>
      <c r="BQ959" s="48"/>
      <c r="BU959" s="48"/>
      <c r="BY959" s="41">
        <v>43706</v>
      </c>
      <c r="BZ959">
        <v>13.46</v>
      </c>
      <c r="CA959">
        <v>8.0731999999999999</v>
      </c>
    </row>
    <row r="960" spans="1:79">
      <c r="A960" s="48"/>
      <c r="E960" s="48"/>
      <c r="M960" s="48"/>
      <c r="Q960" s="48"/>
      <c r="U960" s="48"/>
      <c r="Y960" s="48"/>
      <c r="AC960" s="48"/>
      <c r="AG960" s="48"/>
      <c r="AK960" s="45"/>
      <c r="AO960" s="48"/>
      <c r="AS960" s="48"/>
      <c r="AW960" s="48"/>
      <c r="BA960" s="48"/>
      <c r="BE960" s="48"/>
      <c r="BI960" s="48"/>
      <c r="BM960" s="41">
        <v>43403</v>
      </c>
      <c r="BN960">
        <v>8.1999999999999993</v>
      </c>
      <c r="BO960">
        <v>4.5101000000000004</v>
      </c>
      <c r="BQ960" s="48"/>
      <c r="BU960" s="48"/>
      <c r="BY960" s="41">
        <v>43707</v>
      </c>
      <c r="BZ960">
        <v>13.46</v>
      </c>
      <c r="CA960">
        <v>8.0731999999999999</v>
      </c>
    </row>
    <row r="961" spans="1:79">
      <c r="A961" s="48"/>
      <c r="E961" s="48"/>
      <c r="M961" s="48"/>
      <c r="Q961" s="48"/>
      <c r="U961" s="48"/>
      <c r="Y961" s="48"/>
      <c r="AC961" s="48"/>
      <c r="AG961" s="48"/>
      <c r="AK961" s="45"/>
      <c r="AO961" s="48"/>
      <c r="AS961" s="48"/>
      <c r="AW961" s="48"/>
      <c r="BA961" s="48"/>
      <c r="BE961" s="48"/>
      <c r="BI961" s="48"/>
      <c r="BM961" s="41">
        <v>43404</v>
      </c>
      <c r="BN961">
        <v>8.0500000000000007</v>
      </c>
      <c r="BO961">
        <v>4.4276</v>
      </c>
      <c r="BQ961" s="48"/>
      <c r="BU961" s="48"/>
      <c r="BY961" s="41">
        <v>43710</v>
      </c>
      <c r="BZ961">
        <v>13.7</v>
      </c>
      <c r="CA961">
        <v>8.2171000000000003</v>
      </c>
    </row>
    <row r="962" spans="1:79">
      <c r="A962" s="48"/>
      <c r="E962" s="48"/>
      <c r="M962" s="48"/>
      <c r="Q962" s="48"/>
      <c r="U962" s="48"/>
      <c r="Y962" s="48"/>
      <c r="AC962" s="48"/>
      <c r="AG962" s="48"/>
      <c r="AK962" s="45"/>
      <c r="AO962" s="48"/>
      <c r="AS962" s="48"/>
      <c r="AW962" s="48"/>
      <c r="BA962" s="48"/>
      <c r="BE962" s="48"/>
      <c r="BI962" s="48"/>
      <c r="BM962" s="41">
        <v>43405</v>
      </c>
      <c r="BN962">
        <v>8.1</v>
      </c>
      <c r="BO962">
        <v>4.4550999999999998</v>
      </c>
      <c r="BQ962" s="48"/>
      <c r="BU962" s="48"/>
      <c r="BY962" s="41">
        <v>43711</v>
      </c>
      <c r="BZ962">
        <v>13.7</v>
      </c>
      <c r="CA962">
        <v>8.2171000000000003</v>
      </c>
    </row>
    <row r="963" spans="1:79">
      <c r="A963" s="48"/>
      <c r="E963" s="48"/>
      <c r="M963" s="48"/>
      <c r="Q963" s="48"/>
      <c r="U963" s="48"/>
      <c r="Y963" s="48"/>
      <c r="AC963" s="48"/>
      <c r="AG963" s="48"/>
      <c r="AK963" s="45"/>
      <c r="AO963" s="48"/>
      <c r="AS963" s="48"/>
      <c r="AW963" s="48"/>
      <c r="BA963" s="48"/>
      <c r="BE963" s="48"/>
      <c r="BI963" s="48"/>
      <c r="BM963" s="41">
        <v>43406</v>
      </c>
      <c r="BN963">
        <v>8.17</v>
      </c>
      <c r="BO963">
        <v>4.4935999999999998</v>
      </c>
      <c r="BQ963" s="48"/>
      <c r="BU963" s="48"/>
      <c r="BY963" s="41">
        <v>43712</v>
      </c>
      <c r="BZ963">
        <v>13.7</v>
      </c>
      <c r="CA963">
        <v>8.2171000000000003</v>
      </c>
    </row>
    <row r="964" spans="1:79">
      <c r="A964" s="48"/>
      <c r="E964" s="48"/>
      <c r="M964" s="48"/>
      <c r="Q964" s="48"/>
      <c r="U964" s="48"/>
      <c r="Y964" s="48"/>
      <c r="AC964" s="48"/>
      <c r="AG964" s="48"/>
      <c r="AK964" s="45"/>
      <c r="AO964" s="48"/>
      <c r="AS964" s="48"/>
      <c r="AW964" s="48"/>
      <c r="BA964" s="48"/>
      <c r="BE964" s="48"/>
      <c r="BI964" s="48"/>
      <c r="BM964" s="41">
        <v>43409</v>
      </c>
      <c r="BN964">
        <v>8.1199999999999992</v>
      </c>
      <c r="BO964">
        <v>4.4661</v>
      </c>
      <c r="BQ964" s="48"/>
      <c r="BU964" s="48"/>
      <c r="BY964" s="41">
        <v>43713</v>
      </c>
      <c r="BZ964">
        <v>13.7</v>
      </c>
      <c r="CA964">
        <v>8.2171000000000003</v>
      </c>
    </row>
    <row r="965" spans="1:79">
      <c r="A965" s="48"/>
      <c r="E965" s="48"/>
      <c r="M965" s="48"/>
      <c r="Q965" s="48"/>
      <c r="U965" s="48"/>
      <c r="Y965" s="48"/>
      <c r="AC965" s="48"/>
      <c r="AG965" s="48"/>
      <c r="AK965" s="45"/>
      <c r="AO965" s="48"/>
      <c r="AS965" s="48"/>
      <c r="AW965" s="48"/>
      <c r="BA965" s="48"/>
      <c r="BE965" s="48"/>
      <c r="BI965" s="48"/>
      <c r="BM965" s="41">
        <v>43410</v>
      </c>
      <c r="BN965">
        <v>8.15</v>
      </c>
      <c r="BO965">
        <v>4.4825999999999997</v>
      </c>
      <c r="BQ965" s="48"/>
      <c r="BU965" s="48"/>
      <c r="BY965" s="41">
        <v>43714</v>
      </c>
      <c r="BZ965">
        <v>13.99</v>
      </c>
      <c r="CA965">
        <v>8.3910999999999998</v>
      </c>
    </row>
    <row r="966" spans="1:79">
      <c r="A966" s="48"/>
      <c r="E966" s="48"/>
      <c r="M966" s="48"/>
      <c r="Q966" s="48"/>
      <c r="U966" s="48"/>
      <c r="Y966" s="48"/>
      <c r="AC966" s="48"/>
      <c r="AG966" s="48"/>
      <c r="AK966" s="45"/>
      <c r="AO966" s="48"/>
      <c r="AS966" s="48"/>
      <c r="AW966" s="48"/>
      <c r="BA966" s="48"/>
      <c r="BE966" s="48"/>
      <c r="BI966" s="48"/>
      <c r="BM966" s="41">
        <v>43411</v>
      </c>
      <c r="BN966">
        <v>8.15</v>
      </c>
      <c r="BO966">
        <v>4.4825999999999997</v>
      </c>
      <c r="BQ966" s="48"/>
      <c r="BU966" s="48"/>
      <c r="BY966" s="41">
        <v>43717</v>
      </c>
      <c r="BZ966">
        <v>13.99</v>
      </c>
      <c r="CA966">
        <v>8.3910999999999998</v>
      </c>
    </row>
    <row r="967" spans="1:79">
      <c r="A967" s="48"/>
      <c r="E967" s="48"/>
      <c r="M967" s="48"/>
      <c r="Q967" s="48"/>
      <c r="U967" s="48"/>
      <c r="Y967" s="48"/>
      <c r="AC967" s="48"/>
      <c r="AG967" s="48"/>
      <c r="AK967" s="45"/>
      <c r="AO967" s="48"/>
      <c r="AS967" s="48"/>
      <c r="AW967" s="48"/>
      <c r="BA967" s="48"/>
      <c r="BE967" s="48"/>
      <c r="BI967" s="48"/>
      <c r="BM967" s="41">
        <v>43412</v>
      </c>
      <c r="BN967">
        <v>8.15</v>
      </c>
      <c r="BO967">
        <v>4.4825999999999997</v>
      </c>
      <c r="BQ967" s="48"/>
      <c r="BU967" s="48"/>
      <c r="BY967" s="41">
        <v>43718</v>
      </c>
      <c r="BZ967">
        <v>13.99</v>
      </c>
      <c r="CA967">
        <v>8.3910999999999998</v>
      </c>
    </row>
    <row r="968" spans="1:79">
      <c r="A968" s="48"/>
      <c r="E968" s="48"/>
      <c r="M968" s="48"/>
      <c r="Q968" s="48"/>
      <c r="U968" s="48"/>
      <c r="Y968" s="48"/>
      <c r="AC968" s="48"/>
      <c r="AG968" s="48"/>
      <c r="AK968" s="45"/>
      <c r="AO968" s="48"/>
      <c r="AS968" s="48"/>
      <c r="AW968" s="48"/>
      <c r="BA968" s="48"/>
      <c r="BE968" s="48"/>
      <c r="BI968" s="48"/>
      <c r="BM968" s="41">
        <v>43413</v>
      </c>
      <c r="BN968">
        <v>8.15</v>
      </c>
      <c r="BO968">
        <v>4.4825999999999997</v>
      </c>
      <c r="BQ968" s="48"/>
      <c r="BU968" s="48"/>
      <c r="BY968" s="41">
        <v>43719</v>
      </c>
      <c r="BZ968">
        <v>14</v>
      </c>
      <c r="CA968">
        <v>8.3971</v>
      </c>
    </row>
    <row r="969" spans="1:79">
      <c r="A969" s="48"/>
      <c r="E969" s="48"/>
      <c r="M969" s="48"/>
      <c r="Q969" s="48"/>
      <c r="U969" s="48"/>
      <c r="Y969" s="48"/>
      <c r="AC969" s="48"/>
      <c r="AG969" s="48"/>
      <c r="AK969" s="45"/>
      <c r="AO969" s="48"/>
      <c r="AS969" s="48"/>
      <c r="AW969" s="48"/>
      <c r="BA969" s="48"/>
      <c r="BE969" s="48"/>
      <c r="BI969" s="48"/>
      <c r="BM969" s="41">
        <v>43416</v>
      </c>
      <c r="BN969">
        <v>8.15</v>
      </c>
      <c r="BO969">
        <v>4.4825999999999997</v>
      </c>
      <c r="BQ969" s="48"/>
      <c r="BU969" s="48"/>
      <c r="BY969" s="41">
        <v>43720</v>
      </c>
      <c r="BZ969">
        <v>14.1</v>
      </c>
      <c r="CA969">
        <v>8.4571000000000005</v>
      </c>
    </row>
    <row r="970" spans="1:79">
      <c r="A970" s="48"/>
      <c r="E970" s="48"/>
      <c r="M970" s="48"/>
      <c r="Q970" s="48"/>
      <c r="U970" s="48"/>
      <c r="Y970" s="48"/>
      <c r="AC970" s="48"/>
      <c r="AG970" s="48"/>
      <c r="AK970" s="45"/>
      <c r="AO970" s="48"/>
      <c r="AS970" s="48"/>
      <c r="AW970" s="48"/>
      <c r="BA970" s="48"/>
      <c r="BE970" s="48"/>
      <c r="BI970" s="48"/>
      <c r="BM970" s="41">
        <v>43417</v>
      </c>
      <c r="BN970">
        <v>8.15</v>
      </c>
      <c r="BO970">
        <v>4.4825999999999997</v>
      </c>
      <c r="BQ970" s="48"/>
      <c r="BU970" s="48"/>
      <c r="BY970" s="41">
        <v>43721</v>
      </c>
      <c r="BZ970">
        <v>14.1</v>
      </c>
      <c r="CA970">
        <v>8.4571000000000005</v>
      </c>
    </row>
    <row r="971" spans="1:79">
      <c r="A971" s="48"/>
      <c r="E971" s="48"/>
      <c r="M971" s="48"/>
      <c r="Q971" s="48"/>
      <c r="U971" s="48"/>
      <c r="Y971" s="48"/>
      <c r="AC971" s="48"/>
      <c r="AG971" s="48"/>
      <c r="AK971" s="45"/>
      <c r="AO971" s="48"/>
      <c r="AS971" s="48"/>
      <c r="AW971" s="48"/>
      <c r="BA971" s="48"/>
      <c r="BE971" s="48"/>
      <c r="BI971" s="48"/>
      <c r="BM971" s="41">
        <v>43418</v>
      </c>
      <c r="BN971">
        <v>8.1</v>
      </c>
      <c r="BO971">
        <v>4.4550999999999998</v>
      </c>
      <c r="BQ971" s="48"/>
      <c r="BU971" s="48"/>
      <c r="BY971" s="41">
        <v>43724</v>
      </c>
      <c r="BZ971">
        <v>14.1</v>
      </c>
      <c r="CA971">
        <v>8.4571000000000005</v>
      </c>
    </row>
    <row r="972" spans="1:79">
      <c r="A972" s="48"/>
      <c r="E972" s="48"/>
      <c r="M972" s="48"/>
      <c r="Q972" s="48"/>
      <c r="U972" s="48"/>
      <c r="Y972" s="48"/>
      <c r="AC972" s="48"/>
      <c r="AG972" s="48"/>
      <c r="AK972" s="45"/>
      <c r="AO972" s="48"/>
      <c r="AS972" s="48"/>
      <c r="AW972" s="48"/>
      <c r="BA972" s="48"/>
      <c r="BE972" s="48"/>
      <c r="BI972" s="48"/>
      <c r="BM972" s="41">
        <v>43419</v>
      </c>
      <c r="BN972">
        <v>8.1</v>
      </c>
      <c r="BO972">
        <v>4.4550999999999998</v>
      </c>
      <c r="BQ972" s="48"/>
      <c r="BU972" s="48"/>
      <c r="BY972" s="41">
        <v>43725</v>
      </c>
      <c r="BZ972">
        <v>14.1</v>
      </c>
      <c r="CA972">
        <v>8.4571000000000005</v>
      </c>
    </row>
    <row r="973" spans="1:79">
      <c r="A973" s="48"/>
      <c r="E973" s="48"/>
      <c r="M973" s="48"/>
      <c r="Q973" s="48"/>
      <c r="U973" s="48"/>
      <c r="Y973" s="48"/>
      <c r="AC973" s="48"/>
      <c r="AG973" s="48"/>
      <c r="AK973" s="45"/>
      <c r="AO973" s="48"/>
      <c r="AS973" s="48"/>
      <c r="AW973" s="48"/>
      <c r="BA973" s="48"/>
      <c r="BE973" s="48"/>
      <c r="BI973" s="48"/>
      <c r="BM973" s="41">
        <v>43420</v>
      </c>
      <c r="BN973">
        <v>8.1</v>
      </c>
      <c r="BO973">
        <v>4.4550999999999998</v>
      </c>
      <c r="BQ973" s="48"/>
      <c r="BU973" s="48"/>
      <c r="BY973" s="41">
        <v>43726</v>
      </c>
      <c r="BZ973">
        <v>14.1</v>
      </c>
      <c r="CA973">
        <v>8.4571000000000005</v>
      </c>
    </row>
    <row r="974" spans="1:79">
      <c r="A974" s="48"/>
      <c r="E974" s="48"/>
      <c r="M974" s="48"/>
      <c r="Q974" s="48"/>
      <c r="U974" s="48"/>
      <c r="Y974" s="48"/>
      <c r="AC974" s="48"/>
      <c r="AG974" s="48"/>
      <c r="AK974" s="45"/>
      <c r="AO974" s="48"/>
      <c r="AS974" s="48"/>
      <c r="AW974" s="48"/>
      <c r="BA974" s="48"/>
      <c r="BE974" s="48"/>
      <c r="BI974" s="48"/>
      <c r="BM974" s="41">
        <v>43423</v>
      </c>
      <c r="BN974">
        <v>8.08</v>
      </c>
      <c r="BO974">
        <v>4.4440999999999997</v>
      </c>
      <c r="BQ974" s="48"/>
      <c r="BU974" s="48"/>
      <c r="BY974" s="41">
        <v>43727</v>
      </c>
      <c r="BZ974">
        <v>13.68</v>
      </c>
      <c r="CA974">
        <v>8.2050999999999998</v>
      </c>
    </row>
    <row r="975" spans="1:79">
      <c r="A975" s="48"/>
      <c r="E975" s="48"/>
      <c r="M975" s="48"/>
      <c r="Q975" s="48"/>
      <c r="U975" s="48"/>
      <c r="Y975" s="48"/>
      <c r="AC975" s="48"/>
      <c r="AG975" s="48"/>
      <c r="AK975" s="45"/>
      <c r="AO975" s="48"/>
      <c r="AS975" s="48"/>
      <c r="AW975" s="48"/>
      <c r="BA975" s="48"/>
      <c r="BE975" s="48"/>
      <c r="BI975" s="48"/>
      <c r="BM975" s="41">
        <v>43425</v>
      </c>
      <c r="BN975">
        <v>8.0500000000000007</v>
      </c>
      <c r="BO975">
        <v>4.4276</v>
      </c>
      <c r="BQ975" s="48"/>
      <c r="BU975" s="48"/>
      <c r="BY975" s="41">
        <v>43728</v>
      </c>
      <c r="BZ975">
        <v>13.68</v>
      </c>
      <c r="CA975">
        <v>8.2050999999999998</v>
      </c>
    </row>
    <row r="976" spans="1:79">
      <c r="A976" s="48"/>
      <c r="E976" s="48"/>
      <c r="M976" s="48"/>
      <c r="Q976" s="48"/>
      <c r="U976" s="48"/>
      <c r="Y976" s="48"/>
      <c r="AC976" s="48"/>
      <c r="AG976" s="48"/>
      <c r="AK976" s="45"/>
      <c r="AO976" s="48"/>
      <c r="AS976" s="48"/>
      <c r="AW976" s="48"/>
      <c r="BA976" s="48"/>
      <c r="BE976" s="48"/>
      <c r="BI976" s="48"/>
      <c r="BM976" s="41">
        <v>43426</v>
      </c>
      <c r="BN976">
        <v>8.08</v>
      </c>
      <c r="BO976">
        <v>4.4440999999999997</v>
      </c>
      <c r="BQ976" s="48"/>
      <c r="BU976" s="48"/>
      <c r="BY976" s="41">
        <v>43731</v>
      </c>
      <c r="BZ976">
        <v>13.7</v>
      </c>
      <c r="CA976">
        <v>8.2171000000000003</v>
      </c>
    </row>
    <row r="977" spans="1:79">
      <c r="A977" s="48"/>
      <c r="E977" s="48"/>
      <c r="M977" s="48"/>
      <c r="Q977" s="48"/>
      <c r="U977" s="48"/>
      <c r="Y977" s="48"/>
      <c r="AC977" s="48"/>
      <c r="AG977" s="48"/>
      <c r="AK977" s="45"/>
      <c r="AO977" s="48"/>
      <c r="AS977" s="48"/>
      <c r="AW977" s="48"/>
      <c r="BA977" s="48"/>
      <c r="BE977" s="48"/>
      <c r="BI977" s="48"/>
      <c r="BM977" s="41">
        <v>43427</v>
      </c>
      <c r="BN977">
        <v>8.09</v>
      </c>
      <c r="BO977">
        <v>4.4496000000000002</v>
      </c>
      <c r="BQ977" s="48"/>
      <c r="BU977" s="48"/>
      <c r="BY977" s="41">
        <v>43732</v>
      </c>
      <c r="BZ977">
        <v>13.3</v>
      </c>
      <c r="CA977">
        <v>7.9771999999999998</v>
      </c>
    </row>
    <row r="978" spans="1:79">
      <c r="A978" s="48"/>
      <c r="E978" s="48"/>
      <c r="M978" s="48"/>
      <c r="Q978" s="48"/>
      <c r="U978" s="48"/>
      <c r="Y978" s="48"/>
      <c r="AC978" s="48"/>
      <c r="AG978" s="48"/>
      <c r="AK978" s="45"/>
      <c r="AO978" s="48"/>
      <c r="AS978" s="48"/>
      <c r="AW978" s="48"/>
      <c r="BA978" s="48"/>
      <c r="BE978" s="48"/>
      <c r="BI978" s="48"/>
      <c r="BM978" s="41">
        <v>43430</v>
      </c>
      <c r="BN978">
        <v>8.14</v>
      </c>
      <c r="BO978">
        <v>4.4771000000000001</v>
      </c>
      <c r="BQ978" s="48"/>
      <c r="BU978" s="48"/>
      <c r="BY978" s="41">
        <v>43733</v>
      </c>
      <c r="BZ978">
        <v>13.65</v>
      </c>
      <c r="CA978">
        <v>8.1872000000000007</v>
      </c>
    </row>
    <row r="979" spans="1:79">
      <c r="A979" s="48"/>
      <c r="E979" s="48"/>
      <c r="M979" s="48"/>
      <c r="Q979" s="48"/>
      <c r="U979" s="48"/>
      <c r="Y979" s="48"/>
      <c r="AC979" s="48"/>
      <c r="AG979" s="48"/>
      <c r="AK979" s="45"/>
      <c r="AO979" s="48"/>
      <c r="AS979" s="48"/>
      <c r="AW979" s="48"/>
      <c r="BA979" s="48"/>
      <c r="BE979" s="48"/>
      <c r="BI979" s="48"/>
      <c r="BM979" s="41">
        <v>43431</v>
      </c>
      <c r="BN979">
        <v>8.14</v>
      </c>
      <c r="BO979">
        <v>4.4771000000000001</v>
      </c>
      <c r="BQ979" s="48"/>
      <c r="BU979" s="48"/>
      <c r="BY979" s="41">
        <v>43734</v>
      </c>
      <c r="BZ979">
        <v>13.5</v>
      </c>
      <c r="CA979">
        <v>8.0972000000000008</v>
      </c>
    </row>
    <row r="980" spans="1:79">
      <c r="A980" s="48"/>
      <c r="E980" s="48"/>
      <c r="M980" s="48"/>
      <c r="Q980" s="48"/>
      <c r="U980" s="48"/>
      <c r="Y980" s="48"/>
      <c r="AC980" s="48"/>
      <c r="AG980" s="48"/>
      <c r="AK980" s="45"/>
      <c r="AO980" s="48"/>
      <c r="AS980" s="48"/>
      <c r="AW980" s="48"/>
      <c r="BA980" s="48"/>
      <c r="BE980" s="48"/>
      <c r="BI980" s="48"/>
      <c r="BM980" s="41">
        <v>43432</v>
      </c>
      <c r="BN980">
        <v>8.1</v>
      </c>
      <c r="BO980">
        <v>4.4550999999999998</v>
      </c>
      <c r="BQ980" s="48"/>
      <c r="BU980" s="48"/>
      <c r="BY980" s="41">
        <v>43735</v>
      </c>
      <c r="BZ980">
        <v>13.64</v>
      </c>
      <c r="CA980">
        <v>8.1812000000000005</v>
      </c>
    </row>
    <row r="981" spans="1:79">
      <c r="A981" s="48"/>
      <c r="E981" s="48"/>
      <c r="M981" s="48"/>
      <c r="Q981" s="48"/>
      <c r="U981" s="48"/>
      <c r="Y981" s="48"/>
      <c r="AC981" s="48"/>
      <c r="AG981" s="48"/>
      <c r="AK981" s="45"/>
      <c r="AO981" s="48"/>
      <c r="AS981" s="48"/>
      <c r="AW981" s="48"/>
      <c r="BA981" s="48"/>
      <c r="BE981" s="48"/>
      <c r="BI981" s="48"/>
      <c r="BM981" s="41">
        <v>43433</v>
      </c>
      <c r="BN981">
        <v>8.0299999999999994</v>
      </c>
      <c r="BO981">
        <v>4.4165999999999999</v>
      </c>
      <c r="BQ981" s="48"/>
      <c r="BU981" s="48"/>
      <c r="BY981" s="41">
        <v>43738</v>
      </c>
      <c r="BZ981">
        <v>13.5</v>
      </c>
      <c r="CA981">
        <v>8.0972000000000008</v>
      </c>
    </row>
    <row r="982" spans="1:79">
      <c r="A982" s="48"/>
      <c r="E982" s="48"/>
      <c r="M982" s="48"/>
      <c r="Q982" s="48"/>
      <c r="U982" s="48"/>
      <c r="Y982" s="48"/>
      <c r="AC982" s="48"/>
      <c r="AG982" s="48"/>
      <c r="AK982" s="45"/>
      <c r="AO982" s="48"/>
      <c r="AS982" s="48"/>
      <c r="AW982" s="48"/>
      <c r="BA982" s="48"/>
      <c r="BE982" s="48"/>
      <c r="BI982" s="48"/>
      <c r="BM982" s="41">
        <v>43434</v>
      </c>
      <c r="BN982">
        <v>8.1199999999999992</v>
      </c>
      <c r="BO982">
        <v>4.4661</v>
      </c>
      <c r="BQ982" s="48"/>
      <c r="BU982" s="48"/>
      <c r="BY982" s="41">
        <v>43739</v>
      </c>
      <c r="BZ982">
        <v>13.5</v>
      </c>
      <c r="CA982">
        <v>8.0972000000000008</v>
      </c>
    </row>
    <row r="983" spans="1:79">
      <c r="A983" s="48"/>
      <c r="E983" s="48"/>
      <c r="M983" s="48"/>
      <c r="Q983" s="48"/>
      <c r="U983" s="48"/>
      <c r="Y983" s="48"/>
      <c r="AC983" s="48"/>
      <c r="AG983" s="48"/>
      <c r="AK983" s="45"/>
      <c r="AO983" s="48"/>
      <c r="AS983" s="48"/>
      <c r="AW983" s="48"/>
      <c r="BA983" s="48"/>
      <c r="BE983" s="48"/>
      <c r="BI983" s="48"/>
      <c r="BM983" s="41">
        <v>43437</v>
      </c>
      <c r="BN983">
        <v>8.36</v>
      </c>
      <c r="BO983">
        <v>4.5980999999999996</v>
      </c>
      <c r="BQ983" s="48"/>
      <c r="BU983" s="48"/>
      <c r="BY983" s="41">
        <v>43740</v>
      </c>
      <c r="BZ983">
        <v>13.4</v>
      </c>
      <c r="CA983">
        <v>8.0372000000000003</v>
      </c>
    </row>
    <row r="984" spans="1:79">
      <c r="A984" s="48"/>
      <c r="E984" s="48"/>
      <c r="M984" s="48"/>
      <c r="Q984" s="48"/>
      <c r="U984" s="48"/>
      <c r="Y984" s="48"/>
      <c r="AC984" s="48"/>
      <c r="AG984" s="48"/>
      <c r="AK984" s="45"/>
      <c r="AO984" s="48"/>
      <c r="AS984" s="48"/>
      <c r="AW984" s="48"/>
      <c r="BA984" s="48"/>
      <c r="BE984" s="48"/>
      <c r="BI984" s="48"/>
      <c r="BM984" s="41">
        <v>43438</v>
      </c>
      <c r="BN984">
        <v>8.5500000000000007</v>
      </c>
      <c r="BO984">
        <v>4.7026000000000003</v>
      </c>
      <c r="BQ984" s="48"/>
      <c r="BU984" s="48"/>
      <c r="BY984" s="41">
        <v>43741</v>
      </c>
      <c r="BZ984">
        <v>13.43</v>
      </c>
      <c r="CA984">
        <v>8.0551999999999992</v>
      </c>
    </row>
    <row r="985" spans="1:79">
      <c r="A985" s="48"/>
      <c r="E985" s="48"/>
      <c r="M985" s="48"/>
      <c r="Q985" s="48"/>
      <c r="U985" s="48"/>
      <c r="Y985" s="48"/>
      <c r="AC985" s="48"/>
      <c r="AG985" s="48"/>
      <c r="AK985" s="45"/>
      <c r="AO985" s="48"/>
      <c r="AS985" s="48"/>
      <c r="AW985" s="48"/>
      <c r="BA985" s="48"/>
      <c r="BE985" s="48"/>
      <c r="BI985" s="48"/>
      <c r="BM985" s="41">
        <v>43439</v>
      </c>
      <c r="BN985">
        <v>8.4</v>
      </c>
      <c r="BO985">
        <v>4.6200999999999999</v>
      </c>
      <c r="BQ985" s="48"/>
      <c r="BU985" s="48"/>
      <c r="BY985" s="41">
        <v>43742</v>
      </c>
      <c r="BZ985">
        <v>13.4</v>
      </c>
      <c r="CA985">
        <v>8.0372000000000003</v>
      </c>
    </row>
    <row r="986" spans="1:79">
      <c r="A986" s="48"/>
      <c r="E986" s="48"/>
      <c r="M986" s="48"/>
      <c r="Q986" s="48"/>
      <c r="U986" s="48"/>
      <c r="Y986" s="48"/>
      <c r="AC986" s="48"/>
      <c r="AG986" s="48"/>
      <c r="AK986" s="45"/>
      <c r="AO986" s="48"/>
      <c r="AS986" s="48"/>
      <c r="AW986" s="48"/>
      <c r="BA986" s="48"/>
      <c r="BE986" s="48"/>
      <c r="BI986" s="48"/>
      <c r="BM986" s="41">
        <v>43440</v>
      </c>
      <c r="BN986">
        <v>8.4600000000000009</v>
      </c>
      <c r="BO986">
        <v>4.6531000000000002</v>
      </c>
      <c r="BQ986" s="48"/>
      <c r="BU986" s="48"/>
      <c r="BY986" s="41">
        <v>43745</v>
      </c>
      <c r="BZ986">
        <v>13.4</v>
      </c>
      <c r="CA986">
        <v>8.0372000000000003</v>
      </c>
    </row>
    <row r="987" spans="1:79">
      <c r="A987" s="48"/>
      <c r="E987" s="48"/>
      <c r="M987" s="48"/>
      <c r="Q987" s="48"/>
      <c r="U987" s="48"/>
      <c r="Y987" s="48"/>
      <c r="AC987" s="48"/>
      <c r="AG987" s="48"/>
      <c r="AK987" s="45"/>
      <c r="AO987" s="48"/>
      <c r="AS987" s="48"/>
      <c r="AW987" s="48"/>
      <c r="BA987" s="48"/>
      <c r="BE987" s="48"/>
      <c r="BI987" s="48"/>
      <c r="BM987" s="41">
        <v>43441</v>
      </c>
      <c r="BN987">
        <v>8.4600000000000009</v>
      </c>
      <c r="BO987">
        <v>4.6531000000000002</v>
      </c>
      <c r="BQ987" s="48"/>
      <c r="BU987" s="48"/>
      <c r="BY987" s="41">
        <v>43746</v>
      </c>
      <c r="BZ987">
        <v>13.4</v>
      </c>
      <c r="CA987">
        <v>8.0372000000000003</v>
      </c>
    </row>
    <row r="988" spans="1:79">
      <c r="A988" s="48"/>
      <c r="E988" s="48"/>
      <c r="M988" s="48"/>
      <c r="Q988" s="48"/>
      <c r="U988" s="48"/>
      <c r="Y988" s="48"/>
      <c r="AC988" s="48"/>
      <c r="AG988" s="48"/>
      <c r="AK988" s="45"/>
      <c r="AO988" s="48"/>
      <c r="AS988" s="48"/>
      <c r="AW988" s="48"/>
      <c r="BA988" s="48"/>
      <c r="BE988" s="48"/>
      <c r="BI988" s="48"/>
      <c r="BM988" s="41">
        <v>43444</v>
      </c>
      <c r="BN988">
        <v>8.2100000000000009</v>
      </c>
      <c r="BO988">
        <v>4.5156000000000001</v>
      </c>
      <c r="BQ988" s="48"/>
      <c r="BU988" s="48"/>
      <c r="BY988" s="41">
        <v>43747</v>
      </c>
      <c r="BZ988">
        <v>13.01</v>
      </c>
      <c r="CA988">
        <v>7.8033000000000001</v>
      </c>
    </row>
    <row r="989" spans="1:79">
      <c r="A989" s="48"/>
      <c r="E989" s="48"/>
      <c r="M989" s="48"/>
      <c r="Q989" s="48"/>
      <c r="U989" s="48"/>
      <c r="Y989" s="48"/>
      <c r="AC989" s="48"/>
      <c r="AG989" s="48"/>
      <c r="AK989" s="45"/>
      <c r="AO989" s="48"/>
      <c r="AS989" s="48"/>
      <c r="AW989" s="48"/>
      <c r="BA989" s="48"/>
      <c r="BE989" s="48"/>
      <c r="BI989" s="48"/>
      <c r="BM989" s="41">
        <v>43445</v>
      </c>
      <c r="BN989">
        <v>8.25</v>
      </c>
      <c r="BO989">
        <v>4.5376000000000003</v>
      </c>
      <c r="BQ989" s="48"/>
      <c r="BU989" s="48"/>
      <c r="BY989" s="41">
        <v>43748</v>
      </c>
      <c r="BZ989">
        <v>12.99</v>
      </c>
      <c r="CA989">
        <v>7.7912999999999997</v>
      </c>
    </row>
    <row r="990" spans="1:79">
      <c r="A990" s="48"/>
      <c r="E990" s="48"/>
      <c r="M990" s="48"/>
      <c r="Q990" s="48"/>
      <c r="U990" s="48"/>
      <c r="Y990" s="48"/>
      <c r="AC990" s="48"/>
      <c r="AG990" s="48"/>
      <c r="AK990" s="45"/>
      <c r="AO990" s="48"/>
      <c r="AS990" s="48"/>
      <c r="AW990" s="48"/>
      <c r="BA990" s="48"/>
      <c r="BE990" s="48"/>
      <c r="BI990" s="48"/>
      <c r="BM990" s="41">
        <v>43446</v>
      </c>
      <c r="BN990">
        <v>8.4</v>
      </c>
      <c r="BO990">
        <v>4.6200999999999999</v>
      </c>
      <c r="BQ990" s="48"/>
      <c r="BU990" s="48"/>
      <c r="BY990" s="41">
        <v>43749</v>
      </c>
      <c r="BZ990">
        <v>12.8</v>
      </c>
      <c r="CA990">
        <v>7.6772999999999998</v>
      </c>
    </row>
    <row r="991" spans="1:79">
      <c r="A991" s="48"/>
      <c r="E991" s="48"/>
      <c r="M991" s="48"/>
      <c r="Q991" s="48"/>
      <c r="U991" s="48"/>
      <c r="Y991" s="48"/>
      <c r="AC991" s="48"/>
      <c r="AG991" s="48"/>
      <c r="AK991" s="45"/>
      <c r="AO991" s="48"/>
      <c r="AS991" s="48"/>
      <c r="AW991" s="48"/>
      <c r="BA991" s="48"/>
      <c r="BE991" s="48"/>
      <c r="BI991" s="48"/>
      <c r="BM991" s="41">
        <v>43447</v>
      </c>
      <c r="BN991">
        <v>8.4499999999999993</v>
      </c>
      <c r="BO991">
        <v>4.6475999999999997</v>
      </c>
      <c r="BQ991" s="48"/>
      <c r="BU991" s="48"/>
      <c r="BY991" s="41">
        <v>43752</v>
      </c>
      <c r="BZ991">
        <v>12.63</v>
      </c>
      <c r="CA991">
        <v>7.5754000000000001</v>
      </c>
    </row>
    <row r="992" spans="1:79">
      <c r="A992" s="48"/>
      <c r="E992" s="48"/>
      <c r="M992" s="48"/>
      <c r="Q992" s="48"/>
      <c r="U992" s="48"/>
      <c r="Y992" s="48"/>
      <c r="AC992" s="48"/>
      <c r="AG992" s="48"/>
      <c r="AK992" s="45"/>
      <c r="AO992" s="48"/>
      <c r="AS992" s="48"/>
      <c r="AW992" s="48"/>
      <c r="BA992" s="48"/>
      <c r="BE992" s="48"/>
      <c r="BI992" s="48"/>
      <c r="BM992" s="41">
        <v>43448</v>
      </c>
      <c r="BN992">
        <v>8.5</v>
      </c>
      <c r="BO992">
        <v>4.6750999999999996</v>
      </c>
      <c r="BQ992" s="48"/>
      <c r="BU992" s="48"/>
      <c r="BY992" s="41">
        <v>43754</v>
      </c>
      <c r="BZ992">
        <v>12.75</v>
      </c>
      <c r="CA992">
        <v>7.6473000000000004</v>
      </c>
    </row>
    <row r="993" spans="1:79">
      <c r="A993" s="48"/>
      <c r="E993" s="48"/>
      <c r="M993" s="48"/>
      <c r="Q993" s="48"/>
      <c r="U993" s="48"/>
      <c r="Y993" s="48"/>
      <c r="AC993" s="48"/>
      <c r="AG993" s="48"/>
      <c r="AK993" s="45"/>
      <c r="AO993" s="48"/>
      <c r="AS993" s="48"/>
      <c r="AW993" s="48"/>
      <c r="BA993" s="48"/>
      <c r="BE993" s="48"/>
      <c r="BI993" s="48"/>
      <c r="BM993" s="41">
        <v>43451</v>
      </c>
      <c r="BN993">
        <v>8.49</v>
      </c>
      <c r="BO993">
        <v>4.6696</v>
      </c>
      <c r="BQ993" s="48"/>
      <c r="BU993" s="48"/>
      <c r="BY993" s="41">
        <v>43755</v>
      </c>
      <c r="BZ993">
        <v>12.7</v>
      </c>
      <c r="CA993">
        <v>7.6173999999999999</v>
      </c>
    </row>
    <row r="994" spans="1:79">
      <c r="A994" s="48"/>
      <c r="E994" s="48"/>
      <c r="M994" s="48"/>
      <c r="Q994" s="48"/>
      <c r="U994" s="48"/>
      <c r="Y994" s="48"/>
      <c r="AC994" s="48"/>
      <c r="AG994" s="48"/>
      <c r="AK994" s="45"/>
      <c r="AO994" s="48"/>
      <c r="AS994" s="48"/>
      <c r="AW994" s="48"/>
      <c r="BA994" s="48"/>
      <c r="BE994" s="48"/>
      <c r="BI994" s="48"/>
      <c r="BM994" s="41">
        <v>43452</v>
      </c>
      <c r="BN994">
        <v>8.3000000000000007</v>
      </c>
      <c r="BO994">
        <v>4.5651000000000002</v>
      </c>
      <c r="BQ994" s="48"/>
      <c r="BU994" s="48"/>
      <c r="BY994" s="41">
        <v>43756</v>
      </c>
      <c r="BZ994">
        <v>12.99</v>
      </c>
      <c r="CA994">
        <v>7.7912999999999997</v>
      </c>
    </row>
    <row r="995" spans="1:79">
      <c r="A995" s="48"/>
      <c r="E995" s="48"/>
      <c r="M995" s="48"/>
      <c r="Q995" s="48"/>
      <c r="U995" s="48"/>
      <c r="Y995" s="48"/>
      <c r="AC995" s="48"/>
      <c r="AG995" s="48"/>
      <c r="AK995" s="45"/>
      <c r="AO995" s="48"/>
      <c r="AS995" s="48"/>
      <c r="AW995" s="48"/>
      <c r="BA995" s="48"/>
      <c r="BE995" s="48"/>
      <c r="BI995" s="48"/>
      <c r="BM995" s="41">
        <v>43453</v>
      </c>
      <c r="BN995">
        <v>8.49</v>
      </c>
      <c r="BO995">
        <v>4.6696</v>
      </c>
      <c r="BQ995" s="48"/>
      <c r="BU995" s="48"/>
      <c r="BY995" s="41">
        <v>43759</v>
      </c>
      <c r="BZ995">
        <v>12.9</v>
      </c>
      <c r="CA995">
        <v>7.7373000000000003</v>
      </c>
    </row>
    <row r="996" spans="1:79">
      <c r="A996" s="48"/>
      <c r="E996" s="48"/>
      <c r="M996" s="48"/>
      <c r="Q996" s="48"/>
      <c r="U996" s="48"/>
      <c r="Y996" s="48"/>
      <c r="AC996" s="48"/>
      <c r="AG996" s="48"/>
      <c r="AK996" s="45"/>
      <c r="AO996" s="48"/>
      <c r="AS996" s="48"/>
      <c r="AW996" s="48"/>
      <c r="BA996" s="48"/>
      <c r="BE996" s="48"/>
      <c r="BI996" s="48"/>
      <c r="BM996" s="41">
        <v>43454</v>
      </c>
      <c r="BN996">
        <v>8.33</v>
      </c>
      <c r="BO996">
        <v>4.5815999999999999</v>
      </c>
      <c r="BQ996" s="48"/>
      <c r="BU996" s="48"/>
      <c r="BY996" s="41">
        <v>43760</v>
      </c>
      <c r="BZ996">
        <v>12.89</v>
      </c>
      <c r="CA996">
        <v>7.7313000000000001</v>
      </c>
    </row>
    <row r="997" spans="1:79">
      <c r="A997" s="48"/>
      <c r="E997" s="48"/>
      <c r="M997" s="48"/>
      <c r="Q997" s="48"/>
      <c r="U997" s="48"/>
      <c r="Y997" s="48"/>
      <c r="AC997" s="48"/>
      <c r="AG997" s="48"/>
      <c r="AK997" s="45"/>
      <c r="AO997" s="48"/>
      <c r="AS997" s="48"/>
      <c r="AW997" s="48"/>
      <c r="BA997" s="48"/>
      <c r="BE997" s="48"/>
      <c r="BI997" s="48"/>
      <c r="BM997" s="41">
        <v>43455</v>
      </c>
      <c r="BN997">
        <v>8.57</v>
      </c>
      <c r="BO997">
        <v>4.7135999999999996</v>
      </c>
      <c r="BQ997" s="48"/>
      <c r="BU997" s="48"/>
      <c r="BY997" s="41">
        <v>43761</v>
      </c>
      <c r="BZ997">
        <v>12.54</v>
      </c>
      <c r="CA997">
        <v>7.5213999999999999</v>
      </c>
    </row>
    <row r="998" spans="1:79">
      <c r="A998" s="48"/>
      <c r="E998" s="48"/>
      <c r="M998" s="48"/>
      <c r="Q998" s="48"/>
      <c r="U998" s="48"/>
      <c r="Y998" s="48"/>
      <c r="AC998" s="48"/>
      <c r="AG998" s="48"/>
      <c r="AK998" s="45"/>
      <c r="AO998" s="48"/>
      <c r="AS998" s="48"/>
      <c r="AW998" s="48"/>
      <c r="BA998" s="48"/>
      <c r="BE998" s="48"/>
      <c r="BI998" s="48"/>
      <c r="BM998" s="41">
        <v>43458</v>
      </c>
      <c r="BN998">
        <v>8.48</v>
      </c>
      <c r="BO998">
        <v>4.6641000000000004</v>
      </c>
      <c r="BQ998" s="48"/>
      <c r="BU998" s="48"/>
      <c r="BY998" s="41">
        <v>43762</v>
      </c>
      <c r="BZ998">
        <v>12.7</v>
      </c>
      <c r="CA998">
        <v>7.6173999999999999</v>
      </c>
    </row>
    <row r="999" spans="1:79">
      <c r="A999" s="48"/>
      <c r="E999" s="48"/>
      <c r="M999" s="48"/>
      <c r="Q999" s="48"/>
      <c r="U999" s="48"/>
      <c r="Y999" s="48"/>
      <c r="AC999" s="48"/>
      <c r="AG999" s="48"/>
      <c r="AK999" s="45"/>
      <c r="AO999" s="48"/>
      <c r="AS999" s="48"/>
      <c r="AW999" s="48"/>
      <c r="BA999" s="48"/>
      <c r="BE999" s="48"/>
      <c r="BI999" s="48"/>
      <c r="BM999" s="41">
        <v>43459</v>
      </c>
      <c r="BN999">
        <v>8.32</v>
      </c>
      <c r="BO999">
        <v>4.5761000000000003</v>
      </c>
      <c r="BQ999" s="48"/>
      <c r="BU999" s="48"/>
      <c r="BY999" s="41">
        <v>43763</v>
      </c>
      <c r="BZ999">
        <v>12.7</v>
      </c>
      <c r="CA999">
        <v>7.6173999999999999</v>
      </c>
    </row>
    <row r="1000" spans="1:79">
      <c r="A1000" s="48"/>
      <c r="E1000" s="48"/>
      <c r="M1000" s="48"/>
      <c r="Q1000" s="48"/>
      <c r="U1000" s="48"/>
      <c r="Y1000" s="48"/>
      <c r="AC1000" s="48"/>
      <c r="AG1000" s="48"/>
      <c r="AK1000" s="45"/>
      <c r="AO1000" s="48"/>
      <c r="AS1000" s="48"/>
      <c r="AW1000" s="48"/>
      <c r="BA1000" s="48"/>
      <c r="BE1000" s="48"/>
      <c r="BI1000" s="48"/>
      <c r="BM1000" s="41">
        <v>43460</v>
      </c>
      <c r="BN1000">
        <v>8.3000000000000007</v>
      </c>
      <c r="BO1000">
        <v>4.5651000000000002</v>
      </c>
      <c r="BQ1000" s="48"/>
      <c r="BU1000" s="48"/>
      <c r="BY1000" s="41">
        <v>43766</v>
      </c>
      <c r="BZ1000">
        <v>12.52</v>
      </c>
      <c r="CA1000">
        <v>7.5094000000000003</v>
      </c>
    </row>
    <row r="1001" spans="1:79">
      <c r="A1001" s="48"/>
      <c r="E1001" s="48"/>
      <c r="M1001" s="48"/>
      <c r="Q1001" s="48"/>
      <c r="U1001" s="48"/>
      <c r="Y1001" s="48"/>
      <c r="AC1001" s="48"/>
      <c r="AG1001" s="48"/>
      <c r="AK1001" s="45"/>
      <c r="AO1001" s="48"/>
      <c r="AS1001" s="48"/>
      <c r="AW1001" s="48"/>
      <c r="BA1001" s="48"/>
      <c r="BE1001" s="48"/>
      <c r="BI1001" s="48"/>
      <c r="BM1001" s="41">
        <v>43461</v>
      </c>
      <c r="BN1001">
        <v>8.44</v>
      </c>
      <c r="BO1001">
        <v>4.6421000000000001</v>
      </c>
      <c r="BQ1001" s="48"/>
      <c r="BU1001" s="48"/>
      <c r="BY1001" s="41">
        <v>43767</v>
      </c>
      <c r="BZ1001">
        <v>12.6</v>
      </c>
      <c r="CA1001">
        <v>7.5574000000000003</v>
      </c>
    </row>
    <row r="1002" spans="1:79">
      <c r="A1002" s="48"/>
      <c r="E1002" s="48"/>
      <c r="M1002" s="48"/>
      <c r="Q1002" s="48"/>
      <c r="U1002" s="48"/>
      <c r="Y1002" s="48"/>
      <c r="AC1002" s="48"/>
      <c r="AG1002" s="48"/>
      <c r="AK1002" s="45"/>
      <c r="AO1002" s="48"/>
      <c r="AS1002" s="48"/>
      <c r="AW1002" s="48"/>
      <c r="BA1002" s="48"/>
      <c r="BE1002" s="48"/>
      <c r="BI1002" s="48"/>
      <c r="BM1002" s="41">
        <v>43462</v>
      </c>
      <c r="BN1002">
        <v>8.6300000000000008</v>
      </c>
      <c r="BO1002">
        <v>4.7465999999999999</v>
      </c>
      <c r="BQ1002" s="48"/>
      <c r="BU1002" s="48"/>
      <c r="BY1002" s="41">
        <v>43768</v>
      </c>
      <c r="BZ1002">
        <v>12.9</v>
      </c>
      <c r="CA1002">
        <v>7.7373000000000003</v>
      </c>
    </row>
    <row r="1003" spans="1:79">
      <c r="A1003" s="48"/>
      <c r="E1003" s="48"/>
      <c r="M1003" s="48"/>
      <c r="Q1003" s="48"/>
      <c r="U1003" s="48"/>
      <c r="Y1003" s="48"/>
      <c r="AC1003" s="48"/>
      <c r="AG1003" s="48"/>
      <c r="AK1003" s="45"/>
      <c r="AO1003" s="48"/>
      <c r="AS1003" s="48"/>
      <c r="AW1003" s="48"/>
      <c r="BA1003" s="48"/>
      <c r="BE1003" s="48"/>
      <c r="BI1003" s="48"/>
      <c r="BM1003" s="41">
        <v>43465</v>
      </c>
      <c r="BN1003">
        <v>8.6999999999999993</v>
      </c>
      <c r="BO1003">
        <v>4.7850999999999999</v>
      </c>
      <c r="BQ1003" s="48"/>
      <c r="BU1003" s="48"/>
      <c r="BY1003" s="41">
        <v>43769</v>
      </c>
      <c r="BZ1003">
        <v>12.52</v>
      </c>
      <c r="CA1003">
        <v>7.5094000000000003</v>
      </c>
    </row>
    <row r="1004" spans="1:79">
      <c r="A1004" s="48"/>
      <c r="E1004" s="48"/>
      <c r="M1004" s="48"/>
      <c r="Q1004" s="48"/>
      <c r="U1004" s="48"/>
      <c r="Y1004" s="48"/>
      <c r="AC1004" s="48"/>
      <c r="AG1004" s="48"/>
      <c r="AK1004" s="45"/>
      <c r="AO1004" s="48"/>
      <c r="AS1004" s="48"/>
      <c r="AW1004" s="48"/>
      <c r="BA1004" s="48"/>
      <c r="BE1004" s="48"/>
      <c r="BI1004" s="48"/>
      <c r="BM1004" s="41">
        <v>43467</v>
      </c>
      <c r="BN1004">
        <v>8.59</v>
      </c>
      <c r="BO1004">
        <v>4.7245999999999997</v>
      </c>
      <c r="BQ1004" s="48"/>
      <c r="BU1004" s="48"/>
      <c r="BY1004" s="41">
        <v>43770</v>
      </c>
      <c r="BZ1004">
        <v>12.65</v>
      </c>
      <c r="CA1004">
        <v>7.5873999999999997</v>
      </c>
    </row>
    <row r="1005" spans="1:79">
      <c r="A1005" s="48"/>
      <c r="E1005" s="48"/>
      <c r="M1005" s="48"/>
      <c r="Q1005" s="48"/>
      <c r="U1005" s="48"/>
      <c r="Y1005" s="48"/>
      <c r="AC1005" s="48"/>
      <c r="AG1005" s="48"/>
      <c r="AK1005" s="45"/>
      <c r="AO1005" s="48"/>
      <c r="AS1005" s="48"/>
      <c r="AW1005" s="48"/>
      <c r="BA1005" s="48"/>
      <c r="BE1005" s="48"/>
      <c r="BI1005" s="48"/>
      <c r="BM1005" s="41">
        <v>43468</v>
      </c>
      <c r="BN1005">
        <v>8.83</v>
      </c>
      <c r="BO1005">
        <v>4.8566000000000003</v>
      </c>
      <c r="BQ1005" s="48"/>
      <c r="BU1005" s="48"/>
      <c r="BY1005" s="41">
        <v>43773</v>
      </c>
      <c r="BZ1005">
        <v>12.65</v>
      </c>
      <c r="CA1005">
        <v>7.5873999999999997</v>
      </c>
    </row>
    <row r="1006" spans="1:79">
      <c r="A1006" s="48"/>
      <c r="E1006" s="48"/>
      <c r="M1006" s="48"/>
      <c r="Q1006" s="48"/>
      <c r="U1006" s="48"/>
      <c r="Y1006" s="48"/>
      <c r="AC1006" s="48"/>
      <c r="AG1006" s="48"/>
      <c r="AK1006" s="45"/>
      <c r="AO1006" s="48"/>
      <c r="AS1006" s="48"/>
      <c r="AW1006" s="48"/>
      <c r="BA1006" s="48"/>
      <c r="BE1006" s="48"/>
      <c r="BI1006" s="48"/>
      <c r="BM1006" s="41">
        <v>43469</v>
      </c>
      <c r="BN1006">
        <v>8.94</v>
      </c>
      <c r="BO1006">
        <v>4.9170999999999996</v>
      </c>
      <c r="BQ1006" s="48"/>
      <c r="BU1006" s="48"/>
      <c r="BY1006" s="41">
        <v>43774</v>
      </c>
      <c r="BZ1006">
        <v>12.95</v>
      </c>
      <c r="CA1006">
        <v>7.7672999999999996</v>
      </c>
    </row>
    <row r="1007" spans="1:79">
      <c r="A1007" s="48"/>
      <c r="E1007" s="48"/>
      <c r="M1007" s="48"/>
      <c r="Q1007" s="48"/>
      <c r="U1007" s="48"/>
      <c r="Y1007" s="48"/>
      <c r="AC1007" s="48"/>
      <c r="AG1007" s="48"/>
      <c r="AK1007" s="45"/>
      <c r="AO1007" s="48"/>
      <c r="AS1007" s="48"/>
      <c r="AW1007" s="48"/>
      <c r="BA1007" s="48"/>
      <c r="BE1007" s="48"/>
      <c r="BI1007" s="48"/>
      <c r="BM1007" s="41">
        <v>43472</v>
      </c>
      <c r="BN1007">
        <v>8.75</v>
      </c>
      <c r="BO1007">
        <v>4.8125999999999998</v>
      </c>
      <c r="BQ1007" s="48"/>
      <c r="BU1007" s="48"/>
      <c r="BY1007" s="41">
        <v>43775</v>
      </c>
      <c r="BZ1007">
        <v>12.6</v>
      </c>
      <c r="CA1007">
        <v>7.5574000000000003</v>
      </c>
    </row>
    <row r="1008" spans="1:79">
      <c r="A1008" s="48"/>
      <c r="E1008" s="48"/>
      <c r="M1008" s="48"/>
      <c r="Q1008" s="48"/>
      <c r="U1008" s="48"/>
      <c r="Y1008" s="48"/>
      <c r="AC1008" s="48"/>
      <c r="AG1008" s="48"/>
      <c r="AK1008" s="45"/>
      <c r="AO1008" s="48"/>
      <c r="AS1008" s="48"/>
      <c r="AW1008" s="48"/>
      <c r="BA1008" s="48"/>
      <c r="BE1008" s="48"/>
      <c r="BI1008" s="48"/>
      <c r="BM1008" s="41">
        <v>43473</v>
      </c>
      <c r="BN1008">
        <v>8.91</v>
      </c>
      <c r="BO1008">
        <v>4.9005999999999998</v>
      </c>
      <c r="BQ1008" s="48"/>
      <c r="BU1008" s="48"/>
      <c r="BY1008" s="41">
        <v>43776</v>
      </c>
      <c r="BZ1008">
        <v>12.95</v>
      </c>
      <c r="CA1008">
        <v>7.7672999999999996</v>
      </c>
    </row>
    <row r="1009" spans="1:79">
      <c r="A1009" s="48"/>
      <c r="E1009" s="48"/>
      <c r="M1009" s="48"/>
      <c r="Q1009" s="48"/>
      <c r="U1009" s="48"/>
      <c r="Y1009" s="48"/>
      <c r="AC1009" s="48"/>
      <c r="AG1009" s="48"/>
      <c r="AK1009" s="45"/>
      <c r="AO1009" s="48"/>
      <c r="AS1009" s="48"/>
      <c r="AW1009" s="48"/>
      <c r="BA1009" s="48"/>
      <c r="BE1009" s="48"/>
      <c r="BI1009" s="48"/>
      <c r="BM1009" s="41">
        <v>43474</v>
      </c>
      <c r="BN1009">
        <v>9.3000000000000007</v>
      </c>
      <c r="BO1009">
        <v>5.1151999999999997</v>
      </c>
      <c r="BQ1009" s="48"/>
      <c r="BU1009" s="48"/>
      <c r="BY1009" s="41">
        <v>43777</v>
      </c>
      <c r="BZ1009">
        <v>12.95</v>
      </c>
      <c r="CA1009">
        <v>7.7672999999999996</v>
      </c>
    </row>
    <row r="1010" spans="1:79">
      <c r="A1010" s="48"/>
      <c r="E1010" s="48"/>
      <c r="M1010" s="48"/>
      <c r="Q1010" s="48"/>
      <c r="U1010" s="48"/>
      <c r="Y1010" s="48"/>
      <c r="AC1010" s="48"/>
      <c r="AG1010" s="48"/>
      <c r="AK1010" s="45"/>
      <c r="AO1010" s="48"/>
      <c r="AS1010" s="48"/>
      <c r="AW1010" s="48"/>
      <c r="BA1010" s="48"/>
      <c r="BE1010" s="48"/>
      <c r="BI1010" s="48"/>
      <c r="BM1010" s="41">
        <v>43475</v>
      </c>
      <c r="BN1010">
        <v>9.32</v>
      </c>
      <c r="BO1010">
        <v>5.1261999999999999</v>
      </c>
      <c r="BQ1010" s="48"/>
      <c r="BU1010" s="48"/>
      <c r="BY1010" s="41">
        <v>43780</v>
      </c>
      <c r="BZ1010">
        <v>12.95</v>
      </c>
      <c r="CA1010">
        <v>7.7672999999999996</v>
      </c>
    </row>
    <row r="1011" spans="1:79">
      <c r="A1011" s="48"/>
      <c r="E1011" s="48"/>
      <c r="M1011" s="48"/>
      <c r="Q1011" s="48"/>
      <c r="U1011" s="48"/>
      <c r="Y1011" s="48"/>
      <c r="AC1011" s="48"/>
      <c r="AG1011" s="48"/>
      <c r="AK1011" s="45"/>
      <c r="AO1011" s="48"/>
      <c r="AS1011" s="48"/>
      <c r="AW1011" s="48"/>
      <c r="BA1011" s="48"/>
      <c r="BE1011" s="48"/>
      <c r="BI1011" s="48"/>
      <c r="BM1011" s="41">
        <v>43476</v>
      </c>
      <c r="BN1011">
        <v>9.57</v>
      </c>
      <c r="BO1011">
        <v>5.2637</v>
      </c>
      <c r="BQ1011" s="48"/>
      <c r="BU1011" s="48"/>
      <c r="BY1011" s="41">
        <v>43781</v>
      </c>
      <c r="BZ1011">
        <v>12.95</v>
      </c>
      <c r="CA1011">
        <v>7.7672999999999996</v>
      </c>
    </row>
    <row r="1012" spans="1:79">
      <c r="A1012" s="48"/>
      <c r="E1012" s="48"/>
      <c r="M1012" s="48"/>
      <c r="Q1012" s="48"/>
      <c r="U1012" s="48"/>
      <c r="Y1012" s="48"/>
      <c r="AC1012" s="48"/>
      <c r="AG1012" s="48"/>
      <c r="AK1012" s="45"/>
      <c r="AO1012" s="48"/>
      <c r="AS1012" s="48"/>
      <c r="AW1012" s="48"/>
      <c r="BA1012" s="48"/>
      <c r="BE1012" s="48"/>
      <c r="BI1012" s="48"/>
      <c r="BM1012" s="41">
        <v>43480</v>
      </c>
      <c r="BN1012">
        <v>9.6</v>
      </c>
      <c r="BO1012">
        <v>5.2801999999999998</v>
      </c>
      <c r="BQ1012" s="48"/>
      <c r="BU1012" s="48"/>
      <c r="BY1012" s="41">
        <v>43782</v>
      </c>
      <c r="BZ1012">
        <v>12.75</v>
      </c>
      <c r="CA1012">
        <v>7.6473000000000004</v>
      </c>
    </row>
    <row r="1013" spans="1:79">
      <c r="A1013" s="48"/>
      <c r="E1013" s="48"/>
      <c r="M1013" s="48"/>
      <c r="Q1013" s="48"/>
      <c r="U1013" s="48"/>
      <c r="Y1013" s="48"/>
      <c r="AC1013" s="48"/>
      <c r="AG1013" s="48"/>
      <c r="AK1013" s="45"/>
      <c r="AO1013" s="48"/>
      <c r="AS1013" s="48"/>
      <c r="AW1013" s="48"/>
      <c r="BA1013" s="48"/>
      <c r="BE1013" s="48"/>
      <c r="BI1013" s="48"/>
      <c r="BM1013" s="41">
        <v>43481</v>
      </c>
      <c r="BN1013">
        <v>9.59</v>
      </c>
      <c r="BO1013">
        <v>5.2747000000000002</v>
      </c>
      <c r="BQ1013" s="48"/>
      <c r="BU1013" s="48"/>
      <c r="BY1013" s="41">
        <v>43783</v>
      </c>
      <c r="BZ1013">
        <v>12.55</v>
      </c>
      <c r="CA1013">
        <v>7.5274000000000001</v>
      </c>
    </row>
    <row r="1014" spans="1:79">
      <c r="A1014" s="48"/>
      <c r="E1014" s="48"/>
      <c r="M1014" s="48"/>
      <c r="Q1014" s="48"/>
      <c r="U1014" s="48"/>
      <c r="Y1014" s="48"/>
      <c r="AC1014" s="48"/>
      <c r="AG1014" s="48"/>
      <c r="AK1014" s="45"/>
      <c r="AO1014" s="48"/>
      <c r="AS1014" s="48"/>
      <c r="AW1014" s="48"/>
      <c r="BA1014" s="48"/>
      <c r="BE1014" s="48"/>
      <c r="BI1014" s="48"/>
      <c r="BM1014" s="41">
        <v>43482</v>
      </c>
      <c r="BN1014">
        <v>9.6999999999999993</v>
      </c>
      <c r="BO1014">
        <v>5.3352000000000004</v>
      </c>
      <c r="BQ1014" s="48"/>
      <c r="BU1014" s="48"/>
      <c r="BY1014" s="41">
        <v>43784</v>
      </c>
      <c r="BZ1014">
        <v>12.55</v>
      </c>
      <c r="CA1014">
        <v>7.5274000000000001</v>
      </c>
    </row>
    <row r="1015" spans="1:79">
      <c r="A1015" s="48"/>
      <c r="E1015" s="48"/>
      <c r="M1015" s="48"/>
      <c r="Q1015" s="48"/>
      <c r="U1015" s="48"/>
      <c r="Y1015" s="48"/>
      <c r="AC1015" s="48"/>
      <c r="AG1015" s="48"/>
      <c r="AK1015" s="45"/>
      <c r="AO1015" s="48"/>
      <c r="AS1015" s="48"/>
      <c r="AW1015" s="48"/>
      <c r="BA1015" s="48"/>
      <c r="BE1015" s="48"/>
      <c r="BI1015" s="48"/>
      <c r="BM1015" s="41">
        <v>43483</v>
      </c>
      <c r="BN1015">
        <v>9.99</v>
      </c>
      <c r="BO1015">
        <v>5.4946999999999999</v>
      </c>
      <c r="BQ1015" s="48"/>
      <c r="BU1015" s="48"/>
      <c r="BY1015" s="41">
        <v>43787</v>
      </c>
      <c r="BZ1015">
        <v>12.55</v>
      </c>
      <c r="CA1015">
        <v>7.5274000000000001</v>
      </c>
    </row>
    <row r="1016" spans="1:79">
      <c r="A1016" s="48"/>
      <c r="E1016" s="48"/>
      <c r="M1016" s="48"/>
      <c r="Q1016" s="48"/>
      <c r="U1016" s="48"/>
      <c r="Y1016" s="48"/>
      <c r="AC1016" s="48"/>
      <c r="AG1016" s="48"/>
      <c r="AK1016" s="45"/>
      <c r="AO1016" s="48"/>
      <c r="AS1016" s="48"/>
      <c r="AW1016" s="48"/>
      <c r="BA1016" s="48"/>
      <c r="BE1016" s="48"/>
      <c r="BI1016" s="48"/>
      <c r="BM1016" s="41">
        <v>43486</v>
      </c>
      <c r="BN1016">
        <v>10.5</v>
      </c>
      <c r="BO1016">
        <v>5.7751999999999999</v>
      </c>
      <c r="BQ1016" s="48"/>
      <c r="BU1016" s="48"/>
      <c r="BY1016" s="41">
        <v>43788</v>
      </c>
      <c r="BZ1016">
        <v>12.55</v>
      </c>
      <c r="CA1016">
        <v>7.5274000000000001</v>
      </c>
    </row>
    <row r="1017" spans="1:79">
      <c r="A1017" s="48"/>
      <c r="E1017" s="48"/>
      <c r="M1017" s="48"/>
      <c r="Q1017" s="48"/>
      <c r="U1017" s="48"/>
      <c r="Y1017" s="48"/>
      <c r="AC1017" s="48"/>
      <c r="AG1017" s="48"/>
      <c r="AK1017" s="45"/>
      <c r="AO1017" s="48"/>
      <c r="AS1017" s="48"/>
      <c r="AW1017" s="48"/>
      <c r="BA1017" s="48"/>
      <c r="BE1017" s="48"/>
      <c r="BI1017" s="48"/>
      <c r="BM1017" s="41">
        <v>43487</v>
      </c>
      <c r="BN1017">
        <v>10.48</v>
      </c>
      <c r="BO1017">
        <v>5.7641999999999998</v>
      </c>
      <c r="BQ1017" s="48"/>
      <c r="BU1017" s="48"/>
      <c r="BY1017" s="41">
        <v>43789</v>
      </c>
      <c r="BZ1017">
        <v>12.25</v>
      </c>
      <c r="CA1017">
        <v>7.3474000000000004</v>
      </c>
    </row>
    <row r="1018" spans="1:79">
      <c r="A1018" s="48"/>
      <c r="E1018" s="48"/>
      <c r="M1018" s="48"/>
      <c r="Q1018" s="48"/>
      <c r="U1018" s="48"/>
      <c r="Y1018" s="48"/>
      <c r="AC1018" s="48"/>
      <c r="AG1018" s="48"/>
      <c r="AK1018" s="45"/>
      <c r="AO1018" s="48"/>
      <c r="AS1018" s="48"/>
      <c r="AW1018" s="48"/>
      <c r="BA1018" s="48"/>
      <c r="BE1018" s="48"/>
      <c r="BI1018" s="48"/>
      <c r="BM1018" s="41">
        <v>43488</v>
      </c>
      <c r="BN1018">
        <v>10.14</v>
      </c>
      <c r="BO1018">
        <v>5.5772000000000004</v>
      </c>
      <c r="BQ1018" s="48"/>
      <c r="BU1018" s="48"/>
      <c r="BY1018" s="41">
        <v>43790</v>
      </c>
      <c r="BZ1018">
        <v>12.2</v>
      </c>
      <c r="CA1018">
        <v>7.3174999999999999</v>
      </c>
    </row>
    <row r="1019" spans="1:79">
      <c r="A1019" s="48"/>
      <c r="E1019" s="48"/>
      <c r="M1019" s="48"/>
      <c r="Q1019" s="48"/>
      <c r="U1019" s="48"/>
      <c r="Y1019" s="48"/>
      <c r="AC1019" s="48"/>
      <c r="AG1019" s="48"/>
      <c r="AK1019" s="45"/>
      <c r="AO1019" s="48"/>
      <c r="AS1019" s="48"/>
      <c r="AW1019" s="48"/>
      <c r="BA1019" s="48"/>
      <c r="BE1019" s="48"/>
      <c r="BI1019" s="48"/>
      <c r="BM1019" s="41">
        <v>43489</v>
      </c>
      <c r="BN1019">
        <v>9.99</v>
      </c>
      <c r="BO1019">
        <v>5.4946999999999999</v>
      </c>
      <c r="BQ1019" s="48"/>
      <c r="BU1019" s="48"/>
      <c r="BY1019" s="41">
        <v>43791</v>
      </c>
      <c r="BZ1019">
        <v>12</v>
      </c>
      <c r="CA1019">
        <v>7.1974999999999998</v>
      </c>
    </row>
    <row r="1020" spans="1:79">
      <c r="A1020" s="48"/>
      <c r="E1020" s="48"/>
      <c r="M1020" s="48"/>
      <c r="Q1020" s="48"/>
      <c r="U1020" s="48"/>
      <c r="Y1020" s="48"/>
      <c r="AC1020" s="48"/>
      <c r="AG1020" s="48"/>
      <c r="AK1020" s="45"/>
      <c r="AO1020" s="48"/>
      <c r="AS1020" s="48"/>
      <c r="AW1020" s="48"/>
      <c r="BA1020" s="48"/>
      <c r="BE1020" s="48"/>
      <c r="BI1020" s="48"/>
      <c r="BM1020" s="41">
        <v>43490</v>
      </c>
      <c r="BN1020">
        <v>9.93</v>
      </c>
      <c r="BO1020">
        <v>5.4617000000000004</v>
      </c>
      <c r="BQ1020" s="48"/>
      <c r="BU1020" s="48"/>
      <c r="BY1020" s="41">
        <v>43794</v>
      </c>
      <c r="BZ1020">
        <v>11.75</v>
      </c>
      <c r="CA1020">
        <v>7.0475000000000003</v>
      </c>
    </row>
    <row r="1021" spans="1:79">
      <c r="A1021" s="48"/>
      <c r="E1021" s="48"/>
      <c r="M1021" s="48"/>
      <c r="Q1021" s="48"/>
      <c r="U1021" s="48"/>
      <c r="Y1021" s="48"/>
      <c r="AC1021" s="48"/>
      <c r="AG1021" s="48"/>
      <c r="AK1021" s="45"/>
      <c r="AO1021" s="48"/>
      <c r="AS1021" s="48"/>
      <c r="AW1021" s="48"/>
      <c r="BA1021" s="48"/>
      <c r="BE1021" s="48"/>
      <c r="BI1021" s="48"/>
      <c r="BM1021" s="41">
        <v>43493</v>
      </c>
      <c r="BN1021">
        <v>10.029999999999999</v>
      </c>
      <c r="BO1021">
        <v>5.5167000000000002</v>
      </c>
      <c r="BQ1021" s="48"/>
      <c r="BU1021" s="48"/>
      <c r="BY1021" s="41">
        <v>43795</v>
      </c>
      <c r="BZ1021">
        <v>11.65</v>
      </c>
      <c r="CA1021">
        <v>6.9875999999999996</v>
      </c>
    </row>
    <row r="1022" spans="1:79">
      <c r="A1022" s="48"/>
      <c r="E1022" s="48"/>
      <c r="M1022" s="48"/>
      <c r="Q1022" s="48"/>
      <c r="U1022" s="48"/>
      <c r="Y1022" s="48"/>
      <c r="AC1022" s="48"/>
      <c r="AG1022" s="48"/>
      <c r="AK1022" s="45"/>
      <c r="AO1022" s="48"/>
      <c r="AS1022" s="48"/>
      <c r="AW1022" s="48"/>
      <c r="BA1022" s="48"/>
      <c r="BE1022" s="48"/>
      <c r="BI1022" s="48"/>
      <c r="BM1022" s="41">
        <v>43494</v>
      </c>
      <c r="BN1022">
        <v>10.050000000000001</v>
      </c>
      <c r="BO1022">
        <v>5.5277000000000003</v>
      </c>
      <c r="BQ1022" s="48"/>
      <c r="BU1022" s="48"/>
      <c r="BY1022" s="41">
        <v>43796</v>
      </c>
      <c r="BZ1022">
        <v>11.5</v>
      </c>
      <c r="CA1022">
        <v>6.8975999999999997</v>
      </c>
    </row>
    <row r="1023" spans="1:79">
      <c r="A1023" s="48"/>
      <c r="E1023" s="48"/>
      <c r="M1023" s="48"/>
      <c r="Q1023" s="48"/>
      <c r="U1023" s="48"/>
      <c r="Y1023" s="48"/>
      <c r="AC1023" s="48"/>
      <c r="AG1023" s="48"/>
      <c r="AK1023" s="45"/>
      <c r="AO1023" s="48"/>
      <c r="AS1023" s="48"/>
      <c r="AW1023" s="48"/>
      <c r="BA1023" s="48"/>
      <c r="BE1023" s="48"/>
      <c r="BI1023" s="48"/>
      <c r="BM1023" s="41">
        <v>43495</v>
      </c>
      <c r="BN1023">
        <v>10.050000000000001</v>
      </c>
      <c r="BO1023">
        <v>5.5277000000000003</v>
      </c>
      <c r="BQ1023" s="48"/>
      <c r="BU1023" s="48"/>
      <c r="BY1023" s="41">
        <v>43797</v>
      </c>
      <c r="BZ1023">
        <v>11.49</v>
      </c>
      <c r="CA1023">
        <v>6.8916000000000004</v>
      </c>
    </row>
    <row r="1024" spans="1:79">
      <c r="A1024" s="48"/>
      <c r="E1024" s="48"/>
      <c r="M1024" s="48"/>
      <c r="Q1024" s="48"/>
      <c r="U1024" s="48"/>
      <c r="Y1024" s="48"/>
      <c r="AC1024" s="48"/>
      <c r="AG1024" s="48"/>
      <c r="AK1024" s="45"/>
      <c r="AO1024" s="48"/>
      <c r="AS1024" s="48"/>
      <c r="AW1024" s="48"/>
      <c r="BA1024" s="48"/>
      <c r="BE1024" s="48"/>
      <c r="BI1024" s="48"/>
      <c r="BM1024" s="41">
        <v>43496</v>
      </c>
      <c r="BN1024">
        <v>10</v>
      </c>
      <c r="BO1024">
        <v>5.5002000000000004</v>
      </c>
      <c r="BQ1024" s="48"/>
      <c r="BU1024" s="48"/>
      <c r="BY1024" s="41">
        <v>43798</v>
      </c>
      <c r="BZ1024">
        <v>11.41</v>
      </c>
      <c r="CA1024">
        <v>6.8436000000000003</v>
      </c>
    </row>
    <row r="1025" spans="1:79">
      <c r="A1025" s="48"/>
      <c r="E1025" s="48"/>
      <c r="M1025" s="48"/>
      <c r="Q1025" s="48"/>
      <c r="U1025" s="48"/>
      <c r="Y1025" s="48"/>
      <c r="AC1025" s="48"/>
      <c r="AG1025" s="48"/>
      <c r="AK1025" s="45"/>
      <c r="AO1025" s="48"/>
      <c r="AS1025" s="48"/>
      <c r="AW1025" s="48"/>
      <c r="BA1025" s="48"/>
      <c r="BE1025" s="48"/>
      <c r="BI1025" s="48"/>
      <c r="BM1025" s="41">
        <v>43497</v>
      </c>
      <c r="BN1025">
        <v>9.8000000000000007</v>
      </c>
      <c r="BO1025">
        <v>5.3902000000000001</v>
      </c>
      <c r="BQ1025" s="48"/>
      <c r="BU1025" s="48"/>
      <c r="BY1025" s="41">
        <v>43801</v>
      </c>
      <c r="BZ1025">
        <v>11.4</v>
      </c>
      <c r="CA1025">
        <v>6.8376000000000001</v>
      </c>
    </row>
    <row r="1026" spans="1:79">
      <c r="A1026" s="48"/>
      <c r="E1026" s="48"/>
      <c r="M1026" s="48"/>
      <c r="Q1026" s="48"/>
      <c r="U1026" s="48"/>
      <c r="Y1026" s="48"/>
      <c r="AC1026" s="48"/>
      <c r="AG1026" s="48"/>
      <c r="AK1026" s="45"/>
      <c r="AO1026" s="48"/>
      <c r="AS1026" s="48"/>
      <c r="AW1026" s="48"/>
      <c r="BA1026" s="48"/>
      <c r="BE1026" s="48"/>
      <c r="BI1026" s="48"/>
      <c r="BM1026" s="41">
        <v>43500</v>
      </c>
      <c r="BN1026">
        <v>9.65</v>
      </c>
      <c r="BO1026">
        <v>5.3076999999999996</v>
      </c>
      <c r="BQ1026" s="48"/>
      <c r="BU1026" s="48"/>
      <c r="BY1026" s="41">
        <v>43802</v>
      </c>
      <c r="BZ1026">
        <v>11.38</v>
      </c>
      <c r="CA1026">
        <v>6.8255999999999997</v>
      </c>
    </row>
    <row r="1027" spans="1:79">
      <c r="A1027" s="48"/>
      <c r="E1027" s="48"/>
      <c r="M1027" s="48"/>
      <c r="Q1027" s="48"/>
      <c r="U1027" s="48"/>
      <c r="Y1027" s="48"/>
      <c r="AC1027" s="48"/>
      <c r="AG1027" s="48"/>
      <c r="AK1027" s="45"/>
      <c r="AO1027" s="48"/>
      <c r="AS1027" s="48"/>
      <c r="AW1027" s="48"/>
      <c r="BA1027" s="48"/>
      <c r="BE1027" s="48"/>
      <c r="BI1027" s="48"/>
      <c r="BM1027" s="41">
        <v>43501</v>
      </c>
      <c r="BN1027">
        <v>9.6199999999999992</v>
      </c>
      <c r="BO1027">
        <v>5.2911999999999999</v>
      </c>
      <c r="BQ1027" s="48"/>
      <c r="BU1027" s="48"/>
      <c r="BY1027" s="41">
        <v>43803</v>
      </c>
      <c r="BZ1027">
        <v>11.1</v>
      </c>
      <c r="CA1027">
        <v>6.6577000000000002</v>
      </c>
    </row>
    <row r="1028" spans="1:79">
      <c r="A1028" s="48"/>
      <c r="E1028" s="48"/>
      <c r="M1028" s="48"/>
      <c r="Q1028" s="48"/>
      <c r="U1028" s="48"/>
      <c r="Y1028" s="48"/>
      <c r="AC1028" s="48"/>
      <c r="AG1028" s="48"/>
      <c r="AK1028" s="45"/>
      <c r="AO1028" s="48"/>
      <c r="AS1028" s="48"/>
      <c r="AW1028" s="48"/>
      <c r="BA1028" s="48"/>
      <c r="BE1028" s="48"/>
      <c r="BI1028" s="48"/>
      <c r="BM1028" s="41">
        <v>43502</v>
      </c>
      <c r="BN1028">
        <v>9.69</v>
      </c>
      <c r="BO1028">
        <v>5.3296999999999999</v>
      </c>
      <c r="BQ1028" s="48"/>
      <c r="BU1028" s="48"/>
      <c r="BY1028" s="41">
        <v>43804</v>
      </c>
      <c r="BZ1028">
        <v>11.08</v>
      </c>
      <c r="CA1028">
        <v>6.6456999999999997</v>
      </c>
    </row>
    <row r="1029" spans="1:79">
      <c r="A1029" s="48"/>
      <c r="E1029" s="48"/>
      <c r="M1029" s="48"/>
      <c r="Q1029" s="48"/>
      <c r="U1029" s="48"/>
      <c r="Y1029" s="48"/>
      <c r="AC1029" s="48"/>
      <c r="AG1029" s="48"/>
      <c r="AK1029" s="45"/>
      <c r="AO1029" s="48"/>
      <c r="AS1029" s="48"/>
      <c r="AW1029" s="48"/>
      <c r="BA1029" s="48"/>
      <c r="BE1029" s="48"/>
      <c r="BI1029" s="48"/>
      <c r="BM1029" s="41">
        <v>43503</v>
      </c>
      <c r="BN1029">
        <v>9.9499999999999993</v>
      </c>
      <c r="BO1029">
        <v>5.4726999999999997</v>
      </c>
      <c r="BQ1029" s="48"/>
      <c r="BU1029" s="48"/>
      <c r="BY1029" s="41">
        <v>43805</v>
      </c>
      <c r="BZ1029">
        <v>11.08</v>
      </c>
      <c r="CA1029">
        <v>6.6456999999999997</v>
      </c>
    </row>
    <row r="1030" spans="1:79">
      <c r="A1030" s="48"/>
      <c r="E1030" s="48"/>
      <c r="M1030" s="48"/>
      <c r="Q1030" s="48"/>
      <c r="U1030" s="48"/>
      <c r="Y1030" s="48"/>
      <c r="AC1030" s="48"/>
      <c r="AG1030" s="48"/>
      <c r="AK1030" s="45"/>
      <c r="AO1030" s="48"/>
      <c r="AS1030" s="48"/>
      <c r="AW1030" s="48"/>
      <c r="BA1030" s="48"/>
      <c r="BE1030" s="48"/>
      <c r="BI1030" s="48"/>
      <c r="BM1030" s="41">
        <v>43504</v>
      </c>
      <c r="BN1030">
        <v>10.15</v>
      </c>
      <c r="BO1030">
        <v>5.5827</v>
      </c>
      <c r="BQ1030" s="48"/>
      <c r="BU1030" s="48"/>
      <c r="BY1030" s="41">
        <v>43808</v>
      </c>
      <c r="BZ1030">
        <v>10.95</v>
      </c>
      <c r="CA1030">
        <v>6.5677000000000003</v>
      </c>
    </row>
    <row r="1031" spans="1:79">
      <c r="A1031" s="48"/>
      <c r="E1031" s="48"/>
      <c r="M1031" s="48"/>
      <c r="Q1031" s="48"/>
      <c r="U1031" s="48"/>
      <c r="Y1031" s="48"/>
      <c r="AC1031" s="48"/>
      <c r="AG1031" s="48"/>
      <c r="AK1031" s="45"/>
      <c r="AO1031" s="48"/>
      <c r="AS1031" s="48"/>
      <c r="AW1031" s="48"/>
      <c r="BA1031" s="48"/>
      <c r="BE1031" s="48"/>
      <c r="BI1031" s="48"/>
      <c r="BM1031" s="41">
        <v>43507</v>
      </c>
      <c r="BN1031">
        <v>10</v>
      </c>
      <c r="BO1031">
        <v>5.5002000000000004</v>
      </c>
      <c r="BQ1031" s="48"/>
      <c r="BU1031" s="48"/>
      <c r="BY1031" s="41">
        <v>43809</v>
      </c>
      <c r="BZ1031">
        <v>11.15</v>
      </c>
      <c r="CA1031">
        <v>6.6877000000000004</v>
      </c>
    </row>
    <row r="1032" spans="1:79">
      <c r="A1032" s="48"/>
      <c r="E1032" s="48"/>
      <c r="M1032" s="48"/>
      <c r="Q1032" s="48"/>
      <c r="U1032" s="48"/>
      <c r="Y1032" s="48"/>
      <c r="AC1032" s="48"/>
      <c r="AG1032" s="48"/>
      <c r="AK1032" s="45"/>
      <c r="AO1032" s="48"/>
      <c r="AS1032" s="48"/>
      <c r="AW1032" s="48"/>
      <c r="BA1032" s="48"/>
      <c r="BE1032" s="48"/>
      <c r="BI1032" s="48"/>
      <c r="BM1032" s="41">
        <v>43508</v>
      </c>
      <c r="BN1032">
        <v>10</v>
      </c>
      <c r="BO1032">
        <v>5.5002000000000004</v>
      </c>
      <c r="BQ1032" s="48"/>
      <c r="BU1032" s="48"/>
      <c r="BY1032" s="41">
        <v>43810</v>
      </c>
      <c r="BZ1032">
        <v>11.48</v>
      </c>
      <c r="CA1032">
        <v>6.8856000000000002</v>
      </c>
    </row>
    <row r="1033" spans="1:79">
      <c r="A1033" s="48"/>
      <c r="E1033" s="48"/>
      <c r="M1033" s="48"/>
      <c r="Q1033" s="48"/>
      <c r="U1033" s="48"/>
      <c r="Y1033" s="48"/>
      <c r="AC1033" s="48"/>
      <c r="AG1033" s="48"/>
      <c r="AK1033" s="45"/>
      <c r="AO1033" s="48"/>
      <c r="AS1033" s="48"/>
      <c r="AW1033" s="48"/>
      <c r="BA1033" s="48"/>
      <c r="BE1033" s="48"/>
      <c r="BI1033" s="48"/>
      <c r="BM1033" s="41">
        <v>43509</v>
      </c>
      <c r="BN1033">
        <v>9.8000000000000007</v>
      </c>
      <c r="BO1033">
        <v>5.3902000000000001</v>
      </c>
      <c r="BQ1033" s="48"/>
      <c r="BU1033" s="48"/>
      <c r="BY1033" s="41">
        <v>43811</v>
      </c>
      <c r="BZ1033">
        <v>11.48</v>
      </c>
      <c r="CA1033">
        <v>6.8856000000000002</v>
      </c>
    </row>
    <row r="1034" spans="1:79">
      <c r="A1034" s="48"/>
      <c r="E1034" s="48"/>
      <c r="M1034" s="48"/>
      <c r="Q1034" s="48"/>
      <c r="U1034" s="48"/>
      <c r="Y1034" s="48"/>
      <c r="AC1034" s="48"/>
      <c r="AG1034" s="48"/>
      <c r="AK1034" s="45"/>
      <c r="AO1034" s="48"/>
      <c r="AS1034" s="48"/>
      <c r="AW1034" s="48"/>
      <c r="BA1034" s="48"/>
      <c r="BE1034" s="48"/>
      <c r="BI1034" s="48"/>
      <c r="BM1034" s="41">
        <v>43510</v>
      </c>
      <c r="BN1034">
        <v>10</v>
      </c>
      <c r="BO1034">
        <v>5.5002000000000004</v>
      </c>
      <c r="BQ1034" s="48"/>
      <c r="BU1034" s="48"/>
      <c r="BY1034" s="41">
        <v>43812</v>
      </c>
      <c r="BZ1034">
        <v>11.65</v>
      </c>
      <c r="CA1034">
        <v>6.9875999999999996</v>
      </c>
    </row>
    <row r="1035" spans="1:79">
      <c r="A1035" s="48"/>
      <c r="E1035" s="48"/>
      <c r="M1035" s="48"/>
      <c r="Q1035" s="48"/>
      <c r="U1035" s="48"/>
      <c r="Y1035" s="48"/>
      <c r="AC1035" s="48"/>
      <c r="AG1035" s="48"/>
      <c r="AK1035" s="45"/>
      <c r="AO1035" s="48"/>
      <c r="AS1035" s="48"/>
      <c r="AW1035" s="48"/>
      <c r="BA1035" s="48"/>
      <c r="BE1035" s="48"/>
      <c r="BI1035" s="48"/>
      <c r="BM1035" s="41">
        <v>43511</v>
      </c>
      <c r="BN1035">
        <v>9.9499999999999993</v>
      </c>
      <c r="BO1035">
        <v>5.4726999999999997</v>
      </c>
      <c r="BQ1035" s="48"/>
      <c r="BU1035" s="48"/>
      <c r="BY1035" s="41">
        <v>43815</v>
      </c>
      <c r="BZ1035">
        <v>11.67</v>
      </c>
      <c r="CA1035">
        <v>6.9996</v>
      </c>
    </row>
    <row r="1036" spans="1:79">
      <c r="A1036" s="48"/>
      <c r="E1036" s="48"/>
      <c r="M1036" s="48"/>
      <c r="Q1036" s="48"/>
      <c r="U1036" s="48"/>
      <c r="Y1036" s="48"/>
      <c r="AC1036" s="48"/>
      <c r="AG1036" s="48"/>
      <c r="AK1036" s="45"/>
      <c r="AO1036" s="48"/>
      <c r="AS1036" s="48"/>
      <c r="AW1036" s="48"/>
      <c r="BA1036" s="48"/>
      <c r="BE1036" s="48"/>
      <c r="BI1036" s="48"/>
      <c r="BM1036" s="41">
        <v>43514</v>
      </c>
      <c r="BN1036">
        <v>9.85</v>
      </c>
      <c r="BO1036">
        <v>5.4177</v>
      </c>
      <c r="BQ1036" s="48"/>
      <c r="BU1036" s="48"/>
      <c r="BY1036" s="41">
        <v>43816</v>
      </c>
      <c r="BZ1036">
        <v>11.6</v>
      </c>
      <c r="CA1036">
        <v>6.9576000000000002</v>
      </c>
    </row>
    <row r="1037" spans="1:79">
      <c r="A1037" s="48"/>
      <c r="E1037" s="48"/>
      <c r="M1037" s="48"/>
      <c r="Q1037" s="48"/>
      <c r="U1037" s="48"/>
      <c r="Y1037" s="48"/>
      <c r="AC1037" s="48"/>
      <c r="AG1037" s="48"/>
      <c r="AK1037" s="45"/>
      <c r="AO1037" s="48"/>
      <c r="AS1037" s="48"/>
      <c r="AW1037" s="48"/>
      <c r="BA1037" s="48"/>
      <c r="BE1037" s="48"/>
      <c r="BI1037" s="48"/>
      <c r="BM1037" s="41">
        <v>43515</v>
      </c>
      <c r="BN1037">
        <v>9.8000000000000007</v>
      </c>
      <c r="BO1037">
        <v>5.3902000000000001</v>
      </c>
      <c r="BQ1037" s="48"/>
      <c r="BU1037" s="48"/>
      <c r="BY1037" s="41">
        <v>43817</v>
      </c>
      <c r="BZ1037">
        <v>11.65</v>
      </c>
      <c r="CA1037">
        <v>6.9875999999999996</v>
      </c>
    </row>
    <row r="1038" spans="1:79">
      <c r="A1038" s="48"/>
      <c r="E1038" s="48"/>
      <c r="M1038" s="48"/>
      <c r="Q1038" s="48"/>
      <c r="U1038" s="48"/>
      <c r="Y1038" s="48"/>
      <c r="AC1038" s="48"/>
      <c r="AG1038" s="48"/>
      <c r="AK1038" s="45"/>
      <c r="AO1038" s="48"/>
      <c r="AS1038" s="48"/>
      <c r="AW1038" s="48"/>
      <c r="BA1038" s="48"/>
      <c r="BE1038" s="48"/>
      <c r="BI1038" s="48"/>
      <c r="BM1038" s="41">
        <v>43516</v>
      </c>
      <c r="BN1038">
        <v>9.85</v>
      </c>
      <c r="BO1038">
        <v>5.4177</v>
      </c>
      <c r="BQ1038" s="48"/>
      <c r="BU1038" s="48"/>
      <c r="BY1038" s="41">
        <v>43818</v>
      </c>
      <c r="BZ1038">
        <v>11.65</v>
      </c>
      <c r="CA1038">
        <v>6.9875999999999996</v>
      </c>
    </row>
    <row r="1039" spans="1:79">
      <c r="A1039" s="48"/>
      <c r="E1039" s="48"/>
      <c r="M1039" s="48"/>
      <c r="Q1039" s="48"/>
      <c r="U1039" s="48"/>
      <c r="Y1039" s="48"/>
      <c r="AC1039" s="48"/>
      <c r="AG1039" s="48"/>
      <c r="AK1039" s="45"/>
      <c r="AO1039" s="48"/>
      <c r="AS1039" s="48"/>
      <c r="AW1039" s="48"/>
      <c r="BA1039" s="48"/>
      <c r="BE1039" s="48"/>
      <c r="BI1039" s="48"/>
      <c r="BM1039" s="41">
        <v>43517</v>
      </c>
      <c r="BN1039">
        <v>9.85</v>
      </c>
      <c r="BO1039">
        <v>5.4177</v>
      </c>
      <c r="BQ1039" s="48"/>
      <c r="BU1039" s="48"/>
      <c r="BY1039" s="41">
        <v>43819</v>
      </c>
      <c r="BZ1039">
        <v>11.6</v>
      </c>
      <c r="CA1039">
        <v>6.9576000000000002</v>
      </c>
    </row>
    <row r="1040" spans="1:79">
      <c r="A1040" s="48"/>
      <c r="E1040" s="48"/>
      <c r="M1040" s="48"/>
      <c r="Q1040" s="48"/>
      <c r="U1040" s="48"/>
      <c r="Y1040" s="48"/>
      <c r="AC1040" s="48"/>
      <c r="AG1040" s="48"/>
      <c r="AK1040" s="45"/>
      <c r="AO1040" s="48"/>
      <c r="AS1040" s="48"/>
      <c r="AW1040" s="48"/>
      <c r="BA1040" s="48"/>
      <c r="BE1040" s="48"/>
      <c r="BI1040" s="48"/>
      <c r="BM1040" s="41">
        <v>43518</v>
      </c>
      <c r="BN1040">
        <v>9.6999999999999993</v>
      </c>
      <c r="BO1040">
        <v>5.3352000000000004</v>
      </c>
      <c r="BQ1040" s="48"/>
      <c r="BU1040" s="48"/>
      <c r="BY1040" s="41">
        <v>43822</v>
      </c>
      <c r="BZ1040">
        <v>11.6</v>
      </c>
      <c r="CA1040">
        <v>6.9576000000000002</v>
      </c>
    </row>
    <row r="1041" spans="1:79">
      <c r="A1041" s="48"/>
      <c r="E1041" s="48"/>
      <c r="M1041" s="48"/>
      <c r="Q1041" s="48"/>
      <c r="U1041" s="48"/>
      <c r="Y1041" s="48"/>
      <c r="AC1041" s="48"/>
      <c r="AG1041" s="48"/>
      <c r="AK1041" s="45"/>
      <c r="AO1041" s="48"/>
      <c r="AS1041" s="48"/>
      <c r="AW1041" s="48"/>
      <c r="BA1041" s="48"/>
      <c r="BE1041" s="48"/>
      <c r="BI1041" s="48"/>
      <c r="BM1041" s="41">
        <v>43521</v>
      </c>
      <c r="BN1041">
        <v>9.6</v>
      </c>
      <c r="BO1041">
        <v>5.2801999999999998</v>
      </c>
      <c r="BQ1041" s="48"/>
      <c r="BU1041" s="48"/>
      <c r="BY1041" s="41">
        <v>43823</v>
      </c>
      <c r="BZ1041">
        <v>11.64</v>
      </c>
      <c r="CA1041">
        <v>6.9816000000000003</v>
      </c>
    </row>
    <row r="1042" spans="1:79">
      <c r="A1042" s="48"/>
      <c r="E1042" s="48"/>
      <c r="M1042" s="48"/>
      <c r="Q1042" s="48"/>
      <c r="U1042" s="48"/>
      <c r="Y1042" s="48"/>
      <c r="AC1042" s="48"/>
      <c r="AG1042" s="48"/>
      <c r="AK1042" s="45"/>
      <c r="AO1042" s="48"/>
      <c r="AS1042" s="48"/>
      <c r="AW1042" s="48"/>
      <c r="BA1042" s="48"/>
      <c r="BE1042" s="48"/>
      <c r="BI1042" s="48"/>
      <c r="BM1042" s="41">
        <v>43522</v>
      </c>
      <c r="BN1042">
        <v>9.77</v>
      </c>
      <c r="BO1042">
        <v>5.3737000000000004</v>
      </c>
      <c r="BQ1042" s="48"/>
      <c r="BU1042" s="48"/>
      <c r="BY1042" s="41">
        <v>43824</v>
      </c>
      <c r="BZ1042">
        <v>11.4</v>
      </c>
      <c r="CA1042">
        <v>6.8376000000000001</v>
      </c>
    </row>
    <row r="1043" spans="1:79">
      <c r="A1043" s="48"/>
      <c r="E1043" s="48"/>
      <c r="M1043" s="48"/>
      <c r="Q1043" s="48"/>
      <c r="U1043" s="48"/>
      <c r="Y1043" s="48"/>
      <c r="AC1043" s="48"/>
      <c r="AG1043" s="48"/>
      <c r="AK1043" s="45"/>
      <c r="AO1043" s="48"/>
      <c r="AS1043" s="48"/>
      <c r="AW1043" s="48"/>
      <c r="BA1043" s="48"/>
      <c r="BE1043" s="48"/>
      <c r="BI1043" s="48"/>
      <c r="BM1043" s="41">
        <v>43523</v>
      </c>
      <c r="BN1043">
        <v>9.58</v>
      </c>
      <c r="BO1043">
        <v>5.2691999999999997</v>
      </c>
      <c r="BQ1043" s="48"/>
      <c r="BU1043" s="48"/>
      <c r="BY1043" s="41">
        <v>43825</v>
      </c>
      <c r="BZ1043">
        <v>11.59</v>
      </c>
      <c r="CA1043">
        <v>6.9516</v>
      </c>
    </row>
    <row r="1044" spans="1:79">
      <c r="A1044" s="48"/>
      <c r="E1044" s="48"/>
      <c r="M1044" s="48"/>
      <c r="Q1044" s="48"/>
      <c r="U1044" s="48"/>
      <c r="Y1044" s="48"/>
      <c r="AC1044" s="48"/>
      <c r="AG1044" s="48"/>
      <c r="AK1044" s="45"/>
      <c r="AO1044" s="48"/>
      <c r="AS1044" s="48"/>
      <c r="AW1044" s="48"/>
      <c r="BA1044" s="48"/>
      <c r="BE1044" s="48"/>
      <c r="BI1044" s="48"/>
      <c r="BM1044" s="41">
        <v>43524</v>
      </c>
      <c r="BN1044">
        <v>9.8000000000000007</v>
      </c>
      <c r="BO1044">
        <v>5.3902000000000001</v>
      </c>
      <c r="BQ1044" s="48"/>
      <c r="BU1044" s="48"/>
      <c r="BY1044" s="41">
        <v>43826</v>
      </c>
      <c r="BZ1044">
        <v>11.3</v>
      </c>
      <c r="CA1044">
        <v>6.7775999999999996</v>
      </c>
    </row>
    <row r="1045" spans="1:79">
      <c r="A1045" s="48"/>
      <c r="E1045" s="48"/>
      <c r="M1045" s="48"/>
      <c r="Q1045" s="48"/>
      <c r="U1045" s="48"/>
      <c r="Y1045" s="48"/>
      <c r="AC1045" s="48"/>
      <c r="AG1045" s="48"/>
      <c r="AK1045" s="45"/>
      <c r="AO1045" s="48"/>
      <c r="AS1045" s="48"/>
      <c r="AW1045" s="48"/>
      <c r="BA1045" s="48"/>
      <c r="BE1045" s="48"/>
      <c r="BI1045" s="48"/>
      <c r="BM1045" s="41">
        <v>43525</v>
      </c>
      <c r="BN1045">
        <v>9.6999999999999993</v>
      </c>
      <c r="BO1045">
        <v>5.3352000000000004</v>
      </c>
      <c r="BQ1045" s="48"/>
      <c r="BU1045" s="48"/>
      <c r="BY1045" s="41">
        <v>43829</v>
      </c>
      <c r="BZ1045">
        <v>11.48</v>
      </c>
      <c r="CA1045">
        <v>6.8856000000000002</v>
      </c>
    </row>
    <row r="1046" spans="1:79">
      <c r="A1046" s="48"/>
      <c r="E1046" s="48"/>
      <c r="M1046" s="48"/>
      <c r="Q1046" s="48"/>
      <c r="U1046" s="48"/>
      <c r="Y1046" s="48"/>
      <c r="AC1046" s="48"/>
      <c r="AG1046" s="48"/>
      <c r="AK1046" s="45"/>
      <c r="AO1046" s="48"/>
      <c r="AS1046" s="48"/>
      <c r="AW1046" s="48"/>
      <c r="BA1046" s="48"/>
      <c r="BE1046" s="48"/>
      <c r="BI1046" s="48"/>
      <c r="BM1046" s="41">
        <v>43528</v>
      </c>
      <c r="BN1046">
        <v>9.67</v>
      </c>
      <c r="BO1046">
        <v>5.3186999999999998</v>
      </c>
      <c r="BQ1046" s="48"/>
      <c r="BU1046" s="48"/>
      <c r="BY1046" s="41">
        <v>43830</v>
      </c>
      <c r="BZ1046">
        <v>11.82</v>
      </c>
      <c r="CA1046">
        <v>7.0895000000000001</v>
      </c>
    </row>
    <row r="1047" spans="1:79">
      <c r="A1047" s="48"/>
      <c r="E1047" s="48"/>
      <c r="M1047" s="48"/>
      <c r="Q1047" s="48"/>
      <c r="U1047" s="48"/>
      <c r="Y1047" s="48"/>
      <c r="AC1047" s="48"/>
      <c r="AG1047" s="48"/>
      <c r="AK1047" s="45"/>
      <c r="AO1047" s="48"/>
      <c r="AS1047" s="48"/>
      <c r="AW1047" s="48"/>
      <c r="BA1047" s="48"/>
      <c r="BE1047" s="48"/>
      <c r="BI1047" s="48"/>
      <c r="BM1047" s="41">
        <v>43529</v>
      </c>
      <c r="BN1047">
        <v>9.59</v>
      </c>
      <c r="BO1047">
        <v>5.2747000000000002</v>
      </c>
      <c r="BQ1047" s="48"/>
      <c r="BU1047" s="48"/>
      <c r="BY1047" s="41">
        <v>43832</v>
      </c>
      <c r="BZ1047">
        <v>11.9</v>
      </c>
      <c r="CA1047">
        <v>7.1375000000000002</v>
      </c>
    </row>
    <row r="1048" spans="1:79">
      <c r="A1048" s="48"/>
      <c r="E1048" s="48"/>
      <c r="M1048" s="48"/>
      <c r="Q1048" s="48"/>
      <c r="U1048" s="48"/>
      <c r="Y1048" s="48"/>
      <c r="AC1048" s="48"/>
      <c r="AG1048" s="48"/>
      <c r="AK1048" s="45"/>
      <c r="AO1048" s="48"/>
      <c r="AS1048" s="48"/>
      <c r="AW1048" s="48"/>
      <c r="BA1048" s="48"/>
      <c r="BE1048" s="48"/>
      <c r="BI1048" s="48"/>
      <c r="BM1048" s="41">
        <v>43530</v>
      </c>
      <c r="BN1048">
        <v>9.52</v>
      </c>
      <c r="BO1048">
        <v>5.2362000000000002</v>
      </c>
      <c r="BQ1048" s="48"/>
      <c r="BU1048" s="48"/>
      <c r="BY1048" s="41">
        <v>43833</v>
      </c>
      <c r="BZ1048">
        <v>11.9</v>
      </c>
      <c r="CA1048">
        <v>7.1375000000000002</v>
      </c>
    </row>
    <row r="1049" spans="1:79">
      <c r="A1049" s="48"/>
      <c r="E1049" s="48"/>
      <c r="M1049" s="48"/>
      <c r="Q1049" s="48"/>
      <c r="U1049" s="48"/>
      <c r="Y1049" s="48"/>
      <c r="AC1049" s="48"/>
      <c r="AG1049" s="48"/>
      <c r="AK1049" s="45"/>
      <c r="AO1049" s="48"/>
      <c r="AS1049" s="48"/>
      <c r="AW1049" s="48"/>
      <c r="BA1049" s="48"/>
      <c r="BE1049" s="48"/>
      <c r="BI1049" s="48"/>
      <c r="BM1049" s="41">
        <v>43531</v>
      </c>
      <c r="BN1049">
        <v>9.48</v>
      </c>
      <c r="BO1049">
        <v>5.2141999999999999</v>
      </c>
      <c r="BQ1049" s="48"/>
      <c r="BU1049" s="48"/>
      <c r="BY1049" s="41">
        <v>43836</v>
      </c>
      <c r="BZ1049">
        <v>11.6</v>
      </c>
      <c r="CA1049">
        <v>6.9576000000000002</v>
      </c>
    </row>
    <row r="1050" spans="1:79">
      <c r="A1050" s="48"/>
      <c r="E1050" s="48"/>
      <c r="M1050" s="48"/>
      <c r="Q1050" s="48"/>
      <c r="U1050" s="48"/>
      <c r="Y1050" s="48"/>
      <c r="AC1050" s="48"/>
      <c r="AG1050" s="48"/>
      <c r="AK1050" s="45"/>
      <c r="AO1050" s="48"/>
      <c r="AS1050" s="48"/>
      <c r="AW1050" s="48"/>
      <c r="BA1050" s="48"/>
      <c r="BE1050" s="48"/>
      <c r="BI1050" s="48"/>
      <c r="BM1050" s="41">
        <v>43532</v>
      </c>
      <c r="BN1050">
        <v>9.49</v>
      </c>
      <c r="BO1050">
        <v>5.2196999999999996</v>
      </c>
      <c r="BQ1050" s="48"/>
      <c r="BU1050" s="48"/>
      <c r="BY1050" s="41">
        <v>43837</v>
      </c>
      <c r="BZ1050">
        <v>11.6</v>
      </c>
      <c r="CA1050">
        <v>6.9576000000000002</v>
      </c>
    </row>
    <row r="1051" spans="1:79">
      <c r="A1051" s="48"/>
      <c r="E1051" s="48"/>
      <c r="M1051" s="48"/>
      <c r="Q1051" s="48"/>
      <c r="U1051" s="48"/>
      <c r="Y1051" s="48"/>
      <c r="AC1051" s="48"/>
      <c r="AG1051" s="48"/>
      <c r="AK1051" s="45"/>
      <c r="AO1051" s="48"/>
      <c r="AS1051" s="48"/>
      <c r="AW1051" s="48"/>
      <c r="BA1051" s="48"/>
      <c r="BE1051" s="48"/>
      <c r="BI1051" s="48"/>
      <c r="BM1051" s="41">
        <v>43535</v>
      </c>
      <c r="BN1051">
        <v>9.23</v>
      </c>
      <c r="BO1051">
        <v>5.0766999999999998</v>
      </c>
      <c r="BQ1051" s="48"/>
      <c r="BU1051" s="48"/>
      <c r="BY1051" s="41">
        <v>43838</v>
      </c>
      <c r="BZ1051">
        <v>11.6</v>
      </c>
      <c r="CA1051">
        <v>6.9576000000000002</v>
      </c>
    </row>
    <row r="1052" spans="1:79">
      <c r="A1052" s="48"/>
      <c r="E1052" s="48"/>
      <c r="M1052" s="48"/>
      <c r="Q1052" s="48"/>
      <c r="U1052" s="48"/>
      <c r="Y1052" s="48"/>
      <c r="AC1052" s="48"/>
      <c r="AG1052" s="48"/>
      <c r="AK1052" s="45"/>
      <c r="AO1052" s="48"/>
      <c r="AS1052" s="48"/>
      <c r="AW1052" s="48"/>
      <c r="BA1052" s="48"/>
      <c r="BE1052" s="48"/>
      <c r="BI1052" s="48"/>
      <c r="BM1052" s="41">
        <v>43536</v>
      </c>
      <c r="BN1052">
        <v>9.19</v>
      </c>
      <c r="BO1052">
        <v>5.0547000000000004</v>
      </c>
      <c r="BQ1052" s="48"/>
      <c r="BU1052" s="48"/>
      <c r="BY1052" s="41">
        <v>43839</v>
      </c>
      <c r="BZ1052">
        <v>11.5</v>
      </c>
      <c r="CA1052">
        <v>6.8975999999999997</v>
      </c>
    </row>
    <row r="1053" spans="1:79">
      <c r="A1053" s="48"/>
      <c r="E1053" s="48"/>
      <c r="M1053" s="48"/>
      <c r="Q1053" s="48"/>
      <c r="U1053" s="48"/>
      <c r="Y1053" s="48"/>
      <c r="AC1053" s="48"/>
      <c r="AG1053" s="48"/>
      <c r="AK1053" s="45"/>
      <c r="AO1053" s="48"/>
      <c r="AS1053" s="48"/>
      <c r="AW1053" s="48"/>
      <c r="BA1053" s="48"/>
      <c r="BE1053" s="48"/>
      <c r="BI1053" s="48"/>
      <c r="BM1053" s="41">
        <v>43537</v>
      </c>
      <c r="BN1053">
        <v>9.2200000000000006</v>
      </c>
      <c r="BO1053">
        <v>5.0712000000000002</v>
      </c>
      <c r="BQ1053" s="48"/>
      <c r="BU1053" s="48"/>
      <c r="BY1053" s="41">
        <v>43840</v>
      </c>
      <c r="BZ1053">
        <v>11.5</v>
      </c>
      <c r="CA1053">
        <v>6.8975999999999997</v>
      </c>
    </row>
    <row r="1054" spans="1:79">
      <c r="A1054" s="48"/>
      <c r="E1054" s="48"/>
      <c r="M1054" s="48"/>
      <c r="Q1054" s="48"/>
      <c r="U1054" s="48"/>
      <c r="Y1054" s="48"/>
      <c r="AC1054" s="48"/>
      <c r="AG1054" s="48"/>
      <c r="AK1054" s="45"/>
      <c r="AO1054" s="48"/>
      <c r="AS1054" s="48"/>
      <c r="AW1054" s="48"/>
      <c r="BA1054" s="48"/>
      <c r="BE1054" s="48"/>
      <c r="BI1054" s="48"/>
      <c r="BM1054" s="41">
        <v>43538</v>
      </c>
      <c r="BN1054">
        <v>9.2899999999999991</v>
      </c>
      <c r="BO1054">
        <v>5.1097000000000001</v>
      </c>
      <c r="BQ1054" s="48"/>
      <c r="BU1054" s="48"/>
      <c r="BY1054" s="41">
        <v>43843</v>
      </c>
      <c r="BZ1054">
        <v>11.18</v>
      </c>
      <c r="CA1054">
        <v>6.7057000000000002</v>
      </c>
    </row>
    <row r="1055" spans="1:79">
      <c r="A1055" s="48"/>
      <c r="E1055" s="48"/>
      <c r="M1055" s="48"/>
      <c r="Q1055" s="48"/>
      <c r="U1055" s="48"/>
      <c r="Y1055" s="48"/>
      <c r="AC1055" s="48"/>
      <c r="AG1055" s="48"/>
      <c r="AK1055" s="45"/>
      <c r="AO1055" s="48"/>
      <c r="AS1055" s="48"/>
      <c r="AW1055" s="48"/>
      <c r="BA1055" s="48"/>
      <c r="BE1055" s="48"/>
      <c r="BI1055" s="48"/>
      <c r="BM1055" s="41">
        <v>43539</v>
      </c>
      <c r="BN1055">
        <v>9.39</v>
      </c>
      <c r="BO1055">
        <v>5.1646999999999998</v>
      </c>
      <c r="BQ1055" s="48"/>
      <c r="BU1055" s="48"/>
      <c r="BY1055" s="41">
        <v>43845</v>
      </c>
      <c r="BZ1055">
        <v>11.16</v>
      </c>
      <c r="CA1055">
        <v>6.6936999999999998</v>
      </c>
    </row>
    <row r="1056" spans="1:79">
      <c r="A1056" s="48"/>
      <c r="E1056" s="48"/>
      <c r="M1056" s="48"/>
      <c r="Q1056" s="48"/>
      <c r="U1056" s="48"/>
      <c r="Y1056" s="48"/>
      <c r="AC1056" s="48"/>
      <c r="AG1056" s="48"/>
      <c r="AK1056" s="45"/>
      <c r="AO1056" s="48"/>
      <c r="AS1056" s="48"/>
      <c r="AW1056" s="48"/>
      <c r="BA1056" s="48"/>
      <c r="BE1056" s="48"/>
      <c r="BI1056" s="48"/>
      <c r="BM1056" s="41">
        <v>43542</v>
      </c>
      <c r="BN1056">
        <v>9.11</v>
      </c>
      <c r="BO1056">
        <v>5.0106999999999999</v>
      </c>
      <c r="BQ1056" s="48"/>
      <c r="BU1056" s="48"/>
      <c r="BY1056" s="41">
        <v>43846</v>
      </c>
      <c r="BZ1056">
        <v>11.35</v>
      </c>
      <c r="CA1056">
        <v>6.8075999999999999</v>
      </c>
    </row>
    <row r="1057" spans="1:79">
      <c r="A1057" s="48"/>
      <c r="E1057" s="48"/>
      <c r="M1057" s="48"/>
      <c r="Q1057" s="48"/>
      <c r="U1057" s="48"/>
      <c r="Y1057" s="48"/>
      <c r="AC1057" s="48"/>
      <c r="AG1057" s="48"/>
      <c r="AK1057" s="45"/>
      <c r="AO1057" s="48"/>
      <c r="AS1057" s="48"/>
      <c r="AW1057" s="48"/>
      <c r="BA1057" s="48"/>
      <c r="BE1057" s="48"/>
      <c r="BI1057" s="48"/>
      <c r="BM1057" s="41">
        <v>43543</v>
      </c>
      <c r="BN1057">
        <v>9.1999999999999993</v>
      </c>
      <c r="BO1057">
        <v>5.0602</v>
      </c>
      <c r="BQ1057" s="48"/>
      <c r="BU1057" s="48"/>
      <c r="BY1057" s="41">
        <v>43847</v>
      </c>
      <c r="BZ1057">
        <v>11.35</v>
      </c>
      <c r="CA1057">
        <v>6.8075999999999999</v>
      </c>
    </row>
    <row r="1058" spans="1:79">
      <c r="A1058" s="48"/>
      <c r="E1058" s="48"/>
      <c r="M1058" s="48"/>
      <c r="Q1058" s="48"/>
      <c r="U1058" s="48"/>
      <c r="Y1058" s="48"/>
      <c r="AC1058" s="48"/>
      <c r="AG1058" s="48"/>
      <c r="AK1058" s="45"/>
      <c r="AO1058" s="48"/>
      <c r="AS1058" s="48"/>
      <c r="AW1058" s="48"/>
      <c r="BA1058" s="48"/>
      <c r="BE1058" s="48"/>
      <c r="BI1058" s="48"/>
      <c r="BM1058" s="41">
        <v>43545</v>
      </c>
      <c r="BN1058">
        <v>9.1999999999999993</v>
      </c>
      <c r="BO1058">
        <v>5.0602</v>
      </c>
      <c r="BQ1058" s="48"/>
      <c r="BU1058" s="48"/>
      <c r="BY1058" s="41">
        <v>43850</v>
      </c>
      <c r="BZ1058">
        <v>11.35</v>
      </c>
      <c r="CA1058">
        <v>6.8075999999999999</v>
      </c>
    </row>
    <row r="1059" spans="1:79">
      <c r="A1059" s="48"/>
      <c r="E1059" s="48"/>
      <c r="M1059" s="48"/>
      <c r="Q1059" s="48"/>
      <c r="U1059" s="48"/>
      <c r="Y1059" s="48"/>
      <c r="AC1059" s="48"/>
      <c r="AG1059" s="48"/>
      <c r="AK1059" s="45"/>
      <c r="AO1059" s="48"/>
      <c r="AS1059" s="48"/>
      <c r="AW1059" s="48"/>
      <c r="BA1059" s="48"/>
      <c r="BE1059" s="48"/>
      <c r="BI1059" s="48"/>
      <c r="BM1059" s="41">
        <v>43546</v>
      </c>
      <c r="BN1059">
        <v>9.15</v>
      </c>
      <c r="BO1059">
        <v>5.0327000000000002</v>
      </c>
      <c r="BQ1059" s="48"/>
      <c r="BU1059" s="48"/>
      <c r="BY1059" s="41">
        <v>43851</v>
      </c>
      <c r="BZ1059">
        <v>11.4</v>
      </c>
      <c r="CA1059">
        <v>6.8376000000000001</v>
      </c>
    </row>
    <row r="1060" spans="1:79">
      <c r="A1060" s="48"/>
      <c r="E1060" s="48"/>
      <c r="M1060" s="48"/>
      <c r="Q1060" s="48"/>
      <c r="U1060" s="48"/>
      <c r="Y1060" s="48"/>
      <c r="AC1060" s="48"/>
      <c r="AG1060" s="48"/>
      <c r="AK1060" s="45"/>
      <c r="AO1060" s="48"/>
      <c r="AS1060" s="48"/>
      <c r="AW1060" s="48"/>
      <c r="BA1060" s="48"/>
      <c r="BE1060" s="48"/>
      <c r="BI1060" s="48"/>
      <c r="BM1060" s="41">
        <v>43549</v>
      </c>
      <c r="BN1060">
        <v>9.25</v>
      </c>
      <c r="BO1060">
        <v>5.0876999999999999</v>
      </c>
      <c r="BQ1060" s="48"/>
      <c r="BU1060" s="48"/>
      <c r="BY1060" s="41">
        <v>43852</v>
      </c>
      <c r="BZ1060">
        <v>11.39</v>
      </c>
      <c r="CA1060">
        <v>6.8315999999999999</v>
      </c>
    </row>
    <row r="1061" spans="1:79">
      <c r="A1061" s="48"/>
      <c r="E1061" s="48"/>
      <c r="M1061" s="48"/>
      <c r="Q1061" s="48"/>
      <c r="U1061" s="48"/>
      <c r="Y1061" s="48"/>
      <c r="AC1061" s="48"/>
      <c r="AG1061" s="48"/>
      <c r="AK1061" s="45"/>
      <c r="AO1061" s="48"/>
      <c r="AS1061" s="48"/>
      <c r="AW1061" s="48"/>
      <c r="BA1061" s="48"/>
      <c r="BE1061" s="48"/>
      <c r="BI1061" s="48"/>
      <c r="BM1061" s="41">
        <v>43550</v>
      </c>
      <c r="BN1061">
        <v>9.39</v>
      </c>
      <c r="BO1061">
        <v>5.1646999999999998</v>
      </c>
      <c r="BQ1061" s="48"/>
      <c r="BU1061" s="48"/>
      <c r="BY1061" s="41">
        <v>43853</v>
      </c>
      <c r="BZ1061">
        <v>11.5</v>
      </c>
      <c r="CA1061">
        <v>6.8975999999999997</v>
      </c>
    </row>
    <row r="1062" spans="1:79">
      <c r="A1062" s="48"/>
      <c r="E1062" s="48"/>
      <c r="M1062" s="48"/>
      <c r="Q1062" s="48"/>
      <c r="U1062" s="48"/>
      <c r="Y1062" s="48"/>
      <c r="AC1062" s="48"/>
      <c r="AG1062" s="48"/>
      <c r="AK1062" s="45"/>
      <c r="AO1062" s="48"/>
      <c r="AS1062" s="48"/>
      <c r="AW1062" s="48"/>
      <c r="BA1062" s="48"/>
      <c r="BE1062" s="48"/>
      <c r="BI1062" s="48"/>
      <c r="BM1062" s="41">
        <v>43551</v>
      </c>
      <c r="BN1062">
        <v>9.25</v>
      </c>
      <c r="BO1062">
        <v>5.0876999999999999</v>
      </c>
      <c r="BQ1062" s="48"/>
      <c r="BU1062" s="48"/>
      <c r="BY1062" s="41">
        <v>43854</v>
      </c>
      <c r="BZ1062">
        <v>11.16</v>
      </c>
      <c r="CA1062">
        <v>6.6936999999999998</v>
      </c>
    </row>
    <row r="1063" spans="1:79">
      <c r="A1063" s="48"/>
      <c r="E1063" s="48"/>
      <c r="M1063" s="48"/>
      <c r="Q1063" s="48"/>
      <c r="U1063" s="48"/>
      <c r="Y1063" s="48"/>
      <c r="AC1063" s="48"/>
      <c r="AG1063" s="48"/>
      <c r="AK1063" s="45"/>
      <c r="AO1063" s="48"/>
      <c r="AS1063" s="48"/>
      <c r="AW1063" s="48"/>
      <c r="BA1063" s="48"/>
      <c r="BE1063" s="48"/>
      <c r="BI1063" s="48"/>
      <c r="BM1063" s="41">
        <v>43552</v>
      </c>
      <c r="BN1063">
        <v>9.25</v>
      </c>
      <c r="BO1063">
        <v>5.0876999999999999</v>
      </c>
      <c r="BQ1063" s="48"/>
      <c r="BU1063" s="48"/>
      <c r="BY1063" s="41">
        <v>43857</v>
      </c>
      <c r="BZ1063">
        <v>11.4</v>
      </c>
      <c r="CA1063">
        <v>6.8376000000000001</v>
      </c>
    </row>
    <row r="1064" spans="1:79">
      <c r="A1064" s="48"/>
      <c r="E1064" s="48"/>
      <c r="M1064" s="48"/>
      <c r="Q1064" s="48"/>
      <c r="U1064" s="48"/>
      <c r="Y1064" s="48"/>
      <c r="AC1064" s="48"/>
      <c r="AG1064" s="48"/>
      <c r="AK1064" s="45"/>
      <c r="AO1064" s="48"/>
      <c r="AS1064" s="48"/>
      <c r="AW1064" s="48"/>
      <c r="BA1064" s="48"/>
      <c r="BE1064" s="48"/>
      <c r="BI1064" s="48"/>
      <c r="BM1064" s="41">
        <v>43553</v>
      </c>
      <c r="BN1064">
        <v>9.3000000000000007</v>
      </c>
      <c r="BO1064">
        <v>5.1151999999999997</v>
      </c>
      <c r="BQ1064" s="48"/>
      <c r="BU1064" s="48"/>
      <c r="BY1064" s="41">
        <v>43858</v>
      </c>
      <c r="BZ1064">
        <v>11.49</v>
      </c>
      <c r="CA1064">
        <v>6.8916000000000004</v>
      </c>
    </row>
    <row r="1065" spans="1:79">
      <c r="A1065" s="48"/>
      <c r="E1065" s="48"/>
      <c r="M1065" s="48"/>
      <c r="Q1065" s="48"/>
      <c r="U1065" s="48"/>
      <c r="Y1065" s="48"/>
      <c r="AC1065" s="48"/>
      <c r="AG1065" s="48"/>
      <c r="AK1065" s="45"/>
      <c r="AO1065" s="48"/>
      <c r="AS1065" s="48"/>
      <c r="AW1065" s="48"/>
      <c r="BA1065" s="48"/>
      <c r="BE1065" s="48"/>
      <c r="BI1065" s="48"/>
      <c r="BM1065" s="41">
        <v>43556</v>
      </c>
      <c r="BN1065">
        <v>9.3699999999999992</v>
      </c>
      <c r="BO1065">
        <v>5.1536999999999997</v>
      </c>
      <c r="BQ1065" s="48"/>
      <c r="BU1065" s="48"/>
      <c r="BY1065" s="41">
        <v>43859</v>
      </c>
      <c r="BZ1065">
        <v>11.2</v>
      </c>
      <c r="CA1065">
        <v>6.7176999999999998</v>
      </c>
    </row>
    <row r="1066" spans="1:79">
      <c r="A1066" s="48"/>
      <c r="E1066" s="48"/>
      <c r="M1066" s="48"/>
      <c r="Q1066" s="48"/>
      <c r="U1066" s="48"/>
      <c r="Y1066" s="48"/>
      <c r="AC1066" s="48"/>
      <c r="AG1066" s="48"/>
      <c r="AK1066" s="45"/>
      <c r="AO1066" s="48"/>
      <c r="AS1066" s="48"/>
      <c r="AW1066" s="48"/>
      <c r="BA1066" s="48"/>
      <c r="BE1066" s="48"/>
      <c r="BI1066" s="48"/>
      <c r="BM1066" s="41">
        <v>43557</v>
      </c>
      <c r="BN1066">
        <v>9.3000000000000007</v>
      </c>
      <c r="BO1066">
        <v>5.1151999999999997</v>
      </c>
      <c r="BQ1066" s="48"/>
      <c r="BU1066" s="48"/>
      <c r="BY1066" s="41">
        <v>43860</v>
      </c>
      <c r="BZ1066">
        <v>11.55</v>
      </c>
      <c r="CA1066">
        <v>6.9276</v>
      </c>
    </row>
    <row r="1067" spans="1:79">
      <c r="A1067" s="48"/>
      <c r="E1067" s="48"/>
      <c r="M1067" s="48"/>
      <c r="Q1067" s="48"/>
      <c r="U1067" s="48"/>
      <c r="Y1067" s="48"/>
      <c r="AC1067" s="48"/>
      <c r="AG1067" s="48"/>
      <c r="AK1067" s="45"/>
      <c r="AO1067" s="48"/>
      <c r="AS1067" s="48"/>
      <c r="AW1067" s="48"/>
      <c r="BA1067" s="48"/>
      <c r="BE1067" s="48"/>
      <c r="BI1067" s="48"/>
      <c r="BM1067" s="41">
        <v>43558</v>
      </c>
      <c r="BN1067">
        <v>9.3000000000000007</v>
      </c>
      <c r="BO1067">
        <v>5.1151999999999997</v>
      </c>
      <c r="BQ1067" s="48"/>
      <c r="BU1067" s="48"/>
      <c r="BY1067" s="41">
        <v>43861</v>
      </c>
      <c r="BZ1067">
        <v>11.49</v>
      </c>
      <c r="CA1067">
        <v>6.8916000000000004</v>
      </c>
    </row>
    <row r="1068" spans="1:79">
      <c r="A1068" s="48"/>
      <c r="E1068" s="48"/>
      <c r="M1068" s="48"/>
      <c r="Q1068" s="48"/>
      <c r="U1068" s="48"/>
      <c r="Y1068" s="48"/>
      <c r="AC1068" s="48"/>
      <c r="AG1068" s="48"/>
      <c r="AK1068" s="45"/>
      <c r="AO1068" s="48"/>
      <c r="AS1068" s="48"/>
      <c r="AW1068" s="48"/>
      <c r="BA1068" s="48"/>
      <c r="BE1068" s="48"/>
      <c r="BI1068" s="48"/>
      <c r="BM1068" s="41">
        <v>43559</v>
      </c>
      <c r="BN1068">
        <v>9.33</v>
      </c>
      <c r="BO1068">
        <v>5.1317000000000004</v>
      </c>
      <c r="BQ1068" s="48"/>
      <c r="BU1068" s="48"/>
      <c r="BY1068" s="41">
        <v>43864</v>
      </c>
      <c r="BZ1068">
        <v>11.55</v>
      </c>
      <c r="CA1068">
        <v>6.9276</v>
      </c>
    </row>
    <row r="1069" spans="1:79">
      <c r="A1069" s="48"/>
      <c r="E1069" s="48"/>
      <c r="M1069" s="48"/>
      <c r="Q1069" s="48"/>
      <c r="U1069" s="48"/>
      <c r="Y1069" s="48"/>
      <c r="AC1069" s="48"/>
      <c r="AG1069" s="48"/>
      <c r="AK1069" s="45"/>
      <c r="AO1069" s="48"/>
      <c r="AS1069" s="48"/>
      <c r="AW1069" s="48"/>
      <c r="BA1069" s="48"/>
      <c r="BE1069" s="48"/>
      <c r="BI1069" s="48"/>
      <c r="BM1069" s="41">
        <v>43560</v>
      </c>
      <c r="BN1069">
        <v>9.26</v>
      </c>
      <c r="BO1069">
        <v>5.0932000000000004</v>
      </c>
      <c r="BQ1069" s="48"/>
      <c r="BU1069" s="48"/>
      <c r="BY1069" s="41">
        <v>43865</v>
      </c>
      <c r="BZ1069">
        <v>11.6</v>
      </c>
      <c r="CA1069">
        <v>6.9576000000000002</v>
      </c>
    </row>
    <row r="1070" spans="1:79">
      <c r="A1070" s="48"/>
      <c r="E1070" s="48"/>
      <c r="M1070" s="48"/>
      <c r="Q1070" s="48"/>
      <c r="U1070" s="48"/>
      <c r="Y1070" s="48"/>
      <c r="AC1070" s="48"/>
      <c r="AG1070" s="48"/>
      <c r="AK1070" s="45"/>
      <c r="AO1070" s="48"/>
      <c r="AS1070" s="48"/>
      <c r="AW1070" s="48"/>
      <c r="BA1070" s="48"/>
      <c r="BE1070" s="48"/>
      <c r="BI1070" s="48"/>
      <c r="BM1070" s="41">
        <v>43563</v>
      </c>
      <c r="BN1070">
        <v>9.2100000000000009</v>
      </c>
      <c r="BO1070">
        <v>5.0656999999999996</v>
      </c>
      <c r="BQ1070" s="48"/>
      <c r="BU1070" s="48"/>
      <c r="BY1070" s="41">
        <v>43866</v>
      </c>
      <c r="BZ1070">
        <v>11.54</v>
      </c>
      <c r="CA1070">
        <v>6.9215999999999998</v>
      </c>
    </row>
    <row r="1071" spans="1:79">
      <c r="A1071" s="48"/>
      <c r="E1071" s="48"/>
      <c r="M1071" s="48"/>
      <c r="Q1071" s="48"/>
      <c r="U1071" s="48"/>
      <c r="Y1071" s="48"/>
      <c r="AC1071" s="48"/>
      <c r="AG1071" s="48"/>
      <c r="AK1071" s="45"/>
      <c r="AO1071" s="48"/>
      <c r="AS1071" s="48"/>
      <c r="AW1071" s="48"/>
      <c r="BA1071" s="48"/>
      <c r="BE1071" s="48"/>
      <c r="BI1071" s="48"/>
      <c r="BM1071" s="41">
        <v>43565</v>
      </c>
      <c r="BN1071">
        <v>9.26</v>
      </c>
      <c r="BO1071">
        <v>5.0932000000000004</v>
      </c>
      <c r="BQ1071" s="48"/>
      <c r="BU1071" s="48"/>
      <c r="BY1071" s="41">
        <v>43867</v>
      </c>
      <c r="BZ1071">
        <v>11.58</v>
      </c>
      <c r="CA1071">
        <v>6.9455999999999998</v>
      </c>
    </row>
    <row r="1072" spans="1:79">
      <c r="A1072" s="48"/>
      <c r="E1072" s="48"/>
      <c r="M1072" s="48"/>
      <c r="Q1072" s="48"/>
      <c r="U1072" s="48"/>
      <c r="Y1072" s="48"/>
      <c r="AC1072" s="48"/>
      <c r="AG1072" s="48"/>
      <c r="AK1072" s="45"/>
      <c r="AO1072" s="48"/>
      <c r="AS1072" s="48"/>
      <c r="AW1072" s="48"/>
      <c r="BA1072" s="48"/>
      <c r="BE1072" s="48"/>
      <c r="BI1072" s="48"/>
      <c r="BM1072" s="41">
        <v>43566</v>
      </c>
      <c r="BN1072">
        <v>9.4</v>
      </c>
      <c r="BO1072">
        <v>5.1702000000000004</v>
      </c>
      <c r="BQ1072" s="48"/>
      <c r="BU1072" s="48"/>
      <c r="BY1072" s="41">
        <v>43868</v>
      </c>
      <c r="BZ1072">
        <v>11.24</v>
      </c>
      <c r="CA1072">
        <v>6.7416999999999998</v>
      </c>
    </row>
    <row r="1073" spans="1:79">
      <c r="A1073" s="48"/>
      <c r="E1073" s="48"/>
      <c r="M1073" s="48"/>
      <c r="Q1073" s="48"/>
      <c r="U1073" s="48"/>
      <c r="Y1073" s="48"/>
      <c r="AC1073" s="48"/>
      <c r="AG1073" s="48"/>
      <c r="AK1073" s="45"/>
      <c r="AO1073" s="48"/>
      <c r="AS1073" s="48"/>
      <c r="AW1073" s="48"/>
      <c r="BA1073" s="48"/>
      <c r="BE1073" s="48"/>
      <c r="BI1073" s="48"/>
      <c r="BM1073" s="41">
        <v>43567</v>
      </c>
      <c r="BN1073">
        <v>9.66</v>
      </c>
      <c r="BO1073">
        <v>5.3132000000000001</v>
      </c>
      <c r="BQ1073" s="48"/>
      <c r="BU1073" s="48"/>
      <c r="BY1073" s="41">
        <v>43871</v>
      </c>
      <c r="BZ1073">
        <v>11.23</v>
      </c>
      <c r="CA1073">
        <v>6.7356999999999996</v>
      </c>
    </row>
    <row r="1074" spans="1:79">
      <c r="A1074" s="48"/>
      <c r="E1074" s="48"/>
      <c r="M1074" s="48"/>
      <c r="Q1074" s="48"/>
      <c r="U1074" s="48"/>
      <c r="Y1074" s="48"/>
      <c r="AC1074" s="48"/>
      <c r="AG1074" s="48"/>
      <c r="AK1074" s="45"/>
      <c r="AO1074" s="48"/>
      <c r="AS1074" s="48"/>
      <c r="AW1074" s="48"/>
      <c r="BA1074" s="48"/>
      <c r="BE1074" s="48"/>
      <c r="BI1074" s="48"/>
      <c r="BM1074" s="41">
        <v>43570</v>
      </c>
      <c r="BN1074">
        <v>9.6</v>
      </c>
      <c r="BO1074">
        <v>5.2801999999999998</v>
      </c>
      <c r="BQ1074" s="48"/>
      <c r="BU1074" s="48"/>
      <c r="BY1074" s="41">
        <v>43872</v>
      </c>
      <c r="BZ1074">
        <v>11.37</v>
      </c>
      <c r="CA1074">
        <v>6.8196000000000003</v>
      </c>
    </row>
    <row r="1075" spans="1:79">
      <c r="A1075" s="48"/>
      <c r="E1075" s="48"/>
      <c r="M1075" s="48"/>
      <c r="Q1075" s="48"/>
      <c r="U1075" s="48"/>
      <c r="Y1075" s="48"/>
      <c r="AC1075" s="48"/>
      <c r="AG1075" s="48"/>
      <c r="AK1075" s="45"/>
      <c r="AO1075" s="48"/>
      <c r="AS1075" s="48"/>
      <c r="AW1075" s="48"/>
      <c r="BA1075" s="48"/>
      <c r="BE1075" s="48"/>
      <c r="BI1075" s="48"/>
      <c r="BM1075" s="41">
        <v>43571</v>
      </c>
      <c r="BN1075">
        <v>9.69</v>
      </c>
      <c r="BO1075">
        <v>5.3296999999999999</v>
      </c>
      <c r="BQ1075" s="48"/>
      <c r="BU1075" s="48"/>
      <c r="BY1075" s="41">
        <v>43873</v>
      </c>
      <c r="BZ1075">
        <v>11.43</v>
      </c>
      <c r="CA1075">
        <v>6.8555999999999999</v>
      </c>
    </row>
    <row r="1076" spans="1:79">
      <c r="A1076" s="48"/>
      <c r="E1076" s="48"/>
      <c r="M1076" s="48"/>
      <c r="Q1076" s="48"/>
      <c r="U1076" s="48"/>
      <c r="Y1076" s="48"/>
      <c r="AC1076" s="48"/>
      <c r="AG1076" s="48"/>
      <c r="AK1076" s="45"/>
      <c r="AO1076" s="48"/>
      <c r="AS1076" s="48"/>
      <c r="AW1076" s="48"/>
      <c r="BA1076" s="48"/>
      <c r="BE1076" s="48"/>
      <c r="BI1076" s="48"/>
      <c r="BM1076" s="41">
        <v>43572</v>
      </c>
      <c r="BN1076">
        <v>9.69</v>
      </c>
      <c r="BO1076">
        <v>5.3296999999999999</v>
      </c>
      <c r="BQ1076" s="48"/>
      <c r="BU1076" s="48"/>
      <c r="BY1076" s="41">
        <v>43874</v>
      </c>
      <c r="BZ1076">
        <v>11.45</v>
      </c>
      <c r="CA1076">
        <v>6.8676000000000004</v>
      </c>
    </row>
    <row r="1077" spans="1:79">
      <c r="A1077" s="48"/>
      <c r="E1077" s="48"/>
      <c r="M1077" s="48"/>
      <c r="Q1077" s="48"/>
      <c r="U1077" s="48"/>
      <c r="Y1077" s="48"/>
      <c r="AC1077" s="48"/>
      <c r="AG1077" s="48"/>
      <c r="AK1077" s="45"/>
      <c r="AO1077" s="48"/>
      <c r="AS1077" s="48"/>
      <c r="AW1077" s="48"/>
      <c r="BA1077" s="48"/>
      <c r="BE1077" s="48"/>
      <c r="BI1077" s="48"/>
      <c r="BM1077" s="41">
        <v>43573</v>
      </c>
      <c r="BN1077">
        <v>9.6999999999999993</v>
      </c>
      <c r="BO1077">
        <v>5.3352000000000004</v>
      </c>
      <c r="BQ1077" s="48"/>
      <c r="BU1077" s="48"/>
      <c r="BY1077" s="41">
        <v>43875</v>
      </c>
      <c r="BZ1077">
        <v>11.45</v>
      </c>
      <c r="CA1077">
        <v>6.8676000000000004</v>
      </c>
    </row>
    <row r="1078" spans="1:79">
      <c r="A1078" s="48"/>
      <c r="E1078" s="48"/>
      <c r="M1078" s="48"/>
      <c r="Q1078" s="48"/>
      <c r="U1078" s="48"/>
      <c r="Y1078" s="48"/>
      <c r="AC1078" s="48"/>
      <c r="AG1078" s="48"/>
      <c r="AK1078" s="45"/>
      <c r="AO1078" s="48"/>
      <c r="AS1078" s="48"/>
      <c r="AW1078" s="48"/>
      <c r="BA1078" s="48"/>
      <c r="BE1078" s="48"/>
      <c r="BI1078" s="48"/>
      <c r="BM1078" s="41">
        <v>43574</v>
      </c>
      <c r="BN1078">
        <v>9.6999999999999993</v>
      </c>
      <c r="BO1078">
        <v>5.3352000000000004</v>
      </c>
      <c r="BQ1078" s="48"/>
      <c r="BU1078" s="48"/>
      <c r="BY1078" s="41">
        <v>43878</v>
      </c>
      <c r="BZ1078">
        <v>11.45</v>
      </c>
      <c r="CA1078">
        <v>6.8676000000000004</v>
      </c>
    </row>
    <row r="1079" spans="1:79">
      <c r="A1079" s="48"/>
      <c r="E1079" s="48"/>
      <c r="M1079" s="48"/>
      <c r="Q1079" s="48"/>
      <c r="U1079" s="48"/>
      <c r="Y1079" s="48"/>
      <c r="AC1079" s="48"/>
      <c r="AG1079" s="48"/>
      <c r="AK1079" s="45"/>
      <c r="AO1079" s="48"/>
      <c r="AS1079" s="48"/>
      <c r="AW1079" s="48"/>
      <c r="BA1079" s="48"/>
      <c r="BE1079" s="48"/>
      <c r="BI1079" s="48"/>
      <c r="BM1079" s="41">
        <v>43577</v>
      </c>
      <c r="BN1079">
        <v>9.65</v>
      </c>
      <c r="BO1079">
        <v>5.3076999999999996</v>
      </c>
      <c r="BQ1079" s="48"/>
      <c r="BU1079" s="48"/>
      <c r="BY1079" s="41">
        <v>43879</v>
      </c>
      <c r="BZ1079">
        <v>11.4</v>
      </c>
      <c r="CA1079">
        <v>6.8376000000000001</v>
      </c>
    </row>
    <row r="1080" spans="1:79">
      <c r="A1080" s="48"/>
      <c r="E1080" s="48"/>
      <c r="M1080" s="48"/>
      <c r="Q1080" s="48"/>
      <c r="U1080" s="48"/>
      <c r="Y1080" s="48"/>
      <c r="AC1080" s="48"/>
      <c r="AG1080" s="48"/>
      <c r="AK1080" s="45"/>
      <c r="AO1080" s="48"/>
      <c r="AS1080" s="48"/>
      <c r="AW1080" s="48"/>
      <c r="BA1080" s="48"/>
      <c r="BE1080" s="48"/>
      <c r="BI1080" s="48"/>
      <c r="BM1080" s="41">
        <v>43578</v>
      </c>
      <c r="BN1080">
        <v>9.6</v>
      </c>
      <c r="BO1080">
        <v>5.2801999999999998</v>
      </c>
      <c r="BQ1080" s="48"/>
      <c r="BU1080" s="48"/>
      <c r="BY1080" s="41">
        <v>43880</v>
      </c>
      <c r="BZ1080">
        <v>11.38</v>
      </c>
      <c r="CA1080">
        <v>6.8255999999999997</v>
      </c>
    </row>
    <row r="1081" spans="1:79">
      <c r="A1081" s="48"/>
      <c r="E1081" s="48"/>
      <c r="M1081" s="48"/>
      <c r="Q1081" s="48"/>
      <c r="U1081" s="48"/>
      <c r="Y1081" s="48"/>
      <c r="AC1081" s="48"/>
      <c r="AG1081" s="48"/>
      <c r="AK1081" s="45"/>
      <c r="AO1081" s="48"/>
      <c r="AS1081" s="48"/>
      <c r="AW1081" s="48"/>
      <c r="BA1081" s="48"/>
      <c r="BE1081" s="48"/>
      <c r="BI1081" s="48"/>
      <c r="BM1081" s="41">
        <v>43579</v>
      </c>
      <c r="BN1081">
        <v>9.6</v>
      </c>
      <c r="BO1081">
        <v>5.2801999999999998</v>
      </c>
      <c r="BQ1081" s="48"/>
      <c r="BU1081" s="48"/>
      <c r="BY1081" s="41">
        <v>43881</v>
      </c>
      <c r="BZ1081">
        <v>11.21</v>
      </c>
      <c r="CA1081">
        <v>6.7237</v>
      </c>
    </row>
    <row r="1082" spans="1:79">
      <c r="A1082" s="48"/>
      <c r="E1082" s="48"/>
      <c r="M1082" s="48"/>
      <c r="Q1082" s="48"/>
      <c r="U1082" s="48"/>
      <c r="Y1082" s="48"/>
      <c r="AC1082" s="48"/>
      <c r="AG1082" s="48"/>
      <c r="AK1082" s="45"/>
      <c r="AO1082" s="48"/>
      <c r="AS1082" s="48"/>
      <c r="AW1082" s="48"/>
      <c r="BA1082" s="48"/>
      <c r="BE1082" s="48"/>
      <c r="BI1082" s="48"/>
      <c r="BM1082" s="41">
        <v>43580</v>
      </c>
      <c r="BN1082">
        <v>9.6</v>
      </c>
      <c r="BO1082">
        <v>5.2801999999999998</v>
      </c>
      <c r="BQ1082" s="48"/>
      <c r="BU1082" s="48"/>
      <c r="BY1082" s="41">
        <v>43882</v>
      </c>
      <c r="BZ1082">
        <v>11.4</v>
      </c>
      <c r="CA1082">
        <v>6.8376000000000001</v>
      </c>
    </row>
    <row r="1083" spans="1:79">
      <c r="A1083" s="48"/>
      <c r="E1083" s="48"/>
      <c r="M1083" s="48"/>
      <c r="Q1083" s="48"/>
      <c r="U1083" s="48"/>
      <c r="Y1083" s="48"/>
      <c r="AC1083" s="48"/>
      <c r="AG1083" s="48"/>
      <c r="AK1083" s="45"/>
      <c r="AO1083" s="48"/>
      <c r="AS1083" s="48"/>
      <c r="AW1083" s="48"/>
      <c r="BA1083" s="48"/>
      <c r="BE1083" s="48"/>
      <c r="BI1083" s="48"/>
      <c r="BM1083" s="41">
        <v>43581</v>
      </c>
      <c r="BN1083">
        <v>9.6</v>
      </c>
      <c r="BO1083">
        <v>5.2801999999999998</v>
      </c>
      <c r="BQ1083" s="48"/>
      <c r="BU1083" s="48"/>
      <c r="BY1083" s="41">
        <v>43885</v>
      </c>
      <c r="BZ1083">
        <v>11.4</v>
      </c>
      <c r="CA1083">
        <v>6.8376000000000001</v>
      </c>
    </row>
    <row r="1084" spans="1:79">
      <c r="A1084" s="48"/>
      <c r="E1084" s="48"/>
      <c r="M1084" s="48"/>
      <c r="Q1084" s="48"/>
      <c r="U1084" s="48"/>
      <c r="Y1084" s="48"/>
      <c r="AC1084" s="48"/>
      <c r="AG1084" s="48"/>
      <c r="AK1084" s="45"/>
      <c r="AO1084" s="48"/>
      <c r="AS1084" s="48"/>
      <c r="AW1084" s="48"/>
      <c r="BA1084" s="48"/>
      <c r="BE1084" s="48"/>
      <c r="BI1084" s="48"/>
      <c r="BM1084" s="41">
        <v>43584</v>
      </c>
      <c r="BN1084">
        <v>9.56</v>
      </c>
      <c r="BO1084">
        <v>5.2582000000000004</v>
      </c>
      <c r="BQ1084" s="48"/>
      <c r="BU1084" s="48"/>
      <c r="BY1084" s="41">
        <v>43886</v>
      </c>
      <c r="BZ1084">
        <v>11.4</v>
      </c>
      <c r="CA1084">
        <v>6.8376000000000001</v>
      </c>
    </row>
    <row r="1085" spans="1:79">
      <c r="A1085" s="48"/>
      <c r="E1085" s="48"/>
      <c r="M1085" s="48"/>
      <c r="Q1085" s="48"/>
      <c r="U1085" s="48"/>
      <c r="Y1085" s="48"/>
      <c r="AC1085" s="48"/>
      <c r="AG1085" s="48"/>
      <c r="AK1085" s="45"/>
      <c r="AO1085" s="48"/>
      <c r="AS1085" s="48"/>
      <c r="AW1085" s="48"/>
      <c r="BA1085" s="48"/>
      <c r="BE1085" s="48"/>
      <c r="BI1085" s="48"/>
      <c r="BM1085" s="41">
        <v>43585</v>
      </c>
      <c r="BN1085">
        <v>9.5</v>
      </c>
      <c r="BO1085">
        <v>5.2252000000000001</v>
      </c>
      <c r="BQ1085" s="48"/>
      <c r="BU1085" s="48"/>
      <c r="BY1085" s="41">
        <v>43887</v>
      </c>
      <c r="BZ1085">
        <v>11.34</v>
      </c>
      <c r="CA1085">
        <v>6.8015999999999996</v>
      </c>
    </row>
    <row r="1086" spans="1:79">
      <c r="A1086" s="48"/>
      <c r="E1086" s="48"/>
      <c r="M1086" s="48"/>
      <c r="Q1086" s="48"/>
      <c r="U1086" s="48"/>
      <c r="Y1086" s="48"/>
      <c r="AC1086" s="48"/>
      <c r="AG1086" s="48"/>
      <c r="AK1086" s="45"/>
      <c r="AO1086" s="48"/>
      <c r="AS1086" s="48"/>
      <c r="AW1086" s="48"/>
      <c r="BA1086" s="48"/>
      <c r="BE1086" s="48"/>
      <c r="BI1086" s="48"/>
      <c r="BM1086" s="41">
        <v>43587</v>
      </c>
      <c r="BN1086">
        <v>9.4</v>
      </c>
      <c r="BO1086">
        <v>5.1702000000000004</v>
      </c>
      <c r="BQ1086" s="48"/>
      <c r="BU1086" s="48"/>
      <c r="BY1086" s="41">
        <v>43888</v>
      </c>
      <c r="BZ1086">
        <v>11.16</v>
      </c>
      <c r="CA1086">
        <v>6.6936999999999998</v>
      </c>
    </row>
    <row r="1087" spans="1:79">
      <c r="A1087" s="48"/>
      <c r="E1087" s="48"/>
      <c r="M1087" s="48"/>
      <c r="Q1087" s="48"/>
      <c r="U1087" s="48"/>
      <c r="Y1087" s="48"/>
      <c r="AC1087" s="48"/>
      <c r="AG1087" s="48"/>
      <c r="AK1087" s="45"/>
      <c r="AO1087" s="48"/>
      <c r="AS1087" s="48"/>
      <c r="AW1087" s="48"/>
      <c r="BA1087" s="48"/>
      <c r="BE1087" s="48"/>
      <c r="BI1087" s="48"/>
      <c r="BM1087" s="41">
        <v>43588</v>
      </c>
      <c r="BN1087">
        <v>9.4499999999999993</v>
      </c>
      <c r="BO1087">
        <v>5.1977000000000002</v>
      </c>
      <c r="BQ1087" s="48"/>
      <c r="BU1087" s="48"/>
      <c r="BY1087" s="41">
        <v>43889</v>
      </c>
      <c r="BZ1087">
        <v>11.35</v>
      </c>
      <c r="CA1087">
        <v>6.8075999999999999</v>
      </c>
    </row>
    <row r="1088" spans="1:79">
      <c r="A1088" s="48"/>
      <c r="E1088" s="48"/>
      <c r="M1088" s="48"/>
      <c r="Q1088" s="48"/>
      <c r="U1088" s="48"/>
      <c r="Y1088" s="48"/>
      <c r="AC1088" s="48"/>
      <c r="AG1088" s="48"/>
      <c r="AK1088" s="45"/>
      <c r="AO1088" s="48"/>
      <c r="AS1088" s="48"/>
      <c r="AW1088" s="48"/>
      <c r="BA1088" s="48"/>
      <c r="BE1088" s="48"/>
      <c r="BI1088" s="48"/>
      <c r="BM1088" s="41">
        <v>43591</v>
      </c>
      <c r="BN1088">
        <v>9.4600000000000009</v>
      </c>
      <c r="BO1088">
        <v>5.2031999999999998</v>
      </c>
      <c r="BQ1088" s="48"/>
      <c r="BU1088" s="48"/>
      <c r="BY1088" s="41">
        <v>43892</v>
      </c>
      <c r="BZ1088">
        <v>11.35</v>
      </c>
      <c r="CA1088">
        <v>6.8075999999999999</v>
      </c>
    </row>
    <row r="1089" spans="1:79">
      <c r="A1089" s="48"/>
      <c r="E1089" s="48"/>
      <c r="M1089" s="48"/>
      <c r="Q1089" s="48"/>
      <c r="U1089" s="48"/>
      <c r="Y1089" s="48"/>
      <c r="AC1089" s="48"/>
      <c r="AG1089" s="48"/>
      <c r="AK1089" s="45"/>
      <c r="AO1089" s="48"/>
      <c r="AS1089" s="48"/>
      <c r="AW1089" s="48"/>
      <c r="BA1089" s="48"/>
      <c r="BE1089" s="48"/>
      <c r="BI1089" s="48"/>
      <c r="BM1089" s="41">
        <v>43592</v>
      </c>
      <c r="BN1089">
        <v>9.4600000000000009</v>
      </c>
      <c r="BO1089">
        <v>5.2031999999999998</v>
      </c>
      <c r="BQ1089" s="48"/>
      <c r="BU1089" s="48"/>
      <c r="BY1089" s="41">
        <v>43893</v>
      </c>
      <c r="BZ1089">
        <v>11.35</v>
      </c>
      <c r="CA1089">
        <v>6.8075999999999999</v>
      </c>
    </row>
    <row r="1090" spans="1:79">
      <c r="A1090" s="48"/>
      <c r="E1090" s="48"/>
      <c r="M1090" s="48"/>
      <c r="Q1090" s="48"/>
      <c r="U1090" s="48"/>
      <c r="Y1090" s="48"/>
      <c r="AC1090" s="48"/>
      <c r="AG1090" s="48"/>
      <c r="AK1090" s="45"/>
      <c r="AO1090" s="48"/>
      <c r="AS1090" s="48"/>
      <c r="AW1090" s="48"/>
      <c r="BA1090" s="48"/>
      <c r="BE1090" s="48"/>
      <c r="BI1090" s="48"/>
      <c r="BM1090" s="41">
        <v>43593</v>
      </c>
      <c r="BN1090">
        <v>9.4600000000000009</v>
      </c>
      <c r="BO1090">
        <v>5.2031999999999998</v>
      </c>
      <c r="BQ1090" s="48"/>
      <c r="BU1090" s="48"/>
      <c r="BY1090" s="41">
        <v>43894</v>
      </c>
      <c r="BZ1090">
        <v>11.35</v>
      </c>
      <c r="CA1090">
        <v>6.8075999999999999</v>
      </c>
    </row>
    <row r="1091" spans="1:79">
      <c r="A1091" s="48"/>
      <c r="E1091" s="48"/>
      <c r="M1091" s="48"/>
      <c r="Q1091" s="48"/>
      <c r="U1091" s="48"/>
      <c r="Y1091" s="48"/>
      <c r="AC1091" s="48"/>
      <c r="AG1091" s="48"/>
      <c r="AK1091" s="45"/>
      <c r="AO1091" s="48"/>
      <c r="AS1091" s="48"/>
      <c r="AW1091" s="48"/>
      <c r="BA1091" s="48"/>
      <c r="BE1091" s="48"/>
      <c r="BI1091" s="48"/>
      <c r="BM1091" s="41">
        <v>43594</v>
      </c>
      <c r="BN1091">
        <v>9.58</v>
      </c>
      <c r="BO1091">
        <v>5.2691999999999997</v>
      </c>
      <c r="BQ1091" s="48"/>
      <c r="BU1091" s="48"/>
      <c r="BY1091" s="41">
        <v>43895</v>
      </c>
      <c r="BZ1091">
        <v>11.2</v>
      </c>
      <c r="CA1091">
        <v>6.7176999999999998</v>
      </c>
    </row>
    <row r="1092" spans="1:79">
      <c r="A1092" s="48"/>
      <c r="E1092" s="48"/>
      <c r="M1092" s="48"/>
      <c r="Q1092" s="48"/>
      <c r="U1092" s="48"/>
      <c r="Y1092" s="48"/>
      <c r="AC1092" s="48"/>
      <c r="AG1092" s="48"/>
      <c r="AK1092" s="45"/>
      <c r="AO1092" s="48"/>
      <c r="AS1092" s="48"/>
      <c r="AW1092" s="48"/>
      <c r="BA1092" s="48"/>
      <c r="BE1092" s="48"/>
      <c r="BI1092" s="48"/>
      <c r="BM1092" s="41">
        <v>43595</v>
      </c>
      <c r="BN1092">
        <v>9.4600000000000009</v>
      </c>
      <c r="BO1092">
        <v>5.2031999999999998</v>
      </c>
      <c r="BQ1092" s="48"/>
      <c r="BU1092" s="48"/>
      <c r="BY1092" s="41">
        <v>43896</v>
      </c>
      <c r="BZ1092">
        <v>11.34</v>
      </c>
      <c r="CA1092">
        <v>6.8015999999999996</v>
      </c>
    </row>
    <row r="1093" spans="1:79">
      <c r="A1093" s="48"/>
      <c r="E1093" s="48"/>
      <c r="M1093" s="48"/>
      <c r="Q1093" s="48"/>
      <c r="U1093" s="48"/>
      <c r="Y1093" s="48"/>
      <c r="AC1093" s="48"/>
      <c r="AG1093" s="48"/>
      <c r="AK1093" s="45"/>
      <c r="AO1093" s="48"/>
      <c r="AS1093" s="48"/>
      <c r="AW1093" s="48"/>
      <c r="BA1093" s="48"/>
      <c r="BE1093" s="48"/>
      <c r="BI1093" s="48"/>
      <c r="BM1093" s="41">
        <v>43598</v>
      </c>
      <c r="BN1093">
        <v>9.6</v>
      </c>
      <c r="BO1093">
        <v>5.2801999999999998</v>
      </c>
      <c r="BQ1093" s="48"/>
      <c r="BU1093" s="48"/>
      <c r="BY1093" s="41">
        <v>43899</v>
      </c>
      <c r="BZ1093">
        <v>11</v>
      </c>
      <c r="CA1093">
        <v>6.5976999999999997</v>
      </c>
    </row>
    <row r="1094" spans="1:79">
      <c r="A1094" s="48"/>
      <c r="E1094" s="48"/>
      <c r="M1094" s="48"/>
      <c r="Q1094" s="48"/>
      <c r="U1094" s="48"/>
      <c r="Y1094" s="48"/>
      <c r="AC1094" s="48"/>
      <c r="AG1094" s="48"/>
      <c r="AK1094" s="45"/>
      <c r="AO1094" s="48"/>
      <c r="AS1094" s="48"/>
      <c r="AW1094" s="48"/>
      <c r="BA1094" s="48"/>
      <c r="BE1094" s="48"/>
      <c r="BI1094" s="48"/>
      <c r="BM1094" s="41">
        <v>43599</v>
      </c>
      <c r="BN1094">
        <v>9.35</v>
      </c>
      <c r="BO1094">
        <v>5.1426999999999996</v>
      </c>
      <c r="BQ1094" s="48"/>
      <c r="BU1094" s="48"/>
      <c r="BY1094" s="41">
        <v>43900</v>
      </c>
      <c r="BZ1094">
        <v>10.99</v>
      </c>
      <c r="CA1094">
        <v>6.5917000000000003</v>
      </c>
    </row>
    <row r="1095" spans="1:79">
      <c r="A1095" s="48"/>
      <c r="E1095" s="48"/>
      <c r="M1095" s="48"/>
      <c r="Q1095" s="48"/>
      <c r="U1095" s="48"/>
      <c r="Y1095" s="48"/>
      <c r="AC1095" s="48"/>
      <c r="AG1095" s="48"/>
      <c r="AK1095" s="45"/>
      <c r="AO1095" s="48"/>
      <c r="AS1095" s="48"/>
      <c r="AW1095" s="48"/>
      <c r="BA1095" s="48"/>
      <c r="BE1095" s="48"/>
      <c r="BI1095" s="48"/>
      <c r="BM1095" s="41">
        <v>43600</v>
      </c>
      <c r="BN1095">
        <v>9.39</v>
      </c>
      <c r="BO1095">
        <v>5.1646999999999998</v>
      </c>
      <c r="BQ1095" s="48"/>
      <c r="BU1095" s="48"/>
      <c r="BY1095" s="41">
        <v>43901</v>
      </c>
      <c r="BZ1095">
        <v>11.24</v>
      </c>
      <c r="CA1095">
        <v>6.7416999999999998</v>
      </c>
    </row>
    <row r="1096" spans="1:79">
      <c r="A1096" s="48"/>
      <c r="E1096" s="48"/>
      <c r="M1096" s="48"/>
      <c r="Q1096" s="48"/>
      <c r="U1096" s="48"/>
      <c r="Y1096" s="48"/>
      <c r="AC1096" s="48"/>
      <c r="AG1096" s="48"/>
      <c r="AK1096" s="45"/>
      <c r="AO1096" s="48"/>
      <c r="AS1096" s="48"/>
      <c r="AW1096" s="48"/>
      <c r="BA1096" s="48"/>
      <c r="BE1096" s="48"/>
      <c r="BI1096" s="48"/>
      <c r="BM1096" s="41">
        <v>43601</v>
      </c>
      <c r="BN1096">
        <v>9.2799999999999994</v>
      </c>
      <c r="BO1096">
        <v>5.1041999999999996</v>
      </c>
      <c r="BQ1096" s="48"/>
      <c r="BU1096" s="48"/>
      <c r="BY1096" s="41">
        <v>43902</v>
      </c>
      <c r="BZ1096">
        <v>11.1</v>
      </c>
      <c r="CA1096">
        <v>6.6577000000000002</v>
      </c>
    </row>
    <row r="1097" spans="1:79">
      <c r="A1097" s="48"/>
      <c r="E1097" s="48"/>
      <c r="M1097" s="48"/>
      <c r="Q1097" s="48"/>
      <c r="U1097" s="48"/>
      <c r="Y1097" s="48"/>
      <c r="AC1097" s="48"/>
      <c r="AG1097" s="48"/>
      <c r="AK1097" s="45"/>
      <c r="AO1097" s="48"/>
      <c r="AS1097" s="48"/>
      <c r="AW1097" s="48"/>
      <c r="BA1097" s="48"/>
      <c r="BE1097" s="48"/>
      <c r="BI1097" s="48"/>
      <c r="BM1097" s="41">
        <v>43602</v>
      </c>
      <c r="BN1097">
        <v>9.3000000000000007</v>
      </c>
      <c r="BO1097">
        <v>5.1151999999999997</v>
      </c>
      <c r="BQ1097" s="48"/>
      <c r="BU1097" s="48"/>
      <c r="BY1097" s="41">
        <v>43903</v>
      </c>
      <c r="BZ1097">
        <v>11</v>
      </c>
      <c r="CA1097">
        <v>6.5976999999999997</v>
      </c>
    </row>
    <row r="1098" spans="1:79">
      <c r="A1098" s="48"/>
      <c r="E1098" s="48"/>
      <c r="M1098" s="48"/>
      <c r="Q1098" s="48"/>
      <c r="U1098" s="48"/>
      <c r="Y1098" s="48"/>
      <c r="AC1098" s="48"/>
      <c r="AG1098" s="48"/>
      <c r="AK1098" s="45"/>
      <c r="AO1098" s="48"/>
      <c r="AS1098" s="48"/>
      <c r="AW1098" s="48"/>
      <c r="BA1098" s="48"/>
      <c r="BE1098" s="48"/>
      <c r="BI1098" s="48"/>
      <c r="BM1098" s="41">
        <v>43605</v>
      </c>
      <c r="BN1098">
        <v>9.49</v>
      </c>
      <c r="BO1098">
        <v>5.2196999999999996</v>
      </c>
      <c r="BQ1098" s="48"/>
      <c r="BU1098" s="48"/>
      <c r="BY1098" s="41">
        <v>43906</v>
      </c>
      <c r="BZ1098">
        <v>10.75</v>
      </c>
      <c r="CA1098">
        <v>6.4478</v>
      </c>
    </row>
    <row r="1099" spans="1:79">
      <c r="A1099" s="48"/>
      <c r="E1099" s="48"/>
      <c r="M1099" s="48"/>
      <c r="Q1099" s="48"/>
      <c r="U1099" s="48"/>
      <c r="Y1099" s="48"/>
      <c r="AC1099" s="48"/>
      <c r="AG1099" s="48"/>
      <c r="AK1099" s="45"/>
      <c r="AO1099" s="48"/>
      <c r="AS1099" s="48"/>
      <c r="AW1099" s="48"/>
      <c r="BA1099" s="48"/>
      <c r="BE1099" s="48"/>
      <c r="BI1099" s="48"/>
      <c r="BM1099" s="41">
        <v>43606</v>
      </c>
      <c r="BN1099">
        <v>9.5</v>
      </c>
      <c r="BO1099">
        <v>5.2252000000000001</v>
      </c>
      <c r="BQ1099" s="48"/>
      <c r="BU1099" s="48"/>
      <c r="BY1099" s="41">
        <v>43907</v>
      </c>
      <c r="BZ1099">
        <v>10.45</v>
      </c>
      <c r="CA1099">
        <v>6.2678000000000003</v>
      </c>
    </row>
    <row r="1100" spans="1:79">
      <c r="A1100" s="48"/>
      <c r="E1100" s="48"/>
      <c r="M1100" s="48"/>
      <c r="Q1100" s="48"/>
      <c r="U1100" s="48"/>
      <c r="Y1100" s="48"/>
      <c r="AC1100" s="48"/>
      <c r="AG1100" s="48"/>
      <c r="AK1100" s="45"/>
      <c r="AO1100" s="48"/>
      <c r="AS1100" s="48"/>
      <c r="AW1100" s="48"/>
      <c r="BA1100" s="48"/>
      <c r="BE1100" s="48"/>
      <c r="BI1100" s="48"/>
      <c r="BM1100" s="41">
        <v>43607</v>
      </c>
      <c r="BN1100">
        <v>9.6999999999999993</v>
      </c>
      <c r="BO1100">
        <v>5.3352000000000004</v>
      </c>
      <c r="BQ1100" s="48"/>
      <c r="BU1100" s="48"/>
      <c r="BY1100" s="41">
        <v>43908</v>
      </c>
      <c r="BZ1100">
        <v>10.49</v>
      </c>
      <c r="CA1100">
        <v>6.2918000000000003</v>
      </c>
    </row>
    <row r="1101" spans="1:79">
      <c r="A1101" s="48"/>
      <c r="E1101" s="48"/>
      <c r="M1101" s="48"/>
      <c r="Q1101" s="48"/>
      <c r="U1101" s="48"/>
      <c r="Y1101" s="48"/>
      <c r="AC1101" s="48"/>
      <c r="AG1101" s="48"/>
      <c r="AK1101" s="45"/>
      <c r="AO1101" s="48"/>
      <c r="AS1101" s="48"/>
      <c r="AW1101" s="48"/>
      <c r="BA1101" s="48"/>
      <c r="BE1101" s="48"/>
      <c r="BI1101" s="48"/>
      <c r="BM1101" s="41">
        <v>43608</v>
      </c>
      <c r="BN1101">
        <v>9.74</v>
      </c>
      <c r="BO1101">
        <v>5.3571999999999997</v>
      </c>
      <c r="BQ1101" s="48"/>
      <c r="BU1101" s="48"/>
      <c r="BY1101" s="41">
        <v>43909</v>
      </c>
      <c r="BZ1101">
        <v>10.19</v>
      </c>
      <c r="CA1101">
        <v>6.1119000000000003</v>
      </c>
    </row>
    <row r="1102" spans="1:79">
      <c r="A1102" s="48"/>
      <c r="E1102" s="48"/>
      <c r="M1102" s="48"/>
      <c r="Q1102" s="48"/>
      <c r="U1102" s="48"/>
      <c r="Y1102" s="48"/>
      <c r="AC1102" s="48"/>
      <c r="AG1102" s="48"/>
      <c r="AK1102" s="45"/>
      <c r="AO1102" s="48"/>
      <c r="AS1102" s="48"/>
      <c r="AW1102" s="48"/>
      <c r="BA1102" s="48"/>
      <c r="BE1102" s="48"/>
      <c r="BI1102" s="48"/>
      <c r="BM1102" s="41">
        <v>43609</v>
      </c>
      <c r="BN1102">
        <v>9.66</v>
      </c>
      <c r="BO1102">
        <v>5.3132000000000001</v>
      </c>
      <c r="BQ1102" s="48"/>
      <c r="BU1102" s="48"/>
      <c r="BY1102" s="41">
        <v>43913</v>
      </c>
      <c r="BZ1102">
        <v>10.4</v>
      </c>
      <c r="CA1102">
        <v>6.2378</v>
      </c>
    </row>
    <row r="1103" spans="1:79">
      <c r="A1103" s="48"/>
      <c r="E1103" s="48"/>
      <c r="M1103" s="48"/>
      <c r="Q1103" s="48"/>
      <c r="U1103" s="48"/>
      <c r="Y1103" s="48"/>
      <c r="AC1103" s="48"/>
      <c r="AG1103" s="48"/>
      <c r="AK1103" s="45"/>
      <c r="AO1103" s="48"/>
      <c r="AS1103" s="48"/>
      <c r="AW1103" s="48"/>
      <c r="BA1103" s="48"/>
      <c r="BE1103" s="48"/>
      <c r="BI1103" s="48"/>
      <c r="BM1103" s="41">
        <v>43612</v>
      </c>
      <c r="BN1103">
        <v>9.56</v>
      </c>
      <c r="BO1103">
        <v>5.2582000000000004</v>
      </c>
      <c r="BQ1103" s="48"/>
      <c r="BU1103" s="48"/>
      <c r="BY1103" s="41">
        <v>43914</v>
      </c>
      <c r="BZ1103">
        <v>10.4</v>
      </c>
      <c r="CA1103">
        <v>6.2378</v>
      </c>
    </row>
    <row r="1104" spans="1:79">
      <c r="A1104" s="48"/>
      <c r="E1104" s="48"/>
      <c r="M1104" s="48"/>
      <c r="Q1104" s="48"/>
      <c r="U1104" s="48"/>
      <c r="Y1104" s="48"/>
      <c r="AC1104" s="48"/>
      <c r="AG1104" s="48"/>
      <c r="AK1104" s="45"/>
      <c r="AO1104" s="48"/>
      <c r="AS1104" s="48"/>
      <c r="AW1104" s="48"/>
      <c r="BA1104" s="48"/>
      <c r="BE1104" s="48"/>
      <c r="BI1104" s="48"/>
      <c r="BM1104" s="41">
        <v>43613</v>
      </c>
      <c r="BN1104">
        <v>9.74</v>
      </c>
      <c r="BO1104">
        <v>5.3571999999999997</v>
      </c>
      <c r="BQ1104" s="48"/>
      <c r="BU1104" s="48"/>
      <c r="BY1104" s="41">
        <v>43915</v>
      </c>
      <c r="BZ1104">
        <v>10.4</v>
      </c>
      <c r="CA1104">
        <v>6.2378</v>
      </c>
    </row>
    <row r="1105" spans="1:79">
      <c r="A1105" s="48"/>
      <c r="E1105" s="48"/>
      <c r="M1105" s="48"/>
      <c r="Q1105" s="48"/>
      <c r="U1105" s="48"/>
      <c r="Y1105" s="48"/>
      <c r="AC1105" s="48"/>
      <c r="AG1105" s="48"/>
      <c r="AK1105" s="45"/>
      <c r="AO1105" s="48"/>
      <c r="AS1105" s="48"/>
      <c r="AW1105" s="48"/>
      <c r="BA1105" s="48"/>
      <c r="BE1105" s="48"/>
      <c r="BI1105" s="48"/>
      <c r="BM1105" s="41">
        <v>43614</v>
      </c>
      <c r="BN1105">
        <v>9.6999999999999993</v>
      </c>
      <c r="BO1105">
        <v>5.3352000000000004</v>
      </c>
      <c r="BQ1105" s="48"/>
      <c r="BU1105" s="48"/>
      <c r="BY1105" s="41">
        <v>43916</v>
      </c>
      <c r="BZ1105">
        <v>10.4</v>
      </c>
      <c r="CA1105">
        <v>6.2378</v>
      </c>
    </row>
    <row r="1106" spans="1:79">
      <c r="A1106" s="48"/>
      <c r="E1106" s="48"/>
      <c r="M1106" s="48"/>
      <c r="Q1106" s="48"/>
      <c r="U1106" s="48"/>
      <c r="Y1106" s="48"/>
      <c r="AC1106" s="48"/>
      <c r="AG1106" s="48"/>
      <c r="AK1106" s="45"/>
      <c r="AO1106" s="48"/>
      <c r="AS1106" s="48"/>
      <c r="AW1106" s="48"/>
      <c r="BA1106" s="48"/>
      <c r="BE1106" s="48"/>
      <c r="BI1106" s="48"/>
      <c r="BM1106" s="41">
        <v>43615</v>
      </c>
      <c r="BN1106">
        <v>9.77</v>
      </c>
      <c r="BO1106">
        <v>5.3737000000000004</v>
      </c>
      <c r="BQ1106" s="48"/>
      <c r="BU1106" s="48"/>
      <c r="BY1106" s="41">
        <v>43917</v>
      </c>
      <c r="BZ1106">
        <v>10.69</v>
      </c>
      <c r="CA1106">
        <v>6.4118000000000004</v>
      </c>
    </row>
    <row r="1107" spans="1:79">
      <c r="A1107" s="48"/>
      <c r="E1107" s="48"/>
      <c r="M1107" s="48"/>
      <c r="Q1107" s="48"/>
      <c r="U1107" s="48"/>
      <c r="Y1107" s="48"/>
      <c r="AC1107" s="48"/>
      <c r="AG1107" s="48"/>
      <c r="AK1107" s="45"/>
      <c r="AO1107" s="48"/>
      <c r="AS1107" s="48"/>
      <c r="AW1107" s="48"/>
      <c r="BA1107" s="48"/>
      <c r="BE1107" s="48"/>
      <c r="BI1107" s="48"/>
      <c r="BM1107" s="41">
        <v>43616</v>
      </c>
      <c r="BN1107">
        <v>9.7100000000000009</v>
      </c>
      <c r="BO1107">
        <v>5.3407</v>
      </c>
      <c r="BQ1107" s="48"/>
      <c r="BU1107" s="48"/>
      <c r="BY1107" s="41">
        <v>43920</v>
      </c>
      <c r="BZ1107">
        <v>10.8</v>
      </c>
      <c r="CA1107">
        <v>6.4776999999999996</v>
      </c>
    </row>
    <row r="1108" spans="1:79">
      <c r="A1108" s="48"/>
      <c r="E1108" s="48"/>
      <c r="M1108" s="48"/>
      <c r="Q1108" s="48"/>
      <c r="U1108" s="48"/>
      <c r="Y1108" s="48"/>
      <c r="AC1108" s="48"/>
      <c r="AG1108" s="48"/>
      <c r="AK1108" s="45"/>
      <c r="AO1108" s="48"/>
      <c r="AS1108" s="48"/>
      <c r="AW1108" s="48"/>
      <c r="BA1108" s="48"/>
      <c r="BE1108" s="48"/>
      <c r="BI1108" s="48"/>
      <c r="BM1108" s="41">
        <v>43619</v>
      </c>
      <c r="BN1108">
        <v>9.77</v>
      </c>
      <c r="BO1108">
        <v>5.3737000000000004</v>
      </c>
      <c r="BQ1108" s="48"/>
      <c r="BU1108" s="48"/>
      <c r="BY1108" s="41">
        <v>43921</v>
      </c>
      <c r="BZ1108">
        <v>10.9</v>
      </c>
      <c r="CA1108">
        <v>6.5377000000000001</v>
      </c>
    </row>
    <row r="1109" spans="1:79">
      <c r="A1109" s="48"/>
      <c r="E1109" s="48"/>
      <c r="M1109" s="48"/>
      <c r="Q1109" s="48"/>
      <c r="U1109" s="48"/>
      <c r="Y1109" s="48"/>
      <c r="AC1109" s="48"/>
      <c r="AG1109" s="48"/>
      <c r="AK1109" s="45"/>
      <c r="AO1109" s="48"/>
      <c r="AS1109" s="48"/>
      <c r="AW1109" s="48"/>
      <c r="BA1109" s="48"/>
      <c r="BE1109" s="48"/>
      <c r="BI1109" s="48"/>
      <c r="BM1109" s="41">
        <v>43623</v>
      </c>
      <c r="BN1109">
        <v>9.6999999999999993</v>
      </c>
      <c r="BO1109">
        <v>5.3352000000000004</v>
      </c>
      <c r="BQ1109" s="48"/>
      <c r="BU1109" s="48"/>
      <c r="BY1109" s="41">
        <v>43922</v>
      </c>
      <c r="BZ1109">
        <v>10.9</v>
      </c>
      <c r="CA1109">
        <v>6.5377000000000001</v>
      </c>
    </row>
    <row r="1110" spans="1:79">
      <c r="A1110" s="48"/>
      <c r="E1110" s="48"/>
      <c r="M1110" s="48"/>
      <c r="Q1110" s="48"/>
      <c r="U1110" s="48"/>
      <c r="Y1110" s="48"/>
      <c r="AC1110" s="48"/>
      <c r="AG1110" s="48"/>
      <c r="AK1110" s="45"/>
      <c r="AO1110" s="48"/>
      <c r="AS1110" s="48"/>
      <c r="AW1110" s="48"/>
      <c r="BA1110" s="48"/>
      <c r="BE1110" s="48"/>
      <c r="BI1110" s="48"/>
      <c r="BM1110" s="41">
        <v>43626</v>
      </c>
      <c r="BN1110">
        <v>9.69</v>
      </c>
      <c r="BO1110">
        <v>5.3296999999999999</v>
      </c>
      <c r="BQ1110" s="48"/>
      <c r="BU1110" s="48"/>
      <c r="BY1110" s="41">
        <v>43923</v>
      </c>
      <c r="BZ1110">
        <v>10.9</v>
      </c>
      <c r="CA1110">
        <v>6.5377000000000001</v>
      </c>
    </row>
    <row r="1111" spans="1:79">
      <c r="A1111" s="48"/>
      <c r="E1111" s="48"/>
      <c r="M1111" s="48"/>
      <c r="Q1111" s="48"/>
      <c r="U1111" s="48"/>
      <c r="Y1111" s="48"/>
      <c r="AC1111" s="48"/>
      <c r="AG1111" s="48"/>
      <c r="AK1111" s="45"/>
      <c r="AO1111" s="48"/>
      <c r="AS1111" s="48"/>
      <c r="AW1111" s="48"/>
      <c r="BA1111" s="48"/>
      <c r="BE1111" s="48"/>
      <c r="BI1111" s="48"/>
      <c r="BM1111" s="41">
        <v>43627</v>
      </c>
      <c r="BN1111">
        <v>9.68</v>
      </c>
      <c r="BO1111">
        <v>5.3242000000000003</v>
      </c>
      <c r="BQ1111" s="48"/>
      <c r="BU1111" s="48"/>
      <c r="BY1111" s="41">
        <v>43924</v>
      </c>
      <c r="BZ1111">
        <v>10.62</v>
      </c>
      <c r="CA1111">
        <v>6.3697999999999997</v>
      </c>
    </row>
    <row r="1112" spans="1:79">
      <c r="A1112" s="48"/>
      <c r="E1112" s="48"/>
      <c r="M1112" s="48"/>
      <c r="Q1112" s="48"/>
      <c r="U1112" s="48"/>
      <c r="Y1112" s="48"/>
      <c r="AC1112" s="48"/>
      <c r="AG1112" s="48"/>
      <c r="AK1112" s="45"/>
      <c r="AO1112" s="48"/>
      <c r="AS1112" s="48"/>
      <c r="AW1112" s="48"/>
      <c r="BA1112" s="48"/>
      <c r="BE1112" s="48"/>
      <c r="BI1112" s="48"/>
      <c r="BM1112" s="41">
        <v>43628</v>
      </c>
      <c r="BN1112">
        <v>9.5</v>
      </c>
      <c r="BO1112">
        <v>5.2252000000000001</v>
      </c>
      <c r="BQ1112" s="48"/>
      <c r="BU1112" s="48"/>
      <c r="BY1112" s="41">
        <v>43927</v>
      </c>
      <c r="BZ1112">
        <v>10.85</v>
      </c>
      <c r="CA1112">
        <v>6.5076999999999998</v>
      </c>
    </row>
    <row r="1113" spans="1:79">
      <c r="A1113" s="48"/>
      <c r="E1113" s="48"/>
      <c r="M1113" s="48"/>
      <c r="Q1113" s="48"/>
      <c r="U1113" s="48"/>
      <c r="Y1113" s="48"/>
      <c r="AC1113" s="48"/>
      <c r="AG1113" s="48"/>
      <c r="AK1113" s="45"/>
      <c r="AO1113" s="48"/>
      <c r="AS1113" s="48"/>
      <c r="AW1113" s="48"/>
      <c r="BA1113" s="48"/>
      <c r="BE1113" s="48"/>
      <c r="BI1113" s="48"/>
      <c r="BM1113" s="41">
        <v>43629</v>
      </c>
      <c r="BN1113">
        <v>9.51</v>
      </c>
      <c r="BO1113">
        <v>5.2306999999999997</v>
      </c>
      <c r="BQ1113" s="48"/>
      <c r="BU1113" s="48"/>
      <c r="BY1113" s="41">
        <v>43928</v>
      </c>
      <c r="BZ1113">
        <v>11</v>
      </c>
      <c r="CA1113">
        <v>6.5976999999999997</v>
      </c>
    </row>
    <row r="1114" spans="1:79">
      <c r="A1114" s="48"/>
      <c r="E1114" s="48"/>
      <c r="M1114" s="48"/>
      <c r="Q1114" s="48"/>
      <c r="U1114" s="48"/>
      <c r="Y1114" s="48"/>
      <c r="AC1114" s="48"/>
      <c r="AG1114" s="48"/>
      <c r="AK1114" s="45"/>
      <c r="AO1114" s="48"/>
      <c r="AS1114" s="48"/>
      <c r="AW1114" s="48"/>
      <c r="BA1114" s="48"/>
      <c r="BE1114" s="48"/>
      <c r="BI1114" s="48"/>
      <c r="BM1114" s="41">
        <v>43630</v>
      </c>
      <c r="BN1114">
        <v>9.6199999999999992</v>
      </c>
      <c r="BO1114">
        <v>5.2911999999999999</v>
      </c>
      <c r="BQ1114" s="48"/>
      <c r="BU1114" s="48"/>
      <c r="BY1114" s="41">
        <v>43929</v>
      </c>
      <c r="BZ1114">
        <v>11.27</v>
      </c>
      <c r="CA1114">
        <v>6.7595999999999998</v>
      </c>
    </row>
    <row r="1115" spans="1:79">
      <c r="A1115" s="48"/>
      <c r="E1115" s="48"/>
      <c r="M1115" s="48"/>
      <c r="Q1115" s="48"/>
      <c r="U1115" s="48"/>
      <c r="Y1115" s="48"/>
      <c r="AC1115" s="48"/>
      <c r="AG1115" s="48"/>
      <c r="AK1115" s="45"/>
      <c r="AO1115" s="48"/>
      <c r="AS1115" s="48"/>
      <c r="AW1115" s="48"/>
      <c r="BA1115" s="48"/>
      <c r="BE1115" s="48"/>
      <c r="BI1115" s="48"/>
      <c r="BM1115" s="41">
        <v>43633</v>
      </c>
      <c r="BN1115">
        <v>9.61</v>
      </c>
      <c r="BO1115">
        <v>5.2857000000000003</v>
      </c>
      <c r="BQ1115" s="48"/>
      <c r="BU1115" s="48"/>
      <c r="BY1115" s="41">
        <v>43934</v>
      </c>
      <c r="BZ1115">
        <v>11.5</v>
      </c>
      <c r="CA1115">
        <v>6.8975999999999997</v>
      </c>
    </row>
    <row r="1116" spans="1:79">
      <c r="A1116" s="48"/>
      <c r="E1116" s="48"/>
      <c r="M1116" s="48"/>
      <c r="Q1116" s="48"/>
      <c r="U1116" s="48"/>
      <c r="Y1116" s="48"/>
      <c r="AC1116" s="48"/>
      <c r="AG1116" s="48"/>
      <c r="AK1116" s="45"/>
      <c r="AO1116" s="48"/>
      <c r="AS1116" s="48"/>
      <c r="AW1116" s="48"/>
      <c r="BA1116" s="48"/>
      <c r="BE1116" s="48"/>
      <c r="BI1116" s="48"/>
      <c r="BM1116" s="41">
        <v>43634</v>
      </c>
      <c r="BN1116">
        <v>9.68</v>
      </c>
      <c r="BO1116">
        <v>5.3242000000000003</v>
      </c>
      <c r="BQ1116" s="48"/>
      <c r="BU1116" s="48"/>
      <c r="BY1116" s="41">
        <v>43935</v>
      </c>
      <c r="BZ1116">
        <v>11.45</v>
      </c>
      <c r="CA1116">
        <v>6.8676000000000004</v>
      </c>
    </row>
    <row r="1117" spans="1:79">
      <c r="A1117" s="48"/>
      <c r="E1117" s="48"/>
      <c r="M1117" s="48"/>
      <c r="Q1117" s="48"/>
      <c r="U1117" s="48"/>
      <c r="Y1117" s="48"/>
      <c r="AC1117" s="48"/>
      <c r="AG1117" s="48"/>
      <c r="AK1117" s="45"/>
      <c r="AO1117" s="48"/>
      <c r="AS1117" s="48"/>
      <c r="AW1117" s="48"/>
      <c r="BA1117" s="48"/>
      <c r="BE1117" s="48"/>
      <c r="BI1117" s="48"/>
      <c r="BM1117" s="41">
        <v>43635</v>
      </c>
      <c r="BN1117">
        <v>9.75</v>
      </c>
      <c r="BO1117">
        <v>5.3627000000000002</v>
      </c>
      <c r="BQ1117" s="48"/>
      <c r="BU1117" s="48"/>
      <c r="BY1117" s="41">
        <v>43936</v>
      </c>
      <c r="BZ1117">
        <v>11.5</v>
      </c>
      <c r="CA1117">
        <v>6.8975999999999997</v>
      </c>
    </row>
    <row r="1118" spans="1:79">
      <c r="A1118" s="48"/>
      <c r="E1118" s="48"/>
      <c r="M1118" s="48"/>
      <c r="Q1118" s="48"/>
      <c r="U1118" s="48"/>
      <c r="Y1118" s="48"/>
      <c r="AC1118" s="48"/>
      <c r="AG1118" s="48"/>
      <c r="AK1118" s="45"/>
      <c r="AO1118" s="48"/>
      <c r="AS1118" s="48"/>
      <c r="AW1118" s="48"/>
      <c r="BA1118" s="48"/>
      <c r="BE1118" s="48"/>
      <c r="BI1118" s="48"/>
      <c r="BM1118" s="41">
        <v>43636</v>
      </c>
      <c r="BN1118">
        <v>9.8000000000000007</v>
      </c>
      <c r="BO1118">
        <v>5.3902000000000001</v>
      </c>
      <c r="BQ1118" s="48"/>
      <c r="BU1118" s="48"/>
      <c r="BY1118" s="41">
        <v>43937</v>
      </c>
      <c r="BZ1118">
        <v>11.49</v>
      </c>
      <c r="CA1118">
        <v>6.8916000000000004</v>
      </c>
    </row>
    <row r="1119" spans="1:79">
      <c r="A1119" s="48"/>
      <c r="E1119" s="48"/>
      <c r="M1119" s="48"/>
      <c r="Q1119" s="48"/>
      <c r="U1119" s="48"/>
      <c r="Y1119" s="48"/>
      <c r="AC1119" s="48"/>
      <c r="AG1119" s="48"/>
      <c r="AK1119" s="45"/>
      <c r="AO1119" s="48"/>
      <c r="AS1119" s="48"/>
      <c r="AW1119" s="48"/>
      <c r="BA1119" s="48"/>
      <c r="BE1119" s="48"/>
      <c r="BI1119" s="48"/>
      <c r="BM1119" s="41">
        <v>43637</v>
      </c>
      <c r="BN1119">
        <v>9.7799999999999994</v>
      </c>
      <c r="BO1119">
        <v>5.3792</v>
      </c>
      <c r="BQ1119" s="48"/>
      <c r="BU1119" s="48"/>
      <c r="BY1119" s="41">
        <v>43938</v>
      </c>
      <c r="BZ1119">
        <v>11.48</v>
      </c>
      <c r="CA1119">
        <v>6.8856000000000002</v>
      </c>
    </row>
    <row r="1120" spans="1:79">
      <c r="A1120" s="48"/>
      <c r="E1120" s="48"/>
      <c r="M1120" s="48"/>
      <c r="Q1120" s="48"/>
      <c r="U1120" s="48"/>
      <c r="Y1120" s="48"/>
      <c r="AC1120" s="48"/>
      <c r="AG1120" s="48"/>
      <c r="AK1120" s="45"/>
      <c r="AO1120" s="48"/>
      <c r="AS1120" s="48"/>
      <c r="AW1120" s="48"/>
      <c r="BA1120" s="48"/>
      <c r="BE1120" s="48"/>
      <c r="BI1120" s="48"/>
      <c r="BM1120" s="41">
        <v>43640</v>
      </c>
      <c r="BN1120">
        <v>9.7899999999999991</v>
      </c>
      <c r="BO1120">
        <v>5.3846999999999996</v>
      </c>
      <c r="BQ1120" s="48"/>
      <c r="BU1120" s="48"/>
      <c r="BY1120" s="41">
        <v>43941</v>
      </c>
      <c r="BZ1120">
        <v>11.5</v>
      </c>
      <c r="CA1120">
        <v>6.8975999999999997</v>
      </c>
    </row>
    <row r="1121" spans="1:79">
      <c r="A1121" s="48"/>
      <c r="E1121" s="48"/>
      <c r="M1121" s="48"/>
      <c r="Q1121" s="48"/>
      <c r="U1121" s="48"/>
      <c r="Y1121" s="48"/>
      <c r="AC1121" s="48"/>
      <c r="AG1121" s="48"/>
      <c r="AK1121" s="45"/>
      <c r="AO1121" s="48"/>
      <c r="AS1121" s="48"/>
      <c r="AW1121" s="48"/>
      <c r="BA1121" s="48"/>
      <c r="BE1121" s="48"/>
      <c r="BI1121" s="48"/>
      <c r="BM1121" s="41">
        <v>43641</v>
      </c>
      <c r="BN1121">
        <v>9.7899999999999991</v>
      </c>
      <c r="BO1121">
        <v>5.3846999999999996</v>
      </c>
      <c r="BQ1121" s="48"/>
      <c r="BU1121" s="48"/>
      <c r="BY1121" s="41">
        <v>43942</v>
      </c>
      <c r="BZ1121">
        <v>11.5</v>
      </c>
      <c r="CA1121">
        <v>6.8975999999999997</v>
      </c>
    </row>
    <row r="1122" spans="1:79">
      <c r="A1122" s="48"/>
      <c r="E1122" s="48"/>
      <c r="M1122" s="48"/>
      <c r="Q1122" s="48"/>
      <c r="U1122" s="48"/>
      <c r="Y1122" s="48"/>
      <c r="AC1122" s="48"/>
      <c r="AG1122" s="48"/>
      <c r="AK1122" s="45"/>
      <c r="AO1122" s="48"/>
      <c r="AS1122" s="48"/>
      <c r="AW1122" s="48"/>
      <c r="BA1122" s="48"/>
      <c r="BE1122" s="48"/>
      <c r="BI1122" s="48"/>
      <c r="BM1122" s="41">
        <v>43642</v>
      </c>
      <c r="BN1122">
        <v>9.7799999999999994</v>
      </c>
      <c r="BO1122">
        <v>5.3792</v>
      </c>
      <c r="BQ1122" s="48"/>
      <c r="BU1122" s="48"/>
      <c r="BY1122" s="41">
        <v>43943</v>
      </c>
      <c r="BZ1122">
        <v>11.49</v>
      </c>
      <c r="CA1122">
        <v>6.8916000000000004</v>
      </c>
    </row>
    <row r="1123" spans="1:79">
      <c r="A1123" s="48"/>
      <c r="E1123" s="48"/>
      <c r="M1123" s="48"/>
      <c r="Q1123" s="48"/>
      <c r="U1123" s="48"/>
      <c r="Y1123" s="48"/>
      <c r="AC1123" s="48"/>
      <c r="AG1123" s="48"/>
      <c r="AK1123" s="45"/>
      <c r="AO1123" s="48"/>
      <c r="AS1123" s="48"/>
      <c r="AW1123" s="48"/>
      <c r="BA1123" s="48"/>
      <c r="BE1123" s="48"/>
      <c r="BI1123" s="48"/>
      <c r="BM1123" s="41">
        <v>43643</v>
      </c>
      <c r="BN1123">
        <v>9.49</v>
      </c>
      <c r="BO1123">
        <v>5.2196999999999996</v>
      </c>
      <c r="BQ1123" s="48"/>
      <c r="BU1123" s="48"/>
      <c r="BY1123" s="41">
        <v>43944</v>
      </c>
      <c r="BZ1123">
        <v>11.48</v>
      </c>
      <c r="CA1123">
        <v>6.8856000000000002</v>
      </c>
    </row>
    <row r="1124" spans="1:79">
      <c r="A1124" s="48"/>
      <c r="E1124" s="48"/>
      <c r="M1124" s="48"/>
      <c r="Q1124" s="48"/>
      <c r="U1124" s="48"/>
      <c r="Y1124" s="48"/>
      <c r="AC1124" s="48"/>
      <c r="AG1124" s="48"/>
      <c r="AK1124" s="45"/>
      <c r="AO1124" s="48"/>
      <c r="AS1124" s="48"/>
      <c r="AW1124" s="48"/>
      <c r="BA1124" s="48"/>
      <c r="BE1124" s="48"/>
      <c r="BI1124" s="48"/>
      <c r="BM1124" s="41">
        <v>43644</v>
      </c>
      <c r="BN1124">
        <v>9.76</v>
      </c>
      <c r="BO1124">
        <v>5.3681999999999999</v>
      </c>
      <c r="BQ1124" s="48"/>
      <c r="BU1124" s="48"/>
      <c r="BY1124" s="41">
        <v>43945</v>
      </c>
      <c r="BZ1124">
        <v>11.48</v>
      </c>
      <c r="CA1124">
        <v>6.8856000000000002</v>
      </c>
    </row>
    <row r="1125" spans="1:79">
      <c r="A1125" s="48"/>
      <c r="E1125" s="48"/>
      <c r="M1125" s="48"/>
      <c r="Q1125" s="48"/>
      <c r="U1125" s="48"/>
      <c r="Y1125" s="48"/>
      <c r="AC1125" s="48"/>
      <c r="AG1125" s="48"/>
      <c r="AK1125" s="45"/>
      <c r="AO1125" s="48"/>
      <c r="AS1125" s="48"/>
      <c r="AW1125" s="48"/>
      <c r="BA1125" s="48"/>
      <c r="BE1125" s="48"/>
      <c r="BI1125" s="48"/>
      <c r="BM1125" s="41">
        <v>43647</v>
      </c>
      <c r="BN1125">
        <v>9.89</v>
      </c>
      <c r="BO1125">
        <v>5.4397000000000002</v>
      </c>
      <c r="BQ1125" s="48"/>
      <c r="BU1125" s="48"/>
      <c r="BY1125" s="41">
        <v>43948</v>
      </c>
      <c r="BZ1125">
        <v>11.48</v>
      </c>
      <c r="CA1125">
        <v>6.8856000000000002</v>
      </c>
    </row>
    <row r="1126" spans="1:79">
      <c r="A1126" s="48"/>
      <c r="E1126" s="48"/>
      <c r="M1126" s="48"/>
      <c r="Q1126" s="48"/>
      <c r="U1126" s="48"/>
      <c r="Y1126" s="48"/>
      <c r="AC1126" s="48"/>
      <c r="AG1126" s="48"/>
      <c r="AK1126" s="45"/>
      <c r="AO1126" s="48"/>
      <c r="AS1126" s="48"/>
      <c r="AW1126" s="48"/>
      <c r="BA1126" s="48"/>
      <c r="BE1126" s="48"/>
      <c r="BI1126" s="48"/>
      <c r="BM1126" s="41">
        <v>43648</v>
      </c>
      <c r="BN1126">
        <v>9.8800000000000008</v>
      </c>
      <c r="BO1126">
        <v>5.4341999999999997</v>
      </c>
      <c r="BQ1126" s="48"/>
      <c r="BU1126" s="48"/>
      <c r="BY1126" s="41">
        <v>43949</v>
      </c>
      <c r="BZ1126">
        <v>11.48</v>
      </c>
      <c r="CA1126">
        <v>6.8856000000000002</v>
      </c>
    </row>
    <row r="1127" spans="1:79">
      <c r="A1127" s="48"/>
      <c r="E1127" s="48"/>
      <c r="M1127" s="48"/>
      <c r="Q1127" s="48"/>
      <c r="U1127" s="48"/>
      <c r="Y1127" s="48"/>
      <c r="AC1127" s="48"/>
      <c r="AG1127" s="48"/>
      <c r="AK1127" s="45"/>
      <c r="AO1127" s="48"/>
      <c r="AS1127" s="48"/>
      <c r="AW1127" s="48"/>
      <c r="BA1127" s="48"/>
      <c r="BE1127" s="48"/>
      <c r="BI1127" s="48"/>
      <c r="BM1127" s="41">
        <v>43649</v>
      </c>
      <c r="BN1127">
        <v>9.7899999999999991</v>
      </c>
      <c r="BO1127">
        <v>5.3846999999999996</v>
      </c>
      <c r="BQ1127" s="48"/>
      <c r="BU1127" s="48"/>
      <c r="BY1127" s="41">
        <v>43950</v>
      </c>
      <c r="BZ1127">
        <v>11.45</v>
      </c>
      <c r="CA1127">
        <v>6.8676000000000004</v>
      </c>
    </row>
    <row r="1128" spans="1:79">
      <c r="A1128" s="48"/>
      <c r="E1128" s="48"/>
      <c r="M1128" s="48"/>
      <c r="Q1128" s="48"/>
      <c r="U1128" s="48"/>
      <c r="Y1128" s="48"/>
      <c r="AC1128" s="48"/>
      <c r="AG1128" s="48"/>
      <c r="AK1128" s="45"/>
      <c r="AO1128" s="48"/>
      <c r="AS1128" s="48"/>
      <c r="AW1128" s="48"/>
      <c r="BA1128" s="48"/>
      <c r="BE1128" s="48"/>
      <c r="BI1128" s="48"/>
      <c r="BM1128" s="41">
        <v>43650</v>
      </c>
      <c r="BN1128">
        <v>9.84</v>
      </c>
      <c r="BO1128">
        <v>5.4122000000000003</v>
      </c>
      <c r="BQ1128" s="48"/>
      <c r="BU1128" s="48"/>
      <c r="BY1128" s="41">
        <v>43951</v>
      </c>
      <c r="BZ1128">
        <v>11.45</v>
      </c>
      <c r="CA1128">
        <v>6.8676000000000004</v>
      </c>
    </row>
    <row r="1129" spans="1:79">
      <c r="A1129" s="48"/>
      <c r="E1129" s="48"/>
      <c r="M1129" s="48"/>
      <c r="Q1129" s="48"/>
      <c r="U1129" s="48"/>
      <c r="Y1129" s="48"/>
      <c r="AC1129" s="48"/>
      <c r="AG1129" s="48"/>
      <c r="AK1129" s="45"/>
      <c r="AO1129" s="48"/>
      <c r="AS1129" s="48"/>
      <c r="AW1129" s="48"/>
      <c r="BA1129" s="48"/>
      <c r="BE1129" s="48"/>
      <c r="BI1129" s="48"/>
      <c r="BM1129" s="41">
        <v>43651</v>
      </c>
      <c r="BN1129">
        <v>9.7100000000000009</v>
      </c>
      <c r="BO1129">
        <v>5.3407</v>
      </c>
      <c r="BQ1129" s="48"/>
      <c r="BU1129" s="48"/>
      <c r="BY1129" s="41">
        <v>43955</v>
      </c>
      <c r="BZ1129">
        <v>11.45</v>
      </c>
      <c r="CA1129">
        <v>6.8676000000000004</v>
      </c>
    </row>
    <row r="1130" spans="1:79">
      <c r="A1130" s="48"/>
      <c r="E1130" s="48"/>
      <c r="M1130" s="48"/>
      <c r="Q1130" s="48"/>
      <c r="U1130" s="48"/>
      <c r="Y1130" s="48"/>
      <c r="AC1130" s="48"/>
      <c r="AG1130" s="48"/>
      <c r="AK1130" s="45"/>
      <c r="AO1130" s="48"/>
      <c r="AS1130" s="48"/>
      <c r="AW1130" s="48"/>
      <c r="BA1130" s="48"/>
      <c r="BE1130" s="48"/>
      <c r="BI1130" s="48"/>
      <c r="BM1130" s="41">
        <v>43654</v>
      </c>
      <c r="BN1130">
        <v>9.8800000000000008</v>
      </c>
      <c r="BO1130">
        <v>5.4341999999999997</v>
      </c>
      <c r="BQ1130" s="48"/>
      <c r="BU1130" s="48"/>
      <c r="BY1130" s="41">
        <v>43956</v>
      </c>
      <c r="BZ1130">
        <v>11.45</v>
      </c>
      <c r="CA1130">
        <v>6.8676000000000004</v>
      </c>
    </row>
    <row r="1131" spans="1:79">
      <c r="A1131" s="48"/>
      <c r="E1131" s="48"/>
      <c r="M1131" s="48"/>
      <c r="Q1131" s="48"/>
      <c r="U1131" s="48"/>
      <c r="Y1131" s="48"/>
      <c r="AC1131" s="48"/>
      <c r="AG1131" s="48"/>
      <c r="AK1131" s="45"/>
      <c r="AO1131" s="48"/>
      <c r="AS1131" s="48"/>
      <c r="AW1131" s="48"/>
      <c r="BA1131" s="48"/>
      <c r="BE1131" s="48"/>
      <c r="BI1131" s="48"/>
      <c r="BM1131" s="41">
        <v>43655</v>
      </c>
      <c r="BN1131">
        <v>9.8000000000000007</v>
      </c>
      <c r="BO1131">
        <v>5.3902000000000001</v>
      </c>
      <c r="BQ1131" s="48"/>
      <c r="BU1131" s="48"/>
      <c r="BY1131" s="41">
        <v>43957</v>
      </c>
      <c r="BZ1131">
        <v>11.13</v>
      </c>
      <c r="CA1131">
        <v>6.6757</v>
      </c>
    </row>
    <row r="1132" spans="1:79">
      <c r="A1132" s="48"/>
      <c r="E1132" s="48"/>
      <c r="M1132" s="48"/>
      <c r="Q1132" s="48"/>
      <c r="U1132" s="48"/>
      <c r="Y1132" s="48"/>
      <c r="AC1132" s="48"/>
      <c r="AG1132" s="48"/>
      <c r="AK1132" s="45"/>
      <c r="AO1132" s="48"/>
      <c r="AS1132" s="48"/>
      <c r="AW1132" s="48"/>
      <c r="BA1132" s="48"/>
      <c r="BE1132" s="48"/>
      <c r="BI1132" s="48"/>
      <c r="BM1132" s="41">
        <v>43656</v>
      </c>
      <c r="BN1132">
        <v>9.85</v>
      </c>
      <c r="BO1132">
        <v>5.4177</v>
      </c>
      <c r="BQ1132" s="48"/>
      <c r="BU1132" s="48"/>
      <c r="BY1132" s="41">
        <v>43958</v>
      </c>
      <c r="BZ1132">
        <v>11.45</v>
      </c>
      <c r="CA1132">
        <v>6.8676000000000004</v>
      </c>
    </row>
    <row r="1133" spans="1:79">
      <c r="A1133" s="48"/>
      <c r="E1133" s="48"/>
      <c r="M1133" s="48"/>
      <c r="Q1133" s="48"/>
      <c r="U1133" s="48"/>
      <c r="Y1133" s="48"/>
      <c r="AC1133" s="48"/>
      <c r="AG1133" s="48"/>
      <c r="AK1133" s="45"/>
      <c r="AO1133" s="48"/>
      <c r="AS1133" s="48"/>
      <c r="AW1133" s="48"/>
      <c r="BA1133" s="48"/>
      <c r="BE1133" s="48"/>
      <c r="BI1133" s="48"/>
      <c r="BM1133" s="41">
        <v>43657</v>
      </c>
      <c r="BN1133">
        <v>9.85</v>
      </c>
      <c r="BO1133">
        <v>5.4177</v>
      </c>
      <c r="BQ1133" s="48"/>
      <c r="BU1133" s="48"/>
      <c r="BY1133" s="41">
        <v>43959</v>
      </c>
      <c r="BZ1133">
        <v>11.45</v>
      </c>
      <c r="CA1133">
        <v>6.8676000000000004</v>
      </c>
    </row>
    <row r="1134" spans="1:79">
      <c r="A1134" s="48"/>
      <c r="E1134" s="48"/>
      <c r="M1134" s="48"/>
      <c r="Q1134" s="48"/>
      <c r="U1134" s="48"/>
      <c r="Y1134" s="48"/>
      <c r="AC1134" s="48"/>
      <c r="AG1134" s="48"/>
      <c r="AK1134" s="45"/>
      <c r="AO1134" s="48"/>
      <c r="AS1134" s="48"/>
      <c r="AW1134" s="48"/>
      <c r="BA1134" s="48"/>
      <c r="BE1134" s="48"/>
      <c r="BI1134" s="48"/>
      <c r="BM1134" s="41">
        <v>43658</v>
      </c>
      <c r="BN1134">
        <v>9.7899999999999991</v>
      </c>
      <c r="BO1134">
        <v>5.3846999999999996</v>
      </c>
      <c r="BQ1134" s="48"/>
      <c r="BU1134" s="48"/>
      <c r="BY1134" s="41">
        <v>43962</v>
      </c>
      <c r="BZ1134">
        <v>11.5</v>
      </c>
      <c r="CA1134">
        <v>6.8975999999999997</v>
      </c>
    </row>
    <row r="1135" spans="1:79">
      <c r="A1135" s="48"/>
      <c r="E1135" s="48"/>
      <c r="M1135" s="48"/>
      <c r="Q1135" s="48"/>
      <c r="U1135" s="48"/>
      <c r="Y1135" s="48"/>
      <c r="AC1135" s="48"/>
      <c r="AG1135" s="48"/>
      <c r="AK1135" s="45"/>
      <c r="AO1135" s="48"/>
      <c r="AS1135" s="48"/>
      <c r="AW1135" s="48"/>
      <c r="BA1135" s="48"/>
      <c r="BE1135" s="48"/>
      <c r="BI1135" s="48"/>
      <c r="BM1135" s="41">
        <v>43661</v>
      </c>
      <c r="BN1135">
        <v>9.7899999999999991</v>
      </c>
      <c r="BO1135">
        <v>5.3846999999999996</v>
      </c>
      <c r="BQ1135" s="48"/>
      <c r="BU1135" s="48"/>
      <c r="BY1135" s="41">
        <v>43963</v>
      </c>
      <c r="BZ1135">
        <v>11.55</v>
      </c>
      <c r="CA1135">
        <v>6.9276</v>
      </c>
    </row>
    <row r="1136" spans="1:79">
      <c r="A1136" s="48"/>
      <c r="E1136" s="48"/>
      <c r="M1136" s="48"/>
      <c r="Q1136" s="48"/>
      <c r="U1136" s="48"/>
      <c r="Y1136" s="48"/>
      <c r="AC1136" s="48"/>
      <c r="AG1136" s="48"/>
      <c r="AK1136" s="45"/>
      <c r="AO1136" s="48"/>
      <c r="AS1136" s="48"/>
      <c r="AW1136" s="48"/>
      <c r="BA1136" s="48"/>
      <c r="BE1136" s="48"/>
      <c r="BI1136" s="48"/>
      <c r="BM1136" s="41">
        <v>43662</v>
      </c>
      <c r="BN1136">
        <v>9.84</v>
      </c>
      <c r="BO1136">
        <v>5.4122000000000003</v>
      </c>
      <c r="BQ1136" s="48"/>
      <c r="BU1136" s="48"/>
      <c r="BY1136" s="41">
        <v>43964</v>
      </c>
      <c r="BZ1136">
        <v>11.55</v>
      </c>
      <c r="CA1136">
        <v>6.9276</v>
      </c>
    </row>
    <row r="1137" spans="1:79">
      <c r="A1137" s="48"/>
      <c r="E1137" s="48"/>
      <c r="M1137" s="48"/>
      <c r="Q1137" s="48"/>
      <c r="U1137" s="48"/>
      <c r="Y1137" s="48"/>
      <c r="AC1137" s="48"/>
      <c r="AG1137" s="48"/>
      <c r="AK1137" s="45"/>
      <c r="AO1137" s="48"/>
      <c r="AS1137" s="48"/>
      <c r="AW1137" s="48"/>
      <c r="BA1137" s="48"/>
      <c r="BE1137" s="48"/>
      <c r="BI1137" s="48"/>
      <c r="BM1137" s="41">
        <v>43663</v>
      </c>
      <c r="BN1137">
        <v>9.8000000000000007</v>
      </c>
      <c r="BO1137">
        <v>5.3902000000000001</v>
      </c>
      <c r="BQ1137" s="48"/>
      <c r="BU1137" s="48"/>
      <c r="BY1137" s="41">
        <v>43965</v>
      </c>
      <c r="BZ1137">
        <v>11.49</v>
      </c>
      <c r="CA1137">
        <v>6.8916000000000004</v>
      </c>
    </row>
    <row r="1138" spans="1:79">
      <c r="A1138" s="48"/>
      <c r="E1138" s="48"/>
      <c r="M1138" s="48"/>
      <c r="Q1138" s="48"/>
      <c r="U1138" s="48"/>
      <c r="Y1138" s="48"/>
      <c r="AC1138" s="48"/>
      <c r="AG1138" s="48"/>
      <c r="AK1138" s="45"/>
      <c r="AO1138" s="48"/>
      <c r="AS1138" s="48"/>
      <c r="AW1138" s="48"/>
      <c r="BA1138" s="48"/>
      <c r="BE1138" s="48"/>
      <c r="BI1138" s="48"/>
      <c r="BM1138" s="41">
        <v>43664</v>
      </c>
      <c r="BN1138">
        <v>9.7899999999999991</v>
      </c>
      <c r="BO1138">
        <v>5.3846999999999996</v>
      </c>
      <c r="BQ1138" s="48"/>
      <c r="BU1138" s="48"/>
      <c r="BY1138" s="41">
        <v>43966</v>
      </c>
      <c r="BZ1138">
        <v>11.5</v>
      </c>
      <c r="CA1138">
        <v>6.8975999999999997</v>
      </c>
    </row>
    <row r="1139" spans="1:79">
      <c r="A1139" s="48"/>
      <c r="E1139" s="48"/>
      <c r="M1139" s="48"/>
      <c r="Q1139" s="48"/>
      <c r="U1139" s="48"/>
      <c r="Y1139" s="48"/>
      <c r="AC1139" s="48"/>
      <c r="AG1139" s="48"/>
      <c r="AK1139" s="45"/>
      <c r="AO1139" s="48"/>
      <c r="AS1139" s="48"/>
      <c r="AW1139" s="48"/>
      <c r="BA1139" s="48"/>
      <c r="BE1139" s="48"/>
      <c r="BI1139" s="48"/>
      <c r="BM1139" s="41">
        <v>43665</v>
      </c>
      <c r="BN1139">
        <v>9.65</v>
      </c>
      <c r="BO1139">
        <v>5.3076999999999996</v>
      </c>
      <c r="BQ1139" s="48"/>
      <c r="BU1139" s="48"/>
      <c r="BY1139" s="41">
        <v>43969</v>
      </c>
      <c r="BZ1139">
        <v>11.49</v>
      </c>
      <c r="CA1139">
        <v>6.8916000000000004</v>
      </c>
    </row>
    <row r="1140" spans="1:79">
      <c r="A1140" s="48"/>
      <c r="E1140" s="48"/>
      <c r="M1140" s="48"/>
      <c r="Q1140" s="48"/>
      <c r="U1140" s="48"/>
      <c r="Y1140" s="48"/>
      <c r="AC1140" s="48"/>
      <c r="AG1140" s="48"/>
      <c r="AK1140" s="45"/>
      <c r="AO1140" s="48"/>
      <c r="AS1140" s="48"/>
      <c r="AW1140" s="48"/>
      <c r="BA1140" s="48"/>
      <c r="BE1140" s="48"/>
      <c r="BI1140" s="48"/>
      <c r="BM1140" s="41">
        <v>43668</v>
      </c>
      <c r="BN1140">
        <v>9.6999999999999993</v>
      </c>
      <c r="BO1140">
        <v>5.3352000000000004</v>
      </c>
      <c r="BQ1140" s="48"/>
      <c r="BU1140" s="48"/>
      <c r="BY1140" s="41">
        <v>43970</v>
      </c>
      <c r="BZ1140">
        <v>11.5</v>
      </c>
      <c r="CA1140">
        <v>6.8975999999999997</v>
      </c>
    </row>
    <row r="1141" spans="1:79">
      <c r="A1141" s="48"/>
      <c r="E1141" s="48"/>
      <c r="M1141" s="48"/>
      <c r="Q1141" s="48"/>
      <c r="U1141" s="48"/>
      <c r="Y1141" s="48"/>
      <c r="AC1141" s="48"/>
      <c r="AG1141" s="48"/>
      <c r="AK1141" s="45"/>
      <c r="AO1141" s="48"/>
      <c r="AS1141" s="48"/>
      <c r="AW1141" s="48"/>
      <c r="BA1141" s="48"/>
      <c r="BE1141" s="48"/>
      <c r="BI1141" s="48"/>
      <c r="BM1141" s="41">
        <v>43669</v>
      </c>
      <c r="BN1141">
        <v>9.84</v>
      </c>
      <c r="BO1141">
        <v>5.4122000000000003</v>
      </c>
      <c r="BQ1141" s="48"/>
      <c r="BU1141" s="48"/>
      <c r="BY1141" s="41">
        <v>43971</v>
      </c>
      <c r="BZ1141">
        <v>11.5</v>
      </c>
      <c r="CA1141">
        <v>6.8975999999999997</v>
      </c>
    </row>
    <row r="1142" spans="1:79">
      <c r="A1142" s="48"/>
      <c r="E1142" s="48"/>
      <c r="M1142" s="48"/>
      <c r="Q1142" s="48"/>
      <c r="U1142" s="48"/>
      <c r="Y1142" s="48"/>
      <c r="AC1142" s="48"/>
      <c r="AG1142" s="48"/>
      <c r="AK1142" s="45"/>
      <c r="AO1142" s="48"/>
      <c r="AS1142" s="48"/>
      <c r="AW1142" s="48"/>
      <c r="BA1142" s="48"/>
      <c r="BE1142" s="48"/>
      <c r="BI1142" s="48"/>
      <c r="BM1142" s="41">
        <v>43670</v>
      </c>
      <c r="BN1142">
        <v>9.83</v>
      </c>
      <c r="BO1142">
        <v>5.4066999999999998</v>
      </c>
      <c r="BQ1142" s="48"/>
      <c r="BU1142" s="48"/>
      <c r="BY1142" s="41">
        <v>43972</v>
      </c>
      <c r="BZ1142">
        <v>11.5</v>
      </c>
      <c r="CA1142">
        <v>6.8975999999999997</v>
      </c>
    </row>
    <row r="1143" spans="1:79">
      <c r="A1143" s="48"/>
      <c r="E1143" s="48"/>
      <c r="M1143" s="48"/>
      <c r="Q1143" s="48"/>
      <c r="U1143" s="48"/>
      <c r="Y1143" s="48"/>
      <c r="AC1143" s="48"/>
      <c r="AG1143" s="48"/>
      <c r="AK1143" s="45"/>
      <c r="AO1143" s="48"/>
      <c r="AS1143" s="48"/>
      <c r="AW1143" s="48"/>
      <c r="BA1143" s="48"/>
      <c r="BE1143" s="48"/>
      <c r="BI1143" s="48"/>
      <c r="BM1143" s="41">
        <v>43672</v>
      </c>
      <c r="BN1143">
        <v>9.81</v>
      </c>
      <c r="BO1143">
        <v>5.3956999999999997</v>
      </c>
      <c r="BQ1143" s="48"/>
      <c r="BU1143" s="48"/>
      <c r="BY1143" s="41">
        <v>43973</v>
      </c>
      <c r="BZ1143">
        <v>11.49</v>
      </c>
      <c r="CA1143">
        <v>6.8916000000000004</v>
      </c>
    </row>
    <row r="1144" spans="1:79">
      <c r="A1144" s="48"/>
      <c r="E1144" s="48"/>
      <c r="M1144" s="48"/>
      <c r="Q1144" s="48"/>
      <c r="U1144" s="48"/>
      <c r="Y1144" s="48"/>
      <c r="AC1144" s="48"/>
      <c r="AG1144" s="48"/>
      <c r="AK1144" s="45"/>
      <c r="AO1144" s="48"/>
      <c r="AS1144" s="48"/>
      <c r="AW1144" s="48"/>
      <c r="BA1144" s="48"/>
      <c r="BE1144" s="48"/>
      <c r="BI1144" s="48"/>
      <c r="BM1144" s="41">
        <v>43675</v>
      </c>
      <c r="BN1144">
        <v>9.82</v>
      </c>
      <c r="BO1144">
        <v>5.4012000000000002</v>
      </c>
      <c r="BQ1144" s="48"/>
      <c r="BU1144" s="48"/>
      <c r="BY1144" s="41">
        <v>43977</v>
      </c>
      <c r="BZ1144">
        <v>11.4</v>
      </c>
      <c r="CA1144">
        <v>6.8376000000000001</v>
      </c>
    </row>
    <row r="1145" spans="1:79">
      <c r="A1145" s="48"/>
      <c r="E1145" s="48"/>
      <c r="M1145" s="48"/>
      <c r="Q1145" s="48"/>
      <c r="U1145" s="48"/>
      <c r="Y1145" s="48"/>
      <c r="AC1145" s="48"/>
      <c r="AG1145" s="48"/>
      <c r="AK1145" s="45"/>
      <c r="AO1145" s="48"/>
      <c r="AS1145" s="48"/>
      <c r="AW1145" s="48"/>
      <c r="BA1145" s="48"/>
      <c r="BE1145" s="48"/>
      <c r="BI1145" s="48"/>
      <c r="BM1145" s="41">
        <v>43676</v>
      </c>
      <c r="BN1145">
        <v>9.81</v>
      </c>
      <c r="BO1145">
        <v>5.3956999999999997</v>
      </c>
      <c r="BQ1145" s="48"/>
      <c r="BU1145" s="48"/>
      <c r="BY1145" s="41">
        <v>43978</v>
      </c>
      <c r="BZ1145">
        <v>11.5</v>
      </c>
      <c r="CA1145">
        <v>6.8975999999999997</v>
      </c>
    </row>
    <row r="1146" spans="1:79">
      <c r="A1146" s="48"/>
      <c r="E1146" s="48"/>
      <c r="M1146" s="48"/>
      <c r="Q1146" s="48"/>
      <c r="U1146" s="48"/>
      <c r="Y1146" s="48"/>
      <c r="AC1146" s="48"/>
      <c r="AG1146" s="48"/>
      <c r="AK1146" s="45"/>
      <c r="AO1146" s="48"/>
      <c r="AS1146" s="48"/>
      <c r="AW1146" s="48"/>
      <c r="BA1146" s="48"/>
      <c r="BE1146" s="48"/>
      <c r="BI1146" s="48"/>
      <c r="BM1146" s="41">
        <v>43677</v>
      </c>
      <c r="BN1146">
        <v>9.81</v>
      </c>
      <c r="BO1146">
        <v>5.3956999999999997</v>
      </c>
      <c r="BQ1146" s="48"/>
      <c r="BU1146" s="48"/>
      <c r="BY1146" s="41">
        <v>43979</v>
      </c>
      <c r="BZ1146">
        <v>11.5</v>
      </c>
      <c r="CA1146">
        <v>6.8975999999999997</v>
      </c>
    </row>
    <row r="1147" spans="1:79">
      <c r="A1147" s="48"/>
      <c r="E1147" s="48"/>
      <c r="M1147" s="48"/>
      <c r="Q1147" s="48"/>
      <c r="U1147" s="48"/>
      <c r="Y1147" s="48"/>
      <c r="AC1147" s="48"/>
      <c r="AG1147" s="48"/>
      <c r="AK1147" s="45"/>
      <c r="AO1147" s="48"/>
      <c r="AS1147" s="48"/>
      <c r="AW1147" s="48"/>
      <c r="BA1147" s="48"/>
      <c r="BE1147" s="48"/>
      <c r="BI1147" s="48"/>
      <c r="BM1147" s="41">
        <v>43678</v>
      </c>
      <c r="BN1147">
        <v>9.85</v>
      </c>
      <c r="BO1147">
        <v>5.4177</v>
      </c>
      <c r="BQ1147" s="48"/>
      <c r="BU1147" s="48"/>
      <c r="BY1147" s="41">
        <v>43980</v>
      </c>
      <c r="BZ1147">
        <v>11.5</v>
      </c>
      <c r="CA1147">
        <v>6.8975999999999997</v>
      </c>
    </row>
    <row r="1148" spans="1:79">
      <c r="A1148" s="48"/>
      <c r="E1148" s="48"/>
      <c r="M1148" s="48"/>
      <c r="Q1148" s="48"/>
      <c r="U1148" s="48"/>
      <c r="Y1148" s="48"/>
      <c r="AC1148" s="48"/>
      <c r="AG1148" s="48"/>
      <c r="AK1148" s="45"/>
      <c r="AO1148" s="48"/>
      <c r="AS1148" s="48"/>
      <c r="AW1148" s="48"/>
      <c r="BA1148" s="48"/>
      <c r="BE1148" s="48"/>
      <c r="BI1148" s="48"/>
      <c r="BM1148" s="41">
        <v>43679</v>
      </c>
      <c r="BN1148">
        <v>9.8699999999999992</v>
      </c>
      <c r="BO1148">
        <v>5.4287000000000001</v>
      </c>
      <c r="BQ1148" s="48"/>
      <c r="BU1148" s="48"/>
      <c r="BY1148" s="41">
        <v>43983</v>
      </c>
      <c r="BZ1148">
        <v>11.7</v>
      </c>
      <c r="CA1148">
        <v>7.0175999999999998</v>
      </c>
    </row>
    <row r="1149" spans="1:79">
      <c r="A1149" s="48"/>
      <c r="E1149" s="48"/>
      <c r="M1149" s="48"/>
      <c r="Q1149" s="48"/>
      <c r="U1149" s="48"/>
      <c r="Y1149" s="48"/>
      <c r="AC1149" s="48"/>
      <c r="AG1149" s="48"/>
      <c r="AK1149" s="45"/>
      <c r="AO1149" s="48"/>
      <c r="AS1149" s="48"/>
      <c r="AW1149" s="48"/>
      <c r="BA1149" s="48"/>
      <c r="BE1149" s="48"/>
      <c r="BI1149" s="48"/>
      <c r="BM1149" s="41">
        <v>43682</v>
      </c>
      <c r="BN1149">
        <v>9.7100000000000009</v>
      </c>
      <c r="BO1149">
        <v>5.3407</v>
      </c>
      <c r="BQ1149" s="48"/>
      <c r="BU1149" s="48"/>
      <c r="BY1149" s="41">
        <v>43984</v>
      </c>
      <c r="BZ1149">
        <v>11.89</v>
      </c>
      <c r="CA1149">
        <v>7.1315</v>
      </c>
    </row>
    <row r="1150" spans="1:79">
      <c r="A1150" s="48"/>
      <c r="E1150" s="48"/>
      <c r="M1150" s="48"/>
      <c r="Q1150" s="48"/>
      <c r="U1150" s="48"/>
      <c r="Y1150" s="48"/>
      <c r="AC1150" s="48"/>
      <c r="AG1150" s="48"/>
      <c r="AK1150" s="45"/>
      <c r="AO1150" s="48"/>
      <c r="AS1150" s="48"/>
      <c r="AW1150" s="48"/>
      <c r="BA1150" s="48"/>
      <c r="BE1150" s="48"/>
      <c r="BI1150" s="48"/>
      <c r="BM1150" s="41">
        <v>43683</v>
      </c>
      <c r="BN1150">
        <v>9.86</v>
      </c>
      <c r="BO1150">
        <v>5.4231999999999996</v>
      </c>
      <c r="BQ1150" s="48"/>
      <c r="BU1150" s="48"/>
      <c r="BY1150" s="41">
        <v>43985</v>
      </c>
      <c r="BZ1150">
        <v>11.98</v>
      </c>
      <c r="CA1150">
        <v>7.1855000000000002</v>
      </c>
    </row>
    <row r="1151" spans="1:79">
      <c r="A1151" s="48"/>
      <c r="E1151" s="48"/>
      <c r="M1151" s="48"/>
      <c r="Q1151" s="48"/>
      <c r="U1151" s="48"/>
      <c r="Y1151" s="48"/>
      <c r="AC1151" s="48"/>
      <c r="AG1151" s="48"/>
      <c r="AK1151" s="45"/>
      <c r="AO1151" s="48"/>
      <c r="AS1151" s="48"/>
      <c r="AW1151" s="48"/>
      <c r="BA1151" s="48"/>
      <c r="BE1151" s="48"/>
      <c r="BI1151" s="48"/>
      <c r="BM1151" s="41">
        <v>43684</v>
      </c>
      <c r="BN1151">
        <v>9.8000000000000007</v>
      </c>
      <c r="BO1151">
        <v>5.3902000000000001</v>
      </c>
      <c r="BQ1151" s="48"/>
      <c r="BU1151" s="48"/>
      <c r="BY1151" s="41">
        <v>43986</v>
      </c>
      <c r="BZ1151">
        <v>11.89</v>
      </c>
      <c r="CA1151">
        <v>7.1315</v>
      </c>
    </row>
    <row r="1152" spans="1:79">
      <c r="A1152" s="48"/>
      <c r="E1152" s="48"/>
      <c r="M1152" s="48"/>
      <c r="Q1152" s="48"/>
      <c r="U1152" s="48"/>
      <c r="Y1152" s="48"/>
      <c r="AC1152" s="48"/>
      <c r="AG1152" s="48"/>
      <c r="AK1152" s="45"/>
      <c r="AO1152" s="48"/>
      <c r="AS1152" s="48"/>
      <c r="AW1152" s="48"/>
      <c r="BA1152" s="48"/>
      <c r="BE1152" s="48"/>
      <c r="BI1152" s="48"/>
      <c r="BM1152" s="41">
        <v>43685</v>
      </c>
      <c r="BN1152">
        <v>9.8000000000000007</v>
      </c>
      <c r="BO1152">
        <v>5.3902000000000001</v>
      </c>
      <c r="BQ1152" s="48"/>
      <c r="BU1152" s="48"/>
      <c r="BY1152" s="41">
        <v>43987</v>
      </c>
      <c r="BZ1152">
        <v>11.88</v>
      </c>
      <c r="CA1152">
        <v>7.1254999999999997</v>
      </c>
    </row>
    <row r="1153" spans="1:79">
      <c r="A1153" s="48"/>
      <c r="E1153" s="48"/>
      <c r="M1153" s="48"/>
      <c r="Q1153" s="48"/>
      <c r="U1153" s="48"/>
      <c r="Y1153" s="48"/>
      <c r="AC1153" s="48"/>
      <c r="AG1153" s="48"/>
      <c r="AK1153" s="45"/>
      <c r="AO1153" s="48"/>
      <c r="AS1153" s="48"/>
      <c r="AW1153" s="48"/>
      <c r="BA1153" s="48"/>
      <c r="BE1153" s="48"/>
      <c r="BI1153" s="48"/>
      <c r="BM1153" s="41">
        <v>43686</v>
      </c>
      <c r="BN1153">
        <v>9.6999999999999993</v>
      </c>
      <c r="BO1153">
        <v>5.5041000000000002</v>
      </c>
      <c r="BQ1153" s="48"/>
      <c r="BU1153" s="48"/>
      <c r="BY1153" s="41">
        <v>43990</v>
      </c>
      <c r="BZ1153">
        <v>11.89</v>
      </c>
      <c r="CA1153">
        <v>7.1315</v>
      </c>
    </row>
    <row r="1154" spans="1:79">
      <c r="A1154" s="48"/>
      <c r="E1154" s="48"/>
      <c r="M1154" s="48"/>
      <c r="Q1154" s="48"/>
      <c r="U1154" s="48"/>
      <c r="Y1154" s="48"/>
      <c r="AC1154" s="48"/>
      <c r="AG1154" s="48"/>
      <c r="AK1154" s="45"/>
      <c r="AO1154" s="48"/>
      <c r="AS1154" s="48"/>
      <c r="AW1154" s="48"/>
      <c r="BA1154" s="48"/>
      <c r="BE1154" s="48"/>
      <c r="BI1154" s="48"/>
      <c r="BM1154" s="41">
        <v>43691</v>
      </c>
      <c r="BN1154">
        <v>9.6</v>
      </c>
      <c r="BO1154">
        <v>5.4474</v>
      </c>
      <c r="BQ1154" s="48"/>
      <c r="BU1154" s="48"/>
      <c r="BY1154" s="41">
        <v>43991</v>
      </c>
      <c r="BZ1154">
        <v>11.8</v>
      </c>
      <c r="CA1154">
        <v>7.0774999999999997</v>
      </c>
    </row>
    <row r="1155" spans="1:79">
      <c r="A1155" s="48"/>
      <c r="E1155" s="48"/>
      <c r="M1155" s="48"/>
      <c r="Q1155" s="48"/>
      <c r="U1155" s="48"/>
      <c r="Y1155" s="48"/>
      <c r="AC1155" s="48"/>
      <c r="AG1155" s="48"/>
      <c r="AK1155" s="45"/>
      <c r="AO1155" s="48"/>
      <c r="AS1155" s="48"/>
      <c r="AW1155" s="48"/>
      <c r="BA1155" s="48"/>
      <c r="BE1155" s="48"/>
      <c r="BI1155" s="48"/>
      <c r="BM1155" s="41">
        <v>43692</v>
      </c>
      <c r="BN1155">
        <v>9.65</v>
      </c>
      <c r="BO1155">
        <v>5.4757999999999996</v>
      </c>
      <c r="BQ1155" s="48"/>
      <c r="BU1155" s="48"/>
      <c r="BY1155" s="41">
        <v>43992</v>
      </c>
      <c r="BZ1155">
        <v>11.88</v>
      </c>
      <c r="CA1155">
        <v>7.1254999999999997</v>
      </c>
    </row>
    <row r="1156" spans="1:79">
      <c r="A1156" s="48"/>
      <c r="E1156" s="48"/>
      <c r="M1156" s="48"/>
      <c r="Q1156" s="48"/>
      <c r="U1156" s="48"/>
      <c r="Y1156" s="48"/>
      <c r="AC1156" s="48"/>
      <c r="AG1156" s="48"/>
      <c r="AK1156" s="45"/>
      <c r="AO1156" s="48"/>
      <c r="AS1156" s="48"/>
      <c r="AW1156" s="48"/>
      <c r="BA1156" s="48"/>
      <c r="BE1156" s="48"/>
      <c r="BI1156" s="48"/>
      <c r="BM1156" s="41">
        <v>43693</v>
      </c>
      <c r="BN1156">
        <v>9.5</v>
      </c>
      <c r="BO1156">
        <v>5.3906000000000001</v>
      </c>
      <c r="BQ1156" s="48"/>
      <c r="BU1156" s="48"/>
      <c r="BY1156" s="41">
        <v>43993</v>
      </c>
      <c r="BZ1156">
        <v>12</v>
      </c>
      <c r="CA1156">
        <v>7.1974999999999998</v>
      </c>
    </row>
    <row r="1157" spans="1:79">
      <c r="A1157" s="48"/>
      <c r="E1157" s="48"/>
      <c r="M1157" s="48"/>
      <c r="Q1157" s="48"/>
      <c r="U1157" s="48"/>
      <c r="Y1157" s="48"/>
      <c r="AC1157" s="48"/>
      <c r="AG1157" s="48"/>
      <c r="AK1157" s="45"/>
      <c r="AO1157" s="48"/>
      <c r="AS1157" s="48"/>
      <c r="AW1157" s="48"/>
      <c r="BA1157" s="48"/>
      <c r="BE1157" s="48"/>
      <c r="BI1157" s="48"/>
      <c r="BM1157" s="41">
        <v>43696</v>
      </c>
      <c r="BN1157">
        <v>9.52</v>
      </c>
      <c r="BO1157">
        <v>5.4020000000000001</v>
      </c>
      <c r="BQ1157" s="48"/>
      <c r="BU1157" s="48"/>
      <c r="BY1157" s="41">
        <v>43994</v>
      </c>
      <c r="BZ1157">
        <v>12.2</v>
      </c>
      <c r="CA1157">
        <v>7.3174999999999999</v>
      </c>
    </row>
    <row r="1158" spans="1:79">
      <c r="A1158" s="48"/>
      <c r="E1158" s="48"/>
      <c r="M1158" s="48"/>
      <c r="Q1158" s="48"/>
      <c r="U1158" s="48"/>
      <c r="Y1158" s="48"/>
      <c r="AC1158" s="48"/>
      <c r="AG1158" s="48"/>
      <c r="AK1158" s="45"/>
      <c r="AO1158" s="48"/>
      <c r="AS1158" s="48"/>
      <c r="AW1158" s="48"/>
      <c r="BA1158" s="48"/>
      <c r="BE1158" s="48"/>
      <c r="BI1158" s="48"/>
      <c r="BM1158" s="41">
        <v>43697</v>
      </c>
      <c r="BN1158">
        <v>9.5</v>
      </c>
      <c r="BO1158">
        <v>5.3906000000000001</v>
      </c>
      <c r="BQ1158" s="48"/>
      <c r="BU1158" s="48"/>
      <c r="BY1158" s="41">
        <v>43997</v>
      </c>
      <c r="BZ1158">
        <v>12.25</v>
      </c>
      <c r="CA1158">
        <v>7.3474000000000004</v>
      </c>
    </row>
    <row r="1159" spans="1:79">
      <c r="A1159" s="48"/>
      <c r="E1159" s="48"/>
      <c r="M1159" s="48"/>
      <c r="Q1159" s="48"/>
      <c r="U1159" s="48"/>
      <c r="Y1159" s="48"/>
      <c r="AC1159" s="48"/>
      <c r="AG1159" s="48"/>
      <c r="AK1159" s="45"/>
      <c r="AO1159" s="48"/>
      <c r="AS1159" s="48"/>
      <c r="AW1159" s="48"/>
      <c r="BA1159" s="48"/>
      <c r="BE1159" s="48"/>
      <c r="BI1159" s="48"/>
      <c r="BM1159" s="41">
        <v>43698</v>
      </c>
      <c r="BN1159">
        <v>9.5</v>
      </c>
      <c r="BO1159">
        <v>5.3906000000000001</v>
      </c>
      <c r="BQ1159" s="48"/>
      <c r="BU1159" s="48"/>
      <c r="BY1159" s="41">
        <v>43998</v>
      </c>
      <c r="BZ1159">
        <v>12.4</v>
      </c>
      <c r="CA1159">
        <v>7.4374000000000002</v>
      </c>
    </row>
    <row r="1160" spans="1:79">
      <c r="A1160" s="48"/>
      <c r="E1160" s="48"/>
      <c r="M1160" s="48"/>
      <c r="Q1160" s="48"/>
      <c r="U1160" s="48"/>
      <c r="Y1160" s="48"/>
      <c r="AC1160" s="48"/>
      <c r="AG1160" s="48"/>
      <c r="AK1160" s="45"/>
      <c r="AO1160" s="48"/>
      <c r="AS1160" s="48"/>
      <c r="AW1160" s="48"/>
      <c r="BA1160" s="48"/>
      <c r="BE1160" s="48"/>
      <c r="BI1160" s="48"/>
      <c r="BM1160" s="41">
        <v>43699</v>
      </c>
      <c r="BN1160">
        <v>9.35</v>
      </c>
      <c r="BO1160">
        <v>5.3055000000000003</v>
      </c>
      <c r="BQ1160" s="48"/>
      <c r="BU1160" s="48"/>
      <c r="BY1160" s="41">
        <v>43999</v>
      </c>
      <c r="BZ1160">
        <v>12.77</v>
      </c>
      <c r="CA1160">
        <v>7.6593</v>
      </c>
    </row>
    <row r="1161" spans="1:79">
      <c r="A1161" s="48"/>
      <c r="E1161" s="48"/>
      <c r="M1161" s="48"/>
      <c r="Q1161" s="48"/>
      <c r="U1161" s="48"/>
      <c r="Y1161" s="48"/>
      <c r="AC1161" s="48"/>
      <c r="AG1161" s="48"/>
      <c r="AK1161" s="45"/>
      <c r="AO1161" s="48"/>
      <c r="AS1161" s="48"/>
      <c r="AW1161" s="48"/>
      <c r="BA1161" s="48"/>
      <c r="BE1161" s="48"/>
      <c r="BI1161" s="48"/>
      <c r="BM1161" s="41">
        <v>43700</v>
      </c>
      <c r="BN1161">
        <v>9.52</v>
      </c>
      <c r="BO1161">
        <v>5.4020000000000001</v>
      </c>
      <c r="BQ1161" s="48"/>
      <c r="BU1161" s="48"/>
      <c r="BY1161" s="41">
        <v>44000</v>
      </c>
      <c r="BZ1161">
        <v>13.15</v>
      </c>
      <c r="CA1161">
        <v>7.8872999999999998</v>
      </c>
    </row>
    <row r="1162" spans="1:79">
      <c r="A1162" s="48"/>
      <c r="E1162" s="48"/>
      <c r="M1162" s="48"/>
      <c r="Q1162" s="48"/>
      <c r="U1162" s="48"/>
      <c r="Y1162" s="48"/>
      <c r="AC1162" s="48"/>
      <c r="AG1162" s="48"/>
      <c r="AK1162" s="45"/>
      <c r="AO1162" s="48"/>
      <c r="AS1162" s="48"/>
      <c r="AW1162" s="48"/>
      <c r="BA1162" s="48"/>
      <c r="BE1162" s="48"/>
      <c r="BI1162" s="48"/>
      <c r="BM1162" s="41">
        <v>43703</v>
      </c>
      <c r="BN1162">
        <v>9.52</v>
      </c>
      <c r="BO1162">
        <v>5.4020000000000001</v>
      </c>
      <c r="BQ1162" s="48"/>
      <c r="BU1162" s="48"/>
      <c r="BY1162" s="41">
        <v>44001</v>
      </c>
      <c r="BZ1162">
        <v>12.8</v>
      </c>
      <c r="CA1162">
        <v>7.6772999999999998</v>
      </c>
    </row>
    <row r="1163" spans="1:79">
      <c r="A1163" s="48"/>
      <c r="E1163" s="48"/>
      <c r="M1163" s="48"/>
      <c r="Q1163" s="48"/>
      <c r="U1163" s="48"/>
      <c r="Y1163" s="48"/>
      <c r="AC1163" s="48"/>
      <c r="AG1163" s="48"/>
      <c r="AK1163" s="45"/>
      <c r="AO1163" s="48"/>
      <c r="AS1163" s="48"/>
      <c r="AW1163" s="48"/>
      <c r="BA1163" s="48"/>
      <c r="BE1163" s="48"/>
      <c r="BI1163" s="48"/>
      <c r="BM1163" s="41">
        <v>43704</v>
      </c>
      <c r="BN1163">
        <v>9.52</v>
      </c>
      <c r="BO1163">
        <v>5.4020000000000001</v>
      </c>
      <c r="BQ1163" s="48"/>
      <c r="BU1163" s="48"/>
      <c r="BY1163" s="41">
        <v>44004</v>
      </c>
      <c r="BZ1163">
        <v>12.99</v>
      </c>
      <c r="CA1163">
        <v>7.7912999999999997</v>
      </c>
    </row>
    <row r="1164" spans="1:79">
      <c r="A1164" s="48"/>
      <c r="E1164" s="48"/>
      <c r="M1164" s="48"/>
      <c r="Q1164" s="48"/>
      <c r="U1164" s="48"/>
      <c r="Y1164" s="48"/>
      <c r="AC1164" s="48"/>
      <c r="AG1164" s="48"/>
      <c r="AK1164" s="45"/>
      <c r="AO1164" s="48"/>
      <c r="AS1164" s="48"/>
      <c r="AW1164" s="48"/>
      <c r="BA1164" s="48"/>
      <c r="BE1164" s="48"/>
      <c r="BI1164" s="48"/>
      <c r="BM1164" s="41">
        <v>43705</v>
      </c>
      <c r="BN1164">
        <v>9.59</v>
      </c>
      <c r="BO1164">
        <v>5.4417</v>
      </c>
      <c r="BQ1164" s="48"/>
      <c r="BU1164" s="48"/>
      <c r="BY1164" s="41">
        <v>44005</v>
      </c>
      <c r="BZ1164">
        <v>12.9</v>
      </c>
      <c r="CA1164">
        <v>7.7373000000000003</v>
      </c>
    </row>
    <row r="1165" spans="1:79">
      <c r="A1165" s="48"/>
      <c r="E1165" s="48"/>
      <c r="M1165" s="48"/>
      <c r="Q1165" s="48"/>
      <c r="U1165" s="48"/>
      <c r="Y1165" s="48"/>
      <c r="AC1165" s="48"/>
      <c r="AG1165" s="48"/>
      <c r="AK1165" s="45"/>
      <c r="AO1165" s="48"/>
      <c r="AS1165" s="48"/>
      <c r="AW1165" s="48"/>
      <c r="BA1165" s="48"/>
      <c r="BE1165" s="48"/>
      <c r="BI1165" s="48"/>
      <c r="BM1165" s="41">
        <v>43706</v>
      </c>
      <c r="BN1165">
        <v>9.6</v>
      </c>
      <c r="BO1165">
        <v>5.4474</v>
      </c>
      <c r="BQ1165" s="48"/>
      <c r="BU1165" s="48"/>
      <c r="BY1165" s="41">
        <v>44006</v>
      </c>
      <c r="BZ1165">
        <v>12.8</v>
      </c>
      <c r="CA1165">
        <v>7.6772999999999998</v>
      </c>
    </row>
    <row r="1166" spans="1:79">
      <c r="A1166" s="48"/>
      <c r="E1166" s="48"/>
      <c r="M1166" s="48"/>
      <c r="Q1166" s="48"/>
      <c r="U1166" s="48"/>
      <c r="Y1166" s="48"/>
      <c r="AC1166" s="48"/>
      <c r="AG1166" s="48"/>
      <c r="AK1166" s="45"/>
      <c r="AO1166" s="48"/>
      <c r="AS1166" s="48"/>
      <c r="AW1166" s="48"/>
      <c r="BA1166" s="48"/>
      <c r="BE1166" s="48"/>
      <c r="BI1166" s="48"/>
      <c r="BM1166" s="41">
        <v>43707</v>
      </c>
      <c r="BN1166">
        <v>9.85</v>
      </c>
      <c r="BO1166">
        <v>5.5892999999999997</v>
      </c>
      <c r="BQ1166" s="48"/>
      <c r="BU1166" s="48"/>
      <c r="BY1166" s="41">
        <v>44007</v>
      </c>
      <c r="BZ1166">
        <v>12.8</v>
      </c>
      <c r="CA1166">
        <v>7.6772999999999998</v>
      </c>
    </row>
    <row r="1167" spans="1:79">
      <c r="A1167" s="48"/>
      <c r="E1167" s="48"/>
      <c r="M1167" s="48"/>
      <c r="Q1167" s="48"/>
      <c r="U1167" s="48"/>
      <c r="Y1167" s="48"/>
      <c r="AC1167" s="48"/>
      <c r="AG1167" s="48"/>
      <c r="AK1167" s="45"/>
      <c r="AO1167" s="48"/>
      <c r="AS1167" s="48"/>
      <c r="AW1167" s="48"/>
      <c r="BA1167" s="48"/>
      <c r="BE1167" s="48"/>
      <c r="BI1167" s="48"/>
      <c r="BM1167" s="41">
        <v>43710</v>
      </c>
      <c r="BN1167">
        <v>9.6199999999999992</v>
      </c>
      <c r="BO1167">
        <v>5.4587000000000003</v>
      </c>
      <c r="BQ1167" s="48"/>
      <c r="BU1167" s="48"/>
      <c r="BY1167" s="41">
        <v>44008</v>
      </c>
      <c r="BZ1167">
        <v>12.6</v>
      </c>
      <c r="CA1167">
        <v>7.5574000000000003</v>
      </c>
    </row>
    <row r="1168" spans="1:79">
      <c r="A1168" s="48"/>
      <c r="E1168" s="48"/>
      <c r="M1168" s="48"/>
      <c r="Q1168" s="48"/>
      <c r="U1168" s="48"/>
      <c r="Y1168" s="48"/>
      <c r="AC1168" s="48"/>
      <c r="AG1168" s="48"/>
      <c r="AK1168" s="45"/>
      <c r="AO1168" s="48"/>
      <c r="AS1168" s="48"/>
      <c r="AW1168" s="48"/>
      <c r="BA1168" s="48"/>
      <c r="BE1168" s="48"/>
      <c r="BI1168" s="48"/>
      <c r="BM1168" s="41">
        <v>43711</v>
      </c>
      <c r="BN1168">
        <v>9.6199999999999992</v>
      </c>
      <c r="BO1168">
        <v>5.4587000000000003</v>
      </c>
      <c r="BQ1168" s="48"/>
      <c r="BU1168" s="48"/>
      <c r="BY1168" s="41">
        <v>44011</v>
      </c>
      <c r="BZ1168">
        <v>12.5</v>
      </c>
      <c r="CA1168">
        <v>7.4973999999999998</v>
      </c>
    </row>
    <row r="1169" spans="1:79">
      <c r="A1169" s="48"/>
      <c r="E1169" s="48"/>
      <c r="M1169" s="48"/>
      <c r="Q1169" s="48"/>
      <c r="U1169" s="48"/>
      <c r="Y1169" s="48"/>
      <c r="AC1169" s="48"/>
      <c r="AG1169" s="48"/>
      <c r="AK1169" s="45"/>
      <c r="AO1169" s="48"/>
      <c r="AS1169" s="48"/>
      <c r="AW1169" s="48"/>
      <c r="BA1169" s="48"/>
      <c r="BE1169" s="48"/>
      <c r="BI1169" s="48"/>
      <c r="BM1169" s="41">
        <v>43712</v>
      </c>
      <c r="BN1169">
        <v>9.4</v>
      </c>
      <c r="BO1169">
        <v>5.3338999999999999</v>
      </c>
      <c r="BQ1169" s="48"/>
      <c r="BU1169" s="48"/>
      <c r="BY1169" s="41">
        <v>44012</v>
      </c>
      <c r="BZ1169">
        <v>12.7</v>
      </c>
      <c r="CA1169">
        <v>7.6173999999999999</v>
      </c>
    </row>
    <row r="1170" spans="1:79">
      <c r="A1170" s="48"/>
      <c r="E1170" s="48"/>
      <c r="M1170" s="48"/>
      <c r="Q1170" s="48"/>
      <c r="U1170" s="48"/>
      <c r="Y1170" s="48"/>
      <c r="AC1170" s="48"/>
      <c r="AG1170" s="48"/>
      <c r="AK1170" s="45"/>
      <c r="AO1170" s="48"/>
      <c r="AS1170" s="48"/>
      <c r="AW1170" s="48"/>
      <c r="BA1170" s="48"/>
      <c r="BE1170" s="48"/>
      <c r="BI1170" s="48"/>
      <c r="BM1170" s="41">
        <v>43713</v>
      </c>
      <c r="BN1170">
        <v>9.6</v>
      </c>
      <c r="BO1170">
        <v>5.4474</v>
      </c>
      <c r="BQ1170" s="48"/>
      <c r="BU1170" s="48"/>
      <c r="BY1170" s="41">
        <v>44013</v>
      </c>
      <c r="BZ1170">
        <v>12.7</v>
      </c>
      <c r="CA1170">
        <v>7.6173999999999999</v>
      </c>
    </row>
    <row r="1171" spans="1:79">
      <c r="A1171" s="48"/>
      <c r="E1171" s="48"/>
      <c r="M1171" s="48"/>
      <c r="Q1171" s="48"/>
      <c r="U1171" s="48"/>
      <c r="Y1171" s="48"/>
      <c r="AC1171" s="48"/>
      <c r="AG1171" s="48"/>
      <c r="AK1171" s="45"/>
      <c r="AO1171" s="48"/>
      <c r="AS1171" s="48"/>
      <c r="AW1171" s="48"/>
      <c r="BA1171" s="48"/>
      <c r="BE1171" s="48"/>
      <c r="BI1171" s="48"/>
      <c r="BM1171" s="41">
        <v>43714</v>
      </c>
      <c r="BN1171">
        <v>9.6</v>
      </c>
      <c r="BO1171">
        <v>5.4474</v>
      </c>
      <c r="BQ1171" s="48"/>
      <c r="BU1171" s="48"/>
      <c r="BY1171" s="41">
        <v>44014</v>
      </c>
      <c r="BZ1171">
        <v>12.32</v>
      </c>
      <c r="CA1171">
        <v>7.3894000000000002</v>
      </c>
    </row>
    <row r="1172" spans="1:79">
      <c r="A1172" s="48"/>
      <c r="E1172" s="48"/>
      <c r="M1172" s="48"/>
      <c r="Q1172" s="48"/>
      <c r="U1172" s="48"/>
      <c r="Y1172" s="48"/>
      <c r="AC1172" s="48"/>
      <c r="AG1172" s="48"/>
      <c r="AK1172" s="45"/>
      <c r="AO1172" s="48"/>
      <c r="AS1172" s="48"/>
      <c r="AW1172" s="48"/>
      <c r="BA1172" s="48"/>
      <c r="BE1172" s="48"/>
      <c r="BI1172" s="48"/>
      <c r="BM1172" s="41">
        <v>43717</v>
      </c>
      <c r="BN1172">
        <v>9.5500000000000007</v>
      </c>
      <c r="BO1172">
        <v>5.4189999999999996</v>
      </c>
      <c r="BQ1172" s="48"/>
      <c r="BU1172" s="48"/>
      <c r="BY1172" s="41">
        <v>44015</v>
      </c>
      <c r="BZ1172">
        <v>12.58</v>
      </c>
      <c r="CA1172">
        <v>7.5453999999999999</v>
      </c>
    </row>
    <row r="1173" spans="1:79">
      <c r="A1173" s="48"/>
      <c r="E1173" s="48"/>
      <c r="M1173" s="48"/>
      <c r="Q1173" s="48"/>
      <c r="U1173" s="48"/>
      <c r="Y1173" s="48"/>
      <c r="AC1173" s="48"/>
      <c r="AG1173" s="48"/>
      <c r="AK1173" s="45"/>
      <c r="AO1173" s="48"/>
      <c r="AS1173" s="48"/>
      <c r="AW1173" s="48"/>
      <c r="BA1173" s="48"/>
      <c r="BE1173" s="48"/>
      <c r="BI1173" s="48"/>
      <c r="BM1173" s="41">
        <v>43718</v>
      </c>
      <c r="BN1173">
        <v>9.6</v>
      </c>
      <c r="BO1173">
        <v>5.4474</v>
      </c>
      <c r="BQ1173" s="48"/>
      <c r="BU1173" s="48"/>
      <c r="BY1173" s="41">
        <v>44018</v>
      </c>
      <c r="BZ1173">
        <v>12.55</v>
      </c>
      <c r="CA1173">
        <v>7.5274000000000001</v>
      </c>
    </row>
    <row r="1174" spans="1:79">
      <c r="A1174" s="48"/>
      <c r="E1174" s="48"/>
      <c r="M1174" s="48"/>
      <c r="Q1174" s="48"/>
      <c r="U1174" s="48"/>
      <c r="Y1174" s="48"/>
      <c r="AC1174" s="48"/>
      <c r="AG1174" s="48"/>
      <c r="AK1174" s="45"/>
      <c r="AO1174" s="48"/>
      <c r="AS1174" s="48"/>
      <c r="AW1174" s="48"/>
      <c r="BA1174" s="48"/>
      <c r="BE1174" s="48"/>
      <c r="BI1174" s="48"/>
      <c r="BM1174" s="41">
        <v>43719</v>
      </c>
      <c r="BN1174">
        <v>9.6</v>
      </c>
      <c r="BO1174">
        <v>5.4474</v>
      </c>
      <c r="BQ1174" s="48"/>
      <c r="BU1174" s="48"/>
      <c r="BY1174" s="41">
        <v>44019</v>
      </c>
      <c r="BZ1174">
        <v>12.33</v>
      </c>
      <c r="CA1174">
        <v>7.3954000000000004</v>
      </c>
    </row>
    <row r="1175" spans="1:79">
      <c r="A1175" s="48"/>
      <c r="E1175" s="48"/>
      <c r="M1175" s="48"/>
      <c r="Q1175" s="48"/>
      <c r="U1175" s="48"/>
      <c r="Y1175" s="48"/>
      <c r="AC1175" s="48"/>
      <c r="AG1175" s="48"/>
      <c r="AK1175" s="45"/>
      <c r="AO1175" s="48"/>
      <c r="AS1175" s="48"/>
      <c r="AW1175" s="48"/>
      <c r="BA1175" s="48"/>
      <c r="BE1175" s="48"/>
      <c r="BI1175" s="48"/>
      <c r="BM1175" s="41">
        <v>43720</v>
      </c>
      <c r="BN1175">
        <v>9.5</v>
      </c>
      <c r="BO1175">
        <v>5.3906000000000001</v>
      </c>
      <c r="BQ1175" s="48"/>
      <c r="BU1175" s="48"/>
      <c r="BY1175" s="41">
        <v>44020</v>
      </c>
      <c r="BZ1175">
        <v>12.6</v>
      </c>
      <c r="CA1175">
        <v>7.5574000000000003</v>
      </c>
    </row>
    <row r="1176" spans="1:79">
      <c r="A1176" s="48"/>
      <c r="E1176" s="48"/>
      <c r="M1176" s="48"/>
      <c r="Q1176" s="48"/>
      <c r="U1176" s="48"/>
      <c r="Y1176" s="48"/>
      <c r="AC1176" s="48"/>
      <c r="AG1176" s="48"/>
      <c r="AK1176" s="45"/>
      <c r="AO1176" s="48"/>
      <c r="AS1176" s="48"/>
      <c r="AW1176" s="48"/>
      <c r="BA1176" s="48"/>
      <c r="BE1176" s="48"/>
      <c r="BI1176" s="48"/>
      <c r="BM1176" s="41">
        <v>43721</v>
      </c>
      <c r="BN1176">
        <v>9.5</v>
      </c>
      <c r="BO1176">
        <v>5.3906000000000001</v>
      </c>
      <c r="BQ1176" s="48"/>
      <c r="BU1176" s="48"/>
      <c r="BY1176" s="41">
        <v>44021</v>
      </c>
      <c r="BZ1176">
        <v>12.6</v>
      </c>
      <c r="CA1176">
        <v>7.5574000000000003</v>
      </c>
    </row>
    <row r="1177" spans="1:79">
      <c r="A1177" s="48"/>
      <c r="E1177" s="48"/>
      <c r="M1177" s="48"/>
      <c r="Q1177" s="48"/>
      <c r="U1177" s="48"/>
      <c r="Y1177" s="48"/>
      <c r="AC1177" s="48"/>
      <c r="AG1177" s="48"/>
      <c r="AK1177" s="45"/>
      <c r="AO1177" s="48"/>
      <c r="AS1177" s="48"/>
      <c r="AW1177" s="48"/>
      <c r="BA1177" s="48"/>
      <c r="BE1177" s="48"/>
      <c r="BI1177" s="48"/>
      <c r="BM1177" s="41">
        <v>43724</v>
      </c>
      <c r="BN1177">
        <v>9.4</v>
      </c>
      <c r="BO1177">
        <v>5.3338999999999999</v>
      </c>
      <c r="BQ1177" s="48"/>
      <c r="BU1177" s="48"/>
      <c r="BY1177" s="41">
        <v>44022</v>
      </c>
      <c r="BZ1177">
        <v>12.6</v>
      </c>
      <c r="CA1177">
        <v>7.5574000000000003</v>
      </c>
    </row>
    <row r="1178" spans="1:79">
      <c r="A1178" s="48"/>
      <c r="E1178" s="48"/>
      <c r="M1178" s="48"/>
      <c r="Q1178" s="48"/>
      <c r="U1178" s="48"/>
      <c r="Y1178" s="48"/>
      <c r="AC1178" s="48"/>
      <c r="AG1178" s="48"/>
      <c r="AK1178" s="45"/>
      <c r="AO1178" s="48"/>
      <c r="AS1178" s="48"/>
      <c r="AW1178" s="48"/>
      <c r="BA1178" s="48"/>
      <c r="BE1178" s="48"/>
      <c r="BI1178" s="48"/>
      <c r="BM1178" s="41">
        <v>43725</v>
      </c>
      <c r="BN1178">
        <v>9.3800000000000008</v>
      </c>
      <c r="BO1178">
        <v>5.3226000000000004</v>
      </c>
      <c r="BQ1178" s="48"/>
      <c r="BU1178" s="48"/>
      <c r="BY1178" s="41">
        <v>44025</v>
      </c>
      <c r="BZ1178">
        <v>12.46</v>
      </c>
      <c r="CA1178">
        <v>7.4733999999999998</v>
      </c>
    </row>
    <row r="1179" spans="1:79">
      <c r="A1179" s="48"/>
      <c r="E1179" s="48"/>
      <c r="M1179" s="48"/>
      <c r="Q1179" s="48"/>
      <c r="U1179" s="48"/>
      <c r="Y1179" s="48"/>
      <c r="AC1179" s="48"/>
      <c r="AG1179" s="48"/>
      <c r="AK1179" s="45"/>
      <c r="AO1179" s="48"/>
      <c r="AS1179" s="48"/>
      <c r="AW1179" s="48"/>
      <c r="BA1179" s="48"/>
      <c r="BE1179" s="48"/>
      <c r="BI1179" s="48"/>
      <c r="BM1179" s="41">
        <v>43726</v>
      </c>
      <c r="BN1179">
        <v>9.35</v>
      </c>
      <c r="BO1179">
        <v>5.3055000000000003</v>
      </c>
      <c r="BQ1179" s="48"/>
      <c r="BU1179" s="48"/>
      <c r="BY1179" s="41">
        <v>44026</v>
      </c>
      <c r="BZ1179">
        <v>12.46</v>
      </c>
      <c r="CA1179">
        <v>7.4733999999999998</v>
      </c>
    </row>
    <row r="1180" spans="1:79">
      <c r="A1180" s="48"/>
      <c r="E1180" s="48"/>
      <c r="M1180" s="48"/>
      <c r="Q1180" s="48"/>
      <c r="U1180" s="48"/>
      <c r="Y1180" s="48"/>
      <c r="AC1180" s="48"/>
      <c r="AG1180" s="48"/>
      <c r="AK1180" s="45"/>
      <c r="AO1180" s="48"/>
      <c r="AS1180" s="48"/>
      <c r="AW1180" s="48"/>
      <c r="BA1180" s="48"/>
      <c r="BE1180" s="48"/>
      <c r="BI1180" s="48"/>
      <c r="BM1180" s="41">
        <v>43727</v>
      </c>
      <c r="BN1180">
        <v>9.35</v>
      </c>
      <c r="BO1180">
        <v>5.3055000000000003</v>
      </c>
      <c r="BQ1180" s="48"/>
      <c r="BU1180" s="48"/>
      <c r="BY1180" s="41">
        <v>44027</v>
      </c>
      <c r="BZ1180">
        <v>11.6</v>
      </c>
      <c r="CA1180">
        <v>7.5980999999999996</v>
      </c>
    </row>
    <row r="1181" spans="1:79">
      <c r="A1181" s="48"/>
      <c r="E1181" s="48"/>
      <c r="M1181" s="48"/>
      <c r="Q1181" s="48"/>
      <c r="U1181" s="48"/>
      <c r="Y1181" s="48"/>
      <c r="AC1181" s="48"/>
      <c r="AG1181" s="48"/>
      <c r="AK1181" s="45"/>
      <c r="AO1181" s="48"/>
      <c r="AS1181" s="48"/>
      <c r="AW1181" s="48"/>
      <c r="BA1181" s="48"/>
      <c r="BE1181" s="48"/>
      <c r="BI1181" s="48"/>
      <c r="BM1181" s="41">
        <v>43728</v>
      </c>
      <c r="BN1181">
        <v>9.31</v>
      </c>
      <c r="BO1181">
        <v>5.2827999999999999</v>
      </c>
      <c r="BQ1181" s="48"/>
      <c r="BU1181" s="48"/>
      <c r="BY1181" s="41">
        <v>44028</v>
      </c>
      <c r="BZ1181">
        <v>11.4</v>
      </c>
      <c r="CA1181">
        <v>7.4671000000000003</v>
      </c>
    </row>
    <row r="1182" spans="1:79">
      <c r="A1182" s="48"/>
      <c r="E1182" s="48"/>
      <c r="M1182" s="48"/>
      <c r="Q1182" s="48"/>
      <c r="U1182" s="48"/>
      <c r="Y1182" s="48"/>
      <c r="AC1182" s="48"/>
      <c r="AG1182" s="48"/>
      <c r="AK1182" s="45"/>
      <c r="AO1182" s="48"/>
      <c r="AS1182" s="48"/>
      <c r="AW1182" s="48"/>
      <c r="BA1182" s="48"/>
      <c r="BE1182" s="48"/>
      <c r="BI1182" s="48"/>
      <c r="BM1182" s="41">
        <v>43731</v>
      </c>
      <c r="BN1182">
        <v>9.3000000000000007</v>
      </c>
      <c r="BO1182">
        <v>5.2771999999999997</v>
      </c>
      <c r="BQ1182" s="48"/>
      <c r="BU1182" s="48"/>
      <c r="BY1182" s="41">
        <v>44029</v>
      </c>
      <c r="BZ1182">
        <v>11.49</v>
      </c>
      <c r="CA1182">
        <v>7.5259999999999998</v>
      </c>
    </row>
    <row r="1183" spans="1:79">
      <c r="A1183" s="48"/>
      <c r="E1183" s="48"/>
      <c r="M1183" s="48"/>
      <c r="Q1183" s="48"/>
      <c r="U1183" s="48"/>
      <c r="Y1183" s="48"/>
      <c r="AC1183" s="48"/>
      <c r="AG1183" s="48"/>
      <c r="AK1183" s="45"/>
      <c r="AO1183" s="48"/>
      <c r="AS1183" s="48"/>
      <c r="AW1183" s="48"/>
      <c r="BA1183" s="48"/>
      <c r="BE1183" s="48"/>
      <c r="BI1183" s="48"/>
      <c r="BM1183" s="41">
        <v>43732</v>
      </c>
      <c r="BN1183">
        <v>9.11</v>
      </c>
      <c r="BO1183">
        <v>5.1692999999999998</v>
      </c>
      <c r="BQ1183" s="48"/>
      <c r="BU1183" s="48"/>
      <c r="BY1183" s="41">
        <v>44032</v>
      </c>
      <c r="BZ1183">
        <v>12</v>
      </c>
      <c r="CA1183">
        <v>7.8601000000000001</v>
      </c>
    </row>
    <row r="1184" spans="1:79">
      <c r="A1184" s="48"/>
      <c r="E1184" s="48"/>
      <c r="M1184" s="48"/>
      <c r="Q1184" s="48"/>
      <c r="U1184" s="48"/>
      <c r="Y1184" s="48"/>
      <c r="AC1184" s="48"/>
      <c r="AG1184" s="48"/>
      <c r="AK1184" s="45"/>
      <c r="AO1184" s="48"/>
      <c r="AS1184" s="48"/>
      <c r="AW1184" s="48"/>
      <c r="BA1184" s="48"/>
      <c r="BE1184" s="48"/>
      <c r="BI1184" s="48"/>
      <c r="BM1184" s="41">
        <v>43733</v>
      </c>
      <c r="BN1184">
        <v>9.25</v>
      </c>
      <c r="BO1184">
        <v>5.2488000000000001</v>
      </c>
      <c r="BQ1184" s="48"/>
      <c r="BU1184" s="48"/>
      <c r="BY1184" s="41">
        <v>44033</v>
      </c>
      <c r="BZ1184">
        <v>12</v>
      </c>
      <c r="CA1184">
        <v>7.8601000000000001</v>
      </c>
    </row>
    <row r="1185" spans="1:79">
      <c r="A1185" s="48"/>
      <c r="E1185" s="48"/>
      <c r="M1185" s="48"/>
      <c r="Q1185" s="48"/>
      <c r="U1185" s="48"/>
      <c r="Y1185" s="48"/>
      <c r="AC1185" s="48"/>
      <c r="AG1185" s="48"/>
      <c r="AK1185" s="45"/>
      <c r="AO1185" s="48"/>
      <c r="AS1185" s="48"/>
      <c r="AW1185" s="48"/>
      <c r="BA1185" s="48"/>
      <c r="BE1185" s="48"/>
      <c r="BI1185" s="48"/>
      <c r="BM1185" s="41">
        <v>43734</v>
      </c>
      <c r="BN1185">
        <v>9.25</v>
      </c>
      <c r="BO1185">
        <v>5.2488000000000001</v>
      </c>
      <c r="BQ1185" s="48"/>
      <c r="BU1185" s="48"/>
      <c r="BY1185" s="41">
        <v>44034</v>
      </c>
      <c r="BZ1185">
        <v>11.9</v>
      </c>
      <c r="CA1185">
        <v>7.7946</v>
      </c>
    </row>
    <row r="1186" spans="1:79">
      <c r="A1186" s="48"/>
      <c r="E1186" s="48"/>
      <c r="M1186" s="48"/>
      <c r="Q1186" s="48"/>
      <c r="U1186" s="48"/>
      <c r="Y1186" s="48"/>
      <c r="AC1186" s="48"/>
      <c r="AG1186" s="48"/>
      <c r="AK1186" s="45"/>
      <c r="AO1186" s="48"/>
      <c r="AS1186" s="48"/>
      <c r="AW1186" s="48"/>
      <c r="BA1186" s="48"/>
      <c r="BE1186" s="48"/>
      <c r="BI1186" s="48"/>
      <c r="BM1186" s="41">
        <v>43735</v>
      </c>
      <c r="BN1186">
        <v>9.25</v>
      </c>
      <c r="BO1186">
        <v>5.2488000000000001</v>
      </c>
      <c r="BQ1186" s="48"/>
      <c r="BU1186" s="48"/>
      <c r="BY1186" s="41">
        <v>44035</v>
      </c>
      <c r="BZ1186">
        <v>11.9</v>
      </c>
      <c r="CA1186">
        <v>7.7946</v>
      </c>
    </row>
    <row r="1187" spans="1:79">
      <c r="A1187" s="48"/>
      <c r="E1187" s="48"/>
      <c r="M1187" s="48"/>
      <c r="Q1187" s="48"/>
      <c r="U1187" s="48"/>
      <c r="Y1187" s="48"/>
      <c r="AC1187" s="48"/>
      <c r="AG1187" s="48"/>
      <c r="AK1187" s="45"/>
      <c r="AO1187" s="48"/>
      <c r="AS1187" s="48"/>
      <c r="AW1187" s="48"/>
      <c r="BA1187" s="48"/>
      <c r="BE1187" s="48"/>
      <c r="BI1187" s="48"/>
      <c r="BM1187" s="41">
        <v>43738</v>
      </c>
      <c r="BN1187">
        <v>9.1999999999999993</v>
      </c>
      <c r="BO1187">
        <v>5.2203999999999997</v>
      </c>
      <c r="BQ1187" s="48"/>
      <c r="BU1187" s="48"/>
      <c r="BY1187" s="41">
        <v>44036</v>
      </c>
      <c r="BZ1187">
        <v>11.9</v>
      </c>
      <c r="CA1187">
        <v>7.7946</v>
      </c>
    </row>
    <row r="1188" spans="1:79">
      <c r="A1188" s="48"/>
      <c r="E1188" s="48"/>
      <c r="M1188" s="48"/>
      <c r="Q1188" s="48"/>
      <c r="U1188" s="48"/>
      <c r="Y1188" s="48"/>
      <c r="AC1188" s="48"/>
      <c r="AG1188" s="48"/>
      <c r="AK1188" s="45"/>
      <c r="AO1188" s="48"/>
      <c r="AS1188" s="48"/>
      <c r="AW1188" s="48"/>
      <c r="BA1188" s="48"/>
      <c r="BE1188" s="48"/>
      <c r="BI1188" s="48"/>
      <c r="BM1188" s="41">
        <v>43739</v>
      </c>
      <c r="BN1188">
        <v>9.1199999999999992</v>
      </c>
      <c r="BO1188">
        <v>5.1749999999999998</v>
      </c>
      <c r="BQ1188" s="48"/>
      <c r="BU1188" s="48"/>
      <c r="BY1188" s="41">
        <v>44039</v>
      </c>
      <c r="BZ1188">
        <v>11.94</v>
      </c>
      <c r="CA1188">
        <v>7.8208000000000002</v>
      </c>
    </row>
    <row r="1189" spans="1:79">
      <c r="A1189" s="48"/>
      <c r="E1189" s="48"/>
      <c r="M1189" s="48"/>
      <c r="Q1189" s="48"/>
      <c r="U1189" s="48"/>
      <c r="Y1189" s="48"/>
      <c r="AC1189" s="48"/>
      <c r="AG1189" s="48"/>
      <c r="AK1189" s="45"/>
      <c r="AO1189" s="48"/>
      <c r="AS1189" s="48"/>
      <c r="AW1189" s="48"/>
      <c r="BA1189" s="48"/>
      <c r="BE1189" s="48"/>
      <c r="BI1189" s="48"/>
      <c r="BM1189" s="41">
        <v>43740</v>
      </c>
      <c r="BN1189">
        <v>9.1</v>
      </c>
      <c r="BO1189">
        <v>5.1637000000000004</v>
      </c>
      <c r="BQ1189" s="48"/>
      <c r="BU1189" s="48"/>
      <c r="BY1189" s="41">
        <v>44040</v>
      </c>
      <c r="BZ1189">
        <v>11.94</v>
      </c>
      <c r="CA1189">
        <v>7.8208000000000002</v>
      </c>
    </row>
    <row r="1190" spans="1:79">
      <c r="A1190" s="48"/>
      <c r="E1190" s="48"/>
      <c r="M1190" s="48"/>
      <c r="Q1190" s="48"/>
      <c r="U1190" s="48"/>
      <c r="Y1190" s="48"/>
      <c r="AC1190" s="48"/>
      <c r="AG1190" s="48"/>
      <c r="AK1190" s="45"/>
      <c r="AO1190" s="48"/>
      <c r="AS1190" s="48"/>
      <c r="AW1190" s="48"/>
      <c r="BA1190" s="48"/>
      <c r="BE1190" s="48"/>
      <c r="BI1190" s="48"/>
      <c r="BM1190" s="41">
        <v>43741</v>
      </c>
      <c r="BN1190">
        <v>9.2200000000000006</v>
      </c>
      <c r="BO1190">
        <v>5.2317999999999998</v>
      </c>
      <c r="BQ1190" s="48"/>
      <c r="BU1190" s="48"/>
      <c r="BY1190" s="41">
        <v>44041</v>
      </c>
      <c r="BZ1190">
        <v>11.94</v>
      </c>
      <c r="CA1190">
        <v>7.8208000000000002</v>
      </c>
    </row>
    <row r="1191" spans="1:79">
      <c r="A1191" s="48"/>
      <c r="E1191" s="48"/>
      <c r="M1191" s="48"/>
      <c r="Q1191" s="48"/>
      <c r="U1191" s="48"/>
      <c r="Y1191" s="48"/>
      <c r="AC1191" s="48"/>
      <c r="AG1191" s="48"/>
      <c r="AK1191" s="45"/>
      <c r="AO1191" s="48"/>
      <c r="AS1191" s="48"/>
      <c r="AW1191" s="48"/>
      <c r="BA1191" s="48"/>
      <c r="BE1191" s="48"/>
      <c r="BI1191" s="48"/>
      <c r="BM1191" s="41">
        <v>43742</v>
      </c>
      <c r="BN1191">
        <v>9.1999999999999993</v>
      </c>
      <c r="BO1191">
        <v>5.2203999999999997</v>
      </c>
      <c r="BQ1191" s="48"/>
      <c r="BU1191" s="48"/>
      <c r="BY1191" s="41">
        <v>44042</v>
      </c>
      <c r="BZ1191">
        <v>11.94</v>
      </c>
      <c r="CA1191">
        <v>7.8208000000000002</v>
      </c>
    </row>
    <row r="1192" spans="1:79">
      <c r="A1192" s="48"/>
      <c r="E1192" s="48"/>
      <c r="M1192" s="48"/>
      <c r="Q1192" s="48"/>
      <c r="U1192" s="48"/>
      <c r="Y1192" s="48"/>
      <c r="AC1192" s="48"/>
      <c r="AG1192" s="48"/>
      <c r="AK1192" s="45"/>
      <c r="AO1192" s="48"/>
      <c r="AS1192" s="48"/>
      <c r="AW1192" s="48"/>
      <c r="BA1192" s="48"/>
      <c r="BE1192" s="48"/>
      <c r="BI1192" s="48"/>
      <c r="BM1192" s="41">
        <v>43745</v>
      </c>
      <c r="BN1192">
        <v>9.18</v>
      </c>
      <c r="BO1192">
        <v>5.2091000000000003</v>
      </c>
      <c r="BQ1192" s="48"/>
      <c r="BU1192" s="48"/>
      <c r="BY1192" s="41">
        <v>44046</v>
      </c>
      <c r="BZ1192">
        <v>11.94</v>
      </c>
      <c r="CA1192">
        <v>7.8208000000000002</v>
      </c>
    </row>
    <row r="1193" spans="1:79">
      <c r="A1193" s="48"/>
      <c r="E1193" s="48"/>
      <c r="M1193" s="48"/>
      <c r="Q1193" s="48"/>
      <c r="U1193" s="48"/>
      <c r="Y1193" s="48"/>
      <c r="AC1193" s="48"/>
      <c r="AG1193" s="48"/>
      <c r="AK1193" s="45"/>
      <c r="AO1193" s="48"/>
      <c r="AS1193" s="48"/>
      <c r="AW1193" s="48"/>
      <c r="BA1193" s="48"/>
      <c r="BE1193" s="48"/>
      <c r="BI1193" s="48"/>
      <c r="BM1193" s="41">
        <v>43746</v>
      </c>
      <c r="BN1193">
        <v>9.1999999999999993</v>
      </c>
      <c r="BO1193">
        <v>5.2203999999999997</v>
      </c>
      <c r="BQ1193" s="48"/>
      <c r="BU1193" s="48"/>
      <c r="BY1193" s="41">
        <v>44047</v>
      </c>
      <c r="BZ1193">
        <v>11.9</v>
      </c>
      <c r="CA1193">
        <v>7.7946</v>
      </c>
    </row>
    <row r="1194" spans="1:79">
      <c r="A1194" s="48"/>
      <c r="E1194" s="48"/>
      <c r="M1194" s="48"/>
      <c r="Q1194" s="48"/>
      <c r="U1194" s="48"/>
      <c r="Y1194" s="48"/>
      <c r="AC1194" s="48"/>
      <c r="AG1194" s="48"/>
      <c r="AK1194" s="45"/>
      <c r="AO1194" s="48"/>
      <c r="AS1194" s="48"/>
      <c r="AW1194" s="48"/>
      <c r="BA1194" s="48"/>
      <c r="BE1194" s="48"/>
      <c r="BI1194" s="48"/>
      <c r="BM1194" s="41">
        <v>43747</v>
      </c>
      <c r="BN1194">
        <v>9.18</v>
      </c>
      <c r="BO1194">
        <v>5.2091000000000003</v>
      </c>
      <c r="BQ1194" s="48"/>
      <c r="BU1194" s="48"/>
      <c r="BY1194" s="41">
        <v>44048</v>
      </c>
      <c r="BZ1194">
        <v>11.85</v>
      </c>
      <c r="CA1194">
        <v>7.7618999999999998</v>
      </c>
    </row>
    <row r="1195" spans="1:79">
      <c r="A1195" s="48"/>
      <c r="E1195" s="48"/>
      <c r="M1195" s="48"/>
      <c r="Q1195" s="48"/>
      <c r="U1195" s="48"/>
      <c r="Y1195" s="48"/>
      <c r="AC1195" s="48"/>
      <c r="AG1195" s="48"/>
      <c r="AK1195" s="45"/>
      <c r="AO1195" s="48"/>
      <c r="AS1195" s="48"/>
      <c r="AW1195" s="48"/>
      <c r="BA1195" s="48"/>
      <c r="BE1195" s="48"/>
      <c r="BI1195" s="48"/>
      <c r="BM1195" s="41">
        <v>43748</v>
      </c>
      <c r="BN1195">
        <v>8.99</v>
      </c>
      <c r="BO1195">
        <v>5.1013000000000002</v>
      </c>
      <c r="BQ1195" s="48"/>
      <c r="BU1195" s="48"/>
      <c r="BY1195" s="41">
        <v>44049</v>
      </c>
      <c r="BZ1195">
        <v>11.87</v>
      </c>
      <c r="CA1195">
        <v>7.7750000000000004</v>
      </c>
    </row>
    <row r="1196" spans="1:79">
      <c r="A1196" s="48"/>
      <c r="E1196" s="48"/>
      <c r="M1196" s="48"/>
      <c r="Q1196" s="48"/>
      <c r="U1196" s="48"/>
      <c r="Y1196" s="48"/>
      <c r="AC1196" s="48"/>
      <c r="AG1196" s="48"/>
      <c r="AK1196" s="45"/>
      <c r="AO1196" s="48"/>
      <c r="AS1196" s="48"/>
      <c r="AW1196" s="48"/>
      <c r="BA1196" s="48"/>
      <c r="BE1196" s="48"/>
      <c r="BI1196" s="48"/>
      <c r="BM1196" s="41">
        <v>43749</v>
      </c>
      <c r="BN1196">
        <v>8.9700000000000006</v>
      </c>
      <c r="BO1196">
        <v>5.0899000000000001</v>
      </c>
      <c r="BQ1196" s="48"/>
      <c r="BU1196" s="48"/>
      <c r="BY1196" s="41">
        <v>44050</v>
      </c>
      <c r="BZ1196">
        <v>11.85</v>
      </c>
      <c r="CA1196">
        <v>7.7618999999999998</v>
      </c>
    </row>
    <row r="1197" spans="1:79">
      <c r="A1197" s="48"/>
      <c r="E1197" s="48"/>
      <c r="M1197" s="48"/>
      <c r="Q1197" s="48"/>
      <c r="U1197" s="48"/>
      <c r="Y1197" s="48"/>
      <c r="AC1197" s="48"/>
      <c r="AG1197" s="48"/>
      <c r="AK1197" s="45"/>
      <c r="AO1197" s="48"/>
      <c r="AS1197" s="48"/>
      <c r="AW1197" s="48"/>
      <c r="BA1197" s="48"/>
      <c r="BE1197" s="48"/>
      <c r="BI1197" s="48"/>
      <c r="BM1197" s="41">
        <v>43752</v>
      </c>
      <c r="BN1197">
        <v>9.01</v>
      </c>
      <c r="BO1197">
        <v>5.1125999999999996</v>
      </c>
      <c r="BQ1197" s="48"/>
      <c r="BU1197" s="48"/>
      <c r="BY1197" s="41">
        <v>44053</v>
      </c>
      <c r="BZ1197">
        <v>11.85</v>
      </c>
      <c r="CA1197">
        <v>7.7618999999999998</v>
      </c>
    </row>
    <row r="1198" spans="1:79">
      <c r="A1198" s="48"/>
      <c r="E1198" s="48"/>
      <c r="M1198" s="48"/>
      <c r="Q1198" s="48"/>
      <c r="U1198" s="48"/>
      <c r="Y1198" s="48"/>
      <c r="AC1198" s="48"/>
      <c r="AG1198" s="48"/>
      <c r="AK1198" s="45"/>
      <c r="AO1198" s="48"/>
      <c r="AS1198" s="48"/>
      <c r="AW1198" s="48"/>
      <c r="BA1198" s="48"/>
      <c r="BE1198" s="48"/>
      <c r="BI1198" s="48"/>
      <c r="BM1198" s="41">
        <v>43754</v>
      </c>
      <c r="BN1198">
        <v>9.35</v>
      </c>
      <c r="BO1198">
        <v>5.3055000000000003</v>
      </c>
      <c r="BQ1198" s="48"/>
      <c r="BU1198" s="48"/>
      <c r="BY1198" s="41">
        <v>44054</v>
      </c>
      <c r="BZ1198">
        <v>11.85</v>
      </c>
      <c r="CA1198">
        <v>7.7618999999999998</v>
      </c>
    </row>
    <row r="1199" spans="1:79">
      <c r="A1199" s="48"/>
      <c r="E1199" s="48"/>
      <c r="M1199" s="48"/>
      <c r="Q1199" s="48"/>
      <c r="U1199" s="48"/>
      <c r="Y1199" s="48"/>
      <c r="AC1199" s="48"/>
      <c r="AG1199" s="48"/>
      <c r="AK1199" s="45"/>
      <c r="AO1199" s="48"/>
      <c r="AS1199" s="48"/>
      <c r="AW1199" s="48"/>
      <c r="BA1199" s="48"/>
      <c r="BE1199" s="48"/>
      <c r="BI1199" s="48"/>
      <c r="BM1199" s="41">
        <v>43755</v>
      </c>
      <c r="BN1199">
        <v>9.26</v>
      </c>
      <c r="BO1199">
        <v>5.2545000000000002</v>
      </c>
      <c r="BQ1199" s="48"/>
      <c r="BU1199" s="48"/>
      <c r="BY1199" s="41">
        <v>44055</v>
      </c>
      <c r="BZ1199">
        <v>11.84</v>
      </c>
      <c r="CA1199">
        <v>7.7553000000000001</v>
      </c>
    </row>
    <row r="1200" spans="1:79">
      <c r="A1200" s="48"/>
      <c r="E1200" s="48"/>
      <c r="M1200" s="48"/>
      <c r="Q1200" s="48"/>
      <c r="U1200" s="48"/>
      <c r="Y1200" s="48"/>
      <c r="AC1200" s="48"/>
      <c r="AG1200" s="48"/>
      <c r="AK1200" s="45"/>
      <c r="AO1200" s="48"/>
      <c r="AS1200" s="48"/>
      <c r="AW1200" s="48"/>
      <c r="BA1200" s="48"/>
      <c r="BE1200" s="48"/>
      <c r="BI1200" s="48"/>
      <c r="BM1200" s="41">
        <v>43756</v>
      </c>
      <c r="BN1200">
        <v>9.34</v>
      </c>
      <c r="BO1200">
        <v>5.2999000000000001</v>
      </c>
      <c r="BQ1200" s="48"/>
      <c r="BU1200" s="48"/>
      <c r="BY1200" s="41">
        <v>44057</v>
      </c>
      <c r="BZ1200">
        <v>11.85</v>
      </c>
      <c r="CA1200">
        <v>7.7618999999999998</v>
      </c>
    </row>
    <row r="1201" spans="1:79">
      <c r="A1201" s="48"/>
      <c r="E1201" s="48"/>
      <c r="M1201" s="48"/>
      <c r="Q1201" s="48"/>
      <c r="U1201" s="48"/>
      <c r="Y1201" s="48"/>
      <c r="AC1201" s="48"/>
      <c r="AG1201" s="48"/>
      <c r="AK1201" s="45"/>
      <c r="AO1201" s="48"/>
      <c r="AS1201" s="48"/>
      <c r="AW1201" s="48"/>
      <c r="BA1201" s="48"/>
      <c r="BE1201" s="48"/>
      <c r="BI1201" s="48"/>
      <c r="BM1201" s="41">
        <v>43759</v>
      </c>
      <c r="BN1201">
        <v>9.1</v>
      </c>
      <c r="BO1201">
        <v>5.1637000000000004</v>
      </c>
      <c r="BQ1201" s="48"/>
      <c r="BU1201" s="48"/>
      <c r="BY1201" s="41">
        <v>44060</v>
      </c>
      <c r="BZ1201">
        <v>11.83</v>
      </c>
      <c r="CA1201">
        <v>7.7488000000000001</v>
      </c>
    </row>
    <row r="1202" spans="1:79">
      <c r="A1202" s="48"/>
      <c r="E1202" s="48"/>
      <c r="M1202" s="48"/>
      <c r="Q1202" s="48"/>
      <c r="U1202" s="48"/>
      <c r="Y1202" s="48"/>
      <c r="AC1202" s="48"/>
      <c r="AG1202" s="48"/>
      <c r="AK1202" s="45"/>
      <c r="AO1202" s="48"/>
      <c r="AS1202" s="48"/>
      <c r="AW1202" s="48"/>
      <c r="BA1202" s="48"/>
      <c r="BE1202" s="48"/>
      <c r="BI1202" s="48"/>
      <c r="BM1202" s="41">
        <v>43760</v>
      </c>
      <c r="BN1202">
        <v>8.8800000000000008</v>
      </c>
      <c r="BO1202">
        <v>5.0388000000000002</v>
      </c>
      <c r="BQ1202" s="48"/>
      <c r="BU1202" s="48"/>
      <c r="BY1202" s="41">
        <v>44061</v>
      </c>
      <c r="BZ1202">
        <v>11.56</v>
      </c>
      <c r="CA1202">
        <v>7.5719000000000003</v>
      </c>
    </row>
    <row r="1203" spans="1:79">
      <c r="A1203" s="48"/>
      <c r="E1203" s="48"/>
      <c r="M1203" s="48"/>
      <c r="Q1203" s="48"/>
      <c r="U1203" s="48"/>
      <c r="Y1203" s="48"/>
      <c r="AC1203" s="48"/>
      <c r="AG1203" s="48"/>
      <c r="AK1203" s="45"/>
      <c r="AO1203" s="48"/>
      <c r="AS1203" s="48"/>
      <c r="AW1203" s="48"/>
      <c r="BA1203" s="48"/>
      <c r="BE1203" s="48"/>
      <c r="BI1203" s="48"/>
      <c r="BM1203" s="41">
        <v>43761</v>
      </c>
      <c r="BN1203">
        <v>9.0399999999999991</v>
      </c>
      <c r="BO1203">
        <v>5.1295999999999999</v>
      </c>
      <c r="BQ1203" s="48"/>
      <c r="BU1203" s="48"/>
      <c r="BY1203" s="41">
        <v>44062</v>
      </c>
      <c r="BZ1203">
        <v>11.55</v>
      </c>
      <c r="CA1203">
        <v>7.5654000000000003</v>
      </c>
    </row>
    <row r="1204" spans="1:79">
      <c r="A1204" s="48"/>
      <c r="E1204" s="48"/>
      <c r="M1204" s="48"/>
      <c r="Q1204" s="48"/>
      <c r="U1204" s="48"/>
      <c r="Y1204" s="48"/>
      <c r="AC1204" s="48"/>
      <c r="AG1204" s="48"/>
      <c r="AK1204" s="45"/>
      <c r="AO1204" s="48"/>
      <c r="AS1204" s="48"/>
      <c r="AW1204" s="48"/>
      <c r="BA1204" s="48"/>
      <c r="BE1204" s="48"/>
      <c r="BI1204" s="48"/>
      <c r="BM1204" s="41">
        <v>43762</v>
      </c>
      <c r="BN1204">
        <v>9</v>
      </c>
      <c r="BO1204">
        <v>5.1069000000000004</v>
      </c>
      <c r="BQ1204" s="48"/>
      <c r="BU1204" s="48"/>
      <c r="BY1204" s="41">
        <v>44064</v>
      </c>
      <c r="BZ1204">
        <v>11.85</v>
      </c>
      <c r="CA1204">
        <v>7.7618999999999998</v>
      </c>
    </row>
    <row r="1205" spans="1:79">
      <c r="A1205" s="48"/>
      <c r="E1205" s="48"/>
      <c r="M1205" s="48"/>
      <c r="Q1205" s="48"/>
      <c r="U1205" s="48"/>
      <c r="Y1205" s="48"/>
      <c r="AC1205" s="48"/>
      <c r="AG1205" s="48"/>
      <c r="AK1205" s="45"/>
      <c r="AO1205" s="48"/>
      <c r="AS1205" s="48"/>
      <c r="AW1205" s="48"/>
      <c r="BA1205" s="48"/>
      <c r="BE1205" s="48"/>
      <c r="BI1205" s="48"/>
      <c r="BM1205" s="41">
        <v>43763</v>
      </c>
      <c r="BN1205">
        <v>8.85</v>
      </c>
      <c r="BO1205">
        <v>5.0217999999999998</v>
      </c>
      <c r="BQ1205" s="48"/>
      <c r="BU1205" s="48"/>
      <c r="BY1205" s="41">
        <v>44067</v>
      </c>
      <c r="BZ1205">
        <v>11.84</v>
      </c>
      <c r="CA1205">
        <v>7.7553000000000001</v>
      </c>
    </row>
    <row r="1206" spans="1:79">
      <c r="A1206" s="48"/>
      <c r="E1206" s="48"/>
      <c r="M1206" s="48"/>
      <c r="Q1206" s="48"/>
      <c r="U1206" s="48"/>
      <c r="Y1206" s="48"/>
      <c r="AC1206" s="48"/>
      <c r="AG1206" s="48"/>
      <c r="AK1206" s="45"/>
      <c r="AO1206" s="48"/>
      <c r="AS1206" s="48"/>
      <c r="AW1206" s="48"/>
      <c r="BA1206" s="48"/>
      <c r="BE1206" s="48"/>
      <c r="BI1206" s="48"/>
      <c r="BM1206" s="41">
        <v>43766</v>
      </c>
      <c r="BN1206">
        <v>8.92</v>
      </c>
      <c r="BO1206">
        <v>5.0614999999999997</v>
      </c>
      <c r="BQ1206" s="48"/>
      <c r="BU1206" s="48"/>
      <c r="BY1206" s="41">
        <v>44068</v>
      </c>
      <c r="BZ1206">
        <v>11.8</v>
      </c>
      <c r="CA1206">
        <v>7.7290999999999999</v>
      </c>
    </row>
    <row r="1207" spans="1:79">
      <c r="A1207" s="48"/>
      <c r="E1207" s="48"/>
      <c r="M1207" s="48"/>
      <c r="Q1207" s="48"/>
      <c r="U1207" s="48"/>
      <c r="Y1207" s="48"/>
      <c r="AC1207" s="48"/>
      <c r="AG1207" s="48"/>
      <c r="AK1207" s="45"/>
      <c r="AO1207" s="48"/>
      <c r="AS1207" s="48"/>
      <c r="AW1207" s="48"/>
      <c r="BA1207" s="48"/>
      <c r="BE1207" s="48"/>
      <c r="BI1207" s="48"/>
      <c r="BM1207" s="41">
        <v>43767</v>
      </c>
      <c r="BN1207">
        <v>8.67</v>
      </c>
      <c r="BO1207">
        <v>4.9196999999999997</v>
      </c>
      <c r="BQ1207" s="48"/>
      <c r="BU1207" s="48"/>
      <c r="BY1207" s="41">
        <v>44069</v>
      </c>
      <c r="BZ1207">
        <v>12.1</v>
      </c>
      <c r="CA1207">
        <v>7.9256000000000002</v>
      </c>
    </row>
    <row r="1208" spans="1:79">
      <c r="A1208" s="48"/>
      <c r="E1208" s="48"/>
      <c r="M1208" s="48"/>
      <c r="Q1208" s="48"/>
      <c r="U1208" s="48"/>
      <c r="Y1208" s="48"/>
      <c r="AC1208" s="48"/>
      <c r="AG1208" s="48"/>
      <c r="AK1208" s="45"/>
      <c r="AO1208" s="48"/>
      <c r="AS1208" s="48"/>
      <c r="AW1208" s="48"/>
      <c r="BA1208" s="48"/>
      <c r="BE1208" s="48"/>
      <c r="BI1208" s="48"/>
      <c r="BM1208" s="41">
        <v>43768</v>
      </c>
      <c r="BN1208">
        <v>8.66</v>
      </c>
      <c r="BO1208">
        <v>4.9139999999999997</v>
      </c>
      <c r="BQ1208" s="48"/>
      <c r="BU1208" s="48"/>
      <c r="BY1208" s="41">
        <v>44070</v>
      </c>
      <c r="BZ1208">
        <v>12.1</v>
      </c>
      <c r="CA1208">
        <v>7.9256000000000002</v>
      </c>
    </row>
    <row r="1209" spans="1:79">
      <c r="A1209" s="48"/>
      <c r="E1209" s="48"/>
      <c r="M1209" s="48"/>
      <c r="Q1209" s="48"/>
      <c r="U1209" s="48"/>
      <c r="Y1209" s="48"/>
      <c r="AC1209" s="48"/>
      <c r="AG1209" s="48"/>
      <c r="AK1209" s="45"/>
      <c r="AO1209" s="48"/>
      <c r="AS1209" s="48"/>
      <c r="AW1209" s="48"/>
      <c r="BA1209" s="48"/>
      <c r="BE1209" s="48"/>
      <c r="BI1209" s="48"/>
      <c r="BM1209" s="41">
        <v>43769</v>
      </c>
      <c r="BN1209">
        <v>8.84</v>
      </c>
      <c r="BO1209">
        <v>5.0160999999999998</v>
      </c>
      <c r="BQ1209" s="48"/>
      <c r="BU1209" s="48"/>
      <c r="BY1209" s="41">
        <v>44071</v>
      </c>
      <c r="BZ1209">
        <v>11.74</v>
      </c>
      <c r="CA1209">
        <v>7.6898</v>
      </c>
    </row>
    <row r="1210" spans="1:79">
      <c r="A1210" s="48"/>
      <c r="E1210" s="48"/>
      <c r="M1210" s="48"/>
      <c r="Q1210" s="48"/>
      <c r="U1210" s="48"/>
      <c r="Y1210" s="48"/>
      <c r="AC1210" s="48"/>
      <c r="AG1210" s="48"/>
      <c r="AK1210" s="45"/>
      <c r="AO1210" s="48"/>
      <c r="AS1210" s="48"/>
      <c r="AW1210" s="48"/>
      <c r="BA1210" s="48"/>
      <c r="BE1210" s="48"/>
      <c r="BI1210" s="48"/>
      <c r="BM1210" s="41">
        <v>43770</v>
      </c>
      <c r="BN1210">
        <v>8.8000000000000007</v>
      </c>
      <c r="BO1210">
        <v>4.9934000000000003</v>
      </c>
      <c r="BQ1210" s="48"/>
      <c r="BU1210" s="48"/>
      <c r="BY1210" s="41">
        <v>44074</v>
      </c>
      <c r="BZ1210">
        <v>11.53</v>
      </c>
      <c r="CA1210">
        <v>7.5522</v>
      </c>
    </row>
    <row r="1211" spans="1:79">
      <c r="A1211" s="48"/>
      <c r="E1211" s="48"/>
      <c r="M1211" s="48"/>
      <c r="Q1211" s="48"/>
      <c r="U1211" s="48"/>
      <c r="Y1211" s="48"/>
      <c r="AC1211" s="48"/>
      <c r="AG1211" s="48"/>
      <c r="AK1211" s="45"/>
      <c r="AO1211" s="48"/>
      <c r="AS1211" s="48"/>
      <c r="AW1211" s="48"/>
      <c r="BA1211" s="48"/>
      <c r="BE1211" s="48"/>
      <c r="BI1211" s="48"/>
      <c r="BM1211" s="41">
        <v>43773</v>
      </c>
      <c r="BN1211">
        <v>8.8000000000000007</v>
      </c>
      <c r="BO1211">
        <v>4.9934000000000003</v>
      </c>
      <c r="BQ1211" s="48"/>
      <c r="BU1211" s="48"/>
      <c r="BY1211" s="41">
        <v>44075</v>
      </c>
      <c r="BZ1211">
        <v>11.61</v>
      </c>
      <c r="CA1211">
        <v>7.6047000000000002</v>
      </c>
    </row>
    <row r="1212" spans="1:79">
      <c r="A1212" s="48"/>
      <c r="E1212" s="48"/>
      <c r="M1212" s="48"/>
      <c r="Q1212" s="48"/>
      <c r="U1212" s="48"/>
      <c r="Y1212" s="48"/>
      <c r="AC1212" s="48"/>
      <c r="AG1212" s="48"/>
      <c r="AK1212" s="45"/>
      <c r="AO1212" s="48"/>
      <c r="AS1212" s="48"/>
      <c r="AW1212" s="48"/>
      <c r="BA1212" s="48"/>
      <c r="BE1212" s="48"/>
      <c r="BI1212" s="48"/>
      <c r="BM1212" s="41">
        <v>43774</v>
      </c>
      <c r="BN1212">
        <v>8.4499999999999993</v>
      </c>
      <c r="BO1212">
        <v>4.7948000000000004</v>
      </c>
      <c r="BQ1212" s="48"/>
      <c r="BU1212" s="48"/>
      <c r="BY1212" s="41">
        <v>44076</v>
      </c>
      <c r="BZ1212">
        <v>11.94</v>
      </c>
      <c r="CA1212">
        <v>7.8208000000000002</v>
      </c>
    </row>
    <row r="1213" spans="1:79">
      <c r="A1213" s="48"/>
      <c r="E1213" s="48"/>
      <c r="M1213" s="48"/>
      <c r="Q1213" s="48"/>
      <c r="U1213" s="48"/>
      <c r="Y1213" s="48"/>
      <c r="AC1213" s="48"/>
      <c r="AG1213" s="48"/>
      <c r="AK1213" s="45"/>
      <c r="AO1213" s="48"/>
      <c r="AS1213" s="48"/>
      <c r="AW1213" s="48"/>
      <c r="BA1213" s="48"/>
      <c r="BE1213" s="48"/>
      <c r="BI1213" s="48"/>
      <c r="BM1213" s="41">
        <v>43775</v>
      </c>
      <c r="BN1213">
        <v>8.6</v>
      </c>
      <c r="BO1213">
        <v>4.88</v>
      </c>
      <c r="BQ1213" s="48"/>
      <c r="BU1213" s="48"/>
      <c r="BY1213" s="41">
        <v>44077</v>
      </c>
      <c r="BZ1213">
        <v>12</v>
      </c>
      <c r="CA1213">
        <v>7.8601000000000001</v>
      </c>
    </row>
    <row r="1214" spans="1:79">
      <c r="A1214" s="48"/>
      <c r="E1214" s="48"/>
      <c r="M1214" s="48"/>
      <c r="Q1214" s="48"/>
      <c r="U1214" s="48"/>
      <c r="Y1214" s="48"/>
      <c r="AC1214" s="48"/>
      <c r="AG1214" s="48"/>
      <c r="AK1214" s="45"/>
      <c r="AO1214" s="48"/>
      <c r="AS1214" s="48"/>
      <c r="AW1214" s="48"/>
      <c r="BA1214" s="48"/>
      <c r="BE1214" s="48"/>
      <c r="BI1214" s="48"/>
      <c r="BM1214" s="41">
        <v>43776</v>
      </c>
      <c r="BN1214">
        <v>8.65</v>
      </c>
      <c r="BO1214">
        <v>4.9082999999999997</v>
      </c>
      <c r="BQ1214" s="48"/>
      <c r="BU1214" s="48"/>
      <c r="BY1214" s="41">
        <v>44078</v>
      </c>
      <c r="BZ1214">
        <v>11.9</v>
      </c>
      <c r="CA1214">
        <v>7.7946</v>
      </c>
    </row>
    <row r="1215" spans="1:79">
      <c r="A1215" s="48"/>
      <c r="E1215" s="48"/>
      <c r="M1215" s="48"/>
      <c r="Q1215" s="48"/>
      <c r="U1215" s="48"/>
      <c r="Y1215" s="48"/>
      <c r="AC1215" s="48"/>
      <c r="AG1215" s="48"/>
      <c r="AK1215" s="45"/>
      <c r="AO1215" s="48"/>
      <c r="AS1215" s="48"/>
      <c r="AW1215" s="48"/>
      <c r="BA1215" s="48"/>
      <c r="BE1215" s="48"/>
      <c r="BI1215" s="48"/>
      <c r="BM1215" s="41">
        <v>43777</v>
      </c>
      <c r="BN1215">
        <v>8.6</v>
      </c>
      <c r="BO1215">
        <v>4.88</v>
      </c>
      <c r="BQ1215" s="48"/>
      <c r="BU1215" s="48"/>
      <c r="BY1215" s="41">
        <v>44081</v>
      </c>
      <c r="BZ1215">
        <v>11.9</v>
      </c>
      <c r="CA1215">
        <v>7.7946</v>
      </c>
    </row>
    <row r="1216" spans="1:79">
      <c r="A1216" s="48"/>
      <c r="E1216" s="48"/>
      <c r="M1216" s="48"/>
      <c r="Q1216" s="48"/>
      <c r="U1216" s="48"/>
      <c r="Y1216" s="48"/>
      <c r="AC1216" s="48"/>
      <c r="AG1216" s="48"/>
      <c r="AK1216" s="45"/>
      <c r="AO1216" s="48"/>
      <c r="AS1216" s="48"/>
      <c r="AW1216" s="48"/>
      <c r="BA1216" s="48"/>
      <c r="BE1216" s="48"/>
      <c r="BI1216" s="48"/>
      <c r="BM1216" s="41">
        <v>43780</v>
      </c>
      <c r="BN1216">
        <v>8.5</v>
      </c>
      <c r="BO1216">
        <v>4.8231999999999999</v>
      </c>
      <c r="BQ1216" s="48"/>
      <c r="BU1216" s="48"/>
      <c r="BY1216" s="41">
        <v>44082</v>
      </c>
      <c r="BZ1216">
        <v>11.98</v>
      </c>
      <c r="CA1216">
        <v>7.8470000000000004</v>
      </c>
    </row>
    <row r="1217" spans="1:79">
      <c r="A1217" s="48"/>
      <c r="E1217" s="48"/>
      <c r="M1217" s="48"/>
      <c r="Q1217" s="48"/>
      <c r="U1217" s="48"/>
      <c r="Y1217" s="48"/>
      <c r="AC1217" s="48"/>
      <c r="AG1217" s="48"/>
      <c r="AK1217" s="45"/>
      <c r="AO1217" s="48"/>
      <c r="AS1217" s="48"/>
      <c r="AW1217" s="48"/>
      <c r="BA1217" s="48"/>
      <c r="BE1217" s="48"/>
      <c r="BI1217" s="48"/>
      <c r="BM1217" s="41">
        <v>43781</v>
      </c>
      <c r="BN1217">
        <v>8.5</v>
      </c>
      <c r="BO1217">
        <v>4.8231999999999999</v>
      </c>
      <c r="BQ1217" s="48"/>
      <c r="BU1217" s="48"/>
      <c r="BY1217" s="41">
        <v>44083</v>
      </c>
      <c r="BZ1217">
        <v>11.94</v>
      </c>
      <c r="CA1217">
        <v>7.8208000000000002</v>
      </c>
    </row>
    <row r="1218" spans="1:79">
      <c r="A1218" s="48"/>
      <c r="E1218" s="48"/>
      <c r="M1218" s="48"/>
      <c r="Q1218" s="48"/>
      <c r="U1218" s="48"/>
      <c r="Y1218" s="48"/>
      <c r="AC1218" s="48"/>
      <c r="AG1218" s="48"/>
      <c r="AK1218" s="45"/>
      <c r="AO1218" s="48"/>
      <c r="AS1218" s="48"/>
      <c r="AW1218" s="48"/>
      <c r="BA1218" s="48"/>
      <c r="BE1218" s="48"/>
      <c r="BI1218" s="48"/>
      <c r="BM1218" s="41">
        <v>43782</v>
      </c>
      <c r="BN1218">
        <v>8.5</v>
      </c>
      <c r="BO1218">
        <v>4.8231999999999999</v>
      </c>
      <c r="BQ1218" s="48"/>
      <c r="BU1218" s="48"/>
      <c r="BY1218" s="41">
        <v>44084</v>
      </c>
      <c r="BZ1218">
        <v>11.97</v>
      </c>
      <c r="CA1218">
        <v>7.8404999999999996</v>
      </c>
    </row>
    <row r="1219" spans="1:79">
      <c r="A1219" s="48"/>
      <c r="E1219" s="48"/>
      <c r="M1219" s="48"/>
      <c r="Q1219" s="48"/>
      <c r="U1219" s="48"/>
      <c r="Y1219" s="48"/>
      <c r="AC1219" s="48"/>
      <c r="AG1219" s="48"/>
      <c r="AK1219" s="45"/>
      <c r="AO1219" s="48"/>
      <c r="AS1219" s="48"/>
      <c r="AW1219" s="48"/>
      <c r="BA1219" s="48"/>
      <c r="BE1219" s="48"/>
      <c r="BI1219" s="48"/>
      <c r="BM1219" s="41">
        <v>43783</v>
      </c>
      <c r="BN1219">
        <v>8.4499999999999993</v>
      </c>
      <c r="BO1219">
        <v>4.7948000000000004</v>
      </c>
      <c r="BQ1219" s="48"/>
      <c r="BU1219" s="48"/>
      <c r="BY1219" s="41">
        <v>44085</v>
      </c>
      <c r="BZ1219">
        <v>11.97</v>
      </c>
      <c r="CA1219">
        <v>7.8404999999999996</v>
      </c>
    </row>
    <row r="1220" spans="1:79">
      <c r="A1220" s="48"/>
      <c r="E1220" s="48"/>
      <c r="M1220" s="48"/>
      <c r="Q1220" s="48"/>
      <c r="U1220" s="48"/>
      <c r="Y1220" s="48"/>
      <c r="AC1220" s="48"/>
      <c r="AG1220" s="48"/>
      <c r="AK1220" s="45"/>
      <c r="AO1220" s="48"/>
      <c r="AS1220" s="48"/>
      <c r="AW1220" s="48"/>
      <c r="BA1220" s="48"/>
      <c r="BE1220" s="48"/>
      <c r="BI1220" s="48"/>
      <c r="BM1220" s="41">
        <v>43784</v>
      </c>
      <c r="BN1220">
        <v>8.5299999999999994</v>
      </c>
      <c r="BO1220">
        <v>4.8402000000000003</v>
      </c>
      <c r="BQ1220" s="48"/>
      <c r="BU1220" s="48"/>
      <c r="BY1220" s="41">
        <v>44088</v>
      </c>
      <c r="BZ1220">
        <v>11.96</v>
      </c>
      <c r="CA1220">
        <v>7.8338999999999999</v>
      </c>
    </row>
    <row r="1221" spans="1:79">
      <c r="A1221" s="48"/>
      <c r="E1221" s="48"/>
      <c r="M1221" s="48"/>
      <c r="Q1221" s="48"/>
      <c r="U1221" s="48"/>
      <c r="Y1221" s="48"/>
      <c r="AC1221" s="48"/>
      <c r="AG1221" s="48"/>
      <c r="AK1221" s="45"/>
      <c r="AO1221" s="48"/>
      <c r="AS1221" s="48"/>
      <c r="AW1221" s="48"/>
      <c r="BA1221" s="48"/>
      <c r="BE1221" s="48"/>
      <c r="BI1221" s="48"/>
      <c r="BM1221" s="41">
        <v>43787</v>
      </c>
      <c r="BN1221">
        <v>8.5</v>
      </c>
      <c r="BO1221">
        <v>4.8231999999999999</v>
      </c>
      <c r="BQ1221" s="48"/>
      <c r="BU1221" s="48"/>
      <c r="BY1221" s="41">
        <v>44089</v>
      </c>
      <c r="BZ1221">
        <v>11.96</v>
      </c>
      <c r="CA1221">
        <v>7.8338999999999999</v>
      </c>
    </row>
    <row r="1222" spans="1:79">
      <c r="A1222" s="48"/>
      <c r="E1222" s="48"/>
      <c r="M1222" s="48"/>
      <c r="Q1222" s="48"/>
      <c r="U1222" s="48"/>
      <c r="Y1222" s="48"/>
      <c r="AC1222" s="48"/>
      <c r="AG1222" s="48"/>
      <c r="AK1222" s="45"/>
      <c r="AO1222" s="48"/>
      <c r="AS1222" s="48"/>
      <c r="AW1222" s="48"/>
      <c r="BA1222" s="48"/>
      <c r="BE1222" s="48"/>
      <c r="BI1222" s="48"/>
      <c r="BM1222" s="41">
        <v>43788</v>
      </c>
      <c r="BN1222">
        <v>8.49</v>
      </c>
      <c r="BO1222">
        <v>4.8174999999999999</v>
      </c>
      <c r="BQ1222" s="48"/>
      <c r="BU1222" s="48"/>
      <c r="BY1222" s="41">
        <v>44090</v>
      </c>
      <c r="BZ1222">
        <v>11.96</v>
      </c>
      <c r="CA1222">
        <v>7.8338999999999999</v>
      </c>
    </row>
    <row r="1223" spans="1:79">
      <c r="A1223" s="48"/>
      <c r="E1223" s="48"/>
      <c r="M1223" s="48"/>
      <c r="Q1223" s="48"/>
      <c r="U1223" s="48"/>
      <c r="Y1223" s="48"/>
      <c r="AC1223" s="48"/>
      <c r="AG1223" s="48"/>
      <c r="AK1223" s="45"/>
      <c r="AO1223" s="48"/>
      <c r="AS1223" s="48"/>
      <c r="AW1223" s="48"/>
      <c r="BA1223" s="48"/>
      <c r="BE1223" s="48"/>
      <c r="BI1223" s="48"/>
      <c r="BM1223" s="41">
        <v>43789</v>
      </c>
      <c r="BN1223">
        <v>8.41</v>
      </c>
      <c r="BO1223">
        <v>4.7721</v>
      </c>
      <c r="BQ1223" s="48"/>
      <c r="BU1223" s="48"/>
      <c r="BY1223" s="41">
        <v>44091</v>
      </c>
      <c r="BZ1223">
        <v>11.98</v>
      </c>
      <c r="CA1223">
        <v>7.8470000000000004</v>
      </c>
    </row>
    <row r="1224" spans="1:79">
      <c r="A1224" s="48"/>
      <c r="E1224" s="48"/>
      <c r="M1224" s="48"/>
      <c r="Q1224" s="48"/>
      <c r="U1224" s="48"/>
      <c r="Y1224" s="48"/>
      <c r="AC1224" s="48"/>
      <c r="AG1224" s="48"/>
      <c r="AK1224" s="45"/>
      <c r="AO1224" s="48"/>
      <c r="AS1224" s="48"/>
      <c r="AW1224" s="48"/>
      <c r="BA1224" s="48"/>
      <c r="BE1224" s="48"/>
      <c r="BI1224" s="48"/>
      <c r="BM1224" s="41">
        <v>43790</v>
      </c>
      <c r="BN1224">
        <v>8.4</v>
      </c>
      <c r="BO1224">
        <v>4.7664999999999997</v>
      </c>
      <c r="BQ1224" s="48"/>
      <c r="BU1224" s="48"/>
      <c r="BY1224" s="41">
        <v>44092</v>
      </c>
      <c r="BZ1224">
        <v>12.19</v>
      </c>
      <c r="CA1224">
        <v>7.9846000000000004</v>
      </c>
    </row>
    <row r="1225" spans="1:79">
      <c r="A1225" s="48"/>
      <c r="E1225" s="48"/>
      <c r="M1225" s="48"/>
      <c r="Q1225" s="48"/>
      <c r="U1225" s="48"/>
      <c r="Y1225" s="48"/>
      <c r="AC1225" s="48"/>
      <c r="AG1225" s="48"/>
      <c r="AK1225" s="45"/>
      <c r="AO1225" s="48"/>
      <c r="AS1225" s="48"/>
      <c r="AW1225" s="48"/>
      <c r="BA1225" s="48"/>
      <c r="BE1225" s="48"/>
      <c r="BI1225" s="48"/>
      <c r="BM1225" s="41">
        <v>43791</v>
      </c>
      <c r="BN1225">
        <v>8.35</v>
      </c>
      <c r="BO1225">
        <v>4.7381000000000002</v>
      </c>
      <c r="BQ1225" s="48"/>
      <c r="BU1225" s="48"/>
      <c r="BY1225" s="41">
        <v>44095</v>
      </c>
      <c r="BZ1225">
        <v>12.1</v>
      </c>
      <c r="CA1225">
        <v>7.9256000000000002</v>
      </c>
    </row>
    <row r="1226" spans="1:79">
      <c r="A1226" s="48"/>
      <c r="E1226" s="48"/>
      <c r="M1226" s="48"/>
      <c r="Q1226" s="48"/>
      <c r="U1226" s="48"/>
      <c r="Y1226" s="48"/>
      <c r="AC1226" s="48"/>
      <c r="AG1226" s="48"/>
      <c r="AK1226" s="45"/>
      <c r="AO1226" s="48"/>
      <c r="AS1226" s="48"/>
      <c r="AW1226" s="48"/>
      <c r="BA1226" s="48"/>
      <c r="BE1226" s="48"/>
      <c r="BI1226" s="48"/>
      <c r="BM1226" s="41">
        <v>43794</v>
      </c>
      <c r="BN1226">
        <v>8.35</v>
      </c>
      <c r="BO1226">
        <v>4.7381000000000002</v>
      </c>
      <c r="BQ1226" s="48"/>
      <c r="BU1226" s="48"/>
      <c r="BY1226" s="41">
        <v>44096</v>
      </c>
      <c r="BZ1226">
        <v>12.29</v>
      </c>
      <c r="CA1226">
        <v>8.0501000000000005</v>
      </c>
    </row>
    <row r="1227" spans="1:79">
      <c r="A1227" s="48"/>
      <c r="E1227" s="48"/>
      <c r="M1227" s="48"/>
      <c r="Q1227" s="48"/>
      <c r="U1227" s="48"/>
      <c r="Y1227" s="48"/>
      <c r="AC1227" s="48"/>
      <c r="AG1227" s="48"/>
      <c r="AK1227" s="45"/>
      <c r="AO1227" s="48"/>
      <c r="AS1227" s="48"/>
      <c r="AW1227" s="48"/>
      <c r="BA1227" s="48"/>
      <c r="BE1227" s="48"/>
      <c r="BI1227" s="48"/>
      <c r="BM1227" s="41">
        <v>43795</v>
      </c>
      <c r="BN1227">
        <v>8.3000000000000007</v>
      </c>
      <c r="BO1227">
        <v>4.7096999999999998</v>
      </c>
      <c r="BQ1227" s="48"/>
      <c r="BU1227" s="48"/>
      <c r="BY1227" s="41">
        <v>44097</v>
      </c>
      <c r="BZ1227">
        <v>12.28</v>
      </c>
      <c r="CA1227">
        <v>8.0434999999999999</v>
      </c>
    </row>
    <row r="1228" spans="1:79">
      <c r="A1228" s="48"/>
      <c r="E1228" s="48"/>
      <c r="M1228" s="48"/>
      <c r="Q1228" s="48"/>
      <c r="U1228" s="48"/>
      <c r="Y1228" s="48"/>
      <c r="AC1228" s="48"/>
      <c r="AG1228" s="48"/>
      <c r="AK1228" s="45"/>
      <c r="AO1228" s="48"/>
      <c r="AS1228" s="48"/>
      <c r="AW1228" s="48"/>
      <c r="BA1228" s="48"/>
      <c r="BE1228" s="48"/>
      <c r="BI1228" s="48"/>
      <c r="BM1228" s="41">
        <v>43796</v>
      </c>
      <c r="BN1228">
        <v>8.3000000000000007</v>
      </c>
      <c r="BO1228">
        <v>4.7096999999999998</v>
      </c>
      <c r="BQ1228" s="48"/>
      <c r="BU1228" s="48"/>
      <c r="BY1228" s="41">
        <v>44098</v>
      </c>
      <c r="BZ1228">
        <v>12.25</v>
      </c>
      <c r="CA1228">
        <v>8.0238999999999994</v>
      </c>
    </row>
    <row r="1229" spans="1:79">
      <c r="A1229" s="48"/>
      <c r="E1229" s="48"/>
      <c r="M1229" s="48"/>
      <c r="Q1229" s="48"/>
      <c r="U1229" s="48"/>
      <c r="Y1229" s="48"/>
      <c r="AC1229" s="48"/>
      <c r="AG1229" s="48"/>
      <c r="AK1229" s="45"/>
      <c r="AO1229" s="48"/>
      <c r="AS1229" s="48"/>
      <c r="AW1229" s="48"/>
      <c r="BA1229" s="48"/>
      <c r="BE1229" s="48"/>
      <c r="BI1229" s="48"/>
      <c r="BM1229" s="41">
        <v>43797</v>
      </c>
      <c r="BN1229">
        <v>8.44</v>
      </c>
      <c r="BO1229">
        <v>4.7892000000000001</v>
      </c>
      <c r="BQ1229" s="48"/>
      <c r="BU1229" s="48"/>
      <c r="BY1229" s="41">
        <v>44099</v>
      </c>
      <c r="BZ1229">
        <v>12.24</v>
      </c>
      <c r="CA1229">
        <v>8.0173000000000005</v>
      </c>
    </row>
    <row r="1230" spans="1:79">
      <c r="A1230" s="48"/>
      <c r="E1230" s="48"/>
      <c r="M1230" s="48"/>
      <c r="Q1230" s="48"/>
      <c r="U1230" s="48"/>
      <c r="Y1230" s="48"/>
      <c r="AC1230" s="48"/>
      <c r="AG1230" s="48"/>
      <c r="AK1230" s="45"/>
      <c r="AO1230" s="48"/>
      <c r="AS1230" s="48"/>
      <c r="AW1230" s="48"/>
      <c r="BA1230" s="48"/>
      <c r="BE1230" s="48"/>
      <c r="BI1230" s="48"/>
      <c r="BM1230" s="41">
        <v>43798</v>
      </c>
      <c r="BN1230">
        <v>8.35</v>
      </c>
      <c r="BO1230">
        <v>4.7381000000000002</v>
      </c>
      <c r="BQ1230" s="48"/>
      <c r="BU1230" s="48"/>
      <c r="BY1230" s="41">
        <v>44102</v>
      </c>
      <c r="BZ1230">
        <v>12.19</v>
      </c>
      <c r="CA1230">
        <v>7.9846000000000004</v>
      </c>
    </row>
    <row r="1231" spans="1:79">
      <c r="A1231" s="48"/>
      <c r="E1231" s="48"/>
      <c r="M1231" s="48"/>
      <c r="Q1231" s="48"/>
      <c r="U1231" s="48"/>
      <c r="Y1231" s="48"/>
      <c r="AC1231" s="48"/>
      <c r="AG1231" s="48"/>
      <c r="AK1231" s="45"/>
      <c r="AO1231" s="48"/>
      <c r="AS1231" s="48"/>
      <c r="AW1231" s="48"/>
      <c r="BA1231" s="48"/>
      <c r="BE1231" s="48"/>
      <c r="BI1231" s="48"/>
      <c r="BM1231" s="41">
        <v>43801</v>
      </c>
      <c r="BN1231">
        <v>8.65</v>
      </c>
      <c r="BO1231">
        <v>4.9082999999999997</v>
      </c>
      <c r="BQ1231" s="48"/>
      <c r="BU1231" s="48"/>
      <c r="BY1231" s="41">
        <v>44103</v>
      </c>
      <c r="BZ1231">
        <v>12</v>
      </c>
      <c r="CA1231">
        <v>7.8601000000000001</v>
      </c>
    </row>
    <row r="1232" spans="1:79">
      <c r="A1232" s="48"/>
      <c r="E1232" s="48"/>
      <c r="M1232" s="48"/>
      <c r="Q1232" s="48"/>
      <c r="U1232" s="48"/>
      <c r="Y1232" s="48"/>
      <c r="AC1232" s="48"/>
      <c r="AG1232" s="48"/>
      <c r="AK1232" s="45"/>
      <c r="AO1232" s="48"/>
      <c r="AS1232" s="48"/>
      <c r="AW1232" s="48"/>
      <c r="BA1232" s="48"/>
      <c r="BE1232" s="48"/>
      <c r="BI1232" s="48"/>
      <c r="BM1232" s="41">
        <v>43802</v>
      </c>
      <c r="BN1232">
        <v>8.69</v>
      </c>
      <c r="BO1232">
        <v>4.931</v>
      </c>
      <c r="BQ1232" s="48"/>
      <c r="BU1232" s="48"/>
      <c r="BY1232" s="41">
        <v>44104</v>
      </c>
      <c r="BZ1232">
        <v>12.25</v>
      </c>
      <c r="CA1232">
        <v>8.0238999999999994</v>
      </c>
    </row>
    <row r="1233" spans="1:79">
      <c r="A1233" s="48"/>
      <c r="E1233" s="48"/>
      <c r="M1233" s="48"/>
      <c r="Q1233" s="48"/>
      <c r="U1233" s="48"/>
      <c r="Y1233" s="48"/>
      <c r="AC1233" s="48"/>
      <c r="AG1233" s="48"/>
      <c r="AK1233" s="45"/>
      <c r="AO1233" s="48"/>
      <c r="AS1233" s="48"/>
      <c r="AW1233" s="48"/>
      <c r="BA1233" s="48"/>
      <c r="BE1233" s="48"/>
      <c r="BI1233" s="48"/>
      <c r="BM1233" s="41">
        <v>43803</v>
      </c>
      <c r="BN1233">
        <v>8.44</v>
      </c>
      <c r="BO1233">
        <v>4.7892000000000001</v>
      </c>
      <c r="BQ1233" s="48"/>
      <c r="BU1233" s="48"/>
      <c r="BY1233" s="41">
        <v>44105</v>
      </c>
      <c r="BZ1233">
        <v>12.14</v>
      </c>
      <c r="CA1233">
        <v>7.9518000000000004</v>
      </c>
    </row>
    <row r="1234" spans="1:79">
      <c r="A1234" s="48"/>
      <c r="E1234" s="48"/>
      <c r="M1234" s="48"/>
      <c r="Q1234" s="48"/>
      <c r="U1234" s="48"/>
      <c r="Y1234" s="48"/>
      <c r="AC1234" s="48"/>
      <c r="AG1234" s="48"/>
      <c r="AK1234" s="45"/>
      <c r="AO1234" s="48"/>
      <c r="AS1234" s="48"/>
      <c r="AW1234" s="48"/>
      <c r="BA1234" s="48"/>
      <c r="BE1234" s="48"/>
      <c r="BI1234" s="48"/>
      <c r="BM1234" s="41">
        <v>43804</v>
      </c>
      <c r="BN1234">
        <v>8.44</v>
      </c>
      <c r="BO1234">
        <v>4.7892000000000001</v>
      </c>
      <c r="BQ1234" s="48"/>
      <c r="BU1234" s="48"/>
      <c r="BY1234" s="41">
        <v>44106</v>
      </c>
      <c r="BZ1234">
        <v>11.6</v>
      </c>
      <c r="CA1234">
        <v>7.5980999999999996</v>
      </c>
    </row>
    <row r="1235" spans="1:79">
      <c r="A1235" s="48"/>
      <c r="E1235" s="48"/>
      <c r="M1235" s="48"/>
      <c r="Q1235" s="48"/>
      <c r="U1235" s="48"/>
      <c r="Y1235" s="48"/>
      <c r="AC1235" s="48"/>
      <c r="AG1235" s="48"/>
      <c r="AK1235" s="45"/>
      <c r="AO1235" s="48"/>
      <c r="AS1235" s="48"/>
      <c r="AW1235" s="48"/>
      <c r="BA1235" s="48"/>
      <c r="BE1235" s="48"/>
      <c r="BI1235" s="48"/>
      <c r="BM1235" s="41">
        <v>43805</v>
      </c>
      <c r="BN1235">
        <v>8.6</v>
      </c>
      <c r="BO1235">
        <v>4.88</v>
      </c>
      <c r="BQ1235" s="48"/>
      <c r="BU1235" s="48"/>
      <c r="BY1235" s="41">
        <v>44109</v>
      </c>
      <c r="BZ1235">
        <v>11.94</v>
      </c>
      <c r="CA1235">
        <v>7.8208000000000002</v>
      </c>
    </row>
    <row r="1236" spans="1:79">
      <c r="A1236" s="48"/>
      <c r="E1236" s="48"/>
      <c r="M1236" s="48"/>
      <c r="Q1236" s="48"/>
      <c r="U1236" s="48"/>
      <c r="Y1236" s="48"/>
      <c r="AC1236" s="48"/>
      <c r="AG1236" s="48"/>
      <c r="AK1236" s="45"/>
      <c r="AO1236" s="48"/>
      <c r="AS1236" s="48"/>
      <c r="AW1236" s="48"/>
      <c r="BA1236" s="48"/>
      <c r="BE1236" s="48"/>
      <c r="BI1236" s="48"/>
      <c r="BM1236" s="41">
        <v>43808</v>
      </c>
      <c r="BN1236">
        <v>8.4</v>
      </c>
      <c r="BO1236">
        <v>4.7664999999999997</v>
      </c>
      <c r="BQ1236" s="48"/>
      <c r="BU1236" s="48"/>
      <c r="BY1236" s="41">
        <v>44110</v>
      </c>
      <c r="BZ1236">
        <v>12</v>
      </c>
      <c r="CA1236">
        <v>7.8601000000000001</v>
      </c>
    </row>
    <row r="1237" spans="1:79">
      <c r="A1237" s="48"/>
      <c r="E1237" s="48"/>
      <c r="M1237" s="48"/>
      <c r="Q1237" s="48"/>
      <c r="U1237" s="48"/>
      <c r="Y1237" s="48"/>
      <c r="AC1237" s="48"/>
      <c r="AG1237" s="48"/>
      <c r="AK1237" s="45"/>
      <c r="AO1237" s="48"/>
      <c r="AS1237" s="48"/>
      <c r="AW1237" s="48"/>
      <c r="BA1237" s="48"/>
      <c r="BE1237" s="48"/>
      <c r="BI1237" s="48"/>
      <c r="BM1237" s="41">
        <v>43809</v>
      </c>
      <c r="BN1237">
        <v>8.5</v>
      </c>
      <c r="BO1237">
        <v>4.8231999999999999</v>
      </c>
      <c r="BQ1237" s="48"/>
      <c r="BU1237" s="48"/>
      <c r="BY1237" s="41">
        <v>44111</v>
      </c>
      <c r="BZ1237">
        <v>12.1</v>
      </c>
      <c r="CA1237">
        <v>7.9256000000000002</v>
      </c>
    </row>
    <row r="1238" spans="1:79">
      <c r="A1238" s="48"/>
      <c r="E1238" s="48"/>
      <c r="M1238" s="48"/>
      <c r="Q1238" s="48"/>
      <c r="U1238" s="48"/>
      <c r="Y1238" s="48"/>
      <c r="AC1238" s="48"/>
      <c r="AG1238" s="48"/>
      <c r="AK1238" s="45"/>
      <c r="AO1238" s="48"/>
      <c r="AS1238" s="48"/>
      <c r="AW1238" s="48"/>
      <c r="BA1238" s="48"/>
      <c r="BE1238" s="48"/>
      <c r="BI1238" s="48"/>
      <c r="BM1238" s="41">
        <v>43810</v>
      </c>
      <c r="BN1238">
        <v>8.5</v>
      </c>
      <c r="BO1238">
        <v>4.8231999999999999</v>
      </c>
      <c r="BQ1238" s="48"/>
      <c r="BU1238" s="48"/>
      <c r="BY1238" s="41">
        <v>44112</v>
      </c>
      <c r="BZ1238">
        <v>11.74</v>
      </c>
      <c r="CA1238">
        <v>7.6898</v>
      </c>
    </row>
    <row r="1239" spans="1:79">
      <c r="A1239" s="48"/>
      <c r="E1239" s="48"/>
      <c r="M1239" s="48"/>
      <c r="Q1239" s="48"/>
      <c r="U1239" s="48"/>
      <c r="Y1239" s="48"/>
      <c r="AC1239" s="48"/>
      <c r="AG1239" s="48"/>
      <c r="AK1239" s="45"/>
      <c r="AO1239" s="48"/>
      <c r="AS1239" s="48"/>
      <c r="AW1239" s="48"/>
      <c r="BA1239" s="48"/>
      <c r="BE1239" s="48"/>
      <c r="BI1239" s="48"/>
      <c r="BM1239" s="41">
        <v>43811</v>
      </c>
      <c r="BN1239">
        <v>8.4</v>
      </c>
      <c r="BO1239">
        <v>4.7664999999999997</v>
      </c>
      <c r="BQ1239" s="48"/>
      <c r="BU1239" s="48"/>
      <c r="BY1239" s="41">
        <v>44113</v>
      </c>
      <c r="BZ1239">
        <v>11.85</v>
      </c>
      <c r="CA1239">
        <v>7.7618999999999998</v>
      </c>
    </row>
    <row r="1240" spans="1:79">
      <c r="A1240" s="48"/>
      <c r="E1240" s="48"/>
      <c r="M1240" s="48"/>
      <c r="Q1240" s="48"/>
      <c r="U1240" s="48"/>
      <c r="Y1240" s="48"/>
      <c r="AC1240" s="48"/>
      <c r="AG1240" s="48"/>
      <c r="AK1240" s="45"/>
      <c r="AO1240" s="48"/>
      <c r="AS1240" s="48"/>
      <c r="AW1240" s="48"/>
      <c r="BA1240" s="48"/>
      <c r="BE1240" s="48"/>
      <c r="BI1240" s="48"/>
      <c r="BM1240" s="41">
        <v>43812</v>
      </c>
      <c r="BN1240">
        <v>8.5</v>
      </c>
      <c r="BO1240">
        <v>4.8231999999999999</v>
      </c>
      <c r="BQ1240" s="48"/>
      <c r="BU1240" s="48"/>
      <c r="BY1240" s="41">
        <v>44116</v>
      </c>
      <c r="BZ1240">
        <v>12.18</v>
      </c>
      <c r="CA1240">
        <v>7.9779999999999998</v>
      </c>
    </row>
    <row r="1241" spans="1:79">
      <c r="A1241" s="48"/>
      <c r="E1241" s="48"/>
      <c r="M1241" s="48"/>
      <c r="Q1241" s="48"/>
      <c r="U1241" s="48"/>
      <c r="Y1241" s="48"/>
      <c r="AC1241" s="48"/>
      <c r="AG1241" s="48"/>
      <c r="AK1241" s="45"/>
      <c r="AO1241" s="48"/>
      <c r="AS1241" s="48"/>
      <c r="AW1241" s="48"/>
      <c r="BA1241" s="48"/>
      <c r="BE1241" s="48"/>
      <c r="BI1241" s="48"/>
      <c r="BM1241" s="41">
        <v>43815</v>
      </c>
      <c r="BN1241">
        <v>8.4</v>
      </c>
      <c r="BO1241">
        <v>4.7664999999999997</v>
      </c>
      <c r="BQ1241" s="48"/>
      <c r="BU1241" s="48"/>
      <c r="BY1241" s="41">
        <v>44117</v>
      </c>
      <c r="BZ1241">
        <v>12.19</v>
      </c>
      <c r="CA1241">
        <v>7.9846000000000004</v>
      </c>
    </row>
    <row r="1242" spans="1:79">
      <c r="A1242" s="48"/>
      <c r="E1242" s="48"/>
      <c r="M1242" s="48"/>
      <c r="Q1242" s="48"/>
      <c r="U1242" s="48"/>
      <c r="Y1242" s="48"/>
      <c r="AC1242" s="48"/>
      <c r="AG1242" s="48"/>
      <c r="AK1242" s="45"/>
      <c r="AO1242" s="48"/>
      <c r="AS1242" s="48"/>
      <c r="AW1242" s="48"/>
      <c r="BA1242" s="48"/>
      <c r="BE1242" s="48"/>
      <c r="BI1242" s="48"/>
      <c r="BM1242" s="41">
        <v>43816</v>
      </c>
      <c r="BN1242">
        <v>8.36</v>
      </c>
      <c r="BO1242">
        <v>4.7438000000000002</v>
      </c>
      <c r="BQ1242" s="48"/>
      <c r="BU1242" s="48"/>
      <c r="BY1242" s="41">
        <v>44118</v>
      </c>
      <c r="BZ1242">
        <v>11.98</v>
      </c>
      <c r="CA1242">
        <v>7.8470000000000004</v>
      </c>
    </row>
    <row r="1243" spans="1:79">
      <c r="A1243" s="48"/>
      <c r="E1243" s="48"/>
      <c r="M1243" s="48"/>
      <c r="Q1243" s="48"/>
      <c r="U1243" s="48"/>
      <c r="Y1243" s="48"/>
      <c r="AC1243" s="48"/>
      <c r="AG1243" s="48"/>
      <c r="AK1243" s="45"/>
      <c r="AO1243" s="48"/>
      <c r="AS1243" s="48"/>
      <c r="AW1243" s="48"/>
      <c r="BA1243" s="48"/>
      <c r="BE1243" s="48"/>
      <c r="BI1243" s="48"/>
      <c r="BM1243" s="41">
        <v>43817</v>
      </c>
      <c r="BN1243">
        <v>8.35</v>
      </c>
      <c r="BO1243">
        <v>4.7381000000000002</v>
      </c>
      <c r="BQ1243" s="48"/>
      <c r="BU1243" s="48"/>
      <c r="BY1243" s="41">
        <v>44120</v>
      </c>
      <c r="BZ1243">
        <v>12</v>
      </c>
      <c r="CA1243">
        <v>7.8601000000000001</v>
      </c>
    </row>
    <row r="1244" spans="1:79">
      <c r="A1244" s="48"/>
      <c r="E1244" s="48"/>
      <c r="M1244" s="48"/>
      <c r="Q1244" s="48"/>
      <c r="U1244" s="48"/>
      <c r="Y1244" s="48"/>
      <c r="AC1244" s="48"/>
      <c r="AG1244" s="48"/>
      <c r="AK1244" s="45"/>
      <c r="AO1244" s="48"/>
      <c r="AS1244" s="48"/>
      <c r="AW1244" s="48"/>
      <c r="BA1244" s="48"/>
      <c r="BE1244" s="48"/>
      <c r="BI1244" s="48"/>
      <c r="BM1244" s="41">
        <v>43818</v>
      </c>
      <c r="BN1244">
        <v>8.35</v>
      </c>
      <c r="BO1244">
        <v>4.7381000000000002</v>
      </c>
      <c r="BQ1244" s="48"/>
      <c r="BU1244" s="48"/>
      <c r="BY1244" s="41">
        <v>44123</v>
      </c>
      <c r="BZ1244">
        <v>12</v>
      </c>
      <c r="CA1244">
        <v>7.8601000000000001</v>
      </c>
    </row>
    <row r="1245" spans="1:79">
      <c r="A1245" s="48"/>
      <c r="E1245" s="48"/>
      <c r="M1245" s="48"/>
      <c r="Q1245" s="48"/>
      <c r="U1245" s="48"/>
      <c r="Y1245" s="48"/>
      <c r="AC1245" s="48"/>
      <c r="AG1245" s="48"/>
      <c r="AK1245" s="45"/>
      <c r="AO1245" s="48"/>
      <c r="AS1245" s="48"/>
      <c r="AW1245" s="48"/>
      <c r="BA1245" s="48"/>
      <c r="BE1245" s="48"/>
      <c r="BI1245" s="48"/>
      <c r="BM1245" s="41">
        <v>43819</v>
      </c>
      <c r="BN1245">
        <v>8.3000000000000007</v>
      </c>
      <c r="BO1245">
        <v>4.7096999999999998</v>
      </c>
      <c r="BQ1245" s="48"/>
      <c r="BU1245" s="48"/>
      <c r="BY1245" s="41">
        <v>44124</v>
      </c>
      <c r="BZ1245">
        <v>11.95</v>
      </c>
      <c r="CA1245">
        <v>7.8273999999999999</v>
      </c>
    </row>
    <row r="1246" spans="1:79">
      <c r="A1246" s="48"/>
      <c r="E1246" s="48"/>
      <c r="M1246" s="48"/>
      <c r="Q1246" s="48"/>
      <c r="U1246" s="48"/>
      <c r="Y1246" s="48"/>
      <c r="AC1246" s="48"/>
      <c r="AG1246" s="48"/>
      <c r="AK1246" s="45"/>
      <c r="AO1246" s="48"/>
      <c r="AS1246" s="48"/>
      <c r="AW1246" s="48"/>
      <c r="BA1246" s="48"/>
      <c r="BE1246" s="48"/>
      <c r="BI1246" s="48"/>
      <c r="BM1246" s="41">
        <v>43822</v>
      </c>
      <c r="BN1246">
        <v>8.3000000000000007</v>
      </c>
      <c r="BO1246">
        <v>4.7096999999999998</v>
      </c>
      <c r="BQ1246" s="48"/>
      <c r="BU1246" s="48"/>
      <c r="BY1246" s="41">
        <v>44125</v>
      </c>
      <c r="BZ1246">
        <v>12.2</v>
      </c>
      <c r="CA1246">
        <v>7.9911000000000003</v>
      </c>
    </row>
    <row r="1247" spans="1:79">
      <c r="A1247" s="48"/>
      <c r="E1247" s="48"/>
      <c r="M1247" s="48"/>
      <c r="Q1247" s="48"/>
      <c r="U1247" s="48"/>
      <c r="Y1247" s="48"/>
      <c r="AC1247" s="48"/>
      <c r="AG1247" s="48"/>
      <c r="AK1247" s="45"/>
      <c r="AO1247" s="48"/>
      <c r="AS1247" s="48"/>
      <c r="AW1247" s="48"/>
      <c r="BA1247" s="48"/>
      <c r="BE1247" s="48"/>
      <c r="BI1247" s="48"/>
      <c r="BM1247" s="41">
        <v>43823</v>
      </c>
      <c r="BN1247">
        <v>8.2899999999999991</v>
      </c>
      <c r="BO1247">
        <v>4.7041000000000004</v>
      </c>
      <c r="BQ1247" s="48"/>
      <c r="BU1247" s="48"/>
      <c r="BY1247" s="41">
        <v>44126</v>
      </c>
      <c r="BZ1247">
        <v>11.84</v>
      </c>
      <c r="CA1247">
        <v>7.7553000000000001</v>
      </c>
    </row>
    <row r="1248" spans="1:79">
      <c r="A1248" s="48"/>
      <c r="E1248" s="48"/>
      <c r="M1248" s="48"/>
      <c r="Q1248" s="48"/>
      <c r="U1248" s="48"/>
      <c r="Y1248" s="48"/>
      <c r="AC1248" s="48"/>
      <c r="AG1248" s="48"/>
      <c r="AK1248" s="45"/>
      <c r="AO1248" s="48"/>
      <c r="AS1248" s="48"/>
      <c r="AW1248" s="48"/>
      <c r="BA1248" s="48"/>
      <c r="BE1248" s="48"/>
      <c r="BI1248" s="48"/>
      <c r="BM1248" s="41">
        <v>43824</v>
      </c>
      <c r="BN1248">
        <v>8.1999999999999993</v>
      </c>
      <c r="BO1248">
        <v>4.6529999999999996</v>
      </c>
      <c r="BQ1248" s="48"/>
      <c r="BU1248" s="48"/>
      <c r="BY1248" s="41">
        <v>44127</v>
      </c>
      <c r="BZ1248">
        <v>12.1</v>
      </c>
      <c r="CA1248">
        <v>7.9256000000000002</v>
      </c>
    </row>
    <row r="1249" spans="1:79">
      <c r="A1249" s="48"/>
      <c r="E1249" s="48"/>
      <c r="M1249" s="48"/>
      <c r="Q1249" s="48"/>
      <c r="U1249" s="48"/>
      <c r="Y1249" s="48"/>
      <c r="AC1249" s="48"/>
      <c r="AG1249" s="48"/>
      <c r="AK1249" s="45"/>
      <c r="AO1249" s="48"/>
      <c r="AS1249" s="48"/>
      <c r="AW1249" s="48"/>
      <c r="BA1249" s="48"/>
      <c r="BE1249" s="48"/>
      <c r="BI1249" s="48"/>
      <c r="BM1249" s="41">
        <v>43825</v>
      </c>
      <c r="BN1249">
        <v>8.25</v>
      </c>
      <c r="BO1249">
        <v>4.6814</v>
      </c>
      <c r="BQ1249" s="48"/>
      <c r="BU1249" s="48"/>
      <c r="BY1249" s="41">
        <v>44130</v>
      </c>
      <c r="BZ1249">
        <v>12.12</v>
      </c>
      <c r="CA1249">
        <v>7.9386999999999999</v>
      </c>
    </row>
    <row r="1250" spans="1:79">
      <c r="A1250" s="48"/>
      <c r="E1250" s="48"/>
      <c r="M1250" s="48"/>
      <c r="Q1250" s="48"/>
      <c r="U1250" s="48"/>
      <c r="Y1250" s="48"/>
      <c r="AC1250" s="48"/>
      <c r="AG1250" s="48"/>
      <c r="AK1250" s="45"/>
      <c r="AO1250" s="48"/>
      <c r="AS1250" s="48"/>
      <c r="AW1250" s="48"/>
      <c r="BA1250" s="48"/>
      <c r="BE1250" s="48"/>
      <c r="BI1250" s="48"/>
      <c r="BM1250" s="41">
        <v>43826</v>
      </c>
      <c r="BN1250">
        <v>8.25</v>
      </c>
      <c r="BO1250">
        <v>4.6814</v>
      </c>
      <c r="BQ1250" s="48"/>
      <c r="BU1250" s="48"/>
      <c r="BY1250" s="41">
        <v>44131</v>
      </c>
      <c r="BZ1250">
        <v>12.1</v>
      </c>
      <c r="CA1250">
        <v>7.9256000000000002</v>
      </c>
    </row>
    <row r="1251" spans="1:79">
      <c r="A1251" s="48"/>
      <c r="E1251" s="48"/>
      <c r="M1251" s="48"/>
      <c r="Q1251" s="48"/>
      <c r="U1251" s="48"/>
      <c r="Y1251" s="48"/>
      <c r="AC1251" s="48"/>
      <c r="AG1251" s="48"/>
      <c r="AK1251" s="45"/>
      <c r="AO1251" s="48"/>
      <c r="AS1251" s="48"/>
      <c r="AW1251" s="48"/>
      <c r="BA1251" s="48"/>
      <c r="BE1251" s="48"/>
      <c r="BI1251" s="48"/>
      <c r="BM1251" s="41">
        <v>43829</v>
      </c>
      <c r="BN1251">
        <v>8.1999999999999993</v>
      </c>
      <c r="BO1251">
        <v>4.6529999999999996</v>
      </c>
      <c r="BQ1251" s="48"/>
      <c r="BU1251" s="48"/>
      <c r="BY1251" s="41">
        <v>44132</v>
      </c>
      <c r="BZ1251">
        <v>11.8</v>
      </c>
      <c r="CA1251">
        <v>7.7290999999999999</v>
      </c>
    </row>
    <row r="1252" spans="1:79">
      <c r="A1252" s="48"/>
      <c r="E1252" s="48"/>
      <c r="M1252" s="48"/>
      <c r="Q1252" s="48"/>
      <c r="U1252" s="48"/>
      <c r="Y1252" s="48"/>
      <c r="AC1252" s="48"/>
      <c r="AG1252" s="48"/>
      <c r="AK1252" s="45"/>
      <c r="AO1252" s="48"/>
      <c r="AS1252" s="48"/>
      <c r="AW1252" s="48"/>
      <c r="BA1252" s="48"/>
      <c r="BE1252" s="48"/>
      <c r="BI1252" s="48"/>
      <c r="BM1252" s="41">
        <v>43830</v>
      </c>
      <c r="BN1252">
        <v>8.35</v>
      </c>
      <c r="BO1252">
        <v>4.7381000000000002</v>
      </c>
      <c r="BQ1252" s="48"/>
      <c r="BU1252" s="48"/>
      <c r="BY1252" s="41">
        <v>44134</v>
      </c>
      <c r="BZ1252">
        <v>12.05</v>
      </c>
      <c r="CA1252">
        <v>7.8929</v>
      </c>
    </row>
    <row r="1253" spans="1:79">
      <c r="A1253" s="48"/>
      <c r="E1253" s="48"/>
      <c r="M1253" s="48"/>
      <c r="Q1253" s="48"/>
      <c r="U1253" s="48"/>
      <c r="Y1253" s="48"/>
      <c r="AC1253" s="48"/>
      <c r="AG1253" s="48"/>
      <c r="AK1253" s="45"/>
      <c r="AO1253" s="48"/>
      <c r="AS1253" s="48"/>
      <c r="AW1253" s="48"/>
      <c r="BA1253" s="48"/>
      <c r="BE1253" s="48"/>
      <c r="BI1253" s="48"/>
      <c r="BM1253" s="41">
        <v>43832</v>
      </c>
      <c r="BN1253">
        <v>8.24</v>
      </c>
      <c r="BO1253">
        <v>4.6757</v>
      </c>
      <c r="BQ1253" s="48"/>
      <c r="BU1253" s="48"/>
      <c r="BY1253" s="41">
        <v>44137</v>
      </c>
      <c r="BZ1253">
        <v>12.04</v>
      </c>
      <c r="CA1253">
        <v>7.8863000000000003</v>
      </c>
    </row>
    <row r="1254" spans="1:79">
      <c r="A1254" s="48"/>
      <c r="E1254" s="48"/>
      <c r="M1254" s="48"/>
      <c r="Q1254" s="48"/>
      <c r="U1254" s="48"/>
      <c r="Y1254" s="48"/>
      <c r="AC1254" s="48"/>
      <c r="AG1254" s="48"/>
      <c r="AK1254" s="45"/>
      <c r="AO1254" s="48"/>
      <c r="AS1254" s="48"/>
      <c r="AW1254" s="48"/>
      <c r="BA1254" s="48"/>
      <c r="BE1254" s="48"/>
      <c r="BI1254" s="48"/>
      <c r="BM1254" s="41">
        <v>43833</v>
      </c>
      <c r="BN1254">
        <v>8.3800000000000008</v>
      </c>
      <c r="BO1254">
        <v>4.7550999999999997</v>
      </c>
      <c r="BQ1254" s="48"/>
      <c r="BU1254" s="48"/>
      <c r="BY1254" s="41">
        <v>44138</v>
      </c>
      <c r="BZ1254">
        <v>12.04</v>
      </c>
      <c r="CA1254">
        <v>7.8863000000000003</v>
      </c>
    </row>
    <row r="1255" spans="1:79">
      <c r="A1255" s="48"/>
      <c r="E1255" s="48"/>
      <c r="M1255" s="48"/>
      <c r="Q1255" s="48"/>
      <c r="U1255" s="48"/>
      <c r="Y1255" s="48"/>
      <c r="AC1255" s="48"/>
      <c r="AG1255" s="48"/>
      <c r="AK1255" s="45"/>
      <c r="AO1255" s="48"/>
      <c r="AS1255" s="48"/>
      <c r="AW1255" s="48"/>
      <c r="BA1255" s="48"/>
      <c r="BE1255" s="48"/>
      <c r="BI1255" s="48"/>
      <c r="BM1255" s="41">
        <v>43836</v>
      </c>
      <c r="BN1255">
        <v>8.35</v>
      </c>
      <c r="BO1255">
        <v>4.7381000000000002</v>
      </c>
      <c r="BQ1255" s="48"/>
      <c r="BU1255" s="48"/>
      <c r="BY1255" s="41">
        <v>44139</v>
      </c>
      <c r="BZ1255">
        <v>11.99</v>
      </c>
      <c r="CA1255">
        <v>7.8536000000000001</v>
      </c>
    </row>
    <row r="1256" spans="1:79">
      <c r="A1256" s="48"/>
      <c r="E1256" s="48"/>
      <c r="M1256" s="48"/>
      <c r="Q1256" s="48"/>
      <c r="U1256" s="48"/>
      <c r="Y1256" s="48"/>
      <c r="AC1256" s="48"/>
      <c r="AG1256" s="48"/>
      <c r="AK1256" s="45"/>
      <c r="AO1256" s="48"/>
      <c r="AS1256" s="48"/>
      <c r="AW1256" s="48"/>
      <c r="BA1256" s="48"/>
      <c r="BE1256" s="48"/>
      <c r="BI1256" s="48"/>
      <c r="BM1256" s="41">
        <v>43837</v>
      </c>
      <c r="BN1256">
        <v>8.0299999999999994</v>
      </c>
      <c r="BO1256">
        <v>4.5564999999999998</v>
      </c>
      <c r="BQ1256" s="48"/>
      <c r="BU1256" s="48"/>
      <c r="BY1256" s="41">
        <v>44140</v>
      </c>
      <c r="BZ1256">
        <v>11.9</v>
      </c>
      <c r="CA1256">
        <v>7.7946</v>
      </c>
    </row>
    <row r="1257" spans="1:79">
      <c r="A1257" s="48"/>
      <c r="E1257" s="48"/>
      <c r="M1257" s="48"/>
      <c r="Q1257" s="48"/>
      <c r="U1257" s="48"/>
      <c r="Y1257" s="48"/>
      <c r="AC1257" s="48"/>
      <c r="AG1257" s="48"/>
      <c r="AK1257" s="45"/>
      <c r="AO1257" s="48"/>
      <c r="AS1257" s="48"/>
      <c r="AW1257" s="48"/>
      <c r="BA1257" s="48"/>
      <c r="BE1257" s="48"/>
      <c r="BI1257" s="48"/>
      <c r="BM1257" s="41">
        <v>43838</v>
      </c>
      <c r="BN1257">
        <v>8</v>
      </c>
      <c r="BO1257">
        <v>4.5395000000000003</v>
      </c>
      <c r="BQ1257" s="48"/>
      <c r="BU1257" s="48"/>
      <c r="BY1257" s="41">
        <v>44141</v>
      </c>
      <c r="BZ1257">
        <v>11.9</v>
      </c>
      <c r="CA1257">
        <v>7.7946</v>
      </c>
    </row>
    <row r="1258" spans="1:79">
      <c r="A1258" s="48"/>
      <c r="E1258" s="48"/>
      <c r="M1258" s="48"/>
      <c r="Q1258" s="48"/>
      <c r="U1258" s="48"/>
      <c r="Y1258" s="48"/>
      <c r="AC1258" s="48"/>
      <c r="AG1258" s="48"/>
      <c r="AK1258" s="45"/>
      <c r="AO1258" s="48"/>
      <c r="AS1258" s="48"/>
      <c r="AW1258" s="48"/>
      <c r="BA1258" s="48"/>
      <c r="BE1258" s="48"/>
      <c r="BI1258" s="48"/>
      <c r="BM1258" s="41">
        <v>43839</v>
      </c>
      <c r="BN1258">
        <v>8</v>
      </c>
      <c r="BO1258">
        <v>4.5395000000000003</v>
      </c>
      <c r="BQ1258" s="48"/>
      <c r="BU1258" s="48"/>
      <c r="BY1258" s="41">
        <v>44144</v>
      </c>
      <c r="BZ1258">
        <v>11.9</v>
      </c>
      <c r="CA1258">
        <v>7.7946</v>
      </c>
    </row>
    <row r="1259" spans="1:79">
      <c r="A1259" s="48"/>
      <c r="E1259" s="48"/>
      <c r="M1259" s="48"/>
      <c r="Q1259" s="48"/>
      <c r="U1259" s="48"/>
      <c r="Y1259" s="48"/>
      <c r="AC1259" s="48"/>
      <c r="AG1259" s="48"/>
      <c r="AK1259" s="45"/>
      <c r="AO1259" s="48"/>
      <c r="AS1259" s="48"/>
      <c r="AW1259" s="48"/>
      <c r="BA1259" s="48"/>
      <c r="BE1259" s="48"/>
      <c r="BI1259" s="48"/>
      <c r="BM1259" s="41">
        <v>43840</v>
      </c>
      <c r="BN1259">
        <v>8</v>
      </c>
      <c r="BO1259">
        <v>4.5395000000000003</v>
      </c>
      <c r="BQ1259" s="48"/>
      <c r="BU1259" s="48"/>
      <c r="BY1259" s="41">
        <v>44145</v>
      </c>
      <c r="BZ1259">
        <v>11.9</v>
      </c>
      <c r="CA1259">
        <v>7.7946</v>
      </c>
    </row>
    <row r="1260" spans="1:79">
      <c r="A1260" s="48"/>
      <c r="E1260" s="48"/>
      <c r="M1260" s="48"/>
      <c r="Q1260" s="48"/>
      <c r="U1260" s="48"/>
      <c r="Y1260" s="48"/>
      <c r="AC1260" s="48"/>
      <c r="AG1260" s="48"/>
      <c r="AK1260" s="45"/>
      <c r="AO1260" s="48"/>
      <c r="AS1260" s="48"/>
      <c r="AW1260" s="48"/>
      <c r="BA1260" s="48"/>
      <c r="BE1260" s="48"/>
      <c r="BI1260" s="48"/>
      <c r="BM1260" s="41">
        <v>43843</v>
      </c>
      <c r="BN1260">
        <v>8.18</v>
      </c>
      <c r="BO1260">
        <v>4.6416000000000004</v>
      </c>
      <c r="BQ1260" s="48"/>
      <c r="BU1260" s="48"/>
      <c r="BY1260" s="41">
        <v>44146</v>
      </c>
      <c r="BZ1260">
        <v>11.9</v>
      </c>
      <c r="CA1260">
        <v>7.7946</v>
      </c>
    </row>
    <row r="1261" spans="1:79">
      <c r="A1261" s="48"/>
      <c r="E1261" s="48"/>
      <c r="M1261" s="48"/>
      <c r="Q1261" s="48"/>
      <c r="U1261" s="48"/>
      <c r="Y1261" s="48"/>
      <c r="AC1261" s="48"/>
      <c r="AG1261" s="48"/>
      <c r="AK1261" s="45"/>
      <c r="AO1261" s="48"/>
      <c r="AS1261" s="48"/>
      <c r="AW1261" s="48"/>
      <c r="BA1261" s="48"/>
      <c r="BE1261" s="48"/>
      <c r="BI1261" s="48"/>
      <c r="BM1261" s="41">
        <v>43845</v>
      </c>
      <c r="BN1261">
        <v>8.18</v>
      </c>
      <c r="BO1261">
        <v>4.6416000000000004</v>
      </c>
      <c r="BQ1261" s="48"/>
      <c r="BU1261" s="48"/>
      <c r="BY1261" s="41">
        <v>44147</v>
      </c>
      <c r="BZ1261">
        <v>11.9</v>
      </c>
      <c r="CA1261">
        <v>7.7946</v>
      </c>
    </row>
    <row r="1262" spans="1:79">
      <c r="A1262" s="48"/>
      <c r="E1262" s="48"/>
      <c r="M1262" s="48"/>
      <c r="Q1262" s="48"/>
      <c r="U1262" s="48"/>
      <c r="Y1262" s="48"/>
      <c r="AC1262" s="48"/>
      <c r="AG1262" s="48"/>
      <c r="AK1262" s="45"/>
      <c r="AO1262" s="48"/>
      <c r="AS1262" s="48"/>
      <c r="AW1262" s="48"/>
      <c r="BA1262" s="48"/>
      <c r="BE1262" s="48"/>
      <c r="BI1262" s="48"/>
      <c r="BM1262" s="41">
        <v>43846</v>
      </c>
      <c r="BN1262">
        <v>8.17</v>
      </c>
      <c r="BO1262">
        <v>4.6360000000000001</v>
      </c>
      <c r="BQ1262" s="48"/>
      <c r="BU1262" s="48"/>
      <c r="BY1262" s="41">
        <v>44148</v>
      </c>
      <c r="BZ1262">
        <v>11.9</v>
      </c>
      <c r="CA1262">
        <v>7.7946</v>
      </c>
    </row>
    <row r="1263" spans="1:79">
      <c r="A1263" s="48"/>
      <c r="E1263" s="48"/>
      <c r="M1263" s="48"/>
      <c r="Q1263" s="48"/>
      <c r="U1263" s="48"/>
      <c r="Y1263" s="48"/>
      <c r="AC1263" s="48"/>
      <c r="AG1263" s="48"/>
      <c r="AK1263" s="45"/>
      <c r="AO1263" s="48"/>
      <c r="AS1263" s="48"/>
      <c r="AW1263" s="48"/>
      <c r="BA1263" s="48"/>
      <c r="BE1263" s="48"/>
      <c r="BI1263" s="48"/>
      <c r="BM1263" s="41">
        <v>43847</v>
      </c>
      <c r="BN1263">
        <v>8.15</v>
      </c>
      <c r="BO1263">
        <v>4.6246</v>
      </c>
      <c r="BQ1263" s="48"/>
      <c r="BU1263" s="48"/>
      <c r="BY1263" s="41">
        <v>44151</v>
      </c>
      <c r="BZ1263">
        <v>12.18</v>
      </c>
      <c r="CA1263">
        <v>7.9779999999999998</v>
      </c>
    </row>
    <row r="1264" spans="1:79">
      <c r="A1264" s="48"/>
      <c r="E1264" s="48"/>
      <c r="M1264" s="48"/>
      <c r="Q1264" s="48"/>
      <c r="U1264" s="48"/>
      <c r="Y1264" s="48"/>
      <c r="AC1264" s="48"/>
      <c r="AG1264" s="48"/>
      <c r="AK1264" s="45"/>
      <c r="AO1264" s="48"/>
      <c r="AS1264" s="48"/>
      <c r="AW1264" s="48"/>
      <c r="BA1264" s="48"/>
      <c r="BE1264" s="48"/>
      <c r="BI1264" s="48"/>
      <c r="BM1264" s="41">
        <v>43850</v>
      </c>
      <c r="BN1264">
        <v>8.1999999999999993</v>
      </c>
      <c r="BO1264">
        <v>4.6529999999999996</v>
      </c>
      <c r="BQ1264" s="48"/>
      <c r="BU1264" s="48"/>
      <c r="BY1264" s="41">
        <v>44152</v>
      </c>
      <c r="BZ1264">
        <v>12.19</v>
      </c>
      <c r="CA1264">
        <v>7.9846000000000004</v>
      </c>
    </row>
    <row r="1265" spans="1:79">
      <c r="A1265" s="48"/>
      <c r="E1265" s="48"/>
      <c r="M1265" s="48"/>
      <c r="Q1265" s="48"/>
      <c r="U1265" s="48"/>
      <c r="Y1265" s="48"/>
      <c r="AC1265" s="48"/>
      <c r="AG1265" s="48"/>
      <c r="AK1265" s="45"/>
      <c r="AO1265" s="48"/>
      <c r="AS1265" s="48"/>
      <c r="AW1265" s="48"/>
      <c r="BA1265" s="48"/>
      <c r="BE1265" s="48"/>
      <c r="BI1265" s="48"/>
      <c r="BM1265" s="41">
        <v>43851</v>
      </c>
      <c r="BN1265">
        <v>8.19</v>
      </c>
      <c r="BO1265">
        <v>4.6473000000000004</v>
      </c>
      <c r="BQ1265" s="48"/>
      <c r="BU1265" s="48"/>
      <c r="BY1265" s="41">
        <v>44153</v>
      </c>
      <c r="BZ1265">
        <v>12.17</v>
      </c>
      <c r="CA1265">
        <v>7.9714999999999998</v>
      </c>
    </row>
    <row r="1266" spans="1:79">
      <c r="A1266" s="48"/>
      <c r="E1266" s="48"/>
      <c r="M1266" s="48"/>
      <c r="Q1266" s="48"/>
      <c r="U1266" s="48"/>
      <c r="Y1266" s="48"/>
      <c r="AC1266" s="48"/>
      <c r="AG1266" s="48"/>
      <c r="AK1266" s="45"/>
      <c r="AO1266" s="48"/>
      <c r="AS1266" s="48"/>
      <c r="AW1266" s="48"/>
      <c r="BA1266" s="48"/>
      <c r="BE1266" s="48"/>
      <c r="BI1266" s="48"/>
      <c r="BM1266" s="41">
        <v>43852</v>
      </c>
      <c r="BN1266">
        <v>8</v>
      </c>
      <c r="BO1266">
        <v>4.5395000000000003</v>
      </c>
      <c r="BQ1266" s="48"/>
      <c r="BU1266" s="48"/>
      <c r="BY1266" s="41">
        <v>44154</v>
      </c>
      <c r="BZ1266">
        <v>12.16</v>
      </c>
      <c r="CA1266">
        <v>7.9649000000000001</v>
      </c>
    </row>
    <row r="1267" spans="1:79">
      <c r="A1267" s="48"/>
      <c r="E1267" s="48"/>
      <c r="M1267" s="48"/>
      <c r="Q1267" s="48"/>
      <c r="U1267" s="48"/>
      <c r="Y1267" s="48"/>
      <c r="AC1267" s="48"/>
      <c r="AG1267" s="48"/>
      <c r="AK1267" s="45"/>
      <c r="AO1267" s="48"/>
      <c r="AS1267" s="48"/>
      <c r="AW1267" s="48"/>
      <c r="BA1267" s="48"/>
      <c r="BE1267" s="48"/>
      <c r="BI1267" s="48"/>
      <c r="BM1267" s="41">
        <v>43853</v>
      </c>
      <c r="BN1267">
        <v>7.98</v>
      </c>
      <c r="BO1267">
        <v>4.5281000000000002</v>
      </c>
      <c r="BQ1267" s="48"/>
      <c r="BU1267" s="48"/>
      <c r="BY1267" s="41">
        <v>44155</v>
      </c>
      <c r="BZ1267">
        <v>12.19</v>
      </c>
      <c r="CA1267">
        <v>7.9846000000000004</v>
      </c>
    </row>
    <row r="1268" spans="1:79">
      <c r="A1268" s="48"/>
      <c r="E1268" s="48"/>
      <c r="M1268" s="48"/>
      <c r="Q1268" s="48"/>
      <c r="U1268" s="48"/>
      <c r="Y1268" s="48"/>
      <c r="AC1268" s="48"/>
      <c r="AG1268" s="48"/>
      <c r="AK1268" s="45"/>
      <c r="AO1268" s="48"/>
      <c r="AS1268" s="48"/>
      <c r="AW1268" s="48"/>
      <c r="BA1268" s="48"/>
      <c r="BE1268" s="48"/>
      <c r="BI1268" s="48"/>
      <c r="BM1268" s="41">
        <v>43854</v>
      </c>
      <c r="BN1268">
        <v>8</v>
      </c>
      <c r="BO1268">
        <v>4.5395000000000003</v>
      </c>
      <c r="BQ1268" s="48"/>
      <c r="BU1268" s="48"/>
      <c r="BY1268" s="41">
        <v>44158</v>
      </c>
      <c r="BZ1268">
        <v>12.15</v>
      </c>
      <c r="CA1268">
        <v>7.9584000000000001</v>
      </c>
    </row>
    <row r="1269" spans="1:79">
      <c r="A1269" s="48"/>
      <c r="E1269" s="48"/>
      <c r="M1269" s="48"/>
      <c r="Q1269" s="48"/>
      <c r="U1269" s="48"/>
      <c r="Y1269" s="48"/>
      <c r="AC1269" s="48"/>
      <c r="AG1269" s="48"/>
      <c r="AK1269" s="45"/>
      <c r="AO1269" s="48"/>
      <c r="AS1269" s="48"/>
      <c r="AW1269" s="48"/>
      <c r="BA1269" s="48"/>
      <c r="BE1269" s="48"/>
      <c r="BI1269" s="48"/>
      <c r="BM1269" s="41">
        <v>43857</v>
      </c>
      <c r="BN1269">
        <v>8.0399999999999991</v>
      </c>
      <c r="BO1269">
        <v>4.5621999999999998</v>
      </c>
      <c r="BQ1269" s="48"/>
      <c r="BU1269" s="48"/>
      <c r="BY1269" s="41">
        <v>44159</v>
      </c>
      <c r="BZ1269">
        <v>12</v>
      </c>
      <c r="CA1269">
        <v>7.8601000000000001</v>
      </c>
    </row>
    <row r="1270" spans="1:79">
      <c r="A1270" s="48"/>
      <c r="E1270" s="48"/>
      <c r="M1270" s="48"/>
      <c r="Q1270" s="48"/>
      <c r="U1270" s="48"/>
      <c r="Y1270" s="48"/>
      <c r="AC1270" s="48"/>
      <c r="AG1270" s="48"/>
      <c r="AK1270" s="45"/>
      <c r="AO1270" s="48"/>
      <c r="AS1270" s="48"/>
      <c r="AW1270" s="48"/>
      <c r="BA1270" s="48"/>
      <c r="BE1270" s="48"/>
      <c r="BI1270" s="48"/>
      <c r="BM1270" s="41">
        <v>43858</v>
      </c>
      <c r="BN1270">
        <v>8.1</v>
      </c>
      <c r="BO1270">
        <v>4.5961999999999996</v>
      </c>
      <c r="BQ1270" s="48"/>
      <c r="BU1270" s="48"/>
      <c r="BY1270" s="41">
        <v>44160</v>
      </c>
      <c r="BZ1270">
        <v>11.85</v>
      </c>
      <c r="CA1270">
        <v>7.7618999999999998</v>
      </c>
    </row>
    <row r="1271" spans="1:79">
      <c r="A1271" s="48"/>
      <c r="E1271" s="48"/>
      <c r="M1271" s="48"/>
      <c r="Q1271" s="48"/>
      <c r="U1271" s="48"/>
      <c r="Y1271" s="48"/>
      <c r="AC1271" s="48"/>
      <c r="AG1271" s="48"/>
      <c r="AK1271" s="45"/>
      <c r="AO1271" s="48"/>
      <c r="AS1271" s="48"/>
      <c r="AW1271" s="48"/>
      <c r="BA1271" s="48"/>
      <c r="BE1271" s="48"/>
      <c r="BI1271" s="48"/>
      <c r="BM1271" s="41">
        <v>43859</v>
      </c>
      <c r="BN1271">
        <v>8</v>
      </c>
      <c r="BO1271">
        <v>4.5395000000000003</v>
      </c>
      <c r="BQ1271" s="48"/>
      <c r="BU1271" s="48"/>
      <c r="BY1271" s="41">
        <v>44161</v>
      </c>
      <c r="BZ1271">
        <v>11.8</v>
      </c>
      <c r="CA1271">
        <v>7.7290999999999999</v>
      </c>
    </row>
    <row r="1272" spans="1:79">
      <c r="A1272" s="48"/>
      <c r="E1272" s="48"/>
      <c r="M1272" s="48"/>
      <c r="Q1272" s="48"/>
      <c r="U1272" s="48"/>
      <c r="Y1272" s="48"/>
      <c r="AC1272" s="48"/>
      <c r="AG1272" s="48"/>
      <c r="AK1272" s="45"/>
      <c r="AO1272" s="48"/>
      <c r="AS1272" s="48"/>
      <c r="AW1272" s="48"/>
      <c r="BA1272" s="48"/>
      <c r="BE1272" s="48"/>
      <c r="BI1272" s="48"/>
      <c r="BM1272" s="41">
        <v>43860</v>
      </c>
      <c r="BN1272">
        <v>7.96</v>
      </c>
      <c r="BO1272">
        <v>4.5167999999999999</v>
      </c>
      <c r="BQ1272" s="48"/>
      <c r="BU1272" s="48"/>
      <c r="BY1272" s="41">
        <v>44162</v>
      </c>
      <c r="BZ1272">
        <v>12.1</v>
      </c>
      <c r="CA1272">
        <v>7.9256000000000002</v>
      </c>
    </row>
    <row r="1273" spans="1:79">
      <c r="A1273" s="48"/>
      <c r="E1273" s="48"/>
      <c r="M1273" s="48"/>
      <c r="Q1273" s="48"/>
      <c r="U1273" s="48"/>
      <c r="Y1273" s="48"/>
      <c r="AC1273" s="48"/>
      <c r="AG1273" s="48"/>
      <c r="AK1273" s="45"/>
      <c r="AO1273" s="48"/>
      <c r="AS1273" s="48"/>
      <c r="AW1273" s="48"/>
      <c r="BA1273" s="48"/>
      <c r="BE1273" s="48"/>
      <c r="BI1273" s="48"/>
      <c r="BM1273" s="41">
        <v>43861</v>
      </c>
      <c r="BN1273">
        <v>7.92</v>
      </c>
      <c r="BO1273">
        <v>4.4941000000000004</v>
      </c>
      <c r="BQ1273" s="48"/>
      <c r="BU1273" s="48"/>
      <c r="BY1273" s="41">
        <v>44165</v>
      </c>
      <c r="BZ1273">
        <v>12.1</v>
      </c>
      <c r="CA1273">
        <v>7.9256000000000002</v>
      </c>
    </row>
    <row r="1274" spans="1:79">
      <c r="A1274" s="48"/>
      <c r="E1274" s="48"/>
      <c r="M1274" s="48"/>
      <c r="Q1274" s="48"/>
      <c r="U1274" s="48"/>
      <c r="Y1274" s="48"/>
      <c r="AC1274" s="48"/>
      <c r="AG1274" s="48"/>
      <c r="AK1274" s="45"/>
      <c r="AO1274" s="48"/>
      <c r="AS1274" s="48"/>
      <c r="AW1274" s="48"/>
      <c r="BA1274" s="48"/>
      <c r="BE1274" s="48"/>
      <c r="BI1274" s="48"/>
      <c r="BM1274" s="41">
        <v>43864</v>
      </c>
      <c r="BN1274">
        <v>7.9</v>
      </c>
      <c r="BO1274">
        <v>4.4828000000000001</v>
      </c>
      <c r="BQ1274" s="48"/>
      <c r="BU1274" s="48"/>
      <c r="BY1274" s="41">
        <v>44166</v>
      </c>
      <c r="BZ1274">
        <v>12</v>
      </c>
      <c r="CA1274">
        <v>7.8601000000000001</v>
      </c>
    </row>
    <row r="1275" spans="1:79">
      <c r="A1275" s="48"/>
      <c r="E1275" s="48"/>
      <c r="M1275" s="48"/>
      <c r="Q1275" s="48"/>
      <c r="U1275" s="48"/>
      <c r="Y1275" s="48"/>
      <c r="AC1275" s="48"/>
      <c r="AG1275" s="48"/>
      <c r="AK1275" s="45"/>
      <c r="AO1275" s="48"/>
      <c r="AS1275" s="48"/>
      <c r="AW1275" s="48"/>
      <c r="BA1275" s="48"/>
      <c r="BE1275" s="48"/>
      <c r="BI1275" s="48"/>
      <c r="BM1275" s="41">
        <v>43865</v>
      </c>
      <c r="BN1275">
        <v>7.9</v>
      </c>
      <c r="BO1275">
        <v>4.4828000000000001</v>
      </c>
      <c r="BQ1275" s="48"/>
      <c r="BU1275" s="48"/>
      <c r="BY1275" s="41">
        <v>44167</v>
      </c>
      <c r="BZ1275">
        <v>11.91</v>
      </c>
      <c r="CA1275">
        <v>7.8011999999999997</v>
      </c>
    </row>
    <row r="1276" spans="1:79">
      <c r="A1276" s="48"/>
      <c r="E1276" s="48"/>
      <c r="M1276" s="48"/>
      <c r="Q1276" s="48"/>
      <c r="U1276" s="48"/>
      <c r="Y1276" s="48"/>
      <c r="AC1276" s="48"/>
      <c r="AG1276" s="48"/>
      <c r="AK1276" s="45"/>
      <c r="AO1276" s="48"/>
      <c r="AS1276" s="48"/>
      <c r="AW1276" s="48"/>
      <c r="BA1276" s="48"/>
      <c r="BE1276" s="48"/>
      <c r="BI1276" s="48"/>
      <c r="BM1276" s="41">
        <v>43866</v>
      </c>
      <c r="BN1276">
        <v>7.8</v>
      </c>
      <c r="BO1276">
        <v>4.4260000000000002</v>
      </c>
      <c r="BQ1276" s="48"/>
      <c r="BU1276" s="48"/>
      <c r="BY1276" s="41">
        <v>44168</v>
      </c>
      <c r="BZ1276">
        <v>11.91</v>
      </c>
      <c r="CA1276">
        <v>7.8011999999999997</v>
      </c>
    </row>
    <row r="1277" spans="1:79">
      <c r="A1277" s="48"/>
      <c r="E1277" s="48"/>
      <c r="M1277" s="48"/>
      <c r="Q1277" s="48"/>
      <c r="U1277" s="48"/>
      <c r="Y1277" s="48"/>
      <c r="AC1277" s="48"/>
      <c r="AG1277" s="48"/>
      <c r="AK1277" s="45"/>
      <c r="AO1277" s="48"/>
      <c r="AS1277" s="48"/>
      <c r="AW1277" s="48"/>
      <c r="BA1277" s="48"/>
      <c r="BE1277" s="48"/>
      <c r="BI1277" s="48"/>
      <c r="BM1277" s="41">
        <v>43867</v>
      </c>
      <c r="BN1277">
        <v>7.8</v>
      </c>
      <c r="BO1277">
        <v>4.4260000000000002</v>
      </c>
      <c r="BQ1277" s="48"/>
      <c r="BU1277" s="48"/>
      <c r="BY1277" s="41">
        <v>44169</v>
      </c>
      <c r="BZ1277">
        <v>11.9</v>
      </c>
      <c r="CA1277">
        <v>7.7946</v>
      </c>
    </row>
    <row r="1278" spans="1:79">
      <c r="A1278" s="48"/>
      <c r="E1278" s="48"/>
      <c r="M1278" s="48"/>
      <c r="Q1278" s="48"/>
      <c r="U1278" s="48"/>
      <c r="Y1278" s="48"/>
      <c r="AC1278" s="48"/>
      <c r="AG1278" s="48"/>
      <c r="AK1278" s="45"/>
      <c r="AO1278" s="48"/>
      <c r="AS1278" s="48"/>
      <c r="AW1278" s="48"/>
      <c r="BA1278" s="48"/>
      <c r="BE1278" s="48"/>
      <c r="BI1278" s="48"/>
      <c r="BM1278" s="41">
        <v>43868</v>
      </c>
      <c r="BN1278">
        <v>7.9</v>
      </c>
      <c r="BO1278">
        <v>4.4828000000000001</v>
      </c>
      <c r="BQ1278" s="48"/>
      <c r="BU1278" s="48"/>
      <c r="BY1278" s="41">
        <v>44172</v>
      </c>
      <c r="BZ1278">
        <v>11.88</v>
      </c>
      <c r="CA1278">
        <v>7.7815000000000003</v>
      </c>
    </row>
    <row r="1279" spans="1:79">
      <c r="A1279" s="48"/>
      <c r="E1279" s="48"/>
      <c r="M1279" s="48"/>
      <c r="Q1279" s="48"/>
      <c r="U1279" s="48"/>
      <c r="Y1279" s="48"/>
      <c r="AC1279" s="48"/>
      <c r="AG1279" s="48"/>
      <c r="AK1279" s="45"/>
      <c r="AO1279" s="48"/>
      <c r="AS1279" s="48"/>
      <c r="AW1279" s="48"/>
      <c r="BA1279" s="48"/>
      <c r="BE1279" s="48"/>
      <c r="BI1279" s="48"/>
      <c r="BM1279" s="41">
        <v>43871</v>
      </c>
      <c r="BN1279">
        <v>7.76</v>
      </c>
      <c r="BO1279">
        <v>4.4032999999999998</v>
      </c>
      <c r="BQ1279" s="48"/>
      <c r="BU1279" s="48"/>
      <c r="BY1279" s="41">
        <v>44173</v>
      </c>
      <c r="BZ1279">
        <v>11.76</v>
      </c>
      <c r="CA1279">
        <v>7.7028999999999996</v>
      </c>
    </row>
    <row r="1280" spans="1:79">
      <c r="A1280" s="48"/>
      <c r="E1280" s="48"/>
      <c r="M1280" s="48"/>
      <c r="Q1280" s="48"/>
      <c r="U1280" s="48"/>
      <c r="Y1280" s="48"/>
      <c r="AC1280" s="48"/>
      <c r="AG1280" s="48"/>
      <c r="AK1280" s="45"/>
      <c r="AO1280" s="48"/>
      <c r="AS1280" s="48"/>
      <c r="AW1280" s="48"/>
      <c r="BA1280" s="48"/>
      <c r="BE1280" s="48"/>
      <c r="BI1280" s="48"/>
      <c r="BM1280" s="41">
        <v>43872</v>
      </c>
      <c r="BN1280">
        <v>7.87</v>
      </c>
      <c r="BO1280">
        <v>4.4657</v>
      </c>
      <c r="BQ1280" s="48"/>
      <c r="BU1280" s="48"/>
      <c r="BY1280" s="41">
        <v>44174</v>
      </c>
      <c r="BZ1280">
        <v>11.88</v>
      </c>
      <c r="CA1280">
        <v>7.7815000000000003</v>
      </c>
    </row>
    <row r="1281" spans="1:79">
      <c r="A1281" s="48"/>
      <c r="E1281" s="48"/>
      <c r="M1281" s="48"/>
      <c r="Q1281" s="48"/>
      <c r="U1281" s="48"/>
      <c r="Y1281" s="48"/>
      <c r="AC1281" s="48"/>
      <c r="AG1281" s="48"/>
      <c r="AK1281" s="45"/>
      <c r="AO1281" s="48"/>
      <c r="AS1281" s="48"/>
      <c r="AW1281" s="48"/>
      <c r="BA1281" s="48"/>
      <c r="BE1281" s="48"/>
      <c r="BI1281" s="48"/>
      <c r="BM1281" s="41">
        <v>43873</v>
      </c>
      <c r="BN1281">
        <v>7.89</v>
      </c>
      <c r="BO1281">
        <v>4.4771000000000001</v>
      </c>
      <c r="BQ1281" s="48"/>
      <c r="BU1281" s="48"/>
      <c r="BY1281" s="41">
        <v>44175</v>
      </c>
      <c r="BZ1281">
        <v>11.8</v>
      </c>
      <c r="CA1281">
        <v>7.7290999999999999</v>
      </c>
    </row>
    <row r="1282" spans="1:79">
      <c r="A1282" s="48"/>
      <c r="E1282" s="48"/>
      <c r="M1282" s="48"/>
      <c r="Q1282" s="48"/>
      <c r="U1282" s="48"/>
      <c r="Y1282" s="48"/>
      <c r="AC1282" s="48"/>
      <c r="AG1282" s="48"/>
      <c r="AK1282" s="45"/>
      <c r="AO1282" s="48"/>
      <c r="AS1282" s="48"/>
      <c r="AW1282" s="48"/>
      <c r="BA1282" s="48"/>
      <c r="BE1282" s="48"/>
      <c r="BI1282" s="48"/>
      <c r="BM1282" s="41">
        <v>43874</v>
      </c>
      <c r="BN1282">
        <v>7.89</v>
      </c>
      <c r="BO1282">
        <v>4.4771000000000001</v>
      </c>
      <c r="BQ1282" s="48"/>
      <c r="BU1282" s="48"/>
      <c r="BY1282" s="41">
        <v>44176</v>
      </c>
      <c r="BZ1282">
        <v>11.88</v>
      </c>
      <c r="CA1282">
        <v>7.7815000000000003</v>
      </c>
    </row>
    <row r="1283" spans="1:79">
      <c r="A1283" s="48"/>
      <c r="E1283" s="48"/>
      <c r="M1283" s="48"/>
      <c r="Q1283" s="48"/>
      <c r="U1283" s="48"/>
      <c r="Y1283" s="48"/>
      <c r="AC1283" s="48"/>
      <c r="AG1283" s="48"/>
      <c r="AK1283" s="45"/>
      <c r="AO1283" s="48"/>
      <c r="AS1283" s="48"/>
      <c r="AW1283" s="48"/>
      <c r="BA1283" s="48"/>
      <c r="BE1283" s="48"/>
      <c r="BI1283" s="48"/>
      <c r="BM1283" s="41">
        <v>43875</v>
      </c>
      <c r="BN1283">
        <v>8</v>
      </c>
      <c r="BO1283">
        <v>4.5395000000000003</v>
      </c>
      <c r="BQ1283" s="48"/>
      <c r="BU1283" s="48"/>
      <c r="BY1283" s="41">
        <v>44179</v>
      </c>
      <c r="BZ1283">
        <v>12</v>
      </c>
      <c r="CA1283">
        <v>7.8601000000000001</v>
      </c>
    </row>
    <row r="1284" spans="1:79">
      <c r="A1284" s="48"/>
      <c r="E1284" s="48"/>
      <c r="M1284" s="48"/>
      <c r="Q1284" s="48"/>
      <c r="U1284" s="48"/>
      <c r="Y1284" s="48"/>
      <c r="AC1284" s="48"/>
      <c r="AG1284" s="48"/>
      <c r="AK1284" s="45"/>
      <c r="AO1284" s="48"/>
      <c r="AS1284" s="48"/>
      <c r="AW1284" s="48"/>
      <c r="BA1284" s="48"/>
      <c r="BE1284" s="48"/>
      <c r="BI1284" s="48"/>
      <c r="BM1284" s="41">
        <v>43878</v>
      </c>
      <c r="BN1284">
        <v>8</v>
      </c>
      <c r="BO1284">
        <v>4.5395000000000003</v>
      </c>
      <c r="BQ1284" s="48"/>
      <c r="BU1284" s="48"/>
      <c r="BY1284" s="41">
        <v>44180</v>
      </c>
      <c r="BZ1284">
        <v>12</v>
      </c>
      <c r="CA1284">
        <v>7.8601000000000001</v>
      </c>
    </row>
    <row r="1285" spans="1:79">
      <c r="A1285" s="48"/>
      <c r="E1285" s="48"/>
      <c r="M1285" s="48"/>
      <c r="Q1285" s="48"/>
      <c r="U1285" s="48"/>
      <c r="Y1285" s="48"/>
      <c r="AC1285" s="48"/>
      <c r="AG1285" s="48"/>
      <c r="AK1285" s="45"/>
      <c r="AO1285" s="48"/>
      <c r="AS1285" s="48"/>
      <c r="AW1285" s="48"/>
      <c r="BA1285" s="48"/>
      <c r="BE1285" s="48"/>
      <c r="BI1285" s="48"/>
      <c r="BM1285" s="41">
        <v>43879</v>
      </c>
      <c r="BN1285">
        <v>7.99</v>
      </c>
      <c r="BO1285">
        <v>4.5338000000000003</v>
      </c>
      <c r="BQ1285" s="48"/>
      <c r="BU1285" s="48"/>
      <c r="BY1285" s="41">
        <v>44181</v>
      </c>
      <c r="BZ1285">
        <v>12.05</v>
      </c>
      <c r="CA1285">
        <v>7.8929</v>
      </c>
    </row>
    <row r="1286" spans="1:79">
      <c r="A1286" s="48"/>
      <c r="E1286" s="48"/>
      <c r="M1286" s="48"/>
      <c r="Q1286" s="48"/>
      <c r="U1286" s="48"/>
      <c r="Y1286" s="48"/>
      <c r="AC1286" s="48"/>
      <c r="AG1286" s="48"/>
      <c r="AK1286" s="45"/>
      <c r="AO1286" s="48"/>
      <c r="AS1286" s="48"/>
      <c r="AW1286" s="48"/>
      <c r="BA1286" s="48"/>
      <c r="BE1286" s="48"/>
      <c r="BI1286" s="48"/>
      <c r="BM1286" s="41">
        <v>43880</v>
      </c>
      <c r="BN1286">
        <v>7.83</v>
      </c>
      <c r="BO1286">
        <v>4.4429999999999996</v>
      </c>
      <c r="BQ1286" s="48"/>
      <c r="BU1286" s="48"/>
      <c r="BY1286" s="41">
        <v>44182</v>
      </c>
      <c r="BZ1286">
        <v>12</v>
      </c>
      <c r="CA1286">
        <v>7.8601000000000001</v>
      </c>
    </row>
    <row r="1287" spans="1:79">
      <c r="A1287" s="48"/>
      <c r="E1287" s="48"/>
      <c r="M1287" s="48"/>
      <c r="Q1287" s="48"/>
      <c r="U1287" s="48"/>
      <c r="Y1287" s="48"/>
      <c r="AC1287" s="48"/>
      <c r="AG1287" s="48"/>
      <c r="AK1287" s="45"/>
      <c r="AO1287" s="48"/>
      <c r="AS1287" s="48"/>
      <c r="AW1287" s="48"/>
      <c r="BA1287" s="48"/>
      <c r="BE1287" s="48"/>
      <c r="BI1287" s="48"/>
      <c r="BM1287" s="41">
        <v>43881</v>
      </c>
      <c r="BN1287">
        <v>7.83</v>
      </c>
      <c r="BO1287">
        <v>4.4429999999999996</v>
      </c>
      <c r="BQ1287" s="48"/>
      <c r="BU1287" s="48"/>
      <c r="BY1287" s="41">
        <v>44183</v>
      </c>
      <c r="BZ1287">
        <v>12</v>
      </c>
      <c r="CA1287">
        <v>7.8601000000000001</v>
      </c>
    </row>
    <row r="1288" spans="1:79">
      <c r="A1288" s="48"/>
      <c r="E1288" s="48"/>
      <c r="M1288" s="48"/>
      <c r="Q1288" s="48"/>
      <c r="U1288" s="48"/>
      <c r="Y1288" s="48"/>
      <c r="AC1288" s="48"/>
      <c r="AG1288" s="48"/>
      <c r="AK1288" s="45"/>
      <c r="AO1288" s="48"/>
      <c r="AS1288" s="48"/>
      <c r="AW1288" s="48"/>
      <c r="BA1288" s="48"/>
      <c r="BE1288" s="48"/>
      <c r="BI1288" s="48"/>
      <c r="BM1288" s="41">
        <v>43882</v>
      </c>
      <c r="BN1288">
        <v>7.88</v>
      </c>
      <c r="BO1288">
        <v>4.4714</v>
      </c>
      <c r="BQ1288" s="48"/>
      <c r="BU1288" s="48"/>
      <c r="BY1288" s="41">
        <v>44186</v>
      </c>
      <c r="BZ1288">
        <v>12</v>
      </c>
      <c r="CA1288">
        <v>7.8601000000000001</v>
      </c>
    </row>
    <row r="1289" spans="1:79">
      <c r="A1289" s="48"/>
      <c r="E1289" s="48"/>
      <c r="M1289" s="48"/>
      <c r="Q1289" s="48"/>
      <c r="U1289" s="48"/>
      <c r="Y1289" s="48"/>
      <c r="AC1289" s="48"/>
      <c r="AG1289" s="48"/>
      <c r="AK1289" s="45"/>
      <c r="AO1289" s="48"/>
      <c r="AS1289" s="48"/>
      <c r="AW1289" s="48"/>
      <c r="BA1289" s="48"/>
      <c r="BE1289" s="48"/>
      <c r="BI1289" s="48"/>
      <c r="BM1289" s="41">
        <v>43885</v>
      </c>
      <c r="BN1289">
        <v>7.81</v>
      </c>
      <c r="BO1289">
        <v>4.4317000000000002</v>
      </c>
      <c r="BQ1289" s="48"/>
      <c r="BU1289" s="48"/>
      <c r="BY1289" s="41">
        <v>44187</v>
      </c>
      <c r="BZ1289">
        <v>11.95</v>
      </c>
      <c r="CA1289">
        <v>7.8273999999999999</v>
      </c>
    </row>
    <row r="1290" spans="1:79">
      <c r="A1290" s="48"/>
      <c r="E1290" s="48"/>
      <c r="M1290" s="48"/>
      <c r="Q1290" s="48"/>
      <c r="U1290" s="48"/>
      <c r="Y1290" s="48"/>
      <c r="AC1290" s="48"/>
      <c r="AG1290" s="48"/>
      <c r="AK1290" s="45"/>
      <c r="AO1290" s="48"/>
      <c r="AS1290" s="48"/>
      <c r="AW1290" s="48"/>
      <c r="BA1290" s="48"/>
      <c r="BE1290" s="48"/>
      <c r="BI1290" s="48"/>
      <c r="BM1290" s="41">
        <v>43886</v>
      </c>
      <c r="BN1290">
        <v>7.8</v>
      </c>
      <c r="BO1290">
        <v>4.4260000000000002</v>
      </c>
      <c r="BQ1290" s="48"/>
      <c r="BU1290" s="48"/>
      <c r="BY1290" s="41">
        <v>44188</v>
      </c>
      <c r="BZ1290">
        <v>11.95</v>
      </c>
      <c r="CA1290">
        <v>7.8273999999999999</v>
      </c>
    </row>
    <row r="1291" spans="1:79">
      <c r="A1291" s="48"/>
      <c r="E1291" s="48"/>
      <c r="M1291" s="48"/>
      <c r="Q1291" s="48"/>
      <c r="U1291" s="48"/>
      <c r="Y1291" s="48"/>
      <c r="AC1291" s="48"/>
      <c r="AG1291" s="48"/>
      <c r="AK1291" s="45"/>
      <c r="AO1291" s="48"/>
      <c r="AS1291" s="48"/>
      <c r="AW1291" s="48"/>
      <c r="BA1291" s="48"/>
      <c r="BE1291" s="48"/>
      <c r="BI1291" s="48"/>
      <c r="BM1291" s="41">
        <v>43887</v>
      </c>
      <c r="BN1291">
        <v>7.78</v>
      </c>
      <c r="BO1291">
        <v>4.4146999999999998</v>
      </c>
      <c r="BQ1291" s="48"/>
      <c r="BU1291" s="48"/>
      <c r="BY1291" s="41">
        <v>44189</v>
      </c>
      <c r="BZ1291">
        <v>11.9</v>
      </c>
      <c r="CA1291">
        <v>7.7946</v>
      </c>
    </row>
    <row r="1292" spans="1:79">
      <c r="A1292" s="48"/>
      <c r="E1292" s="48"/>
      <c r="M1292" s="48"/>
      <c r="Q1292" s="48"/>
      <c r="U1292" s="48"/>
      <c r="Y1292" s="48"/>
      <c r="AC1292" s="48"/>
      <c r="AG1292" s="48"/>
      <c r="AK1292" s="45"/>
      <c r="AO1292" s="48"/>
      <c r="AS1292" s="48"/>
      <c r="AW1292" s="48"/>
      <c r="BA1292" s="48"/>
      <c r="BE1292" s="48"/>
      <c r="BI1292" s="48"/>
      <c r="BM1292" s="41">
        <v>43888</v>
      </c>
      <c r="BN1292">
        <v>7.61</v>
      </c>
      <c r="BO1292">
        <v>4.3182</v>
      </c>
      <c r="BQ1292" s="48"/>
      <c r="BU1292" s="48"/>
      <c r="BY1292" s="41">
        <v>44190</v>
      </c>
      <c r="BZ1292">
        <v>11.98</v>
      </c>
      <c r="CA1292">
        <v>7.8470000000000004</v>
      </c>
    </row>
    <row r="1293" spans="1:79">
      <c r="A1293" s="48"/>
      <c r="E1293" s="48"/>
      <c r="M1293" s="48"/>
      <c r="Q1293" s="48"/>
      <c r="U1293" s="48"/>
      <c r="Y1293" s="48"/>
      <c r="AC1293" s="48"/>
      <c r="AG1293" s="48"/>
      <c r="AK1293" s="45"/>
      <c r="AO1293" s="48"/>
      <c r="AS1293" s="48"/>
      <c r="AW1293" s="48"/>
      <c r="BA1293" s="48"/>
      <c r="BE1293" s="48"/>
      <c r="BI1293" s="48"/>
      <c r="BM1293" s="41">
        <v>43889</v>
      </c>
      <c r="BN1293">
        <v>7.65</v>
      </c>
      <c r="BO1293">
        <v>4.3409000000000004</v>
      </c>
      <c r="BQ1293" s="48"/>
      <c r="BU1293" s="48"/>
      <c r="BY1293" s="41">
        <v>44193</v>
      </c>
      <c r="BZ1293">
        <v>11.98</v>
      </c>
      <c r="CA1293">
        <v>7.8470000000000004</v>
      </c>
    </row>
    <row r="1294" spans="1:79">
      <c r="A1294" s="48"/>
      <c r="E1294" s="48"/>
      <c r="M1294" s="48"/>
      <c r="Q1294" s="48"/>
      <c r="U1294" s="48"/>
      <c r="Y1294" s="48"/>
      <c r="AC1294" s="48"/>
      <c r="AG1294" s="48"/>
      <c r="AK1294" s="45"/>
      <c r="AO1294" s="48"/>
      <c r="AS1294" s="48"/>
      <c r="AW1294" s="48"/>
      <c r="BA1294" s="48"/>
      <c r="BE1294" s="48"/>
      <c r="BI1294" s="48"/>
      <c r="BM1294" s="41">
        <v>43892</v>
      </c>
      <c r="BN1294">
        <v>7.49</v>
      </c>
      <c r="BO1294">
        <v>4.2500999999999998</v>
      </c>
      <c r="BQ1294" s="48"/>
      <c r="BU1294" s="48"/>
      <c r="BY1294" s="41">
        <v>44194</v>
      </c>
      <c r="BZ1294">
        <v>12</v>
      </c>
      <c r="CA1294">
        <v>7.8601000000000001</v>
      </c>
    </row>
    <row r="1295" spans="1:79">
      <c r="A1295" s="48"/>
      <c r="E1295" s="48"/>
      <c r="M1295" s="48"/>
      <c r="Q1295" s="48"/>
      <c r="U1295" s="48"/>
      <c r="Y1295" s="48"/>
      <c r="AC1295" s="48"/>
      <c r="AG1295" s="48"/>
      <c r="AK1295" s="45"/>
      <c r="AO1295" s="48"/>
      <c r="AS1295" s="48"/>
      <c r="AW1295" s="48"/>
      <c r="BA1295" s="48"/>
      <c r="BE1295" s="48"/>
      <c r="BI1295" s="48"/>
      <c r="BM1295" s="41">
        <v>43893</v>
      </c>
      <c r="BN1295">
        <v>7.4</v>
      </c>
      <c r="BO1295">
        <v>4.1989999999999998</v>
      </c>
      <c r="BQ1295" s="48"/>
      <c r="BU1295" s="48"/>
      <c r="BY1295" s="41">
        <v>44195</v>
      </c>
      <c r="BZ1295">
        <v>12</v>
      </c>
      <c r="CA1295">
        <v>7.8601000000000001</v>
      </c>
    </row>
    <row r="1296" spans="1:79">
      <c r="A1296" s="48"/>
      <c r="E1296" s="48"/>
      <c r="M1296" s="48"/>
      <c r="Q1296" s="48"/>
      <c r="U1296" s="48"/>
      <c r="Y1296" s="48"/>
      <c r="AC1296" s="48"/>
      <c r="AG1296" s="48"/>
      <c r="AK1296" s="45"/>
      <c r="AO1296" s="48"/>
      <c r="AS1296" s="48"/>
      <c r="AW1296" s="48"/>
      <c r="BA1296" s="48"/>
      <c r="BE1296" s="48"/>
      <c r="BI1296" s="48"/>
      <c r="BM1296" s="41">
        <v>43894</v>
      </c>
      <c r="BN1296">
        <v>7.6</v>
      </c>
      <c r="BO1296">
        <v>4.3125</v>
      </c>
      <c r="BQ1296" s="48"/>
      <c r="BU1296" s="48"/>
      <c r="BY1296" s="41">
        <v>44196</v>
      </c>
      <c r="BZ1296">
        <v>11.8</v>
      </c>
      <c r="CA1296">
        <v>7.7290999999999999</v>
      </c>
    </row>
    <row r="1297" spans="1:79">
      <c r="A1297" s="48"/>
      <c r="E1297" s="48"/>
      <c r="M1297" s="48"/>
      <c r="Q1297" s="48"/>
      <c r="U1297" s="48"/>
      <c r="Y1297" s="48"/>
      <c r="AC1297" s="48"/>
      <c r="AG1297" s="48"/>
      <c r="AK1297" s="45"/>
      <c r="AO1297" s="48"/>
      <c r="AS1297" s="48"/>
      <c r="AW1297" s="48"/>
      <c r="BA1297" s="48"/>
      <c r="BE1297" s="48"/>
      <c r="BI1297" s="48"/>
      <c r="BM1297" s="41">
        <v>43895</v>
      </c>
      <c r="BN1297">
        <v>7.37</v>
      </c>
      <c r="BO1297">
        <v>4.1820000000000004</v>
      </c>
      <c r="BQ1297" s="48"/>
      <c r="BU1297" s="48"/>
      <c r="BY1297" s="41">
        <v>44200</v>
      </c>
      <c r="BZ1297">
        <v>12.1</v>
      </c>
      <c r="CA1297">
        <v>7.9256000000000002</v>
      </c>
    </row>
    <row r="1298" spans="1:79">
      <c r="A1298" s="48"/>
      <c r="E1298" s="48"/>
      <c r="M1298" s="48"/>
      <c r="Q1298" s="48"/>
      <c r="U1298" s="48"/>
      <c r="Y1298" s="48"/>
      <c r="AC1298" s="48"/>
      <c r="AG1298" s="48"/>
      <c r="AK1298" s="45"/>
      <c r="AO1298" s="48"/>
      <c r="AS1298" s="48"/>
      <c r="AW1298" s="48"/>
      <c r="BA1298" s="48"/>
      <c r="BE1298" s="48"/>
      <c r="BI1298" s="48"/>
      <c r="BM1298" s="41">
        <v>43896</v>
      </c>
      <c r="BN1298">
        <v>7.37</v>
      </c>
      <c r="BO1298">
        <v>4.1820000000000004</v>
      </c>
      <c r="BQ1298" s="48"/>
      <c r="BU1298" s="48"/>
      <c r="BY1298" s="41">
        <v>44201</v>
      </c>
      <c r="BZ1298">
        <v>12.1</v>
      </c>
      <c r="CA1298">
        <v>7.9256000000000002</v>
      </c>
    </row>
    <row r="1299" spans="1:79">
      <c r="A1299" s="48"/>
      <c r="E1299" s="48"/>
      <c r="M1299" s="48"/>
      <c r="Q1299" s="48"/>
      <c r="U1299" s="48"/>
      <c r="Y1299" s="48"/>
      <c r="AC1299" s="48"/>
      <c r="AG1299" s="48"/>
      <c r="AK1299" s="45"/>
      <c r="AO1299" s="48"/>
      <c r="AS1299" s="48"/>
      <c r="AW1299" s="48"/>
      <c r="BA1299" s="48"/>
      <c r="BE1299" s="48"/>
      <c r="BI1299" s="48"/>
      <c r="BM1299" s="41">
        <v>43899</v>
      </c>
      <c r="BN1299">
        <v>7.15</v>
      </c>
      <c r="BO1299">
        <v>4.0571999999999999</v>
      </c>
      <c r="BQ1299" s="48"/>
      <c r="BU1299" s="48"/>
      <c r="BY1299" s="41">
        <v>44202</v>
      </c>
      <c r="BZ1299">
        <v>11.8</v>
      </c>
      <c r="CA1299">
        <v>7.7290999999999999</v>
      </c>
    </row>
    <row r="1300" spans="1:79">
      <c r="A1300" s="48"/>
      <c r="E1300" s="48"/>
      <c r="M1300" s="48"/>
      <c r="Q1300" s="48"/>
      <c r="U1300" s="48"/>
      <c r="Y1300" s="48"/>
      <c r="AC1300" s="48"/>
      <c r="AG1300" s="48"/>
      <c r="AK1300" s="45"/>
      <c r="AO1300" s="48"/>
      <c r="AS1300" s="48"/>
      <c r="AW1300" s="48"/>
      <c r="BA1300" s="48"/>
      <c r="BE1300" s="48"/>
      <c r="BI1300" s="48"/>
      <c r="BM1300" s="41">
        <v>43900</v>
      </c>
      <c r="BN1300">
        <v>7.09</v>
      </c>
      <c r="BO1300">
        <v>4.0231000000000003</v>
      </c>
      <c r="BQ1300" s="48"/>
      <c r="BU1300" s="48"/>
      <c r="BY1300" s="41">
        <v>44203</v>
      </c>
      <c r="BZ1300">
        <v>11.9</v>
      </c>
      <c r="CA1300">
        <v>7.7946</v>
      </c>
    </row>
    <row r="1301" spans="1:79">
      <c r="A1301" s="48"/>
      <c r="E1301" s="48"/>
      <c r="M1301" s="48"/>
      <c r="Q1301" s="48"/>
      <c r="U1301" s="48"/>
      <c r="Y1301" s="48"/>
      <c r="AC1301" s="48"/>
      <c r="AG1301" s="48"/>
      <c r="AK1301" s="45"/>
      <c r="AO1301" s="48"/>
      <c r="AS1301" s="48"/>
      <c r="AW1301" s="48"/>
      <c r="BA1301" s="48"/>
      <c r="BE1301" s="48"/>
      <c r="BI1301" s="48"/>
      <c r="BM1301" s="41">
        <v>43901</v>
      </c>
      <c r="BN1301">
        <v>7.1</v>
      </c>
      <c r="BO1301">
        <v>4.0288000000000004</v>
      </c>
      <c r="BQ1301" s="48"/>
      <c r="BU1301" s="48"/>
      <c r="BY1301" s="41">
        <v>44204</v>
      </c>
      <c r="BZ1301">
        <v>11.8</v>
      </c>
      <c r="CA1301">
        <v>7.7290999999999999</v>
      </c>
    </row>
    <row r="1302" spans="1:79">
      <c r="A1302" s="48"/>
      <c r="E1302" s="48"/>
      <c r="M1302" s="48"/>
      <c r="Q1302" s="48"/>
      <c r="U1302" s="48"/>
      <c r="Y1302" s="48"/>
      <c r="AC1302" s="48"/>
      <c r="AG1302" s="48"/>
      <c r="AK1302" s="45"/>
      <c r="AO1302" s="48"/>
      <c r="AS1302" s="48"/>
      <c r="AW1302" s="48"/>
      <c r="BA1302" s="48"/>
      <c r="BE1302" s="48"/>
      <c r="BI1302" s="48"/>
      <c r="BM1302" s="41">
        <v>43902</v>
      </c>
      <c r="BN1302">
        <v>6.93</v>
      </c>
      <c r="BO1302">
        <v>3.9323000000000001</v>
      </c>
      <c r="BQ1302" s="48"/>
      <c r="BU1302" s="48"/>
      <c r="BY1302" s="41">
        <v>44207</v>
      </c>
      <c r="BZ1302">
        <v>11.7</v>
      </c>
      <c r="CA1302">
        <v>7.6635999999999997</v>
      </c>
    </row>
    <row r="1303" spans="1:79">
      <c r="A1303" s="48"/>
      <c r="E1303" s="48"/>
      <c r="M1303" s="48"/>
      <c r="Q1303" s="48"/>
      <c r="U1303" s="48"/>
      <c r="Y1303" s="48"/>
      <c r="AC1303" s="48"/>
      <c r="AG1303" s="48"/>
      <c r="AK1303" s="45"/>
      <c r="AO1303" s="48"/>
      <c r="AS1303" s="48"/>
      <c r="AW1303" s="48"/>
      <c r="BA1303" s="48"/>
      <c r="BE1303" s="48"/>
      <c r="BI1303" s="48"/>
      <c r="BM1303" s="41">
        <v>43903</v>
      </c>
      <c r="BN1303">
        <v>6.84</v>
      </c>
      <c r="BO1303">
        <v>3.8813</v>
      </c>
      <c r="BQ1303" s="48"/>
      <c r="BU1303" s="48"/>
      <c r="BY1303" s="41">
        <v>44208</v>
      </c>
      <c r="BZ1303">
        <v>11.8</v>
      </c>
      <c r="CA1303">
        <v>7.7290999999999999</v>
      </c>
    </row>
    <row r="1304" spans="1:79">
      <c r="A1304" s="48"/>
      <c r="E1304" s="48"/>
      <c r="M1304" s="48"/>
      <c r="Q1304" s="48"/>
      <c r="U1304" s="48"/>
      <c r="Y1304" s="48"/>
      <c r="AC1304" s="48"/>
      <c r="AG1304" s="48"/>
      <c r="AK1304" s="45"/>
      <c r="AO1304" s="48"/>
      <c r="AS1304" s="48"/>
      <c r="AW1304" s="48"/>
      <c r="BA1304" s="48"/>
      <c r="BE1304" s="48"/>
      <c r="BI1304" s="48"/>
      <c r="BM1304" s="41">
        <v>43906</v>
      </c>
      <c r="BN1304">
        <v>6.54</v>
      </c>
      <c r="BO1304">
        <v>3.7109999999999999</v>
      </c>
      <c r="BQ1304" s="48"/>
      <c r="BU1304" s="48"/>
      <c r="BY1304" s="41">
        <v>44209</v>
      </c>
      <c r="BZ1304">
        <v>11.9</v>
      </c>
      <c r="CA1304">
        <v>7.7946</v>
      </c>
    </row>
    <row r="1305" spans="1:79">
      <c r="A1305" s="48"/>
      <c r="E1305" s="48"/>
      <c r="M1305" s="48"/>
      <c r="Q1305" s="48"/>
      <c r="U1305" s="48"/>
      <c r="Y1305" s="48"/>
      <c r="AC1305" s="48"/>
      <c r="AG1305" s="48"/>
      <c r="AK1305" s="45"/>
      <c r="AO1305" s="48"/>
      <c r="AS1305" s="48"/>
      <c r="AW1305" s="48"/>
      <c r="BA1305" s="48"/>
      <c r="BE1305" s="48"/>
      <c r="BI1305" s="48"/>
      <c r="BM1305" s="41">
        <v>43907</v>
      </c>
      <c r="BN1305">
        <v>6.35</v>
      </c>
      <c r="BO1305">
        <v>3.6032000000000002</v>
      </c>
      <c r="BQ1305" s="48"/>
      <c r="BU1305" s="48"/>
      <c r="BY1305" s="41">
        <v>44211</v>
      </c>
      <c r="BZ1305">
        <v>12</v>
      </c>
      <c r="CA1305">
        <v>7.8601000000000001</v>
      </c>
    </row>
    <row r="1306" spans="1:79">
      <c r="A1306" s="48"/>
      <c r="E1306" s="48"/>
      <c r="M1306" s="48"/>
      <c r="Q1306" s="48"/>
      <c r="U1306" s="48"/>
      <c r="Y1306" s="48"/>
      <c r="AC1306" s="48"/>
      <c r="AG1306" s="48"/>
      <c r="AK1306" s="45"/>
      <c r="AO1306" s="48"/>
      <c r="AS1306" s="48"/>
      <c r="AW1306" s="48"/>
      <c r="BA1306" s="48"/>
      <c r="BE1306" s="48"/>
      <c r="BI1306" s="48"/>
      <c r="BM1306" s="41">
        <v>43908</v>
      </c>
      <c r="BN1306">
        <v>6.16</v>
      </c>
      <c r="BO1306">
        <v>3.4954000000000001</v>
      </c>
      <c r="BQ1306" s="48"/>
      <c r="BU1306" s="48"/>
      <c r="BY1306" s="41">
        <v>44214</v>
      </c>
      <c r="BZ1306">
        <v>12.1</v>
      </c>
      <c r="CA1306">
        <v>7.9256000000000002</v>
      </c>
    </row>
    <row r="1307" spans="1:79">
      <c r="A1307" s="48"/>
      <c r="E1307" s="48"/>
      <c r="M1307" s="48"/>
      <c r="Q1307" s="48"/>
      <c r="U1307" s="48"/>
      <c r="Y1307" s="48"/>
      <c r="AC1307" s="48"/>
      <c r="AG1307" s="48"/>
      <c r="AK1307" s="45"/>
      <c r="AO1307" s="48"/>
      <c r="AS1307" s="48"/>
      <c r="AW1307" s="48"/>
      <c r="BA1307" s="48"/>
      <c r="BE1307" s="48"/>
      <c r="BI1307" s="48"/>
      <c r="BM1307" s="41">
        <v>43909</v>
      </c>
      <c r="BN1307">
        <v>5.98</v>
      </c>
      <c r="BO1307">
        <v>3.3933</v>
      </c>
      <c r="BQ1307" s="48"/>
      <c r="BU1307" s="48"/>
      <c r="BY1307" s="41">
        <v>44215</v>
      </c>
      <c r="BZ1307">
        <v>12.1</v>
      </c>
      <c r="CA1307">
        <v>7.9256000000000002</v>
      </c>
    </row>
    <row r="1308" spans="1:79">
      <c r="A1308" s="48"/>
      <c r="E1308" s="48"/>
      <c r="M1308" s="48"/>
      <c r="Q1308" s="48"/>
      <c r="U1308" s="48"/>
      <c r="Y1308" s="48"/>
      <c r="AC1308" s="48"/>
      <c r="AG1308" s="48"/>
      <c r="AK1308" s="45"/>
      <c r="AO1308" s="48"/>
      <c r="AS1308" s="48"/>
      <c r="AW1308" s="48"/>
      <c r="BA1308" s="48"/>
      <c r="BE1308" s="48"/>
      <c r="BI1308" s="48"/>
      <c r="BM1308" s="41">
        <v>43913</v>
      </c>
      <c r="BN1308">
        <v>5.98</v>
      </c>
      <c r="BO1308">
        <v>3.3933</v>
      </c>
      <c r="BQ1308" s="48"/>
      <c r="BU1308" s="48"/>
      <c r="BY1308" s="41">
        <v>44216</v>
      </c>
      <c r="BZ1308">
        <v>12.1</v>
      </c>
      <c r="CA1308">
        <v>7.9256000000000002</v>
      </c>
    </row>
    <row r="1309" spans="1:79">
      <c r="A1309" s="48"/>
      <c r="E1309" s="48"/>
      <c r="M1309" s="48"/>
      <c r="Q1309" s="48"/>
      <c r="U1309" s="48"/>
      <c r="Y1309" s="48"/>
      <c r="AC1309" s="48"/>
      <c r="AG1309" s="48"/>
      <c r="AK1309" s="45"/>
      <c r="AO1309" s="48"/>
      <c r="AS1309" s="48"/>
      <c r="AW1309" s="48"/>
      <c r="BA1309" s="48"/>
      <c r="BE1309" s="48"/>
      <c r="BI1309" s="48"/>
      <c r="BM1309" s="41">
        <v>43914</v>
      </c>
      <c r="BN1309">
        <v>6.09</v>
      </c>
      <c r="BO1309">
        <v>3.4557000000000002</v>
      </c>
      <c r="BQ1309" s="48"/>
      <c r="BU1309" s="48"/>
      <c r="BY1309" s="41">
        <v>44217</v>
      </c>
      <c r="BZ1309">
        <v>12.1</v>
      </c>
      <c r="CA1309">
        <v>7.9256000000000002</v>
      </c>
    </row>
    <row r="1310" spans="1:79">
      <c r="A1310" s="48"/>
      <c r="E1310" s="48"/>
      <c r="M1310" s="48"/>
      <c r="Q1310" s="48"/>
      <c r="U1310" s="48"/>
      <c r="Y1310" s="48"/>
      <c r="AC1310" s="48"/>
      <c r="AG1310" s="48"/>
      <c r="AK1310" s="45"/>
      <c r="AO1310" s="48"/>
      <c r="AS1310" s="48"/>
      <c r="AW1310" s="48"/>
      <c r="BA1310" s="48"/>
      <c r="BE1310" s="48"/>
      <c r="BI1310" s="48"/>
      <c r="BM1310" s="41">
        <v>43915</v>
      </c>
      <c r="BN1310">
        <v>6.08</v>
      </c>
      <c r="BO1310">
        <v>3.45</v>
      </c>
      <c r="BQ1310" s="48"/>
      <c r="BU1310" s="48"/>
      <c r="BY1310" s="41">
        <v>44218</v>
      </c>
      <c r="BZ1310">
        <v>12</v>
      </c>
      <c r="CA1310">
        <v>7.8601000000000001</v>
      </c>
    </row>
    <row r="1311" spans="1:79">
      <c r="A1311" s="48"/>
      <c r="E1311" s="48"/>
      <c r="M1311" s="48"/>
      <c r="Q1311" s="48"/>
      <c r="U1311" s="48"/>
      <c r="Y1311" s="48"/>
      <c r="AC1311" s="48"/>
      <c r="AG1311" s="48"/>
      <c r="AK1311" s="45"/>
      <c r="AO1311" s="48"/>
      <c r="AS1311" s="48"/>
      <c r="AW1311" s="48"/>
      <c r="BA1311" s="48"/>
      <c r="BE1311" s="48"/>
      <c r="BI1311" s="48"/>
      <c r="BM1311" s="41">
        <v>43916</v>
      </c>
      <c r="BN1311">
        <v>6.19</v>
      </c>
      <c r="BO1311">
        <v>3.5124</v>
      </c>
      <c r="BQ1311" s="48"/>
      <c r="BU1311" s="48"/>
      <c r="BY1311" s="41">
        <v>44221</v>
      </c>
      <c r="BZ1311">
        <v>12</v>
      </c>
      <c r="CA1311">
        <v>7.8601000000000001</v>
      </c>
    </row>
    <row r="1312" spans="1:79">
      <c r="A1312" s="48"/>
      <c r="E1312" s="48"/>
      <c r="M1312" s="48"/>
      <c r="Q1312" s="48"/>
      <c r="U1312" s="48"/>
      <c r="Y1312" s="48"/>
      <c r="AC1312" s="48"/>
      <c r="AG1312" s="48"/>
      <c r="AK1312" s="45"/>
      <c r="AO1312" s="48"/>
      <c r="AS1312" s="48"/>
      <c r="AW1312" s="48"/>
      <c r="BA1312" s="48"/>
      <c r="BE1312" s="48"/>
      <c r="BI1312" s="48"/>
      <c r="BM1312" s="41">
        <v>43917</v>
      </c>
      <c r="BN1312">
        <v>6.2</v>
      </c>
      <c r="BO1312">
        <v>3.5181</v>
      </c>
      <c r="BQ1312" s="48"/>
      <c r="BU1312" s="48"/>
      <c r="BY1312" s="41">
        <v>44222</v>
      </c>
      <c r="BZ1312">
        <v>12</v>
      </c>
      <c r="CA1312">
        <v>7.8601000000000001</v>
      </c>
    </row>
    <row r="1313" spans="1:79">
      <c r="A1313" s="48"/>
      <c r="E1313" s="48"/>
      <c r="M1313" s="48"/>
      <c r="Q1313" s="48"/>
      <c r="U1313" s="48"/>
      <c r="Y1313" s="48"/>
      <c r="AC1313" s="48"/>
      <c r="AG1313" s="48"/>
      <c r="AK1313" s="45"/>
      <c r="AO1313" s="48"/>
      <c r="AS1313" s="48"/>
      <c r="AW1313" s="48"/>
      <c r="BA1313" s="48"/>
      <c r="BE1313" s="48"/>
      <c r="BI1313" s="48"/>
      <c r="BM1313" s="41">
        <v>43920</v>
      </c>
      <c r="BN1313">
        <v>6.2</v>
      </c>
      <c r="BO1313">
        <v>3.5181</v>
      </c>
      <c r="BQ1313" s="48"/>
      <c r="BU1313" s="48"/>
      <c r="BY1313" s="41">
        <v>44223</v>
      </c>
      <c r="BZ1313">
        <v>11.8</v>
      </c>
      <c r="CA1313">
        <v>7.7290999999999999</v>
      </c>
    </row>
    <row r="1314" spans="1:79">
      <c r="A1314" s="48"/>
      <c r="E1314" s="48"/>
      <c r="M1314" s="48"/>
      <c r="Q1314" s="48"/>
      <c r="U1314" s="48"/>
      <c r="Y1314" s="48"/>
      <c r="AC1314" s="48"/>
      <c r="AG1314" s="48"/>
      <c r="AK1314" s="45"/>
      <c r="AO1314" s="48"/>
      <c r="AS1314" s="48"/>
      <c r="AW1314" s="48"/>
      <c r="BA1314" s="48"/>
      <c r="BE1314" s="48"/>
      <c r="BI1314" s="48"/>
      <c r="BM1314" s="41">
        <v>43921</v>
      </c>
      <c r="BN1314">
        <v>6.2</v>
      </c>
      <c r="BO1314">
        <v>3.5181</v>
      </c>
      <c r="BQ1314" s="48"/>
      <c r="BU1314" s="48"/>
      <c r="BY1314" s="41">
        <v>44224</v>
      </c>
      <c r="BZ1314">
        <v>11.7</v>
      </c>
      <c r="CA1314">
        <v>7.6635999999999997</v>
      </c>
    </row>
    <row r="1315" spans="1:79">
      <c r="A1315" s="48"/>
      <c r="E1315" s="48"/>
      <c r="M1315" s="48"/>
      <c r="Q1315" s="48"/>
      <c r="U1315" s="48"/>
      <c r="Y1315" s="48"/>
      <c r="AC1315" s="48"/>
      <c r="AG1315" s="48"/>
      <c r="AK1315" s="45"/>
      <c r="AO1315" s="48"/>
      <c r="AS1315" s="48"/>
      <c r="AW1315" s="48"/>
      <c r="BA1315" s="48"/>
      <c r="BE1315" s="48"/>
      <c r="BI1315" s="48"/>
      <c r="BM1315" s="41">
        <v>43922</v>
      </c>
      <c r="BN1315">
        <v>6.27</v>
      </c>
      <c r="BO1315">
        <v>3.5577999999999999</v>
      </c>
      <c r="BQ1315" s="48"/>
      <c r="BU1315" s="48"/>
      <c r="BY1315" s="41">
        <v>44225</v>
      </c>
      <c r="BZ1315">
        <v>12</v>
      </c>
      <c r="CA1315">
        <v>7.8601000000000001</v>
      </c>
    </row>
    <row r="1316" spans="1:79">
      <c r="A1316" s="48"/>
      <c r="E1316" s="48"/>
      <c r="M1316" s="48"/>
      <c r="Q1316" s="48"/>
      <c r="U1316" s="48"/>
      <c r="Y1316" s="48"/>
      <c r="AC1316" s="48"/>
      <c r="AG1316" s="48"/>
      <c r="AK1316" s="45"/>
      <c r="AO1316" s="48"/>
      <c r="AS1316" s="48"/>
      <c r="AW1316" s="48"/>
      <c r="BA1316" s="48"/>
      <c r="BE1316" s="48"/>
      <c r="BI1316" s="48"/>
      <c r="BM1316" s="41">
        <v>43923</v>
      </c>
      <c r="BN1316">
        <v>6.09</v>
      </c>
      <c r="BO1316">
        <v>3.4557000000000002</v>
      </c>
      <c r="BQ1316" s="48"/>
      <c r="BU1316" s="48"/>
      <c r="BY1316" s="41">
        <v>44228</v>
      </c>
      <c r="BZ1316">
        <v>11.95</v>
      </c>
      <c r="CA1316">
        <v>7.8273999999999999</v>
      </c>
    </row>
    <row r="1317" spans="1:79">
      <c r="A1317" s="48"/>
      <c r="E1317" s="48"/>
      <c r="M1317" s="48"/>
      <c r="Q1317" s="48"/>
      <c r="U1317" s="48"/>
      <c r="Y1317" s="48"/>
      <c r="AC1317" s="48"/>
      <c r="AG1317" s="48"/>
      <c r="AK1317" s="45"/>
      <c r="AO1317" s="48"/>
      <c r="AS1317" s="48"/>
      <c r="AW1317" s="48"/>
      <c r="BA1317" s="48"/>
      <c r="BE1317" s="48"/>
      <c r="BI1317" s="48"/>
      <c r="BM1317" s="41">
        <v>43924</v>
      </c>
      <c r="BN1317">
        <v>5.96</v>
      </c>
      <c r="BO1317">
        <v>3.3818999999999999</v>
      </c>
      <c r="BQ1317" s="48"/>
      <c r="BU1317" s="48"/>
      <c r="BY1317" s="41">
        <v>44229</v>
      </c>
      <c r="BZ1317">
        <v>11.95</v>
      </c>
      <c r="CA1317">
        <v>7.8273999999999999</v>
      </c>
    </row>
    <row r="1318" spans="1:79">
      <c r="A1318" s="48"/>
      <c r="E1318" s="48"/>
      <c r="M1318" s="48"/>
      <c r="Q1318" s="48"/>
      <c r="U1318" s="48"/>
      <c r="Y1318" s="48"/>
      <c r="AC1318" s="48"/>
      <c r="AG1318" s="48"/>
      <c r="AK1318" s="45"/>
      <c r="AO1318" s="48"/>
      <c r="AS1318" s="48"/>
      <c r="AW1318" s="48"/>
      <c r="BA1318" s="48"/>
      <c r="BE1318" s="48"/>
      <c r="BI1318" s="48"/>
      <c r="BM1318" s="41">
        <v>43927</v>
      </c>
      <c r="BN1318">
        <v>5.79</v>
      </c>
      <c r="BO1318">
        <v>3.2854999999999999</v>
      </c>
      <c r="BQ1318" s="48"/>
      <c r="BU1318" s="48"/>
      <c r="BY1318" s="41">
        <v>44230</v>
      </c>
      <c r="BZ1318">
        <v>11.95</v>
      </c>
      <c r="CA1318">
        <v>7.8273999999999999</v>
      </c>
    </row>
    <row r="1319" spans="1:79">
      <c r="A1319" s="48"/>
      <c r="E1319" s="48"/>
      <c r="M1319" s="48"/>
      <c r="Q1319" s="48"/>
      <c r="U1319" s="48"/>
      <c r="Y1319" s="48"/>
      <c r="AC1319" s="48"/>
      <c r="AG1319" s="48"/>
      <c r="AK1319" s="45"/>
      <c r="AO1319" s="48"/>
      <c r="AS1319" s="48"/>
      <c r="AW1319" s="48"/>
      <c r="BA1319" s="48"/>
      <c r="BE1319" s="48"/>
      <c r="BI1319" s="48"/>
      <c r="BM1319" s="41">
        <v>43928</v>
      </c>
      <c r="BN1319">
        <v>5.85</v>
      </c>
      <c r="BO1319">
        <v>3.3195000000000001</v>
      </c>
      <c r="BQ1319" s="48"/>
      <c r="BU1319" s="48"/>
      <c r="BY1319" s="41">
        <v>44231</v>
      </c>
      <c r="BZ1319">
        <v>11.95</v>
      </c>
      <c r="CA1319">
        <v>7.8273999999999999</v>
      </c>
    </row>
    <row r="1320" spans="1:79">
      <c r="A1320" s="48"/>
      <c r="E1320" s="48"/>
      <c r="M1320" s="48"/>
      <c r="Q1320" s="48"/>
      <c r="U1320" s="48"/>
      <c r="Y1320" s="48"/>
      <c r="AC1320" s="48"/>
      <c r="AG1320" s="48"/>
      <c r="AK1320" s="45"/>
      <c r="AO1320" s="48"/>
      <c r="AS1320" s="48"/>
      <c r="AW1320" s="48"/>
      <c r="BA1320" s="48"/>
      <c r="BE1320" s="48"/>
      <c r="BI1320" s="48"/>
      <c r="BM1320" s="41">
        <v>43929</v>
      </c>
      <c r="BN1320">
        <v>5.7</v>
      </c>
      <c r="BO1320">
        <v>3.2343999999999999</v>
      </c>
      <c r="BQ1320" s="48"/>
      <c r="BU1320" s="48"/>
      <c r="BY1320" s="41">
        <v>44232</v>
      </c>
      <c r="BZ1320">
        <v>11.9</v>
      </c>
      <c r="CA1320">
        <v>7.7946</v>
      </c>
    </row>
    <row r="1321" spans="1:79">
      <c r="A1321" s="48"/>
      <c r="E1321" s="48"/>
      <c r="M1321" s="48"/>
      <c r="Q1321" s="48"/>
      <c r="U1321" s="48"/>
      <c r="Y1321" s="48"/>
      <c r="AC1321" s="48"/>
      <c r="AG1321" s="48"/>
      <c r="AK1321" s="45"/>
      <c r="AO1321" s="48"/>
      <c r="AS1321" s="48"/>
      <c r="AW1321" s="48"/>
      <c r="BA1321" s="48"/>
      <c r="BE1321" s="48"/>
      <c r="BI1321" s="48"/>
      <c r="BM1321" s="41">
        <v>43934</v>
      </c>
      <c r="BN1321">
        <v>5.7</v>
      </c>
      <c r="BO1321">
        <v>3.2343999999999999</v>
      </c>
      <c r="BQ1321" s="48"/>
      <c r="BU1321" s="48"/>
      <c r="BY1321" s="41">
        <v>44235</v>
      </c>
      <c r="BZ1321">
        <v>11.9</v>
      </c>
      <c r="CA1321">
        <v>7.7946</v>
      </c>
    </row>
    <row r="1322" spans="1:79">
      <c r="A1322" s="48"/>
      <c r="E1322" s="48"/>
      <c r="M1322" s="48"/>
      <c r="Q1322" s="48"/>
      <c r="U1322" s="48"/>
      <c r="Y1322" s="48"/>
      <c r="AC1322" s="48"/>
      <c r="AG1322" s="48"/>
      <c r="AK1322" s="45"/>
      <c r="AO1322" s="48"/>
      <c r="AS1322" s="48"/>
      <c r="AW1322" s="48"/>
      <c r="BA1322" s="48"/>
      <c r="BE1322" s="48"/>
      <c r="BI1322" s="48"/>
      <c r="BM1322" s="41">
        <v>43935</v>
      </c>
      <c r="BN1322">
        <v>5.75</v>
      </c>
      <c r="BO1322">
        <v>3.2627999999999999</v>
      </c>
      <c r="BQ1322" s="48"/>
      <c r="BU1322" s="48"/>
      <c r="BY1322" s="41">
        <v>44236</v>
      </c>
      <c r="BZ1322">
        <v>11.7</v>
      </c>
      <c r="CA1322">
        <v>7.6635999999999997</v>
      </c>
    </row>
    <row r="1323" spans="1:79">
      <c r="A1323" s="48"/>
      <c r="E1323" s="48"/>
      <c r="M1323" s="48"/>
      <c r="Q1323" s="48"/>
      <c r="U1323" s="48"/>
      <c r="Y1323" s="48"/>
      <c r="AC1323" s="48"/>
      <c r="AG1323" s="48"/>
      <c r="AK1323" s="45"/>
      <c r="AO1323" s="48"/>
      <c r="AS1323" s="48"/>
      <c r="AW1323" s="48"/>
      <c r="BA1323" s="48"/>
      <c r="BE1323" s="48"/>
      <c r="BI1323" s="48"/>
      <c r="BM1323" s="41">
        <v>43936</v>
      </c>
      <c r="BN1323">
        <v>5.74</v>
      </c>
      <c r="BO1323">
        <v>3.2570999999999999</v>
      </c>
      <c r="BQ1323" s="48"/>
      <c r="BU1323" s="48"/>
      <c r="BY1323" s="41">
        <v>44237</v>
      </c>
      <c r="BZ1323">
        <v>11.94</v>
      </c>
      <c r="CA1323">
        <v>7.8208000000000002</v>
      </c>
    </row>
    <row r="1324" spans="1:79">
      <c r="A1324" s="48"/>
      <c r="E1324" s="48"/>
      <c r="M1324" s="48"/>
      <c r="Q1324" s="48"/>
      <c r="U1324" s="48"/>
      <c r="Y1324" s="48"/>
      <c r="AC1324" s="48"/>
      <c r="AG1324" s="48"/>
      <c r="AK1324" s="45"/>
      <c r="AO1324" s="48"/>
      <c r="AS1324" s="48"/>
      <c r="AW1324" s="48"/>
      <c r="BA1324" s="48"/>
      <c r="BE1324" s="48"/>
      <c r="BI1324" s="48"/>
      <c r="BM1324" s="41">
        <v>43937</v>
      </c>
      <c r="BN1324">
        <v>5.78</v>
      </c>
      <c r="BO1324">
        <v>3.2797999999999998</v>
      </c>
      <c r="BQ1324" s="48"/>
      <c r="BU1324" s="48"/>
      <c r="BY1324" s="41">
        <v>44238</v>
      </c>
      <c r="BZ1324">
        <v>11.94</v>
      </c>
      <c r="CA1324">
        <v>7.8208000000000002</v>
      </c>
    </row>
    <row r="1325" spans="1:79">
      <c r="A1325" s="48"/>
      <c r="E1325" s="48"/>
      <c r="M1325" s="48"/>
      <c r="Q1325" s="48"/>
      <c r="U1325" s="48"/>
      <c r="Y1325" s="48"/>
      <c r="AC1325" s="48"/>
      <c r="AG1325" s="48"/>
      <c r="AK1325" s="45"/>
      <c r="AO1325" s="48"/>
      <c r="AS1325" s="48"/>
      <c r="AW1325" s="48"/>
      <c r="BA1325" s="48"/>
      <c r="BE1325" s="48"/>
      <c r="BI1325" s="48"/>
      <c r="BM1325" s="41">
        <v>43938</v>
      </c>
      <c r="BN1325">
        <v>5.78</v>
      </c>
      <c r="BO1325">
        <v>3.2797999999999998</v>
      </c>
      <c r="BQ1325" s="48"/>
      <c r="BU1325" s="48"/>
      <c r="BY1325" s="41">
        <v>44239</v>
      </c>
      <c r="BZ1325">
        <v>11.9</v>
      </c>
      <c r="CA1325">
        <v>7.7946</v>
      </c>
    </row>
    <row r="1326" spans="1:79">
      <c r="A1326" s="48"/>
      <c r="E1326" s="48"/>
      <c r="M1326" s="48"/>
      <c r="Q1326" s="48"/>
      <c r="U1326" s="48"/>
      <c r="Y1326" s="48"/>
      <c r="AC1326" s="48"/>
      <c r="AG1326" s="48"/>
      <c r="AK1326" s="45"/>
      <c r="AO1326" s="48"/>
      <c r="AS1326" s="48"/>
      <c r="AW1326" s="48"/>
      <c r="BA1326" s="48"/>
      <c r="BE1326" s="48"/>
      <c r="BI1326" s="48"/>
      <c r="BM1326" s="41">
        <v>43941</v>
      </c>
      <c r="BN1326">
        <v>5.86</v>
      </c>
      <c r="BO1326">
        <v>3.3252000000000002</v>
      </c>
      <c r="BQ1326" s="48"/>
      <c r="BU1326" s="48"/>
      <c r="BY1326" s="41">
        <v>44242</v>
      </c>
      <c r="BZ1326">
        <v>11.95</v>
      </c>
      <c r="CA1326">
        <v>7.8273999999999999</v>
      </c>
    </row>
    <row r="1327" spans="1:79">
      <c r="A1327" s="48"/>
      <c r="E1327" s="48"/>
      <c r="M1327" s="48"/>
      <c r="Q1327" s="48"/>
      <c r="U1327" s="48"/>
      <c r="Y1327" s="48"/>
      <c r="AC1327" s="48"/>
      <c r="AG1327" s="48"/>
      <c r="AK1327" s="45"/>
      <c r="AO1327" s="48"/>
      <c r="AS1327" s="48"/>
      <c r="AW1327" s="48"/>
      <c r="BA1327" s="48"/>
      <c r="BE1327" s="48"/>
      <c r="BI1327" s="48"/>
      <c r="BM1327" s="41">
        <v>43942</v>
      </c>
      <c r="BN1327">
        <v>6</v>
      </c>
      <c r="BO1327">
        <v>3.4045999999999998</v>
      </c>
      <c r="BQ1327" s="48"/>
      <c r="BU1327" s="48"/>
      <c r="BY1327" s="41">
        <v>44243</v>
      </c>
      <c r="BZ1327">
        <v>11.95</v>
      </c>
      <c r="CA1327">
        <v>7.8273999999999999</v>
      </c>
    </row>
    <row r="1328" spans="1:79">
      <c r="A1328" s="48"/>
      <c r="E1328" s="48"/>
      <c r="M1328" s="48"/>
      <c r="Q1328" s="48"/>
      <c r="U1328" s="48"/>
      <c r="Y1328" s="48"/>
      <c r="AC1328" s="48"/>
      <c r="AG1328" s="48"/>
      <c r="AK1328" s="45"/>
      <c r="AO1328" s="48"/>
      <c r="AS1328" s="48"/>
      <c r="AW1328" s="48"/>
      <c r="BA1328" s="48"/>
      <c r="BE1328" s="48"/>
      <c r="BI1328" s="48"/>
      <c r="BM1328" s="41">
        <v>43943</v>
      </c>
      <c r="BN1328">
        <v>6</v>
      </c>
      <c r="BO1328">
        <v>3.4045999999999998</v>
      </c>
      <c r="BQ1328" s="48"/>
      <c r="BU1328" s="48"/>
      <c r="BY1328" s="41">
        <v>44244</v>
      </c>
      <c r="BZ1328">
        <v>11.9</v>
      </c>
      <c r="CA1328">
        <v>7.7946</v>
      </c>
    </row>
    <row r="1329" spans="1:79">
      <c r="A1329" s="48"/>
      <c r="E1329" s="48"/>
      <c r="M1329" s="48"/>
      <c r="Q1329" s="48"/>
      <c r="U1329" s="48"/>
      <c r="Y1329" s="48"/>
      <c r="AC1329" s="48"/>
      <c r="AG1329" s="48"/>
      <c r="AK1329" s="45"/>
      <c r="AO1329" s="48"/>
      <c r="AS1329" s="48"/>
      <c r="AW1329" s="48"/>
      <c r="BA1329" s="48"/>
      <c r="BE1329" s="48"/>
      <c r="BI1329" s="48"/>
      <c r="BM1329" s="41">
        <v>43944</v>
      </c>
      <c r="BN1329">
        <v>6.13</v>
      </c>
      <c r="BO1329">
        <v>3.4784000000000002</v>
      </c>
      <c r="BQ1329" s="48"/>
      <c r="BU1329" s="48"/>
      <c r="BY1329" s="41">
        <v>44245</v>
      </c>
      <c r="BZ1329">
        <v>11.95</v>
      </c>
      <c r="CA1329">
        <v>7.8273999999999999</v>
      </c>
    </row>
    <row r="1330" spans="1:79">
      <c r="A1330" s="48"/>
      <c r="E1330" s="48"/>
      <c r="M1330" s="48"/>
      <c r="Q1330" s="48"/>
      <c r="U1330" s="48"/>
      <c r="Y1330" s="48"/>
      <c r="AC1330" s="48"/>
      <c r="AG1330" s="48"/>
      <c r="AK1330" s="45"/>
      <c r="AO1330" s="48"/>
      <c r="AS1330" s="48"/>
      <c r="AW1330" s="48"/>
      <c r="BA1330" s="48"/>
      <c r="BE1330" s="48"/>
      <c r="BI1330" s="48"/>
      <c r="BM1330" s="41">
        <v>43945</v>
      </c>
      <c r="BN1330">
        <v>6.08</v>
      </c>
      <c r="BO1330">
        <v>3.45</v>
      </c>
      <c r="BQ1330" s="48"/>
      <c r="BU1330" s="48"/>
      <c r="BY1330" s="41">
        <v>44246</v>
      </c>
      <c r="BZ1330">
        <v>11.95</v>
      </c>
      <c r="CA1330">
        <v>7.8273999999999999</v>
      </c>
    </row>
    <row r="1331" spans="1:79">
      <c r="A1331" s="48"/>
      <c r="E1331" s="48"/>
      <c r="M1331" s="48"/>
      <c r="Q1331" s="48"/>
      <c r="U1331" s="48"/>
      <c r="Y1331" s="48"/>
      <c r="AC1331" s="48"/>
      <c r="AG1331" s="48"/>
      <c r="AK1331" s="45"/>
      <c r="AO1331" s="48"/>
      <c r="AS1331" s="48"/>
      <c r="AW1331" s="48"/>
      <c r="BA1331" s="48"/>
      <c r="BE1331" s="48"/>
      <c r="BI1331" s="48"/>
      <c r="BM1331" s="41">
        <v>43948</v>
      </c>
      <c r="BN1331">
        <v>5.97</v>
      </c>
      <c r="BO1331">
        <v>3.3875999999999999</v>
      </c>
      <c r="BQ1331" s="48"/>
      <c r="BU1331" s="48"/>
      <c r="BY1331" s="41">
        <v>44249</v>
      </c>
      <c r="BZ1331">
        <v>11.95</v>
      </c>
      <c r="CA1331">
        <v>7.8273999999999999</v>
      </c>
    </row>
    <row r="1332" spans="1:79">
      <c r="A1332" s="48"/>
      <c r="E1332" s="48"/>
      <c r="M1332" s="48"/>
      <c r="Q1332" s="48"/>
      <c r="U1332" s="48"/>
      <c r="Y1332" s="48"/>
      <c r="AC1332" s="48"/>
      <c r="AG1332" s="48"/>
      <c r="AK1332" s="45"/>
      <c r="AO1332" s="48"/>
      <c r="AS1332" s="48"/>
      <c r="AW1332" s="48"/>
      <c r="BA1332" s="48"/>
      <c r="BE1332" s="48"/>
      <c r="BI1332" s="48"/>
      <c r="BM1332" s="41">
        <v>43949</v>
      </c>
      <c r="BN1332">
        <v>6.1</v>
      </c>
      <c r="BO1332">
        <v>3.4613999999999998</v>
      </c>
      <c r="BQ1332" s="48"/>
      <c r="BU1332" s="48"/>
      <c r="BY1332" s="41">
        <v>44250</v>
      </c>
      <c r="BZ1332">
        <v>11.95</v>
      </c>
      <c r="CA1332">
        <v>7.8273999999999999</v>
      </c>
    </row>
    <row r="1333" spans="1:79">
      <c r="A1333" s="48"/>
      <c r="E1333" s="48"/>
      <c r="M1333" s="48"/>
      <c r="Q1333" s="48"/>
      <c r="U1333" s="48"/>
      <c r="Y1333" s="48"/>
      <c r="AC1333" s="48"/>
      <c r="AG1333" s="48"/>
      <c r="AK1333" s="45"/>
      <c r="AO1333" s="48"/>
      <c r="AS1333" s="48"/>
      <c r="AW1333" s="48"/>
      <c r="BA1333" s="48"/>
      <c r="BE1333" s="48"/>
      <c r="BI1333" s="48"/>
      <c r="BM1333" s="41">
        <v>43950</v>
      </c>
      <c r="BN1333">
        <v>5.92</v>
      </c>
      <c r="BO1333">
        <v>3.3592</v>
      </c>
      <c r="BQ1333" s="48"/>
      <c r="BU1333" s="48"/>
      <c r="BY1333" s="41">
        <v>44251</v>
      </c>
      <c r="BZ1333">
        <v>11.95</v>
      </c>
      <c r="CA1333">
        <v>7.8273999999999999</v>
      </c>
    </row>
    <row r="1334" spans="1:79">
      <c r="A1334" s="48"/>
      <c r="E1334" s="48"/>
      <c r="M1334" s="48"/>
      <c r="Q1334" s="48"/>
      <c r="U1334" s="48"/>
      <c r="Y1334" s="48"/>
      <c r="AC1334" s="48"/>
      <c r="AG1334" s="48"/>
      <c r="AK1334" s="45"/>
      <c r="AO1334" s="48"/>
      <c r="AS1334" s="48"/>
      <c r="AW1334" s="48"/>
      <c r="BA1334" s="48"/>
      <c r="BE1334" s="48"/>
      <c r="BI1334" s="48"/>
      <c r="BM1334" s="41">
        <v>43951</v>
      </c>
      <c r="BN1334">
        <v>5.75</v>
      </c>
      <c r="BO1334">
        <v>3.2627999999999999</v>
      </c>
      <c r="BQ1334" s="48"/>
      <c r="BU1334" s="48"/>
      <c r="BY1334" s="41">
        <v>44252</v>
      </c>
      <c r="BZ1334">
        <v>11.95</v>
      </c>
      <c r="CA1334">
        <v>7.8273999999999999</v>
      </c>
    </row>
    <row r="1335" spans="1:79">
      <c r="A1335" s="48"/>
      <c r="E1335" s="48"/>
      <c r="M1335" s="48"/>
      <c r="Q1335" s="48"/>
      <c r="U1335" s="48"/>
      <c r="Y1335" s="48"/>
      <c r="AC1335" s="48"/>
      <c r="AG1335" s="48"/>
      <c r="AK1335" s="45"/>
      <c r="AO1335" s="48"/>
      <c r="AS1335" s="48"/>
      <c r="AW1335" s="48"/>
      <c r="BA1335" s="48"/>
      <c r="BE1335" s="48"/>
      <c r="BI1335" s="48"/>
      <c r="BM1335" s="41">
        <v>43955</v>
      </c>
      <c r="BN1335">
        <v>5.79</v>
      </c>
      <c r="BO1335">
        <v>3.2854999999999999</v>
      </c>
      <c r="BQ1335" s="48"/>
      <c r="BU1335" s="48"/>
      <c r="BY1335" s="41">
        <v>44253</v>
      </c>
      <c r="BZ1335">
        <v>11.9</v>
      </c>
      <c r="CA1335">
        <v>7.7946</v>
      </c>
    </row>
    <row r="1336" spans="1:79">
      <c r="A1336" s="48"/>
      <c r="E1336" s="48"/>
      <c r="M1336" s="48"/>
      <c r="Q1336" s="48"/>
      <c r="U1336" s="48"/>
      <c r="Y1336" s="48"/>
      <c r="AC1336" s="48"/>
      <c r="AG1336" s="48"/>
      <c r="AK1336" s="45"/>
      <c r="AO1336" s="48"/>
      <c r="AS1336" s="48"/>
      <c r="AW1336" s="48"/>
      <c r="BA1336" s="48"/>
      <c r="BE1336" s="48"/>
      <c r="BI1336" s="48"/>
      <c r="BM1336" s="41">
        <v>43956</v>
      </c>
      <c r="BN1336">
        <v>5.71</v>
      </c>
      <c r="BO1336">
        <v>3.2401</v>
      </c>
      <c r="BQ1336" s="48"/>
      <c r="BU1336" s="48"/>
      <c r="BY1336" s="41">
        <v>44256</v>
      </c>
      <c r="BZ1336">
        <v>11.75</v>
      </c>
      <c r="CA1336">
        <v>7.6963999999999997</v>
      </c>
    </row>
    <row r="1337" spans="1:79">
      <c r="A1337" s="48"/>
      <c r="E1337" s="48"/>
      <c r="M1337" s="48"/>
      <c r="Q1337" s="48"/>
      <c r="U1337" s="48"/>
      <c r="Y1337" s="48"/>
      <c r="AC1337" s="48"/>
      <c r="AG1337" s="48"/>
      <c r="AK1337" s="45"/>
      <c r="AO1337" s="48"/>
      <c r="AS1337" s="48"/>
      <c r="AW1337" s="48"/>
      <c r="BA1337" s="48"/>
      <c r="BE1337" s="48"/>
      <c r="BI1337" s="48"/>
      <c r="BM1337" s="41">
        <v>43957</v>
      </c>
      <c r="BN1337">
        <v>5.8</v>
      </c>
      <c r="BO1337">
        <v>3.2911000000000001</v>
      </c>
      <c r="BQ1337" s="48"/>
      <c r="BU1337" s="48"/>
      <c r="BY1337" s="41">
        <v>44257</v>
      </c>
      <c r="BZ1337">
        <v>12.09</v>
      </c>
      <c r="CA1337">
        <v>7.9191000000000003</v>
      </c>
    </row>
    <row r="1338" spans="1:79">
      <c r="A1338" s="48"/>
      <c r="E1338" s="48"/>
      <c r="M1338" s="48"/>
      <c r="Q1338" s="48"/>
      <c r="U1338" s="48"/>
      <c r="Y1338" s="48"/>
      <c r="AC1338" s="48"/>
      <c r="AG1338" s="48"/>
      <c r="AK1338" s="45"/>
      <c r="AO1338" s="48"/>
      <c r="AS1338" s="48"/>
      <c r="AW1338" s="48"/>
      <c r="BA1338" s="48"/>
      <c r="BE1338" s="48"/>
      <c r="BI1338" s="48"/>
      <c r="BM1338" s="41">
        <v>43958</v>
      </c>
      <c r="BN1338">
        <v>5.85</v>
      </c>
      <c r="BO1338">
        <v>3.3195000000000001</v>
      </c>
      <c r="BQ1338" s="48"/>
      <c r="BU1338" s="48"/>
      <c r="BY1338" s="41">
        <v>44258</v>
      </c>
      <c r="BZ1338">
        <v>12</v>
      </c>
      <c r="CA1338">
        <v>7.8601000000000001</v>
      </c>
    </row>
    <row r="1339" spans="1:79">
      <c r="A1339" s="48"/>
      <c r="E1339" s="48"/>
      <c r="M1339" s="48"/>
      <c r="Q1339" s="48"/>
      <c r="U1339" s="48"/>
      <c r="Y1339" s="48"/>
      <c r="AC1339" s="48"/>
      <c r="AG1339" s="48"/>
      <c r="AK1339" s="45"/>
      <c r="AO1339" s="48"/>
      <c r="AS1339" s="48"/>
      <c r="AW1339" s="48"/>
      <c r="BA1339" s="48"/>
      <c r="BE1339" s="48"/>
      <c r="BI1339" s="48"/>
      <c r="BM1339" s="41">
        <v>43959</v>
      </c>
      <c r="BN1339">
        <v>5.85</v>
      </c>
      <c r="BO1339">
        <v>3.3195000000000001</v>
      </c>
      <c r="BQ1339" s="48"/>
      <c r="BU1339" s="48"/>
      <c r="BY1339" s="41">
        <v>44259</v>
      </c>
      <c r="BZ1339">
        <v>12</v>
      </c>
      <c r="CA1339">
        <v>7.8601000000000001</v>
      </c>
    </row>
    <row r="1340" spans="1:79">
      <c r="A1340" s="48"/>
      <c r="E1340" s="48"/>
      <c r="M1340" s="48"/>
      <c r="Q1340" s="48"/>
      <c r="U1340" s="48"/>
      <c r="Y1340" s="48"/>
      <c r="AC1340" s="48"/>
      <c r="AG1340" s="48"/>
      <c r="AK1340" s="45"/>
      <c r="AO1340" s="48"/>
      <c r="AS1340" s="48"/>
      <c r="AW1340" s="48"/>
      <c r="BA1340" s="48"/>
      <c r="BE1340" s="48"/>
      <c r="BI1340" s="48"/>
      <c r="BM1340" s="41">
        <v>43962</v>
      </c>
      <c r="BN1340">
        <v>6</v>
      </c>
      <c r="BO1340">
        <v>3.4045999999999998</v>
      </c>
      <c r="BQ1340" s="48"/>
      <c r="BU1340" s="48"/>
      <c r="BY1340" s="41">
        <v>44260</v>
      </c>
      <c r="BZ1340">
        <v>12</v>
      </c>
      <c r="CA1340">
        <v>7.8601000000000001</v>
      </c>
    </row>
    <row r="1341" spans="1:79">
      <c r="A1341" s="48"/>
      <c r="E1341" s="48"/>
      <c r="M1341" s="48"/>
      <c r="Q1341" s="48"/>
      <c r="U1341" s="48"/>
      <c r="Y1341" s="48"/>
      <c r="AC1341" s="48"/>
      <c r="AG1341" s="48"/>
      <c r="AK1341" s="45"/>
      <c r="AO1341" s="48"/>
      <c r="AS1341" s="48"/>
      <c r="AW1341" s="48"/>
      <c r="BA1341" s="48"/>
      <c r="BE1341" s="48"/>
      <c r="BI1341" s="48"/>
      <c r="BM1341" s="41">
        <v>43963</v>
      </c>
      <c r="BN1341">
        <v>6</v>
      </c>
      <c r="BO1341">
        <v>3.4045999999999998</v>
      </c>
      <c r="BQ1341" s="48"/>
      <c r="BU1341" s="48"/>
      <c r="BY1341" s="41">
        <v>44263</v>
      </c>
      <c r="BZ1341">
        <v>11.75</v>
      </c>
      <c r="CA1341">
        <v>7.6963999999999997</v>
      </c>
    </row>
    <row r="1342" spans="1:79">
      <c r="A1342" s="48"/>
      <c r="E1342" s="48"/>
      <c r="M1342" s="48"/>
      <c r="Q1342" s="48"/>
      <c r="U1342" s="48"/>
      <c r="Y1342" s="48"/>
      <c r="AC1342" s="48"/>
      <c r="AG1342" s="48"/>
      <c r="AK1342" s="45"/>
      <c r="AO1342" s="48"/>
      <c r="AS1342" s="48"/>
      <c r="AW1342" s="48"/>
      <c r="BA1342" s="48"/>
      <c r="BE1342" s="48"/>
      <c r="BI1342" s="48"/>
      <c r="BM1342" s="41">
        <v>43964</v>
      </c>
      <c r="BN1342">
        <v>6</v>
      </c>
      <c r="BO1342">
        <v>3.4045999999999998</v>
      </c>
      <c r="BQ1342" s="48"/>
      <c r="BU1342" s="48"/>
      <c r="BY1342" s="41">
        <v>44264</v>
      </c>
      <c r="BZ1342">
        <v>11.97</v>
      </c>
      <c r="CA1342">
        <v>7.8404999999999996</v>
      </c>
    </row>
    <row r="1343" spans="1:79">
      <c r="A1343" s="48"/>
      <c r="E1343" s="48"/>
      <c r="M1343" s="48"/>
      <c r="Q1343" s="48"/>
      <c r="U1343" s="48"/>
      <c r="Y1343" s="48"/>
      <c r="AC1343" s="48"/>
      <c r="AG1343" s="48"/>
      <c r="AK1343" s="45"/>
      <c r="AO1343" s="48"/>
      <c r="AS1343" s="48"/>
      <c r="AW1343" s="48"/>
      <c r="BA1343" s="48"/>
      <c r="BE1343" s="48"/>
      <c r="BI1343" s="48"/>
      <c r="BM1343" s="41">
        <v>43965</v>
      </c>
      <c r="BN1343">
        <v>5.9</v>
      </c>
      <c r="BO1343">
        <v>3.3479000000000001</v>
      </c>
      <c r="BQ1343" s="48"/>
      <c r="BU1343" s="48"/>
      <c r="BY1343" s="41">
        <v>44265</v>
      </c>
      <c r="BZ1343">
        <v>11.97</v>
      </c>
      <c r="CA1343">
        <v>7.8404999999999996</v>
      </c>
    </row>
    <row r="1344" spans="1:79">
      <c r="A1344" s="48"/>
      <c r="E1344" s="48"/>
      <c r="M1344" s="48"/>
      <c r="Q1344" s="48"/>
      <c r="U1344" s="48"/>
      <c r="Y1344" s="48"/>
      <c r="AC1344" s="48"/>
      <c r="AG1344" s="48"/>
      <c r="AK1344" s="45"/>
      <c r="AO1344" s="48"/>
      <c r="AS1344" s="48"/>
      <c r="AW1344" s="48"/>
      <c r="BA1344" s="48"/>
      <c r="BE1344" s="48"/>
      <c r="BI1344" s="48"/>
      <c r="BM1344" s="41">
        <v>43966</v>
      </c>
      <c r="BN1344">
        <v>6</v>
      </c>
      <c r="BO1344">
        <v>3.4045999999999998</v>
      </c>
      <c r="BQ1344" s="48"/>
      <c r="BU1344" s="48"/>
      <c r="BY1344" s="41">
        <v>44266</v>
      </c>
      <c r="BZ1344">
        <v>11.81</v>
      </c>
      <c r="CA1344">
        <v>7.7356999999999996</v>
      </c>
    </row>
    <row r="1345" spans="1:79">
      <c r="A1345" s="48"/>
      <c r="E1345" s="48"/>
      <c r="M1345" s="48"/>
      <c r="Q1345" s="48"/>
      <c r="U1345" s="48"/>
      <c r="Y1345" s="48"/>
      <c r="AC1345" s="48"/>
      <c r="AG1345" s="48"/>
      <c r="AK1345" s="45"/>
      <c r="AO1345" s="48"/>
      <c r="AS1345" s="48"/>
      <c r="AW1345" s="48"/>
      <c r="BA1345" s="48"/>
      <c r="BE1345" s="48"/>
      <c r="BI1345" s="48"/>
      <c r="BM1345" s="41">
        <v>43969</v>
      </c>
      <c r="BN1345">
        <v>6.1</v>
      </c>
      <c r="BO1345">
        <v>3.4613999999999998</v>
      </c>
      <c r="BQ1345" s="48"/>
      <c r="BU1345" s="48"/>
      <c r="BY1345" s="41">
        <v>44267</v>
      </c>
      <c r="BZ1345">
        <v>11.97</v>
      </c>
      <c r="CA1345">
        <v>7.8404999999999996</v>
      </c>
    </row>
    <row r="1346" spans="1:79">
      <c r="A1346" s="48"/>
      <c r="E1346" s="48"/>
      <c r="M1346" s="48"/>
      <c r="Q1346" s="48"/>
      <c r="U1346" s="48"/>
      <c r="Y1346" s="48"/>
      <c r="AC1346" s="48"/>
      <c r="AG1346" s="48"/>
      <c r="AK1346" s="45"/>
      <c r="AO1346" s="48"/>
      <c r="AS1346" s="48"/>
      <c r="AW1346" s="48"/>
      <c r="BA1346" s="48"/>
      <c r="BE1346" s="48"/>
      <c r="BI1346" s="48"/>
      <c r="BM1346" s="41">
        <v>43970</v>
      </c>
      <c r="BN1346">
        <v>6.28</v>
      </c>
      <c r="BO1346">
        <v>3.5634999999999999</v>
      </c>
      <c r="BQ1346" s="48"/>
      <c r="BU1346" s="48"/>
      <c r="BY1346" s="41">
        <v>44270</v>
      </c>
      <c r="BZ1346">
        <v>12.05</v>
      </c>
      <c r="CA1346">
        <v>7.8929</v>
      </c>
    </row>
    <row r="1347" spans="1:79">
      <c r="A1347" s="48"/>
      <c r="E1347" s="48"/>
      <c r="M1347" s="48"/>
      <c r="Q1347" s="48"/>
      <c r="U1347" s="48"/>
      <c r="Y1347" s="48"/>
      <c r="AC1347" s="48"/>
      <c r="AG1347" s="48"/>
      <c r="AK1347" s="45"/>
      <c r="AO1347" s="48"/>
      <c r="AS1347" s="48"/>
      <c r="AW1347" s="48"/>
      <c r="BA1347" s="48"/>
      <c r="BE1347" s="48"/>
      <c r="BI1347" s="48"/>
      <c r="BM1347" s="41">
        <v>43971</v>
      </c>
      <c r="BN1347">
        <v>6.46</v>
      </c>
      <c r="BO1347">
        <v>3.6656</v>
      </c>
      <c r="BQ1347" s="48"/>
      <c r="BU1347" s="48"/>
      <c r="BY1347" s="41">
        <v>44271</v>
      </c>
      <c r="BZ1347">
        <v>12.04</v>
      </c>
      <c r="CA1347">
        <v>7.8863000000000003</v>
      </c>
    </row>
    <row r="1348" spans="1:79">
      <c r="A1348" s="48"/>
      <c r="E1348" s="48"/>
      <c r="M1348" s="48"/>
      <c r="Q1348" s="48"/>
      <c r="U1348" s="48"/>
      <c r="Y1348" s="48"/>
      <c r="AC1348" s="48"/>
      <c r="AG1348" s="48"/>
      <c r="AK1348" s="45"/>
      <c r="AO1348" s="48"/>
      <c r="AS1348" s="48"/>
      <c r="AW1348" s="48"/>
      <c r="BA1348" s="48"/>
      <c r="BE1348" s="48"/>
      <c r="BI1348" s="48"/>
      <c r="BM1348" s="41">
        <v>43972</v>
      </c>
      <c r="BN1348">
        <v>6.27</v>
      </c>
      <c r="BO1348">
        <v>3.5577999999999999</v>
      </c>
      <c r="BQ1348" s="48"/>
      <c r="BU1348" s="48"/>
      <c r="BY1348" s="41">
        <v>44272</v>
      </c>
      <c r="BZ1348">
        <v>11.81</v>
      </c>
      <c r="CA1348">
        <v>7.7356999999999996</v>
      </c>
    </row>
    <row r="1349" spans="1:79">
      <c r="A1349" s="48"/>
      <c r="E1349" s="48"/>
      <c r="M1349" s="48"/>
      <c r="Q1349" s="48"/>
      <c r="U1349" s="48"/>
      <c r="Y1349" s="48"/>
      <c r="AC1349" s="48"/>
      <c r="AG1349" s="48"/>
      <c r="AK1349" s="45"/>
      <c r="AO1349" s="48"/>
      <c r="AS1349" s="48"/>
      <c r="AW1349" s="48"/>
      <c r="BA1349" s="48"/>
      <c r="BE1349" s="48"/>
      <c r="BI1349" s="48"/>
      <c r="BM1349" s="41">
        <v>43973</v>
      </c>
      <c r="BN1349">
        <v>6.15</v>
      </c>
      <c r="BO1349">
        <v>3.4897</v>
      </c>
      <c r="BQ1349" s="48"/>
      <c r="BU1349" s="48"/>
      <c r="BY1349" s="41">
        <v>44273</v>
      </c>
      <c r="BZ1349">
        <v>11.81</v>
      </c>
      <c r="CA1349">
        <v>7.7356999999999996</v>
      </c>
    </row>
    <row r="1350" spans="1:79">
      <c r="A1350" s="48"/>
      <c r="E1350" s="48"/>
      <c r="M1350" s="48"/>
      <c r="Q1350" s="48"/>
      <c r="U1350" s="48"/>
      <c r="Y1350" s="48"/>
      <c r="AC1350" s="48"/>
      <c r="AG1350" s="48"/>
      <c r="AK1350" s="45"/>
      <c r="AO1350" s="48"/>
      <c r="AS1350" s="48"/>
      <c r="AW1350" s="48"/>
      <c r="BA1350" s="48"/>
      <c r="BE1350" s="48"/>
      <c r="BI1350" s="48"/>
      <c r="BM1350" s="41">
        <v>43977</v>
      </c>
      <c r="BN1350">
        <v>6.28</v>
      </c>
      <c r="BO1350">
        <v>3.5634999999999999</v>
      </c>
      <c r="BQ1350" s="48"/>
      <c r="BU1350" s="48"/>
      <c r="BY1350" s="41">
        <v>44274</v>
      </c>
      <c r="BZ1350">
        <v>11.82</v>
      </c>
      <c r="CA1350">
        <v>7.7422000000000004</v>
      </c>
    </row>
    <row r="1351" spans="1:79">
      <c r="A1351" s="48"/>
      <c r="E1351" s="48"/>
      <c r="M1351" s="48"/>
      <c r="Q1351" s="48"/>
      <c r="U1351" s="48"/>
      <c r="Y1351" s="48"/>
      <c r="AC1351" s="48"/>
      <c r="AG1351" s="48"/>
      <c r="AK1351" s="45"/>
      <c r="AO1351" s="48"/>
      <c r="AS1351" s="48"/>
      <c r="AW1351" s="48"/>
      <c r="BA1351" s="48"/>
      <c r="BE1351" s="48"/>
      <c r="BI1351" s="48"/>
      <c r="BM1351" s="41">
        <v>43978</v>
      </c>
      <c r="BN1351">
        <v>6.29</v>
      </c>
      <c r="BO1351">
        <v>3.5691999999999999</v>
      </c>
      <c r="BQ1351" s="48"/>
      <c r="BU1351" s="48"/>
      <c r="BY1351" s="41">
        <v>44277</v>
      </c>
      <c r="BZ1351">
        <v>11.82</v>
      </c>
      <c r="CA1351">
        <v>7.7422000000000004</v>
      </c>
    </row>
    <row r="1352" spans="1:79">
      <c r="A1352" s="48"/>
      <c r="E1352" s="48"/>
      <c r="M1352" s="48"/>
      <c r="Q1352" s="48"/>
      <c r="U1352" s="48"/>
      <c r="Y1352" s="48"/>
      <c r="AC1352" s="48"/>
      <c r="AG1352" s="48"/>
      <c r="AK1352" s="45"/>
      <c r="AO1352" s="48"/>
      <c r="AS1352" s="48"/>
      <c r="AW1352" s="48"/>
      <c r="BA1352" s="48"/>
      <c r="BE1352" s="48"/>
      <c r="BI1352" s="48"/>
      <c r="BM1352" s="41">
        <v>43979</v>
      </c>
      <c r="BN1352">
        <v>6.2</v>
      </c>
      <c r="BO1352">
        <v>3.5181</v>
      </c>
      <c r="BQ1352" s="48"/>
      <c r="BU1352" s="48"/>
      <c r="BY1352" s="41">
        <v>44278</v>
      </c>
      <c r="BZ1352">
        <v>11.98</v>
      </c>
      <c r="CA1352">
        <v>7.8470000000000004</v>
      </c>
    </row>
    <row r="1353" spans="1:79">
      <c r="A1353" s="48"/>
      <c r="E1353" s="48"/>
      <c r="M1353" s="48"/>
      <c r="Q1353" s="48"/>
      <c r="U1353" s="48"/>
      <c r="Y1353" s="48"/>
      <c r="AC1353" s="48"/>
      <c r="AG1353" s="48"/>
      <c r="AK1353" s="45"/>
      <c r="AO1353" s="48"/>
      <c r="AS1353" s="48"/>
      <c r="AW1353" s="48"/>
      <c r="BA1353" s="48"/>
      <c r="BE1353" s="48"/>
      <c r="BI1353" s="48"/>
      <c r="BM1353" s="41">
        <v>43980</v>
      </c>
      <c r="BN1353">
        <v>6.23</v>
      </c>
      <c r="BO1353">
        <v>3.5350999999999999</v>
      </c>
      <c r="BQ1353" s="48"/>
      <c r="BU1353" s="48"/>
      <c r="BY1353" s="41">
        <v>44279</v>
      </c>
      <c r="BZ1353">
        <v>11.98</v>
      </c>
      <c r="CA1353">
        <v>7.8470000000000004</v>
      </c>
    </row>
    <row r="1354" spans="1:79">
      <c r="A1354" s="48"/>
      <c r="E1354" s="48"/>
      <c r="M1354" s="48"/>
      <c r="Q1354" s="48"/>
      <c r="U1354" s="48"/>
      <c r="Y1354" s="48"/>
      <c r="AC1354" s="48"/>
      <c r="AG1354" s="48"/>
      <c r="AK1354" s="45"/>
      <c r="AO1354" s="48"/>
      <c r="AS1354" s="48"/>
      <c r="AW1354" s="48"/>
      <c r="BA1354" s="48"/>
      <c r="BE1354" s="48"/>
      <c r="BI1354" s="48"/>
      <c r="BM1354" s="41">
        <v>43983</v>
      </c>
      <c r="BN1354">
        <v>6.41</v>
      </c>
      <c r="BO1354">
        <v>3.6373000000000002</v>
      </c>
      <c r="BQ1354" s="48"/>
      <c r="BU1354" s="48"/>
      <c r="BY1354" s="41">
        <v>44280</v>
      </c>
      <c r="BZ1354">
        <v>11.9</v>
      </c>
      <c r="CA1354">
        <v>7.7946</v>
      </c>
    </row>
    <row r="1355" spans="1:79">
      <c r="A1355" s="48"/>
      <c r="E1355" s="48"/>
      <c r="M1355" s="48"/>
      <c r="Q1355" s="48"/>
      <c r="U1355" s="48"/>
      <c r="Y1355" s="48"/>
      <c r="AC1355" s="48"/>
      <c r="AG1355" s="48"/>
      <c r="AK1355" s="45"/>
      <c r="AO1355" s="48"/>
      <c r="AS1355" s="48"/>
      <c r="AW1355" s="48"/>
      <c r="BA1355" s="48"/>
      <c r="BE1355" s="48"/>
      <c r="BI1355" s="48"/>
      <c r="BM1355" s="41">
        <v>43984</v>
      </c>
      <c r="BN1355">
        <v>6.6</v>
      </c>
      <c r="BO1355">
        <v>3.7450999999999999</v>
      </c>
      <c r="BQ1355" s="48"/>
      <c r="BU1355" s="48"/>
      <c r="BY1355" s="41">
        <v>44281</v>
      </c>
      <c r="BZ1355">
        <v>11.82</v>
      </c>
      <c r="CA1355">
        <v>7.7422000000000004</v>
      </c>
    </row>
    <row r="1356" spans="1:79">
      <c r="A1356" s="48"/>
      <c r="E1356" s="48"/>
      <c r="M1356" s="48"/>
      <c r="Q1356" s="48"/>
      <c r="U1356" s="48"/>
      <c r="Y1356" s="48"/>
      <c r="AC1356" s="48"/>
      <c r="AG1356" s="48"/>
      <c r="AK1356" s="45"/>
      <c r="AO1356" s="48"/>
      <c r="AS1356" s="48"/>
      <c r="AW1356" s="48"/>
      <c r="BA1356" s="48"/>
      <c r="BE1356" s="48"/>
      <c r="BI1356" s="48"/>
      <c r="BM1356" s="41">
        <v>43985</v>
      </c>
      <c r="BN1356">
        <v>6.77</v>
      </c>
      <c r="BO1356">
        <v>3.8414999999999999</v>
      </c>
      <c r="BQ1356" s="48"/>
      <c r="BU1356" s="48"/>
      <c r="BY1356" s="41">
        <v>44284</v>
      </c>
      <c r="BZ1356">
        <v>11.82</v>
      </c>
      <c r="CA1356">
        <v>7.7422000000000004</v>
      </c>
    </row>
    <row r="1357" spans="1:79">
      <c r="A1357" s="48"/>
      <c r="E1357" s="48"/>
      <c r="M1357" s="48"/>
      <c r="Q1357" s="48"/>
      <c r="U1357" s="48"/>
      <c r="Y1357" s="48"/>
      <c r="AC1357" s="48"/>
      <c r="AG1357" s="48"/>
      <c r="AK1357" s="45"/>
      <c r="AO1357" s="48"/>
      <c r="AS1357" s="48"/>
      <c r="AW1357" s="48"/>
      <c r="BA1357" s="48"/>
      <c r="BE1357" s="48"/>
      <c r="BI1357" s="48"/>
      <c r="BM1357" s="41">
        <v>43986</v>
      </c>
      <c r="BN1357">
        <v>6.85</v>
      </c>
      <c r="BO1357">
        <v>3.8868999999999998</v>
      </c>
      <c r="BQ1357" s="48"/>
      <c r="BU1357" s="48"/>
      <c r="BY1357" s="41">
        <v>44285</v>
      </c>
      <c r="BZ1357">
        <v>11.82</v>
      </c>
      <c r="CA1357">
        <v>7.7422000000000004</v>
      </c>
    </row>
    <row r="1358" spans="1:79">
      <c r="A1358" s="48"/>
      <c r="E1358" s="48"/>
      <c r="M1358" s="48"/>
      <c r="Q1358" s="48"/>
      <c r="U1358" s="48"/>
      <c r="Y1358" s="48"/>
      <c r="AC1358" s="48"/>
      <c r="AG1358" s="48"/>
      <c r="AK1358" s="45"/>
      <c r="AO1358" s="48"/>
      <c r="AS1358" s="48"/>
      <c r="AW1358" s="48"/>
      <c r="BA1358" s="48"/>
      <c r="BE1358" s="48"/>
      <c r="BI1358" s="48"/>
      <c r="BM1358" s="41">
        <v>43987</v>
      </c>
      <c r="BN1358">
        <v>6.78</v>
      </c>
      <c r="BO1358">
        <v>3.8472</v>
      </c>
      <c r="BQ1358" s="48"/>
      <c r="BU1358" s="48"/>
      <c r="BY1358" s="41">
        <v>44286</v>
      </c>
      <c r="BZ1358">
        <v>11.9</v>
      </c>
      <c r="CA1358">
        <v>7.7946</v>
      </c>
    </row>
    <row r="1359" spans="1:79">
      <c r="A1359" s="48"/>
      <c r="E1359" s="48"/>
      <c r="M1359" s="48"/>
      <c r="Q1359" s="48"/>
      <c r="U1359" s="48"/>
      <c r="Y1359" s="48"/>
      <c r="AC1359" s="48"/>
      <c r="AG1359" s="48"/>
      <c r="AK1359" s="45"/>
      <c r="AO1359" s="48"/>
      <c r="AS1359" s="48"/>
      <c r="AW1359" s="48"/>
      <c r="BA1359" s="48"/>
      <c r="BE1359" s="48"/>
      <c r="BI1359" s="48"/>
      <c r="BM1359" s="41">
        <v>43990</v>
      </c>
      <c r="BN1359">
        <v>6.57</v>
      </c>
      <c r="BO1359">
        <v>3.7281</v>
      </c>
      <c r="BQ1359" s="48"/>
      <c r="BU1359" s="48"/>
      <c r="BY1359" s="41">
        <v>44287</v>
      </c>
      <c r="BZ1359">
        <v>11.9</v>
      </c>
      <c r="CA1359">
        <v>7.7946</v>
      </c>
    </row>
    <row r="1360" spans="1:79">
      <c r="A1360" s="48"/>
      <c r="E1360" s="48"/>
      <c r="M1360" s="48"/>
      <c r="Q1360" s="48"/>
      <c r="U1360" s="48"/>
      <c r="Y1360" s="48"/>
      <c r="AC1360" s="48"/>
      <c r="AG1360" s="48"/>
      <c r="AK1360" s="45"/>
      <c r="AO1360" s="48"/>
      <c r="AS1360" s="48"/>
      <c r="AW1360" s="48"/>
      <c r="BA1360" s="48"/>
      <c r="BE1360" s="48"/>
      <c r="BI1360" s="48"/>
      <c r="BM1360" s="41">
        <v>43991</v>
      </c>
      <c r="BN1360">
        <v>6.6</v>
      </c>
      <c r="BO1360">
        <v>3.7450999999999999</v>
      </c>
      <c r="BQ1360" s="48"/>
      <c r="BU1360" s="48"/>
      <c r="BY1360" s="41">
        <v>44288</v>
      </c>
      <c r="BZ1360">
        <v>11.9</v>
      </c>
      <c r="CA1360">
        <v>7.7946</v>
      </c>
    </row>
    <row r="1361" spans="1:79">
      <c r="A1361" s="48"/>
      <c r="E1361" s="48"/>
      <c r="M1361" s="48"/>
      <c r="Q1361" s="48"/>
      <c r="U1361" s="48"/>
      <c r="Y1361" s="48"/>
      <c r="AC1361" s="48"/>
      <c r="AG1361" s="48"/>
      <c r="AK1361" s="45"/>
      <c r="AO1361" s="48"/>
      <c r="AS1361" s="48"/>
      <c r="AW1361" s="48"/>
      <c r="BA1361" s="48"/>
      <c r="BE1361" s="48"/>
      <c r="BI1361" s="48"/>
      <c r="BM1361" s="41">
        <v>43992</v>
      </c>
      <c r="BN1361">
        <v>6.54</v>
      </c>
      <c r="BO1361">
        <v>3.7109999999999999</v>
      </c>
      <c r="BQ1361" s="48"/>
      <c r="BU1361" s="48"/>
      <c r="BY1361" s="41">
        <v>44291</v>
      </c>
      <c r="BZ1361">
        <v>11.8</v>
      </c>
      <c r="CA1361">
        <v>7.7290999999999999</v>
      </c>
    </row>
    <row r="1362" spans="1:79">
      <c r="A1362" s="48"/>
      <c r="E1362" s="48"/>
      <c r="M1362" s="48"/>
      <c r="Q1362" s="48"/>
      <c r="U1362" s="48"/>
      <c r="Y1362" s="48"/>
      <c r="AC1362" s="48"/>
      <c r="AG1362" s="48"/>
      <c r="AK1362" s="45"/>
      <c r="AO1362" s="48"/>
      <c r="AS1362" s="48"/>
      <c r="AW1362" s="48"/>
      <c r="BA1362" s="48"/>
      <c r="BE1362" s="48"/>
      <c r="BI1362" s="48"/>
      <c r="BM1362" s="41">
        <v>43993</v>
      </c>
      <c r="BN1362">
        <v>6.42</v>
      </c>
      <c r="BO1362">
        <v>3.6429</v>
      </c>
      <c r="BQ1362" s="48"/>
      <c r="BU1362" s="48"/>
      <c r="BY1362" s="41">
        <v>44292</v>
      </c>
      <c r="BZ1362">
        <v>11.81</v>
      </c>
      <c r="CA1362">
        <v>7.7356999999999996</v>
      </c>
    </row>
    <row r="1363" spans="1:79">
      <c r="A1363" s="48"/>
      <c r="E1363" s="48"/>
      <c r="M1363" s="48"/>
      <c r="Q1363" s="48"/>
      <c r="U1363" s="48"/>
      <c r="Y1363" s="48"/>
      <c r="AC1363" s="48"/>
      <c r="AG1363" s="48"/>
      <c r="AK1363" s="45"/>
      <c r="AO1363" s="48"/>
      <c r="AS1363" s="48"/>
      <c r="AW1363" s="48"/>
      <c r="BA1363" s="48"/>
      <c r="BE1363" s="48"/>
      <c r="BI1363" s="48"/>
      <c r="BM1363" s="41">
        <v>43994</v>
      </c>
      <c r="BN1363">
        <v>6.52</v>
      </c>
      <c r="BO1363">
        <v>3.6997</v>
      </c>
      <c r="BQ1363" s="48"/>
      <c r="BU1363" s="48"/>
      <c r="BY1363" s="41">
        <v>44293</v>
      </c>
      <c r="BZ1363">
        <v>11.9</v>
      </c>
      <c r="CA1363">
        <v>7.7946</v>
      </c>
    </row>
    <row r="1364" spans="1:79">
      <c r="A1364" s="48"/>
      <c r="E1364" s="48"/>
      <c r="M1364" s="48"/>
      <c r="Q1364" s="48"/>
      <c r="U1364" s="48"/>
      <c r="Y1364" s="48"/>
      <c r="AC1364" s="48"/>
      <c r="AG1364" s="48"/>
      <c r="AK1364" s="45"/>
      <c r="AO1364" s="48"/>
      <c r="AS1364" s="48"/>
      <c r="AW1364" s="48"/>
      <c r="BA1364" s="48"/>
      <c r="BE1364" s="48"/>
      <c r="BI1364" s="48"/>
      <c r="BM1364" s="41">
        <v>43997</v>
      </c>
      <c r="BN1364">
        <v>6.53</v>
      </c>
      <c r="BO1364">
        <v>3.7054</v>
      </c>
      <c r="BQ1364" s="48"/>
      <c r="BU1364" s="48"/>
      <c r="BY1364" s="41">
        <v>44294</v>
      </c>
      <c r="BZ1364">
        <v>12.05</v>
      </c>
      <c r="CA1364">
        <v>7.8929</v>
      </c>
    </row>
    <row r="1365" spans="1:79">
      <c r="A1365" s="48"/>
      <c r="E1365" s="48"/>
      <c r="M1365" s="48"/>
      <c r="Q1365" s="48"/>
      <c r="U1365" s="48"/>
      <c r="Y1365" s="48"/>
      <c r="AC1365" s="48"/>
      <c r="AG1365" s="48"/>
      <c r="AK1365" s="45"/>
      <c r="AO1365" s="48"/>
      <c r="AS1365" s="48"/>
      <c r="AW1365" s="48"/>
      <c r="BA1365" s="48"/>
      <c r="BE1365" s="48"/>
      <c r="BI1365" s="48"/>
      <c r="BM1365" s="41">
        <v>43998</v>
      </c>
      <c r="BN1365">
        <v>6.55</v>
      </c>
      <c r="BO1365">
        <v>3.7166999999999999</v>
      </c>
      <c r="BQ1365" s="48"/>
      <c r="BU1365" s="48"/>
      <c r="BY1365" s="41">
        <v>44298</v>
      </c>
      <c r="BZ1365">
        <v>12.2</v>
      </c>
      <c r="CA1365">
        <v>7.9911000000000003</v>
      </c>
    </row>
    <row r="1366" spans="1:79">
      <c r="A1366" s="48"/>
      <c r="E1366" s="48"/>
      <c r="M1366" s="48"/>
      <c r="Q1366" s="48"/>
      <c r="U1366" s="48"/>
      <c r="Y1366" s="48"/>
      <c r="AC1366" s="48"/>
      <c r="AG1366" s="48"/>
      <c r="AK1366" s="45"/>
      <c r="AO1366" s="48"/>
      <c r="AS1366" s="48"/>
      <c r="AW1366" s="48"/>
      <c r="BA1366" s="48"/>
      <c r="BE1366" s="48"/>
      <c r="BI1366" s="48"/>
      <c r="BM1366" s="41">
        <v>43999</v>
      </c>
      <c r="BN1366">
        <v>6.69</v>
      </c>
      <c r="BO1366">
        <v>3.7961999999999998</v>
      </c>
      <c r="BQ1366" s="48"/>
      <c r="BU1366" s="48"/>
      <c r="BY1366" s="41">
        <v>44299</v>
      </c>
      <c r="BZ1366">
        <v>12.2</v>
      </c>
      <c r="CA1366">
        <v>7.9911000000000003</v>
      </c>
    </row>
    <row r="1367" spans="1:79">
      <c r="A1367" s="48"/>
      <c r="E1367" s="48"/>
      <c r="M1367" s="48"/>
      <c r="Q1367" s="48"/>
      <c r="U1367" s="48"/>
      <c r="Y1367" s="48"/>
      <c r="AC1367" s="48"/>
      <c r="AG1367" s="48"/>
      <c r="AK1367" s="45"/>
      <c r="AO1367" s="48"/>
      <c r="AS1367" s="48"/>
      <c r="AW1367" s="48"/>
      <c r="BA1367" s="48"/>
      <c r="BE1367" s="48"/>
      <c r="BI1367" s="48"/>
      <c r="BM1367" s="41">
        <v>44000</v>
      </c>
      <c r="BN1367">
        <v>6.8</v>
      </c>
      <c r="BO1367">
        <v>3.8586</v>
      </c>
      <c r="BQ1367" s="48"/>
      <c r="BU1367" s="48"/>
      <c r="BY1367" s="41">
        <v>44300</v>
      </c>
      <c r="BZ1367">
        <v>12.2</v>
      </c>
      <c r="CA1367">
        <v>7.9911000000000003</v>
      </c>
    </row>
    <row r="1368" spans="1:79">
      <c r="A1368" s="48"/>
      <c r="E1368" s="48"/>
      <c r="M1368" s="48"/>
      <c r="Q1368" s="48"/>
      <c r="U1368" s="48"/>
      <c r="Y1368" s="48"/>
      <c r="AC1368" s="48"/>
      <c r="AG1368" s="48"/>
      <c r="AK1368" s="45"/>
      <c r="AO1368" s="48"/>
      <c r="AS1368" s="48"/>
      <c r="AW1368" s="48"/>
      <c r="BA1368" s="48"/>
      <c r="BE1368" s="48"/>
      <c r="BI1368" s="48"/>
      <c r="BM1368" s="41">
        <v>44001</v>
      </c>
      <c r="BN1368">
        <v>6.7</v>
      </c>
      <c r="BO1368">
        <v>3.8018000000000001</v>
      </c>
      <c r="BQ1368" s="48"/>
      <c r="BU1368" s="48"/>
      <c r="BY1368" s="41">
        <v>44301</v>
      </c>
      <c r="BZ1368">
        <v>12.2</v>
      </c>
      <c r="CA1368">
        <v>7.9911000000000003</v>
      </c>
    </row>
    <row r="1369" spans="1:79">
      <c r="A1369" s="48"/>
      <c r="E1369" s="48"/>
      <c r="M1369" s="48"/>
      <c r="Q1369" s="48"/>
      <c r="U1369" s="48"/>
      <c r="Y1369" s="48"/>
      <c r="AC1369" s="48"/>
      <c r="AG1369" s="48"/>
      <c r="AK1369" s="45"/>
      <c r="AO1369" s="48"/>
      <c r="AS1369" s="48"/>
      <c r="AW1369" s="48"/>
      <c r="BA1369" s="48"/>
      <c r="BE1369" s="48"/>
      <c r="BI1369" s="48"/>
      <c r="BM1369" s="41">
        <v>44004</v>
      </c>
      <c r="BN1369">
        <v>6.9</v>
      </c>
      <c r="BO1369">
        <v>3.9152999999999998</v>
      </c>
      <c r="BQ1369" s="48"/>
      <c r="BU1369" s="48"/>
      <c r="BY1369" s="41">
        <v>44302</v>
      </c>
      <c r="BZ1369">
        <v>12.2</v>
      </c>
      <c r="CA1369">
        <v>7.9911000000000003</v>
      </c>
    </row>
    <row r="1370" spans="1:79">
      <c r="A1370" s="48"/>
      <c r="E1370" s="48"/>
      <c r="M1370" s="48"/>
      <c r="Q1370" s="48"/>
      <c r="U1370" s="48"/>
      <c r="Y1370" s="48"/>
      <c r="AC1370" s="48"/>
      <c r="AG1370" s="48"/>
      <c r="AK1370" s="45"/>
      <c r="AO1370" s="48"/>
      <c r="AS1370" s="48"/>
      <c r="AW1370" s="48"/>
      <c r="BA1370" s="48"/>
      <c r="BE1370" s="48"/>
      <c r="BI1370" s="48"/>
      <c r="BM1370" s="41">
        <v>44005</v>
      </c>
      <c r="BN1370">
        <v>7.32</v>
      </c>
      <c r="BO1370">
        <v>4.1536</v>
      </c>
      <c r="BQ1370" s="48"/>
      <c r="BU1370" s="48"/>
      <c r="BY1370" s="41">
        <v>44305</v>
      </c>
      <c r="BZ1370">
        <v>12.34</v>
      </c>
      <c r="CA1370">
        <v>8.0828000000000007</v>
      </c>
    </row>
    <row r="1371" spans="1:79">
      <c r="A1371" s="48"/>
      <c r="E1371" s="48"/>
      <c r="M1371" s="48"/>
      <c r="Q1371" s="48"/>
      <c r="U1371" s="48"/>
      <c r="Y1371" s="48"/>
      <c r="AC1371" s="48"/>
      <c r="AG1371" s="48"/>
      <c r="AK1371" s="45"/>
      <c r="AO1371" s="48"/>
      <c r="AS1371" s="48"/>
      <c r="AW1371" s="48"/>
      <c r="BA1371" s="48"/>
      <c r="BE1371" s="48"/>
      <c r="BI1371" s="48"/>
      <c r="BM1371" s="41">
        <v>44006</v>
      </c>
      <c r="BN1371">
        <v>7.6</v>
      </c>
      <c r="BO1371">
        <v>4.3125</v>
      </c>
      <c r="BQ1371" s="48"/>
      <c r="BU1371" s="48"/>
      <c r="BY1371" s="41">
        <v>44306</v>
      </c>
      <c r="BZ1371">
        <v>12.5</v>
      </c>
      <c r="CA1371">
        <v>8.1875999999999998</v>
      </c>
    </row>
    <row r="1372" spans="1:79">
      <c r="A1372" s="48"/>
      <c r="E1372" s="48"/>
      <c r="M1372" s="48"/>
      <c r="Q1372" s="48"/>
      <c r="U1372" s="48"/>
      <c r="Y1372" s="48"/>
      <c r="AC1372" s="48"/>
      <c r="AG1372" s="48"/>
      <c r="AK1372" s="45"/>
      <c r="AO1372" s="48"/>
      <c r="AS1372" s="48"/>
      <c r="AW1372" s="48"/>
      <c r="BA1372" s="48"/>
      <c r="BE1372" s="48"/>
      <c r="BI1372" s="48"/>
      <c r="BM1372" s="41">
        <v>44007</v>
      </c>
      <c r="BN1372">
        <v>7.64</v>
      </c>
      <c r="BO1372">
        <v>4.3352000000000004</v>
      </c>
      <c r="BQ1372" s="48"/>
      <c r="BU1372" s="48"/>
      <c r="BY1372" s="41">
        <v>44307</v>
      </c>
      <c r="BZ1372">
        <v>12.5</v>
      </c>
      <c r="CA1372">
        <v>8.1875999999999998</v>
      </c>
    </row>
    <row r="1373" spans="1:79">
      <c r="A1373" s="48"/>
      <c r="E1373" s="48"/>
      <c r="M1373" s="48"/>
      <c r="Q1373" s="48"/>
      <c r="U1373" s="48"/>
      <c r="Y1373" s="48"/>
      <c r="AC1373" s="48"/>
      <c r="AG1373" s="48"/>
      <c r="AK1373" s="45"/>
      <c r="AO1373" s="48"/>
      <c r="AS1373" s="48"/>
      <c r="AW1373" s="48"/>
      <c r="BA1373" s="48"/>
      <c r="BE1373" s="48"/>
      <c r="BI1373" s="48"/>
      <c r="BM1373" s="41">
        <v>44008</v>
      </c>
      <c r="BN1373">
        <v>7.45</v>
      </c>
      <c r="BO1373">
        <v>4.2274000000000003</v>
      </c>
      <c r="BQ1373" s="48"/>
      <c r="BU1373" s="48"/>
      <c r="BY1373" s="41">
        <v>44308</v>
      </c>
      <c r="BZ1373">
        <v>12.49</v>
      </c>
      <c r="CA1373">
        <v>8.1811000000000007</v>
      </c>
    </row>
    <row r="1374" spans="1:79">
      <c r="A1374" s="48"/>
      <c r="E1374" s="48"/>
      <c r="M1374" s="48"/>
      <c r="Q1374" s="48"/>
      <c r="U1374" s="48"/>
      <c r="Y1374" s="48"/>
      <c r="AC1374" s="48"/>
      <c r="AG1374" s="48"/>
      <c r="AK1374" s="45"/>
      <c r="AO1374" s="48"/>
      <c r="AS1374" s="48"/>
      <c r="AW1374" s="48"/>
      <c r="BA1374" s="48"/>
      <c r="BE1374" s="48"/>
      <c r="BI1374" s="48"/>
      <c r="BM1374" s="41">
        <v>44011</v>
      </c>
      <c r="BN1374">
        <v>7.86</v>
      </c>
      <c r="BO1374">
        <v>4.4600999999999997</v>
      </c>
      <c r="BQ1374" s="48"/>
      <c r="BU1374" s="48"/>
      <c r="BY1374" s="41">
        <v>44309</v>
      </c>
      <c r="BZ1374">
        <v>12.56</v>
      </c>
      <c r="CA1374">
        <v>8.2269000000000005</v>
      </c>
    </row>
    <row r="1375" spans="1:79">
      <c r="A1375" s="48"/>
      <c r="E1375" s="48"/>
      <c r="M1375" s="48"/>
      <c r="Q1375" s="48"/>
      <c r="U1375" s="48"/>
      <c r="Y1375" s="48"/>
      <c r="AC1375" s="48"/>
      <c r="AG1375" s="48"/>
      <c r="AK1375" s="45"/>
      <c r="AO1375" s="48"/>
      <c r="AS1375" s="48"/>
      <c r="AW1375" s="48"/>
      <c r="BA1375" s="48"/>
      <c r="BE1375" s="48"/>
      <c r="BI1375" s="48"/>
      <c r="BM1375" s="41">
        <v>44012</v>
      </c>
      <c r="BN1375">
        <v>7.63</v>
      </c>
      <c r="BO1375">
        <v>4.3295000000000003</v>
      </c>
      <c r="BQ1375" s="48"/>
      <c r="BU1375" s="48"/>
      <c r="BY1375" s="41">
        <v>44312</v>
      </c>
      <c r="BZ1375">
        <v>12.56</v>
      </c>
      <c r="CA1375">
        <v>8.2269000000000005</v>
      </c>
    </row>
    <row r="1376" spans="1:79">
      <c r="A1376" s="48"/>
      <c r="E1376" s="48"/>
      <c r="M1376" s="48"/>
      <c r="Q1376" s="48"/>
      <c r="U1376" s="48"/>
      <c r="Y1376" s="48"/>
      <c r="AC1376" s="48"/>
      <c r="AG1376" s="48"/>
      <c r="AK1376" s="45"/>
      <c r="AO1376" s="48"/>
      <c r="AS1376" s="48"/>
      <c r="AW1376" s="48"/>
      <c r="BA1376" s="48"/>
      <c r="BE1376" s="48"/>
      <c r="BI1376" s="48"/>
      <c r="BM1376" s="41">
        <v>44013</v>
      </c>
      <c r="BN1376">
        <v>7.5</v>
      </c>
      <c r="BO1376">
        <v>4.2557999999999998</v>
      </c>
      <c r="BQ1376" s="48"/>
      <c r="BU1376" s="48"/>
      <c r="BY1376" s="41">
        <v>44313</v>
      </c>
      <c r="BZ1376">
        <v>12.56</v>
      </c>
      <c r="CA1376">
        <v>8.2269000000000005</v>
      </c>
    </row>
    <row r="1377" spans="1:79">
      <c r="A1377" s="48"/>
      <c r="E1377" s="48"/>
      <c r="M1377" s="48"/>
      <c r="Q1377" s="48"/>
      <c r="U1377" s="48"/>
      <c r="Y1377" s="48"/>
      <c r="AC1377" s="48"/>
      <c r="AG1377" s="48"/>
      <c r="AK1377" s="45"/>
      <c r="AO1377" s="48"/>
      <c r="AS1377" s="48"/>
      <c r="AW1377" s="48"/>
      <c r="BA1377" s="48"/>
      <c r="BE1377" s="48"/>
      <c r="BI1377" s="48"/>
      <c r="BM1377" s="41">
        <v>44014</v>
      </c>
      <c r="BN1377">
        <v>7.41</v>
      </c>
      <c r="BO1377">
        <v>4.2046999999999999</v>
      </c>
      <c r="BQ1377" s="48"/>
      <c r="BU1377" s="48"/>
      <c r="BY1377" s="41">
        <v>44314</v>
      </c>
      <c r="BZ1377">
        <v>12.5</v>
      </c>
      <c r="CA1377">
        <v>8.1875999999999998</v>
      </c>
    </row>
    <row r="1378" spans="1:79">
      <c r="A1378" s="48"/>
      <c r="E1378" s="48"/>
      <c r="M1378" s="48"/>
      <c r="Q1378" s="48"/>
      <c r="U1378" s="48"/>
      <c r="Y1378" s="48"/>
      <c r="AC1378" s="48"/>
      <c r="AG1378" s="48"/>
      <c r="AK1378" s="45"/>
      <c r="AO1378" s="48"/>
      <c r="AS1378" s="48"/>
      <c r="AW1378" s="48"/>
      <c r="BA1378" s="48"/>
      <c r="BE1378" s="48"/>
      <c r="BI1378" s="48"/>
      <c r="BM1378" s="41">
        <v>44015</v>
      </c>
      <c r="BN1378">
        <v>7.55</v>
      </c>
      <c r="BO1378">
        <v>4.2840999999999996</v>
      </c>
      <c r="BQ1378" s="48"/>
      <c r="BU1378" s="48"/>
      <c r="BY1378" s="41">
        <v>44315</v>
      </c>
      <c r="BZ1378">
        <v>12.5</v>
      </c>
      <c r="CA1378">
        <v>8.1875999999999998</v>
      </c>
    </row>
    <row r="1379" spans="1:79">
      <c r="A1379" s="48"/>
      <c r="E1379" s="48"/>
      <c r="M1379" s="48"/>
      <c r="Q1379" s="48"/>
      <c r="U1379" s="48"/>
      <c r="Y1379" s="48"/>
      <c r="AC1379" s="48"/>
      <c r="AG1379" s="48"/>
      <c r="AK1379" s="45"/>
      <c r="AO1379" s="48"/>
      <c r="AS1379" s="48"/>
      <c r="AW1379" s="48"/>
      <c r="BA1379" s="48"/>
      <c r="BE1379" s="48"/>
      <c r="BI1379" s="48"/>
      <c r="BM1379" s="41">
        <v>44018</v>
      </c>
      <c r="BN1379">
        <v>7.43</v>
      </c>
      <c r="BO1379">
        <v>4.2161</v>
      </c>
      <c r="BQ1379" s="48"/>
      <c r="BU1379" s="48"/>
      <c r="BY1379" s="41">
        <v>44316</v>
      </c>
      <c r="BZ1379">
        <v>12.3</v>
      </c>
      <c r="CA1379">
        <v>8.0565999999999995</v>
      </c>
    </row>
    <row r="1380" spans="1:79">
      <c r="A1380" s="48"/>
      <c r="E1380" s="48"/>
      <c r="M1380" s="48"/>
      <c r="Q1380" s="48"/>
      <c r="U1380" s="48"/>
      <c r="Y1380" s="48"/>
      <c r="AC1380" s="48"/>
      <c r="AG1380" s="48"/>
      <c r="AK1380" s="45"/>
      <c r="AO1380" s="48"/>
      <c r="AS1380" s="48"/>
      <c r="AW1380" s="48"/>
      <c r="BA1380" s="48"/>
      <c r="BE1380" s="48"/>
      <c r="BI1380" s="48"/>
      <c r="BM1380" s="41">
        <v>44019</v>
      </c>
      <c r="BN1380">
        <v>7.4</v>
      </c>
      <c r="BO1380">
        <v>4.1989999999999998</v>
      </c>
      <c r="BQ1380" s="48"/>
      <c r="BU1380" s="48"/>
      <c r="BY1380" s="41">
        <v>44319</v>
      </c>
      <c r="BZ1380">
        <v>12.3</v>
      </c>
      <c r="CA1380">
        <v>8.0565999999999995</v>
      </c>
    </row>
    <row r="1381" spans="1:79">
      <c r="A1381" s="48"/>
      <c r="E1381" s="48"/>
      <c r="M1381" s="48"/>
      <c r="Q1381" s="48"/>
      <c r="U1381" s="48"/>
      <c r="Y1381" s="48"/>
      <c r="AC1381" s="48"/>
      <c r="AG1381" s="48"/>
      <c r="AK1381" s="45"/>
      <c r="AO1381" s="48"/>
      <c r="AS1381" s="48"/>
      <c r="AW1381" s="48"/>
      <c r="BA1381" s="48"/>
      <c r="BE1381" s="48"/>
      <c r="BI1381" s="48"/>
      <c r="BM1381" s="41">
        <v>44020</v>
      </c>
      <c r="BN1381">
        <v>7.36</v>
      </c>
      <c r="BO1381">
        <v>4.1763000000000003</v>
      </c>
      <c r="BQ1381" s="48"/>
      <c r="BU1381" s="48"/>
      <c r="BY1381" s="41">
        <v>44320</v>
      </c>
      <c r="BZ1381">
        <v>12.3</v>
      </c>
      <c r="CA1381">
        <v>8.0565999999999995</v>
      </c>
    </row>
    <row r="1382" spans="1:79">
      <c r="A1382" s="48"/>
      <c r="E1382" s="48"/>
      <c r="M1382" s="48"/>
      <c r="Q1382" s="48"/>
      <c r="U1382" s="48"/>
      <c r="Y1382" s="48"/>
      <c r="AC1382" s="48"/>
      <c r="AG1382" s="48"/>
      <c r="AK1382" s="45"/>
      <c r="AO1382" s="48"/>
      <c r="AS1382" s="48"/>
      <c r="AW1382" s="48"/>
      <c r="BA1382" s="48"/>
      <c r="BE1382" s="48"/>
      <c r="BI1382" s="48"/>
      <c r="BM1382" s="41">
        <v>44021</v>
      </c>
      <c r="BN1382">
        <v>7.15</v>
      </c>
      <c r="BO1382">
        <v>4.0571999999999999</v>
      </c>
      <c r="BQ1382" s="48"/>
      <c r="BU1382" s="48"/>
      <c r="BY1382" s="41">
        <v>44321</v>
      </c>
      <c r="BZ1382">
        <v>12.32</v>
      </c>
      <c r="CA1382">
        <v>8.0696999999999992</v>
      </c>
    </row>
    <row r="1383" spans="1:79">
      <c r="A1383" s="48"/>
      <c r="E1383" s="48"/>
      <c r="M1383" s="48"/>
      <c r="Q1383" s="48"/>
      <c r="U1383" s="48"/>
      <c r="Y1383" s="48"/>
      <c r="AC1383" s="48"/>
      <c r="AG1383" s="48"/>
      <c r="AK1383" s="45"/>
      <c r="AO1383" s="48"/>
      <c r="AS1383" s="48"/>
      <c r="AW1383" s="48"/>
      <c r="BA1383" s="48"/>
      <c r="BE1383" s="48"/>
      <c r="BI1383" s="48"/>
      <c r="BM1383" s="41">
        <v>44022</v>
      </c>
      <c r="BN1383">
        <v>6.94</v>
      </c>
      <c r="BO1383">
        <v>3.9380000000000002</v>
      </c>
      <c r="BQ1383" s="48"/>
      <c r="BU1383" s="48"/>
      <c r="BY1383" s="41">
        <v>44322</v>
      </c>
      <c r="BZ1383">
        <v>12.63</v>
      </c>
      <c r="CA1383">
        <v>8.2728000000000002</v>
      </c>
    </row>
    <row r="1384" spans="1:79">
      <c r="A1384" s="48"/>
      <c r="E1384" s="48"/>
      <c r="M1384" s="48"/>
      <c r="Q1384" s="48"/>
      <c r="U1384" s="48"/>
      <c r="Y1384" s="48"/>
      <c r="AC1384" s="48"/>
      <c r="AG1384" s="48"/>
      <c r="AK1384" s="45"/>
      <c r="AO1384" s="48"/>
      <c r="AS1384" s="48"/>
      <c r="AW1384" s="48"/>
      <c r="BA1384" s="48"/>
      <c r="BE1384" s="48"/>
      <c r="BI1384" s="48"/>
      <c r="BM1384" s="41">
        <v>44025</v>
      </c>
      <c r="BN1384">
        <v>6.74</v>
      </c>
      <c r="BO1384">
        <v>3.8245</v>
      </c>
      <c r="BQ1384" s="48"/>
      <c r="BU1384" s="48"/>
      <c r="BY1384" s="41">
        <v>44323</v>
      </c>
      <c r="BZ1384">
        <v>12.88</v>
      </c>
      <c r="CA1384">
        <v>8.4365000000000006</v>
      </c>
    </row>
    <row r="1385" spans="1:79">
      <c r="A1385" s="48"/>
      <c r="E1385" s="48"/>
      <c r="M1385" s="48"/>
      <c r="Q1385" s="48"/>
      <c r="U1385" s="48"/>
      <c r="Y1385" s="48"/>
      <c r="AC1385" s="48"/>
      <c r="AG1385" s="48"/>
      <c r="AK1385" s="45"/>
      <c r="AO1385" s="48"/>
      <c r="AS1385" s="48"/>
      <c r="AW1385" s="48"/>
      <c r="BA1385" s="48"/>
      <c r="BE1385" s="48"/>
      <c r="BI1385" s="48"/>
      <c r="BM1385" s="41">
        <v>44026</v>
      </c>
      <c r="BN1385">
        <v>6.84</v>
      </c>
      <c r="BO1385">
        <v>3.8813</v>
      </c>
      <c r="BQ1385" s="48"/>
      <c r="BU1385" s="48"/>
      <c r="BY1385" s="41">
        <v>44326</v>
      </c>
      <c r="BZ1385">
        <v>12.88</v>
      </c>
      <c r="CA1385">
        <v>8.4365000000000006</v>
      </c>
    </row>
    <row r="1386" spans="1:79">
      <c r="A1386" s="48"/>
      <c r="E1386" s="48"/>
      <c r="M1386" s="48"/>
      <c r="Q1386" s="48"/>
      <c r="U1386" s="48"/>
      <c r="Y1386" s="48"/>
      <c r="AC1386" s="48"/>
      <c r="AG1386" s="48"/>
      <c r="AK1386" s="45"/>
      <c r="AO1386" s="48"/>
      <c r="AS1386" s="48"/>
      <c r="AW1386" s="48"/>
      <c r="BA1386" s="48"/>
      <c r="BE1386" s="48"/>
      <c r="BI1386" s="48"/>
      <c r="BM1386" s="41">
        <v>44027</v>
      </c>
      <c r="BN1386">
        <v>6.72</v>
      </c>
      <c r="BO1386">
        <v>3.8132000000000001</v>
      </c>
      <c r="BQ1386" s="48"/>
      <c r="BU1386" s="48"/>
      <c r="BY1386" s="41">
        <v>44327</v>
      </c>
      <c r="BZ1386">
        <v>12.88</v>
      </c>
      <c r="CA1386">
        <v>8.4365000000000006</v>
      </c>
    </row>
    <row r="1387" spans="1:79">
      <c r="A1387" s="48"/>
      <c r="E1387" s="48"/>
      <c r="M1387" s="48"/>
      <c r="Q1387" s="48"/>
      <c r="U1387" s="48"/>
      <c r="Y1387" s="48"/>
      <c r="AC1387" s="48"/>
      <c r="AG1387" s="48"/>
      <c r="AK1387" s="45"/>
      <c r="AO1387" s="48"/>
      <c r="AS1387" s="48"/>
      <c r="AW1387" s="48"/>
      <c r="BA1387" s="48"/>
      <c r="BE1387" s="48"/>
      <c r="BI1387" s="48"/>
      <c r="BM1387" s="41">
        <v>44028</v>
      </c>
      <c r="BN1387">
        <v>6.92</v>
      </c>
      <c r="BO1387">
        <v>3.9266999999999999</v>
      </c>
      <c r="BQ1387" s="48"/>
      <c r="BU1387" s="48"/>
      <c r="BY1387" s="41">
        <v>44333</v>
      </c>
      <c r="BZ1387">
        <v>12.88</v>
      </c>
      <c r="CA1387">
        <v>8.4365000000000006</v>
      </c>
    </row>
    <row r="1388" spans="1:79">
      <c r="A1388" s="48"/>
      <c r="E1388" s="48"/>
      <c r="M1388" s="48"/>
      <c r="Q1388" s="48"/>
      <c r="U1388" s="48"/>
      <c r="Y1388" s="48"/>
      <c r="AC1388" s="48"/>
      <c r="AG1388" s="48"/>
      <c r="AK1388" s="45"/>
      <c r="AO1388" s="48"/>
      <c r="AS1388" s="48"/>
      <c r="AW1388" s="48"/>
      <c r="BA1388" s="48"/>
      <c r="BE1388" s="48"/>
      <c r="BI1388" s="48"/>
      <c r="BM1388" s="41">
        <v>44029</v>
      </c>
      <c r="BN1388">
        <v>6.9</v>
      </c>
      <c r="BO1388">
        <v>3.9152999999999998</v>
      </c>
      <c r="BQ1388" s="48"/>
      <c r="BU1388" s="48"/>
      <c r="BY1388" s="41">
        <v>44334</v>
      </c>
      <c r="BZ1388">
        <v>12.88</v>
      </c>
      <c r="CA1388">
        <v>8.4365000000000006</v>
      </c>
    </row>
    <row r="1389" spans="1:79">
      <c r="A1389" s="48"/>
      <c r="E1389" s="48"/>
      <c r="M1389" s="48"/>
      <c r="Q1389" s="48"/>
      <c r="U1389" s="48"/>
      <c r="Y1389" s="48"/>
      <c r="AC1389" s="48"/>
      <c r="AG1389" s="48"/>
      <c r="AK1389" s="45"/>
      <c r="AO1389" s="48"/>
      <c r="AS1389" s="48"/>
      <c r="AW1389" s="48"/>
      <c r="BA1389" s="48"/>
      <c r="BE1389" s="48"/>
      <c r="BI1389" s="48"/>
      <c r="BM1389" s="41">
        <v>44032</v>
      </c>
      <c r="BN1389">
        <v>7</v>
      </c>
      <c r="BO1389">
        <v>3.9721000000000002</v>
      </c>
      <c r="BQ1389" s="48"/>
      <c r="BU1389" s="48"/>
      <c r="BY1389" s="41">
        <v>44335</v>
      </c>
      <c r="BZ1389">
        <v>12.88</v>
      </c>
      <c r="CA1389">
        <v>8.4365000000000006</v>
      </c>
    </row>
    <row r="1390" spans="1:79">
      <c r="A1390" s="48"/>
      <c r="E1390" s="48"/>
      <c r="M1390" s="48"/>
      <c r="Q1390" s="48"/>
      <c r="U1390" s="48"/>
      <c r="Y1390" s="48"/>
      <c r="AC1390" s="48"/>
      <c r="AG1390" s="48"/>
      <c r="AK1390" s="45"/>
      <c r="AO1390" s="48"/>
      <c r="AS1390" s="48"/>
      <c r="AW1390" s="48"/>
      <c r="BA1390" s="48"/>
      <c r="BE1390" s="48"/>
      <c r="BI1390" s="48"/>
      <c r="BM1390" s="41">
        <v>44033</v>
      </c>
      <c r="BN1390">
        <v>6.9</v>
      </c>
      <c r="BO1390">
        <v>3.9152999999999998</v>
      </c>
      <c r="BQ1390" s="48"/>
      <c r="BU1390" s="48"/>
      <c r="BY1390" s="41">
        <v>44336</v>
      </c>
      <c r="BZ1390">
        <v>12.88</v>
      </c>
      <c r="CA1390">
        <v>8.4365000000000006</v>
      </c>
    </row>
    <row r="1391" spans="1:79">
      <c r="A1391" s="48"/>
      <c r="E1391" s="48"/>
      <c r="M1391" s="48"/>
      <c r="Q1391" s="48"/>
      <c r="U1391" s="48"/>
      <c r="Y1391" s="48"/>
      <c r="AC1391" s="48"/>
      <c r="AG1391" s="48"/>
      <c r="AK1391" s="45"/>
      <c r="AO1391" s="48"/>
      <c r="AS1391" s="48"/>
      <c r="AW1391" s="48"/>
      <c r="BA1391" s="48"/>
      <c r="BE1391" s="48"/>
      <c r="BI1391" s="48"/>
      <c r="BM1391" s="41">
        <v>44034</v>
      </c>
      <c r="BN1391">
        <v>6.9</v>
      </c>
      <c r="BO1391">
        <v>3.9152999999999998</v>
      </c>
      <c r="BQ1391" s="48"/>
      <c r="BU1391" s="48"/>
      <c r="BY1391" s="41">
        <v>44337</v>
      </c>
      <c r="BZ1391">
        <v>12.96</v>
      </c>
      <c r="CA1391">
        <v>8.4888999999999992</v>
      </c>
    </row>
    <row r="1392" spans="1:79">
      <c r="A1392" s="48"/>
      <c r="E1392" s="48"/>
      <c r="M1392" s="48"/>
      <c r="Q1392" s="48"/>
      <c r="U1392" s="48"/>
      <c r="Y1392" s="48"/>
      <c r="AC1392" s="48"/>
      <c r="AG1392" s="48"/>
      <c r="AK1392" s="45"/>
      <c r="AO1392" s="48"/>
      <c r="AS1392" s="48"/>
      <c r="AW1392" s="48"/>
      <c r="BA1392" s="48"/>
      <c r="BE1392" s="48"/>
      <c r="BI1392" s="48"/>
      <c r="BM1392" s="41">
        <v>44035</v>
      </c>
      <c r="BN1392">
        <v>6.9</v>
      </c>
      <c r="BO1392">
        <v>3.9152999999999998</v>
      </c>
      <c r="BQ1392" s="48"/>
      <c r="BU1392" s="48"/>
      <c r="BY1392" s="41">
        <v>44340</v>
      </c>
      <c r="BZ1392">
        <v>12.8</v>
      </c>
      <c r="CA1392">
        <v>8.3841000000000001</v>
      </c>
    </row>
    <row r="1393" spans="1:79">
      <c r="A1393" s="48"/>
      <c r="E1393" s="48"/>
      <c r="M1393" s="48"/>
      <c r="Q1393" s="48"/>
      <c r="U1393" s="48"/>
      <c r="Y1393" s="48"/>
      <c r="AC1393" s="48"/>
      <c r="AG1393" s="48"/>
      <c r="AK1393" s="45"/>
      <c r="AO1393" s="48"/>
      <c r="AS1393" s="48"/>
      <c r="AW1393" s="48"/>
      <c r="BA1393" s="48"/>
      <c r="BE1393" s="48"/>
      <c r="BI1393" s="48"/>
      <c r="BM1393" s="41">
        <v>44036</v>
      </c>
      <c r="BN1393">
        <v>7.1</v>
      </c>
      <c r="BO1393">
        <v>4.0288000000000004</v>
      </c>
      <c r="BQ1393" s="48"/>
      <c r="BU1393" s="48"/>
      <c r="BY1393" s="41">
        <v>44341</v>
      </c>
      <c r="BZ1393">
        <v>12.75</v>
      </c>
      <c r="CA1393">
        <v>8.3513999999999999</v>
      </c>
    </row>
    <row r="1394" spans="1:79">
      <c r="A1394" s="48"/>
      <c r="E1394" s="48"/>
      <c r="M1394" s="48"/>
      <c r="Q1394" s="48"/>
      <c r="U1394" s="48"/>
      <c r="Y1394" s="48"/>
      <c r="AC1394" s="48"/>
      <c r="AG1394" s="48"/>
      <c r="AK1394" s="45"/>
      <c r="AO1394" s="48"/>
      <c r="AS1394" s="48"/>
      <c r="AW1394" s="48"/>
      <c r="BA1394" s="48"/>
      <c r="BE1394" s="48"/>
      <c r="BI1394" s="48"/>
      <c r="BM1394" s="41">
        <v>44039</v>
      </c>
      <c r="BN1394">
        <v>7.08</v>
      </c>
      <c r="BO1394">
        <v>4.0175000000000001</v>
      </c>
      <c r="BQ1394" s="48"/>
      <c r="BU1394" s="48"/>
      <c r="BY1394" s="41">
        <v>44342</v>
      </c>
      <c r="BZ1394">
        <v>12.78</v>
      </c>
      <c r="CA1394">
        <v>8.3710000000000004</v>
      </c>
    </row>
    <row r="1395" spans="1:79">
      <c r="A1395" s="48"/>
      <c r="E1395" s="48"/>
      <c r="M1395" s="48"/>
      <c r="Q1395" s="48"/>
      <c r="U1395" s="48"/>
      <c r="Y1395" s="48"/>
      <c r="AC1395" s="48"/>
      <c r="AG1395" s="48"/>
      <c r="AK1395" s="45"/>
      <c r="AO1395" s="48"/>
      <c r="AS1395" s="48"/>
      <c r="AW1395" s="48"/>
      <c r="BA1395" s="48"/>
      <c r="BE1395" s="48"/>
      <c r="BI1395" s="48"/>
      <c r="BM1395" s="41">
        <v>44040</v>
      </c>
      <c r="BN1395">
        <v>7.09</v>
      </c>
      <c r="BO1395">
        <v>4.0231000000000003</v>
      </c>
      <c r="BQ1395" s="48"/>
      <c r="BU1395" s="48"/>
      <c r="BY1395" s="41">
        <v>44343</v>
      </c>
      <c r="BZ1395">
        <v>12.8</v>
      </c>
      <c r="CA1395">
        <v>8.3841000000000001</v>
      </c>
    </row>
    <row r="1396" spans="1:79">
      <c r="A1396" s="48"/>
      <c r="E1396" s="48"/>
      <c r="M1396" s="48"/>
      <c r="Q1396" s="48"/>
      <c r="U1396" s="48"/>
      <c r="Y1396" s="48"/>
      <c r="AC1396" s="48"/>
      <c r="AG1396" s="48"/>
      <c r="AK1396" s="45"/>
      <c r="AO1396" s="48"/>
      <c r="AS1396" s="48"/>
      <c r="AW1396" s="48"/>
      <c r="BA1396" s="48"/>
      <c r="BE1396" s="48"/>
      <c r="BI1396" s="48"/>
      <c r="BM1396" s="41">
        <v>44041</v>
      </c>
      <c r="BN1396">
        <v>7.19</v>
      </c>
      <c r="BO1396">
        <v>4.0799000000000003</v>
      </c>
      <c r="BQ1396" s="48"/>
      <c r="BU1396" s="48"/>
      <c r="BY1396" s="41">
        <v>44344</v>
      </c>
      <c r="BZ1396">
        <v>12.72</v>
      </c>
      <c r="CA1396">
        <v>8.3316999999999997</v>
      </c>
    </row>
    <row r="1397" spans="1:79">
      <c r="A1397" s="48"/>
      <c r="E1397" s="48"/>
      <c r="M1397" s="48"/>
      <c r="Q1397" s="48"/>
      <c r="U1397" s="48"/>
      <c r="Y1397" s="48"/>
      <c r="AC1397" s="48"/>
      <c r="AG1397" s="48"/>
      <c r="AK1397" s="45"/>
      <c r="AO1397" s="48"/>
      <c r="AS1397" s="48"/>
      <c r="AW1397" s="48"/>
      <c r="BA1397" s="48"/>
      <c r="BE1397" s="48"/>
      <c r="BI1397" s="48"/>
      <c r="BM1397" s="41">
        <v>44042</v>
      </c>
      <c r="BN1397">
        <v>7.35</v>
      </c>
      <c r="BO1397">
        <v>4.1707000000000001</v>
      </c>
      <c r="BQ1397" s="48"/>
      <c r="BU1397" s="48"/>
      <c r="BY1397" s="41">
        <v>44347</v>
      </c>
      <c r="BZ1397">
        <v>12.8</v>
      </c>
      <c r="CA1397">
        <v>8.3841000000000001</v>
      </c>
    </row>
    <row r="1398" spans="1:79">
      <c r="A1398" s="48"/>
      <c r="E1398" s="48"/>
      <c r="M1398" s="48"/>
      <c r="Q1398" s="48"/>
      <c r="U1398" s="48"/>
      <c r="Y1398" s="48"/>
      <c r="AC1398" s="48"/>
      <c r="AG1398" s="48"/>
      <c r="AK1398" s="45"/>
      <c r="AO1398" s="48"/>
      <c r="AS1398" s="48"/>
      <c r="AW1398" s="48"/>
      <c r="BA1398" s="48"/>
      <c r="BE1398" s="48"/>
      <c r="BI1398" s="48"/>
      <c r="BM1398" s="41">
        <v>44046</v>
      </c>
      <c r="BN1398">
        <v>7.56</v>
      </c>
      <c r="BO1398">
        <v>4.2897999999999996</v>
      </c>
      <c r="BQ1398" s="48"/>
      <c r="BU1398" s="48"/>
      <c r="BY1398" s="41">
        <v>44348</v>
      </c>
      <c r="BZ1398">
        <v>12.8</v>
      </c>
      <c r="CA1398">
        <v>8.3841000000000001</v>
      </c>
    </row>
    <row r="1399" spans="1:79">
      <c r="A1399" s="48"/>
      <c r="E1399" s="48"/>
      <c r="M1399" s="48"/>
      <c r="Q1399" s="48"/>
      <c r="U1399" s="48"/>
      <c r="Y1399" s="48"/>
      <c r="AC1399" s="48"/>
      <c r="AG1399" s="48"/>
      <c r="AK1399" s="45"/>
      <c r="AO1399" s="48"/>
      <c r="AS1399" s="48"/>
      <c r="AW1399" s="48"/>
      <c r="BA1399" s="48"/>
      <c r="BE1399" s="48"/>
      <c r="BI1399" s="48"/>
      <c r="BM1399" s="41">
        <v>44047</v>
      </c>
      <c r="BN1399">
        <v>7.46</v>
      </c>
      <c r="BO1399">
        <v>4.2331000000000003</v>
      </c>
      <c r="BQ1399" s="48"/>
      <c r="BU1399" s="48"/>
      <c r="BY1399" s="41">
        <v>44349</v>
      </c>
      <c r="BZ1399">
        <v>12.8</v>
      </c>
      <c r="CA1399">
        <v>8.3841000000000001</v>
      </c>
    </row>
    <row r="1400" spans="1:79">
      <c r="A1400" s="48"/>
      <c r="E1400" s="48"/>
      <c r="M1400" s="48"/>
      <c r="Q1400" s="48"/>
      <c r="U1400" s="48"/>
      <c r="Y1400" s="48"/>
      <c r="AC1400" s="48"/>
      <c r="AG1400" s="48"/>
      <c r="AK1400" s="45"/>
      <c r="AO1400" s="48"/>
      <c r="AS1400" s="48"/>
      <c r="AW1400" s="48"/>
      <c r="BA1400" s="48"/>
      <c r="BE1400" s="48"/>
      <c r="BI1400" s="48"/>
      <c r="BM1400" s="41">
        <v>44048</v>
      </c>
      <c r="BN1400">
        <v>7.6</v>
      </c>
      <c r="BO1400">
        <v>4.3125</v>
      </c>
      <c r="BQ1400" s="48"/>
      <c r="BU1400" s="48"/>
      <c r="BY1400" s="41">
        <v>44350</v>
      </c>
      <c r="BZ1400">
        <v>12.8</v>
      </c>
      <c r="CA1400">
        <v>8.3841000000000001</v>
      </c>
    </row>
    <row r="1401" spans="1:79">
      <c r="A1401" s="48"/>
      <c r="E1401" s="48"/>
      <c r="M1401" s="48"/>
      <c r="Q1401" s="48"/>
      <c r="U1401" s="48"/>
      <c r="Y1401" s="48"/>
      <c r="AC1401" s="48"/>
      <c r="AG1401" s="48"/>
      <c r="AK1401" s="45"/>
      <c r="AO1401" s="48"/>
      <c r="AS1401" s="48"/>
      <c r="AW1401" s="48"/>
      <c r="BA1401" s="48"/>
      <c r="BE1401" s="48"/>
      <c r="BI1401" s="48"/>
      <c r="BM1401" s="41">
        <v>44049</v>
      </c>
      <c r="BN1401">
        <v>7.55</v>
      </c>
      <c r="BO1401">
        <v>4.2840999999999996</v>
      </c>
      <c r="BQ1401" s="48"/>
      <c r="BU1401" s="48"/>
      <c r="BY1401" s="41">
        <v>44351</v>
      </c>
      <c r="BZ1401">
        <v>12.72</v>
      </c>
      <c r="CA1401">
        <v>8.3316999999999997</v>
      </c>
    </row>
    <row r="1402" spans="1:79">
      <c r="A1402" s="48"/>
      <c r="E1402" s="48"/>
      <c r="M1402" s="48"/>
      <c r="Q1402" s="48"/>
      <c r="U1402" s="48"/>
      <c r="Y1402" s="48"/>
      <c r="AC1402" s="48"/>
      <c r="AG1402" s="48"/>
      <c r="AK1402" s="45"/>
      <c r="AO1402" s="48"/>
      <c r="AS1402" s="48"/>
      <c r="AW1402" s="48"/>
      <c r="BA1402" s="48"/>
      <c r="BE1402" s="48"/>
      <c r="BI1402" s="48"/>
      <c r="BM1402" s="41">
        <v>44050</v>
      </c>
      <c r="BN1402">
        <v>7.6</v>
      </c>
      <c r="BO1402">
        <v>4.3125</v>
      </c>
      <c r="BQ1402" s="48"/>
      <c r="BU1402" s="48"/>
      <c r="BY1402" s="41">
        <v>44354</v>
      </c>
      <c r="BZ1402">
        <v>12.72</v>
      </c>
      <c r="CA1402">
        <v>8.3316999999999997</v>
      </c>
    </row>
    <row r="1403" spans="1:79">
      <c r="A1403" s="48"/>
      <c r="E1403" s="48"/>
      <c r="M1403" s="48"/>
      <c r="Q1403" s="48"/>
      <c r="U1403" s="48"/>
      <c r="Y1403" s="48"/>
      <c r="AC1403" s="48"/>
      <c r="AG1403" s="48"/>
      <c r="AK1403" s="45"/>
      <c r="AO1403" s="48"/>
      <c r="AS1403" s="48"/>
      <c r="AW1403" s="48"/>
      <c r="BA1403" s="48"/>
      <c r="BE1403" s="48"/>
      <c r="BI1403" s="48"/>
      <c r="BM1403" s="41">
        <v>44053</v>
      </c>
      <c r="BN1403">
        <v>7.69</v>
      </c>
      <c r="BO1403">
        <v>4.3635999999999999</v>
      </c>
      <c r="BQ1403" s="48"/>
      <c r="BU1403" s="48"/>
      <c r="BY1403" s="41">
        <v>44355</v>
      </c>
      <c r="BZ1403">
        <v>12.78</v>
      </c>
      <c r="CA1403">
        <v>8.3710000000000004</v>
      </c>
    </row>
    <row r="1404" spans="1:79">
      <c r="A1404" s="48"/>
      <c r="E1404" s="48"/>
      <c r="M1404" s="48"/>
      <c r="Q1404" s="48"/>
      <c r="U1404" s="48"/>
      <c r="Y1404" s="48"/>
      <c r="AC1404" s="48"/>
      <c r="AG1404" s="48"/>
      <c r="AK1404" s="45"/>
      <c r="AO1404" s="48"/>
      <c r="AS1404" s="48"/>
      <c r="AW1404" s="48"/>
      <c r="BA1404" s="48"/>
      <c r="BE1404" s="48"/>
      <c r="BI1404" s="48"/>
      <c r="BM1404" s="41">
        <v>44054</v>
      </c>
      <c r="BN1404">
        <v>7.69</v>
      </c>
      <c r="BO1404">
        <v>4.3635999999999999</v>
      </c>
      <c r="BQ1404" s="48"/>
      <c r="BU1404" s="48"/>
      <c r="BY1404" s="41">
        <v>44356</v>
      </c>
      <c r="BZ1404">
        <v>12.78</v>
      </c>
      <c r="CA1404">
        <v>8.3710000000000004</v>
      </c>
    </row>
    <row r="1405" spans="1:79">
      <c r="A1405" s="48"/>
      <c r="E1405" s="48"/>
      <c r="M1405" s="48"/>
      <c r="Q1405" s="48"/>
      <c r="U1405" s="48"/>
      <c r="Y1405" s="48"/>
      <c r="AC1405" s="48"/>
      <c r="AG1405" s="48"/>
      <c r="AK1405" s="45"/>
      <c r="AO1405" s="48"/>
      <c r="AS1405" s="48"/>
      <c r="AW1405" s="48"/>
      <c r="BA1405" s="48"/>
      <c r="BE1405" s="48"/>
      <c r="BI1405" s="48"/>
      <c r="BM1405" s="41">
        <v>44055</v>
      </c>
      <c r="BN1405">
        <v>7.6</v>
      </c>
      <c r="BO1405">
        <v>4.3125</v>
      </c>
      <c r="BQ1405" s="48"/>
      <c r="BU1405" s="48"/>
      <c r="BY1405" s="41">
        <v>44357</v>
      </c>
      <c r="BZ1405">
        <v>12.73</v>
      </c>
      <c r="CA1405">
        <v>8.3383000000000003</v>
      </c>
    </row>
    <row r="1406" spans="1:79">
      <c r="A1406" s="48"/>
      <c r="E1406" s="48"/>
      <c r="M1406" s="48"/>
      <c r="Q1406" s="48"/>
      <c r="U1406" s="48"/>
      <c r="Y1406" s="48"/>
      <c r="AC1406" s="48"/>
      <c r="AG1406" s="48"/>
      <c r="AK1406" s="45"/>
      <c r="AO1406" s="48"/>
      <c r="AS1406" s="48"/>
      <c r="AW1406" s="48"/>
      <c r="BA1406" s="48"/>
      <c r="BE1406" s="48"/>
      <c r="BI1406" s="48"/>
      <c r="BM1406" s="41">
        <v>44057</v>
      </c>
      <c r="BN1406">
        <v>7.72</v>
      </c>
      <c r="BO1406">
        <v>4.3806000000000003</v>
      </c>
      <c r="BQ1406" s="48"/>
      <c r="BU1406" s="48"/>
      <c r="BY1406" s="41">
        <v>44358</v>
      </c>
      <c r="BZ1406">
        <v>12.89</v>
      </c>
      <c r="CA1406">
        <v>8.4430999999999994</v>
      </c>
    </row>
    <row r="1407" spans="1:79">
      <c r="A1407" s="48"/>
      <c r="E1407" s="48"/>
      <c r="M1407" s="48"/>
      <c r="Q1407" s="48"/>
      <c r="U1407" s="48"/>
      <c r="Y1407" s="48"/>
      <c r="AC1407" s="48"/>
      <c r="AG1407" s="48"/>
      <c r="AK1407" s="45"/>
      <c r="AO1407" s="48"/>
      <c r="AS1407" s="48"/>
      <c r="AW1407" s="48"/>
      <c r="BA1407" s="48"/>
      <c r="BE1407" s="48"/>
      <c r="BI1407" s="48"/>
      <c r="BM1407" s="41">
        <v>44060</v>
      </c>
      <c r="BN1407">
        <v>7.6</v>
      </c>
      <c r="BO1407">
        <v>4.3125</v>
      </c>
      <c r="BQ1407" s="48"/>
      <c r="BU1407" s="48"/>
      <c r="BY1407" s="41">
        <v>44361</v>
      </c>
      <c r="BZ1407">
        <v>12.82</v>
      </c>
      <c r="CA1407">
        <v>8.3971999999999998</v>
      </c>
    </row>
    <row r="1408" spans="1:79">
      <c r="A1408" s="48"/>
      <c r="E1408" s="48"/>
      <c r="M1408" s="48"/>
      <c r="Q1408" s="48"/>
      <c r="U1408" s="48"/>
      <c r="Y1408" s="48"/>
      <c r="AC1408" s="48"/>
      <c r="AG1408" s="48"/>
      <c r="AK1408" s="45"/>
      <c r="AO1408" s="48"/>
      <c r="AS1408" s="48"/>
      <c r="AW1408" s="48"/>
      <c r="BA1408" s="48"/>
      <c r="BE1408" s="48"/>
      <c r="BI1408" s="48"/>
      <c r="BM1408" s="41">
        <v>44061</v>
      </c>
      <c r="BN1408">
        <v>7.6</v>
      </c>
      <c r="BO1408">
        <v>4.3125</v>
      </c>
      <c r="BQ1408" s="48"/>
      <c r="BU1408" s="48"/>
      <c r="BY1408" s="41">
        <v>44362</v>
      </c>
      <c r="BZ1408">
        <v>12.83</v>
      </c>
      <c r="CA1408">
        <v>8.4038000000000004</v>
      </c>
    </row>
    <row r="1409" spans="1:79">
      <c r="A1409" s="48"/>
      <c r="E1409" s="48"/>
      <c r="M1409" s="48"/>
      <c r="Q1409" s="48"/>
      <c r="U1409" s="48"/>
      <c r="Y1409" s="48"/>
      <c r="AC1409" s="48"/>
      <c r="AG1409" s="48"/>
      <c r="AK1409" s="45"/>
      <c r="AO1409" s="48"/>
      <c r="AS1409" s="48"/>
      <c r="AW1409" s="48"/>
      <c r="BA1409" s="48"/>
      <c r="BE1409" s="48"/>
      <c r="BI1409" s="48"/>
      <c r="BM1409" s="41">
        <v>44062</v>
      </c>
      <c r="BN1409">
        <v>7.51</v>
      </c>
      <c r="BO1409">
        <v>4.2614999999999998</v>
      </c>
      <c r="BQ1409" s="48"/>
      <c r="BU1409" s="48"/>
      <c r="BY1409" s="41">
        <v>44363</v>
      </c>
      <c r="BZ1409">
        <v>12.83</v>
      </c>
      <c r="CA1409">
        <v>8.4038000000000004</v>
      </c>
    </row>
    <row r="1410" spans="1:79">
      <c r="A1410" s="48"/>
      <c r="E1410" s="48"/>
      <c r="M1410" s="48"/>
      <c r="Q1410" s="48"/>
      <c r="U1410" s="48"/>
      <c r="Y1410" s="48"/>
      <c r="AC1410" s="48"/>
      <c r="AG1410" s="48"/>
      <c r="AK1410" s="45"/>
      <c r="AO1410" s="48"/>
      <c r="AS1410" s="48"/>
      <c r="AW1410" s="48"/>
      <c r="BA1410" s="48"/>
      <c r="BE1410" s="48"/>
      <c r="BI1410" s="48"/>
      <c r="BM1410" s="41">
        <v>44064</v>
      </c>
      <c r="BN1410">
        <v>7.46</v>
      </c>
      <c r="BO1410">
        <v>4.2331000000000003</v>
      </c>
      <c r="BQ1410" s="48"/>
      <c r="BU1410" s="48"/>
      <c r="BY1410" s="41">
        <v>44364</v>
      </c>
      <c r="BZ1410">
        <v>12.83</v>
      </c>
      <c r="CA1410">
        <v>8.4038000000000004</v>
      </c>
    </row>
    <row r="1411" spans="1:79">
      <c r="A1411" s="48"/>
      <c r="E1411" s="48"/>
      <c r="M1411" s="48"/>
      <c r="Q1411" s="48"/>
      <c r="U1411" s="48"/>
      <c r="Y1411" s="48"/>
      <c r="AC1411" s="48"/>
      <c r="AG1411" s="48"/>
      <c r="AK1411" s="45"/>
      <c r="AO1411" s="48"/>
      <c r="AS1411" s="48"/>
      <c r="AW1411" s="48"/>
      <c r="BA1411" s="48"/>
      <c r="BE1411" s="48"/>
      <c r="BI1411" s="48"/>
      <c r="BM1411" s="41">
        <v>44067</v>
      </c>
      <c r="BN1411">
        <v>7.46</v>
      </c>
      <c r="BO1411">
        <v>4.2331000000000003</v>
      </c>
      <c r="BQ1411" s="48"/>
      <c r="BU1411" s="48"/>
      <c r="BY1411" s="41">
        <v>44365</v>
      </c>
      <c r="BZ1411">
        <v>12.84</v>
      </c>
      <c r="CA1411">
        <v>8.4102999999999994</v>
      </c>
    </row>
    <row r="1412" spans="1:79">
      <c r="A1412" s="48"/>
      <c r="E1412" s="48"/>
      <c r="M1412" s="48"/>
      <c r="Q1412" s="48"/>
      <c r="U1412" s="48"/>
      <c r="Y1412" s="48"/>
      <c r="AC1412" s="48"/>
      <c r="AG1412" s="48"/>
      <c r="AK1412" s="45"/>
      <c r="AO1412" s="48"/>
      <c r="AS1412" s="48"/>
      <c r="AW1412" s="48"/>
      <c r="BA1412" s="48"/>
      <c r="BE1412" s="48"/>
      <c r="BI1412" s="48"/>
      <c r="BM1412" s="41">
        <v>44068</v>
      </c>
      <c r="BN1412">
        <v>7.6</v>
      </c>
      <c r="BO1412">
        <v>4.3125</v>
      </c>
      <c r="BQ1412" s="48"/>
      <c r="BU1412" s="48"/>
      <c r="BY1412" s="41">
        <v>44368</v>
      </c>
      <c r="BZ1412">
        <v>12.8</v>
      </c>
      <c r="CA1412">
        <v>8.3841000000000001</v>
      </c>
    </row>
    <row r="1413" spans="1:79">
      <c r="A1413" s="48"/>
      <c r="E1413" s="48"/>
      <c r="M1413" s="48"/>
      <c r="Q1413" s="48"/>
      <c r="U1413" s="48"/>
      <c r="Y1413" s="48"/>
      <c r="AC1413" s="48"/>
      <c r="AG1413" s="48"/>
      <c r="AK1413" s="45"/>
      <c r="AO1413" s="48"/>
      <c r="AS1413" s="48"/>
      <c r="AW1413" s="48"/>
      <c r="BA1413" s="48"/>
      <c r="BE1413" s="48"/>
      <c r="BI1413" s="48"/>
      <c r="BM1413" s="41">
        <v>44069</v>
      </c>
      <c r="BN1413">
        <v>7.59</v>
      </c>
      <c r="BO1413">
        <v>4.3068</v>
      </c>
      <c r="BQ1413" s="48"/>
      <c r="BU1413" s="48"/>
      <c r="BY1413" s="41">
        <v>44369</v>
      </c>
      <c r="BZ1413">
        <v>12.84</v>
      </c>
      <c r="CA1413">
        <v>8.4102999999999994</v>
      </c>
    </row>
    <row r="1414" spans="1:79">
      <c r="A1414" s="48"/>
      <c r="E1414" s="48"/>
      <c r="M1414" s="48"/>
      <c r="Q1414" s="48"/>
      <c r="U1414" s="48"/>
      <c r="Y1414" s="48"/>
      <c r="AC1414" s="48"/>
      <c r="AG1414" s="48"/>
      <c r="AK1414" s="45"/>
      <c r="AO1414" s="48"/>
      <c r="AS1414" s="48"/>
      <c r="AW1414" s="48"/>
      <c r="BA1414" s="48"/>
      <c r="BE1414" s="48"/>
      <c r="BI1414" s="48"/>
      <c r="BM1414" s="41">
        <v>44070</v>
      </c>
      <c r="BN1414">
        <v>7.5</v>
      </c>
      <c r="BO1414">
        <v>4.2557999999999998</v>
      </c>
      <c r="BQ1414" s="48"/>
      <c r="BU1414" s="48"/>
      <c r="BY1414" s="41">
        <v>44370</v>
      </c>
      <c r="BZ1414">
        <v>12.86</v>
      </c>
      <c r="CA1414">
        <v>8.4234000000000009</v>
      </c>
    </row>
    <row r="1415" spans="1:79">
      <c r="A1415" s="48"/>
      <c r="E1415" s="48"/>
      <c r="M1415" s="48"/>
      <c r="Q1415" s="48"/>
      <c r="U1415" s="48"/>
      <c r="Y1415" s="48"/>
      <c r="AC1415" s="48"/>
      <c r="AG1415" s="48"/>
      <c r="AK1415" s="45"/>
      <c r="AO1415" s="48"/>
      <c r="AS1415" s="48"/>
      <c r="AW1415" s="48"/>
      <c r="BA1415" s="48"/>
      <c r="BE1415" s="48"/>
      <c r="BI1415" s="48"/>
      <c r="BM1415" s="41">
        <v>44071</v>
      </c>
      <c r="BN1415">
        <v>7.58</v>
      </c>
      <c r="BO1415">
        <v>4.3011999999999997</v>
      </c>
      <c r="BQ1415" s="48"/>
      <c r="BU1415" s="48"/>
      <c r="BY1415" s="41">
        <v>44371</v>
      </c>
      <c r="BZ1415">
        <v>12.86</v>
      </c>
      <c r="CA1415">
        <v>8.4234000000000009</v>
      </c>
    </row>
    <row r="1416" spans="1:79">
      <c r="A1416" s="48"/>
      <c r="E1416" s="48"/>
      <c r="M1416" s="48"/>
      <c r="Q1416" s="48"/>
      <c r="U1416" s="48"/>
      <c r="Y1416" s="48"/>
      <c r="AC1416" s="48"/>
      <c r="AG1416" s="48"/>
      <c r="AK1416" s="45"/>
      <c r="AO1416" s="48"/>
      <c r="AS1416" s="48"/>
      <c r="AW1416" s="48"/>
      <c r="BA1416" s="48"/>
      <c r="BE1416" s="48"/>
      <c r="BI1416" s="48"/>
      <c r="BM1416" s="41">
        <v>44074</v>
      </c>
      <c r="BN1416">
        <v>7.46</v>
      </c>
      <c r="BO1416">
        <v>4.2331000000000003</v>
      </c>
      <c r="BQ1416" s="48"/>
      <c r="BU1416" s="48"/>
      <c r="BY1416" s="41">
        <v>44372</v>
      </c>
      <c r="BZ1416">
        <v>13</v>
      </c>
      <c r="CA1416">
        <v>8.5151000000000003</v>
      </c>
    </row>
    <row r="1417" spans="1:79">
      <c r="A1417" s="48"/>
      <c r="E1417" s="48"/>
      <c r="M1417" s="48"/>
      <c r="Q1417" s="48"/>
      <c r="U1417" s="48"/>
      <c r="Y1417" s="48"/>
      <c r="AC1417" s="48"/>
      <c r="AG1417" s="48"/>
      <c r="AK1417" s="45"/>
      <c r="AO1417" s="48"/>
      <c r="AS1417" s="48"/>
      <c r="AW1417" s="48"/>
      <c r="BA1417" s="48"/>
      <c r="BE1417" s="48"/>
      <c r="BI1417" s="48"/>
      <c r="BM1417" s="41">
        <v>44075</v>
      </c>
      <c r="BN1417">
        <v>7.4</v>
      </c>
      <c r="BO1417">
        <v>4.1989999999999998</v>
      </c>
      <c r="BQ1417" s="48"/>
      <c r="BU1417" s="48"/>
      <c r="BY1417" s="41">
        <v>44375</v>
      </c>
      <c r="BZ1417">
        <v>13</v>
      </c>
      <c r="CA1417">
        <v>8.5151000000000003</v>
      </c>
    </row>
    <row r="1418" spans="1:79">
      <c r="A1418" s="48"/>
      <c r="E1418" s="48"/>
      <c r="M1418" s="48"/>
      <c r="Q1418" s="48"/>
      <c r="U1418" s="48"/>
      <c r="Y1418" s="48"/>
      <c r="AC1418" s="48"/>
      <c r="AG1418" s="48"/>
      <c r="AK1418" s="45"/>
      <c r="AO1418" s="48"/>
      <c r="AS1418" s="48"/>
      <c r="AW1418" s="48"/>
      <c r="BA1418" s="48"/>
      <c r="BE1418" s="48"/>
      <c r="BI1418" s="48"/>
      <c r="BM1418" s="41">
        <v>44076</v>
      </c>
      <c r="BN1418">
        <v>7.45</v>
      </c>
      <c r="BO1418">
        <v>4.2274000000000003</v>
      </c>
      <c r="BQ1418" s="48"/>
      <c r="BU1418" s="48"/>
      <c r="BY1418" s="41">
        <v>44376</v>
      </c>
      <c r="BZ1418">
        <v>12.99</v>
      </c>
      <c r="CA1418">
        <v>8.5085999999999995</v>
      </c>
    </row>
    <row r="1419" spans="1:79">
      <c r="A1419" s="48"/>
      <c r="E1419" s="48"/>
      <c r="M1419" s="48"/>
      <c r="Q1419" s="48"/>
      <c r="U1419" s="48"/>
      <c r="Y1419" s="48"/>
      <c r="AC1419" s="48"/>
      <c r="AG1419" s="48"/>
      <c r="AK1419" s="45"/>
      <c r="AO1419" s="48"/>
      <c r="AS1419" s="48"/>
      <c r="AW1419" s="48"/>
      <c r="BA1419" s="48"/>
      <c r="BE1419" s="48"/>
      <c r="BI1419" s="48"/>
      <c r="BM1419" s="41">
        <v>44077</v>
      </c>
      <c r="BN1419">
        <v>7.45</v>
      </c>
      <c r="BO1419">
        <v>4.2274000000000003</v>
      </c>
      <c r="BQ1419" s="48"/>
      <c r="BU1419" s="48"/>
      <c r="BY1419" s="41">
        <v>44377</v>
      </c>
      <c r="BZ1419">
        <v>12.95</v>
      </c>
      <c r="CA1419">
        <v>8.4824000000000002</v>
      </c>
    </row>
    <row r="1420" spans="1:79">
      <c r="A1420" s="48"/>
      <c r="E1420" s="48"/>
      <c r="M1420" s="48"/>
      <c r="Q1420" s="48"/>
      <c r="U1420" s="48"/>
      <c r="Y1420" s="48"/>
      <c r="AC1420" s="48"/>
      <c r="AG1420" s="48"/>
      <c r="AK1420" s="45"/>
      <c r="AO1420" s="48"/>
      <c r="AS1420" s="48"/>
      <c r="AW1420" s="48"/>
      <c r="BA1420" s="48"/>
      <c r="BE1420" s="48"/>
      <c r="BI1420" s="48"/>
      <c r="BM1420" s="41">
        <v>44078</v>
      </c>
      <c r="BN1420">
        <v>7.6</v>
      </c>
      <c r="BO1420">
        <v>4.3125</v>
      </c>
      <c r="BQ1420" s="48"/>
      <c r="BU1420" s="48"/>
      <c r="BY1420" s="41">
        <v>44378</v>
      </c>
      <c r="BZ1420">
        <v>12.95</v>
      </c>
      <c r="CA1420">
        <v>8.4824000000000002</v>
      </c>
    </row>
    <row r="1421" spans="1:79">
      <c r="A1421" s="48"/>
      <c r="E1421" s="48"/>
      <c r="M1421" s="48"/>
      <c r="Q1421" s="48"/>
      <c r="U1421" s="48"/>
      <c r="Y1421" s="48"/>
      <c r="AC1421" s="48"/>
      <c r="AG1421" s="48"/>
      <c r="AK1421" s="45"/>
      <c r="AO1421" s="48"/>
      <c r="AS1421" s="48"/>
      <c r="AW1421" s="48"/>
      <c r="BA1421" s="48"/>
      <c r="BE1421" s="48"/>
      <c r="BI1421" s="48"/>
      <c r="BM1421" s="41">
        <v>44081</v>
      </c>
      <c r="BN1421">
        <v>7.9</v>
      </c>
      <c r="BO1421">
        <v>4.4828000000000001</v>
      </c>
      <c r="BQ1421" s="48"/>
      <c r="BU1421" s="48"/>
      <c r="BY1421" s="41">
        <v>44379</v>
      </c>
      <c r="BZ1421">
        <v>12.9</v>
      </c>
      <c r="CA1421">
        <v>8.4496000000000002</v>
      </c>
    </row>
    <row r="1422" spans="1:79">
      <c r="A1422" s="48"/>
      <c r="E1422" s="48"/>
      <c r="M1422" s="48"/>
      <c r="Q1422" s="48"/>
      <c r="U1422" s="48"/>
      <c r="Y1422" s="48"/>
      <c r="AC1422" s="48"/>
      <c r="AG1422" s="48"/>
      <c r="AK1422" s="45"/>
      <c r="AO1422" s="48"/>
      <c r="AS1422" s="48"/>
      <c r="AW1422" s="48"/>
      <c r="BA1422" s="48"/>
      <c r="BE1422" s="48"/>
      <c r="BI1422" s="48"/>
      <c r="BM1422" s="41">
        <v>44082</v>
      </c>
      <c r="BN1422">
        <v>7.88</v>
      </c>
      <c r="BO1422">
        <v>4.4714</v>
      </c>
      <c r="BQ1422" s="48"/>
      <c r="BU1422" s="48"/>
      <c r="BY1422" s="41">
        <v>44382</v>
      </c>
      <c r="BZ1422">
        <v>12.9</v>
      </c>
      <c r="CA1422">
        <v>8.4496000000000002</v>
      </c>
    </row>
    <row r="1423" spans="1:79">
      <c r="A1423" s="48"/>
      <c r="E1423" s="48"/>
      <c r="M1423" s="48"/>
      <c r="Q1423" s="48"/>
      <c r="U1423" s="48"/>
      <c r="Y1423" s="48"/>
      <c r="AC1423" s="48"/>
      <c r="AG1423" s="48"/>
      <c r="AK1423" s="45"/>
      <c r="AO1423" s="48"/>
      <c r="AS1423" s="48"/>
      <c r="AW1423" s="48"/>
      <c r="BA1423" s="48"/>
      <c r="BE1423" s="48"/>
      <c r="BI1423" s="48"/>
      <c r="BM1423" s="41">
        <v>44083</v>
      </c>
      <c r="BN1423">
        <v>7.88</v>
      </c>
      <c r="BO1423">
        <v>4.4714</v>
      </c>
      <c r="BQ1423" s="48"/>
      <c r="BU1423" s="48"/>
      <c r="BY1423" s="41">
        <v>44383</v>
      </c>
      <c r="BZ1423">
        <v>12.95</v>
      </c>
      <c r="CA1423">
        <v>8.4824000000000002</v>
      </c>
    </row>
    <row r="1424" spans="1:79">
      <c r="A1424" s="48"/>
      <c r="E1424" s="48"/>
      <c r="M1424" s="48"/>
      <c r="Q1424" s="48"/>
      <c r="U1424" s="48"/>
      <c r="Y1424" s="48"/>
      <c r="AC1424" s="48"/>
      <c r="AG1424" s="48"/>
      <c r="AK1424" s="45"/>
      <c r="AO1424" s="48"/>
      <c r="AS1424" s="48"/>
      <c r="AW1424" s="48"/>
      <c r="BA1424" s="48"/>
      <c r="BE1424" s="48"/>
      <c r="BI1424" s="48"/>
      <c r="BM1424" s="41">
        <v>44084</v>
      </c>
      <c r="BN1424">
        <v>7.75</v>
      </c>
      <c r="BO1424">
        <v>4.3975999999999997</v>
      </c>
      <c r="BQ1424" s="48"/>
      <c r="BU1424" s="48"/>
      <c r="BY1424" s="41">
        <v>44384</v>
      </c>
      <c r="BZ1424">
        <v>13</v>
      </c>
      <c r="CA1424">
        <v>8.5151000000000003</v>
      </c>
    </row>
    <row r="1425" spans="1:79">
      <c r="A1425" s="48"/>
      <c r="E1425" s="48"/>
      <c r="M1425" s="48"/>
      <c r="Q1425" s="48"/>
      <c r="U1425" s="48"/>
      <c r="Y1425" s="48"/>
      <c r="AC1425" s="48"/>
      <c r="AG1425" s="48"/>
      <c r="AK1425" s="45"/>
      <c r="AO1425" s="48"/>
      <c r="AS1425" s="48"/>
      <c r="AW1425" s="48"/>
      <c r="BA1425" s="48"/>
      <c r="BE1425" s="48"/>
      <c r="BI1425" s="48"/>
      <c r="BM1425" s="41">
        <v>44085</v>
      </c>
      <c r="BN1425">
        <v>7.75</v>
      </c>
      <c r="BO1425">
        <v>4.3975999999999997</v>
      </c>
      <c r="BQ1425" s="48"/>
      <c r="BU1425" s="48"/>
      <c r="BY1425" s="41">
        <v>44385</v>
      </c>
      <c r="BZ1425">
        <v>13</v>
      </c>
      <c r="CA1425">
        <v>8.5151000000000003</v>
      </c>
    </row>
    <row r="1426" spans="1:79">
      <c r="A1426" s="48"/>
      <c r="E1426" s="48"/>
      <c r="M1426" s="48"/>
      <c r="Q1426" s="48"/>
      <c r="U1426" s="48"/>
      <c r="Y1426" s="48"/>
      <c r="AC1426" s="48"/>
      <c r="AG1426" s="48"/>
      <c r="AK1426" s="45"/>
      <c r="AO1426" s="48"/>
      <c r="AS1426" s="48"/>
      <c r="AW1426" s="48"/>
      <c r="BA1426" s="48"/>
      <c r="BE1426" s="48"/>
      <c r="BI1426" s="48"/>
      <c r="BM1426" s="41">
        <v>44088</v>
      </c>
      <c r="BN1426">
        <v>7.75</v>
      </c>
      <c r="BO1426">
        <v>4.3975999999999997</v>
      </c>
      <c r="BQ1426" s="48"/>
      <c r="BU1426" s="48"/>
      <c r="BY1426" s="41">
        <v>44386</v>
      </c>
      <c r="BZ1426">
        <v>13</v>
      </c>
      <c r="CA1426">
        <v>8.5151000000000003</v>
      </c>
    </row>
    <row r="1427" spans="1:79">
      <c r="A1427" s="48"/>
      <c r="E1427" s="48"/>
      <c r="M1427" s="48"/>
      <c r="Q1427" s="48"/>
      <c r="U1427" s="48"/>
      <c r="Y1427" s="48"/>
      <c r="AC1427" s="48"/>
      <c r="AG1427" s="48"/>
      <c r="AK1427" s="45"/>
      <c r="AO1427" s="48"/>
      <c r="AS1427" s="48"/>
      <c r="AW1427" s="48"/>
      <c r="BA1427" s="48"/>
      <c r="BE1427" s="48"/>
      <c r="BI1427" s="48"/>
      <c r="BM1427" s="41">
        <v>44089</v>
      </c>
      <c r="BN1427">
        <v>8.0299999999999994</v>
      </c>
      <c r="BO1427">
        <v>4.5564999999999998</v>
      </c>
      <c r="BQ1427" s="48"/>
      <c r="BU1427" s="48"/>
      <c r="BY1427" s="41">
        <v>44389</v>
      </c>
      <c r="BZ1427">
        <v>11.95</v>
      </c>
      <c r="CA1427">
        <v>8.5153999999999996</v>
      </c>
    </row>
    <row r="1428" spans="1:79">
      <c r="A1428" s="48"/>
      <c r="E1428" s="48"/>
      <c r="M1428" s="48"/>
      <c r="Q1428" s="48"/>
      <c r="U1428" s="48"/>
      <c r="Y1428" s="48"/>
      <c r="AC1428" s="48"/>
      <c r="AG1428" s="48"/>
      <c r="AK1428" s="45"/>
      <c r="AO1428" s="48"/>
      <c r="AS1428" s="48"/>
      <c r="AW1428" s="48"/>
      <c r="BA1428" s="48"/>
      <c r="BE1428" s="48"/>
      <c r="BI1428" s="48"/>
      <c r="BM1428" s="41">
        <v>44090</v>
      </c>
      <c r="BN1428">
        <v>7.85</v>
      </c>
      <c r="BO1428">
        <v>4.4543999999999997</v>
      </c>
      <c r="BQ1428" s="48"/>
      <c r="BU1428" s="48"/>
      <c r="BY1428" s="41">
        <v>44390</v>
      </c>
      <c r="BZ1428">
        <v>11.95</v>
      </c>
      <c r="CA1428">
        <v>8.5153999999999996</v>
      </c>
    </row>
    <row r="1429" spans="1:79">
      <c r="A1429" s="48"/>
      <c r="E1429" s="48"/>
      <c r="M1429" s="48"/>
      <c r="Q1429" s="48"/>
      <c r="U1429" s="48"/>
      <c r="Y1429" s="48"/>
      <c r="AC1429" s="48"/>
      <c r="AG1429" s="48"/>
      <c r="AK1429" s="45"/>
      <c r="AO1429" s="48"/>
      <c r="AS1429" s="48"/>
      <c r="AW1429" s="48"/>
      <c r="BA1429" s="48"/>
      <c r="BE1429" s="48"/>
      <c r="BI1429" s="48"/>
      <c r="BM1429" s="41">
        <v>44091</v>
      </c>
      <c r="BN1429">
        <v>7.85</v>
      </c>
      <c r="BO1429">
        <v>4.4543999999999997</v>
      </c>
      <c r="BQ1429" s="48"/>
      <c r="BU1429" s="48"/>
      <c r="BY1429" s="41">
        <v>44391</v>
      </c>
      <c r="BZ1429">
        <v>11.95</v>
      </c>
      <c r="CA1429">
        <v>8.5153999999999996</v>
      </c>
    </row>
    <row r="1430" spans="1:79">
      <c r="A1430" s="48"/>
      <c r="E1430" s="48"/>
      <c r="M1430" s="48"/>
      <c r="Q1430" s="48"/>
      <c r="U1430" s="48"/>
      <c r="Y1430" s="48"/>
      <c r="AC1430" s="48"/>
      <c r="AG1430" s="48"/>
      <c r="AK1430" s="45"/>
      <c r="AO1430" s="48"/>
      <c r="AS1430" s="48"/>
      <c r="AW1430" s="48"/>
      <c r="BA1430" s="48"/>
      <c r="BE1430" s="48"/>
      <c r="BI1430" s="48"/>
      <c r="BM1430" s="41">
        <v>44092</v>
      </c>
      <c r="BN1430">
        <v>7.95</v>
      </c>
      <c r="BO1430">
        <v>4.5110999999999999</v>
      </c>
      <c r="BQ1430" s="48"/>
      <c r="BU1430" s="48"/>
      <c r="BY1430" s="41">
        <v>44392</v>
      </c>
      <c r="BZ1430">
        <v>11.95</v>
      </c>
      <c r="CA1430">
        <v>8.5153999999999996</v>
      </c>
    </row>
    <row r="1431" spans="1:79">
      <c r="A1431" s="48"/>
      <c r="E1431" s="48"/>
      <c r="M1431" s="48"/>
      <c r="Q1431" s="48"/>
      <c r="U1431" s="48"/>
      <c r="Y1431" s="48"/>
      <c r="AC1431" s="48"/>
      <c r="AG1431" s="48"/>
      <c r="AK1431" s="45"/>
      <c r="AO1431" s="48"/>
      <c r="AS1431" s="48"/>
      <c r="AW1431" s="48"/>
      <c r="BA1431" s="48"/>
      <c r="BE1431" s="48"/>
      <c r="BI1431" s="48"/>
      <c r="BM1431" s="41">
        <v>44095</v>
      </c>
      <c r="BN1431">
        <v>7.9</v>
      </c>
      <c r="BO1431">
        <v>4.4828000000000001</v>
      </c>
      <c r="BQ1431" s="48"/>
      <c r="BU1431" s="48"/>
      <c r="BY1431" s="41">
        <v>44393</v>
      </c>
      <c r="BZ1431">
        <v>12.25</v>
      </c>
      <c r="CA1431">
        <v>8.7292000000000005</v>
      </c>
    </row>
    <row r="1432" spans="1:79">
      <c r="A1432" s="48"/>
      <c r="E1432" s="48"/>
      <c r="M1432" s="48"/>
      <c r="Q1432" s="48"/>
      <c r="U1432" s="48"/>
      <c r="Y1432" s="48"/>
      <c r="AC1432" s="48"/>
      <c r="AG1432" s="48"/>
      <c r="AK1432" s="45"/>
      <c r="AO1432" s="48"/>
      <c r="AS1432" s="48"/>
      <c r="AW1432" s="48"/>
      <c r="BA1432" s="48"/>
      <c r="BE1432" s="48"/>
      <c r="BI1432" s="48"/>
      <c r="BM1432" s="41">
        <v>44096</v>
      </c>
      <c r="BN1432">
        <v>7.84</v>
      </c>
      <c r="BO1432">
        <v>4.4486999999999997</v>
      </c>
      <c r="BQ1432" s="48"/>
      <c r="BU1432" s="48"/>
      <c r="BY1432" s="41">
        <v>44396</v>
      </c>
      <c r="BZ1432">
        <v>12.25</v>
      </c>
      <c r="CA1432">
        <v>8.7292000000000005</v>
      </c>
    </row>
    <row r="1433" spans="1:79">
      <c r="A1433" s="48"/>
      <c r="E1433" s="48"/>
      <c r="M1433" s="48"/>
      <c r="Q1433" s="48"/>
      <c r="U1433" s="48"/>
      <c r="Y1433" s="48"/>
      <c r="AC1433" s="48"/>
      <c r="AG1433" s="48"/>
      <c r="AK1433" s="45"/>
      <c r="AO1433" s="48"/>
      <c r="AS1433" s="48"/>
      <c r="AW1433" s="48"/>
      <c r="BA1433" s="48"/>
      <c r="BE1433" s="48"/>
      <c r="BI1433" s="48"/>
      <c r="BM1433" s="41">
        <v>44097</v>
      </c>
      <c r="BN1433">
        <v>7.99</v>
      </c>
      <c r="BO1433">
        <v>4.5338000000000003</v>
      </c>
      <c r="BQ1433" s="48"/>
      <c r="BU1433" s="48"/>
      <c r="BY1433" s="41">
        <v>44399</v>
      </c>
      <c r="BZ1433">
        <v>12.25</v>
      </c>
      <c r="CA1433">
        <v>8.7292000000000005</v>
      </c>
    </row>
    <row r="1434" spans="1:79">
      <c r="A1434" s="48"/>
      <c r="E1434" s="48"/>
      <c r="M1434" s="48"/>
      <c r="Q1434" s="48"/>
      <c r="U1434" s="48"/>
      <c r="Y1434" s="48"/>
      <c r="AC1434" s="48"/>
      <c r="AG1434" s="48"/>
      <c r="AK1434" s="45"/>
      <c r="AO1434" s="48"/>
      <c r="AS1434" s="48"/>
      <c r="AW1434" s="48"/>
      <c r="BA1434" s="48"/>
      <c r="BE1434" s="48"/>
      <c r="BI1434" s="48"/>
      <c r="BM1434" s="41">
        <v>44098</v>
      </c>
      <c r="BN1434">
        <v>7.85</v>
      </c>
      <c r="BO1434">
        <v>4.4543999999999997</v>
      </c>
      <c r="BQ1434" s="48"/>
      <c r="BU1434" s="48"/>
      <c r="BY1434" s="41">
        <v>44400</v>
      </c>
      <c r="BZ1434">
        <v>11.89</v>
      </c>
      <c r="CA1434">
        <v>8.4725999999999999</v>
      </c>
    </row>
    <row r="1435" spans="1:79">
      <c r="A1435" s="48"/>
      <c r="E1435" s="48"/>
      <c r="M1435" s="48"/>
      <c r="Q1435" s="48"/>
      <c r="U1435" s="48"/>
      <c r="Y1435" s="48"/>
      <c r="AC1435" s="48"/>
      <c r="AG1435" s="48"/>
      <c r="AK1435" s="45"/>
      <c r="AO1435" s="48"/>
      <c r="AS1435" s="48"/>
      <c r="AW1435" s="48"/>
      <c r="BA1435" s="48"/>
      <c r="BE1435" s="48"/>
      <c r="BI1435" s="48"/>
      <c r="BM1435" s="41">
        <v>44099</v>
      </c>
      <c r="BN1435">
        <v>8.1999999999999993</v>
      </c>
      <c r="BO1435">
        <v>4.6529999999999996</v>
      </c>
      <c r="BQ1435" s="48"/>
      <c r="BU1435" s="48"/>
      <c r="BY1435" s="41">
        <v>44403</v>
      </c>
      <c r="BZ1435">
        <v>11.89</v>
      </c>
      <c r="CA1435">
        <v>8.4725999999999999</v>
      </c>
    </row>
    <row r="1436" spans="1:79">
      <c r="A1436" s="48"/>
      <c r="E1436" s="48"/>
      <c r="M1436" s="48"/>
      <c r="Q1436" s="48"/>
      <c r="U1436" s="48"/>
      <c r="Y1436" s="48"/>
      <c r="AC1436" s="48"/>
      <c r="AG1436" s="48"/>
      <c r="AK1436" s="45"/>
      <c r="AO1436" s="48"/>
      <c r="AS1436" s="48"/>
      <c r="AW1436" s="48"/>
      <c r="BA1436" s="48"/>
      <c r="BE1436" s="48"/>
      <c r="BI1436" s="48"/>
      <c r="BM1436" s="41">
        <v>44102</v>
      </c>
      <c r="BN1436">
        <v>8.44</v>
      </c>
      <c r="BO1436">
        <v>4.7892000000000001</v>
      </c>
      <c r="BQ1436" s="48"/>
      <c r="BU1436" s="48"/>
      <c r="BY1436" s="41">
        <v>44404</v>
      </c>
      <c r="BZ1436">
        <v>11.89</v>
      </c>
      <c r="CA1436">
        <v>8.4725999999999999</v>
      </c>
    </row>
    <row r="1437" spans="1:79">
      <c r="A1437" s="48"/>
      <c r="E1437" s="48"/>
      <c r="M1437" s="48"/>
      <c r="Q1437" s="48"/>
      <c r="U1437" s="48"/>
      <c r="Y1437" s="48"/>
      <c r="AC1437" s="48"/>
      <c r="AG1437" s="48"/>
      <c r="AK1437" s="45"/>
      <c r="AO1437" s="48"/>
      <c r="AS1437" s="48"/>
      <c r="AW1437" s="48"/>
      <c r="BA1437" s="48"/>
      <c r="BE1437" s="48"/>
      <c r="BI1437" s="48"/>
      <c r="BM1437" s="41">
        <v>44103</v>
      </c>
      <c r="BN1437">
        <v>8.5</v>
      </c>
      <c r="BO1437">
        <v>4.8231999999999999</v>
      </c>
      <c r="BQ1437" s="48"/>
      <c r="BU1437" s="48"/>
      <c r="BY1437" s="41">
        <v>44405</v>
      </c>
      <c r="BZ1437">
        <v>11.89</v>
      </c>
      <c r="CA1437">
        <v>8.4725999999999999</v>
      </c>
    </row>
    <row r="1438" spans="1:79">
      <c r="A1438" s="48"/>
      <c r="E1438" s="48"/>
      <c r="M1438" s="48"/>
      <c r="Q1438" s="48"/>
      <c r="U1438" s="48"/>
      <c r="Y1438" s="48"/>
      <c r="AC1438" s="48"/>
      <c r="AG1438" s="48"/>
      <c r="AK1438" s="45"/>
      <c r="AO1438" s="48"/>
      <c r="AS1438" s="48"/>
      <c r="AW1438" s="48"/>
      <c r="BA1438" s="48"/>
      <c r="BE1438" s="48"/>
      <c r="BI1438" s="48"/>
      <c r="BM1438" s="41">
        <v>44104</v>
      </c>
      <c r="BN1438">
        <v>8.19</v>
      </c>
      <c r="BO1438">
        <v>4.6473000000000004</v>
      </c>
      <c r="BQ1438" s="48"/>
      <c r="BU1438" s="48"/>
      <c r="BY1438" s="41">
        <v>44406</v>
      </c>
      <c r="BZ1438">
        <v>11.89</v>
      </c>
      <c r="CA1438">
        <v>8.4725999999999999</v>
      </c>
    </row>
    <row r="1439" spans="1:79">
      <c r="A1439" s="48"/>
      <c r="E1439" s="48"/>
      <c r="M1439" s="48"/>
      <c r="Q1439" s="48"/>
      <c r="U1439" s="48"/>
      <c r="Y1439" s="48"/>
      <c r="AC1439" s="48"/>
      <c r="AG1439" s="48"/>
      <c r="AK1439" s="45"/>
      <c r="AO1439" s="48"/>
      <c r="AS1439" s="48"/>
      <c r="AW1439" s="48"/>
      <c r="BA1439" s="48"/>
      <c r="BE1439" s="48"/>
      <c r="BI1439" s="48"/>
      <c r="BM1439" s="41">
        <v>44105</v>
      </c>
      <c r="BN1439">
        <v>7.95</v>
      </c>
      <c r="BO1439">
        <v>4.5110999999999999</v>
      </c>
      <c r="BQ1439" s="48"/>
      <c r="BU1439" s="48"/>
      <c r="BY1439" s="41">
        <v>44407</v>
      </c>
      <c r="BZ1439">
        <v>11.64</v>
      </c>
      <c r="CA1439">
        <v>8.2944999999999993</v>
      </c>
    </row>
    <row r="1440" spans="1:79">
      <c r="A1440" s="48"/>
      <c r="E1440" s="48"/>
      <c r="M1440" s="48"/>
      <c r="Q1440" s="48"/>
      <c r="U1440" s="48"/>
      <c r="Y1440" s="48"/>
      <c r="AC1440" s="48"/>
      <c r="AG1440" s="48"/>
      <c r="AK1440" s="45"/>
      <c r="AO1440" s="48"/>
      <c r="AS1440" s="48"/>
      <c r="AW1440" s="48"/>
      <c r="BA1440" s="48"/>
      <c r="BE1440" s="48"/>
      <c r="BI1440" s="48"/>
      <c r="BM1440" s="41">
        <v>44106</v>
      </c>
      <c r="BN1440">
        <v>7.83</v>
      </c>
      <c r="BO1440">
        <v>4.4429999999999996</v>
      </c>
      <c r="BQ1440" s="48"/>
      <c r="BU1440" s="48"/>
      <c r="BY1440" s="41">
        <v>44410</v>
      </c>
      <c r="BZ1440">
        <v>11.89</v>
      </c>
      <c r="CA1440">
        <v>8.4725999999999999</v>
      </c>
    </row>
    <row r="1441" spans="1:79">
      <c r="A1441" s="48"/>
      <c r="E1441" s="48"/>
      <c r="M1441" s="48"/>
      <c r="Q1441" s="48"/>
      <c r="U1441" s="48"/>
      <c r="Y1441" s="48"/>
      <c r="AC1441" s="48"/>
      <c r="AG1441" s="48"/>
      <c r="AK1441" s="45"/>
      <c r="AO1441" s="48"/>
      <c r="AS1441" s="48"/>
      <c r="AW1441" s="48"/>
      <c r="BA1441" s="48"/>
      <c r="BE1441" s="48"/>
      <c r="BI1441" s="48"/>
      <c r="BM1441" s="41">
        <v>44109</v>
      </c>
      <c r="BN1441">
        <v>8.06</v>
      </c>
      <c r="BO1441">
        <v>4.5735000000000001</v>
      </c>
      <c r="BQ1441" s="48"/>
      <c r="BU1441" s="48"/>
      <c r="BY1441" s="41">
        <v>44411</v>
      </c>
      <c r="BZ1441">
        <v>11.61</v>
      </c>
      <c r="CA1441">
        <v>8.2730999999999995</v>
      </c>
    </row>
    <row r="1442" spans="1:79">
      <c r="A1442" s="48"/>
      <c r="E1442" s="48"/>
      <c r="M1442" s="48"/>
      <c r="Q1442" s="48"/>
      <c r="U1442" s="48"/>
      <c r="Y1442" s="48"/>
      <c r="AC1442" s="48"/>
      <c r="AG1442" s="48"/>
      <c r="AK1442" s="45"/>
      <c r="AO1442" s="48"/>
      <c r="AS1442" s="48"/>
      <c r="AW1442" s="48"/>
      <c r="BA1442" s="48"/>
      <c r="BE1442" s="48"/>
      <c r="BI1442" s="48"/>
      <c r="BM1442" s="41">
        <v>44110</v>
      </c>
      <c r="BN1442">
        <v>8.24</v>
      </c>
      <c r="BO1442">
        <v>4.6757</v>
      </c>
      <c r="BQ1442" s="48"/>
      <c r="BU1442" s="48"/>
      <c r="BY1442" s="41">
        <v>44412</v>
      </c>
      <c r="BZ1442">
        <v>11.95</v>
      </c>
      <c r="CA1442">
        <v>8.5153999999999996</v>
      </c>
    </row>
    <row r="1443" spans="1:79">
      <c r="A1443" s="48"/>
      <c r="E1443" s="48"/>
      <c r="M1443" s="48"/>
      <c r="Q1443" s="48"/>
      <c r="U1443" s="48"/>
      <c r="Y1443" s="48"/>
      <c r="AC1443" s="48"/>
      <c r="AG1443" s="48"/>
      <c r="AK1443" s="45"/>
      <c r="AO1443" s="48"/>
      <c r="AS1443" s="48"/>
      <c r="AW1443" s="48"/>
      <c r="BA1443" s="48"/>
      <c r="BE1443" s="48"/>
      <c r="BI1443" s="48"/>
      <c r="BM1443" s="41">
        <v>44111</v>
      </c>
      <c r="BN1443">
        <v>8.19</v>
      </c>
      <c r="BO1443">
        <v>4.6473000000000004</v>
      </c>
      <c r="BQ1443" s="48"/>
      <c r="BU1443" s="48"/>
      <c r="BY1443" s="41">
        <v>44413</v>
      </c>
      <c r="BZ1443">
        <v>11.95</v>
      </c>
      <c r="CA1443">
        <v>8.5153999999999996</v>
      </c>
    </row>
    <row r="1444" spans="1:79">
      <c r="A1444" s="48"/>
      <c r="E1444" s="48"/>
      <c r="M1444" s="48"/>
      <c r="Q1444" s="48"/>
      <c r="U1444" s="48"/>
      <c r="Y1444" s="48"/>
      <c r="AC1444" s="48"/>
      <c r="AG1444" s="48"/>
      <c r="AK1444" s="45"/>
      <c r="AO1444" s="48"/>
      <c r="AS1444" s="48"/>
      <c r="AW1444" s="48"/>
      <c r="BA1444" s="48"/>
      <c r="BE1444" s="48"/>
      <c r="BI1444" s="48"/>
      <c r="BM1444" s="41">
        <v>44112</v>
      </c>
      <c r="BN1444">
        <v>8.25</v>
      </c>
      <c r="BO1444">
        <v>4.6814</v>
      </c>
      <c r="BQ1444" s="48"/>
      <c r="BU1444" s="48"/>
      <c r="BY1444" s="41">
        <v>44414</v>
      </c>
      <c r="BZ1444">
        <v>11.9</v>
      </c>
      <c r="CA1444">
        <v>8.4797999999999991</v>
      </c>
    </row>
    <row r="1445" spans="1:79">
      <c r="A1445" s="48"/>
      <c r="E1445" s="48"/>
      <c r="M1445" s="48"/>
      <c r="Q1445" s="48"/>
      <c r="U1445" s="48"/>
      <c r="Y1445" s="48"/>
      <c r="AC1445" s="48"/>
      <c r="AG1445" s="48"/>
      <c r="AK1445" s="45"/>
      <c r="AO1445" s="48"/>
      <c r="AS1445" s="48"/>
      <c r="AW1445" s="48"/>
      <c r="BA1445" s="48"/>
      <c r="BE1445" s="48"/>
      <c r="BI1445" s="48"/>
      <c r="BM1445" s="41">
        <v>44113</v>
      </c>
      <c r="BN1445">
        <v>6.71</v>
      </c>
      <c r="BO1445">
        <v>4.7</v>
      </c>
      <c r="BQ1445" s="48"/>
      <c r="BU1445" s="48"/>
      <c r="BY1445" s="41">
        <v>44417</v>
      </c>
      <c r="BZ1445">
        <v>11.9</v>
      </c>
      <c r="CA1445">
        <v>8.4797999999999991</v>
      </c>
    </row>
    <row r="1446" spans="1:79">
      <c r="A1446" s="48"/>
      <c r="E1446" s="48"/>
      <c r="M1446" s="48"/>
      <c r="Q1446" s="48"/>
      <c r="U1446" s="48"/>
      <c r="Y1446" s="48"/>
      <c r="AC1446" s="48"/>
      <c r="AG1446" s="48"/>
      <c r="AK1446" s="45"/>
      <c r="AO1446" s="48"/>
      <c r="AS1446" s="48"/>
      <c r="AW1446" s="48"/>
      <c r="BA1446" s="48"/>
      <c r="BE1446" s="48"/>
      <c r="BI1446" s="48"/>
      <c r="BM1446" s="41">
        <v>44116</v>
      </c>
      <c r="BN1446">
        <v>6.9</v>
      </c>
      <c r="BO1446">
        <v>4.8330000000000002</v>
      </c>
      <c r="BQ1446" s="48"/>
      <c r="BU1446" s="48"/>
      <c r="BY1446" s="41">
        <v>44419</v>
      </c>
      <c r="BZ1446">
        <v>11.95</v>
      </c>
      <c r="CA1446">
        <v>8.5153999999999996</v>
      </c>
    </row>
    <row r="1447" spans="1:79">
      <c r="A1447" s="48"/>
      <c r="E1447" s="48"/>
      <c r="M1447" s="48"/>
      <c r="Q1447" s="48"/>
      <c r="U1447" s="48"/>
      <c r="Y1447" s="48"/>
      <c r="AC1447" s="48"/>
      <c r="AG1447" s="48"/>
      <c r="AK1447" s="45"/>
      <c r="AO1447" s="48"/>
      <c r="AS1447" s="48"/>
      <c r="AW1447" s="48"/>
      <c r="BA1447" s="48"/>
      <c r="BE1447" s="48"/>
      <c r="BI1447" s="48"/>
      <c r="BM1447" s="41">
        <v>44117</v>
      </c>
      <c r="BN1447">
        <v>6.99</v>
      </c>
      <c r="BO1447">
        <v>4.8960999999999997</v>
      </c>
      <c r="BQ1447" s="48"/>
      <c r="BU1447" s="48"/>
      <c r="BY1447" s="41">
        <v>44420</v>
      </c>
      <c r="BZ1447">
        <v>11.95</v>
      </c>
      <c r="CA1447">
        <v>8.5153999999999996</v>
      </c>
    </row>
    <row r="1448" spans="1:79">
      <c r="A1448" s="48"/>
      <c r="E1448" s="48"/>
      <c r="M1448" s="48"/>
      <c r="Q1448" s="48"/>
      <c r="U1448" s="48"/>
      <c r="Y1448" s="48"/>
      <c r="AC1448" s="48"/>
      <c r="AG1448" s="48"/>
      <c r="AK1448" s="45"/>
      <c r="AO1448" s="48"/>
      <c r="AS1448" s="48"/>
      <c r="AW1448" s="48"/>
      <c r="BA1448" s="48"/>
      <c r="BE1448" s="48"/>
      <c r="BI1448" s="48"/>
      <c r="BM1448" s="41">
        <v>44118</v>
      </c>
      <c r="BN1448">
        <v>6.93</v>
      </c>
      <c r="BO1448">
        <v>4.8540999999999999</v>
      </c>
      <c r="BQ1448" s="48"/>
      <c r="BU1448" s="48"/>
      <c r="BY1448" s="41">
        <v>44424</v>
      </c>
      <c r="BZ1448">
        <v>11.95</v>
      </c>
      <c r="CA1448">
        <v>8.5153999999999996</v>
      </c>
    </row>
    <row r="1449" spans="1:79">
      <c r="A1449" s="48"/>
      <c r="E1449" s="48"/>
      <c r="M1449" s="48"/>
      <c r="Q1449" s="48"/>
      <c r="U1449" s="48"/>
      <c r="Y1449" s="48"/>
      <c r="AC1449" s="48"/>
      <c r="AG1449" s="48"/>
      <c r="AK1449" s="45"/>
      <c r="AO1449" s="48"/>
      <c r="AS1449" s="48"/>
      <c r="AW1449" s="48"/>
      <c r="BA1449" s="48"/>
      <c r="BE1449" s="48"/>
      <c r="BI1449" s="48"/>
      <c r="BM1449" s="41">
        <v>44120</v>
      </c>
      <c r="BN1449">
        <v>7</v>
      </c>
      <c r="BO1449">
        <v>4.9031000000000002</v>
      </c>
      <c r="BQ1449" s="48"/>
      <c r="BU1449" s="48"/>
      <c r="BY1449" s="41">
        <v>44425</v>
      </c>
      <c r="BZ1449">
        <v>11.76</v>
      </c>
      <c r="CA1449">
        <v>8.3800000000000008</v>
      </c>
    </row>
    <row r="1450" spans="1:79">
      <c r="A1450" s="48"/>
      <c r="E1450" s="48"/>
      <c r="M1450" s="48"/>
      <c r="Q1450" s="48"/>
      <c r="U1450" s="48"/>
      <c r="Y1450" s="48"/>
      <c r="AC1450" s="48"/>
      <c r="AG1450" s="48"/>
      <c r="AK1450" s="45"/>
      <c r="AO1450" s="48"/>
      <c r="AS1450" s="48"/>
      <c r="AW1450" s="48"/>
      <c r="BA1450" s="48"/>
      <c r="BE1450" s="48"/>
      <c r="BI1450" s="48"/>
      <c r="BM1450" s="41">
        <v>44123</v>
      </c>
      <c r="BN1450">
        <v>6.9</v>
      </c>
      <c r="BO1450">
        <v>4.8330000000000002</v>
      </c>
      <c r="BQ1450" s="48"/>
      <c r="BU1450" s="48"/>
      <c r="BY1450" s="41">
        <v>44426</v>
      </c>
      <c r="BZ1450">
        <v>11.65</v>
      </c>
      <c r="CA1450">
        <v>8.3016000000000005</v>
      </c>
    </row>
    <row r="1451" spans="1:79">
      <c r="A1451" s="48"/>
      <c r="E1451" s="48"/>
      <c r="M1451" s="48"/>
      <c r="Q1451" s="48"/>
      <c r="U1451" s="48"/>
      <c r="Y1451" s="48"/>
      <c r="AC1451" s="48"/>
      <c r="AG1451" s="48"/>
      <c r="AK1451" s="45"/>
      <c r="AO1451" s="48"/>
      <c r="AS1451" s="48"/>
      <c r="AW1451" s="48"/>
      <c r="BA1451" s="48"/>
      <c r="BE1451" s="48"/>
      <c r="BI1451" s="48"/>
      <c r="BM1451" s="41">
        <v>44124</v>
      </c>
      <c r="BN1451">
        <v>7.02</v>
      </c>
      <c r="BO1451">
        <v>4.9170999999999996</v>
      </c>
      <c r="BQ1451" s="48"/>
      <c r="BU1451" s="48"/>
      <c r="BY1451" s="41">
        <v>44427</v>
      </c>
      <c r="BZ1451">
        <v>11.65</v>
      </c>
      <c r="CA1451">
        <v>8.3016000000000005</v>
      </c>
    </row>
    <row r="1452" spans="1:79">
      <c r="A1452" s="48"/>
      <c r="E1452" s="48"/>
      <c r="M1452" s="48"/>
      <c r="Q1452" s="48"/>
      <c r="U1452" s="48"/>
      <c r="Y1452" s="48"/>
      <c r="AC1452" s="48"/>
      <c r="AG1452" s="48"/>
      <c r="AK1452" s="45"/>
      <c r="AO1452" s="48"/>
      <c r="AS1452" s="48"/>
      <c r="AW1452" s="48"/>
      <c r="BA1452" s="48"/>
      <c r="BE1452" s="48"/>
      <c r="BI1452" s="48"/>
      <c r="BM1452" s="41">
        <v>44125</v>
      </c>
      <c r="BN1452">
        <v>6.99</v>
      </c>
      <c r="BO1452">
        <v>4.8960999999999997</v>
      </c>
      <c r="BQ1452" s="48"/>
      <c r="BU1452" s="48"/>
      <c r="BY1452" s="41">
        <v>44428</v>
      </c>
      <c r="BZ1452">
        <v>11.9</v>
      </c>
      <c r="CA1452">
        <v>8.4797999999999991</v>
      </c>
    </row>
    <row r="1453" spans="1:79">
      <c r="A1453" s="48"/>
      <c r="E1453" s="48"/>
      <c r="M1453" s="48"/>
      <c r="Q1453" s="48"/>
      <c r="U1453" s="48"/>
      <c r="Y1453" s="48"/>
      <c r="AC1453" s="48"/>
      <c r="AG1453" s="48"/>
      <c r="AK1453" s="45"/>
      <c r="AO1453" s="48"/>
      <c r="AS1453" s="48"/>
      <c r="AW1453" s="48"/>
      <c r="BA1453" s="48"/>
      <c r="BE1453" s="48"/>
      <c r="BI1453" s="48"/>
      <c r="BM1453" s="41">
        <v>44126</v>
      </c>
      <c r="BN1453">
        <v>6.95</v>
      </c>
      <c r="BO1453">
        <v>4.8681000000000001</v>
      </c>
      <c r="BQ1453" s="48"/>
      <c r="BU1453" s="48"/>
      <c r="BY1453" s="41">
        <v>44431</v>
      </c>
      <c r="BZ1453">
        <v>11.9</v>
      </c>
      <c r="CA1453">
        <v>8.4797999999999991</v>
      </c>
    </row>
    <row r="1454" spans="1:79">
      <c r="A1454" s="48"/>
      <c r="E1454" s="48"/>
      <c r="M1454" s="48"/>
      <c r="Q1454" s="48"/>
      <c r="U1454" s="48"/>
      <c r="Y1454" s="48"/>
      <c r="AC1454" s="48"/>
      <c r="AG1454" s="48"/>
      <c r="AK1454" s="45"/>
      <c r="AO1454" s="48"/>
      <c r="AS1454" s="48"/>
      <c r="AW1454" s="48"/>
      <c r="BA1454" s="48"/>
      <c r="BE1454" s="48"/>
      <c r="BI1454" s="48"/>
      <c r="BM1454" s="41">
        <v>44127</v>
      </c>
      <c r="BN1454">
        <v>6.9</v>
      </c>
      <c r="BO1454">
        <v>4.8330000000000002</v>
      </c>
      <c r="BQ1454" s="48"/>
      <c r="BU1454" s="48"/>
      <c r="BY1454" s="41">
        <v>44432</v>
      </c>
      <c r="BZ1454">
        <v>12.24</v>
      </c>
      <c r="CA1454">
        <v>8.7219999999999995</v>
      </c>
    </row>
    <row r="1455" spans="1:79">
      <c r="A1455" s="48"/>
      <c r="E1455" s="48"/>
      <c r="M1455" s="48"/>
      <c r="Q1455" s="48"/>
      <c r="U1455" s="48"/>
      <c r="Y1455" s="48"/>
      <c r="AC1455" s="48"/>
      <c r="AG1455" s="48"/>
      <c r="AK1455" s="45"/>
      <c r="AO1455" s="48"/>
      <c r="AS1455" s="48"/>
      <c r="AW1455" s="48"/>
      <c r="BA1455" s="48"/>
      <c r="BE1455" s="48"/>
      <c r="BI1455" s="48"/>
      <c r="BM1455" s="41">
        <v>44130</v>
      </c>
      <c r="BN1455">
        <v>6.88</v>
      </c>
      <c r="BO1455">
        <v>4.819</v>
      </c>
      <c r="BQ1455" s="48"/>
      <c r="BU1455" s="48"/>
      <c r="BY1455" s="41">
        <v>44433</v>
      </c>
      <c r="BZ1455">
        <v>11.97</v>
      </c>
      <c r="CA1455">
        <v>8.5296000000000003</v>
      </c>
    </row>
    <row r="1456" spans="1:79">
      <c r="A1456" s="48"/>
      <c r="E1456" s="48"/>
      <c r="M1456" s="48"/>
      <c r="Q1456" s="48"/>
      <c r="U1456" s="48"/>
      <c r="Y1456" s="48"/>
      <c r="AC1456" s="48"/>
      <c r="AG1456" s="48"/>
      <c r="AK1456" s="45"/>
      <c r="AO1456" s="48"/>
      <c r="AS1456" s="48"/>
      <c r="AW1456" s="48"/>
      <c r="BA1456" s="48"/>
      <c r="BE1456" s="48"/>
      <c r="BI1456" s="48"/>
      <c r="BM1456" s="41">
        <v>44131</v>
      </c>
      <c r="BN1456">
        <v>6.8</v>
      </c>
      <c r="BO1456">
        <v>4.7629999999999999</v>
      </c>
      <c r="BQ1456" s="48"/>
      <c r="BU1456" s="48"/>
      <c r="BY1456" s="41">
        <v>44434</v>
      </c>
      <c r="BZ1456">
        <v>12.24</v>
      </c>
      <c r="CA1456">
        <v>8.7219999999999995</v>
      </c>
    </row>
    <row r="1457" spans="1:79">
      <c r="A1457" s="48"/>
      <c r="E1457" s="48"/>
      <c r="M1457" s="48"/>
      <c r="Q1457" s="48"/>
      <c r="U1457" s="48"/>
      <c r="Y1457" s="48"/>
      <c r="AC1457" s="48"/>
      <c r="AG1457" s="48"/>
      <c r="AK1457" s="45"/>
      <c r="AO1457" s="48"/>
      <c r="AS1457" s="48"/>
      <c r="AW1457" s="48"/>
      <c r="BA1457" s="48"/>
      <c r="BE1457" s="48"/>
      <c r="BI1457" s="48"/>
      <c r="BM1457" s="41">
        <v>44132</v>
      </c>
      <c r="BN1457">
        <v>6.78</v>
      </c>
      <c r="BO1457">
        <v>4.7489999999999997</v>
      </c>
      <c r="BQ1457" s="48"/>
      <c r="BU1457" s="48"/>
      <c r="BY1457" s="41">
        <v>44435</v>
      </c>
      <c r="BZ1457">
        <v>11.96</v>
      </c>
      <c r="CA1457">
        <v>8.5225000000000009</v>
      </c>
    </row>
    <row r="1458" spans="1:79">
      <c r="A1458" s="48"/>
      <c r="E1458" s="48"/>
      <c r="M1458" s="48"/>
      <c r="Q1458" s="48"/>
      <c r="U1458" s="48"/>
      <c r="Y1458" s="48"/>
      <c r="AC1458" s="48"/>
      <c r="AG1458" s="48"/>
      <c r="AK1458" s="45"/>
      <c r="AO1458" s="48"/>
      <c r="AS1458" s="48"/>
      <c r="AW1458" s="48"/>
      <c r="BA1458" s="48"/>
      <c r="BE1458" s="48"/>
      <c r="BI1458" s="48"/>
      <c r="BM1458" s="41">
        <v>44134</v>
      </c>
      <c r="BN1458">
        <v>6.67</v>
      </c>
      <c r="BO1458">
        <v>4.6718999999999999</v>
      </c>
      <c r="BQ1458" s="48"/>
      <c r="BU1458" s="48"/>
      <c r="BY1458" s="41">
        <v>44438</v>
      </c>
      <c r="BZ1458">
        <v>11.96</v>
      </c>
      <c r="CA1458">
        <v>8.5225000000000009</v>
      </c>
    </row>
    <row r="1459" spans="1:79">
      <c r="A1459" s="48"/>
      <c r="E1459" s="48"/>
      <c r="M1459" s="48"/>
      <c r="Q1459" s="48"/>
      <c r="U1459" s="48"/>
      <c r="Y1459" s="48"/>
      <c r="AC1459" s="48"/>
      <c r="AG1459" s="48"/>
      <c r="AK1459" s="45"/>
      <c r="AO1459" s="48"/>
      <c r="AS1459" s="48"/>
      <c r="AW1459" s="48"/>
      <c r="BA1459" s="48"/>
      <c r="BE1459" s="48"/>
      <c r="BI1459" s="48"/>
      <c r="BM1459" s="41">
        <v>44137</v>
      </c>
      <c r="BN1459">
        <v>6.64</v>
      </c>
      <c r="BO1459">
        <v>4.6509</v>
      </c>
      <c r="BQ1459" s="48"/>
      <c r="BU1459" s="48"/>
      <c r="BY1459" s="41">
        <v>44439</v>
      </c>
      <c r="BZ1459">
        <v>11.96</v>
      </c>
      <c r="CA1459">
        <v>8.5225000000000009</v>
      </c>
    </row>
    <row r="1460" spans="1:79">
      <c r="A1460" s="48"/>
      <c r="E1460" s="48"/>
      <c r="M1460" s="48"/>
      <c r="Q1460" s="48"/>
      <c r="U1460" s="48"/>
      <c r="Y1460" s="48"/>
      <c r="AC1460" s="48"/>
      <c r="AG1460" s="48"/>
      <c r="AK1460" s="45"/>
      <c r="AO1460" s="48"/>
      <c r="AS1460" s="48"/>
      <c r="AW1460" s="48"/>
      <c r="BA1460" s="48"/>
      <c r="BE1460" s="48"/>
      <c r="BI1460" s="48"/>
      <c r="BM1460" s="41">
        <v>44138</v>
      </c>
      <c r="BN1460">
        <v>6.73</v>
      </c>
      <c r="BO1460">
        <v>4.7140000000000004</v>
      </c>
      <c r="BQ1460" s="48"/>
      <c r="BU1460" s="48"/>
      <c r="BY1460" s="41">
        <v>44440</v>
      </c>
      <c r="BZ1460">
        <v>11.9</v>
      </c>
      <c r="CA1460">
        <v>8.4797999999999991</v>
      </c>
    </row>
    <row r="1461" spans="1:79">
      <c r="A1461" s="48"/>
      <c r="E1461" s="48"/>
      <c r="M1461" s="48"/>
      <c r="Q1461" s="48"/>
      <c r="U1461" s="48"/>
      <c r="Y1461" s="48"/>
      <c r="AC1461" s="48"/>
      <c r="AG1461" s="48"/>
      <c r="AK1461" s="45"/>
      <c r="AO1461" s="48"/>
      <c r="AS1461" s="48"/>
      <c r="AW1461" s="48"/>
      <c r="BA1461" s="48"/>
      <c r="BE1461" s="48"/>
      <c r="BI1461" s="48"/>
      <c r="BM1461" s="41">
        <v>44139</v>
      </c>
      <c r="BN1461">
        <v>6.61</v>
      </c>
      <c r="BO1461">
        <v>4.6299000000000001</v>
      </c>
      <c r="BQ1461" s="48"/>
      <c r="BU1461" s="48"/>
      <c r="BY1461" s="41">
        <v>44441</v>
      </c>
      <c r="BZ1461">
        <v>11.95</v>
      </c>
      <c r="CA1461">
        <v>8.5153999999999996</v>
      </c>
    </row>
    <row r="1462" spans="1:79">
      <c r="A1462" s="48"/>
      <c r="E1462" s="48"/>
      <c r="M1462" s="48"/>
      <c r="Q1462" s="48"/>
      <c r="U1462" s="48"/>
      <c r="Y1462" s="48"/>
      <c r="AC1462" s="48"/>
      <c r="AG1462" s="48"/>
      <c r="AK1462" s="45"/>
      <c r="AO1462" s="48"/>
      <c r="AS1462" s="48"/>
      <c r="AW1462" s="48"/>
      <c r="BA1462" s="48"/>
      <c r="BE1462" s="48"/>
      <c r="BI1462" s="48"/>
      <c r="BM1462" s="41">
        <v>44140</v>
      </c>
      <c r="BN1462">
        <v>6.62</v>
      </c>
      <c r="BO1462">
        <v>4.6368999999999998</v>
      </c>
      <c r="BQ1462" s="48"/>
      <c r="BU1462" s="48"/>
      <c r="BY1462" s="41">
        <v>44442</v>
      </c>
      <c r="BZ1462">
        <v>11.95</v>
      </c>
      <c r="CA1462">
        <v>8.5153999999999996</v>
      </c>
    </row>
    <row r="1463" spans="1:79">
      <c r="A1463" s="48"/>
      <c r="E1463" s="48"/>
      <c r="M1463" s="48"/>
      <c r="Q1463" s="48"/>
      <c r="U1463" s="48"/>
      <c r="Y1463" s="48"/>
      <c r="AC1463" s="48"/>
      <c r="AG1463" s="48"/>
      <c r="AK1463" s="45"/>
      <c r="AO1463" s="48"/>
      <c r="AS1463" s="48"/>
      <c r="AW1463" s="48"/>
      <c r="BA1463" s="48"/>
      <c r="BE1463" s="48"/>
      <c r="BI1463" s="48"/>
      <c r="BM1463" s="41">
        <v>44141</v>
      </c>
      <c r="BN1463">
        <v>6.73</v>
      </c>
      <c r="BO1463">
        <v>4.7140000000000004</v>
      </c>
      <c r="BQ1463" s="48"/>
      <c r="BU1463" s="48"/>
      <c r="BY1463" s="41">
        <v>44445</v>
      </c>
      <c r="BZ1463">
        <v>12.18</v>
      </c>
      <c r="CA1463">
        <v>8.6792999999999996</v>
      </c>
    </row>
    <row r="1464" spans="1:79">
      <c r="A1464" s="48"/>
      <c r="E1464" s="48"/>
      <c r="M1464" s="48"/>
      <c r="Q1464" s="48"/>
      <c r="U1464" s="48"/>
      <c r="Y1464" s="48"/>
      <c r="AC1464" s="48"/>
      <c r="AG1464" s="48"/>
      <c r="AK1464" s="45"/>
      <c r="AO1464" s="48"/>
      <c r="AS1464" s="48"/>
      <c r="AW1464" s="48"/>
      <c r="BA1464" s="48"/>
      <c r="BE1464" s="48"/>
      <c r="BI1464" s="48"/>
      <c r="BM1464" s="41">
        <v>44144</v>
      </c>
      <c r="BN1464">
        <v>6.65</v>
      </c>
      <c r="BO1464">
        <v>4.6578999999999997</v>
      </c>
      <c r="BQ1464" s="48"/>
      <c r="BU1464" s="48"/>
      <c r="BY1464" s="41">
        <v>44446</v>
      </c>
      <c r="BZ1464">
        <v>12.18</v>
      </c>
      <c r="CA1464">
        <v>8.6792999999999996</v>
      </c>
    </row>
    <row r="1465" spans="1:79">
      <c r="A1465" s="48"/>
      <c r="E1465" s="48"/>
      <c r="M1465" s="48"/>
      <c r="Q1465" s="48"/>
      <c r="U1465" s="48"/>
      <c r="Y1465" s="48"/>
      <c r="AC1465" s="48"/>
      <c r="AG1465" s="48"/>
      <c r="AK1465" s="45"/>
      <c r="AO1465" s="48"/>
      <c r="AS1465" s="48"/>
      <c r="AW1465" s="48"/>
      <c r="BA1465" s="48"/>
      <c r="BE1465" s="48"/>
      <c r="BI1465" s="48"/>
      <c r="BM1465" s="41">
        <v>44145</v>
      </c>
      <c r="BN1465">
        <v>6.54</v>
      </c>
      <c r="BO1465">
        <v>4.5808999999999997</v>
      </c>
      <c r="BQ1465" s="48"/>
      <c r="BU1465" s="48"/>
      <c r="BY1465" s="41">
        <v>44447</v>
      </c>
      <c r="BZ1465">
        <v>12.22</v>
      </c>
      <c r="CA1465">
        <v>8.7078000000000007</v>
      </c>
    </row>
    <row r="1466" spans="1:79">
      <c r="A1466" s="48"/>
      <c r="E1466" s="48"/>
      <c r="M1466" s="48"/>
      <c r="Q1466" s="48"/>
      <c r="U1466" s="48"/>
      <c r="Y1466" s="48"/>
      <c r="AC1466" s="48"/>
      <c r="AG1466" s="48"/>
      <c r="AK1466" s="45"/>
      <c r="AO1466" s="48"/>
      <c r="AS1466" s="48"/>
      <c r="AW1466" s="48"/>
      <c r="BA1466" s="48"/>
      <c r="BE1466" s="48"/>
      <c r="BI1466" s="48"/>
      <c r="BM1466" s="41">
        <v>44146</v>
      </c>
      <c r="BN1466">
        <v>6.7</v>
      </c>
      <c r="BO1466">
        <v>4.6929999999999996</v>
      </c>
      <c r="BQ1466" s="48"/>
      <c r="BU1466" s="48"/>
      <c r="BY1466" s="41">
        <v>44448</v>
      </c>
      <c r="BZ1466">
        <v>12.49</v>
      </c>
      <c r="CA1466">
        <v>8.9001999999999999</v>
      </c>
    </row>
    <row r="1467" spans="1:79">
      <c r="A1467" s="48"/>
      <c r="E1467" s="48"/>
      <c r="M1467" s="48"/>
      <c r="Q1467" s="48"/>
      <c r="U1467" s="48"/>
      <c r="Y1467" s="48"/>
      <c r="AC1467" s="48"/>
      <c r="AG1467" s="48"/>
      <c r="AK1467" s="45"/>
      <c r="AO1467" s="48"/>
      <c r="AS1467" s="48"/>
      <c r="AW1467" s="48"/>
      <c r="BA1467" s="48"/>
      <c r="BE1467" s="48"/>
      <c r="BI1467" s="48"/>
      <c r="BM1467" s="41">
        <v>44147</v>
      </c>
      <c r="BN1467">
        <v>6.64</v>
      </c>
      <c r="BO1467">
        <v>4.6509</v>
      </c>
      <c r="BQ1467" s="48"/>
      <c r="BU1467" s="48"/>
      <c r="BY1467" s="41">
        <v>44449</v>
      </c>
      <c r="BZ1467">
        <v>12.32</v>
      </c>
      <c r="CA1467">
        <v>8.7790999999999997</v>
      </c>
    </row>
    <row r="1468" spans="1:79">
      <c r="A1468" s="48"/>
      <c r="E1468" s="48"/>
      <c r="M1468" s="48"/>
      <c r="Q1468" s="48"/>
      <c r="U1468" s="48"/>
      <c r="Y1468" s="48"/>
      <c r="AC1468" s="48"/>
      <c r="AG1468" s="48"/>
      <c r="AK1468" s="45"/>
      <c r="AO1468" s="48"/>
      <c r="AS1468" s="48"/>
      <c r="AW1468" s="48"/>
      <c r="BA1468" s="48"/>
      <c r="BE1468" s="48"/>
      <c r="BI1468" s="48"/>
      <c r="BM1468" s="41">
        <v>44148</v>
      </c>
      <c r="BN1468">
        <v>6.75</v>
      </c>
      <c r="BO1468">
        <v>4.7279999999999998</v>
      </c>
      <c r="BQ1468" s="48"/>
      <c r="BU1468" s="48"/>
      <c r="BY1468" s="41">
        <v>44452</v>
      </c>
      <c r="BZ1468">
        <v>12.89</v>
      </c>
      <c r="CA1468">
        <v>9.1852</v>
      </c>
    </row>
    <row r="1469" spans="1:79">
      <c r="A1469" s="48"/>
      <c r="E1469" s="48"/>
      <c r="M1469" s="48"/>
      <c r="Q1469" s="48"/>
      <c r="U1469" s="48"/>
      <c r="Y1469" s="48"/>
      <c r="AC1469" s="48"/>
      <c r="AG1469" s="48"/>
      <c r="AK1469" s="45"/>
      <c r="AO1469" s="48"/>
      <c r="AS1469" s="48"/>
      <c r="AW1469" s="48"/>
      <c r="BA1469" s="48"/>
      <c r="BE1469" s="48"/>
      <c r="BI1469" s="48"/>
      <c r="BM1469" s="41">
        <v>44151</v>
      </c>
      <c r="BN1469">
        <v>6.7</v>
      </c>
      <c r="BO1469">
        <v>4.6929999999999996</v>
      </c>
      <c r="BQ1469" s="48"/>
      <c r="BU1469" s="48"/>
      <c r="BY1469" s="41">
        <v>44453</v>
      </c>
      <c r="BZ1469">
        <v>13</v>
      </c>
      <c r="CA1469">
        <v>9.2636000000000003</v>
      </c>
    </row>
    <row r="1470" spans="1:79">
      <c r="A1470" s="48"/>
      <c r="E1470" s="48"/>
      <c r="M1470" s="48"/>
      <c r="Q1470" s="48"/>
      <c r="U1470" s="48"/>
      <c r="Y1470" s="48"/>
      <c r="AC1470" s="48"/>
      <c r="AG1470" s="48"/>
      <c r="AK1470" s="45"/>
      <c r="AO1470" s="48"/>
      <c r="AS1470" s="48"/>
      <c r="AW1470" s="48"/>
      <c r="BA1470" s="48"/>
      <c r="BE1470" s="48"/>
      <c r="BI1470" s="48"/>
      <c r="BM1470" s="41">
        <v>44152</v>
      </c>
      <c r="BN1470">
        <v>6.85</v>
      </c>
      <c r="BO1470">
        <v>4.798</v>
      </c>
      <c r="BQ1470" s="48"/>
      <c r="BU1470" s="48"/>
      <c r="BY1470" s="41">
        <v>44454</v>
      </c>
      <c r="BZ1470">
        <v>12.98</v>
      </c>
      <c r="CA1470">
        <v>9.2493999999999996</v>
      </c>
    </row>
    <row r="1471" spans="1:79">
      <c r="A1471" s="48"/>
      <c r="E1471" s="48"/>
      <c r="M1471" s="48"/>
      <c r="Q1471" s="48"/>
      <c r="U1471" s="48"/>
      <c r="Y1471" s="48"/>
      <c r="AC1471" s="48"/>
      <c r="AG1471" s="48"/>
      <c r="AK1471" s="45"/>
      <c r="AO1471" s="48"/>
      <c r="AS1471" s="48"/>
      <c r="AW1471" s="48"/>
      <c r="BA1471" s="48"/>
      <c r="BE1471" s="48"/>
      <c r="BI1471" s="48"/>
      <c r="BM1471" s="41">
        <v>44153</v>
      </c>
      <c r="BN1471">
        <v>6.82</v>
      </c>
      <c r="BO1471">
        <v>4.7770000000000001</v>
      </c>
      <c r="BQ1471" s="48"/>
      <c r="BU1471" s="48"/>
      <c r="BY1471" s="41">
        <v>44455</v>
      </c>
      <c r="BZ1471">
        <v>12.98</v>
      </c>
      <c r="CA1471">
        <v>9.2493999999999996</v>
      </c>
    </row>
    <row r="1472" spans="1:79">
      <c r="A1472" s="48"/>
      <c r="E1472" s="48"/>
      <c r="M1472" s="48"/>
      <c r="Q1472" s="48"/>
      <c r="U1472" s="48"/>
      <c r="Y1472" s="48"/>
      <c r="AC1472" s="48"/>
      <c r="AG1472" s="48"/>
      <c r="AK1472" s="45"/>
      <c r="AO1472" s="48"/>
      <c r="AS1472" s="48"/>
      <c r="AW1472" s="48"/>
      <c r="BA1472" s="48"/>
      <c r="BE1472" s="48"/>
      <c r="BI1472" s="48"/>
      <c r="BM1472" s="41">
        <v>44154</v>
      </c>
      <c r="BN1472">
        <v>7.1</v>
      </c>
      <c r="BO1472">
        <v>4.9730999999999996</v>
      </c>
      <c r="BQ1472" s="48"/>
      <c r="BU1472" s="48"/>
      <c r="BY1472" s="41">
        <v>44456</v>
      </c>
      <c r="BZ1472">
        <v>12.97</v>
      </c>
      <c r="CA1472">
        <v>9.2422000000000004</v>
      </c>
    </row>
    <row r="1473" spans="1:79">
      <c r="A1473" s="48"/>
      <c r="E1473" s="48"/>
      <c r="M1473" s="48"/>
      <c r="Q1473" s="48"/>
      <c r="U1473" s="48"/>
      <c r="Y1473" s="48"/>
      <c r="AC1473" s="48"/>
      <c r="AG1473" s="48"/>
      <c r="AK1473" s="45"/>
      <c r="AO1473" s="48"/>
      <c r="AS1473" s="48"/>
      <c r="AW1473" s="48"/>
      <c r="BA1473" s="48"/>
      <c r="BE1473" s="48"/>
      <c r="BI1473" s="48"/>
      <c r="BM1473" s="41">
        <v>44155</v>
      </c>
      <c r="BN1473">
        <v>7.08</v>
      </c>
      <c r="BO1473">
        <v>4.9591000000000003</v>
      </c>
      <c r="BQ1473" s="48"/>
      <c r="BU1473" s="48"/>
      <c r="BY1473" s="41">
        <v>44459</v>
      </c>
      <c r="BZ1473">
        <v>13</v>
      </c>
      <c r="CA1473">
        <v>9.2636000000000003</v>
      </c>
    </row>
    <row r="1474" spans="1:79">
      <c r="A1474" s="48"/>
      <c r="E1474" s="48"/>
      <c r="M1474" s="48"/>
      <c r="Q1474" s="48"/>
      <c r="U1474" s="48"/>
      <c r="Y1474" s="48"/>
      <c r="AC1474" s="48"/>
      <c r="AG1474" s="48"/>
      <c r="AK1474" s="45"/>
      <c r="AO1474" s="48"/>
      <c r="AS1474" s="48"/>
      <c r="AW1474" s="48"/>
      <c r="BA1474" s="48"/>
      <c r="BE1474" s="48"/>
      <c r="BI1474" s="48"/>
      <c r="BM1474" s="41">
        <v>44158</v>
      </c>
      <c r="BN1474">
        <v>6.97</v>
      </c>
      <c r="BO1474">
        <v>4.8821000000000003</v>
      </c>
      <c r="BQ1474" s="48"/>
      <c r="BU1474" s="48"/>
      <c r="BY1474" s="41">
        <v>44460</v>
      </c>
      <c r="BZ1474">
        <v>13</v>
      </c>
      <c r="CA1474">
        <v>9.2636000000000003</v>
      </c>
    </row>
    <row r="1475" spans="1:79">
      <c r="A1475" s="48"/>
      <c r="E1475" s="48"/>
      <c r="M1475" s="48"/>
      <c r="Q1475" s="48"/>
      <c r="U1475" s="48"/>
      <c r="Y1475" s="48"/>
      <c r="AC1475" s="48"/>
      <c r="AG1475" s="48"/>
      <c r="AK1475" s="45"/>
      <c r="AO1475" s="48"/>
      <c r="AS1475" s="48"/>
      <c r="AW1475" s="48"/>
      <c r="BA1475" s="48"/>
      <c r="BE1475" s="48"/>
      <c r="BI1475" s="48"/>
      <c r="BM1475" s="41">
        <v>44159</v>
      </c>
      <c r="BN1475">
        <v>6.96</v>
      </c>
      <c r="BO1475">
        <v>4.8750999999999998</v>
      </c>
      <c r="BQ1475" s="48"/>
      <c r="BU1475" s="48"/>
      <c r="BY1475" s="41">
        <v>44461</v>
      </c>
      <c r="BZ1475">
        <v>12.98</v>
      </c>
      <c r="CA1475">
        <v>9.2493999999999996</v>
      </c>
    </row>
    <row r="1476" spans="1:79">
      <c r="A1476" s="48"/>
      <c r="E1476" s="48"/>
      <c r="M1476" s="48"/>
      <c r="Q1476" s="48"/>
      <c r="U1476" s="48"/>
      <c r="Y1476" s="48"/>
      <c r="AC1476" s="48"/>
      <c r="AG1476" s="48"/>
      <c r="AK1476" s="45"/>
      <c r="AO1476" s="48"/>
      <c r="AS1476" s="48"/>
      <c r="AW1476" s="48"/>
      <c r="BA1476" s="48"/>
      <c r="BE1476" s="48"/>
      <c r="BI1476" s="48"/>
      <c r="BM1476" s="41">
        <v>44160</v>
      </c>
      <c r="BN1476">
        <v>7.03</v>
      </c>
      <c r="BO1476">
        <v>4.9241000000000001</v>
      </c>
      <c r="BQ1476" s="48"/>
      <c r="BU1476" s="48"/>
      <c r="BY1476" s="41">
        <v>44462</v>
      </c>
      <c r="BZ1476">
        <v>13.63</v>
      </c>
      <c r="CA1476">
        <v>9.7125000000000004</v>
      </c>
    </row>
    <row r="1477" spans="1:79">
      <c r="A1477" s="48"/>
      <c r="E1477" s="48"/>
      <c r="M1477" s="48"/>
      <c r="Q1477" s="48"/>
      <c r="U1477" s="48"/>
      <c r="Y1477" s="48"/>
      <c r="AC1477" s="48"/>
      <c r="AG1477" s="48"/>
      <c r="AK1477" s="45"/>
      <c r="AO1477" s="48"/>
      <c r="AS1477" s="48"/>
      <c r="AW1477" s="48"/>
      <c r="BA1477" s="48"/>
      <c r="BE1477" s="48"/>
      <c r="BI1477" s="48"/>
      <c r="BM1477" s="41">
        <v>44161</v>
      </c>
      <c r="BN1477">
        <v>7.05</v>
      </c>
      <c r="BO1477">
        <v>4.9381000000000004</v>
      </c>
      <c r="BQ1477" s="48"/>
      <c r="BU1477" s="48"/>
      <c r="BY1477" s="41">
        <v>44463</v>
      </c>
      <c r="BZ1477">
        <v>13.5</v>
      </c>
      <c r="CA1477">
        <v>9.6198999999999995</v>
      </c>
    </row>
    <row r="1478" spans="1:79">
      <c r="A1478" s="48"/>
      <c r="E1478" s="48"/>
      <c r="M1478" s="48"/>
      <c r="Q1478" s="48"/>
      <c r="U1478" s="48"/>
      <c r="Y1478" s="48"/>
      <c r="AC1478" s="48"/>
      <c r="AG1478" s="48"/>
      <c r="AK1478" s="45"/>
      <c r="AO1478" s="48"/>
      <c r="AS1478" s="48"/>
      <c r="AW1478" s="48"/>
      <c r="BA1478" s="48"/>
      <c r="BE1478" s="48"/>
      <c r="BI1478" s="48"/>
      <c r="BM1478" s="41">
        <v>44162</v>
      </c>
      <c r="BN1478">
        <v>6.92</v>
      </c>
      <c r="BO1478">
        <v>4.8470000000000004</v>
      </c>
      <c r="BQ1478" s="48"/>
      <c r="BU1478" s="48"/>
      <c r="BY1478" s="41">
        <v>44466</v>
      </c>
      <c r="BZ1478">
        <v>13.5</v>
      </c>
      <c r="CA1478">
        <v>9.6198999999999995</v>
      </c>
    </row>
    <row r="1479" spans="1:79">
      <c r="A1479" s="48"/>
      <c r="E1479" s="48"/>
      <c r="M1479" s="48"/>
      <c r="Q1479" s="48"/>
      <c r="U1479" s="48"/>
      <c r="Y1479" s="48"/>
      <c r="AC1479" s="48"/>
      <c r="AG1479" s="48"/>
      <c r="AK1479" s="45"/>
      <c r="AO1479" s="48"/>
      <c r="AS1479" s="48"/>
      <c r="AW1479" s="48"/>
      <c r="BA1479" s="48"/>
      <c r="BE1479" s="48"/>
      <c r="BI1479" s="48"/>
      <c r="BM1479" s="41">
        <v>44165</v>
      </c>
      <c r="BN1479">
        <v>7.1</v>
      </c>
      <c r="BO1479">
        <v>4.9730999999999996</v>
      </c>
      <c r="BQ1479" s="48"/>
      <c r="BU1479" s="48"/>
      <c r="BY1479" s="41">
        <v>44467</v>
      </c>
      <c r="BZ1479">
        <v>13.5</v>
      </c>
      <c r="CA1479">
        <v>9.6198999999999995</v>
      </c>
    </row>
    <row r="1480" spans="1:79">
      <c r="A1480" s="48"/>
      <c r="E1480" s="48"/>
      <c r="M1480" s="48"/>
      <c r="Q1480" s="48"/>
      <c r="U1480" s="48"/>
      <c r="Y1480" s="48"/>
      <c r="AC1480" s="48"/>
      <c r="AG1480" s="48"/>
      <c r="AK1480" s="45"/>
      <c r="AO1480" s="48"/>
      <c r="AS1480" s="48"/>
      <c r="AW1480" s="48"/>
      <c r="BA1480" s="48"/>
      <c r="BE1480" s="48"/>
      <c r="BI1480" s="48"/>
      <c r="BM1480" s="41">
        <v>44166</v>
      </c>
      <c r="BN1480">
        <v>6.92</v>
      </c>
      <c r="BO1480">
        <v>4.8470000000000004</v>
      </c>
      <c r="BQ1480" s="48"/>
      <c r="BU1480" s="48"/>
      <c r="BY1480" s="41">
        <v>44468</v>
      </c>
      <c r="BZ1480">
        <v>13.45</v>
      </c>
      <c r="CA1480">
        <v>9.5843000000000007</v>
      </c>
    </row>
    <row r="1481" spans="1:79">
      <c r="A1481" s="48"/>
      <c r="E1481" s="48"/>
      <c r="M1481" s="48"/>
      <c r="Q1481" s="48"/>
      <c r="U1481" s="48"/>
      <c r="Y1481" s="48"/>
      <c r="AC1481" s="48"/>
      <c r="AG1481" s="48"/>
      <c r="AK1481" s="45"/>
      <c r="AO1481" s="48"/>
      <c r="AS1481" s="48"/>
      <c r="AW1481" s="48"/>
      <c r="BA1481" s="48"/>
      <c r="BE1481" s="48"/>
      <c r="BI1481" s="48"/>
      <c r="BM1481" s="41">
        <v>44167</v>
      </c>
      <c r="BN1481">
        <v>6.92</v>
      </c>
      <c r="BO1481">
        <v>4.8470000000000004</v>
      </c>
      <c r="BQ1481" s="48"/>
      <c r="BU1481" s="48"/>
      <c r="BY1481" s="41">
        <v>44469</v>
      </c>
      <c r="BZ1481">
        <v>13.2</v>
      </c>
      <c r="CA1481">
        <v>9.4061000000000003</v>
      </c>
    </row>
    <row r="1482" spans="1:79">
      <c r="A1482" s="48"/>
      <c r="E1482" s="48"/>
      <c r="M1482" s="48"/>
      <c r="Q1482" s="48"/>
      <c r="U1482" s="48"/>
      <c r="Y1482" s="48"/>
      <c r="AC1482" s="48"/>
      <c r="AG1482" s="48"/>
      <c r="AK1482" s="45"/>
      <c r="AO1482" s="48"/>
      <c r="AS1482" s="48"/>
      <c r="AW1482" s="48"/>
      <c r="BA1482" s="48"/>
      <c r="BE1482" s="48"/>
      <c r="BI1482" s="48"/>
      <c r="BM1482" s="41">
        <v>44168</v>
      </c>
      <c r="BN1482">
        <v>6.9</v>
      </c>
      <c r="BO1482">
        <v>4.8330000000000002</v>
      </c>
      <c r="BQ1482" s="48"/>
      <c r="BU1482" s="48"/>
      <c r="BY1482" s="41">
        <v>44470</v>
      </c>
      <c r="BZ1482">
        <v>13</v>
      </c>
      <c r="CA1482">
        <v>9.2636000000000003</v>
      </c>
    </row>
    <row r="1483" spans="1:79">
      <c r="A1483" s="48"/>
      <c r="E1483" s="48"/>
      <c r="M1483" s="48"/>
      <c r="Q1483" s="48"/>
      <c r="U1483" s="48"/>
      <c r="Y1483" s="48"/>
      <c r="AC1483" s="48"/>
      <c r="AG1483" s="48"/>
      <c r="AK1483" s="45"/>
      <c r="AO1483" s="48"/>
      <c r="AS1483" s="48"/>
      <c r="AW1483" s="48"/>
      <c r="BA1483" s="48"/>
      <c r="BE1483" s="48"/>
      <c r="BI1483" s="48"/>
      <c r="BM1483" s="41">
        <v>44169</v>
      </c>
      <c r="BN1483">
        <v>6.9</v>
      </c>
      <c r="BO1483">
        <v>4.8330000000000002</v>
      </c>
      <c r="BQ1483" s="48"/>
      <c r="BU1483" s="48"/>
      <c r="BY1483" s="41">
        <v>44473</v>
      </c>
      <c r="BZ1483">
        <v>13</v>
      </c>
      <c r="CA1483">
        <v>9.2636000000000003</v>
      </c>
    </row>
    <row r="1484" spans="1:79">
      <c r="A1484" s="48"/>
      <c r="E1484" s="48"/>
      <c r="M1484" s="48"/>
      <c r="Q1484" s="48"/>
      <c r="U1484" s="48"/>
      <c r="Y1484" s="48"/>
      <c r="AC1484" s="48"/>
      <c r="AG1484" s="48"/>
      <c r="AK1484" s="45"/>
      <c r="AO1484" s="48"/>
      <c r="AS1484" s="48"/>
      <c r="AW1484" s="48"/>
      <c r="BA1484" s="48"/>
      <c r="BE1484" s="48"/>
      <c r="BI1484" s="48"/>
      <c r="BM1484" s="41">
        <v>44172</v>
      </c>
      <c r="BN1484">
        <v>6.8</v>
      </c>
      <c r="BO1484">
        <v>4.7629999999999999</v>
      </c>
      <c r="BQ1484" s="48"/>
      <c r="BU1484" s="48"/>
      <c r="BY1484" s="41">
        <v>44474</v>
      </c>
      <c r="BZ1484">
        <v>12.99</v>
      </c>
      <c r="CA1484">
        <v>9.2565000000000008</v>
      </c>
    </row>
    <row r="1485" spans="1:79">
      <c r="A1485" s="48"/>
      <c r="E1485" s="48"/>
      <c r="M1485" s="48"/>
      <c r="Q1485" s="48"/>
      <c r="U1485" s="48"/>
      <c r="Y1485" s="48"/>
      <c r="AC1485" s="48"/>
      <c r="AG1485" s="48"/>
      <c r="AK1485" s="45"/>
      <c r="AO1485" s="48"/>
      <c r="AS1485" s="48"/>
      <c r="AW1485" s="48"/>
      <c r="BA1485" s="48"/>
      <c r="BE1485" s="48"/>
      <c r="BI1485" s="48"/>
      <c r="BM1485" s="41">
        <v>44173</v>
      </c>
      <c r="BN1485">
        <v>6.65</v>
      </c>
      <c r="BO1485">
        <v>4.6578999999999997</v>
      </c>
      <c r="BQ1485" s="48"/>
      <c r="BU1485" s="48"/>
      <c r="BY1485" s="41">
        <v>44475</v>
      </c>
      <c r="BZ1485">
        <v>12.99</v>
      </c>
      <c r="CA1485">
        <v>9.2565000000000008</v>
      </c>
    </row>
    <row r="1486" spans="1:79">
      <c r="A1486" s="48"/>
      <c r="E1486" s="48"/>
      <c r="M1486" s="48"/>
      <c r="Q1486" s="48"/>
      <c r="U1486" s="48"/>
      <c r="Y1486" s="48"/>
      <c r="AC1486" s="48"/>
      <c r="AG1486" s="48"/>
      <c r="AK1486" s="45"/>
      <c r="AO1486" s="48"/>
      <c r="AS1486" s="48"/>
      <c r="AW1486" s="48"/>
      <c r="BA1486" s="48"/>
      <c r="BE1486" s="48"/>
      <c r="BI1486" s="48"/>
      <c r="BM1486" s="41">
        <v>44174</v>
      </c>
      <c r="BN1486">
        <v>6.8</v>
      </c>
      <c r="BO1486">
        <v>4.7629999999999999</v>
      </c>
      <c r="BQ1486" s="48"/>
      <c r="BU1486" s="48"/>
      <c r="BY1486" s="41">
        <v>44476</v>
      </c>
      <c r="BZ1486">
        <v>12.99</v>
      </c>
      <c r="CA1486">
        <v>9.2565000000000008</v>
      </c>
    </row>
    <row r="1487" spans="1:79">
      <c r="A1487" s="48"/>
      <c r="E1487" s="48"/>
      <c r="M1487" s="48"/>
      <c r="Q1487" s="48"/>
      <c r="U1487" s="48"/>
      <c r="Y1487" s="48"/>
      <c r="AC1487" s="48"/>
      <c r="AG1487" s="48"/>
      <c r="AK1487" s="45"/>
      <c r="AO1487" s="48"/>
      <c r="AS1487" s="48"/>
      <c r="AW1487" s="48"/>
      <c r="BA1487" s="48"/>
      <c r="BE1487" s="48"/>
      <c r="BI1487" s="48"/>
      <c r="BM1487" s="41">
        <v>44175</v>
      </c>
      <c r="BN1487">
        <v>6.95</v>
      </c>
      <c r="BO1487">
        <v>4.8681000000000001</v>
      </c>
      <c r="BQ1487" s="48"/>
      <c r="BU1487" s="48"/>
      <c r="BY1487" s="41">
        <v>44477</v>
      </c>
      <c r="BZ1487">
        <v>13</v>
      </c>
      <c r="CA1487">
        <v>9.2636000000000003</v>
      </c>
    </row>
    <row r="1488" spans="1:79">
      <c r="A1488" s="48"/>
      <c r="E1488" s="48"/>
      <c r="M1488" s="48"/>
      <c r="Q1488" s="48"/>
      <c r="U1488" s="48"/>
      <c r="Y1488" s="48"/>
      <c r="AC1488" s="48"/>
      <c r="AG1488" s="48"/>
      <c r="AK1488" s="45"/>
      <c r="AO1488" s="48"/>
      <c r="AS1488" s="48"/>
      <c r="AW1488" s="48"/>
      <c r="BA1488" s="48"/>
      <c r="BE1488" s="48"/>
      <c r="BI1488" s="48"/>
      <c r="BM1488" s="41">
        <v>44176</v>
      </c>
      <c r="BN1488">
        <v>6.77</v>
      </c>
      <c r="BO1488">
        <v>4.742</v>
      </c>
      <c r="BQ1488" s="48"/>
      <c r="BU1488" s="48"/>
      <c r="BY1488" s="41">
        <v>44480</v>
      </c>
      <c r="BZ1488">
        <v>13</v>
      </c>
      <c r="CA1488">
        <v>9.2636000000000003</v>
      </c>
    </row>
    <row r="1489" spans="1:79">
      <c r="A1489" s="48"/>
      <c r="E1489" s="48"/>
      <c r="M1489" s="48"/>
      <c r="Q1489" s="48"/>
      <c r="U1489" s="48"/>
      <c r="Y1489" s="48"/>
      <c r="AC1489" s="48"/>
      <c r="AG1489" s="48"/>
      <c r="AK1489" s="45"/>
      <c r="AO1489" s="48"/>
      <c r="AS1489" s="48"/>
      <c r="AW1489" s="48"/>
      <c r="BA1489" s="48"/>
      <c r="BE1489" s="48"/>
      <c r="BI1489" s="48"/>
      <c r="BM1489" s="41">
        <v>44179</v>
      </c>
      <c r="BN1489">
        <v>6.8</v>
      </c>
      <c r="BO1489">
        <v>4.7629999999999999</v>
      </c>
      <c r="BQ1489" s="48"/>
      <c r="BU1489" s="48"/>
      <c r="BY1489" s="41">
        <v>44481</v>
      </c>
      <c r="BZ1489">
        <v>12.8</v>
      </c>
      <c r="CA1489">
        <v>9.1211000000000002</v>
      </c>
    </row>
    <row r="1490" spans="1:79">
      <c r="A1490" s="48"/>
      <c r="E1490" s="48"/>
      <c r="M1490" s="48"/>
      <c r="Q1490" s="48"/>
      <c r="U1490" s="48"/>
      <c r="Y1490" s="48"/>
      <c r="AC1490" s="48"/>
      <c r="AG1490" s="48"/>
      <c r="AK1490" s="45"/>
      <c r="AO1490" s="48"/>
      <c r="AS1490" s="48"/>
      <c r="AW1490" s="48"/>
      <c r="BA1490" s="48"/>
      <c r="BE1490" s="48"/>
      <c r="BI1490" s="48"/>
      <c r="BM1490" s="41">
        <v>44180</v>
      </c>
      <c r="BN1490">
        <v>6.75</v>
      </c>
      <c r="BO1490">
        <v>4.7279999999999998</v>
      </c>
      <c r="BQ1490" s="48"/>
      <c r="BU1490" s="48"/>
      <c r="BY1490" s="41">
        <v>44482</v>
      </c>
      <c r="BZ1490">
        <v>12.8</v>
      </c>
      <c r="CA1490">
        <v>9.1211000000000002</v>
      </c>
    </row>
    <row r="1491" spans="1:79">
      <c r="A1491" s="48"/>
      <c r="E1491" s="48"/>
      <c r="M1491" s="48"/>
      <c r="Q1491" s="48"/>
      <c r="U1491" s="48"/>
      <c r="Y1491" s="48"/>
      <c r="AC1491" s="48"/>
      <c r="AG1491" s="48"/>
      <c r="AK1491" s="45"/>
      <c r="AO1491" s="48"/>
      <c r="AS1491" s="48"/>
      <c r="AW1491" s="48"/>
      <c r="BA1491" s="48"/>
      <c r="BE1491" s="48"/>
      <c r="BI1491" s="48"/>
      <c r="BM1491" s="41">
        <v>44181</v>
      </c>
      <c r="BN1491">
        <v>6.85</v>
      </c>
      <c r="BO1491">
        <v>4.798</v>
      </c>
      <c r="BQ1491" s="48"/>
      <c r="BU1491" s="48"/>
      <c r="BY1491" s="41">
        <v>44483</v>
      </c>
      <c r="BZ1491">
        <v>12.79</v>
      </c>
      <c r="CA1491">
        <v>9.1140000000000008</v>
      </c>
    </row>
    <row r="1492" spans="1:79">
      <c r="A1492" s="48"/>
      <c r="E1492" s="48"/>
      <c r="M1492" s="48"/>
      <c r="Q1492" s="48"/>
      <c r="U1492" s="48"/>
      <c r="Y1492" s="48"/>
      <c r="AC1492" s="48"/>
      <c r="AG1492" s="48"/>
      <c r="AK1492" s="45"/>
      <c r="AO1492" s="48"/>
      <c r="AS1492" s="48"/>
      <c r="AW1492" s="48"/>
      <c r="BA1492" s="48"/>
      <c r="BE1492" s="48"/>
      <c r="BI1492" s="48"/>
      <c r="BM1492" s="41">
        <v>44182</v>
      </c>
      <c r="BN1492">
        <v>6.9</v>
      </c>
      <c r="BO1492">
        <v>4.8330000000000002</v>
      </c>
      <c r="BQ1492" s="48"/>
      <c r="BU1492" s="48"/>
      <c r="BY1492" s="41">
        <v>44488</v>
      </c>
      <c r="BZ1492">
        <v>13</v>
      </c>
      <c r="CA1492">
        <v>9.2636000000000003</v>
      </c>
    </row>
    <row r="1493" spans="1:79">
      <c r="A1493" s="48"/>
      <c r="E1493" s="48"/>
      <c r="M1493" s="48"/>
      <c r="Q1493" s="48"/>
      <c r="U1493" s="48"/>
      <c r="Y1493" s="48"/>
      <c r="AC1493" s="48"/>
      <c r="AG1493" s="48"/>
      <c r="AK1493" s="45"/>
      <c r="AO1493" s="48"/>
      <c r="AS1493" s="48"/>
      <c r="AW1493" s="48"/>
      <c r="BA1493" s="48"/>
      <c r="BE1493" s="48"/>
      <c r="BI1493" s="48"/>
      <c r="BM1493" s="41">
        <v>44183</v>
      </c>
      <c r="BN1493">
        <v>6.94</v>
      </c>
      <c r="BO1493">
        <v>4.8611000000000004</v>
      </c>
      <c r="BQ1493" s="48"/>
      <c r="BU1493" s="48"/>
      <c r="BY1493" s="41">
        <v>44489</v>
      </c>
      <c r="BZ1493">
        <v>13</v>
      </c>
      <c r="CA1493">
        <v>9.2636000000000003</v>
      </c>
    </row>
    <row r="1494" spans="1:79">
      <c r="A1494" s="48"/>
      <c r="E1494" s="48"/>
      <c r="M1494" s="48"/>
      <c r="Q1494" s="48"/>
      <c r="U1494" s="48"/>
      <c r="Y1494" s="48"/>
      <c r="AC1494" s="48"/>
      <c r="AG1494" s="48"/>
      <c r="AK1494" s="45"/>
      <c r="AO1494" s="48"/>
      <c r="AS1494" s="48"/>
      <c r="AW1494" s="48"/>
      <c r="BA1494" s="48"/>
      <c r="BE1494" s="48"/>
      <c r="BI1494" s="48"/>
      <c r="BM1494" s="41">
        <v>44186</v>
      </c>
      <c r="BN1494">
        <v>6.9</v>
      </c>
      <c r="BO1494">
        <v>4.8330000000000002</v>
      </c>
      <c r="BQ1494" s="48"/>
      <c r="BU1494" s="48"/>
      <c r="BY1494" s="41">
        <v>44490</v>
      </c>
      <c r="BZ1494">
        <v>13.3</v>
      </c>
      <c r="CA1494">
        <v>9.4773999999999994</v>
      </c>
    </row>
    <row r="1495" spans="1:79">
      <c r="A1495" s="48"/>
      <c r="E1495" s="48"/>
      <c r="M1495" s="48"/>
      <c r="Q1495" s="48"/>
      <c r="U1495" s="48"/>
      <c r="Y1495" s="48"/>
      <c r="AC1495" s="48"/>
      <c r="AG1495" s="48"/>
      <c r="AK1495" s="45"/>
      <c r="AO1495" s="48"/>
      <c r="AS1495" s="48"/>
      <c r="AW1495" s="48"/>
      <c r="BA1495" s="48"/>
      <c r="BE1495" s="48"/>
      <c r="BI1495" s="48"/>
      <c r="BM1495" s="41">
        <v>44187</v>
      </c>
      <c r="BN1495">
        <v>6.8</v>
      </c>
      <c r="BO1495">
        <v>4.7629999999999999</v>
      </c>
      <c r="BQ1495" s="48"/>
      <c r="BU1495" s="48"/>
      <c r="BY1495" s="41">
        <v>44491</v>
      </c>
      <c r="BZ1495">
        <v>13</v>
      </c>
      <c r="CA1495">
        <v>9.2636000000000003</v>
      </c>
    </row>
    <row r="1496" spans="1:79">
      <c r="A1496" s="48"/>
      <c r="E1496" s="48"/>
      <c r="M1496" s="48"/>
      <c r="Q1496" s="48"/>
      <c r="U1496" s="48"/>
      <c r="Y1496" s="48"/>
      <c r="AC1496" s="48"/>
      <c r="AG1496" s="48"/>
      <c r="AK1496" s="45"/>
      <c r="AO1496" s="48"/>
      <c r="AS1496" s="48"/>
      <c r="AW1496" s="48"/>
      <c r="BA1496" s="48"/>
      <c r="BE1496" s="48"/>
      <c r="BI1496" s="48"/>
      <c r="BM1496" s="41">
        <v>44188</v>
      </c>
      <c r="BN1496">
        <v>6.88</v>
      </c>
      <c r="BO1496">
        <v>4.819</v>
      </c>
      <c r="BQ1496" s="48"/>
      <c r="BU1496" s="48"/>
      <c r="BY1496" s="41">
        <v>44494</v>
      </c>
      <c r="BZ1496">
        <v>13</v>
      </c>
      <c r="CA1496">
        <v>9.2636000000000003</v>
      </c>
    </row>
    <row r="1497" spans="1:79">
      <c r="A1497" s="48"/>
      <c r="E1497" s="48"/>
      <c r="M1497" s="48"/>
      <c r="Q1497" s="48"/>
      <c r="U1497" s="48"/>
      <c r="Y1497" s="48"/>
      <c r="AC1497" s="48"/>
      <c r="AG1497" s="48"/>
      <c r="AK1497" s="45"/>
      <c r="AO1497" s="48"/>
      <c r="AS1497" s="48"/>
      <c r="AW1497" s="48"/>
      <c r="BA1497" s="48"/>
      <c r="BE1497" s="48"/>
      <c r="BI1497" s="48"/>
      <c r="BM1497" s="41">
        <v>44189</v>
      </c>
      <c r="BN1497">
        <v>7</v>
      </c>
      <c r="BO1497">
        <v>4.9031000000000002</v>
      </c>
      <c r="BQ1497" s="48"/>
      <c r="BU1497" s="48"/>
      <c r="BY1497" s="41">
        <v>44495</v>
      </c>
      <c r="BZ1497">
        <v>12.8</v>
      </c>
      <c r="CA1497">
        <v>9.1211000000000002</v>
      </c>
    </row>
    <row r="1498" spans="1:79">
      <c r="A1498" s="48"/>
      <c r="E1498" s="48"/>
      <c r="M1498" s="48"/>
      <c r="Q1498" s="48"/>
      <c r="U1498" s="48"/>
      <c r="Y1498" s="48"/>
      <c r="AC1498" s="48"/>
      <c r="AG1498" s="48"/>
      <c r="AK1498" s="45"/>
      <c r="AO1498" s="48"/>
      <c r="AS1498" s="48"/>
      <c r="AW1498" s="48"/>
      <c r="BA1498" s="48"/>
      <c r="BE1498" s="48"/>
      <c r="BI1498" s="48"/>
      <c r="BM1498" s="41">
        <v>44190</v>
      </c>
      <c r="BN1498">
        <v>7</v>
      </c>
      <c r="BO1498">
        <v>4.9031000000000002</v>
      </c>
      <c r="BQ1498" s="48"/>
      <c r="BU1498" s="48"/>
      <c r="BY1498" s="41">
        <v>44496</v>
      </c>
      <c r="BZ1498">
        <v>12.99</v>
      </c>
      <c r="CA1498">
        <v>9.2565000000000008</v>
      </c>
    </row>
    <row r="1499" spans="1:79">
      <c r="A1499" s="48"/>
      <c r="E1499" s="48"/>
      <c r="M1499" s="48"/>
      <c r="Q1499" s="48"/>
      <c r="U1499" s="48"/>
      <c r="Y1499" s="48"/>
      <c r="AC1499" s="48"/>
      <c r="AG1499" s="48"/>
      <c r="AK1499" s="45"/>
      <c r="AO1499" s="48"/>
      <c r="AS1499" s="48"/>
      <c r="AW1499" s="48"/>
      <c r="BA1499" s="48"/>
      <c r="BE1499" s="48"/>
      <c r="BI1499" s="48"/>
      <c r="BM1499" s="41">
        <v>44193</v>
      </c>
      <c r="BN1499">
        <v>6.99</v>
      </c>
      <c r="BO1499">
        <v>4.8960999999999997</v>
      </c>
      <c r="BQ1499" s="48"/>
      <c r="BU1499" s="48"/>
      <c r="BY1499" s="41">
        <v>44497</v>
      </c>
      <c r="BZ1499">
        <v>12.98</v>
      </c>
      <c r="CA1499">
        <v>9.2493999999999996</v>
      </c>
    </row>
    <row r="1500" spans="1:79">
      <c r="A1500" s="48"/>
      <c r="E1500" s="48"/>
      <c r="M1500" s="48"/>
      <c r="Q1500" s="48"/>
      <c r="U1500" s="48"/>
      <c r="Y1500" s="48"/>
      <c r="AC1500" s="48"/>
      <c r="AG1500" s="48"/>
      <c r="AK1500" s="45"/>
      <c r="AO1500" s="48"/>
      <c r="AS1500" s="48"/>
      <c r="AW1500" s="48"/>
      <c r="BA1500" s="48"/>
      <c r="BE1500" s="48"/>
      <c r="BI1500" s="48"/>
      <c r="BM1500" s="41">
        <v>44194</v>
      </c>
      <c r="BN1500">
        <v>6.95</v>
      </c>
      <c r="BO1500">
        <v>4.8681000000000001</v>
      </c>
      <c r="BQ1500" s="48"/>
      <c r="BU1500" s="48"/>
      <c r="BY1500" s="41">
        <v>44498</v>
      </c>
      <c r="BZ1500">
        <v>12.98</v>
      </c>
      <c r="CA1500">
        <v>9.2493999999999996</v>
      </c>
    </row>
    <row r="1501" spans="1:79">
      <c r="A1501" s="48"/>
      <c r="E1501" s="48"/>
      <c r="M1501" s="48"/>
      <c r="Q1501" s="48"/>
      <c r="U1501" s="48"/>
      <c r="Y1501" s="48"/>
      <c r="AC1501" s="48"/>
      <c r="AG1501" s="48"/>
      <c r="AK1501" s="45"/>
      <c r="AO1501" s="48"/>
      <c r="AS1501" s="48"/>
      <c r="AW1501" s="48"/>
      <c r="BA1501" s="48"/>
      <c r="BE1501" s="48"/>
      <c r="BI1501" s="48"/>
      <c r="BM1501" s="41">
        <v>44195</v>
      </c>
      <c r="BN1501">
        <v>6.9</v>
      </c>
      <c r="BO1501">
        <v>4.8330000000000002</v>
      </c>
      <c r="BQ1501" s="48"/>
      <c r="BU1501" s="48"/>
      <c r="BY1501" s="41">
        <v>44501</v>
      </c>
      <c r="BZ1501">
        <v>12.98</v>
      </c>
      <c r="CA1501">
        <v>9.2493999999999996</v>
      </c>
    </row>
    <row r="1502" spans="1:79">
      <c r="A1502" s="48"/>
      <c r="E1502" s="48"/>
      <c r="M1502" s="48"/>
      <c r="Q1502" s="48"/>
      <c r="U1502" s="48"/>
      <c r="Y1502" s="48"/>
      <c r="AC1502" s="48"/>
      <c r="AG1502" s="48"/>
      <c r="AK1502" s="45"/>
      <c r="AO1502" s="48"/>
      <c r="AS1502" s="48"/>
      <c r="AW1502" s="48"/>
      <c r="BA1502" s="48"/>
      <c r="BE1502" s="48"/>
      <c r="BI1502" s="48"/>
      <c r="BM1502" s="41">
        <v>44196</v>
      </c>
      <c r="BN1502">
        <v>6.98</v>
      </c>
      <c r="BO1502">
        <v>4.8891</v>
      </c>
      <c r="BQ1502" s="48"/>
      <c r="BU1502" s="48"/>
      <c r="BY1502" s="41">
        <v>44502</v>
      </c>
      <c r="BZ1502">
        <v>12.97</v>
      </c>
      <c r="CA1502">
        <v>9.2422000000000004</v>
      </c>
    </row>
    <row r="1503" spans="1:79">
      <c r="A1503" s="48"/>
      <c r="E1503" s="48"/>
      <c r="M1503" s="48"/>
      <c r="Q1503" s="48"/>
      <c r="U1503" s="48"/>
      <c r="Y1503" s="48"/>
      <c r="AC1503" s="48"/>
      <c r="AG1503" s="48"/>
      <c r="AK1503" s="45"/>
      <c r="AO1503" s="48"/>
      <c r="AS1503" s="48"/>
      <c r="AW1503" s="48"/>
      <c r="BA1503" s="48"/>
      <c r="BE1503" s="48"/>
      <c r="BI1503" s="48"/>
      <c r="BM1503" s="41">
        <v>44200</v>
      </c>
      <c r="BN1503">
        <v>6.87</v>
      </c>
      <c r="BO1503">
        <v>4.8120000000000003</v>
      </c>
      <c r="BQ1503" s="48"/>
      <c r="BU1503" s="48"/>
      <c r="BY1503" s="41">
        <v>44503</v>
      </c>
      <c r="BZ1503">
        <v>12.97</v>
      </c>
      <c r="CA1503">
        <v>9.2422000000000004</v>
      </c>
    </row>
    <row r="1504" spans="1:79">
      <c r="A1504" s="48"/>
      <c r="E1504" s="48"/>
      <c r="M1504" s="48"/>
      <c r="Q1504" s="48"/>
      <c r="U1504" s="48"/>
      <c r="Y1504" s="48"/>
      <c r="AC1504" s="48"/>
      <c r="AG1504" s="48"/>
      <c r="AK1504" s="45"/>
      <c r="AO1504" s="48"/>
      <c r="AS1504" s="48"/>
      <c r="AW1504" s="48"/>
      <c r="BA1504" s="48"/>
      <c r="BE1504" s="48"/>
      <c r="BI1504" s="48"/>
      <c r="BM1504" s="41">
        <v>44201</v>
      </c>
      <c r="BN1504">
        <v>6.74</v>
      </c>
      <c r="BO1504">
        <v>4.7210000000000001</v>
      </c>
      <c r="BQ1504" s="48"/>
      <c r="BU1504" s="48"/>
      <c r="BY1504" s="41">
        <v>44504</v>
      </c>
      <c r="BZ1504">
        <v>12.97</v>
      </c>
      <c r="CA1504">
        <v>9.2422000000000004</v>
      </c>
    </row>
    <row r="1505" spans="1:79">
      <c r="A1505" s="48"/>
      <c r="E1505" s="48"/>
      <c r="M1505" s="48"/>
      <c r="Q1505" s="48"/>
      <c r="U1505" s="48"/>
      <c r="Y1505" s="48"/>
      <c r="AC1505" s="48"/>
      <c r="AG1505" s="48"/>
      <c r="AK1505" s="45"/>
      <c r="AO1505" s="48"/>
      <c r="AS1505" s="48"/>
      <c r="AW1505" s="48"/>
      <c r="BA1505" s="48"/>
      <c r="BE1505" s="48"/>
      <c r="BI1505" s="48"/>
      <c r="BM1505" s="41">
        <v>44202</v>
      </c>
      <c r="BN1505">
        <v>6.78</v>
      </c>
      <c r="BO1505">
        <v>4.7489999999999997</v>
      </c>
      <c r="BQ1505" s="48"/>
      <c r="BU1505" s="48"/>
      <c r="BY1505" s="41">
        <v>44505</v>
      </c>
      <c r="BZ1505">
        <v>12.98</v>
      </c>
      <c r="CA1505">
        <v>9.2493999999999996</v>
      </c>
    </row>
    <row r="1506" spans="1:79">
      <c r="A1506" s="48"/>
      <c r="E1506" s="48"/>
      <c r="M1506" s="48"/>
      <c r="Q1506" s="48"/>
      <c r="U1506" s="48"/>
      <c r="Y1506" s="48"/>
      <c r="AC1506" s="48"/>
      <c r="AG1506" s="48"/>
      <c r="AK1506" s="45"/>
      <c r="AO1506" s="48"/>
      <c r="AS1506" s="48"/>
      <c r="AW1506" s="48"/>
      <c r="BA1506" s="48"/>
      <c r="BE1506" s="48"/>
      <c r="BI1506" s="48"/>
      <c r="BM1506" s="41">
        <v>44203</v>
      </c>
      <c r="BN1506">
        <v>6.74</v>
      </c>
      <c r="BO1506">
        <v>4.7210000000000001</v>
      </c>
      <c r="BQ1506" s="48"/>
      <c r="BU1506" s="48"/>
      <c r="BY1506" s="41">
        <v>44508</v>
      </c>
      <c r="BZ1506">
        <v>12.98</v>
      </c>
      <c r="CA1506">
        <v>9.2493999999999996</v>
      </c>
    </row>
    <row r="1507" spans="1:79">
      <c r="A1507" s="48"/>
      <c r="E1507" s="48"/>
      <c r="M1507" s="48"/>
      <c r="Q1507" s="48"/>
      <c r="U1507" s="48"/>
      <c r="Y1507" s="48"/>
      <c r="AC1507" s="48"/>
      <c r="AG1507" s="48"/>
      <c r="AK1507" s="45"/>
      <c r="AO1507" s="48"/>
      <c r="AS1507" s="48"/>
      <c r="AW1507" s="48"/>
      <c r="BA1507" s="48"/>
      <c r="BE1507" s="48"/>
      <c r="BI1507" s="48"/>
      <c r="BM1507" s="41">
        <v>44204</v>
      </c>
      <c r="BN1507">
        <v>6.77</v>
      </c>
      <c r="BO1507">
        <v>4.742</v>
      </c>
      <c r="BQ1507" s="48"/>
      <c r="BU1507" s="48"/>
      <c r="BY1507" s="41">
        <v>44509</v>
      </c>
      <c r="BZ1507">
        <v>12.98</v>
      </c>
      <c r="CA1507">
        <v>9.2493999999999996</v>
      </c>
    </row>
    <row r="1508" spans="1:79">
      <c r="A1508" s="48"/>
      <c r="E1508" s="48"/>
      <c r="M1508" s="48"/>
      <c r="Q1508" s="48"/>
      <c r="U1508" s="48"/>
      <c r="Y1508" s="48"/>
      <c r="AC1508" s="48"/>
      <c r="AG1508" s="48"/>
      <c r="AK1508" s="45"/>
      <c r="AO1508" s="48"/>
      <c r="AS1508" s="48"/>
      <c r="AW1508" s="48"/>
      <c r="BA1508" s="48"/>
      <c r="BE1508" s="48"/>
      <c r="BI1508" s="48"/>
      <c r="BM1508" s="41">
        <v>44207</v>
      </c>
      <c r="BN1508">
        <v>6.77</v>
      </c>
      <c r="BO1508">
        <v>4.742</v>
      </c>
      <c r="BQ1508" s="48"/>
      <c r="BU1508" s="48"/>
      <c r="BY1508" s="41">
        <v>44510</v>
      </c>
      <c r="BZ1508">
        <v>12.98</v>
      </c>
      <c r="CA1508">
        <v>9.2493999999999996</v>
      </c>
    </row>
    <row r="1509" spans="1:79">
      <c r="A1509" s="48"/>
      <c r="E1509" s="48"/>
      <c r="M1509" s="48"/>
      <c r="Q1509" s="48"/>
      <c r="U1509" s="48"/>
      <c r="Y1509" s="48"/>
      <c r="AC1509" s="48"/>
      <c r="AG1509" s="48"/>
      <c r="AK1509" s="45"/>
      <c r="AO1509" s="48"/>
      <c r="AS1509" s="48"/>
      <c r="AW1509" s="48"/>
      <c r="BA1509" s="48"/>
      <c r="BE1509" s="48"/>
      <c r="BI1509" s="48"/>
      <c r="BM1509" s="41">
        <v>44208</v>
      </c>
      <c r="BN1509">
        <v>6.89</v>
      </c>
      <c r="BO1509">
        <v>4.8259999999999996</v>
      </c>
      <c r="BQ1509" s="48"/>
      <c r="BU1509" s="48"/>
      <c r="BY1509" s="41">
        <v>44511</v>
      </c>
      <c r="BZ1509">
        <v>12.98</v>
      </c>
      <c r="CA1509">
        <v>9.2493999999999996</v>
      </c>
    </row>
    <row r="1510" spans="1:79">
      <c r="A1510" s="48"/>
      <c r="E1510" s="48"/>
      <c r="M1510" s="48"/>
      <c r="Q1510" s="48"/>
      <c r="U1510" s="48"/>
      <c r="Y1510" s="48"/>
      <c r="AC1510" s="48"/>
      <c r="AG1510" s="48"/>
      <c r="AK1510" s="45"/>
      <c r="AO1510" s="48"/>
      <c r="AS1510" s="48"/>
      <c r="AW1510" s="48"/>
      <c r="BA1510" s="48"/>
      <c r="BE1510" s="48"/>
      <c r="BI1510" s="48"/>
      <c r="BM1510" s="41">
        <v>44209</v>
      </c>
      <c r="BN1510">
        <v>6.79</v>
      </c>
      <c r="BO1510">
        <v>4.7560000000000002</v>
      </c>
      <c r="BQ1510" s="48"/>
      <c r="BU1510" s="48"/>
      <c r="BY1510" s="41">
        <v>44512</v>
      </c>
      <c r="BZ1510">
        <v>12.95</v>
      </c>
      <c r="CA1510">
        <v>9.2279999999999998</v>
      </c>
    </row>
    <row r="1511" spans="1:79">
      <c r="A1511" s="48"/>
      <c r="E1511" s="48"/>
      <c r="M1511" s="48"/>
      <c r="Q1511" s="48"/>
      <c r="U1511" s="48"/>
      <c r="Y1511" s="48"/>
      <c r="AC1511" s="48"/>
      <c r="AG1511" s="48"/>
      <c r="AK1511" s="45"/>
      <c r="AO1511" s="48"/>
      <c r="AS1511" s="48"/>
      <c r="AW1511" s="48"/>
      <c r="BA1511" s="48"/>
      <c r="BE1511" s="48"/>
      <c r="BI1511" s="48"/>
      <c r="BM1511" s="41">
        <v>44211</v>
      </c>
      <c r="BN1511">
        <v>6.76</v>
      </c>
      <c r="BO1511">
        <v>4.7350000000000003</v>
      </c>
      <c r="BQ1511" s="48"/>
      <c r="BU1511" s="48"/>
      <c r="BY1511" s="41">
        <v>44515</v>
      </c>
      <c r="BZ1511">
        <v>12.96</v>
      </c>
      <c r="CA1511">
        <v>9.2350999999999992</v>
      </c>
    </row>
    <row r="1512" spans="1:79">
      <c r="A1512" s="48"/>
      <c r="E1512" s="48"/>
      <c r="M1512" s="48"/>
      <c r="Q1512" s="48"/>
      <c r="U1512" s="48"/>
      <c r="Y1512" s="48"/>
      <c r="AC1512" s="48"/>
      <c r="AG1512" s="48"/>
      <c r="AK1512" s="45"/>
      <c r="AO1512" s="48"/>
      <c r="AS1512" s="48"/>
      <c r="AW1512" s="48"/>
      <c r="BA1512" s="48"/>
      <c r="BE1512" s="48"/>
      <c r="BI1512" s="48"/>
      <c r="BM1512" s="41">
        <v>44214</v>
      </c>
      <c r="BN1512">
        <v>6.7</v>
      </c>
      <c r="BO1512">
        <v>4.6929999999999996</v>
      </c>
      <c r="BQ1512" s="48"/>
      <c r="BU1512" s="48"/>
      <c r="BY1512" s="41">
        <v>44516</v>
      </c>
      <c r="BZ1512">
        <v>12.96</v>
      </c>
      <c r="CA1512">
        <v>9.2350999999999992</v>
      </c>
    </row>
    <row r="1513" spans="1:79">
      <c r="A1513" s="48"/>
      <c r="E1513" s="48"/>
      <c r="M1513" s="48"/>
      <c r="Q1513" s="48"/>
      <c r="U1513" s="48"/>
      <c r="Y1513" s="48"/>
      <c r="AC1513" s="48"/>
      <c r="AG1513" s="48"/>
      <c r="AK1513" s="45"/>
      <c r="AO1513" s="48"/>
      <c r="AS1513" s="48"/>
      <c r="AW1513" s="48"/>
      <c r="BA1513" s="48"/>
      <c r="BE1513" s="48"/>
      <c r="BI1513" s="48"/>
      <c r="BM1513" s="41">
        <v>44215</v>
      </c>
      <c r="BN1513">
        <v>6.76</v>
      </c>
      <c r="BO1513">
        <v>4.7350000000000003</v>
      </c>
      <c r="BQ1513" s="48"/>
      <c r="BU1513" s="48"/>
      <c r="BY1513" s="41">
        <v>44517</v>
      </c>
      <c r="BZ1513">
        <v>12.98</v>
      </c>
      <c r="CA1513">
        <v>9.2493999999999996</v>
      </c>
    </row>
    <row r="1514" spans="1:79">
      <c r="A1514" s="48"/>
      <c r="E1514" s="48"/>
      <c r="M1514" s="48"/>
      <c r="Q1514" s="48"/>
      <c r="U1514" s="48"/>
      <c r="Y1514" s="48"/>
      <c r="AC1514" s="48"/>
      <c r="AG1514" s="48"/>
      <c r="AK1514" s="45"/>
      <c r="AO1514" s="48"/>
      <c r="AS1514" s="48"/>
      <c r="AW1514" s="48"/>
      <c r="BA1514" s="48"/>
      <c r="BE1514" s="48"/>
      <c r="BI1514" s="48"/>
      <c r="BM1514" s="41">
        <v>44216</v>
      </c>
      <c r="BN1514">
        <v>6.8</v>
      </c>
      <c r="BO1514">
        <v>4.7629999999999999</v>
      </c>
      <c r="BQ1514" s="48"/>
      <c r="BU1514" s="48"/>
      <c r="BY1514" s="41">
        <v>44518</v>
      </c>
      <c r="BZ1514">
        <v>12.98</v>
      </c>
      <c r="CA1514">
        <v>9.2493999999999996</v>
      </c>
    </row>
    <row r="1515" spans="1:79">
      <c r="A1515" s="48"/>
      <c r="E1515" s="48"/>
      <c r="M1515" s="48"/>
      <c r="Q1515" s="48"/>
      <c r="U1515" s="48"/>
      <c r="Y1515" s="48"/>
      <c r="AC1515" s="48"/>
      <c r="AG1515" s="48"/>
      <c r="AK1515" s="45"/>
      <c r="AO1515" s="48"/>
      <c r="AS1515" s="48"/>
      <c r="AW1515" s="48"/>
      <c r="BA1515" s="48"/>
      <c r="BE1515" s="48"/>
      <c r="BI1515" s="48"/>
      <c r="BM1515" s="41">
        <v>44217</v>
      </c>
      <c r="BN1515">
        <v>6.77</v>
      </c>
      <c r="BO1515">
        <v>4.742</v>
      </c>
      <c r="BQ1515" s="48"/>
      <c r="BU1515" s="48"/>
      <c r="BY1515" s="41">
        <v>44519</v>
      </c>
      <c r="BZ1515">
        <v>12.98</v>
      </c>
      <c r="CA1515">
        <v>9.2493999999999996</v>
      </c>
    </row>
    <row r="1516" spans="1:79">
      <c r="A1516" s="48"/>
      <c r="E1516" s="48"/>
      <c r="M1516" s="48"/>
      <c r="Q1516" s="48"/>
      <c r="U1516" s="48"/>
      <c r="Y1516" s="48"/>
      <c r="AC1516" s="48"/>
      <c r="AG1516" s="48"/>
      <c r="AK1516" s="45"/>
      <c r="AO1516" s="48"/>
      <c r="AS1516" s="48"/>
      <c r="AW1516" s="48"/>
      <c r="BA1516" s="48"/>
      <c r="BE1516" s="48"/>
      <c r="BI1516" s="48"/>
      <c r="BM1516" s="41">
        <v>44218</v>
      </c>
      <c r="BN1516">
        <v>6.85</v>
      </c>
      <c r="BO1516">
        <v>4.798</v>
      </c>
      <c r="BQ1516" s="48"/>
      <c r="BU1516" s="48"/>
      <c r="BY1516" s="41">
        <v>44522</v>
      </c>
      <c r="BZ1516">
        <v>12.98</v>
      </c>
      <c r="CA1516">
        <v>9.2493999999999996</v>
      </c>
    </row>
    <row r="1517" spans="1:79">
      <c r="A1517" s="48"/>
      <c r="E1517" s="48"/>
      <c r="M1517" s="48"/>
      <c r="Q1517" s="48"/>
      <c r="U1517" s="48"/>
      <c r="Y1517" s="48"/>
      <c r="AC1517" s="48"/>
      <c r="AG1517" s="48"/>
      <c r="AK1517" s="45"/>
      <c r="AO1517" s="48"/>
      <c r="AS1517" s="48"/>
      <c r="AW1517" s="48"/>
      <c r="BA1517" s="48"/>
      <c r="BE1517" s="48"/>
      <c r="BI1517" s="48"/>
      <c r="BM1517" s="41">
        <v>44221</v>
      </c>
      <c r="BN1517">
        <v>6.85</v>
      </c>
      <c r="BO1517">
        <v>4.798</v>
      </c>
      <c r="BQ1517" s="48"/>
      <c r="BU1517" s="48"/>
      <c r="BY1517" s="41">
        <v>44523</v>
      </c>
      <c r="BZ1517">
        <v>12.97</v>
      </c>
      <c r="CA1517">
        <v>9.2422000000000004</v>
      </c>
    </row>
    <row r="1518" spans="1:79">
      <c r="A1518" s="48"/>
      <c r="E1518" s="48"/>
      <c r="M1518" s="48"/>
      <c r="Q1518" s="48"/>
      <c r="U1518" s="48"/>
      <c r="Y1518" s="48"/>
      <c r="AC1518" s="48"/>
      <c r="AG1518" s="48"/>
      <c r="AK1518" s="45"/>
      <c r="AO1518" s="48"/>
      <c r="AS1518" s="48"/>
      <c r="AW1518" s="48"/>
      <c r="BA1518" s="48"/>
      <c r="BE1518" s="48"/>
      <c r="BI1518" s="48"/>
      <c r="BM1518" s="41">
        <v>44222</v>
      </c>
      <c r="BN1518">
        <v>6.86</v>
      </c>
      <c r="BO1518">
        <v>4.8049999999999997</v>
      </c>
      <c r="BQ1518" s="48"/>
      <c r="BU1518" s="48"/>
      <c r="BY1518" s="41">
        <v>44524</v>
      </c>
      <c r="BZ1518">
        <v>12.97</v>
      </c>
      <c r="CA1518">
        <v>9.2422000000000004</v>
      </c>
    </row>
    <row r="1519" spans="1:79">
      <c r="A1519" s="48"/>
      <c r="E1519" s="48"/>
      <c r="M1519" s="48"/>
      <c r="Q1519" s="48"/>
      <c r="U1519" s="48"/>
      <c r="Y1519" s="48"/>
      <c r="AC1519" s="48"/>
      <c r="AG1519" s="48"/>
      <c r="AK1519" s="45"/>
      <c r="AO1519" s="48"/>
      <c r="AS1519" s="48"/>
      <c r="AW1519" s="48"/>
      <c r="BA1519" s="48"/>
      <c r="BE1519" s="48"/>
      <c r="BI1519" s="48"/>
      <c r="BM1519" s="41">
        <v>44223</v>
      </c>
      <c r="BN1519">
        <v>6.86</v>
      </c>
      <c r="BO1519">
        <v>4.8049999999999997</v>
      </c>
      <c r="BQ1519" s="48"/>
      <c r="BU1519" s="48"/>
      <c r="BY1519" s="41">
        <v>44525</v>
      </c>
      <c r="BZ1519">
        <v>12.94</v>
      </c>
      <c r="CA1519">
        <v>9.2209000000000003</v>
      </c>
    </row>
    <row r="1520" spans="1:79">
      <c r="A1520" s="48"/>
      <c r="E1520" s="48"/>
      <c r="M1520" s="48"/>
      <c r="Q1520" s="48"/>
      <c r="U1520" s="48"/>
      <c r="Y1520" s="48"/>
      <c r="AC1520" s="48"/>
      <c r="AG1520" s="48"/>
      <c r="AK1520" s="45"/>
      <c r="AO1520" s="48"/>
      <c r="AS1520" s="48"/>
      <c r="AW1520" s="48"/>
      <c r="BA1520" s="48"/>
      <c r="BE1520" s="48"/>
      <c r="BI1520" s="48"/>
      <c r="BM1520" s="41">
        <v>44224</v>
      </c>
      <c r="BN1520">
        <v>6.8</v>
      </c>
      <c r="BO1520">
        <v>4.7629999999999999</v>
      </c>
      <c r="BQ1520" s="48"/>
      <c r="BU1520" s="48"/>
      <c r="BY1520" s="41">
        <v>44526</v>
      </c>
      <c r="BZ1520">
        <v>12.97</v>
      </c>
      <c r="CA1520">
        <v>9.2422000000000004</v>
      </c>
    </row>
    <row r="1521" spans="1:79">
      <c r="A1521" s="48"/>
      <c r="E1521" s="48"/>
      <c r="M1521" s="48"/>
      <c r="Q1521" s="48"/>
      <c r="U1521" s="48"/>
      <c r="Y1521" s="48"/>
      <c r="AC1521" s="48"/>
      <c r="AG1521" s="48"/>
      <c r="AK1521" s="45"/>
      <c r="AO1521" s="48"/>
      <c r="AS1521" s="48"/>
      <c r="AW1521" s="48"/>
      <c r="BA1521" s="48"/>
      <c r="BE1521" s="48"/>
      <c r="BI1521" s="48"/>
      <c r="BM1521" s="41">
        <v>44225</v>
      </c>
      <c r="BN1521">
        <v>6.7</v>
      </c>
      <c r="BO1521">
        <v>4.6929999999999996</v>
      </c>
      <c r="BQ1521" s="48"/>
      <c r="BU1521" s="48"/>
      <c r="BY1521" s="41">
        <v>44529</v>
      </c>
      <c r="BZ1521">
        <v>12.98</v>
      </c>
      <c r="CA1521">
        <v>9.2493999999999996</v>
      </c>
    </row>
    <row r="1522" spans="1:79">
      <c r="A1522" s="48"/>
      <c r="E1522" s="48"/>
      <c r="M1522" s="48"/>
      <c r="Q1522" s="48"/>
      <c r="U1522" s="48"/>
      <c r="Y1522" s="48"/>
      <c r="AC1522" s="48"/>
      <c r="AG1522" s="48"/>
      <c r="AK1522" s="45"/>
      <c r="AO1522" s="48"/>
      <c r="AS1522" s="48"/>
      <c r="AW1522" s="48"/>
      <c r="BA1522" s="48"/>
      <c r="BE1522" s="48"/>
      <c r="BI1522" s="48"/>
      <c r="BM1522" s="41">
        <v>44228</v>
      </c>
      <c r="BN1522">
        <v>6.7</v>
      </c>
      <c r="BO1522">
        <v>4.6929999999999996</v>
      </c>
      <c r="BQ1522" s="48"/>
      <c r="BU1522" s="48"/>
      <c r="BY1522" s="41">
        <v>44530</v>
      </c>
      <c r="BZ1522">
        <v>12.97</v>
      </c>
      <c r="CA1522">
        <v>9.2422000000000004</v>
      </c>
    </row>
    <row r="1523" spans="1:79">
      <c r="A1523" s="48"/>
      <c r="E1523" s="48"/>
      <c r="M1523" s="48"/>
      <c r="Q1523" s="48"/>
      <c r="U1523" s="48"/>
      <c r="Y1523" s="48"/>
      <c r="AC1523" s="48"/>
      <c r="AG1523" s="48"/>
      <c r="AK1523" s="45"/>
      <c r="AO1523" s="48"/>
      <c r="AS1523" s="48"/>
      <c r="AW1523" s="48"/>
      <c r="BA1523" s="48"/>
      <c r="BE1523" s="48"/>
      <c r="BI1523" s="48"/>
      <c r="BM1523" s="41">
        <v>44229</v>
      </c>
      <c r="BN1523">
        <v>6.7</v>
      </c>
      <c r="BO1523">
        <v>4.6929999999999996</v>
      </c>
      <c r="BQ1523" s="48"/>
      <c r="BU1523" s="48"/>
      <c r="BY1523" s="41">
        <v>44531</v>
      </c>
      <c r="BZ1523">
        <v>12.98</v>
      </c>
      <c r="CA1523">
        <v>9.2493999999999996</v>
      </c>
    </row>
    <row r="1524" spans="1:79">
      <c r="A1524" s="48"/>
      <c r="E1524" s="48"/>
      <c r="M1524" s="48"/>
      <c r="Q1524" s="48"/>
      <c r="U1524" s="48"/>
      <c r="Y1524" s="48"/>
      <c r="AC1524" s="48"/>
      <c r="AG1524" s="48"/>
      <c r="AK1524" s="45"/>
      <c r="AO1524" s="48"/>
      <c r="AS1524" s="48"/>
      <c r="AW1524" s="48"/>
      <c r="BA1524" s="48"/>
      <c r="BE1524" s="48"/>
      <c r="BI1524" s="48"/>
      <c r="BM1524" s="41">
        <v>44230</v>
      </c>
      <c r="BN1524">
        <v>6.82</v>
      </c>
      <c r="BO1524">
        <v>4.7770000000000001</v>
      </c>
      <c r="BQ1524" s="48"/>
      <c r="BU1524" s="48"/>
      <c r="BY1524" s="41">
        <v>44532</v>
      </c>
      <c r="BZ1524">
        <v>12.9</v>
      </c>
      <c r="CA1524">
        <v>9.1923999999999992</v>
      </c>
    </row>
    <row r="1525" spans="1:79">
      <c r="A1525" s="48"/>
      <c r="E1525" s="48"/>
      <c r="M1525" s="48"/>
      <c r="Q1525" s="48"/>
      <c r="U1525" s="48"/>
      <c r="Y1525" s="48"/>
      <c r="AC1525" s="48"/>
      <c r="AG1525" s="48"/>
      <c r="AK1525" s="45"/>
      <c r="AO1525" s="48"/>
      <c r="AS1525" s="48"/>
      <c r="AW1525" s="48"/>
      <c r="BA1525" s="48"/>
      <c r="BE1525" s="48"/>
      <c r="BI1525" s="48"/>
      <c r="BM1525" s="41">
        <v>44231</v>
      </c>
      <c r="BN1525">
        <v>6.85</v>
      </c>
      <c r="BO1525">
        <v>4.798</v>
      </c>
      <c r="BQ1525" s="48"/>
      <c r="BU1525" s="48"/>
      <c r="BY1525" s="41">
        <v>44533</v>
      </c>
      <c r="BZ1525">
        <v>12.95</v>
      </c>
      <c r="CA1525">
        <v>9.2279999999999998</v>
      </c>
    </row>
    <row r="1526" spans="1:79">
      <c r="A1526" s="48"/>
      <c r="E1526" s="48"/>
      <c r="M1526" s="48"/>
      <c r="Q1526" s="48"/>
      <c r="U1526" s="48"/>
      <c r="Y1526" s="48"/>
      <c r="AC1526" s="48"/>
      <c r="AG1526" s="48"/>
      <c r="AK1526" s="45"/>
      <c r="AO1526" s="48"/>
      <c r="AS1526" s="48"/>
      <c r="AW1526" s="48"/>
      <c r="BA1526" s="48"/>
      <c r="BE1526" s="48"/>
      <c r="BI1526" s="48"/>
      <c r="BM1526" s="41">
        <v>44232</v>
      </c>
      <c r="BN1526">
        <v>6.8</v>
      </c>
      <c r="BO1526">
        <v>4.7629999999999999</v>
      </c>
      <c r="BQ1526" s="48"/>
      <c r="BU1526" s="48"/>
      <c r="BY1526" s="41">
        <v>44536</v>
      </c>
      <c r="BZ1526">
        <v>12.9</v>
      </c>
      <c r="CA1526">
        <v>9.1923999999999992</v>
      </c>
    </row>
    <row r="1527" spans="1:79">
      <c r="A1527" s="48"/>
      <c r="E1527" s="48"/>
      <c r="M1527" s="48"/>
      <c r="Q1527" s="48"/>
      <c r="U1527" s="48"/>
      <c r="Y1527" s="48"/>
      <c r="AC1527" s="48"/>
      <c r="AG1527" s="48"/>
      <c r="AK1527" s="45"/>
      <c r="AO1527" s="48"/>
      <c r="AS1527" s="48"/>
      <c r="AW1527" s="48"/>
      <c r="BA1527" s="48"/>
      <c r="BE1527" s="48"/>
      <c r="BI1527" s="48"/>
      <c r="BM1527" s="41">
        <v>44235</v>
      </c>
      <c r="BN1527">
        <v>6.8</v>
      </c>
      <c r="BO1527">
        <v>4.7629999999999999</v>
      </c>
      <c r="BQ1527" s="48"/>
      <c r="BU1527" s="48"/>
      <c r="BY1527" s="41">
        <v>44537</v>
      </c>
      <c r="BZ1527">
        <v>12.78</v>
      </c>
      <c r="CA1527">
        <v>9.1067999999999998</v>
      </c>
    </row>
    <row r="1528" spans="1:79">
      <c r="A1528" s="48"/>
      <c r="E1528" s="48"/>
      <c r="M1528" s="48"/>
      <c r="Q1528" s="48"/>
      <c r="U1528" s="48"/>
      <c r="Y1528" s="48"/>
      <c r="AC1528" s="48"/>
      <c r="AG1528" s="48"/>
      <c r="AK1528" s="45"/>
      <c r="AO1528" s="48"/>
      <c r="AS1528" s="48"/>
      <c r="AW1528" s="48"/>
      <c r="BA1528" s="48"/>
      <c r="BE1528" s="48"/>
      <c r="BI1528" s="48"/>
      <c r="BM1528" s="41">
        <v>44236</v>
      </c>
      <c r="BN1528">
        <v>6.7</v>
      </c>
      <c r="BO1528">
        <v>4.6929999999999996</v>
      </c>
      <c r="BQ1528" s="48"/>
      <c r="BU1528" s="48"/>
      <c r="BY1528" s="41">
        <v>44538</v>
      </c>
      <c r="BZ1528">
        <v>12.75</v>
      </c>
      <c r="CA1528">
        <v>9.0854999999999997</v>
      </c>
    </row>
    <row r="1529" spans="1:79">
      <c r="A1529" s="48"/>
      <c r="E1529" s="48"/>
      <c r="M1529" s="48"/>
      <c r="Q1529" s="48"/>
      <c r="U1529" s="48"/>
      <c r="Y1529" s="48"/>
      <c r="AC1529" s="48"/>
      <c r="AG1529" s="48"/>
      <c r="AK1529" s="45"/>
      <c r="AO1529" s="48"/>
      <c r="AS1529" s="48"/>
      <c r="AW1529" s="48"/>
      <c r="BA1529" s="48"/>
      <c r="BE1529" s="48"/>
      <c r="BI1529" s="48"/>
      <c r="BM1529" s="41">
        <v>44237</v>
      </c>
      <c r="BN1529">
        <v>6.78</v>
      </c>
      <c r="BO1529">
        <v>4.7489999999999997</v>
      </c>
      <c r="BQ1529" s="48"/>
      <c r="BU1529" s="48"/>
      <c r="BY1529" s="41">
        <v>44539</v>
      </c>
      <c r="BZ1529">
        <v>12.5</v>
      </c>
      <c r="CA1529">
        <v>8.9072999999999993</v>
      </c>
    </row>
    <row r="1530" spans="1:79">
      <c r="A1530" s="48"/>
      <c r="E1530" s="48"/>
      <c r="M1530" s="48"/>
      <c r="Q1530" s="48"/>
      <c r="U1530" s="48"/>
      <c r="Y1530" s="48"/>
      <c r="AC1530" s="48"/>
      <c r="AG1530" s="48"/>
      <c r="AK1530" s="45"/>
      <c r="AO1530" s="48"/>
      <c r="AS1530" s="48"/>
      <c r="AW1530" s="48"/>
      <c r="BA1530" s="48"/>
      <c r="BE1530" s="48"/>
      <c r="BI1530" s="48"/>
      <c r="BM1530" s="41">
        <v>44238</v>
      </c>
      <c r="BN1530">
        <v>6.94</v>
      </c>
      <c r="BO1530">
        <v>4.8611000000000004</v>
      </c>
      <c r="BQ1530" s="48"/>
      <c r="BU1530" s="48"/>
      <c r="BY1530" s="41">
        <v>44540</v>
      </c>
      <c r="BZ1530">
        <v>12.21</v>
      </c>
      <c r="CA1530">
        <v>8.7006999999999994</v>
      </c>
    </row>
    <row r="1531" spans="1:79">
      <c r="A1531" s="48"/>
      <c r="E1531" s="48"/>
      <c r="M1531" s="48"/>
      <c r="Q1531" s="48"/>
      <c r="U1531" s="48"/>
      <c r="Y1531" s="48"/>
      <c r="AC1531" s="48"/>
      <c r="AG1531" s="48"/>
      <c r="AK1531" s="45"/>
      <c r="AO1531" s="48"/>
      <c r="AS1531" s="48"/>
      <c r="AW1531" s="48"/>
      <c r="BA1531" s="48"/>
      <c r="BE1531" s="48"/>
      <c r="BI1531" s="48"/>
      <c r="BM1531" s="41">
        <v>44239</v>
      </c>
      <c r="BN1531">
        <v>6.9</v>
      </c>
      <c r="BO1531">
        <v>4.8330000000000002</v>
      </c>
      <c r="BQ1531" s="48"/>
      <c r="BU1531" s="48"/>
      <c r="BY1531" s="41">
        <v>44543</v>
      </c>
      <c r="BZ1531">
        <v>12.9</v>
      </c>
      <c r="CA1531">
        <v>9.1923999999999992</v>
      </c>
    </row>
    <row r="1532" spans="1:79">
      <c r="A1532" s="48"/>
      <c r="E1532" s="48"/>
      <c r="M1532" s="48"/>
      <c r="Q1532" s="48"/>
      <c r="U1532" s="48"/>
      <c r="Y1532" s="48"/>
      <c r="AC1532" s="48"/>
      <c r="AG1532" s="48"/>
      <c r="AK1532" s="45"/>
      <c r="AO1532" s="48"/>
      <c r="AS1532" s="48"/>
      <c r="AW1532" s="48"/>
      <c r="BA1532" s="48"/>
      <c r="BE1532" s="48"/>
      <c r="BI1532" s="48"/>
      <c r="BM1532" s="41">
        <v>44242</v>
      </c>
      <c r="BN1532">
        <v>6.9</v>
      </c>
      <c r="BO1532">
        <v>4.8330000000000002</v>
      </c>
      <c r="BQ1532" s="48"/>
      <c r="BU1532" s="48"/>
      <c r="BY1532" s="41">
        <v>44544</v>
      </c>
      <c r="BZ1532">
        <v>12.65</v>
      </c>
      <c r="CA1532">
        <v>9.0142000000000007</v>
      </c>
    </row>
    <row r="1533" spans="1:79">
      <c r="A1533" s="48"/>
      <c r="E1533" s="48"/>
      <c r="M1533" s="48"/>
      <c r="Q1533" s="48"/>
      <c r="U1533" s="48"/>
      <c r="Y1533" s="48"/>
      <c r="AC1533" s="48"/>
      <c r="AG1533" s="48"/>
      <c r="AK1533" s="45"/>
      <c r="AO1533" s="48"/>
      <c r="AS1533" s="48"/>
      <c r="AW1533" s="48"/>
      <c r="BA1533" s="48"/>
      <c r="BE1533" s="48"/>
      <c r="BI1533" s="48"/>
      <c r="BM1533" s="41">
        <v>44243</v>
      </c>
      <c r="BN1533">
        <v>7.08</v>
      </c>
      <c r="BO1533">
        <v>4.9591000000000003</v>
      </c>
      <c r="BQ1533" s="48"/>
      <c r="BU1533" s="48"/>
      <c r="BY1533" s="41">
        <v>44545</v>
      </c>
      <c r="BZ1533">
        <v>12.85</v>
      </c>
      <c r="CA1533">
        <v>9.1567000000000007</v>
      </c>
    </row>
    <row r="1534" spans="1:79">
      <c r="A1534" s="48"/>
      <c r="E1534" s="48"/>
      <c r="M1534" s="48"/>
      <c r="Q1534" s="48"/>
      <c r="U1534" s="48"/>
      <c r="Y1534" s="48"/>
      <c r="AC1534" s="48"/>
      <c r="AG1534" s="48"/>
      <c r="AK1534" s="45"/>
      <c r="AO1534" s="48"/>
      <c r="AS1534" s="48"/>
      <c r="AW1534" s="48"/>
      <c r="BA1534" s="48"/>
      <c r="BE1534" s="48"/>
      <c r="BI1534" s="48"/>
      <c r="BM1534" s="41">
        <v>44244</v>
      </c>
      <c r="BN1534">
        <v>6.9</v>
      </c>
      <c r="BO1534">
        <v>4.8330000000000002</v>
      </c>
      <c r="BQ1534" s="48"/>
      <c r="BU1534" s="48"/>
      <c r="BY1534" s="41">
        <v>44546</v>
      </c>
      <c r="BZ1534">
        <v>12.85</v>
      </c>
      <c r="CA1534">
        <v>9.1567000000000007</v>
      </c>
    </row>
    <row r="1535" spans="1:79">
      <c r="A1535" s="48"/>
      <c r="E1535" s="48"/>
      <c r="M1535" s="48"/>
      <c r="Q1535" s="48"/>
      <c r="U1535" s="48"/>
      <c r="Y1535" s="48"/>
      <c r="AC1535" s="48"/>
      <c r="AG1535" s="48"/>
      <c r="AK1535" s="45"/>
      <c r="AO1535" s="48"/>
      <c r="AS1535" s="48"/>
      <c r="AW1535" s="48"/>
      <c r="BA1535" s="48"/>
      <c r="BE1535" s="48"/>
      <c r="BI1535" s="48"/>
      <c r="BM1535" s="41">
        <v>44245</v>
      </c>
      <c r="BN1535">
        <v>6.9</v>
      </c>
      <c r="BO1535">
        <v>4.8330000000000002</v>
      </c>
      <c r="BQ1535" s="48"/>
      <c r="BU1535" s="48"/>
      <c r="BY1535" s="41">
        <v>44550</v>
      </c>
      <c r="BZ1535">
        <v>12.85</v>
      </c>
      <c r="CA1535">
        <v>9.1567000000000007</v>
      </c>
    </row>
    <row r="1536" spans="1:79">
      <c r="A1536" s="48"/>
      <c r="E1536" s="48"/>
      <c r="M1536" s="48"/>
      <c r="Q1536" s="48"/>
      <c r="U1536" s="48"/>
      <c r="Y1536" s="48"/>
      <c r="AC1536" s="48"/>
      <c r="AG1536" s="48"/>
      <c r="AK1536" s="45"/>
      <c r="AO1536" s="48"/>
      <c r="AS1536" s="48"/>
      <c r="AW1536" s="48"/>
      <c r="BA1536" s="48"/>
      <c r="BE1536" s="48"/>
      <c r="BI1536" s="48"/>
      <c r="BM1536" s="41">
        <v>44246</v>
      </c>
      <c r="BN1536">
        <v>6.85</v>
      </c>
      <c r="BO1536">
        <v>4.798</v>
      </c>
      <c r="BQ1536" s="48"/>
      <c r="BU1536" s="48"/>
      <c r="BY1536" s="41">
        <v>44551</v>
      </c>
      <c r="BZ1536">
        <v>12.85</v>
      </c>
      <c r="CA1536">
        <v>9.1567000000000007</v>
      </c>
    </row>
    <row r="1537" spans="1:79">
      <c r="A1537" s="48"/>
      <c r="E1537" s="48"/>
      <c r="M1537" s="48"/>
      <c r="Q1537" s="48"/>
      <c r="U1537" s="48"/>
      <c r="Y1537" s="48"/>
      <c r="AC1537" s="48"/>
      <c r="AG1537" s="48"/>
      <c r="AK1537" s="45"/>
      <c r="AO1537" s="48"/>
      <c r="AS1537" s="48"/>
      <c r="AW1537" s="48"/>
      <c r="BA1537" s="48"/>
      <c r="BE1537" s="48"/>
      <c r="BI1537" s="48"/>
      <c r="BM1537" s="41">
        <v>44249</v>
      </c>
      <c r="BN1537">
        <v>6.89</v>
      </c>
      <c r="BO1537">
        <v>4.8259999999999996</v>
      </c>
      <c r="BQ1537" s="48"/>
      <c r="BU1537" s="48"/>
      <c r="BY1537" s="41">
        <v>44552</v>
      </c>
      <c r="BZ1537">
        <v>12.35</v>
      </c>
      <c r="CA1537">
        <v>8.8003999999999998</v>
      </c>
    </row>
    <row r="1538" spans="1:79">
      <c r="A1538" s="48"/>
      <c r="E1538" s="48"/>
      <c r="M1538" s="48"/>
      <c r="Q1538" s="48"/>
      <c r="U1538" s="48"/>
      <c r="Y1538" s="48"/>
      <c r="AC1538" s="48"/>
      <c r="AG1538" s="48"/>
      <c r="AK1538" s="45"/>
      <c r="AO1538" s="48"/>
      <c r="AS1538" s="48"/>
      <c r="AW1538" s="48"/>
      <c r="BA1538" s="48"/>
      <c r="BE1538" s="48"/>
      <c r="BI1538" s="48"/>
      <c r="BM1538" s="41">
        <v>44250</v>
      </c>
      <c r="BN1538">
        <v>6.88</v>
      </c>
      <c r="BO1538">
        <v>4.819</v>
      </c>
      <c r="BQ1538" s="48"/>
      <c r="BU1538" s="48"/>
      <c r="BY1538" s="41">
        <v>44553</v>
      </c>
      <c r="BZ1538">
        <v>12.25</v>
      </c>
      <c r="CA1538">
        <v>8.7292000000000005</v>
      </c>
    </row>
    <row r="1539" spans="1:79">
      <c r="A1539" s="48"/>
      <c r="E1539" s="48"/>
      <c r="M1539" s="48"/>
      <c r="Q1539" s="48"/>
      <c r="U1539" s="48"/>
      <c r="Y1539" s="48"/>
      <c r="AC1539" s="48"/>
      <c r="AG1539" s="48"/>
      <c r="AK1539" s="45"/>
      <c r="AO1539" s="48"/>
      <c r="AS1539" s="48"/>
      <c r="AW1539" s="48"/>
      <c r="BA1539" s="48"/>
      <c r="BE1539" s="48"/>
      <c r="BI1539" s="48"/>
      <c r="BM1539" s="41">
        <v>44251</v>
      </c>
      <c r="BN1539">
        <v>6.9</v>
      </c>
      <c r="BO1539">
        <v>4.8330000000000002</v>
      </c>
      <c r="BQ1539" s="48"/>
      <c r="BU1539" s="48"/>
      <c r="BY1539" s="41">
        <v>44554</v>
      </c>
      <c r="BZ1539">
        <v>12.33</v>
      </c>
      <c r="CA1539">
        <v>8.7861999999999991</v>
      </c>
    </row>
    <row r="1540" spans="1:79">
      <c r="A1540" s="48"/>
      <c r="E1540" s="48"/>
      <c r="M1540" s="48"/>
      <c r="Q1540" s="48"/>
      <c r="U1540" s="48"/>
      <c r="Y1540" s="48"/>
      <c r="AC1540" s="48"/>
      <c r="AG1540" s="48"/>
      <c r="AK1540" s="45"/>
      <c r="AO1540" s="48"/>
      <c r="AS1540" s="48"/>
      <c r="AW1540" s="48"/>
      <c r="BA1540" s="48"/>
      <c r="BE1540" s="48"/>
      <c r="BI1540" s="48"/>
      <c r="BM1540" s="41">
        <v>44252</v>
      </c>
      <c r="BN1540">
        <v>6.8</v>
      </c>
      <c r="BO1540">
        <v>4.7629999999999999</v>
      </c>
      <c r="BQ1540" s="48"/>
      <c r="BU1540" s="48"/>
      <c r="BY1540" s="41">
        <v>44557</v>
      </c>
      <c r="BZ1540">
        <v>12.32</v>
      </c>
      <c r="CA1540">
        <v>8.7790999999999997</v>
      </c>
    </row>
    <row r="1541" spans="1:79">
      <c r="A1541" s="48"/>
      <c r="E1541" s="48"/>
      <c r="M1541" s="48"/>
      <c r="Q1541" s="48"/>
      <c r="U1541" s="48"/>
      <c r="Y1541" s="48"/>
      <c r="AC1541" s="48"/>
      <c r="AG1541" s="48"/>
      <c r="AK1541" s="45"/>
      <c r="AO1541" s="48"/>
      <c r="AS1541" s="48"/>
      <c r="AW1541" s="48"/>
      <c r="BA1541" s="48"/>
      <c r="BE1541" s="48"/>
      <c r="BI1541" s="48"/>
      <c r="BM1541" s="41">
        <v>44253</v>
      </c>
      <c r="BN1541">
        <v>6.98</v>
      </c>
      <c r="BO1541">
        <v>4.8891</v>
      </c>
      <c r="BQ1541" s="48"/>
      <c r="BU1541" s="48"/>
      <c r="BY1541" s="41">
        <v>44558</v>
      </c>
      <c r="BZ1541">
        <v>12.8</v>
      </c>
      <c r="CA1541">
        <v>9.1211000000000002</v>
      </c>
    </row>
    <row r="1542" spans="1:79">
      <c r="A1542" s="48"/>
      <c r="E1542" s="48"/>
      <c r="M1542" s="48"/>
      <c r="Q1542" s="48"/>
      <c r="U1542" s="48"/>
      <c r="Y1542" s="48"/>
      <c r="AC1542" s="48"/>
      <c r="AG1542" s="48"/>
      <c r="AK1542" s="45"/>
      <c r="AO1542" s="48"/>
      <c r="AS1542" s="48"/>
      <c r="AW1542" s="48"/>
      <c r="BA1542" s="48"/>
      <c r="BE1542" s="48"/>
      <c r="BI1542" s="48"/>
      <c r="BM1542" s="41">
        <v>44256</v>
      </c>
      <c r="BN1542">
        <v>6.9</v>
      </c>
      <c r="BO1542">
        <v>4.8330000000000002</v>
      </c>
      <c r="BQ1542" s="48"/>
      <c r="BU1542" s="48"/>
      <c r="BY1542" s="41">
        <v>44559</v>
      </c>
      <c r="BZ1542">
        <v>12.78</v>
      </c>
      <c r="CA1542">
        <v>9.1067999999999998</v>
      </c>
    </row>
    <row r="1543" spans="1:79">
      <c r="A1543" s="48"/>
      <c r="E1543" s="48"/>
      <c r="M1543" s="48"/>
      <c r="Q1543" s="48"/>
      <c r="U1543" s="48"/>
      <c r="Y1543" s="48"/>
      <c r="AC1543" s="48"/>
      <c r="AG1543" s="48"/>
      <c r="AK1543" s="45"/>
      <c r="AO1543" s="48"/>
      <c r="AS1543" s="48"/>
      <c r="AW1543" s="48"/>
      <c r="BA1543" s="48"/>
      <c r="BE1543" s="48"/>
      <c r="BI1543" s="48"/>
      <c r="BM1543" s="41">
        <v>44257</v>
      </c>
      <c r="BN1543">
        <v>6.85</v>
      </c>
      <c r="BO1543">
        <v>4.798</v>
      </c>
      <c r="BQ1543" s="48"/>
      <c r="BU1543" s="48"/>
      <c r="BY1543" s="41">
        <v>44560</v>
      </c>
      <c r="BZ1543">
        <v>12.85</v>
      </c>
      <c r="CA1543">
        <v>9.1567000000000007</v>
      </c>
    </row>
    <row r="1544" spans="1:79">
      <c r="A1544" s="48"/>
      <c r="E1544" s="48"/>
      <c r="M1544" s="48"/>
      <c r="Q1544" s="48"/>
      <c r="U1544" s="48"/>
      <c r="Y1544" s="48"/>
      <c r="AC1544" s="48"/>
      <c r="AG1544" s="48"/>
      <c r="AK1544" s="45"/>
      <c r="AO1544" s="48"/>
      <c r="AS1544" s="48"/>
      <c r="AW1544" s="48"/>
      <c r="BA1544" s="48"/>
      <c r="BE1544" s="48"/>
      <c r="BI1544" s="48"/>
      <c r="BM1544" s="41">
        <v>44258</v>
      </c>
      <c r="BN1544">
        <v>6.87</v>
      </c>
      <c r="BO1544">
        <v>4.8120000000000003</v>
      </c>
      <c r="BQ1544" s="48"/>
      <c r="BU1544" s="48"/>
      <c r="BY1544" s="41">
        <v>44561</v>
      </c>
      <c r="BZ1544">
        <v>12.85</v>
      </c>
      <c r="CA1544">
        <v>9.1567000000000007</v>
      </c>
    </row>
    <row r="1545" spans="1:79">
      <c r="A1545" s="48"/>
      <c r="E1545" s="48"/>
      <c r="M1545" s="48"/>
      <c r="Q1545" s="48"/>
      <c r="U1545" s="48"/>
      <c r="Y1545" s="48"/>
      <c r="AC1545" s="48"/>
      <c r="AG1545" s="48"/>
      <c r="AK1545" s="45"/>
      <c r="AO1545" s="48"/>
      <c r="AS1545" s="48"/>
      <c r="AW1545" s="48"/>
      <c r="BA1545" s="48"/>
      <c r="BE1545" s="48"/>
      <c r="BI1545" s="48"/>
      <c r="BM1545" s="41">
        <v>44259</v>
      </c>
      <c r="BN1545">
        <v>6.87</v>
      </c>
      <c r="BO1545">
        <v>4.8120000000000003</v>
      </c>
      <c r="BQ1545" s="48"/>
      <c r="BU1545" s="48"/>
      <c r="BY1545" s="41">
        <v>44564</v>
      </c>
      <c r="BZ1545">
        <v>13.5</v>
      </c>
      <c r="CA1545">
        <v>9.6198999999999995</v>
      </c>
    </row>
    <row r="1546" spans="1:79">
      <c r="A1546" s="48"/>
      <c r="E1546" s="48"/>
      <c r="M1546" s="48"/>
      <c r="Q1546" s="48"/>
      <c r="U1546" s="48"/>
      <c r="Y1546" s="48"/>
      <c r="AC1546" s="48"/>
      <c r="AG1546" s="48"/>
      <c r="AK1546" s="45"/>
      <c r="AO1546" s="48"/>
      <c r="AS1546" s="48"/>
      <c r="AW1546" s="48"/>
      <c r="BA1546" s="48"/>
      <c r="BE1546" s="48"/>
      <c r="BI1546" s="48"/>
      <c r="BM1546" s="41">
        <v>44260</v>
      </c>
      <c r="BN1546">
        <v>6.9</v>
      </c>
      <c r="BO1546">
        <v>4.8330000000000002</v>
      </c>
      <c r="BQ1546" s="48"/>
      <c r="BU1546" s="48"/>
      <c r="BY1546" s="41">
        <v>44565</v>
      </c>
      <c r="BZ1546">
        <v>13.45</v>
      </c>
      <c r="CA1546">
        <v>9.5843000000000007</v>
      </c>
    </row>
    <row r="1547" spans="1:79">
      <c r="A1547" s="48"/>
      <c r="E1547" s="48"/>
      <c r="M1547" s="48"/>
      <c r="Q1547" s="48"/>
      <c r="U1547" s="48"/>
      <c r="Y1547" s="48"/>
      <c r="AC1547" s="48"/>
      <c r="AG1547" s="48"/>
      <c r="AK1547" s="45"/>
      <c r="AO1547" s="48"/>
      <c r="AS1547" s="48"/>
      <c r="AW1547" s="48"/>
      <c r="BA1547" s="48"/>
      <c r="BE1547" s="48"/>
      <c r="BI1547" s="48"/>
      <c r="BM1547" s="41">
        <v>44263</v>
      </c>
      <c r="BN1547">
        <v>6.9</v>
      </c>
      <c r="BO1547">
        <v>4.8330000000000002</v>
      </c>
      <c r="BQ1547" s="48"/>
      <c r="BU1547" s="48"/>
      <c r="BY1547" s="41">
        <v>44566</v>
      </c>
      <c r="BZ1547">
        <v>13.01</v>
      </c>
      <c r="CA1547">
        <v>9.2706999999999997</v>
      </c>
    </row>
    <row r="1548" spans="1:79">
      <c r="A1548" s="48"/>
      <c r="E1548" s="48"/>
      <c r="M1548" s="48"/>
      <c r="Q1548" s="48"/>
      <c r="U1548" s="48"/>
      <c r="Y1548" s="48"/>
      <c r="AC1548" s="48"/>
      <c r="AG1548" s="48"/>
      <c r="AK1548" s="45"/>
      <c r="AO1548" s="48"/>
      <c r="AS1548" s="48"/>
      <c r="AW1548" s="48"/>
      <c r="BA1548" s="48"/>
      <c r="BE1548" s="48"/>
      <c r="BI1548" s="48"/>
      <c r="BM1548" s="41">
        <v>44264</v>
      </c>
      <c r="BN1548">
        <v>6.85</v>
      </c>
      <c r="BO1548">
        <v>4.798</v>
      </c>
      <c r="BQ1548" s="48"/>
      <c r="BU1548" s="48"/>
      <c r="BY1548" s="41">
        <v>44567</v>
      </c>
      <c r="BZ1548">
        <v>12.85</v>
      </c>
      <c r="CA1548">
        <v>9.1567000000000007</v>
      </c>
    </row>
    <row r="1549" spans="1:79">
      <c r="A1549" s="48"/>
      <c r="E1549" s="48"/>
      <c r="M1549" s="48"/>
      <c r="Q1549" s="48"/>
      <c r="U1549" s="48"/>
      <c r="Y1549" s="48"/>
      <c r="AC1549" s="48"/>
      <c r="AG1549" s="48"/>
      <c r="AK1549" s="45"/>
      <c r="AO1549" s="48"/>
      <c r="AS1549" s="48"/>
      <c r="AW1549" s="48"/>
      <c r="BA1549" s="48"/>
      <c r="BE1549" s="48"/>
      <c r="BI1549" s="48"/>
      <c r="BM1549" s="41">
        <v>44265</v>
      </c>
      <c r="BN1549">
        <v>6.85</v>
      </c>
      <c r="BO1549">
        <v>4.798</v>
      </c>
      <c r="BQ1549" s="48"/>
      <c r="BU1549" s="48"/>
      <c r="BY1549" s="41">
        <v>44568</v>
      </c>
      <c r="BZ1549">
        <v>13</v>
      </c>
      <c r="CA1549">
        <v>9.2636000000000003</v>
      </c>
    </row>
    <row r="1550" spans="1:79">
      <c r="A1550" s="48"/>
      <c r="E1550" s="48"/>
      <c r="M1550" s="48"/>
      <c r="Q1550" s="48"/>
      <c r="U1550" s="48"/>
      <c r="Y1550" s="48"/>
      <c r="AC1550" s="48"/>
      <c r="AG1550" s="48"/>
      <c r="AK1550" s="45"/>
      <c r="AO1550" s="48"/>
      <c r="AS1550" s="48"/>
      <c r="AW1550" s="48"/>
      <c r="BA1550" s="48"/>
      <c r="BE1550" s="48"/>
      <c r="BI1550" s="48"/>
      <c r="BM1550" s="41">
        <v>44266</v>
      </c>
      <c r="BN1550">
        <v>6.9</v>
      </c>
      <c r="BO1550">
        <v>4.8330000000000002</v>
      </c>
      <c r="BQ1550" s="48"/>
      <c r="BU1550" s="48"/>
      <c r="BY1550" s="41">
        <v>44571</v>
      </c>
      <c r="BZ1550">
        <v>12.84</v>
      </c>
      <c r="CA1550">
        <v>9.1495999999999995</v>
      </c>
    </row>
    <row r="1551" spans="1:79">
      <c r="A1551" s="48"/>
      <c r="E1551" s="48"/>
      <c r="M1551" s="48"/>
      <c r="Q1551" s="48"/>
      <c r="U1551" s="48"/>
      <c r="Y1551" s="48"/>
      <c r="AC1551" s="48"/>
      <c r="AG1551" s="48"/>
      <c r="AK1551" s="45"/>
      <c r="AO1551" s="48"/>
      <c r="AS1551" s="48"/>
      <c r="AW1551" s="48"/>
      <c r="BA1551" s="48"/>
      <c r="BE1551" s="48"/>
      <c r="BI1551" s="48"/>
      <c r="BM1551" s="41">
        <v>44267</v>
      </c>
      <c r="BN1551">
        <v>6.9</v>
      </c>
      <c r="BO1551">
        <v>4.8330000000000002</v>
      </c>
      <c r="BQ1551" s="48"/>
      <c r="BU1551" s="48"/>
      <c r="BY1551" s="41">
        <v>44572</v>
      </c>
      <c r="BZ1551">
        <v>12.99</v>
      </c>
      <c r="CA1551">
        <v>9.2565000000000008</v>
      </c>
    </row>
    <row r="1552" spans="1:79">
      <c r="A1552" s="48"/>
      <c r="E1552" s="48"/>
      <c r="M1552" s="48"/>
      <c r="Q1552" s="48"/>
      <c r="U1552" s="48"/>
      <c r="Y1552" s="48"/>
      <c r="AC1552" s="48"/>
      <c r="AG1552" s="48"/>
      <c r="AK1552" s="45"/>
      <c r="AO1552" s="48"/>
      <c r="AS1552" s="48"/>
      <c r="AW1552" s="48"/>
      <c r="BA1552" s="48"/>
      <c r="BE1552" s="48"/>
      <c r="BI1552" s="48"/>
      <c r="BM1552" s="41">
        <v>44270</v>
      </c>
      <c r="BN1552">
        <v>6.9</v>
      </c>
      <c r="BO1552">
        <v>4.8330000000000002</v>
      </c>
      <c r="BQ1552" s="48"/>
      <c r="BU1552" s="48"/>
      <c r="BY1552" s="41">
        <v>44573</v>
      </c>
      <c r="BZ1552">
        <v>12.99</v>
      </c>
      <c r="CA1552">
        <v>9.2565000000000008</v>
      </c>
    </row>
    <row r="1553" spans="1:79">
      <c r="A1553" s="48"/>
      <c r="E1553" s="48"/>
      <c r="M1553" s="48"/>
      <c r="Q1553" s="48"/>
      <c r="U1553" s="48"/>
      <c r="Y1553" s="48"/>
      <c r="AC1553" s="48"/>
      <c r="AG1553" s="48"/>
      <c r="AK1553" s="45"/>
      <c r="AO1553" s="48"/>
      <c r="AS1553" s="48"/>
      <c r="AW1553" s="48"/>
      <c r="BA1553" s="48"/>
      <c r="BE1553" s="48"/>
      <c r="BI1553" s="48"/>
      <c r="BM1553" s="41">
        <v>44271</v>
      </c>
      <c r="BN1553">
        <v>6.9</v>
      </c>
      <c r="BO1553">
        <v>4.8330000000000002</v>
      </c>
      <c r="BQ1553" s="48"/>
      <c r="BU1553" s="48"/>
      <c r="BY1553" s="41">
        <v>44574</v>
      </c>
      <c r="BZ1553">
        <v>12.99</v>
      </c>
      <c r="CA1553">
        <v>9.2565000000000008</v>
      </c>
    </row>
    <row r="1554" spans="1:79">
      <c r="A1554" s="48"/>
      <c r="E1554" s="48"/>
      <c r="M1554" s="48"/>
      <c r="Q1554" s="48"/>
      <c r="U1554" s="48"/>
      <c r="Y1554" s="48"/>
      <c r="AC1554" s="48"/>
      <c r="AG1554" s="48"/>
      <c r="AK1554" s="45"/>
      <c r="AO1554" s="48"/>
      <c r="AS1554" s="48"/>
      <c r="AW1554" s="48"/>
      <c r="BA1554" s="48"/>
      <c r="BE1554" s="48"/>
      <c r="BI1554" s="48"/>
      <c r="BM1554" s="41">
        <v>44272</v>
      </c>
      <c r="BN1554">
        <v>6.85</v>
      </c>
      <c r="BO1554">
        <v>4.798</v>
      </c>
      <c r="BQ1554" s="48"/>
      <c r="BU1554" s="48"/>
      <c r="BY1554" s="41">
        <v>44575</v>
      </c>
      <c r="BZ1554">
        <v>12.74</v>
      </c>
      <c r="CA1554">
        <v>9.0783000000000005</v>
      </c>
    </row>
    <row r="1555" spans="1:79">
      <c r="A1555" s="48"/>
      <c r="E1555" s="48"/>
      <c r="M1555" s="48"/>
      <c r="Q1555" s="48"/>
      <c r="U1555" s="48"/>
      <c r="Y1555" s="48"/>
      <c r="AC1555" s="48"/>
      <c r="AG1555" s="48"/>
      <c r="AK1555" s="45"/>
      <c r="AO1555" s="48"/>
      <c r="AS1555" s="48"/>
      <c r="AW1555" s="48"/>
      <c r="BA1555" s="48"/>
      <c r="BE1555" s="48"/>
      <c r="BI1555" s="48"/>
      <c r="BM1555" s="41">
        <v>44273</v>
      </c>
      <c r="BN1555">
        <v>6.87</v>
      </c>
      <c r="BO1555">
        <v>4.8120000000000003</v>
      </c>
      <c r="BQ1555" s="48"/>
      <c r="BU1555" s="48"/>
      <c r="BY1555" s="41">
        <v>44578</v>
      </c>
      <c r="BZ1555">
        <v>12.89</v>
      </c>
      <c r="CA1555">
        <v>9.1852</v>
      </c>
    </row>
    <row r="1556" spans="1:79">
      <c r="A1556" s="48"/>
      <c r="E1556" s="48"/>
      <c r="M1556" s="48"/>
      <c r="Q1556" s="48"/>
      <c r="U1556" s="48"/>
      <c r="Y1556" s="48"/>
      <c r="AC1556" s="48"/>
      <c r="AG1556" s="48"/>
      <c r="AK1556" s="45"/>
      <c r="AO1556" s="48"/>
      <c r="AS1556" s="48"/>
      <c r="AW1556" s="48"/>
      <c r="BA1556" s="48"/>
      <c r="BE1556" s="48"/>
      <c r="BI1556" s="48"/>
      <c r="BM1556" s="41">
        <v>44274</v>
      </c>
      <c r="BN1556">
        <v>6.85</v>
      </c>
      <c r="BO1556">
        <v>4.798</v>
      </c>
      <c r="BQ1556" s="48"/>
      <c r="BU1556" s="48"/>
      <c r="BY1556" s="41">
        <v>44579</v>
      </c>
      <c r="BZ1556">
        <v>12.89</v>
      </c>
      <c r="CA1556">
        <v>9.1852</v>
      </c>
    </row>
    <row r="1557" spans="1:79">
      <c r="A1557" s="48"/>
      <c r="E1557" s="48"/>
      <c r="M1557" s="48"/>
      <c r="Q1557" s="48"/>
      <c r="U1557" s="48"/>
      <c r="Y1557" s="48"/>
      <c r="AC1557" s="48"/>
      <c r="AG1557" s="48"/>
      <c r="AK1557" s="45"/>
      <c r="AO1557" s="48"/>
      <c r="AS1557" s="48"/>
      <c r="AW1557" s="48"/>
      <c r="BA1557" s="48"/>
      <c r="BE1557" s="48"/>
      <c r="BI1557" s="48"/>
      <c r="BM1557" s="41">
        <v>44277</v>
      </c>
      <c r="BN1557">
        <v>6.7</v>
      </c>
      <c r="BO1557">
        <v>4.6929999999999996</v>
      </c>
      <c r="BQ1557" s="48"/>
      <c r="BU1557" s="48"/>
      <c r="BY1557" s="41">
        <v>44580</v>
      </c>
      <c r="BZ1557">
        <v>12.89</v>
      </c>
      <c r="CA1557">
        <v>9.1852</v>
      </c>
    </row>
    <row r="1558" spans="1:79">
      <c r="A1558" s="48"/>
      <c r="E1558" s="48"/>
      <c r="M1558" s="48"/>
      <c r="Q1558" s="48"/>
      <c r="U1558" s="48"/>
      <c r="Y1558" s="48"/>
      <c r="AC1558" s="48"/>
      <c r="AG1558" s="48"/>
      <c r="AK1558" s="45"/>
      <c r="AO1558" s="48"/>
      <c r="AS1558" s="48"/>
      <c r="AW1558" s="48"/>
      <c r="BA1558" s="48"/>
      <c r="BE1558" s="48"/>
      <c r="BI1558" s="48"/>
      <c r="BM1558" s="41">
        <v>44278</v>
      </c>
      <c r="BN1558">
        <v>6.75</v>
      </c>
      <c r="BO1558">
        <v>4.7279999999999998</v>
      </c>
      <c r="BQ1558" s="48"/>
      <c r="BU1558" s="48"/>
      <c r="BY1558" s="41">
        <v>44581</v>
      </c>
      <c r="BZ1558">
        <v>12.89</v>
      </c>
      <c r="CA1558">
        <v>9.1852</v>
      </c>
    </row>
    <row r="1559" spans="1:79">
      <c r="A1559" s="48"/>
      <c r="E1559" s="48"/>
      <c r="M1559" s="48"/>
      <c r="Q1559" s="48"/>
      <c r="U1559" s="48"/>
      <c r="Y1559" s="48"/>
      <c r="AC1559" s="48"/>
      <c r="AG1559" s="48"/>
      <c r="AK1559" s="45"/>
      <c r="AO1559" s="48"/>
      <c r="AS1559" s="48"/>
      <c r="AW1559" s="48"/>
      <c r="BA1559" s="48"/>
      <c r="BE1559" s="48"/>
      <c r="BI1559" s="48"/>
      <c r="BM1559" s="41">
        <v>44279</v>
      </c>
      <c r="BN1559">
        <v>6.74</v>
      </c>
      <c r="BO1559">
        <v>4.7210000000000001</v>
      </c>
      <c r="BQ1559" s="48"/>
      <c r="BU1559" s="48"/>
      <c r="BY1559" s="41">
        <v>44582</v>
      </c>
      <c r="BZ1559">
        <v>12.96</v>
      </c>
      <c r="CA1559">
        <v>9.2350999999999992</v>
      </c>
    </row>
    <row r="1560" spans="1:79">
      <c r="A1560" s="48"/>
      <c r="E1560" s="48"/>
      <c r="M1560" s="48"/>
      <c r="Q1560" s="48"/>
      <c r="U1560" s="48"/>
      <c r="Y1560" s="48"/>
      <c r="AC1560" s="48"/>
      <c r="AG1560" s="48"/>
      <c r="AK1560" s="45"/>
      <c r="AO1560" s="48"/>
      <c r="AS1560" s="48"/>
      <c r="AW1560" s="48"/>
      <c r="BA1560" s="48"/>
      <c r="BE1560" s="48"/>
      <c r="BI1560" s="48"/>
      <c r="BM1560" s="41">
        <v>44280</v>
      </c>
      <c r="BN1560">
        <v>6.9</v>
      </c>
      <c r="BO1560">
        <v>4.8330000000000002</v>
      </c>
      <c r="BQ1560" s="48"/>
      <c r="BU1560" s="48"/>
      <c r="BY1560" s="41">
        <v>44585</v>
      </c>
      <c r="BZ1560">
        <v>12.96</v>
      </c>
      <c r="CA1560">
        <v>9.2350999999999992</v>
      </c>
    </row>
    <row r="1561" spans="1:79">
      <c r="A1561" s="48"/>
      <c r="E1561" s="48"/>
      <c r="M1561" s="48"/>
      <c r="Q1561" s="48"/>
      <c r="U1561" s="48"/>
      <c r="Y1561" s="48"/>
      <c r="AC1561" s="48"/>
      <c r="AG1561" s="48"/>
      <c r="AK1561" s="45"/>
      <c r="AO1561" s="48"/>
      <c r="AS1561" s="48"/>
      <c r="AW1561" s="48"/>
      <c r="BA1561" s="48"/>
      <c r="BE1561" s="48"/>
      <c r="BI1561" s="48"/>
      <c r="BM1561" s="41">
        <v>44281</v>
      </c>
      <c r="BN1561">
        <v>6.8</v>
      </c>
      <c r="BO1561">
        <v>4.7629999999999999</v>
      </c>
      <c r="BQ1561" s="48"/>
      <c r="BU1561" s="48"/>
      <c r="BY1561" s="41">
        <v>44586</v>
      </c>
      <c r="BZ1561">
        <v>12.85</v>
      </c>
      <c r="CA1561">
        <v>9.1567000000000007</v>
      </c>
    </row>
    <row r="1562" spans="1:79">
      <c r="A1562" s="48"/>
      <c r="E1562" s="48"/>
      <c r="M1562" s="48"/>
      <c r="Q1562" s="48"/>
      <c r="U1562" s="48"/>
      <c r="Y1562" s="48"/>
      <c r="AC1562" s="48"/>
      <c r="AG1562" s="48"/>
      <c r="AK1562" s="45"/>
      <c r="AO1562" s="48"/>
      <c r="AS1562" s="48"/>
      <c r="AW1562" s="48"/>
      <c r="BA1562" s="48"/>
      <c r="BE1562" s="48"/>
      <c r="BI1562" s="48"/>
      <c r="BM1562" s="41">
        <v>44284</v>
      </c>
      <c r="BN1562">
        <v>6.8</v>
      </c>
      <c r="BO1562">
        <v>4.7629999999999999</v>
      </c>
      <c r="BQ1562" s="48"/>
      <c r="BU1562" s="48"/>
      <c r="BY1562" s="41">
        <v>44587</v>
      </c>
      <c r="BZ1562">
        <v>12.85</v>
      </c>
      <c r="CA1562">
        <v>9.1567000000000007</v>
      </c>
    </row>
    <row r="1563" spans="1:79">
      <c r="A1563" s="48"/>
      <c r="E1563" s="48"/>
      <c r="M1563" s="48"/>
      <c r="Q1563" s="48"/>
      <c r="U1563" s="48"/>
      <c r="Y1563" s="48"/>
      <c r="AC1563" s="48"/>
      <c r="AG1563" s="48"/>
      <c r="AK1563" s="45"/>
      <c r="AO1563" s="48"/>
      <c r="AS1563" s="48"/>
      <c r="AW1563" s="48"/>
      <c r="BA1563" s="48"/>
      <c r="BE1563" s="48"/>
      <c r="BI1563" s="48"/>
      <c r="BM1563" s="41">
        <v>44285</v>
      </c>
      <c r="BN1563">
        <v>6.79</v>
      </c>
      <c r="BO1563">
        <v>4.7560000000000002</v>
      </c>
      <c r="BQ1563" s="48"/>
      <c r="BU1563" s="48"/>
      <c r="BY1563" s="41">
        <v>44588</v>
      </c>
      <c r="BZ1563">
        <v>12.9</v>
      </c>
      <c r="CA1563">
        <v>9.1923999999999992</v>
      </c>
    </row>
    <row r="1564" spans="1:79">
      <c r="A1564" s="48"/>
      <c r="E1564" s="48"/>
      <c r="M1564" s="48"/>
      <c r="Q1564" s="48"/>
      <c r="U1564" s="48"/>
      <c r="Y1564" s="48"/>
      <c r="AC1564" s="48"/>
      <c r="AG1564" s="48"/>
      <c r="AK1564" s="45"/>
      <c r="AO1564" s="48"/>
      <c r="AS1564" s="48"/>
      <c r="AW1564" s="48"/>
      <c r="BA1564" s="48"/>
      <c r="BE1564" s="48"/>
      <c r="BI1564" s="48"/>
      <c r="BM1564" s="41">
        <v>44286</v>
      </c>
      <c r="BN1564">
        <v>6.75</v>
      </c>
      <c r="BO1564">
        <v>4.7279999999999998</v>
      </c>
      <c r="BQ1564" s="48"/>
      <c r="BU1564" s="48"/>
      <c r="BY1564" s="41">
        <v>44589</v>
      </c>
      <c r="BZ1564">
        <v>12.9</v>
      </c>
      <c r="CA1564">
        <v>9.1923999999999992</v>
      </c>
    </row>
    <row r="1565" spans="1:79">
      <c r="A1565" s="48"/>
      <c r="E1565" s="48"/>
      <c r="M1565" s="48"/>
      <c r="Q1565" s="48"/>
      <c r="U1565" s="48"/>
      <c r="Y1565" s="48"/>
      <c r="AC1565" s="48"/>
      <c r="AG1565" s="48"/>
      <c r="AK1565" s="45"/>
      <c r="AO1565" s="48"/>
      <c r="AS1565" s="48"/>
      <c r="AW1565" s="48"/>
      <c r="BA1565" s="48"/>
      <c r="BE1565" s="48"/>
      <c r="BI1565" s="48"/>
      <c r="BM1565" s="41">
        <v>44287</v>
      </c>
      <c r="BN1565">
        <v>6.7</v>
      </c>
      <c r="BO1565">
        <v>4.6929999999999996</v>
      </c>
      <c r="BQ1565" s="48"/>
      <c r="BU1565" s="48"/>
      <c r="BY1565" s="41">
        <v>44592</v>
      </c>
      <c r="BZ1565">
        <v>12.95</v>
      </c>
      <c r="CA1565">
        <v>9.2279999999999998</v>
      </c>
    </row>
    <row r="1566" spans="1:79">
      <c r="A1566" s="48"/>
      <c r="E1566" s="48"/>
      <c r="M1566" s="48"/>
      <c r="Q1566" s="48"/>
      <c r="U1566" s="48"/>
      <c r="Y1566" s="48"/>
      <c r="AC1566" s="48"/>
      <c r="AG1566" s="48"/>
      <c r="AK1566" s="45"/>
      <c r="AO1566" s="48"/>
      <c r="AS1566" s="48"/>
      <c r="AW1566" s="48"/>
      <c r="BA1566" s="48"/>
      <c r="BE1566" s="48"/>
      <c r="BI1566" s="48"/>
      <c r="BM1566" s="41">
        <v>44288</v>
      </c>
      <c r="BN1566">
        <v>6.75</v>
      </c>
      <c r="BO1566">
        <v>4.7279999999999998</v>
      </c>
      <c r="BQ1566" s="48"/>
      <c r="BU1566" s="48"/>
      <c r="BY1566" s="41">
        <v>44593</v>
      </c>
      <c r="BZ1566">
        <v>12.97</v>
      </c>
      <c r="CA1566">
        <v>9.2422000000000004</v>
      </c>
    </row>
    <row r="1567" spans="1:79">
      <c r="A1567" s="48"/>
      <c r="E1567" s="48"/>
      <c r="M1567" s="48"/>
      <c r="Q1567" s="48"/>
      <c r="U1567" s="48"/>
      <c r="Y1567" s="48"/>
      <c r="AC1567" s="48"/>
      <c r="AG1567" s="48"/>
      <c r="AK1567" s="45"/>
      <c r="AO1567" s="48"/>
      <c r="AS1567" s="48"/>
      <c r="AW1567" s="48"/>
      <c r="BA1567" s="48"/>
      <c r="BE1567" s="48"/>
      <c r="BI1567" s="48"/>
      <c r="BM1567" s="41">
        <v>44291</v>
      </c>
      <c r="BN1567">
        <v>6.72</v>
      </c>
      <c r="BO1567">
        <v>4.7069999999999999</v>
      </c>
      <c r="BQ1567" s="48"/>
      <c r="BU1567" s="48"/>
      <c r="BY1567" s="41">
        <v>44594</v>
      </c>
      <c r="BZ1567">
        <v>13</v>
      </c>
      <c r="CA1567">
        <v>9.2636000000000003</v>
      </c>
    </row>
    <row r="1568" spans="1:79">
      <c r="A1568" s="48"/>
      <c r="E1568" s="48"/>
      <c r="M1568" s="48"/>
      <c r="Q1568" s="48"/>
      <c r="U1568" s="48"/>
      <c r="Y1568" s="48"/>
      <c r="AC1568" s="48"/>
      <c r="AG1568" s="48"/>
      <c r="AK1568" s="45"/>
      <c r="AO1568" s="48"/>
      <c r="AS1568" s="48"/>
      <c r="AW1568" s="48"/>
      <c r="BA1568" s="48"/>
      <c r="BE1568" s="48"/>
      <c r="BI1568" s="48"/>
      <c r="BM1568" s="41">
        <v>44292</v>
      </c>
      <c r="BN1568">
        <v>6.6</v>
      </c>
      <c r="BO1568">
        <v>4.6228999999999996</v>
      </c>
      <c r="BQ1568" s="48"/>
      <c r="BU1568" s="48"/>
      <c r="BY1568" s="41">
        <v>44595</v>
      </c>
      <c r="BZ1568">
        <v>13.01</v>
      </c>
      <c r="CA1568">
        <v>9.2706999999999997</v>
      </c>
    </row>
    <row r="1569" spans="1:79">
      <c r="A1569" s="48"/>
      <c r="E1569" s="48"/>
      <c r="M1569" s="48"/>
      <c r="Q1569" s="48"/>
      <c r="U1569" s="48"/>
      <c r="Y1569" s="48"/>
      <c r="AC1569" s="48"/>
      <c r="AG1569" s="48"/>
      <c r="AK1569" s="45"/>
      <c r="AO1569" s="48"/>
      <c r="AS1569" s="48"/>
      <c r="AW1569" s="48"/>
      <c r="BA1569" s="48"/>
      <c r="BE1569" s="48"/>
      <c r="BI1569" s="48"/>
      <c r="BM1569" s="41">
        <v>44293</v>
      </c>
      <c r="BN1569">
        <v>6.6</v>
      </c>
      <c r="BO1569">
        <v>4.6228999999999996</v>
      </c>
      <c r="BQ1569" s="48"/>
      <c r="BU1569" s="48"/>
      <c r="BY1569" s="41">
        <v>44596</v>
      </c>
      <c r="BZ1569">
        <v>13.27</v>
      </c>
      <c r="CA1569">
        <v>9.4559999999999995</v>
      </c>
    </row>
    <row r="1570" spans="1:79">
      <c r="A1570" s="48"/>
      <c r="E1570" s="48"/>
      <c r="M1570" s="48"/>
      <c r="Q1570" s="48"/>
      <c r="U1570" s="48"/>
      <c r="Y1570" s="48"/>
      <c r="AC1570" s="48"/>
      <c r="AG1570" s="48"/>
      <c r="AK1570" s="45"/>
      <c r="AO1570" s="48"/>
      <c r="AS1570" s="48"/>
      <c r="AW1570" s="48"/>
      <c r="BA1570" s="48"/>
      <c r="BE1570" s="48"/>
      <c r="BI1570" s="48"/>
      <c r="BM1570" s="41">
        <v>44294</v>
      </c>
      <c r="BN1570">
        <v>6.6</v>
      </c>
      <c r="BO1570">
        <v>4.6228999999999996</v>
      </c>
      <c r="BQ1570" s="48"/>
      <c r="BU1570" s="48"/>
      <c r="BY1570" s="41">
        <v>44599</v>
      </c>
      <c r="BZ1570">
        <v>13.7</v>
      </c>
      <c r="CA1570">
        <v>9.7623999999999995</v>
      </c>
    </row>
    <row r="1571" spans="1:79">
      <c r="A1571" s="48"/>
      <c r="E1571" s="48"/>
      <c r="M1571" s="48"/>
      <c r="Q1571" s="48"/>
      <c r="U1571" s="48"/>
      <c r="Y1571" s="48"/>
      <c r="AC1571" s="48"/>
      <c r="AG1571" s="48"/>
      <c r="AK1571" s="45"/>
      <c r="AO1571" s="48"/>
      <c r="AS1571" s="48"/>
      <c r="AW1571" s="48"/>
      <c r="BA1571" s="48"/>
      <c r="BE1571" s="48"/>
      <c r="BI1571" s="48"/>
      <c r="BM1571" s="41">
        <v>44298</v>
      </c>
      <c r="BN1571">
        <v>6.52</v>
      </c>
      <c r="BO1571">
        <v>4.5669000000000004</v>
      </c>
      <c r="BQ1571" s="48"/>
      <c r="BU1571" s="48"/>
      <c r="BY1571" s="41">
        <v>44600</v>
      </c>
      <c r="BZ1571">
        <v>13.68</v>
      </c>
      <c r="CA1571">
        <v>9.7482000000000006</v>
      </c>
    </row>
    <row r="1572" spans="1:79">
      <c r="A1572" s="48"/>
      <c r="E1572" s="48"/>
      <c r="M1572" s="48"/>
      <c r="Q1572" s="48"/>
      <c r="U1572" s="48"/>
      <c r="Y1572" s="48"/>
      <c r="AC1572" s="48"/>
      <c r="AG1572" s="48"/>
      <c r="AK1572" s="45"/>
      <c r="AO1572" s="48"/>
      <c r="AS1572" s="48"/>
      <c r="AW1572" s="48"/>
      <c r="BA1572" s="48"/>
      <c r="BE1572" s="48"/>
      <c r="BI1572" s="48"/>
      <c r="BM1572" s="41">
        <v>44299</v>
      </c>
      <c r="BN1572">
        <v>6.65</v>
      </c>
      <c r="BO1572">
        <v>4.6578999999999997</v>
      </c>
      <c r="BQ1572" s="48"/>
      <c r="BU1572" s="48"/>
      <c r="BY1572" s="41">
        <v>44601</v>
      </c>
      <c r="BZ1572">
        <v>13.66</v>
      </c>
      <c r="CA1572">
        <v>9.7339000000000002</v>
      </c>
    </row>
    <row r="1573" spans="1:79">
      <c r="A1573" s="48"/>
      <c r="E1573" s="48"/>
      <c r="M1573" s="48"/>
      <c r="Q1573" s="48"/>
      <c r="U1573" s="48"/>
      <c r="Y1573" s="48"/>
      <c r="AC1573" s="48"/>
      <c r="AG1573" s="48"/>
      <c r="AK1573" s="45"/>
      <c r="AO1573" s="48"/>
      <c r="AS1573" s="48"/>
      <c r="AW1573" s="48"/>
      <c r="BA1573" s="48"/>
      <c r="BE1573" s="48"/>
      <c r="BI1573" s="48"/>
      <c r="BM1573" s="41">
        <v>44300</v>
      </c>
      <c r="BN1573">
        <v>6.69</v>
      </c>
      <c r="BO1573">
        <v>4.6859000000000002</v>
      </c>
      <c r="BQ1573" s="48"/>
      <c r="BU1573" s="48"/>
      <c r="BY1573" s="41">
        <v>44602</v>
      </c>
      <c r="BZ1573">
        <v>13.4</v>
      </c>
      <c r="CA1573">
        <v>9.5486000000000004</v>
      </c>
    </row>
    <row r="1574" spans="1:79">
      <c r="A1574" s="48"/>
      <c r="E1574" s="48"/>
      <c r="M1574" s="48"/>
      <c r="Q1574" s="48"/>
      <c r="U1574" s="48"/>
      <c r="Y1574" s="48"/>
      <c r="AC1574" s="48"/>
      <c r="AG1574" s="48"/>
      <c r="AK1574" s="45"/>
      <c r="AO1574" s="48"/>
      <c r="AS1574" s="48"/>
      <c r="AW1574" s="48"/>
      <c r="BA1574" s="48"/>
      <c r="BE1574" s="48"/>
      <c r="BI1574" s="48"/>
      <c r="BM1574" s="41">
        <v>44301</v>
      </c>
      <c r="BN1574">
        <v>6.65</v>
      </c>
      <c r="BO1574">
        <v>4.6578999999999997</v>
      </c>
      <c r="BQ1574" s="48"/>
      <c r="BU1574" s="48"/>
      <c r="BY1574" s="41">
        <v>44603</v>
      </c>
      <c r="BZ1574">
        <v>13.4</v>
      </c>
      <c r="CA1574">
        <v>9.5486000000000004</v>
      </c>
    </row>
    <row r="1575" spans="1:79">
      <c r="A1575" s="48"/>
      <c r="E1575" s="48"/>
      <c r="M1575" s="48"/>
      <c r="Q1575" s="48"/>
      <c r="U1575" s="48"/>
      <c r="Y1575" s="48"/>
      <c r="AC1575" s="48"/>
      <c r="AG1575" s="48"/>
      <c r="AK1575" s="45"/>
      <c r="AO1575" s="48"/>
      <c r="AS1575" s="48"/>
      <c r="AW1575" s="48"/>
      <c r="BA1575" s="48"/>
      <c r="BE1575" s="48"/>
      <c r="BI1575" s="48"/>
      <c r="BM1575" s="41">
        <v>44302</v>
      </c>
      <c r="BN1575">
        <v>6.65</v>
      </c>
      <c r="BO1575">
        <v>4.6578999999999997</v>
      </c>
      <c r="BQ1575" s="48"/>
      <c r="BU1575" s="48"/>
      <c r="BY1575" s="41">
        <v>44606</v>
      </c>
      <c r="BZ1575">
        <v>13.64</v>
      </c>
      <c r="CA1575">
        <v>9.7196999999999996</v>
      </c>
    </row>
    <row r="1576" spans="1:79">
      <c r="A1576" s="48"/>
      <c r="E1576" s="48"/>
      <c r="M1576" s="48"/>
      <c r="Q1576" s="48"/>
      <c r="U1576" s="48"/>
      <c r="Y1576" s="48"/>
      <c r="AC1576" s="48"/>
      <c r="AG1576" s="48"/>
      <c r="AK1576" s="45"/>
      <c r="AO1576" s="48"/>
      <c r="AS1576" s="48"/>
      <c r="AW1576" s="48"/>
      <c r="BA1576" s="48"/>
      <c r="BE1576" s="48"/>
      <c r="BI1576" s="48"/>
      <c r="BM1576" s="41">
        <v>44305</v>
      </c>
      <c r="BN1576">
        <v>6.6</v>
      </c>
      <c r="BO1576">
        <v>4.6228999999999996</v>
      </c>
      <c r="BQ1576" s="48"/>
      <c r="BU1576" s="48"/>
      <c r="BY1576" s="41">
        <v>44607</v>
      </c>
      <c r="BZ1576">
        <v>13.64</v>
      </c>
      <c r="CA1576">
        <v>9.7196999999999996</v>
      </c>
    </row>
    <row r="1577" spans="1:79">
      <c r="A1577" s="48"/>
      <c r="E1577" s="48"/>
      <c r="M1577" s="48"/>
      <c r="Q1577" s="48"/>
      <c r="U1577" s="48"/>
      <c r="Y1577" s="48"/>
      <c r="AC1577" s="48"/>
      <c r="AG1577" s="48"/>
      <c r="AK1577" s="45"/>
      <c r="AO1577" s="48"/>
      <c r="AS1577" s="48"/>
      <c r="AW1577" s="48"/>
      <c r="BA1577" s="48"/>
      <c r="BE1577" s="48"/>
      <c r="BI1577" s="48"/>
      <c r="BM1577" s="41">
        <v>44306</v>
      </c>
      <c r="BN1577">
        <v>6.7</v>
      </c>
      <c r="BO1577">
        <v>4.6929999999999996</v>
      </c>
      <c r="BQ1577" s="48"/>
      <c r="BU1577" s="48"/>
      <c r="BY1577" s="41">
        <v>44608</v>
      </c>
      <c r="BZ1577">
        <v>13.64</v>
      </c>
      <c r="CA1577">
        <v>9.7196999999999996</v>
      </c>
    </row>
    <row r="1578" spans="1:79">
      <c r="A1578" s="48"/>
      <c r="E1578" s="48"/>
      <c r="M1578" s="48"/>
      <c r="Q1578" s="48"/>
      <c r="U1578" s="48"/>
      <c r="Y1578" s="48"/>
      <c r="AC1578" s="48"/>
      <c r="AG1578" s="48"/>
      <c r="AK1578" s="45"/>
      <c r="AO1578" s="48"/>
      <c r="AS1578" s="48"/>
      <c r="AW1578" s="48"/>
      <c r="BA1578" s="48"/>
      <c r="BE1578" s="48"/>
      <c r="BI1578" s="48"/>
      <c r="BM1578" s="41">
        <v>44307</v>
      </c>
      <c r="BN1578">
        <v>6.7</v>
      </c>
      <c r="BO1578">
        <v>4.6929999999999996</v>
      </c>
      <c r="BQ1578" s="48"/>
      <c r="BU1578" s="48"/>
      <c r="BY1578" s="41">
        <v>44609</v>
      </c>
      <c r="BZ1578">
        <v>13.64</v>
      </c>
      <c r="CA1578">
        <v>9.7196999999999996</v>
      </c>
    </row>
    <row r="1579" spans="1:79">
      <c r="A1579" s="48"/>
      <c r="E1579" s="48"/>
      <c r="M1579" s="48"/>
      <c r="Q1579" s="48"/>
      <c r="U1579" s="48"/>
      <c r="Y1579" s="48"/>
      <c r="AC1579" s="48"/>
      <c r="AG1579" s="48"/>
      <c r="AK1579" s="45"/>
      <c r="AO1579" s="48"/>
      <c r="AS1579" s="48"/>
      <c r="AW1579" s="48"/>
      <c r="BA1579" s="48"/>
      <c r="BE1579" s="48"/>
      <c r="BI1579" s="48"/>
      <c r="BM1579" s="41">
        <v>44308</v>
      </c>
      <c r="BN1579">
        <v>6.6</v>
      </c>
      <c r="BO1579">
        <v>4.6228999999999996</v>
      </c>
      <c r="BQ1579" s="48"/>
      <c r="BU1579" s="48"/>
      <c r="BY1579" s="41">
        <v>44610</v>
      </c>
      <c r="BZ1579">
        <v>13.64</v>
      </c>
      <c r="CA1579">
        <v>9.7196999999999996</v>
      </c>
    </row>
    <row r="1580" spans="1:79">
      <c r="A1580" s="48"/>
      <c r="E1580" s="48"/>
      <c r="M1580" s="48"/>
      <c r="Q1580" s="48"/>
      <c r="U1580" s="48"/>
      <c r="Y1580" s="48"/>
      <c r="AC1580" s="48"/>
      <c r="AG1580" s="48"/>
      <c r="AK1580" s="45"/>
      <c r="AO1580" s="48"/>
      <c r="AS1580" s="48"/>
      <c r="AW1580" s="48"/>
      <c r="BA1580" s="48"/>
      <c r="BE1580" s="48"/>
      <c r="BI1580" s="48"/>
      <c r="BM1580" s="41">
        <v>44309</v>
      </c>
      <c r="BN1580">
        <v>6.53</v>
      </c>
      <c r="BO1580">
        <v>4.5739000000000001</v>
      </c>
      <c r="BQ1580" s="48"/>
      <c r="BU1580" s="48"/>
      <c r="BY1580" s="41">
        <v>44613</v>
      </c>
      <c r="BZ1580">
        <v>13.64</v>
      </c>
      <c r="CA1580">
        <v>9.7196999999999996</v>
      </c>
    </row>
    <row r="1581" spans="1:79">
      <c r="A1581" s="48"/>
      <c r="E1581" s="48"/>
      <c r="M1581" s="48"/>
      <c r="Q1581" s="48"/>
      <c r="U1581" s="48"/>
      <c r="Y1581" s="48"/>
      <c r="AC1581" s="48"/>
      <c r="AG1581" s="48"/>
      <c r="AK1581" s="45"/>
      <c r="AO1581" s="48"/>
      <c r="AS1581" s="48"/>
      <c r="AW1581" s="48"/>
      <c r="BA1581" s="48"/>
      <c r="BE1581" s="48"/>
      <c r="BI1581" s="48"/>
      <c r="BM1581" s="41">
        <v>44312</v>
      </c>
      <c r="BN1581">
        <v>6.65</v>
      </c>
      <c r="BO1581">
        <v>4.6578999999999997</v>
      </c>
      <c r="BQ1581" s="48"/>
      <c r="BU1581" s="48"/>
      <c r="BY1581" s="41">
        <v>44614</v>
      </c>
      <c r="BZ1581">
        <v>13.5</v>
      </c>
      <c r="CA1581">
        <v>9.6198999999999995</v>
      </c>
    </row>
    <row r="1582" spans="1:79">
      <c r="A1582" s="48"/>
      <c r="E1582" s="48"/>
      <c r="M1582" s="48"/>
      <c r="Q1582" s="48"/>
      <c r="U1582" s="48"/>
      <c r="Y1582" s="48"/>
      <c r="AC1582" s="48"/>
      <c r="AG1582" s="48"/>
      <c r="AK1582" s="45"/>
      <c r="AO1582" s="48"/>
      <c r="AS1582" s="48"/>
      <c r="AW1582" s="48"/>
      <c r="BA1582" s="48"/>
      <c r="BE1582" s="48"/>
      <c r="BI1582" s="48"/>
      <c r="BM1582" s="41">
        <v>44313</v>
      </c>
      <c r="BN1582">
        <v>6.5</v>
      </c>
      <c r="BO1582">
        <v>4.5529000000000002</v>
      </c>
      <c r="BQ1582" s="48"/>
      <c r="BU1582" s="48"/>
      <c r="BY1582" s="41">
        <v>44615</v>
      </c>
      <c r="BZ1582">
        <v>13.7</v>
      </c>
      <c r="CA1582">
        <v>9.7623999999999995</v>
      </c>
    </row>
    <row r="1583" spans="1:79">
      <c r="A1583" s="48"/>
      <c r="E1583" s="48"/>
      <c r="M1583" s="48"/>
      <c r="Q1583" s="48"/>
      <c r="U1583" s="48"/>
      <c r="Y1583" s="48"/>
      <c r="AC1583" s="48"/>
      <c r="AG1583" s="48"/>
      <c r="AK1583" s="45"/>
      <c r="AO1583" s="48"/>
      <c r="AS1583" s="48"/>
      <c r="AW1583" s="48"/>
      <c r="BA1583" s="48"/>
      <c r="BE1583" s="48"/>
      <c r="BI1583" s="48"/>
      <c r="BM1583" s="41">
        <v>44314</v>
      </c>
      <c r="BN1583">
        <v>6.48</v>
      </c>
      <c r="BO1583">
        <v>4.5388999999999999</v>
      </c>
      <c r="BQ1583" s="48"/>
      <c r="BU1583" s="48"/>
      <c r="BY1583" s="41">
        <v>44616</v>
      </c>
      <c r="BZ1583">
        <v>13.73</v>
      </c>
      <c r="CA1583">
        <v>9.7837999999999994</v>
      </c>
    </row>
    <row r="1584" spans="1:79">
      <c r="A1584" s="48"/>
      <c r="E1584" s="48"/>
      <c r="M1584" s="48"/>
      <c r="Q1584" s="48"/>
      <c r="U1584" s="48"/>
      <c r="Y1584" s="48"/>
      <c r="AC1584" s="48"/>
      <c r="AG1584" s="48"/>
      <c r="AK1584" s="45"/>
      <c r="AO1584" s="48"/>
      <c r="AS1584" s="48"/>
      <c r="AW1584" s="48"/>
      <c r="BA1584" s="48"/>
      <c r="BE1584" s="48"/>
      <c r="BI1584" s="48"/>
      <c r="BM1584" s="41">
        <v>44315</v>
      </c>
      <c r="BN1584">
        <v>6.4</v>
      </c>
      <c r="BO1584">
        <v>4.4828000000000001</v>
      </c>
      <c r="BQ1584" s="48"/>
      <c r="BU1584" s="48"/>
      <c r="BY1584" s="41">
        <v>44617</v>
      </c>
      <c r="BZ1584">
        <v>13.73</v>
      </c>
      <c r="CA1584">
        <v>9.7837999999999994</v>
      </c>
    </row>
    <row r="1585" spans="1:79">
      <c r="A1585" s="48"/>
      <c r="E1585" s="48"/>
      <c r="M1585" s="48"/>
      <c r="Q1585" s="48"/>
      <c r="U1585" s="48"/>
      <c r="Y1585" s="48"/>
      <c r="AC1585" s="48"/>
      <c r="AG1585" s="48"/>
      <c r="AK1585" s="45"/>
      <c r="AO1585" s="48"/>
      <c r="AS1585" s="48"/>
      <c r="AW1585" s="48"/>
      <c r="BA1585" s="48"/>
      <c r="BE1585" s="48"/>
      <c r="BI1585" s="48"/>
      <c r="BM1585" s="41">
        <v>44316</v>
      </c>
      <c r="BN1585">
        <v>6.36</v>
      </c>
      <c r="BO1585">
        <v>4.4547999999999996</v>
      </c>
      <c r="BQ1585" s="48"/>
      <c r="BU1585" s="48"/>
      <c r="BY1585" s="41">
        <v>44620</v>
      </c>
      <c r="BZ1585">
        <v>13.73</v>
      </c>
      <c r="CA1585">
        <v>9.7837999999999994</v>
      </c>
    </row>
    <row r="1586" spans="1:79">
      <c r="A1586" s="48"/>
      <c r="E1586" s="48"/>
      <c r="M1586" s="48"/>
      <c r="Q1586" s="48"/>
      <c r="U1586" s="48"/>
      <c r="Y1586" s="48"/>
      <c r="AC1586" s="48"/>
      <c r="AG1586" s="48"/>
      <c r="AK1586" s="45"/>
      <c r="AO1586" s="48"/>
      <c r="AS1586" s="48"/>
      <c r="AW1586" s="48"/>
      <c r="BA1586" s="48"/>
      <c r="BE1586" s="48"/>
      <c r="BI1586" s="48"/>
      <c r="BM1586" s="41">
        <v>44319</v>
      </c>
      <c r="BN1586">
        <v>6.36</v>
      </c>
      <c r="BO1586">
        <v>4.4547999999999996</v>
      </c>
      <c r="BQ1586" s="48"/>
      <c r="BU1586" s="48"/>
      <c r="BY1586" s="41">
        <v>44621</v>
      </c>
      <c r="BZ1586">
        <v>13.7</v>
      </c>
      <c r="CA1586">
        <v>9.7623999999999995</v>
      </c>
    </row>
    <row r="1587" spans="1:79">
      <c r="A1587" s="48"/>
      <c r="E1587" s="48"/>
      <c r="M1587" s="48"/>
      <c r="Q1587" s="48"/>
      <c r="U1587" s="48"/>
      <c r="Y1587" s="48"/>
      <c r="AC1587" s="48"/>
      <c r="AG1587" s="48"/>
      <c r="AK1587" s="45"/>
      <c r="AO1587" s="48"/>
      <c r="AS1587" s="48"/>
      <c r="AW1587" s="48"/>
      <c r="BA1587" s="48"/>
      <c r="BE1587" s="48"/>
      <c r="BI1587" s="48"/>
      <c r="BM1587" s="41">
        <v>44320</v>
      </c>
      <c r="BN1587">
        <v>6.41</v>
      </c>
      <c r="BO1587">
        <v>4.4897999999999998</v>
      </c>
      <c r="BQ1587" s="48"/>
      <c r="BU1587" s="48"/>
      <c r="BY1587" s="41">
        <v>44622</v>
      </c>
      <c r="BZ1587">
        <v>13.7</v>
      </c>
      <c r="CA1587">
        <v>9.7623999999999995</v>
      </c>
    </row>
    <row r="1588" spans="1:79">
      <c r="A1588" s="48"/>
      <c r="E1588" s="48"/>
      <c r="M1588" s="48"/>
      <c r="Q1588" s="48"/>
      <c r="U1588" s="48"/>
      <c r="Y1588" s="48"/>
      <c r="AC1588" s="48"/>
      <c r="AG1588" s="48"/>
      <c r="AK1588" s="45"/>
      <c r="AO1588" s="48"/>
      <c r="AS1588" s="48"/>
      <c r="AW1588" s="48"/>
      <c r="BA1588" s="48"/>
      <c r="BE1588" s="48"/>
      <c r="BI1588" s="48"/>
      <c r="BM1588" s="41">
        <v>44321</v>
      </c>
      <c r="BN1588">
        <v>6.46</v>
      </c>
      <c r="BO1588">
        <v>4.5247999999999999</v>
      </c>
      <c r="BQ1588" s="48"/>
      <c r="BU1588" s="48"/>
      <c r="BY1588" s="41">
        <v>44623</v>
      </c>
      <c r="BZ1588">
        <v>13.7</v>
      </c>
      <c r="CA1588">
        <v>9.7623999999999995</v>
      </c>
    </row>
    <row r="1589" spans="1:79">
      <c r="A1589" s="48"/>
      <c r="E1589" s="48"/>
      <c r="M1589" s="48"/>
      <c r="Q1589" s="48"/>
      <c r="U1589" s="48"/>
      <c r="Y1589" s="48"/>
      <c r="AC1589" s="48"/>
      <c r="AG1589" s="48"/>
      <c r="AK1589" s="45"/>
      <c r="AO1589" s="48"/>
      <c r="AS1589" s="48"/>
      <c r="AW1589" s="48"/>
      <c r="BA1589" s="48"/>
      <c r="BE1589" s="48"/>
      <c r="BI1589" s="48"/>
      <c r="BM1589" s="41">
        <v>44322</v>
      </c>
      <c r="BN1589">
        <v>6.4</v>
      </c>
      <c r="BO1589">
        <v>4.4828000000000001</v>
      </c>
      <c r="BQ1589" s="48"/>
      <c r="BU1589" s="48"/>
      <c r="BY1589" s="41">
        <v>44624</v>
      </c>
      <c r="BZ1589">
        <v>13.6</v>
      </c>
      <c r="CA1589">
        <v>9.6912000000000003</v>
      </c>
    </row>
    <row r="1590" spans="1:79">
      <c r="A1590" s="48"/>
      <c r="E1590" s="48"/>
      <c r="M1590" s="48"/>
      <c r="Q1590" s="48"/>
      <c r="U1590" s="48"/>
      <c r="Y1590" s="48"/>
      <c r="AC1590" s="48"/>
      <c r="AG1590" s="48"/>
      <c r="AK1590" s="45"/>
      <c r="AO1590" s="48"/>
      <c r="AS1590" s="48"/>
      <c r="AW1590" s="48"/>
      <c r="BA1590" s="48"/>
      <c r="BE1590" s="48"/>
      <c r="BI1590" s="48"/>
      <c r="BM1590" s="41">
        <v>44323</v>
      </c>
      <c r="BN1590">
        <v>6.48</v>
      </c>
      <c r="BO1590">
        <v>4.5388999999999999</v>
      </c>
      <c r="BQ1590" s="48"/>
      <c r="BU1590" s="48"/>
      <c r="BY1590" s="41">
        <v>44627</v>
      </c>
      <c r="BZ1590">
        <v>13.42</v>
      </c>
      <c r="CA1590">
        <v>9.5629000000000008</v>
      </c>
    </row>
    <row r="1591" spans="1:79">
      <c r="A1591" s="48"/>
      <c r="E1591" s="48"/>
      <c r="M1591" s="48"/>
      <c r="Q1591" s="48"/>
      <c r="U1591" s="48"/>
      <c r="Y1591" s="48"/>
      <c r="AC1591" s="48"/>
      <c r="AG1591" s="48"/>
      <c r="AK1591" s="45"/>
      <c r="AO1591" s="48"/>
      <c r="AS1591" s="48"/>
      <c r="AW1591" s="48"/>
      <c r="BA1591" s="48"/>
      <c r="BE1591" s="48"/>
      <c r="BI1591" s="48"/>
      <c r="BM1591" s="41">
        <v>44326</v>
      </c>
      <c r="BN1591">
        <v>6.49</v>
      </c>
      <c r="BO1591">
        <v>4.5458999999999996</v>
      </c>
      <c r="BQ1591" s="48"/>
      <c r="BU1591" s="48"/>
      <c r="BY1591" s="41">
        <v>44628</v>
      </c>
      <c r="BZ1591">
        <v>13.5</v>
      </c>
      <c r="CA1591">
        <v>9.6198999999999995</v>
      </c>
    </row>
    <row r="1592" spans="1:79">
      <c r="A1592" s="48"/>
      <c r="E1592" s="48"/>
      <c r="M1592" s="48"/>
      <c r="Q1592" s="48"/>
      <c r="U1592" s="48"/>
      <c r="Y1592" s="48"/>
      <c r="AC1592" s="48"/>
      <c r="AG1592" s="48"/>
      <c r="AK1592" s="45"/>
      <c r="AO1592" s="48"/>
      <c r="AS1592" s="48"/>
      <c r="AW1592" s="48"/>
      <c r="BA1592" s="48"/>
      <c r="BE1592" s="48"/>
      <c r="BI1592" s="48"/>
      <c r="BM1592" s="41">
        <v>44327</v>
      </c>
      <c r="BN1592">
        <v>6.5</v>
      </c>
      <c r="BO1592">
        <v>4.5529000000000002</v>
      </c>
      <c r="BQ1592" s="48"/>
      <c r="BU1592" s="48"/>
      <c r="BY1592" s="41">
        <v>44629</v>
      </c>
      <c r="BZ1592">
        <v>13.5</v>
      </c>
      <c r="CA1592">
        <v>9.6198999999999995</v>
      </c>
    </row>
    <row r="1593" spans="1:79">
      <c r="A1593" s="48"/>
      <c r="E1593" s="48"/>
      <c r="M1593" s="48"/>
      <c r="Q1593" s="48"/>
      <c r="U1593" s="48"/>
      <c r="Y1593" s="48"/>
      <c r="AC1593" s="48"/>
      <c r="AG1593" s="48"/>
      <c r="AK1593" s="45"/>
      <c r="AO1593" s="48"/>
      <c r="AS1593" s="48"/>
      <c r="AW1593" s="48"/>
      <c r="BA1593" s="48"/>
      <c r="BE1593" s="48"/>
      <c r="BI1593" s="48"/>
      <c r="BM1593" s="41">
        <v>44333</v>
      </c>
      <c r="BN1593">
        <v>6.59</v>
      </c>
      <c r="BO1593">
        <v>4.6158999999999999</v>
      </c>
      <c r="BQ1593" s="48"/>
      <c r="BU1593" s="48"/>
      <c r="BY1593" s="41">
        <v>44630</v>
      </c>
      <c r="BZ1593">
        <v>13.73</v>
      </c>
      <c r="CA1593">
        <v>9.7837999999999994</v>
      </c>
    </row>
    <row r="1594" spans="1:79">
      <c r="A1594" s="48"/>
      <c r="E1594" s="48"/>
      <c r="M1594" s="48"/>
      <c r="Q1594" s="48"/>
      <c r="U1594" s="48"/>
      <c r="Y1594" s="48"/>
      <c r="AC1594" s="48"/>
      <c r="AG1594" s="48"/>
      <c r="AK1594" s="45"/>
      <c r="AO1594" s="48"/>
      <c r="AS1594" s="48"/>
      <c r="AW1594" s="48"/>
      <c r="BA1594" s="48"/>
      <c r="BE1594" s="48"/>
      <c r="BI1594" s="48"/>
      <c r="BM1594" s="41">
        <v>44334</v>
      </c>
      <c r="BN1594">
        <v>6.78</v>
      </c>
      <c r="BO1594">
        <v>4.7489999999999997</v>
      </c>
      <c r="BQ1594" s="48"/>
      <c r="BU1594" s="48"/>
      <c r="BY1594" s="41">
        <v>44631</v>
      </c>
      <c r="BZ1594">
        <v>13.73</v>
      </c>
      <c r="CA1594">
        <v>9.7837999999999994</v>
      </c>
    </row>
    <row r="1595" spans="1:79">
      <c r="A1595" s="48"/>
      <c r="E1595" s="48"/>
      <c r="M1595" s="48"/>
      <c r="Q1595" s="48"/>
      <c r="U1595" s="48"/>
      <c r="Y1595" s="48"/>
      <c r="AC1595" s="48"/>
      <c r="AG1595" s="48"/>
      <c r="AK1595" s="45"/>
      <c r="AO1595" s="48"/>
      <c r="AS1595" s="48"/>
      <c r="AW1595" s="48"/>
      <c r="BA1595" s="48"/>
      <c r="BE1595" s="48"/>
      <c r="BI1595" s="48"/>
      <c r="BM1595" s="41">
        <v>44335</v>
      </c>
      <c r="BN1595">
        <v>6.82</v>
      </c>
      <c r="BO1595">
        <v>4.7770000000000001</v>
      </c>
      <c r="BQ1595" s="48"/>
      <c r="BU1595" s="48"/>
      <c r="BY1595" s="41">
        <v>44634</v>
      </c>
      <c r="BZ1595">
        <v>13.5</v>
      </c>
      <c r="CA1595">
        <v>9.6198999999999995</v>
      </c>
    </row>
    <row r="1596" spans="1:79">
      <c r="A1596" s="48"/>
      <c r="E1596" s="48"/>
      <c r="M1596" s="48"/>
      <c r="Q1596" s="48"/>
      <c r="U1596" s="48"/>
      <c r="Y1596" s="48"/>
      <c r="AC1596" s="48"/>
      <c r="AG1596" s="48"/>
      <c r="AK1596" s="45"/>
      <c r="AO1596" s="48"/>
      <c r="AS1596" s="48"/>
      <c r="AW1596" s="48"/>
      <c r="BA1596" s="48"/>
      <c r="BE1596" s="48"/>
      <c r="BI1596" s="48"/>
      <c r="BM1596" s="41">
        <v>44336</v>
      </c>
      <c r="BN1596">
        <v>6.71</v>
      </c>
      <c r="BO1596">
        <v>4.7</v>
      </c>
      <c r="BQ1596" s="48"/>
      <c r="BU1596" s="48"/>
      <c r="BY1596" s="41">
        <v>44635</v>
      </c>
      <c r="BZ1596">
        <v>13.5</v>
      </c>
      <c r="CA1596">
        <v>9.6198999999999995</v>
      </c>
    </row>
    <row r="1597" spans="1:79">
      <c r="A1597" s="48"/>
      <c r="E1597" s="48"/>
      <c r="M1597" s="48"/>
      <c r="Q1597" s="48"/>
      <c r="U1597" s="48"/>
      <c r="Y1597" s="48"/>
      <c r="AC1597" s="48"/>
      <c r="AG1597" s="48"/>
      <c r="AK1597" s="45"/>
      <c r="AO1597" s="48"/>
      <c r="AS1597" s="48"/>
      <c r="AW1597" s="48"/>
      <c r="BA1597" s="48"/>
      <c r="BE1597" s="48"/>
      <c r="BI1597" s="48"/>
      <c r="BM1597" s="41">
        <v>44337</v>
      </c>
      <c r="BN1597">
        <v>6.74</v>
      </c>
      <c r="BO1597">
        <v>4.7210000000000001</v>
      </c>
      <c r="BQ1597" s="48"/>
      <c r="BU1597" s="48"/>
      <c r="BY1597" s="41">
        <v>44636</v>
      </c>
      <c r="BZ1597">
        <v>13.5</v>
      </c>
      <c r="CA1597">
        <v>9.6198999999999995</v>
      </c>
    </row>
    <row r="1598" spans="1:79">
      <c r="A1598" s="48"/>
      <c r="E1598" s="48"/>
      <c r="M1598" s="48"/>
      <c r="Q1598" s="48"/>
      <c r="U1598" s="48"/>
      <c r="Y1598" s="48"/>
      <c r="AC1598" s="48"/>
      <c r="AG1598" s="48"/>
      <c r="AK1598" s="45"/>
      <c r="AO1598" s="48"/>
      <c r="AS1598" s="48"/>
      <c r="AW1598" s="48"/>
      <c r="BA1598" s="48"/>
      <c r="BE1598" s="48"/>
      <c r="BI1598" s="48"/>
      <c r="BM1598" s="41">
        <v>44340</v>
      </c>
      <c r="BN1598">
        <v>6.79</v>
      </c>
      <c r="BO1598">
        <v>4.7560000000000002</v>
      </c>
      <c r="BQ1598" s="48"/>
      <c r="BU1598" s="48"/>
      <c r="BY1598" s="41">
        <v>44637</v>
      </c>
      <c r="BZ1598">
        <v>13.5</v>
      </c>
      <c r="CA1598">
        <v>9.6198999999999995</v>
      </c>
    </row>
    <row r="1599" spans="1:79">
      <c r="A1599" s="48"/>
      <c r="E1599" s="48"/>
      <c r="M1599" s="48"/>
      <c r="Q1599" s="48"/>
      <c r="U1599" s="48"/>
      <c r="Y1599" s="48"/>
      <c r="AC1599" s="48"/>
      <c r="AG1599" s="48"/>
      <c r="AK1599" s="45"/>
      <c r="AO1599" s="48"/>
      <c r="AS1599" s="48"/>
      <c r="AW1599" s="48"/>
      <c r="BA1599" s="48"/>
      <c r="BE1599" s="48"/>
      <c r="BI1599" s="48"/>
      <c r="BM1599" s="41">
        <v>44341</v>
      </c>
      <c r="BN1599">
        <v>6.78</v>
      </c>
      <c r="BO1599">
        <v>4.7489999999999997</v>
      </c>
      <c r="BQ1599" s="48"/>
      <c r="BU1599" s="48"/>
      <c r="BY1599" s="41">
        <v>44638</v>
      </c>
      <c r="BZ1599">
        <v>13.5</v>
      </c>
      <c r="CA1599">
        <v>9.6198999999999995</v>
      </c>
    </row>
    <row r="1600" spans="1:79">
      <c r="A1600" s="48"/>
      <c r="E1600" s="48"/>
      <c r="M1600" s="48"/>
      <c r="Q1600" s="48"/>
      <c r="U1600" s="48"/>
      <c r="Y1600" s="48"/>
      <c r="AC1600" s="48"/>
      <c r="AG1600" s="48"/>
      <c r="AK1600" s="45"/>
      <c r="AO1600" s="48"/>
      <c r="AS1600" s="48"/>
      <c r="AW1600" s="48"/>
      <c r="BA1600" s="48"/>
      <c r="BE1600" s="48"/>
      <c r="BI1600" s="48"/>
      <c r="BM1600" s="41">
        <v>44342</v>
      </c>
      <c r="BN1600">
        <v>6.75</v>
      </c>
      <c r="BO1600">
        <v>4.7279999999999998</v>
      </c>
      <c r="BQ1600" s="48"/>
      <c r="BU1600" s="48"/>
      <c r="BY1600" s="41">
        <v>44641</v>
      </c>
      <c r="BZ1600">
        <v>13.6</v>
      </c>
      <c r="CA1600">
        <v>9.6912000000000003</v>
      </c>
    </row>
    <row r="1601" spans="1:79">
      <c r="A1601" s="48"/>
      <c r="E1601" s="48"/>
      <c r="M1601" s="48"/>
      <c r="Q1601" s="48"/>
      <c r="U1601" s="48"/>
      <c r="Y1601" s="48"/>
      <c r="AC1601" s="48"/>
      <c r="AG1601" s="48"/>
      <c r="AK1601" s="45"/>
      <c r="AO1601" s="48"/>
      <c r="AS1601" s="48"/>
      <c r="AW1601" s="48"/>
      <c r="BA1601" s="48"/>
      <c r="BE1601" s="48"/>
      <c r="BI1601" s="48"/>
      <c r="BM1601" s="41">
        <v>44343</v>
      </c>
      <c r="BN1601">
        <v>6.83</v>
      </c>
      <c r="BO1601">
        <v>4.7839999999999998</v>
      </c>
      <c r="BQ1601" s="48"/>
      <c r="BU1601" s="48"/>
      <c r="BY1601" s="41">
        <v>44642</v>
      </c>
      <c r="BZ1601">
        <v>13.6</v>
      </c>
      <c r="CA1601">
        <v>9.6912000000000003</v>
      </c>
    </row>
    <row r="1602" spans="1:79">
      <c r="A1602" s="48"/>
      <c r="E1602" s="48"/>
      <c r="M1602" s="48"/>
      <c r="Q1602" s="48"/>
      <c r="U1602" s="48"/>
      <c r="Y1602" s="48"/>
      <c r="AC1602" s="48"/>
      <c r="AG1602" s="48"/>
      <c r="AK1602" s="45"/>
      <c r="AO1602" s="48"/>
      <c r="AS1602" s="48"/>
      <c r="AW1602" s="48"/>
      <c r="BA1602" s="48"/>
      <c r="BE1602" s="48"/>
      <c r="BI1602" s="48"/>
      <c r="BM1602" s="41">
        <v>44344</v>
      </c>
      <c r="BN1602">
        <v>6.8</v>
      </c>
      <c r="BO1602">
        <v>4.7629999999999999</v>
      </c>
      <c r="BQ1602" s="48"/>
      <c r="BU1602" s="48"/>
      <c r="BY1602" s="41">
        <v>44643</v>
      </c>
      <c r="BZ1602">
        <v>13.72</v>
      </c>
      <c r="CA1602">
        <v>9.7766999999999999</v>
      </c>
    </row>
    <row r="1603" spans="1:79">
      <c r="A1603" s="48"/>
      <c r="E1603" s="48"/>
      <c r="M1603" s="48"/>
      <c r="Q1603" s="48"/>
      <c r="U1603" s="48"/>
      <c r="Y1603" s="48"/>
      <c r="AC1603" s="48"/>
      <c r="AG1603" s="48"/>
      <c r="AK1603" s="45"/>
      <c r="AO1603" s="48"/>
      <c r="AS1603" s="48"/>
      <c r="AW1603" s="48"/>
      <c r="BA1603" s="48"/>
      <c r="BE1603" s="48"/>
      <c r="BI1603" s="48"/>
      <c r="BM1603" s="41">
        <v>44347</v>
      </c>
      <c r="BN1603">
        <v>6.8</v>
      </c>
      <c r="BO1603">
        <v>4.7629999999999999</v>
      </c>
      <c r="BQ1603" s="48"/>
      <c r="BU1603" s="48"/>
      <c r="BY1603" s="41">
        <v>44644</v>
      </c>
      <c r="BZ1603">
        <v>13.72</v>
      </c>
      <c r="CA1603">
        <v>9.7766999999999999</v>
      </c>
    </row>
    <row r="1604" spans="1:79">
      <c r="A1604" s="48"/>
      <c r="E1604" s="48"/>
      <c r="M1604" s="48"/>
      <c r="Q1604" s="48"/>
      <c r="U1604" s="48"/>
      <c r="Y1604" s="48"/>
      <c r="AC1604" s="48"/>
      <c r="AG1604" s="48"/>
      <c r="AK1604" s="45"/>
      <c r="AO1604" s="48"/>
      <c r="AS1604" s="48"/>
      <c r="AW1604" s="48"/>
      <c r="BA1604" s="48"/>
      <c r="BE1604" s="48"/>
      <c r="BI1604" s="48"/>
      <c r="BM1604" s="41">
        <v>44348</v>
      </c>
      <c r="BN1604">
        <v>6.78</v>
      </c>
      <c r="BO1604">
        <v>4.7489999999999997</v>
      </c>
      <c r="BQ1604" s="48"/>
      <c r="BU1604" s="48"/>
      <c r="BY1604" s="41">
        <v>44645</v>
      </c>
      <c r="BZ1604">
        <v>13.72</v>
      </c>
      <c r="CA1604">
        <v>9.7766999999999999</v>
      </c>
    </row>
    <row r="1605" spans="1:79">
      <c r="A1605" s="48"/>
      <c r="E1605" s="48"/>
      <c r="M1605" s="48"/>
      <c r="Q1605" s="48"/>
      <c r="U1605" s="48"/>
      <c r="Y1605" s="48"/>
      <c r="AC1605" s="48"/>
      <c r="AG1605" s="48"/>
      <c r="AK1605" s="45"/>
      <c r="AO1605" s="48"/>
      <c r="AS1605" s="48"/>
      <c r="AW1605" s="48"/>
      <c r="BA1605" s="48"/>
      <c r="BE1605" s="48"/>
      <c r="BI1605" s="48"/>
      <c r="BM1605" s="41">
        <v>44349</v>
      </c>
      <c r="BN1605">
        <v>6.73</v>
      </c>
      <c r="BO1605">
        <v>4.7140000000000004</v>
      </c>
      <c r="BQ1605" s="48"/>
      <c r="BU1605" s="48"/>
      <c r="BY1605" s="41">
        <v>44648</v>
      </c>
      <c r="BZ1605">
        <v>13.4</v>
      </c>
      <c r="CA1605">
        <v>9.5486000000000004</v>
      </c>
    </row>
    <row r="1606" spans="1:79">
      <c r="A1606" s="48"/>
      <c r="E1606" s="48"/>
      <c r="M1606" s="48"/>
      <c r="Q1606" s="48"/>
      <c r="U1606" s="48"/>
      <c r="Y1606" s="48"/>
      <c r="AC1606" s="48"/>
      <c r="AG1606" s="48"/>
      <c r="AK1606" s="45"/>
      <c r="AO1606" s="48"/>
      <c r="AS1606" s="48"/>
      <c r="AW1606" s="48"/>
      <c r="BA1606" s="48"/>
      <c r="BE1606" s="48"/>
      <c r="BI1606" s="48"/>
      <c r="BM1606" s="41">
        <v>44350</v>
      </c>
      <c r="BN1606">
        <v>6.69</v>
      </c>
      <c r="BO1606">
        <v>4.6859000000000002</v>
      </c>
      <c r="BQ1606" s="48"/>
      <c r="BU1606" s="48"/>
      <c r="BY1606" s="41">
        <v>44649</v>
      </c>
      <c r="BZ1606">
        <v>13.5</v>
      </c>
      <c r="CA1606">
        <v>9.6198999999999995</v>
      </c>
    </row>
    <row r="1607" spans="1:79">
      <c r="A1607" s="48"/>
      <c r="E1607" s="48"/>
      <c r="M1607" s="48"/>
      <c r="Q1607" s="48"/>
      <c r="U1607" s="48"/>
      <c r="Y1607" s="48"/>
      <c r="AC1607" s="48"/>
      <c r="AG1607" s="48"/>
      <c r="AK1607" s="45"/>
      <c r="AO1607" s="48"/>
      <c r="AS1607" s="48"/>
      <c r="AW1607" s="48"/>
      <c r="BA1607" s="48"/>
      <c r="BE1607" s="48"/>
      <c r="BI1607" s="48"/>
      <c r="BM1607" s="41">
        <v>44351</v>
      </c>
      <c r="BN1607">
        <v>6.65</v>
      </c>
      <c r="BO1607">
        <v>4.6578999999999997</v>
      </c>
      <c r="BQ1607" s="48"/>
      <c r="BU1607" s="48"/>
      <c r="BY1607" s="41">
        <v>44650</v>
      </c>
      <c r="BZ1607">
        <v>13.4</v>
      </c>
      <c r="CA1607">
        <v>9.5486000000000004</v>
      </c>
    </row>
    <row r="1608" spans="1:79">
      <c r="A1608" s="48"/>
      <c r="E1608" s="48"/>
      <c r="M1608" s="48"/>
      <c r="Q1608" s="48"/>
      <c r="U1608" s="48"/>
      <c r="Y1608" s="48"/>
      <c r="AC1608" s="48"/>
      <c r="AG1608" s="48"/>
      <c r="AK1608" s="45"/>
      <c r="AO1608" s="48"/>
      <c r="AS1608" s="48"/>
      <c r="AW1608" s="48"/>
      <c r="BA1608" s="48"/>
      <c r="BE1608" s="48"/>
      <c r="BI1608" s="48"/>
      <c r="BM1608" s="41">
        <v>44354</v>
      </c>
      <c r="BN1608">
        <v>6.72</v>
      </c>
      <c r="BO1608">
        <v>4.7069999999999999</v>
      </c>
      <c r="BQ1608" s="48"/>
      <c r="BU1608" s="48"/>
      <c r="BY1608" s="41">
        <v>44651</v>
      </c>
      <c r="BZ1608">
        <v>13.5</v>
      </c>
      <c r="CA1608">
        <v>9.6198999999999995</v>
      </c>
    </row>
    <row r="1609" spans="1:79">
      <c r="A1609" s="48"/>
      <c r="E1609" s="48"/>
      <c r="M1609" s="48"/>
      <c r="Q1609" s="48"/>
      <c r="U1609" s="48"/>
      <c r="Y1609" s="48"/>
      <c r="AC1609" s="48"/>
      <c r="AG1609" s="48"/>
      <c r="AK1609" s="45"/>
      <c r="AO1609" s="48"/>
      <c r="AS1609" s="48"/>
      <c r="AW1609" s="48"/>
      <c r="BA1609" s="48"/>
      <c r="BE1609" s="48"/>
      <c r="BI1609" s="48"/>
      <c r="BM1609" s="41">
        <v>44355</v>
      </c>
      <c r="BN1609">
        <v>6.68</v>
      </c>
      <c r="BO1609">
        <v>4.6788999999999996</v>
      </c>
      <c r="BQ1609" s="48"/>
      <c r="BU1609" s="48"/>
      <c r="BY1609" s="41">
        <v>44652</v>
      </c>
      <c r="BZ1609">
        <v>13.5</v>
      </c>
      <c r="CA1609">
        <v>9.6198999999999995</v>
      </c>
    </row>
    <row r="1610" spans="1:79">
      <c r="A1610" s="48"/>
      <c r="E1610" s="48"/>
      <c r="M1610" s="48"/>
      <c r="Q1610" s="48"/>
      <c r="U1610" s="48"/>
      <c r="Y1610" s="48"/>
      <c r="AC1610" s="48"/>
      <c r="AG1610" s="48"/>
      <c r="AK1610" s="45"/>
      <c r="AO1610" s="48"/>
      <c r="AS1610" s="48"/>
      <c r="AW1610" s="48"/>
      <c r="BA1610" s="48"/>
      <c r="BE1610" s="48"/>
      <c r="BI1610" s="48"/>
      <c r="BM1610" s="41">
        <v>44356</v>
      </c>
      <c r="BN1610">
        <v>6.68</v>
      </c>
      <c r="BO1610">
        <v>4.6788999999999996</v>
      </c>
      <c r="BQ1610" s="48"/>
      <c r="BU1610" s="48"/>
      <c r="BY1610" s="41">
        <v>44655</v>
      </c>
      <c r="BZ1610">
        <v>13.25</v>
      </c>
      <c r="CA1610">
        <v>9.4418000000000006</v>
      </c>
    </row>
    <row r="1611" spans="1:79">
      <c r="A1611" s="48"/>
      <c r="E1611" s="48"/>
      <c r="M1611" s="48"/>
      <c r="Q1611" s="48"/>
      <c r="U1611" s="48"/>
      <c r="Y1611" s="48"/>
      <c r="AC1611" s="48"/>
      <c r="AG1611" s="48"/>
      <c r="AK1611" s="45"/>
      <c r="AO1611" s="48"/>
      <c r="AS1611" s="48"/>
      <c r="AW1611" s="48"/>
      <c r="BA1611" s="48"/>
      <c r="BE1611" s="48"/>
      <c r="BI1611" s="48"/>
      <c r="BM1611" s="41">
        <v>44357</v>
      </c>
      <c r="BN1611">
        <v>6.68</v>
      </c>
      <c r="BO1611">
        <v>4.6788999999999996</v>
      </c>
      <c r="BQ1611" s="48"/>
      <c r="BU1611" s="48"/>
      <c r="BY1611" s="41">
        <v>44656</v>
      </c>
      <c r="BZ1611">
        <v>13.25</v>
      </c>
      <c r="CA1611">
        <v>9.4418000000000006</v>
      </c>
    </row>
    <row r="1612" spans="1:79">
      <c r="A1612" s="48"/>
      <c r="E1612" s="48"/>
      <c r="M1612" s="48"/>
      <c r="Q1612" s="48"/>
      <c r="U1612" s="48"/>
      <c r="Y1612" s="48"/>
      <c r="AC1612" s="48"/>
      <c r="AG1612" s="48"/>
      <c r="AK1612" s="45"/>
      <c r="AO1612" s="48"/>
      <c r="AS1612" s="48"/>
      <c r="AW1612" s="48"/>
      <c r="BA1612" s="48"/>
      <c r="BE1612" s="48"/>
      <c r="BI1612" s="48"/>
      <c r="BM1612" s="41">
        <v>44358</v>
      </c>
      <c r="BN1612">
        <v>6.68</v>
      </c>
      <c r="BO1612">
        <v>4.6788999999999996</v>
      </c>
      <c r="BQ1612" s="48"/>
      <c r="BU1612" s="48"/>
      <c r="BY1612" s="41">
        <v>44657</v>
      </c>
      <c r="BZ1612">
        <v>13.25</v>
      </c>
      <c r="CA1612">
        <v>9.4418000000000006</v>
      </c>
    </row>
    <row r="1613" spans="1:79">
      <c r="A1613" s="48"/>
      <c r="E1613" s="48"/>
      <c r="M1613" s="48"/>
      <c r="Q1613" s="48"/>
      <c r="U1613" s="48"/>
      <c r="Y1613" s="48"/>
      <c r="AC1613" s="48"/>
      <c r="AG1613" s="48"/>
      <c r="AK1613" s="45"/>
      <c r="AO1613" s="48"/>
      <c r="AS1613" s="48"/>
      <c r="AW1613" s="48"/>
      <c r="BA1613" s="48"/>
      <c r="BE1613" s="48"/>
      <c r="BI1613" s="48"/>
      <c r="BM1613" s="41">
        <v>44361</v>
      </c>
      <c r="BN1613">
        <v>6.7</v>
      </c>
      <c r="BO1613">
        <v>4.6929999999999996</v>
      </c>
      <c r="BQ1613" s="48"/>
      <c r="BU1613" s="48"/>
      <c r="BY1613" s="41">
        <v>44658</v>
      </c>
      <c r="BZ1613">
        <v>13.25</v>
      </c>
      <c r="CA1613">
        <v>9.4418000000000006</v>
      </c>
    </row>
    <row r="1614" spans="1:79">
      <c r="A1614" s="48"/>
      <c r="E1614" s="48"/>
      <c r="M1614" s="48"/>
      <c r="Q1614" s="48"/>
      <c r="U1614" s="48"/>
      <c r="Y1614" s="48"/>
      <c r="AC1614" s="48"/>
      <c r="AG1614" s="48"/>
      <c r="AK1614" s="45"/>
      <c r="AO1614" s="48"/>
      <c r="AS1614" s="48"/>
      <c r="AW1614" s="48"/>
      <c r="BA1614" s="48"/>
      <c r="BE1614" s="48"/>
      <c r="BI1614" s="48"/>
      <c r="BM1614" s="41">
        <v>44362</v>
      </c>
      <c r="BN1614">
        <v>6.72</v>
      </c>
      <c r="BO1614">
        <v>4.7069999999999999</v>
      </c>
      <c r="BQ1614" s="48"/>
      <c r="BU1614" s="48"/>
      <c r="BY1614" s="41">
        <v>44659</v>
      </c>
      <c r="BZ1614">
        <v>13.5</v>
      </c>
      <c r="CA1614">
        <v>9.6198999999999995</v>
      </c>
    </row>
    <row r="1615" spans="1:79">
      <c r="A1615" s="48"/>
      <c r="E1615" s="48"/>
      <c r="M1615" s="48"/>
      <c r="Q1615" s="48"/>
      <c r="U1615" s="48"/>
      <c r="Y1615" s="48"/>
      <c r="AC1615" s="48"/>
      <c r="AG1615" s="48"/>
      <c r="AK1615" s="45"/>
      <c r="AO1615" s="48"/>
      <c r="AS1615" s="48"/>
      <c r="AW1615" s="48"/>
      <c r="BA1615" s="48"/>
      <c r="BE1615" s="48"/>
      <c r="BI1615" s="48"/>
      <c r="BM1615" s="41">
        <v>44363</v>
      </c>
      <c r="BN1615">
        <v>6.52</v>
      </c>
      <c r="BO1615">
        <v>4.5669000000000004</v>
      </c>
      <c r="BQ1615" s="48"/>
      <c r="BU1615" s="48"/>
      <c r="BY1615" s="41">
        <v>44662</v>
      </c>
      <c r="BZ1615">
        <v>13.49</v>
      </c>
      <c r="CA1615">
        <v>9.6128</v>
      </c>
    </row>
    <row r="1616" spans="1:79">
      <c r="A1616" s="48"/>
      <c r="E1616" s="48"/>
      <c r="M1616" s="48"/>
      <c r="Q1616" s="48"/>
      <c r="U1616" s="48"/>
      <c r="Y1616" s="48"/>
      <c r="AC1616" s="48"/>
      <c r="AG1616" s="48"/>
      <c r="AK1616" s="45"/>
      <c r="AO1616" s="48"/>
      <c r="AS1616" s="48"/>
      <c r="AW1616" s="48"/>
      <c r="BA1616" s="48"/>
      <c r="BE1616" s="48"/>
      <c r="BI1616" s="48"/>
      <c r="BM1616" s="41">
        <v>44364</v>
      </c>
      <c r="BN1616">
        <v>6.55</v>
      </c>
      <c r="BO1616">
        <v>4.5879000000000003</v>
      </c>
      <c r="BQ1616" s="48"/>
      <c r="BU1616" s="48"/>
      <c r="BY1616" s="41">
        <v>44663</v>
      </c>
      <c r="BZ1616">
        <v>13.49</v>
      </c>
      <c r="CA1616">
        <v>9.6128</v>
      </c>
    </row>
    <row r="1617" spans="1:79">
      <c r="A1617" s="48"/>
      <c r="E1617" s="48"/>
      <c r="M1617" s="48"/>
      <c r="Q1617" s="48"/>
      <c r="U1617" s="48"/>
      <c r="Y1617" s="48"/>
      <c r="AC1617" s="48"/>
      <c r="AG1617" s="48"/>
      <c r="AK1617" s="45"/>
      <c r="AO1617" s="48"/>
      <c r="AS1617" s="48"/>
      <c r="AW1617" s="48"/>
      <c r="BA1617" s="48"/>
      <c r="BE1617" s="48"/>
      <c r="BI1617" s="48"/>
      <c r="BM1617" s="41">
        <v>44365</v>
      </c>
      <c r="BN1617">
        <v>6.69</v>
      </c>
      <c r="BO1617">
        <v>4.6859000000000002</v>
      </c>
      <c r="BQ1617" s="48"/>
      <c r="BU1617" s="48"/>
      <c r="BY1617" s="41">
        <v>44664</v>
      </c>
      <c r="BZ1617">
        <v>13.49</v>
      </c>
      <c r="CA1617">
        <v>9.6128</v>
      </c>
    </row>
    <row r="1618" spans="1:79">
      <c r="A1618" s="48"/>
      <c r="E1618" s="48"/>
      <c r="M1618" s="48"/>
      <c r="Q1618" s="48"/>
      <c r="U1618" s="48"/>
      <c r="Y1618" s="48"/>
      <c r="AC1618" s="48"/>
      <c r="AG1618" s="48"/>
      <c r="AK1618" s="45"/>
      <c r="AO1618" s="48"/>
      <c r="AS1618" s="48"/>
      <c r="AW1618" s="48"/>
      <c r="BA1618" s="48"/>
      <c r="BE1618" s="48"/>
      <c r="BI1618" s="48"/>
      <c r="BM1618" s="41">
        <v>44368</v>
      </c>
      <c r="BN1618">
        <v>6.69</v>
      </c>
      <c r="BO1618">
        <v>4.6859000000000002</v>
      </c>
      <c r="BQ1618" s="48"/>
      <c r="BU1618" s="48"/>
      <c r="BY1618" s="41">
        <v>44665</v>
      </c>
      <c r="BZ1618">
        <v>13.4</v>
      </c>
      <c r="CA1618">
        <v>9.5486000000000004</v>
      </c>
    </row>
    <row r="1619" spans="1:79">
      <c r="A1619" s="48"/>
      <c r="E1619" s="48"/>
      <c r="M1619" s="48"/>
      <c r="Q1619" s="48"/>
      <c r="U1619" s="48"/>
      <c r="Y1619" s="48"/>
      <c r="AC1619" s="48"/>
      <c r="AG1619" s="48"/>
      <c r="AK1619" s="45"/>
      <c r="AO1619" s="48"/>
      <c r="AS1619" s="48"/>
      <c r="AW1619" s="48"/>
      <c r="BA1619" s="48"/>
      <c r="BE1619" s="48"/>
      <c r="BI1619" s="48"/>
      <c r="BM1619" s="41">
        <v>44369</v>
      </c>
      <c r="BN1619">
        <v>6.52</v>
      </c>
      <c r="BO1619">
        <v>4.5669000000000004</v>
      </c>
      <c r="BQ1619" s="48"/>
      <c r="BU1619" s="48"/>
      <c r="BY1619" s="41">
        <v>44666</v>
      </c>
      <c r="BZ1619">
        <v>13.49</v>
      </c>
      <c r="CA1619">
        <v>9.6128</v>
      </c>
    </row>
    <row r="1620" spans="1:79">
      <c r="A1620" s="48"/>
      <c r="E1620" s="48"/>
      <c r="M1620" s="48"/>
      <c r="Q1620" s="48"/>
      <c r="U1620" s="48"/>
      <c r="Y1620" s="48"/>
      <c r="AC1620" s="48"/>
      <c r="AG1620" s="48"/>
      <c r="AK1620" s="45"/>
      <c r="AO1620" s="48"/>
      <c r="AS1620" s="48"/>
      <c r="AW1620" s="48"/>
      <c r="BA1620" s="48"/>
      <c r="BE1620" s="48"/>
      <c r="BI1620" s="48"/>
      <c r="BM1620" s="41">
        <v>44370</v>
      </c>
      <c r="BN1620">
        <v>6.65</v>
      </c>
      <c r="BO1620">
        <v>4.6578999999999997</v>
      </c>
      <c r="BQ1620" s="48"/>
      <c r="BU1620" s="48"/>
      <c r="BY1620" s="41">
        <v>44669</v>
      </c>
      <c r="BZ1620">
        <v>14.24</v>
      </c>
      <c r="CA1620">
        <v>10.1472</v>
      </c>
    </row>
    <row r="1621" spans="1:79">
      <c r="A1621" s="48"/>
      <c r="E1621" s="48"/>
      <c r="M1621" s="48"/>
      <c r="Q1621" s="48"/>
      <c r="U1621" s="48"/>
      <c r="Y1621" s="48"/>
      <c r="AC1621" s="48"/>
      <c r="AG1621" s="48"/>
      <c r="AK1621" s="45"/>
      <c r="AO1621" s="48"/>
      <c r="AS1621" s="48"/>
      <c r="AW1621" s="48"/>
      <c r="BA1621" s="48"/>
      <c r="BE1621" s="48"/>
      <c r="BI1621" s="48"/>
      <c r="BM1621" s="41">
        <v>44371</v>
      </c>
      <c r="BN1621">
        <v>6.59</v>
      </c>
      <c r="BO1621">
        <v>4.6158999999999999</v>
      </c>
      <c r="BQ1621" s="48"/>
      <c r="BU1621" s="48"/>
      <c r="BY1621" s="41">
        <v>44670</v>
      </c>
      <c r="BZ1621">
        <v>14.24</v>
      </c>
      <c r="CA1621">
        <v>10.1472</v>
      </c>
    </row>
    <row r="1622" spans="1:79">
      <c r="A1622" s="48"/>
      <c r="E1622" s="48"/>
      <c r="M1622" s="48"/>
      <c r="Q1622" s="48"/>
      <c r="U1622" s="48"/>
      <c r="Y1622" s="48"/>
      <c r="AC1622" s="48"/>
      <c r="AG1622" s="48"/>
      <c r="AK1622" s="45"/>
      <c r="AO1622" s="48"/>
      <c r="AS1622" s="48"/>
      <c r="AW1622" s="48"/>
      <c r="BA1622" s="48"/>
      <c r="BE1622" s="48"/>
      <c r="BI1622" s="48"/>
      <c r="BM1622" s="41">
        <v>44372</v>
      </c>
      <c r="BN1622">
        <v>6.72</v>
      </c>
      <c r="BO1622">
        <v>4.7069999999999999</v>
      </c>
      <c r="BQ1622" s="48"/>
      <c r="BU1622" s="48"/>
      <c r="BY1622" s="41">
        <v>44671</v>
      </c>
      <c r="BZ1622">
        <v>14.24</v>
      </c>
      <c r="CA1622">
        <v>10.1472</v>
      </c>
    </row>
    <row r="1623" spans="1:79">
      <c r="A1623" s="48"/>
      <c r="E1623" s="48"/>
      <c r="M1623" s="48"/>
      <c r="Q1623" s="48"/>
      <c r="U1623" s="48"/>
      <c r="Y1623" s="48"/>
      <c r="AC1623" s="48"/>
      <c r="AG1623" s="48"/>
      <c r="AK1623" s="45"/>
      <c r="AO1623" s="48"/>
      <c r="AS1623" s="48"/>
      <c r="AW1623" s="48"/>
      <c r="BA1623" s="48"/>
      <c r="BE1623" s="48"/>
      <c r="BI1623" s="48"/>
      <c r="BM1623" s="41">
        <v>44375</v>
      </c>
      <c r="BN1623">
        <v>6.69</v>
      </c>
      <c r="BO1623">
        <v>4.6859000000000002</v>
      </c>
      <c r="BQ1623" s="48"/>
      <c r="BU1623" s="48"/>
      <c r="BY1623" s="41">
        <v>44672</v>
      </c>
      <c r="BZ1623">
        <v>14.4</v>
      </c>
      <c r="CA1623">
        <v>10.261200000000001</v>
      </c>
    </row>
    <row r="1624" spans="1:79">
      <c r="A1624" s="48"/>
      <c r="E1624" s="48"/>
      <c r="M1624" s="48"/>
      <c r="Q1624" s="48"/>
      <c r="U1624" s="48"/>
      <c r="Y1624" s="48"/>
      <c r="AC1624" s="48"/>
      <c r="AG1624" s="48"/>
      <c r="AK1624" s="45"/>
      <c r="AO1624" s="48"/>
      <c r="AS1624" s="48"/>
      <c r="AW1624" s="48"/>
      <c r="BA1624" s="48"/>
      <c r="BE1624" s="48"/>
      <c r="BI1624" s="48"/>
      <c r="BM1624" s="41">
        <v>44376</v>
      </c>
      <c r="BN1624">
        <v>6.6</v>
      </c>
      <c r="BO1624">
        <v>4.6228999999999996</v>
      </c>
      <c r="BQ1624" s="48"/>
      <c r="BU1624" s="48"/>
      <c r="BY1624" s="41">
        <v>44673</v>
      </c>
      <c r="BZ1624">
        <v>14.52</v>
      </c>
      <c r="CA1624">
        <v>10.3467</v>
      </c>
    </row>
    <row r="1625" spans="1:79">
      <c r="A1625" s="48"/>
      <c r="E1625" s="48"/>
      <c r="M1625" s="48"/>
      <c r="Q1625" s="48"/>
      <c r="U1625" s="48"/>
      <c r="Y1625" s="48"/>
      <c r="AC1625" s="48"/>
      <c r="AG1625" s="48"/>
      <c r="AK1625" s="45"/>
      <c r="AO1625" s="48"/>
      <c r="AS1625" s="48"/>
      <c r="AW1625" s="48"/>
      <c r="BA1625" s="48"/>
      <c r="BE1625" s="48"/>
      <c r="BI1625" s="48"/>
      <c r="BM1625" s="41">
        <v>44377</v>
      </c>
      <c r="BN1625">
        <v>6.55</v>
      </c>
      <c r="BO1625">
        <v>4.5879000000000003</v>
      </c>
      <c r="BQ1625" s="48"/>
      <c r="BU1625" s="48"/>
      <c r="BY1625" s="41">
        <v>44676</v>
      </c>
      <c r="BZ1625">
        <v>14.52</v>
      </c>
      <c r="CA1625">
        <v>10.3467</v>
      </c>
    </row>
    <row r="1626" spans="1:79">
      <c r="A1626" s="48"/>
      <c r="E1626" s="48"/>
      <c r="M1626" s="48"/>
      <c r="Q1626" s="48"/>
      <c r="U1626" s="48"/>
      <c r="Y1626" s="48"/>
      <c r="AC1626" s="48"/>
      <c r="AG1626" s="48"/>
      <c r="AK1626" s="45"/>
      <c r="AO1626" s="48"/>
      <c r="AS1626" s="48"/>
      <c r="AW1626" s="48"/>
      <c r="BA1626" s="48"/>
      <c r="BE1626" s="48"/>
      <c r="BI1626" s="48"/>
      <c r="BM1626" s="41">
        <v>44378</v>
      </c>
      <c r="BN1626">
        <v>6.55</v>
      </c>
      <c r="BO1626">
        <v>4.5879000000000003</v>
      </c>
      <c r="BQ1626" s="48"/>
      <c r="BU1626" s="48"/>
      <c r="BY1626" s="41">
        <v>44677</v>
      </c>
      <c r="BZ1626">
        <v>14.52</v>
      </c>
      <c r="CA1626">
        <v>10.3467</v>
      </c>
    </row>
    <row r="1627" spans="1:79">
      <c r="A1627" s="48"/>
      <c r="E1627" s="48"/>
      <c r="M1627" s="48"/>
      <c r="Q1627" s="48"/>
      <c r="U1627" s="48"/>
      <c r="Y1627" s="48"/>
      <c r="AC1627" s="48"/>
      <c r="AG1627" s="48"/>
      <c r="AK1627" s="45"/>
      <c r="AO1627" s="48"/>
      <c r="AS1627" s="48"/>
      <c r="AW1627" s="48"/>
      <c r="BA1627" s="48"/>
      <c r="BE1627" s="48"/>
      <c r="BI1627" s="48"/>
      <c r="BM1627" s="41">
        <v>44379</v>
      </c>
      <c r="BN1627">
        <v>6.5</v>
      </c>
      <c r="BO1627">
        <v>4.5529000000000002</v>
      </c>
      <c r="BQ1627" s="48"/>
      <c r="BU1627" s="48"/>
      <c r="BY1627" s="41">
        <v>44678</v>
      </c>
      <c r="BZ1627">
        <v>14.52</v>
      </c>
      <c r="CA1627">
        <v>10.3467</v>
      </c>
    </row>
    <row r="1628" spans="1:79">
      <c r="A1628" s="48"/>
      <c r="E1628" s="48"/>
      <c r="M1628" s="48"/>
      <c r="Q1628" s="48"/>
      <c r="U1628" s="48"/>
      <c r="Y1628" s="48"/>
      <c r="AC1628" s="48"/>
      <c r="AG1628" s="48"/>
      <c r="AK1628" s="45"/>
      <c r="AO1628" s="48"/>
      <c r="AS1628" s="48"/>
      <c r="AW1628" s="48"/>
      <c r="BA1628" s="48"/>
      <c r="BE1628" s="48"/>
      <c r="BI1628" s="48"/>
      <c r="BM1628" s="41">
        <v>44382</v>
      </c>
      <c r="BN1628">
        <v>6.52</v>
      </c>
      <c r="BO1628">
        <v>4.5669000000000004</v>
      </c>
      <c r="BQ1628" s="48"/>
      <c r="BU1628" s="48"/>
      <c r="BY1628" s="41">
        <v>44679</v>
      </c>
      <c r="BZ1628">
        <v>14.52</v>
      </c>
      <c r="CA1628">
        <v>10.3467</v>
      </c>
    </row>
    <row r="1629" spans="1:79">
      <c r="A1629" s="48"/>
      <c r="E1629" s="48"/>
      <c r="M1629" s="48"/>
      <c r="Q1629" s="48"/>
      <c r="U1629" s="48"/>
      <c r="Y1629" s="48"/>
      <c r="AC1629" s="48"/>
      <c r="AG1629" s="48"/>
      <c r="AK1629" s="45"/>
      <c r="AO1629" s="48"/>
      <c r="AS1629" s="48"/>
      <c r="AW1629" s="48"/>
      <c r="BA1629" s="48"/>
      <c r="BE1629" s="48"/>
      <c r="BI1629" s="48"/>
      <c r="BM1629" s="41">
        <v>44383</v>
      </c>
      <c r="BN1629">
        <v>6.47</v>
      </c>
      <c r="BO1629">
        <v>4.5317999999999996</v>
      </c>
      <c r="BQ1629" s="48"/>
      <c r="BU1629" s="48"/>
      <c r="BY1629" s="41">
        <v>44680</v>
      </c>
      <c r="BZ1629">
        <v>14.52</v>
      </c>
      <c r="CA1629">
        <v>10.3467</v>
      </c>
    </row>
    <row r="1630" spans="1:79">
      <c r="A1630" s="48"/>
      <c r="E1630" s="48"/>
      <c r="M1630" s="48"/>
      <c r="Q1630" s="48"/>
      <c r="U1630" s="48"/>
      <c r="Y1630" s="48"/>
      <c r="AC1630" s="48"/>
      <c r="AG1630" s="48"/>
      <c r="AK1630" s="45"/>
      <c r="AO1630" s="48"/>
      <c r="AS1630" s="48"/>
      <c r="AW1630" s="48"/>
      <c r="BA1630" s="48"/>
      <c r="BE1630" s="48"/>
      <c r="BI1630" s="48"/>
      <c r="BM1630" s="41">
        <v>44384</v>
      </c>
      <c r="BN1630">
        <v>6.65</v>
      </c>
      <c r="BO1630">
        <v>4.6578999999999997</v>
      </c>
      <c r="BQ1630" s="48"/>
      <c r="BU1630" s="48"/>
      <c r="BY1630" s="41">
        <v>44685</v>
      </c>
      <c r="BZ1630">
        <v>14.49</v>
      </c>
      <c r="CA1630">
        <v>10.3254</v>
      </c>
    </row>
    <row r="1631" spans="1:79">
      <c r="A1631" s="48"/>
      <c r="E1631" s="48"/>
      <c r="M1631" s="48"/>
      <c r="Q1631" s="48"/>
      <c r="U1631" s="48"/>
      <c r="Y1631" s="48"/>
      <c r="AC1631" s="48"/>
      <c r="AG1631" s="48"/>
      <c r="AK1631" s="45"/>
      <c r="AO1631" s="48"/>
      <c r="AS1631" s="48"/>
      <c r="AW1631" s="48"/>
      <c r="BA1631" s="48"/>
      <c r="BE1631" s="48"/>
      <c r="BI1631" s="48"/>
      <c r="BM1631" s="41">
        <v>44385</v>
      </c>
      <c r="BN1631">
        <v>6.7</v>
      </c>
      <c r="BO1631">
        <v>4.6929999999999996</v>
      </c>
      <c r="BQ1631" s="48"/>
      <c r="BU1631" s="48"/>
      <c r="BY1631" s="41">
        <v>44686</v>
      </c>
      <c r="BZ1631">
        <v>14.5</v>
      </c>
      <c r="CA1631">
        <v>10.3325</v>
      </c>
    </row>
    <row r="1632" spans="1:79">
      <c r="A1632" s="48"/>
      <c r="E1632" s="48"/>
      <c r="M1632" s="48"/>
      <c r="Q1632" s="48"/>
      <c r="U1632" s="48"/>
      <c r="Y1632" s="48"/>
      <c r="AC1632" s="48"/>
      <c r="AG1632" s="48"/>
      <c r="AK1632" s="45"/>
      <c r="AO1632" s="48"/>
      <c r="AS1632" s="48"/>
      <c r="AW1632" s="48"/>
      <c r="BA1632" s="48"/>
      <c r="BE1632" s="48"/>
      <c r="BI1632" s="48"/>
      <c r="BM1632" s="41">
        <v>44386</v>
      </c>
      <c r="BN1632">
        <v>6.75</v>
      </c>
      <c r="BO1632">
        <v>4.7279999999999998</v>
      </c>
      <c r="BQ1632" s="48"/>
      <c r="BU1632" s="48"/>
      <c r="BY1632" s="41">
        <v>44687</v>
      </c>
      <c r="BZ1632">
        <v>13.63</v>
      </c>
      <c r="CA1632">
        <v>9.7125000000000004</v>
      </c>
    </row>
    <row r="1633" spans="1:79">
      <c r="A1633" s="48"/>
      <c r="E1633" s="48"/>
      <c r="M1633" s="48"/>
      <c r="Q1633" s="48"/>
      <c r="U1633" s="48"/>
      <c r="Y1633" s="48"/>
      <c r="AC1633" s="48"/>
      <c r="AG1633" s="48"/>
      <c r="AK1633" s="45"/>
      <c r="AO1633" s="48"/>
      <c r="AS1633" s="48"/>
      <c r="AW1633" s="48"/>
      <c r="BA1633" s="48"/>
      <c r="BE1633" s="48"/>
      <c r="BI1633" s="48"/>
      <c r="BM1633" s="41">
        <v>44389</v>
      </c>
      <c r="BN1633">
        <v>6.75</v>
      </c>
      <c r="BO1633">
        <v>4.7279999999999998</v>
      </c>
      <c r="BQ1633" s="48"/>
      <c r="BU1633" s="48"/>
      <c r="BY1633" s="41">
        <v>44690</v>
      </c>
      <c r="BZ1633">
        <v>13.95</v>
      </c>
      <c r="CA1633">
        <v>9.9405999999999999</v>
      </c>
    </row>
    <row r="1634" spans="1:79">
      <c r="A1634" s="48"/>
      <c r="E1634" s="48"/>
      <c r="M1634" s="48"/>
      <c r="Q1634" s="48"/>
      <c r="U1634" s="48"/>
      <c r="Y1634" s="48"/>
      <c r="AC1634" s="48"/>
      <c r="AG1634" s="48"/>
      <c r="AK1634" s="45"/>
      <c r="AO1634" s="48"/>
      <c r="AS1634" s="48"/>
      <c r="AW1634" s="48"/>
      <c r="BA1634" s="48"/>
      <c r="BE1634" s="48"/>
      <c r="BI1634" s="48"/>
      <c r="BM1634" s="41">
        <v>44390</v>
      </c>
      <c r="BN1634">
        <v>6.8</v>
      </c>
      <c r="BO1634">
        <v>4.7629999999999999</v>
      </c>
      <c r="BQ1634" s="48"/>
      <c r="BU1634" s="48"/>
      <c r="BY1634" s="41">
        <v>44691</v>
      </c>
      <c r="BZ1634">
        <v>13.94</v>
      </c>
      <c r="CA1634">
        <v>9.9334000000000007</v>
      </c>
    </row>
    <row r="1635" spans="1:79">
      <c r="A1635" s="48"/>
      <c r="E1635" s="48"/>
      <c r="M1635" s="48"/>
      <c r="Q1635" s="48"/>
      <c r="U1635" s="48"/>
      <c r="Y1635" s="48"/>
      <c r="AC1635" s="48"/>
      <c r="AG1635" s="48"/>
      <c r="AK1635" s="45"/>
      <c r="AO1635" s="48"/>
      <c r="AS1635" s="48"/>
      <c r="AW1635" s="48"/>
      <c r="BA1635" s="48"/>
      <c r="BE1635" s="48"/>
      <c r="BI1635" s="48"/>
      <c r="BM1635" s="41">
        <v>44391</v>
      </c>
      <c r="BN1635">
        <v>6.79</v>
      </c>
      <c r="BO1635">
        <v>4.7560000000000002</v>
      </c>
      <c r="BQ1635" s="48"/>
      <c r="BU1635" s="48"/>
      <c r="BY1635" s="41">
        <v>44692</v>
      </c>
      <c r="BZ1635">
        <v>14</v>
      </c>
      <c r="CA1635">
        <v>9.9762000000000004</v>
      </c>
    </row>
    <row r="1636" spans="1:79">
      <c r="A1636" s="48"/>
      <c r="E1636" s="48"/>
      <c r="M1636" s="48"/>
      <c r="Q1636" s="48"/>
      <c r="U1636" s="48"/>
      <c r="Y1636" s="48"/>
      <c r="AC1636" s="48"/>
      <c r="AG1636" s="48"/>
      <c r="AK1636" s="45"/>
      <c r="AO1636" s="48"/>
      <c r="AS1636" s="48"/>
      <c r="AW1636" s="48"/>
      <c r="BA1636" s="48"/>
      <c r="BE1636" s="48"/>
      <c r="BI1636" s="48"/>
      <c r="BM1636" s="41">
        <v>44392</v>
      </c>
      <c r="BN1636">
        <v>6.49</v>
      </c>
      <c r="BO1636">
        <v>4.7850999999999999</v>
      </c>
      <c r="BQ1636" s="48"/>
      <c r="BU1636" s="48"/>
      <c r="BY1636" s="41">
        <v>44693</v>
      </c>
      <c r="BZ1636">
        <v>14</v>
      </c>
      <c r="CA1636">
        <v>9.9762000000000004</v>
      </c>
    </row>
    <row r="1637" spans="1:79">
      <c r="A1637" s="48"/>
      <c r="E1637" s="48"/>
      <c r="M1637" s="48"/>
      <c r="Q1637" s="48"/>
      <c r="U1637" s="48"/>
      <c r="Y1637" s="48"/>
      <c r="AC1637" s="48"/>
      <c r="AG1637" s="48"/>
      <c r="AK1637" s="45"/>
      <c r="AO1637" s="48"/>
      <c r="AS1637" s="48"/>
      <c r="AW1637" s="48"/>
      <c r="BA1637" s="48"/>
      <c r="BE1637" s="48"/>
      <c r="BI1637" s="48"/>
      <c r="BM1637" s="41">
        <v>44393</v>
      </c>
      <c r="BN1637">
        <v>6.59</v>
      </c>
      <c r="BO1637">
        <v>4.8587999999999996</v>
      </c>
      <c r="BQ1637" s="48"/>
      <c r="BU1637" s="48"/>
      <c r="BY1637" s="41">
        <v>44694</v>
      </c>
      <c r="BZ1637">
        <v>13.7</v>
      </c>
      <c r="CA1637">
        <v>9.7623999999999995</v>
      </c>
    </row>
    <row r="1638" spans="1:79">
      <c r="A1638" s="48"/>
      <c r="E1638" s="48"/>
      <c r="M1638" s="48"/>
      <c r="Q1638" s="48"/>
      <c r="U1638" s="48"/>
      <c r="Y1638" s="48"/>
      <c r="AC1638" s="48"/>
      <c r="AG1638" s="48"/>
      <c r="AK1638" s="45"/>
      <c r="AO1638" s="48"/>
      <c r="AS1638" s="48"/>
      <c r="AW1638" s="48"/>
      <c r="BA1638" s="48"/>
      <c r="BE1638" s="48"/>
      <c r="BI1638" s="48"/>
      <c r="BM1638" s="41">
        <v>44396</v>
      </c>
      <c r="BN1638">
        <v>6.55</v>
      </c>
      <c r="BO1638">
        <v>4.8293999999999997</v>
      </c>
      <c r="BQ1638" s="48"/>
      <c r="BU1638" s="48"/>
      <c r="BY1638" s="41">
        <v>44697</v>
      </c>
      <c r="BZ1638">
        <v>13.51</v>
      </c>
      <c r="CA1638">
        <v>9.6270000000000007</v>
      </c>
    </row>
    <row r="1639" spans="1:79">
      <c r="A1639" s="48"/>
      <c r="E1639" s="48"/>
      <c r="M1639" s="48"/>
      <c r="Q1639" s="48"/>
      <c r="U1639" s="48"/>
      <c r="Y1639" s="48"/>
      <c r="AC1639" s="48"/>
      <c r="AG1639" s="48"/>
      <c r="AK1639" s="45"/>
      <c r="AO1639" s="48"/>
      <c r="AS1639" s="48"/>
      <c r="AW1639" s="48"/>
      <c r="BA1639" s="48"/>
      <c r="BE1639" s="48"/>
      <c r="BI1639" s="48"/>
      <c r="BM1639" s="41">
        <v>44399</v>
      </c>
      <c r="BN1639">
        <v>6.41</v>
      </c>
      <c r="BO1639">
        <v>4.7260999999999997</v>
      </c>
      <c r="BQ1639" s="48"/>
      <c r="BU1639" s="48"/>
      <c r="BY1639" s="41">
        <v>44698</v>
      </c>
      <c r="BZ1639">
        <v>13.7</v>
      </c>
      <c r="CA1639">
        <v>9.7623999999999995</v>
      </c>
    </row>
    <row r="1640" spans="1:79">
      <c r="A1640" s="48"/>
      <c r="E1640" s="48"/>
      <c r="M1640" s="48"/>
      <c r="Q1640" s="48"/>
      <c r="U1640" s="48"/>
      <c r="Y1640" s="48"/>
      <c r="AC1640" s="48"/>
      <c r="AG1640" s="48"/>
      <c r="AK1640" s="45"/>
      <c r="AO1640" s="48"/>
      <c r="AS1640" s="48"/>
      <c r="AW1640" s="48"/>
      <c r="BA1640" s="48"/>
      <c r="BE1640" s="48"/>
      <c r="BI1640" s="48"/>
      <c r="BM1640" s="41">
        <v>44400</v>
      </c>
      <c r="BN1640">
        <v>6.45</v>
      </c>
      <c r="BO1640">
        <v>4.7556000000000003</v>
      </c>
      <c r="BQ1640" s="48"/>
      <c r="BU1640" s="48"/>
      <c r="BY1640" s="41">
        <v>44699</v>
      </c>
      <c r="BZ1640">
        <v>13.7</v>
      </c>
      <c r="CA1640">
        <v>9.7623999999999995</v>
      </c>
    </row>
    <row r="1641" spans="1:79">
      <c r="A1641" s="48"/>
      <c r="E1641" s="48"/>
      <c r="M1641" s="48"/>
      <c r="Q1641" s="48"/>
      <c r="U1641" s="48"/>
      <c r="Y1641" s="48"/>
      <c r="AC1641" s="48"/>
      <c r="AG1641" s="48"/>
      <c r="AK1641" s="45"/>
      <c r="AO1641" s="48"/>
      <c r="AS1641" s="48"/>
      <c r="AW1641" s="48"/>
      <c r="BA1641" s="48"/>
      <c r="BE1641" s="48"/>
      <c r="BI1641" s="48"/>
      <c r="BM1641" s="41">
        <v>44403</v>
      </c>
      <c r="BN1641">
        <v>6.43</v>
      </c>
      <c r="BO1641">
        <v>4.7408999999999999</v>
      </c>
      <c r="BQ1641" s="48"/>
      <c r="BU1641" s="48"/>
      <c r="BY1641" s="41">
        <v>44700</v>
      </c>
      <c r="BZ1641">
        <v>13.7</v>
      </c>
      <c r="CA1641">
        <v>9.7623999999999995</v>
      </c>
    </row>
    <row r="1642" spans="1:79">
      <c r="A1642" s="48"/>
      <c r="E1642" s="48"/>
      <c r="M1642" s="48"/>
      <c r="Q1642" s="48"/>
      <c r="U1642" s="48"/>
      <c r="Y1642" s="48"/>
      <c r="AC1642" s="48"/>
      <c r="AG1642" s="48"/>
      <c r="AK1642" s="45"/>
      <c r="AO1642" s="48"/>
      <c r="AS1642" s="48"/>
      <c r="AW1642" s="48"/>
      <c r="BA1642" s="48"/>
      <c r="BE1642" s="48"/>
      <c r="BI1642" s="48"/>
      <c r="BM1642" s="41">
        <v>44404</v>
      </c>
      <c r="BN1642">
        <v>6.41</v>
      </c>
      <c r="BO1642">
        <v>4.7260999999999997</v>
      </c>
      <c r="BQ1642" s="48"/>
      <c r="BU1642" s="48"/>
      <c r="BY1642" s="41">
        <v>44701</v>
      </c>
      <c r="BZ1642">
        <v>13.7</v>
      </c>
      <c r="CA1642">
        <v>9.7623999999999995</v>
      </c>
    </row>
    <row r="1643" spans="1:79">
      <c r="A1643" s="48"/>
      <c r="E1643" s="48"/>
      <c r="M1643" s="48"/>
      <c r="Q1643" s="48"/>
      <c r="U1643" s="48"/>
      <c r="Y1643" s="48"/>
      <c r="AC1643" s="48"/>
      <c r="AG1643" s="48"/>
      <c r="AK1643" s="45"/>
      <c r="AO1643" s="48"/>
      <c r="AS1643" s="48"/>
      <c r="AW1643" s="48"/>
      <c r="BA1643" s="48"/>
      <c r="BE1643" s="48"/>
      <c r="BI1643" s="48"/>
      <c r="BM1643" s="41">
        <v>44405</v>
      </c>
      <c r="BN1643">
        <v>6.5</v>
      </c>
      <c r="BO1643">
        <v>4.7925000000000004</v>
      </c>
      <c r="BQ1643" s="48"/>
      <c r="BU1643" s="48"/>
      <c r="BY1643" s="41">
        <v>44704</v>
      </c>
      <c r="BZ1643">
        <v>13.7</v>
      </c>
      <c r="CA1643">
        <v>9.7623999999999995</v>
      </c>
    </row>
    <row r="1644" spans="1:79">
      <c r="A1644" s="48"/>
      <c r="E1644" s="48"/>
      <c r="M1644" s="48"/>
      <c r="Q1644" s="48"/>
      <c r="U1644" s="48"/>
      <c r="Y1644" s="48"/>
      <c r="AC1644" s="48"/>
      <c r="AG1644" s="48"/>
      <c r="AK1644" s="45"/>
      <c r="AO1644" s="48"/>
      <c r="AS1644" s="48"/>
      <c r="AW1644" s="48"/>
      <c r="BA1644" s="48"/>
      <c r="BE1644" s="48"/>
      <c r="BI1644" s="48"/>
      <c r="BM1644" s="41">
        <v>44406</v>
      </c>
      <c r="BN1644">
        <v>6.64</v>
      </c>
      <c r="BO1644">
        <v>4.8956999999999997</v>
      </c>
      <c r="BQ1644" s="48"/>
      <c r="BU1644" s="48"/>
      <c r="BY1644" s="41">
        <v>44705</v>
      </c>
      <c r="BZ1644">
        <v>13.6</v>
      </c>
      <c r="CA1644">
        <v>9.6912000000000003</v>
      </c>
    </row>
    <row r="1645" spans="1:79">
      <c r="A1645" s="48"/>
      <c r="E1645" s="48"/>
      <c r="M1645" s="48"/>
      <c r="Q1645" s="48"/>
      <c r="U1645" s="48"/>
      <c r="Y1645" s="48"/>
      <c r="AC1645" s="48"/>
      <c r="AG1645" s="48"/>
      <c r="AK1645" s="45"/>
      <c r="AO1645" s="48"/>
      <c r="AS1645" s="48"/>
      <c r="AW1645" s="48"/>
      <c r="BA1645" s="48"/>
      <c r="BE1645" s="48"/>
      <c r="BI1645" s="48"/>
      <c r="BM1645" s="41">
        <v>44407</v>
      </c>
      <c r="BN1645">
        <v>6.68</v>
      </c>
      <c r="BO1645">
        <v>4.9252000000000002</v>
      </c>
      <c r="BQ1645" s="48"/>
      <c r="BU1645" s="48"/>
      <c r="BY1645" s="41">
        <v>44706</v>
      </c>
      <c r="BZ1645">
        <v>13.6</v>
      </c>
      <c r="CA1645">
        <v>9.6912000000000003</v>
      </c>
    </row>
    <row r="1646" spans="1:79">
      <c r="A1646" s="48"/>
      <c r="E1646" s="48"/>
      <c r="M1646" s="48"/>
      <c r="Q1646" s="48"/>
      <c r="U1646" s="48"/>
      <c r="Y1646" s="48"/>
      <c r="AC1646" s="48"/>
      <c r="AG1646" s="48"/>
      <c r="AK1646" s="45"/>
      <c r="AO1646" s="48"/>
      <c r="AS1646" s="48"/>
      <c r="AW1646" s="48"/>
      <c r="BA1646" s="48"/>
      <c r="BE1646" s="48"/>
      <c r="BI1646" s="48"/>
      <c r="BM1646" s="41">
        <v>44410</v>
      </c>
      <c r="BN1646">
        <v>6.68</v>
      </c>
      <c r="BO1646">
        <v>4.9252000000000002</v>
      </c>
      <c r="BQ1646" s="48"/>
      <c r="BU1646" s="48"/>
      <c r="BY1646" s="41">
        <v>44707</v>
      </c>
      <c r="BZ1646">
        <v>13.6</v>
      </c>
      <c r="CA1646">
        <v>9.6912000000000003</v>
      </c>
    </row>
    <row r="1647" spans="1:79">
      <c r="A1647" s="48"/>
      <c r="E1647" s="48"/>
      <c r="M1647" s="48"/>
      <c r="Q1647" s="48"/>
      <c r="U1647" s="48"/>
      <c r="Y1647" s="48"/>
      <c r="AC1647" s="48"/>
      <c r="AG1647" s="48"/>
      <c r="AK1647" s="45"/>
      <c r="AO1647" s="48"/>
      <c r="AS1647" s="48"/>
      <c r="AW1647" s="48"/>
      <c r="BA1647" s="48"/>
      <c r="BE1647" s="48"/>
      <c r="BI1647" s="48"/>
      <c r="BM1647" s="41">
        <v>44411</v>
      </c>
      <c r="BN1647">
        <v>6.6</v>
      </c>
      <c r="BO1647">
        <v>4.8662000000000001</v>
      </c>
      <c r="BQ1647" s="48"/>
      <c r="BU1647" s="48"/>
      <c r="BY1647" s="41">
        <v>44708</v>
      </c>
      <c r="BZ1647">
        <v>13.7</v>
      </c>
      <c r="CA1647">
        <v>9.7623999999999995</v>
      </c>
    </row>
    <row r="1648" spans="1:79">
      <c r="A1648" s="48"/>
      <c r="E1648" s="48"/>
      <c r="M1648" s="48"/>
      <c r="Q1648" s="48"/>
      <c r="U1648" s="48"/>
      <c r="Y1648" s="48"/>
      <c r="AC1648" s="48"/>
      <c r="AG1648" s="48"/>
      <c r="AK1648" s="45"/>
      <c r="AO1648" s="48"/>
      <c r="AS1648" s="48"/>
      <c r="AW1648" s="48"/>
      <c r="BA1648" s="48"/>
      <c r="BE1648" s="48"/>
      <c r="BI1648" s="48"/>
      <c r="BM1648" s="41">
        <v>44412</v>
      </c>
      <c r="BN1648">
        <v>6.6</v>
      </c>
      <c r="BO1648">
        <v>4.8662000000000001</v>
      </c>
      <c r="BQ1648" s="48"/>
      <c r="BU1648" s="48"/>
      <c r="BY1648" s="41">
        <v>44711</v>
      </c>
      <c r="BZ1648">
        <v>13.7</v>
      </c>
      <c r="CA1648">
        <v>9.7623999999999995</v>
      </c>
    </row>
    <row r="1649" spans="1:79">
      <c r="A1649" s="48"/>
      <c r="E1649" s="48"/>
      <c r="M1649" s="48"/>
      <c r="Q1649" s="48"/>
      <c r="U1649" s="48"/>
      <c r="Y1649" s="48"/>
      <c r="AC1649" s="48"/>
      <c r="AG1649" s="48"/>
      <c r="AK1649" s="45"/>
      <c r="AO1649" s="48"/>
      <c r="AS1649" s="48"/>
      <c r="AW1649" s="48"/>
      <c r="BA1649" s="48"/>
      <c r="BE1649" s="48"/>
      <c r="BI1649" s="48"/>
      <c r="BM1649" s="41">
        <v>44413</v>
      </c>
      <c r="BN1649">
        <v>6.71</v>
      </c>
      <c r="BO1649">
        <v>4.9473000000000003</v>
      </c>
      <c r="BQ1649" s="48"/>
      <c r="BU1649" s="48"/>
      <c r="BY1649" s="41">
        <v>44712</v>
      </c>
      <c r="BZ1649">
        <v>13.7</v>
      </c>
      <c r="CA1649">
        <v>9.7623999999999995</v>
      </c>
    </row>
    <row r="1650" spans="1:79">
      <c r="A1650" s="48"/>
      <c r="E1650" s="48"/>
      <c r="M1650" s="48"/>
      <c r="Q1650" s="48"/>
      <c r="U1650" s="48"/>
      <c r="Y1650" s="48"/>
      <c r="AC1650" s="48"/>
      <c r="AG1650" s="48"/>
      <c r="AK1650" s="45"/>
      <c r="AO1650" s="48"/>
      <c r="AS1650" s="48"/>
      <c r="AW1650" s="48"/>
      <c r="BA1650" s="48"/>
      <c r="BE1650" s="48"/>
      <c r="BI1650" s="48"/>
      <c r="BM1650" s="41">
        <v>44414</v>
      </c>
      <c r="BN1650">
        <v>6.8</v>
      </c>
      <c r="BO1650">
        <v>5.0137</v>
      </c>
      <c r="BQ1650" s="48"/>
      <c r="BU1650" s="48"/>
      <c r="BY1650" s="41">
        <v>44713</v>
      </c>
      <c r="BZ1650">
        <v>13.7</v>
      </c>
      <c r="CA1650">
        <v>9.7623999999999995</v>
      </c>
    </row>
    <row r="1651" spans="1:79">
      <c r="A1651" s="48"/>
      <c r="E1651" s="48"/>
      <c r="M1651" s="48"/>
      <c r="Q1651" s="48"/>
      <c r="U1651" s="48"/>
      <c r="Y1651" s="48"/>
      <c r="AC1651" s="48"/>
      <c r="AG1651" s="48"/>
      <c r="AK1651" s="45"/>
      <c r="AO1651" s="48"/>
      <c r="AS1651" s="48"/>
      <c r="AW1651" s="48"/>
      <c r="BA1651" s="48"/>
      <c r="BE1651" s="48"/>
      <c r="BI1651" s="48"/>
      <c r="BM1651" s="41">
        <v>44417</v>
      </c>
      <c r="BN1651">
        <v>6.77</v>
      </c>
      <c r="BO1651">
        <v>4.9916</v>
      </c>
      <c r="BQ1651" s="48"/>
      <c r="BU1651" s="48"/>
      <c r="BY1651" s="41">
        <v>44714</v>
      </c>
      <c r="BZ1651">
        <v>13.6</v>
      </c>
      <c r="CA1651">
        <v>9.6912000000000003</v>
      </c>
    </row>
    <row r="1652" spans="1:79">
      <c r="A1652" s="48"/>
      <c r="E1652" s="48"/>
      <c r="M1652" s="48"/>
      <c r="Q1652" s="48"/>
      <c r="U1652" s="48"/>
      <c r="Y1652" s="48"/>
      <c r="AC1652" s="48"/>
      <c r="AG1652" s="48"/>
      <c r="AK1652" s="45"/>
      <c r="AO1652" s="48"/>
      <c r="AS1652" s="48"/>
      <c r="AW1652" s="48"/>
      <c r="BA1652" s="48"/>
      <c r="BE1652" s="48"/>
      <c r="BI1652" s="48"/>
      <c r="BM1652" s="41">
        <v>44419</v>
      </c>
      <c r="BN1652">
        <v>6.77</v>
      </c>
      <c r="BO1652">
        <v>4.9916</v>
      </c>
      <c r="BQ1652" s="48"/>
      <c r="BU1652" s="48"/>
      <c r="BY1652" s="41">
        <v>44715</v>
      </c>
      <c r="BZ1652">
        <v>13.6</v>
      </c>
      <c r="CA1652">
        <v>9.6912000000000003</v>
      </c>
    </row>
    <row r="1653" spans="1:79">
      <c r="A1653" s="48"/>
      <c r="E1653" s="48"/>
      <c r="M1653" s="48"/>
      <c r="Q1653" s="48"/>
      <c r="U1653" s="48"/>
      <c r="Y1653" s="48"/>
      <c r="AC1653" s="48"/>
      <c r="AG1653" s="48"/>
      <c r="AK1653" s="45"/>
      <c r="AO1653" s="48"/>
      <c r="AS1653" s="48"/>
      <c r="AW1653" s="48"/>
      <c r="BA1653" s="48"/>
      <c r="BE1653" s="48"/>
      <c r="BI1653" s="48"/>
      <c r="BM1653" s="41">
        <v>44420</v>
      </c>
      <c r="BN1653">
        <v>6.7</v>
      </c>
      <c r="BO1653">
        <v>4.9398999999999997</v>
      </c>
      <c r="BQ1653" s="48"/>
      <c r="BU1653" s="48"/>
      <c r="BY1653" s="41">
        <v>44718</v>
      </c>
      <c r="BZ1653">
        <v>13.6</v>
      </c>
      <c r="CA1653">
        <v>9.6912000000000003</v>
      </c>
    </row>
    <row r="1654" spans="1:79">
      <c r="A1654" s="48"/>
      <c r="E1654" s="48"/>
      <c r="M1654" s="48"/>
      <c r="Q1654" s="48"/>
      <c r="U1654" s="48"/>
      <c r="Y1654" s="48"/>
      <c r="AC1654" s="48"/>
      <c r="AG1654" s="48"/>
      <c r="AK1654" s="45"/>
      <c r="AO1654" s="48"/>
      <c r="AS1654" s="48"/>
      <c r="AW1654" s="48"/>
      <c r="BA1654" s="48"/>
      <c r="BE1654" s="48"/>
      <c r="BI1654" s="48"/>
      <c r="BM1654" s="41">
        <v>44424</v>
      </c>
      <c r="BN1654">
        <v>6.7</v>
      </c>
      <c r="BO1654">
        <v>4.9398999999999997</v>
      </c>
      <c r="BQ1654" s="48"/>
      <c r="BU1654" s="48"/>
      <c r="BY1654" s="41">
        <v>44719</v>
      </c>
      <c r="BZ1654">
        <v>13.6</v>
      </c>
      <c r="CA1654">
        <v>9.6912000000000003</v>
      </c>
    </row>
    <row r="1655" spans="1:79">
      <c r="A1655" s="48"/>
      <c r="E1655" s="48"/>
      <c r="M1655" s="48"/>
      <c r="Q1655" s="48"/>
      <c r="U1655" s="48"/>
      <c r="Y1655" s="48"/>
      <c r="AC1655" s="48"/>
      <c r="AG1655" s="48"/>
      <c r="AK1655" s="45"/>
      <c r="AO1655" s="48"/>
      <c r="AS1655" s="48"/>
      <c r="AW1655" s="48"/>
      <c r="BA1655" s="48"/>
      <c r="BE1655" s="48"/>
      <c r="BI1655" s="48"/>
      <c r="BM1655" s="41">
        <v>44425</v>
      </c>
      <c r="BN1655">
        <v>6.65</v>
      </c>
      <c r="BO1655">
        <v>4.9031000000000002</v>
      </c>
      <c r="BQ1655" s="48"/>
      <c r="BU1655" s="48"/>
      <c r="BY1655" s="41">
        <v>44720</v>
      </c>
      <c r="BZ1655">
        <v>13.6</v>
      </c>
      <c r="CA1655">
        <v>9.6912000000000003</v>
      </c>
    </row>
    <row r="1656" spans="1:79">
      <c r="A1656" s="48"/>
      <c r="E1656" s="48"/>
      <c r="M1656" s="48"/>
      <c r="Q1656" s="48"/>
      <c r="U1656" s="48"/>
      <c r="Y1656" s="48"/>
      <c r="AC1656" s="48"/>
      <c r="AG1656" s="48"/>
      <c r="AK1656" s="45"/>
      <c r="AO1656" s="48"/>
      <c r="AS1656" s="48"/>
      <c r="AW1656" s="48"/>
      <c r="BA1656" s="48"/>
      <c r="BE1656" s="48"/>
      <c r="BI1656" s="48"/>
      <c r="BM1656" s="41">
        <v>44426</v>
      </c>
      <c r="BN1656">
        <v>6.69</v>
      </c>
      <c r="BO1656">
        <v>4.9325999999999999</v>
      </c>
      <c r="BQ1656" s="48"/>
      <c r="BU1656" s="48"/>
      <c r="BY1656" s="41">
        <v>44721</v>
      </c>
      <c r="BZ1656">
        <v>13.5</v>
      </c>
      <c r="CA1656">
        <v>9.6198999999999995</v>
      </c>
    </row>
    <row r="1657" spans="1:79">
      <c r="A1657" s="48"/>
      <c r="E1657" s="48"/>
      <c r="M1657" s="48"/>
      <c r="Q1657" s="48"/>
      <c r="U1657" s="48"/>
      <c r="Y1657" s="48"/>
      <c r="AC1657" s="48"/>
      <c r="AG1657" s="48"/>
      <c r="AK1657" s="45"/>
      <c r="AO1657" s="48"/>
      <c r="AS1657" s="48"/>
      <c r="AW1657" s="48"/>
      <c r="BA1657" s="48"/>
      <c r="BE1657" s="48"/>
      <c r="BI1657" s="48"/>
      <c r="BM1657" s="41">
        <v>44427</v>
      </c>
      <c r="BN1657">
        <v>6.65</v>
      </c>
      <c r="BO1657">
        <v>4.9031000000000002</v>
      </c>
      <c r="BQ1657" s="48"/>
      <c r="BU1657" s="48"/>
      <c r="BY1657" s="41">
        <v>44722</v>
      </c>
      <c r="BZ1657">
        <v>13.3</v>
      </c>
      <c r="CA1657">
        <v>9.4773999999999994</v>
      </c>
    </row>
    <row r="1658" spans="1:79">
      <c r="A1658" s="48"/>
      <c r="E1658" s="48"/>
      <c r="M1658" s="48"/>
      <c r="Q1658" s="48"/>
      <c r="U1658" s="48"/>
      <c r="Y1658" s="48"/>
      <c r="AC1658" s="48"/>
      <c r="AG1658" s="48"/>
      <c r="AK1658" s="45"/>
      <c r="AO1658" s="48"/>
      <c r="AS1658" s="48"/>
      <c r="AW1658" s="48"/>
      <c r="BA1658" s="48"/>
      <c r="BE1658" s="48"/>
      <c r="BI1658" s="48"/>
      <c r="BM1658" s="41">
        <v>44428</v>
      </c>
      <c r="BN1658">
        <v>6.64</v>
      </c>
      <c r="BO1658">
        <v>4.8956999999999997</v>
      </c>
      <c r="BQ1658" s="48"/>
      <c r="BU1658" s="48"/>
      <c r="BY1658" s="41">
        <v>44725</v>
      </c>
      <c r="BZ1658">
        <v>13.25</v>
      </c>
      <c r="CA1658">
        <v>9.4418000000000006</v>
      </c>
    </row>
    <row r="1659" spans="1:79">
      <c r="A1659" s="48"/>
      <c r="E1659" s="48"/>
      <c r="M1659" s="48"/>
      <c r="Q1659" s="48"/>
      <c r="U1659" s="48"/>
      <c r="Y1659" s="48"/>
      <c r="AC1659" s="48"/>
      <c r="AG1659" s="48"/>
      <c r="AK1659" s="45"/>
      <c r="AO1659" s="48"/>
      <c r="AS1659" s="48"/>
      <c r="AW1659" s="48"/>
      <c r="BA1659" s="48"/>
      <c r="BE1659" s="48"/>
      <c r="BI1659" s="48"/>
      <c r="BM1659" s="41">
        <v>44431</v>
      </c>
      <c r="BN1659">
        <v>6.64</v>
      </c>
      <c r="BO1659">
        <v>4.8956999999999997</v>
      </c>
      <c r="BQ1659" s="48"/>
      <c r="BU1659" s="48"/>
      <c r="BY1659" s="41">
        <v>44726</v>
      </c>
      <c r="BZ1659">
        <v>13.25</v>
      </c>
      <c r="CA1659">
        <v>9.4418000000000006</v>
      </c>
    </row>
    <row r="1660" spans="1:79">
      <c r="A1660" s="48"/>
      <c r="E1660" s="48"/>
      <c r="M1660" s="48"/>
      <c r="Q1660" s="48"/>
      <c r="U1660" s="48"/>
      <c r="Y1660" s="48"/>
      <c r="AC1660" s="48"/>
      <c r="AG1660" s="48"/>
      <c r="AK1660" s="45"/>
      <c r="AO1660" s="48"/>
      <c r="AS1660" s="48"/>
      <c r="AW1660" s="48"/>
      <c r="BA1660" s="48"/>
      <c r="BE1660" s="48"/>
      <c r="BI1660" s="48"/>
      <c r="BM1660" s="41">
        <v>44432</v>
      </c>
      <c r="BN1660">
        <v>6.55</v>
      </c>
      <c r="BO1660">
        <v>4.8293999999999997</v>
      </c>
      <c r="BQ1660" s="48"/>
      <c r="BU1660" s="48"/>
      <c r="BY1660" s="41">
        <v>44727</v>
      </c>
      <c r="BZ1660">
        <v>13.58</v>
      </c>
      <c r="CA1660">
        <v>9.6768999999999998</v>
      </c>
    </row>
    <row r="1661" spans="1:79">
      <c r="A1661" s="48"/>
      <c r="E1661" s="48"/>
      <c r="M1661" s="48"/>
      <c r="Q1661" s="48"/>
      <c r="U1661" s="48"/>
      <c r="Y1661" s="48"/>
      <c r="AC1661" s="48"/>
      <c r="AG1661" s="48"/>
      <c r="AK1661" s="45"/>
      <c r="AO1661" s="48"/>
      <c r="AS1661" s="48"/>
      <c r="AW1661" s="48"/>
      <c r="BA1661" s="48"/>
      <c r="BE1661" s="48"/>
      <c r="BI1661" s="48"/>
      <c r="BM1661" s="41">
        <v>44433</v>
      </c>
      <c r="BN1661">
        <v>6.63</v>
      </c>
      <c r="BO1661">
        <v>4.8883000000000001</v>
      </c>
      <c r="BQ1661" s="48"/>
      <c r="BU1661" s="48"/>
      <c r="BY1661" s="41">
        <v>44728</v>
      </c>
      <c r="BZ1661">
        <v>13.59</v>
      </c>
      <c r="CA1661">
        <v>9.6839999999999993</v>
      </c>
    </row>
    <row r="1662" spans="1:79">
      <c r="A1662" s="48"/>
      <c r="E1662" s="48"/>
      <c r="M1662" s="48"/>
      <c r="Q1662" s="48"/>
      <c r="U1662" s="48"/>
      <c r="Y1662" s="48"/>
      <c r="AC1662" s="48"/>
      <c r="AG1662" s="48"/>
      <c r="AK1662" s="45"/>
      <c r="AO1662" s="48"/>
      <c r="AS1662" s="48"/>
      <c r="AW1662" s="48"/>
      <c r="BA1662" s="48"/>
      <c r="BE1662" s="48"/>
      <c r="BI1662" s="48"/>
      <c r="BM1662" s="41">
        <v>44434</v>
      </c>
      <c r="BN1662">
        <v>6.6</v>
      </c>
      <c r="BO1662">
        <v>4.8662000000000001</v>
      </c>
      <c r="BQ1662" s="48"/>
      <c r="BU1662" s="48"/>
      <c r="BY1662" s="41">
        <v>44729</v>
      </c>
      <c r="BZ1662">
        <v>13.59</v>
      </c>
      <c r="CA1662">
        <v>9.6839999999999993</v>
      </c>
    </row>
    <row r="1663" spans="1:79">
      <c r="A1663" s="48"/>
      <c r="E1663" s="48"/>
      <c r="M1663" s="48"/>
      <c r="Q1663" s="48"/>
      <c r="U1663" s="48"/>
      <c r="Y1663" s="48"/>
      <c r="AC1663" s="48"/>
      <c r="AG1663" s="48"/>
      <c r="AK1663" s="45"/>
      <c r="AO1663" s="48"/>
      <c r="AS1663" s="48"/>
      <c r="AW1663" s="48"/>
      <c r="BA1663" s="48"/>
      <c r="BE1663" s="48"/>
      <c r="BI1663" s="48"/>
      <c r="BM1663" s="41">
        <v>44435</v>
      </c>
      <c r="BN1663">
        <v>6.68</v>
      </c>
      <c r="BO1663">
        <v>4.9252000000000002</v>
      </c>
      <c r="BQ1663" s="48"/>
      <c r="BU1663" s="48"/>
      <c r="BY1663" s="41">
        <v>44732</v>
      </c>
      <c r="BZ1663">
        <v>13.59</v>
      </c>
      <c r="CA1663">
        <v>9.6839999999999993</v>
      </c>
    </row>
    <row r="1664" spans="1:79">
      <c r="A1664" s="48"/>
      <c r="E1664" s="48"/>
      <c r="M1664" s="48"/>
      <c r="Q1664" s="48"/>
      <c r="U1664" s="48"/>
      <c r="Y1664" s="48"/>
      <c r="AC1664" s="48"/>
      <c r="AG1664" s="48"/>
      <c r="AK1664" s="45"/>
      <c r="AO1664" s="48"/>
      <c r="AS1664" s="48"/>
      <c r="AW1664" s="48"/>
      <c r="BA1664" s="48"/>
      <c r="BE1664" s="48"/>
      <c r="BI1664" s="48"/>
      <c r="BM1664" s="41">
        <v>44438</v>
      </c>
      <c r="BN1664">
        <v>6.68</v>
      </c>
      <c r="BO1664">
        <v>4.9252000000000002</v>
      </c>
      <c r="BQ1664" s="48"/>
      <c r="BU1664" s="48"/>
      <c r="BY1664" s="41">
        <v>44733</v>
      </c>
      <c r="BZ1664">
        <v>13.59</v>
      </c>
      <c r="CA1664">
        <v>9.6839999999999993</v>
      </c>
    </row>
    <row r="1665" spans="1:79">
      <c r="A1665" s="48"/>
      <c r="E1665" s="48"/>
      <c r="M1665" s="48"/>
      <c r="Q1665" s="48"/>
      <c r="U1665" s="48"/>
      <c r="Y1665" s="48"/>
      <c r="AC1665" s="48"/>
      <c r="AG1665" s="48"/>
      <c r="AK1665" s="45"/>
      <c r="AO1665" s="48"/>
      <c r="AS1665" s="48"/>
      <c r="AW1665" s="48"/>
      <c r="BA1665" s="48"/>
      <c r="BE1665" s="48"/>
      <c r="BI1665" s="48"/>
      <c r="BM1665" s="41">
        <v>44439</v>
      </c>
      <c r="BN1665">
        <v>6.65</v>
      </c>
      <c r="BO1665">
        <v>4.9031000000000002</v>
      </c>
      <c r="BQ1665" s="48"/>
      <c r="BU1665" s="48"/>
      <c r="BY1665" s="41">
        <v>44734</v>
      </c>
      <c r="BZ1665">
        <v>13.55</v>
      </c>
      <c r="CA1665">
        <v>9.6555</v>
      </c>
    </row>
    <row r="1666" spans="1:79">
      <c r="A1666" s="48"/>
      <c r="E1666" s="48"/>
      <c r="M1666" s="48"/>
      <c r="Q1666" s="48"/>
      <c r="U1666" s="48"/>
      <c r="Y1666" s="48"/>
      <c r="AC1666" s="48"/>
      <c r="AG1666" s="48"/>
      <c r="AK1666" s="45"/>
      <c r="AO1666" s="48"/>
      <c r="AS1666" s="48"/>
      <c r="AW1666" s="48"/>
      <c r="BA1666" s="48"/>
      <c r="BE1666" s="48"/>
      <c r="BI1666" s="48"/>
      <c r="BM1666" s="41">
        <v>44440</v>
      </c>
      <c r="BN1666">
        <v>6.52</v>
      </c>
      <c r="BO1666">
        <v>4.8071999999999999</v>
      </c>
      <c r="BQ1666" s="48"/>
      <c r="BU1666" s="48"/>
      <c r="BY1666" s="41">
        <v>44735</v>
      </c>
      <c r="BZ1666">
        <v>13.55</v>
      </c>
      <c r="CA1666">
        <v>9.6555</v>
      </c>
    </row>
    <row r="1667" spans="1:79">
      <c r="A1667" s="48"/>
      <c r="E1667" s="48"/>
      <c r="M1667" s="48"/>
      <c r="Q1667" s="48"/>
      <c r="U1667" s="48"/>
      <c r="Y1667" s="48"/>
      <c r="AC1667" s="48"/>
      <c r="AG1667" s="48"/>
      <c r="AK1667" s="45"/>
      <c r="AO1667" s="48"/>
      <c r="AS1667" s="48"/>
      <c r="AW1667" s="48"/>
      <c r="BA1667" s="48"/>
      <c r="BE1667" s="48"/>
      <c r="BI1667" s="48"/>
      <c r="BM1667" s="41">
        <v>44441</v>
      </c>
      <c r="BN1667">
        <v>6.65</v>
      </c>
      <c r="BO1667">
        <v>4.9031000000000002</v>
      </c>
      <c r="BQ1667" s="48"/>
      <c r="BU1667" s="48"/>
      <c r="BY1667" s="41">
        <v>44736</v>
      </c>
      <c r="BZ1667">
        <v>13.55</v>
      </c>
      <c r="CA1667">
        <v>9.6555</v>
      </c>
    </row>
    <row r="1668" spans="1:79">
      <c r="A1668" s="48"/>
      <c r="E1668" s="48"/>
      <c r="M1668" s="48"/>
      <c r="Q1668" s="48"/>
      <c r="U1668" s="48"/>
      <c r="Y1668" s="48"/>
      <c r="AC1668" s="48"/>
      <c r="AG1668" s="48"/>
      <c r="AK1668" s="45"/>
      <c r="AO1668" s="48"/>
      <c r="AS1668" s="48"/>
      <c r="AW1668" s="48"/>
      <c r="BA1668" s="48"/>
      <c r="BE1668" s="48"/>
      <c r="BI1668" s="48"/>
      <c r="BM1668" s="41">
        <v>44442</v>
      </c>
      <c r="BN1668">
        <v>6.6</v>
      </c>
      <c r="BO1668">
        <v>4.8662000000000001</v>
      </c>
      <c r="BQ1668" s="48"/>
      <c r="BU1668" s="48"/>
      <c r="BY1668" s="41">
        <v>44739</v>
      </c>
      <c r="BZ1668">
        <v>13.28</v>
      </c>
      <c r="CA1668">
        <v>9.4631000000000007</v>
      </c>
    </row>
    <row r="1669" spans="1:79">
      <c r="A1669" s="48"/>
      <c r="E1669" s="48"/>
      <c r="M1669" s="48"/>
      <c r="Q1669" s="48"/>
      <c r="U1669" s="48"/>
      <c r="Y1669" s="48"/>
      <c r="AC1669" s="48"/>
      <c r="AG1669" s="48"/>
      <c r="AK1669" s="45"/>
      <c r="AO1669" s="48"/>
      <c r="AS1669" s="48"/>
      <c r="AW1669" s="48"/>
      <c r="BA1669" s="48"/>
      <c r="BE1669" s="48"/>
      <c r="BI1669" s="48"/>
      <c r="BM1669" s="41">
        <v>44445</v>
      </c>
      <c r="BN1669">
        <v>6.7</v>
      </c>
      <c r="BO1669">
        <v>4.9398999999999997</v>
      </c>
      <c r="BQ1669" s="48"/>
      <c r="BU1669" s="48"/>
      <c r="BY1669" s="41">
        <v>44740</v>
      </c>
      <c r="BZ1669">
        <v>13.28</v>
      </c>
      <c r="CA1669">
        <v>9.4631000000000007</v>
      </c>
    </row>
    <row r="1670" spans="1:79">
      <c r="A1670" s="48"/>
      <c r="E1670" s="48"/>
      <c r="M1670" s="48"/>
      <c r="Q1670" s="48"/>
      <c r="U1670" s="48"/>
      <c r="Y1670" s="48"/>
      <c r="AC1670" s="48"/>
      <c r="AG1670" s="48"/>
      <c r="AK1670" s="45"/>
      <c r="AO1670" s="48"/>
      <c r="AS1670" s="48"/>
      <c r="AW1670" s="48"/>
      <c r="BA1670" s="48"/>
      <c r="BE1670" s="48"/>
      <c r="BI1670" s="48"/>
      <c r="BM1670" s="41">
        <v>44446</v>
      </c>
      <c r="BN1670">
        <v>6.8</v>
      </c>
      <c r="BO1670">
        <v>5.0137</v>
      </c>
      <c r="BQ1670" s="48"/>
      <c r="BU1670" s="48"/>
      <c r="BY1670" s="41">
        <v>44741</v>
      </c>
      <c r="BZ1670">
        <v>13.55</v>
      </c>
      <c r="CA1670">
        <v>9.6555</v>
      </c>
    </row>
    <row r="1671" spans="1:79">
      <c r="A1671" s="48"/>
      <c r="E1671" s="48"/>
      <c r="M1671" s="48"/>
      <c r="Q1671" s="48"/>
      <c r="U1671" s="48"/>
      <c r="Y1671" s="48"/>
      <c r="AC1671" s="48"/>
      <c r="AG1671" s="48"/>
      <c r="AK1671" s="45"/>
      <c r="AO1671" s="48"/>
      <c r="AS1671" s="48"/>
      <c r="AW1671" s="48"/>
      <c r="BA1671" s="48"/>
      <c r="BE1671" s="48"/>
      <c r="BI1671" s="48"/>
      <c r="BM1671" s="41">
        <v>44447</v>
      </c>
      <c r="BN1671">
        <v>6.94</v>
      </c>
      <c r="BO1671">
        <v>5.1169000000000002</v>
      </c>
      <c r="BQ1671" s="48"/>
      <c r="BU1671" s="48"/>
      <c r="BY1671" s="41">
        <v>44742</v>
      </c>
      <c r="BZ1671">
        <v>13.55</v>
      </c>
      <c r="CA1671">
        <v>9.6555</v>
      </c>
    </row>
    <row r="1672" spans="1:79">
      <c r="A1672" s="48"/>
      <c r="E1672" s="48"/>
      <c r="M1672" s="48"/>
      <c r="Q1672" s="48"/>
      <c r="U1672" s="48"/>
      <c r="Y1672" s="48"/>
      <c r="AC1672" s="48"/>
      <c r="AG1672" s="48"/>
      <c r="AK1672" s="45"/>
      <c r="AO1672" s="48"/>
      <c r="AS1672" s="48"/>
      <c r="AW1672" s="48"/>
      <c r="BA1672" s="48"/>
      <c r="BE1672" s="48"/>
      <c r="BI1672" s="48"/>
      <c r="BM1672" s="41">
        <v>44448</v>
      </c>
      <c r="BN1672">
        <v>6.94</v>
      </c>
      <c r="BO1672">
        <v>5.1169000000000002</v>
      </c>
      <c r="BQ1672" s="48"/>
      <c r="BU1672" s="48"/>
      <c r="BY1672" s="41">
        <v>44743</v>
      </c>
      <c r="BZ1672">
        <v>13.55</v>
      </c>
      <c r="CA1672">
        <v>9.6555</v>
      </c>
    </row>
    <row r="1673" spans="1:79">
      <c r="A1673" s="48"/>
      <c r="E1673" s="48"/>
      <c r="M1673" s="48"/>
      <c r="Q1673" s="48"/>
      <c r="U1673" s="48"/>
      <c r="Y1673" s="48"/>
      <c r="AC1673" s="48"/>
      <c r="AG1673" s="48"/>
      <c r="AK1673" s="45"/>
      <c r="AO1673" s="48"/>
      <c r="AS1673" s="48"/>
      <c r="AW1673" s="48"/>
      <c r="BA1673" s="48"/>
      <c r="BE1673" s="48"/>
      <c r="BI1673" s="48"/>
      <c r="BM1673" s="41">
        <v>44449</v>
      </c>
      <c r="BN1673">
        <v>6.93</v>
      </c>
      <c r="BO1673">
        <v>5.1094999999999997</v>
      </c>
      <c r="BQ1673" s="48"/>
      <c r="BU1673" s="48"/>
      <c r="BY1673" s="41">
        <v>44746</v>
      </c>
      <c r="BZ1673">
        <v>13.55</v>
      </c>
      <c r="CA1673">
        <v>9.6555</v>
      </c>
    </row>
    <row r="1674" spans="1:79">
      <c r="A1674" s="48"/>
      <c r="E1674" s="48"/>
      <c r="M1674" s="48"/>
      <c r="Q1674" s="48"/>
      <c r="U1674" s="48"/>
      <c r="Y1674" s="48"/>
      <c r="AC1674" s="48"/>
      <c r="AG1674" s="48"/>
      <c r="AK1674" s="45"/>
      <c r="AO1674" s="48"/>
      <c r="AS1674" s="48"/>
      <c r="AW1674" s="48"/>
      <c r="BA1674" s="48"/>
      <c r="BE1674" s="48"/>
      <c r="BI1674" s="48"/>
      <c r="BM1674" s="41">
        <v>44452</v>
      </c>
      <c r="BN1674">
        <v>6.85</v>
      </c>
      <c r="BO1674">
        <v>5.0505000000000004</v>
      </c>
      <c r="BQ1674" s="48"/>
      <c r="BU1674" s="48"/>
      <c r="BY1674" s="41">
        <v>44747</v>
      </c>
      <c r="BZ1674">
        <v>13.3</v>
      </c>
      <c r="CA1674">
        <v>9.4773999999999994</v>
      </c>
    </row>
    <row r="1675" spans="1:79">
      <c r="A1675" s="48"/>
      <c r="E1675" s="48"/>
      <c r="M1675" s="48"/>
      <c r="Q1675" s="48"/>
      <c r="U1675" s="48"/>
      <c r="Y1675" s="48"/>
      <c r="AC1675" s="48"/>
      <c r="AG1675" s="48"/>
      <c r="AK1675" s="45"/>
      <c r="AO1675" s="48"/>
      <c r="AS1675" s="48"/>
      <c r="AW1675" s="48"/>
      <c r="BA1675" s="48"/>
      <c r="BE1675" s="48"/>
      <c r="BI1675" s="48"/>
      <c r="BM1675" s="41">
        <v>44453</v>
      </c>
      <c r="BN1675">
        <v>6.88</v>
      </c>
      <c r="BO1675">
        <v>5.0727000000000002</v>
      </c>
      <c r="BQ1675" s="48"/>
      <c r="BU1675" s="48"/>
      <c r="BY1675" s="41">
        <v>44748</v>
      </c>
      <c r="BZ1675">
        <v>13.3</v>
      </c>
      <c r="CA1675">
        <v>9.4773999999999994</v>
      </c>
    </row>
    <row r="1676" spans="1:79">
      <c r="A1676" s="48"/>
      <c r="E1676" s="48"/>
      <c r="M1676" s="48"/>
      <c r="Q1676" s="48"/>
      <c r="U1676" s="48"/>
      <c r="Y1676" s="48"/>
      <c r="AC1676" s="48"/>
      <c r="AG1676" s="48"/>
      <c r="AK1676" s="45"/>
      <c r="AO1676" s="48"/>
      <c r="AS1676" s="48"/>
      <c r="AW1676" s="48"/>
      <c r="BA1676" s="48"/>
      <c r="BE1676" s="48"/>
      <c r="BI1676" s="48"/>
      <c r="BM1676" s="41">
        <v>44454</v>
      </c>
      <c r="BN1676">
        <v>6.86</v>
      </c>
      <c r="BO1676">
        <v>5.0579000000000001</v>
      </c>
      <c r="BQ1676" s="48"/>
      <c r="BU1676" s="48"/>
      <c r="BY1676" s="41">
        <v>44749</v>
      </c>
      <c r="BZ1676">
        <v>13.24</v>
      </c>
      <c r="CA1676">
        <v>9.4345999999999997</v>
      </c>
    </row>
    <row r="1677" spans="1:79">
      <c r="A1677" s="48"/>
      <c r="E1677" s="48"/>
      <c r="M1677" s="48"/>
      <c r="Q1677" s="48"/>
      <c r="U1677" s="48"/>
      <c r="Y1677" s="48"/>
      <c r="AC1677" s="48"/>
      <c r="AG1677" s="48"/>
      <c r="AK1677" s="45"/>
      <c r="AO1677" s="48"/>
      <c r="AS1677" s="48"/>
      <c r="AW1677" s="48"/>
      <c r="BA1677" s="48"/>
      <c r="BE1677" s="48"/>
      <c r="BI1677" s="48"/>
      <c r="BM1677" s="41">
        <v>44455</v>
      </c>
      <c r="BN1677">
        <v>6.86</v>
      </c>
      <c r="BO1677">
        <v>5.0579000000000001</v>
      </c>
      <c r="BQ1677" s="48"/>
      <c r="BU1677" s="48"/>
      <c r="BY1677" s="41">
        <v>44750</v>
      </c>
      <c r="BZ1677">
        <v>13.3</v>
      </c>
      <c r="CA1677">
        <v>9.4773999999999994</v>
      </c>
    </row>
    <row r="1678" spans="1:79">
      <c r="A1678" s="48"/>
      <c r="E1678" s="48"/>
      <c r="M1678" s="48"/>
      <c r="Q1678" s="48"/>
      <c r="U1678" s="48"/>
      <c r="Y1678" s="48"/>
      <c r="AC1678" s="48"/>
      <c r="AG1678" s="48"/>
      <c r="AK1678" s="45"/>
      <c r="AO1678" s="48"/>
      <c r="AS1678" s="48"/>
      <c r="AW1678" s="48"/>
      <c r="BA1678" s="48"/>
      <c r="BE1678" s="48"/>
      <c r="BI1678" s="48"/>
      <c r="BM1678" s="41">
        <v>44456</v>
      </c>
      <c r="BN1678">
        <v>6.72</v>
      </c>
      <c r="BO1678">
        <v>4.9546999999999999</v>
      </c>
      <c r="BQ1678" s="48"/>
      <c r="BU1678" s="48"/>
      <c r="BY1678" s="41">
        <v>44753</v>
      </c>
      <c r="BZ1678">
        <v>13.55</v>
      </c>
      <c r="CA1678">
        <v>9.6555</v>
      </c>
    </row>
    <row r="1679" spans="1:79">
      <c r="A1679" s="48"/>
      <c r="E1679" s="48"/>
      <c r="M1679" s="48"/>
      <c r="Q1679" s="48"/>
      <c r="U1679" s="48"/>
      <c r="Y1679" s="48"/>
      <c r="AC1679" s="48"/>
      <c r="AG1679" s="48"/>
      <c r="AK1679" s="45"/>
      <c r="AO1679" s="48"/>
      <c r="AS1679" s="48"/>
      <c r="AW1679" s="48"/>
      <c r="BA1679" s="48"/>
      <c r="BE1679" s="48"/>
      <c r="BI1679" s="48"/>
      <c r="BM1679" s="41">
        <v>44459</v>
      </c>
      <c r="BN1679">
        <v>6.75</v>
      </c>
      <c r="BO1679">
        <v>4.9767999999999999</v>
      </c>
      <c r="BQ1679" s="48"/>
      <c r="BU1679" s="48"/>
      <c r="BY1679" s="41">
        <v>44754</v>
      </c>
      <c r="BZ1679">
        <v>13.55</v>
      </c>
      <c r="CA1679">
        <v>9.6555</v>
      </c>
    </row>
    <row r="1680" spans="1:79">
      <c r="A1680" s="48"/>
      <c r="E1680" s="48"/>
      <c r="M1680" s="48"/>
      <c r="Q1680" s="48"/>
      <c r="U1680" s="48"/>
      <c r="Y1680" s="48"/>
      <c r="AC1680" s="48"/>
      <c r="AG1680" s="48"/>
      <c r="AK1680" s="45"/>
      <c r="AO1680" s="48"/>
      <c r="AS1680" s="48"/>
      <c r="AW1680" s="48"/>
      <c r="BA1680" s="48"/>
      <c r="BE1680" s="48"/>
      <c r="BI1680" s="48"/>
      <c r="BM1680" s="41">
        <v>44460</v>
      </c>
      <c r="BN1680">
        <v>6.75</v>
      </c>
      <c r="BO1680">
        <v>4.9767999999999999</v>
      </c>
      <c r="BQ1680" s="48"/>
      <c r="BU1680" s="48"/>
      <c r="BY1680" s="41">
        <v>44755</v>
      </c>
      <c r="BZ1680">
        <v>13.5</v>
      </c>
      <c r="CA1680">
        <v>9.6198999999999995</v>
      </c>
    </row>
    <row r="1681" spans="1:79">
      <c r="A1681" s="48"/>
      <c r="E1681" s="48"/>
      <c r="M1681" s="48"/>
      <c r="Q1681" s="48"/>
      <c r="U1681" s="48"/>
      <c r="Y1681" s="48"/>
      <c r="AC1681" s="48"/>
      <c r="AG1681" s="48"/>
      <c r="AK1681" s="45"/>
      <c r="AO1681" s="48"/>
      <c r="AS1681" s="48"/>
      <c r="AW1681" s="48"/>
      <c r="BA1681" s="48"/>
      <c r="BE1681" s="48"/>
      <c r="BI1681" s="48"/>
      <c r="BM1681" s="41">
        <v>44461</v>
      </c>
      <c r="BN1681">
        <v>6.75</v>
      </c>
      <c r="BO1681">
        <v>4.9767999999999999</v>
      </c>
      <c r="BQ1681" s="48"/>
      <c r="BU1681" s="48"/>
      <c r="BY1681" s="41">
        <v>44756</v>
      </c>
      <c r="BZ1681">
        <v>13.55</v>
      </c>
      <c r="CA1681">
        <v>9.6555</v>
      </c>
    </row>
    <row r="1682" spans="1:79">
      <c r="A1682" s="48"/>
      <c r="E1682" s="48"/>
      <c r="M1682" s="48"/>
      <c r="Q1682" s="48"/>
      <c r="U1682" s="48"/>
      <c r="Y1682" s="48"/>
      <c r="AC1682" s="48"/>
      <c r="AG1682" s="48"/>
      <c r="AK1682" s="45"/>
      <c r="AO1682" s="48"/>
      <c r="AS1682" s="48"/>
      <c r="AW1682" s="48"/>
      <c r="BA1682" s="48"/>
      <c r="BE1682" s="48"/>
      <c r="BI1682" s="48"/>
      <c r="BM1682" s="41">
        <v>44462</v>
      </c>
      <c r="BN1682">
        <v>6.7</v>
      </c>
      <c r="BO1682">
        <v>4.9398999999999997</v>
      </c>
      <c r="BQ1682" s="48"/>
      <c r="BU1682" s="48"/>
      <c r="BY1682" s="41">
        <v>44757</v>
      </c>
      <c r="BZ1682">
        <v>12.69</v>
      </c>
      <c r="CA1682">
        <v>9.8451000000000004</v>
      </c>
    </row>
    <row r="1683" spans="1:79">
      <c r="A1683" s="48"/>
      <c r="E1683" s="48"/>
      <c r="M1683" s="48"/>
      <c r="Q1683" s="48"/>
      <c r="U1683" s="48"/>
      <c r="Y1683" s="48"/>
      <c r="AC1683" s="48"/>
      <c r="AG1683" s="48"/>
      <c r="AK1683" s="45"/>
      <c r="AO1683" s="48"/>
      <c r="AS1683" s="48"/>
      <c r="AW1683" s="48"/>
      <c r="BA1683" s="48"/>
      <c r="BE1683" s="48"/>
      <c r="BI1683" s="48"/>
      <c r="BM1683" s="41">
        <v>44463</v>
      </c>
      <c r="BN1683">
        <v>6.73</v>
      </c>
      <c r="BO1683">
        <v>4.9621000000000004</v>
      </c>
      <c r="BQ1683" s="48"/>
      <c r="BU1683" s="48"/>
      <c r="BY1683" s="41">
        <v>44760</v>
      </c>
      <c r="BZ1683">
        <v>12.69</v>
      </c>
      <c r="CA1683">
        <v>9.8451000000000004</v>
      </c>
    </row>
    <row r="1684" spans="1:79">
      <c r="A1684" s="48"/>
      <c r="E1684" s="48"/>
      <c r="M1684" s="48"/>
      <c r="Q1684" s="48"/>
      <c r="U1684" s="48"/>
      <c r="Y1684" s="48"/>
      <c r="AC1684" s="48"/>
      <c r="AG1684" s="48"/>
      <c r="AK1684" s="45"/>
      <c r="AO1684" s="48"/>
      <c r="AS1684" s="48"/>
      <c r="AW1684" s="48"/>
      <c r="BA1684" s="48"/>
      <c r="BE1684" s="48"/>
      <c r="BI1684" s="48"/>
      <c r="BM1684" s="41">
        <v>44466</v>
      </c>
      <c r="BN1684">
        <v>6.73</v>
      </c>
      <c r="BO1684">
        <v>4.9621000000000004</v>
      </c>
      <c r="BQ1684" s="48"/>
      <c r="BU1684" s="48"/>
      <c r="BY1684" s="41">
        <v>44761</v>
      </c>
      <c r="BZ1684">
        <v>12.5</v>
      </c>
      <c r="CA1684">
        <v>9.6976999999999993</v>
      </c>
    </row>
    <row r="1685" spans="1:79">
      <c r="A1685" s="48"/>
      <c r="E1685" s="48"/>
      <c r="M1685" s="48"/>
      <c r="Q1685" s="48"/>
      <c r="U1685" s="48"/>
      <c r="Y1685" s="48"/>
      <c r="AC1685" s="48"/>
      <c r="AG1685" s="48"/>
      <c r="AK1685" s="45"/>
      <c r="AO1685" s="48"/>
      <c r="AS1685" s="48"/>
      <c r="AW1685" s="48"/>
      <c r="BA1685" s="48"/>
      <c r="BE1685" s="48"/>
      <c r="BI1685" s="48"/>
      <c r="BM1685" s="41">
        <v>44467</v>
      </c>
      <c r="BN1685">
        <v>6.73</v>
      </c>
      <c r="BO1685">
        <v>4.9621000000000004</v>
      </c>
      <c r="BQ1685" s="48"/>
      <c r="BU1685" s="48"/>
      <c r="BY1685" s="41">
        <v>44762</v>
      </c>
      <c r="BZ1685">
        <v>12.5</v>
      </c>
      <c r="CA1685">
        <v>9.6976999999999993</v>
      </c>
    </row>
    <row r="1686" spans="1:79">
      <c r="A1686" s="48"/>
      <c r="E1686" s="48"/>
      <c r="M1686" s="48"/>
      <c r="Q1686" s="48"/>
      <c r="U1686" s="48"/>
      <c r="Y1686" s="48"/>
      <c r="AC1686" s="48"/>
      <c r="AG1686" s="48"/>
      <c r="AK1686" s="45"/>
      <c r="AO1686" s="48"/>
      <c r="AS1686" s="48"/>
      <c r="AW1686" s="48"/>
      <c r="BA1686" s="48"/>
      <c r="BE1686" s="48"/>
      <c r="BI1686" s="48"/>
      <c r="BM1686" s="41">
        <v>44468</v>
      </c>
      <c r="BN1686">
        <v>6.79</v>
      </c>
      <c r="BO1686">
        <v>5.0063000000000004</v>
      </c>
      <c r="BQ1686" s="48"/>
      <c r="BU1686" s="48"/>
      <c r="BY1686" s="41">
        <v>44763</v>
      </c>
      <c r="BZ1686">
        <v>12.25</v>
      </c>
      <c r="CA1686">
        <v>9.5037000000000003</v>
      </c>
    </row>
    <row r="1687" spans="1:79">
      <c r="A1687" s="48"/>
      <c r="E1687" s="48"/>
      <c r="M1687" s="48"/>
      <c r="Q1687" s="48"/>
      <c r="U1687" s="48"/>
      <c r="Y1687" s="48"/>
      <c r="AC1687" s="48"/>
      <c r="AG1687" s="48"/>
      <c r="AK1687" s="45"/>
      <c r="AO1687" s="48"/>
      <c r="AS1687" s="48"/>
      <c r="AW1687" s="48"/>
      <c r="BA1687" s="48"/>
      <c r="BE1687" s="48"/>
      <c r="BI1687" s="48"/>
      <c r="BM1687" s="41">
        <v>44469</v>
      </c>
      <c r="BN1687">
        <v>6.75</v>
      </c>
      <c r="BO1687">
        <v>4.9767999999999999</v>
      </c>
      <c r="BQ1687" s="48"/>
      <c r="BU1687" s="48"/>
      <c r="BY1687" s="41">
        <v>44764</v>
      </c>
      <c r="BZ1687">
        <v>12.25</v>
      </c>
      <c r="CA1687">
        <v>9.5037000000000003</v>
      </c>
    </row>
    <row r="1688" spans="1:79">
      <c r="A1688" s="48"/>
      <c r="E1688" s="48"/>
      <c r="M1688" s="48"/>
      <c r="Q1688" s="48"/>
      <c r="U1688" s="48"/>
      <c r="Y1688" s="48"/>
      <c r="AC1688" s="48"/>
      <c r="AG1688" s="48"/>
      <c r="AK1688" s="45"/>
      <c r="AO1688" s="48"/>
      <c r="AS1688" s="48"/>
      <c r="AW1688" s="48"/>
      <c r="BA1688" s="48"/>
      <c r="BE1688" s="48"/>
      <c r="BI1688" s="48"/>
      <c r="BM1688" s="41">
        <v>44470</v>
      </c>
      <c r="BN1688">
        <v>6.75</v>
      </c>
      <c r="BO1688">
        <v>4.9767999999999999</v>
      </c>
      <c r="BQ1688" s="48"/>
      <c r="BU1688" s="48"/>
      <c r="BY1688" s="41">
        <v>44768</v>
      </c>
      <c r="BZ1688">
        <v>12.2</v>
      </c>
      <c r="CA1688">
        <v>9.4649000000000001</v>
      </c>
    </row>
    <row r="1689" spans="1:79">
      <c r="A1689" s="48"/>
      <c r="E1689" s="48"/>
      <c r="M1689" s="48"/>
      <c r="Q1689" s="48"/>
      <c r="U1689" s="48"/>
      <c r="Y1689" s="48"/>
      <c r="AC1689" s="48"/>
      <c r="AG1689" s="48"/>
      <c r="AK1689" s="45"/>
      <c r="AO1689" s="48"/>
      <c r="AS1689" s="48"/>
      <c r="AW1689" s="48"/>
      <c r="BA1689" s="48"/>
      <c r="BE1689" s="48"/>
      <c r="BI1689" s="48"/>
      <c r="BM1689" s="41">
        <v>44473</v>
      </c>
      <c r="BN1689">
        <v>6.75</v>
      </c>
      <c r="BO1689">
        <v>4.9767999999999999</v>
      </c>
      <c r="BQ1689" s="48"/>
      <c r="BU1689" s="48"/>
      <c r="BY1689" s="41">
        <v>44769</v>
      </c>
      <c r="BZ1689">
        <v>12.2</v>
      </c>
      <c r="CA1689">
        <v>9.4649000000000001</v>
      </c>
    </row>
    <row r="1690" spans="1:79">
      <c r="A1690" s="48"/>
      <c r="E1690" s="48"/>
      <c r="M1690" s="48"/>
      <c r="Q1690" s="48"/>
      <c r="U1690" s="48"/>
      <c r="Y1690" s="48"/>
      <c r="AC1690" s="48"/>
      <c r="AG1690" s="48"/>
      <c r="AK1690" s="45"/>
      <c r="AO1690" s="48"/>
      <c r="AS1690" s="48"/>
      <c r="AW1690" s="48"/>
      <c r="BA1690" s="48"/>
      <c r="BE1690" s="48"/>
      <c r="BI1690" s="48"/>
      <c r="BM1690" s="41">
        <v>44474</v>
      </c>
      <c r="BN1690">
        <v>6.9</v>
      </c>
      <c r="BO1690">
        <v>5.0873999999999997</v>
      </c>
      <c r="BQ1690" s="48"/>
      <c r="BU1690" s="48"/>
      <c r="BY1690" s="41">
        <v>44770</v>
      </c>
      <c r="BZ1690">
        <v>12.5</v>
      </c>
      <c r="CA1690">
        <v>9.6976999999999993</v>
      </c>
    </row>
    <row r="1691" spans="1:79">
      <c r="A1691" s="48"/>
      <c r="E1691" s="48"/>
      <c r="M1691" s="48"/>
      <c r="Q1691" s="48"/>
      <c r="U1691" s="48"/>
      <c r="Y1691" s="48"/>
      <c r="AC1691" s="48"/>
      <c r="AG1691" s="48"/>
      <c r="AK1691" s="45"/>
      <c r="AO1691" s="48"/>
      <c r="AS1691" s="48"/>
      <c r="AW1691" s="48"/>
      <c r="BA1691" s="48"/>
      <c r="BE1691" s="48"/>
      <c r="BI1691" s="48"/>
      <c r="BM1691" s="41">
        <v>44475</v>
      </c>
      <c r="BN1691">
        <v>7.03</v>
      </c>
      <c r="BO1691">
        <v>5.1833</v>
      </c>
      <c r="BQ1691" s="48"/>
      <c r="BU1691" s="48"/>
      <c r="BY1691" s="41">
        <v>44771</v>
      </c>
      <c r="BZ1691">
        <v>12.51</v>
      </c>
      <c r="CA1691">
        <v>9.7053999999999991</v>
      </c>
    </row>
    <row r="1692" spans="1:79">
      <c r="A1692" s="48"/>
      <c r="E1692" s="48"/>
      <c r="M1692" s="48"/>
      <c r="Q1692" s="48"/>
      <c r="U1692" s="48"/>
      <c r="Y1692" s="48"/>
      <c r="AC1692" s="48"/>
      <c r="AG1692" s="48"/>
      <c r="AK1692" s="45"/>
      <c r="AO1692" s="48"/>
      <c r="AS1692" s="48"/>
      <c r="AW1692" s="48"/>
      <c r="BA1692" s="48"/>
      <c r="BE1692" s="48"/>
      <c r="BI1692" s="48"/>
      <c r="BM1692" s="41">
        <v>44476</v>
      </c>
      <c r="BN1692">
        <v>7.14</v>
      </c>
      <c r="BO1692">
        <v>5.2644000000000002</v>
      </c>
      <c r="BQ1692" s="48"/>
      <c r="BU1692" s="48"/>
      <c r="BY1692" s="41">
        <v>44774</v>
      </c>
      <c r="BZ1692">
        <v>12.7</v>
      </c>
      <c r="CA1692">
        <v>9.8528000000000002</v>
      </c>
    </row>
    <row r="1693" spans="1:79">
      <c r="A1693" s="48"/>
      <c r="E1693" s="48"/>
      <c r="M1693" s="48"/>
      <c r="Q1693" s="48"/>
      <c r="U1693" s="48"/>
      <c r="Y1693" s="48"/>
      <c r="AC1693" s="48"/>
      <c r="AG1693" s="48"/>
      <c r="AK1693" s="45"/>
      <c r="AO1693" s="48"/>
      <c r="AS1693" s="48"/>
      <c r="AW1693" s="48"/>
      <c r="BA1693" s="48"/>
      <c r="BE1693" s="48"/>
      <c r="BI1693" s="48"/>
      <c r="BM1693" s="41">
        <v>44477</v>
      </c>
      <c r="BN1693">
        <v>7.14</v>
      </c>
      <c r="BO1693">
        <v>5.2644000000000002</v>
      </c>
      <c r="BQ1693" s="48"/>
      <c r="BU1693" s="48"/>
      <c r="BY1693" s="41">
        <v>44775</v>
      </c>
      <c r="BZ1693">
        <v>12.7</v>
      </c>
      <c r="CA1693">
        <v>9.8528000000000002</v>
      </c>
    </row>
    <row r="1694" spans="1:79">
      <c r="A1694" s="48"/>
      <c r="E1694" s="48"/>
      <c r="M1694" s="48"/>
      <c r="Q1694" s="48"/>
      <c r="U1694" s="48"/>
      <c r="Y1694" s="48"/>
      <c r="AC1694" s="48"/>
      <c r="AG1694" s="48"/>
      <c r="AK1694" s="45"/>
      <c r="AO1694" s="48"/>
      <c r="AS1694" s="48"/>
      <c r="AW1694" s="48"/>
      <c r="BA1694" s="48"/>
      <c r="BE1694" s="48"/>
      <c r="BI1694" s="48"/>
      <c r="BM1694" s="41">
        <v>44480</v>
      </c>
      <c r="BN1694">
        <v>7.14</v>
      </c>
      <c r="BO1694">
        <v>5.2644000000000002</v>
      </c>
      <c r="BQ1694" s="48"/>
      <c r="BU1694" s="48"/>
      <c r="BY1694" s="41">
        <v>44776</v>
      </c>
      <c r="BZ1694">
        <v>12.52</v>
      </c>
      <c r="CA1694">
        <v>9.7132000000000005</v>
      </c>
    </row>
    <row r="1695" spans="1:79">
      <c r="A1695" s="48"/>
      <c r="E1695" s="48"/>
      <c r="M1695" s="48"/>
      <c r="Q1695" s="48"/>
      <c r="U1695" s="48"/>
      <c r="Y1695" s="48"/>
      <c r="AC1695" s="48"/>
      <c r="AG1695" s="48"/>
      <c r="AK1695" s="45"/>
      <c r="AO1695" s="48"/>
      <c r="AS1695" s="48"/>
      <c r="AW1695" s="48"/>
      <c r="BA1695" s="48"/>
      <c r="BE1695" s="48"/>
      <c r="BI1695" s="48"/>
      <c r="BM1695" s="41">
        <v>44481</v>
      </c>
      <c r="BN1695">
        <v>7.3</v>
      </c>
      <c r="BO1695">
        <v>5.3822999999999999</v>
      </c>
      <c r="BQ1695" s="48"/>
      <c r="BU1695" s="48"/>
      <c r="BY1695" s="41">
        <v>44777</v>
      </c>
      <c r="BZ1695">
        <v>12.52</v>
      </c>
      <c r="CA1695">
        <v>9.7132000000000005</v>
      </c>
    </row>
    <row r="1696" spans="1:79">
      <c r="A1696" s="48"/>
      <c r="E1696" s="48"/>
      <c r="M1696" s="48"/>
      <c r="Q1696" s="48"/>
      <c r="U1696" s="48"/>
      <c r="Y1696" s="48"/>
      <c r="AC1696" s="48"/>
      <c r="AG1696" s="48"/>
      <c r="AK1696" s="45"/>
      <c r="AO1696" s="48"/>
      <c r="AS1696" s="48"/>
      <c r="AW1696" s="48"/>
      <c r="BA1696" s="48"/>
      <c r="BE1696" s="48"/>
      <c r="BI1696" s="48"/>
      <c r="BM1696" s="41">
        <v>44482</v>
      </c>
      <c r="BN1696">
        <v>7.3</v>
      </c>
      <c r="BO1696">
        <v>5.3822999999999999</v>
      </c>
      <c r="BQ1696" s="48"/>
      <c r="BU1696" s="48"/>
      <c r="BY1696" s="41">
        <v>44778</v>
      </c>
      <c r="BZ1696">
        <v>12.65</v>
      </c>
      <c r="CA1696">
        <v>9.8140999999999998</v>
      </c>
    </row>
    <row r="1697" spans="1:79">
      <c r="A1697" s="48"/>
      <c r="E1697" s="48"/>
      <c r="M1697" s="48"/>
      <c r="Q1697" s="48"/>
      <c r="U1697" s="48"/>
      <c r="Y1697" s="48"/>
      <c r="AC1697" s="48"/>
      <c r="AG1697" s="48"/>
      <c r="AK1697" s="45"/>
      <c r="AO1697" s="48"/>
      <c r="AS1697" s="48"/>
      <c r="AW1697" s="48"/>
      <c r="BA1697" s="48"/>
      <c r="BE1697" s="48"/>
      <c r="BI1697" s="48"/>
      <c r="BM1697" s="41">
        <v>44483</v>
      </c>
      <c r="BN1697">
        <v>7.25</v>
      </c>
      <c r="BO1697">
        <v>5.3455000000000004</v>
      </c>
      <c r="BQ1697" s="48"/>
      <c r="BU1697" s="48"/>
      <c r="BY1697" s="41">
        <v>44781</v>
      </c>
      <c r="BZ1697">
        <v>12.65</v>
      </c>
      <c r="CA1697">
        <v>9.8140999999999998</v>
      </c>
    </row>
    <row r="1698" spans="1:79">
      <c r="A1698" s="48"/>
      <c r="E1698" s="48"/>
      <c r="M1698" s="48"/>
      <c r="Q1698" s="48"/>
      <c r="U1698" s="48"/>
      <c r="Y1698" s="48"/>
      <c r="AC1698" s="48"/>
      <c r="AG1698" s="48"/>
      <c r="AK1698" s="45"/>
      <c r="AO1698" s="48"/>
      <c r="AS1698" s="48"/>
      <c r="AW1698" s="48"/>
      <c r="BA1698" s="48"/>
      <c r="BE1698" s="48"/>
      <c r="BI1698" s="48"/>
      <c r="BM1698" s="41">
        <v>44488</v>
      </c>
      <c r="BN1698">
        <v>7.29</v>
      </c>
      <c r="BO1698">
        <v>5.375</v>
      </c>
      <c r="BQ1698" s="48"/>
      <c r="BU1698" s="48"/>
      <c r="BY1698" s="41">
        <v>44782</v>
      </c>
      <c r="BZ1698">
        <v>12.8</v>
      </c>
      <c r="CA1698">
        <v>9.9304000000000006</v>
      </c>
    </row>
    <row r="1699" spans="1:79">
      <c r="A1699" s="48"/>
      <c r="E1699" s="48"/>
      <c r="M1699" s="48"/>
      <c r="Q1699" s="48"/>
      <c r="U1699" s="48"/>
      <c r="Y1699" s="48"/>
      <c r="AC1699" s="48"/>
      <c r="AG1699" s="48"/>
      <c r="AK1699" s="45"/>
      <c r="AO1699" s="48"/>
      <c r="AS1699" s="48"/>
      <c r="AW1699" s="48"/>
      <c r="BA1699" s="48"/>
      <c r="BE1699" s="48"/>
      <c r="BI1699" s="48"/>
      <c r="BM1699" s="41">
        <v>44489</v>
      </c>
      <c r="BN1699">
        <v>7.23</v>
      </c>
      <c r="BO1699">
        <v>5.3307000000000002</v>
      </c>
      <c r="BQ1699" s="48"/>
      <c r="BU1699" s="48"/>
      <c r="BY1699" s="41">
        <v>44783</v>
      </c>
      <c r="BZ1699">
        <v>12.8</v>
      </c>
      <c r="CA1699">
        <v>9.9304000000000006</v>
      </c>
    </row>
    <row r="1700" spans="1:79">
      <c r="A1700" s="48"/>
      <c r="E1700" s="48"/>
      <c r="M1700" s="48"/>
      <c r="Q1700" s="48"/>
      <c r="U1700" s="48"/>
      <c r="Y1700" s="48"/>
      <c r="AC1700" s="48"/>
      <c r="AG1700" s="48"/>
      <c r="AK1700" s="45"/>
      <c r="AO1700" s="48"/>
      <c r="AS1700" s="48"/>
      <c r="AW1700" s="48"/>
      <c r="BA1700" s="48"/>
      <c r="BE1700" s="48"/>
      <c r="BI1700" s="48"/>
      <c r="BM1700" s="41">
        <v>44490</v>
      </c>
      <c r="BN1700">
        <v>7.29</v>
      </c>
      <c r="BO1700">
        <v>5.375</v>
      </c>
      <c r="BQ1700" s="48"/>
      <c r="BU1700" s="48"/>
      <c r="BY1700" s="41">
        <v>44784</v>
      </c>
      <c r="BZ1700">
        <v>12.7</v>
      </c>
      <c r="CA1700">
        <v>9.8528000000000002</v>
      </c>
    </row>
    <row r="1701" spans="1:79">
      <c r="A1701" s="48"/>
      <c r="E1701" s="48"/>
      <c r="M1701" s="48"/>
      <c r="Q1701" s="48"/>
      <c r="U1701" s="48"/>
      <c r="Y1701" s="48"/>
      <c r="AC1701" s="48"/>
      <c r="AG1701" s="48"/>
      <c r="AK1701" s="45"/>
      <c r="AO1701" s="48"/>
      <c r="AS1701" s="48"/>
      <c r="AW1701" s="48"/>
      <c r="BA1701" s="48"/>
      <c r="BE1701" s="48"/>
      <c r="BI1701" s="48"/>
      <c r="BM1701" s="41">
        <v>44491</v>
      </c>
      <c r="BN1701">
        <v>7.27</v>
      </c>
      <c r="BO1701">
        <v>5.3601999999999999</v>
      </c>
      <c r="BQ1701" s="48"/>
      <c r="BU1701" s="48"/>
      <c r="BY1701" s="41">
        <v>44785</v>
      </c>
      <c r="BZ1701">
        <v>12.7</v>
      </c>
      <c r="CA1701">
        <v>9.8528000000000002</v>
      </c>
    </row>
    <row r="1702" spans="1:79">
      <c r="A1702" s="48"/>
      <c r="E1702" s="48"/>
      <c r="M1702" s="48"/>
      <c r="Q1702" s="48"/>
      <c r="U1702" s="48"/>
      <c r="Y1702" s="48"/>
      <c r="AC1702" s="48"/>
      <c r="AG1702" s="48"/>
      <c r="AK1702" s="45"/>
      <c r="AO1702" s="48"/>
      <c r="AS1702" s="48"/>
      <c r="AW1702" s="48"/>
      <c r="BA1702" s="48"/>
      <c r="BE1702" s="48"/>
      <c r="BI1702" s="48"/>
      <c r="BM1702" s="41">
        <v>44494</v>
      </c>
      <c r="BN1702">
        <v>7.27</v>
      </c>
      <c r="BO1702">
        <v>5.3601999999999999</v>
      </c>
      <c r="BQ1702" s="48"/>
      <c r="BU1702" s="48"/>
      <c r="BY1702" s="41">
        <v>44788</v>
      </c>
      <c r="BZ1702">
        <v>12.6</v>
      </c>
      <c r="CA1702">
        <v>9.7752999999999997</v>
      </c>
    </row>
    <row r="1703" spans="1:79">
      <c r="A1703" s="48"/>
      <c r="E1703" s="48"/>
      <c r="M1703" s="48"/>
      <c r="Q1703" s="48"/>
      <c r="U1703" s="48"/>
      <c r="Y1703" s="48"/>
      <c r="AC1703" s="48"/>
      <c r="AG1703" s="48"/>
      <c r="AK1703" s="45"/>
      <c r="AO1703" s="48"/>
      <c r="AS1703" s="48"/>
      <c r="AW1703" s="48"/>
      <c r="BA1703" s="48"/>
      <c r="BE1703" s="48"/>
      <c r="BI1703" s="48"/>
      <c r="BM1703" s="41">
        <v>44495</v>
      </c>
      <c r="BN1703">
        <v>7.29</v>
      </c>
      <c r="BO1703">
        <v>5.375</v>
      </c>
      <c r="BQ1703" s="48"/>
      <c r="BU1703" s="48"/>
      <c r="BY1703" s="41">
        <v>44789</v>
      </c>
      <c r="BZ1703">
        <v>12.65</v>
      </c>
      <c r="CA1703">
        <v>9.8140999999999998</v>
      </c>
    </row>
    <row r="1704" spans="1:79">
      <c r="A1704" s="48"/>
      <c r="E1704" s="48"/>
      <c r="M1704" s="48"/>
      <c r="Q1704" s="48"/>
      <c r="U1704" s="48"/>
      <c r="Y1704" s="48"/>
      <c r="AC1704" s="48"/>
      <c r="AG1704" s="48"/>
      <c r="AK1704" s="45"/>
      <c r="AO1704" s="48"/>
      <c r="AS1704" s="48"/>
      <c r="AW1704" s="48"/>
      <c r="BA1704" s="48"/>
      <c r="BE1704" s="48"/>
      <c r="BI1704" s="48"/>
      <c r="BM1704" s="41">
        <v>44496</v>
      </c>
      <c r="BN1704">
        <v>7.2</v>
      </c>
      <c r="BO1704">
        <v>5.3086000000000002</v>
      </c>
      <c r="BQ1704" s="48"/>
      <c r="BU1704" s="48"/>
      <c r="BY1704" s="41">
        <v>44790</v>
      </c>
      <c r="BZ1704">
        <v>12.7</v>
      </c>
      <c r="CA1704">
        <v>9.8528000000000002</v>
      </c>
    </row>
    <row r="1705" spans="1:79">
      <c r="A1705" s="48"/>
      <c r="E1705" s="48"/>
      <c r="M1705" s="48"/>
      <c r="Q1705" s="48"/>
      <c r="U1705" s="48"/>
      <c r="Y1705" s="48"/>
      <c r="AC1705" s="48"/>
      <c r="AG1705" s="48"/>
      <c r="AK1705" s="45"/>
      <c r="AO1705" s="48"/>
      <c r="AS1705" s="48"/>
      <c r="AW1705" s="48"/>
      <c r="BA1705" s="48"/>
      <c r="BE1705" s="48"/>
      <c r="BI1705" s="48"/>
      <c r="BM1705" s="41">
        <v>44497</v>
      </c>
      <c r="BN1705">
        <v>7.19</v>
      </c>
      <c r="BO1705">
        <v>5.3011999999999997</v>
      </c>
      <c r="BQ1705" s="48"/>
      <c r="BU1705" s="48"/>
      <c r="BY1705" s="41">
        <v>44791</v>
      </c>
      <c r="BZ1705">
        <v>12.8</v>
      </c>
      <c r="CA1705">
        <v>9.9304000000000006</v>
      </c>
    </row>
    <row r="1706" spans="1:79">
      <c r="A1706" s="48"/>
      <c r="E1706" s="48"/>
      <c r="M1706" s="48"/>
      <c r="Q1706" s="48"/>
      <c r="U1706" s="48"/>
      <c r="Y1706" s="48"/>
      <c r="AC1706" s="48"/>
      <c r="AG1706" s="48"/>
      <c r="AK1706" s="45"/>
      <c r="AO1706" s="48"/>
      <c r="AS1706" s="48"/>
      <c r="AW1706" s="48"/>
      <c r="BA1706" s="48"/>
      <c r="BE1706" s="48"/>
      <c r="BI1706" s="48"/>
      <c r="BM1706" s="41">
        <v>44498</v>
      </c>
      <c r="BN1706">
        <v>7.4</v>
      </c>
      <c r="BO1706">
        <v>5.4561000000000002</v>
      </c>
      <c r="BQ1706" s="48"/>
      <c r="BU1706" s="48"/>
      <c r="BY1706" s="41">
        <v>44792</v>
      </c>
      <c r="BZ1706">
        <v>12.8</v>
      </c>
      <c r="CA1706">
        <v>9.9304000000000006</v>
      </c>
    </row>
    <row r="1707" spans="1:79">
      <c r="A1707" s="48"/>
      <c r="E1707" s="48"/>
      <c r="M1707" s="48"/>
      <c r="Q1707" s="48"/>
      <c r="U1707" s="48"/>
      <c r="Y1707" s="48"/>
      <c r="AC1707" s="48"/>
      <c r="AG1707" s="48"/>
      <c r="AK1707" s="45"/>
      <c r="AO1707" s="48"/>
      <c r="AS1707" s="48"/>
      <c r="AW1707" s="48"/>
      <c r="BA1707" s="48"/>
      <c r="BE1707" s="48"/>
      <c r="BI1707" s="48"/>
      <c r="BM1707" s="41">
        <v>44501</v>
      </c>
      <c r="BN1707">
        <v>7.34</v>
      </c>
      <c r="BO1707">
        <v>5.4118000000000004</v>
      </c>
      <c r="BQ1707" s="48"/>
      <c r="BU1707" s="48"/>
      <c r="BY1707" s="41">
        <v>44795</v>
      </c>
      <c r="BZ1707">
        <v>12.8</v>
      </c>
      <c r="CA1707">
        <v>9.9304000000000006</v>
      </c>
    </row>
    <row r="1708" spans="1:79">
      <c r="A1708" s="48"/>
      <c r="E1708" s="48"/>
      <c r="M1708" s="48"/>
      <c r="Q1708" s="48"/>
      <c r="U1708" s="48"/>
      <c r="Y1708" s="48"/>
      <c r="AC1708" s="48"/>
      <c r="AG1708" s="48"/>
      <c r="AK1708" s="45"/>
      <c r="AO1708" s="48"/>
      <c r="AS1708" s="48"/>
      <c r="AW1708" s="48"/>
      <c r="BA1708" s="48"/>
      <c r="BE1708" s="48"/>
      <c r="BI1708" s="48"/>
      <c r="BM1708" s="41">
        <v>44502</v>
      </c>
      <c r="BN1708">
        <v>7.27</v>
      </c>
      <c r="BO1708">
        <v>5.3601999999999999</v>
      </c>
      <c r="BQ1708" s="48"/>
      <c r="BU1708" s="48"/>
      <c r="BY1708" s="41">
        <v>44796</v>
      </c>
      <c r="BZ1708">
        <v>12.8</v>
      </c>
      <c r="CA1708">
        <v>9.9304000000000006</v>
      </c>
    </row>
    <row r="1709" spans="1:79">
      <c r="A1709" s="48"/>
      <c r="E1709" s="48"/>
      <c r="M1709" s="48"/>
      <c r="Q1709" s="48"/>
      <c r="U1709" s="48"/>
      <c r="Y1709" s="48"/>
      <c r="AC1709" s="48"/>
      <c r="AG1709" s="48"/>
      <c r="AK1709" s="45"/>
      <c r="AO1709" s="48"/>
      <c r="AS1709" s="48"/>
      <c r="AW1709" s="48"/>
      <c r="BA1709" s="48"/>
      <c r="BE1709" s="48"/>
      <c r="BI1709" s="48"/>
      <c r="BM1709" s="41">
        <v>44503</v>
      </c>
      <c r="BN1709">
        <v>7.4</v>
      </c>
      <c r="BO1709">
        <v>5.4561000000000002</v>
      </c>
      <c r="BQ1709" s="48"/>
      <c r="BU1709" s="48"/>
      <c r="BY1709" s="41">
        <v>44797</v>
      </c>
      <c r="BZ1709">
        <v>12.75</v>
      </c>
      <c r="CA1709">
        <v>9.8916000000000004</v>
      </c>
    </row>
    <row r="1710" spans="1:79">
      <c r="A1710" s="48"/>
      <c r="E1710" s="48"/>
      <c r="M1710" s="48"/>
      <c r="Q1710" s="48"/>
      <c r="U1710" s="48"/>
      <c r="Y1710" s="48"/>
      <c r="AC1710" s="48"/>
      <c r="AG1710" s="48"/>
      <c r="AK1710" s="45"/>
      <c r="AO1710" s="48"/>
      <c r="AS1710" s="48"/>
      <c r="AW1710" s="48"/>
      <c r="BA1710" s="48"/>
      <c r="BE1710" s="48"/>
      <c r="BI1710" s="48"/>
      <c r="BM1710" s="41">
        <v>44504</v>
      </c>
      <c r="BN1710">
        <v>7.5</v>
      </c>
      <c r="BO1710">
        <v>5.5297999999999998</v>
      </c>
      <c r="BQ1710" s="48"/>
      <c r="BU1710" s="48"/>
      <c r="BY1710" s="41">
        <v>44798</v>
      </c>
      <c r="BZ1710">
        <v>12.75</v>
      </c>
      <c r="CA1710">
        <v>9.8916000000000004</v>
      </c>
    </row>
    <row r="1711" spans="1:79">
      <c r="A1711" s="48"/>
      <c r="E1711" s="48"/>
      <c r="M1711" s="48"/>
      <c r="Q1711" s="48"/>
      <c r="U1711" s="48"/>
      <c r="Y1711" s="48"/>
      <c r="AC1711" s="48"/>
      <c r="AG1711" s="48"/>
      <c r="AK1711" s="45"/>
      <c r="AO1711" s="48"/>
      <c r="AS1711" s="48"/>
      <c r="AW1711" s="48"/>
      <c r="BA1711" s="48"/>
      <c r="BE1711" s="48"/>
      <c r="BI1711" s="48"/>
      <c r="BM1711" s="41">
        <v>44505</v>
      </c>
      <c r="BN1711">
        <v>7.56</v>
      </c>
      <c r="BO1711">
        <v>5.5739999999999998</v>
      </c>
      <c r="BQ1711" s="48"/>
      <c r="BU1711" s="48"/>
      <c r="BY1711" s="41">
        <v>44799</v>
      </c>
      <c r="BZ1711">
        <v>12.75</v>
      </c>
      <c r="CA1711">
        <v>9.8916000000000004</v>
      </c>
    </row>
    <row r="1712" spans="1:79">
      <c r="A1712" s="48"/>
      <c r="E1712" s="48"/>
      <c r="M1712" s="48"/>
      <c r="Q1712" s="48"/>
      <c r="U1712" s="48"/>
      <c r="Y1712" s="48"/>
      <c r="AC1712" s="48"/>
      <c r="AG1712" s="48"/>
      <c r="AK1712" s="45"/>
      <c r="AO1712" s="48"/>
      <c r="AS1712" s="48"/>
      <c r="AW1712" s="48"/>
      <c r="BA1712" s="48"/>
      <c r="BE1712" s="48"/>
      <c r="BI1712" s="48"/>
      <c r="BM1712" s="41">
        <v>44508</v>
      </c>
      <c r="BN1712">
        <v>7.51</v>
      </c>
      <c r="BO1712">
        <v>5.5372000000000003</v>
      </c>
      <c r="BQ1712" s="48"/>
      <c r="BU1712" s="48"/>
      <c r="BY1712" s="41">
        <v>44802</v>
      </c>
      <c r="BZ1712">
        <v>12.75</v>
      </c>
      <c r="CA1712">
        <v>9.8916000000000004</v>
      </c>
    </row>
    <row r="1713" spans="1:79">
      <c r="A1713" s="48"/>
      <c r="E1713" s="48"/>
      <c r="M1713" s="48"/>
      <c r="Q1713" s="48"/>
      <c r="U1713" s="48"/>
      <c r="Y1713" s="48"/>
      <c r="AC1713" s="48"/>
      <c r="AG1713" s="48"/>
      <c r="AK1713" s="45"/>
      <c r="AO1713" s="48"/>
      <c r="AS1713" s="48"/>
      <c r="AW1713" s="48"/>
      <c r="BA1713" s="48"/>
      <c r="BE1713" s="48"/>
      <c r="BI1713" s="48"/>
      <c r="BM1713" s="41">
        <v>44509</v>
      </c>
      <c r="BN1713">
        <v>7.49</v>
      </c>
      <c r="BO1713">
        <v>5.5224000000000002</v>
      </c>
      <c r="BQ1713" s="48"/>
      <c r="BU1713" s="48"/>
      <c r="BY1713" s="41">
        <v>44803</v>
      </c>
      <c r="BZ1713">
        <v>12.8</v>
      </c>
      <c r="CA1713">
        <v>9.9304000000000006</v>
      </c>
    </row>
    <row r="1714" spans="1:79">
      <c r="A1714" s="48"/>
      <c r="E1714" s="48"/>
      <c r="M1714" s="48"/>
      <c r="Q1714" s="48"/>
      <c r="U1714" s="48"/>
      <c r="Y1714" s="48"/>
      <c r="AC1714" s="48"/>
      <c r="AG1714" s="48"/>
      <c r="AK1714" s="45"/>
      <c r="AO1714" s="48"/>
      <c r="AS1714" s="48"/>
      <c r="AW1714" s="48"/>
      <c r="BA1714" s="48"/>
      <c r="BE1714" s="48"/>
      <c r="BI1714" s="48"/>
      <c r="BM1714" s="41">
        <v>44510</v>
      </c>
      <c r="BN1714">
        <v>7.5</v>
      </c>
      <c r="BO1714">
        <v>5.5297999999999998</v>
      </c>
      <c r="BQ1714" s="48"/>
      <c r="BU1714" s="48"/>
      <c r="BY1714" s="41">
        <v>44804</v>
      </c>
      <c r="BZ1714">
        <v>12.99</v>
      </c>
      <c r="CA1714">
        <v>10.0778</v>
      </c>
    </row>
    <row r="1715" spans="1:79">
      <c r="A1715" s="48"/>
      <c r="E1715" s="48"/>
      <c r="M1715" s="48"/>
      <c r="Q1715" s="48"/>
      <c r="U1715" s="48"/>
      <c r="Y1715" s="48"/>
      <c r="AC1715" s="48"/>
      <c r="AG1715" s="48"/>
      <c r="AK1715" s="45"/>
      <c r="AO1715" s="48"/>
      <c r="AS1715" s="48"/>
      <c r="AW1715" s="48"/>
      <c r="BA1715" s="48"/>
      <c r="BE1715" s="48"/>
      <c r="BI1715" s="48"/>
      <c r="BM1715" s="41">
        <v>44511</v>
      </c>
      <c r="BN1715">
        <v>7.49</v>
      </c>
      <c r="BO1715">
        <v>5.5224000000000002</v>
      </c>
      <c r="BQ1715" s="48"/>
      <c r="BU1715" s="48"/>
      <c r="BY1715" s="41">
        <v>44805</v>
      </c>
      <c r="BZ1715">
        <v>12.99</v>
      </c>
      <c r="CA1715">
        <v>10.0778</v>
      </c>
    </row>
    <row r="1716" spans="1:79">
      <c r="A1716" s="48"/>
      <c r="E1716" s="48"/>
      <c r="M1716" s="48"/>
      <c r="Q1716" s="48"/>
      <c r="U1716" s="48"/>
      <c r="Y1716" s="48"/>
      <c r="AC1716" s="48"/>
      <c r="AG1716" s="48"/>
      <c r="AK1716" s="45"/>
      <c r="AO1716" s="48"/>
      <c r="AS1716" s="48"/>
      <c r="AW1716" s="48"/>
      <c r="BA1716" s="48"/>
      <c r="BE1716" s="48"/>
      <c r="BI1716" s="48"/>
      <c r="BM1716" s="41">
        <v>44512</v>
      </c>
      <c r="BN1716">
        <v>7.45</v>
      </c>
      <c r="BO1716">
        <v>5.4928999999999997</v>
      </c>
      <c r="BQ1716" s="48"/>
      <c r="BU1716" s="48"/>
      <c r="BY1716" s="41">
        <v>44806</v>
      </c>
      <c r="BZ1716">
        <v>12.99</v>
      </c>
      <c r="CA1716">
        <v>10.0778</v>
      </c>
    </row>
    <row r="1717" spans="1:79">
      <c r="A1717" s="48"/>
      <c r="E1717" s="48"/>
      <c r="M1717" s="48"/>
      <c r="Q1717" s="48"/>
      <c r="U1717" s="48"/>
      <c r="Y1717" s="48"/>
      <c r="AC1717" s="48"/>
      <c r="AG1717" s="48"/>
      <c r="AK1717" s="45"/>
      <c r="AO1717" s="48"/>
      <c r="AS1717" s="48"/>
      <c r="AW1717" s="48"/>
      <c r="BA1717" s="48"/>
      <c r="BE1717" s="48"/>
      <c r="BI1717" s="48"/>
      <c r="BM1717" s="41">
        <v>44515</v>
      </c>
      <c r="BN1717">
        <v>7.4</v>
      </c>
      <c r="BO1717">
        <v>5.4561000000000002</v>
      </c>
      <c r="BQ1717" s="48"/>
      <c r="BU1717" s="48"/>
      <c r="BY1717" s="41">
        <v>44809</v>
      </c>
      <c r="BZ1717">
        <v>13.39</v>
      </c>
      <c r="CA1717">
        <v>10.388199999999999</v>
      </c>
    </row>
    <row r="1718" spans="1:79">
      <c r="A1718" s="48"/>
      <c r="E1718" s="48"/>
      <c r="M1718" s="48"/>
      <c r="Q1718" s="48"/>
      <c r="U1718" s="48"/>
      <c r="Y1718" s="48"/>
      <c r="AC1718" s="48"/>
      <c r="AG1718" s="48"/>
      <c r="AK1718" s="45"/>
      <c r="AO1718" s="48"/>
      <c r="AS1718" s="48"/>
      <c r="AW1718" s="48"/>
      <c r="BA1718" s="48"/>
      <c r="BE1718" s="48"/>
      <c r="BI1718" s="48"/>
      <c r="BM1718" s="41">
        <v>44516</v>
      </c>
      <c r="BN1718">
        <v>7.4</v>
      </c>
      <c r="BO1718">
        <v>5.4561000000000002</v>
      </c>
      <c r="BQ1718" s="48"/>
      <c r="BU1718" s="48"/>
      <c r="BY1718" s="41">
        <v>44810</v>
      </c>
      <c r="BZ1718">
        <v>13.39</v>
      </c>
      <c r="CA1718">
        <v>10.388199999999999</v>
      </c>
    </row>
    <row r="1719" spans="1:79">
      <c r="A1719" s="48"/>
      <c r="E1719" s="48"/>
      <c r="M1719" s="48"/>
      <c r="Q1719" s="48"/>
      <c r="U1719" s="48"/>
      <c r="Y1719" s="48"/>
      <c r="AC1719" s="48"/>
      <c r="AG1719" s="48"/>
      <c r="AK1719" s="45"/>
      <c r="AO1719" s="48"/>
      <c r="AS1719" s="48"/>
      <c r="AW1719" s="48"/>
      <c r="BA1719" s="48"/>
      <c r="BE1719" s="48"/>
      <c r="BI1719" s="48"/>
      <c r="BM1719" s="41">
        <v>44517</v>
      </c>
      <c r="BN1719">
        <v>7.5</v>
      </c>
      <c r="BO1719">
        <v>5.5297999999999998</v>
      </c>
      <c r="BQ1719" s="48"/>
      <c r="BU1719" s="48"/>
      <c r="BY1719" s="41">
        <v>44811</v>
      </c>
      <c r="BZ1719">
        <v>13.4</v>
      </c>
      <c r="CA1719">
        <v>10.395899999999999</v>
      </c>
    </row>
    <row r="1720" spans="1:79">
      <c r="A1720" s="48"/>
      <c r="E1720" s="48"/>
      <c r="M1720" s="48"/>
      <c r="Q1720" s="48"/>
      <c r="U1720" s="48"/>
      <c r="Y1720" s="48"/>
      <c r="AC1720" s="48"/>
      <c r="AG1720" s="48"/>
      <c r="AK1720" s="45"/>
      <c r="AO1720" s="48"/>
      <c r="AS1720" s="48"/>
      <c r="AW1720" s="48"/>
      <c r="BA1720" s="48"/>
      <c r="BE1720" s="48"/>
      <c r="BI1720" s="48"/>
      <c r="BM1720" s="41">
        <v>44518</v>
      </c>
      <c r="BN1720">
        <v>7.41</v>
      </c>
      <c r="BO1720">
        <v>5.4634</v>
      </c>
      <c r="BQ1720" s="48"/>
      <c r="BU1720" s="48"/>
      <c r="BY1720" s="41">
        <v>44812</v>
      </c>
      <c r="BZ1720">
        <v>13.4</v>
      </c>
      <c r="CA1720">
        <v>10.395899999999999</v>
      </c>
    </row>
    <row r="1721" spans="1:79">
      <c r="A1721" s="48"/>
      <c r="E1721" s="48"/>
      <c r="M1721" s="48"/>
      <c r="Q1721" s="48"/>
      <c r="U1721" s="48"/>
      <c r="Y1721" s="48"/>
      <c r="AC1721" s="48"/>
      <c r="AG1721" s="48"/>
      <c r="AK1721" s="45"/>
      <c r="AO1721" s="48"/>
      <c r="AS1721" s="48"/>
      <c r="AW1721" s="48"/>
      <c r="BA1721" s="48"/>
      <c r="BE1721" s="48"/>
      <c r="BI1721" s="48"/>
      <c r="BM1721" s="41">
        <v>44519</v>
      </c>
      <c r="BN1721">
        <v>7.39</v>
      </c>
      <c r="BO1721">
        <v>5.4486999999999997</v>
      </c>
      <c r="BQ1721" s="48"/>
      <c r="BU1721" s="48"/>
      <c r="BY1721" s="41">
        <v>44813</v>
      </c>
      <c r="BZ1721">
        <v>13.38</v>
      </c>
      <c r="CA1721">
        <v>10.3804</v>
      </c>
    </row>
    <row r="1722" spans="1:79">
      <c r="A1722" s="48"/>
      <c r="E1722" s="48"/>
      <c r="M1722" s="48"/>
      <c r="Q1722" s="48"/>
      <c r="U1722" s="48"/>
      <c r="Y1722" s="48"/>
      <c r="AC1722" s="48"/>
      <c r="AG1722" s="48"/>
      <c r="AK1722" s="45"/>
      <c r="AO1722" s="48"/>
      <c r="AS1722" s="48"/>
      <c r="AW1722" s="48"/>
      <c r="BA1722" s="48"/>
      <c r="BE1722" s="48"/>
      <c r="BI1722" s="48"/>
      <c r="BM1722" s="41">
        <v>44522</v>
      </c>
      <c r="BN1722">
        <v>7.39</v>
      </c>
      <c r="BO1722">
        <v>5.4486999999999997</v>
      </c>
      <c r="BQ1722" s="48"/>
      <c r="BU1722" s="48"/>
      <c r="BY1722" s="41">
        <v>44816</v>
      </c>
      <c r="BZ1722">
        <v>13.41</v>
      </c>
      <c r="CA1722">
        <v>10.403700000000001</v>
      </c>
    </row>
    <row r="1723" spans="1:79">
      <c r="A1723" s="48"/>
      <c r="E1723" s="48"/>
      <c r="M1723" s="48"/>
      <c r="Q1723" s="48"/>
      <c r="U1723" s="48"/>
      <c r="Y1723" s="48"/>
      <c r="AC1723" s="48"/>
      <c r="AG1723" s="48"/>
      <c r="AK1723" s="45"/>
      <c r="AO1723" s="48"/>
      <c r="AS1723" s="48"/>
      <c r="AW1723" s="48"/>
      <c r="BA1723" s="48"/>
      <c r="BE1723" s="48"/>
      <c r="BI1723" s="48"/>
      <c r="BM1723" s="41">
        <v>44523</v>
      </c>
      <c r="BN1723">
        <v>7.28</v>
      </c>
      <c r="BO1723">
        <v>5.3676000000000004</v>
      </c>
      <c r="BQ1723" s="48"/>
      <c r="BU1723" s="48"/>
      <c r="BY1723" s="41">
        <v>44817</v>
      </c>
      <c r="BZ1723">
        <v>13.39</v>
      </c>
      <c r="CA1723">
        <v>10.388199999999999</v>
      </c>
    </row>
    <row r="1724" spans="1:79">
      <c r="A1724" s="48"/>
      <c r="E1724" s="48"/>
      <c r="M1724" s="48"/>
      <c r="Q1724" s="48"/>
      <c r="U1724" s="48"/>
      <c r="Y1724" s="48"/>
      <c r="AC1724" s="48"/>
      <c r="AG1724" s="48"/>
      <c r="AK1724" s="45"/>
      <c r="AO1724" s="48"/>
      <c r="AS1724" s="48"/>
      <c r="AW1724" s="48"/>
      <c r="BA1724" s="48"/>
      <c r="BE1724" s="48"/>
      <c r="BI1724" s="48"/>
      <c r="BM1724" s="41">
        <v>44524</v>
      </c>
      <c r="BN1724">
        <v>7.27</v>
      </c>
      <c r="BO1724">
        <v>5.3601999999999999</v>
      </c>
      <c r="BQ1724" s="48"/>
      <c r="BU1724" s="48"/>
      <c r="BY1724" s="41">
        <v>44818</v>
      </c>
      <c r="BZ1724">
        <v>13.38</v>
      </c>
      <c r="CA1724">
        <v>10.3804</v>
      </c>
    </row>
    <row r="1725" spans="1:79">
      <c r="A1725" s="48"/>
      <c r="E1725" s="48"/>
      <c r="M1725" s="48"/>
      <c r="Q1725" s="48"/>
      <c r="U1725" s="48"/>
      <c r="Y1725" s="48"/>
      <c r="AC1725" s="48"/>
      <c r="AG1725" s="48"/>
      <c r="AK1725" s="45"/>
      <c r="AO1725" s="48"/>
      <c r="AS1725" s="48"/>
      <c r="AW1725" s="48"/>
      <c r="BA1725" s="48"/>
      <c r="BE1725" s="48"/>
      <c r="BI1725" s="48"/>
      <c r="BM1725" s="41">
        <v>44525</v>
      </c>
      <c r="BN1725">
        <v>7.2</v>
      </c>
      <c r="BO1725">
        <v>5.3086000000000002</v>
      </c>
      <c r="BQ1725" s="48"/>
      <c r="BU1725" s="48"/>
      <c r="BY1725" s="41">
        <v>44819</v>
      </c>
      <c r="BZ1725">
        <v>13.3</v>
      </c>
      <c r="CA1725">
        <v>10.318300000000001</v>
      </c>
    </row>
    <row r="1726" spans="1:79">
      <c r="A1726" s="48"/>
      <c r="E1726" s="48"/>
      <c r="M1726" s="48"/>
      <c r="Q1726" s="48"/>
      <c r="U1726" s="48"/>
      <c r="Y1726" s="48"/>
      <c r="AC1726" s="48"/>
      <c r="AG1726" s="48"/>
      <c r="AK1726" s="45"/>
      <c r="AO1726" s="48"/>
      <c r="AS1726" s="48"/>
      <c r="AW1726" s="48"/>
      <c r="BA1726" s="48"/>
      <c r="BE1726" s="48"/>
      <c r="BI1726" s="48"/>
      <c r="BM1726" s="41">
        <v>44526</v>
      </c>
      <c r="BN1726">
        <v>7.18</v>
      </c>
      <c r="BO1726">
        <v>5.2938999999999998</v>
      </c>
      <c r="BQ1726" s="48"/>
      <c r="BU1726" s="48"/>
      <c r="BY1726" s="41">
        <v>44820</v>
      </c>
      <c r="BZ1726">
        <v>13.38</v>
      </c>
      <c r="CA1726">
        <v>10.3804</v>
      </c>
    </row>
    <row r="1727" spans="1:79">
      <c r="A1727" s="48"/>
      <c r="E1727" s="48"/>
      <c r="M1727" s="48"/>
      <c r="Q1727" s="48"/>
      <c r="U1727" s="48"/>
      <c r="Y1727" s="48"/>
      <c r="AC1727" s="48"/>
      <c r="AG1727" s="48"/>
      <c r="AK1727" s="45"/>
      <c r="AO1727" s="48"/>
      <c r="AS1727" s="48"/>
      <c r="AW1727" s="48"/>
      <c r="BA1727" s="48"/>
      <c r="BE1727" s="48"/>
      <c r="BI1727" s="48"/>
      <c r="BM1727" s="41">
        <v>44529</v>
      </c>
      <c r="BN1727">
        <v>7.38</v>
      </c>
      <c r="BO1727">
        <v>5.4413</v>
      </c>
      <c r="BQ1727" s="48"/>
      <c r="BU1727" s="48"/>
      <c r="BY1727" s="41">
        <v>44823</v>
      </c>
      <c r="BZ1727">
        <v>13.38</v>
      </c>
      <c r="CA1727">
        <v>10.3804</v>
      </c>
    </row>
    <row r="1728" spans="1:79">
      <c r="A1728" s="48"/>
      <c r="E1728" s="48"/>
      <c r="M1728" s="48"/>
      <c r="Q1728" s="48"/>
      <c r="U1728" s="48"/>
      <c r="Y1728" s="48"/>
      <c r="AC1728" s="48"/>
      <c r="AG1728" s="48"/>
      <c r="AK1728" s="45"/>
      <c r="AO1728" s="48"/>
      <c r="AS1728" s="48"/>
      <c r="AW1728" s="48"/>
      <c r="BA1728" s="48"/>
      <c r="BE1728" s="48"/>
      <c r="BI1728" s="48"/>
      <c r="BM1728" s="41">
        <v>44530</v>
      </c>
      <c r="BN1728">
        <v>7.3</v>
      </c>
      <c r="BO1728">
        <v>5.3822999999999999</v>
      </c>
      <c r="BQ1728" s="48"/>
      <c r="BU1728" s="48"/>
      <c r="BY1728" s="41">
        <v>44824</v>
      </c>
      <c r="BZ1728">
        <v>13.1</v>
      </c>
      <c r="CA1728">
        <v>10.1632</v>
      </c>
    </row>
    <row r="1729" spans="1:79">
      <c r="A1729" s="48"/>
      <c r="E1729" s="48"/>
      <c r="M1729" s="48"/>
      <c r="Q1729" s="48"/>
      <c r="U1729" s="48"/>
      <c r="Y1729" s="48"/>
      <c r="AC1729" s="48"/>
      <c r="AG1729" s="48"/>
      <c r="AK1729" s="45"/>
      <c r="AO1729" s="48"/>
      <c r="AS1729" s="48"/>
      <c r="AW1729" s="48"/>
      <c r="BA1729" s="48"/>
      <c r="BE1729" s="48"/>
      <c r="BI1729" s="48"/>
      <c r="BM1729" s="41">
        <v>44531</v>
      </c>
      <c r="BN1729">
        <v>7.33</v>
      </c>
      <c r="BO1729">
        <v>5.4043999999999999</v>
      </c>
      <c r="BQ1729" s="48"/>
      <c r="BU1729" s="48"/>
      <c r="BY1729" s="41">
        <v>44825</v>
      </c>
      <c r="BZ1729">
        <v>13.29</v>
      </c>
      <c r="CA1729">
        <v>10.310600000000001</v>
      </c>
    </row>
    <row r="1730" spans="1:79">
      <c r="A1730" s="48"/>
      <c r="E1730" s="48"/>
      <c r="M1730" s="48"/>
      <c r="Q1730" s="48"/>
      <c r="U1730" s="48"/>
      <c r="Y1730" s="48"/>
      <c r="AC1730" s="48"/>
      <c r="AG1730" s="48"/>
      <c r="AK1730" s="45"/>
      <c r="AO1730" s="48"/>
      <c r="AS1730" s="48"/>
      <c r="AW1730" s="48"/>
      <c r="BA1730" s="48"/>
      <c r="BE1730" s="48"/>
      <c r="BI1730" s="48"/>
      <c r="BM1730" s="41">
        <v>44532</v>
      </c>
      <c r="BN1730">
        <v>7.16</v>
      </c>
      <c r="BO1730">
        <v>5.2790999999999997</v>
      </c>
      <c r="BQ1730" s="48"/>
      <c r="BU1730" s="48"/>
      <c r="BY1730" s="41">
        <v>44826</v>
      </c>
      <c r="BZ1730">
        <v>13.2</v>
      </c>
      <c r="CA1730">
        <v>10.2408</v>
      </c>
    </row>
    <row r="1731" spans="1:79">
      <c r="A1731" s="48"/>
      <c r="E1731" s="48"/>
      <c r="M1731" s="48"/>
      <c r="Q1731" s="48"/>
      <c r="U1731" s="48"/>
      <c r="Y1731" s="48"/>
      <c r="AC1731" s="48"/>
      <c r="AG1731" s="48"/>
      <c r="AK1731" s="45"/>
      <c r="AO1731" s="48"/>
      <c r="AS1731" s="48"/>
      <c r="AW1731" s="48"/>
      <c r="BA1731" s="48"/>
      <c r="BE1731" s="48"/>
      <c r="BI1731" s="48"/>
      <c r="BM1731" s="41">
        <v>44533</v>
      </c>
      <c r="BN1731">
        <v>7.3</v>
      </c>
      <c r="BO1731">
        <v>5.3822999999999999</v>
      </c>
      <c r="BQ1731" s="48"/>
      <c r="BU1731" s="48"/>
      <c r="BY1731" s="41">
        <v>44827</v>
      </c>
      <c r="BZ1731">
        <v>13.15</v>
      </c>
      <c r="CA1731">
        <v>10.202</v>
      </c>
    </row>
    <row r="1732" spans="1:79">
      <c r="A1732" s="48"/>
      <c r="E1732" s="48"/>
      <c r="M1732" s="48"/>
      <c r="Q1732" s="48"/>
      <c r="U1732" s="48"/>
      <c r="Y1732" s="48"/>
      <c r="AC1732" s="48"/>
      <c r="AG1732" s="48"/>
      <c r="AK1732" s="45"/>
      <c r="AO1732" s="48"/>
      <c r="AS1732" s="48"/>
      <c r="AW1732" s="48"/>
      <c r="BA1732" s="48"/>
      <c r="BE1732" s="48"/>
      <c r="BI1732" s="48"/>
      <c r="BM1732" s="41">
        <v>44536</v>
      </c>
      <c r="BN1732">
        <v>7.2</v>
      </c>
      <c r="BO1732">
        <v>5.3086000000000002</v>
      </c>
      <c r="BQ1732" s="48"/>
      <c r="BU1732" s="48"/>
      <c r="BY1732" s="41">
        <v>44830</v>
      </c>
      <c r="BZ1732">
        <v>13.18</v>
      </c>
      <c r="CA1732">
        <v>10.225199999999999</v>
      </c>
    </row>
    <row r="1733" spans="1:79">
      <c r="A1733" s="48"/>
      <c r="E1733" s="48"/>
      <c r="M1733" s="48"/>
      <c r="Q1733" s="48"/>
      <c r="U1733" s="48"/>
      <c r="Y1733" s="48"/>
      <c r="AC1733" s="48"/>
      <c r="AG1733" s="48"/>
      <c r="AK1733" s="45"/>
      <c r="AO1733" s="48"/>
      <c r="AS1733" s="48"/>
      <c r="AW1733" s="48"/>
      <c r="BA1733" s="48"/>
      <c r="BE1733" s="48"/>
      <c r="BI1733" s="48"/>
      <c r="BM1733" s="41">
        <v>44537</v>
      </c>
      <c r="BN1733">
        <v>7.1</v>
      </c>
      <c r="BO1733">
        <v>5.2348999999999997</v>
      </c>
      <c r="BQ1733" s="48"/>
      <c r="BU1733" s="48"/>
      <c r="BY1733" s="41">
        <v>44831</v>
      </c>
      <c r="BZ1733">
        <v>13.2</v>
      </c>
      <c r="CA1733">
        <v>10.2408</v>
      </c>
    </row>
    <row r="1734" spans="1:79">
      <c r="A1734" s="48"/>
      <c r="E1734" s="48"/>
      <c r="M1734" s="48"/>
      <c r="Q1734" s="48"/>
      <c r="U1734" s="48"/>
      <c r="Y1734" s="48"/>
      <c r="AC1734" s="48"/>
      <c r="AG1734" s="48"/>
      <c r="AK1734" s="45"/>
      <c r="AO1734" s="48"/>
      <c r="AS1734" s="48"/>
      <c r="AW1734" s="48"/>
      <c r="BA1734" s="48"/>
      <c r="BE1734" s="48"/>
      <c r="BI1734" s="48"/>
      <c r="BM1734" s="41">
        <v>44538</v>
      </c>
      <c r="BN1734">
        <v>7.05</v>
      </c>
      <c r="BO1734">
        <v>5.1980000000000004</v>
      </c>
      <c r="BQ1734" s="48"/>
      <c r="BU1734" s="48"/>
      <c r="BY1734" s="41">
        <v>44832</v>
      </c>
      <c r="BZ1734">
        <v>13.2</v>
      </c>
      <c r="CA1734">
        <v>10.2408</v>
      </c>
    </row>
    <row r="1735" spans="1:79">
      <c r="A1735" s="48"/>
      <c r="E1735" s="48"/>
      <c r="M1735" s="48"/>
      <c r="Q1735" s="48"/>
      <c r="U1735" s="48"/>
      <c r="Y1735" s="48"/>
      <c r="AC1735" s="48"/>
      <c r="AG1735" s="48"/>
      <c r="AK1735" s="45"/>
      <c r="AO1735" s="48"/>
      <c r="AS1735" s="48"/>
      <c r="AW1735" s="48"/>
      <c r="BA1735" s="48"/>
      <c r="BE1735" s="48"/>
      <c r="BI1735" s="48"/>
      <c r="BM1735" s="41">
        <v>44539</v>
      </c>
      <c r="BN1735">
        <v>7.05</v>
      </c>
      <c r="BO1735">
        <v>5.1980000000000004</v>
      </c>
      <c r="BQ1735" s="48"/>
      <c r="BU1735" s="48"/>
      <c r="BY1735" s="41">
        <v>44833</v>
      </c>
      <c r="BZ1735">
        <v>13.2</v>
      </c>
      <c r="CA1735">
        <v>10.2408</v>
      </c>
    </row>
    <row r="1736" spans="1:79">
      <c r="A1736" s="48"/>
      <c r="E1736" s="48"/>
      <c r="M1736" s="48"/>
      <c r="Q1736" s="48"/>
      <c r="U1736" s="48"/>
      <c r="Y1736" s="48"/>
      <c r="AC1736" s="48"/>
      <c r="AG1736" s="48"/>
      <c r="AK1736" s="45"/>
      <c r="AO1736" s="48"/>
      <c r="AS1736" s="48"/>
      <c r="AW1736" s="48"/>
      <c r="BA1736" s="48"/>
      <c r="BE1736" s="48"/>
      <c r="BI1736" s="48"/>
      <c r="BM1736" s="41">
        <v>44540</v>
      </c>
      <c r="BN1736">
        <v>7.1</v>
      </c>
      <c r="BO1736">
        <v>5.2348999999999997</v>
      </c>
      <c r="BQ1736" s="48"/>
      <c r="BU1736" s="48"/>
      <c r="BY1736" s="41">
        <v>44834</v>
      </c>
      <c r="BZ1736">
        <v>13.15</v>
      </c>
      <c r="CA1736">
        <v>10.202</v>
      </c>
    </row>
    <row r="1737" spans="1:79">
      <c r="A1737" s="48"/>
      <c r="E1737" s="48"/>
      <c r="M1737" s="48"/>
      <c r="Q1737" s="48"/>
      <c r="U1737" s="48"/>
      <c r="Y1737" s="48"/>
      <c r="AC1737" s="48"/>
      <c r="AG1737" s="48"/>
      <c r="AK1737" s="45"/>
      <c r="AO1737" s="48"/>
      <c r="AS1737" s="48"/>
      <c r="AW1737" s="48"/>
      <c r="BA1737" s="48"/>
      <c r="BE1737" s="48"/>
      <c r="BI1737" s="48"/>
      <c r="BM1737" s="41">
        <v>44543</v>
      </c>
      <c r="BN1737">
        <v>7.1</v>
      </c>
      <c r="BO1737">
        <v>5.2348999999999997</v>
      </c>
      <c r="BQ1737" s="48"/>
      <c r="BU1737" s="48"/>
      <c r="BY1737" s="41">
        <v>44837</v>
      </c>
      <c r="BZ1737">
        <v>13.15</v>
      </c>
      <c r="CA1737">
        <v>10.202</v>
      </c>
    </row>
    <row r="1738" spans="1:79">
      <c r="A1738" s="48"/>
      <c r="E1738" s="48"/>
      <c r="M1738" s="48"/>
      <c r="Q1738" s="48"/>
      <c r="U1738" s="48"/>
      <c r="Y1738" s="48"/>
      <c r="AC1738" s="48"/>
      <c r="AG1738" s="48"/>
      <c r="AK1738" s="45"/>
      <c r="AO1738" s="48"/>
      <c r="AS1738" s="48"/>
      <c r="AW1738" s="48"/>
      <c r="BA1738" s="48"/>
      <c r="BE1738" s="48"/>
      <c r="BI1738" s="48"/>
      <c r="BM1738" s="41">
        <v>44544</v>
      </c>
      <c r="BN1738">
        <v>7.1</v>
      </c>
      <c r="BO1738">
        <v>5.2348999999999997</v>
      </c>
      <c r="BQ1738" s="48"/>
      <c r="BU1738" s="48"/>
      <c r="BY1738" s="41">
        <v>44838</v>
      </c>
      <c r="BZ1738">
        <v>13.15</v>
      </c>
      <c r="CA1738">
        <v>10.202</v>
      </c>
    </row>
    <row r="1739" spans="1:79">
      <c r="A1739" s="48"/>
      <c r="E1739" s="48"/>
      <c r="M1739" s="48"/>
      <c r="Q1739" s="48"/>
      <c r="U1739" s="48"/>
      <c r="Y1739" s="48"/>
      <c r="AC1739" s="48"/>
      <c r="AG1739" s="48"/>
      <c r="AK1739" s="45"/>
      <c r="AO1739" s="48"/>
      <c r="AS1739" s="48"/>
      <c r="AW1739" s="48"/>
      <c r="BA1739" s="48"/>
      <c r="BE1739" s="48"/>
      <c r="BI1739" s="48"/>
      <c r="BM1739" s="41">
        <v>44545</v>
      </c>
      <c r="BN1739">
        <v>7.15</v>
      </c>
      <c r="BO1739">
        <v>5.2717000000000001</v>
      </c>
      <c r="BQ1739" s="48"/>
      <c r="BU1739" s="48"/>
      <c r="BY1739" s="41">
        <v>44839</v>
      </c>
      <c r="BZ1739">
        <v>13.15</v>
      </c>
      <c r="CA1739">
        <v>10.202</v>
      </c>
    </row>
    <row r="1740" spans="1:79">
      <c r="A1740" s="48"/>
      <c r="E1740" s="48"/>
      <c r="M1740" s="48"/>
      <c r="Q1740" s="48"/>
      <c r="U1740" s="48"/>
      <c r="Y1740" s="48"/>
      <c r="AC1740" s="48"/>
      <c r="AG1740" s="48"/>
      <c r="AK1740" s="45"/>
      <c r="AO1740" s="48"/>
      <c r="AS1740" s="48"/>
      <c r="AW1740" s="48"/>
      <c r="BA1740" s="48"/>
      <c r="BE1740" s="48"/>
      <c r="BI1740" s="48"/>
      <c r="BM1740" s="41">
        <v>44546</v>
      </c>
      <c r="BN1740">
        <v>7.14</v>
      </c>
      <c r="BO1740">
        <v>5.2644000000000002</v>
      </c>
      <c r="BQ1740" s="48"/>
      <c r="BU1740" s="48"/>
      <c r="BY1740" s="41">
        <v>44840</v>
      </c>
      <c r="BZ1740">
        <v>13.18</v>
      </c>
      <c r="CA1740">
        <v>10.225199999999999</v>
      </c>
    </row>
    <row r="1741" spans="1:79">
      <c r="A1741" s="48"/>
      <c r="E1741" s="48"/>
      <c r="M1741" s="48"/>
      <c r="Q1741" s="48"/>
      <c r="U1741" s="48"/>
      <c r="Y1741" s="48"/>
      <c r="AC1741" s="48"/>
      <c r="AG1741" s="48"/>
      <c r="AK1741" s="45"/>
      <c r="AO1741" s="48"/>
      <c r="AS1741" s="48"/>
      <c r="AW1741" s="48"/>
      <c r="BA1741" s="48"/>
      <c r="BE1741" s="48"/>
      <c r="BI1741" s="48"/>
      <c r="BM1741" s="41">
        <v>44550</v>
      </c>
      <c r="BN1741">
        <v>7</v>
      </c>
      <c r="BO1741">
        <v>5.1611000000000002</v>
      </c>
      <c r="BQ1741" s="48"/>
      <c r="BU1741" s="48"/>
      <c r="BY1741" s="41">
        <v>44841</v>
      </c>
      <c r="BZ1741">
        <v>13.14</v>
      </c>
      <c r="CA1741">
        <v>10.1942</v>
      </c>
    </row>
    <row r="1742" spans="1:79">
      <c r="A1742" s="48"/>
      <c r="E1742" s="48"/>
      <c r="M1742" s="48"/>
      <c r="Q1742" s="48"/>
      <c r="U1742" s="48"/>
      <c r="Y1742" s="48"/>
      <c r="AC1742" s="48"/>
      <c r="AG1742" s="48"/>
      <c r="AK1742" s="45"/>
      <c r="AO1742" s="48"/>
      <c r="AS1742" s="48"/>
      <c r="AW1742" s="48"/>
      <c r="BA1742" s="48"/>
      <c r="BE1742" s="48"/>
      <c r="BI1742" s="48"/>
      <c r="BM1742" s="41">
        <v>44551</v>
      </c>
      <c r="BN1742">
        <v>7.1</v>
      </c>
      <c r="BO1742">
        <v>5.2348999999999997</v>
      </c>
      <c r="BQ1742" s="48"/>
      <c r="BU1742" s="48"/>
      <c r="BY1742" s="41">
        <v>44844</v>
      </c>
      <c r="BZ1742">
        <v>13.15</v>
      </c>
      <c r="CA1742">
        <v>10.202</v>
      </c>
    </row>
    <row r="1743" spans="1:79">
      <c r="A1743" s="48"/>
      <c r="E1743" s="48"/>
      <c r="M1743" s="48"/>
      <c r="Q1743" s="48"/>
      <c r="U1743" s="48"/>
      <c r="Y1743" s="48"/>
      <c r="AC1743" s="48"/>
      <c r="AG1743" s="48"/>
      <c r="AK1743" s="45"/>
      <c r="AO1743" s="48"/>
      <c r="AS1743" s="48"/>
      <c r="AW1743" s="48"/>
      <c r="BA1743" s="48"/>
      <c r="BE1743" s="48"/>
      <c r="BI1743" s="48"/>
      <c r="BM1743" s="41">
        <v>44552</v>
      </c>
      <c r="BN1743">
        <v>7.05</v>
      </c>
      <c r="BO1743">
        <v>5.1980000000000004</v>
      </c>
      <c r="BQ1743" s="48"/>
      <c r="BU1743" s="48"/>
      <c r="BY1743" s="41">
        <v>44845</v>
      </c>
      <c r="BZ1743">
        <v>12.95</v>
      </c>
      <c r="CA1743">
        <v>10.046799999999999</v>
      </c>
    </row>
    <row r="1744" spans="1:79">
      <c r="A1744" s="48"/>
      <c r="E1744" s="48"/>
      <c r="M1744" s="48"/>
      <c r="Q1744" s="48"/>
      <c r="U1744" s="48"/>
      <c r="Y1744" s="48"/>
      <c r="AC1744" s="48"/>
      <c r="AG1744" s="48"/>
      <c r="AK1744" s="45"/>
      <c r="AO1744" s="48"/>
      <c r="AS1744" s="48"/>
      <c r="AW1744" s="48"/>
      <c r="BA1744" s="48"/>
      <c r="BE1744" s="48"/>
      <c r="BI1744" s="48"/>
      <c r="BM1744" s="41">
        <v>44553</v>
      </c>
      <c r="BN1744">
        <v>7.1</v>
      </c>
      <c r="BO1744">
        <v>5.2348999999999997</v>
      </c>
      <c r="BQ1744" s="48"/>
      <c r="BU1744" s="48"/>
      <c r="BY1744" s="41">
        <v>44846</v>
      </c>
      <c r="BZ1744">
        <v>13.15</v>
      </c>
      <c r="CA1744">
        <v>10.202</v>
      </c>
    </row>
    <row r="1745" spans="1:79">
      <c r="A1745" s="48"/>
      <c r="E1745" s="48"/>
      <c r="M1745" s="48"/>
      <c r="Q1745" s="48"/>
      <c r="U1745" s="48"/>
      <c r="Y1745" s="48"/>
      <c r="AC1745" s="48"/>
      <c r="AG1745" s="48"/>
      <c r="AK1745" s="45"/>
      <c r="AO1745" s="48"/>
      <c r="AS1745" s="48"/>
      <c r="AW1745" s="48"/>
      <c r="BA1745" s="48"/>
      <c r="BE1745" s="48"/>
      <c r="BI1745" s="48"/>
      <c r="BM1745" s="41">
        <v>44554</v>
      </c>
      <c r="BN1745">
        <v>7.1</v>
      </c>
      <c r="BO1745">
        <v>5.2348999999999997</v>
      </c>
      <c r="BQ1745" s="48"/>
      <c r="BU1745" s="48"/>
      <c r="BY1745" s="41">
        <v>44847</v>
      </c>
      <c r="BZ1745">
        <v>13.14</v>
      </c>
      <c r="CA1745">
        <v>10.1942</v>
      </c>
    </row>
    <row r="1746" spans="1:79">
      <c r="A1746" s="48"/>
      <c r="E1746" s="48"/>
      <c r="M1746" s="48"/>
      <c r="Q1746" s="48"/>
      <c r="U1746" s="48"/>
      <c r="Y1746" s="48"/>
      <c r="AC1746" s="48"/>
      <c r="AG1746" s="48"/>
      <c r="AK1746" s="45"/>
      <c r="AO1746" s="48"/>
      <c r="AS1746" s="48"/>
      <c r="AW1746" s="48"/>
      <c r="BA1746" s="48"/>
      <c r="BE1746" s="48"/>
      <c r="BI1746" s="48"/>
      <c r="BM1746" s="41">
        <v>44557</v>
      </c>
      <c r="BN1746">
        <v>7.1</v>
      </c>
      <c r="BO1746">
        <v>5.2348999999999997</v>
      </c>
      <c r="BQ1746" s="48"/>
      <c r="BU1746" s="48"/>
      <c r="BY1746" s="41">
        <v>44848</v>
      </c>
      <c r="BZ1746">
        <v>12.9</v>
      </c>
      <c r="CA1746">
        <v>10.007999999999999</v>
      </c>
    </row>
    <row r="1747" spans="1:79">
      <c r="A1747" s="48"/>
      <c r="E1747" s="48"/>
      <c r="M1747" s="48"/>
      <c r="Q1747" s="48"/>
      <c r="U1747" s="48"/>
      <c r="Y1747" s="48"/>
      <c r="AC1747" s="48"/>
      <c r="AG1747" s="48"/>
      <c r="AK1747" s="45"/>
      <c r="AO1747" s="48"/>
      <c r="AS1747" s="48"/>
      <c r="AW1747" s="48"/>
      <c r="BA1747" s="48"/>
      <c r="BE1747" s="48"/>
      <c r="BI1747" s="48"/>
      <c r="BM1747" s="41">
        <v>44558</v>
      </c>
      <c r="BN1747">
        <v>7.05</v>
      </c>
      <c r="BO1747">
        <v>5.1980000000000004</v>
      </c>
      <c r="BQ1747" s="48"/>
      <c r="BU1747" s="48"/>
      <c r="BY1747" s="41">
        <v>44851</v>
      </c>
      <c r="BZ1747">
        <v>12.9</v>
      </c>
      <c r="CA1747">
        <v>10.007999999999999</v>
      </c>
    </row>
    <row r="1748" spans="1:79">
      <c r="A1748" s="48"/>
      <c r="E1748" s="48"/>
      <c r="M1748" s="48"/>
      <c r="Q1748" s="48"/>
      <c r="U1748" s="48"/>
      <c r="Y1748" s="48"/>
      <c r="AC1748" s="48"/>
      <c r="AG1748" s="48"/>
      <c r="AK1748" s="45"/>
      <c r="AO1748" s="48"/>
      <c r="AS1748" s="48"/>
      <c r="AW1748" s="48"/>
      <c r="BA1748" s="48"/>
      <c r="BE1748" s="48"/>
      <c r="BI1748" s="48"/>
      <c r="BM1748" s="41">
        <v>44559</v>
      </c>
      <c r="BN1748">
        <v>7.06</v>
      </c>
      <c r="BO1748">
        <v>5.2054</v>
      </c>
      <c r="BQ1748" s="48"/>
      <c r="BU1748" s="48"/>
      <c r="BY1748" s="41">
        <v>44852</v>
      </c>
      <c r="BZ1748">
        <v>12.8</v>
      </c>
      <c r="CA1748">
        <v>9.9304000000000006</v>
      </c>
    </row>
    <row r="1749" spans="1:79">
      <c r="A1749" s="48"/>
      <c r="E1749" s="48"/>
      <c r="M1749" s="48"/>
      <c r="Q1749" s="48"/>
      <c r="U1749" s="48"/>
      <c r="Y1749" s="48"/>
      <c r="AC1749" s="48"/>
      <c r="AG1749" s="48"/>
      <c r="AK1749" s="45"/>
      <c r="AO1749" s="48"/>
      <c r="AS1749" s="48"/>
      <c r="AW1749" s="48"/>
      <c r="BA1749" s="48"/>
      <c r="BE1749" s="48"/>
      <c r="BI1749" s="48"/>
      <c r="BM1749" s="41">
        <v>44560</v>
      </c>
      <c r="BN1749">
        <v>7.4</v>
      </c>
      <c r="BO1749">
        <v>5.4561000000000002</v>
      </c>
      <c r="BQ1749" s="48"/>
      <c r="BU1749" s="48"/>
      <c r="BY1749" s="41">
        <v>44853</v>
      </c>
      <c r="BZ1749">
        <v>12.8</v>
      </c>
      <c r="CA1749">
        <v>9.9304000000000006</v>
      </c>
    </row>
    <row r="1750" spans="1:79">
      <c r="A1750" s="48"/>
      <c r="E1750" s="48"/>
      <c r="M1750" s="48"/>
      <c r="Q1750" s="48"/>
      <c r="U1750" s="48"/>
      <c r="Y1750" s="48"/>
      <c r="AC1750" s="48"/>
      <c r="AG1750" s="48"/>
      <c r="AK1750" s="45"/>
      <c r="AO1750" s="48"/>
      <c r="AS1750" s="48"/>
      <c r="AW1750" s="48"/>
      <c r="BA1750" s="48"/>
      <c r="BE1750" s="48"/>
      <c r="BI1750" s="48"/>
      <c r="BM1750" s="41">
        <v>44561</v>
      </c>
      <c r="BN1750">
        <v>7.32</v>
      </c>
      <c r="BO1750">
        <v>5.3971</v>
      </c>
      <c r="BQ1750" s="48"/>
      <c r="BU1750" s="48"/>
      <c r="BY1750" s="41">
        <v>44854</v>
      </c>
      <c r="BZ1750">
        <v>12.85</v>
      </c>
      <c r="CA1750">
        <v>9.9692000000000007</v>
      </c>
    </row>
    <row r="1751" spans="1:79">
      <c r="A1751" s="48"/>
      <c r="E1751" s="48"/>
      <c r="M1751" s="48"/>
      <c r="Q1751" s="48"/>
      <c r="U1751" s="48"/>
      <c r="Y1751" s="48"/>
      <c r="AC1751" s="48"/>
      <c r="AG1751" s="48"/>
      <c r="AK1751" s="45"/>
      <c r="AO1751" s="48"/>
      <c r="AS1751" s="48"/>
      <c r="AW1751" s="48"/>
      <c r="BA1751" s="48"/>
      <c r="BE1751" s="48"/>
      <c r="BI1751" s="48"/>
      <c r="BM1751" s="41">
        <v>44564</v>
      </c>
      <c r="BN1751">
        <v>7.25</v>
      </c>
      <c r="BO1751">
        <v>5.3455000000000004</v>
      </c>
      <c r="BQ1751" s="48"/>
      <c r="BU1751" s="48"/>
      <c r="BY1751" s="41">
        <v>44855</v>
      </c>
      <c r="BZ1751">
        <v>12.9</v>
      </c>
      <c r="CA1751">
        <v>10.007999999999999</v>
      </c>
    </row>
    <row r="1752" spans="1:79">
      <c r="A1752" s="48"/>
      <c r="E1752" s="48"/>
      <c r="M1752" s="48"/>
      <c r="Q1752" s="48"/>
      <c r="U1752" s="48"/>
      <c r="Y1752" s="48"/>
      <c r="AC1752" s="48"/>
      <c r="AG1752" s="48"/>
      <c r="AK1752" s="45"/>
      <c r="AO1752" s="48"/>
      <c r="AS1752" s="48"/>
      <c r="AW1752" s="48"/>
      <c r="BA1752" s="48"/>
      <c r="BE1752" s="48"/>
      <c r="BI1752" s="48"/>
      <c r="BM1752" s="41">
        <v>44565</v>
      </c>
      <c r="BN1752">
        <v>7.15</v>
      </c>
      <c r="BO1752">
        <v>5.2717000000000001</v>
      </c>
      <c r="BQ1752" s="48"/>
      <c r="BU1752" s="48"/>
      <c r="BY1752" s="41">
        <v>44858</v>
      </c>
      <c r="BZ1752">
        <v>13</v>
      </c>
      <c r="CA1752">
        <v>10.085599999999999</v>
      </c>
    </row>
    <row r="1753" spans="1:79">
      <c r="A1753" s="48"/>
      <c r="E1753" s="48"/>
      <c r="M1753" s="48"/>
      <c r="Q1753" s="48"/>
      <c r="U1753" s="48"/>
      <c r="Y1753" s="48"/>
      <c r="AC1753" s="48"/>
      <c r="AG1753" s="48"/>
      <c r="AK1753" s="45"/>
      <c r="AO1753" s="48"/>
      <c r="AS1753" s="48"/>
      <c r="AW1753" s="48"/>
      <c r="BA1753" s="48"/>
      <c r="BE1753" s="48"/>
      <c r="BI1753" s="48"/>
      <c r="BM1753" s="41">
        <v>44566</v>
      </c>
      <c r="BN1753">
        <v>7.1</v>
      </c>
      <c r="BO1753">
        <v>5.2348999999999997</v>
      </c>
      <c r="BQ1753" s="48"/>
      <c r="BU1753" s="48"/>
      <c r="BY1753" s="41">
        <v>44859</v>
      </c>
      <c r="BZ1753">
        <v>13</v>
      </c>
      <c r="CA1753">
        <v>10.085599999999999</v>
      </c>
    </row>
    <row r="1754" spans="1:79">
      <c r="A1754" s="48"/>
      <c r="E1754" s="48"/>
      <c r="M1754" s="48"/>
      <c r="Q1754" s="48"/>
      <c r="U1754" s="48"/>
      <c r="Y1754" s="48"/>
      <c r="AC1754" s="48"/>
      <c r="AG1754" s="48"/>
      <c r="AK1754" s="45"/>
      <c r="AO1754" s="48"/>
      <c r="AS1754" s="48"/>
      <c r="AW1754" s="48"/>
      <c r="BA1754" s="48"/>
      <c r="BE1754" s="48"/>
      <c r="BI1754" s="48"/>
      <c r="BM1754" s="41">
        <v>44567</v>
      </c>
      <c r="BN1754">
        <v>7.1</v>
      </c>
      <c r="BO1754">
        <v>5.2348999999999997</v>
      </c>
      <c r="BQ1754" s="48"/>
      <c r="BU1754" s="48"/>
      <c r="BY1754" s="41">
        <v>44860</v>
      </c>
      <c r="BZ1754">
        <v>13</v>
      </c>
      <c r="CA1754">
        <v>10.085599999999999</v>
      </c>
    </row>
    <row r="1755" spans="1:79">
      <c r="A1755" s="48"/>
      <c r="E1755" s="48"/>
      <c r="M1755" s="48"/>
      <c r="Q1755" s="48"/>
      <c r="U1755" s="48"/>
      <c r="Y1755" s="48"/>
      <c r="AC1755" s="48"/>
      <c r="AG1755" s="48"/>
      <c r="AK1755" s="45"/>
      <c r="AO1755" s="48"/>
      <c r="AS1755" s="48"/>
      <c r="AW1755" s="48"/>
      <c r="BA1755" s="48"/>
      <c r="BE1755" s="48"/>
      <c r="BI1755" s="48"/>
      <c r="BM1755" s="41">
        <v>44568</v>
      </c>
      <c r="BN1755">
        <v>7.05</v>
      </c>
      <c r="BO1755">
        <v>5.1980000000000004</v>
      </c>
      <c r="BQ1755" s="48"/>
      <c r="BU1755" s="48"/>
      <c r="BY1755" s="41">
        <v>44861</v>
      </c>
      <c r="BZ1755">
        <v>13</v>
      </c>
      <c r="CA1755">
        <v>10.085599999999999</v>
      </c>
    </row>
    <row r="1756" spans="1:79">
      <c r="A1756" s="48"/>
      <c r="E1756" s="48"/>
      <c r="M1756" s="48"/>
      <c r="Q1756" s="48"/>
      <c r="U1756" s="48"/>
      <c r="Y1756" s="48"/>
      <c r="AC1756" s="48"/>
      <c r="AG1756" s="48"/>
      <c r="AK1756" s="45"/>
      <c r="AO1756" s="48"/>
      <c r="AS1756" s="48"/>
      <c r="AW1756" s="48"/>
      <c r="BA1756" s="48"/>
      <c r="BE1756" s="48"/>
      <c r="BI1756" s="48"/>
      <c r="BM1756" s="41">
        <v>44571</v>
      </c>
      <c r="BN1756">
        <v>7</v>
      </c>
      <c r="BO1756">
        <v>5.1611000000000002</v>
      </c>
      <c r="BQ1756" s="48"/>
      <c r="BU1756" s="48"/>
      <c r="BY1756" s="41">
        <v>44862</v>
      </c>
      <c r="BZ1756">
        <v>13</v>
      </c>
      <c r="CA1756">
        <v>10.085599999999999</v>
      </c>
    </row>
    <row r="1757" spans="1:79">
      <c r="A1757" s="48"/>
      <c r="E1757" s="48"/>
      <c r="M1757" s="48"/>
      <c r="Q1757" s="48"/>
      <c r="U1757" s="48"/>
      <c r="Y1757" s="48"/>
      <c r="AC1757" s="48"/>
      <c r="AG1757" s="48"/>
      <c r="AK1757" s="45"/>
      <c r="AO1757" s="48"/>
      <c r="AS1757" s="48"/>
      <c r="AW1757" s="48"/>
      <c r="BA1757" s="48"/>
      <c r="BE1757" s="48"/>
      <c r="BI1757" s="48"/>
      <c r="BM1757" s="41">
        <v>44572</v>
      </c>
      <c r="BN1757">
        <v>7</v>
      </c>
      <c r="BO1757">
        <v>5.1611000000000002</v>
      </c>
      <c r="BQ1757" s="48"/>
      <c r="BU1757" s="48"/>
      <c r="BY1757" s="41">
        <v>44865</v>
      </c>
      <c r="BZ1757">
        <v>13</v>
      </c>
      <c r="CA1757">
        <v>10.085599999999999</v>
      </c>
    </row>
    <row r="1758" spans="1:79">
      <c r="A1758" s="48"/>
      <c r="E1758" s="48"/>
      <c r="M1758" s="48"/>
      <c r="Q1758" s="48"/>
      <c r="U1758" s="48"/>
      <c r="Y1758" s="48"/>
      <c r="AC1758" s="48"/>
      <c r="AG1758" s="48"/>
      <c r="AK1758" s="45"/>
      <c r="AO1758" s="48"/>
      <c r="AS1758" s="48"/>
      <c r="AW1758" s="48"/>
      <c r="BA1758" s="48"/>
      <c r="BE1758" s="48"/>
      <c r="BI1758" s="48"/>
      <c r="BM1758" s="41">
        <v>44573</v>
      </c>
      <c r="BN1758">
        <v>6.95</v>
      </c>
      <c r="BO1758">
        <v>5.1242999999999999</v>
      </c>
      <c r="BQ1758" s="48"/>
      <c r="BU1758" s="48"/>
      <c r="BY1758" s="41">
        <v>44866</v>
      </c>
      <c r="BZ1758">
        <v>12.99</v>
      </c>
      <c r="CA1758">
        <v>10.0778</v>
      </c>
    </row>
    <row r="1759" spans="1:79">
      <c r="A1759" s="48"/>
      <c r="E1759" s="48"/>
      <c r="M1759" s="48"/>
      <c r="Q1759" s="48"/>
      <c r="U1759" s="48"/>
      <c r="Y1759" s="48"/>
      <c r="AC1759" s="48"/>
      <c r="AG1759" s="48"/>
      <c r="AK1759" s="45"/>
      <c r="AO1759" s="48"/>
      <c r="AS1759" s="48"/>
      <c r="AW1759" s="48"/>
      <c r="BA1759" s="48"/>
      <c r="BE1759" s="48"/>
      <c r="BI1759" s="48"/>
      <c r="BM1759" s="41">
        <v>44574</v>
      </c>
      <c r="BN1759">
        <v>7.05</v>
      </c>
      <c r="BO1759">
        <v>5.1980000000000004</v>
      </c>
      <c r="BQ1759" s="48"/>
      <c r="BU1759" s="48"/>
      <c r="BY1759" s="41">
        <v>44867</v>
      </c>
      <c r="BZ1759">
        <v>12.51</v>
      </c>
      <c r="CA1759">
        <v>9.7053999999999991</v>
      </c>
    </row>
    <row r="1760" spans="1:79">
      <c r="A1760" s="48"/>
      <c r="E1760" s="48"/>
      <c r="M1760" s="48"/>
      <c r="Q1760" s="48"/>
      <c r="U1760" s="48"/>
      <c r="Y1760" s="48"/>
      <c r="AC1760" s="48"/>
      <c r="AG1760" s="48"/>
      <c r="AK1760" s="45"/>
      <c r="AO1760" s="48"/>
      <c r="AS1760" s="48"/>
      <c r="AW1760" s="48"/>
      <c r="BA1760" s="48"/>
      <c r="BE1760" s="48"/>
      <c r="BI1760" s="48"/>
      <c r="BM1760" s="41">
        <v>44575</v>
      </c>
      <c r="BN1760">
        <v>7.17</v>
      </c>
      <c r="BO1760">
        <v>5.2865000000000002</v>
      </c>
      <c r="BQ1760" s="48"/>
      <c r="BU1760" s="48"/>
      <c r="BY1760" s="41">
        <v>44868</v>
      </c>
      <c r="BZ1760">
        <v>12.7</v>
      </c>
      <c r="CA1760">
        <v>9.8528000000000002</v>
      </c>
    </row>
    <row r="1761" spans="1:79">
      <c r="A1761" s="48"/>
      <c r="E1761" s="48"/>
      <c r="M1761" s="48"/>
      <c r="Q1761" s="48"/>
      <c r="U1761" s="48"/>
      <c r="Y1761" s="48"/>
      <c r="AC1761" s="48"/>
      <c r="AG1761" s="48"/>
      <c r="AK1761" s="45"/>
      <c r="AO1761" s="48"/>
      <c r="AS1761" s="48"/>
      <c r="AW1761" s="48"/>
      <c r="BA1761" s="48"/>
      <c r="BE1761" s="48"/>
      <c r="BI1761" s="48"/>
      <c r="BM1761" s="41">
        <v>44578</v>
      </c>
      <c r="BN1761">
        <v>7.1</v>
      </c>
      <c r="BO1761">
        <v>5.2348999999999997</v>
      </c>
      <c r="BQ1761" s="48"/>
      <c r="BU1761" s="48"/>
      <c r="BY1761" s="41">
        <v>44869</v>
      </c>
      <c r="BZ1761">
        <v>12.7</v>
      </c>
      <c r="CA1761">
        <v>9.8528000000000002</v>
      </c>
    </row>
    <row r="1762" spans="1:79">
      <c r="A1762" s="48"/>
      <c r="E1762" s="48"/>
      <c r="M1762" s="48"/>
      <c r="Q1762" s="48"/>
      <c r="U1762" s="48"/>
      <c r="Y1762" s="48"/>
      <c r="AC1762" s="48"/>
      <c r="AG1762" s="48"/>
      <c r="AK1762" s="45"/>
      <c r="AO1762" s="48"/>
      <c r="AS1762" s="48"/>
      <c r="AW1762" s="48"/>
      <c r="BA1762" s="48"/>
      <c r="BE1762" s="48"/>
      <c r="BI1762" s="48"/>
      <c r="BM1762" s="41">
        <v>44579</v>
      </c>
      <c r="BN1762">
        <v>7.17</v>
      </c>
      <c r="BO1762">
        <v>5.2865000000000002</v>
      </c>
      <c r="BQ1762" s="48"/>
      <c r="BU1762" s="48"/>
      <c r="BY1762" s="41">
        <v>44872</v>
      </c>
      <c r="BZ1762">
        <v>12.6</v>
      </c>
      <c r="CA1762">
        <v>9.7752999999999997</v>
      </c>
    </row>
    <row r="1763" spans="1:79">
      <c r="A1763" s="48"/>
      <c r="E1763" s="48"/>
      <c r="M1763" s="48"/>
      <c r="Q1763" s="48"/>
      <c r="U1763" s="48"/>
      <c r="Y1763" s="48"/>
      <c r="AC1763" s="48"/>
      <c r="AG1763" s="48"/>
      <c r="AK1763" s="45"/>
      <c r="AO1763" s="48"/>
      <c r="AS1763" s="48"/>
      <c r="AW1763" s="48"/>
      <c r="BA1763" s="48"/>
      <c r="BE1763" s="48"/>
      <c r="BI1763" s="48"/>
      <c r="BM1763" s="41">
        <v>44580</v>
      </c>
      <c r="BN1763">
        <v>7.15</v>
      </c>
      <c r="BO1763">
        <v>5.2717000000000001</v>
      </c>
      <c r="BQ1763" s="48"/>
      <c r="BU1763" s="48"/>
      <c r="BY1763" s="41">
        <v>44873</v>
      </c>
      <c r="BZ1763">
        <v>12.98</v>
      </c>
      <c r="CA1763">
        <v>10.0701</v>
      </c>
    </row>
    <row r="1764" spans="1:79">
      <c r="A1764" s="48"/>
      <c r="E1764" s="48"/>
      <c r="M1764" s="48"/>
      <c r="Q1764" s="48"/>
      <c r="U1764" s="48"/>
      <c r="Y1764" s="48"/>
      <c r="AC1764" s="48"/>
      <c r="AG1764" s="48"/>
      <c r="AK1764" s="45"/>
      <c r="AO1764" s="48"/>
      <c r="AS1764" s="48"/>
      <c r="AW1764" s="48"/>
      <c r="BA1764" s="48"/>
      <c r="BE1764" s="48"/>
      <c r="BI1764" s="48"/>
      <c r="BM1764" s="41">
        <v>44581</v>
      </c>
      <c r="BN1764">
        <v>7.29</v>
      </c>
      <c r="BO1764">
        <v>5.375</v>
      </c>
      <c r="BQ1764" s="48"/>
      <c r="BU1764" s="48"/>
      <c r="BY1764" s="41">
        <v>44874</v>
      </c>
      <c r="BZ1764">
        <v>12.98</v>
      </c>
      <c r="CA1764">
        <v>10.0701</v>
      </c>
    </row>
    <row r="1765" spans="1:79">
      <c r="A1765" s="48"/>
      <c r="E1765" s="48"/>
      <c r="M1765" s="48"/>
      <c r="Q1765" s="48"/>
      <c r="U1765" s="48"/>
      <c r="Y1765" s="48"/>
      <c r="AC1765" s="48"/>
      <c r="AG1765" s="48"/>
      <c r="AK1765" s="45"/>
      <c r="AO1765" s="48"/>
      <c r="AS1765" s="48"/>
      <c r="AW1765" s="48"/>
      <c r="BA1765" s="48"/>
      <c r="BE1765" s="48"/>
      <c r="BI1765" s="48"/>
      <c r="BM1765" s="41">
        <v>44582</v>
      </c>
      <c r="BN1765">
        <v>7.29</v>
      </c>
      <c r="BO1765">
        <v>5.375</v>
      </c>
      <c r="BQ1765" s="48"/>
      <c r="BU1765" s="48"/>
      <c r="BY1765" s="41">
        <v>44875</v>
      </c>
      <c r="BZ1765">
        <v>12.51</v>
      </c>
      <c r="CA1765">
        <v>9.7053999999999991</v>
      </c>
    </row>
    <row r="1766" spans="1:79">
      <c r="A1766" s="48"/>
      <c r="E1766" s="48"/>
      <c r="M1766" s="48"/>
      <c r="Q1766" s="48"/>
      <c r="U1766" s="48"/>
      <c r="Y1766" s="48"/>
      <c r="AC1766" s="48"/>
      <c r="AG1766" s="48"/>
      <c r="AK1766" s="45"/>
      <c r="AO1766" s="48"/>
      <c r="AS1766" s="48"/>
      <c r="AW1766" s="48"/>
      <c r="BA1766" s="48"/>
      <c r="BE1766" s="48"/>
      <c r="BI1766" s="48"/>
      <c r="BM1766" s="41">
        <v>44585</v>
      </c>
      <c r="BN1766">
        <v>7.28</v>
      </c>
      <c r="BO1766">
        <v>5.3676000000000004</v>
      </c>
      <c r="BQ1766" s="48"/>
      <c r="BU1766" s="48"/>
      <c r="BY1766" s="41">
        <v>44876</v>
      </c>
      <c r="BZ1766">
        <v>12.65</v>
      </c>
      <c r="CA1766">
        <v>9.8140999999999998</v>
      </c>
    </row>
    <row r="1767" spans="1:79">
      <c r="A1767" s="48"/>
      <c r="E1767" s="48"/>
      <c r="M1767" s="48"/>
      <c r="Q1767" s="48"/>
      <c r="U1767" s="48"/>
      <c r="Y1767" s="48"/>
      <c r="AC1767" s="48"/>
      <c r="AG1767" s="48"/>
      <c r="AK1767" s="45"/>
      <c r="AO1767" s="48"/>
      <c r="AS1767" s="48"/>
      <c r="AW1767" s="48"/>
      <c r="BA1767" s="48"/>
      <c r="BE1767" s="48"/>
      <c r="BI1767" s="48"/>
      <c r="BM1767" s="41">
        <v>44586</v>
      </c>
      <c r="BN1767">
        <v>7.29</v>
      </c>
      <c r="BO1767">
        <v>5.375</v>
      </c>
      <c r="BQ1767" s="48"/>
      <c r="BU1767" s="48"/>
      <c r="BY1767" s="41">
        <v>44879</v>
      </c>
      <c r="BZ1767">
        <v>12.5</v>
      </c>
      <c r="CA1767">
        <v>9.6976999999999993</v>
      </c>
    </row>
    <row r="1768" spans="1:79">
      <c r="A1768" s="48"/>
      <c r="E1768" s="48"/>
      <c r="M1768" s="48"/>
      <c r="Q1768" s="48"/>
      <c r="U1768" s="48"/>
      <c r="Y1768" s="48"/>
      <c r="AC1768" s="48"/>
      <c r="AG1768" s="48"/>
      <c r="AK1768" s="45"/>
      <c r="AO1768" s="48"/>
      <c r="AS1768" s="48"/>
      <c r="AW1768" s="48"/>
      <c r="BA1768" s="48"/>
      <c r="BE1768" s="48"/>
      <c r="BI1768" s="48"/>
      <c r="BM1768" s="41">
        <v>44587</v>
      </c>
      <c r="BN1768">
        <v>7.29</v>
      </c>
      <c r="BO1768">
        <v>5.375</v>
      </c>
      <c r="BQ1768" s="48"/>
      <c r="BU1768" s="48"/>
      <c r="BY1768" s="41">
        <v>44880</v>
      </c>
      <c r="BZ1768">
        <v>12.5</v>
      </c>
      <c r="CA1768">
        <v>9.6976999999999993</v>
      </c>
    </row>
    <row r="1769" spans="1:79">
      <c r="A1769" s="48"/>
      <c r="E1769" s="48"/>
      <c r="M1769" s="48"/>
      <c r="Q1769" s="48"/>
      <c r="U1769" s="48"/>
      <c r="Y1769" s="48"/>
      <c r="AC1769" s="48"/>
      <c r="AG1769" s="48"/>
      <c r="AK1769" s="45"/>
      <c r="AO1769" s="48"/>
      <c r="AS1769" s="48"/>
      <c r="AW1769" s="48"/>
      <c r="BA1769" s="48"/>
      <c r="BE1769" s="48"/>
      <c r="BI1769" s="48"/>
      <c r="BM1769" s="41">
        <v>44588</v>
      </c>
      <c r="BN1769">
        <v>7.28</v>
      </c>
      <c r="BO1769">
        <v>5.3676000000000004</v>
      </c>
      <c r="BQ1769" s="48"/>
      <c r="BU1769" s="48"/>
      <c r="BY1769" s="41">
        <v>44881</v>
      </c>
      <c r="BZ1769">
        <v>12.22</v>
      </c>
      <c r="CA1769">
        <v>9.4804999999999993</v>
      </c>
    </row>
    <row r="1770" spans="1:79">
      <c r="A1770" s="48"/>
      <c r="E1770" s="48"/>
      <c r="M1770" s="48"/>
      <c r="Q1770" s="48"/>
      <c r="U1770" s="48"/>
      <c r="Y1770" s="48"/>
      <c r="AC1770" s="48"/>
      <c r="AG1770" s="48"/>
      <c r="AK1770" s="45"/>
      <c r="AO1770" s="48"/>
      <c r="AS1770" s="48"/>
      <c r="AW1770" s="48"/>
      <c r="BA1770" s="48"/>
      <c r="BE1770" s="48"/>
      <c r="BI1770" s="48"/>
      <c r="BM1770" s="41">
        <v>44589</v>
      </c>
      <c r="BN1770">
        <v>7.34</v>
      </c>
      <c r="BO1770">
        <v>5.4118000000000004</v>
      </c>
      <c r="BQ1770" s="48"/>
      <c r="BU1770" s="48"/>
      <c r="BY1770" s="41">
        <v>44882</v>
      </c>
      <c r="BZ1770">
        <v>12.22</v>
      </c>
      <c r="CA1770">
        <v>9.4804999999999993</v>
      </c>
    </row>
    <row r="1771" spans="1:79">
      <c r="A1771" s="48"/>
      <c r="E1771" s="48"/>
      <c r="M1771" s="48"/>
      <c r="Q1771" s="48"/>
      <c r="U1771" s="48"/>
      <c r="Y1771" s="48"/>
      <c r="AC1771" s="48"/>
      <c r="AG1771" s="48"/>
      <c r="AK1771" s="45"/>
      <c r="AO1771" s="48"/>
      <c r="AS1771" s="48"/>
      <c r="AW1771" s="48"/>
      <c r="BA1771" s="48"/>
      <c r="BE1771" s="48"/>
      <c r="BI1771" s="48"/>
      <c r="BM1771" s="41">
        <v>44592</v>
      </c>
      <c r="BN1771">
        <v>7.39</v>
      </c>
      <c r="BO1771">
        <v>5.4486999999999997</v>
      </c>
      <c r="BQ1771" s="48"/>
      <c r="BU1771" s="48"/>
      <c r="BY1771" s="41">
        <v>44883</v>
      </c>
      <c r="BZ1771">
        <v>12.4</v>
      </c>
      <c r="CA1771">
        <v>9.6201000000000008</v>
      </c>
    </row>
    <row r="1772" spans="1:79">
      <c r="A1772" s="48"/>
      <c r="E1772" s="48"/>
      <c r="M1772" s="48"/>
      <c r="Q1772" s="48"/>
      <c r="U1772" s="48"/>
      <c r="Y1772" s="48"/>
      <c r="AC1772" s="48"/>
      <c r="AG1772" s="48"/>
      <c r="AK1772" s="45"/>
      <c r="AO1772" s="48"/>
      <c r="AS1772" s="48"/>
      <c r="AW1772" s="48"/>
      <c r="BA1772" s="48"/>
      <c r="BE1772" s="48"/>
      <c r="BI1772" s="48"/>
      <c r="BM1772" s="41">
        <v>44593</v>
      </c>
      <c r="BN1772">
        <v>7.38</v>
      </c>
      <c r="BO1772">
        <v>5.4413</v>
      </c>
      <c r="BQ1772" s="48"/>
      <c r="BU1772" s="48"/>
      <c r="BY1772" s="41">
        <v>44886</v>
      </c>
      <c r="BZ1772">
        <v>12.4</v>
      </c>
      <c r="CA1772">
        <v>9.6201000000000008</v>
      </c>
    </row>
    <row r="1773" spans="1:79">
      <c r="A1773" s="48"/>
      <c r="E1773" s="48"/>
      <c r="M1773" s="48"/>
      <c r="Q1773" s="48"/>
      <c r="U1773" s="48"/>
      <c r="Y1773" s="48"/>
      <c r="AC1773" s="48"/>
      <c r="AG1773" s="48"/>
      <c r="AK1773" s="45"/>
      <c r="AO1773" s="48"/>
      <c r="AS1773" s="48"/>
      <c r="AW1773" s="48"/>
      <c r="BA1773" s="48"/>
      <c r="BE1773" s="48"/>
      <c r="BI1773" s="48"/>
      <c r="BM1773" s="41">
        <v>44594</v>
      </c>
      <c r="BN1773">
        <v>7.39</v>
      </c>
      <c r="BO1773">
        <v>5.4486999999999997</v>
      </c>
      <c r="BQ1773" s="48"/>
      <c r="BU1773" s="48"/>
      <c r="BY1773" s="41">
        <v>44887</v>
      </c>
      <c r="BZ1773">
        <v>12.4</v>
      </c>
      <c r="CA1773">
        <v>9.6201000000000008</v>
      </c>
    </row>
    <row r="1774" spans="1:79">
      <c r="A1774" s="48"/>
      <c r="E1774" s="48"/>
      <c r="M1774" s="48"/>
      <c r="Q1774" s="48"/>
      <c r="U1774" s="48"/>
      <c r="Y1774" s="48"/>
      <c r="AC1774" s="48"/>
      <c r="AG1774" s="48"/>
      <c r="AK1774" s="45"/>
      <c r="AO1774" s="48"/>
      <c r="AS1774" s="48"/>
      <c r="AW1774" s="48"/>
      <c r="BA1774" s="48"/>
      <c r="BE1774" s="48"/>
      <c r="BI1774" s="48"/>
      <c r="BM1774" s="41">
        <v>44595</v>
      </c>
      <c r="BN1774">
        <v>7.4</v>
      </c>
      <c r="BO1774">
        <v>5.4561000000000002</v>
      </c>
      <c r="BQ1774" s="48"/>
      <c r="BU1774" s="48"/>
      <c r="BY1774" s="41">
        <v>44888</v>
      </c>
      <c r="BZ1774">
        <v>12.2</v>
      </c>
      <c r="CA1774">
        <v>9.4649000000000001</v>
      </c>
    </row>
    <row r="1775" spans="1:79">
      <c r="A1775" s="48"/>
      <c r="E1775" s="48"/>
      <c r="M1775" s="48"/>
      <c r="Q1775" s="48"/>
      <c r="U1775" s="48"/>
      <c r="Y1775" s="48"/>
      <c r="AC1775" s="48"/>
      <c r="AG1775" s="48"/>
      <c r="AK1775" s="45"/>
      <c r="AO1775" s="48"/>
      <c r="AS1775" s="48"/>
      <c r="AW1775" s="48"/>
      <c r="BA1775" s="48"/>
      <c r="BE1775" s="48"/>
      <c r="BI1775" s="48"/>
      <c r="BM1775" s="41">
        <v>44596</v>
      </c>
      <c r="BN1775">
        <v>7.43</v>
      </c>
      <c r="BO1775">
        <v>5.4782000000000002</v>
      </c>
      <c r="BQ1775" s="48"/>
      <c r="BU1775" s="48"/>
      <c r="BY1775" s="41">
        <v>44889</v>
      </c>
      <c r="BZ1775">
        <v>12.2</v>
      </c>
      <c r="CA1775">
        <v>9.4649000000000001</v>
      </c>
    </row>
    <row r="1776" spans="1:79">
      <c r="A1776" s="48"/>
      <c r="E1776" s="48"/>
      <c r="M1776" s="48"/>
      <c r="Q1776" s="48"/>
      <c r="U1776" s="48"/>
      <c r="Y1776" s="48"/>
      <c r="AC1776" s="48"/>
      <c r="AG1776" s="48"/>
      <c r="AK1776" s="45"/>
      <c r="AO1776" s="48"/>
      <c r="AS1776" s="48"/>
      <c r="AW1776" s="48"/>
      <c r="BA1776" s="48"/>
      <c r="BE1776" s="48"/>
      <c r="BI1776" s="48"/>
      <c r="BM1776" s="41">
        <v>44599</v>
      </c>
      <c r="BN1776">
        <v>7.43</v>
      </c>
      <c r="BO1776">
        <v>5.4782000000000002</v>
      </c>
      <c r="BQ1776" s="48"/>
      <c r="BU1776" s="48"/>
      <c r="BY1776" s="41">
        <v>44890</v>
      </c>
      <c r="BZ1776">
        <v>12.25</v>
      </c>
      <c r="CA1776">
        <v>9.5037000000000003</v>
      </c>
    </row>
    <row r="1777" spans="1:79">
      <c r="A1777" s="48"/>
      <c r="E1777" s="48"/>
      <c r="M1777" s="48"/>
      <c r="Q1777" s="48"/>
      <c r="U1777" s="48"/>
      <c r="Y1777" s="48"/>
      <c r="AC1777" s="48"/>
      <c r="AG1777" s="48"/>
      <c r="AK1777" s="45"/>
      <c r="AO1777" s="48"/>
      <c r="AS1777" s="48"/>
      <c r="AW1777" s="48"/>
      <c r="BA1777" s="48"/>
      <c r="BE1777" s="48"/>
      <c r="BI1777" s="48"/>
      <c r="BM1777" s="41">
        <v>44600</v>
      </c>
      <c r="BN1777">
        <v>7.4</v>
      </c>
      <c r="BO1777">
        <v>5.4561000000000002</v>
      </c>
      <c r="BQ1777" s="48"/>
      <c r="BU1777" s="48"/>
      <c r="BY1777" s="41">
        <v>44893</v>
      </c>
      <c r="BZ1777">
        <v>12.44</v>
      </c>
      <c r="CA1777">
        <v>9.6510999999999996</v>
      </c>
    </row>
    <row r="1778" spans="1:79">
      <c r="A1778" s="48"/>
      <c r="E1778" s="48"/>
      <c r="M1778" s="48"/>
      <c r="Q1778" s="48"/>
      <c r="U1778" s="48"/>
      <c r="Y1778" s="48"/>
      <c r="AC1778" s="48"/>
      <c r="AG1778" s="48"/>
      <c r="AK1778" s="45"/>
      <c r="AO1778" s="48"/>
      <c r="AS1778" s="48"/>
      <c r="AW1778" s="48"/>
      <c r="BA1778" s="48"/>
      <c r="BE1778" s="48"/>
      <c r="BI1778" s="48"/>
      <c r="BM1778" s="41">
        <v>44601</v>
      </c>
      <c r="BN1778">
        <v>7.38</v>
      </c>
      <c r="BO1778">
        <v>5.4413</v>
      </c>
      <c r="BQ1778" s="48"/>
      <c r="BU1778" s="48"/>
      <c r="BY1778" s="41">
        <v>44894</v>
      </c>
      <c r="BZ1778">
        <v>12.2</v>
      </c>
      <c r="CA1778">
        <v>9.4649000000000001</v>
      </c>
    </row>
    <row r="1779" spans="1:79">
      <c r="A1779" s="48"/>
      <c r="E1779" s="48"/>
      <c r="M1779" s="48"/>
      <c r="Q1779" s="48"/>
      <c r="U1779" s="48"/>
      <c r="Y1779" s="48"/>
      <c r="AC1779" s="48"/>
      <c r="AG1779" s="48"/>
      <c r="AK1779" s="45"/>
      <c r="AO1779" s="48"/>
      <c r="AS1779" s="48"/>
      <c r="AW1779" s="48"/>
      <c r="BA1779" s="48"/>
      <c r="BE1779" s="48"/>
      <c r="BI1779" s="48"/>
      <c r="BM1779" s="41">
        <v>44602</v>
      </c>
      <c r="BN1779">
        <v>7.36</v>
      </c>
      <c r="BO1779">
        <v>5.4265999999999996</v>
      </c>
      <c r="BQ1779" s="48"/>
      <c r="BU1779" s="48"/>
      <c r="BY1779" s="41">
        <v>44895</v>
      </c>
      <c r="BZ1779">
        <v>12.2</v>
      </c>
      <c r="CA1779">
        <v>9.4649000000000001</v>
      </c>
    </row>
    <row r="1780" spans="1:79">
      <c r="A1780" s="48"/>
      <c r="E1780" s="48"/>
      <c r="M1780" s="48"/>
      <c r="Q1780" s="48"/>
      <c r="U1780" s="48"/>
      <c r="Y1780" s="48"/>
      <c r="AC1780" s="48"/>
      <c r="AG1780" s="48"/>
      <c r="AK1780" s="45"/>
      <c r="AO1780" s="48"/>
      <c r="AS1780" s="48"/>
      <c r="AW1780" s="48"/>
      <c r="BA1780" s="48"/>
      <c r="BE1780" s="48"/>
      <c r="BI1780" s="48"/>
      <c r="BM1780" s="41">
        <v>44603</v>
      </c>
      <c r="BN1780">
        <v>7.39</v>
      </c>
      <c r="BO1780">
        <v>5.4486999999999997</v>
      </c>
      <c r="BQ1780" s="48"/>
      <c r="BU1780" s="48"/>
      <c r="BY1780" s="41">
        <v>44896</v>
      </c>
      <c r="BZ1780">
        <v>12.2</v>
      </c>
      <c r="CA1780">
        <v>9.4649000000000001</v>
      </c>
    </row>
    <row r="1781" spans="1:79">
      <c r="A1781" s="48"/>
      <c r="E1781" s="48"/>
      <c r="M1781" s="48"/>
      <c r="Q1781" s="48"/>
      <c r="U1781" s="48"/>
      <c r="Y1781" s="48"/>
      <c r="AC1781" s="48"/>
      <c r="AG1781" s="48"/>
      <c r="AK1781" s="45"/>
      <c r="AO1781" s="48"/>
      <c r="AS1781" s="48"/>
      <c r="AW1781" s="48"/>
      <c r="BA1781" s="48"/>
      <c r="BE1781" s="48"/>
      <c r="BI1781" s="48"/>
      <c r="BM1781" s="41">
        <v>44606</v>
      </c>
      <c r="BN1781">
        <v>7.39</v>
      </c>
      <c r="BO1781">
        <v>5.4486999999999997</v>
      </c>
      <c r="BQ1781" s="48"/>
      <c r="BU1781" s="48"/>
      <c r="BY1781" s="41">
        <v>44897</v>
      </c>
      <c r="BZ1781">
        <v>12.2</v>
      </c>
      <c r="CA1781">
        <v>9.4649000000000001</v>
      </c>
    </row>
    <row r="1782" spans="1:79">
      <c r="A1782" s="48"/>
      <c r="E1782" s="48"/>
      <c r="M1782" s="48"/>
      <c r="Q1782" s="48"/>
      <c r="U1782" s="48"/>
      <c r="Y1782" s="48"/>
      <c r="AC1782" s="48"/>
      <c r="AG1782" s="48"/>
      <c r="AK1782" s="45"/>
      <c r="AO1782" s="48"/>
      <c r="AS1782" s="48"/>
      <c r="AW1782" s="48"/>
      <c r="BA1782" s="48"/>
      <c r="BE1782" s="48"/>
      <c r="BI1782" s="48"/>
      <c r="BM1782" s="41">
        <v>44607</v>
      </c>
      <c r="BN1782">
        <v>7.39</v>
      </c>
      <c r="BO1782">
        <v>5.4486999999999997</v>
      </c>
      <c r="BQ1782" s="48"/>
      <c r="BU1782" s="48"/>
      <c r="BY1782" s="41">
        <v>44900</v>
      </c>
      <c r="BZ1782">
        <v>12.16</v>
      </c>
      <c r="CA1782">
        <v>9.4338999999999995</v>
      </c>
    </row>
    <row r="1783" spans="1:79">
      <c r="A1783" s="48"/>
      <c r="E1783" s="48"/>
      <c r="M1783" s="48"/>
      <c r="Q1783" s="48"/>
      <c r="U1783" s="48"/>
      <c r="Y1783" s="48"/>
      <c r="AC1783" s="48"/>
      <c r="AG1783" s="48"/>
      <c r="AK1783" s="45"/>
      <c r="AO1783" s="48"/>
      <c r="AS1783" s="48"/>
      <c r="AW1783" s="48"/>
      <c r="BA1783" s="48"/>
      <c r="BE1783" s="48"/>
      <c r="BI1783" s="48"/>
      <c r="BM1783" s="41">
        <v>44608</v>
      </c>
      <c r="BN1783">
        <v>7.39</v>
      </c>
      <c r="BO1783">
        <v>5.4486999999999997</v>
      </c>
      <c r="BQ1783" s="48"/>
      <c r="BU1783" s="48"/>
      <c r="BY1783" s="41">
        <v>44901</v>
      </c>
      <c r="BZ1783">
        <v>12.09</v>
      </c>
      <c r="CA1783">
        <v>9.3795999999999999</v>
      </c>
    </row>
    <row r="1784" spans="1:79">
      <c r="A1784" s="48"/>
      <c r="E1784" s="48"/>
      <c r="M1784" s="48"/>
      <c r="Q1784" s="48"/>
      <c r="U1784" s="48"/>
      <c r="Y1784" s="48"/>
      <c r="AC1784" s="48"/>
      <c r="AG1784" s="48"/>
      <c r="AK1784" s="45"/>
      <c r="AO1784" s="48"/>
      <c r="AS1784" s="48"/>
      <c r="AW1784" s="48"/>
      <c r="BA1784" s="48"/>
      <c r="BE1784" s="48"/>
      <c r="BI1784" s="48"/>
      <c r="BM1784" s="41">
        <v>44609</v>
      </c>
      <c r="BN1784">
        <v>7.4</v>
      </c>
      <c r="BO1784">
        <v>5.4561000000000002</v>
      </c>
      <c r="BQ1784" s="48"/>
      <c r="BU1784" s="48"/>
      <c r="BY1784" s="41">
        <v>44902</v>
      </c>
      <c r="BZ1784">
        <v>12.15</v>
      </c>
      <c r="CA1784">
        <v>9.4260999999999999</v>
      </c>
    </row>
    <row r="1785" spans="1:79">
      <c r="A1785" s="48"/>
      <c r="E1785" s="48"/>
      <c r="M1785" s="48"/>
      <c r="Q1785" s="48"/>
      <c r="U1785" s="48"/>
      <c r="Y1785" s="48"/>
      <c r="AC1785" s="48"/>
      <c r="AG1785" s="48"/>
      <c r="AK1785" s="45"/>
      <c r="AO1785" s="48"/>
      <c r="AS1785" s="48"/>
      <c r="AW1785" s="48"/>
      <c r="BA1785" s="48"/>
      <c r="BE1785" s="48"/>
      <c r="BI1785" s="48"/>
      <c r="BM1785" s="41">
        <v>44610</v>
      </c>
      <c r="BN1785">
        <v>7.4</v>
      </c>
      <c r="BO1785">
        <v>5.4561000000000002</v>
      </c>
      <c r="BQ1785" s="48"/>
      <c r="BU1785" s="48"/>
      <c r="BY1785" s="41">
        <v>44903</v>
      </c>
      <c r="BZ1785">
        <v>12.2</v>
      </c>
      <c r="CA1785">
        <v>9.4649000000000001</v>
      </c>
    </row>
    <row r="1786" spans="1:79">
      <c r="A1786" s="48"/>
      <c r="E1786" s="48"/>
      <c r="M1786" s="48"/>
      <c r="Q1786" s="48"/>
      <c r="U1786" s="48"/>
      <c r="Y1786" s="48"/>
      <c r="AC1786" s="48"/>
      <c r="AG1786" s="48"/>
      <c r="AK1786" s="45"/>
      <c r="AO1786" s="48"/>
      <c r="AS1786" s="48"/>
      <c r="AW1786" s="48"/>
      <c r="BA1786" s="48"/>
      <c r="BE1786" s="48"/>
      <c r="BI1786" s="48"/>
      <c r="BM1786" s="41">
        <v>44613</v>
      </c>
      <c r="BN1786">
        <v>7.4</v>
      </c>
      <c r="BO1786">
        <v>5.4561000000000002</v>
      </c>
      <c r="BQ1786" s="48"/>
      <c r="BU1786" s="48"/>
      <c r="BY1786" s="41">
        <v>44904</v>
      </c>
      <c r="BZ1786">
        <v>12.1</v>
      </c>
      <c r="CA1786">
        <v>9.3873999999999995</v>
      </c>
    </row>
    <row r="1787" spans="1:79">
      <c r="A1787" s="48"/>
      <c r="E1787" s="48"/>
      <c r="M1787" s="48"/>
      <c r="Q1787" s="48"/>
      <c r="U1787" s="48"/>
      <c r="Y1787" s="48"/>
      <c r="AC1787" s="48"/>
      <c r="AG1787" s="48"/>
      <c r="AK1787" s="45"/>
      <c r="AO1787" s="48"/>
      <c r="AS1787" s="48"/>
      <c r="AW1787" s="48"/>
      <c r="BA1787" s="48"/>
      <c r="BE1787" s="48"/>
      <c r="BI1787" s="48"/>
      <c r="BM1787" s="41">
        <v>44614</v>
      </c>
      <c r="BN1787">
        <v>7.4</v>
      </c>
      <c r="BO1787">
        <v>5.4561000000000002</v>
      </c>
      <c r="BQ1787" s="48"/>
      <c r="BU1787" s="48"/>
      <c r="BY1787" s="41">
        <v>44907</v>
      </c>
      <c r="BZ1787">
        <v>12.11</v>
      </c>
      <c r="CA1787">
        <v>9.3950999999999993</v>
      </c>
    </row>
    <row r="1788" spans="1:79">
      <c r="A1788" s="48"/>
      <c r="E1788" s="48"/>
      <c r="M1788" s="48"/>
      <c r="Q1788" s="48"/>
      <c r="U1788" s="48"/>
      <c r="Y1788" s="48"/>
      <c r="AC1788" s="48"/>
      <c r="AG1788" s="48"/>
      <c r="AK1788" s="45"/>
      <c r="AO1788" s="48"/>
      <c r="AS1788" s="48"/>
      <c r="AW1788" s="48"/>
      <c r="BA1788" s="48"/>
      <c r="BE1788" s="48"/>
      <c r="BI1788" s="48"/>
      <c r="BM1788" s="41">
        <v>44615</v>
      </c>
      <c r="BN1788">
        <v>7.41</v>
      </c>
      <c r="BO1788">
        <v>5.4634</v>
      </c>
      <c r="BQ1788" s="48"/>
      <c r="BU1788" s="48"/>
      <c r="BY1788" s="41">
        <v>44908</v>
      </c>
      <c r="BZ1788">
        <v>12.42</v>
      </c>
      <c r="CA1788">
        <v>9.6356000000000002</v>
      </c>
    </row>
    <row r="1789" spans="1:79">
      <c r="A1789" s="48"/>
      <c r="E1789" s="48"/>
      <c r="M1789" s="48"/>
      <c r="Q1789" s="48"/>
      <c r="U1789" s="48"/>
      <c r="Y1789" s="48"/>
      <c r="AC1789" s="48"/>
      <c r="AG1789" s="48"/>
      <c r="AK1789" s="45"/>
      <c r="AO1789" s="48"/>
      <c r="AS1789" s="48"/>
      <c r="AW1789" s="48"/>
      <c r="BA1789" s="48"/>
      <c r="BE1789" s="48"/>
      <c r="BI1789" s="48"/>
      <c r="BM1789" s="41">
        <v>44616</v>
      </c>
      <c r="BN1789">
        <v>7.29</v>
      </c>
      <c r="BO1789">
        <v>5.375</v>
      </c>
      <c r="BQ1789" s="48"/>
      <c r="BU1789" s="48"/>
      <c r="BY1789" s="41">
        <v>44909</v>
      </c>
      <c r="BZ1789">
        <v>12.44</v>
      </c>
      <c r="CA1789">
        <v>9.6510999999999996</v>
      </c>
    </row>
    <row r="1790" spans="1:79">
      <c r="A1790" s="48"/>
      <c r="E1790" s="48"/>
      <c r="M1790" s="48"/>
      <c r="Q1790" s="48"/>
      <c r="U1790" s="48"/>
      <c r="Y1790" s="48"/>
      <c r="AC1790" s="48"/>
      <c r="AG1790" s="48"/>
      <c r="AK1790" s="45"/>
      <c r="AO1790" s="48"/>
      <c r="AS1790" s="48"/>
      <c r="AW1790" s="48"/>
      <c r="BA1790" s="48"/>
      <c r="BE1790" s="48"/>
      <c r="BI1790" s="48"/>
      <c r="BM1790" s="41">
        <v>44617</v>
      </c>
      <c r="BN1790">
        <v>7.4</v>
      </c>
      <c r="BO1790">
        <v>5.4561000000000002</v>
      </c>
      <c r="BQ1790" s="48"/>
      <c r="BU1790" s="48"/>
      <c r="BY1790" s="41">
        <v>44910</v>
      </c>
      <c r="BZ1790">
        <v>12.44</v>
      </c>
      <c r="CA1790">
        <v>9.6510999999999996</v>
      </c>
    </row>
    <row r="1791" spans="1:79">
      <c r="A1791" s="48"/>
      <c r="E1791" s="48"/>
      <c r="M1791" s="48"/>
      <c r="Q1791" s="48"/>
      <c r="U1791" s="48"/>
      <c r="Y1791" s="48"/>
      <c r="AC1791" s="48"/>
      <c r="AG1791" s="48"/>
      <c r="AK1791" s="45"/>
      <c r="AO1791" s="48"/>
      <c r="AS1791" s="48"/>
      <c r="AW1791" s="48"/>
      <c r="BA1791" s="48"/>
      <c r="BE1791" s="48"/>
      <c r="BI1791" s="48"/>
      <c r="BM1791" s="41">
        <v>44620</v>
      </c>
      <c r="BN1791">
        <v>7.4</v>
      </c>
      <c r="BO1791">
        <v>5.4561000000000002</v>
      </c>
      <c r="BQ1791" s="48"/>
      <c r="BU1791" s="48"/>
      <c r="BY1791" s="41">
        <v>44911</v>
      </c>
      <c r="BZ1791">
        <v>12.44</v>
      </c>
      <c r="CA1791">
        <v>9.6510999999999996</v>
      </c>
    </row>
    <row r="1792" spans="1:79">
      <c r="A1792" s="48"/>
      <c r="E1792" s="48"/>
      <c r="M1792" s="48"/>
      <c r="Q1792" s="48"/>
      <c r="U1792" s="48"/>
      <c r="Y1792" s="48"/>
      <c r="AC1792" s="48"/>
      <c r="AG1792" s="48"/>
      <c r="AK1792" s="45"/>
      <c r="AO1792" s="48"/>
      <c r="AS1792" s="48"/>
      <c r="AW1792" s="48"/>
      <c r="BA1792" s="48"/>
      <c r="BE1792" s="48"/>
      <c r="BI1792" s="48"/>
      <c r="BM1792" s="41">
        <v>44621</v>
      </c>
      <c r="BN1792">
        <v>7.32</v>
      </c>
      <c r="BO1792">
        <v>5.3971</v>
      </c>
      <c r="BQ1792" s="48"/>
      <c r="BU1792" s="48"/>
      <c r="BY1792" s="41">
        <v>44914</v>
      </c>
      <c r="BZ1792">
        <v>12.42</v>
      </c>
      <c r="CA1792">
        <v>9.6356000000000002</v>
      </c>
    </row>
    <row r="1793" spans="1:79">
      <c r="A1793" s="48"/>
      <c r="E1793" s="48"/>
      <c r="M1793" s="48"/>
      <c r="Q1793" s="48"/>
      <c r="U1793" s="48"/>
      <c r="Y1793" s="48"/>
      <c r="AC1793" s="48"/>
      <c r="AG1793" s="48"/>
      <c r="AK1793" s="45"/>
      <c r="AO1793" s="48"/>
      <c r="AS1793" s="48"/>
      <c r="AW1793" s="48"/>
      <c r="BA1793" s="48"/>
      <c r="BE1793" s="48"/>
      <c r="BI1793" s="48"/>
      <c r="BM1793" s="41">
        <v>44622</v>
      </c>
      <c r="BN1793">
        <v>7.39</v>
      </c>
      <c r="BO1793">
        <v>5.4486999999999997</v>
      </c>
      <c r="BQ1793" s="48"/>
      <c r="BU1793" s="48"/>
      <c r="BY1793" s="41">
        <v>44915</v>
      </c>
      <c r="BZ1793">
        <v>12.3</v>
      </c>
      <c r="CA1793">
        <v>9.5425000000000004</v>
      </c>
    </row>
    <row r="1794" spans="1:79">
      <c r="A1794" s="48"/>
      <c r="E1794" s="48"/>
      <c r="M1794" s="48"/>
      <c r="Q1794" s="48"/>
      <c r="U1794" s="48"/>
      <c r="Y1794" s="48"/>
      <c r="AC1794" s="48"/>
      <c r="AG1794" s="48"/>
      <c r="AK1794" s="45"/>
      <c r="AO1794" s="48"/>
      <c r="AS1794" s="48"/>
      <c r="AW1794" s="48"/>
      <c r="BA1794" s="48"/>
      <c r="BE1794" s="48"/>
      <c r="BI1794" s="48"/>
      <c r="BM1794" s="41">
        <v>44623</v>
      </c>
      <c r="BN1794">
        <v>7.38</v>
      </c>
      <c r="BO1794">
        <v>5.4413</v>
      </c>
      <c r="BQ1794" s="48"/>
      <c r="BU1794" s="48"/>
      <c r="BY1794" s="41">
        <v>44916</v>
      </c>
      <c r="BZ1794">
        <v>12.2</v>
      </c>
      <c r="CA1794">
        <v>9.4649000000000001</v>
      </c>
    </row>
    <row r="1795" spans="1:79">
      <c r="A1795" s="48"/>
      <c r="E1795" s="48"/>
      <c r="M1795" s="48"/>
      <c r="Q1795" s="48"/>
      <c r="U1795" s="48"/>
      <c r="Y1795" s="48"/>
      <c r="AC1795" s="48"/>
      <c r="AG1795" s="48"/>
      <c r="AK1795" s="45"/>
      <c r="AO1795" s="48"/>
      <c r="AS1795" s="48"/>
      <c r="AW1795" s="48"/>
      <c r="BA1795" s="48"/>
      <c r="BE1795" s="48"/>
      <c r="BI1795" s="48"/>
      <c r="BM1795" s="41">
        <v>44624</v>
      </c>
      <c r="BN1795">
        <v>7.37</v>
      </c>
      <c r="BO1795">
        <v>5.4339000000000004</v>
      </c>
      <c r="BQ1795" s="48"/>
      <c r="BU1795" s="48"/>
      <c r="BY1795" s="41">
        <v>44917</v>
      </c>
      <c r="BZ1795">
        <v>12.2</v>
      </c>
      <c r="CA1795">
        <v>9.4649000000000001</v>
      </c>
    </row>
    <row r="1796" spans="1:79">
      <c r="A1796" s="48"/>
      <c r="E1796" s="48"/>
      <c r="M1796" s="48"/>
      <c r="Q1796" s="48"/>
      <c r="U1796" s="48"/>
      <c r="Y1796" s="48"/>
      <c r="AC1796" s="48"/>
      <c r="AG1796" s="48"/>
      <c r="AK1796" s="45"/>
      <c r="AO1796" s="48"/>
      <c r="AS1796" s="48"/>
      <c r="AW1796" s="48"/>
      <c r="BA1796" s="48"/>
      <c r="BE1796" s="48"/>
      <c r="BI1796" s="48"/>
      <c r="BM1796" s="41">
        <v>44627</v>
      </c>
      <c r="BN1796">
        <v>7.35</v>
      </c>
      <c r="BO1796">
        <v>5.4192</v>
      </c>
      <c r="BQ1796" s="48"/>
      <c r="BU1796" s="48"/>
      <c r="BY1796" s="41">
        <v>44918</v>
      </c>
      <c r="BZ1796">
        <v>12.17</v>
      </c>
      <c r="CA1796">
        <v>9.4417000000000009</v>
      </c>
    </row>
    <row r="1797" spans="1:79">
      <c r="A1797" s="48"/>
      <c r="E1797" s="48"/>
      <c r="M1797" s="48"/>
      <c r="Q1797" s="48"/>
      <c r="U1797" s="48"/>
      <c r="Y1797" s="48"/>
      <c r="AC1797" s="48"/>
      <c r="AG1797" s="48"/>
      <c r="AK1797" s="45"/>
      <c r="AO1797" s="48"/>
      <c r="AS1797" s="48"/>
      <c r="AW1797" s="48"/>
      <c r="BA1797" s="48"/>
      <c r="BE1797" s="48"/>
      <c r="BI1797" s="48"/>
      <c r="BM1797" s="41">
        <v>44628</v>
      </c>
      <c r="BN1797">
        <v>7.39</v>
      </c>
      <c r="BO1797">
        <v>5.4486999999999997</v>
      </c>
      <c r="BQ1797" s="48"/>
      <c r="BU1797" s="48"/>
      <c r="BY1797" s="41">
        <v>44921</v>
      </c>
      <c r="BZ1797">
        <v>12.15</v>
      </c>
      <c r="CA1797">
        <v>9.4260999999999999</v>
      </c>
    </row>
    <row r="1798" spans="1:79">
      <c r="A1798" s="48"/>
      <c r="E1798" s="48"/>
      <c r="M1798" s="48"/>
      <c r="Q1798" s="48"/>
      <c r="U1798" s="48"/>
      <c r="Y1798" s="48"/>
      <c r="AC1798" s="48"/>
      <c r="AG1798" s="48"/>
      <c r="AK1798" s="45"/>
      <c r="AO1798" s="48"/>
      <c r="AS1798" s="48"/>
      <c r="AW1798" s="48"/>
      <c r="BA1798" s="48"/>
      <c r="BE1798" s="48"/>
      <c r="BI1798" s="48"/>
      <c r="BM1798" s="41">
        <v>44629</v>
      </c>
      <c r="BN1798">
        <v>7.37</v>
      </c>
      <c r="BO1798">
        <v>5.4339000000000004</v>
      </c>
      <c r="BQ1798" s="48"/>
      <c r="BU1798" s="48"/>
      <c r="BY1798" s="41">
        <v>44922</v>
      </c>
      <c r="BZ1798">
        <v>12.42</v>
      </c>
      <c r="CA1798">
        <v>9.6356000000000002</v>
      </c>
    </row>
    <row r="1799" spans="1:79">
      <c r="A1799" s="48"/>
      <c r="E1799" s="48"/>
      <c r="M1799" s="48"/>
      <c r="Q1799" s="48"/>
      <c r="U1799" s="48"/>
      <c r="Y1799" s="48"/>
      <c r="AC1799" s="48"/>
      <c r="AG1799" s="48"/>
      <c r="AK1799" s="45"/>
      <c r="AO1799" s="48"/>
      <c r="AS1799" s="48"/>
      <c r="AW1799" s="48"/>
      <c r="BA1799" s="48"/>
      <c r="BE1799" s="48"/>
      <c r="BI1799" s="48"/>
      <c r="BM1799" s="41">
        <v>44630</v>
      </c>
      <c r="BN1799">
        <v>7.37</v>
      </c>
      <c r="BO1799">
        <v>5.4339000000000004</v>
      </c>
      <c r="BQ1799" s="48"/>
      <c r="BU1799" s="48"/>
      <c r="BY1799" s="41">
        <v>44923</v>
      </c>
      <c r="BZ1799">
        <v>12.42</v>
      </c>
      <c r="CA1799">
        <v>9.6356000000000002</v>
      </c>
    </row>
    <row r="1800" spans="1:79">
      <c r="A1800" s="48"/>
      <c r="E1800" s="48"/>
      <c r="M1800" s="48"/>
      <c r="Q1800" s="48"/>
      <c r="U1800" s="48"/>
      <c r="Y1800" s="48"/>
      <c r="AC1800" s="48"/>
      <c r="AG1800" s="48"/>
      <c r="AK1800" s="45"/>
      <c r="AO1800" s="48"/>
      <c r="AS1800" s="48"/>
      <c r="AW1800" s="48"/>
      <c r="BA1800" s="48"/>
      <c r="BE1800" s="48"/>
      <c r="BI1800" s="48"/>
      <c r="BM1800" s="41">
        <v>44631</v>
      </c>
      <c r="BN1800">
        <v>7.37</v>
      </c>
      <c r="BO1800">
        <v>5.4339000000000004</v>
      </c>
      <c r="BQ1800" s="48"/>
      <c r="BU1800" s="48"/>
      <c r="BY1800" s="41">
        <v>44924</v>
      </c>
      <c r="BZ1800">
        <v>12.41</v>
      </c>
      <c r="CA1800">
        <v>9.6279000000000003</v>
      </c>
    </row>
    <row r="1801" spans="1:79">
      <c r="A1801" s="48"/>
      <c r="E1801" s="48"/>
      <c r="M1801" s="48"/>
      <c r="Q1801" s="48"/>
      <c r="U1801" s="48"/>
      <c r="Y1801" s="48"/>
      <c r="AC1801" s="48"/>
      <c r="AG1801" s="48"/>
      <c r="AK1801" s="45"/>
      <c r="AO1801" s="48"/>
      <c r="AS1801" s="48"/>
      <c r="AW1801" s="48"/>
      <c r="BA1801" s="48"/>
      <c r="BE1801" s="48"/>
      <c r="BI1801" s="48"/>
      <c r="BM1801" s="41">
        <v>44634</v>
      </c>
      <c r="BN1801">
        <v>7.34</v>
      </c>
      <c r="BO1801">
        <v>5.4118000000000004</v>
      </c>
      <c r="BQ1801" s="48"/>
      <c r="BU1801" s="48"/>
      <c r="BY1801" s="41">
        <v>44925</v>
      </c>
      <c r="BZ1801">
        <v>12.41</v>
      </c>
      <c r="CA1801">
        <v>9.6279000000000003</v>
      </c>
    </row>
    <row r="1802" spans="1:79">
      <c r="A1802" s="48"/>
      <c r="E1802" s="48"/>
      <c r="M1802" s="48"/>
      <c r="Q1802" s="48"/>
      <c r="U1802" s="48"/>
      <c r="Y1802" s="48"/>
      <c r="AC1802" s="48"/>
      <c r="AG1802" s="48"/>
      <c r="AK1802" s="45"/>
      <c r="AO1802" s="48"/>
      <c r="AS1802" s="48"/>
      <c r="AW1802" s="48"/>
      <c r="BA1802" s="48"/>
      <c r="BE1802" s="48"/>
      <c r="BI1802" s="48"/>
      <c r="BM1802" s="41">
        <v>44635</v>
      </c>
      <c r="BN1802">
        <v>7.33</v>
      </c>
      <c r="BO1802">
        <v>5.4043999999999999</v>
      </c>
      <c r="BQ1802" s="48"/>
      <c r="BU1802" s="48"/>
      <c r="BY1802" s="41">
        <v>44928</v>
      </c>
      <c r="BZ1802">
        <v>12.42</v>
      </c>
      <c r="CA1802">
        <v>9.6356000000000002</v>
      </c>
    </row>
    <row r="1803" spans="1:79">
      <c r="A1803" s="48"/>
      <c r="E1803" s="48"/>
      <c r="M1803" s="48"/>
      <c r="Q1803" s="48"/>
      <c r="U1803" s="48"/>
      <c r="Y1803" s="48"/>
      <c r="AC1803" s="48"/>
      <c r="AG1803" s="48"/>
      <c r="AK1803" s="45"/>
      <c r="AO1803" s="48"/>
      <c r="AS1803" s="48"/>
      <c r="AW1803" s="48"/>
      <c r="BA1803" s="48"/>
      <c r="BE1803" s="48"/>
      <c r="BI1803" s="48"/>
      <c r="BM1803" s="41">
        <v>44636</v>
      </c>
      <c r="BN1803">
        <v>7.34</v>
      </c>
      <c r="BO1803">
        <v>5.4118000000000004</v>
      </c>
      <c r="BQ1803" s="48"/>
      <c r="BU1803" s="48"/>
      <c r="BY1803" s="41">
        <v>44929</v>
      </c>
      <c r="BZ1803">
        <v>12.4</v>
      </c>
      <c r="CA1803">
        <v>9.6201000000000008</v>
      </c>
    </row>
    <row r="1804" spans="1:79">
      <c r="A1804" s="48"/>
      <c r="E1804" s="48"/>
      <c r="M1804" s="48"/>
      <c r="Q1804" s="48"/>
      <c r="U1804" s="48"/>
      <c r="Y1804" s="48"/>
      <c r="AC1804" s="48"/>
      <c r="AG1804" s="48"/>
      <c r="AK1804" s="45"/>
      <c r="AO1804" s="48"/>
      <c r="AS1804" s="48"/>
      <c r="AW1804" s="48"/>
      <c r="BA1804" s="48"/>
      <c r="BE1804" s="48"/>
      <c r="BI1804" s="48"/>
      <c r="BM1804" s="41">
        <v>44637</v>
      </c>
      <c r="BN1804">
        <v>7.25</v>
      </c>
      <c r="BO1804">
        <v>5.3455000000000004</v>
      </c>
      <c r="BQ1804" s="48"/>
      <c r="BU1804" s="48"/>
      <c r="BY1804" s="41">
        <v>44930</v>
      </c>
      <c r="BZ1804">
        <v>12.15</v>
      </c>
      <c r="CA1804">
        <v>9.4260999999999999</v>
      </c>
    </row>
    <row r="1805" spans="1:79">
      <c r="A1805" s="48"/>
      <c r="E1805" s="48"/>
      <c r="M1805" s="48"/>
      <c r="Q1805" s="48"/>
      <c r="U1805" s="48"/>
      <c r="Y1805" s="48"/>
      <c r="AC1805" s="48"/>
      <c r="AG1805" s="48"/>
      <c r="AK1805" s="45"/>
      <c r="AO1805" s="48"/>
      <c r="AS1805" s="48"/>
      <c r="AW1805" s="48"/>
      <c r="BA1805" s="48"/>
      <c r="BE1805" s="48"/>
      <c r="BI1805" s="48"/>
      <c r="BM1805" s="41">
        <v>44638</v>
      </c>
      <c r="BN1805">
        <v>7.3</v>
      </c>
      <c r="BO1805">
        <v>5.3822999999999999</v>
      </c>
      <c r="BQ1805" s="48"/>
      <c r="BU1805" s="48"/>
      <c r="BY1805" s="41">
        <v>44931</v>
      </c>
      <c r="BZ1805">
        <v>12.15</v>
      </c>
      <c r="CA1805">
        <v>9.4260999999999999</v>
      </c>
    </row>
    <row r="1806" spans="1:79">
      <c r="A1806" s="48"/>
      <c r="E1806" s="48"/>
      <c r="M1806" s="48"/>
      <c r="Q1806" s="48"/>
      <c r="U1806" s="48"/>
      <c r="Y1806" s="48"/>
      <c r="AC1806" s="48"/>
      <c r="AG1806" s="48"/>
      <c r="AK1806" s="45"/>
      <c r="AO1806" s="48"/>
      <c r="AS1806" s="48"/>
      <c r="AW1806" s="48"/>
      <c r="BA1806" s="48"/>
      <c r="BE1806" s="48"/>
      <c r="BI1806" s="48"/>
      <c r="BM1806" s="41">
        <v>44641</v>
      </c>
      <c r="BN1806">
        <v>7.28</v>
      </c>
      <c r="BO1806">
        <v>5.3676000000000004</v>
      </c>
      <c r="BQ1806" s="48"/>
      <c r="BU1806" s="48"/>
      <c r="BY1806" s="41">
        <v>44932</v>
      </c>
      <c r="BZ1806">
        <v>12.2</v>
      </c>
      <c r="CA1806">
        <v>9.4649000000000001</v>
      </c>
    </row>
    <row r="1807" spans="1:79">
      <c r="A1807" s="48"/>
      <c r="E1807" s="48"/>
      <c r="M1807" s="48"/>
      <c r="Q1807" s="48"/>
      <c r="U1807" s="48"/>
      <c r="Y1807" s="48"/>
      <c r="AC1807" s="48"/>
      <c r="AG1807" s="48"/>
      <c r="AK1807" s="45"/>
      <c r="AO1807" s="48"/>
      <c r="AS1807" s="48"/>
      <c r="AW1807" s="48"/>
      <c r="BA1807" s="48"/>
      <c r="BE1807" s="48"/>
      <c r="BI1807" s="48"/>
      <c r="BM1807" s="41">
        <v>44642</v>
      </c>
      <c r="BN1807">
        <v>7.28</v>
      </c>
      <c r="BO1807">
        <v>5.3676000000000004</v>
      </c>
      <c r="BQ1807" s="48"/>
      <c r="BU1807" s="48"/>
      <c r="BY1807" s="41">
        <v>44935</v>
      </c>
      <c r="BZ1807">
        <v>12.3</v>
      </c>
      <c r="CA1807">
        <v>9.5425000000000004</v>
      </c>
    </row>
    <row r="1808" spans="1:79">
      <c r="A1808" s="48"/>
      <c r="E1808" s="48"/>
      <c r="M1808" s="48"/>
      <c r="Q1808" s="48"/>
      <c r="U1808" s="48"/>
      <c r="Y1808" s="48"/>
      <c r="AC1808" s="48"/>
      <c r="AG1808" s="48"/>
      <c r="AK1808" s="45"/>
      <c r="AO1808" s="48"/>
      <c r="AS1808" s="48"/>
      <c r="AW1808" s="48"/>
      <c r="BA1808" s="48"/>
      <c r="BE1808" s="48"/>
      <c r="BI1808" s="48"/>
      <c r="BM1808" s="41">
        <v>44643</v>
      </c>
      <c r="BN1808">
        <v>7.28</v>
      </c>
      <c r="BO1808">
        <v>5.3676000000000004</v>
      </c>
      <c r="BQ1808" s="48"/>
      <c r="BU1808" s="48"/>
      <c r="BY1808" s="41">
        <v>44936</v>
      </c>
      <c r="BZ1808">
        <v>12.4</v>
      </c>
      <c r="CA1808">
        <v>9.6201000000000008</v>
      </c>
    </row>
    <row r="1809" spans="1:79">
      <c r="A1809" s="48"/>
      <c r="E1809" s="48"/>
      <c r="M1809" s="48"/>
      <c r="Q1809" s="48"/>
      <c r="U1809" s="48"/>
      <c r="Y1809" s="48"/>
      <c r="AC1809" s="48"/>
      <c r="AG1809" s="48"/>
      <c r="AK1809" s="45"/>
      <c r="AO1809" s="48"/>
      <c r="AS1809" s="48"/>
      <c r="AW1809" s="48"/>
      <c r="BA1809" s="48"/>
      <c r="BE1809" s="48"/>
      <c r="BI1809" s="48"/>
      <c r="BM1809" s="41">
        <v>44644</v>
      </c>
      <c r="BN1809">
        <v>7.3</v>
      </c>
      <c r="BO1809">
        <v>5.3822999999999999</v>
      </c>
      <c r="BQ1809" s="48"/>
      <c r="BU1809" s="48"/>
      <c r="BY1809" s="41">
        <v>44937</v>
      </c>
      <c r="BZ1809">
        <v>12.39</v>
      </c>
      <c r="CA1809">
        <v>9.6122999999999994</v>
      </c>
    </row>
    <row r="1810" spans="1:79">
      <c r="A1810" s="48"/>
      <c r="E1810" s="48"/>
      <c r="M1810" s="48"/>
      <c r="Q1810" s="48"/>
      <c r="U1810" s="48"/>
      <c r="Y1810" s="48"/>
      <c r="AC1810" s="48"/>
      <c r="AG1810" s="48"/>
      <c r="AK1810" s="45"/>
      <c r="AO1810" s="48"/>
      <c r="AS1810" s="48"/>
      <c r="AW1810" s="48"/>
      <c r="BA1810" s="48"/>
      <c r="BE1810" s="48"/>
      <c r="BI1810" s="48"/>
      <c r="BM1810" s="41">
        <v>44645</v>
      </c>
      <c r="BN1810">
        <v>7.3</v>
      </c>
      <c r="BO1810">
        <v>5.3822999999999999</v>
      </c>
      <c r="BQ1810" s="48"/>
      <c r="BU1810" s="48"/>
      <c r="BY1810" s="41">
        <v>44938</v>
      </c>
      <c r="BZ1810">
        <v>12.39</v>
      </c>
      <c r="CA1810">
        <v>9.6122999999999994</v>
      </c>
    </row>
    <row r="1811" spans="1:79">
      <c r="A1811" s="48"/>
      <c r="E1811" s="48"/>
      <c r="M1811" s="48"/>
      <c r="Q1811" s="48"/>
      <c r="U1811" s="48"/>
      <c r="Y1811" s="48"/>
      <c r="AC1811" s="48"/>
      <c r="AG1811" s="48"/>
      <c r="AK1811" s="45"/>
      <c r="AO1811" s="48"/>
      <c r="AS1811" s="48"/>
      <c r="AW1811" s="48"/>
      <c r="BA1811" s="48"/>
      <c r="BE1811" s="48"/>
      <c r="BI1811" s="48"/>
      <c r="BM1811" s="41">
        <v>44648</v>
      </c>
      <c r="BN1811">
        <v>7.3</v>
      </c>
      <c r="BO1811">
        <v>5.3822999999999999</v>
      </c>
      <c r="BQ1811" s="48"/>
      <c r="BU1811" s="48"/>
      <c r="BY1811" s="41">
        <v>44939</v>
      </c>
      <c r="BZ1811">
        <v>12.39</v>
      </c>
      <c r="CA1811">
        <v>9.6122999999999994</v>
      </c>
    </row>
    <row r="1812" spans="1:79">
      <c r="A1812" s="48"/>
      <c r="E1812" s="48"/>
      <c r="M1812" s="48"/>
      <c r="Q1812" s="48"/>
      <c r="U1812" s="48"/>
      <c r="Y1812" s="48"/>
      <c r="AC1812" s="48"/>
      <c r="AG1812" s="48"/>
      <c r="AK1812" s="45"/>
      <c r="AO1812" s="48"/>
      <c r="AS1812" s="48"/>
      <c r="AW1812" s="48"/>
      <c r="BA1812" s="48"/>
      <c r="BE1812" s="48"/>
      <c r="BI1812" s="48"/>
      <c r="BM1812" s="41">
        <v>44649</v>
      </c>
      <c r="BN1812">
        <v>7.35</v>
      </c>
      <c r="BO1812">
        <v>5.4192</v>
      </c>
      <c r="BQ1812" s="48"/>
      <c r="BU1812" s="48"/>
      <c r="BY1812" s="41">
        <v>44942</v>
      </c>
      <c r="BZ1812">
        <v>12.39</v>
      </c>
      <c r="CA1812">
        <v>9.6122999999999994</v>
      </c>
    </row>
    <row r="1813" spans="1:79">
      <c r="A1813" s="48"/>
      <c r="E1813" s="48"/>
      <c r="M1813" s="48"/>
      <c r="Q1813" s="48"/>
      <c r="U1813" s="48"/>
      <c r="Y1813" s="48"/>
      <c r="AC1813" s="48"/>
      <c r="AG1813" s="48"/>
      <c r="AK1813" s="45"/>
      <c r="AO1813" s="48"/>
      <c r="AS1813" s="48"/>
      <c r="AW1813" s="48"/>
      <c r="BA1813" s="48"/>
      <c r="BE1813" s="48"/>
      <c r="BI1813" s="48"/>
      <c r="BM1813" s="41">
        <v>44650</v>
      </c>
      <c r="BN1813">
        <v>7.35</v>
      </c>
      <c r="BO1813">
        <v>5.4192</v>
      </c>
      <c r="BQ1813" s="48"/>
      <c r="BU1813" s="48"/>
      <c r="BY1813" s="41">
        <v>44943</v>
      </c>
      <c r="BZ1813">
        <v>12.3</v>
      </c>
      <c r="CA1813">
        <v>9.5425000000000004</v>
      </c>
    </row>
    <row r="1814" spans="1:79">
      <c r="A1814" s="48"/>
      <c r="E1814" s="48"/>
      <c r="M1814" s="48"/>
      <c r="Q1814" s="48"/>
      <c r="U1814" s="48"/>
      <c r="Y1814" s="48"/>
      <c r="AC1814" s="48"/>
      <c r="AG1814" s="48"/>
      <c r="AK1814" s="45"/>
      <c r="AO1814" s="48"/>
      <c r="AS1814" s="48"/>
      <c r="AW1814" s="48"/>
      <c r="BA1814" s="48"/>
      <c r="BE1814" s="48"/>
      <c r="BI1814" s="48"/>
      <c r="BM1814" s="41">
        <v>44651</v>
      </c>
      <c r="BN1814">
        <v>7.3</v>
      </c>
      <c r="BO1814">
        <v>5.3822999999999999</v>
      </c>
      <c r="BQ1814" s="48"/>
      <c r="BU1814" s="48"/>
      <c r="BY1814" s="41">
        <v>44944</v>
      </c>
      <c r="BZ1814">
        <v>12.39</v>
      </c>
      <c r="CA1814">
        <v>9.6122999999999994</v>
      </c>
    </row>
    <row r="1815" spans="1:79">
      <c r="A1815" s="48"/>
      <c r="E1815" s="48"/>
      <c r="M1815" s="48"/>
      <c r="Q1815" s="48"/>
      <c r="U1815" s="48"/>
      <c r="Y1815" s="48"/>
      <c r="AC1815" s="48"/>
      <c r="AG1815" s="48"/>
      <c r="AK1815" s="45"/>
      <c r="AO1815" s="48"/>
      <c r="AS1815" s="48"/>
      <c r="AW1815" s="48"/>
      <c r="BA1815" s="48"/>
      <c r="BE1815" s="48"/>
      <c r="BI1815" s="48"/>
      <c r="BM1815" s="41">
        <v>44652</v>
      </c>
      <c r="BN1815">
        <v>7.3</v>
      </c>
      <c r="BO1815">
        <v>5.3822999999999999</v>
      </c>
      <c r="BQ1815" s="48"/>
      <c r="BU1815" s="48"/>
      <c r="BY1815" s="41">
        <v>44945</v>
      </c>
      <c r="BZ1815">
        <v>12.7</v>
      </c>
      <c r="CA1815">
        <v>9.8528000000000002</v>
      </c>
    </row>
    <row r="1816" spans="1:79">
      <c r="A1816" s="48"/>
      <c r="E1816" s="48"/>
      <c r="M1816" s="48"/>
      <c r="Q1816" s="48"/>
      <c r="U1816" s="48"/>
      <c r="Y1816" s="48"/>
      <c r="AC1816" s="48"/>
      <c r="AG1816" s="48"/>
      <c r="AK1816" s="45"/>
      <c r="AO1816" s="48"/>
      <c r="AS1816" s="48"/>
      <c r="AW1816" s="48"/>
      <c r="BA1816" s="48"/>
      <c r="BE1816" s="48"/>
      <c r="BI1816" s="48"/>
      <c r="BM1816" s="41">
        <v>44655</v>
      </c>
      <c r="BN1816">
        <v>7.32</v>
      </c>
      <c r="BO1816">
        <v>5.3971</v>
      </c>
      <c r="BQ1816" s="48"/>
      <c r="BU1816" s="48"/>
      <c r="BY1816" s="41">
        <v>44946</v>
      </c>
      <c r="BZ1816">
        <v>12.9</v>
      </c>
      <c r="CA1816">
        <v>10.007999999999999</v>
      </c>
    </row>
    <row r="1817" spans="1:79">
      <c r="A1817" s="48"/>
      <c r="E1817" s="48"/>
      <c r="M1817" s="48"/>
      <c r="Q1817" s="48"/>
      <c r="U1817" s="48"/>
      <c r="Y1817" s="48"/>
      <c r="AC1817" s="48"/>
      <c r="AG1817" s="48"/>
      <c r="AK1817" s="45"/>
      <c r="AO1817" s="48"/>
      <c r="AS1817" s="48"/>
      <c r="AW1817" s="48"/>
      <c r="BA1817" s="48"/>
      <c r="BE1817" s="48"/>
      <c r="BI1817" s="48"/>
      <c r="BM1817" s="41">
        <v>44656</v>
      </c>
      <c r="BN1817">
        <v>7.32</v>
      </c>
      <c r="BO1817">
        <v>5.3971</v>
      </c>
      <c r="BQ1817" s="48"/>
      <c r="BU1817" s="48"/>
      <c r="BY1817" s="41">
        <v>44949</v>
      </c>
      <c r="BZ1817">
        <v>13.1</v>
      </c>
      <c r="CA1817">
        <v>10.1632</v>
      </c>
    </row>
    <row r="1818" spans="1:79">
      <c r="A1818" s="48"/>
      <c r="E1818" s="48"/>
      <c r="M1818" s="48"/>
      <c r="Q1818" s="48"/>
      <c r="U1818" s="48"/>
      <c r="Y1818" s="48"/>
      <c r="AC1818" s="48"/>
      <c r="AG1818" s="48"/>
      <c r="AK1818" s="45"/>
      <c r="AO1818" s="48"/>
      <c r="AS1818" s="48"/>
      <c r="AW1818" s="48"/>
      <c r="BA1818" s="48"/>
      <c r="BE1818" s="48"/>
      <c r="BI1818" s="48"/>
      <c r="BM1818" s="41">
        <v>44657</v>
      </c>
      <c r="BN1818">
        <v>7.25</v>
      </c>
      <c r="BO1818">
        <v>5.3455000000000004</v>
      </c>
      <c r="BQ1818" s="48"/>
      <c r="BU1818" s="48"/>
      <c r="BY1818" s="41">
        <v>44950</v>
      </c>
      <c r="BZ1818">
        <v>13.09</v>
      </c>
      <c r="CA1818">
        <v>10.1554</v>
      </c>
    </row>
    <row r="1819" spans="1:79">
      <c r="A1819" s="48"/>
      <c r="E1819" s="48"/>
      <c r="M1819" s="48"/>
      <c r="Q1819" s="48"/>
      <c r="U1819" s="48"/>
      <c r="Y1819" s="48"/>
      <c r="AC1819" s="48"/>
      <c r="AG1819" s="48"/>
      <c r="AK1819" s="45"/>
      <c r="AO1819" s="48"/>
      <c r="AS1819" s="48"/>
      <c r="AW1819" s="48"/>
      <c r="BA1819" s="48"/>
      <c r="BE1819" s="48"/>
      <c r="BI1819" s="48"/>
      <c r="BM1819" s="41">
        <v>44658</v>
      </c>
      <c r="BN1819">
        <v>7.32</v>
      </c>
      <c r="BO1819">
        <v>5.3971</v>
      </c>
      <c r="BQ1819" s="48"/>
      <c r="BU1819" s="48"/>
      <c r="BY1819" s="41">
        <v>44951</v>
      </c>
      <c r="BZ1819">
        <v>12.95</v>
      </c>
      <c r="CA1819">
        <v>10.046799999999999</v>
      </c>
    </row>
    <row r="1820" spans="1:79">
      <c r="A1820" s="48"/>
      <c r="E1820" s="48"/>
      <c r="M1820" s="48"/>
      <c r="Q1820" s="48"/>
      <c r="U1820" s="48"/>
      <c r="Y1820" s="48"/>
      <c r="AC1820" s="48"/>
      <c r="AG1820" s="48"/>
      <c r="AK1820" s="45"/>
      <c r="AO1820" s="48"/>
      <c r="AS1820" s="48"/>
      <c r="AW1820" s="48"/>
      <c r="BA1820" s="48"/>
      <c r="BE1820" s="48"/>
      <c r="BI1820" s="48"/>
      <c r="BM1820" s="41">
        <v>44659</v>
      </c>
      <c r="BN1820">
        <v>7.3</v>
      </c>
      <c r="BO1820">
        <v>5.3822999999999999</v>
      </c>
      <c r="BQ1820" s="48"/>
      <c r="BU1820" s="48"/>
      <c r="BY1820" s="41">
        <v>44952</v>
      </c>
      <c r="BZ1820">
        <v>12.95</v>
      </c>
      <c r="CA1820">
        <v>10.046799999999999</v>
      </c>
    </row>
    <row r="1821" spans="1:79">
      <c r="A1821" s="48"/>
      <c r="E1821" s="48"/>
      <c r="M1821" s="48"/>
      <c r="Q1821" s="48"/>
      <c r="U1821" s="48"/>
      <c r="Y1821" s="48"/>
      <c r="AC1821" s="48"/>
      <c r="AG1821" s="48"/>
      <c r="AK1821" s="45"/>
      <c r="AO1821" s="48"/>
      <c r="AS1821" s="48"/>
      <c r="AW1821" s="48"/>
      <c r="BA1821" s="48"/>
      <c r="BE1821" s="48"/>
      <c r="BI1821" s="48"/>
      <c r="BM1821" s="41">
        <v>44662</v>
      </c>
      <c r="BN1821">
        <v>7.36</v>
      </c>
      <c r="BO1821">
        <v>5.4265999999999996</v>
      </c>
      <c r="BQ1821" s="48"/>
      <c r="BU1821" s="48"/>
      <c r="BY1821" s="41">
        <v>44953</v>
      </c>
      <c r="BZ1821">
        <v>12.78</v>
      </c>
      <c r="CA1821">
        <v>9.9148999999999994</v>
      </c>
    </row>
    <row r="1822" spans="1:79">
      <c r="A1822" s="48"/>
      <c r="E1822" s="48"/>
      <c r="M1822" s="48"/>
      <c r="Q1822" s="48"/>
      <c r="U1822" s="48"/>
      <c r="Y1822" s="48"/>
      <c r="AC1822" s="48"/>
      <c r="AG1822" s="48"/>
      <c r="AK1822" s="45"/>
      <c r="AO1822" s="48"/>
      <c r="AS1822" s="48"/>
      <c r="AW1822" s="48"/>
      <c r="BA1822" s="48"/>
      <c r="BE1822" s="48"/>
      <c r="BI1822" s="48"/>
      <c r="BM1822" s="41">
        <v>44663</v>
      </c>
      <c r="BN1822">
        <v>7.48</v>
      </c>
      <c r="BO1822">
        <v>5.5149999999999997</v>
      </c>
      <c r="BQ1822" s="48"/>
      <c r="BU1822" s="48"/>
      <c r="BY1822" s="41">
        <v>44956</v>
      </c>
      <c r="BZ1822">
        <v>12.78</v>
      </c>
      <c r="CA1822">
        <v>9.9148999999999994</v>
      </c>
    </row>
    <row r="1823" spans="1:79">
      <c r="A1823" s="48"/>
      <c r="E1823" s="48"/>
      <c r="M1823" s="48"/>
      <c r="Q1823" s="48"/>
      <c r="U1823" s="48"/>
      <c r="Y1823" s="48"/>
      <c r="AC1823" s="48"/>
      <c r="AG1823" s="48"/>
      <c r="AK1823" s="45"/>
      <c r="AO1823" s="48"/>
      <c r="AS1823" s="48"/>
      <c r="AW1823" s="48"/>
      <c r="BA1823" s="48"/>
      <c r="BE1823" s="48"/>
      <c r="BI1823" s="48"/>
      <c r="BM1823" s="41">
        <v>44664</v>
      </c>
      <c r="BN1823">
        <v>7.47</v>
      </c>
      <c r="BO1823">
        <v>5.5076999999999998</v>
      </c>
      <c r="BQ1823" s="48"/>
      <c r="BU1823" s="48"/>
      <c r="BY1823" s="41">
        <v>44957</v>
      </c>
      <c r="BZ1823">
        <v>12.84</v>
      </c>
      <c r="CA1823">
        <v>9.9614999999999991</v>
      </c>
    </row>
    <row r="1824" spans="1:79">
      <c r="A1824" s="48"/>
      <c r="E1824" s="48"/>
      <c r="M1824" s="48"/>
      <c r="Q1824" s="48"/>
      <c r="U1824" s="48"/>
      <c r="Y1824" s="48"/>
      <c r="AC1824" s="48"/>
      <c r="AG1824" s="48"/>
      <c r="AK1824" s="45"/>
      <c r="AO1824" s="48"/>
      <c r="AS1824" s="48"/>
      <c r="AW1824" s="48"/>
      <c r="BA1824" s="48"/>
      <c r="BE1824" s="48"/>
      <c r="BI1824" s="48"/>
      <c r="BM1824" s="41">
        <v>44665</v>
      </c>
      <c r="BN1824">
        <v>7.44</v>
      </c>
      <c r="BO1824">
        <v>5.4855999999999998</v>
      </c>
      <c r="BQ1824" s="48"/>
      <c r="BU1824" s="48"/>
      <c r="BY1824" s="41">
        <v>44958</v>
      </c>
      <c r="BZ1824">
        <v>12.84</v>
      </c>
      <c r="CA1824">
        <v>9.9614999999999991</v>
      </c>
    </row>
    <row r="1825" spans="1:79">
      <c r="A1825" s="48"/>
      <c r="E1825" s="48"/>
      <c r="M1825" s="48"/>
      <c r="Q1825" s="48"/>
      <c r="U1825" s="48"/>
      <c r="Y1825" s="48"/>
      <c r="AC1825" s="48"/>
      <c r="AG1825" s="48"/>
      <c r="AK1825" s="45"/>
      <c r="AO1825" s="48"/>
      <c r="AS1825" s="48"/>
      <c r="AW1825" s="48"/>
      <c r="BA1825" s="48"/>
      <c r="BE1825" s="48"/>
      <c r="BI1825" s="48"/>
      <c r="BM1825" s="41">
        <v>44666</v>
      </c>
      <c r="BN1825">
        <v>7.43</v>
      </c>
      <c r="BO1825">
        <v>5.4782000000000002</v>
      </c>
      <c r="BQ1825" s="48"/>
      <c r="BU1825" s="48"/>
      <c r="BY1825" s="41">
        <v>44959</v>
      </c>
      <c r="BZ1825">
        <v>12.83</v>
      </c>
      <c r="CA1825">
        <v>9.9536999999999995</v>
      </c>
    </row>
    <row r="1826" spans="1:79">
      <c r="A1826" s="48"/>
      <c r="E1826" s="48"/>
      <c r="M1826" s="48"/>
      <c r="Q1826" s="48"/>
      <c r="U1826" s="48"/>
      <c r="Y1826" s="48"/>
      <c r="AC1826" s="48"/>
      <c r="AG1826" s="48"/>
      <c r="AK1826" s="45"/>
      <c r="AO1826" s="48"/>
      <c r="AS1826" s="48"/>
      <c r="AW1826" s="48"/>
      <c r="BA1826" s="48"/>
      <c r="BE1826" s="48"/>
      <c r="BI1826" s="48"/>
      <c r="BM1826" s="41">
        <v>44669</v>
      </c>
      <c r="BN1826">
        <v>7.44</v>
      </c>
      <c r="BO1826">
        <v>5.4855999999999998</v>
      </c>
      <c r="BQ1826" s="48"/>
      <c r="BU1826" s="48"/>
      <c r="BY1826" s="41">
        <v>44960</v>
      </c>
      <c r="BZ1826">
        <v>12.82</v>
      </c>
      <c r="CA1826">
        <v>9.9459</v>
      </c>
    </row>
    <row r="1827" spans="1:79">
      <c r="A1827" s="48"/>
      <c r="E1827" s="48"/>
      <c r="M1827" s="48"/>
      <c r="Q1827" s="48"/>
      <c r="U1827" s="48"/>
      <c r="Y1827" s="48"/>
      <c r="AC1827" s="48"/>
      <c r="AG1827" s="48"/>
      <c r="AK1827" s="45"/>
      <c r="AO1827" s="48"/>
      <c r="AS1827" s="48"/>
      <c r="AW1827" s="48"/>
      <c r="BA1827" s="48"/>
      <c r="BE1827" s="48"/>
      <c r="BI1827" s="48"/>
      <c r="BM1827" s="41">
        <v>44670</v>
      </c>
      <c r="BN1827">
        <v>7.44</v>
      </c>
      <c r="BO1827">
        <v>5.4855999999999998</v>
      </c>
      <c r="BQ1827" s="48"/>
      <c r="BU1827" s="48"/>
      <c r="BY1827" s="41">
        <v>44963</v>
      </c>
      <c r="BZ1827">
        <v>12.82</v>
      </c>
      <c r="CA1827">
        <v>9.9459</v>
      </c>
    </row>
    <row r="1828" spans="1:79">
      <c r="A1828" s="48"/>
      <c r="E1828" s="48"/>
      <c r="M1828" s="48"/>
      <c r="Q1828" s="48"/>
      <c r="U1828" s="48"/>
      <c r="Y1828" s="48"/>
      <c r="AC1828" s="48"/>
      <c r="AG1828" s="48"/>
      <c r="AK1828" s="45"/>
      <c r="AO1828" s="48"/>
      <c r="AS1828" s="48"/>
      <c r="AW1828" s="48"/>
      <c r="BA1828" s="48"/>
      <c r="BE1828" s="48"/>
      <c r="BI1828" s="48"/>
      <c r="BM1828" s="41">
        <v>44671</v>
      </c>
      <c r="BN1828">
        <v>7.55</v>
      </c>
      <c r="BO1828">
        <v>5.5667</v>
      </c>
      <c r="BQ1828" s="48"/>
      <c r="BU1828" s="48"/>
      <c r="BY1828" s="41">
        <v>44964</v>
      </c>
      <c r="BZ1828">
        <v>12.65</v>
      </c>
      <c r="CA1828">
        <v>9.8140999999999998</v>
      </c>
    </row>
    <row r="1829" spans="1:79">
      <c r="A1829" s="48"/>
      <c r="E1829" s="48"/>
      <c r="M1829" s="48"/>
      <c r="Q1829" s="48"/>
      <c r="U1829" s="48"/>
      <c r="Y1829" s="48"/>
      <c r="AC1829" s="48"/>
      <c r="AG1829" s="48"/>
      <c r="AK1829" s="45"/>
      <c r="AO1829" s="48"/>
      <c r="AS1829" s="48"/>
      <c r="AW1829" s="48"/>
      <c r="BA1829" s="48"/>
      <c r="BE1829" s="48"/>
      <c r="BI1829" s="48"/>
      <c r="BM1829" s="41">
        <v>44672</v>
      </c>
      <c r="BN1829">
        <v>7.69</v>
      </c>
      <c r="BO1829">
        <v>5.6699000000000002</v>
      </c>
      <c r="BQ1829" s="48"/>
      <c r="BU1829" s="48"/>
      <c r="BY1829" s="41">
        <v>44965</v>
      </c>
      <c r="BZ1829">
        <v>12.88</v>
      </c>
      <c r="CA1829">
        <v>9.9924999999999997</v>
      </c>
    </row>
    <row r="1830" spans="1:79">
      <c r="A1830" s="48"/>
      <c r="E1830" s="48"/>
      <c r="M1830" s="48"/>
      <c r="Q1830" s="48"/>
      <c r="U1830" s="48"/>
      <c r="Y1830" s="48"/>
      <c r="AC1830" s="48"/>
      <c r="AG1830" s="48"/>
      <c r="AK1830" s="45"/>
      <c r="AO1830" s="48"/>
      <c r="AS1830" s="48"/>
      <c r="AW1830" s="48"/>
      <c r="BA1830" s="48"/>
      <c r="BE1830" s="48"/>
      <c r="BI1830" s="48"/>
      <c r="BM1830" s="41">
        <v>44673</v>
      </c>
      <c r="BN1830">
        <v>7.78</v>
      </c>
      <c r="BO1830">
        <v>5.7362000000000002</v>
      </c>
      <c r="BQ1830" s="48"/>
      <c r="BU1830" s="48"/>
      <c r="BY1830" s="41">
        <v>44966</v>
      </c>
      <c r="BZ1830">
        <v>12.79</v>
      </c>
      <c r="CA1830">
        <v>9.9227000000000007</v>
      </c>
    </row>
    <row r="1831" spans="1:79">
      <c r="A1831" s="48"/>
      <c r="E1831" s="48"/>
      <c r="M1831" s="48"/>
      <c r="Q1831" s="48"/>
      <c r="U1831" s="48"/>
      <c r="Y1831" s="48"/>
      <c r="AC1831" s="48"/>
      <c r="AG1831" s="48"/>
      <c r="AK1831" s="45"/>
      <c r="AO1831" s="48"/>
      <c r="AS1831" s="48"/>
      <c r="AW1831" s="48"/>
      <c r="BA1831" s="48"/>
      <c r="BE1831" s="48"/>
      <c r="BI1831" s="48"/>
      <c r="BM1831" s="41">
        <v>44676</v>
      </c>
      <c r="BN1831">
        <v>7.7</v>
      </c>
      <c r="BO1831">
        <v>5.6772999999999998</v>
      </c>
      <c r="BQ1831" s="48"/>
      <c r="BU1831" s="48"/>
      <c r="BY1831" s="41">
        <v>44967</v>
      </c>
      <c r="BZ1831">
        <v>12.79</v>
      </c>
      <c r="CA1831">
        <v>9.9227000000000007</v>
      </c>
    </row>
    <row r="1832" spans="1:79">
      <c r="A1832" s="48"/>
      <c r="E1832" s="48"/>
      <c r="M1832" s="48"/>
      <c r="Q1832" s="48"/>
      <c r="U1832" s="48"/>
      <c r="Y1832" s="48"/>
      <c r="AC1832" s="48"/>
      <c r="AG1832" s="48"/>
      <c r="AK1832" s="45"/>
      <c r="AO1832" s="48"/>
      <c r="AS1832" s="48"/>
      <c r="AW1832" s="48"/>
      <c r="BA1832" s="48"/>
      <c r="BE1832" s="48"/>
      <c r="BI1832" s="48"/>
      <c r="BM1832" s="41">
        <v>44677</v>
      </c>
      <c r="BN1832">
        <v>7.45</v>
      </c>
      <c r="BO1832">
        <v>5.4928999999999997</v>
      </c>
      <c r="BQ1832" s="48"/>
      <c r="BU1832" s="48"/>
      <c r="BY1832" s="41">
        <v>44970</v>
      </c>
      <c r="BZ1832">
        <v>12.79</v>
      </c>
      <c r="CA1832">
        <v>9.9227000000000007</v>
      </c>
    </row>
    <row r="1833" spans="1:79">
      <c r="A1833" s="48"/>
      <c r="E1833" s="48"/>
      <c r="M1833" s="48"/>
      <c r="Q1833" s="48"/>
      <c r="U1833" s="48"/>
      <c r="Y1833" s="48"/>
      <c r="AC1833" s="48"/>
      <c r="AG1833" s="48"/>
      <c r="AK1833" s="45"/>
      <c r="AO1833" s="48"/>
      <c r="AS1833" s="48"/>
      <c r="AW1833" s="48"/>
      <c r="BA1833" s="48"/>
      <c r="BE1833" s="48"/>
      <c r="BI1833" s="48"/>
      <c r="BM1833" s="41">
        <v>44678</v>
      </c>
      <c r="BN1833">
        <v>7.51</v>
      </c>
      <c r="BO1833">
        <v>5.5372000000000003</v>
      </c>
      <c r="BQ1833" s="48"/>
      <c r="BU1833" s="48"/>
      <c r="BY1833" s="41">
        <v>44971</v>
      </c>
      <c r="BZ1833">
        <v>12.6</v>
      </c>
      <c r="CA1833">
        <v>9.7752999999999997</v>
      </c>
    </row>
    <row r="1834" spans="1:79">
      <c r="A1834" s="48"/>
      <c r="E1834" s="48"/>
      <c r="M1834" s="48"/>
      <c r="Q1834" s="48"/>
      <c r="U1834" s="48"/>
      <c r="Y1834" s="48"/>
      <c r="AC1834" s="48"/>
      <c r="AG1834" s="48"/>
      <c r="AK1834" s="45"/>
      <c r="AO1834" s="48"/>
      <c r="AS1834" s="48"/>
      <c r="AW1834" s="48"/>
      <c r="BA1834" s="48"/>
      <c r="BE1834" s="48"/>
      <c r="BI1834" s="48"/>
      <c r="BM1834" s="41">
        <v>44679</v>
      </c>
      <c r="BN1834">
        <v>7.55</v>
      </c>
      <c r="BO1834">
        <v>5.5667</v>
      </c>
      <c r="BQ1834" s="48"/>
      <c r="BU1834" s="48"/>
      <c r="BY1834" s="41">
        <v>44972</v>
      </c>
      <c r="BZ1834">
        <v>12.78</v>
      </c>
      <c r="CA1834">
        <v>9.9148999999999994</v>
      </c>
    </row>
    <row r="1835" spans="1:79">
      <c r="A1835" s="48"/>
      <c r="E1835" s="48"/>
      <c r="M1835" s="48"/>
      <c r="Q1835" s="48"/>
      <c r="U1835" s="48"/>
      <c r="Y1835" s="48"/>
      <c r="AC1835" s="48"/>
      <c r="AG1835" s="48"/>
      <c r="AK1835" s="45"/>
      <c r="AO1835" s="48"/>
      <c r="AS1835" s="48"/>
      <c r="AW1835" s="48"/>
      <c r="BA1835" s="48"/>
      <c r="BE1835" s="48"/>
      <c r="BI1835" s="48"/>
      <c r="BM1835" s="41">
        <v>44680</v>
      </c>
      <c r="BN1835">
        <v>7.62</v>
      </c>
      <c r="BO1835">
        <v>5.6182999999999996</v>
      </c>
      <c r="BQ1835" s="48"/>
      <c r="BU1835" s="48"/>
      <c r="BY1835" s="41">
        <v>44973</v>
      </c>
      <c r="BZ1835">
        <v>12.6</v>
      </c>
      <c r="CA1835">
        <v>9.7752999999999997</v>
      </c>
    </row>
    <row r="1836" spans="1:79">
      <c r="A1836" s="48"/>
      <c r="E1836" s="48"/>
      <c r="M1836" s="48"/>
      <c r="Q1836" s="48"/>
      <c r="U1836" s="48"/>
      <c r="Y1836" s="48"/>
      <c r="AC1836" s="48"/>
      <c r="AG1836" s="48"/>
      <c r="AK1836" s="45"/>
      <c r="AO1836" s="48"/>
      <c r="AS1836" s="48"/>
      <c r="AW1836" s="48"/>
      <c r="BA1836" s="48"/>
      <c r="BE1836" s="48"/>
      <c r="BI1836" s="48"/>
      <c r="BM1836" s="41">
        <v>44685</v>
      </c>
      <c r="BN1836">
        <v>7.62</v>
      </c>
      <c r="BO1836">
        <v>5.6182999999999996</v>
      </c>
      <c r="BQ1836" s="48"/>
      <c r="BU1836" s="48"/>
      <c r="BY1836" s="41">
        <v>44974</v>
      </c>
      <c r="BZ1836">
        <v>12.79</v>
      </c>
      <c r="CA1836">
        <v>9.9227000000000007</v>
      </c>
    </row>
    <row r="1837" spans="1:79">
      <c r="A1837" s="48"/>
      <c r="E1837" s="48"/>
      <c r="M1837" s="48"/>
      <c r="Q1837" s="48"/>
      <c r="U1837" s="48"/>
      <c r="Y1837" s="48"/>
      <c r="AC1837" s="48"/>
      <c r="AG1837" s="48"/>
      <c r="AK1837" s="45"/>
      <c r="AO1837" s="48"/>
      <c r="AS1837" s="48"/>
      <c r="AW1837" s="48"/>
      <c r="BA1837" s="48"/>
      <c r="BE1837" s="48"/>
      <c r="BI1837" s="48"/>
      <c r="BM1837" s="41">
        <v>44686</v>
      </c>
      <c r="BN1837">
        <v>7.6</v>
      </c>
      <c r="BO1837">
        <v>5.6035000000000004</v>
      </c>
      <c r="BQ1837" s="48"/>
      <c r="BU1837" s="48"/>
      <c r="BY1837" s="41">
        <v>44977</v>
      </c>
      <c r="BZ1837">
        <v>12.7</v>
      </c>
      <c r="CA1837">
        <v>9.8528000000000002</v>
      </c>
    </row>
    <row r="1838" spans="1:79">
      <c r="A1838" s="48"/>
      <c r="E1838" s="48"/>
      <c r="M1838" s="48"/>
      <c r="Q1838" s="48"/>
      <c r="U1838" s="48"/>
      <c r="Y1838" s="48"/>
      <c r="AC1838" s="48"/>
      <c r="AG1838" s="48"/>
      <c r="AK1838" s="45"/>
      <c r="AO1838" s="48"/>
      <c r="AS1838" s="48"/>
      <c r="AW1838" s="48"/>
      <c r="BA1838" s="48"/>
      <c r="BE1838" s="48"/>
      <c r="BI1838" s="48"/>
      <c r="BM1838" s="41">
        <v>44687</v>
      </c>
      <c r="BN1838">
        <v>7.61</v>
      </c>
      <c r="BO1838">
        <v>5.6109</v>
      </c>
      <c r="BQ1838" s="48"/>
      <c r="BU1838" s="48"/>
      <c r="BY1838" s="41">
        <v>44978</v>
      </c>
      <c r="BZ1838">
        <v>12.7</v>
      </c>
      <c r="CA1838">
        <v>9.8528000000000002</v>
      </c>
    </row>
    <row r="1839" spans="1:79">
      <c r="A1839" s="48"/>
      <c r="E1839" s="48"/>
      <c r="M1839" s="48"/>
      <c r="Q1839" s="48"/>
      <c r="U1839" s="48"/>
      <c r="Y1839" s="48"/>
      <c r="AC1839" s="48"/>
      <c r="AG1839" s="48"/>
      <c r="AK1839" s="45"/>
      <c r="AO1839" s="48"/>
      <c r="AS1839" s="48"/>
      <c r="AW1839" s="48"/>
      <c r="BA1839" s="48"/>
      <c r="BE1839" s="48"/>
      <c r="BI1839" s="48"/>
      <c r="BM1839" s="41">
        <v>44690</v>
      </c>
      <c r="BN1839">
        <v>7.58</v>
      </c>
      <c r="BO1839">
        <v>5.5888</v>
      </c>
      <c r="BQ1839" s="48"/>
      <c r="BU1839" s="48"/>
      <c r="BY1839" s="41">
        <v>44979</v>
      </c>
      <c r="BZ1839">
        <v>12.6</v>
      </c>
      <c r="CA1839">
        <v>9.7752999999999997</v>
      </c>
    </row>
    <row r="1840" spans="1:79">
      <c r="A1840" s="48"/>
      <c r="E1840" s="48"/>
      <c r="M1840" s="48"/>
      <c r="Q1840" s="48"/>
      <c r="U1840" s="48"/>
      <c r="Y1840" s="48"/>
      <c r="AC1840" s="48"/>
      <c r="AG1840" s="48"/>
      <c r="AK1840" s="45"/>
      <c r="AO1840" s="48"/>
      <c r="AS1840" s="48"/>
      <c r="AW1840" s="48"/>
      <c r="BA1840" s="48"/>
      <c r="BE1840" s="48"/>
      <c r="BI1840" s="48"/>
      <c r="BM1840" s="41">
        <v>44691</v>
      </c>
      <c r="BN1840">
        <v>7.58</v>
      </c>
      <c r="BO1840">
        <v>5.5888</v>
      </c>
      <c r="BQ1840" s="48"/>
      <c r="BU1840" s="48"/>
      <c r="BY1840" s="41">
        <v>44980</v>
      </c>
      <c r="BZ1840">
        <v>12.75</v>
      </c>
      <c r="CA1840">
        <v>9.8916000000000004</v>
      </c>
    </row>
    <row r="1841" spans="1:79">
      <c r="A1841" s="48"/>
      <c r="E1841" s="48"/>
      <c r="M1841" s="48"/>
      <c r="Q1841" s="48"/>
      <c r="U1841" s="48"/>
      <c r="Y1841" s="48"/>
      <c r="AC1841" s="48"/>
      <c r="AG1841" s="48"/>
      <c r="AK1841" s="45"/>
      <c r="AO1841" s="48"/>
      <c r="AS1841" s="48"/>
      <c r="AW1841" s="48"/>
      <c r="BA1841" s="48"/>
      <c r="BE1841" s="48"/>
      <c r="BI1841" s="48"/>
      <c r="BM1841" s="41">
        <v>44692</v>
      </c>
      <c r="BN1841">
        <v>7.48</v>
      </c>
      <c r="BO1841">
        <v>5.5149999999999997</v>
      </c>
      <c r="BQ1841" s="48"/>
      <c r="BU1841" s="48"/>
      <c r="BY1841" s="41">
        <v>44981</v>
      </c>
      <c r="BZ1841">
        <v>12.7</v>
      </c>
      <c r="CA1841">
        <v>9.8528000000000002</v>
      </c>
    </row>
    <row r="1842" spans="1:79">
      <c r="A1842" s="48"/>
      <c r="E1842" s="48"/>
      <c r="M1842" s="48"/>
      <c r="Q1842" s="48"/>
      <c r="U1842" s="48"/>
      <c r="Y1842" s="48"/>
      <c r="AC1842" s="48"/>
      <c r="AG1842" s="48"/>
      <c r="AK1842" s="45"/>
      <c r="AO1842" s="48"/>
      <c r="AS1842" s="48"/>
      <c r="AW1842" s="48"/>
      <c r="BA1842" s="48"/>
      <c r="BE1842" s="48"/>
      <c r="BI1842" s="48"/>
      <c r="BM1842" s="41">
        <v>44693</v>
      </c>
      <c r="BN1842">
        <v>7.5</v>
      </c>
      <c r="BO1842">
        <v>5.5297999999999998</v>
      </c>
      <c r="BQ1842" s="48"/>
      <c r="BU1842" s="48"/>
      <c r="BY1842" s="41">
        <v>44984</v>
      </c>
      <c r="BZ1842">
        <v>12.7</v>
      </c>
      <c r="CA1842">
        <v>9.8528000000000002</v>
      </c>
    </row>
    <row r="1843" spans="1:79">
      <c r="A1843" s="48"/>
      <c r="E1843" s="48"/>
      <c r="M1843" s="48"/>
      <c r="Q1843" s="48"/>
      <c r="U1843" s="48"/>
      <c r="Y1843" s="48"/>
      <c r="AC1843" s="48"/>
      <c r="AG1843" s="48"/>
      <c r="AK1843" s="45"/>
      <c r="AO1843" s="48"/>
      <c r="AS1843" s="48"/>
      <c r="AW1843" s="48"/>
      <c r="BA1843" s="48"/>
      <c r="BE1843" s="48"/>
      <c r="BI1843" s="48"/>
      <c r="BM1843" s="41">
        <v>44694</v>
      </c>
      <c r="BN1843">
        <v>7.59</v>
      </c>
      <c r="BO1843">
        <v>5.5960999999999999</v>
      </c>
      <c r="BQ1843" s="48"/>
      <c r="BU1843" s="48"/>
      <c r="BY1843" s="41">
        <v>44985</v>
      </c>
      <c r="BZ1843">
        <v>12.7</v>
      </c>
      <c r="CA1843">
        <v>9.8528000000000002</v>
      </c>
    </row>
    <row r="1844" spans="1:79">
      <c r="A1844" s="48"/>
      <c r="E1844" s="48"/>
      <c r="M1844" s="48"/>
      <c r="Q1844" s="48"/>
      <c r="U1844" s="48"/>
      <c r="Y1844" s="48"/>
      <c r="AC1844" s="48"/>
      <c r="AG1844" s="48"/>
      <c r="AK1844" s="45"/>
      <c r="AO1844" s="48"/>
      <c r="AS1844" s="48"/>
      <c r="AW1844" s="48"/>
      <c r="BA1844" s="48"/>
      <c r="BE1844" s="48"/>
      <c r="BI1844" s="48"/>
      <c r="BM1844" s="41">
        <v>44697</v>
      </c>
      <c r="BN1844">
        <v>7.5</v>
      </c>
      <c r="BO1844">
        <v>5.5297999999999998</v>
      </c>
      <c r="BQ1844" s="48"/>
      <c r="BU1844" s="48"/>
      <c r="BY1844" s="41">
        <v>44986</v>
      </c>
      <c r="BZ1844">
        <v>12.7</v>
      </c>
      <c r="CA1844">
        <v>9.8528000000000002</v>
      </c>
    </row>
    <row r="1845" spans="1:79">
      <c r="A1845" s="48"/>
      <c r="E1845" s="48"/>
      <c r="M1845" s="48"/>
      <c r="Q1845" s="48"/>
      <c r="U1845" s="48"/>
      <c r="Y1845" s="48"/>
      <c r="AC1845" s="48"/>
      <c r="AG1845" s="48"/>
      <c r="AK1845" s="45"/>
      <c r="AO1845" s="48"/>
      <c r="AS1845" s="48"/>
      <c r="AW1845" s="48"/>
      <c r="BA1845" s="48"/>
      <c r="BE1845" s="48"/>
      <c r="BI1845" s="48"/>
      <c r="BM1845" s="41">
        <v>44698</v>
      </c>
      <c r="BN1845">
        <v>7.52</v>
      </c>
      <c r="BO1845">
        <v>5.5445000000000002</v>
      </c>
      <c r="BQ1845" s="48"/>
      <c r="BU1845" s="48"/>
      <c r="BY1845" s="41">
        <v>44987</v>
      </c>
      <c r="BZ1845">
        <v>12.69</v>
      </c>
      <c r="CA1845">
        <v>9.8451000000000004</v>
      </c>
    </row>
    <row r="1846" spans="1:79">
      <c r="A1846" s="48"/>
      <c r="E1846" s="48"/>
      <c r="M1846" s="48"/>
      <c r="Q1846" s="48"/>
      <c r="U1846" s="48"/>
      <c r="Y1846" s="48"/>
      <c r="AC1846" s="48"/>
      <c r="AG1846" s="48"/>
      <c r="AK1846" s="45"/>
      <c r="AO1846" s="48"/>
      <c r="AS1846" s="48"/>
      <c r="AW1846" s="48"/>
      <c r="BA1846" s="48"/>
      <c r="BE1846" s="48"/>
      <c r="BI1846" s="48"/>
      <c r="BM1846" s="41">
        <v>44699</v>
      </c>
      <c r="BN1846">
        <v>7.67</v>
      </c>
      <c r="BO1846">
        <v>5.6551</v>
      </c>
      <c r="BQ1846" s="48"/>
      <c r="BU1846" s="48"/>
      <c r="BY1846" s="41">
        <v>44988</v>
      </c>
      <c r="BZ1846">
        <v>12.7</v>
      </c>
      <c r="CA1846">
        <v>9.8528000000000002</v>
      </c>
    </row>
    <row r="1847" spans="1:79">
      <c r="A1847" s="48"/>
      <c r="E1847" s="48"/>
      <c r="M1847" s="48"/>
      <c r="Q1847" s="48"/>
      <c r="U1847" s="48"/>
      <c r="Y1847" s="48"/>
      <c r="AC1847" s="48"/>
      <c r="AG1847" s="48"/>
      <c r="AK1847" s="45"/>
      <c r="AO1847" s="48"/>
      <c r="AS1847" s="48"/>
      <c r="AW1847" s="48"/>
      <c r="BA1847" s="48"/>
      <c r="BE1847" s="48"/>
      <c r="BI1847" s="48"/>
      <c r="BM1847" s="41">
        <v>44700</v>
      </c>
      <c r="BN1847">
        <v>7.65</v>
      </c>
      <c r="BO1847">
        <v>5.6403999999999996</v>
      </c>
      <c r="BQ1847" s="48"/>
      <c r="BU1847" s="48"/>
      <c r="BY1847" s="41">
        <v>44991</v>
      </c>
      <c r="BZ1847">
        <v>12.75</v>
      </c>
      <c r="CA1847">
        <v>9.8916000000000004</v>
      </c>
    </row>
    <row r="1848" spans="1:79">
      <c r="A1848" s="48"/>
      <c r="E1848" s="48"/>
      <c r="M1848" s="48"/>
      <c r="Q1848" s="48"/>
      <c r="U1848" s="48"/>
      <c r="Y1848" s="48"/>
      <c r="AC1848" s="48"/>
      <c r="AG1848" s="48"/>
      <c r="AK1848" s="45"/>
      <c r="AO1848" s="48"/>
      <c r="AS1848" s="48"/>
      <c r="AW1848" s="48"/>
      <c r="BA1848" s="48"/>
      <c r="BE1848" s="48"/>
      <c r="BI1848" s="48"/>
      <c r="BM1848" s="41">
        <v>44701</v>
      </c>
      <c r="BN1848">
        <v>7.65</v>
      </c>
      <c r="BO1848">
        <v>5.6403999999999996</v>
      </c>
      <c r="BQ1848" s="48"/>
      <c r="BU1848" s="48"/>
      <c r="BY1848" s="41">
        <v>44992</v>
      </c>
      <c r="BZ1848">
        <v>12.7</v>
      </c>
      <c r="CA1848">
        <v>9.8528000000000002</v>
      </c>
    </row>
    <row r="1849" spans="1:79">
      <c r="A1849" s="48"/>
      <c r="E1849" s="48"/>
      <c r="M1849" s="48"/>
      <c r="Q1849" s="48"/>
      <c r="U1849" s="48"/>
      <c r="Y1849" s="48"/>
      <c r="AC1849" s="48"/>
      <c r="AG1849" s="48"/>
      <c r="AK1849" s="45"/>
      <c r="AO1849" s="48"/>
      <c r="AS1849" s="48"/>
      <c r="AW1849" s="48"/>
      <c r="BA1849" s="48"/>
      <c r="BE1849" s="48"/>
      <c r="BI1849" s="48"/>
      <c r="BM1849" s="41">
        <v>44704</v>
      </c>
      <c r="BN1849">
        <v>7.65</v>
      </c>
      <c r="BO1849">
        <v>5.6403999999999996</v>
      </c>
      <c r="BQ1849" s="48"/>
      <c r="BU1849" s="48"/>
      <c r="BY1849" s="41">
        <v>44993</v>
      </c>
      <c r="BZ1849">
        <v>12.8</v>
      </c>
      <c r="CA1849">
        <v>9.9304000000000006</v>
      </c>
    </row>
    <row r="1850" spans="1:79">
      <c r="A1850" s="48"/>
      <c r="E1850" s="48"/>
      <c r="M1850" s="48"/>
      <c r="Q1850" s="48"/>
      <c r="U1850" s="48"/>
      <c r="Y1850" s="48"/>
      <c r="AC1850" s="48"/>
      <c r="AG1850" s="48"/>
      <c r="AK1850" s="45"/>
      <c r="AO1850" s="48"/>
      <c r="AS1850" s="48"/>
      <c r="AW1850" s="48"/>
      <c r="BA1850" s="48"/>
      <c r="BE1850" s="48"/>
      <c r="BI1850" s="48"/>
      <c r="BM1850" s="41">
        <v>44705</v>
      </c>
      <c r="BN1850">
        <v>7.68</v>
      </c>
      <c r="BO1850">
        <v>5.6624999999999996</v>
      </c>
      <c r="BQ1850" s="48"/>
      <c r="BU1850" s="48"/>
      <c r="BY1850" s="41">
        <v>44994</v>
      </c>
      <c r="BZ1850">
        <v>12.9</v>
      </c>
      <c r="CA1850">
        <v>10.007999999999999</v>
      </c>
    </row>
    <row r="1851" spans="1:79">
      <c r="A1851" s="48"/>
      <c r="E1851" s="48"/>
      <c r="M1851" s="48"/>
      <c r="Q1851" s="48"/>
      <c r="U1851" s="48"/>
      <c r="Y1851" s="48"/>
      <c r="AC1851" s="48"/>
      <c r="AG1851" s="48"/>
      <c r="AK1851" s="45"/>
      <c r="AO1851" s="48"/>
      <c r="AS1851" s="48"/>
      <c r="AW1851" s="48"/>
      <c r="BA1851" s="48"/>
      <c r="BE1851" s="48"/>
      <c r="BI1851" s="48"/>
      <c r="BM1851" s="41">
        <v>44706</v>
      </c>
      <c r="BN1851">
        <v>7.67</v>
      </c>
      <c r="BO1851">
        <v>5.6551</v>
      </c>
      <c r="BQ1851" s="48"/>
      <c r="BU1851" s="48"/>
      <c r="BY1851" s="41">
        <v>44995</v>
      </c>
      <c r="BZ1851">
        <v>12.85</v>
      </c>
      <c r="CA1851">
        <v>9.9692000000000007</v>
      </c>
    </row>
    <row r="1852" spans="1:79">
      <c r="A1852" s="48"/>
      <c r="E1852" s="48"/>
      <c r="M1852" s="48"/>
      <c r="Q1852" s="48"/>
      <c r="U1852" s="48"/>
      <c r="Y1852" s="48"/>
      <c r="AC1852" s="48"/>
      <c r="AG1852" s="48"/>
      <c r="AK1852" s="45"/>
      <c r="AO1852" s="48"/>
      <c r="AS1852" s="48"/>
      <c r="AW1852" s="48"/>
      <c r="BA1852" s="48"/>
      <c r="BE1852" s="48"/>
      <c r="BI1852" s="48"/>
      <c r="BM1852" s="41">
        <v>44707</v>
      </c>
      <c r="BN1852">
        <v>8</v>
      </c>
      <c r="BO1852">
        <v>5.8983999999999996</v>
      </c>
      <c r="BQ1852" s="48"/>
      <c r="BU1852" s="48"/>
      <c r="BY1852" s="41">
        <v>44998</v>
      </c>
      <c r="BZ1852">
        <v>12.9</v>
      </c>
      <c r="CA1852">
        <v>10.007999999999999</v>
      </c>
    </row>
    <row r="1853" spans="1:79">
      <c r="A1853" s="48"/>
      <c r="E1853" s="48"/>
      <c r="M1853" s="48"/>
      <c r="Q1853" s="48"/>
      <c r="U1853" s="48"/>
      <c r="Y1853" s="48"/>
      <c r="AC1853" s="48"/>
      <c r="AG1853" s="48"/>
      <c r="AK1853" s="45"/>
      <c r="AO1853" s="48"/>
      <c r="AS1853" s="48"/>
      <c r="AW1853" s="48"/>
      <c r="BA1853" s="48"/>
      <c r="BE1853" s="48"/>
      <c r="BI1853" s="48"/>
      <c r="BM1853" s="41">
        <v>44708</v>
      </c>
      <c r="BN1853">
        <v>8.1</v>
      </c>
      <c r="BO1853">
        <v>5.9722</v>
      </c>
      <c r="BQ1853" s="48"/>
      <c r="BU1853" s="48"/>
      <c r="BY1853" s="41">
        <v>44999</v>
      </c>
      <c r="BZ1853">
        <v>12.71</v>
      </c>
      <c r="CA1853">
        <v>9.8605999999999998</v>
      </c>
    </row>
    <row r="1854" spans="1:79">
      <c r="A1854" s="48"/>
      <c r="E1854" s="48"/>
      <c r="M1854" s="48"/>
      <c r="Q1854" s="48"/>
      <c r="U1854" s="48"/>
      <c r="Y1854" s="48"/>
      <c r="AC1854" s="48"/>
      <c r="AG1854" s="48"/>
      <c r="AK1854" s="45"/>
      <c r="AO1854" s="48"/>
      <c r="AS1854" s="48"/>
      <c r="AW1854" s="48"/>
      <c r="BA1854" s="48"/>
      <c r="BE1854" s="48"/>
      <c r="BI1854" s="48"/>
      <c r="BM1854" s="41">
        <v>44711</v>
      </c>
      <c r="BN1854">
        <v>8.17</v>
      </c>
      <c r="BO1854">
        <v>6.0237999999999996</v>
      </c>
      <c r="BQ1854" s="48"/>
      <c r="BU1854" s="48"/>
      <c r="BY1854" s="41">
        <v>45000</v>
      </c>
      <c r="BZ1854">
        <v>12.9</v>
      </c>
      <c r="CA1854">
        <v>10.007999999999999</v>
      </c>
    </row>
    <row r="1855" spans="1:79">
      <c r="A1855" s="48"/>
      <c r="E1855" s="48"/>
      <c r="M1855" s="48"/>
      <c r="Q1855" s="48"/>
      <c r="U1855" s="48"/>
      <c r="Y1855" s="48"/>
      <c r="AC1855" s="48"/>
      <c r="AG1855" s="48"/>
      <c r="AK1855" s="45"/>
      <c r="AO1855" s="48"/>
      <c r="AS1855" s="48"/>
      <c r="AW1855" s="48"/>
      <c r="BA1855" s="48"/>
      <c r="BE1855" s="48"/>
      <c r="BI1855" s="48"/>
      <c r="BM1855" s="41">
        <v>44712</v>
      </c>
      <c r="BN1855">
        <v>8.16</v>
      </c>
      <c r="BO1855">
        <v>6.0164</v>
      </c>
      <c r="BQ1855" s="48"/>
      <c r="BU1855" s="48"/>
      <c r="BY1855" s="41">
        <v>45001</v>
      </c>
      <c r="BZ1855">
        <v>12.9</v>
      </c>
      <c r="CA1855">
        <v>10.007999999999999</v>
      </c>
    </row>
    <row r="1856" spans="1:79">
      <c r="A1856" s="48"/>
      <c r="E1856" s="48"/>
      <c r="M1856" s="48"/>
      <c r="Q1856" s="48"/>
      <c r="U1856" s="48"/>
      <c r="Y1856" s="48"/>
      <c r="AC1856" s="48"/>
      <c r="AG1856" s="48"/>
      <c r="AK1856" s="45"/>
      <c r="AO1856" s="48"/>
      <c r="AS1856" s="48"/>
      <c r="AW1856" s="48"/>
      <c r="BA1856" s="48"/>
      <c r="BE1856" s="48"/>
      <c r="BI1856" s="48"/>
      <c r="BM1856" s="41">
        <v>44713</v>
      </c>
      <c r="BN1856">
        <v>8.2799999999999994</v>
      </c>
      <c r="BO1856">
        <v>6.1048999999999998</v>
      </c>
      <c r="BQ1856" s="48"/>
      <c r="BU1856" s="48"/>
      <c r="BY1856" s="41">
        <v>45002</v>
      </c>
      <c r="BZ1856">
        <v>12.95</v>
      </c>
      <c r="CA1856">
        <v>10.046799999999999</v>
      </c>
    </row>
    <row r="1857" spans="1:79">
      <c r="A1857" s="48"/>
      <c r="E1857" s="48"/>
      <c r="M1857" s="48"/>
      <c r="Q1857" s="48"/>
      <c r="U1857" s="48"/>
      <c r="Y1857" s="48"/>
      <c r="AC1857" s="48"/>
      <c r="AG1857" s="48"/>
      <c r="AK1857" s="45"/>
      <c r="AO1857" s="48"/>
      <c r="AS1857" s="48"/>
      <c r="AW1857" s="48"/>
      <c r="BA1857" s="48"/>
      <c r="BE1857" s="48"/>
      <c r="BI1857" s="48"/>
      <c r="BM1857" s="41">
        <v>44714</v>
      </c>
      <c r="BN1857">
        <v>8.27</v>
      </c>
      <c r="BO1857">
        <v>6.0975000000000001</v>
      </c>
      <c r="BQ1857" s="48"/>
      <c r="BU1857" s="48"/>
      <c r="BY1857" s="41">
        <v>45006</v>
      </c>
      <c r="BZ1857">
        <v>13.4</v>
      </c>
      <c r="CA1857">
        <v>10.395899999999999</v>
      </c>
    </row>
    <row r="1858" spans="1:79">
      <c r="A1858" s="48"/>
      <c r="E1858" s="48"/>
      <c r="M1858" s="48"/>
      <c r="Q1858" s="48"/>
      <c r="U1858" s="48"/>
      <c r="Y1858" s="48"/>
      <c r="AC1858" s="48"/>
      <c r="AG1858" s="48"/>
      <c r="AK1858" s="45"/>
      <c r="AO1858" s="48"/>
      <c r="AS1858" s="48"/>
      <c r="AW1858" s="48"/>
      <c r="BA1858" s="48"/>
      <c r="BE1858" s="48"/>
      <c r="BI1858" s="48"/>
      <c r="BM1858" s="41">
        <v>44715</v>
      </c>
      <c r="BN1858">
        <v>8.19</v>
      </c>
      <c r="BO1858">
        <v>6.0385</v>
      </c>
      <c r="BQ1858" s="48"/>
      <c r="BU1858" s="48"/>
      <c r="BY1858" s="41">
        <v>45007</v>
      </c>
      <c r="BZ1858">
        <v>13.2</v>
      </c>
      <c r="CA1858">
        <v>10.2408</v>
      </c>
    </row>
    <row r="1859" spans="1:79">
      <c r="A1859" s="48"/>
      <c r="E1859" s="48"/>
      <c r="M1859" s="48"/>
      <c r="Q1859" s="48"/>
      <c r="U1859" s="48"/>
      <c r="Y1859" s="48"/>
      <c r="AC1859" s="48"/>
      <c r="AG1859" s="48"/>
      <c r="AK1859" s="45"/>
      <c r="AO1859" s="48"/>
      <c r="AS1859" s="48"/>
      <c r="AW1859" s="48"/>
      <c r="BA1859" s="48"/>
      <c r="BE1859" s="48"/>
      <c r="BI1859" s="48"/>
      <c r="BM1859" s="41">
        <v>44718</v>
      </c>
      <c r="BN1859">
        <v>8.18</v>
      </c>
      <c r="BO1859">
        <v>6.0312000000000001</v>
      </c>
      <c r="BQ1859" s="48"/>
      <c r="BU1859" s="48"/>
      <c r="BY1859" s="41">
        <v>45008</v>
      </c>
      <c r="BZ1859">
        <v>13.3</v>
      </c>
      <c r="CA1859">
        <v>10.318300000000001</v>
      </c>
    </row>
    <row r="1860" spans="1:79">
      <c r="A1860" s="48"/>
      <c r="E1860" s="48"/>
      <c r="M1860" s="48"/>
      <c r="Q1860" s="48"/>
      <c r="U1860" s="48"/>
      <c r="Y1860" s="48"/>
      <c r="AC1860" s="48"/>
      <c r="AG1860" s="48"/>
      <c r="AK1860" s="45"/>
      <c r="AO1860" s="48"/>
      <c r="AS1860" s="48"/>
      <c r="AW1860" s="48"/>
      <c r="BA1860" s="48"/>
      <c r="BE1860" s="48"/>
      <c r="BI1860" s="48"/>
      <c r="BM1860" s="41">
        <v>44719</v>
      </c>
      <c r="BN1860">
        <v>8.17</v>
      </c>
      <c r="BO1860">
        <v>6.0237999999999996</v>
      </c>
      <c r="BQ1860" s="48"/>
      <c r="BU1860" s="48"/>
      <c r="BY1860" s="41">
        <v>45009</v>
      </c>
      <c r="BZ1860">
        <v>13.36</v>
      </c>
      <c r="CA1860">
        <v>10.3649</v>
      </c>
    </row>
    <row r="1861" spans="1:79">
      <c r="A1861" s="48"/>
      <c r="E1861" s="48"/>
      <c r="M1861" s="48"/>
      <c r="Q1861" s="48"/>
      <c r="U1861" s="48"/>
      <c r="Y1861" s="48"/>
      <c r="AC1861" s="48"/>
      <c r="AG1861" s="48"/>
      <c r="AK1861" s="45"/>
      <c r="AO1861" s="48"/>
      <c r="AS1861" s="48"/>
      <c r="AW1861" s="48"/>
      <c r="BA1861" s="48"/>
      <c r="BE1861" s="48"/>
      <c r="BI1861" s="48"/>
      <c r="BM1861" s="41">
        <v>44720</v>
      </c>
      <c r="BN1861">
        <v>8.1</v>
      </c>
      <c r="BO1861">
        <v>5.9722</v>
      </c>
      <c r="BQ1861" s="48"/>
      <c r="BU1861" s="48"/>
      <c r="BY1861" s="41">
        <v>45012</v>
      </c>
      <c r="BZ1861">
        <v>13.66</v>
      </c>
      <c r="CA1861">
        <v>10.5976</v>
      </c>
    </row>
    <row r="1862" spans="1:79">
      <c r="A1862" s="48"/>
      <c r="E1862" s="48"/>
      <c r="M1862" s="48"/>
      <c r="Q1862" s="48"/>
      <c r="U1862" s="48"/>
      <c r="Y1862" s="48"/>
      <c r="AC1862" s="48"/>
      <c r="AG1862" s="48"/>
      <c r="AK1862" s="45"/>
      <c r="AO1862" s="48"/>
      <c r="AS1862" s="48"/>
      <c r="AW1862" s="48"/>
      <c r="BA1862" s="48"/>
      <c r="BE1862" s="48"/>
      <c r="BI1862" s="48"/>
      <c r="BM1862" s="41">
        <v>44721</v>
      </c>
      <c r="BN1862">
        <v>8.1199999999999992</v>
      </c>
      <c r="BO1862">
        <v>5.9869000000000003</v>
      </c>
      <c r="BQ1862" s="48"/>
      <c r="BU1862" s="48"/>
      <c r="BY1862" s="41">
        <v>45013</v>
      </c>
      <c r="BZ1862">
        <v>13.5</v>
      </c>
      <c r="CA1862">
        <v>10.4735</v>
      </c>
    </row>
    <row r="1863" spans="1:79">
      <c r="A1863" s="48"/>
      <c r="E1863" s="48"/>
      <c r="M1863" s="48"/>
      <c r="Q1863" s="48"/>
      <c r="U1863" s="48"/>
      <c r="Y1863" s="48"/>
      <c r="AC1863" s="48"/>
      <c r="AG1863" s="48"/>
      <c r="AK1863" s="45"/>
      <c r="AO1863" s="48"/>
      <c r="AS1863" s="48"/>
      <c r="AW1863" s="48"/>
      <c r="BA1863" s="48"/>
      <c r="BE1863" s="48"/>
      <c r="BI1863" s="48"/>
      <c r="BM1863" s="41">
        <v>44722</v>
      </c>
      <c r="BN1863">
        <v>8.1199999999999992</v>
      </c>
      <c r="BO1863">
        <v>5.9869000000000003</v>
      </c>
      <c r="BQ1863" s="48"/>
      <c r="BU1863" s="48"/>
      <c r="BY1863" s="41">
        <v>45014</v>
      </c>
      <c r="BZ1863">
        <v>13.5</v>
      </c>
      <c r="CA1863">
        <v>10.4735</v>
      </c>
    </row>
    <row r="1864" spans="1:79">
      <c r="A1864" s="48"/>
      <c r="E1864" s="48"/>
      <c r="M1864" s="48"/>
      <c r="Q1864" s="48"/>
      <c r="U1864" s="48"/>
      <c r="Y1864" s="48"/>
      <c r="AC1864" s="48"/>
      <c r="AG1864" s="48"/>
      <c r="AK1864" s="45"/>
      <c r="AO1864" s="48"/>
      <c r="AS1864" s="48"/>
      <c r="AW1864" s="48"/>
      <c r="BA1864" s="48"/>
      <c r="BE1864" s="48"/>
      <c r="BI1864" s="48"/>
      <c r="BM1864" s="41">
        <v>44725</v>
      </c>
      <c r="BN1864">
        <v>8.1</v>
      </c>
      <c r="BO1864">
        <v>5.9722</v>
      </c>
      <c r="BQ1864" s="48"/>
      <c r="BU1864" s="48"/>
      <c r="BY1864" s="41">
        <v>45015</v>
      </c>
      <c r="BZ1864">
        <v>13.5</v>
      </c>
      <c r="CA1864">
        <v>10.4735</v>
      </c>
    </row>
    <row r="1865" spans="1:79">
      <c r="A1865" s="48"/>
      <c r="E1865" s="48"/>
      <c r="M1865" s="48"/>
      <c r="Q1865" s="48"/>
      <c r="U1865" s="48"/>
      <c r="Y1865" s="48"/>
      <c r="AC1865" s="48"/>
      <c r="AG1865" s="48"/>
      <c r="AK1865" s="45"/>
      <c r="AO1865" s="48"/>
      <c r="AS1865" s="48"/>
      <c r="AW1865" s="48"/>
      <c r="BA1865" s="48"/>
      <c r="BE1865" s="48"/>
      <c r="BI1865" s="48"/>
      <c r="BM1865" s="41">
        <v>44726</v>
      </c>
      <c r="BN1865">
        <v>8.1199999999999992</v>
      </c>
      <c r="BO1865">
        <v>5.9869000000000003</v>
      </c>
      <c r="BQ1865" s="48"/>
      <c r="BU1865" s="48"/>
      <c r="BY1865" s="41">
        <v>45016</v>
      </c>
      <c r="BZ1865">
        <v>13.49</v>
      </c>
      <c r="CA1865">
        <v>10.4657</v>
      </c>
    </row>
    <row r="1866" spans="1:79">
      <c r="A1866" s="48"/>
      <c r="E1866" s="48"/>
      <c r="M1866" s="48"/>
      <c r="Q1866" s="48"/>
      <c r="U1866" s="48"/>
      <c r="Y1866" s="48"/>
      <c r="AC1866" s="48"/>
      <c r="AG1866" s="48"/>
      <c r="AK1866" s="45"/>
      <c r="AO1866" s="48"/>
      <c r="AS1866" s="48"/>
      <c r="AW1866" s="48"/>
      <c r="BA1866" s="48"/>
      <c r="BE1866" s="48"/>
      <c r="BI1866" s="48"/>
      <c r="BM1866" s="41">
        <v>44727</v>
      </c>
      <c r="BN1866">
        <v>8.1</v>
      </c>
      <c r="BO1866">
        <v>5.9722</v>
      </c>
      <c r="BQ1866" s="48"/>
      <c r="BU1866" s="48"/>
      <c r="BY1866" s="41">
        <v>45019</v>
      </c>
      <c r="BZ1866">
        <v>13.5</v>
      </c>
      <c r="CA1866">
        <v>10.4735</v>
      </c>
    </row>
    <row r="1867" spans="1:79">
      <c r="A1867" s="48"/>
      <c r="E1867" s="48"/>
      <c r="M1867" s="48"/>
      <c r="Q1867" s="48"/>
      <c r="U1867" s="48"/>
      <c r="Y1867" s="48"/>
      <c r="AC1867" s="48"/>
      <c r="AG1867" s="48"/>
      <c r="AK1867" s="45"/>
      <c r="AO1867" s="48"/>
      <c r="AS1867" s="48"/>
      <c r="AW1867" s="48"/>
      <c r="BA1867" s="48"/>
      <c r="BE1867" s="48"/>
      <c r="BI1867" s="48"/>
      <c r="BM1867" s="41">
        <v>44728</v>
      </c>
      <c r="BN1867">
        <v>8.11</v>
      </c>
      <c r="BO1867">
        <v>5.9794999999999998</v>
      </c>
      <c r="BQ1867" s="48"/>
      <c r="BU1867" s="48"/>
      <c r="BY1867" s="41">
        <v>45020</v>
      </c>
      <c r="BZ1867">
        <v>13.45</v>
      </c>
      <c r="CA1867">
        <v>10.434699999999999</v>
      </c>
    </row>
    <row r="1868" spans="1:79">
      <c r="A1868" s="48"/>
      <c r="E1868" s="48"/>
      <c r="M1868" s="48"/>
      <c r="Q1868" s="48"/>
      <c r="U1868" s="48"/>
      <c r="Y1868" s="48"/>
      <c r="AC1868" s="48"/>
      <c r="AG1868" s="48"/>
      <c r="AK1868" s="45"/>
      <c r="AO1868" s="48"/>
      <c r="AS1868" s="48"/>
      <c r="AW1868" s="48"/>
      <c r="BA1868" s="48"/>
      <c r="BE1868" s="48"/>
      <c r="BI1868" s="48"/>
      <c r="BM1868" s="41">
        <v>44729</v>
      </c>
      <c r="BN1868">
        <v>8.11</v>
      </c>
      <c r="BO1868">
        <v>5.9794999999999998</v>
      </c>
      <c r="BQ1868" s="48"/>
      <c r="BU1868" s="48"/>
      <c r="BY1868" s="41">
        <v>45021</v>
      </c>
      <c r="BZ1868">
        <v>13.4</v>
      </c>
      <c r="CA1868">
        <v>10.395899999999999</v>
      </c>
    </row>
    <row r="1869" spans="1:79">
      <c r="A1869" s="48"/>
      <c r="E1869" s="48"/>
      <c r="M1869" s="48"/>
      <c r="Q1869" s="48"/>
      <c r="U1869" s="48"/>
      <c r="Y1869" s="48"/>
      <c r="AC1869" s="48"/>
      <c r="AG1869" s="48"/>
      <c r="AK1869" s="45"/>
      <c r="AO1869" s="48"/>
      <c r="AS1869" s="48"/>
      <c r="AW1869" s="48"/>
      <c r="BA1869" s="48"/>
      <c r="BE1869" s="48"/>
      <c r="BI1869" s="48"/>
      <c r="BM1869" s="41">
        <v>44732</v>
      </c>
      <c r="BN1869">
        <v>8.15</v>
      </c>
      <c r="BO1869">
        <v>6.0090000000000003</v>
      </c>
      <c r="BQ1869" s="48"/>
      <c r="BU1869" s="48"/>
      <c r="BY1869" s="41">
        <v>45022</v>
      </c>
      <c r="BZ1869">
        <v>13.25</v>
      </c>
      <c r="CA1869">
        <v>10.279500000000001</v>
      </c>
    </row>
    <row r="1870" spans="1:79">
      <c r="A1870" s="48"/>
      <c r="E1870" s="48"/>
      <c r="M1870" s="48"/>
      <c r="Q1870" s="48"/>
      <c r="U1870" s="48"/>
      <c r="Y1870" s="48"/>
      <c r="AC1870" s="48"/>
      <c r="AG1870" s="48"/>
      <c r="AK1870" s="45"/>
      <c r="AO1870" s="48"/>
      <c r="AS1870" s="48"/>
      <c r="AW1870" s="48"/>
      <c r="BA1870" s="48"/>
      <c r="BE1870" s="48"/>
      <c r="BI1870" s="48"/>
      <c r="BM1870" s="41">
        <v>44733</v>
      </c>
      <c r="BN1870">
        <v>8.11</v>
      </c>
      <c r="BO1870">
        <v>5.9794999999999998</v>
      </c>
      <c r="BQ1870" s="48"/>
      <c r="BU1870" s="48"/>
      <c r="BY1870" s="41">
        <v>45023</v>
      </c>
      <c r="BZ1870">
        <v>13.25</v>
      </c>
      <c r="CA1870">
        <v>10.279500000000001</v>
      </c>
    </row>
    <row r="1871" spans="1:79">
      <c r="A1871" s="48"/>
      <c r="E1871" s="48"/>
      <c r="M1871" s="48"/>
      <c r="Q1871" s="48"/>
      <c r="U1871" s="48"/>
      <c r="Y1871" s="48"/>
      <c r="AC1871" s="48"/>
      <c r="AG1871" s="48"/>
      <c r="AK1871" s="45"/>
      <c r="AO1871" s="48"/>
      <c r="AS1871" s="48"/>
      <c r="AW1871" s="48"/>
      <c r="BA1871" s="48"/>
      <c r="BE1871" s="48"/>
      <c r="BI1871" s="48"/>
      <c r="BM1871" s="41">
        <v>44734</v>
      </c>
      <c r="BN1871">
        <v>8.16</v>
      </c>
      <c r="BO1871">
        <v>6.0164</v>
      </c>
      <c r="BQ1871" s="48"/>
      <c r="BU1871" s="48"/>
      <c r="BY1871" s="41">
        <v>45026</v>
      </c>
      <c r="BZ1871">
        <v>13.3</v>
      </c>
      <c r="CA1871">
        <v>10.318300000000001</v>
      </c>
    </row>
    <row r="1872" spans="1:79">
      <c r="A1872" s="48"/>
      <c r="E1872" s="48"/>
      <c r="M1872" s="48"/>
      <c r="Q1872" s="48"/>
      <c r="U1872" s="48"/>
      <c r="Y1872" s="48"/>
      <c r="AC1872" s="48"/>
      <c r="AG1872" s="48"/>
      <c r="AK1872" s="45"/>
      <c r="AO1872" s="48"/>
      <c r="AS1872" s="48"/>
      <c r="AW1872" s="48"/>
      <c r="BA1872" s="48"/>
      <c r="BE1872" s="48"/>
      <c r="BI1872" s="48"/>
      <c r="BM1872" s="41">
        <v>44735</v>
      </c>
      <c r="BN1872">
        <v>8.32</v>
      </c>
      <c r="BO1872">
        <v>6.1344000000000003</v>
      </c>
      <c r="BQ1872" s="48"/>
      <c r="BU1872" s="48"/>
      <c r="BY1872" s="41">
        <v>45027</v>
      </c>
      <c r="BZ1872">
        <v>13.1</v>
      </c>
      <c r="CA1872">
        <v>10.1632</v>
      </c>
    </row>
    <row r="1873" spans="1:79">
      <c r="A1873" s="48"/>
      <c r="E1873" s="48"/>
      <c r="M1873" s="48"/>
      <c r="Q1873" s="48"/>
      <c r="U1873" s="48"/>
      <c r="Y1873" s="48"/>
      <c r="AC1873" s="48"/>
      <c r="AG1873" s="48"/>
      <c r="AK1873" s="45"/>
      <c r="AO1873" s="48"/>
      <c r="AS1873" s="48"/>
      <c r="AW1873" s="48"/>
      <c r="BA1873" s="48"/>
      <c r="BE1873" s="48"/>
      <c r="BI1873" s="48"/>
      <c r="BM1873" s="41">
        <v>44736</v>
      </c>
      <c r="BN1873">
        <v>8.8000000000000007</v>
      </c>
      <c r="BO1873">
        <v>6.4882999999999997</v>
      </c>
      <c r="BQ1873" s="48"/>
      <c r="BU1873" s="48"/>
      <c r="BY1873" s="41">
        <v>45028</v>
      </c>
      <c r="BZ1873">
        <v>12.86</v>
      </c>
      <c r="CA1873">
        <v>9.9770000000000003</v>
      </c>
    </row>
    <row r="1874" spans="1:79">
      <c r="A1874" s="48"/>
      <c r="E1874" s="48"/>
      <c r="M1874" s="48"/>
      <c r="Q1874" s="48"/>
      <c r="U1874" s="48"/>
      <c r="Y1874" s="48"/>
      <c r="AC1874" s="48"/>
      <c r="AG1874" s="48"/>
      <c r="AK1874" s="45"/>
      <c r="AO1874" s="48"/>
      <c r="AS1874" s="48"/>
      <c r="AW1874" s="48"/>
      <c r="BA1874" s="48"/>
      <c r="BE1874" s="48"/>
      <c r="BI1874" s="48"/>
      <c r="BM1874" s="41">
        <v>44739</v>
      </c>
      <c r="BN1874">
        <v>9</v>
      </c>
      <c r="BO1874">
        <v>6.6357999999999997</v>
      </c>
      <c r="BQ1874" s="48"/>
      <c r="BU1874" s="48"/>
      <c r="BY1874" s="41">
        <v>45029</v>
      </c>
      <c r="BZ1874">
        <v>12.82</v>
      </c>
      <c r="CA1874">
        <v>9.9459</v>
      </c>
    </row>
    <row r="1875" spans="1:79">
      <c r="A1875" s="48"/>
      <c r="E1875" s="48"/>
      <c r="M1875" s="48"/>
      <c r="Q1875" s="48"/>
      <c r="U1875" s="48"/>
      <c r="Y1875" s="48"/>
      <c r="AC1875" s="48"/>
      <c r="AG1875" s="48"/>
      <c r="AK1875" s="45"/>
      <c r="AO1875" s="48"/>
      <c r="AS1875" s="48"/>
      <c r="AW1875" s="48"/>
      <c r="BA1875" s="48"/>
      <c r="BE1875" s="48"/>
      <c r="BI1875" s="48"/>
      <c r="BM1875" s="41">
        <v>44740</v>
      </c>
      <c r="BN1875">
        <v>8.99</v>
      </c>
      <c r="BO1875">
        <v>6.6284000000000001</v>
      </c>
      <c r="BQ1875" s="48"/>
      <c r="BU1875" s="48"/>
      <c r="BY1875" s="41">
        <v>45030</v>
      </c>
      <c r="BZ1875">
        <v>12.82</v>
      </c>
      <c r="CA1875">
        <v>9.9459</v>
      </c>
    </row>
    <row r="1876" spans="1:79">
      <c r="A1876" s="48"/>
      <c r="E1876" s="48"/>
      <c r="M1876" s="48"/>
      <c r="Q1876" s="48"/>
      <c r="U1876" s="48"/>
      <c r="Y1876" s="48"/>
      <c r="AC1876" s="48"/>
      <c r="AG1876" s="48"/>
      <c r="AK1876" s="45"/>
      <c r="AO1876" s="48"/>
      <c r="AS1876" s="48"/>
      <c r="AW1876" s="48"/>
      <c r="BA1876" s="48"/>
      <c r="BE1876" s="48"/>
      <c r="BI1876" s="48"/>
      <c r="BM1876" s="41">
        <v>44741</v>
      </c>
      <c r="BN1876">
        <v>9</v>
      </c>
      <c r="BO1876">
        <v>6.6357999999999997</v>
      </c>
      <c r="BQ1876" s="48"/>
      <c r="BU1876" s="48"/>
      <c r="BY1876" s="41">
        <v>45033</v>
      </c>
      <c r="BZ1876">
        <v>12.9</v>
      </c>
      <c r="CA1876">
        <v>10.007999999999999</v>
      </c>
    </row>
    <row r="1877" spans="1:79">
      <c r="A1877" s="48"/>
      <c r="E1877" s="48"/>
      <c r="M1877" s="48"/>
      <c r="Q1877" s="48"/>
      <c r="U1877" s="48"/>
      <c r="Y1877" s="48"/>
      <c r="AC1877" s="48"/>
      <c r="AG1877" s="48"/>
      <c r="AK1877" s="45"/>
      <c r="AO1877" s="48"/>
      <c r="AS1877" s="48"/>
      <c r="AW1877" s="48"/>
      <c r="BA1877" s="48"/>
      <c r="BE1877" s="48"/>
      <c r="BI1877" s="48"/>
      <c r="BM1877" s="41">
        <v>44742</v>
      </c>
      <c r="BN1877">
        <v>9</v>
      </c>
      <c r="BO1877">
        <v>6.6357999999999997</v>
      </c>
      <c r="BQ1877" s="48"/>
      <c r="BU1877" s="48"/>
      <c r="BY1877" s="41">
        <v>45034</v>
      </c>
      <c r="BZ1877">
        <v>12.9</v>
      </c>
      <c r="CA1877">
        <v>10.007999999999999</v>
      </c>
    </row>
    <row r="1878" spans="1:79">
      <c r="A1878" s="48"/>
      <c r="E1878" s="48"/>
      <c r="M1878" s="48"/>
      <c r="Q1878" s="48"/>
      <c r="U1878" s="48"/>
      <c r="Y1878" s="48"/>
      <c r="AC1878" s="48"/>
      <c r="AG1878" s="48"/>
      <c r="AK1878" s="45"/>
      <c r="AO1878" s="48"/>
      <c r="AS1878" s="48"/>
      <c r="AW1878" s="48"/>
      <c r="BA1878" s="48"/>
      <c r="BE1878" s="48"/>
      <c r="BI1878" s="48"/>
      <c r="BM1878" s="41">
        <v>44743</v>
      </c>
      <c r="BN1878">
        <v>9.1</v>
      </c>
      <c r="BO1878">
        <v>6.7095000000000002</v>
      </c>
      <c r="BQ1878" s="48"/>
      <c r="BU1878" s="48"/>
      <c r="BY1878" s="41">
        <v>45035</v>
      </c>
      <c r="BZ1878">
        <v>13.1</v>
      </c>
      <c r="CA1878">
        <v>10.1632</v>
      </c>
    </row>
    <row r="1879" spans="1:79">
      <c r="A1879" s="48"/>
      <c r="E1879" s="48"/>
      <c r="M1879" s="48"/>
      <c r="Q1879" s="48"/>
      <c r="U1879" s="48"/>
      <c r="Y1879" s="48"/>
      <c r="AC1879" s="48"/>
      <c r="AG1879" s="48"/>
      <c r="AK1879" s="45"/>
      <c r="AO1879" s="48"/>
      <c r="AS1879" s="48"/>
      <c r="AW1879" s="48"/>
      <c r="BA1879" s="48"/>
      <c r="BE1879" s="48"/>
      <c r="BI1879" s="48"/>
      <c r="BM1879" s="41">
        <v>44746</v>
      </c>
      <c r="BN1879">
        <v>9.2100000000000009</v>
      </c>
      <c r="BO1879">
        <v>6.7906000000000004</v>
      </c>
      <c r="BQ1879" s="48"/>
      <c r="BU1879" s="48"/>
      <c r="BY1879" s="41">
        <v>45036</v>
      </c>
      <c r="BZ1879">
        <v>13.09</v>
      </c>
      <c r="CA1879">
        <v>10.1554</v>
      </c>
    </row>
    <row r="1880" spans="1:79">
      <c r="A1880" s="48"/>
      <c r="E1880" s="48"/>
      <c r="M1880" s="48"/>
      <c r="Q1880" s="48"/>
      <c r="U1880" s="48"/>
      <c r="Y1880" s="48"/>
      <c r="AC1880" s="48"/>
      <c r="AG1880" s="48"/>
      <c r="AK1880" s="45"/>
      <c r="AO1880" s="48"/>
      <c r="AS1880" s="48"/>
      <c r="AW1880" s="48"/>
      <c r="BA1880" s="48"/>
      <c r="BE1880" s="48"/>
      <c r="BI1880" s="48"/>
      <c r="BM1880" s="41">
        <v>44747</v>
      </c>
      <c r="BN1880">
        <v>9.2899999999999991</v>
      </c>
      <c r="BO1880">
        <v>6.8495999999999997</v>
      </c>
      <c r="BQ1880" s="48"/>
      <c r="BU1880" s="48"/>
      <c r="BY1880" s="41">
        <v>45040</v>
      </c>
      <c r="BZ1880">
        <v>12.85</v>
      </c>
      <c r="CA1880">
        <v>9.9692000000000007</v>
      </c>
    </row>
    <row r="1881" spans="1:79">
      <c r="A1881" s="48"/>
      <c r="E1881" s="48"/>
      <c r="M1881" s="48"/>
      <c r="Q1881" s="48"/>
      <c r="U1881" s="48"/>
      <c r="Y1881" s="48"/>
      <c r="AC1881" s="48"/>
      <c r="AG1881" s="48"/>
      <c r="AK1881" s="45"/>
      <c r="AO1881" s="48"/>
      <c r="AS1881" s="48"/>
      <c r="AW1881" s="48"/>
      <c r="BA1881" s="48"/>
      <c r="BE1881" s="48"/>
      <c r="BI1881" s="48"/>
      <c r="BM1881" s="41">
        <v>44748</v>
      </c>
      <c r="BN1881">
        <v>9.3800000000000008</v>
      </c>
      <c r="BO1881">
        <v>6.9158999999999997</v>
      </c>
      <c r="BQ1881" s="48"/>
      <c r="BU1881" s="48"/>
      <c r="BY1881" s="41">
        <v>45041</v>
      </c>
      <c r="BZ1881">
        <v>13.05</v>
      </c>
      <c r="CA1881">
        <v>10.1244</v>
      </c>
    </row>
    <row r="1882" spans="1:79">
      <c r="A1882" s="48"/>
      <c r="E1882" s="48"/>
      <c r="M1882" s="48"/>
      <c r="Q1882" s="48"/>
      <c r="U1882" s="48"/>
      <c r="Y1882" s="48"/>
      <c r="AC1882" s="48"/>
      <c r="AG1882" s="48"/>
      <c r="AK1882" s="45"/>
      <c r="AO1882" s="48"/>
      <c r="AS1882" s="48"/>
      <c r="AW1882" s="48"/>
      <c r="BA1882" s="48"/>
      <c r="BE1882" s="48"/>
      <c r="BI1882" s="48"/>
      <c r="BM1882" s="41">
        <v>44749</v>
      </c>
      <c r="BN1882">
        <v>9.3699999999999992</v>
      </c>
      <c r="BO1882">
        <v>6.9085999999999999</v>
      </c>
      <c r="BQ1882" s="48"/>
      <c r="BU1882" s="48"/>
      <c r="BY1882" s="41">
        <v>45042</v>
      </c>
      <c r="BZ1882">
        <v>12.92</v>
      </c>
      <c r="CA1882">
        <v>10.0235</v>
      </c>
    </row>
    <row r="1883" spans="1:79">
      <c r="A1883" s="48"/>
      <c r="E1883" s="48"/>
      <c r="M1883" s="48"/>
      <c r="Q1883" s="48"/>
      <c r="U1883" s="48"/>
      <c r="Y1883" s="48"/>
      <c r="AC1883" s="48"/>
      <c r="AG1883" s="48"/>
      <c r="AK1883" s="45"/>
      <c r="AO1883" s="48"/>
      <c r="AS1883" s="48"/>
      <c r="AW1883" s="48"/>
      <c r="BA1883" s="48"/>
      <c r="BE1883" s="48"/>
      <c r="BI1883" s="48"/>
      <c r="BM1883" s="41">
        <v>44750</v>
      </c>
      <c r="BN1883">
        <v>9.41</v>
      </c>
      <c r="BO1883">
        <v>6.9379999999999997</v>
      </c>
      <c r="BQ1883" s="48"/>
      <c r="BU1883" s="48"/>
      <c r="BY1883" s="41">
        <v>45043</v>
      </c>
      <c r="BZ1883">
        <v>13.05</v>
      </c>
      <c r="CA1883">
        <v>10.1244</v>
      </c>
    </row>
    <row r="1884" spans="1:79">
      <c r="A1884" s="48"/>
      <c r="E1884" s="48"/>
      <c r="M1884" s="48"/>
      <c r="Q1884" s="48"/>
      <c r="U1884" s="48"/>
      <c r="Y1884" s="48"/>
      <c r="AC1884" s="48"/>
      <c r="AG1884" s="48"/>
      <c r="AK1884" s="45"/>
      <c r="AO1884" s="48"/>
      <c r="AS1884" s="48"/>
      <c r="AW1884" s="48"/>
      <c r="BA1884" s="48"/>
      <c r="BE1884" s="48"/>
      <c r="BI1884" s="48"/>
      <c r="BM1884" s="41">
        <v>44753</v>
      </c>
      <c r="BN1884">
        <v>9.3800000000000008</v>
      </c>
      <c r="BO1884">
        <v>6.9158999999999997</v>
      </c>
      <c r="BQ1884" s="48"/>
      <c r="BU1884" s="48"/>
      <c r="BY1884" s="41">
        <v>45044</v>
      </c>
      <c r="BZ1884">
        <v>13.1</v>
      </c>
      <c r="CA1884">
        <v>10.1632</v>
      </c>
    </row>
    <row r="1885" spans="1:79">
      <c r="A1885" s="48"/>
      <c r="E1885" s="48"/>
      <c r="M1885" s="48"/>
      <c r="Q1885" s="48"/>
      <c r="U1885" s="48"/>
      <c r="Y1885" s="48"/>
      <c r="AC1885" s="48"/>
      <c r="AG1885" s="48"/>
      <c r="AK1885" s="45"/>
      <c r="AO1885" s="48"/>
      <c r="AS1885" s="48"/>
      <c r="AW1885" s="48"/>
      <c r="BA1885" s="48"/>
      <c r="BE1885" s="48"/>
      <c r="BI1885" s="48"/>
      <c r="BM1885" s="41">
        <v>44754</v>
      </c>
      <c r="BN1885">
        <v>9.25</v>
      </c>
      <c r="BO1885">
        <v>6.8201000000000001</v>
      </c>
      <c r="BQ1885" s="48"/>
      <c r="BU1885" s="48"/>
      <c r="BY1885" s="41">
        <v>45048</v>
      </c>
      <c r="BZ1885">
        <v>13.1</v>
      </c>
      <c r="CA1885">
        <v>10.1632</v>
      </c>
    </row>
    <row r="1886" spans="1:79">
      <c r="A1886" s="48"/>
      <c r="E1886" s="48"/>
      <c r="M1886" s="48"/>
      <c r="Q1886" s="48"/>
      <c r="U1886" s="48"/>
      <c r="Y1886" s="48"/>
      <c r="AC1886" s="48"/>
      <c r="AG1886" s="48"/>
      <c r="AK1886" s="45"/>
      <c r="AO1886" s="48"/>
      <c r="AS1886" s="48"/>
      <c r="AW1886" s="48"/>
      <c r="BA1886" s="48"/>
      <c r="BE1886" s="48"/>
      <c r="BI1886" s="48"/>
      <c r="BM1886" s="41">
        <v>44755</v>
      </c>
      <c r="BN1886">
        <v>9.25</v>
      </c>
      <c r="BO1886">
        <v>6.8201000000000001</v>
      </c>
      <c r="BQ1886" s="48"/>
      <c r="BU1886" s="48"/>
      <c r="BY1886" s="41">
        <v>45049</v>
      </c>
      <c r="BZ1886">
        <v>13.08</v>
      </c>
      <c r="CA1886">
        <v>10.1477</v>
      </c>
    </row>
    <row r="1887" spans="1:79">
      <c r="A1887" s="48"/>
      <c r="E1887" s="48"/>
      <c r="M1887" s="48"/>
      <c r="Q1887" s="48"/>
      <c r="U1887" s="48"/>
      <c r="Y1887" s="48"/>
      <c r="AC1887" s="48"/>
      <c r="AG1887" s="48"/>
      <c r="AK1887" s="45"/>
      <c r="AO1887" s="48"/>
      <c r="AS1887" s="48"/>
      <c r="AW1887" s="48"/>
      <c r="BA1887" s="48"/>
      <c r="BE1887" s="48"/>
      <c r="BI1887" s="48"/>
      <c r="BM1887" s="41">
        <v>44756</v>
      </c>
      <c r="BN1887">
        <v>9.44</v>
      </c>
      <c r="BO1887">
        <v>6.9602000000000004</v>
      </c>
      <c r="BQ1887" s="48"/>
      <c r="BU1887" s="48"/>
      <c r="BY1887" s="41">
        <v>45050</v>
      </c>
      <c r="BZ1887">
        <v>13.1</v>
      </c>
      <c r="CA1887">
        <v>10.1632</v>
      </c>
    </row>
    <row r="1888" spans="1:79">
      <c r="A1888" s="48"/>
      <c r="E1888" s="48"/>
      <c r="M1888" s="48"/>
      <c r="Q1888" s="48"/>
      <c r="U1888" s="48"/>
      <c r="Y1888" s="48"/>
      <c r="AC1888" s="48"/>
      <c r="AG1888" s="48"/>
      <c r="AK1888" s="45"/>
      <c r="AO1888" s="48"/>
      <c r="AS1888" s="48"/>
      <c r="AW1888" s="48"/>
      <c r="BA1888" s="48"/>
      <c r="BE1888" s="48"/>
      <c r="BI1888" s="48"/>
      <c r="BM1888" s="41">
        <v>44757</v>
      </c>
      <c r="BN1888">
        <v>9.5</v>
      </c>
      <c r="BO1888">
        <v>7.0044000000000004</v>
      </c>
      <c r="BQ1888" s="48"/>
      <c r="BU1888" s="48"/>
      <c r="BY1888" s="41">
        <v>45051</v>
      </c>
      <c r="BZ1888">
        <v>13.08</v>
      </c>
      <c r="CA1888">
        <v>10.1477</v>
      </c>
    </row>
    <row r="1889" spans="1:79">
      <c r="A1889" s="48"/>
      <c r="E1889" s="48"/>
      <c r="M1889" s="48"/>
      <c r="Q1889" s="48"/>
      <c r="U1889" s="48"/>
      <c r="Y1889" s="48"/>
      <c r="AC1889" s="48"/>
      <c r="AG1889" s="48"/>
      <c r="AK1889" s="45"/>
      <c r="AO1889" s="48"/>
      <c r="AS1889" s="48"/>
      <c r="AW1889" s="48"/>
      <c r="BA1889" s="48"/>
      <c r="BE1889" s="48"/>
      <c r="BI1889" s="48"/>
      <c r="BM1889" s="41">
        <v>44760</v>
      </c>
      <c r="BN1889">
        <v>9.6</v>
      </c>
      <c r="BO1889">
        <v>7.0781000000000001</v>
      </c>
      <c r="BQ1889" s="48"/>
      <c r="BU1889" s="48"/>
      <c r="BY1889" s="41">
        <v>45054</v>
      </c>
      <c r="BZ1889">
        <v>13.85</v>
      </c>
      <c r="CA1889">
        <v>10.744999999999999</v>
      </c>
    </row>
    <row r="1890" spans="1:79">
      <c r="A1890" s="48"/>
      <c r="E1890" s="48"/>
      <c r="M1890" s="48"/>
      <c r="Q1890" s="48"/>
      <c r="U1890" s="48"/>
      <c r="Y1890" s="48"/>
      <c r="AC1890" s="48"/>
      <c r="AG1890" s="48"/>
      <c r="AK1890" s="45"/>
      <c r="AO1890" s="48"/>
      <c r="AS1890" s="48"/>
      <c r="AW1890" s="48"/>
      <c r="BA1890" s="48"/>
      <c r="BE1890" s="48"/>
      <c r="BI1890" s="48"/>
      <c r="BM1890" s="41">
        <v>44761</v>
      </c>
      <c r="BN1890">
        <v>9.69</v>
      </c>
      <c r="BO1890">
        <v>7.1444999999999999</v>
      </c>
      <c r="BQ1890" s="48"/>
      <c r="BU1890" s="48"/>
      <c r="BY1890" s="41">
        <v>45055</v>
      </c>
      <c r="BZ1890">
        <v>13.9</v>
      </c>
      <c r="CA1890">
        <v>10.783799999999999</v>
      </c>
    </row>
    <row r="1891" spans="1:79">
      <c r="A1891" s="48"/>
      <c r="E1891" s="48"/>
      <c r="M1891" s="48"/>
      <c r="Q1891" s="48"/>
      <c r="U1891" s="48"/>
      <c r="Y1891" s="48"/>
      <c r="AC1891" s="48"/>
      <c r="AG1891" s="48"/>
      <c r="AK1891" s="45"/>
      <c r="AO1891" s="48"/>
      <c r="AS1891" s="48"/>
      <c r="AW1891" s="48"/>
      <c r="BA1891" s="48"/>
      <c r="BE1891" s="48"/>
      <c r="BI1891" s="48"/>
      <c r="BM1891" s="41">
        <v>44762</v>
      </c>
      <c r="BN1891">
        <v>9.7899999999999991</v>
      </c>
      <c r="BO1891">
        <v>7.2182000000000004</v>
      </c>
      <c r="BQ1891" s="48"/>
      <c r="BU1891" s="48"/>
      <c r="BY1891" s="41">
        <v>45056</v>
      </c>
      <c r="BZ1891">
        <v>14</v>
      </c>
      <c r="CA1891">
        <v>10.8614</v>
      </c>
    </row>
    <row r="1892" spans="1:79">
      <c r="A1892" s="48"/>
      <c r="E1892" s="48"/>
      <c r="M1892" s="48"/>
      <c r="Q1892" s="48"/>
      <c r="U1892" s="48"/>
      <c r="Y1892" s="48"/>
      <c r="AC1892" s="48"/>
      <c r="AG1892" s="48"/>
      <c r="AK1892" s="45"/>
      <c r="AO1892" s="48"/>
      <c r="AS1892" s="48"/>
      <c r="AW1892" s="48"/>
      <c r="BA1892" s="48"/>
      <c r="BE1892" s="48"/>
      <c r="BI1892" s="48"/>
      <c r="BM1892" s="41">
        <v>44763</v>
      </c>
      <c r="BN1892">
        <v>9.69</v>
      </c>
      <c r="BO1892">
        <v>7.1444999999999999</v>
      </c>
      <c r="BQ1892" s="48"/>
      <c r="BU1892" s="48"/>
      <c r="BY1892" s="41">
        <v>45057</v>
      </c>
      <c r="BZ1892">
        <v>14</v>
      </c>
      <c r="CA1892">
        <v>10.8614</v>
      </c>
    </row>
    <row r="1893" spans="1:79">
      <c r="A1893" s="48"/>
      <c r="E1893" s="48"/>
      <c r="M1893" s="48"/>
      <c r="Q1893" s="48"/>
      <c r="U1893" s="48"/>
      <c r="Y1893" s="48"/>
      <c r="AC1893" s="48"/>
      <c r="AG1893" s="48"/>
      <c r="AK1893" s="45"/>
      <c r="AO1893" s="48"/>
      <c r="AS1893" s="48"/>
      <c r="AW1893" s="48"/>
      <c r="BA1893" s="48"/>
      <c r="BE1893" s="48"/>
      <c r="BI1893" s="48"/>
      <c r="BM1893" s="41">
        <v>44764</v>
      </c>
      <c r="BN1893">
        <v>9.5</v>
      </c>
      <c r="BO1893">
        <v>7.3030999999999997</v>
      </c>
      <c r="BQ1893" s="48"/>
      <c r="BU1893" s="48"/>
      <c r="BY1893" s="41">
        <v>45058</v>
      </c>
      <c r="BZ1893">
        <v>14</v>
      </c>
      <c r="CA1893">
        <v>10.8614</v>
      </c>
    </row>
    <row r="1894" spans="1:79">
      <c r="A1894" s="48"/>
      <c r="E1894" s="48"/>
      <c r="M1894" s="48"/>
      <c r="Q1894" s="48"/>
      <c r="U1894" s="48"/>
      <c r="Y1894" s="48"/>
      <c r="AC1894" s="48"/>
      <c r="AG1894" s="48"/>
      <c r="AK1894" s="45"/>
      <c r="AO1894" s="48"/>
      <c r="AS1894" s="48"/>
      <c r="AW1894" s="48"/>
      <c r="BA1894" s="48"/>
      <c r="BE1894" s="48"/>
      <c r="BI1894" s="48"/>
      <c r="BM1894" s="41">
        <v>44768</v>
      </c>
      <c r="BN1894">
        <v>9.4600000000000009</v>
      </c>
      <c r="BO1894">
        <v>7.2724000000000002</v>
      </c>
      <c r="BQ1894" s="48"/>
      <c r="BU1894" s="48"/>
      <c r="BY1894" s="41">
        <v>45061</v>
      </c>
      <c r="BZ1894">
        <v>14</v>
      </c>
      <c r="CA1894">
        <v>10.8614</v>
      </c>
    </row>
    <row r="1895" spans="1:79">
      <c r="A1895" s="48"/>
      <c r="E1895" s="48"/>
      <c r="M1895" s="48"/>
      <c r="Q1895" s="48"/>
      <c r="U1895" s="48"/>
      <c r="Y1895" s="48"/>
      <c r="AC1895" s="48"/>
      <c r="AG1895" s="48"/>
      <c r="AK1895" s="45"/>
      <c r="AO1895" s="48"/>
      <c r="AS1895" s="48"/>
      <c r="AW1895" s="48"/>
      <c r="BA1895" s="48"/>
      <c r="BE1895" s="48"/>
      <c r="BI1895" s="48"/>
      <c r="BM1895" s="41">
        <v>44769</v>
      </c>
      <c r="BN1895">
        <v>9.3000000000000007</v>
      </c>
      <c r="BO1895">
        <v>7.1494</v>
      </c>
      <c r="BQ1895" s="48"/>
      <c r="BU1895" s="48"/>
      <c r="BY1895" s="41">
        <v>45062</v>
      </c>
      <c r="BZ1895">
        <v>14.1</v>
      </c>
      <c r="CA1895">
        <v>10.939</v>
      </c>
    </row>
    <row r="1896" spans="1:79">
      <c r="A1896" s="48"/>
      <c r="E1896" s="48"/>
      <c r="M1896" s="48"/>
      <c r="Q1896" s="48"/>
      <c r="U1896" s="48"/>
      <c r="Y1896" s="48"/>
      <c r="AC1896" s="48"/>
      <c r="AG1896" s="48"/>
      <c r="AK1896" s="45"/>
      <c r="AO1896" s="48"/>
      <c r="AS1896" s="48"/>
      <c r="AW1896" s="48"/>
      <c r="BA1896" s="48"/>
      <c r="BE1896" s="48"/>
      <c r="BI1896" s="48"/>
      <c r="BM1896" s="41">
        <v>44770</v>
      </c>
      <c r="BN1896">
        <v>8.1999999999999993</v>
      </c>
      <c r="BO1896">
        <v>7.3719000000000001</v>
      </c>
      <c r="BQ1896" s="48"/>
      <c r="BU1896" s="48"/>
      <c r="BY1896" s="41">
        <v>45063</v>
      </c>
      <c r="BZ1896">
        <v>14</v>
      </c>
      <c r="CA1896">
        <v>10.8614</v>
      </c>
    </row>
    <row r="1897" spans="1:79">
      <c r="A1897" s="48"/>
      <c r="E1897" s="48"/>
      <c r="M1897" s="48"/>
      <c r="Q1897" s="48"/>
      <c r="U1897" s="48"/>
      <c r="Y1897" s="48"/>
      <c r="AC1897" s="48"/>
      <c r="AG1897" s="48"/>
      <c r="AK1897" s="45"/>
      <c r="AO1897" s="48"/>
      <c r="AS1897" s="48"/>
      <c r="AW1897" s="48"/>
      <c r="BA1897" s="48"/>
      <c r="BE1897" s="48"/>
      <c r="BI1897" s="48"/>
      <c r="BM1897" s="41">
        <v>44771</v>
      </c>
      <c r="BN1897">
        <v>8.48</v>
      </c>
      <c r="BO1897">
        <v>7.6235999999999997</v>
      </c>
      <c r="BQ1897" s="48"/>
      <c r="BU1897" s="48"/>
      <c r="BY1897" s="41">
        <v>45064</v>
      </c>
      <c r="BZ1897">
        <v>13.99</v>
      </c>
      <c r="CA1897">
        <v>10.8536</v>
      </c>
    </row>
    <row r="1898" spans="1:79">
      <c r="A1898" s="48"/>
      <c r="E1898" s="48"/>
      <c r="M1898" s="48"/>
      <c r="Q1898" s="48"/>
      <c r="U1898" s="48"/>
      <c r="Y1898" s="48"/>
      <c r="AC1898" s="48"/>
      <c r="AG1898" s="48"/>
      <c r="AK1898" s="45"/>
      <c r="AO1898" s="48"/>
      <c r="AS1898" s="48"/>
      <c r="AW1898" s="48"/>
      <c r="BA1898" s="48"/>
      <c r="BE1898" s="48"/>
      <c r="BI1898" s="48"/>
      <c r="BM1898" s="41">
        <v>44774</v>
      </c>
      <c r="BN1898">
        <v>8.49</v>
      </c>
      <c r="BO1898">
        <v>7.6326000000000001</v>
      </c>
      <c r="BQ1898" s="48"/>
      <c r="BU1898" s="48"/>
      <c r="BY1898" s="41">
        <v>45065</v>
      </c>
      <c r="BZ1898">
        <v>14</v>
      </c>
      <c r="CA1898">
        <v>10.8614</v>
      </c>
    </row>
    <row r="1899" spans="1:79">
      <c r="A1899" s="48"/>
      <c r="E1899" s="48"/>
      <c r="M1899" s="48"/>
      <c r="Q1899" s="48"/>
      <c r="U1899" s="48"/>
      <c r="Y1899" s="48"/>
      <c r="AC1899" s="48"/>
      <c r="AG1899" s="48"/>
      <c r="AK1899" s="45"/>
      <c r="AO1899" s="48"/>
      <c r="AS1899" s="48"/>
      <c r="AW1899" s="48"/>
      <c r="BA1899" s="48"/>
      <c r="BE1899" s="48"/>
      <c r="BI1899" s="48"/>
      <c r="BM1899" s="41">
        <v>44775</v>
      </c>
      <c r="BN1899">
        <v>8.26</v>
      </c>
      <c r="BO1899">
        <v>7.4259000000000004</v>
      </c>
      <c r="BQ1899" s="48"/>
      <c r="BU1899" s="48"/>
      <c r="BY1899" s="41">
        <v>45068</v>
      </c>
      <c r="BZ1899">
        <v>14</v>
      </c>
      <c r="CA1899">
        <v>10.8614</v>
      </c>
    </row>
    <row r="1900" spans="1:79">
      <c r="A1900" s="48"/>
      <c r="E1900" s="48"/>
      <c r="M1900" s="48"/>
      <c r="Q1900" s="48"/>
      <c r="U1900" s="48"/>
      <c r="Y1900" s="48"/>
      <c r="AC1900" s="48"/>
      <c r="AG1900" s="48"/>
      <c r="AK1900" s="45"/>
      <c r="AO1900" s="48"/>
      <c r="AS1900" s="48"/>
      <c r="AW1900" s="48"/>
      <c r="BA1900" s="48"/>
      <c r="BE1900" s="48"/>
      <c r="BI1900" s="48"/>
      <c r="BM1900" s="41">
        <v>44776</v>
      </c>
      <c r="BN1900">
        <v>8.3000000000000007</v>
      </c>
      <c r="BO1900">
        <v>7.4618000000000002</v>
      </c>
      <c r="BQ1900" s="48"/>
      <c r="BU1900" s="48"/>
      <c r="BY1900" s="41">
        <v>45069</v>
      </c>
      <c r="BZ1900">
        <v>14</v>
      </c>
      <c r="CA1900">
        <v>10.8614</v>
      </c>
    </row>
    <row r="1901" spans="1:79">
      <c r="A1901" s="48"/>
      <c r="E1901" s="48"/>
      <c r="M1901" s="48"/>
      <c r="Q1901" s="48"/>
      <c r="U1901" s="48"/>
      <c r="Y1901" s="48"/>
      <c r="AC1901" s="48"/>
      <c r="AG1901" s="48"/>
      <c r="AK1901" s="45"/>
      <c r="AO1901" s="48"/>
      <c r="AS1901" s="48"/>
      <c r="AW1901" s="48"/>
      <c r="BA1901" s="48"/>
      <c r="BE1901" s="48"/>
      <c r="BI1901" s="48"/>
      <c r="BM1901" s="41">
        <v>44777</v>
      </c>
      <c r="BN1901">
        <v>8.3699999999999992</v>
      </c>
      <c r="BO1901">
        <v>7.5247999999999999</v>
      </c>
      <c r="BQ1901" s="48"/>
      <c r="BU1901" s="48"/>
      <c r="BY1901" s="41">
        <v>45070</v>
      </c>
      <c r="BZ1901">
        <v>14</v>
      </c>
      <c r="CA1901">
        <v>10.8614</v>
      </c>
    </row>
    <row r="1902" spans="1:79">
      <c r="A1902" s="48"/>
      <c r="E1902" s="48"/>
      <c r="M1902" s="48"/>
      <c r="Q1902" s="48"/>
      <c r="U1902" s="48"/>
      <c r="Y1902" s="48"/>
      <c r="AC1902" s="48"/>
      <c r="AG1902" s="48"/>
      <c r="AK1902" s="45"/>
      <c r="AO1902" s="48"/>
      <c r="AS1902" s="48"/>
      <c r="AW1902" s="48"/>
      <c r="BA1902" s="48"/>
      <c r="BE1902" s="48"/>
      <c r="BI1902" s="48"/>
      <c r="BM1902" s="41">
        <v>44778</v>
      </c>
      <c r="BN1902">
        <v>8.44</v>
      </c>
      <c r="BO1902">
        <v>7.5876999999999999</v>
      </c>
      <c r="BQ1902" s="48"/>
      <c r="BU1902" s="48"/>
      <c r="BY1902" s="41">
        <v>45071</v>
      </c>
      <c r="BZ1902">
        <v>14</v>
      </c>
      <c r="CA1902">
        <v>10.8614</v>
      </c>
    </row>
    <row r="1903" spans="1:79">
      <c r="A1903" s="48"/>
      <c r="E1903" s="48"/>
      <c r="M1903" s="48"/>
      <c r="Q1903" s="48"/>
      <c r="U1903" s="48"/>
      <c r="Y1903" s="48"/>
      <c r="AC1903" s="48"/>
      <c r="AG1903" s="48"/>
      <c r="AK1903" s="45"/>
      <c r="AO1903" s="48"/>
      <c r="AS1903" s="48"/>
      <c r="AW1903" s="48"/>
      <c r="BA1903" s="48"/>
      <c r="BE1903" s="48"/>
      <c r="BI1903" s="48"/>
      <c r="BM1903" s="41">
        <v>44781</v>
      </c>
      <c r="BN1903">
        <v>8.32</v>
      </c>
      <c r="BO1903">
        <v>7.4798</v>
      </c>
      <c r="BQ1903" s="48"/>
      <c r="BU1903" s="48"/>
      <c r="BY1903" s="41">
        <v>45072</v>
      </c>
      <c r="BZ1903">
        <v>13.95</v>
      </c>
      <c r="CA1903">
        <v>10.8226</v>
      </c>
    </row>
    <row r="1904" spans="1:79">
      <c r="A1904" s="48"/>
      <c r="E1904" s="48"/>
      <c r="M1904" s="48"/>
      <c r="Q1904" s="48"/>
      <c r="U1904" s="48"/>
      <c r="Y1904" s="48"/>
      <c r="AC1904" s="48"/>
      <c r="AG1904" s="48"/>
      <c r="AK1904" s="45"/>
      <c r="AO1904" s="48"/>
      <c r="AS1904" s="48"/>
      <c r="AW1904" s="48"/>
      <c r="BA1904" s="48"/>
      <c r="BE1904" s="48"/>
      <c r="BI1904" s="48"/>
      <c r="BM1904" s="41">
        <v>44782</v>
      </c>
      <c r="BN1904">
        <v>8.3000000000000007</v>
      </c>
      <c r="BO1904">
        <v>7.4618000000000002</v>
      </c>
      <c r="BQ1904" s="48"/>
      <c r="BU1904" s="48"/>
      <c r="BY1904" s="41">
        <v>45075</v>
      </c>
      <c r="BZ1904">
        <v>13.92</v>
      </c>
      <c r="CA1904">
        <v>10.799300000000001</v>
      </c>
    </row>
    <row r="1905" spans="1:79">
      <c r="A1905" s="48"/>
      <c r="E1905" s="48"/>
      <c r="M1905" s="48"/>
      <c r="Q1905" s="48"/>
      <c r="U1905" s="48"/>
      <c r="Y1905" s="48"/>
      <c r="AC1905" s="48"/>
      <c r="AG1905" s="48"/>
      <c r="AK1905" s="45"/>
      <c r="AO1905" s="48"/>
      <c r="AS1905" s="48"/>
      <c r="AW1905" s="48"/>
      <c r="BA1905" s="48"/>
      <c r="BE1905" s="48"/>
      <c r="BI1905" s="48"/>
      <c r="BM1905" s="41">
        <v>44783</v>
      </c>
      <c r="BN1905">
        <v>8.32</v>
      </c>
      <c r="BO1905">
        <v>7.4798</v>
      </c>
      <c r="BQ1905" s="48"/>
      <c r="BU1905" s="48"/>
      <c r="BY1905" s="41">
        <v>45076</v>
      </c>
      <c r="BZ1905">
        <v>14</v>
      </c>
      <c r="CA1905">
        <v>10.8614</v>
      </c>
    </row>
    <row r="1906" spans="1:79">
      <c r="A1906" s="48"/>
      <c r="E1906" s="48"/>
      <c r="M1906" s="48"/>
      <c r="Q1906" s="48"/>
      <c r="U1906" s="48"/>
      <c r="Y1906" s="48"/>
      <c r="AC1906" s="48"/>
      <c r="AG1906" s="48"/>
      <c r="AK1906" s="45"/>
      <c r="AO1906" s="48"/>
      <c r="AS1906" s="48"/>
      <c r="AW1906" s="48"/>
      <c r="BA1906" s="48"/>
      <c r="BE1906" s="48"/>
      <c r="BI1906" s="48"/>
      <c r="BM1906" s="41">
        <v>44784</v>
      </c>
      <c r="BN1906">
        <v>8.3699999999999992</v>
      </c>
      <c r="BO1906">
        <v>7.5247999999999999</v>
      </c>
      <c r="BQ1906" s="48"/>
      <c r="BU1906" s="48"/>
      <c r="BY1906" s="41">
        <v>45077</v>
      </c>
      <c r="BZ1906">
        <v>14</v>
      </c>
      <c r="CA1906">
        <v>10.8614</v>
      </c>
    </row>
    <row r="1907" spans="1:79">
      <c r="A1907" s="48"/>
      <c r="E1907" s="48"/>
      <c r="M1907" s="48"/>
      <c r="Q1907" s="48"/>
      <c r="U1907" s="48"/>
      <c r="Y1907" s="48"/>
      <c r="AC1907" s="48"/>
      <c r="AG1907" s="48"/>
      <c r="AK1907" s="45"/>
      <c r="AO1907" s="48"/>
      <c r="AS1907" s="48"/>
      <c r="AW1907" s="48"/>
      <c r="BA1907" s="48"/>
      <c r="BE1907" s="48"/>
      <c r="BI1907" s="48"/>
      <c r="BM1907" s="41">
        <v>44785</v>
      </c>
      <c r="BN1907">
        <v>8.35</v>
      </c>
      <c r="BO1907">
        <v>7.5068000000000001</v>
      </c>
      <c r="BQ1907" s="48"/>
      <c r="BU1907" s="48"/>
      <c r="BY1907" s="41">
        <v>45078</v>
      </c>
      <c r="BZ1907">
        <v>14</v>
      </c>
      <c r="CA1907">
        <v>10.8614</v>
      </c>
    </row>
    <row r="1908" spans="1:79">
      <c r="A1908" s="48"/>
      <c r="E1908" s="48"/>
      <c r="M1908" s="48"/>
      <c r="Q1908" s="48"/>
      <c r="U1908" s="48"/>
      <c r="Y1908" s="48"/>
      <c r="AC1908" s="48"/>
      <c r="AG1908" s="48"/>
      <c r="AK1908" s="45"/>
      <c r="AO1908" s="48"/>
      <c r="AS1908" s="48"/>
      <c r="AW1908" s="48"/>
      <c r="BA1908" s="48"/>
      <c r="BE1908" s="48"/>
      <c r="BI1908" s="48"/>
      <c r="BM1908" s="41">
        <v>44788</v>
      </c>
      <c r="BN1908">
        <v>8.3000000000000007</v>
      </c>
      <c r="BO1908">
        <v>7.4618000000000002</v>
      </c>
      <c r="BQ1908" s="48"/>
      <c r="BU1908" s="48"/>
      <c r="BY1908" s="41">
        <v>45079</v>
      </c>
      <c r="BZ1908">
        <v>14</v>
      </c>
      <c r="CA1908">
        <v>10.8614</v>
      </c>
    </row>
    <row r="1909" spans="1:79">
      <c r="A1909" s="48"/>
      <c r="E1909" s="48"/>
      <c r="M1909" s="48"/>
      <c r="Q1909" s="48"/>
      <c r="U1909" s="48"/>
      <c r="Y1909" s="48"/>
      <c r="AC1909" s="48"/>
      <c r="AG1909" s="48"/>
      <c r="AK1909" s="45"/>
      <c r="AO1909" s="48"/>
      <c r="AS1909" s="48"/>
      <c r="AW1909" s="48"/>
      <c r="BA1909" s="48"/>
      <c r="BE1909" s="48"/>
      <c r="BI1909" s="48"/>
      <c r="BM1909" s="41">
        <v>44789</v>
      </c>
      <c r="BN1909">
        <v>8.2799999999999994</v>
      </c>
      <c r="BO1909">
        <v>7.4438000000000004</v>
      </c>
      <c r="BQ1909" s="48"/>
      <c r="BU1909" s="48"/>
      <c r="BY1909" s="41">
        <v>45082</v>
      </c>
      <c r="BZ1909">
        <v>14</v>
      </c>
      <c r="CA1909">
        <v>10.8614</v>
      </c>
    </row>
    <row r="1910" spans="1:79">
      <c r="A1910" s="48"/>
      <c r="E1910" s="48"/>
      <c r="M1910" s="48"/>
      <c r="Q1910" s="48"/>
      <c r="U1910" s="48"/>
      <c r="Y1910" s="48"/>
      <c r="AC1910" s="48"/>
      <c r="AG1910" s="48"/>
      <c r="AK1910" s="45"/>
      <c r="AO1910" s="48"/>
      <c r="AS1910" s="48"/>
      <c r="AW1910" s="48"/>
      <c r="BA1910" s="48"/>
      <c r="BE1910" s="48"/>
      <c r="BI1910" s="48"/>
      <c r="BM1910" s="41">
        <v>44790</v>
      </c>
      <c r="BN1910">
        <v>8.2799999999999994</v>
      </c>
      <c r="BO1910">
        <v>7.4438000000000004</v>
      </c>
      <c r="BQ1910" s="48"/>
      <c r="BU1910" s="48"/>
      <c r="BY1910" s="41">
        <v>45083</v>
      </c>
      <c r="BZ1910">
        <v>14.09</v>
      </c>
      <c r="CA1910">
        <v>10.9312</v>
      </c>
    </row>
    <row r="1911" spans="1:79">
      <c r="A1911" s="48"/>
      <c r="E1911" s="48"/>
      <c r="M1911" s="48"/>
      <c r="Q1911" s="48"/>
      <c r="U1911" s="48"/>
      <c r="Y1911" s="48"/>
      <c r="AC1911" s="48"/>
      <c r="AG1911" s="48"/>
      <c r="AK1911" s="45"/>
      <c r="AO1911" s="48"/>
      <c r="AS1911" s="48"/>
      <c r="AW1911" s="48"/>
      <c r="BA1911" s="48"/>
      <c r="BE1911" s="48"/>
      <c r="BI1911" s="48"/>
      <c r="BM1911" s="41">
        <v>44791</v>
      </c>
      <c r="BN1911">
        <v>8.1999999999999993</v>
      </c>
      <c r="BO1911">
        <v>7.3719000000000001</v>
      </c>
      <c r="BQ1911" s="48"/>
      <c r="BU1911" s="48"/>
      <c r="BY1911" s="41">
        <v>45084</v>
      </c>
      <c r="BZ1911">
        <v>13.9</v>
      </c>
      <c r="CA1911">
        <v>10.783799999999999</v>
      </c>
    </row>
    <row r="1912" spans="1:79">
      <c r="A1912" s="48"/>
      <c r="E1912" s="48"/>
      <c r="M1912" s="48"/>
      <c r="Q1912" s="48"/>
      <c r="U1912" s="48"/>
      <c r="Y1912" s="48"/>
      <c r="AC1912" s="48"/>
      <c r="AG1912" s="48"/>
      <c r="AK1912" s="45"/>
      <c r="AO1912" s="48"/>
      <c r="AS1912" s="48"/>
      <c r="AW1912" s="48"/>
      <c r="BA1912" s="48"/>
      <c r="BE1912" s="48"/>
      <c r="BI1912" s="48"/>
      <c r="BM1912" s="41">
        <v>44792</v>
      </c>
      <c r="BN1912">
        <v>8.2799999999999994</v>
      </c>
      <c r="BO1912">
        <v>7.4438000000000004</v>
      </c>
      <c r="BQ1912" s="48"/>
      <c r="BU1912" s="48"/>
      <c r="BY1912" s="41">
        <v>45085</v>
      </c>
      <c r="BZ1912">
        <v>14.04</v>
      </c>
      <c r="CA1912">
        <v>10.8924</v>
      </c>
    </row>
    <row r="1913" spans="1:79">
      <c r="A1913" s="48"/>
      <c r="E1913" s="48"/>
      <c r="M1913" s="48"/>
      <c r="Q1913" s="48"/>
      <c r="U1913" s="48"/>
      <c r="Y1913" s="48"/>
      <c r="AC1913" s="48"/>
      <c r="AG1913" s="48"/>
      <c r="AK1913" s="45"/>
      <c r="AO1913" s="48"/>
      <c r="AS1913" s="48"/>
      <c r="AW1913" s="48"/>
      <c r="BA1913" s="48"/>
      <c r="BE1913" s="48"/>
      <c r="BI1913" s="48"/>
      <c r="BM1913" s="41">
        <v>44795</v>
      </c>
      <c r="BN1913">
        <v>8.25</v>
      </c>
      <c r="BO1913">
        <v>7.4169</v>
      </c>
      <c r="BQ1913" s="48"/>
      <c r="BU1913" s="48"/>
      <c r="BY1913" s="41">
        <v>45086</v>
      </c>
      <c r="BZ1913">
        <v>14</v>
      </c>
      <c r="CA1913">
        <v>10.8614</v>
      </c>
    </row>
    <row r="1914" spans="1:79">
      <c r="A1914" s="48"/>
      <c r="E1914" s="48"/>
      <c r="M1914" s="48"/>
      <c r="Q1914" s="48"/>
      <c r="U1914" s="48"/>
      <c r="Y1914" s="48"/>
      <c r="AC1914" s="48"/>
      <c r="AG1914" s="48"/>
      <c r="AK1914" s="45"/>
      <c r="AO1914" s="48"/>
      <c r="AS1914" s="48"/>
      <c r="AW1914" s="48"/>
      <c r="BA1914" s="48"/>
      <c r="BE1914" s="48"/>
      <c r="BI1914" s="48"/>
      <c r="BM1914" s="41">
        <v>44796</v>
      </c>
      <c r="BN1914">
        <v>8.25</v>
      </c>
      <c r="BO1914">
        <v>7.4169</v>
      </c>
      <c r="BQ1914" s="48"/>
      <c r="BU1914" s="48"/>
      <c r="BY1914" s="41">
        <v>45089</v>
      </c>
      <c r="BZ1914">
        <v>14</v>
      </c>
      <c r="CA1914">
        <v>10.8614</v>
      </c>
    </row>
    <row r="1915" spans="1:79">
      <c r="A1915" s="48"/>
      <c r="E1915" s="48"/>
      <c r="M1915" s="48"/>
      <c r="Q1915" s="48"/>
      <c r="U1915" s="48"/>
      <c r="Y1915" s="48"/>
      <c r="AC1915" s="48"/>
      <c r="AG1915" s="48"/>
      <c r="AK1915" s="45"/>
      <c r="AO1915" s="48"/>
      <c r="AS1915" s="48"/>
      <c r="AW1915" s="48"/>
      <c r="BA1915" s="48"/>
      <c r="BE1915" s="48"/>
      <c r="BI1915" s="48"/>
      <c r="BM1915" s="41">
        <v>44797</v>
      </c>
      <c r="BN1915">
        <v>8.35</v>
      </c>
      <c r="BO1915">
        <v>7.5068000000000001</v>
      </c>
      <c r="BQ1915" s="48"/>
      <c r="BU1915" s="48"/>
      <c r="BY1915" s="41">
        <v>45090</v>
      </c>
      <c r="BZ1915">
        <v>14</v>
      </c>
      <c r="CA1915">
        <v>10.8614</v>
      </c>
    </row>
    <row r="1916" spans="1:79">
      <c r="A1916" s="48"/>
      <c r="E1916" s="48"/>
      <c r="M1916" s="48"/>
      <c r="Q1916" s="48"/>
      <c r="U1916" s="48"/>
      <c r="Y1916" s="48"/>
      <c r="AC1916" s="48"/>
      <c r="AG1916" s="48"/>
      <c r="AK1916" s="45"/>
      <c r="AO1916" s="48"/>
      <c r="AS1916" s="48"/>
      <c r="AW1916" s="48"/>
      <c r="BA1916" s="48"/>
      <c r="BE1916" s="48"/>
      <c r="BI1916" s="48"/>
      <c r="BM1916" s="41">
        <v>44798</v>
      </c>
      <c r="BN1916">
        <v>8.4499999999999993</v>
      </c>
      <c r="BO1916">
        <v>7.5967000000000002</v>
      </c>
      <c r="BQ1916" s="48"/>
      <c r="BU1916" s="48"/>
      <c r="BY1916" s="41">
        <v>45091</v>
      </c>
      <c r="BZ1916">
        <v>14</v>
      </c>
      <c r="CA1916">
        <v>10.8614</v>
      </c>
    </row>
    <row r="1917" spans="1:79">
      <c r="A1917" s="48"/>
      <c r="E1917" s="48"/>
      <c r="M1917" s="48"/>
      <c r="Q1917" s="48"/>
      <c r="U1917" s="48"/>
      <c r="Y1917" s="48"/>
      <c r="AC1917" s="48"/>
      <c r="AG1917" s="48"/>
      <c r="AK1917" s="45"/>
      <c r="AO1917" s="48"/>
      <c r="AS1917" s="48"/>
      <c r="AW1917" s="48"/>
      <c r="BA1917" s="48"/>
      <c r="BE1917" s="48"/>
      <c r="BI1917" s="48"/>
      <c r="BM1917" s="41">
        <v>44799</v>
      </c>
      <c r="BN1917">
        <v>8.82</v>
      </c>
      <c r="BO1917">
        <v>7.9292999999999996</v>
      </c>
      <c r="BQ1917" s="48"/>
      <c r="BU1917" s="48"/>
      <c r="BY1917" s="41">
        <v>45092</v>
      </c>
      <c r="BZ1917">
        <v>14</v>
      </c>
      <c r="CA1917">
        <v>10.8614</v>
      </c>
    </row>
    <row r="1918" spans="1:79">
      <c r="A1918" s="48"/>
      <c r="E1918" s="48"/>
      <c r="M1918" s="48"/>
      <c r="Q1918" s="48"/>
      <c r="U1918" s="48"/>
      <c r="Y1918" s="48"/>
      <c r="AC1918" s="48"/>
      <c r="AG1918" s="48"/>
      <c r="AK1918" s="45"/>
      <c r="AO1918" s="48"/>
      <c r="AS1918" s="48"/>
      <c r="AW1918" s="48"/>
      <c r="BA1918" s="48"/>
      <c r="BE1918" s="48"/>
      <c r="BI1918" s="48"/>
      <c r="BM1918" s="41">
        <v>44802</v>
      </c>
      <c r="BN1918">
        <v>8.81</v>
      </c>
      <c r="BO1918">
        <v>7.9203000000000001</v>
      </c>
      <c r="BQ1918" s="48"/>
      <c r="BU1918" s="48"/>
      <c r="BY1918" s="41">
        <v>45093</v>
      </c>
      <c r="BZ1918">
        <v>14.65</v>
      </c>
      <c r="CA1918">
        <v>11.3657</v>
      </c>
    </row>
    <row r="1919" spans="1:79">
      <c r="A1919" s="48"/>
      <c r="E1919" s="48"/>
      <c r="M1919" s="48"/>
      <c r="Q1919" s="48"/>
      <c r="U1919" s="48"/>
      <c r="Y1919" s="48"/>
      <c r="AC1919" s="48"/>
      <c r="AG1919" s="48"/>
      <c r="AK1919" s="45"/>
      <c r="AO1919" s="48"/>
      <c r="AS1919" s="48"/>
      <c r="AW1919" s="48"/>
      <c r="BA1919" s="48"/>
      <c r="BE1919" s="48"/>
      <c r="BI1919" s="48"/>
      <c r="BM1919" s="41">
        <v>44803</v>
      </c>
      <c r="BN1919">
        <v>9.0500000000000007</v>
      </c>
      <c r="BO1919">
        <v>8.1361000000000008</v>
      </c>
      <c r="BQ1919" s="48"/>
      <c r="BU1919" s="48"/>
      <c r="BY1919" s="41">
        <v>45096</v>
      </c>
      <c r="BZ1919">
        <v>14.57</v>
      </c>
      <c r="CA1919">
        <v>11.303599999999999</v>
      </c>
    </row>
    <row r="1920" spans="1:79">
      <c r="A1920" s="48"/>
      <c r="E1920" s="48"/>
      <c r="M1920" s="48"/>
      <c r="Q1920" s="48"/>
      <c r="U1920" s="48"/>
      <c r="Y1920" s="48"/>
      <c r="AC1920" s="48"/>
      <c r="AG1920" s="48"/>
      <c r="AK1920" s="45"/>
      <c r="AO1920" s="48"/>
      <c r="AS1920" s="48"/>
      <c r="AW1920" s="48"/>
      <c r="BA1920" s="48"/>
      <c r="BE1920" s="48"/>
      <c r="BI1920" s="48"/>
      <c r="BM1920" s="41">
        <v>44804</v>
      </c>
      <c r="BN1920">
        <v>9.1999999999999993</v>
      </c>
      <c r="BO1920">
        <v>8.2708999999999993</v>
      </c>
      <c r="BQ1920" s="48"/>
      <c r="BU1920" s="48"/>
      <c r="BY1920" s="41">
        <v>45097</v>
      </c>
      <c r="BZ1920">
        <v>14.57</v>
      </c>
      <c r="CA1920">
        <v>11.303599999999999</v>
      </c>
    </row>
    <row r="1921" spans="1:79">
      <c r="A1921" s="48"/>
      <c r="E1921" s="48"/>
      <c r="M1921" s="48"/>
      <c r="Q1921" s="48"/>
      <c r="U1921" s="48"/>
      <c r="Y1921" s="48"/>
      <c r="AC1921" s="48"/>
      <c r="AG1921" s="48"/>
      <c r="AK1921" s="45"/>
      <c r="AO1921" s="48"/>
      <c r="AS1921" s="48"/>
      <c r="AW1921" s="48"/>
      <c r="BA1921" s="48"/>
      <c r="BE1921" s="48"/>
      <c r="BI1921" s="48"/>
      <c r="BM1921" s="41">
        <v>44805</v>
      </c>
      <c r="BN1921">
        <v>9.1999999999999993</v>
      </c>
      <c r="BO1921">
        <v>8.2708999999999993</v>
      </c>
      <c r="BQ1921" s="48"/>
      <c r="BU1921" s="48"/>
      <c r="BY1921" s="41">
        <v>45098</v>
      </c>
      <c r="BZ1921">
        <v>14.4</v>
      </c>
      <c r="CA1921">
        <v>11.1717</v>
      </c>
    </row>
    <row r="1922" spans="1:79">
      <c r="A1922" s="48"/>
      <c r="E1922" s="48"/>
      <c r="M1922" s="48"/>
      <c r="Q1922" s="48"/>
      <c r="U1922" s="48"/>
      <c r="Y1922" s="48"/>
      <c r="AC1922" s="48"/>
      <c r="AG1922" s="48"/>
      <c r="AK1922" s="45"/>
      <c r="AO1922" s="48"/>
      <c r="AS1922" s="48"/>
      <c r="AW1922" s="48"/>
      <c r="BA1922" s="48"/>
      <c r="BE1922" s="48"/>
      <c r="BI1922" s="48"/>
      <c r="BM1922" s="41">
        <v>44806</v>
      </c>
      <c r="BN1922">
        <v>8.98</v>
      </c>
      <c r="BO1922">
        <v>8.0731999999999999</v>
      </c>
      <c r="BQ1922" s="48"/>
      <c r="BU1922" s="48"/>
      <c r="BY1922" s="41">
        <v>45099</v>
      </c>
      <c r="BZ1922">
        <v>14.66</v>
      </c>
      <c r="CA1922">
        <v>11.3734</v>
      </c>
    </row>
    <row r="1923" spans="1:79">
      <c r="A1923" s="48"/>
      <c r="E1923" s="48"/>
      <c r="M1923" s="48"/>
      <c r="Q1923" s="48"/>
      <c r="U1923" s="48"/>
      <c r="Y1923" s="48"/>
      <c r="AC1923" s="48"/>
      <c r="AG1923" s="48"/>
      <c r="AK1923" s="45"/>
      <c r="AO1923" s="48"/>
      <c r="AS1923" s="48"/>
      <c r="AW1923" s="48"/>
      <c r="BA1923" s="48"/>
      <c r="BE1923" s="48"/>
      <c r="BI1923" s="48"/>
      <c r="BM1923" s="41">
        <v>44809</v>
      </c>
      <c r="BN1923">
        <v>9.2899999999999991</v>
      </c>
      <c r="BO1923">
        <v>8.3518000000000008</v>
      </c>
      <c r="BQ1923" s="48"/>
      <c r="BU1923" s="48"/>
      <c r="BY1923" s="41">
        <v>45100</v>
      </c>
      <c r="BZ1923">
        <v>14.95</v>
      </c>
      <c r="CA1923">
        <v>11.5984</v>
      </c>
    </row>
    <row r="1924" spans="1:79">
      <c r="A1924" s="48"/>
      <c r="E1924" s="48"/>
      <c r="M1924" s="48"/>
      <c r="Q1924" s="48"/>
      <c r="U1924" s="48"/>
      <c r="Y1924" s="48"/>
      <c r="AC1924" s="48"/>
      <c r="AG1924" s="48"/>
      <c r="AK1924" s="45"/>
      <c r="AO1924" s="48"/>
      <c r="AS1924" s="48"/>
      <c r="AW1924" s="48"/>
      <c r="BA1924" s="48"/>
      <c r="BE1924" s="48"/>
      <c r="BI1924" s="48"/>
      <c r="BM1924" s="41">
        <v>44810</v>
      </c>
      <c r="BN1924">
        <v>9.19</v>
      </c>
      <c r="BO1924">
        <v>8.2619000000000007</v>
      </c>
      <c r="BQ1924" s="48"/>
      <c r="BU1924" s="48"/>
      <c r="BY1924" s="41">
        <v>45103</v>
      </c>
      <c r="BZ1924">
        <v>14.99</v>
      </c>
      <c r="CA1924">
        <v>11.6295</v>
      </c>
    </row>
    <row r="1925" spans="1:79">
      <c r="A1925" s="48"/>
      <c r="E1925" s="48"/>
      <c r="M1925" s="48"/>
      <c r="Q1925" s="48"/>
      <c r="U1925" s="48"/>
      <c r="Y1925" s="48"/>
      <c r="AC1925" s="48"/>
      <c r="AG1925" s="48"/>
      <c r="AK1925" s="45"/>
      <c r="AO1925" s="48"/>
      <c r="AS1925" s="48"/>
      <c r="AW1925" s="48"/>
      <c r="BA1925" s="48"/>
      <c r="BE1925" s="48"/>
      <c r="BI1925" s="48"/>
      <c r="BM1925" s="41">
        <v>44811</v>
      </c>
      <c r="BN1925">
        <v>9.1999999999999993</v>
      </c>
      <c r="BO1925">
        <v>8.2708999999999993</v>
      </c>
      <c r="BQ1925" s="48"/>
      <c r="BU1925" s="48"/>
      <c r="BY1925" s="41">
        <v>45104</v>
      </c>
      <c r="BZ1925">
        <v>15.19</v>
      </c>
      <c r="CA1925">
        <v>11.784599999999999</v>
      </c>
    </row>
    <row r="1926" spans="1:79">
      <c r="A1926" s="48"/>
      <c r="E1926" s="48"/>
      <c r="M1926" s="48"/>
      <c r="Q1926" s="48"/>
      <c r="U1926" s="48"/>
      <c r="Y1926" s="48"/>
      <c r="AC1926" s="48"/>
      <c r="AG1926" s="48"/>
      <c r="AK1926" s="45"/>
      <c r="AO1926" s="48"/>
      <c r="AS1926" s="48"/>
      <c r="AW1926" s="48"/>
      <c r="BA1926" s="48"/>
      <c r="BE1926" s="48"/>
      <c r="BI1926" s="48"/>
      <c r="BM1926" s="41">
        <v>44812</v>
      </c>
      <c r="BN1926">
        <v>9.35</v>
      </c>
      <c r="BO1926">
        <v>8.4057999999999993</v>
      </c>
      <c r="BQ1926" s="48"/>
      <c r="BU1926" s="48"/>
      <c r="BY1926" s="41">
        <v>45107</v>
      </c>
      <c r="BZ1926">
        <v>15.18</v>
      </c>
      <c r="CA1926">
        <v>11.776899999999999</v>
      </c>
    </row>
    <row r="1927" spans="1:79">
      <c r="A1927" s="48"/>
      <c r="E1927" s="48"/>
      <c r="M1927" s="48"/>
      <c r="Q1927" s="48"/>
      <c r="U1927" s="48"/>
      <c r="Y1927" s="48"/>
      <c r="AC1927" s="48"/>
      <c r="AG1927" s="48"/>
      <c r="AK1927" s="45"/>
      <c r="AO1927" s="48"/>
      <c r="AS1927" s="48"/>
      <c r="AW1927" s="48"/>
      <c r="BA1927" s="48"/>
      <c r="BE1927" s="48"/>
      <c r="BI1927" s="48"/>
      <c r="BM1927" s="41">
        <v>44813</v>
      </c>
      <c r="BN1927">
        <v>9.3000000000000007</v>
      </c>
      <c r="BO1927">
        <v>8.3607999999999993</v>
      </c>
      <c r="BQ1927" s="48"/>
      <c r="BU1927" s="48"/>
      <c r="BY1927" s="41">
        <v>45110</v>
      </c>
      <c r="BZ1927">
        <v>14.91</v>
      </c>
      <c r="CA1927">
        <v>11.567399999999999</v>
      </c>
    </row>
    <row r="1928" spans="1:79">
      <c r="A1928" s="48"/>
      <c r="E1928" s="48"/>
      <c r="M1928" s="48"/>
      <c r="Q1928" s="48"/>
      <c r="U1928" s="48"/>
      <c r="Y1928" s="48"/>
      <c r="AC1928" s="48"/>
      <c r="AG1928" s="48"/>
      <c r="AK1928" s="45"/>
      <c r="AO1928" s="48"/>
      <c r="AS1928" s="48"/>
      <c r="AW1928" s="48"/>
      <c r="BA1928" s="48"/>
      <c r="BE1928" s="48"/>
      <c r="BI1928" s="48"/>
      <c r="BM1928" s="41">
        <v>44816</v>
      </c>
      <c r="BN1928">
        <v>9.3699999999999992</v>
      </c>
      <c r="BO1928">
        <v>8.4238</v>
      </c>
      <c r="BQ1928" s="48"/>
      <c r="BU1928" s="48"/>
      <c r="BY1928" s="41">
        <v>45111</v>
      </c>
      <c r="BZ1928">
        <v>14.91</v>
      </c>
      <c r="CA1928">
        <v>11.567399999999999</v>
      </c>
    </row>
    <row r="1929" spans="1:79">
      <c r="A1929" s="48"/>
      <c r="E1929" s="48"/>
      <c r="M1929" s="48"/>
      <c r="Q1929" s="48"/>
      <c r="U1929" s="48"/>
      <c r="Y1929" s="48"/>
      <c r="AC1929" s="48"/>
      <c r="AG1929" s="48"/>
      <c r="AK1929" s="45"/>
      <c r="AO1929" s="48"/>
      <c r="AS1929" s="48"/>
      <c r="AW1929" s="48"/>
      <c r="BA1929" s="48"/>
      <c r="BE1929" s="48"/>
      <c r="BI1929" s="48"/>
      <c r="BM1929" s="41">
        <v>44817</v>
      </c>
      <c r="BN1929">
        <v>9.3800000000000008</v>
      </c>
      <c r="BO1929">
        <v>8.4328000000000003</v>
      </c>
      <c r="BQ1929" s="48"/>
      <c r="BU1929" s="48"/>
      <c r="BY1929" s="41">
        <v>45112</v>
      </c>
      <c r="BZ1929">
        <v>14.99</v>
      </c>
      <c r="CA1929">
        <v>11.6295</v>
      </c>
    </row>
    <row r="1930" spans="1:79">
      <c r="A1930" s="48"/>
      <c r="E1930" s="48"/>
      <c r="M1930" s="48"/>
      <c r="Q1930" s="48"/>
      <c r="U1930" s="48"/>
      <c r="Y1930" s="48"/>
      <c r="AC1930" s="48"/>
      <c r="AG1930" s="48"/>
      <c r="AK1930" s="45"/>
      <c r="AO1930" s="48"/>
      <c r="AS1930" s="48"/>
      <c r="AW1930" s="48"/>
      <c r="BA1930" s="48"/>
      <c r="BE1930" s="48"/>
      <c r="BI1930" s="48"/>
      <c r="BM1930" s="41">
        <v>44818</v>
      </c>
      <c r="BN1930">
        <v>9.4</v>
      </c>
      <c r="BO1930">
        <v>8.4506999999999994</v>
      </c>
      <c r="BQ1930" s="48"/>
      <c r="BU1930" s="48"/>
      <c r="BY1930" s="41">
        <v>45113</v>
      </c>
      <c r="BZ1930">
        <v>14.9</v>
      </c>
      <c r="CA1930">
        <v>11.5596</v>
      </c>
    </row>
    <row r="1931" spans="1:79">
      <c r="A1931" s="48"/>
      <c r="E1931" s="48"/>
      <c r="M1931" s="48"/>
      <c r="Q1931" s="48"/>
      <c r="U1931" s="48"/>
      <c r="Y1931" s="48"/>
      <c r="AC1931" s="48"/>
      <c r="AG1931" s="48"/>
      <c r="AK1931" s="45"/>
      <c r="AO1931" s="48"/>
      <c r="AS1931" s="48"/>
      <c r="AW1931" s="48"/>
      <c r="BA1931" s="48"/>
      <c r="BE1931" s="48"/>
      <c r="BI1931" s="48"/>
      <c r="BM1931" s="41">
        <v>44819</v>
      </c>
      <c r="BN1931">
        <v>9.33</v>
      </c>
      <c r="BO1931">
        <v>8.3878000000000004</v>
      </c>
      <c r="BQ1931" s="48"/>
      <c r="BU1931" s="48"/>
      <c r="BY1931" s="41">
        <v>45114</v>
      </c>
      <c r="BZ1931">
        <v>14.95</v>
      </c>
      <c r="CA1931">
        <v>11.5984</v>
      </c>
    </row>
    <row r="1932" spans="1:79">
      <c r="A1932" s="48"/>
      <c r="E1932" s="48"/>
      <c r="M1932" s="48"/>
      <c r="Q1932" s="48"/>
      <c r="U1932" s="48"/>
      <c r="Y1932" s="48"/>
      <c r="AC1932" s="48"/>
      <c r="AG1932" s="48"/>
      <c r="AK1932" s="45"/>
      <c r="AO1932" s="48"/>
      <c r="AS1932" s="48"/>
      <c r="AW1932" s="48"/>
      <c r="BA1932" s="48"/>
      <c r="BE1932" s="48"/>
      <c r="BI1932" s="48"/>
      <c r="BM1932" s="41">
        <v>44820</v>
      </c>
      <c r="BN1932">
        <v>9.3800000000000008</v>
      </c>
      <c r="BO1932">
        <v>8.4328000000000003</v>
      </c>
      <c r="BQ1932" s="48"/>
      <c r="BU1932" s="48"/>
      <c r="BY1932" s="41">
        <v>45117</v>
      </c>
      <c r="BZ1932">
        <v>14.95</v>
      </c>
      <c r="CA1932">
        <v>11.5984</v>
      </c>
    </row>
    <row r="1933" spans="1:79">
      <c r="A1933" s="48"/>
      <c r="E1933" s="48"/>
      <c r="M1933" s="48"/>
      <c r="Q1933" s="48"/>
      <c r="U1933" s="48"/>
      <c r="Y1933" s="48"/>
      <c r="AC1933" s="48"/>
      <c r="AG1933" s="48"/>
      <c r="AK1933" s="45"/>
      <c r="AO1933" s="48"/>
      <c r="AS1933" s="48"/>
      <c r="AW1933" s="48"/>
      <c r="BA1933" s="48"/>
      <c r="BE1933" s="48"/>
      <c r="BI1933" s="48"/>
      <c r="BM1933" s="41">
        <v>44823</v>
      </c>
      <c r="BN1933">
        <v>9.3000000000000007</v>
      </c>
      <c r="BO1933">
        <v>8.3607999999999993</v>
      </c>
      <c r="BQ1933" s="48"/>
      <c r="BU1933" s="48"/>
      <c r="BY1933" s="41">
        <v>45118</v>
      </c>
      <c r="BZ1933">
        <v>14.65</v>
      </c>
      <c r="CA1933">
        <v>11.3657</v>
      </c>
    </row>
    <row r="1934" spans="1:79">
      <c r="A1934" s="48"/>
      <c r="E1934" s="48"/>
      <c r="M1934" s="48"/>
      <c r="Q1934" s="48"/>
      <c r="U1934" s="48"/>
      <c r="Y1934" s="48"/>
      <c r="AC1934" s="48"/>
      <c r="AG1934" s="48"/>
      <c r="AK1934" s="45"/>
      <c r="AO1934" s="48"/>
      <c r="AS1934" s="48"/>
      <c r="AW1934" s="48"/>
      <c r="BA1934" s="48"/>
      <c r="BE1934" s="48"/>
      <c r="BI1934" s="48"/>
      <c r="BM1934" s="41">
        <v>44824</v>
      </c>
      <c r="BN1934">
        <v>9.3000000000000007</v>
      </c>
      <c r="BO1934">
        <v>8.3607999999999993</v>
      </c>
      <c r="BQ1934" s="48"/>
      <c r="BU1934" s="48"/>
      <c r="BY1934" s="41">
        <v>45119</v>
      </c>
      <c r="BZ1934">
        <v>14.65</v>
      </c>
      <c r="CA1934">
        <v>11.3657</v>
      </c>
    </row>
    <row r="1935" spans="1:79">
      <c r="A1935" s="48"/>
      <c r="E1935" s="48"/>
      <c r="M1935" s="48"/>
      <c r="Q1935" s="48"/>
      <c r="U1935" s="48"/>
      <c r="Y1935" s="48"/>
      <c r="AC1935" s="48"/>
      <c r="AG1935" s="48"/>
      <c r="AK1935" s="45"/>
      <c r="AO1935" s="48"/>
      <c r="AS1935" s="48"/>
      <c r="AW1935" s="48"/>
      <c r="BA1935" s="48"/>
      <c r="BE1935" s="48"/>
      <c r="BI1935" s="48"/>
      <c r="BM1935" s="41">
        <v>44825</v>
      </c>
      <c r="BN1935">
        <v>9.3800000000000008</v>
      </c>
      <c r="BO1935">
        <v>8.4328000000000003</v>
      </c>
      <c r="BQ1935" s="48"/>
      <c r="BU1935" s="48"/>
      <c r="BY1935" s="41">
        <v>45120</v>
      </c>
      <c r="BZ1935">
        <v>14.85</v>
      </c>
      <c r="CA1935">
        <v>11.520799999999999</v>
      </c>
    </row>
    <row r="1936" spans="1:79">
      <c r="A1936" s="48"/>
      <c r="E1936" s="48"/>
      <c r="M1936" s="48"/>
      <c r="Q1936" s="48"/>
      <c r="U1936" s="48"/>
      <c r="Y1936" s="48"/>
      <c r="AC1936" s="48"/>
      <c r="AG1936" s="48"/>
      <c r="AK1936" s="45"/>
      <c r="AO1936" s="48"/>
      <c r="AS1936" s="48"/>
      <c r="AW1936" s="48"/>
      <c r="BA1936" s="48"/>
      <c r="BE1936" s="48"/>
      <c r="BI1936" s="48"/>
      <c r="BM1936" s="41">
        <v>44826</v>
      </c>
      <c r="BN1936">
        <v>9.3800000000000008</v>
      </c>
      <c r="BO1936">
        <v>8.4328000000000003</v>
      </c>
      <c r="BQ1936" s="48"/>
      <c r="BU1936" s="48"/>
      <c r="BY1936" s="41">
        <v>45121</v>
      </c>
      <c r="BZ1936">
        <v>14.85</v>
      </c>
      <c r="CA1936">
        <v>11.520799999999999</v>
      </c>
    </row>
    <row r="1937" spans="1:79">
      <c r="A1937" s="48"/>
      <c r="E1937" s="48"/>
      <c r="M1937" s="48"/>
      <c r="Q1937" s="48"/>
      <c r="U1937" s="48"/>
      <c r="Y1937" s="48"/>
      <c r="AC1937" s="48"/>
      <c r="AG1937" s="48"/>
      <c r="AK1937" s="45"/>
      <c r="AO1937" s="48"/>
      <c r="AS1937" s="48"/>
      <c r="AW1937" s="48"/>
      <c r="BA1937" s="48"/>
      <c r="BE1937" s="48"/>
      <c r="BI1937" s="48"/>
      <c r="BM1937" s="41">
        <v>44827</v>
      </c>
      <c r="BN1937">
        <v>9.48</v>
      </c>
      <c r="BO1937">
        <v>8.5227000000000004</v>
      </c>
      <c r="BQ1937" s="48"/>
      <c r="BU1937" s="48"/>
      <c r="BY1937" s="41">
        <v>45124</v>
      </c>
      <c r="BZ1937">
        <v>14.8</v>
      </c>
      <c r="CA1937">
        <v>11.482100000000001</v>
      </c>
    </row>
    <row r="1938" spans="1:79">
      <c r="A1938" s="48"/>
      <c r="E1938" s="48"/>
      <c r="M1938" s="48"/>
      <c r="Q1938" s="48"/>
      <c r="U1938" s="48"/>
      <c r="Y1938" s="48"/>
      <c r="AC1938" s="48"/>
      <c r="AG1938" s="48"/>
      <c r="AK1938" s="45"/>
      <c r="AO1938" s="48"/>
      <c r="AS1938" s="48"/>
      <c r="AW1938" s="48"/>
      <c r="BA1938" s="48"/>
      <c r="BE1938" s="48"/>
      <c r="BI1938" s="48"/>
      <c r="BM1938" s="41">
        <v>44830</v>
      </c>
      <c r="BN1938">
        <v>9.4</v>
      </c>
      <c r="BO1938">
        <v>8.4506999999999994</v>
      </c>
      <c r="BQ1938" s="48"/>
      <c r="BU1938" s="48"/>
      <c r="BY1938" s="41">
        <v>45125</v>
      </c>
      <c r="BZ1938">
        <v>14.9</v>
      </c>
      <c r="CA1938">
        <v>11.5596</v>
      </c>
    </row>
    <row r="1939" spans="1:79">
      <c r="A1939" s="48"/>
      <c r="E1939" s="48"/>
      <c r="M1939" s="48"/>
      <c r="Q1939" s="48"/>
      <c r="U1939" s="48"/>
      <c r="Y1939" s="48"/>
      <c r="AC1939" s="48"/>
      <c r="AG1939" s="48"/>
      <c r="AK1939" s="45"/>
      <c r="AO1939" s="48"/>
      <c r="AS1939" s="48"/>
      <c r="AW1939" s="48"/>
      <c r="BA1939" s="48"/>
      <c r="BE1939" s="48"/>
      <c r="BI1939" s="48"/>
      <c r="BM1939" s="41">
        <v>44831</v>
      </c>
      <c r="BN1939">
        <v>9.59</v>
      </c>
      <c r="BO1939">
        <v>8.6214999999999993</v>
      </c>
      <c r="BQ1939" s="48"/>
      <c r="BU1939" s="48"/>
      <c r="BY1939" s="41">
        <v>45127</v>
      </c>
      <c r="BZ1939">
        <v>15.19</v>
      </c>
      <c r="CA1939">
        <v>11.784599999999999</v>
      </c>
    </row>
    <row r="1940" spans="1:79">
      <c r="A1940" s="48"/>
      <c r="E1940" s="48"/>
      <c r="M1940" s="48"/>
      <c r="Q1940" s="48"/>
      <c r="U1940" s="48"/>
      <c r="Y1940" s="48"/>
      <c r="AC1940" s="48"/>
      <c r="AG1940" s="48"/>
      <c r="AK1940" s="45"/>
      <c r="AO1940" s="48"/>
      <c r="AS1940" s="48"/>
      <c r="AW1940" s="48"/>
      <c r="BA1940" s="48"/>
      <c r="BE1940" s="48"/>
      <c r="BI1940" s="48"/>
      <c r="BM1940" s="41">
        <v>44832</v>
      </c>
      <c r="BN1940">
        <v>9.69</v>
      </c>
      <c r="BO1940">
        <v>8.7114999999999991</v>
      </c>
      <c r="BQ1940" s="48"/>
      <c r="BU1940" s="48"/>
      <c r="BY1940" s="41">
        <v>45128</v>
      </c>
      <c r="BZ1940">
        <v>15.01</v>
      </c>
      <c r="CA1940">
        <v>11.645</v>
      </c>
    </row>
    <row r="1941" spans="1:79">
      <c r="A1941" s="48"/>
      <c r="E1941" s="48"/>
      <c r="M1941" s="48"/>
      <c r="Q1941" s="48"/>
      <c r="U1941" s="48"/>
      <c r="Y1941" s="48"/>
      <c r="AC1941" s="48"/>
      <c r="AG1941" s="48"/>
      <c r="AK1941" s="45"/>
      <c r="AO1941" s="48"/>
      <c r="AS1941" s="48"/>
      <c r="AW1941" s="48"/>
      <c r="BA1941" s="48"/>
      <c r="BE1941" s="48"/>
      <c r="BI1941" s="48"/>
      <c r="BM1941" s="41">
        <v>44833</v>
      </c>
      <c r="BN1941">
        <v>9.73</v>
      </c>
      <c r="BO1941">
        <v>8.7474000000000007</v>
      </c>
      <c r="BQ1941" s="48"/>
      <c r="BU1941" s="48"/>
      <c r="BY1941" s="41">
        <v>45131</v>
      </c>
      <c r="BZ1941">
        <v>14.11</v>
      </c>
      <c r="CA1941">
        <v>12.014900000000001</v>
      </c>
    </row>
    <row r="1942" spans="1:79">
      <c r="A1942" s="48"/>
      <c r="E1942" s="48"/>
      <c r="M1942" s="48"/>
      <c r="Q1942" s="48"/>
      <c r="U1942" s="48"/>
      <c r="Y1942" s="48"/>
      <c r="AC1942" s="48"/>
      <c r="AG1942" s="48"/>
      <c r="AK1942" s="45"/>
      <c r="AO1942" s="48"/>
      <c r="AS1942" s="48"/>
      <c r="AW1942" s="48"/>
      <c r="BA1942" s="48"/>
      <c r="BE1942" s="48"/>
      <c r="BI1942" s="48"/>
      <c r="BM1942" s="41">
        <v>44834</v>
      </c>
      <c r="BN1942">
        <v>9.6999999999999993</v>
      </c>
      <c r="BO1942">
        <v>8.7203999999999997</v>
      </c>
      <c r="BQ1942" s="48"/>
      <c r="BU1942" s="48"/>
      <c r="BY1942" s="41">
        <v>45133</v>
      </c>
      <c r="BZ1942">
        <v>13.79</v>
      </c>
      <c r="CA1942">
        <v>11.7424</v>
      </c>
    </row>
    <row r="1943" spans="1:79">
      <c r="A1943" s="48"/>
      <c r="E1943" s="48"/>
      <c r="M1943" s="48"/>
      <c r="Q1943" s="48"/>
      <c r="U1943" s="48"/>
      <c r="Y1943" s="48"/>
      <c r="AC1943" s="48"/>
      <c r="AG1943" s="48"/>
      <c r="AK1943" s="45"/>
      <c r="AO1943" s="48"/>
      <c r="AS1943" s="48"/>
      <c r="AW1943" s="48"/>
      <c r="BA1943" s="48"/>
      <c r="BE1943" s="48"/>
      <c r="BI1943" s="48"/>
      <c r="BM1943" s="41">
        <v>44837</v>
      </c>
      <c r="BN1943">
        <v>9.74</v>
      </c>
      <c r="BO1943">
        <v>8.7563999999999993</v>
      </c>
      <c r="BQ1943" s="48"/>
      <c r="BU1943" s="48"/>
      <c r="BY1943" s="41">
        <v>45134</v>
      </c>
      <c r="BZ1943">
        <v>13.9</v>
      </c>
      <c r="CA1943">
        <v>11.836</v>
      </c>
    </row>
    <row r="1944" spans="1:79">
      <c r="A1944" s="48"/>
      <c r="E1944" s="48"/>
      <c r="M1944" s="48"/>
      <c r="Q1944" s="48"/>
      <c r="U1944" s="48"/>
      <c r="Y1944" s="48"/>
      <c r="AC1944" s="48"/>
      <c r="AG1944" s="48"/>
      <c r="AK1944" s="45"/>
      <c r="AO1944" s="48"/>
      <c r="AS1944" s="48"/>
      <c r="AW1944" s="48"/>
      <c r="BA1944" s="48"/>
      <c r="BE1944" s="48"/>
      <c r="BI1944" s="48"/>
      <c r="BM1944" s="41">
        <v>44838</v>
      </c>
      <c r="BN1944">
        <v>9.6</v>
      </c>
      <c r="BO1944">
        <v>8.6304999999999996</v>
      </c>
      <c r="BQ1944" s="48"/>
      <c r="BU1944" s="48"/>
      <c r="BY1944" s="41">
        <v>45135</v>
      </c>
      <c r="BZ1944">
        <v>13.8</v>
      </c>
      <c r="CA1944">
        <v>11.7509</v>
      </c>
    </row>
    <row r="1945" spans="1:79">
      <c r="A1945" s="48"/>
      <c r="E1945" s="48"/>
      <c r="M1945" s="48"/>
      <c r="Q1945" s="48"/>
      <c r="U1945" s="48"/>
      <c r="Y1945" s="48"/>
      <c r="AC1945" s="48"/>
      <c r="AG1945" s="48"/>
      <c r="AK1945" s="45"/>
      <c r="AO1945" s="48"/>
      <c r="AS1945" s="48"/>
      <c r="AW1945" s="48"/>
      <c r="BA1945" s="48"/>
      <c r="BE1945" s="48"/>
      <c r="BI1945" s="48"/>
      <c r="BM1945" s="41">
        <v>44839</v>
      </c>
      <c r="BN1945">
        <v>9.6</v>
      </c>
      <c r="BO1945">
        <v>8.6304999999999996</v>
      </c>
      <c r="BQ1945" s="48"/>
      <c r="BU1945" s="48"/>
      <c r="BY1945" s="41">
        <v>45138</v>
      </c>
      <c r="BZ1945">
        <v>13.8</v>
      </c>
      <c r="CA1945">
        <v>11.7509</v>
      </c>
    </row>
    <row r="1946" spans="1:79">
      <c r="A1946" s="48"/>
      <c r="E1946" s="48"/>
      <c r="M1946" s="48"/>
      <c r="Q1946" s="48"/>
      <c r="U1946" s="48"/>
      <c r="Y1946" s="48"/>
      <c r="AC1946" s="48"/>
      <c r="AG1946" s="48"/>
      <c r="AK1946" s="45"/>
      <c r="AO1946" s="48"/>
      <c r="AS1946" s="48"/>
      <c r="AW1946" s="48"/>
      <c r="BA1946" s="48"/>
      <c r="BE1946" s="48"/>
      <c r="BI1946" s="48"/>
      <c r="BM1946" s="41">
        <v>44840</v>
      </c>
      <c r="BN1946">
        <v>9.92</v>
      </c>
      <c r="BO1946">
        <v>8.9182000000000006</v>
      </c>
      <c r="BQ1946" s="48"/>
      <c r="BU1946" s="48"/>
      <c r="BY1946" s="41">
        <v>45139</v>
      </c>
      <c r="BZ1946">
        <v>13.75</v>
      </c>
      <c r="CA1946">
        <v>11.708299999999999</v>
      </c>
    </row>
    <row r="1947" spans="1:79">
      <c r="A1947" s="48"/>
      <c r="E1947" s="48"/>
      <c r="M1947" s="48"/>
      <c r="Q1947" s="48"/>
      <c r="U1947" s="48"/>
      <c r="Y1947" s="48"/>
      <c r="AC1947" s="48"/>
      <c r="AG1947" s="48"/>
      <c r="AK1947" s="45"/>
      <c r="AO1947" s="48"/>
      <c r="AS1947" s="48"/>
      <c r="AW1947" s="48"/>
      <c r="BA1947" s="48"/>
      <c r="BE1947" s="48"/>
      <c r="BI1947" s="48"/>
      <c r="BM1947" s="41">
        <v>44841</v>
      </c>
      <c r="BN1947">
        <v>9.76</v>
      </c>
      <c r="BO1947">
        <v>8.7744</v>
      </c>
      <c r="BQ1947" s="48"/>
      <c r="BU1947" s="48"/>
      <c r="BY1947" s="41">
        <v>45140</v>
      </c>
      <c r="BZ1947">
        <v>13.8</v>
      </c>
      <c r="CA1947">
        <v>11.7509</v>
      </c>
    </row>
    <row r="1948" spans="1:79">
      <c r="A1948" s="48"/>
      <c r="E1948" s="48"/>
      <c r="M1948" s="48"/>
      <c r="Q1948" s="48"/>
      <c r="U1948" s="48"/>
      <c r="Y1948" s="48"/>
      <c r="AC1948" s="48"/>
      <c r="AG1948" s="48"/>
      <c r="AK1948" s="45"/>
      <c r="AO1948" s="48"/>
      <c r="AS1948" s="48"/>
      <c r="AW1948" s="48"/>
      <c r="BA1948" s="48"/>
      <c r="BE1948" s="48"/>
      <c r="BI1948" s="48"/>
      <c r="BM1948" s="41">
        <v>44844</v>
      </c>
      <c r="BN1948">
        <v>9.7899999999999991</v>
      </c>
      <c r="BO1948">
        <v>8.8013999999999992</v>
      </c>
      <c r="BQ1948" s="48"/>
      <c r="BU1948" s="48"/>
      <c r="BY1948" s="41">
        <v>45141</v>
      </c>
      <c r="BZ1948">
        <v>13.73</v>
      </c>
      <c r="CA1948">
        <v>11.6913</v>
      </c>
    </row>
    <row r="1949" spans="1:79">
      <c r="A1949" s="48"/>
      <c r="E1949" s="48"/>
      <c r="M1949" s="48"/>
      <c r="Q1949" s="48"/>
      <c r="U1949" s="48"/>
      <c r="Y1949" s="48"/>
      <c r="AC1949" s="48"/>
      <c r="AG1949" s="48"/>
      <c r="AK1949" s="45"/>
      <c r="AO1949" s="48"/>
      <c r="AS1949" s="48"/>
      <c r="AW1949" s="48"/>
      <c r="BA1949" s="48"/>
      <c r="BE1949" s="48"/>
      <c r="BI1949" s="48"/>
      <c r="BM1949" s="41">
        <v>44845</v>
      </c>
      <c r="BN1949">
        <v>9.6999999999999993</v>
      </c>
      <c r="BO1949">
        <v>8.7203999999999997</v>
      </c>
      <c r="BQ1949" s="48"/>
      <c r="BU1949" s="48"/>
      <c r="BY1949" s="41">
        <v>45142</v>
      </c>
      <c r="BZ1949">
        <v>13.39</v>
      </c>
      <c r="CA1949">
        <v>11.4018</v>
      </c>
    </row>
    <row r="1950" spans="1:79">
      <c r="A1950" s="48"/>
      <c r="E1950" s="48"/>
      <c r="M1950" s="48"/>
      <c r="Q1950" s="48"/>
      <c r="U1950" s="48"/>
      <c r="Y1950" s="48"/>
      <c r="AC1950" s="48"/>
      <c r="AG1950" s="48"/>
      <c r="AK1950" s="45"/>
      <c r="AO1950" s="48"/>
      <c r="AS1950" s="48"/>
      <c r="AW1950" s="48"/>
      <c r="BA1950" s="48"/>
      <c r="BE1950" s="48"/>
      <c r="BI1950" s="48"/>
      <c r="BM1950" s="41">
        <v>44846</v>
      </c>
      <c r="BN1950">
        <v>9.69</v>
      </c>
      <c r="BO1950">
        <v>8.7114999999999991</v>
      </c>
      <c r="BQ1950" s="48"/>
      <c r="BU1950" s="48"/>
      <c r="BY1950" s="41">
        <v>45145</v>
      </c>
      <c r="BZ1950">
        <v>13.39</v>
      </c>
      <c r="CA1950">
        <v>11.4018</v>
      </c>
    </row>
    <row r="1951" spans="1:79">
      <c r="A1951" s="48"/>
      <c r="E1951" s="48"/>
      <c r="M1951" s="48"/>
      <c r="Q1951" s="48"/>
      <c r="U1951" s="48"/>
      <c r="Y1951" s="48"/>
      <c r="AC1951" s="48"/>
      <c r="AG1951" s="48"/>
      <c r="AK1951" s="45"/>
      <c r="AO1951" s="48"/>
      <c r="AS1951" s="48"/>
      <c r="AW1951" s="48"/>
      <c r="BA1951" s="48"/>
      <c r="BE1951" s="48"/>
      <c r="BI1951" s="48"/>
      <c r="BM1951" s="41">
        <v>44847</v>
      </c>
      <c r="BN1951">
        <v>9.6</v>
      </c>
      <c r="BO1951">
        <v>8.6304999999999996</v>
      </c>
      <c r="BQ1951" s="48"/>
      <c r="BU1951" s="48"/>
      <c r="BY1951" s="41">
        <v>45146</v>
      </c>
      <c r="BZ1951">
        <v>13.39</v>
      </c>
      <c r="CA1951">
        <v>11.4018</v>
      </c>
    </row>
    <row r="1952" spans="1:79">
      <c r="A1952" s="48"/>
      <c r="E1952" s="48"/>
      <c r="M1952" s="48"/>
      <c r="Q1952" s="48"/>
      <c r="U1952" s="48"/>
      <c r="Y1952" s="48"/>
      <c r="AC1952" s="48"/>
      <c r="AG1952" s="48"/>
      <c r="AK1952" s="45"/>
      <c r="AO1952" s="48"/>
      <c r="AS1952" s="48"/>
      <c r="AW1952" s="48"/>
      <c r="BA1952" s="48"/>
      <c r="BE1952" s="48"/>
      <c r="BI1952" s="48"/>
      <c r="BM1952" s="41">
        <v>44848</v>
      </c>
      <c r="BN1952">
        <v>9.68</v>
      </c>
      <c r="BO1952">
        <v>8.7025000000000006</v>
      </c>
      <c r="BQ1952" s="48"/>
      <c r="BU1952" s="48"/>
      <c r="BY1952" s="41">
        <v>45147</v>
      </c>
      <c r="BZ1952">
        <v>13.6</v>
      </c>
      <c r="CA1952">
        <v>11.5806</v>
      </c>
    </row>
    <row r="1953" spans="1:79">
      <c r="A1953" s="48"/>
      <c r="E1953" s="48"/>
      <c r="M1953" s="48"/>
      <c r="Q1953" s="48"/>
      <c r="U1953" s="48"/>
      <c r="Y1953" s="48"/>
      <c r="AC1953" s="48"/>
      <c r="AG1953" s="48"/>
      <c r="AK1953" s="45"/>
      <c r="AO1953" s="48"/>
      <c r="AS1953" s="48"/>
      <c r="AW1953" s="48"/>
      <c r="BA1953" s="48"/>
      <c r="BE1953" s="48"/>
      <c r="BI1953" s="48"/>
      <c r="BM1953" s="41">
        <v>44851</v>
      </c>
      <c r="BN1953">
        <v>9.65</v>
      </c>
      <c r="BO1953">
        <v>8.6754999999999995</v>
      </c>
      <c r="BQ1953" s="48"/>
      <c r="BU1953" s="48"/>
      <c r="BY1953" s="41">
        <v>45148</v>
      </c>
      <c r="BZ1953">
        <v>13.6</v>
      </c>
      <c r="CA1953">
        <v>11.5806</v>
      </c>
    </row>
    <row r="1954" spans="1:79">
      <c r="A1954" s="48"/>
      <c r="E1954" s="48"/>
      <c r="M1954" s="48"/>
      <c r="Q1954" s="48"/>
      <c r="U1954" s="48"/>
      <c r="Y1954" s="48"/>
      <c r="AC1954" s="48"/>
      <c r="AG1954" s="48"/>
      <c r="AK1954" s="45"/>
      <c r="AO1954" s="48"/>
      <c r="AS1954" s="48"/>
      <c r="AW1954" s="48"/>
      <c r="BA1954" s="48"/>
      <c r="BE1954" s="48"/>
      <c r="BI1954" s="48"/>
      <c r="BM1954" s="41">
        <v>44852</v>
      </c>
      <c r="BN1954">
        <v>9.77</v>
      </c>
      <c r="BO1954">
        <v>8.7834000000000003</v>
      </c>
      <c r="BQ1954" s="48"/>
      <c r="BU1954" s="48"/>
      <c r="BY1954" s="41">
        <v>45149</v>
      </c>
      <c r="BZ1954">
        <v>13.66</v>
      </c>
      <c r="CA1954">
        <v>11.6317</v>
      </c>
    </row>
    <row r="1955" spans="1:79">
      <c r="A1955" s="48"/>
      <c r="E1955" s="48"/>
      <c r="M1955" s="48"/>
      <c r="Q1955" s="48"/>
      <c r="U1955" s="48"/>
      <c r="Y1955" s="48"/>
      <c r="AC1955" s="48"/>
      <c r="AG1955" s="48"/>
      <c r="AK1955" s="45"/>
      <c r="AO1955" s="48"/>
      <c r="AS1955" s="48"/>
      <c r="AW1955" s="48"/>
      <c r="BA1955" s="48"/>
      <c r="BE1955" s="48"/>
      <c r="BI1955" s="48"/>
      <c r="BM1955" s="41">
        <v>44853</v>
      </c>
      <c r="BN1955">
        <v>9.68</v>
      </c>
      <c r="BO1955">
        <v>8.7025000000000006</v>
      </c>
      <c r="BQ1955" s="48"/>
      <c r="BU1955" s="48"/>
      <c r="BY1955" s="41">
        <v>45152</v>
      </c>
      <c r="BZ1955">
        <v>13.5</v>
      </c>
      <c r="CA1955">
        <v>11.4954</v>
      </c>
    </row>
    <row r="1956" spans="1:79">
      <c r="A1956" s="48"/>
      <c r="E1956" s="48"/>
      <c r="M1956" s="48"/>
      <c r="Q1956" s="48"/>
      <c r="U1956" s="48"/>
      <c r="Y1956" s="48"/>
      <c r="AC1956" s="48"/>
      <c r="AG1956" s="48"/>
      <c r="AK1956" s="45"/>
      <c r="AO1956" s="48"/>
      <c r="AS1956" s="48"/>
      <c r="AW1956" s="48"/>
      <c r="BA1956" s="48"/>
      <c r="BE1956" s="48"/>
      <c r="BI1956" s="48"/>
      <c r="BM1956" s="41">
        <v>44854</v>
      </c>
      <c r="BN1956">
        <v>9.6</v>
      </c>
      <c r="BO1956">
        <v>8.6304999999999996</v>
      </c>
      <c r="BQ1956" s="48"/>
      <c r="BU1956" s="48"/>
      <c r="BY1956" s="41">
        <v>45153</v>
      </c>
      <c r="BZ1956">
        <v>13.66</v>
      </c>
      <c r="CA1956">
        <v>11.6317</v>
      </c>
    </row>
    <row r="1957" spans="1:79">
      <c r="A1957" s="48"/>
      <c r="E1957" s="48"/>
      <c r="M1957" s="48"/>
      <c r="Q1957" s="48"/>
      <c r="U1957" s="48"/>
      <c r="Y1957" s="48"/>
      <c r="AC1957" s="48"/>
      <c r="AG1957" s="48"/>
      <c r="AK1957" s="45"/>
      <c r="AO1957" s="48"/>
      <c r="AS1957" s="48"/>
      <c r="AW1957" s="48"/>
      <c r="BA1957" s="48"/>
      <c r="BE1957" s="48"/>
      <c r="BI1957" s="48"/>
      <c r="BM1957" s="41">
        <v>44855</v>
      </c>
      <c r="BN1957">
        <v>9.68</v>
      </c>
      <c r="BO1957">
        <v>8.7025000000000006</v>
      </c>
      <c r="BQ1957" s="48"/>
      <c r="BU1957" s="48"/>
      <c r="BY1957" s="41">
        <v>45154</v>
      </c>
      <c r="BZ1957">
        <v>13.66</v>
      </c>
      <c r="CA1957">
        <v>11.6317</v>
      </c>
    </row>
    <row r="1958" spans="1:79">
      <c r="A1958" s="48"/>
      <c r="E1958" s="48"/>
      <c r="M1958" s="48"/>
      <c r="Q1958" s="48"/>
      <c r="U1958" s="48"/>
      <c r="Y1958" s="48"/>
      <c r="AC1958" s="48"/>
      <c r="AG1958" s="48"/>
      <c r="AK1958" s="45"/>
      <c r="AO1958" s="48"/>
      <c r="AS1958" s="48"/>
      <c r="AW1958" s="48"/>
      <c r="BA1958" s="48"/>
      <c r="BE1958" s="48"/>
      <c r="BI1958" s="48"/>
      <c r="BM1958" s="41">
        <v>44858</v>
      </c>
      <c r="BN1958">
        <v>9.6999999999999993</v>
      </c>
      <c r="BO1958">
        <v>8.7203999999999997</v>
      </c>
      <c r="BQ1958" s="48"/>
      <c r="BU1958" s="48"/>
      <c r="BY1958" s="41">
        <v>45155</v>
      </c>
      <c r="BZ1958">
        <v>13.66</v>
      </c>
      <c r="CA1958">
        <v>11.6317</v>
      </c>
    </row>
    <row r="1959" spans="1:79">
      <c r="A1959" s="48"/>
      <c r="E1959" s="48"/>
      <c r="M1959" s="48"/>
      <c r="Q1959" s="48"/>
      <c r="U1959" s="48"/>
      <c r="Y1959" s="48"/>
      <c r="AC1959" s="48"/>
      <c r="AG1959" s="48"/>
      <c r="AK1959" s="45"/>
      <c r="AO1959" s="48"/>
      <c r="AS1959" s="48"/>
      <c r="AW1959" s="48"/>
      <c r="BA1959" s="48"/>
      <c r="BE1959" s="48"/>
      <c r="BI1959" s="48"/>
      <c r="BM1959" s="41">
        <v>44859</v>
      </c>
      <c r="BN1959">
        <v>9.67</v>
      </c>
      <c r="BO1959">
        <v>8.6935000000000002</v>
      </c>
      <c r="BQ1959" s="48"/>
      <c r="BU1959" s="48"/>
      <c r="BY1959" s="41">
        <v>45156</v>
      </c>
      <c r="BZ1959">
        <v>13.66</v>
      </c>
      <c r="CA1959">
        <v>11.6317</v>
      </c>
    </row>
    <row r="1960" spans="1:79">
      <c r="A1960" s="48"/>
      <c r="E1960" s="48"/>
      <c r="M1960" s="48"/>
      <c r="Q1960" s="48"/>
      <c r="U1960" s="48"/>
      <c r="Y1960" s="48"/>
      <c r="AC1960" s="48"/>
      <c r="AG1960" s="48"/>
      <c r="AK1960" s="45"/>
      <c r="AO1960" s="48"/>
      <c r="AS1960" s="48"/>
      <c r="AW1960" s="48"/>
      <c r="BA1960" s="48"/>
      <c r="BE1960" s="48"/>
      <c r="BI1960" s="48"/>
      <c r="BM1960" s="41">
        <v>44860</v>
      </c>
      <c r="BN1960">
        <v>9.6999999999999993</v>
      </c>
      <c r="BO1960">
        <v>8.7203999999999997</v>
      </c>
      <c r="BQ1960" s="48"/>
      <c r="BU1960" s="48"/>
      <c r="BY1960" s="41">
        <v>45159</v>
      </c>
      <c r="BZ1960">
        <v>13.9</v>
      </c>
      <c r="CA1960">
        <v>11.836</v>
      </c>
    </row>
    <row r="1961" spans="1:79">
      <c r="A1961" s="48"/>
      <c r="E1961" s="48"/>
      <c r="M1961" s="48"/>
      <c r="Q1961" s="48"/>
      <c r="U1961" s="48"/>
      <c r="Y1961" s="48"/>
      <c r="AC1961" s="48"/>
      <c r="AG1961" s="48"/>
      <c r="AK1961" s="45"/>
      <c r="AO1961" s="48"/>
      <c r="AS1961" s="48"/>
      <c r="AW1961" s="48"/>
      <c r="BA1961" s="48"/>
      <c r="BE1961" s="48"/>
      <c r="BI1961" s="48"/>
      <c r="BM1961" s="41">
        <v>44861</v>
      </c>
      <c r="BN1961">
        <v>9.65</v>
      </c>
      <c r="BO1961">
        <v>8.6754999999999995</v>
      </c>
      <c r="BQ1961" s="48"/>
      <c r="BU1961" s="48"/>
      <c r="BY1961" s="41">
        <v>45160</v>
      </c>
      <c r="BZ1961">
        <v>13.88</v>
      </c>
      <c r="CA1961">
        <v>11.819000000000001</v>
      </c>
    </row>
    <row r="1962" spans="1:79">
      <c r="A1962" s="48"/>
      <c r="E1962" s="48"/>
      <c r="M1962" s="48"/>
      <c r="Q1962" s="48"/>
      <c r="U1962" s="48"/>
      <c r="Y1962" s="48"/>
      <c r="AC1962" s="48"/>
      <c r="AG1962" s="48"/>
      <c r="AK1962" s="45"/>
      <c r="AO1962" s="48"/>
      <c r="AS1962" s="48"/>
      <c r="AW1962" s="48"/>
      <c r="BA1962" s="48"/>
      <c r="BE1962" s="48"/>
      <c r="BI1962" s="48"/>
      <c r="BM1962" s="41">
        <v>44862</v>
      </c>
      <c r="BN1962">
        <v>9.59</v>
      </c>
      <c r="BO1962">
        <v>8.6214999999999993</v>
      </c>
      <c r="BQ1962" s="48"/>
      <c r="BU1962" s="48"/>
      <c r="BY1962" s="41">
        <v>45161</v>
      </c>
      <c r="BZ1962">
        <v>13.84</v>
      </c>
      <c r="CA1962">
        <v>11.785</v>
      </c>
    </row>
    <row r="1963" spans="1:79">
      <c r="A1963" s="48"/>
      <c r="E1963" s="48"/>
      <c r="M1963" s="48"/>
      <c r="Q1963" s="48"/>
      <c r="U1963" s="48"/>
      <c r="Y1963" s="48"/>
      <c r="AC1963" s="48"/>
      <c r="AG1963" s="48"/>
      <c r="AK1963" s="45"/>
      <c r="AO1963" s="48"/>
      <c r="AS1963" s="48"/>
      <c r="AW1963" s="48"/>
      <c r="BA1963" s="48"/>
      <c r="BE1963" s="48"/>
      <c r="BI1963" s="48"/>
      <c r="BM1963" s="41">
        <v>44865</v>
      </c>
      <c r="BN1963">
        <v>9.4499999999999993</v>
      </c>
      <c r="BO1963">
        <v>8.4956999999999994</v>
      </c>
      <c r="BQ1963" s="48"/>
      <c r="BU1963" s="48"/>
      <c r="BY1963" s="41">
        <v>45162</v>
      </c>
      <c r="BZ1963">
        <v>13.85</v>
      </c>
      <c r="CA1963">
        <v>11.7935</v>
      </c>
    </row>
    <row r="1964" spans="1:79">
      <c r="A1964" s="48"/>
      <c r="E1964" s="48"/>
      <c r="M1964" s="48"/>
      <c r="Q1964" s="48"/>
      <c r="U1964" s="48"/>
      <c r="Y1964" s="48"/>
      <c r="AC1964" s="48"/>
      <c r="AG1964" s="48"/>
      <c r="AK1964" s="45"/>
      <c r="AO1964" s="48"/>
      <c r="AS1964" s="48"/>
      <c r="AW1964" s="48"/>
      <c r="BA1964" s="48"/>
      <c r="BE1964" s="48"/>
      <c r="BI1964" s="48"/>
      <c r="BM1964" s="41">
        <v>44866</v>
      </c>
      <c r="BN1964">
        <v>9.3000000000000007</v>
      </c>
      <c r="BO1964">
        <v>8.3607999999999993</v>
      </c>
      <c r="BQ1964" s="48"/>
      <c r="BU1964" s="48"/>
      <c r="BY1964" s="41">
        <v>45163</v>
      </c>
      <c r="BZ1964">
        <v>13.87</v>
      </c>
      <c r="CA1964">
        <v>11.810499999999999</v>
      </c>
    </row>
    <row r="1965" spans="1:79">
      <c r="A1965" s="48"/>
      <c r="E1965" s="48"/>
      <c r="M1965" s="48"/>
      <c r="Q1965" s="48"/>
      <c r="U1965" s="48"/>
      <c r="Y1965" s="48"/>
      <c r="AC1965" s="48"/>
      <c r="AG1965" s="48"/>
      <c r="AK1965" s="45"/>
      <c r="AO1965" s="48"/>
      <c r="AS1965" s="48"/>
      <c r="AW1965" s="48"/>
      <c r="BA1965" s="48"/>
      <c r="BE1965" s="48"/>
      <c r="BI1965" s="48"/>
      <c r="BM1965" s="41">
        <v>44867</v>
      </c>
      <c r="BN1965">
        <v>9.35</v>
      </c>
      <c r="BO1965">
        <v>8.4057999999999993</v>
      </c>
      <c r="BQ1965" s="48"/>
      <c r="BU1965" s="48"/>
      <c r="BY1965" s="41">
        <v>45166</v>
      </c>
      <c r="BZ1965">
        <v>14.1</v>
      </c>
      <c r="CA1965">
        <v>12.0063</v>
      </c>
    </row>
    <row r="1966" spans="1:79">
      <c r="A1966" s="48"/>
      <c r="E1966" s="48"/>
      <c r="M1966" s="48"/>
      <c r="Q1966" s="48"/>
      <c r="U1966" s="48"/>
      <c r="Y1966" s="48"/>
      <c r="AC1966" s="48"/>
      <c r="AG1966" s="48"/>
      <c r="AK1966" s="45"/>
      <c r="AO1966" s="48"/>
      <c r="AS1966" s="48"/>
      <c r="AW1966" s="48"/>
      <c r="BA1966" s="48"/>
      <c r="BE1966" s="48"/>
      <c r="BI1966" s="48"/>
      <c r="BM1966" s="41">
        <v>44868</v>
      </c>
      <c r="BN1966">
        <v>9.35</v>
      </c>
      <c r="BO1966">
        <v>8.4057999999999993</v>
      </c>
      <c r="BQ1966" s="48"/>
      <c r="BU1966" s="48"/>
      <c r="BY1966" s="41">
        <v>45167</v>
      </c>
      <c r="BZ1966">
        <v>14.09</v>
      </c>
      <c r="CA1966">
        <v>11.9978</v>
      </c>
    </row>
    <row r="1967" spans="1:79">
      <c r="A1967" s="48"/>
      <c r="E1967" s="48"/>
      <c r="M1967" s="48"/>
      <c r="Q1967" s="48"/>
      <c r="U1967" s="48"/>
      <c r="Y1967" s="48"/>
      <c r="AC1967" s="48"/>
      <c r="AG1967" s="48"/>
      <c r="AK1967" s="45"/>
      <c r="AO1967" s="48"/>
      <c r="AS1967" s="48"/>
      <c r="AW1967" s="48"/>
      <c r="BA1967" s="48"/>
      <c r="BE1967" s="48"/>
      <c r="BI1967" s="48"/>
      <c r="BM1967" s="41">
        <v>44869</v>
      </c>
      <c r="BN1967">
        <v>9.42</v>
      </c>
      <c r="BO1967">
        <v>8.4687000000000001</v>
      </c>
      <c r="BQ1967" s="48"/>
      <c r="BU1967" s="48"/>
      <c r="BY1967" s="41">
        <v>45168</v>
      </c>
      <c r="BZ1967">
        <v>14.1</v>
      </c>
      <c r="CA1967">
        <v>12.0063</v>
      </c>
    </row>
    <row r="1968" spans="1:79">
      <c r="A1968" s="48"/>
      <c r="E1968" s="48"/>
      <c r="M1968" s="48"/>
      <c r="Q1968" s="48"/>
      <c r="U1968" s="48"/>
      <c r="Y1968" s="48"/>
      <c r="AC1968" s="48"/>
      <c r="AG1968" s="48"/>
      <c r="AK1968" s="45"/>
      <c r="AO1968" s="48"/>
      <c r="AS1968" s="48"/>
      <c r="AW1968" s="48"/>
      <c r="BA1968" s="48"/>
      <c r="BE1968" s="48"/>
      <c r="BI1968" s="48"/>
      <c r="BM1968" s="41">
        <v>44872</v>
      </c>
      <c r="BN1968">
        <v>9.1999999999999993</v>
      </c>
      <c r="BO1968">
        <v>8.2708999999999993</v>
      </c>
      <c r="BQ1968" s="48"/>
      <c r="BU1968" s="48"/>
      <c r="BY1968" s="41">
        <v>45169</v>
      </c>
      <c r="BZ1968">
        <v>14.3</v>
      </c>
      <c r="CA1968">
        <v>12.1767</v>
      </c>
    </row>
    <row r="1969" spans="1:79">
      <c r="A1969" s="48"/>
      <c r="E1969" s="48"/>
      <c r="M1969" s="48"/>
      <c r="Q1969" s="48"/>
      <c r="U1969" s="48"/>
      <c r="Y1969" s="48"/>
      <c r="AC1969" s="48"/>
      <c r="AG1969" s="48"/>
      <c r="AK1969" s="45"/>
      <c r="AO1969" s="48"/>
      <c r="AS1969" s="48"/>
      <c r="AW1969" s="48"/>
      <c r="BA1969" s="48"/>
      <c r="BE1969" s="48"/>
      <c r="BI1969" s="48"/>
      <c r="BM1969" s="41">
        <v>44873</v>
      </c>
      <c r="BN1969">
        <v>9.2799999999999994</v>
      </c>
      <c r="BO1969">
        <v>8.3429000000000002</v>
      </c>
      <c r="BQ1969" s="48"/>
      <c r="BU1969" s="48"/>
      <c r="BY1969" s="41">
        <v>45170</v>
      </c>
      <c r="BZ1969">
        <v>14.27</v>
      </c>
      <c r="CA1969">
        <v>12.1511</v>
      </c>
    </row>
    <row r="1970" spans="1:79">
      <c r="A1970" s="48"/>
      <c r="E1970" s="48"/>
      <c r="M1970" s="48"/>
      <c r="Q1970" s="48"/>
      <c r="U1970" s="48"/>
      <c r="Y1970" s="48"/>
      <c r="AC1970" s="48"/>
      <c r="AG1970" s="48"/>
      <c r="AK1970" s="45"/>
      <c r="AO1970" s="48"/>
      <c r="AS1970" s="48"/>
      <c r="AW1970" s="48"/>
      <c r="BA1970" s="48"/>
      <c r="BE1970" s="48"/>
      <c r="BI1970" s="48"/>
      <c r="BM1970" s="41">
        <v>44874</v>
      </c>
      <c r="BN1970">
        <v>9.25</v>
      </c>
      <c r="BO1970">
        <v>8.3158999999999992</v>
      </c>
      <c r="BQ1970" s="48"/>
      <c r="BU1970" s="48"/>
      <c r="BY1970" s="41">
        <v>45173</v>
      </c>
      <c r="BZ1970">
        <v>14.27</v>
      </c>
      <c r="CA1970">
        <v>12.1511</v>
      </c>
    </row>
    <row r="1971" spans="1:79">
      <c r="A1971" s="48"/>
      <c r="E1971" s="48"/>
      <c r="M1971" s="48"/>
      <c r="Q1971" s="48"/>
      <c r="U1971" s="48"/>
      <c r="Y1971" s="48"/>
      <c r="AC1971" s="48"/>
      <c r="AG1971" s="48"/>
      <c r="AK1971" s="45"/>
      <c r="AO1971" s="48"/>
      <c r="AS1971" s="48"/>
      <c r="AW1971" s="48"/>
      <c r="BA1971" s="48"/>
      <c r="BE1971" s="48"/>
      <c r="BI1971" s="48"/>
      <c r="BM1971" s="41">
        <v>44875</v>
      </c>
      <c r="BN1971">
        <v>9.0500000000000007</v>
      </c>
      <c r="BO1971">
        <v>8.1361000000000008</v>
      </c>
      <c r="BQ1971" s="48"/>
      <c r="BU1971" s="48"/>
      <c r="BY1971" s="41">
        <v>45174</v>
      </c>
      <c r="BZ1971">
        <v>14.27</v>
      </c>
      <c r="CA1971">
        <v>12.1511</v>
      </c>
    </row>
    <row r="1972" spans="1:79">
      <c r="A1972" s="48"/>
      <c r="E1972" s="48"/>
      <c r="M1972" s="48"/>
      <c r="Q1972" s="48"/>
      <c r="U1972" s="48"/>
      <c r="Y1972" s="48"/>
      <c r="AC1972" s="48"/>
      <c r="AG1972" s="48"/>
      <c r="AK1972" s="45"/>
      <c r="AO1972" s="48"/>
      <c r="AS1972" s="48"/>
      <c r="AW1972" s="48"/>
      <c r="BA1972" s="48"/>
      <c r="BE1972" s="48"/>
      <c r="BI1972" s="48"/>
      <c r="BM1972" s="41">
        <v>44876</v>
      </c>
      <c r="BN1972">
        <v>9</v>
      </c>
      <c r="BO1972">
        <v>8.0911000000000008</v>
      </c>
      <c r="BQ1972" s="48"/>
      <c r="BU1972" s="48"/>
      <c r="BY1972" s="41">
        <v>45175</v>
      </c>
      <c r="BZ1972">
        <v>14.29</v>
      </c>
      <c r="CA1972">
        <v>12.168100000000001</v>
      </c>
    </row>
    <row r="1973" spans="1:79">
      <c r="A1973" s="48"/>
      <c r="E1973" s="48"/>
      <c r="M1973" s="48"/>
      <c r="Q1973" s="48"/>
      <c r="U1973" s="48"/>
      <c r="Y1973" s="48"/>
      <c r="AC1973" s="48"/>
      <c r="AG1973" s="48"/>
      <c r="AK1973" s="45"/>
      <c r="AO1973" s="48"/>
      <c r="AS1973" s="48"/>
      <c r="AW1973" s="48"/>
      <c r="BA1973" s="48"/>
      <c r="BE1973" s="48"/>
      <c r="BI1973" s="48"/>
      <c r="BM1973" s="41">
        <v>44879</v>
      </c>
      <c r="BN1973">
        <v>9</v>
      </c>
      <c r="BO1973">
        <v>8.0911000000000008</v>
      </c>
      <c r="BQ1973" s="48"/>
      <c r="BU1973" s="48"/>
      <c r="BY1973" s="41">
        <v>45176</v>
      </c>
      <c r="BZ1973">
        <v>14.29</v>
      </c>
      <c r="CA1973">
        <v>12.168100000000001</v>
      </c>
    </row>
    <row r="1974" spans="1:79">
      <c r="A1974" s="48"/>
      <c r="E1974" s="48"/>
      <c r="M1974" s="48"/>
      <c r="Q1974" s="48"/>
      <c r="U1974" s="48"/>
      <c r="Y1974" s="48"/>
      <c r="AC1974" s="48"/>
      <c r="AG1974" s="48"/>
      <c r="AK1974" s="45"/>
      <c r="AO1974" s="48"/>
      <c r="AS1974" s="48"/>
      <c r="AW1974" s="48"/>
      <c r="BA1974" s="48"/>
      <c r="BE1974" s="48"/>
      <c r="BI1974" s="48"/>
      <c r="BM1974" s="41">
        <v>44880</v>
      </c>
      <c r="BN1974">
        <v>8.9499999999999993</v>
      </c>
      <c r="BO1974">
        <v>8.0462000000000007</v>
      </c>
      <c r="BQ1974" s="48"/>
      <c r="BU1974" s="48"/>
      <c r="BY1974" s="41">
        <v>45177</v>
      </c>
      <c r="BZ1974">
        <v>14.29</v>
      </c>
      <c r="CA1974">
        <v>12.168100000000001</v>
      </c>
    </row>
    <row r="1975" spans="1:79">
      <c r="A1975" s="48"/>
      <c r="E1975" s="48"/>
      <c r="M1975" s="48"/>
      <c r="Q1975" s="48"/>
      <c r="U1975" s="48"/>
      <c r="Y1975" s="48"/>
      <c r="AC1975" s="48"/>
      <c r="AG1975" s="48"/>
      <c r="AK1975" s="45"/>
      <c r="AO1975" s="48"/>
      <c r="AS1975" s="48"/>
      <c r="AW1975" s="48"/>
      <c r="BA1975" s="48"/>
      <c r="BE1975" s="48"/>
      <c r="BI1975" s="48"/>
      <c r="BM1975" s="41">
        <v>44881</v>
      </c>
      <c r="BN1975">
        <v>8.9</v>
      </c>
      <c r="BO1975">
        <v>8.0012000000000008</v>
      </c>
      <c r="BQ1975" s="48"/>
      <c r="BU1975" s="48"/>
      <c r="BY1975" s="41">
        <v>45180</v>
      </c>
      <c r="BZ1975">
        <v>14.67</v>
      </c>
      <c r="CA1975">
        <v>12.4917</v>
      </c>
    </row>
    <row r="1976" spans="1:79">
      <c r="A1976" s="48"/>
      <c r="E1976" s="48"/>
      <c r="M1976" s="48"/>
      <c r="Q1976" s="48"/>
      <c r="U1976" s="48"/>
      <c r="Y1976" s="48"/>
      <c r="AC1976" s="48"/>
      <c r="AG1976" s="48"/>
      <c r="AK1976" s="45"/>
      <c r="AO1976" s="48"/>
      <c r="AS1976" s="48"/>
      <c r="AW1976" s="48"/>
      <c r="BA1976" s="48"/>
      <c r="BE1976" s="48"/>
      <c r="BI1976" s="48"/>
      <c r="BM1976" s="41">
        <v>44882</v>
      </c>
      <c r="BN1976">
        <v>8.6999999999999993</v>
      </c>
      <c r="BO1976">
        <v>7.8213999999999997</v>
      </c>
      <c r="BQ1976" s="48"/>
      <c r="BU1976" s="48"/>
      <c r="BY1976" s="41">
        <v>45181</v>
      </c>
      <c r="BZ1976">
        <v>15.11</v>
      </c>
      <c r="CA1976">
        <v>12.866400000000001</v>
      </c>
    </row>
    <row r="1977" spans="1:79">
      <c r="A1977" s="48"/>
      <c r="E1977" s="48"/>
      <c r="M1977" s="48"/>
      <c r="Q1977" s="48"/>
      <c r="U1977" s="48"/>
      <c r="Y1977" s="48"/>
      <c r="AC1977" s="48"/>
      <c r="AG1977" s="48"/>
      <c r="AK1977" s="45"/>
      <c r="AO1977" s="48"/>
      <c r="AS1977" s="48"/>
      <c r="AW1977" s="48"/>
      <c r="BA1977" s="48"/>
      <c r="BE1977" s="48"/>
      <c r="BI1977" s="48"/>
      <c r="BM1977" s="41">
        <v>44883</v>
      </c>
      <c r="BN1977">
        <v>8.8000000000000007</v>
      </c>
      <c r="BO1977">
        <v>7.9112999999999998</v>
      </c>
      <c r="BQ1977" s="48"/>
      <c r="BU1977" s="48"/>
      <c r="BY1977" s="41">
        <v>45182</v>
      </c>
      <c r="BZ1977">
        <v>15</v>
      </c>
      <c r="CA1977">
        <v>12.7727</v>
      </c>
    </row>
    <row r="1978" spans="1:79">
      <c r="A1978" s="48"/>
      <c r="E1978" s="48"/>
      <c r="M1978" s="48"/>
      <c r="Q1978" s="48"/>
      <c r="U1978" s="48"/>
      <c r="Y1978" s="48"/>
      <c r="AC1978" s="48"/>
      <c r="AG1978" s="48"/>
      <c r="AK1978" s="45"/>
      <c r="AO1978" s="48"/>
      <c r="AS1978" s="48"/>
      <c r="AW1978" s="48"/>
      <c r="BA1978" s="48"/>
      <c r="BE1978" s="48"/>
      <c r="BI1978" s="48"/>
      <c r="BM1978" s="41">
        <v>44886</v>
      </c>
      <c r="BN1978">
        <v>8.86</v>
      </c>
      <c r="BO1978">
        <v>7.9653</v>
      </c>
      <c r="BQ1978" s="48"/>
      <c r="BU1978" s="48"/>
      <c r="BY1978" s="41">
        <v>45183</v>
      </c>
      <c r="BZ1978">
        <v>15.09</v>
      </c>
      <c r="CA1978">
        <v>12.849299999999999</v>
      </c>
    </row>
    <row r="1979" spans="1:79">
      <c r="A1979" s="48"/>
      <c r="E1979" s="48"/>
      <c r="M1979" s="48"/>
      <c r="Q1979" s="48"/>
      <c r="U1979" s="48"/>
      <c r="Y1979" s="48"/>
      <c r="AC1979" s="48"/>
      <c r="AG1979" s="48"/>
      <c r="AK1979" s="45"/>
      <c r="AO1979" s="48"/>
      <c r="AS1979" s="48"/>
      <c r="AW1979" s="48"/>
      <c r="BA1979" s="48"/>
      <c r="BE1979" s="48"/>
      <c r="BI1979" s="48"/>
      <c r="BM1979" s="41">
        <v>44887</v>
      </c>
      <c r="BN1979">
        <v>8.85</v>
      </c>
      <c r="BO1979">
        <v>7.9562999999999997</v>
      </c>
      <c r="BQ1979" s="48"/>
      <c r="BU1979" s="48"/>
      <c r="BY1979" s="41">
        <v>45184</v>
      </c>
      <c r="BZ1979">
        <v>15.07</v>
      </c>
      <c r="CA1979">
        <v>12.8323</v>
      </c>
    </row>
    <row r="1980" spans="1:79">
      <c r="A1980" s="48"/>
      <c r="E1980" s="48"/>
      <c r="M1980" s="48"/>
      <c r="Q1980" s="48"/>
      <c r="U1980" s="48"/>
      <c r="Y1980" s="48"/>
      <c r="AC1980" s="48"/>
      <c r="AG1980" s="48"/>
      <c r="AK1980" s="45"/>
      <c r="AO1980" s="48"/>
      <c r="AS1980" s="48"/>
      <c r="AW1980" s="48"/>
      <c r="BA1980" s="48"/>
      <c r="BE1980" s="48"/>
      <c r="BI1980" s="48"/>
      <c r="BM1980" s="41">
        <v>44888</v>
      </c>
      <c r="BN1980">
        <v>8.8000000000000007</v>
      </c>
      <c r="BO1980">
        <v>7.9112999999999998</v>
      </c>
      <c r="BQ1980" s="48"/>
      <c r="BU1980" s="48"/>
      <c r="BY1980" s="41">
        <v>45187</v>
      </c>
      <c r="BZ1980">
        <v>15.02</v>
      </c>
      <c r="CA1980">
        <v>12.7897</v>
      </c>
    </row>
    <row r="1981" spans="1:79">
      <c r="A1981" s="48"/>
      <c r="E1981" s="48"/>
      <c r="M1981" s="48"/>
      <c r="Q1981" s="48"/>
      <c r="U1981" s="48"/>
      <c r="Y1981" s="48"/>
      <c r="AC1981" s="48"/>
      <c r="AG1981" s="48"/>
      <c r="AK1981" s="45"/>
      <c r="AO1981" s="48"/>
      <c r="AS1981" s="48"/>
      <c r="AW1981" s="48"/>
      <c r="BA1981" s="48"/>
      <c r="BE1981" s="48"/>
      <c r="BI1981" s="48"/>
      <c r="BM1981" s="41">
        <v>44889</v>
      </c>
      <c r="BN1981">
        <v>8.8000000000000007</v>
      </c>
      <c r="BO1981">
        <v>7.9112999999999998</v>
      </c>
      <c r="BQ1981" s="48"/>
      <c r="BU1981" s="48"/>
      <c r="BY1981" s="41">
        <v>45188</v>
      </c>
      <c r="BZ1981">
        <v>15</v>
      </c>
      <c r="CA1981">
        <v>12.7727</v>
      </c>
    </row>
    <row r="1982" spans="1:79">
      <c r="A1982" s="48"/>
      <c r="E1982" s="48"/>
      <c r="M1982" s="48"/>
      <c r="Q1982" s="48"/>
      <c r="U1982" s="48"/>
      <c r="Y1982" s="48"/>
      <c r="AC1982" s="48"/>
      <c r="AG1982" s="48"/>
      <c r="AK1982" s="45"/>
      <c r="AO1982" s="48"/>
      <c r="AS1982" s="48"/>
      <c r="AW1982" s="48"/>
      <c r="BA1982" s="48"/>
      <c r="BE1982" s="48"/>
      <c r="BI1982" s="48"/>
      <c r="BM1982" s="41">
        <v>44890</v>
      </c>
      <c r="BN1982">
        <v>8.8000000000000007</v>
      </c>
      <c r="BO1982">
        <v>7.9112999999999998</v>
      </c>
      <c r="BQ1982" s="48"/>
      <c r="BU1982" s="48"/>
      <c r="BY1982" s="41">
        <v>45189</v>
      </c>
      <c r="BZ1982">
        <v>15.26</v>
      </c>
      <c r="CA1982">
        <v>12.9941</v>
      </c>
    </row>
    <row r="1983" spans="1:79">
      <c r="A1983" s="48"/>
      <c r="E1983" s="48"/>
      <c r="M1983" s="48"/>
      <c r="Q1983" s="48"/>
      <c r="U1983" s="48"/>
      <c r="Y1983" s="48"/>
      <c r="AC1983" s="48"/>
      <c r="AG1983" s="48"/>
      <c r="AK1983" s="45"/>
      <c r="AO1983" s="48"/>
      <c r="AS1983" s="48"/>
      <c r="AW1983" s="48"/>
      <c r="BA1983" s="48"/>
      <c r="BE1983" s="48"/>
      <c r="BI1983" s="48"/>
      <c r="BM1983" s="41">
        <v>44893</v>
      </c>
      <c r="BN1983">
        <v>8.85</v>
      </c>
      <c r="BO1983">
        <v>7.9562999999999997</v>
      </c>
      <c r="BQ1983" s="48"/>
      <c r="BU1983" s="48"/>
      <c r="BY1983" s="41">
        <v>45190</v>
      </c>
      <c r="BZ1983">
        <v>15</v>
      </c>
      <c r="CA1983">
        <v>12.7727</v>
      </c>
    </row>
    <row r="1984" spans="1:79">
      <c r="A1984" s="48"/>
      <c r="E1984" s="48"/>
      <c r="M1984" s="48"/>
      <c r="Q1984" s="48"/>
      <c r="U1984" s="48"/>
      <c r="Y1984" s="48"/>
      <c r="AC1984" s="48"/>
      <c r="AG1984" s="48"/>
      <c r="AK1984" s="45"/>
      <c r="AO1984" s="48"/>
      <c r="AS1984" s="48"/>
      <c r="AW1984" s="48"/>
      <c r="BA1984" s="48"/>
      <c r="BE1984" s="48"/>
      <c r="BI1984" s="48"/>
      <c r="BM1984" s="41">
        <v>44894</v>
      </c>
      <c r="BN1984">
        <v>8.9</v>
      </c>
      <c r="BO1984">
        <v>8.0012000000000008</v>
      </c>
      <c r="BQ1984" s="48"/>
      <c r="BU1984" s="48"/>
      <c r="BY1984" s="41">
        <v>45191</v>
      </c>
      <c r="BZ1984">
        <v>14.87</v>
      </c>
      <c r="CA1984">
        <v>12.662000000000001</v>
      </c>
    </row>
    <row r="1985" spans="1:79">
      <c r="A1985" s="48"/>
      <c r="E1985" s="48"/>
      <c r="M1985" s="48"/>
      <c r="Q1985" s="48"/>
      <c r="U1985" s="48"/>
      <c r="Y1985" s="48"/>
      <c r="AC1985" s="48"/>
      <c r="AG1985" s="48"/>
      <c r="AK1985" s="45"/>
      <c r="AO1985" s="48"/>
      <c r="AS1985" s="48"/>
      <c r="AW1985" s="48"/>
      <c r="BA1985" s="48"/>
      <c r="BE1985" s="48"/>
      <c r="BI1985" s="48"/>
      <c r="BM1985" s="41">
        <v>44895</v>
      </c>
      <c r="BN1985">
        <v>8.7100000000000009</v>
      </c>
      <c r="BO1985">
        <v>7.8304</v>
      </c>
      <c r="BQ1985" s="48"/>
      <c r="BU1985" s="48"/>
      <c r="BY1985" s="41">
        <v>45194</v>
      </c>
      <c r="BZ1985">
        <v>15.25</v>
      </c>
      <c r="CA1985">
        <v>12.9856</v>
      </c>
    </row>
    <row r="1986" spans="1:79">
      <c r="A1986" s="48"/>
      <c r="E1986" s="48"/>
      <c r="M1986" s="48"/>
      <c r="Q1986" s="48"/>
      <c r="U1986" s="48"/>
      <c r="Y1986" s="48"/>
      <c r="AC1986" s="48"/>
      <c r="AG1986" s="48"/>
      <c r="AK1986" s="45"/>
      <c r="AO1986" s="48"/>
      <c r="AS1986" s="48"/>
      <c r="AW1986" s="48"/>
      <c r="BA1986" s="48"/>
      <c r="BE1986" s="48"/>
      <c r="BI1986" s="48"/>
      <c r="BM1986" s="41">
        <v>44896</v>
      </c>
      <c r="BN1986">
        <v>8.6999999999999993</v>
      </c>
      <c r="BO1986">
        <v>7.8213999999999997</v>
      </c>
      <c r="BQ1986" s="48"/>
      <c r="BU1986" s="48"/>
      <c r="BY1986" s="41">
        <v>45195</v>
      </c>
      <c r="BZ1986">
        <v>14.9</v>
      </c>
      <c r="CA1986">
        <v>12.6876</v>
      </c>
    </row>
    <row r="1987" spans="1:79">
      <c r="A1987" s="48"/>
      <c r="E1987" s="48"/>
      <c r="M1987" s="48"/>
      <c r="Q1987" s="48"/>
      <c r="U1987" s="48"/>
      <c r="Y1987" s="48"/>
      <c r="AC1987" s="48"/>
      <c r="AG1987" s="48"/>
      <c r="AK1987" s="45"/>
      <c r="AO1987" s="48"/>
      <c r="AS1987" s="48"/>
      <c r="AW1987" s="48"/>
      <c r="BA1987" s="48"/>
      <c r="BE1987" s="48"/>
      <c r="BI1987" s="48"/>
      <c r="BM1987" s="41">
        <v>44897</v>
      </c>
      <c r="BN1987">
        <v>8.7100000000000009</v>
      </c>
      <c r="BO1987">
        <v>7.8304</v>
      </c>
      <c r="BQ1987" s="48"/>
      <c r="BU1987" s="48"/>
      <c r="BY1987" s="41">
        <v>45197</v>
      </c>
      <c r="BZ1987">
        <v>15</v>
      </c>
      <c r="CA1987">
        <v>12.7727</v>
      </c>
    </row>
    <row r="1988" spans="1:79">
      <c r="A1988" s="48"/>
      <c r="E1988" s="48"/>
      <c r="M1988" s="48"/>
      <c r="Q1988" s="48"/>
      <c r="U1988" s="48"/>
      <c r="Y1988" s="48"/>
      <c r="AC1988" s="48"/>
      <c r="AG1988" s="48"/>
      <c r="AK1988" s="45"/>
      <c r="AO1988" s="48"/>
      <c r="AS1988" s="48"/>
      <c r="AW1988" s="48"/>
      <c r="BA1988" s="48"/>
      <c r="BE1988" s="48"/>
      <c r="BI1988" s="48"/>
      <c r="BM1988" s="41">
        <v>44900</v>
      </c>
      <c r="BN1988">
        <v>8.64</v>
      </c>
      <c r="BO1988">
        <v>7.7675000000000001</v>
      </c>
      <c r="BQ1988" s="48"/>
      <c r="BU1988" s="48"/>
      <c r="BY1988" s="41">
        <v>45198</v>
      </c>
      <c r="BZ1988">
        <v>15.2</v>
      </c>
      <c r="CA1988">
        <v>12.943</v>
      </c>
    </row>
    <row r="1989" spans="1:79">
      <c r="A1989" s="48"/>
      <c r="E1989" s="48"/>
      <c r="M1989" s="48"/>
      <c r="Q1989" s="48"/>
      <c r="U1989" s="48"/>
      <c r="Y1989" s="48"/>
      <c r="AC1989" s="48"/>
      <c r="AG1989" s="48"/>
      <c r="AK1989" s="45"/>
      <c r="AO1989" s="48"/>
      <c r="AS1989" s="48"/>
      <c r="AW1989" s="48"/>
      <c r="BA1989" s="48"/>
      <c r="BE1989" s="48"/>
      <c r="BI1989" s="48"/>
      <c r="BM1989" s="41">
        <v>44901</v>
      </c>
      <c r="BN1989">
        <v>8.66</v>
      </c>
      <c r="BO1989">
        <v>7.7854999999999999</v>
      </c>
      <c r="BQ1989" s="48"/>
      <c r="BU1989" s="48"/>
      <c r="BY1989" s="41">
        <v>45201</v>
      </c>
      <c r="BZ1989">
        <v>15.2</v>
      </c>
      <c r="CA1989">
        <v>12.943</v>
      </c>
    </row>
    <row r="1990" spans="1:79">
      <c r="A1990" s="48"/>
      <c r="E1990" s="48"/>
      <c r="M1990" s="48"/>
      <c r="Q1990" s="48"/>
      <c r="U1990" s="48"/>
      <c r="Y1990" s="48"/>
      <c r="AC1990" s="48"/>
      <c r="AG1990" s="48"/>
      <c r="AK1990" s="45"/>
      <c r="AO1990" s="48"/>
      <c r="AS1990" s="48"/>
      <c r="AW1990" s="48"/>
      <c r="BA1990" s="48"/>
      <c r="BE1990" s="48"/>
      <c r="BI1990" s="48"/>
      <c r="BM1990" s="41">
        <v>44902</v>
      </c>
      <c r="BN1990">
        <v>8.65</v>
      </c>
      <c r="BO1990">
        <v>7.7765000000000004</v>
      </c>
      <c r="BQ1990" s="48"/>
      <c r="BU1990" s="48"/>
      <c r="BY1990" s="41">
        <v>45202</v>
      </c>
      <c r="BZ1990">
        <v>15.15</v>
      </c>
      <c r="CA1990">
        <v>12.900399999999999</v>
      </c>
    </row>
    <row r="1991" spans="1:79">
      <c r="A1991" s="48"/>
      <c r="E1991" s="48"/>
      <c r="M1991" s="48"/>
      <c r="Q1991" s="48"/>
      <c r="U1991" s="48"/>
      <c r="Y1991" s="48"/>
      <c r="AC1991" s="48"/>
      <c r="AG1991" s="48"/>
      <c r="AK1991" s="45"/>
      <c r="AO1991" s="48"/>
      <c r="AS1991" s="48"/>
      <c r="AW1991" s="48"/>
      <c r="BA1991" s="48"/>
      <c r="BE1991" s="48"/>
      <c r="BI1991" s="48"/>
      <c r="BM1991" s="41">
        <v>44903</v>
      </c>
      <c r="BN1991">
        <v>8.6199999999999992</v>
      </c>
      <c r="BO1991">
        <v>7.7495000000000003</v>
      </c>
      <c r="BQ1991" s="48"/>
      <c r="BU1991" s="48"/>
      <c r="BY1991" s="41">
        <v>45203</v>
      </c>
      <c r="BZ1991">
        <v>15.2</v>
      </c>
      <c r="CA1991">
        <v>12.943</v>
      </c>
    </row>
    <row r="1992" spans="1:79">
      <c r="A1992" s="48"/>
      <c r="E1992" s="48"/>
      <c r="M1992" s="48"/>
      <c r="Q1992" s="48"/>
      <c r="U1992" s="48"/>
      <c r="Y1992" s="48"/>
      <c r="AC1992" s="48"/>
      <c r="AG1992" s="48"/>
      <c r="AK1992" s="45"/>
      <c r="AO1992" s="48"/>
      <c r="AS1992" s="48"/>
      <c r="AW1992" s="48"/>
      <c r="BA1992" s="48"/>
      <c r="BE1992" s="48"/>
      <c r="BI1992" s="48"/>
      <c r="BM1992" s="41">
        <v>44904</v>
      </c>
      <c r="BN1992">
        <v>8.61</v>
      </c>
      <c r="BO1992">
        <v>7.7404999999999999</v>
      </c>
      <c r="BQ1992" s="48"/>
      <c r="BU1992" s="48"/>
      <c r="BY1992" s="41">
        <v>45204</v>
      </c>
      <c r="BZ1992">
        <v>14.95</v>
      </c>
      <c r="CA1992">
        <v>12.7301</v>
      </c>
    </row>
    <row r="1993" spans="1:79">
      <c r="A1993" s="48"/>
      <c r="E1993" s="48"/>
      <c r="M1993" s="48"/>
      <c r="Q1993" s="48"/>
      <c r="U1993" s="48"/>
      <c r="Y1993" s="48"/>
      <c r="AC1993" s="48"/>
      <c r="AG1993" s="48"/>
      <c r="AK1993" s="45"/>
      <c r="AO1993" s="48"/>
      <c r="AS1993" s="48"/>
      <c r="AW1993" s="48"/>
      <c r="BA1993" s="48"/>
      <c r="BE1993" s="48"/>
      <c r="BI1993" s="48"/>
      <c r="BM1993" s="41">
        <v>44907</v>
      </c>
      <c r="BN1993">
        <v>8.65</v>
      </c>
      <c r="BO1993">
        <v>7.7765000000000004</v>
      </c>
      <c r="BQ1993" s="48"/>
      <c r="BU1993" s="48"/>
      <c r="BY1993" s="41">
        <v>45205</v>
      </c>
      <c r="BZ1993">
        <v>15</v>
      </c>
      <c r="CA1993">
        <v>12.7727</v>
      </c>
    </row>
    <row r="1994" spans="1:79">
      <c r="A1994" s="48"/>
      <c r="E1994" s="48"/>
      <c r="M1994" s="48"/>
      <c r="Q1994" s="48"/>
      <c r="U1994" s="48"/>
      <c r="Y1994" s="48"/>
      <c r="AC1994" s="48"/>
      <c r="AG1994" s="48"/>
      <c r="AK1994" s="45"/>
      <c r="AO1994" s="48"/>
      <c r="AS1994" s="48"/>
      <c r="AW1994" s="48"/>
      <c r="BA1994" s="48"/>
      <c r="BE1994" s="48"/>
      <c r="BI1994" s="48"/>
      <c r="BM1994" s="41">
        <v>44908</v>
      </c>
      <c r="BN1994">
        <v>8.65</v>
      </c>
      <c r="BO1994">
        <v>7.7765000000000004</v>
      </c>
      <c r="BQ1994" s="48"/>
      <c r="BU1994" s="48"/>
      <c r="BY1994" s="41">
        <v>45208</v>
      </c>
      <c r="BZ1994">
        <v>15</v>
      </c>
      <c r="CA1994">
        <v>12.7727</v>
      </c>
    </row>
    <row r="1995" spans="1:79">
      <c r="A1995" s="48"/>
      <c r="E1995" s="48"/>
      <c r="M1995" s="48"/>
      <c r="Q1995" s="48"/>
      <c r="U1995" s="48"/>
      <c r="Y1995" s="48"/>
      <c r="AC1995" s="48"/>
      <c r="AG1995" s="48"/>
      <c r="AK1995" s="45"/>
      <c r="AO1995" s="48"/>
      <c r="AS1995" s="48"/>
      <c r="AW1995" s="48"/>
      <c r="BA1995" s="48"/>
      <c r="BE1995" s="48"/>
      <c r="BI1995" s="48"/>
      <c r="BM1995" s="41">
        <v>44909</v>
      </c>
      <c r="BN1995">
        <v>8.8000000000000007</v>
      </c>
      <c r="BO1995">
        <v>7.9112999999999998</v>
      </c>
      <c r="BQ1995" s="48"/>
      <c r="BU1995" s="48"/>
      <c r="BY1995" s="41">
        <v>45209</v>
      </c>
      <c r="BZ1995">
        <v>14.96</v>
      </c>
      <c r="CA1995">
        <v>12.7387</v>
      </c>
    </row>
    <row r="1996" spans="1:79">
      <c r="A1996" s="48"/>
      <c r="E1996" s="48"/>
      <c r="M1996" s="48"/>
      <c r="Q1996" s="48"/>
      <c r="U1996" s="48"/>
      <c r="Y1996" s="48"/>
      <c r="AC1996" s="48"/>
      <c r="AG1996" s="48"/>
      <c r="AK1996" s="45"/>
      <c r="AO1996" s="48"/>
      <c r="AS1996" s="48"/>
      <c r="AW1996" s="48"/>
      <c r="BA1996" s="48"/>
      <c r="BE1996" s="48"/>
      <c r="BI1996" s="48"/>
      <c r="BM1996" s="41">
        <v>44910</v>
      </c>
      <c r="BN1996">
        <v>8.8000000000000007</v>
      </c>
      <c r="BO1996">
        <v>7.9112999999999998</v>
      </c>
      <c r="BQ1996" s="48"/>
      <c r="BU1996" s="48"/>
      <c r="BY1996" s="41">
        <v>45210</v>
      </c>
      <c r="BZ1996">
        <v>14.95</v>
      </c>
      <c r="CA1996">
        <v>12.7301</v>
      </c>
    </row>
    <row r="1997" spans="1:79">
      <c r="A1997" s="48"/>
      <c r="E1997" s="48"/>
      <c r="M1997" s="48"/>
      <c r="Q1997" s="48"/>
      <c r="U1997" s="48"/>
      <c r="Y1997" s="48"/>
      <c r="AC1997" s="48"/>
      <c r="AG1997" s="48"/>
      <c r="AK1997" s="45"/>
      <c r="AO1997" s="48"/>
      <c r="AS1997" s="48"/>
      <c r="AW1997" s="48"/>
      <c r="BA1997" s="48"/>
      <c r="BE1997" s="48"/>
      <c r="BI1997" s="48"/>
      <c r="BM1997" s="41">
        <v>44911</v>
      </c>
      <c r="BN1997">
        <v>8.6999999999999993</v>
      </c>
      <c r="BO1997">
        <v>7.8213999999999997</v>
      </c>
      <c r="BQ1997" s="48"/>
      <c r="BU1997" s="48"/>
      <c r="BY1997" s="41">
        <v>45211</v>
      </c>
      <c r="BZ1997">
        <v>14.98</v>
      </c>
      <c r="CA1997">
        <v>12.755699999999999</v>
      </c>
    </row>
    <row r="1998" spans="1:79">
      <c r="A1998" s="48"/>
      <c r="E1998" s="48"/>
      <c r="M1998" s="48"/>
      <c r="Q1998" s="48"/>
      <c r="U1998" s="48"/>
      <c r="Y1998" s="48"/>
      <c r="AC1998" s="48"/>
      <c r="AG1998" s="48"/>
      <c r="AK1998" s="45"/>
      <c r="AO1998" s="48"/>
      <c r="AS1998" s="48"/>
      <c r="AW1998" s="48"/>
      <c r="BA1998" s="48"/>
      <c r="BE1998" s="48"/>
      <c r="BI1998" s="48"/>
      <c r="BM1998" s="41">
        <v>44914</v>
      </c>
      <c r="BN1998">
        <v>8.65</v>
      </c>
      <c r="BO1998">
        <v>7.7765000000000004</v>
      </c>
      <c r="BQ1998" s="48"/>
      <c r="BU1998" s="48"/>
      <c r="BY1998" s="41">
        <v>45212</v>
      </c>
      <c r="BZ1998">
        <v>14.97</v>
      </c>
      <c r="CA1998">
        <v>12.747199999999999</v>
      </c>
    </row>
    <row r="1999" spans="1:79">
      <c r="A1999" s="48"/>
      <c r="E1999" s="48"/>
      <c r="M1999" s="48"/>
      <c r="Q1999" s="48"/>
      <c r="U1999" s="48"/>
      <c r="Y1999" s="48"/>
      <c r="AC1999" s="48"/>
      <c r="AG1999" s="48"/>
      <c r="AK1999" s="45"/>
      <c r="AO1999" s="48"/>
      <c r="AS1999" s="48"/>
      <c r="AW1999" s="48"/>
      <c r="BA1999" s="48"/>
      <c r="BE1999" s="48"/>
      <c r="BI1999" s="48"/>
      <c r="BM1999" s="41">
        <v>44915</v>
      </c>
      <c r="BN1999">
        <v>8.6999999999999993</v>
      </c>
      <c r="BO1999">
        <v>7.8213999999999997</v>
      </c>
      <c r="BQ1999" s="48"/>
      <c r="BU1999" s="48"/>
      <c r="BY1999" s="41">
        <v>45215</v>
      </c>
      <c r="BZ1999">
        <v>14.75</v>
      </c>
      <c r="CA1999">
        <v>12.559799999999999</v>
      </c>
    </row>
    <row r="2000" spans="1:79">
      <c r="A2000" s="48"/>
      <c r="E2000" s="48"/>
      <c r="M2000" s="48"/>
      <c r="Q2000" s="48"/>
      <c r="U2000" s="48"/>
      <c r="Y2000" s="48"/>
      <c r="AC2000" s="48"/>
      <c r="AG2000" s="48"/>
      <c r="AK2000" s="45"/>
      <c r="AO2000" s="48"/>
      <c r="AS2000" s="48"/>
      <c r="AW2000" s="48"/>
      <c r="BA2000" s="48"/>
      <c r="BE2000" s="48"/>
      <c r="BI2000" s="48"/>
      <c r="BM2000" s="41">
        <v>44916</v>
      </c>
      <c r="BN2000">
        <v>8.6</v>
      </c>
      <c r="BO2000">
        <v>7.7314999999999996</v>
      </c>
      <c r="BQ2000" s="48"/>
      <c r="BU2000" s="48"/>
      <c r="BY2000" s="41">
        <v>45216</v>
      </c>
      <c r="BZ2000">
        <v>14.75</v>
      </c>
      <c r="CA2000">
        <v>12.559799999999999</v>
      </c>
    </row>
    <row r="2001" spans="1:79">
      <c r="A2001" s="48"/>
      <c r="E2001" s="48"/>
      <c r="M2001" s="48"/>
      <c r="Q2001" s="48"/>
      <c r="U2001" s="48"/>
      <c r="Y2001" s="48"/>
      <c r="AC2001" s="48"/>
      <c r="AG2001" s="48"/>
      <c r="AK2001" s="45"/>
      <c r="AO2001" s="48"/>
      <c r="AS2001" s="48"/>
      <c r="AW2001" s="48"/>
      <c r="BA2001" s="48"/>
      <c r="BE2001" s="48"/>
      <c r="BI2001" s="48"/>
      <c r="BM2001" s="41">
        <v>44917</v>
      </c>
      <c r="BN2001">
        <v>8.6</v>
      </c>
      <c r="BO2001">
        <v>7.7314999999999996</v>
      </c>
      <c r="BQ2001" s="48"/>
      <c r="BU2001" s="48"/>
      <c r="BY2001" s="41">
        <v>45217</v>
      </c>
      <c r="BZ2001">
        <v>14.8</v>
      </c>
      <c r="CA2001">
        <v>12.602399999999999</v>
      </c>
    </row>
    <row r="2002" spans="1:79">
      <c r="A2002" s="48"/>
      <c r="E2002" s="48"/>
      <c r="M2002" s="48"/>
      <c r="Q2002" s="48"/>
      <c r="U2002" s="48"/>
      <c r="Y2002" s="48"/>
      <c r="AC2002" s="48"/>
      <c r="AG2002" s="48"/>
      <c r="AK2002" s="45"/>
      <c r="AO2002" s="48"/>
      <c r="AS2002" s="48"/>
      <c r="AW2002" s="48"/>
      <c r="BA2002" s="48"/>
      <c r="BE2002" s="48"/>
      <c r="BI2002" s="48"/>
      <c r="BM2002" s="41">
        <v>44918</v>
      </c>
      <c r="BN2002">
        <v>8.6</v>
      </c>
      <c r="BO2002">
        <v>7.7314999999999996</v>
      </c>
      <c r="BQ2002" s="48"/>
      <c r="BU2002" s="48"/>
      <c r="BY2002" s="41">
        <v>45218</v>
      </c>
      <c r="BZ2002">
        <v>14.8</v>
      </c>
      <c r="CA2002">
        <v>12.602399999999999</v>
      </c>
    </row>
    <row r="2003" spans="1:79">
      <c r="A2003" s="48"/>
      <c r="E2003" s="48"/>
      <c r="M2003" s="48"/>
      <c r="Q2003" s="48"/>
      <c r="U2003" s="48"/>
      <c r="Y2003" s="48"/>
      <c r="AC2003" s="48"/>
      <c r="AG2003" s="48"/>
      <c r="AK2003" s="45"/>
      <c r="AO2003" s="48"/>
      <c r="AS2003" s="48"/>
      <c r="AW2003" s="48"/>
      <c r="BA2003" s="48"/>
      <c r="BE2003" s="48"/>
      <c r="BI2003" s="48"/>
      <c r="BM2003" s="41">
        <v>44921</v>
      </c>
      <c r="BN2003">
        <v>8.65</v>
      </c>
      <c r="BO2003">
        <v>7.7765000000000004</v>
      </c>
      <c r="BQ2003" s="48"/>
      <c r="BU2003" s="48"/>
      <c r="BY2003" s="41">
        <v>45219</v>
      </c>
      <c r="BZ2003">
        <v>14.7</v>
      </c>
      <c r="CA2003">
        <v>12.517300000000001</v>
      </c>
    </row>
    <row r="2004" spans="1:79">
      <c r="A2004" s="48"/>
      <c r="E2004" s="48"/>
      <c r="M2004" s="48"/>
      <c r="Q2004" s="48"/>
      <c r="U2004" s="48"/>
      <c r="Y2004" s="48"/>
      <c r="AC2004" s="48"/>
      <c r="AG2004" s="48"/>
      <c r="AK2004" s="45"/>
      <c r="AO2004" s="48"/>
      <c r="AS2004" s="48"/>
      <c r="AW2004" s="48"/>
      <c r="BA2004" s="48"/>
      <c r="BE2004" s="48"/>
      <c r="BI2004" s="48"/>
      <c r="BM2004" s="41">
        <v>44922</v>
      </c>
      <c r="BN2004">
        <v>8.66</v>
      </c>
      <c r="BO2004">
        <v>7.7854999999999999</v>
      </c>
      <c r="BQ2004" s="48"/>
      <c r="BU2004" s="48"/>
      <c r="BY2004" s="41">
        <v>45222</v>
      </c>
      <c r="BZ2004">
        <v>14.51</v>
      </c>
      <c r="CA2004">
        <v>12.355499999999999</v>
      </c>
    </row>
    <row r="2005" spans="1:79">
      <c r="A2005" s="48"/>
      <c r="E2005" s="48"/>
      <c r="M2005" s="48"/>
      <c r="Q2005" s="48"/>
      <c r="U2005" s="48"/>
      <c r="Y2005" s="48"/>
      <c r="AC2005" s="48"/>
      <c r="AG2005" s="48"/>
      <c r="AK2005" s="45"/>
      <c r="AO2005" s="48"/>
      <c r="AS2005" s="48"/>
      <c r="AW2005" s="48"/>
      <c r="BA2005" s="48"/>
      <c r="BE2005" s="48"/>
      <c r="BI2005" s="48"/>
      <c r="BM2005" s="41">
        <v>44923</v>
      </c>
      <c r="BN2005">
        <v>8.68</v>
      </c>
      <c r="BO2005">
        <v>7.8033999999999999</v>
      </c>
      <c r="BQ2005" s="48"/>
      <c r="BU2005" s="48"/>
      <c r="BY2005" s="41">
        <v>45223</v>
      </c>
      <c r="BZ2005">
        <v>14.55</v>
      </c>
      <c r="CA2005">
        <v>12.3895</v>
      </c>
    </row>
    <row r="2006" spans="1:79">
      <c r="A2006" s="48"/>
      <c r="E2006" s="48"/>
      <c r="M2006" s="48"/>
      <c r="Q2006" s="48"/>
      <c r="U2006" s="48"/>
      <c r="Y2006" s="48"/>
      <c r="AC2006" s="48"/>
      <c r="AG2006" s="48"/>
      <c r="AK2006" s="45"/>
      <c r="AO2006" s="48"/>
      <c r="AS2006" s="48"/>
      <c r="AW2006" s="48"/>
      <c r="BA2006" s="48"/>
      <c r="BE2006" s="48"/>
      <c r="BI2006" s="48"/>
      <c r="BM2006" s="41">
        <v>44924</v>
      </c>
      <c r="BN2006">
        <v>8.68</v>
      </c>
      <c r="BO2006">
        <v>7.8033999999999999</v>
      </c>
      <c r="BQ2006" s="48"/>
      <c r="BU2006" s="48"/>
      <c r="BY2006" s="41">
        <v>45224</v>
      </c>
      <c r="BZ2006">
        <v>14.3</v>
      </c>
      <c r="CA2006">
        <v>12.1767</v>
      </c>
    </row>
    <row r="2007" spans="1:79">
      <c r="A2007" s="48"/>
      <c r="E2007" s="48"/>
      <c r="M2007" s="48"/>
      <c r="Q2007" s="48"/>
      <c r="U2007" s="48"/>
      <c r="Y2007" s="48"/>
      <c r="AC2007" s="48"/>
      <c r="AG2007" s="48"/>
      <c r="AK2007" s="45"/>
      <c r="AO2007" s="48"/>
      <c r="AS2007" s="48"/>
      <c r="AW2007" s="48"/>
      <c r="BA2007" s="48"/>
      <c r="BE2007" s="48"/>
      <c r="BI2007" s="48"/>
      <c r="BM2007" s="41">
        <v>44925</v>
      </c>
      <c r="BN2007">
        <v>8.6999999999999993</v>
      </c>
      <c r="BO2007">
        <v>7.8213999999999997</v>
      </c>
      <c r="BQ2007" s="48"/>
      <c r="BU2007" s="48"/>
      <c r="BY2007" s="41">
        <v>45225</v>
      </c>
      <c r="BZ2007">
        <v>14.55</v>
      </c>
      <c r="CA2007">
        <v>12.3895</v>
      </c>
    </row>
    <row r="2008" spans="1:79">
      <c r="A2008" s="48"/>
      <c r="E2008" s="48"/>
      <c r="M2008" s="48"/>
      <c r="Q2008" s="48"/>
      <c r="U2008" s="48"/>
      <c r="Y2008" s="48"/>
      <c r="AC2008" s="48"/>
      <c r="AG2008" s="48"/>
      <c r="AK2008" s="45"/>
      <c r="AO2008" s="48"/>
      <c r="AS2008" s="48"/>
      <c r="AW2008" s="48"/>
      <c r="BA2008" s="48"/>
      <c r="BE2008" s="48"/>
      <c r="BI2008" s="48"/>
      <c r="BM2008" s="41">
        <v>44928</v>
      </c>
      <c r="BN2008">
        <v>8.89</v>
      </c>
      <c r="BO2008">
        <v>7.9922000000000004</v>
      </c>
      <c r="BQ2008" s="48"/>
      <c r="BU2008" s="48"/>
      <c r="BY2008" s="41">
        <v>45226</v>
      </c>
      <c r="BZ2008">
        <v>14.28</v>
      </c>
      <c r="CA2008">
        <v>12.159599999999999</v>
      </c>
    </row>
    <row r="2009" spans="1:79">
      <c r="A2009" s="48"/>
      <c r="E2009" s="48"/>
      <c r="M2009" s="48"/>
      <c r="Q2009" s="48"/>
      <c r="U2009" s="48"/>
      <c r="Y2009" s="48"/>
      <c r="AC2009" s="48"/>
      <c r="AG2009" s="48"/>
      <c r="AK2009" s="45"/>
      <c r="AO2009" s="48"/>
      <c r="AS2009" s="48"/>
      <c r="AW2009" s="48"/>
      <c r="BA2009" s="48"/>
      <c r="BE2009" s="48"/>
      <c r="BI2009" s="48"/>
      <c r="BM2009" s="41">
        <v>44929</v>
      </c>
      <c r="BN2009">
        <v>8.8000000000000007</v>
      </c>
      <c r="BO2009">
        <v>7.9112999999999998</v>
      </c>
      <c r="BQ2009" s="48"/>
      <c r="BU2009" s="48"/>
      <c r="BY2009" s="41">
        <v>45229</v>
      </c>
      <c r="BZ2009">
        <v>14.54</v>
      </c>
      <c r="CA2009">
        <v>12.381</v>
      </c>
    </row>
    <row r="2010" spans="1:79">
      <c r="A2010" s="48"/>
      <c r="E2010" s="48"/>
      <c r="M2010" s="48"/>
      <c r="Q2010" s="48"/>
      <c r="U2010" s="48"/>
      <c r="Y2010" s="48"/>
      <c r="AC2010" s="48"/>
      <c r="AG2010" s="48"/>
      <c r="AK2010" s="45"/>
      <c r="AO2010" s="48"/>
      <c r="AS2010" s="48"/>
      <c r="AW2010" s="48"/>
      <c r="BA2010" s="48"/>
      <c r="BE2010" s="48"/>
      <c r="BI2010" s="48"/>
      <c r="BM2010" s="41">
        <v>44930</v>
      </c>
      <c r="BN2010">
        <v>9.1</v>
      </c>
      <c r="BO2010">
        <v>8.1809999999999992</v>
      </c>
      <c r="BQ2010" s="48"/>
      <c r="BU2010" s="48"/>
      <c r="BY2010" s="41">
        <v>45230</v>
      </c>
      <c r="BZ2010">
        <v>14.54</v>
      </c>
      <c r="CA2010">
        <v>12.381</v>
      </c>
    </row>
    <row r="2011" spans="1:79">
      <c r="A2011" s="48"/>
      <c r="E2011" s="48"/>
      <c r="M2011" s="48"/>
      <c r="Q2011" s="48"/>
      <c r="U2011" s="48"/>
      <c r="Y2011" s="48"/>
      <c r="AC2011" s="48"/>
      <c r="AG2011" s="48"/>
      <c r="AK2011" s="45"/>
      <c r="AO2011" s="48"/>
      <c r="AS2011" s="48"/>
      <c r="AW2011" s="48"/>
      <c r="BA2011" s="48"/>
      <c r="BE2011" s="48"/>
      <c r="BI2011" s="48"/>
      <c r="BM2011" s="41">
        <v>44931</v>
      </c>
      <c r="BN2011">
        <v>9.15</v>
      </c>
      <c r="BO2011">
        <v>8.2260000000000009</v>
      </c>
      <c r="BQ2011" s="48"/>
      <c r="BU2011" s="48"/>
      <c r="BY2011" s="41">
        <v>45231</v>
      </c>
      <c r="BZ2011">
        <v>14.4</v>
      </c>
      <c r="CA2011">
        <v>12.261799999999999</v>
      </c>
    </row>
    <row r="2012" spans="1:79">
      <c r="A2012" s="48"/>
      <c r="E2012" s="48"/>
      <c r="M2012" s="48"/>
      <c r="Q2012" s="48"/>
      <c r="U2012" s="48"/>
      <c r="Y2012" s="48"/>
      <c r="AC2012" s="48"/>
      <c r="AG2012" s="48"/>
      <c r="AK2012" s="45"/>
      <c r="AO2012" s="48"/>
      <c r="AS2012" s="48"/>
      <c r="AW2012" s="48"/>
      <c r="BA2012" s="48"/>
      <c r="BE2012" s="48"/>
      <c r="BI2012" s="48"/>
      <c r="BM2012" s="41">
        <v>44932</v>
      </c>
      <c r="BN2012">
        <v>9.1</v>
      </c>
      <c r="BO2012">
        <v>8.1809999999999992</v>
      </c>
      <c r="BQ2012" s="48"/>
      <c r="BU2012" s="48"/>
      <c r="BY2012" s="41">
        <v>45232</v>
      </c>
      <c r="BZ2012">
        <v>14.2</v>
      </c>
      <c r="CA2012">
        <v>12.0915</v>
      </c>
    </row>
    <row r="2013" spans="1:79">
      <c r="A2013" s="48"/>
      <c r="E2013" s="48"/>
      <c r="M2013" s="48"/>
      <c r="Q2013" s="48"/>
      <c r="U2013" s="48"/>
      <c r="Y2013" s="48"/>
      <c r="AC2013" s="48"/>
      <c r="AG2013" s="48"/>
      <c r="AK2013" s="45"/>
      <c r="AO2013" s="48"/>
      <c r="AS2013" s="48"/>
      <c r="AW2013" s="48"/>
      <c r="BA2013" s="48"/>
      <c r="BE2013" s="48"/>
      <c r="BI2013" s="48"/>
      <c r="BM2013" s="41">
        <v>44935</v>
      </c>
      <c r="BN2013">
        <v>9.16</v>
      </c>
      <c r="BO2013">
        <v>8.2349999999999994</v>
      </c>
      <c r="BQ2013" s="48"/>
      <c r="BU2013" s="48"/>
      <c r="BY2013" s="41">
        <v>45233</v>
      </c>
      <c r="BZ2013">
        <v>14.45</v>
      </c>
      <c r="CA2013">
        <v>12.304399999999999</v>
      </c>
    </row>
    <row r="2014" spans="1:79">
      <c r="A2014" s="48"/>
      <c r="E2014" s="48"/>
      <c r="M2014" s="48"/>
      <c r="Q2014" s="48"/>
      <c r="U2014" s="48"/>
      <c r="Y2014" s="48"/>
      <c r="AC2014" s="48"/>
      <c r="AG2014" s="48"/>
      <c r="AK2014" s="45"/>
      <c r="AO2014" s="48"/>
      <c r="AS2014" s="48"/>
      <c r="AW2014" s="48"/>
      <c r="BA2014" s="48"/>
      <c r="BE2014" s="48"/>
      <c r="BI2014" s="48"/>
      <c r="BM2014" s="41">
        <v>44936</v>
      </c>
      <c r="BN2014">
        <v>9.16</v>
      </c>
      <c r="BO2014">
        <v>8.2349999999999994</v>
      </c>
      <c r="BQ2014" s="48"/>
      <c r="BU2014" s="48"/>
      <c r="BY2014" s="41">
        <v>45236</v>
      </c>
      <c r="BZ2014">
        <v>14.32</v>
      </c>
      <c r="CA2014">
        <v>12.1937</v>
      </c>
    </row>
    <row r="2015" spans="1:79">
      <c r="A2015" s="48"/>
      <c r="E2015" s="48"/>
      <c r="M2015" s="48"/>
      <c r="Q2015" s="48"/>
      <c r="U2015" s="48"/>
      <c r="Y2015" s="48"/>
      <c r="AC2015" s="48"/>
      <c r="AG2015" s="48"/>
      <c r="AK2015" s="45"/>
      <c r="AO2015" s="48"/>
      <c r="AS2015" s="48"/>
      <c r="AW2015" s="48"/>
      <c r="BA2015" s="48"/>
      <c r="BE2015" s="48"/>
      <c r="BI2015" s="48"/>
      <c r="BM2015" s="41">
        <v>44937</v>
      </c>
      <c r="BN2015">
        <v>9.2200000000000006</v>
      </c>
      <c r="BO2015">
        <v>8.2888999999999999</v>
      </c>
      <c r="BQ2015" s="48"/>
      <c r="BU2015" s="48"/>
      <c r="BY2015" s="41">
        <v>45237</v>
      </c>
      <c r="BZ2015">
        <v>14.3</v>
      </c>
      <c r="CA2015">
        <v>12.1767</v>
      </c>
    </row>
    <row r="2016" spans="1:79">
      <c r="A2016" s="48"/>
      <c r="E2016" s="48"/>
      <c r="M2016" s="48"/>
      <c r="Q2016" s="48"/>
      <c r="U2016" s="48"/>
      <c r="Y2016" s="48"/>
      <c r="AC2016" s="48"/>
      <c r="AG2016" s="48"/>
      <c r="AK2016" s="45"/>
      <c r="AO2016" s="48"/>
      <c r="AS2016" s="48"/>
      <c r="AW2016" s="48"/>
      <c r="BA2016" s="48"/>
      <c r="BE2016" s="48"/>
      <c r="BI2016" s="48"/>
      <c r="BM2016" s="41">
        <v>44938</v>
      </c>
      <c r="BN2016">
        <v>9.2799999999999994</v>
      </c>
      <c r="BO2016">
        <v>8.3429000000000002</v>
      </c>
      <c r="BQ2016" s="48"/>
      <c r="BU2016" s="48"/>
      <c r="BY2016" s="41">
        <v>45238</v>
      </c>
      <c r="BZ2016">
        <v>14.4</v>
      </c>
      <c r="CA2016">
        <v>12.261799999999999</v>
      </c>
    </row>
    <row r="2017" spans="1:79">
      <c r="A2017" s="48"/>
      <c r="E2017" s="48"/>
      <c r="M2017" s="48"/>
      <c r="Q2017" s="48"/>
      <c r="U2017" s="48"/>
      <c r="Y2017" s="48"/>
      <c r="AC2017" s="48"/>
      <c r="AG2017" s="48"/>
      <c r="AK2017" s="45"/>
      <c r="AO2017" s="48"/>
      <c r="AS2017" s="48"/>
      <c r="AW2017" s="48"/>
      <c r="BA2017" s="48"/>
      <c r="BE2017" s="48"/>
      <c r="BI2017" s="48"/>
      <c r="BM2017" s="41">
        <v>44939</v>
      </c>
      <c r="BN2017">
        <v>9.26</v>
      </c>
      <c r="BO2017">
        <v>8.3248999999999995</v>
      </c>
      <c r="BQ2017" s="48"/>
      <c r="BU2017" s="48"/>
      <c r="BY2017" s="41">
        <v>45239</v>
      </c>
      <c r="BZ2017">
        <v>14.5</v>
      </c>
      <c r="CA2017">
        <v>12.347</v>
      </c>
    </row>
    <row r="2018" spans="1:79">
      <c r="A2018" s="48"/>
      <c r="E2018" s="48"/>
      <c r="M2018" s="48"/>
      <c r="Q2018" s="48"/>
      <c r="U2018" s="48"/>
      <c r="Y2018" s="48"/>
      <c r="AC2018" s="48"/>
      <c r="AG2018" s="48"/>
      <c r="AK2018" s="45"/>
      <c r="AO2018" s="48"/>
      <c r="AS2018" s="48"/>
      <c r="AW2018" s="48"/>
      <c r="BA2018" s="48"/>
      <c r="BE2018" s="48"/>
      <c r="BI2018" s="48"/>
      <c r="BM2018" s="41">
        <v>44942</v>
      </c>
      <c r="BN2018">
        <v>9.2799999999999994</v>
      </c>
      <c r="BO2018">
        <v>8.3429000000000002</v>
      </c>
      <c r="BQ2018" s="48"/>
      <c r="BU2018" s="48"/>
      <c r="BY2018" s="41">
        <v>45240</v>
      </c>
      <c r="BZ2018">
        <v>14.5</v>
      </c>
      <c r="CA2018">
        <v>12.347</v>
      </c>
    </row>
    <row r="2019" spans="1:79">
      <c r="A2019" s="48"/>
      <c r="E2019" s="48"/>
      <c r="M2019" s="48"/>
      <c r="Q2019" s="48"/>
      <c r="U2019" s="48"/>
      <c r="Y2019" s="48"/>
      <c r="AC2019" s="48"/>
      <c r="AG2019" s="48"/>
      <c r="AK2019" s="45"/>
      <c r="AO2019" s="48"/>
      <c r="AS2019" s="48"/>
      <c r="AW2019" s="48"/>
      <c r="BA2019" s="48"/>
      <c r="BE2019" s="48"/>
      <c r="BI2019" s="48"/>
      <c r="BM2019" s="41">
        <v>44943</v>
      </c>
      <c r="BN2019">
        <v>9.2200000000000006</v>
      </c>
      <c r="BO2019">
        <v>8.2888999999999999</v>
      </c>
      <c r="BQ2019" s="48"/>
      <c r="BU2019" s="48"/>
      <c r="BY2019" s="41">
        <v>45243</v>
      </c>
      <c r="BZ2019">
        <v>14.4</v>
      </c>
      <c r="CA2019">
        <v>12.261799999999999</v>
      </c>
    </row>
    <row r="2020" spans="1:79">
      <c r="A2020" s="48"/>
      <c r="E2020" s="48"/>
      <c r="M2020" s="48"/>
      <c r="Q2020" s="48"/>
      <c r="U2020" s="48"/>
      <c r="Y2020" s="48"/>
      <c r="AC2020" s="48"/>
      <c r="AG2020" s="48"/>
      <c r="AK2020" s="45"/>
      <c r="AO2020" s="48"/>
      <c r="AS2020" s="48"/>
      <c r="AW2020" s="48"/>
      <c r="BA2020" s="48"/>
      <c r="BE2020" s="48"/>
      <c r="BI2020" s="48"/>
      <c r="BM2020" s="41">
        <v>44944</v>
      </c>
      <c r="BN2020">
        <v>9.1</v>
      </c>
      <c r="BO2020">
        <v>8.1809999999999992</v>
      </c>
      <c r="BQ2020" s="48"/>
      <c r="BU2020" s="48"/>
      <c r="BY2020" s="41">
        <v>45244</v>
      </c>
      <c r="BZ2020">
        <v>14.58</v>
      </c>
      <c r="CA2020">
        <v>12.415100000000001</v>
      </c>
    </row>
    <row r="2021" spans="1:79">
      <c r="A2021" s="48"/>
      <c r="E2021" s="48"/>
      <c r="M2021" s="48"/>
      <c r="Q2021" s="48"/>
      <c r="U2021" s="48"/>
      <c r="Y2021" s="48"/>
      <c r="AC2021" s="48"/>
      <c r="AG2021" s="48"/>
      <c r="AK2021" s="45"/>
      <c r="AO2021" s="48"/>
      <c r="AS2021" s="48"/>
      <c r="AW2021" s="48"/>
      <c r="BA2021" s="48"/>
      <c r="BE2021" s="48"/>
      <c r="BI2021" s="48"/>
      <c r="BM2021" s="41">
        <v>44945</v>
      </c>
      <c r="BN2021">
        <v>9.1</v>
      </c>
      <c r="BO2021">
        <v>8.1809999999999992</v>
      </c>
      <c r="BQ2021" s="48"/>
      <c r="BU2021" s="48"/>
      <c r="BY2021" s="41">
        <v>45245</v>
      </c>
      <c r="BZ2021">
        <v>14.58</v>
      </c>
      <c r="CA2021">
        <v>12.415100000000001</v>
      </c>
    </row>
    <row r="2022" spans="1:79">
      <c r="A2022" s="48"/>
      <c r="E2022" s="48"/>
      <c r="M2022" s="48"/>
      <c r="Q2022" s="48"/>
      <c r="U2022" s="48"/>
      <c r="Y2022" s="48"/>
      <c r="AC2022" s="48"/>
      <c r="AG2022" s="48"/>
      <c r="AK2022" s="45"/>
      <c r="AO2022" s="48"/>
      <c r="AS2022" s="48"/>
      <c r="AW2022" s="48"/>
      <c r="BA2022" s="48"/>
      <c r="BE2022" s="48"/>
      <c r="BI2022" s="48"/>
      <c r="BM2022" s="41">
        <v>44946</v>
      </c>
      <c r="BN2022">
        <v>9.1</v>
      </c>
      <c r="BO2022">
        <v>8.1809999999999992</v>
      </c>
      <c r="BQ2022" s="48"/>
      <c r="BU2022" s="48"/>
      <c r="BY2022" s="41">
        <v>45246</v>
      </c>
      <c r="BZ2022">
        <v>14.58</v>
      </c>
      <c r="CA2022">
        <v>12.415100000000001</v>
      </c>
    </row>
    <row r="2023" spans="1:79">
      <c r="A2023" s="48"/>
      <c r="E2023" s="48"/>
      <c r="M2023" s="48"/>
      <c r="Q2023" s="48"/>
      <c r="U2023" s="48"/>
      <c r="Y2023" s="48"/>
      <c r="AC2023" s="48"/>
      <c r="AG2023" s="48"/>
      <c r="AK2023" s="45"/>
      <c r="AO2023" s="48"/>
      <c r="AS2023" s="48"/>
      <c r="AW2023" s="48"/>
      <c r="BA2023" s="48"/>
      <c r="BE2023" s="48"/>
      <c r="BI2023" s="48"/>
      <c r="BM2023" s="41">
        <v>44949</v>
      </c>
      <c r="BN2023">
        <v>9.1999999999999993</v>
      </c>
      <c r="BO2023">
        <v>8.2708999999999993</v>
      </c>
      <c r="BQ2023" s="48"/>
      <c r="BU2023" s="48"/>
      <c r="BY2023" s="41">
        <v>45247</v>
      </c>
      <c r="BZ2023">
        <v>14.4</v>
      </c>
      <c r="CA2023">
        <v>12.261799999999999</v>
      </c>
    </row>
    <row r="2024" spans="1:79">
      <c r="A2024" s="48"/>
      <c r="E2024" s="48"/>
      <c r="M2024" s="48"/>
      <c r="Q2024" s="48"/>
      <c r="U2024" s="48"/>
      <c r="Y2024" s="48"/>
      <c r="AC2024" s="48"/>
      <c r="AG2024" s="48"/>
      <c r="AK2024" s="45"/>
      <c r="AO2024" s="48"/>
      <c r="AS2024" s="48"/>
      <c r="AW2024" s="48"/>
      <c r="BA2024" s="48"/>
      <c r="BE2024" s="48"/>
      <c r="BI2024" s="48"/>
      <c r="BM2024" s="41">
        <v>44950</v>
      </c>
      <c r="BN2024">
        <v>9.1999999999999993</v>
      </c>
      <c r="BO2024">
        <v>8.2708999999999993</v>
      </c>
      <c r="BQ2024" s="48"/>
      <c r="BU2024" s="48"/>
      <c r="BY2024" s="41">
        <v>45250</v>
      </c>
      <c r="BZ2024">
        <v>14.4</v>
      </c>
      <c r="CA2024">
        <v>12.261799999999999</v>
      </c>
    </row>
    <row r="2025" spans="1:79">
      <c r="A2025" s="48"/>
      <c r="E2025" s="48"/>
      <c r="M2025" s="48"/>
      <c r="Q2025" s="48"/>
      <c r="U2025" s="48"/>
      <c r="Y2025" s="48"/>
      <c r="AC2025" s="48"/>
      <c r="AG2025" s="48"/>
      <c r="AK2025" s="45"/>
      <c r="AO2025" s="48"/>
      <c r="AS2025" s="48"/>
      <c r="AW2025" s="48"/>
      <c r="BA2025" s="48"/>
      <c r="BE2025" s="48"/>
      <c r="BI2025" s="48"/>
      <c r="BM2025" s="41">
        <v>44951</v>
      </c>
      <c r="BN2025">
        <v>9.27</v>
      </c>
      <c r="BO2025">
        <v>8.3338999999999999</v>
      </c>
      <c r="BQ2025" s="48"/>
      <c r="BU2025" s="48"/>
      <c r="BY2025" s="41">
        <v>45251</v>
      </c>
      <c r="BZ2025">
        <v>14.49</v>
      </c>
      <c r="CA2025">
        <v>12.3384</v>
      </c>
    </row>
    <row r="2026" spans="1:79">
      <c r="A2026" s="48"/>
      <c r="E2026" s="48"/>
      <c r="M2026" s="48"/>
      <c r="Q2026" s="48"/>
      <c r="U2026" s="48"/>
      <c r="Y2026" s="48"/>
      <c r="AC2026" s="48"/>
      <c r="AG2026" s="48"/>
      <c r="AK2026" s="45"/>
      <c r="AO2026" s="48"/>
      <c r="AS2026" s="48"/>
      <c r="AW2026" s="48"/>
      <c r="BA2026" s="48"/>
      <c r="BE2026" s="48"/>
      <c r="BI2026" s="48"/>
      <c r="BM2026" s="41">
        <v>44952</v>
      </c>
      <c r="BN2026">
        <v>9.3000000000000007</v>
      </c>
      <c r="BO2026">
        <v>8.3607999999999993</v>
      </c>
      <c r="BQ2026" s="48"/>
      <c r="BU2026" s="48"/>
      <c r="BY2026" s="41">
        <v>45252</v>
      </c>
      <c r="BZ2026">
        <v>14.49</v>
      </c>
      <c r="CA2026">
        <v>12.3384</v>
      </c>
    </row>
    <row r="2027" spans="1:79">
      <c r="A2027" s="48"/>
      <c r="E2027" s="48"/>
      <c r="M2027" s="48"/>
      <c r="Q2027" s="48"/>
      <c r="U2027" s="48"/>
      <c r="Y2027" s="48"/>
      <c r="AC2027" s="48"/>
      <c r="AG2027" s="48"/>
      <c r="AK2027" s="45"/>
      <c r="AO2027" s="48"/>
      <c r="AS2027" s="48"/>
      <c r="AW2027" s="48"/>
      <c r="BA2027" s="48"/>
      <c r="BE2027" s="48"/>
      <c r="BI2027" s="48"/>
      <c r="BM2027" s="41">
        <v>44953</v>
      </c>
      <c r="BN2027">
        <v>9.6999999999999993</v>
      </c>
      <c r="BO2027">
        <v>8.7203999999999997</v>
      </c>
      <c r="BQ2027" s="48"/>
      <c r="BU2027" s="48"/>
      <c r="BY2027" s="41">
        <v>45253</v>
      </c>
      <c r="BZ2027">
        <v>14.45</v>
      </c>
      <c r="CA2027">
        <v>12.304399999999999</v>
      </c>
    </row>
    <row r="2028" spans="1:79">
      <c r="A2028" s="48"/>
      <c r="E2028" s="48"/>
      <c r="M2028" s="48"/>
      <c r="Q2028" s="48"/>
      <c r="U2028" s="48"/>
      <c r="Y2028" s="48"/>
      <c r="AC2028" s="48"/>
      <c r="AG2028" s="48"/>
      <c r="AK2028" s="45"/>
      <c r="AO2028" s="48"/>
      <c r="AS2028" s="48"/>
      <c r="AW2028" s="48"/>
      <c r="BA2028" s="48"/>
      <c r="BE2028" s="48"/>
      <c r="BI2028" s="48"/>
      <c r="BM2028" s="41">
        <v>44956</v>
      </c>
      <c r="BN2028">
        <v>9.5399999999999991</v>
      </c>
      <c r="BO2028">
        <v>8.5765999999999991</v>
      </c>
      <c r="BQ2028" s="48"/>
      <c r="BU2028" s="48"/>
      <c r="BY2028" s="41">
        <v>45254</v>
      </c>
      <c r="BZ2028">
        <v>14.45</v>
      </c>
      <c r="CA2028">
        <v>12.304399999999999</v>
      </c>
    </row>
    <row r="2029" spans="1:79">
      <c r="A2029" s="48"/>
      <c r="E2029" s="48"/>
      <c r="M2029" s="48"/>
      <c r="Q2029" s="48"/>
      <c r="U2029" s="48"/>
      <c r="Y2029" s="48"/>
      <c r="AC2029" s="48"/>
      <c r="AG2029" s="48"/>
      <c r="AK2029" s="45"/>
      <c r="AO2029" s="48"/>
      <c r="AS2029" s="48"/>
      <c r="AW2029" s="48"/>
      <c r="BA2029" s="48"/>
      <c r="BE2029" s="48"/>
      <c r="BI2029" s="48"/>
      <c r="BM2029" s="41">
        <v>44957</v>
      </c>
      <c r="BN2029">
        <v>9.69</v>
      </c>
      <c r="BO2029">
        <v>8.7114999999999991</v>
      </c>
      <c r="BQ2029" s="48"/>
      <c r="BU2029" s="48"/>
      <c r="BY2029" s="41">
        <v>45257</v>
      </c>
      <c r="BZ2029">
        <v>14.24</v>
      </c>
      <c r="CA2029">
        <v>12.1256</v>
      </c>
    </row>
    <row r="2030" spans="1:79">
      <c r="A2030" s="48"/>
      <c r="E2030" s="48"/>
      <c r="M2030" s="48"/>
      <c r="Q2030" s="48"/>
      <c r="U2030" s="48"/>
      <c r="Y2030" s="48"/>
      <c r="AC2030" s="48"/>
      <c r="AG2030" s="48"/>
      <c r="AK2030" s="45"/>
      <c r="AO2030" s="48"/>
      <c r="AS2030" s="48"/>
      <c r="AW2030" s="48"/>
      <c r="BA2030" s="48"/>
      <c r="BE2030" s="48"/>
      <c r="BI2030" s="48"/>
      <c r="BM2030" s="41">
        <v>44958</v>
      </c>
      <c r="BN2030">
        <v>9.65</v>
      </c>
      <c r="BO2030">
        <v>8.6754999999999995</v>
      </c>
      <c r="BQ2030" s="48"/>
      <c r="BU2030" s="48"/>
      <c r="BY2030" s="41">
        <v>45258</v>
      </c>
      <c r="BZ2030">
        <v>14.4</v>
      </c>
      <c r="CA2030">
        <v>12.261799999999999</v>
      </c>
    </row>
    <row r="2031" spans="1:79">
      <c r="A2031" s="48"/>
      <c r="E2031" s="48"/>
      <c r="M2031" s="48"/>
      <c r="Q2031" s="48"/>
      <c r="U2031" s="48"/>
      <c r="Y2031" s="48"/>
      <c r="AC2031" s="48"/>
      <c r="AG2031" s="48"/>
      <c r="AK2031" s="45"/>
      <c r="AO2031" s="48"/>
      <c r="AS2031" s="48"/>
      <c r="AW2031" s="48"/>
      <c r="BA2031" s="48"/>
      <c r="BE2031" s="48"/>
      <c r="BI2031" s="48"/>
      <c r="BM2031" s="41">
        <v>44959</v>
      </c>
      <c r="BN2031">
        <v>9.5500000000000007</v>
      </c>
      <c r="BO2031">
        <v>8.5855999999999995</v>
      </c>
      <c r="BQ2031" s="48"/>
      <c r="BU2031" s="48"/>
      <c r="BY2031" s="41">
        <v>45259</v>
      </c>
      <c r="BZ2031">
        <v>14.4</v>
      </c>
      <c r="CA2031">
        <v>12.261799999999999</v>
      </c>
    </row>
    <row r="2032" spans="1:79">
      <c r="A2032" s="48"/>
      <c r="E2032" s="48"/>
      <c r="M2032" s="48"/>
      <c r="Q2032" s="48"/>
      <c r="U2032" s="48"/>
      <c r="Y2032" s="48"/>
      <c r="AC2032" s="48"/>
      <c r="AG2032" s="48"/>
      <c r="AK2032" s="45"/>
      <c r="AO2032" s="48"/>
      <c r="AS2032" s="48"/>
      <c r="AW2032" s="48"/>
      <c r="BA2032" s="48"/>
      <c r="BE2032" s="48"/>
      <c r="BI2032" s="48"/>
      <c r="BM2032" s="41">
        <v>44960</v>
      </c>
      <c r="BN2032">
        <v>9.65</v>
      </c>
      <c r="BO2032">
        <v>8.6754999999999995</v>
      </c>
      <c r="BQ2032" s="48"/>
      <c r="BU2032" s="48"/>
      <c r="BY2032" s="41">
        <v>45260</v>
      </c>
      <c r="BZ2032">
        <v>14.56</v>
      </c>
      <c r="CA2032">
        <v>12.398</v>
      </c>
    </row>
    <row r="2033" spans="1:79">
      <c r="A2033" s="48"/>
      <c r="E2033" s="48"/>
      <c r="M2033" s="48"/>
      <c r="Q2033" s="48"/>
      <c r="U2033" s="48"/>
      <c r="Y2033" s="48"/>
      <c r="AC2033" s="48"/>
      <c r="AG2033" s="48"/>
      <c r="AK2033" s="45"/>
      <c r="AO2033" s="48"/>
      <c r="AS2033" s="48"/>
      <c r="AW2033" s="48"/>
      <c r="BA2033" s="48"/>
      <c r="BE2033" s="48"/>
      <c r="BI2033" s="48"/>
      <c r="BM2033" s="41">
        <v>44963</v>
      </c>
      <c r="BN2033">
        <v>9.6199999999999992</v>
      </c>
      <c r="BO2033">
        <v>8.6485000000000003</v>
      </c>
      <c r="BQ2033" s="48"/>
      <c r="BU2033" s="48"/>
      <c r="BY2033" s="41">
        <v>45261</v>
      </c>
      <c r="BZ2033">
        <v>14.65</v>
      </c>
      <c r="CA2033">
        <v>12.4747</v>
      </c>
    </row>
    <row r="2034" spans="1:79">
      <c r="A2034" s="48"/>
      <c r="E2034" s="48"/>
      <c r="M2034" s="48"/>
      <c r="Q2034" s="48"/>
      <c r="U2034" s="48"/>
      <c r="Y2034" s="48"/>
      <c r="AC2034" s="48"/>
      <c r="AG2034" s="48"/>
      <c r="AK2034" s="45"/>
      <c r="AO2034" s="48"/>
      <c r="AS2034" s="48"/>
      <c r="AW2034" s="48"/>
      <c r="BA2034" s="48"/>
      <c r="BE2034" s="48"/>
      <c r="BI2034" s="48"/>
      <c r="BM2034" s="41">
        <v>44964</v>
      </c>
      <c r="BN2034">
        <v>9.52</v>
      </c>
      <c r="BO2034">
        <v>8.5586000000000002</v>
      </c>
      <c r="BQ2034" s="48"/>
      <c r="BU2034" s="48"/>
      <c r="BY2034" s="41">
        <v>45264</v>
      </c>
      <c r="BZ2034">
        <v>14.75</v>
      </c>
      <c r="CA2034">
        <v>12.559799999999999</v>
      </c>
    </row>
    <row r="2035" spans="1:79">
      <c r="A2035" s="48"/>
      <c r="E2035" s="48"/>
      <c r="M2035" s="48"/>
      <c r="Q2035" s="48"/>
      <c r="U2035" s="48"/>
      <c r="Y2035" s="48"/>
      <c r="AC2035" s="48"/>
      <c r="AG2035" s="48"/>
      <c r="AK2035" s="45"/>
      <c r="AO2035" s="48"/>
      <c r="AS2035" s="48"/>
      <c r="AW2035" s="48"/>
      <c r="BA2035" s="48"/>
      <c r="BE2035" s="48"/>
      <c r="BI2035" s="48"/>
      <c r="BM2035" s="41">
        <v>44965</v>
      </c>
      <c r="BN2035">
        <v>9.49</v>
      </c>
      <c r="BO2035">
        <v>8.5315999999999992</v>
      </c>
      <c r="BQ2035" s="48"/>
      <c r="BU2035" s="48"/>
      <c r="BY2035" s="41">
        <v>45265</v>
      </c>
      <c r="BZ2035">
        <v>14.78</v>
      </c>
      <c r="CA2035">
        <v>12.5854</v>
      </c>
    </row>
    <row r="2036" spans="1:79">
      <c r="A2036" s="48"/>
      <c r="E2036" s="48"/>
      <c r="M2036" s="48"/>
      <c r="Q2036" s="48"/>
      <c r="U2036" s="48"/>
      <c r="Y2036" s="48"/>
      <c r="AC2036" s="48"/>
      <c r="AG2036" s="48"/>
      <c r="AK2036" s="45"/>
      <c r="AO2036" s="48"/>
      <c r="AS2036" s="48"/>
      <c r="AW2036" s="48"/>
      <c r="BA2036" s="48"/>
      <c r="BE2036" s="48"/>
      <c r="BI2036" s="48"/>
      <c r="BM2036" s="41">
        <v>44966</v>
      </c>
      <c r="BN2036">
        <v>9.48</v>
      </c>
      <c r="BO2036">
        <v>8.5227000000000004</v>
      </c>
      <c r="BQ2036" s="48"/>
      <c r="BU2036" s="48"/>
      <c r="BY2036" s="41">
        <v>45266</v>
      </c>
      <c r="BZ2036">
        <v>14.7</v>
      </c>
      <c r="CA2036">
        <v>12.517300000000001</v>
      </c>
    </row>
    <row r="2037" spans="1:79">
      <c r="A2037" s="48"/>
      <c r="E2037" s="48"/>
      <c r="M2037" s="48"/>
      <c r="Q2037" s="48"/>
      <c r="U2037" s="48"/>
      <c r="Y2037" s="48"/>
      <c r="AC2037" s="48"/>
      <c r="AG2037" s="48"/>
      <c r="AK2037" s="45"/>
      <c r="AO2037" s="48"/>
      <c r="AS2037" s="48"/>
      <c r="AW2037" s="48"/>
      <c r="BA2037" s="48"/>
      <c r="BE2037" s="48"/>
      <c r="BI2037" s="48"/>
      <c r="BM2037" s="41">
        <v>44967</v>
      </c>
      <c r="BN2037">
        <v>9.6</v>
      </c>
      <c r="BO2037">
        <v>8.6304999999999996</v>
      </c>
      <c r="BQ2037" s="48"/>
      <c r="BU2037" s="48"/>
      <c r="BY2037" s="41">
        <v>45267</v>
      </c>
      <c r="BZ2037">
        <v>14.79</v>
      </c>
      <c r="CA2037">
        <v>12.5939</v>
      </c>
    </row>
    <row r="2038" spans="1:79">
      <c r="A2038" s="48"/>
      <c r="E2038" s="48"/>
      <c r="M2038" s="48"/>
      <c r="Q2038" s="48"/>
      <c r="U2038" s="48"/>
      <c r="Y2038" s="48"/>
      <c r="AC2038" s="48"/>
      <c r="AG2038" s="48"/>
      <c r="AK2038" s="45"/>
      <c r="AO2038" s="48"/>
      <c r="AS2038" s="48"/>
      <c r="AW2038" s="48"/>
      <c r="BA2038" s="48"/>
      <c r="BE2038" s="48"/>
      <c r="BI2038" s="48"/>
      <c r="BM2038" s="41">
        <v>44970</v>
      </c>
      <c r="BN2038">
        <v>9.58</v>
      </c>
      <c r="BO2038">
        <v>8.6126000000000005</v>
      </c>
      <c r="BQ2038" s="48"/>
      <c r="BU2038" s="48"/>
      <c r="BY2038" s="41">
        <v>45268</v>
      </c>
      <c r="BZ2038">
        <v>14.78</v>
      </c>
      <c r="CA2038">
        <v>12.5854</v>
      </c>
    </row>
    <row r="2039" spans="1:79">
      <c r="A2039" s="48"/>
      <c r="E2039" s="48"/>
      <c r="M2039" s="48"/>
      <c r="Q2039" s="48"/>
      <c r="U2039" s="48"/>
      <c r="Y2039" s="48"/>
      <c r="AC2039" s="48"/>
      <c r="AG2039" s="48"/>
      <c r="AK2039" s="45"/>
      <c r="AO2039" s="48"/>
      <c r="AS2039" s="48"/>
      <c r="AW2039" s="48"/>
      <c r="BA2039" s="48"/>
      <c r="BE2039" s="48"/>
      <c r="BI2039" s="48"/>
      <c r="BM2039" s="41">
        <v>44971</v>
      </c>
      <c r="BN2039">
        <v>9.5</v>
      </c>
      <c r="BO2039">
        <v>8.5405999999999995</v>
      </c>
      <c r="BQ2039" s="48"/>
      <c r="BU2039" s="48"/>
      <c r="BY2039" s="41">
        <v>45271</v>
      </c>
      <c r="BZ2039">
        <v>14.78</v>
      </c>
      <c r="CA2039">
        <v>12.5854</v>
      </c>
    </row>
    <row r="2040" spans="1:79">
      <c r="A2040" s="48"/>
      <c r="E2040" s="48"/>
      <c r="M2040" s="48"/>
      <c r="Q2040" s="48"/>
      <c r="U2040" s="48"/>
      <c r="Y2040" s="48"/>
      <c r="AC2040" s="48"/>
      <c r="AG2040" s="48"/>
      <c r="AK2040" s="45"/>
      <c r="AO2040" s="48"/>
      <c r="AS2040" s="48"/>
      <c r="AW2040" s="48"/>
      <c r="BA2040" s="48"/>
      <c r="BE2040" s="48"/>
      <c r="BI2040" s="48"/>
      <c r="BM2040" s="41">
        <v>44972</v>
      </c>
      <c r="BN2040">
        <v>9.4499999999999993</v>
      </c>
      <c r="BO2040">
        <v>8.4956999999999994</v>
      </c>
      <c r="BQ2040" s="48"/>
      <c r="BU2040" s="48"/>
      <c r="BY2040" s="41">
        <v>45272</v>
      </c>
      <c r="BZ2040">
        <v>14.82</v>
      </c>
      <c r="CA2040">
        <v>12.619400000000001</v>
      </c>
    </row>
    <row r="2041" spans="1:79">
      <c r="A2041" s="48"/>
      <c r="E2041" s="48"/>
      <c r="M2041" s="48"/>
      <c r="Q2041" s="48"/>
      <c r="U2041" s="48"/>
      <c r="Y2041" s="48"/>
      <c r="AC2041" s="48"/>
      <c r="AG2041" s="48"/>
      <c r="AK2041" s="45"/>
      <c r="AO2041" s="48"/>
      <c r="AS2041" s="48"/>
      <c r="AW2041" s="48"/>
      <c r="BA2041" s="48"/>
      <c r="BE2041" s="48"/>
      <c r="BI2041" s="48"/>
      <c r="BM2041" s="41">
        <v>44973</v>
      </c>
      <c r="BN2041">
        <v>9.48</v>
      </c>
      <c r="BO2041">
        <v>8.5227000000000004</v>
      </c>
      <c r="BQ2041" s="48"/>
      <c r="BU2041" s="48"/>
      <c r="BY2041" s="41">
        <v>45273</v>
      </c>
      <c r="BZ2041">
        <v>14.82</v>
      </c>
      <c r="CA2041">
        <v>12.619400000000001</v>
      </c>
    </row>
    <row r="2042" spans="1:79">
      <c r="A2042" s="48"/>
      <c r="E2042" s="48"/>
      <c r="M2042" s="48"/>
      <c r="Q2042" s="48"/>
      <c r="U2042" s="48"/>
      <c r="Y2042" s="48"/>
      <c r="AC2042" s="48"/>
      <c r="AG2042" s="48"/>
      <c r="AK2042" s="45"/>
      <c r="AO2042" s="48"/>
      <c r="AS2042" s="48"/>
      <c r="AW2042" s="48"/>
      <c r="BA2042" s="48"/>
      <c r="BE2042" s="48"/>
      <c r="BI2042" s="48"/>
      <c r="BM2042" s="41">
        <v>44974</v>
      </c>
      <c r="BN2042">
        <v>9.4700000000000006</v>
      </c>
      <c r="BO2042">
        <v>8.5137</v>
      </c>
      <c r="BQ2042" s="48"/>
      <c r="BU2042" s="48"/>
      <c r="BY2042" s="41">
        <v>45274</v>
      </c>
      <c r="BZ2042">
        <v>14.95</v>
      </c>
      <c r="CA2042">
        <v>12.7301</v>
      </c>
    </row>
    <row r="2043" spans="1:79">
      <c r="A2043" s="48"/>
      <c r="E2043" s="48"/>
      <c r="M2043" s="48"/>
      <c r="Q2043" s="48"/>
      <c r="U2043" s="48"/>
      <c r="Y2043" s="48"/>
      <c r="AC2043" s="48"/>
      <c r="AG2043" s="48"/>
      <c r="AK2043" s="45"/>
      <c r="AO2043" s="48"/>
      <c r="AS2043" s="48"/>
      <c r="AW2043" s="48"/>
      <c r="BA2043" s="48"/>
      <c r="BE2043" s="48"/>
      <c r="BI2043" s="48"/>
      <c r="BM2043" s="41">
        <v>44977</v>
      </c>
      <c r="BN2043">
        <v>9.4499999999999993</v>
      </c>
      <c r="BO2043">
        <v>8.4956999999999994</v>
      </c>
      <c r="BQ2043" s="48"/>
      <c r="BU2043" s="48"/>
      <c r="BY2043" s="41">
        <v>45275</v>
      </c>
      <c r="BZ2043">
        <v>14.95</v>
      </c>
      <c r="CA2043">
        <v>12.7301</v>
      </c>
    </row>
    <row r="2044" spans="1:79">
      <c r="A2044" s="48"/>
      <c r="E2044" s="48"/>
      <c r="M2044" s="48"/>
      <c r="Q2044" s="48"/>
      <c r="U2044" s="48"/>
      <c r="Y2044" s="48"/>
      <c r="AC2044" s="48"/>
      <c r="AG2044" s="48"/>
      <c r="AK2044" s="45"/>
      <c r="AO2044" s="48"/>
      <c r="AS2044" s="48"/>
      <c r="AW2044" s="48"/>
      <c r="BA2044" s="48"/>
      <c r="BE2044" s="48"/>
      <c r="BI2044" s="48"/>
      <c r="BM2044" s="41">
        <v>44978</v>
      </c>
      <c r="BN2044">
        <v>9.4</v>
      </c>
      <c r="BO2044">
        <v>8.4506999999999994</v>
      </c>
      <c r="BQ2044" s="48"/>
      <c r="BU2044" s="48"/>
      <c r="BY2044" s="41">
        <v>45278</v>
      </c>
      <c r="BZ2044">
        <v>14.8</v>
      </c>
      <c r="CA2044">
        <v>12.602399999999999</v>
      </c>
    </row>
    <row r="2045" spans="1:79">
      <c r="A2045" s="48"/>
      <c r="E2045" s="48"/>
      <c r="M2045" s="48"/>
      <c r="Q2045" s="48"/>
      <c r="U2045" s="48"/>
      <c r="Y2045" s="48"/>
      <c r="AC2045" s="48"/>
      <c r="AG2045" s="48"/>
      <c r="AK2045" s="45"/>
      <c r="AO2045" s="48"/>
      <c r="AS2045" s="48"/>
      <c r="AW2045" s="48"/>
      <c r="BA2045" s="48"/>
      <c r="BE2045" s="48"/>
      <c r="BI2045" s="48"/>
      <c r="BM2045" s="41">
        <v>44979</v>
      </c>
      <c r="BN2045">
        <v>9.4</v>
      </c>
      <c r="BO2045">
        <v>8.4506999999999994</v>
      </c>
      <c r="BQ2045" s="48"/>
      <c r="BU2045" s="48"/>
      <c r="BY2045" s="41">
        <v>45279</v>
      </c>
      <c r="BZ2045">
        <v>14.7</v>
      </c>
      <c r="CA2045">
        <v>12.517300000000001</v>
      </c>
    </row>
    <row r="2046" spans="1:79">
      <c r="A2046" s="48"/>
      <c r="E2046" s="48"/>
      <c r="M2046" s="48"/>
      <c r="Q2046" s="48"/>
      <c r="U2046" s="48"/>
      <c r="Y2046" s="48"/>
      <c r="AC2046" s="48"/>
      <c r="AG2046" s="48"/>
      <c r="AK2046" s="45"/>
      <c r="AO2046" s="48"/>
      <c r="AS2046" s="48"/>
      <c r="AW2046" s="48"/>
      <c r="BA2046" s="48"/>
      <c r="BE2046" s="48"/>
      <c r="BI2046" s="48"/>
      <c r="BM2046" s="41">
        <v>44980</v>
      </c>
      <c r="BN2046">
        <v>9.4</v>
      </c>
      <c r="BO2046">
        <v>8.4506999999999994</v>
      </c>
      <c r="BQ2046" s="48"/>
      <c r="BU2046" s="48"/>
      <c r="BY2046" s="41">
        <v>45280</v>
      </c>
      <c r="BZ2046">
        <v>14.85</v>
      </c>
      <c r="CA2046">
        <v>12.645</v>
      </c>
    </row>
    <row r="2047" spans="1:79">
      <c r="A2047" s="48"/>
      <c r="E2047" s="48"/>
      <c r="M2047" s="48"/>
      <c r="Q2047" s="48"/>
      <c r="U2047" s="48"/>
      <c r="Y2047" s="48"/>
      <c r="AC2047" s="48"/>
      <c r="AG2047" s="48"/>
      <c r="AK2047" s="45"/>
      <c r="AO2047" s="48"/>
      <c r="AS2047" s="48"/>
      <c r="AW2047" s="48"/>
      <c r="BA2047" s="48"/>
      <c r="BE2047" s="48"/>
      <c r="BI2047" s="48"/>
      <c r="BM2047" s="41">
        <v>44981</v>
      </c>
      <c r="BN2047">
        <v>9.3000000000000007</v>
      </c>
      <c r="BO2047">
        <v>8.3607999999999993</v>
      </c>
      <c r="BQ2047" s="48"/>
      <c r="BU2047" s="48"/>
      <c r="BY2047" s="41">
        <v>45281</v>
      </c>
      <c r="BZ2047">
        <v>14.76</v>
      </c>
      <c r="CA2047">
        <v>12.568300000000001</v>
      </c>
    </row>
    <row r="2048" spans="1:79">
      <c r="A2048" s="48"/>
      <c r="E2048" s="48"/>
      <c r="M2048" s="48"/>
      <c r="Q2048" s="48"/>
      <c r="U2048" s="48"/>
      <c r="Y2048" s="48"/>
      <c r="AC2048" s="48"/>
      <c r="AG2048" s="48"/>
      <c r="AK2048" s="45"/>
      <c r="AO2048" s="48"/>
      <c r="AS2048" s="48"/>
      <c r="AW2048" s="48"/>
      <c r="BA2048" s="48"/>
      <c r="BE2048" s="48"/>
      <c r="BI2048" s="48"/>
      <c r="BM2048" s="41">
        <v>44984</v>
      </c>
      <c r="BN2048">
        <v>9.42</v>
      </c>
      <c r="BO2048">
        <v>8.4687000000000001</v>
      </c>
      <c r="BQ2048" s="48"/>
      <c r="BU2048" s="48"/>
      <c r="BY2048" s="41">
        <v>45282</v>
      </c>
      <c r="BZ2048">
        <v>14.9</v>
      </c>
      <c r="CA2048">
        <v>12.6876</v>
      </c>
    </row>
    <row r="2049" spans="1:79">
      <c r="A2049" s="48"/>
      <c r="E2049" s="48"/>
      <c r="M2049" s="48"/>
      <c r="Q2049" s="48"/>
      <c r="U2049" s="48"/>
      <c r="Y2049" s="48"/>
      <c r="AC2049" s="48"/>
      <c r="AG2049" s="48"/>
      <c r="AK2049" s="45"/>
      <c r="AO2049" s="48"/>
      <c r="AS2049" s="48"/>
      <c r="AW2049" s="48"/>
      <c r="BA2049" s="48"/>
      <c r="BE2049" s="48"/>
      <c r="BI2049" s="48"/>
      <c r="BM2049" s="41">
        <v>44985</v>
      </c>
      <c r="BN2049">
        <v>9.39</v>
      </c>
      <c r="BO2049">
        <v>8.4417000000000009</v>
      </c>
      <c r="BQ2049" s="48"/>
      <c r="BU2049" s="48"/>
      <c r="BY2049" s="41">
        <v>45285</v>
      </c>
      <c r="BZ2049">
        <v>14.73</v>
      </c>
      <c r="CA2049">
        <v>12.5428</v>
      </c>
    </row>
    <row r="2050" spans="1:79">
      <c r="A2050" s="48"/>
      <c r="E2050" s="48"/>
      <c r="M2050" s="48"/>
      <c r="Q2050" s="48"/>
      <c r="U2050" s="48"/>
      <c r="Y2050" s="48"/>
      <c r="AC2050" s="48"/>
      <c r="AG2050" s="48"/>
      <c r="AK2050" s="45"/>
      <c r="AO2050" s="48"/>
      <c r="AS2050" s="48"/>
      <c r="AW2050" s="48"/>
      <c r="BA2050" s="48"/>
      <c r="BE2050" s="48"/>
      <c r="BI2050" s="48"/>
      <c r="BM2050" s="41">
        <v>44986</v>
      </c>
      <c r="BN2050">
        <v>9.4</v>
      </c>
      <c r="BO2050">
        <v>8.4506999999999994</v>
      </c>
      <c r="BQ2050" s="48"/>
      <c r="BU2050" s="48"/>
      <c r="BY2050" s="41">
        <v>45286</v>
      </c>
      <c r="BZ2050">
        <v>14.89</v>
      </c>
      <c r="CA2050">
        <v>12.679</v>
      </c>
    </row>
    <row r="2051" spans="1:79">
      <c r="A2051" s="48"/>
      <c r="E2051" s="48"/>
      <c r="M2051" s="48"/>
      <c r="Q2051" s="48"/>
      <c r="U2051" s="48"/>
      <c r="Y2051" s="48"/>
      <c r="AC2051" s="48"/>
      <c r="AG2051" s="48"/>
      <c r="AK2051" s="45"/>
      <c r="AO2051" s="48"/>
      <c r="AS2051" s="48"/>
      <c r="AW2051" s="48"/>
      <c r="BA2051" s="48"/>
      <c r="BE2051" s="48"/>
      <c r="BI2051" s="48"/>
      <c r="BM2051" s="41">
        <v>44987</v>
      </c>
      <c r="BN2051">
        <v>9.4</v>
      </c>
      <c r="BO2051">
        <v>8.4506999999999994</v>
      </c>
      <c r="BQ2051" s="48"/>
      <c r="BU2051" s="48"/>
      <c r="BY2051" s="41">
        <v>45287</v>
      </c>
      <c r="BZ2051">
        <v>14.89</v>
      </c>
      <c r="CA2051">
        <v>12.679</v>
      </c>
    </row>
    <row r="2052" spans="1:79">
      <c r="A2052" s="48"/>
      <c r="E2052" s="48"/>
      <c r="M2052" s="48"/>
      <c r="Q2052" s="48"/>
      <c r="U2052" s="48"/>
      <c r="Y2052" s="48"/>
      <c r="AC2052" s="48"/>
      <c r="AG2052" s="48"/>
      <c r="AK2052" s="45"/>
      <c r="AO2052" s="48"/>
      <c r="AS2052" s="48"/>
      <c r="AW2052" s="48"/>
      <c r="BA2052" s="48"/>
      <c r="BE2052" s="48"/>
      <c r="BI2052" s="48"/>
      <c r="BM2052" s="41">
        <v>44988</v>
      </c>
      <c r="BN2052">
        <v>9.3000000000000007</v>
      </c>
      <c r="BO2052">
        <v>8.3607999999999993</v>
      </c>
      <c r="BQ2052" s="48"/>
      <c r="BU2052" s="48"/>
      <c r="BY2052" s="41">
        <v>45288</v>
      </c>
      <c r="BZ2052">
        <v>14.88</v>
      </c>
      <c r="CA2052">
        <v>12.670500000000001</v>
      </c>
    </row>
    <row r="2053" spans="1:79">
      <c r="A2053" s="48"/>
      <c r="E2053" s="48"/>
      <c r="M2053" s="48"/>
      <c r="Q2053" s="48"/>
      <c r="U2053" s="48"/>
      <c r="Y2053" s="48"/>
      <c r="AC2053" s="48"/>
      <c r="AG2053" s="48"/>
      <c r="AK2053" s="45"/>
      <c r="AO2053" s="48"/>
      <c r="AS2053" s="48"/>
      <c r="AW2053" s="48"/>
      <c r="BA2053" s="48"/>
      <c r="BE2053" s="48"/>
      <c r="BI2053" s="48"/>
      <c r="BM2053" s="41">
        <v>44991</v>
      </c>
      <c r="BN2053">
        <v>9.4</v>
      </c>
      <c r="BO2053">
        <v>8.4506999999999994</v>
      </c>
      <c r="BQ2053" s="48"/>
      <c r="BU2053" s="48"/>
      <c r="BY2053" s="41">
        <v>45289</v>
      </c>
      <c r="BZ2053">
        <v>14.95</v>
      </c>
      <c r="CA2053">
        <v>12.7301</v>
      </c>
    </row>
    <row r="2054" spans="1:79">
      <c r="A2054" s="48"/>
      <c r="E2054" s="48"/>
      <c r="M2054" s="48"/>
      <c r="Q2054" s="48"/>
      <c r="U2054" s="48"/>
      <c r="Y2054" s="48"/>
      <c r="AC2054" s="48"/>
      <c r="AG2054" s="48"/>
      <c r="AK2054" s="45"/>
      <c r="AO2054" s="48"/>
      <c r="AS2054" s="48"/>
      <c r="AW2054" s="48"/>
      <c r="BA2054" s="48"/>
      <c r="BE2054" s="48"/>
      <c r="BI2054" s="48"/>
      <c r="BM2054" s="41">
        <v>44992</v>
      </c>
      <c r="BN2054">
        <v>9.34</v>
      </c>
      <c r="BO2054">
        <v>8.3968000000000007</v>
      </c>
      <c r="BQ2054" s="48"/>
      <c r="BU2054" s="48"/>
      <c r="BY2054" s="41">
        <v>45293</v>
      </c>
      <c r="BZ2054">
        <v>14.9</v>
      </c>
      <c r="CA2054">
        <v>12.6876</v>
      </c>
    </row>
    <row r="2055" spans="1:79">
      <c r="A2055" s="48"/>
      <c r="E2055" s="48"/>
      <c r="M2055" s="48"/>
      <c r="Q2055" s="48"/>
      <c r="U2055" s="48"/>
      <c r="Y2055" s="48"/>
      <c r="AC2055" s="48"/>
      <c r="AG2055" s="48"/>
      <c r="AK2055" s="45"/>
      <c r="AO2055" s="48"/>
      <c r="AS2055" s="48"/>
      <c r="AW2055" s="48"/>
      <c r="BA2055" s="48"/>
      <c r="BE2055" s="48"/>
      <c r="BI2055" s="48"/>
      <c r="BM2055" s="41">
        <v>44993</v>
      </c>
      <c r="BN2055">
        <v>9.17</v>
      </c>
      <c r="BO2055">
        <v>8.2439999999999998</v>
      </c>
      <c r="BQ2055" s="48"/>
      <c r="BU2055" s="48"/>
      <c r="BY2055" s="41">
        <v>45294</v>
      </c>
      <c r="BZ2055">
        <v>14.73</v>
      </c>
      <c r="CA2055">
        <v>12.5428</v>
      </c>
    </row>
    <row r="2056" spans="1:79">
      <c r="A2056" s="48"/>
      <c r="E2056" s="48"/>
      <c r="M2056" s="48"/>
      <c r="Q2056" s="48"/>
      <c r="U2056" s="48"/>
      <c r="Y2056" s="48"/>
      <c r="AC2056" s="48"/>
      <c r="AG2056" s="48"/>
      <c r="AK2056" s="45"/>
      <c r="AO2056" s="48"/>
      <c r="AS2056" s="48"/>
      <c r="AW2056" s="48"/>
      <c r="BA2056" s="48"/>
      <c r="BE2056" s="48"/>
      <c r="BI2056" s="48"/>
      <c r="BM2056" s="41">
        <v>44994</v>
      </c>
      <c r="BN2056">
        <v>9.24</v>
      </c>
      <c r="BO2056">
        <v>8.3069000000000006</v>
      </c>
      <c r="BQ2056" s="48"/>
      <c r="BU2056" s="48"/>
      <c r="BY2056" s="41">
        <v>45295</v>
      </c>
      <c r="BZ2056">
        <v>14.8</v>
      </c>
      <c r="CA2056">
        <v>12.602399999999999</v>
      </c>
    </row>
    <row r="2057" spans="1:79">
      <c r="A2057" s="48"/>
      <c r="E2057" s="48"/>
      <c r="M2057" s="48"/>
      <c r="Q2057" s="48"/>
      <c r="U2057" s="48"/>
      <c r="Y2057" s="48"/>
      <c r="AC2057" s="48"/>
      <c r="AG2057" s="48"/>
      <c r="AK2057" s="45"/>
      <c r="AO2057" s="48"/>
      <c r="AS2057" s="48"/>
      <c r="AW2057" s="48"/>
      <c r="BA2057" s="48"/>
      <c r="BE2057" s="48"/>
      <c r="BI2057" s="48"/>
      <c r="BM2057" s="41">
        <v>44995</v>
      </c>
      <c r="BN2057">
        <v>9.1999999999999993</v>
      </c>
      <c r="BO2057">
        <v>8.2708999999999993</v>
      </c>
      <c r="BQ2057" s="48"/>
      <c r="BU2057" s="48"/>
      <c r="BY2057" s="41">
        <v>45296</v>
      </c>
      <c r="BZ2057">
        <v>15</v>
      </c>
      <c r="CA2057">
        <v>12.7727</v>
      </c>
    </row>
    <row r="2058" spans="1:79">
      <c r="A2058" s="48"/>
      <c r="E2058" s="48"/>
      <c r="M2058" s="48"/>
      <c r="Q2058" s="48"/>
      <c r="U2058" s="48"/>
      <c r="Y2058" s="48"/>
      <c r="AC2058" s="48"/>
      <c r="AG2058" s="48"/>
      <c r="AK2058" s="45"/>
      <c r="AO2058" s="48"/>
      <c r="AS2058" s="48"/>
      <c r="AW2058" s="48"/>
      <c r="BA2058" s="48"/>
      <c r="BE2058" s="48"/>
      <c r="BI2058" s="48"/>
      <c r="BM2058" s="41">
        <v>44998</v>
      </c>
      <c r="BN2058">
        <v>9.18</v>
      </c>
      <c r="BO2058">
        <v>8.2530000000000001</v>
      </c>
      <c r="BQ2058" s="48"/>
      <c r="BU2058" s="48"/>
      <c r="BY2058" s="41">
        <v>45299</v>
      </c>
      <c r="BZ2058">
        <v>15.14</v>
      </c>
      <c r="CA2058">
        <v>12.8919</v>
      </c>
    </row>
    <row r="2059" spans="1:79">
      <c r="A2059" s="48"/>
      <c r="E2059" s="48"/>
      <c r="M2059" s="48"/>
      <c r="Q2059" s="48"/>
      <c r="U2059" s="48"/>
      <c r="Y2059" s="48"/>
      <c r="AC2059" s="48"/>
      <c r="AG2059" s="48"/>
      <c r="AK2059" s="45"/>
      <c r="AO2059" s="48"/>
      <c r="AS2059" s="48"/>
      <c r="AW2059" s="48"/>
      <c r="BA2059" s="48"/>
      <c r="BE2059" s="48"/>
      <c r="BI2059" s="48"/>
      <c r="BM2059" s="41">
        <v>44999</v>
      </c>
      <c r="BN2059">
        <v>9.4</v>
      </c>
      <c r="BO2059">
        <v>8.4506999999999994</v>
      </c>
      <c r="BQ2059" s="48"/>
      <c r="BU2059" s="48"/>
      <c r="BY2059" s="41">
        <v>45300</v>
      </c>
      <c r="BZ2059">
        <v>15.4</v>
      </c>
      <c r="CA2059">
        <v>13.113300000000001</v>
      </c>
    </row>
    <row r="2060" spans="1:79">
      <c r="A2060" s="48"/>
      <c r="E2060" s="48"/>
      <c r="M2060" s="48"/>
      <c r="Q2060" s="48"/>
      <c r="U2060" s="48"/>
      <c r="Y2060" s="48"/>
      <c r="AC2060" s="48"/>
      <c r="AG2060" s="48"/>
      <c r="AK2060" s="45"/>
      <c r="AO2060" s="48"/>
      <c r="AS2060" s="48"/>
      <c r="AW2060" s="48"/>
      <c r="BA2060" s="48"/>
      <c r="BE2060" s="48"/>
      <c r="BI2060" s="48"/>
      <c r="BM2060" s="41">
        <v>45000</v>
      </c>
      <c r="BN2060">
        <v>9.39</v>
      </c>
      <c r="BO2060">
        <v>8.4417000000000009</v>
      </c>
      <c r="BQ2060" s="48"/>
      <c r="BU2060" s="48"/>
      <c r="BY2060" s="41">
        <v>45301</v>
      </c>
      <c r="BZ2060">
        <v>15.12</v>
      </c>
      <c r="CA2060">
        <v>12.8749</v>
      </c>
    </row>
    <row r="2061" spans="1:79">
      <c r="A2061" s="48"/>
      <c r="E2061" s="48"/>
      <c r="M2061" s="48"/>
      <c r="Q2061" s="48"/>
      <c r="U2061" s="48"/>
      <c r="Y2061" s="48"/>
      <c r="AC2061" s="48"/>
      <c r="AG2061" s="48"/>
      <c r="AK2061" s="45"/>
      <c r="AO2061" s="48"/>
      <c r="AS2061" s="48"/>
      <c r="AW2061" s="48"/>
      <c r="BA2061" s="48"/>
      <c r="BE2061" s="48"/>
      <c r="BI2061" s="48"/>
      <c r="BM2061" s="41">
        <v>45001</v>
      </c>
      <c r="BN2061">
        <v>9.3000000000000007</v>
      </c>
      <c r="BO2061">
        <v>8.3607999999999993</v>
      </c>
      <c r="BQ2061" s="48"/>
      <c r="BU2061" s="48"/>
      <c r="BY2061" s="41">
        <v>45302</v>
      </c>
      <c r="BZ2061">
        <v>15.8</v>
      </c>
      <c r="CA2061">
        <v>13.453900000000001</v>
      </c>
    </row>
    <row r="2062" spans="1:79">
      <c r="A2062" s="48"/>
      <c r="E2062" s="48"/>
      <c r="M2062" s="48"/>
      <c r="Q2062" s="48"/>
      <c r="U2062" s="48"/>
      <c r="Y2062" s="48"/>
      <c r="AC2062" s="48"/>
      <c r="AG2062" s="48"/>
      <c r="AK2062" s="45"/>
      <c r="AO2062" s="48"/>
      <c r="AS2062" s="48"/>
      <c r="AW2062" s="48"/>
      <c r="BA2062" s="48"/>
      <c r="BE2062" s="48"/>
      <c r="BI2062" s="48"/>
      <c r="BM2062" s="41">
        <v>45002</v>
      </c>
      <c r="BN2062">
        <v>9.39</v>
      </c>
      <c r="BO2062">
        <v>8.4417000000000009</v>
      </c>
      <c r="BQ2062" s="48"/>
      <c r="BU2062" s="48"/>
      <c r="BY2062" s="41">
        <v>45303</v>
      </c>
      <c r="BZ2062">
        <v>15.79</v>
      </c>
      <c r="CA2062">
        <v>13.445399999999999</v>
      </c>
    </row>
    <row r="2063" spans="1:79">
      <c r="A2063" s="48"/>
      <c r="E2063" s="48"/>
      <c r="M2063" s="48"/>
      <c r="Q2063" s="48"/>
      <c r="U2063" s="48"/>
      <c r="Y2063" s="48"/>
      <c r="AC2063" s="48"/>
      <c r="AG2063" s="48"/>
      <c r="AK2063" s="45"/>
      <c r="AO2063" s="48"/>
      <c r="AS2063" s="48"/>
      <c r="AW2063" s="48"/>
      <c r="BA2063" s="48"/>
      <c r="BE2063" s="48"/>
      <c r="BI2063" s="48"/>
      <c r="BM2063" s="41">
        <v>45006</v>
      </c>
      <c r="BN2063">
        <v>9.35</v>
      </c>
      <c r="BO2063">
        <v>8.4057999999999993</v>
      </c>
      <c r="BQ2063" s="48"/>
      <c r="BU2063" s="48"/>
      <c r="BY2063" s="41">
        <v>45306</v>
      </c>
      <c r="BZ2063">
        <v>15.49</v>
      </c>
      <c r="CA2063">
        <v>13.19</v>
      </c>
    </row>
    <row r="2064" spans="1:79">
      <c r="A2064" s="48"/>
      <c r="E2064" s="48"/>
      <c r="M2064" s="48"/>
      <c r="Q2064" s="48"/>
      <c r="U2064" s="48"/>
      <c r="Y2064" s="48"/>
      <c r="AC2064" s="48"/>
      <c r="AG2064" s="48"/>
      <c r="AK2064" s="45"/>
      <c r="AO2064" s="48"/>
      <c r="AS2064" s="48"/>
      <c r="AW2064" s="48"/>
      <c r="BA2064" s="48"/>
      <c r="BE2064" s="48"/>
      <c r="BI2064" s="48"/>
      <c r="BM2064" s="41">
        <v>45007</v>
      </c>
      <c r="BN2064">
        <v>9.19</v>
      </c>
      <c r="BO2064">
        <v>8.2619000000000007</v>
      </c>
      <c r="BQ2064" s="48"/>
      <c r="BU2064" s="48"/>
      <c r="BY2064" s="41">
        <v>45307</v>
      </c>
      <c r="BZ2064">
        <v>15.48</v>
      </c>
      <c r="CA2064">
        <v>13.1814</v>
      </c>
    </row>
    <row r="2065" spans="1:79">
      <c r="A2065" s="48"/>
      <c r="E2065" s="48"/>
      <c r="M2065" s="48"/>
      <c r="Q2065" s="48"/>
      <c r="U2065" s="48"/>
      <c r="Y2065" s="48"/>
      <c r="AC2065" s="48"/>
      <c r="AG2065" s="48"/>
      <c r="AK2065" s="45"/>
      <c r="AO2065" s="48"/>
      <c r="AS2065" s="48"/>
      <c r="AW2065" s="48"/>
      <c r="BA2065" s="48"/>
      <c r="BE2065" s="48"/>
      <c r="BI2065" s="48"/>
      <c r="BM2065" s="41">
        <v>45008</v>
      </c>
      <c r="BN2065">
        <v>9.09</v>
      </c>
      <c r="BO2065">
        <v>8.1720000000000006</v>
      </c>
      <c r="BQ2065" s="48"/>
      <c r="BU2065" s="48"/>
      <c r="BY2065" s="41">
        <v>45308</v>
      </c>
      <c r="BZ2065">
        <v>15.69</v>
      </c>
      <c r="CA2065">
        <v>13.360300000000001</v>
      </c>
    </row>
    <row r="2066" spans="1:79">
      <c r="A2066" s="48"/>
      <c r="E2066" s="48"/>
      <c r="M2066" s="48"/>
      <c r="Q2066" s="48"/>
      <c r="U2066" s="48"/>
      <c r="Y2066" s="48"/>
      <c r="AC2066" s="48"/>
      <c r="AG2066" s="48"/>
      <c r="AK2066" s="45"/>
      <c r="AO2066" s="48"/>
      <c r="AS2066" s="48"/>
      <c r="AW2066" s="48"/>
      <c r="BA2066" s="48"/>
      <c r="BE2066" s="48"/>
      <c r="BI2066" s="48"/>
      <c r="BM2066" s="41">
        <v>45009</v>
      </c>
      <c r="BN2066">
        <v>9.15</v>
      </c>
      <c r="BO2066">
        <v>8.2260000000000009</v>
      </c>
      <c r="BQ2066" s="48"/>
      <c r="BU2066" s="48"/>
      <c r="BY2066" s="41">
        <v>45309</v>
      </c>
      <c r="BZ2066">
        <v>15.38</v>
      </c>
      <c r="CA2066">
        <v>13.096299999999999</v>
      </c>
    </row>
    <row r="2067" spans="1:79">
      <c r="A2067" s="48"/>
      <c r="E2067" s="48"/>
      <c r="M2067" s="48"/>
      <c r="Q2067" s="48"/>
      <c r="U2067" s="48"/>
      <c r="Y2067" s="48"/>
      <c r="AC2067" s="48"/>
      <c r="AG2067" s="48"/>
      <c r="AK2067" s="45"/>
      <c r="AO2067" s="48"/>
      <c r="AS2067" s="48"/>
      <c r="AW2067" s="48"/>
      <c r="BA2067" s="48"/>
      <c r="BE2067" s="48"/>
      <c r="BI2067" s="48"/>
      <c r="BM2067" s="41">
        <v>45012</v>
      </c>
      <c r="BN2067">
        <v>9.3000000000000007</v>
      </c>
      <c r="BO2067">
        <v>8.3607999999999993</v>
      </c>
      <c r="BQ2067" s="48"/>
      <c r="BU2067" s="48"/>
      <c r="BY2067" s="41">
        <v>45310</v>
      </c>
      <c r="BZ2067">
        <v>14.69</v>
      </c>
      <c r="CA2067">
        <v>12.508699999999999</v>
      </c>
    </row>
    <row r="2068" spans="1:79">
      <c r="A2068" s="48"/>
      <c r="E2068" s="48"/>
      <c r="M2068" s="48"/>
      <c r="Q2068" s="48"/>
      <c r="U2068" s="48"/>
      <c r="Y2068" s="48"/>
      <c r="AC2068" s="48"/>
      <c r="AG2068" s="48"/>
      <c r="AK2068" s="45"/>
      <c r="AO2068" s="48"/>
      <c r="AS2068" s="48"/>
      <c r="AW2068" s="48"/>
      <c r="BA2068" s="48"/>
      <c r="BE2068" s="48"/>
      <c r="BI2068" s="48"/>
      <c r="BM2068" s="41">
        <v>45013</v>
      </c>
      <c r="BN2068">
        <v>9.25</v>
      </c>
      <c r="BO2068">
        <v>8.3158999999999992</v>
      </c>
      <c r="BQ2068" s="48"/>
      <c r="BU2068" s="48"/>
      <c r="BY2068" s="41">
        <v>45313</v>
      </c>
      <c r="BZ2068">
        <v>14.68</v>
      </c>
      <c r="CA2068">
        <v>12.5002</v>
      </c>
    </row>
    <row r="2069" spans="1:79">
      <c r="A2069" s="48"/>
      <c r="E2069" s="48"/>
      <c r="M2069" s="48"/>
      <c r="Q2069" s="48"/>
      <c r="U2069" s="48"/>
      <c r="Y2069" s="48"/>
      <c r="AC2069" s="48"/>
      <c r="AG2069" s="48"/>
      <c r="AK2069" s="45"/>
      <c r="AO2069" s="48"/>
      <c r="AS2069" s="48"/>
      <c r="AW2069" s="48"/>
      <c r="BA2069" s="48"/>
      <c r="BE2069" s="48"/>
      <c r="BI2069" s="48"/>
      <c r="BM2069" s="41">
        <v>45014</v>
      </c>
      <c r="BN2069">
        <v>9.1</v>
      </c>
      <c r="BO2069">
        <v>8.1809999999999992</v>
      </c>
      <c r="BQ2069" s="48"/>
      <c r="BU2069" s="48"/>
      <c r="BY2069" s="41">
        <v>45314</v>
      </c>
      <c r="BZ2069">
        <v>14.7</v>
      </c>
      <c r="CA2069">
        <v>12.517300000000001</v>
      </c>
    </row>
    <row r="2070" spans="1:79">
      <c r="A2070" s="48"/>
      <c r="E2070" s="48"/>
      <c r="M2070" s="48"/>
      <c r="Q2070" s="48"/>
      <c r="U2070" s="48"/>
      <c r="Y2070" s="48"/>
      <c r="AC2070" s="48"/>
      <c r="AG2070" s="48"/>
      <c r="AK2070" s="45"/>
      <c r="AO2070" s="48"/>
      <c r="AS2070" s="48"/>
      <c r="AW2070" s="48"/>
      <c r="BA2070" s="48"/>
      <c r="BE2070" s="48"/>
      <c r="BI2070" s="48"/>
      <c r="BM2070" s="41">
        <v>45015</v>
      </c>
      <c r="BN2070">
        <v>9.24</v>
      </c>
      <c r="BO2070">
        <v>8.3069000000000006</v>
      </c>
      <c r="BQ2070" s="48"/>
      <c r="BU2070" s="48"/>
      <c r="BY2070" s="41">
        <v>45315</v>
      </c>
      <c r="BZ2070">
        <v>14.68</v>
      </c>
      <c r="CA2070">
        <v>12.5002</v>
      </c>
    </row>
    <row r="2071" spans="1:79">
      <c r="A2071" s="48"/>
      <c r="E2071" s="48"/>
      <c r="M2071" s="48"/>
      <c r="Q2071" s="48"/>
      <c r="U2071" s="48"/>
      <c r="Y2071" s="48"/>
      <c r="AC2071" s="48"/>
      <c r="AG2071" s="48"/>
      <c r="AK2071" s="45"/>
      <c r="AO2071" s="48"/>
      <c r="AS2071" s="48"/>
      <c r="AW2071" s="48"/>
      <c r="BA2071" s="48"/>
      <c r="BE2071" s="48"/>
      <c r="BI2071" s="48"/>
      <c r="BM2071" s="41">
        <v>45016</v>
      </c>
      <c r="BN2071">
        <v>9.25</v>
      </c>
      <c r="BO2071">
        <v>8.3158999999999992</v>
      </c>
      <c r="BQ2071" s="48"/>
      <c r="BU2071" s="48"/>
      <c r="BY2071" s="41">
        <v>45316</v>
      </c>
      <c r="BZ2071">
        <v>14.74</v>
      </c>
      <c r="CA2071">
        <v>12.551299999999999</v>
      </c>
    </row>
    <row r="2072" spans="1:79">
      <c r="A2072" s="48"/>
      <c r="E2072" s="48"/>
      <c r="M2072" s="48"/>
      <c r="Q2072" s="48"/>
      <c r="U2072" s="48"/>
      <c r="Y2072" s="48"/>
      <c r="AC2072" s="48"/>
      <c r="AG2072" s="48"/>
      <c r="AK2072" s="45"/>
      <c r="AO2072" s="48"/>
      <c r="AS2072" s="48"/>
      <c r="AW2072" s="48"/>
      <c r="BA2072" s="48"/>
      <c r="BE2072" s="48"/>
      <c r="BI2072" s="48"/>
      <c r="BM2072" s="41">
        <v>45019</v>
      </c>
      <c r="BN2072">
        <v>9.25</v>
      </c>
      <c r="BO2072">
        <v>8.3158999999999992</v>
      </c>
      <c r="BQ2072" s="48"/>
      <c r="BU2072" s="48"/>
      <c r="BY2072" s="41">
        <v>45317</v>
      </c>
      <c r="BZ2072">
        <v>15</v>
      </c>
      <c r="CA2072">
        <v>12.7727</v>
      </c>
    </row>
    <row r="2073" spans="1:79">
      <c r="A2073" s="48"/>
      <c r="E2073" s="48"/>
      <c r="M2073" s="48"/>
      <c r="Q2073" s="48"/>
      <c r="U2073" s="48"/>
      <c r="Y2073" s="48"/>
      <c r="AC2073" s="48"/>
      <c r="AG2073" s="48"/>
      <c r="AK2073" s="45"/>
      <c r="AO2073" s="48"/>
      <c r="AS2073" s="48"/>
      <c r="AW2073" s="48"/>
      <c r="BA2073" s="48"/>
      <c r="BE2073" s="48"/>
      <c r="BI2073" s="48"/>
      <c r="BM2073" s="41">
        <v>45020</v>
      </c>
      <c r="BN2073">
        <v>9.25</v>
      </c>
      <c r="BO2073">
        <v>8.3158999999999992</v>
      </c>
      <c r="BQ2073" s="48"/>
      <c r="BU2073" s="48"/>
      <c r="BY2073" s="41">
        <v>45320</v>
      </c>
      <c r="BZ2073">
        <v>15</v>
      </c>
      <c r="CA2073">
        <v>12.7727</v>
      </c>
    </row>
    <row r="2074" spans="1:79">
      <c r="A2074" s="48"/>
      <c r="E2074" s="48"/>
      <c r="M2074" s="48"/>
      <c r="Q2074" s="48"/>
      <c r="U2074" s="48"/>
      <c r="Y2074" s="48"/>
      <c r="AC2074" s="48"/>
      <c r="AG2074" s="48"/>
      <c r="AK2074" s="45"/>
      <c r="AO2074" s="48"/>
      <c r="AS2074" s="48"/>
      <c r="AW2074" s="48"/>
      <c r="BA2074" s="48"/>
      <c r="BE2074" s="48"/>
      <c r="BI2074" s="48"/>
      <c r="BM2074" s="41">
        <v>45021</v>
      </c>
      <c r="BN2074">
        <v>9.34</v>
      </c>
      <c r="BO2074">
        <v>8.3968000000000007</v>
      </c>
      <c r="BQ2074" s="48"/>
      <c r="BU2074" s="48"/>
      <c r="BY2074" s="41">
        <v>45321</v>
      </c>
      <c r="BZ2074">
        <v>15</v>
      </c>
      <c r="CA2074">
        <v>12.7727</v>
      </c>
    </row>
    <row r="2075" spans="1:79">
      <c r="A2075" s="48"/>
      <c r="E2075" s="48"/>
      <c r="M2075" s="48"/>
      <c r="Q2075" s="48"/>
      <c r="U2075" s="48"/>
      <c r="Y2075" s="48"/>
      <c r="AC2075" s="48"/>
      <c r="AG2075" s="48"/>
      <c r="AK2075" s="45"/>
      <c r="AO2075" s="48"/>
      <c r="AS2075" s="48"/>
      <c r="AW2075" s="48"/>
      <c r="BA2075" s="48"/>
      <c r="BE2075" s="48"/>
      <c r="BI2075" s="48"/>
      <c r="BM2075" s="41">
        <v>45022</v>
      </c>
      <c r="BN2075">
        <v>9.3000000000000007</v>
      </c>
      <c r="BO2075">
        <v>8.3607999999999993</v>
      </c>
      <c r="BQ2075" s="48"/>
      <c r="BU2075" s="48"/>
      <c r="BY2075" s="41">
        <v>45322</v>
      </c>
      <c r="BZ2075">
        <v>15</v>
      </c>
      <c r="CA2075">
        <v>12.7727</v>
      </c>
    </row>
    <row r="2076" spans="1:79">
      <c r="A2076" s="48"/>
      <c r="E2076" s="48"/>
      <c r="M2076" s="48"/>
      <c r="Q2076" s="48"/>
      <c r="U2076" s="48"/>
      <c r="Y2076" s="48"/>
      <c r="AC2076" s="48"/>
      <c r="AG2076" s="48"/>
      <c r="AK2076" s="45"/>
      <c r="AO2076" s="48"/>
      <c r="AS2076" s="48"/>
      <c r="AW2076" s="48"/>
      <c r="BA2076" s="48"/>
      <c r="BE2076" s="48"/>
      <c r="BI2076" s="48"/>
      <c r="BM2076" s="41">
        <v>45023</v>
      </c>
      <c r="BN2076">
        <v>9.3000000000000007</v>
      </c>
      <c r="BO2076">
        <v>8.3607999999999993</v>
      </c>
      <c r="BQ2076" s="48"/>
      <c r="BU2076" s="48"/>
      <c r="BY2076" s="41">
        <v>45323</v>
      </c>
      <c r="BZ2076">
        <v>15</v>
      </c>
      <c r="CA2076">
        <v>12.7727</v>
      </c>
    </row>
    <row r="2077" spans="1:79">
      <c r="A2077" s="48"/>
      <c r="E2077" s="48"/>
      <c r="M2077" s="48"/>
      <c r="Q2077" s="48"/>
      <c r="U2077" s="48"/>
      <c r="Y2077" s="48"/>
      <c r="AC2077" s="48"/>
      <c r="AG2077" s="48"/>
      <c r="AK2077" s="45"/>
      <c r="AO2077" s="48"/>
      <c r="AS2077" s="48"/>
      <c r="AW2077" s="48"/>
      <c r="BA2077" s="48"/>
      <c r="BE2077" s="48"/>
      <c r="BI2077" s="48"/>
      <c r="BM2077" s="41">
        <v>45026</v>
      </c>
      <c r="BN2077">
        <v>9.41</v>
      </c>
      <c r="BO2077">
        <v>8.4596999999999998</v>
      </c>
      <c r="BQ2077" s="48"/>
      <c r="BU2077" s="48"/>
      <c r="BY2077" s="41">
        <v>45324</v>
      </c>
      <c r="BZ2077">
        <v>15</v>
      </c>
      <c r="CA2077">
        <v>12.7727</v>
      </c>
    </row>
    <row r="2078" spans="1:79">
      <c r="A2078" s="48"/>
      <c r="E2078" s="48"/>
      <c r="M2078" s="48"/>
      <c r="Q2078" s="48"/>
      <c r="U2078" s="48"/>
      <c r="Y2078" s="48"/>
      <c r="AC2078" s="48"/>
      <c r="AG2078" s="48"/>
      <c r="AK2078" s="45"/>
      <c r="AO2078" s="48"/>
      <c r="AS2078" s="48"/>
      <c r="AW2078" s="48"/>
      <c r="BA2078" s="48"/>
      <c r="BE2078" s="48"/>
      <c r="BI2078" s="48"/>
      <c r="BM2078" s="41">
        <v>45027</v>
      </c>
      <c r="BN2078">
        <v>9.75</v>
      </c>
      <c r="BO2078">
        <v>8.7653999999999996</v>
      </c>
      <c r="BQ2078" s="48"/>
      <c r="BU2078" s="48"/>
      <c r="BY2078" s="41">
        <v>45327</v>
      </c>
      <c r="BZ2078">
        <v>15.19</v>
      </c>
      <c r="CA2078">
        <v>12.9345</v>
      </c>
    </row>
    <row r="2079" spans="1:79">
      <c r="A2079" s="48"/>
      <c r="E2079" s="48"/>
      <c r="M2079" s="48"/>
      <c r="Q2079" s="48"/>
      <c r="U2079" s="48"/>
      <c r="Y2079" s="48"/>
      <c r="AC2079" s="48"/>
      <c r="AG2079" s="48"/>
      <c r="AK2079" s="45"/>
      <c r="AO2079" s="48"/>
      <c r="AS2079" s="48"/>
      <c r="AW2079" s="48"/>
      <c r="BA2079" s="48"/>
      <c r="BE2079" s="48"/>
      <c r="BI2079" s="48"/>
      <c r="BM2079" s="41">
        <v>45028</v>
      </c>
      <c r="BN2079">
        <v>9.5500000000000007</v>
      </c>
      <c r="BO2079">
        <v>8.5855999999999995</v>
      </c>
      <c r="BQ2079" s="48"/>
      <c r="BU2079" s="48"/>
      <c r="BY2079" s="41">
        <v>45328</v>
      </c>
      <c r="BZ2079">
        <v>15</v>
      </c>
      <c r="CA2079">
        <v>12.7727</v>
      </c>
    </row>
    <row r="2080" spans="1:79">
      <c r="A2080" s="48"/>
      <c r="E2080" s="48"/>
      <c r="M2080" s="48"/>
      <c r="Q2080" s="48"/>
      <c r="U2080" s="48"/>
      <c r="Y2080" s="48"/>
      <c r="AC2080" s="48"/>
      <c r="AG2080" s="48"/>
      <c r="AK2080" s="45"/>
      <c r="AO2080" s="48"/>
      <c r="AS2080" s="48"/>
      <c r="AW2080" s="48"/>
      <c r="BA2080" s="48"/>
      <c r="BE2080" s="48"/>
      <c r="BI2080" s="48"/>
      <c r="BM2080" s="41">
        <v>45029</v>
      </c>
      <c r="BN2080">
        <v>9.6999999999999993</v>
      </c>
      <c r="BO2080">
        <v>8.7203999999999997</v>
      </c>
      <c r="BQ2080" s="48"/>
      <c r="BU2080" s="48"/>
      <c r="BY2080" s="41">
        <v>45329</v>
      </c>
      <c r="BZ2080">
        <v>14.9</v>
      </c>
      <c r="CA2080">
        <v>12.6876</v>
      </c>
    </row>
    <row r="2081" spans="1:79">
      <c r="A2081" s="48"/>
      <c r="E2081" s="48"/>
      <c r="M2081" s="48"/>
      <c r="Q2081" s="48"/>
      <c r="U2081" s="48"/>
      <c r="Y2081" s="48"/>
      <c r="AC2081" s="48"/>
      <c r="AG2081" s="48"/>
      <c r="AK2081" s="45"/>
      <c r="AO2081" s="48"/>
      <c r="AS2081" s="48"/>
      <c r="AW2081" s="48"/>
      <c r="BA2081" s="48"/>
      <c r="BE2081" s="48"/>
      <c r="BI2081" s="48"/>
      <c r="BM2081" s="41">
        <v>45030</v>
      </c>
      <c r="BN2081">
        <v>9.69</v>
      </c>
      <c r="BO2081">
        <v>8.7114999999999991</v>
      </c>
      <c r="BQ2081" s="48"/>
      <c r="BU2081" s="48"/>
      <c r="BY2081" s="41">
        <v>45330</v>
      </c>
      <c r="BZ2081">
        <v>14.9</v>
      </c>
      <c r="CA2081">
        <v>12.6876</v>
      </c>
    </row>
    <row r="2082" spans="1:79">
      <c r="A2082" s="48"/>
      <c r="E2082" s="48"/>
      <c r="M2082" s="48"/>
      <c r="Q2082" s="48"/>
      <c r="U2082" s="48"/>
      <c r="Y2082" s="48"/>
      <c r="AC2082" s="48"/>
      <c r="AG2082" s="48"/>
      <c r="AK2082" s="45"/>
      <c r="AO2082" s="48"/>
      <c r="AS2082" s="48"/>
      <c r="AW2082" s="48"/>
      <c r="BA2082" s="48"/>
      <c r="BE2082" s="48"/>
      <c r="BI2082" s="48"/>
      <c r="BM2082" s="41">
        <v>45033</v>
      </c>
      <c r="BN2082">
        <v>9.85</v>
      </c>
      <c r="BO2082">
        <v>8.8552999999999997</v>
      </c>
      <c r="BQ2082" s="48"/>
      <c r="BU2082" s="48"/>
      <c r="BY2082" s="41">
        <v>45331</v>
      </c>
      <c r="BZ2082">
        <v>14.89</v>
      </c>
      <c r="CA2082">
        <v>12.679</v>
      </c>
    </row>
    <row r="2083" spans="1:79">
      <c r="A2083" s="48"/>
      <c r="E2083" s="48"/>
      <c r="M2083" s="48"/>
      <c r="Q2083" s="48"/>
      <c r="U2083" s="48"/>
      <c r="Y2083" s="48"/>
      <c r="AC2083" s="48"/>
      <c r="AG2083" s="48"/>
      <c r="AK2083" s="45"/>
      <c r="AO2083" s="48"/>
      <c r="AS2083" s="48"/>
      <c r="AW2083" s="48"/>
      <c r="BA2083" s="48"/>
      <c r="BE2083" s="48"/>
      <c r="BI2083" s="48"/>
      <c r="BM2083" s="41">
        <v>45034</v>
      </c>
      <c r="BN2083">
        <v>9.9700000000000006</v>
      </c>
      <c r="BO2083">
        <v>8.9632000000000005</v>
      </c>
      <c r="BQ2083" s="48"/>
      <c r="BU2083" s="48"/>
      <c r="BY2083" s="41">
        <v>45334</v>
      </c>
      <c r="BZ2083">
        <v>14.82</v>
      </c>
      <c r="CA2083">
        <v>12.619400000000001</v>
      </c>
    </row>
    <row r="2084" spans="1:79">
      <c r="A2084" s="48"/>
      <c r="E2084" s="48"/>
      <c r="M2084" s="48"/>
      <c r="Q2084" s="48"/>
      <c r="U2084" s="48"/>
      <c r="Y2084" s="48"/>
      <c r="AC2084" s="48"/>
      <c r="AG2084" s="48"/>
      <c r="AK2084" s="45"/>
      <c r="AO2084" s="48"/>
      <c r="AS2084" s="48"/>
      <c r="AW2084" s="48"/>
      <c r="BA2084" s="48"/>
      <c r="BE2084" s="48"/>
      <c r="BI2084" s="48"/>
      <c r="BM2084" s="41">
        <v>45035</v>
      </c>
      <c r="BN2084">
        <v>10.39</v>
      </c>
      <c r="BO2084">
        <v>9.3407999999999998</v>
      </c>
      <c r="BQ2084" s="48"/>
      <c r="BU2084" s="48"/>
      <c r="BY2084" s="41">
        <v>45335</v>
      </c>
      <c r="BZ2084">
        <v>14.82</v>
      </c>
      <c r="CA2084">
        <v>12.619400000000001</v>
      </c>
    </row>
    <row r="2085" spans="1:79">
      <c r="A2085" s="48"/>
      <c r="E2085" s="48"/>
      <c r="M2085" s="48"/>
      <c r="Q2085" s="48"/>
      <c r="U2085" s="48"/>
      <c r="Y2085" s="48"/>
      <c r="AC2085" s="48"/>
      <c r="AG2085" s="48"/>
      <c r="AK2085" s="45"/>
      <c r="AO2085" s="48"/>
      <c r="AS2085" s="48"/>
      <c r="AW2085" s="48"/>
      <c r="BA2085" s="48"/>
      <c r="BE2085" s="48"/>
      <c r="BI2085" s="48"/>
      <c r="BM2085" s="41">
        <v>45036</v>
      </c>
      <c r="BN2085">
        <v>10.17</v>
      </c>
      <c r="BO2085">
        <v>9.1430000000000007</v>
      </c>
      <c r="BQ2085" s="48"/>
      <c r="BU2085" s="48"/>
      <c r="BY2085" s="41">
        <v>45336</v>
      </c>
      <c r="BZ2085">
        <v>14.95</v>
      </c>
      <c r="CA2085">
        <v>12.7301</v>
      </c>
    </row>
    <row r="2086" spans="1:79">
      <c r="A2086" s="48"/>
      <c r="E2086" s="48"/>
      <c r="M2086" s="48"/>
      <c r="Q2086" s="48"/>
      <c r="U2086" s="48"/>
      <c r="Y2086" s="48"/>
      <c r="AC2086" s="48"/>
      <c r="AG2086" s="48"/>
      <c r="AK2086" s="45"/>
      <c r="AO2086" s="48"/>
      <c r="AS2086" s="48"/>
      <c r="AW2086" s="48"/>
      <c r="BA2086" s="48"/>
      <c r="BE2086" s="48"/>
      <c r="BI2086" s="48"/>
      <c r="BM2086" s="41">
        <v>45040</v>
      </c>
      <c r="BN2086">
        <v>10.09</v>
      </c>
      <c r="BO2086">
        <v>9.0710999999999995</v>
      </c>
      <c r="BQ2086" s="48"/>
      <c r="BU2086" s="48"/>
      <c r="BY2086" s="41">
        <v>45337</v>
      </c>
      <c r="BZ2086">
        <v>15</v>
      </c>
      <c r="CA2086">
        <v>12.7727</v>
      </c>
    </row>
    <row r="2087" spans="1:79">
      <c r="A2087" s="48"/>
      <c r="E2087" s="48"/>
      <c r="M2087" s="48"/>
      <c r="Q2087" s="48"/>
      <c r="U2087" s="48"/>
      <c r="Y2087" s="48"/>
      <c r="AC2087" s="48"/>
      <c r="AG2087" s="48"/>
      <c r="AK2087" s="45"/>
      <c r="AO2087" s="48"/>
      <c r="AS2087" s="48"/>
      <c r="AW2087" s="48"/>
      <c r="BA2087" s="48"/>
      <c r="BE2087" s="48"/>
      <c r="BI2087" s="48"/>
      <c r="BM2087" s="41">
        <v>45041</v>
      </c>
      <c r="BN2087">
        <v>10</v>
      </c>
      <c r="BO2087">
        <v>8.9901</v>
      </c>
      <c r="BQ2087" s="48"/>
      <c r="BU2087" s="48"/>
      <c r="BY2087" s="41">
        <v>45338</v>
      </c>
      <c r="BZ2087">
        <v>15.1</v>
      </c>
      <c r="CA2087">
        <v>12.857900000000001</v>
      </c>
    </row>
    <row r="2088" spans="1:79">
      <c r="A2088" s="48"/>
      <c r="E2088" s="48"/>
      <c r="M2088" s="48"/>
      <c r="Q2088" s="48"/>
      <c r="U2088" s="48"/>
      <c r="Y2088" s="48"/>
      <c r="AC2088" s="48"/>
      <c r="AG2088" s="48"/>
      <c r="AK2088" s="45"/>
      <c r="AO2088" s="48"/>
      <c r="AS2088" s="48"/>
      <c r="AW2088" s="48"/>
      <c r="BA2088" s="48"/>
      <c r="BE2088" s="48"/>
      <c r="BI2088" s="48"/>
      <c r="BM2088" s="41">
        <v>45042</v>
      </c>
      <c r="BN2088">
        <v>10.1</v>
      </c>
      <c r="BO2088">
        <v>9.08</v>
      </c>
      <c r="BQ2088" s="48"/>
      <c r="BU2088" s="48"/>
      <c r="BY2088" s="41">
        <v>45341</v>
      </c>
      <c r="BZ2088">
        <v>15</v>
      </c>
      <c r="CA2088">
        <v>12.7727</v>
      </c>
    </row>
    <row r="2089" spans="1:79">
      <c r="A2089" s="48"/>
      <c r="E2089" s="48"/>
      <c r="M2089" s="48"/>
      <c r="Q2089" s="48"/>
      <c r="U2089" s="48"/>
      <c r="Y2089" s="48"/>
      <c r="AC2089" s="48"/>
      <c r="AG2089" s="48"/>
      <c r="AK2089" s="45"/>
      <c r="AO2089" s="48"/>
      <c r="AS2089" s="48"/>
      <c r="AW2089" s="48"/>
      <c r="BA2089" s="48"/>
      <c r="BE2089" s="48"/>
      <c r="BI2089" s="48"/>
      <c r="BM2089" s="41">
        <v>45043</v>
      </c>
      <c r="BN2089">
        <v>10.050000000000001</v>
      </c>
      <c r="BO2089">
        <v>9.0350999999999999</v>
      </c>
      <c r="BQ2089" s="48"/>
      <c r="BU2089" s="48"/>
      <c r="BY2089" s="41">
        <v>45342</v>
      </c>
      <c r="BZ2089">
        <v>15</v>
      </c>
      <c r="CA2089">
        <v>12.7727</v>
      </c>
    </row>
    <row r="2090" spans="1:79">
      <c r="A2090" s="48"/>
      <c r="E2090" s="48"/>
      <c r="M2090" s="48"/>
      <c r="Q2090" s="48"/>
      <c r="U2090" s="48"/>
      <c r="Y2090" s="48"/>
      <c r="AC2090" s="48"/>
      <c r="AG2090" s="48"/>
      <c r="AK2090" s="45"/>
      <c r="AO2090" s="48"/>
      <c r="AS2090" s="48"/>
      <c r="AW2090" s="48"/>
      <c r="BA2090" s="48"/>
      <c r="BE2090" s="48"/>
      <c r="BI2090" s="48"/>
      <c r="BM2090" s="41">
        <v>45044</v>
      </c>
      <c r="BN2090">
        <v>10.19</v>
      </c>
      <c r="BO2090">
        <v>9.1609999999999996</v>
      </c>
      <c r="BQ2090" s="48"/>
      <c r="BU2090" s="48"/>
      <c r="BY2090" s="41">
        <v>45343</v>
      </c>
      <c r="BZ2090">
        <v>15.1</v>
      </c>
      <c r="CA2090">
        <v>12.857900000000001</v>
      </c>
    </row>
    <row r="2091" spans="1:79">
      <c r="A2091" s="48"/>
      <c r="E2091" s="48"/>
      <c r="M2091" s="48"/>
      <c r="Q2091" s="48"/>
      <c r="U2091" s="48"/>
      <c r="Y2091" s="48"/>
      <c r="AC2091" s="48"/>
      <c r="AG2091" s="48"/>
      <c r="AK2091" s="45"/>
      <c r="AO2091" s="48"/>
      <c r="AS2091" s="48"/>
      <c r="AW2091" s="48"/>
      <c r="BA2091" s="48"/>
      <c r="BE2091" s="48"/>
      <c r="BI2091" s="48"/>
      <c r="BM2091" s="41">
        <v>45048</v>
      </c>
      <c r="BN2091">
        <v>10.25</v>
      </c>
      <c r="BO2091">
        <v>9.2149000000000001</v>
      </c>
      <c r="BQ2091" s="48"/>
      <c r="BU2091" s="48"/>
      <c r="BY2091" s="41">
        <v>45344</v>
      </c>
      <c r="BZ2091">
        <v>15.1</v>
      </c>
      <c r="CA2091">
        <v>12.857900000000001</v>
      </c>
    </row>
    <row r="2092" spans="1:79">
      <c r="A2092" s="48"/>
      <c r="E2092" s="48"/>
      <c r="M2092" s="48"/>
      <c r="Q2092" s="48"/>
      <c r="U2092" s="48"/>
      <c r="Y2092" s="48"/>
      <c r="AC2092" s="48"/>
      <c r="AG2092" s="48"/>
      <c r="AK2092" s="45"/>
      <c r="AO2092" s="48"/>
      <c r="AS2092" s="48"/>
      <c r="AW2092" s="48"/>
      <c r="BA2092" s="48"/>
      <c r="BE2092" s="48"/>
      <c r="BI2092" s="48"/>
      <c r="BM2092" s="41">
        <v>45049</v>
      </c>
      <c r="BN2092">
        <v>10.210000000000001</v>
      </c>
      <c r="BO2092">
        <v>9.1789000000000005</v>
      </c>
      <c r="BQ2092" s="48"/>
      <c r="BU2092" s="48"/>
      <c r="BY2092" s="41">
        <v>45345</v>
      </c>
      <c r="BZ2092">
        <v>15.3</v>
      </c>
      <c r="CA2092">
        <v>13.0282</v>
      </c>
    </row>
    <row r="2093" spans="1:79">
      <c r="A2093" s="48"/>
      <c r="E2093" s="48"/>
      <c r="M2093" s="48"/>
      <c r="Q2093" s="48"/>
      <c r="U2093" s="48"/>
      <c r="Y2093" s="48"/>
      <c r="AC2093" s="48"/>
      <c r="AG2093" s="48"/>
      <c r="AK2093" s="45"/>
      <c r="AO2093" s="48"/>
      <c r="AS2093" s="48"/>
      <c r="AW2093" s="48"/>
      <c r="BA2093" s="48"/>
      <c r="BE2093" s="48"/>
      <c r="BI2093" s="48"/>
      <c r="BM2093" s="41">
        <v>45050</v>
      </c>
      <c r="BN2093">
        <v>10.17</v>
      </c>
      <c r="BO2093">
        <v>9.1430000000000007</v>
      </c>
      <c r="BQ2093" s="48"/>
      <c r="BU2093" s="48"/>
      <c r="BY2093" s="41">
        <v>45348</v>
      </c>
      <c r="BZ2093">
        <v>15.2</v>
      </c>
      <c r="CA2093">
        <v>12.943</v>
      </c>
    </row>
    <row r="2094" spans="1:79">
      <c r="A2094" s="48"/>
      <c r="E2094" s="48"/>
      <c r="M2094" s="48"/>
      <c r="Q2094" s="48"/>
      <c r="U2094" s="48"/>
      <c r="Y2094" s="48"/>
      <c r="AC2094" s="48"/>
      <c r="AG2094" s="48"/>
      <c r="AK2094" s="45"/>
      <c r="AO2094" s="48"/>
      <c r="AS2094" s="48"/>
      <c r="AW2094" s="48"/>
      <c r="BA2094" s="48"/>
      <c r="BE2094" s="48"/>
      <c r="BI2094" s="48"/>
      <c r="BM2094" s="41">
        <v>45051</v>
      </c>
      <c r="BN2094">
        <v>10.24</v>
      </c>
      <c r="BO2094">
        <v>9.2058999999999997</v>
      </c>
      <c r="BQ2094" s="48"/>
      <c r="BU2094" s="48"/>
      <c r="BY2094" s="41">
        <v>45349</v>
      </c>
      <c r="BZ2094">
        <v>15.3</v>
      </c>
      <c r="CA2094">
        <v>13.0282</v>
      </c>
    </row>
    <row r="2095" spans="1:79">
      <c r="A2095" s="48"/>
      <c r="E2095" s="48"/>
      <c r="M2095" s="48"/>
      <c r="Q2095" s="48"/>
      <c r="U2095" s="48"/>
      <c r="Y2095" s="48"/>
      <c r="AC2095" s="48"/>
      <c r="AG2095" s="48"/>
      <c r="AK2095" s="45"/>
      <c r="AO2095" s="48"/>
      <c r="AS2095" s="48"/>
      <c r="AW2095" s="48"/>
      <c r="BA2095" s="48"/>
      <c r="BE2095" s="48"/>
      <c r="BI2095" s="48"/>
      <c r="BM2095" s="41">
        <v>45054</v>
      </c>
      <c r="BN2095">
        <v>10.49</v>
      </c>
      <c r="BO2095">
        <v>9.4306999999999999</v>
      </c>
      <c r="BQ2095" s="48"/>
      <c r="BU2095" s="48"/>
      <c r="BY2095" s="41">
        <v>45350</v>
      </c>
      <c r="BZ2095">
        <v>15.48</v>
      </c>
      <c r="CA2095">
        <v>13.1814</v>
      </c>
    </row>
    <row r="2096" spans="1:79">
      <c r="A2096" s="48"/>
      <c r="E2096" s="48"/>
      <c r="M2096" s="48"/>
      <c r="Q2096" s="48"/>
      <c r="U2096" s="48"/>
      <c r="Y2096" s="48"/>
      <c r="AC2096" s="48"/>
      <c r="AG2096" s="48"/>
      <c r="AK2096" s="45"/>
      <c r="AO2096" s="48"/>
      <c r="AS2096" s="48"/>
      <c r="AW2096" s="48"/>
      <c r="BA2096" s="48"/>
      <c r="BE2096" s="48"/>
      <c r="BI2096" s="48"/>
      <c r="BM2096" s="41">
        <v>45055</v>
      </c>
      <c r="BN2096">
        <v>10.5</v>
      </c>
      <c r="BO2096">
        <v>9.4397000000000002</v>
      </c>
      <c r="BQ2096" s="48"/>
      <c r="BU2096" s="48"/>
      <c r="BY2096" s="41">
        <v>45351</v>
      </c>
      <c r="BZ2096">
        <v>15.48</v>
      </c>
      <c r="CA2096">
        <v>13.1814</v>
      </c>
    </row>
    <row r="2097" spans="1:79">
      <c r="A2097" s="48"/>
      <c r="E2097" s="48"/>
      <c r="M2097" s="48"/>
      <c r="Q2097" s="48"/>
      <c r="U2097" s="48"/>
      <c r="Y2097" s="48"/>
      <c r="AC2097" s="48"/>
      <c r="AG2097" s="48"/>
      <c r="AK2097" s="45"/>
      <c r="AO2097" s="48"/>
      <c r="AS2097" s="48"/>
      <c r="AW2097" s="48"/>
      <c r="BA2097" s="48"/>
      <c r="BE2097" s="48"/>
      <c r="BI2097" s="48"/>
      <c r="BM2097" s="41">
        <v>45056</v>
      </c>
      <c r="BN2097">
        <v>10.45</v>
      </c>
      <c r="BO2097">
        <v>9.3947000000000003</v>
      </c>
      <c r="BQ2097" s="48"/>
      <c r="BU2097" s="48"/>
      <c r="BY2097" s="41">
        <v>45352</v>
      </c>
      <c r="BZ2097">
        <v>15.38</v>
      </c>
      <c r="CA2097">
        <v>13.096299999999999</v>
      </c>
    </row>
    <row r="2098" spans="1:79">
      <c r="A2098" s="48"/>
      <c r="E2098" s="48"/>
      <c r="M2098" s="48"/>
      <c r="Q2098" s="48"/>
      <c r="U2098" s="48"/>
      <c r="Y2098" s="48"/>
      <c r="AC2098" s="48"/>
      <c r="AG2098" s="48"/>
      <c r="AK2098" s="45"/>
      <c r="AO2098" s="48"/>
      <c r="AS2098" s="48"/>
      <c r="AW2098" s="48"/>
      <c r="BA2098" s="48"/>
      <c r="BE2098" s="48"/>
      <c r="BI2098" s="48"/>
      <c r="BM2098" s="41">
        <v>45057</v>
      </c>
      <c r="BN2098">
        <v>10.6</v>
      </c>
      <c r="BO2098">
        <v>9.5296000000000003</v>
      </c>
      <c r="BQ2098" s="48"/>
      <c r="BU2098" s="48"/>
      <c r="BY2098" s="41">
        <v>45355</v>
      </c>
      <c r="BZ2098">
        <v>15.4</v>
      </c>
      <c r="CA2098">
        <v>13.113300000000001</v>
      </c>
    </row>
    <row r="2099" spans="1:79">
      <c r="A2099" s="48"/>
      <c r="E2099" s="48"/>
      <c r="M2099" s="48"/>
      <c r="Q2099" s="48"/>
      <c r="U2099" s="48"/>
      <c r="Y2099" s="48"/>
      <c r="AC2099" s="48"/>
      <c r="AG2099" s="48"/>
      <c r="AK2099" s="45"/>
      <c r="AO2099" s="48"/>
      <c r="AS2099" s="48"/>
      <c r="AW2099" s="48"/>
      <c r="BA2099" s="48"/>
      <c r="BE2099" s="48"/>
      <c r="BI2099" s="48"/>
      <c r="BM2099" s="41">
        <v>45058</v>
      </c>
      <c r="BN2099">
        <v>10.7</v>
      </c>
      <c r="BO2099">
        <v>9.6195000000000004</v>
      </c>
      <c r="BQ2099" s="48"/>
      <c r="BU2099" s="48"/>
      <c r="BY2099" s="41">
        <v>45356</v>
      </c>
      <c r="BZ2099">
        <v>15.4</v>
      </c>
      <c r="CA2099">
        <v>13.113300000000001</v>
      </c>
    </row>
    <row r="2100" spans="1:79">
      <c r="A2100" s="48"/>
      <c r="E2100" s="48"/>
      <c r="M2100" s="48"/>
      <c r="Q2100" s="48"/>
      <c r="U2100" s="48"/>
      <c r="Y2100" s="48"/>
      <c r="AC2100" s="48"/>
      <c r="AG2100" s="48"/>
      <c r="AK2100" s="45"/>
      <c r="AO2100" s="48"/>
      <c r="AS2100" s="48"/>
      <c r="AW2100" s="48"/>
      <c r="BA2100" s="48"/>
      <c r="BE2100" s="48"/>
      <c r="BI2100" s="48"/>
      <c r="BM2100" s="41">
        <v>45061</v>
      </c>
      <c r="BN2100">
        <v>10.8</v>
      </c>
      <c r="BO2100">
        <v>9.7094000000000005</v>
      </c>
      <c r="BQ2100" s="48"/>
      <c r="BU2100" s="48"/>
      <c r="BY2100" s="41">
        <v>45357</v>
      </c>
      <c r="BZ2100">
        <v>15.4</v>
      </c>
      <c r="CA2100">
        <v>13.113300000000001</v>
      </c>
    </row>
    <row r="2101" spans="1:79">
      <c r="A2101" s="48"/>
      <c r="E2101" s="48"/>
      <c r="M2101" s="48"/>
      <c r="Q2101" s="48"/>
      <c r="U2101" s="48"/>
      <c r="Y2101" s="48"/>
      <c r="AC2101" s="48"/>
      <c r="AG2101" s="48"/>
      <c r="AK2101" s="45"/>
      <c r="AO2101" s="48"/>
      <c r="AS2101" s="48"/>
      <c r="AW2101" s="48"/>
      <c r="BA2101" s="48"/>
      <c r="BE2101" s="48"/>
      <c r="BI2101" s="48"/>
      <c r="BM2101" s="41">
        <v>45062</v>
      </c>
      <c r="BN2101">
        <v>11.2</v>
      </c>
      <c r="BO2101">
        <v>10.069000000000001</v>
      </c>
      <c r="BQ2101" s="48"/>
      <c r="BU2101" s="48"/>
      <c r="BY2101" s="41">
        <v>45358</v>
      </c>
      <c r="BZ2101">
        <v>15.35</v>
      </c>
      <c r="CA2101">
        <v>13.0707</v>
      </c>
    </row>
    <row r="2102" spans="1:79">
      <c r="A2102" s="48"/>
      <c r="E2102" s="48"/>
      <c r="M2102" s="48"/>
      <c r="Q2102" s="48"/>
      <c r="U2102" s="48"/>
      <c r="Y2102" s="48"/>
      <c r="AC2102" s="48"/>
      <c r="AG2102" s="48"/>
      <c r="AK2102" s="45"/>
      <c r="AO2102" s="48"/>
      <c r="AS2102" s="48"/>
      <c r="AW2102" s="48"/>
      <c r="BA2102" s="48"/>
      <c r="BE2102" s="48"/>
      <c r="BI2102" s="48"/>
      <c r="BM2102" s="41">
        <v>45063</v>
      </c>
      <c r="BN2102">
        <v>11.78</v>
      </c>
      <c r="BO2102">
        <v>10.590400000000001</v>
      </c>
      <c r="BQ2102" s="48"/>
      <c r="BU2102" s="48"/>
      <c r="BY2102" s="41">
        <v>45359</v>
      </c>
      <c r="BZ2102">
        <v>15.35</v>
      </c>
      <c r="CA2102">
        <v>13.0707</v>
      </c>
    </row>
    <row r="2103" spans="1:79">
      <c r="A2103" s="48"/>
      <c r="E2103" s="48"/>
      <c r="M2103" s="48"/>
      <c r="Q2103" s="48"/>
      <c r="U2103" s="48"/>
      <c r="Y2103" s="48"/>
      <c r="AC2103" s="48"/>
      <c r="AG2103" s="48"/>
      <c r="AK2103" s="45"/>
      <c r="AO2103" s="48"/>
      <c r="AS2103" s="48"/>
      <c r="AW2103" s="48"/>
      <c r="BA2103" s="48"/>
      <c r="BE2103" s="48"/>
      <c r="BI2103" s="48"/>
      <c r="BM2103" s="41">
        <v>45064</v>
      </c>
      <c r="BN2103">
        <v>12.48</v>
      </c>
      <c r="BO2103">
        <v>11.2197</v>
      </c>
      <c r="BQ2103" s="48"/>
      <c r="BU2103" s="48"/>
      <c r="BY2103" s="41">
        <v>45362</v>
      </c>
      <c r="BZ2103">
        <v>15.35</v>
      </c>
      <c r="CA2103">
        <v>13.0707</v>
      </c>
    </row>
    <row r="2104" spans="1:79">
      <c r="A2104" s="48"/>
      <c r="E2104" s="48"/>
      <c r="M2104" s="48"/>
      <c r="Q2104" s="48"/>
      <c r="U2104" s="48"/>
      <c r="Y2104" s="48"/>
      <c r="AC2104" s="48"/>
      <c r="AG2104" s="48"/>
      <c r="AK2104" s="45"/>
      <c r="AO2104" s="48"/>
      <c r="AS2104" s="48"/>
      <c r="AW2104" s="48"/>
      <c r="BA2104" s="48"/>
      <c r="BE2104" s="48"/>
      <c r="BI2104" s="48"/>
      <c r="BM2104" s="41">
        <v>45065</v>
      </c>
      <c r="BN2104">
        <v>13.22</v>
      </c>
      <c r="BO2104">
        <v>11.885</v>
      </c>
      <c r="BQ2104" s="48"/>
      <c r="BU2104" s="48"/>
      <c r="BY2104" s="41">
        <v>45363</v>
      </c>
      <c r="BZ2104">
        <v>15.35</v>
      </c>
      <c r="CA2104">
        <v>13.0707</v>
      </c>
    </row>
    <row r="2105" spans="1:79">
      <c r="A2105" s="48"/>
      <c r="E2105" s="48"/>
      <c r="M2105" s="48"/>
      <c r="Q2105" s="48"/>
      <c r="U2105" s="48"/>
      <c r="Y2105" s="48"/>
      <c r="AC2105" s="48"/>
      <c r="AG2105" s="48"/>
      <c r="AK2105" s="45"/>
      <c r="AO2105" s="48"/>
      <c r="AS2105" s="48"/>
      <c r="AW2105" s="48"/>
      <c r="BA2105" s="48"/>
      <c r="BE2105" s="48"/>
      <c r="BI2105" s="48"/>
      <c r="BM2105" s="41">
        <v>45068</v>
      </c>
      <c r="BN2105">
        <v>12.43</v>
      </c>
      <c r="BO2105">
        <v>11.174799999999999</v>
      </c>
      <c r="BQ2105" s="48"/>
      <c r="BU2105" s="48"/>
      <c r="BY2105" s="41">
        <v>45364</v>
      </c>
      <c r="BZ2105">
        <v>15.31</v>
      </c>
      <c r="CA2105">
        <v>13.0367</v>
      </c>
    </row>
    <row r="2106" spans="1:79">
      <c r="A2106" s="48"/>
      <c r="E2106" s="48"/>
      <c r="M2106" s="48"/>
      <c r="Q2106" s="48"/>
      <c r="U2106" s="48"/>
      <c r="Y2106" s="48"/>
      <c r="AC2106" s="48"/>
      <c r="AG2106" s="48"/>
      <c r="AK2106" s="45"/>
      <c r="AO2106" s="48"/>
      <c r="AS2106" s="48"/>
      <c r="AW2106" s="48"/>
      <c r="BA2106" s="48"/>
      <c r="BE2106" s="48"/>
      <c r="BI2106" s="48"/>
      <c r="BM2106" s="41">
        <v>45069</v>
      </c>
      <c r="BN2106">
        <v>12.75</v>
      </c>
      <c r="BO2106">
        <v>11.462400000000001</v>
      </c>
      <c r="BQ2106" s="48"/>
      <c r="BU2106" s="48"/>
      <c r="BY2106" s="41">
        <v>45365</v>
      </c>
      <c r="BZ2106">
        <v>15.35</v>
      </c>
      <c r="CA2106">
        <v>13.0707</v>
      </c>
    </row>
    <row r="2107" spans="1:79">
      <c r="A2107" s="48"/>
      <c r="E2107" s="48"/>
      <c r="M2107" s="48"/>
      <c r="Q2107" s="48"/>
      <c r="U2107" s="48"/>
      <c r="Y2107" s="48"/>
      <c r="AC2107" s="48"/>
      <c r="AG2107" s="48"/>
      <c r="AK2107" s="45"/>
      <c r="AO2107" s="48"/>
      <c r="AS2107" s="48"/>
      <c r="AW2107" s="48"/>
      <c r="BA2107" s="48"/>
      <c r="BE2107" s="48"/>
      <c r="BI2107" s="48"/>
      <c r="BM2107" s="41">
        <v>45070</v>
      </c>
      <c r="BN2107">
        <v>12.82</v>
      </c>
      <c r="BO2107">
        <v>11.525399999999999</v>
      </c>
      <c r="BQ2107" s="48"/>
      <c r="BU2107" s="48"/>
      <c r="BY2107" s="41">
        <v>45366</v>
      </c>
      <c r="BZ2107">
        <v>15.3</v>
      </c>
      <c r="CA2107">
        <v>13.0282</v>
      </c>
    </row>
    <row r="2108" spans="1:79">
      <c r="A2108" s="48"/>
      <c r="E2108" s="48"/>
      <c r="M2108" s="48"/>
      <c r="Q2108" s="48"/>
      <c r="U2108" s="48"/>
      <c r="Y2108" s="48"/>
      <c r="AC2108" s="48"/>
      <c r="AG2108" s="48"/>
      <c r="AK2108" s="45"/>
      <c r="AO2108" s="48"/>
      <c r="AS2108" s="48"/>
      <c r="AW2108" s="48"/>
      <c r="BA2108" s="48"/>
      <c r="BE2108" s="48"/>
      <c r="BI2108" s="48"/>
      <c r="BM2108" s="41">
        <v>45071</v>
      </c>
      <c r="BN2108">
        <v>12.82</v>
      </c>
      <c r="BO2108">
        <v>11.525399999999999</v>
      </c>
      <c r="BQ2108" s="48"/>
      <c r="BU2108" s="48"/>
      <c r="BY2108" s="41">
        <v>45369</v>
      </c>
      <c r="BZ2108">
        <v>15.25</v>
      </c>
      <c r="CA2108">
        <v>12.9856</v>
      </c>
    </row>
    <row r="2109" spans="1:79">
      <c r="A2109" s="48"/>
      <c r="E2109" s="48"/>
      <c r="M2109" s="48"/>
      <c r="Q2109" s="48"/>
      <c r="U2109" s="48"/>
      <c r="Y2109" s="48"/>
      <c r="AC2109" s="48"/>
      <c r="AG2109" s="48"/>
      <c r="AK2109" s="45"/>
      <c r="AO2109" s="48"/>
      <c r="AS2109" s="48"/>
      <c r="AW2109" s="48"/>
      <c r="BA2109" s="48"/>
      <c r="BE2109" s="48"/>
      <c r="BI2109" s="48"/>
      <c r="BM2109" s="41">
        <v>45072</v>
      </c>
      <c r="BN2109">
        <v>12.06</v>
      </c>
      <c r="BO2109">
        <v>10.8421</v>
      </c>
      <c r="BQ2109" s="48"/>
      <c r="BU2109" s="48"/>
      <c r="BY2109" s="41">
        <v>45370</v>
      </c>
      <c r="BZ2109">
        <v>15.25</v>
      </c>
      <c r="CA2109">
        <v>12.9856</v>
      </c>
    </row>
    <row r="2110" spans="1:79">
      <c r="A2110" s="48"/>
      <c r="E2110" s="48"/>
      <c r="M2110" s="48"/>
      <c r="Q2110" s="48"/>
      <c r="U2110" s="48"/>
      <c r="Y2110" s="48"/>
      <c r="AC2110" s="48"/>
      <c r="AG2110" s="48"/>
      <c r="AK2110" s="45"/>
      <c r="AO2110" s="48"/>
      <c r="AS2110" s="48"/>
      <c r="AW2110" s="48"/>
      <c r="BA2110" s="48"/>
      <c r="BE2110" s="48"/>
      <c r="BI2110" s="48"/>
      <c r="BM2110" s="41">
        <v>45075</v>
      </c>
      <c r="BN2110">
        <v>11.95</v>
      </c>
      <c r="BO2110">
        <v>10.7432</v>
      </c>
      <c r="BQ2110" s="48"/>
      <c r="BU2110" s="48"/>
      <c r="BY2110" s="41">
        <v>45372</v>
      </c>
      <c r="BZ2110">
        <v>15.1</v>
      </c>
      <c r="CA2110">
        <v>12.857900000000001</v>
      </c>
    </row>
    <row r="2111" spans="1:79">
      <c r="A2111" s="48"/>
      <c r="E2111" s="48"/>
      <c r="M2111" s="48"/>
      <c r="Q2111" s="48"/>
      <c r="U2111" s="48"/>
      <c r="Y2111" s="48"/>
      <c r="AC2111" s="48"/>
      <c r="AG2111" s="48"/>
      <c r="AK2111" s="45"/>
      <c r="AO2111" s="48"/>
      <c r="AS2111" s="48"/>
      <c r="AW2111" s="48"/>
      <c r="BA2111" s="48"/>
      <c r="BE2111" s="48"/>
      <c r="BI2111" s="48"/>
      <c r="BM2111" s="41">
        <v>45076</v>
      </c>
      <c r="BN2111">
        <v>12</v>
      </c>
      <c r="BO2111">
        <v>10.7882</v>
      </c>
      <c r="BQ2111" s="48"/>
      <c r="BU2111" s="48"/>
      <c r="BY2111" s="41">
        <v>45373</v>
      </c>
      <c r="BZ2111">
        <v>15</v>
      </c>
      <c r="CA2111">
        <v>12.7727</v>
      </c>
    </row>
    <row r="2112" spans="1:79">
      <c r="A2112" s="48"/>
      <c r="E2112" s="48"/>
      <c r="M2112" s="48"/>
      <c r="Q2112" s="48"/>
      <c r="U2112" s="48"/>
      <c r="Y2112" s="48"/>
      <c r="AC2112" s="48"/>
      <c r="AG2112" s="48"/>
      <c r="AK2112" s="45"/>
      <c r="AO2112" s="48"/>
      <c r="AS2112" s="48"/>
      <c r="AW2112" s="48"/>
      <c r="BA2112" s="48"/>
      <c r="BE2112" s="48"/>
      <c r="BI2112" s="48"/>
      <c r="BM2112" s="41">
        <v>45077</v>
      </c>
      <c r="BN2112">
        <v>12</v>
      </c>
      <c r="BO2112">
        <v>10.7882</v>
      </c>
      <c r="BQ2112" s="48"/>
      <c r="BU2112" s="48"/>
      <c r="BY2112" s="41">
        <v>45376</v>
      </c>
      <c r="BZ2112">
        <v>15</v>
      </c>
      <c r="CA2112">
        <v>12.7727</v>
      </c>
    </row>
    <row r="2113" spans="1:79">
      <c r="A2113" s="48"/>
      <c r="E2113" s="48"/>
      <c r="M2113" s="48"/>
      <c r="Q2113" s="48"/>
      <c r="U2113" s="48"/>
      <c r="Y2113" s="48"/>
      <c r="AC2113" s="48"/>
      <c r="AG2113" s="48"/>
      <c r="AK2113" s="45"/>
      <c r="AO2113" s="48"/>
      <c r="AS2113" s="48"/>
      <c r="AW2113" s="48"/>
      <c r="BA2113" s="48"/>
      <c r="BE2113" s="48"/>
      <c r="BI2113" s="48"/>
      <c r="BM2113" s="41">
        <v>45078</v>
      </c>
      <c r="BN2113">
        <v>11.95</v>
      </c>
      <c r="BO2113">
        <v>10.7432</v>
      </c>
      <c r="BQ2113" s="48"/>
      <c r="BU2113" s="48"/>
      <c r="BY2113" s="41">
        <v>45377</v>
      </c>
      <c r="BZ2113">
        <v>15.35</v>
      </c>
      <c r="CA2113">
        <v>13.0707</v>
      </c>
    </row>
    <row r="2114" spans="1:79">
      <c r="A2114" s="48"/>
      <c r="E2114" s="48"/>
      <c r="M2114" s="48"/>
      <c r="Q2114" s="48"/>
      <c r="U2114" s="48"/>
      <c r="Y2114" s="48"/>
      <c r="AC2114" s="48"/>
      <c r="AG2114" s="48"/>
      <c r="AK2114" s="45"/>
      <c r="AO2114" s="48"/>
      <c r="AS2114" s="48"/>
      <c r="AW2114" s="48"/>
      <c r="BA2114" s="48"/>
      <c r="BE2114" s="48"/>
      <c r="BI2114" s="48"/>
      <c r="BM2114" s="41">
        <v>45079</v>
      </c>
      <c r="BN2114">
        <v>12.5</v>
      </c>
      <c r="BO2114">
        <v>11.2377</v>
      </c>
      <c r="BQ2114" s="48"/>
      <c r="BU2114" s="48"/>
      <c r="BY2114" s="41">
        <v>45378</v>
      </c>
      <c r="BZ2114">
        <v>15.02</v>
      </c>
      <c r="CA2114">
        <v>12.7897</v>
      </c>
    </row>
    <row r="2115" spans="1:79">
      <c r="A2115" s="48"/>
      <c r="E2115" s="48"/>
      <c r="M2115" s="48"/>
      <c r="Q2115" s="48"/>
      <c r="U2115" s="48"/>
      <c r="Y2115" s="48"/>
      <c r="AC2115" s="48"/>
      <c r="AG2115" s="48"/>
      <c r="AK2115" s="45"/>
      <c r="AO2115" s="48"/>
      <c r="AS2115" s="48"/>
      <c r="AW2115" s="48"/>
      <c r="BA2115" s="48"/>
      <c r="BE2115" s="48"/>
      <c r="BI2115" s="48"/>
      <c r="BM2115" s="41">
        <v>45082</v>
      </c>
      <c r="BN2115">
        <v>12.5</v>
      </c>
      <c r="BO2115">
        <v>11.2377</v>
      </c>
      <c r="BQ2115" s="48"/>
      <c r="BU2115" s="48"/>
      <c r="BY2115" s="41">
        <v>45379</v>
      </c>
      <c r="BZ2115">
        <v>15.34</v>
      </c>
      <c r="CA2115">
        <v>13.062200000000001</v>
      </c>
    </row>
    <row r="2116" spans="1:79">
      <c r="A2116" s="48"/>
      <c r="E2116" s="48"/>
      <c r="M2116" s="48"/>
      <c r="Q2116" s="48"/>
      <c r="U2116" s="48"/>
      <c r="Y2116" s="48"/>
      <c r="AC2116" s="48"/>
      <c r="AG2116" s="48"/>
      <c r="AK2116" s="45"/>
      <c r="AO2116" s="48"/>
      <c r="AS2116" s="48"/>
      <c r="AW2116" s="48"/>
      <c r="BA2116" s="48"/>
      <c r="BE2116" s="48"/>
      <c r="BI2116" s="48"/>
      <c r="BM2116" s="41">
        <v>45083</v>
      </c>
      <c r="BN2116">
        <v>12.44</v>
      </c>
      <c r="BO2116">
        <v>11.1837</v>
      </c>
      <c r="BQ2116" s="48"/>
      <c r="BU2116" s="48"/>
      <c r="BY2116" s="41">
        <v>45380</v>
      </c>
      <c r="BZ2116">
        <v>15.1</v>
      </c>
      <c r="CA2116">
        <v>12.857900000000001</v>
      </c>
    </row>
    <row r="2117" spans="1:79">
      <c r="A2117" s="48"/>
      <c r="E2117" s="48"/>
      <c r="M2117" s="48"/>
      <c r="Q2117" s="48"/>
      <c r="U2117" s="48"/>
      <c r="Y2117" s="48"/>
      <c r="AC2117" s="48"/>
      <c r="AG2117" s="48"/>
      <c r="AK2117" s="45"/>
      <c r="AO2117" s="48"/>
      <c r="AS2117" s="48"/>
      <c r="AW2117" s="48"/>
      <c r="BA2117" s="48"/>
      <c r="BE2117" s="48"/>
      <c r="BI2117" s="48"/>
      <c r="BM2117" s="41">
        <v>45084</v>
      </c>
      <c r="BN2117">
        <v>12.3</v>
      </c>
      <c r="BO2117">
        <v>11.0579</v>
      </c>
      <c r="BQ2117" s="48"/>
      <c r="BU2117" s="48"/>
      <c r="BY2117" s="41">
        <v>45383</v>
      </c>
      <c r="BZ2117">
        <v>15.1</v>
      </c>
      <c r="CA2117">
        <v>12.857900000000001</v>
      </c>
    </row>
    <row r="2118" spans="1:79">
      <c r="A2118" s="48"/>
      <c r="E2118" s="48"/>
      <c r="M2118" s="48"/>
      <c r="Q2118" s="48"/>
      <c r="U2118" s="48"/>
      <c r="Y2118" s="48"/>
      <c r="AC2118" s="48"/>
      <c r="AG2118" s="48"/>
      <c r="AK2118" s="45"/>
      <c r="AO2118" s="48"/>
      <c r="AS2118" s="48"/>
      <c r="AW2118" s="48"/>
      <c r="BA2118" s="48"/>
      <c r="BE2118" s="48"/>
      <c r="BI2118" s="48"/>
      <c r="BM2118" s="41">
        <v>45085</v>
      </c>
      <c r="BN2118">
        <v>12.37</v>
      </c>
      <c r="BO2118">
        <v>11.120799999999999</v>
      </c>
      <c r="BQ2118" s="48"/>
      <c r="BU2118" s="48"/>
      <c r="BY2118" s="41">
        <v>45384</v>
      </c>
      <c r="BZ2118">
        <v>14.97</v>
      </c>
      <c r="CA2118">
        <v>12.747199999999999</v>
      </c>
    </row>
    <row r="2119" spans="1:79">
      <c r="A2119" s="48"/>
      <c r="E2119" s="48"/>
      <c r="M2119" s="48"/>
      <c r="Q2119" s="48"/>
      <c r="U2119" s="48"/>
      <c r="Y2119" s="48"/>
      <c r="AC2119" s="48"/>
      <c r="AG2119" s="48"/>
      <c r="AK2119" s="45"/>
      <c r="AO2119" s="48"/>
      <c r="AS2119" s="48"/>
      <c r="AW2119" s="48"/>
      <c r="BA2119" s="48"/>
      <c r="BE2119" s="48"/>
      <c r="BI2119" s="48"/>
      <c r="BM2119" s="41">
        <v>45086</v>
      </c>
      <c r="BN2119">
        <v>12.49</v>
      </c>
      <c r="BO2119">
        <v>11.2287</v>
      </c>
      <c r="BQ2119" s="48"/>
      <c r="BU2119" s="48"/>
      <c r="BY2119" s="41">
        <v>45385</v>
      </c>
      <c r="BZ2119">
        <v>15</v>
      </c>
      <c r="CA2119">
        <v>12.7727</v>
      </c>
    </row>
    <row r="2120" spans="1:79">
      <c r="A2120" s="48"/>
      <c r="E2120" s="48"/>
      <c r="M2120" s="48"/>
      <c r="Q2120" s="48"/>
      <c r="U2120" s="48"/>
      <c r="Y2120" s="48"/>
      <c r="AC2120" s="48"/>
      <c r="AG2120" s="48"/>
      <c r="AK2120" s="45"/>
      <c r="AO2120" s="48"/>
      <c r="AS2120" s="48"/>
      <c r="AW2120" s="48"/>
      <c r="BA2120" s="48"/>
      <c r="BE2120" s="48"/>
      <c r="BI2120" s="48"/>
      <c r="BM2120" s="41">
        <v>45089</v>
      </c>
      <c r="BN2120">
        <v>12.4</v>
      </c>
      <c r="BO2120">
        <v>11.1478</v>
      </c>
      <c r="BQ2120" s="48"/>
      <c r="BU2120" s="48"/>
      <c r="BY2120" s="41">
        <v>45386</v>
      </c>
      <c r="BZ2120">
        <v>14.97</v>
      </c>
      <c r="CA2120">
        <v>12.747199999999999</v>
      </c>
    </row>
    <row r="2121" spans="1:79">
      <c r="A2121" s="48"/>
      <c r="E2121" s="48"/>
      <c r="M2121" s="48"/>
      <c r="Q2121" s="48"/>
      <c r="U2121" s="48"/>
      <c r="Y2121" s="48"/>
      <c r="AC2121" s="48"/>
      <c r="AG2121" s="48"/>
      <c r="AK2121" s="45"/>
      <c r="AO2121" s="48"/>
      <c r="AS2121" s="48"/>
      <c r="AW2121" s="48"/>
      <c r="BA2121" s="48"/>
      <c r="BE2121" s="48"/>
      <c r="BI2121" s="48"/>
      <c r="BM2121" s="41">
        <v>45090</v>
      </c>
      <c r="BN2121">
        <v>12.5</v>
      </c>
      <c r="BO2121">
        <v>11.2377</v>
      </c>
      <c r="BQ2121" s="48"/>
      <c r="BU2121" s="48"/>
      <c r="BY2121" s="41">
        <v>45387</v>
      </c>
      <c r="BZ2121">
        <v>15.3</v>
      </c>
      <c r="CA2121">
        <v>13.0282</v>
      </c>
    </row>
    <row r="2122" spans="1:79">
      <c r="A2122" s="48"/>
      <c r="E2122" s="48"/>
      <c r="M2122" s="48"/>
      <c r="Q2122" s="48"/>
      <c r="U2122" s="48"/>
      <c r="Y2122" s="48"/>
      <c r="AC2122" s="48"/>
      <c r="AG2122" s="48"/>
      <c r="AK2122" s="45"/>
      <c r="AO2122" s="48"/>
      <c r="AS2122" s="48"/>
      <c r="AW2122" s="48"/>
      <c r="BA2122" s="48"/>
      <c r="BE2122" s="48"/>
      <c r="BI2122" s="48"/>
      <c r="BM2122" s="41">
        <v>45091</v>
      </c>
      <c r="BN2122">
        <v>12.8</v>
      </c>
      <c r="BO2122">
        <v>11.507400000000001</v>
      </c>
      <c r="BQ2122" s="48"/>
      <c r="BU2122" s="48"/>
      <c r="BY2122" s="41">
        <v>45390</v>
      </c>
      <c r="BZ2122">
        <v>15.3</v>
      </c>
      <c r="CA2122">
        <v>13.0282</v>
      </c>
    </row>
    <row r="2123" spans="1:79">
      <c r="A2123" s="48"/>
      <c r="E2123" s="48"/>
      <c r="M2123" s="48"/>
      <c r="Q2123" s="48"/>
      <c r="U2123" s="48"/>
      <c r="Y2123" s="48"/>
      <c r="AC2123" s="48"/>
      <c r="AG2123" s="48"/>
      <c r="AK2123" s="45"/>
      <c r="AO2123" s="48"/>
      <c r="AS2123" s="48"/>
      <c r="AW2123" s="48"/>
      <c r="BA2123" s="48"/>
      <c r="BE2123" s="48"/>
      <c r="BI2123" s="48"/>
      <c r="BM2123" s="41">
        <v>45092</v>
      </c>
      <c r="BN2123">
        <v>12.79</v>
      </c>
      <c r="BO2123">
        <v>11.4984</v>
      </c>
      <c r="BQ2123" s="48"/>
      <c r="BU2123" s="48"/>
      <c r="BY2123" s="41">
        <v>45394</v>
      </c>
      <c r="BZ2123">
        <v>15.4</v>
      </c>
      <c r="CA2123">
        <v>13.113300000000001</v>
      </c>
    </row>
    <row r="2124" spans="1:79">
      <c r="A2124" s="48"/>
      <c r="E2124" s="48"/>
      <c r="M2124" s="48"/>
      <c r="Q2124" s="48"/>
      <c r="U2124" s="48"/>
      <c r="Y2124" s="48"/>
      <c r="AC2124" s="48"/>
      <c r="AG2124" s="48"/>
      <c r="AK2124" s="45"/>
      <c r="AO2124" s="48"/>
      <c r="AS2124" s="48"/>
      <c r="AW2124" s="48"/>
      <c r="BA2124" s="48"/>
      <c r="BE2124" s="48"/>
      <c r="BI2124" s="48"/>
      <c r="BM2124" s="41">
        <v>45093</v>
      </c>
      <c r="BN2124">
        <v>12.77</v>
      </c>
      <c r="BO2124">
        <v>11.480399999999999</v>
      </c>
      <c r="BQ2124" s="48"/>
      <c r="BU2124" s="48"/>
      <c r="BY2124" s="41">
        <v>45397</v>
      </c>
      <c r="BZ2124">
        <v>15.39</v>
      </c>
      <c r="CA2124">
        <v>13.104799999999999</v>
      </c>
    </row>
    <row r="2125" spans="1:79">
      <c r="A2125" s="48"/>
      <c r="E2125" s="48"/>
      <c r="M2125" s="48"/>
      <c r="Q2125" s="48"/>
      <c r="U2125" s="48"/>
      <c r="Y2125" s="48"/>
      <c r="AC2125" s="48"/>
      <c r="AG2125" s="48"/>
      <c r="AK2125" s="45"/>
      <c r="AO2125" s="48"/>
      <c r="AS2125" s="48"/>
      <c r="AW2125" s="48"/>
      <c r="BA2125" s="48"/>
      <c r="BE2125" s="48"/>
      <c r="BI2125" s="48"/>
      <c r="BM2125" s="41">
        <v>45096</v>
      </c>
      <c r="BN2125">
        <v>12.6</v>
      </c>
      <c r="BO2125">
        <v>11.3276</v>
      </c>
      <c r="BQ2125" s="48"/>
      <c r="BU2125" s="48"/>
      <c r="BY2125" s="41">
        <v>45398</v>
      </c>
      <c r="BZ2125">
        <v>15.39</v>
      </c>
      <c r="CA2125">
        <v>13.104799999999999</v>
      </c>
    </row>
    <row r="2126" spans="1:79">
      <c r="A2126" s="48"/>
      <c r="E2126" s="48"/>
      <c r="M2126" s="48"/>
      <c r="Q2126" s="48"/>
      <c r="U2126" s="48"/>
      <c r="Y2126" s="48"/>
      <c r="AC2126" s="48"/>
      <c r="AG2126" s="48"/>
      <c r="AK2126" s="45"/>
      <c r="AO2126" s="48"/>
      <c r="AS2126" s="48"/>
      <c r="AW2126" s="48"/>
      <c r="BA2126" s="48"/>
      <c r="BE2126" s="48"/>
      <c r="BI2126" s="48"/>
      <c r="BM2126" s="41">
        <v>45097</v>
      </c>
      <c r="BN2126">
        <v>12.6</v>
      </c>
      <c r="BO2126">
        <v>11.3276</v>
      </c>
      <c r="BQ2126" s="48"/>
      <c r="BU2126" s="48"/>
      <c r="BY2126" s="41">
        <v>45399</v>
      </c>
      <c r="BZ2126">
        <v>15.3</v>
      </c>
      <c r="CA2126">
        <v>13.0282</v>
      </c>
    </row>
    <row r="2127" spans="1:79">
      <c r="A2127" s="48"/>
      <c r="E2127" s="48"/>
      <c r="M2127" s="48"/>
      <c r="Q2127" s="48"/>
      <c r="U2127" s="48"/>
      <c r="Y2127" s="48"/>
      <c r="AC2127" s="48"/>
      <c r="AG2127" s="48"/>
      <c r="AK2127" s="45"/>
      <c r="AO2127" s="48"/>
      <c r="AS2127" s="48"/>
      <c r="AW2127" s="48"/>
      <c r="BA2127" s="48"/>
      <c r="BE2127" s="48"/>
      <c r="BI2127" s="48"/>
      <c r="BM2127" s="41">
        <v>45098</v>
      </c>
      <c r="BN2127">
        <v>12.49</v>
      </c>
      <c r="BO2127">
        <v>11.2287</v>
      </c>
      <c r="BQ2127" s="48"/>
      <c r="BU2127" s="48"/>
      <c r="BY2127" s="41">
        <v>45400</v>
      </c>
      <c r="BZ2127">
        <v>15.4</v>
      </c>
      <c r="CA2127">
        <v>13.113300000000001</v>
      </c>
    </row>
    <row r="2128" spans="1:79">
      <c r="A2128" s="48"/>
      <c r="E2128" s="48"/>
      <c r="M2128" s="48"/>
      <c r="Q2128" s="48"/>
      <c r="U2128" s="48"/>
      <c r="Y2128" s="48"/>
      <c r="AC2128" s="48"/>
      <c r="AG2128" s="48"/>
      <c r="AK2128" s="45"/>
      <c r="AO2128" s="48"/>
      <c r="AS2128" s="48"/>
      <c r="AW2128" s="48"/>
      <c r="BA2128" s="48"/>
      <c r="BE2128" s="48"/>
      <c r="BI2128" s="48"/>
      <c r="BM2128" s="41">
        <v>45099</v>
      </c>
      <c r="BN2128">
        <v>12.5</v>
      </c>
      <c r="BO2128">
        <v>11.2377</v>
      </c>
      <c r="BQ2128" s="48"/>
      <c r="BU2128" s="48"/>
      <c r="BY2128" s="41">
        <v>45401</v>
      </c>
      <c r="BZ2128">
        <v>15.4</v>
      </c>
      <c r="CA2128">
        <v>13.113300000000001</v>
      </c>
    </row>
    <row r="2129" spans="1:79">
      <c r="A2129" s="48"/>
      <c r="E2129" s="48"/>
      <c r="M2129" s="48"/>
      <c r="Q2129" s="48"/>
      <c r="U2129" s="48"/>
      <c r="Y2129" s="48"/>
      <c r="AC2129" s="48"/>
      <c r="AG2129" s="48"/>
      <c r="AK2129" s="45"/>
      <c r="AO2129" s="48"/>
      <c r="AS2129" s="48"/>
      <c r="AW2129" s="48"/>
      <c r="BA2129" s="48"/>
      <c r="BE2129" s="48"/>
      <c r="BI2129" s="48"/>
      <c r="BM2129" s="41">
        <v>45100</v>
      </c>
      <c r="BN2129">
        <v>12.54</v>
      </c>
      <c r="BO2129">
        <v>11.2736</v>
      </c>
      <c r="BQ2129" s="48"/>
      <c r="BU2129" s="48"/>
      <c r="BY2129" s="41">
        <v>45404</v>
      </c>
      <c r="BZ2129">
        <v>15.09</v>
      </c>
      <c r="CA2129">
        <v>12.849299999999999</v>
      </c>
    </row>
    <row r="2130" spans="1:79">
      <c r="A2130" s="48"/>
      <c r="E2130" s="48"/>
      <c r="M2130" s="48"/>
      <c r="Q2130" s="48"/>
      <c r="U2130" s="48"/>
      <c r="Y2130" s="48"/>
      <c r="AC2130" s="48"/>
      <c r="AG2130" s="48"/>
      <c r="AK2130" s="45"/>
      <c r="AO2130" s="48"/>
      <c r="AS2130" s="48"/>
      <c r="AW2130" s="48"/>
      <c r="BA2130" s="48"/>
      <c r="BE2130" s="48"/>
      <c r="BI2130" s="48"/>
      <c r="BM2130" s="41">
        <v>45103</v>
      </c>
      <c r="BN2130">
        <v>12.49</v>
      </c>
      <c r="BO2130">
        <v>11.2287</v>
      </c>
      <c r="BQ2130" s="48"/>
      <c r="BU2130" s="48"/>
      <c r="BY2130" s="41">
        <v>45405</v>
      </c>
      <c r="BZ2130">
        <v>15.09</v>
      </c>
      <c r="CA2130">
        <v>12.849299999999999</v>
      </c>
    </row>
    <row r="2131" spans="1:79">
      <c r="A2131" s="48"/>
      <c r="E2131" s="48"/>
      <c r="M2131" s="48"/>
      <c r="Q2131" s="48"/>
      <c r="U2131" s="48"/>
      <c r="Y2131" s="48"/>
      <c r="AC2131" s="48"/>
      <c r="AG2131" s="48"/>
      <c r="AK2131" s="45"/>
      <c r="AO2131" s="48"/>
      <c r="AS2131" s="48"/>
      <c r="AW2131" s="48"/>
      <c r="BA2131" s="48"/>
      <c r="BE2131" s="48"/>
      <c r="BI2131" s="48"/>
      <c r="BM2131" s="41">
        <v>45104</v>
      </c>
      <c r="BN2131">
        <v>12.7</v>
      </c>
      <c r="BO2131">
        <v>11.4175</v>
      </c>
      <c r="BQ2131" s="48"/>
      <c r="BU2131" s="48"/>
      <c r="BY2131" s="41">
        <v>45406</v>
      </c>
      <c r="BZ2131">
        <v>15</v>
      </c>
      <c r="CA2131">
        <v>12.7727</v>
      </c>
    </row>
    <row r="2132" spans="1:79">
      <c r="A2132" s="48"/>
      <c r="E2132" s="48"/>
      <c r="M2132" s="48"/>
      <c r="Q2132" s="48"/>
      <c r="U2132" s="48"/>
      <c r="Y2132" s="48"/>
      <c r="AC2132" s="48"/>
      <c r="AG2132" s="48"/>
      <c r="AK2132" s="45"/>
      <c r="AO2132" s="48"/>
      <c r="AS2132" s="48"/>
      <c r="AW2132" s="48"/>
      <c r="BA2132" s="48"/>
      <c r="BE2132" s="48"/>
      <c r="BI2132" s="48"/>
      <c r="BM2132" s="41">
        <v>45107</v>
      </c>
      <c r="BN2132">
        <v>12.75</v>
      </c>
      <c r="BO2132">
        <v>11.462400000000001</v>
      </c>
      <c r="BQ2132" s="48"/>
      <c r="BU2132" s="48"/>
      <c r="BY2132" s="41">
        <v>45407</v>
      </c>
      <c r="BZ2132">
        <v>15</v>
      </c>
      <c r="CA2132">
        <v>12.7727</v>
      </c>
    </row>
    <row r="2133" spans="1:79">
      <c r="A2133" s="48"/>
      <c r="E2133" s="48"/>
      <c r="M2133" s="48"/>
      <c r="Q2133" s="48"/>
      <c r="U2133" s="48"/>
      <c r="Y2133" s="48"/>
      <c r="AC2133" s="48"/>
      <c r="AG2133" s="48"/>
      <c r="AK2133" s="45"/>
      <c r="AO2133" s="48"/>
      <c r="AS2133" s="48"/>
      <c r="AW2133" s="48"/>
      <c r="BA2133" s="48"/>
      <c r="BE2133" s="48"/>
      <c r="BI2133" s="48"/>
      <c r="BM2133" s="41">
        <v>45110</v>
      </c>
      <c r="BN2133">
        <v>12.85</v>
      </c>
      <c r="BO2133">
        <v>11.552300000000001</v>
      </c>
      <c r="BQ2133" s="48"/>
      <c r="BU2133" s="48"/>
      <c r="BY2133" s="41">
        <v>45408</v>
      </c>
      <c r="BZ2133">
        <v>15</v>
      </c>
      <c r="CA2133">
        <v>12.7727</v>
      </c>
    </row>
    <row r="2134" spans="1:79">
      <c r="A2134" s="48"/>
      <c r="E2134" s="48"/>
      <c r="M2134" s="48"/>
      <c r="Q2134" s="48"/>
      <c r="U2134" s="48"/>
      <c r="Y2134" s="48"/>
      <c r="AC2134" s="48"/>
      <c r="AG2134" s="48"/>
      <c r="AK2134" s="45"/>
      <c r="AO2134" s="48"/>
      <c r="AS2134" s="48"/>
      <c r="AW2134" s="48"/>
      <c r="BA2134" s="48"/>
      <c r="BE2134" s="48"/>
      <c r="BI2134" s="48"/>
      <c r="BM2134" s="41">
        <v>45111</v>
      </c>
      <c r="BN2134">
        <v>12.84</v>
      </c>
      <c r="BO2134">
        <v>11.5433</v>
      </c>
      <c r="BQ2134" s="48"/>
      <c r="BU2134" s="48"/>
      <c r="BY2134" s="41">
        <v>45411</v>
      </c>
      <c r="BZ2134">
        <v>15.29</v>
      </c>
      <c r="CA2134">
        <v>13.019600000000001</v>
      </c>
    </row>
    <row r="2135" spans="1:79">
      <c r="A2135" s="48"/>
      <c r="E2135" s="48"/>
      <c r="M2135" s="48"/>
      <c r="Q2135" s="48"/>
      <c r="U2135" s="48"/>
      <c r="Y2135" s="48"/>
      <c r="AC2135" s="48"/>
      <c r="AG2135" s="48"/>
      <c r="AK2135" s="45"/>
      <c r="AO2135" s="48"/>
      <c r="AS2135" s="48"/>
      <c r="AW2135" s="48"/>
      <c r="BA2135" s="48"/>
      <c r="BE2135" s="48"/>
      <c r="BI2135" s="48"/>
      <c r="BM2135" s="41">
        <v>45112</v>
      </c>
      <c r="BN2135">
        <v>12.84</v>
      </c>
      <c r="BO2135">
        <v>11.5433</v>
      </c>
      <c r="BQ2135" s="48"/>
      <c r="BU2135" s="48"/>
      <c r="BY2135" s="41">
        <v>45412</v>
      </c>
      <c r="BZ2135">
        <v>14.96</v>
      </c>
      <c r="CA2135">
        <v>12.7387</v>
      </c>
    </row>
    <row r="2136" spans="1:79">
      <c r="A2136" s="48"/>
      <c r="E2136" s="48"/>
      <c r="M2136" s="48"/>
      <c r="Q2136" s="48"/>
      <c r="U2136" s="48"/>
      <c r="Y2136" s="48"/>
      <c r="AC2136" s="48"/>
      <c r="AG2136" s="48"/>
      <c r="AK2136" s="45"/>
      <c r="AO2136" s="48"/>
      <c r="AS2136" s="48"/>
      <c r="AW2136" s="48"/>
      <c r="BA2136" s="48"/>
      <c r="BE2136" s="48"/>
      <c r="BI2136" s="48"/>
      <c r="BM2136" s="41">
        <v>45113</v>
      </c>
      <c r="BN2136">
        <v>13.09</v>
      </c>
      <c r="BO2136">
        <v>11.7681</v>
      </c>
      <c r="BQ2136" s="48"/>
      <c r="BU2136" s="48"/>
      <c r="BY2136" s="41">
        <v>45414</v>
      </c>
      <c r="BZ2136">
        <v>14.97</v>
      </c>
      <c r="CA2136">
        <v>12.747199999999999</v>
      </c>
    </row>
    <row r="2137" spans="1:79">
      <c r="A2137" s="48"/>
      <c r="E2137" s="48"/>
      <c r="M2137" s="48"/>
      <c r="Q2137" s="48"/>
      <c r="U2137" s="48"/>
      <c r="Y2137" s="48"/>
      <c r="AC2137" s="48"/>
      <c r="AG2137" s="48"/>
      <c r="AK2137" s="45"/>
      <c r="AO2137" s="48"/>
      <c r="AS2137" s="48"/>
      <c r="AW2137" s="48"/>
      <c r="BA2137" s="48"/>
      <c r="BE2137" s="48"/>
      <c r="BI2137" s="48"/>
      <c r="BM2137" s="41">
        <v>45114</v>
      </c>
      <c r="BN2137">
        <v>13.5</v>
      </c>
      <c r="BO2137">
        <v>12.136699999999999</v>
      </c>
      <c r="BQ2137" s="48"/>
      <c r="BU2137" s="48"/>
      <c r="BY2137" s="41">
        <v>45415</v>
      </c>
      <c r="BZ2137">
        <v>14.97</v>
      </c>
      <c r="CA2137">
        <v>12.747199999999999</v>
      </c>
    </row>
    <row r="2138" spans="1:79">
      <c r="A2138" s="48"/>
      <c r="E2138" s="48"/>
      <c r="M2138" s="48"/>
      <c r="Q2138" s="48"/>
      <c r="U2138" s="48"/>
      <c r="Y2138" s="48"/>
      <c r="AC2138" s="48"/>
      <c r="AG2138" s="48"/>
      <c r="AK2138" s="45"/>
      <c r="AO2138" s="48"/>
      <c r="AS2138" s="48"/>
      <c r="AW2138" s="48"/>
      <c r="BA2138" s="48"/>
      <c r="BE2138" s="48"/>
      <c r="BI2138" s="48"/>
      <c r="BM2138" s="41">
        <v>45117</v>
      </c>
      <c r="BN2138">
        <v>13.35</v>
      </c>
      <c r="BO2138">
        <v>12.001799999999999</v>
      </c>
      <c r="BQ2138" s="48"/>
      <c r="BU2138" s="48"/>
      <c r="BY2138" s="41">
        <v>45418</v>
      </c>
      <c r="BZ2138">
        <v>14.95</v>
      </c>
      <c r="CA2138">
        <v>12.7301</v>
      </c>
    </row>
    <row r="2139" spans="1:79">
      <c r="A2139" s="48"/>
      <c r="E2139" s="48"/>
      <c r="M2139" s="48"/>
      <c r="Q2139" s="48"/>
      <c r="U2139" s="48"/>
      <c r="Y2139" s="48"/>
      <c r="AC2139" s="48"/>
      <c r="AG2139" s="48"/>
      <c r="AK2139" s="45"/>
      <c r="AO2139" s="48"/>
      <c r="AS2139" s="48"/>
      <c r="AW2139" s="48"/>
      <c r="BA2139" s="48"/>
      <c r="BE2139" s="48"/>
      <c r="BI2139" s="48"/>
      <c r="BM2139" s="41">
        <v>45118</v>
      </c>
      <c r="BN2139">
        <v>13.29</v>
      </c>
      <c r="BO2139">
        <v>11.947900000000001</v>
      </c>
      <c r="BQ2139" s="48"/>
      <c r="BU2139" s="48"/>
      <c r="BY2139" s="41">
        <v>45419</v>
      </c>
      <c r="BZ2139">
        <v>14.95</v>
      </c>
      <c r="CA2139">
        <v>12.7301</v>
      </c>
    </row>
    <row r="2140" spans="1:79">
      <c r="A2140" s="48"/>
      <c r="E2140" s="48"/>
      <c r="M2140" s="48"/>
      <c r="Q2140" s="48"/>
      <c r="U2140" s="48"/>
      <c r="Y2140" s="48"/>
      <c r="AC2140" s="48"/>
      <c r="AG2140" s="48"/>
      <c r="AK2140" s="45"/>
      <c r="AO2140" s="48"/>
      <c r="AS2140" s="48"/>
      <c r="AW2140" s="48"/>
      <c r="BA2140" s="48"/>
      <c r="BE2140" s="48"/>
      <c r="BI2140" s="48"/>
      <c r="BM2140" s="41">
        <v>45119</v>
      </c>
      <c r="BN2140">
        <v>13.3</v>
      </c>
      <c r="BO2140">
        <v>11.956899999999999</v>
      </c>
      <c r="BQ2140" s="48"/>
      <c r="BU2140" s="48"/>
      <c r="BY2140" s="41">
        <v>45420</v>
      </c>
      <c r="BZ2140">
        <v>14.95</v>
      </c>
      <c r="CA2140">
        <v>12.7301</v>
      </c>
    </row>
    <row r="2141" spans="1:79">
      <c r="A2141" s="48"/>
      <c r="E2141" s="48"/>
      <c r="M2141" s="48"/>
      <c r="Q2141" s="48"/>
      <c r="U2141" s="48"/>
      <c r="Y2141" s="48"/>
      <c r="AC2141" s="48"/>
      <c r="AG2141" s="48"/>
      <c r="AK2141" s="45"/>
      <c r="AO2141" s="48"/>
      <c r="AS2141" s="48"/>
      <c r="AW2141" s="48"/>
      <c r="BA2141" s="48"/>
      <c r="BE2141" s="48"/>
      <c r="BI2141" s="48"/>
      <c r="BM2141" s="41">
        <v>45120</v>
      </c>
      <c r="BN2141">
        <v>13.1</v>
      </c>
      <c r="BO2141">
        <v>11.777100000000001</v>
      </c>
      <c r="BQ2141" s="48"/>
      <c r="BU2141" s="48"/>
      <c r="BY2141" s="41">
        <v>45421</v>
      </c>
      <c r="BZ2141">
        <v>14.95</v>
      </c>
      <c r="CA2141">
        <v>12.7301</v>
      </c>
    </row>
    <row r="2142" spans="1:79">
      <c r="A2142" s="48"/>
      <c r="E2142" s="48"/>
      <c r="M2142" s="48"/>
      <c r="Q2142" s="48"/>
      <c r="U2142" s="48"/>
      <c r="Y2142" s="48"/>
      <c r="AC2142" s="48"/>
      <c r="AG2142" s="48"/>
      <c r="AK2142" s="45"/>
      <c r="AO2142" s="48"/>
      <c r="AS2142" s="48"/>
      <c r="AW2142" s="48"/>
      <c r="BA2142" s="48"/>
      <c r="BE2142" s="48"/>
      <c r="BI2142" s="48"/>
      <c r="BM2142" s="41">
        <v>45121</v>
      </c>
      <c r="BN2142">
        <v>13.11</v>
      </c>
      <c r="BO2142">
        <v>11.786099999999999</v>
      </c>
      <c r="BQ2142" s="48"/>
      <c r="BU2142" s="48"/>
      <c r="BY2142" s="41">
        <v>45422</v>
      </c>
      <c r="BZ2142">
        <v>14.9</v>
      </c>
      <c r="CA2142">
        <v>12.6876</v>
      </c>
    </row>
    <row r="2143" spans="1:79">
      <c r="A2143" s="48"/>
      <c r="E2143" s="48"/>
      <c r="M2143" s="48"/>
      <c r="Q2143" s="48"/>
      <c r="U2143" s="48"/>
      <c r="Y2143" s="48"/>
      <c r="AC2143" s="48"/>
      <c r="AG2143" s="48"/>
      <c r="AK2143" s="45"/>
      <c r="AO2143" s="48"/>
      <c r="AS2143" s="48"/>
      <c r="AW2143" s="48"/>
      <c r="BA2143" s="48"/>
      <c r="BE2143" s="48"/>
      <c r="BI2143" s="48"/>
      <c r="BM2143" s="41">
        <v>45124</v>
      </c>
      <c r="BN2143">
        <v>13.26</v>
      </c>
      <c r="BO2143">
        <v>11.9209</v>
      </c>
      <c r="BQ2143" s="48"/>
      <c r="BU2143" s="48"/>
      <c r="BY2143" s="41">
        <v>45425</v>
      </c>
      <c r="BZ2143">
        <v>14.94</v>
      </c>
      <c r="CA2143">
        <v>12.7216</v>
      </c>
    </row>
    <row r="2144" spans="1:79">
      <c r="A2144" s="48"/>
      <c r="E2144" s="48"/>
      <c r="M2144" s="48"/>
      <c r="Q2144" s="48"/>
      <c r="U2144" s="48"/>
      <c r="Y2144" s="48"/>
      <c r="AC2144" s="48"/>
      <c r="AG2144" s="48"/>
      <c r="AK2144" s="45"/>
      <c r="AO2144" s="48"/>
      <c r="AS2144" s="48"/>
      <c r="AW2144" s="48"/>
      <c r="BA2144" s="48"/>
      <c r="BE2144" s="48"/>
      <c r="BI2144" s="48"/>
      <c r="BM2144" s="41">
        <v>45125</v>
      </c>
      <c r="BN2144">
        <v>13.26</v>
      </c>
      <c r="BO2144">
        <v>11.9209</v>
      </c>
      <c r="BQ2144" s="48"/>
      <c r="BU2144" s="48"/>
      <c r="BY2144" s="41">
        <v>45426</v>
      </c>
      <c r="BZ2144">
        <v>14.95</v>
      </c>
      <c r="CA2144">
        <v>12.7301</v>
      </c>
    </row>
    <row r="2145" spans="1:79">
      <c r="A2145" s="48"/>
      <c r="E2145" s="48"/>
      <c r="M2145" s="48"/>
      <c r="Q2145" s="48"/>
      <c r="U2145" s="48"/>
      <c r="Y2145" s="48"/>
      <c r="AC2145" s="48"/>
      <c r="AG2145" s="48"/>
      <c r="AK2145" s="45"/>
      <c r="AO2145" s="48"/>
      <c r="AS2145" s="48"/>
      <c r="AW2145" s="48"/>
      <c r="BA2145" s="48"/>
      <c r="BE2145" s="48"/>
      <c r="BI2145" s="48"/>
      <c r="BM2145" s="41">
        <v>45127</v>
      </c>
      <c r="BN2145">
        <v>12.95</v>
      </c>
      <c r="BO2145">
        <v>12.1463</v>
      </c>
      <c r="BQ2145" s="48"/>
      <c r="BU2145" s="48"/>
      <c r="BY2145" s="41">
        <v>45427</v>
      </c>
      <c r="BZ2145">
        <v>15</v>
      </c>
      <c r="CA2145">
        <v>12.7727</v>
      </c>
    </row>
    <row r="2146" spans="1:79">
      <c r="A2146" s="48"/>
      <c r="E2146" s="48"/>
      <c r="M2146" s="48"/>
      <c r="Q2146" s="48"/>
      <c r="U2146" s="48"/>
      <c r="Y2146" s="48"/>
      <c r="AC2146" s="48"/>
      <c r="AG2146" s="48"/>
      <c r="AK2146" s="45"/>
      <c r="AO2146" s="48"/>
      <c r="AS2146" s="48"/>
      <c r="AW2146" s="48"/>
      <c r="BA2146" s="48"/>
      <c r="BE2146" s="48"/>
      <c r="BI2146" s="48"/>
      <c r="BM2146" s="41">
        <v>45128</v>
      </c>
      <c r="BN2146">
        <v>13</v>
      </c>
      <c r="BO2146">
        <v>12.193199999999999</v>
      </c>
      <c r="BQ2146" s="48"/>
      <c r="BU2146" s="48"/>
      <c r="BY2146" s="41">
        <v>45428</v>
      </c>
      <c r="BZ2146">
        <v>15.3</v>
      </c>
      <c r="CA2146">
        <v>13.0282</v>
      </c>
    </row>
    <row r="2147" spans="1:79">
      <c r="A2147" s="48"/>
      <c r="E2147" s="48"/>
      <c r="M2147" s="48"/>
      <c r="Q2147" s="48"/>
      <c r="U2147" s="48"/>
      <c r="Y2147" s="48"/>
      <c r="AC2147" s="48"/>
      <c r="AG2147" s="48"/>
      <c r="AK2147" s="45"/>
      <c r="AO2147" s="48"/>
      <c r="AS2147" s="48"/>
      <c r="AW2147" s="48"/>
      <c r="BA2147" s="48"/>
      <c r="BE2147" s="48"/>
      <c r="BI2147" s="48"/>
      <c r="BM2147" s="41">
        <v>45131</v>
      </c>
      <c r="BN2147">
        <v>12.95</v>
      </c>
      <c r="BO2147">
        <v>12.1463</v>
      </c>
      <c r="BQ2147" s="48"/>
      <c r="BU2147" s="48"/>
      <c r="BY2147" s="41">
        <v>45429</v>
      </c>
      <c r="BZ2147">
        <v>15.29</v>
      </c>
      <c r="CA2147">
        <v>13.019600000000001</v>
      </c>
    </row>
    <row r="2148" spans="1:79">
      <c r="A2148" s="48"/>
      <c r="E2148" s="48"/>
      <c r="M2148" s="48"/>
      <c r="Q2148" s="48"/>
      <c r="U2148" s="48"/>
      <c r="Y2148" s="48"/>
      <c r="AC2148" s="48"/>
      <c r="AG2148" s="48"/>
      <c r="AK2148" s="45"/>
      <c r="AO2148" s="48"/>
      <c r="AS2148" s="48"/>
      <c r="AW2148" s="48"/>
      <c r="BA2148" s="48"/>
      <c r="BE2148" s="48"/>
      <c r="BI2148" s="48"/>
      <c r="BM2148" s="41">
        <v>45133</v>
      </c>
      <c r="BN2148">
        <v>13</v>
      </c>
      <c r="BO2148">
        <v>12.193199999999999</v>
      </c>
      <c r="BQ2148" s="48"/>
      <c r="BU2148" s="48"/>
      <c r="BY2148" s="41">
        <v>45432</v>
      </c>
      <c r="BZ2148">
        <v>15</v>
      </c>
      <c r="CA2148">
        <v>12.7727</v>
      </c>
    </row>
    <row r="2149" spans="1:79">
      <c r="A2149" s="48"/>
      <c r="E2149" s="48"/>
      <c r="M2149" s="48"/>
      <c r="Q2149" s="48"/>
      <c r="U2149" s="48"/>
      <c r="Y2149" s="48"/>
      <c r="AC2149" s="48"/>
      <c r="AG2149" s="48"/>
      <c r="AK2149" s="45"/>
      <c r="AO2149" s="48"/>
      <c r="AS2149" s="48"/>
      <c r="AW2149" s="48"/>
      <c r="BA2149" s="48"/>
      <c r="BE2149" s="48"/>
      <c r="BI2149" s="48"/>
      <c r="BM2149" s="41">
        <v>45134</v>
      </c>
      <c r="BN2149">
        <v>12.92</v>
      </c>
      <c r="BO2149">
        <v>12.1182</v>
      </c>
      <c r="BQ2149" s="48"/>
      <c r="BU2149" s="48"/>
      <c r="BY2149" s="41">
        <v>45433</v>
      </c>
      <c r="BZ2149">
        <v>15.25</v>
      </c>
      <c r="CA2149">
        <v>12.9856</v>
      </c>
    </row>
    <row r="2150" spans="1:79">
      <c r="A2150" s="48"/>
      <c r="E2150" s="48"/>
      <c r="M2150" s="48"/>
      <c r="Q2150" s="48"/>
      <c r="U2150" s="48"/>
      <c r="Y2150" s="48"/>
      <c r="AC2150" s="48"/>
      <c r="AG2150" s="48"/>
      <c r="AK2150" s="45"/>
      <c r="AO2150" s="48"/>
      <c r="AS2150" s="48"/>
      <c r="AW2150" s="48"/>
      <c r="BA2150" s="48"/>
      <c r="BE2150" s="48"/>
      <c r="BI2150" s="48"/>
      <c r="BM2150" s="41">
        <v>45135</v>
      </c>
      <c r="BN2150">
        <v>12.92</v>
      </c>
      <c r="BO2150">
        <v>12.1182</v>
      </c>
      <c r="BQ2150" s="48"/>
      <c r="BU2150" s="48"/>
      <c r="BY2150" s="41">
        <v>45434</v>
      </c>
      <c r="BZ2150">
        <v>15.15</v>
      </c>
      <c r="CA2150">
        <v>12.900399999999999</v>
      </c>
    </row>
    <row r="2151" spans="1:79">
      <c r="A2151" s="48"/>
      <c r="E2151" s="48"/>
      <c r="M2151" s="48"/>
      <c r="Q2151" s="48"/>
      <c r="U2151" s="48"/>
      <c r="Y2151" s="48"/>
      <c r="AC2151" s="48"/>
      <c r="AG2151" s="48"/>
      <c r="AK2151" s="45"/>
      <c r="AO2151" s="48"/>
      <c r="AS2151" s="48"/>
      <c r="AW2151" s="48"/>
      <c r="BA2151" s="48"/>
      <c r="BE2151" s="48"/>
      <c r="BI2151" s="48"/>
      <c r="BM2151" s="41">
        <v>45138</v>
      </c>
      <c r="BN2151">
        <v>12.8</v>
      </c>
      <c r="BO2151">
        <v>12.005599999999999</v>
      </c>
      <c r="BQ2151" s="48"/>
      <c r="BU2151" s="48"/>
      <c r="BY2151" s="41">
        <v>45435</v>
      </c>
      <c r="BZ2151">
        <v>15.1</v>
      </c>
      <c r="CA2151">
        <v>12.857900000000001</v>
      </c>
    </row>
    <row r="2152" spans="1:79">
      <c r="A2152" s="48"/>
      <c r="E2152" s="48"/>
      <c r="M2152" s="48"/>
      <c r="Q2152" s="48"/>
      <c r="U2152" s="48"/>
      <c r="Y2152" s="48"/>
      <c r="AC2152" s="48"/>
      <c r="AG2152" s="48"/>
      <c r="AK2152" s="45"/>
      <c r="AO2152" s="48"/>
      <c r="AS2152" s="48"/>
      <c r="AW2152" s="48"/>
      <c r="BA2152" s="48"/>
      <c r="BE2152" s="48"/>
      <c r="BI2152" s="48"/>
      <c r="BM2152" s="41">
        <v>45139</v>
      </c>
      <c r="BN2152">
        <v>12.7</v>
      </c>
      <c r="BO2152">
        <v>11.911799999999999</v>
      </c>
      <c r="BQ2152" s="48"/>
      <c r="BU2152" s="48"/>
      <c r="BY2152" s="41">
        <v>45436</v>
      </c>
      <c r="BZ2152">
        <v>15.2</v>
      </c>
      <c r="CA2152">
        <v>12.943</v>
      </c>
    </row>
    <row r="2153" spans="1:79">
      <c r="A2153" s="48"/>
      <c r="E2153" s="48"/>
      <c r="M2153" s="48"/>
      <c r="Q2153" s="48"/>
      <c r="U2153" s="48"/>
      <c r="Y2153" s="48"/>
      <c r="AC2153" s="48"/>
      <c r="AG2153" s="48"/>
      <c r="AK2153" s="45"/>
      <c r="AO2153" s="48"/>
      <c r="AS2153" s="48"/>
      <c r="AW2153" s="48"/>
      <c r="BA2153" s="48"/>
      <c r="BE2153" s="48"/>
      <c r="BI2153" s="48"/>
      <c r="BM2153" s="41">
        <v>45140</v>
      </c>
      <c r="BN2153">
        <v>12.55</v>
      </c>
      <c r="BO2153">
        <v>11.771100000000001</v>
      </c>
      <c r="BQ2153" s="48"/>
      <c r="BU2153" s="48"/>
      <c r="BY2153" s="41">
        <v>45439</v>
      </c>
      <c r="BZ2153">
        <v>15.2</v>
      </c>
      <c r="CA2153">
        <v>12.943</v>
      </c>
    </row>
    <row r="2154" spans="1:79">
      <c r="A2154" s="48"/>
      <c r="E2154" s="48"/>
      <c r="M2154" s="48"/>
      <c r="Q2154" s="48"/>
      <c r="U2154" s="48"/>
      <c r="Y2154" s="48"/>
      <c r="AC2154" s="48"/>
      <c r="AG2154" s="48"/>
      <c r="AK2154" s="45"/>
      <c r="AO2154" s="48"/>
      <c r="AS2154" s="48"/>
      <c r="AW2154" s="48"/>
      <c r="BA2154" s="48"/>
      <c r="BE2154" s="48"/>
      <c r="BI2154" s="48"/>
      <c r="BM2154" s="41">
        <v>45141</v>
      </c>
      <c r="BN2154">
        <v>12.5</v>
      </c>
      <c r="BO2154">
        <v>11.7242</v>
      </c>
      <c r="BQ2154" s="48"/>
      <c r="BU2154" s="48"/>
      <c r="BY2154" s="41">
        <v>45440</v>
      </c>
      <c r="BZ2154">
        <v>15.25</v>
      </c>
      <c r="CA2154">
        <v>12.9856</v>
      </c>
    </row>
    <row r="2155" spans="1:79">
      <c r="A2155" s="48"/>
      <c r="E2155" s="48"/>
      <c r="M2155" s="48"/>
      <c r="Q2155" s="48"/>
      <c r="U2155" s="48"/>
      <c r="Y2155" s="48"/>
      <c r="AC2155" s="48"/>
      <c r="AG2155" s="48"/>
      <c r="AK2155" s="45"/>
      <c r="AO2155" s="48"/>
      <c r="AS2155" s="48"/>
      <c r="AW2155" s="48"/>
      <c r="BA2155" s="48"/>
      <c r="BE2155" s="48"/>
      <c r="BI2155" s="48"/>
      <c r="BM2155" s="41">
        <v>45142</v>
      </c>
      <c r="BN2155">
        <v>12.49</v>
      </c>
      <c r="BO2155">
        <v>11.7149</v>
      </c>
      <c r="BQ2155" s="48"/>
      <c r="BU2155" s="48"/>
      <c r="BY2155" s="41">
        <v>45441</v>
      </c>
      <c r="BZ2155">
        <v>15.24</v>
      </c>
      <c r="CA2155">
        <v>12.9771</v>
      </c>
    </row>
    <row r="2156" spans="1:79">
      <c r="A2156" s="48"/>
      <c r="E2156" s="48"/>
      <c r="M2156" s="48"/>
      <c r="Q2156" s="48"/>
      <c r="U2156" s="48"/>
      <c r="Y2156" s="48"/>
      <c r="AC2156" s="48"/>
      <c r="AG2156" s="48"/>
      <c r="AK2156" s="45"/>
      <c r="AO2156" s="48"/>
      <c r="AS2156" s="48"/>
      <c r="AW2156" s="48"/>
      <c r="BA2156" s="48"/>
      <c r="BE2156" s="48"/>
      <c r="BI2156" s="48"/>
      <c r="BM2156" s="41">
        <v>45145</v>
      </c>
      <c r="BN2156">
        <v>12.2</v>
      </c>
      <c r="BO2156">
        <v>11.4429</v>
      </c>
      <c r="BQ2156" s="48"/>
      <c r="BU2156" s="48"/>
      <c r="BY2156" s="41">
        <v>45442</v>
      </c>
      <c r="BZ2156">
        <v>15.24</v>
      </c>
      <c r="CA2156">
        <v>12.9771</v>
      </c>
    </row>
    <row r="2157" spans="1:79">
      <c r="A2157" s="48"/>
      <c r="E2157" s="48"/>
      <c r="M2157" s="48"/>
      <c r="Q2157" s="48"/>
      <c r="U2157" s="48"/>
      <c r="Y2157" s="48"/>
      <c r="AC2157" s="48"/>
      <c r="AG2157" s="48"/>
      <c r="AK2157" s="45"/>
      <c r="AO2157" s="48"/>
      <c r="AS2157" s="48"/>
      <c r="AW2157" s="48"/>
      <c r="BA2157" s="48"/>
      <c r="BE2157" s="48"/>
      <c r="BI2157" s="48"/>
      <c r="BM2157" s="41">
        <v>45146</v>
      </c>
      <c r="BN2157">
        <v>12.1</v>
      </c>
      <c r="BO2157">
        <v>11.3491</v>
      </c>
      <c r="BQ2157" s="48"/>
      <c r="BU2157" s="48"/>
      <c r="BY2157" s="41">
        <v>45443</v>
      </c>
      <c r="BZ2157">
        <v>15.24</v>
      </c>
      <c r="CA2157">
        <v>12.9771</v>
      </c>
    </row>
    <row r="2158" spans="1:79">
      <c r="A2158" s="48"/>
      <c r="E2158" s="48"/>
      <c r="M2158" s="48"/>
      <c r="Q2158" s="48"/>
      <c r="U2158" s="48"/>
      <c r="Y2158" s="48"/>
      <c r="AC2158" s="48"/>
      <c r="AG2158" s="48"/>
      <c r="AK2158" s="45"/>
      <c r="AO2158" s="48"/>
      <c r="AS2158" s="48"/>
      <c r="AW2158" s="48"/>
      <c r="BA2158" s="48"/>
      <c r="BE2158" s="48"/>
      <c r="BI2158" s="48"/>
      <c r="BM2158" s="41">
        <v>45147</v>
      </c>
      <c r="BN2158">
        <v>12</v>
      </c>
      <c r="BO2158">
        <v>11.2553</v>
      </c>
      <c r="BQ2158" s="48"/>
      <c r="BU2158" s="48"/>
      <c r="BY2158" s="41">
        <v>45446</v>
      </c>
      <c r="BZ2158">
        <v>15.24</v>
      </c>
      <c r="CA2158">
        <v>12.9771</v>
      </c>
    </row>
    <row r="2159" spans="1:79">
      <c r="A2159" s="48"/>
      <c r="E2159" s="48"/>
      <c r="M2159" s="48"/>
      <c r="Q2159" s="48"/>
      <c r="U2159" s="48"/>
      <c r="Y2159" s="48"/>
      <c r="AC2159" s="48"/>
      <c r="AG2159" s="48"/>
      <c r="AK2159" s="45"/>
      <c r="AO2159" s="48"/>
      <c r="AS2159" s="48"/>
      <c r="AW2159" s="48"/>
      <c r="BA2159" s="48"/>
      <c r="BE2159" s="48"/>
      <c r="BI2159" s="48"/>
      <c r="BM2159" s="41">
        <v>45148</v>
      </c>
      <c r="BN2159">
        <v>12</v>
      </c>
      <c r="BO2159">
        <v>11.2553</v>
      </c>
      <c r="BQ2159" s="48"/>
      <c r="BU2159" s="48"/>
      <c r="BY2159" s="41">
        <v>45447</v>
      </c>
      <c r="BZ2159">
        <v>15</v>
      </c>
      <c r="CA2159">
        <v>12.7727</v>
      </c>
    </row>
    <row r="2160" spans="1:79">
      <c r="A2160" s="48"/>
      <c r="E2160" s="48"/>
      <c r="M2160" s="48"/>
      <c r="Q2160" s="48"/>
      <c r="U2160" s="48"/>
      <c r="Y2160" s="48"/>
      <c r="AC2160" s="48"/>
      <c r="AG2160" s="48"/>
      <c r="AK2160" s="45"/>
      <c r="AO2160" s="48"/>
      <c r="AS2160" s="48"/>
      <c r="AW2160" s="48"/>
      <c r="BA2160" s="48"/>
      <c r="BE2160" s="48"/>
      <c r="BI2160" s="48"/>
      <c r="BM2160" s="41">
        <v>45149</v>
      </c>
      <c r="BN2160">
        <v>12.18</v>
      </c>
      <c r="BO2160">
        <v>11.424099999999999</v>
      </c>
      <c r="BQ2160" s="48"/>
      <c r="BU2160" s="48"/>
      <c r="BY2160" s="41">
        <v>45448</v>
      </c>
      <c r="BZ2160">
        <v>15.2</v>
      </c>
      <c r="CA2160">
        <v>12.943</v>
      </c>
    </row>
    <row r="2161" spans="1:79">
      <c r="A2161" s="48"/>
      <c r="E2161" s="48"/>
      <c r="M2161" s="48"/>
      <c r="Q2161" s="48"/>
      <c r="U2161" s="48"/>
      <c r="Y2161" s="48"/>
      <c r="AC2161" s="48"/>
      <c r="AG2161" s="48"/>
      <c r="AK2161" s="45"/>
      <c r="AO2161" s="48"/>
      <c r="AS2161" s="48"/>
      <c r="AW2161" s="48"/>
      <c r="BA2161" s="48"/>
      <c r="BE2161" s="48"/>
      <c r="BI2161" s="48"/>
      <c r="BM2161" s="41">
        <v>45152</v>
      </c>
      <c r="BN2161">
        <v>12.37</v>
      </c>
      <c r="BO2161">
        <v>11.6023</v>
      </c>
      <c r="BQ2161" s="48"/>
      <c r="BU2161" s="48"/>
      <c r="BY2161" s="41">
        <v>45449</v>
      </c>
      <c r="BZ2161">
        <v>15.17</v>
      </c>
      <c r="CA2161">
        <v>12.9175</v>
      </c>
    </row>
    <row r="2162" spans="1:79">
      <c r="A2162" s="48"/>
      <c r="E2162" s="48"/>
      <c r="M2162" s="48"/>
      <c r="Q2162" s="48"/>
      <c r="U2162" s="48"/>
      <c r="Y2162" s="48"/>
      <c r="AC2162" s="48"/>
      <c r="AG2162" s="48"/>
      <c r="AK2162" s="45"/>
      <c r="AO2162" s="48"/>
      <c r="AS2162" s="48"/>
      <c r="AW2162" s="48"/>
      <c r="BA2162" s="48"/>
      <c r="BE2162" s="48"/>
      <c r="BI2162" s="48"/>
      <c r="BM2162" s="41">
        <v>45153</v>
      </c>
      <c r="BN2162">
        <v>12.42</v>
      </c>
      <c r="BO2162">
        <v>11.6492</v>
      </c>
      <c r="BQ2162" s="48"/>
      <c r="BU2162" s="48"/>
      <c r="BY2162" s="41">
        <v>45450</v>
      </c>
      <c r="BZ2162">
        <v>15.2</v>
      </c>
      <c r="CA2162">
        <v>12.943</v>
      </c>
    </row>
    <row r="2163" spans="1:79">
      <c r="A2163" s="48"/>
      <c r="E2163" s="48"/>
      <c r="M2163" s="48"/>
      <c r="Q2163" s="48"/>
      <c r="U2163" s="48"/>
      <c r="Y2163" s="48"/>
      <c r="AC2163" s="48"/>
      <c r="AG2163" s="48"/>
      <c r="AK2163" s="45"/>
      <c r="AO2163" s="48"/>
      <c r="AS2163" s="48"/>
      <c r="AW2163" s="48"/>
      <c r="BA2163" s="48"/>
      <c r="BE2163" s="48"/>
      <c r="BI2163" s="48"/>
      <c r="BM2163" s="41">
        <v>45154</v>
      </c>
      <c r="BN2163">
        <v>12.42</v>
      </c>
      <c r="BO2163">
        <v>11.6492</v>
      </c>
      <c r="BQ2163" s="48"/>
      <c r="BU2163" s="48"/>
      <c r="BY2163" s="41">
        <v>45453</v>
      </c>
      <c r="BZ2163">
        <v>15.19</v>
      </c>
      <c r="CA2163">
        <v>12.9345</v>
      </c>
    </row>
    <row r="2164" spans="1:79">
      <c r="A2164" s="48"/>
      <c r="E2164" s="48"/>
      <c r="M2164" s="48"/>
      <c r="Q2164" s="48"/>
      <c r="U2164" s="48"/>
      <c r="Y2164" s="48"/>
      <c r="AC2164" s="48"/>
      <c r="AG2164" s="48"/>
      <c r="AK2164" s="45"/>
      <c r="AO2164" s="48"/>
      <c r="AS2164" s="48"/>
      <c r="AW2164" s="48"/>
      <c r="BA2164" s="48"/>
      <c r="BE2164" s="48"/>
      <c r="BI2164" s="48"/>
      <c r="BM2164" s="41">
        <v>45155</v>
      </c>
      <c r="BN2164">
        <v>12.48</v>
      </c>
      <c r="BO2164">
        <v>11.705500000000001</v>
      </c>
      <c r="BQ2164" s="48"/>
      <c r="BU2164" s="48"/>
      <c r="BY2164" s="41">
        <v>45454</v>
      </c>
      <c r="BZ2164">
        <v>15.2</v>
      </c>
      <c r="CA2164">
        <v>12.943</v>
      </c>
    </row>
    <row r="2165" spans="1:79">
      <c r="A2165" s="48"/>
      <c r="E2165" s="48"/>
      <c r="M2165" s="48"/>
      <c r="Q2165" s="48"/>
      <c r="U2165" s="48"/>
      <c r="Y2165" s="48"/>
      <c r="AC2165" s="48"/>
      <c r="AG2165" s="48"/>
      <c r="AK2165" s="45"/>
      <c r="AO2165" s="48"/>
      <c r="AS2165" s="48"/>
      <c r="AW2165" s="48"/>
      <c r="BA2165" s="48"/>
      <c r="BE2165" s="48"/>
      <c r="BI2165" s="48"/>
      <c r="BM2165" s="41">
        <v>45156</v>
      </c>
      <c r="BN2165">
        <v>12.35</v>
      </c>
      <c r="BO2165">
        <v>11.583500000000001</v>
      </c>
      <c r="BQ2165" s="48"/>
      <c r="BU2165" s="48"/>
      <c r="BY2165" s="41">
        <v>45455</v>
      </c>
      <c r="BZ2165">
        <v>15.2</v>
      </c>
      <c r="CA2165">
        <v>12.943</v>
      </c>
    </row>
    <row r="2166" spans="1:79">
      <c r="A2166" s="48"/>
      <c r="E2166" s="48"/>
      <c r="M2166" s="48"/>
      <c r="Q2166" s="48"/>
      <c r="U2166" s="48"/>
      <c r="Y2166" s="48"/>
      <c r="AC2166" s="48"/>
      <c r="AG2166" s="48"/>
      <c r="AK2166" s="45"/>
      <c r="AO2166" s="48"/>
      <c r="AS2166" s="48"/>
      <c r="AW2166" s="48"/>
      <c r="BA2166" s="48"/>
      <c r="BE2166" s="48"/>
      <c r="BI2166" s="48"/>
      <c r="BM2166" s="41">
        <v>45159</v>
      </c>
      <c r="BN2166">
        <v>12.28</v>
      </c>
      <c r="BO2166">
        <v>11.517899999999999</v>
      </c>
      <c r="BQ2166" s="48"/>
      <c r="BU2166" s="48"/>
      <c r="BY2166" s="41">
        <v>45456</v>
      </c>
      <c r="BZ2166">
        <v>15.25</v>
      </c>
      <c r="CA2166">
        <v>12.9856</v>
      </c>
    </row>
    <row r="2167" spans="1:79">
      <c r="A2167" s="48"/>
      <c r="E2167" s="48"/>
      <c r="M2167" s="48"/>
      <c r="Q2167" s="48"/>
      <c r="U2167" s="48"/>
      <c r="Y2167" s="48"/>
      <c r="AC2167" s="48"/>
      <c r="AG2167" s="48"/>
      <c r="AK2167" s="45"/>
      <c r="AO2167" s="48"/>
      <c r="AS2167" s="48"/>
      <c r="AW2167" s="48"/>
      <c r="BA2167" s="48"/>
      <c r="BE2167" s="48"/>
      <c r="BI2167" s="48"/>
      <c r="BM2167" s="41">
        <v>45160</v>
      </c>
      <c r="BN2167">
        <v>12.2</v>
      </c>
      <c r="BO2167">
        <v>11.4429</v>
      </c>
      <c r="BQ2167" s="48"/>
      <c r="BU2167" s="48"/>
      <c r="BY2167" s="41">
        <v>45457</v>
      </c>
      <c r="BZ2167">
        <v>15.25</v>
      </c>
      <c r="CA2167">
        <v>12.9856</v>
      </c>
    </row>
    <row r="2168" spans="1:79">
      <c r="A2168" s="48"/>
      <c r="E2168" s="48"/>
      <c r="M2168" s="48"/>
      <c r="Q2168" s="48"/>
      <c r="U2168" s="48"/>
      <c r="Y2168" s="48"/>
      <c r="AC2168" s="48"/>
      <c r="AG2168" s="48"/>
      <c r="AK2168" s="45"/>
      <c r="AO2168" s="48"/>
      <c r="AS2168" s="48"/>
      <c r="AW2168" s="48"/>
      <c r="BA2168" s="48"/>
      <c r="BE2168" s="48"/>
      <c r="BI2168" s="48"/>
      <c r="BM2168" s="41">
        <v>45161</v>
      </c>
      <c r="BN2168">
        <v>12.2</v>
      </c>
      <c r="BO2168">
        <v>11.4429</v>
      </c>
      <c r="BQ2168" s="48"/>
      <c r="BU2168" s="48"/>
      <c r="BY2168" s="41">
        <v>45461</v>
      </c>
      <c r="BZ2168">
        <v>15.28</v>
      </c>
      <c r="CA2168">
        <v>13.011100000000001</v>
      </c>
    </row>
    <row r="2169" spans="1:79">
      <c r="A2169" s="48"/>
      <c r="E2169" s="48"/>
      <c r="M2169" s="48"/>
      <c r="Q2169" s="48"/>
      <c r="U2169" s="48"/>
      <c r="Y2169" s="48"/>
      <c r="AC2169" s="48"/>
      <c r="AG2169" s="48"/>
      <c r="AK2169" s="45"/>
      <c r="AO2169" s="48"/>
      <c r="AS2169" s="48"/>
      <c r="AW2169" s="48"/>
      <c r="BA2169" s="48"/>
      <c r="BE2169" s="48"/>
      <c r="BI2169" s="48"/>
      <c r="BM2169" s="41">
        <v>45162</v>
      </c>
      <c r="BN2169">
        <v>12.44</v>
      </c>
      <c r="BO2169">
        <v>11.667999999999999</v>
      </c>
      <c r="BQ2169" s="48"/>
      <c r="BU2169" s="48"/>
      <c r="BY2169" s="41">
        <v>45462</v>
      </c>
      <c r="BZ2169">
        <v>15.28</v>
      </c>
      <c r="CA2169">
        <v>13.011100000000001</v>
      </c>
    </row>
    <row r="2170" spans="1:79">
      <c r="A2170" s="48"/>
      <c r="E2170" s="48"/>
      <c r="M2170" s="48"/>
      <c r="Q2170" s="48"/>
      <c r="U2170" s="48"/>
      <c r="Y2170" s="48"/>
      <c r="AC2170" s="48"/>
      <c r="AG2170" s="48"/>
      <c r="AK2170" s="45"/>
      <c r="AO2170" s="48"/>
      <c r="AS2170" s="48"/>
      <c r="AW2170" s="48"/>
      <c r="BA2170" s="48"/>
      <c r="BE2170" s="48"/>
      <c r="BI2170" s="48"/>
      <c r="BM2170" s="41">
        <v>45163</v>
      </c>
      <c r="BN2170">
        <v>12.6</v>
      </c>
      <c r="BO2170">
        <v>11.818</v>
      </c>
      <c r="BQ2170" s="48"/>
      <c r="BU2170" s="48"/>
      <c r="BY2170" s="41">
        <v>45463</v>
      </c>
      <c r="BZ2170">
        <v>15.32</v>
      </c>
      <c r="CA2170">
        <v>13.045199999999999</v>
      </c>
    </row>
    <row r="2171" spans="1:79">
      <c r="A2171" s="48"/>
      <c r="E2171" s="48"/>
      <c r="M2171" s="48"/>
      <c r="Q2171" s="48"/>
      <c r="U2171" s="48"/>
      <c r="Y2171" s="48"/>
      <c r="AC2171" s="48"/>
      <c r="AG2171" s="48"/>
      <c r="AK2171" s="45"/>
      <c r="AO2171" s="48"/>
      <c r="AS2171" s="48"/>
      <c r="AW2171" s="48"/>
      <c r="BA2171" s="48"/>
      <c r="BE2171" s="48"/>
      <c r="BI2171" s="48"/>
      <c r="BM2171" s="41">
        <v>45166</v>
      </c>
      <c r="BN2171">
        <v>12.6</v>
      </c>
      <c r="BO2171">
        <v>11.818</v>
      </c>
      <c r="BQ2171" s="48"/>
      <c r="BU2171" s="48"/>
      <c r="BY2171" s="41">
        <v>45464</v>
      </c>
      <c r="BZ2171">
        <v>15.35</v>
      </c>
      <c r="CA2171">
        <v>13.0707</v>
      </c>
    </row>
    <row r="2172" spans="1:79">
      <c r="A2172" s="48"/>
      <c r="E2172" s="48"/>
      <c r="M2172" s="48"/>
      <c r="Q2172" s="48"/>
      <c r="U2172" s="48"/>
      <c r="Y2172" s="48"/>
      <c r="AC2172" s="48"/>
      <c r="AG2172" s="48"/>
      <c r="AK2172" s="45"/>
      <c r="AO2172" s="48"/>
      <c r="AS2172" s="48"/>
      <c r="AW2172" s="48"/>
      <c r="BA2172" s="48"/>
      <c r="BE2172" s="48"/>
      <c r="BI2172" s="48"/>
      <c r="BM2172" s="41">
        <v>45167</v>
      </c>
      <c r="BN2172">
        <v>12.7</v>
      </c>
      <c r="BO2172">
        <v>11.911799999999999</v>
      </c>
      <c r="BQ2172" s="48"/>
      <c r="BU2172" s="48"/>
      <c r="BY2172" s="41">
        <v>45467</v>
      </c>
      <c r="BZ2172">
        <v>15.34</v>
      </c>
      <c r="CA2172">
        <v>13.062200000000001</v>
      </c>
    </row>
    <row r="2173" spans="1:79">
      <c r="A2173" s="48"/>
      <c r="E2173" s="48"/>
      <c r="M2173" s="48"/>
      <c r="Q2173" s="48"/>
      <c r="U2173" s="48"/>
      <c r="Y2173" s="48"/>
      <c r="AC2173" s="48"/>
      <c r="AG2173" s="48"/>
      <c r="AK2173" s="45"/>
      <c r="AO2173" s="48"/>
      <c r="AS2173" s="48"/>
      <c r="AW2173" s="48"/>
      <c r="BA2173" s="48"/>
      <c r="BE2173" s="48"/>
      <c r="BI2173" s="48"/>
      <c r="BM2173" s="41">
        <v>45168</v>
      </c>
      <c r="BN2173">
        <v>12.67</v>
      </c>
      <c r="BO2173">
        <v>11.883699999999999</v>
      </c>
      <c r="BQ2173" s="48"/>
      <c r="BU2173" s="48"/>
      <c r="BY2173" s="41">
        <v>45468</v>
      </c>
      <c r="BZ2173">
        <v>15.34</v>
      </c>
      <c r="CA2173">
        <v>13.062200000000001</v>
      </c>
    </row>
    <row r="2174" spans="1:79">
      <c r="A2174" s="48"/>
      <c r="E2174" s="48"/>
      <c r="M2174" s="48"/>
      <c r="Q2174" s="48"/>
      <c r="U2174" s="48"/>
      <c r="Y2174" s="48"/>
      <c r="AC2174" s="48"/>
      <c r="AG2174" s="48"/>
      <c r="AK2174" s="45"/>
      <c r="AO2174" s="48"/>
      <c r="AS2174" s="48"/>
      <c r="AW2174" s="48"/>
      <c r="BA2174" s="48"/>
      <c r="BE2174" s="48"/>
      <c r="BI2174" s="48"/>
      <c r="BM2174" s="41">
        <v>45169</v>
      </c>
      <c r="BN2174">
        <v>12.65</v>
      </c>
      <c r="BO2174">
        <v>11.8649</v>
      </c>
      <c r="BQ2174" s="48"/>
      <c r="BU2174" s="48"/>
      <c r="BY2174" s="41">
        <v>45469</v>
      </c>
      <c r="BZ2174">
        <v>15.6</v>
      </c>
      <c r="CA2174">
        <v>13.2836</v>
      </c>
    </row>
    <row r="2175" spans="1:79">
      <c r="A2175" s="48"/>
      <c r="E2175" s="48"/>
      <c r="M2175" s="48"/>
      <c r="Q2175" s="48"/>
      <c r="U2175" s="48"/>
      <c r="Y2175" s="48"/>
      <c r="AC2175" s="48"/>
      <c r="AG2175" s="48"/>
      <c r="AK2175" s="45"/>
      <c r="AO2175" s="48"/>
      <c r="AS2175" s="48"/>
      <c r="AW2175" s="48"/>
      <c r="BA2175" s="48"/>
      <c r="BE2175" s="48"/>
      <c r="BI2175" s="48"/>
      <c r="BM2175" s="41">
        <v>45170</v>
      </c>
      <c r="BN2175">
        <v>12.65</v>
      </c>
      <c r="BO2175">
        <v>11.8649</v>
      </c>
      <c r="BQ2175" s="48"/>
      <c r="BU2175" s="48"/>
      <c r="BY2175" s="41">
        <v>45470</v>
      </c>
      <c r="BZ2175">
        <v>15.59</v>
      </c>
      <c r="CA2175">
        <v>13.2751</v>
      </c>
    </row>
    <row r="2176" spans="1:79">
      <c r="A2176" s="48"/>
      <c r="E2176" s="48"/>
      <c r="M2176" s="48"/>
      <c r="Q2176" s="48"/>
      <c r="U2176" s="48"/>
      <c r="Y2176" s="48"/>
      <c r="AC2176" s="48"/>
      <c r="AG2176" s="48"/>
      <c r="AK2176" s="45"/>
      <c r="AO2176" s="48"/>
      <c r="AS2176" s="48"/>
      <c r="AW2176" s="48"/>
      <c r="BA2176" s="48"/>
      <c r="BE2176" s="48"/>
      <c r="BI2176" s="48"/>
      <c r="BM2176" s="41">
        <v>45173</v>
      </c>
      <c r="BN2176">
        <v>12.65</v>
      </c>
      <c r="BO2176">
        <v>11.8649</v>
      </c>
      <c r="BQ2176" s="48"/>
      <c r="BU2176" s="48"/>
      <c r="BY2176" s="41">
        <v>45471</v>
      </c>
      <c r="BZ2176">
        <v>15.89</v>
      </c>
      <c r="CA2176">
        <v>13.5306</v>
      </c>
    </row>
    <row r="2177" spans="1:79">
      <c r="A2177" s="48"/>
      <c r="E2177" s="48"/>
      <c r="M2177" s="48"/>
      <c r="Q2177" s="48"/>
      <c r="U2177" s="48"/>
      <c r="Y2177" s="48"/>
      <c r="AC2177" s="48"/>
      <c r="AG2177" s="48"/>
      <c r="AK2177" s="45"/>
      <c r="AO2177" s="48"/>
      <c r="AS2177" s="48"/>
      <c r="AW2177" s="48"/>
      <c r="BA2177" s="48"/>
      <c r="BE2177" s="48"/>
      <c r="BI2177" s="48"/>
      <c r="BM2177" s="41">
        <v>45174</v>
      </c>
      <c r="BN2177">
        <v>12.62</v>
      </c>
      <c r="BO2177">
        <v>11.8368</v>
      </c>
      <c r="BQ2177" s="48"/>
      <c r="BU2177" s="48"/>
      <c r="BY2177" s="41">
        <v>45474</v>
      </c>
      <c r="BZ2177">
        <v>15.89</v>
      </c>
      <c r="CA2177">
        <v>13.5306</v>
      </c>
    </row>
    <row r="2178" spans="1:79">
      <c r="A2178" s="48"/>
      <c r="E2178" s="48"/>
      <c r="M2178" s="48"/>
      <c r="Q2178" s="48"/>
      <c r="U2178" s="48"/>
      <c r="Y2178" s="48"/>
      <c r="AC2178" s="48"/>
      <c r="AG2178" s="48"/>
      <c r="AK2178" s="45"/>
      <c r="AO2178" s="48"/>
      <c r="AS2178" s="48"/>
      <c r="AW2178" s="48"/>
      <c r="BA2178" s="48"/>
      <c r="BE2178" s="48"/>
      <c r="BI2178" s="48"/>
      <c r="BM2178" s="41">
        <v>45175</v>
      </c>
      <c r="BN2178">
        <v>12.62</v>
      </c>
      <c r="BO2178">
        <v>11.8368</v>
      </c>
      <c r="BQ2178" s="48"/>
      <c r="BU2178" s="48"/>
      <c r="BY2178" s="41">
        <v>45475</v>
      </c>
      <c r="BZ2178">
        <v>15.87</v>
      </c>
      <c r="CA2178">
        <v>13.513500000000001</v>
      </c>
    </row>
    <row r="2179" spans="1:79">
      <c r="A2179" s="48"/>
      <c r="E2179" s="48"/>
      <c r="M2179" s="48"/>
      <c r="Q2179" s="48"/>
      <c r="U2179" s="48"/>
      <c r="Y2179" s="48"/>
      <c r="AC2179" s="48"/>
      <c r="AG2179" s="48"/>
      <c r="AK2179" s="45"/>
      <c r="AO2179" s="48"/>
      <c r="AS2179" s="48"/>
      <c r="AW2179" s="48"/>
      <c r="BA2179" s="48"/>
      <c r="BE2179" s="48"/>
      <c r="BI2179" s="48"/>
      <c r="BM2179" s="41">
        <v>45176</v>
      </c>
      <c r="BN2179">
        <v>12.8</v>
      </c>
      <c r="BO2179">
        <v>12.005599999999999</v>
      </c>
      <c r="BQ2179" s="48"/>
      <c r="BU2179" s="48"/>
      <c r="BY2179" s="41">
        <v>45476</v>
      </c>
      <c r="BZ2179">
        <v>15.5</v>
      </c>
      <c r="CA2179">
        <v>13.198499999999999</v>
      </c>
    </row>
    <row r="2180" spans="1:79">
      <c r="A2180" s="48"/>
      <c r="E2180" s="48"/>
      <c r="M2180" s="48"/>
      <c r="Q2180" s="48"/>
      <c r="U2180" s="48"/>
      <c r="Y2180" s="48"/>
      <c r="AC2180" s="48"/>
      <c r="AG2180" s="48"/>
      <c r="AK2180" s="45"/>
      <c r="AO2180" s="48"/>
      <c r="AS2180" s="48"/>
      <c r="AW2180" s="48"/>
      <c r="BA2180" s="48"/>
      <c r="BE2180" s="48"/>
      <c r="BI2180" s="48"/>
      <c r="BM2180" s="41">
        <v>45177</v>
      </c>
      <c r="BN2180">
        <v>12.69</v>
      </c>
      <c r="BO2180">
        <v>11.9024</v>
      </c>
      <c r="BQ2180" s="48"/>
      <c r="BU2180" s="48"/>
      <c r="BY2180" s="41">
        <v>45477</v>
      </c>
      <c r="BZ2180">
        <v>15.8</v>
      </c>
      <c r="CA2180">
        <v>13.453900000000001</v>
      </c>
    </row>
    <row r="2181" spans="1:79">
      <c r="A2181" s="48"/>
      <c r="E2181" s="48"/>
      <c r="M2181" s="48"/>
      <c r="Q2181" s="48"/>
      <c r="U2181" s="48"/>
      <c r="Y2181" s="48"/>
      <c r="AC2181" s="48"/>
      <c r="AG2181" s="48"/>
      <c r="AK2181" s="45"/>
      <c r="AO2181" s="48"/>
      <c r="AS2181" s="48"/>
      <c r="AW2181" s="48"/>
      <c r="BA2181" s="48"/>
      <c r="BE2181" s="48"/>
      <c r="BI2181" s="48"/>
      <c r="BM2181" s="41">
        <v>45180</v>
      </c>
      <c r="BN2181">
        <v>12.75</v>
      </c>
      <c r="BO2181">
        <v>11.9587</v>
      </c>
      <c r="BQ2181" s="48"/>
      <c r="BU2181" s="48"/>
      <c r="BY2181" s="41">
        <v>45478</v>
      </c>
      <c r="BZ2181">
        <v>15.74</v>
      </c>
      <c r="CA2181">
        <v>13.402799999999999</v>
      </c>
    </row>
    <row r="2182" spans="1:79">
      <c r="A2182" s="48"/>
      <c r="E2182" s="48"/>
      <c r="M2182" s="48"/>
      <c r="Q2182" s="48"/>
      <c r="U2182" s="48"/>
      <c r="Y2182" s="48"/>
      <c r="AC2182" s="48"/>
      <c r="AG2182" s="48"/>
      <c r="AK2182" s="45"/>
      <c r="AO2182" s="48"/>
      <c r="AS2182" s="48"/>
      <c r="AW2182" s="48"/>
      <c r="BA2182" s="48"/>
      <c r="BE2182" s="48"/>
      <c r="BI2182" s="48"/>
      <c r="BM2182" s="41">
        <v>45181</v>
      </c>
      <c r="BN2182">
        <v>12.79</v>
      </c>
      <c r="BO2182">
        <v>11.9962</v>
      </c>
      <c r="BQ2182" s="48"/>
      <c r="BU2182" s="48"/>
      <c r="BY2182" s="41">
        <v>45481</v>
      </c>
      <c r="BZ2182">
        <v>15.5</v>
      </c>
      <c r="CA2182">
        <v>13.198499999999999</v>
      </c>
    </row>
    <row r="2183" spans="1:79">
      <c r="A2183" s="48"/>
      <c r="E2183" s="48"/>
      <c r="M2183" s="48"/>
      <c r="Q2183" s="48"/>
      <c r="U2183" s="48"/>
      <c r="Y2183" s="48"/>
      <c r="AC2183" s="48"/>
      <c r="AG2183" s="48"/>
      <c r="AK2183" s="45"/>
      <c r="AO2183" s="48"/>
      <c r="AS2183" s="48"/>
      <c r="AW2183" s="48"/>
      <c r="BA2183" s="48"/>
      <c r="BE2183" s="48"/>
      <c r="BI2183" s="48"/>
      <c r="BM2183" s="41">
        <v>45182</v>
      </c>
      <c r="BN2183">
        <v>12.79</v>
      </c>
      <c r="BO2183">
        <v>11.9962</v>
      </c>
      <c r="BQ2183" s="48"/>
      <c r="BU2183" s="48"/>
      <c r="BY2183" s="41">
        <v>45482</v>
      </c>
      <c r="BZ2183">
        <v>15.6</v>
      </c>
      <c r="CA2183">
        <v>13.2836</v>
      </c>
    </row>
    <row r="2184" spans="1:79">
      <c r="A2184" s="48"/>
      <c r="E2184" s="48"/>
      <c r="M2184" s="48"/>
      <c r="Q2184" s="48"/>
      <c r="U2184" s="48"/>
      <c r="Y2184" s="48"/>
      <c r="AC2184" s="48"/>
      <c r="AG2184" s="48"/>
      <c r="AK2184" s="45"/>
      <c r="AO2184" s="48"/>
      <c r="AS2184" s="48"/>
      <c r="AW2184" s="48"/>
      <c r="BA2184" s="48"/>
      <c r="BE2184" s="48"/>
      <c r="BI2184" s="48"/>
      <c r="BM2184" s="41">
        <v>45183</v>
      </c>
      <c r="BN2184">
        <v>12.9</v>
      </c>
      <c r="BO2184">
        <v>12.099399999999999</v>
      </c>
      <c r="BQ2184" s="48"/>
      <c r="BU2184" s="48"/>
      <c r="BY2184" s="41">
        <v>45483</v>
      </c>
      <c r="BZ2184">
        <v>15.7</v>
      </c>
      <c r="CA2184">
        <v>13.3688</v>
      </c>
    </row>
    <row r="2185" spans="1:79">
      <c r="A2185" s="48"/>
      <c r="E2185" s="48"/>
      <c r="M2185" s="48"/>
      <c r="Q2185" s="48"/>
      <c r="U2185" s="48"/>
      <c r="Y2185" s="48"/>
      <c r="AC2185" s="48"/>
      <c r="AG2185" s="48"/>
      <c r="AK2185" s="45"/>
      <c r="AO2185" s="48"/>
      <c r="AS2185" s="48"/>
      <c r="AW2185" s="48"/>
      <c r="BA2185" s="48"/>
      <c r="BE2185" s="48"/>
      <c r="BI2185" s="48"/>
      <c r="BM2185" s="41">
        <v>45184</v>
      </c>
      <c r="BN2185">
        <v>12.8</v>
      </c>
      <c r="BO2185">
        <v>12.005599999999999</v>
      </c>
      <c r="BQ2185" s="48"/>
      <c r="BU2185" s="48"/>
      <c r="BY2185" s="41">
        <v>45484</v>
      </c>
      <c r="BZ2185">
        <v>15.75</v>
      </c>
      <c r="CA2185">
        <v>13.411300000000001</v>
      </c>
    </row>
    <row r="2186" spans="1:79">
      <c r="A2186" s="48"/>
      <c r="E2186" s="48"/>
      <c r="M2186" s="48"/>
      <c r="Q2186" s="48"/>
      <c r="U2186" s="48"/>
      <c r="Y2186" s="48"/>
      <c r="AC2186" s="48"/>
      <c r="AG2186" s="48"/>
      <c r="AK2186" s="45"/>
      <c r="AO2186" s="48"/>
      <c r="AS2186" s="48"/>
      <c r="AW2186" s="48"/>
      <c r="BA2186" s="48"/>
      <c r="BE2186" s="48"/>
      <c r="BI2186" s="48"/>
      <c r="BM2186" s="41">
        <v>45187</v>
      </c>
      <c r="BN2186">
        <v>12.87</v>
      </c>
      <c r="BO2186">
        <v>12.071300000000001</v>
      </c>
      <c r="BQ2186" s="48"/>
      <c r="BU2186" s="48"/>
      <c r="BY2186" s="41">
        <v>45485</v>
      </c>
      <c r="BZ2186">
        <v>15.8</v>
      </c>
      <c r="CA2186">
        <v>13.453900000000001</v>
      </c>
    </row>
    <row r="2187" spans="1:79">
      <c r="A2187" s="48"/>
      <c r="E2187" s="48"/>
      <c r="M2187" s="48"/>
      <c r="Q2187" s="48"/>
      <c r="U2187" s="48"/>
      <c r="Y2187" s="48"/>
      <c r="AC2187" s="48"/>
      <c r="AG2187" s="48"/>
      <c r="AK2187" s="45"/>
      <c r="AO2187" s="48"/>
      <c r="AS2187" s="48"/>
      <c r="AW2187" s="48"/>
      <c r="BA2187" s="48"/>
      <c r="BE2187" s="48"/>
      <c r="BI2187" s="48"/>
      <c r="BM2187" s="41">
        <v>45188</v>
      </c>
      <c r="BN2187">
        <v>12.85</v>
      </c>
      <c r="BO2187">
        <v>12.0525</v>
      </c>
      <c r="BQ2187" s="48"/>
      <c r="BU2187" s="48"/>
      <c r="BY2187" s="41">
        <v>45488</v>
      </c>
      <c r="BZ2187">
        <v>14.69</v>
      </c>
      <c r="CA2187">
        <v>13.7293</v>
      </c>
    </row>
    <row r="2188" spans="1:79">
      <c r="A2188" s="48"/>
      <c r="E2188" s="48"/>
      <c r="M2188" s="48"/>
      <c r="Q2188" s="48"/>
      <c r="U2188" s="48"/>
      <c r="Y2188" s="48"/>
      <c r="AC2188" s="48"/>
      <c r="AG2188" s="48"/>
      <c r="AK2188" s="45"/>
      <c r="AO2188" s="48"/>
      <c r="AS2188" s="48"/>
      <c r="AW2188" s="48"/>
      <c r="BA2188" s="48"/>
      <c r="BE2188" s="48"/>
      <c r="BI2188" s="48"/>
      <c r="BM2188" s="41">
        <v>45189</v>
      </c>
      <c r="BN2188">
        <v>12.62</v>
      </c>
      <c r="BO2188">
        <v>11.8368</v>
      </c>
      <c r="BQ2188" s="48"/>
      <c r="BU2188" s="48"/>
      <c r="BY2188" s="41">
        <v>45489</v>
      </c>
      <c r="BZ2188">
        <v>14.6</v>
      </c>
      <c r="CA2188">
        <v>13.645200000000001</v>
      </c>
    </row>
    <row r="2189" spans="1:79">
      <c r="A2189" s="48"/>
      <c r="E2189" s="48"/>
      <c r="M2189" s="48"/>
      <c r="Q2189" s="48"/>
      <c r="U2189" s="48"/>
      <c r="Y2189" s="48"/>
      <c r="AC2189" s="48"/>
      <c r="AG2189" s="48"/>
      <c r="AK2189" s="45"/>
      <c r="AO2189" s="48"/>
      <c r="AS2189" s="48"/>
      <c r="AW2189" s="48"/>
      <c r="BA2189" s="48"/>
      <c r="BE2189" s="48"/>
      <c r="BI2189" s="48"/>
      <c r="BM2189" s="41">
        <v>45190</v>
      </c>
      <c r="BN2189">
        <v>12.3</v>
      </c>
      <c r="BO2189">
        <v>11.5367</v>
      </c>
      <c r="BQ2189" s="48"/>
      <c r="BU2189" s="48"/>
      <c r="BY2189" s="41">
        <v>45490</v>
      </c>
      <c r="BZ2189">
        <v>14.5</v>
      </c>
      <c r="CA2189">
        <v>13.5517</v>
      </c>
    </row>
    <row r="2190" spans="1:79">
      <c r="A2190" s="48"/>
      <c r="E2190" s="48"/>
      <c r="M2190" s="48"/>
      <c r="Q2190" s="48"/>
      <c r="U2190" s="48"/>
      <c r="Y2190" s="48"/>
      <c r="AC2190" s="48"/>
      <c r="AG2190" s="48"/>
      <c r="AK2190" s="45"/>
      <c r="AO2190" s="48"/>
      <c r="AS2190" s="48"/>
      <c r="AW2190" s="48"/>
      <c r="BA2190" s="48"/>
      <c r="BE2190" s="48"/>
      <c r="BI2190" s="48"/>
      <c r="BM2190" s="41">
        <v>45191</v>
      </c>
      <c r="BN2190">
        <v>12.44</v>
      </c>
      <c r="BO2190">
        <v>11.667999999999999</v>
      </c>
      <c r="BQ2190" s="48"/>
      <c r="BU2190" s="48"/>
      <c r="BY2190" s="41">
        <v>45491</v>
      </c>
      <c r="BZ2190">
        <v>14.42</v>
      </c>
      <c r="CA2190">
        <v>13.476900000000001</v>
      </c>
    </row>
    <row r="2191" spans="1:79">
      <c r="A2191" s="48"/>
      <c r="E2191" s="48"/>
      <c r="M2191" s="48"/>
      <c r="Q2191" s="48"/>
      <c r="U2191" s="48"/>
      <c r="Y2191" s="48"/>
      <c r="AC2191" s="48"/>
      <c r="AG2191" s="48"/>
      <c r="AK2191" s="45"/>
      <c r="AO2191" s="48"/>
      <c r="AS2191" s="48"/>
      <c r="AW2191" s="48"/>
      <c r="BA2191" s="48"/>
      <c r="BE2191" s="48"/>
      <c r="BI2191" s="48"/>
      <c r="BM2191" s="41">
        <v>45194</v>
      </c>
      <c r="BN2191">
        <v>12.15</v>
      </c>
      <c r="BO2191">
        <v>11.396000000000001</v>
      </c>
      <c r="BQ2191" s="48"/>
      <c r="BU2191" s="48"/>
      <c r="BY2191" s="41">
        <v>45492</v>
      </c>
      <c r="BZ2191">
        <v>14.42</v>
      </c>
      <c r="CA2191">
        <v>13.476900000000001</v>
      </c>
    </row>
    <row r="2192" spans="1:79">
      <c r="A2192" s="48"/>
      <c r="E2192" s="48"/>
      <c r="M2192" s="48"/>
      <c r="Q2192" s="48"/>
      <c r="U2192" s="48"/>
      <c r="Y2192" s="48"/>
      <c r="AC2192" s="48"/>
      <c r="AG2192" s="48"/>
      <c r="AK2192" s="45"/>
      <c r="AO2192" s="48"/>
      <c r="AS2192" s="48"/>
      <c r="AW2192" s="48"/>
      <c r="BA2192" s="48"/>
      <c r="BE2192" s="48"/>
      <c r="BI2192" s="48"/>
      <c r="BM2192" s="41">
        <v>45195</v>
      </c>
      <c r="BN2192">
        <v>12.3</v>
      </c>
      <c r="BO2192">
        <v>11.5367</v>
      </c>
      <c r="BQ2192" s="48"/>
      <c r="BU2192" s="48"/>
      <c r="BY2192" s="41">
        <v>45495</v>
      </c>
      <c r="BZ2192">
        <v>14.42</v>
      </c>
      <c r="CA2192">
        <v>13.476900000000001</v>
      </c>
    </row>
    <row r="2193" spans="1:79">
      <c r="A2193" s="48"/>
      <c r="E2193" s="48"/>
      <c r="M2193" s="48"/>
      <c r="Q2193" s="48"/>
      <c r="U2193" s="48"/>
      <c r="Y2193" s="48"/>
      <c r="AC2193" s="48"/>
      <c r="AG2193" s="48"/>
      <c r="AK2193" s="45"/>
      <c r="AO2193" s="48"/>
      <c r="AS2193" s="48"/>
      <c r="AW2193" s="48"/>
      <c r="BA2193" s="48"/>
      <c r="BE2193" s="48"/>
      <c r="BI2193" s="48"/>
      <c r="BM2193" s="41">
        <v>45197</v>
      </c>
      <c r="BN2193">
        <v>12.3</v>
      </c>
      <c r="BO2193">
        <v>11.5367</v>
      </c>
      <c r="BQ2193" s="48"/>
      <c r="BU2193" s="48"/>
      <c r="BY2193" s="41">
        <v>45496</v>
      </c>
      <c r="BZ2193">
        <v>14.5</v>
      </c>
      <c r="CA2193">
        <v>13.5517</v>
      </c>
    </row>
    <row r="2194" spans="1:79">
      <c r="A2194" s="48"/>
      <c r="E2194" s="48"/>
      <c r="M2194" s="48"/>
      <c r="Q2194" s="48"/>
      <c r="U2194" s="48"/>
      <c r="Y2194" s="48"/>
      <c r="AC2194" s="48"/>
      <c r="AG2194" s="48"/>
      <c r="AK2194" s="45"/>
      <c r="AO2194" s="48"/>
      <c r="AS2194" s="48"/>
      <c r="AW2194" s="48"/>
      <c r="BA2194" s="48"/>
      <c r="BE2194" s="48"/>
      <c r="BI2194" s="48"/>
      <c r="BM2194" s="41">
        <v>45198</v>
      </c>
      <c r="BN2194">
        <v>12.3</v>
      </c>
      <c r="BO2194">
        <v>11.5367</v>
      </c>
      <c r="BQ2194" s="48"/>
      <c r="BU2194" s="48"/>
      <c r="BY2194" s="41">
        <v>45497</v>
      </c>
      <c r="BZ2194">
        <v>14.5</v>
      </c>
      <c r="CA2194">
        <v>13.5517</v>
      </c>
    </row>
    <row r="2195" spans="1:79">
      <c r="A2195" s="48"/>
      <c r="E2195" s="48"/>
      <c r="M2195" s="48"/>
      <c r="Q2195" s="48"/>
      <c r="U2195" s="48"/>
      <c r="Y2195" s="48"/>
      <c r="AC2195" s="48"/>
      <c r="AG2195" s="48"/>
      <c r="AK2195" s="45"/>
      <c r="AO2195" s="48"/>
      <c r="AS2195" s="48"/>
      <c r="AW2195" s="48"/>
      <c r="BA2195" s="48"/>
      <c r="BE2195" s="48"/>
      <c r="BI2195" s="48"/>
      <c r="BM2195" s="41">
        <v>45201</v>
      </c>
      <c r="BN2195">
        <v>12.39</v>
      </c>
      <c r="BO2195">
        <v>11.6211</v>
      </c>
      <c r="BQ2195" s="48"/>
      <c r="BU2195" s="48"/>
      <c r="BY2195" s="41">
        <v>45499</v>
      </c>
      <c r="BZ2195">
        <v>14.5</v>
      </c>
      <c r="CA2195">
        <v>13.5517</v>
      </c>
    </row>
    <row r="2196" spans="1:79">
      <c r="A2196" s="48"/>
      <c r="E2196" s="48"/>
      <c r="M2196" s="48"/>
      <c r="Q2196" s="48"/>
      <c r="U2196" s="48"/>
      <c r="Y2196" s="48"/>
      <c r="AC2196" s="48"/>
      <c r="AG2196" s="48"/>
      <c r="AK2196" s="45"/>
      <c r="AO2196" s="48"/>
      <c r="AS2196" s="48"/>
      <c r="AW2196" s="48"/>
      <c r="BA2196" s="48"/>
      <c r="BE2196" s="48"/>
      <c r="BI2196" s="48"/>
      <c r="BM2196" s="41">
        <v>45202</v>
      </c>
      <c r="BN2196">
        <v>12.3</v>
      </c>
      <c r="BO2196">
        <v>11.5367</v>
      </c>
      <c r="BQ2196" s="48"/>
      <c r="BU2196" s="48"/>
      <c r="BY2196" s="41">
        <v>45502</v>
      </c>
      <c r="BZ2196">
        <v>14.63</v>
      </c>
      <c r="CA2196">
        <v>13.6732</v>
      </c>
    </row>
    <row r="2197" spans="1:79">
      <c r="A2197" s="48"/>
      <c r="E2197" s="48"/>
      <c r="M2197" s="48"/>
      <c r="Q2197" s="48"/>
      <c r="U2197" s="48"/>
      <c r="Y2197" s="48"/>
      <c r="AC2197" s="48"/>
      <c r="AG2197" s="48"/>
      <c r="AK2197" s="45"/>
      <c r="AO2197" s="48"/>
      <c r="AS2197" s="48"/>
      <c r="AW2197" s="48"/>
      <c r="BA2197" s="48"/>
      <c r="BE2197" s="48"/>
      <c r="BI2197" s="48"/>
      <c r="BM2197" s="41">
        <v>45203</v>
      </c>
      <c r="BN2197">
        <v>12.3</v>
      </c>
      <c r="BO2197">
        <v>11.5367</v>
      </c>
      <c r="BQ2197" s="48"/>
      <c r="BU2197" s="48"/>
      <c r="BY2197" s="41">
        <v>45503</v>
      </c>
      <c r="BZ2197">
        <v>14.4</v>
      </c>
      <c r="CA2197">
        <v>13.4582</v>
      </c>
    </row>
    <row r="2198" spans="1:79">
      <c r="A2198" s="48"/>
      <c r="E2198" s="48"/>
      <c r="M2198" s="48"/>
      <c r="Q2198" s="48"/>
      <c r="U2198" s="48"/>
      <c r="Y2198" s="48"/>
      <c r="AC2198" s="48"/>
      <c r="AG2198" s="48"/>
      <c r="AK2198" s="45"/>
      <c r="AO2198" s="48"/>
      <c r="AS2198" s="48"/>
      <c r="AW2198" s="48"/>
      <c r="BA2198" s="48"/>
      <c r="BE2198" s="48"/>
      <c r="BI2198" s="48"/>
      <c r="BM2198" s="41">
        <v>45204</v>
      </c>
      <c r="BN2198">
        <v>12.24</v>
      </c>
      <c r="BO2198">
        <v>11.480399999999999</v>
      </c>
      <c r="BQ2198" s="48"/>
      <c r="BU2198" s="48"/>
      <c r="BY2198" s="41">
        <v>45504</v>
      </c>
      <c r="BZ2198">
        <v>14.48</v>
      </c>
      <c r="CA2198">
        <v>13.532999999999999</v>
      </c>
    </row>
    <row r="2199" spans="1:79">
      <c r="A2199" s="48"/>
      <c r="E2199" s="48"/>
      <c r="M2199" s="48"/>
      <c r="Q2199" s="48"/>
      <c r="U2199" s="48"/>
      <c r="Y2199" s="48"/>
      <c r="AC2199" s="48"/>
      <c r="AG2199" s="48"/>
      <c r="AK2199" s="45"/>
      <c r="AO2199" s="48"/>
      <c r="AS2199" s="48"/>
      <c r="AW2199" s="48"/>
      <c r="BA2199" s="48"/>
      <c r="BE2199" s="48"/>
      <c r="BI2199" s="48"/>
      <c r="BM2199" s="41">
        <v>45205</v>
      </c>
      <c r="BN2199">
        <v>12.25</v>
      </c>
      <c r="BO2199">
        <v>11.489800000000001</v>
      </c>
      <c r="BQ2199" s="48"/>
      <c r="BU2199" s="48"/>
      <c r="BY2199" s="41">
        <v>45505</v>
      </c>
      <c r="BZ2199">
        <v>14.69</v>
      </c>
      <c r="CA2199">
        <v>13.7293</v>
      </c>
    </row>
    <row r="2200" spans="1:79">
      <c r="A2200" s="48"/>
      <c r="E2200" s="48"/>
      <c r="M2200" s="48"/>
      <c r="Q2200" s="48"/>
      <c r="U2200" s="48"/>
      <c r="Y2200" s="48"/>
      <c r="AC2200" s="48"/>
      <c r="AG2200" s="48"/>
      <c r="AK2200" s="45"/>
      <c r="AO2200" s="48"/>
      <c r="AS2200" s="48"/>
      <c r="AW2200" s="48"/>
      <c r="BA2200" s="48"/>
      <c r="BE2200" s="48"/>
      <c r="BI2200" s="48"/>
      <c r="BM2200" s="41">
        <v>45208</v>
      </c>
      <c r="BN2200">
        <v>12.2</v>
      </c>
      <c r="BO2200">
        <v>11.4429</v>
      </c>
      <c r="BQ2200" s="48"/>
      <c r="BU2200" s="48"/>
      <c r="BY2200" s="41">
        <v>45506</v>
      </c>
      <c r="BZ2200">
        <v>14.79</v>
      </c>
      <c r="CA2200">
        <v>13.822699999999999</v>
      </c>
    </row>
    <row r="2201" spans="1:79">
      <c r="A2201" s="48"/>
      <c r="E2201" s="48"/>
      <c r="M2201" s="48"/>
      <c r="Q2201" s="48"/>
      <c r="U2201" s="48"/>
      <c r="Y2201" s="48"/>
      <c r="AC2201" s="48"/>
      <c r="AG2201" s="48"/>
      <c r="AK2201" s="45"/>
      <c r="AO2201" s="48"/>
      <c r="AS2201" s="48"/>
      <c r="AW2201" s="48"/>
      <c r="BA2201" s="48"/>
      <c r="BE2201" s="48"/>
      <c r="BI2201" s="48"/>
      <c r="BM2201" s="41">
        <v>45209</v>
      </c>
      <c r="BN2201">
        <v>12.1</v>
      </c>
      <c r="BO2201">
        <v>11.3491</v>
      </c>
      <c r="BQ2201" s="48"/>
      <c r="BU2201" s="48"/>
      <c r="BY2201" s="41">
        <v>45509</v>
      </c>
      <c r="BZ2201">
        <v>14.69</v>
      </c>
      <c r="CA2201">
        <v>13.7293</v>
      </c>
    </row>
    <row r="2202" spans="1:79">
      <c r="A2202" s="48"/>
      <c r="E2202" s="48"/>
      <c r="M2202" s="48"/>
      <c r="Q2202" s="48"/>
      <c r="U2202" s="48"/>
      <c r="Y2202" s="48"/>
      <c r="AC2202" s="48"/>
      <c r="AG2202" s="48"/>
      <c r="AK2202" s="45"/>
      <c r="AO2202" s="48"/>
      <c r="AS2202" s="48"/>
      <c r="AW2202" s="48"/>
      <c r="BA2202" s="48"/>
      <c r="BE2202" s="48"/>
      <c r="BI2202" s="48"/>
      <c r="BM2202" s="41">
        <v>45210</v>
      </c>
      <c r="BN2202">
        <v>12</v>
      </c>
      <c r="BO2202">
        <v>11.2553</v>
      </c>
      <c r="BQ2202" s="48"/>
      <c r="BU2202" s="48"/>
      <c r="BY2202" s="41">
        <v>45510</v>
      </c>
      <c r="BZ2202">
        <v>14.75</v>
      </c>
      <c r="CA2202">
        <v>13.785399999999999</v>
      </c>
    </row>
    <row r="2203" spans="1:79">
      <c r="A2203" s="48"/>
      <c r="E2203" s="48"/>
      <c r="M2203" s="48"/>
      <c r="Q2203" s="48"/>
      <c r="U2203" s="48"/>
      <c r="Y2203" s="48"/>
      <c r="AC2203" s="48"/>
      <c r="AG2203" s="48"/>
      <c r="AK2203" s="45"/>
      <c r="AO2203" s="48"/>
      <c r="AS2203" s="48"/>
      <c r="AW2203" s="48"/>
      <c r="BA2203" s="48"/>
      <c r="BE2203" s="48"/>
      <c r="BI2203" s="48"/>
      <c r="BM2203" s="41">
        <v>45211</v>
      </c>
      <c r="BN2203">
        <v>11.8</v>
      </c>
      <c r="BO2203">
        <v>11.0677</v>
      </c>
      <c r="BQ2203" s="48"/>
      <c r="BU2203" s="48"/>
      <c r="BY2203" s="41">
        <v>45511</v>
      </c>
      <c r="BZ2203">
        <v>14.74</v>
      </c>
      <c r="CA2203">
        <v>13.776</v>
      </c>
    </row>
    <row r="2204" spans="1:79">
      <c r="A2204" s="48"/>
      <c r="E2204" s="48"/>
      <c r="M2204" s="48"/>
      <c r="Q2204" s="48"/>
      <c r="U2204" s="48"/>
      <c r="Y2204" s="48"/>
      <c r="AC2204" s="48"/>
      <c r="AG2204" s="48"/>
      <c r="AK2204" s="45"/>
      <c r="AO2204" s="48"/>
      <c r="AS2204" s="48"/>
      <c r="AW2204" s="48"/>
      <c r="BA2204" s="48"/>
      <c r="BE2204" s="48"/>
      <c r="BI2204" s="48"/>
      <c r="BM2204" s="41">
        <v>45212</v>
      </c>
      <c r="BN2204">
        <v>11.91</v>
      </c>
      <c r="BO2204">
        <v>11.1709</v>
      </c>
      <c r="BQ2204" s="48"/>
      <c r="BU2204" s="48"/>
      <c r="BY2204" s="41">
        <v>45512</v>
      </c>
      <c r="BZ2204">
        <v>14.68</v>
      </c>
      <c r="CA2204">
        <v>13.719900000000001</v>
      </c>
    </row>
    <row r="2205" spans="1:79">
      <c r="A2205" s="48"/>
      <c r="E2205" s="48"/>
      <c r="M2205" s="48"/>
      <c r="Q2205" s="48"/>
      <c r="U2205" s="48"/>
      <c r="Y2205" s="48"/>
      <c r="AC2205" s="48"/>
      <c r="AG2205" s="48"/>
      <c r="AK2205" s="45"/>
      <c r="AO2205" s="48"/>
      <c r="AS2205" s="48"/>
      <c r="AW2205" s="48"/>
      <c r="BA2205" s="48"/>
      <c r="BE2205" s="48"/>
      <c r="BI2205" s="48"/>
      <c r="BM2205" s="41">
        <v>45215</v>
      </c>
      <c r="BN2205">
        <v>12</v>
      </c>
      <c r="BO2205">
        <v>11.2553</v>
      </c>
      <c r="BQ2205" s="48"/>
      <c r="BU2205" s="48"/>
      <c r="BY2205" s="41">
        <v>45513</v>
      </c>
      <c r="BZ2205">
        <v>14.49</v>
      </c>
      <c r="CA2205">
        <v>13.542400000000001</v>
      </c>
    </row>
    <row r="2206" spans="1:79">
      <c r="A2206" s="48"/>
      <c r="E2206" s="48"/>
      <c r="M2206" s="48"/>
      <c r="Q2206" s="48"/>
      <c r="U2206" s="48"/>
      <c r="Y2206" s="48"/>
      <c r="AC2206" s="48"/>
      <c r="AG2206" s="48"/>
      <c r="AK2206" s="45"/>
      <c r="AO2206" s="48"/>
      <c r="AS2206" s="48"/>
      <c r="AW2206" s="48"/>
      <c r="BA2206" s="48"/>
      <c r="BE2206" s="48"/>
      <c r="BI2206" s="48"/>
      <c r="BM2206" s="41">
        <v>45216</v>
      </c>
      <c r="BN2206">
        <v>11.96</v>
      </c>
      <c r="BO2206">
        <v>11.2178</v>
      </c>
      <c r="BQ2206" s="48"/>
      <c r="BU2206" s="48"/>
      <c r="BY2206" s="41">
        <v>45516</v>
      </c>
      <c r="BZ2206">
        <v>14.65</v>
      </c>
      <c r="CA2206">
        <v>13.6919</v>
      </c>
    </row>
    <row r="2207" spans="1:79">
      <c r="A2207" s="48"/>
      <c r="E2207" s="48"/>
      <c r="M2207" s="48"/>
      <c r="Q2207" s="48"/>
      <c r="U2207" s="48"/>
      <c r="Y2207" s="48"/>
      <c r="AC2207" s="48"/>
      <c r="AG2207" s="48"/>
      <c r="AK2207" s="45"/>
      <c r="AO2207" s="48"/>
      <c r="AS2207" s="48"/>
      <c r="AW2207" s="48"/>
      <c r="BA2207" s="48"/>
      <c r="BE2207" s="48"/>
      <c r="BI2207" s="48"/>
      <c r="BM2207" s="41">
        <v>45217</v>
      </c>
      <c r="BN2207">
        <v>12</v>
      </c>
      <c r="BO2207">
        <v>11.2553</v>
      </c>
      <c r="BQ2207" s="48"/>
      <c r="BU2207" s="48"/>
      <c r="BY2207" s="41">
        <v>45518</v>
      </c>
      <c r="BZ2207">
        <v>14.52</v>
      </c>
      <c r="CA2207">
        <v>13.570399999999999</v>
      </c>
    </row>
    <row r="2208" spans="1:79">
      <c r="A2208" s="48"/>
      <c r="E2208" s="48"/>
      <c r="M2208" s="48"/>
      <c r="Q2208" s="48"/>
      <c r="U2208" s="48"/>
      <c r="Y2208" s="48"/>
      <c r="AC2208" s="48"/>
      <c r="AG2208" s="48"/>
      <c r="AK2208" s="45"/>
      <c r="AO2208" s="48"/>
      <c r="AS2208" s="48"/>
      <c r="AW2208" s="48"/>
      <c r="BA2208" s="48"/>
      <c r="BE2208" s="48"/>
      <c r="BI2208" s="48"/>
      <c r="BM2208" s="41">
        <v>45218</v>
      </c>
      <c r="BN2208">
        <v>11.8</v>
      </c>
      <c r="BO2208">
        <v>11.0677</v>
      </c>
      <c r="BQ2208" s="48"/>
      <c r="BU2208" s="48"/>
      <c r="BY2208" s="41">
        <v>45519</v>
      </c>
      <c r="BZ2208">
        <v>14.52</v>
      </c>
      <c r="CA2208">
        <v>13.570399999999999</v>
      </c>
    </row>
    <row r="2209" spans="1:79">
      <c r="A2209" s="48"/>
      <c r="E2209" s="48"/>
      <c r="M2209" s="48"/>
      <c r="Q2209" s="48"/>
      <c r="U2209" s="48"/>
      <c r="Y2209" s="48"/>
      <c r="AC2209" s="48"/>
      <c r="AG2209" s="48"/>
      <c r="AK2209" s="45"/>
      <c r="AO2209" s="48"/>
      <c r="AS2209" s="48"/>
      <c r="AW2209" s="48"/>
      <c r="BA2209" s="48"/>
      <c r="BE2209" s="48"/>
      <c r="BI2209" s="48"/>
      <c r="BM2209" s="41">
        <v>45219</v>
      </c>
      <c r="BN2209">
        <v>11.8</v>
      </c>
      <c r="BO2209">
        <v>11.0677</v>
      </c>
      <c r="BQ2209" s="48"/>
      <c r="BU2209" s="48"/>
      <c r="BY2209" s="41">
        <v>45520</v>
      </c>
      <c r="BZ2209">
        <v>14.65</v>
      </c>
      <c r="CA2209">
        <v>13.6919</v>
      </c>
    </row>
    <row r="2210" spans="1:79">
      <c r="A2210" s="48"/>
      <c r="E2210" s="48"/>
      <c r="M2210" s="48"/>
      <c r="Q2210" s="48"/>
      <c r="U2210" s="48"/>
      <c r="Y2210" s="48"/>
      <c r="AC2210" s="48"/>
      <c r="AG2210" s="48"/>
      <c r="AK2210" s="45"/>
      <c r="AO2210" s="48"/>
      <c r="AS2210" s="48"/>
      <c r="AW2210" s="48"/>
      <c r="BA2210" s="48"/>
      <c r="BE2210" s="48"/>
      <c r="BI2210" s="48"/>
      <c r="BM2210" s="41">
        <v>45222</v>
      </c>
      <c r="BN2210">
        <v>11.8</v>
      </c>
      <c r="BO2210">
        <v>11.0677</v>
      </c>
      <c r="BQ2210" s="48"/>
      <c r="BU2210" s="48"/>
      <c r="BY2210" s="41">
        <v>45523</v>
      </c>
      <c r="BZ2210">
        <v>14.65</v>
      </c>
      <c r="CA2210">
        <v>13.6919</v>
      </c>
    </row>
    <row r="2211" spans="1:79">
      <c r="A2211" s="48"/>
      <c r="E2211" s="48"/>
      <c r="M2211" s="48"/>
      <c r="Q2211" s="48"/>
      <c r="U2211" s="48"/>
      <c r="Y2211" s="48"/>
      <c r="AC2211" s="48"/>
      <c r="AG2211" s="48"/>
      <c r="AK2211" s="45"/>
      <c r="AO2211" s="48"/>
      <c r="AS2211" s="48"/>
      <c r="AW2211" s="48"/>
      <c r="BA2211" s="48"/>
      <c r="BE2211" s="48"/>
      <c r="BI2211" s="48"/>
      <c r="BM2211" s="41">
        <v>45223</v>
      </c>
      <c r="BN2211">
        <v>11.74</v>
      </c>
      <c r="BO2211">
        <v>11.0114</v>
      </c>
      <c r="BQ2211" s="48"/>
      <c r="BU2211" s="48"/>
      <c r="BY2211" s="41">
        <v>45524</v>
      </c>
      <c r="BZ2211">
        <v>14.63</v>
      </c>
      <c r="CA2211">
        <v>13.6732</v>
      </c>
    </row>
    <row r="2212" spans="1:79">
      <c r="A2212" s="48"/>
      <c r="E2212" s="48"/>
      <c r="M2212" s="48"/>
      <c r="Q2212" s="48"/>
      <c r="U2212" s="48"/>
      <c r="Y2212" s="48"/>
      <c r="AC2212" s="48"/>
      <c r="AG2212" s="48"/>
      <c r="AK2212" s="45"/>
      <c r="AO2212" s="48"/>
      <c r="AS2212" s="48"/>
      <c r="AW2212" s="48"/>
      <c r="BA2212" s="48"/>
      <c r="BE2212" s="48"/>
      <c r="BI2212" s="48"/>
      <c r="BM2212" s="41">
        <v>45224</v>
      </c>
      <c r="BN2212">
        <v>11.73</v>
      </c>
      <c r="BO2212">
        <v>11.002000000000001</v>
      </c>
      <c r="BQ2212" s="48"/>
      <c r="BU2212" s="48"/>
      <c r="BY2212" s="41">
        <v>45525</v>
      </c>
      <c r="BZ2212">
        <v>14.68</v>
      </c>
      <c r="CA2212">
        <v>13.719900000000001</v>
      </c>
    </row>
    <row r="2213" spans="1:79">
      <c r="A2213" s="48"/>
      <c r="E2213" s="48"/>
      <c r="M2213" s="48"/>
      <c r="Q2213" s="48"/>
      <c r="U2213" s="48"/>
      <c r="Y2213" s="48"/>
      <c r="AC2213" s="48"/>
      <c r="AG2213" s="48"/>
      <c r="AK2213" s="45"/>
      <c r="AO2213" s="48"/>
      <c r="AS2213" s="48"/>
      <c r="AW2213" s="48"/>
      <c r="BA2213" s="48"/>
      <c r="BE2213" s="48"/>
      <c r="BI2213" s="48"/>
      <c r="BM2213" s="41">
        <v>45225</v>
      </c>
      <c r="BN2213">
        <v>11.69</v>
      </c>
      <c r="BO2213">
        <v>10.964499999999999</v>
      </c>
      <c r="BQ2213" s="48"/>
      <c r="BU2213" s="48"/>
      <c r="BY2213" s="41">
        <v>45526</v>
      </c>
      <c r="BZ2213">
        <v>14.5</v>
      </c>
      <c r="CA2213">
        <v>13.5517</v>
      </c>
    </row>
    <row r="2214" spans="1:79">
      <c r="A2214" s="48"/>
      <c r="E2214" s="48"/>
      <c r="M2214" s="48"/>
      <c r="Q2214" s="48"/>
      <c r="U2214" s="48"/>
      <c r="Y2214" s="48"/>
      <c r="AC2214" s="48"/>
      <c r="AG2214" s="48"/>
      <c r="AK2214" s="45"/>
      <c r="AO2214" s="48"/>
      <c r="AS2214" s="48"/>
      <c r="AW2214" s="48"/>
      <c r="BA2214" s="48"/>
      <c r="BE2214" s="48"/>
      <c r="BI2214" s="48"/>
      <c r="BM2214" s="41">
        <v>45226</v>
      </c>
      <c r="BN2214">
        <v>11.6</v>
      </c>
      <c r="BO2214">
        <v>10.880100000000001</v>
      </c>
      <c r="BQ2214" s="48"/>
      <c r="BU2214" s="48"/>
      <c r="BY2214" s="41">
        <v>45527</v>
      </c>
      <c r="BZ2214">
        <v>14.47</v>
      </c>
      <c r="CA2214">
        <v>13.5237</v>
      </c>
    </row>
    <row r="2215" spans="1:79">
      <c r="A2215" s="48"/>
      <c r="E2215" s="48"/>
      <c r="M2215" s="48"/>
      <c r="Q2215" s="48"/>
      <c r="U2215" s="48"/>
      <c r="Y2215" s="48"/>
      <c r="AC2215" s="48"/>
      <c r="AG2215" s="48"/>
      <c r="AK2215" s="45"/>
      <c r="AO2215" s="48"/>
      <c r="AS2215" s="48"/>
      <c r="AW2215" s="48"/>
      <c r="BA2215" s="48"/>
      <c r="BE2215" s="48"/>
      <c r="BI2215" s="48"/>
      <c r="BM2215" s="41">
        <v>45229</v>
      </c>
      <c r="BN2215">
        <v>11.6</v>
      </c>
      <c r="BO2215">
        <v>10.880100000000001</v>
      </c>
      <c r="BQ2215" s="48"/>
      <c r="BU2215" s="48"/>
      <c r="BY2215" s="41">
        <v>45530</v>
      </c>
      <c r="BZ2215">
        <v>14.47</v>
      </c>
      <c r="CA2215">
        <v>13.5237</v>
      </c>
    </row>
    <row r="2216" spans="1:79">
      <c r="A2216" s="48"/>
      <c r="E2216" s="48"/>
      <c r="M2216" s="48"/>
      <c r="Q2216" s="48"/>
      <c r="U2216" s="48"/>
      <c r="Y2216" s="48"/>
      <c r="AC2216" s="48"/>
      <c r="AG2216" s="48"/>
      <c r="AK2216" s="45"/>
      <c r="AO2216" s="48"/>
      <c r="AS2216" s="48"/>
      <c r="AW2216" s="48"/>
      <c r="BA2216" s="48"/>
      <c r="BE2216" s="48"/>
      <c r="BI2216" s="48"/>
      <c r="BM2216" s="41">
        <v>45230</v>
      </c>
      <c r="BN2216">
        <v>11.5</v>
      </c>
      <c r="BO2216">
        <v>10.786300000000001</v>
      </c>
      <c r="BQ2216" s="48"/>
      <c r="BU2216" s="48"/>
      <c r="BY2216" s="41">
        <v>45531</v>
      </c>
      <c r="BZ2216">
        <v>14.3</v>
      </c>
      <c r="CA2216">
        <v>13.364800000000001</v>
      </c>
    </row>
    <row r="2217" spans="1:79">
      <c r="A2217" s="48"/>
      <c r="E2217" s="48"/>
      <c r="M2217" s="48"/>
      <c r="Q2217" s="48"/>
      <c r="U2217" s="48"/>
      <c r="Y2217" s="48"/>
      <c r="AC2217" s="48"/>
      <c r="AG2217" s="48"/>
      <c r="AK2217" s="45"/>
      <c r="AO2217" s="48"/>
      <c r="AS2217" s="48"/>
      <c r="AW2217" s="48"/>
      <c r="BA2217" s="48"/>
      <c r="BE2217" s="48"/>
      <c r="BI2217" s="48"/>
      <c r="BM2217" s="41">
        <v>45231</v>
      </c>
      <c r="BN2217">
        <v>11.49</v>
      </c>
      <c r="BO2217">
        <v>10.776899999999999</v>
      </c>
      <c r="BQ2217" s="48"/>
      <c r="BU2217" s="48"/>
      <c r="BY2217" s="41">
        <v>45532</v>
      </c>
      <c r="BZ2217">
        <v>14.44</v>
      </c>
      <c r="CA2217">
        <v>13.4956</v>
      </c>
    </row>
    <row r="2218" spans="1:79">
      <c r="A2218" s="48"/>
      <c r="E2218" s="48"/>
      <c r="M2218" s="48"/>
      <c r="Q2218" s="48"/>
      <c r="U2218" s="48"/>
      <c r="Y2218" s="48"/>
      <c r="AC2218" s="48"/>
      <c r="AG2218" s="48"/>
      <c r="AK2218" s="45"/>
      <c r="AO2218" s="48"/>
      <c r="AS2218" s="48"/>
      <c r="AW2218" s="48"/>
      <c r="BA2218" s="48"/>
      <c r="BE2218" s="48"/>
      <c r="BI2218" s="48"/>
      <c r="BM2218" s="41">
        <v>45232</v>
      </c>
      <c r="BN2218">
        <v>11.27</v>
      </c>
      <c r="BO2218">
        <v>10.570600000000001</v>
      </c>
      <c r="BQ2218" s="48"/>
      <c r="BU2218" s="48"/>
      <c r="BY2218" s="41">
        <v>45533</v>
      </c>
      <c r="BZ2218">
        <v>14.5</v>
      </c>
      <c r="CA2218">
        <v>13.5517</v>
      </c>
    </row>
    <row r="2219" spans="1:79">
      <c r="A2219" s="48"/>
      <c r="E2219" s="48"/>
      <c r="M2219" s="48"/>
      <c r="Q2219" s="48"/>
      <c r="U2219" s="48"/>
      <c r="Y2219" s="48"/>
      <c r="AC2219" s="48"/>
      <c r="AG2219" s="48"/>
      <c r="AK2219" s="45"/>
      <c r="AO2219" s="48"/>
      <c r="AS2219" s="48"/>
      <c r="AW2219" s="48"/>
      <c r="BA2219" s="48"/>
      <c r="BE2219" s="48"/>
      <c r="BI2219" s="48"/>
      <c r="BM2219" s="41">
        <v>45233</v>
      </c>
      <c r="BN2219">
        <v>11.4</v>
      </c>
      <c r="BO2219">
        <v>10.692500000000001</v>
      </c>
      <c r="BQ2219" s="48"/>
      <c r="BU2219" s="48"/>
      <c r="BY2219" s="41">
        <v>45534</v>
      </c>
      <c r="BZ2219">
        <v>14.6</v>
      </c>
      <c r="CA2219">
        <v>13.645200000000001</v>
      </c>
    </row>
    <row r="2220" spans="1:79">
      <c r="A2220" s="48"/>
      <c r="E2220" s="48"/>
      <c r="M2220" s="48"/>
      <c r="Q2220" s="48"/>
      <c r="U2220" s="48"/>
      <c r="Y2220" s="48"/>
      <c r="AC2220" s="48"/>
      <c r="AG2220" s="48"/>
      <c r="AK2220" s="45"/>
      <c r="AO2220" s="48"/>
      <c r="AS2220" s="48"/>
      <c r="AW2220" s="48"/>
      <c r="BA2220" s="48"/>
      <c r="BE2220" s="48"/>
      <c r="BI2220" s="48"/>
      <c r="BM2220" s="41">
        <v>45236</v>
      </c>
      <c r="BN2220">
        <v>11.4</v>
      </c>
      <c r="BO2220">
        <v>10.692500000000001</v>
      </c>
      <c r="BQ2220" s="48"/>
      <c r="BU2220" s="48"/>
      <c r="BY2220" s="41">
        <v>45537</v>
      </c>
      <c r="BZ2220">
        <v>14.7</v>
      </c>
      <c r="CA2220">
        <v>13.7386</v>
      </c>
    </row>
    <row r="2221" spans="1:79">
      <c r="A2221" s="48"/>
      <c r="E2221" s="48"/>
      <c r="M2221" s="48"/>
      <c r="Q2221" s="48"/>
      <c r="U2221" s="48"/>
      <c r="Y2221" s="48"/>
      <c r="AC2221" s="48"/>
      <c r="AG2221" s="48"/>
      <c r="AK2221" s="45"/>
      <c r="AO2221" s="48"/>
      <c r="AS2221" s="48"/>
      <c r="AW2221" s="48"/>
      <c r="BA2221" s="48"/>
      <c r="BE2221" s="48"/>
      <c r="BI2221" s="48"/>
      <c r="BM2221" s="41">
        <v>45237</v>
      </c>
      <c r="BN2221">
        <v>11.4</v>
      </c>
      <c r="BO2221">
        <v>10.692500000000001</v>
      </c>
      <c r="BQ2221" s="48"/>
      <c r="BU2221" s="48"/>
      <c r="BY2221" s="41">
        <v>45538</v>
      </c>
      <c r="BZ2221">
        <v>14.9</v>
      </c>
      <c r="CA2221">
        <v>13.9255</v>
      </c>
    </row>
    <row r="2222" spans="1:79">
      <c r="A2222" s="48"/>
      <c r="E2222" s="48"/>
      <c r="M2222" s="48"/>
      <c r="Q2222" s="48"/>
      <c r="U2222" s="48"/>
      <c r="Y2222" s="48"/>
      <c r="AC2222" s="48"/>
      <c r="AG2222" s="48"/>
      <c r="AK2222" s="45"/>
      <c r="AO2222" s="48"/>
      <c r="AS2222" s="48"/>
      <c r="AW2222" s="48"/>
      <c r="BA2222" s="48"/>
      <c r="BE2222" s="48"/>
      <c r="BI2222" s="48"/>
      <c r="BM2222" s="41">
        <v>45238</v>
      </c>
      <c r="BN2222">
        <v>11.08</v>
      </c>
      <c r="BO2222">
        <v>10.3924</v>
      </c>
      <c r="BQ2222" s="48"/>
      <c r="BU2222" s="48"/>
      <c r="BY2222" s="41">
        <v>45539</v>
      </c>
      <c r="BZ2222">
        <v>14.75</v>
      </c>
      <c r="CA2222">
        <v>13.785399999999999</v>
      </c>
    </row>
    <row r="2223" spans="1:79">
      <c r="A2223" s="48"/>
      <c r="E2223" s="48"/>
      <c r="M2223" s="48"/>
      <c r="Q2223" s="48"/>
      <c r="U2223" s="48"/>
      <c r="Y2223" s="48"/>
      <c r="AC2223" s="48"/>
      <c r="AG2223" s="48"/>
      <c r="AK2223" s="45"/>
      <c r="AO2223" s="48"/>
      <c r="AS2223" s="48"/>
      <c r="AW2223" s="48"/>
      <c r="BA2223" s="48"/>
      <c r="BE2223" s="48"/>
      <c r="BI2223" s="48"/>
      <c r="BM2223" s="41">
        <v>45239</v>
      </c>
      <c r="BN2223">
        <v>11.45</v>
      </c>
      <c r="BO2223">
        <v>10.7394</v>
      </c>
      <c r="BQ2223" s="48"/>
      <c r="BU2223" s="48"/>
      <c r="BY2223" s="41">
        <v>45540</v>
      </c>
      <c r="BZ2223">
        <v>14.8</v>
      </c>
      <c r="CA2223">
        <v>13.832100000000001</v>
      </c>
    </row>
    <row r="2224" spans="1:79">
      <c r="A2224" s="48"/>
      <c r="E2224" s="48"/>
      <c r="M2224" s="48"/>
      <c r="Q2224" s="48"/>
      <c r="U2224" s="48"/>
      <c r="Y2224" s="48"/>
      <c r="AC2224" s="48"/>
      <c r="AG2224" s="48"/>
      <c r="AK2224" s="45"/>
      <c r="AO2224" s="48"/>
      <c r="AS2224" s="48"/>
      <c r="AW2224" s="48"/>
      <c r="BA2224" s="48"/>
      <c r="BE2224" s="48"/>
      <c r="BI2224" s="48"/>
      <c r="BM2224" s="41">
        <v>45240</v>
      </c>
      <c r="BN2224">
        <v>11.45</v>
      </c>
      <c r="BO2224">
        <v>10.7394</v>
      </c>
      <c r="BQ2224" s="48"/>
      <c r="BU2224" s="48"/>
      <c r="BY2224" s="41">
        <v>45541</v>
      </c>
      <c r="BZ2224">
        <v>14.77</v>
      </c>
      <c r="CA2224">
        <v>13.804</v>
      </c>
    </row>
    <row r="2225" spans="1:79">
      <c r="A2225" s="48"/>
      <c r="E2225" s="48"/>
      <c r="M2225" s="48"/>
      <c r="Q2225" s="48"/>
      <c r="U2225" s="48"/>
      <c r="Y2225" s="48"/>
      <c r="AC2225" s="48"/>
      <c r="AG2225" s="48"/>
      <c r="AK2225" s="45"/>
      <c r="AO2225" s="48"/>
      <c r="AS2225" s="48"/>
      <c r="AW2225" s="48"/>
      <c r="BA2225" s="48"/>
      <c r="BE2225" s="48"/>
      <c r="BI2225" s="48"/>
      <c r="BM2225" s="41">
        <v>45243</v>
      </c>
      <c r="BN2225">
        <v>11.4</v>
      </c>
      <c r="BO2225">
        <v>10.692500000000001</v>
      </c>
      <c r="BQ2225" s="48"/>
      <c r="BU2225" s="48"/>
      <c r="BY2225" s="41">
        <v>45544</v>
      </c>
      <c r="BZ2225">
        <v>14.75</v>
      </c>
      <c r="CA2225">
        <v>13.785399999999999</v>
      </c>
    </row>
    <row r="2226" spans="1:79">
      <c r="A2226" s="48"/>
      <c r="E2226" s="48"/>
      <c r="M2226" s="48"/>
      <c r="Q2226" s="48"/>
      <c r="U2226" s="48"/>
      <c r="Y2226" s="48"/>
      <c r="AC2226" s="48"/>
      <c r="AG2226" s="48"/>
      <c r="AK2226" s="45"/>
      <c r="AO2226" s="48"/>
      <c r="AS2226" s="48"/>
      <c r="AW2226" s="48"/>
      <c r="BA2226" s="48"/>
      <c r="BE2226" s="48"/>
      <c r="BI2226" s="48"/>
      <c r="BM2226" s="41">
        <v>45244</v>
      </c>
      <c r="BN2226">
        <v>11.4</v>
      </c>
      <c r="BO2226">
        <v>10.692500000000001</v>
      </c>
      <c r="BQ2226" s="48"/>
      <c r="BU2226" s="48"/>
      <c r="BY2226" s="41">
        <v>45545</v>
      </c>
      <c r="BZ2226">
        <v>14.61</v>
      </c>
      <c r="CA2226">
        <v>13.654500000000001</v>
      </c>
    </row>
    <row r="2227" spans="1:79">
      <c r="A2227" s="48"/>
      <c r="E2227" s="48"/>
      <c r="M2227" s="48"/>
      <c r="Q2227" s="48"/>
      <c r="U2227" s="48"/>
      <c r="Y2227" s="48"/>
      <c r="AC2227" s="48"/>
      <c r="AG2227" s="48"/>
      <c r="AK2227" s="45"/>
      <c r="AO2227" s="48"/>
      <c r="AS2227" s="48"/>
      <c r="AW2227" s="48"/>
      <c r="BA2227" s="48"/>
      <c r="BE2227" s="48"/>
      <c r="BI2227" s="48"/>
      <c r="BM2227" s="41">
        <v>45245</v>
      </c>
      <c r="BN2227">
        <v>11.4</v>
      </c>
      <c r="BO2227">
        <v>10.692500000000001</v>
      </c>
      <c r="BQ2227" s="48"/>
      <c r="BU2227" s="48"/>
      <c r="BY2227" s="41">
        <v>45546</v>
      </c>
      <c r="BZ2227">
        <v>14.15</v>
      </c>
      <c r="CA2227">
        <v>13.224600000000001</v>
      </c>
    </row>
    <row r="2228" spans="1:79">
      <c r="A2228" s="48"/>
      <c r="E2228" s="48"/>
      <c r="M2228" s="48"/>
      <c r="Q2228" s="48"/>
      <c r="U2228" s="48"/>
      <c r="Y2228" s="48"/>
      <c r="AC2228" s="48"/>
      <c r="AG2228" s="48"/>
      <c r="AK2228" s="45"/>
      <c r="AO2228" s="48"/>
      <c r="AS2228" s="48"/>
      <c r="AW2228" s="48"/>
      <c r="BA2228" s="48"/>
      <c r="BE2228" s="48"/>
      <c r="BI2228" s="48"/>
      <c r="BM2228" s="41">
        <v>45246</v>
      </c>
      <c r="BN2228">
        <v>11.35</v>
      </c>
      <c r="BO2228">
        <v>10.6456</v>
      </c>
      <c r="BQ2228" s="48"/>
      <c r="BU2228" s="48"/>
      <c r="BY2228" s="41">
        <v>45547</v>
      </c>
      <c r="BZ2228">
        <v>14.39</v>
      </c>
      <c r="CA2228">
        <v>13.4489</v>
      </c>
    </row>
    <row r="2229" spans="1:79">
      <c r="A2229" s="48"/>
      <c r="E2229" s="48"/>
      <c r="M2229" s="48"/>
      <c r="Q2229" s="48"/>
      <c r="U2229" s="48"/>
      <c r="Y2229" s="48"/>
      <c r="AC2229" s="48"/>
      <c r="AG2229" s="48"/>
      <c r="AK2229" s="45"/>
      <c r="AO2229" s="48"/>
      <c r="AS2229" s="48"/>
      <c r="AW2229" s="48"/>
      <c r="BA2229" s="48"/>
      <c r="BE2229" s="48"/>
      <c r="BI2229" s="48"/>
      <c r="BM2229" s="41">
        <v>45247</v>
      </c>
      <c r="BN2229">
        <v>11.36</v>
      </c>
      <c r="BO2229">
        <v>10.654999999999999</v>
      </c>
      <c r="BQ2229" s="48"/>
      <c r="BU2229" s="48"/>
      <c r="BY2229" s="41">
        <v>45548</v>
      </c>
      <c r="BZ2229">
        <v>14.11</v>
      </c>
      <c r="CA2229">
        <v>13.187200000000001</v>
      </c>
    </row>
    <row r="2230" spans="1:79">
      <c r="A2230" s="48"/>
      <c r="E2230" s="48"/>
      <c r="M2230" s="48"/>
      <c r="Q2230" s="48"/>
      <c r="U2230" s="48"/>
      <c r="Y2230" s="48"/>
      <c r="AC2230" s="48"/>
      <c r="AG2230" s="48"/>
      <c r="AK2230" s="45"/>
      <c r="AO2230" s="48"/>
      <c r="AS2230" s="48"/>
      <c r="AW2230" s="48"/>
      <c r="BA2230" s="48"/>
      <c r="BE2230" s="48"/>
      <c r="BI2230" s="48"/>
      <c r="BM2230" s="41">
        <v>45250</v>
      </c>
      <c r="BN2230">
        <v>11.36</v>
      </c>
      <c r="BO2230">
        <v>10.654999999999999</v>
      </c>
      <c r="BQ2230" s="48"/>
      <c r="BU2230" s="48"/>
      <c r="BY2230" s="41">
        <v>45551</v>
      </c>
      <c r="BZ2230">
        <v>14</v>
      </c>
      <c r="CA2230">
        <v>13.0844</v>
      </c>
    </row>
    <row r="2231" spans="1:79">
      <c r="A2231" s="48"/>
      <c r="E2231" s="48"/>
      <c r="M2231" s="48"/>
      <c r="Q2231" s="48"/>
      <c r="U2231" s="48"/>
      <c r="Y2231" s="48"/>
      <c r="AC2231" s="48"/>
      <c r="AG2231" s="48"/>
      <c r="AK2231" s="45"/>
      <c r="AO2231" s="48"/>
      <c r="AS2231" s="48"/>
      <c r="AW2231" s="48"/>
      <c r="BA2231" s="48"/>
      <c r="BE2231" s="48"/>
      <c r="BI2231" s="48"/>
      <c r="BM2231" s="41">
        <v>45251</v>
      </c>
      <c r="BN2231">
        <v>11.36</v>
      </c>
      <c r="BO2231">
        <v>10.654999999999999</v>
      </c>
      <c r="BQ2231" s="48"/>
      <c r="BU2231" s="48"/>
      <c r="BY2231" s="41">
        <v>45552</v>
      </c>
      <c r="BZ2231">
        <v>14</v>
      </c>
      <c r="CA2231">
        <v>13.0844</v>
      </c>
    </row>
    <row r="2232" spans="1:79">
      <c r="A2232" s="48"/>
      <c r="E2232" s="48"/>
      <c r="M2232" s="48"/>
      <c r="Q2232" s="48"/>
      <c r="U2232" s="48"/>
      <c r="Y2232" s="48"/>
      <c r="AC2232" s="48"/>
      <c r="AG2232" s="48"/>
      <c r="AK2232" s="45"/>
      <c r="AO2232" s="48"/>
      <c r="AS2232" s="48"/>
      <c r="AW2232" s="48"/>
      <c r="BA2232" s="48"/>
      <c r="BE2232" s="48"/>
      <c r="BI2232" s="48"/>
      <c r="BM2232" s="41">
        <v>45252</v>
      </c>
      <c r="BN2232">
        <v>11.7</v>
      </c>
      <c r="BO2232">
        <v>10.9739</v>
      </c>
      <c r="BQ2232" s="48"/>
      <c r="BU2232" s="48"/>
      <c r="BY2232" s="41">
        <v>45553</v>
      </c>
      <c r="BZ2232">
        <v>13.9</v>
      </c>
      <c r="CA2232">
        <v>12.9909</v>
      </c>
    </row>
    <row r="2233" spans="1:79">
      <c r="A2233" s="48"/>
      <c r="E2233" s="48"/>
      <c r="M2233" s="48"/>
      <c r="Q2233" s="48"/>
      <c r="U2233" s="48"/>
      <c r="Y2233" s="48"/>
      <c r="AC2233" s="48"/>
      <c r="AG2233" s="48"/>
      <c r="AK2233" s="45"/>
      <c r="AO2233" s="48"/>
      <c r="AS2233" s="48"/>
      <c r="AW2233" s="48"/>
      <c r="BA2233" s="48"/>
      <c r="BE2233" s="48"/>
      <c r="BI2233" s="48"/>
      <c r="BM2233" s="41">
        <v>45253</v>
      </c>
      <c r="BN2233">
        <v>11.6</v>
      </c>
      <c r="BO2233">
        <v>10.880100000000001</v>
      </c>
      <c r="BQ2233" s="48"/>
      <c r="BU2233" s="48"/>
      <c r="BY2233" s="41">
        <v>45554</v>
      </c>
      <c r="BZ2233">
        <v>13.9</v>
      </c>
      <c r="CA2233">
        <v>12.9909</v>
      </c>
    </row>
    <row r="2234" spans="1:79">
      <c r="A2234" s="48"/>
      <c r="E2234" s="48"/>
      <c r="M2234" s="48"/>
      <c r="Q2234" s="48"/>
      <c r="U2234" s="48"/>
      <c r="Y2234" s="48"/>
      <c r="AC2234" s="48"/>
      <c r="AG2234" s="48"/>
      <c r="AK2234" s="45"/>
      <c r="AO2234" s="48"/>
      <c r="AS2234" s="48"/>
      <c r="AW2234" s="48"/>
      <c r="BA2234" s="48"/>
      <c r="BE2234" s="48"/>
      <c r="BI2234" s="48"/>
      <c r="BM2234" s="41">
        <v>45254</v>
      </c>
      <c r="BN2234">
        <v>11.59</v>
      </c>
      <c r="BO2234">
        <v>10.870699999999999</v>
      </c>
      <c r="BQ2234" s="48"/>
      <c r="BU2234" s="48"/>
      <c r="BY2234" s="41">
        <v>45555</v>
      </c>
      <c r="BZ2234">
        <v>13.9</v>
      </c>
      <c r="CA2234">
        <v>12.9909</v>
      </c>
    </row>
    <row r="2235" spans="1:79">
      <c r="A2235" s="48"/>
      <c r="E2235" s="48"/>
      <c r="M2235" s="48"/>
      <c r="Q2235" s="48"/>
      <c r="U2235" s="48"/>
      <c r="Y2235" s="48"/>
      <c r="AC2235" s="48"/>
      <c r="AG2235" s="48"/>
      <c r="AK2235" s="45"/>
      <c r="AO2235" s="48"/>
      <c r="AS2235" s="48"/>
      <c r="AW2235" s="48"/>
      <c r="BA2235" s="48"/>
      <c r="BE2235" s="48"/>
      <c r="BI2235" s="48"/>
      <c r="BM2235" s="41">
        <v>45257</v>
      </c>
      <c r="BN2235">
        <v>11.58</v>
      </c>
      <c r="BO2235">
        <v>10.8613</v>
      </c>
      <c r="BQ2235" s="48"/>
      <c r="BU2235" s="48"/>
      <c r="BY2235" s="41">
        <v>45558</v>
      </c>
      <c r="BZ2235">
        <v>13.89</v>
      </c>
      <c r="CA2235">
        <v>12.9816</v>
      </c>
    </row>
    <row r="2236" spans="1:79">
      <c r="A2236" s="48"/>
      <c r="E2236" s="48"/>
      <c r="M2236" s="48"/>
      <c r="Q2236" s="48"/>
      <c r="U2236" s="48"/>
      <c r="Y2236" s="48"/>
      <c r="AC2236" s="48"/>
      <c r="AG2236" s="48"/>
      <c r="AK2236" s="45"/>
      <c r="AO2236" s="48"/>
      <c r="AS2236" s="48"/>
      <c r="AW2236" s="48"/>
      <c r="BA2236" s="48"/>
      <c r="BE2236" s="48"/>
      <c r="BI2236" s="48"/>
      <c r="BM2236" s="41">
        <v>45258</v>
      </c>
      <c r="BN2236">
        <v>11.6</v>
      </c>
      <c r="BO2236">
        <v>10.880100000000001</v>
      </c>
      <c r="BQ2236" s="48"/>
      <c r="BU2236" s="48"/>
      <c r="BY2236" s="41">
        <v>45559</v>
      </c>
      <c r="BZ2236">
        <v>13.73</v>
      </c>
      <c r="CA2236">
        <v>12.832100000000001</v>
      </c>
    </row>
    <row r="2237" spans="1:79">
      <c r="A2237" s="48"/>
      <c r="E2237" s="48"/>
      <c r="M2237" s="48"/>
      <c r="Q2237" s="48"/>
      <c r="U2237" s="48"/>
      <c r="Y2237" s="48"/>
      <c r="AC2237" s="48"/>
      <c r="AG2237" s="48"/>
      <c r="AK2237" s="45"/>
      <c r="AO2237" s="48"/>
      <c r="AS2237" s="48"/>
      <c r="AW2237" s="48"/>
      <c r="BA2237" s="48"/>
      <c r="BE2237" s="48"/>
      <c r="BI2237" s="48"/>
      <c r="BM2237" s="41">
        <v>45259</v>
      </c>
      <c r="BN2237">
        <v>11.68</v>
      </c>
      <c r="BO2237">
        <v>10.9551</v>
      </c>
      <c r="BQ2237" s="48"/>
      <c r="BU2237" s="48"/>
      <c r="BY2237" s="41">
        <v>45560</v>
      </c>
      <c r="BZ2237">
        <v>13.85</v>
      </c>
      <c r="CA2237">
        <v>12.9442</v>
      </c>
    </row>
    <row r="2238" spans="1:79">
      <c r="A2238" s="48"/>
      <c r="E2238" s="48"/>
      <c r="M2238" s="48"/>
      <c r="Q2238" s="48"/>
      <c r="U2238" s="48"/>
      <c r="Y2238" s="48"/>
      <c r="AC2238" s="48"/>
      <c r="AG2238" s="48"/>
      <c r="AK2238" s="45"/>
      <c r="AO2238" s="48"/>
      <c r="AS2238" s="48"/>
      <c r="AW2238" s="48"/>
      <c r="BA2238" s="48"/>
      <c r="BE2238" s="48"/>
      <c r="BI2238" s="48"/>
      <c r="BM2238" s="41">
        <v>45260</v>
      </c>
      <c r="BN2238">
        <v>11.9</v>
      </c>
      <c r="BO2238">
        <v>11.1615</v>
      </c>
      <c r="BQ2238" s="48"/>
      <c r="BU2238" s="48"/>
      <c r="BY2238" s="41">
        <v>45561</v>
      </c>
      <c r="BZ2238">
        <v>13.8</v>
      </c>
      <c r="CA2238">
        <v>12.897500000000001</v>
      </c>
    </row>
    <row r="2239" spans="1:79">
      <c r="A2239" s="48"/>
      <c r="E2239" s="48"/>
      <c r="M2239" s="48"/>
      <c r="Q2239" s="48"/>
      <c r="U2239" s="48"/>
      <c r="Y2239" s="48"/>
      <c r="AC2239" s="48"/>
      <c r="AG2239" s="48"/>
      <c r="AK2239" s="45"/>
      <c r="AO2239" s="48"/>
      <c r="AS2239" s="48"/>
      <c r="AW2239" s="48"/>
      <c r="BA2239" s="48"/>
      <c r="BE2239" s="48"/>
      <c r="BI2239" s="48"/>
      <c r="BM2239" s="41">
        <v>45261</v>
      </c>
      <c r="BN2239">
        <v>12.2</v>
      </c>
      <c r="BO2239">
        <v>11.4429</v>
      </c>
      <c r="BQ2239" s="48"/>
      <c r="BU2239" s="48"/>
      <c r="BY2239" s="41">
        <v>45562</v>
      </c>
      <c r="BZ2239">
        <v>13.85</v>
      </c>
      <c r="CA2239">
        <v>12.9442</v>
      </c>
    </row>
    <row r="2240" spans="1:79">
      <c r="A2240" s="48"/>
      <c r="E2240" s="48"/>
      <c r="M2240" s="48"/>
      <c r="Q2240" s="48"/>
      <c r="U2240" s="48"/>
      <c r="Y2240" s="48"/>
      <c r="AC2240" s="48"/>
      <c r="AG2240" s="48"/>
      <c r="AK2240" s="45"/>
      <c r="AO2240" s="48"/>
      <c r="AS2240" s="48"/>
      <c r="AW2240" s="48"/>
      <c r="BA2240" s="48"/>
      <c r="BE2240" s="48"/>
      <c r="BI2240" s="48"/>
      <c r="BM2240" s="41">
        <v>45264</v>
      </c>
      <c r="BN2240">
        <v>12.19</v>
      </c>
      <c r="BO2240">
        <v>11.4335</v>
      </c>
      <c r="BQ2240" s="48"/>
      <c r="BU2240" s="48"/>
      <c r="BY2240" s="41">
        <v>45565</v>
      </c>
      <c r="BZ2240">
        <v>13.84</v>
      </c>
      <c r="CA2240">
        <v>12.934900000000001</v>
      </c>
    </row>
    <row r="2241" spans="1:79">
      <c r="A2241" s="48"/>
      <c r="E2241" s="48"/>
      <c r="M2241" s="48"/>
      <c r="Q2241" s="48"/>
      <c r="U2241" s="48"/>
      <c r="Y2241" s="48"/>
      <c r="AC2241" s="48"/>
      <c r="AG2241" s="48"/>
      <c r="AK2241" s="45"/>
      <c r="AO2241" s="48"/>
      <c r="AS2241" s="48"/>
      <c r="AW2241" s="48"/>
      <c r="BA2241" s="48"/>
      <c r="BE2241" s="48"/>
      <c r="BI2241" s="48"/>
      <c r="BM2241" s="41">
        <v>45265</v>
      </c>
      <c r="BN2241">
        <v>12</v>
      </c>
      <c r="BO2241">
        <v>11.2553</v>
      </c>
      <c r="BQ2241" s="48"/>
      <c r="BU2241" s="48"/>
      <c r="BY2241" s="41">
        <v>45566</v>
      </c>
      <c r="BZ2241">
        <v>13.89</v>
      </c>
      <c r="CA2241">
        <v>12.9816</v>
      </c>
    </row>
    <row r="2242" spans="1:79">
      <c r="A2242" s="48"/>
      <c r="E2242" s="48"/>
      <c r="M2242" s="48"/>
      <c r="Q2242" s="48"/>
      <c r="U2242" s="48"/>
      <c r="Y2242" s="48"/>
      <c r="AC2242" s="48"/>
      <c r="AG2242" s="48"/>
      <c r="AK2242" s="45"/>
      <c r="AO2242" s="48"/>
      <c r="AS2242" s="48"/>
      <c r="AW2242" s="48"/>
      <c r="BA2242" s="48"/>
      <c r="BE2242" s="48"/>
      <c r="BI2242" s="48"/>
      <c r="BM2242" s="41">
        <v>45266</v>
      </c>
      <c r="BN2242">
        <v>12</v>
      </c>
      <c r="BO2242">
        <v>11.2553</v>
      </c>
      <c r="BQ2242" s="48"/>
      <c r="BU2242" s="48"/>
      <c r="BY2242" s="41">
        <v>45567</v>
      </c>
      <c r="BZ2242">
        <v>13.9</v>
      </c>
      <c r="CA2242">
        <v>12.9909</v>
      </c>
    </row>
    <row r="2243" spans="1:79">
      <c r="A2243" s="48"/>
      <c r="E2243" s="48"/>
      <c r="M2243" s="48"/>
      <c r="Q2243" s="48"/>
      <c r="U2243" s="48"/>
      <c r="Y2243" s="48"/>
      <c r="AC2243" s="48"/>
      <c r="AG2243" s="48"/>
      <c r="AK2243" s="45"/>
      <c r="AO2243" s="48"/>
      <c r="AS2243" s="48"/>
      <c r="AW2243" s="48"/>
      <c r="BA2243" s="48"/>
      <c r="BE2243" s="48"/>
      <c r="BI2243" s="48"/>
      <c r="BM2243" s="41">
        <v>45267</v>
      </c>
      <c r="BN2243">
        <v>11.9</v>
      </c>
      <c r="BO2243">
        <v>11.1615</v>
      </c>
      <c r="BQ2243" s="48"/>
      <c r="BU2243" s="48"/>
      <c r="BY2243" s="41">
        <v>45568</v>
      </c>
      <c r="BZ2243">
        <v>13.8</v>
      </c>
      <c r="CA2243">
        <v>12.897500000000001</v>
      </c>
    </row>
    <row r="2244" spans="1:79">
      <c r="A2244" s="48"/>
      <c r="E2244" s="48"/>
      <c r="M2244" s="48"/>
      <c r="Q2244" s="48"/>
      <c r="U2244" s="48"/>
      <c r="Y2244" s="48"/>
      <c r="AC2244" s="48"/>
      <c r="AG2244" s="48"/>
      <c r="AK2244" s="45"/>
      <c r="AO2244" s="48"/>
      <c r="AS2244" s="48"/>
      <c r="AW2244" s="48"/>
      <c r="BA2244" s="48"/>
      <c r="BE2244" s="48"/>
      <c r="BI2244" s="48"/>
      <c r="BM2244" s="41">
        <v>45268</v>
      </c>
      <c r="BN2244">
        <v>11.97</v>
      </c>
      <c r="BO2244">
        <v>11.2271</v>
      </c>
      <c r="BQ2244" s="48"/>
      <c r="BU2244" s="48"/>
      <c r="BY2244" s="41">
        <v>45569</v>
      </c>
      <c r="BZ2244">
        <v>13.8</v>
      </c>
      <c r="CA2244">
        <v>12.897500000000001</v>
      </c>
    </row>
    <row r="2245" spans="1:79">
      <c r="A2245" s="48"/>
      <c r="E2245" s="48"/>
      <c r="M2245" s="48"/>
      <c r="Q2245" s="48"/>
      <c r="U2245" s="48"/>
      <c r="Y2245" s="48"/>
      <c r="AC2245" s="48"/>
      <c r="AG2245" s="48"/>
      <c r="AK2245" s="45"/>
      <c r="AO2245" s="48"/>
      <c r="AS2245" s="48"/>
      <c r="AW2245" s="48"/>
      <c r="BA2245" s="48"/>
      <c r="BE2245" s="48"/>
      <c r="BI2245" s="48"/>
      <c r="BM2245" s="41">
        <v>45271</v>
      </c>
      <c r="BN2245">
        <v>12</v>
      </c>
      <c r="BO2245">
        <v>11.2553</v>
      </c>
      <c r="BQ2245" s="48"/>
      <c r="BU2245" s="48"/>
      <c r="BY2245" s="41">
        <v>45572</v>
      </c>
      <c r="BZ2245">
        <v>13.9</v>
      </c>
      <c r="CA2245">
        <v>12.9909</v>
      </c>
    </row>
    <row r="2246" spans="1:79">
      <c r="A2246" s="48"/>
      <c r="E2246" s="48"/>
      <c r="M2246" s="48"/>
      <c r="Q2246" s="48"/>
      <c r="U2246" s="48"/>
      <c r="Y2246" s="48"/>
      <c r="AC2246" s="48"/>
      <c r="AG2246" s="48"/>
      <c r="AK2246" s="45"/>
      <c r="AO2246" s="48"/>
      <c r="AS2246" s="48"/>
      <c r="AW2246" s="48"/>
      <c r="BA2246" s="48"/>
      <c r="BE2246" s="48"/>
      <c r="BI2246" s="48"/>
      <c r="BM2246" s="41">
        <v>45272</v>
      </c>
      <c r="BN2246">
        <v>11.97</v>
      </c>
      <c r="BO2246">
        <v>11.2271</v>
      </c>
      <c r="BQ2246" s="48"/>
      <c r="BU2246" s="48"/>
      <c r="BY2246" s="41">
        <v>45573</v>
      </c>
      <c r="BZ2246">
        <v>14.1</v>
      </c>
      <c r="CA2246">
        <v>13.177899999999999</v>
      </c>
    </row>
    <row r="2247" spans="1:79">
      <c r="A2247" s="48"/>
      <c r="E2247" s="48"/>
      <c r="M2247" s="48"/>
      <c r="Q2247" s="48"/>
      <c r="U2247" s="48"/>
      <c r="Y2247" s="48"/>
      <c r="AC2247" s="48"/>
      <c r="AG2247" s="48"/>
      <c r="AK2247" s="45"/>
      <c r="AO2247" s="48"/>
      <c r="AS2247" s="48"/>
      <c r="AW2247" s="48"/>
      <c r="BA2247" s="48"/>
      <c r="BE2247" s="48"/>
      <c r="BI2247" s="48"/>
      <c r="BM2247" s="41">
        <v>45273</v>
      </c>
      <c r="BN2247">
        <v>11.9</v>
      </c>
      <c r="BO2247">
        <v>11.1615</v>
      </c>
      <c r="BQ2247" s="48"/>
      <c r="BU2247" s="48"/>
      <c r="BY2247" s="41">
        <v>45574</v>
      </c>
      <c r="BZ2247">
        <v>14.19</v>
      </c>
      <c r="CA2247">
        <v>13.262</v>
      </c>
    </row>
    <row r="2248" spans="1:79">
      <c r="A2248" s="48"/>
      <c r="E2248" s="48"/>
      <c r="M2248" s="48"/>
      <c r="Q2248" s="48"/>
      <c r="U2248" s="48"/>
      <c r="Y2248" s="48"/>
      <c r="AC2248" s="48"/>
      <c r="AG2248" s="48"/>
      <c r="AK2248" s="45"/>
      <c r="AO2248" s="48"/>
      <c r="AS2248" s="48"/>
      <c r="AW2248" s="48"/>
      <c r="BA2248" s="48"/>
      <c r="BE2248" s="48"/>
      <c r="BI2248" s="48"/>
      <c r="BM2248" s="41">
        <v>45274</v>
      </c>
      <c r="BN2248">
        <v>11.98</v>
      </c>
      <c r="BO2248">
        <v>11.236499999999999</v>
      </c>
      <c r="BQ2248" s="48"/>
      <c r="BU2248" s="48"/>
      <c r="BY2248" s="41">
        <v>45575</v>
      </c>
      <c r="BZ2248">
        <v>14.19</v>
      </c>
      <c r="CA2248">
        <v>13.262</v>
      </c>
    </row>
    <row r="2249" spans="1:79">
      <c r="A2249" s="48"/>
      <c r="E2249" s="48"/>
      <c r="M2249" s="48"/>
      <c r="Q2249" s="48"/>
      <c r="U2249" s="48"/>
      <c r="Y2249" s="48"/>
      <c r="AC2249" s="48"/>
      <c r="AG2249" s="48"/>
      <c r="AK2249" s="45"/>
      <c r="AO2249" s="48"/>
      <c r="AS2249" s="48"/>
      <c r="AW2249" s="48"/>
      <c r="BA2249" s="48"/>
      <c r="BE2249" s="48"/>
      <c r="BI2249" s="48"/>
      <c r="BM2249" s="41">
        <v>45275</v>
      </c>
      <c r="BN2249">
        <v>12</v>
      </c>
      <c r="BO2249">
        <v>11.2553</v>
      </c>
      <c r="BQ2249" s="48"/>
      <c r="BU2249" s="48"/>
      <c r="BY2249" s="41">
        <v>45576</v>
      </c>
      <c r="BZ2249">
        <v>14.19</v>
      </c>
      <c r="CA2249">
        <v>13.262</v>
      </c>
    </row>
    <row r="2250" spans="1:79">
      <c r="A2250" s="48"/>
      <c r="E2250" s="48"/>
      <c r="M2250" s="48"/>
      <c r="Q2250" s="48"/>
      <c r="U2250" s="48"/>
      <c r="Y2250" s="48"/>
      <c r="AC2250" s="48"/>
      <c r="AG2250" s="48"/>
      <c r="AK2250" s="45"/>
      <c r="AO2250" s="48"/>
      <c r="AS2250" s="48"/>
      <c r="AW2250" s="48"/>
      <c r="BA2250" s="48"/>
      <c r="BE2250" s="48"/>
      <c r="BI2250" s="48"/>
      <c r="BM2250" s="41">
        <v>45278</v>
      </c>
      <c r="BN2250">
        <v>12</v>
      </c>
      <c r="BO2250">
        <v>11.2553</v>
      </c>
      <c r="BQ2250" s="48"/>
      <c r="BU2250" s="48"/>
      <c r="BY2250" s="41">
        <v>45579</v>
      </c>
      <c r="BZ2250">
        <v>14.19</v>
      </c>
      <c r="CA2250">
        <v>13.262</v>
      </c>
    </row>
    <row r="2251" spans="1:79">
      <c r="A2251" s="48"/>
      <c r="E2251" s="48"/>
      <c r="M2251" s="48"/>
      <c r="Q2251" s="48"/>
      <c r="U2251" s="48"/>
      <c r="Y2251" s="48"/>
      <c r="AC2251" s="48"/>
      <c r="AG2251" s="48"/>
      <c r="AK2251" s="45"/>
      <c r="AO2251" s="48"/>
      <c r="AS2251" s="48"/>
      <c r="AW2251" s="48"/>
      <c r="BA2251" s="48"/>
      <c r="BE2251" s="48"/>
      <c r="BI2251" s="48"/>
      <c r="BM2251" s="41">
        <v>45279</v>
      </c>
      <c r="BN2251">
        <v>11.99</v>
      </c>
      <c r="BO2251">
        <v>11.245900000000001</v>
      </c>
      <c r="BQ2251" s="48"/>
      <c r="BU2251" s="48"/>
      <c r="BY2251" s="41">
        <v>45581</v>
      </c>
      <c r="BZ2251">
        <v>13.89</v>
      </c>
      <c r="CA2251">
        <v>12.9816</v>
      </c>
    </row>
    <row r="2252" spans="1:79">
      <c r="A2252" s="48"/>
      <c r="E2252" s="48"/>
      <c r="M2252" s="48"/>
      <c r="Q2252" s="48"/>
      <c r="U2252" s="48"/>
      <c r="Y2252" s="48"/>
      <c r="AC2252" s="48"/>
      <c r="AG2252" s="48"/>
      <c r="AK2252" s="45"/>
      <c r="AO2252" s="48"/>
      <c r="AS2252" s="48"/>
      <c r="AW2252" s="48"/>
      <c r="BA2252" s="48"/>
      <c r="BE2252" s="48"/>
      <c r="BI2252" s="48"/>
      <c r="BM2252" s="41">
        <v>45280</v>
      </c>
      <c r="BN2252">
        <v>11.9</v>
      </c>
      <c r="BO2252">
        <v>11.1615</v>
      </c>
      <c r="BQ2252" s="48"/>
      <c r="BU2252" s="48"/>
      <c r="BY2252" s="41">
        <v>45582</v>
      </c>
      <c r="BZ2252">
        <v>13.95</v>
      </c>
      <c r="CA2252">
        <v>13.037699999999999</v>
      </c>
    </row>
    <row r="2253" spans="1:79">
      <c r="A2253" s="48"/>
      <c r="E2253" s="48"/>
      <c r="M2253" s="48"/>
      <c r="Q2253" s="48"/>
      <c r="U2253" s="48"/>
      <c r="Y2253" s="48"/>
      <c r="AC2253" s="48"/>
      <c r="AG2253" s="48"/>
      <c r="AK2253" s="45"/>
      <c r="AO2253" s="48"/>
      <c r="AS2253" s="48"/>
      <c r="AW2253" s="48"/>
      <c r="BA2253" s="48"/>
      <c r="BE2253" s="48"/>
      <c r="BI2253" s="48"/>
      <c r="BM2253" s="41">
        <v>45281</v>
      </c>
      <c r="BN2253">
        <v>11.8</v>
      </c>
      <c r="BO2253">
        <v>11.0677</v>
      </c>
      <c r="BQ2253" s="48"/>
      <c r="BU2253" s="48"/>
      <c r="BY2253" s="41">
        <v>45583</v>
      </c>
      <c r="BZ2253">
        <v>14.01</v>
      </c>
      <c r="CA2253">
        <v>13.0937</v>
      </c>
    </row>
    <row r="2254" spans="1:79">
      <c r="A2254" s="48"/>
      <c r="E2254" s="48"/>
      <c r="M2254" s="48"/>
      <c r="Q2254" s="48"/>
      <c r="U2254" s="48"/>
      <c r="Y2254" s="48"/>
      <c r="AC2254" s="48"/>
      <c r="AG2254" s="48"/>
      <c r="AK2254" s="45"/>
      <c r="AO2254" s="48"/>
      <c r="AS2254" s="48"/>
      <c r="AW2254" s="48"/>
      <c r="BA2254" s="48"/>
      <c r="BE2254" s="48"/>
      <c r="BI2254" s="48"/>
      <c r="BM2254" s="41">
        <v>45282</v>
      </c>
      <c r="BN2254">
        <v>12</v>
      </c>
      <c r="BO2254">
        <v>11.2553</v>
      </c>
      <c r="BQ2254" s="48"/>
      <c r="BU2254" s="48"/>
      <c r="BY2254" s="41">
        <v>45586</v>
      </c>
      <c r="BZ2254">
        <v>14.02</v>
      </c>
      <c r="CA2254">
        <v>13.1031</v>
      </c>
    </row>
    <row r="2255" spans="1:79">
      <c r="A2255" s="48"/>
      <c r="E2255" s="48"/>
      <c r="M2255" s="48"/>
      <c r="Q2255" s="48"/>
      <c r="U2255" s="48"/>
      <c r="Y2255" s="48"/>
      <c r="AC2255" s="48"/>
      <c r="AG2255" s="48"/>
      <c r="AK2255" s="45"/>
      <c r="AO2255" s="48"/>
      <c r="AS2255" s="48"/>
      <c r="AW2255" s="48"/>
      <c r="BA2255" s="48"/>
      <c r="BE2255" s="48"/>
      <c r="BI2255" s="48"/>
      <c r="BM2255" s="41">
        <v>45285</v>
      </c>
      <c r="BN2255">
        <v>11.94</v>
      </c>
      <c r="BO2255">
        <v>11.199</v>
      </c>
      <c r="BQ2255" s="48"/>
      <c r="BU2255" s="48"/>
      <c r="BY2255" s="41">
        <v>45587</v>
      </c>
      <c r="BZ2255">
        <v>14.01</v>
      </c>
      <c r="CA2255">
        <v>13.0937</v>
      </c>
    </row>
    <row r="2256" spans="1:79">
      <c r="A2256" s="48"/>
      <c r="E2256" s="48"/>
      <c r="M2256" s="48"/>
      <c r="Q2256" s="48"/>
      <c r="U2256" s="48"/>
      <c r="Y2256" s="48"/>
      <c r="AC2256" s="48"/>
      <c r="AG2256" s="48"/>
      <c r="AK2256" s="45"/>
      <c r="AO2256" s="48"/>
      <c r="AS2256" s="48"/>
      <c r="AW2256" s="48"/>
      <c r="BA2256" s="48"/>
      <c r="BE2256" s="48"/>
      <c r="BI2256" s="48"/>
      <c r="BM2256" s="41">
        <v>45286</v>
      </c>
      <c r="BN2256">
        <v>11.9</v>
      </c>
      <c r="BO2256">
        <v>11.1615</v>
      </c>
      <c r="BQ2256" s="48"/>
      <c r="BU2256" s="48"/>
      <c r="BY2256" s="41">
        <v>45588</v>
      </c>
      <c r="BZ2256">
        <v>14.04</v>
      </c>
      <c r="CA2256">
        <v>13.1218</v>
      </c>
    </row>
    <row r="2257" spans="1:79">
      <c r="A2257" s="48"/>
      <c r="E2257" s="48"/>
      <c r="M2257" s="48"/>
      <c r="Q2257" s="48"/>
      <c r="U2257" s="48"/>
      <c r="Y2257" s="48"/>
      <c r="AC2257" s="48"/>
      <c r="AG2257" s="48"/>
      <c r="AK2257" s="45"/>
      <c r="AO2257" s="48"/>
      <c r="AS2257" s="48"/>
      <c r="AW2257" s="48"/>
      <c r="BA2257" s="48"/>
      <c r="BE2257" s="48"/>
      <c r="BI2257" s="48"/>
      <c r="BM2257" s="41">
        <v>45287</v>
      </c>
      <c r="BN2257">
        <v>12.17</v>
      </c>
      <c r="BO2257">
        <v>11.4147</v>
      </c>
      <c r="BQ2257" s="48"/>
      <c r="BU2257" s="48"/>
      <c r="BY2257" s="41">
        <v>45589</v>
      </c>
      <c r="BZ2257">
        <v>14.8</v>
      </c>
      <c r="CA2257">
        <v>13.832100000000001</v>
      </c>
    </row>
    <row r="2258" spans="1:79">
      <c r="A2258" s="48"/>
      <c r="E2258" s="48"/>
      <c r="M2258" s="48"/>
      <c r="Q2258" s="48"/>
      <c r="U2258" s="48"/>
      <c r="Y2258" s="48"/>
      <c r="AC2258" s="48"/>
      <c r="AG2258" s="48"/>
      <c r="AK2258" s="45"/>
      <c r="AO2258" s="48"/>
      <c r="AS2258" s="48"/>
      <c r="AW2258" s="48"/>
      <c r="BA2258" s="48"/>
      <c r="BE2258" s="48"/>
      <c r="BI2258" s="48"/>
      <c r="BM2258" s="41">
        <v>45288</v>
      </c>
      <c r="BN2258">
        <v>12.15</v>
      </c>
      <c r="BO2258">
        <v>11.396000000000001</v>
      </c>
      <c r="BQ2258" s="48"/>
      <c r="BU2258" s="48"/>
      <c r="BY2258" s="41">
        <v>45590</v>
      </c>
      <c r="BZ2258">
        <v>14.8</v>
      </c>
      <c r="CA2258">
        <v>13.832100000000001</v>
      </c>
    </row>
    <row r="2259" spans="1:79">
      <c r="A2259" s="48"/>
      <c r="E2259" s="48"/>
      <c r="M2259" s="48"/>
      <c r="Q2259" s="48"/>
      <c r="U2259" s="48"/>
      <c r="Y2259" s="48"/>
      <c r="AC2259" s="48"/>
      <c r="AG2259" s="48"/>
      <c r="AK2259" s="45"/>
      <c r="AO2259" s="48"/>
      <c r="AS2259" s="48"/>
      <c r="AW2259" s="48"/>
      <c r="BA2259" s="48"/>
      <c r="BE2259" s="48"/>
      <c r="BI2259" s="48"/>
      <c r="BM2259" s="41">
        <v>45289</v>
      </c>
      <c r="BN2259">
        <v>12</v>
      </c>
      <c r="BO2259">
        <v>11.2553</v>
      </c>
      <c r="BQ2259" s="48"/>
      <c r="BU2259" s="48"/>
      <c r="BY2259" s="41">
        <v>45593</v>
      </c>
      <c r="BZ2259">
        <v>14.8</v>
      </c>
      <c r="CA2259">
        <v>13.832100000000001</v>
      </c>
    </row>
    <row r="2260" spans="1:79">
      <c r="A2260" s="48"/>
      <c r="E2260" s="48"/>
      <c r="M2260" s="48"/>
      <c r="Q2260" s="48"/>
      <c r="U2260" s="48"/>
      <c r="Y2260" s="48"/>
      <c r="AC2260" s="48"/>
      <c r="AG2260" s="48"/>
      <c r="AK2260" s="45"/>
      <c r="AO2260" s="48"/>
      <c r="AS2260" s="48"/>
      <c r="AW2260" s="48"/>
      <c r="BA2260" s="48"/>
      <c r="BE2260" s="48"/>
      <c r="BI2260" s="48"/>
      <c r="BM2260" s="41">
        <v>45293</v>
      </c>
      <c r="BN2260">
        <v>12</v>
      </c>
      <c r="BO2260">
        <v>11.2553</v>
      </c>
      <c r="BQ2260" s="48"/>
      <c r="BU2260" s="48"/>
      <c r="BY2260" s="41">
        <v>45594</v>
      </c>
      <c r="BZ2260">
        <v>14.8</v>
      </c>
      <c r="CA2260">
        <v>13.832100000000001</v>
      </c>
    </row>
    <row r="2261" spans="1:79">
      <c r="A2261" s="48"/>
      <c r="E2261" s="48"/>
      <c r="M2261" s="48"/>
      <c r="Q2261" s="48"/>
      <c r="U2261" s="48"/>
      <c r="Y2261" s="48"/>
      <c r="AC2261" s="48"/>
      <c r="AG2261" s="48"/>
      <c r="AK2261" s="45"/>
      <c r="AO2261" s="48"/>
      <c r="AS2261" s="48"/>
      <c r="AW2261" s="48"/>
      <c r="BA2261" s="48"/>
      <c r="BE2261" s="48"/>
      <c r="BI2261" s="48"/>
      <c r="BM2261" s="41">
        <v>45294</v>
      </c>
      <c r="BN2261">
        <v>11.85</v>
      </c>
      <c r="BO2261">
        <v>11.114599999999999</v>
      </c>
      <c r="BQ2261" s="48"/>
      <c r="BU2261" s="48"/>
      <c r="BY2261" s="41">
        <v>45595</v>
      </c>
      <c r="BZ2261">
        <v>14.8</v>
      </c>
      <c r="CA2261">
        <v>13.832100000000001</v>
      </c>
    </row>
    <row r="2262" spans="1:79">
      <c r="A2262" s="48"/>
      <c r="E2262" s="48"/>
      <c r="M2262" s="48"/>
      <c r="Q2262" s="48"/>
      <c r="U2262" s="48"/>
      <c r="Y2262" s="48"/>
      <c r="AC2262" s="48"/>
      <c r="AG2262" s="48"/>
      <c r="AK2262" s="45"/>
      <c r="AO2262" s="48"/>
      <c r="AS2262" s="48"/>
      <c r="AW2262" s="48"/>
      <c r="BA2262" s="48"/>
      <c r="BE2262" s="48"/>
      <c r="BI2262" s="48"/>
      <c r="BM2262" s="41">
        <v>45295</v>
      </c>
      <c r="BN2262">
        <v>11.88</v>
      </c>
      <c r="BO2262">
        <v>11.1427</v>
      </c>
      <c r="BQ2262" s="48"/>
      <c r="BU2262" s="48"/>
      <c r="BY2262" s="41">
        <v>45596</v>
      </c>
      <c r="BZ2262">
        <v>14.8</v>
      </c>
      <c r="CA2262">
        <v>13.832100000000001</v>
      </c>
    </row>
    <row r="2263" spans="1:79">
      <c r="A2263" s="48"/>
      <c r="E2263" s="48"/>
      <c r="M2263" s="48"/>
      <c r="Q2263" s="48"/>
      <c r="U2263" s="48"/>
      <c r="Y2263" s="48"/>
      <c r="AC2263" s="48"/>
      <c r="AG2263" s="48"/>
      <c r="AK2263" s="45"/>
      <c r="AO2263" s="48"/>
      <c r="AS2263" s="48"/>
      <c r="AW2263" s="48"/>
      <c r="BA2263" s="48"/>
      <c r="BE2263" s="48"/>
      <c r="BI2263" s="48"/>
      <c r="BM2263" s="41">
        <v>45296</v>
      </c>
      <c r="BN2263">
        <v>12</v>
      </c>
      <c r="BO2263">
        <v>11.2553</v>
      </c>
      <c r="BQ2263" s="48"/>
      <c r="BU2263" s="48"/>
      <c r="BY2263" s="41">
        <v>45597</v>
      </c>
      <c r="BZ2263">
        <v>14.8</v>
      </c>
      <c r="CA2263">
        <v>13.832100000000001</v>
      </c>
    </row>
    <row r="2264" spans="1:79">
      <c r="A2264" s="48"/>
      <c r="E2264" s="48"/>
      <c r="M2264" s="48"/>
      <c r="Q2264" s="48"/>
      <c r="U2264" s="48"/>
      <c r="Y2264" s="48"/>
      <c r="AC2264" s="48"/>
      <c r="AG2264" s="48"/>
      <c r="AK2264" s="45"/>
      <c r="AO2264" s="48"/>
      <c r="AS2264" s="48"/>
      <c r="AW2264" s="48"/>
      <c r="BA2264" s="48"/>
      <c r="BE2264" s="48"/>
      <c r="BI2264" s="48"/>
      <c r="BM2264" s="41">
        <v>45299</v>
      </c>
      <c r="BN2264">
        <v>11.88</v>
      </c>
      <c r="BO2264">
        <v>11.1427</v>
      </c>
      <c r="BQ2264" s="48"/>
      <c r="BU2264" s="48"/>
      <c r="BY2264" s="41">
        <v>45600</v>
      </c>
      <c r="BZ2264">
        <v>14.8</v>
      </c>
      <c r="CA2264">
        <v>13.832100000000001</v>
      </c>
    </row>
    <row r="2265" spans="1:79">
      <c r="A2265" s="48"/>
      <c r="E2265" s="48"/>
      <c r="M2265" s="48"/>
      <c r="Q2265" s="48"/>
      <c r="U2265" s="48"/>
      <c r="Y2265" s="48"/>
      <c r="AC2265" s="48"/>
      <c r="AG2265" s="48"/>
      <c r="AK2265" s="45"/>
      <c r="AO2265" s="48"/>
      <c r="AS2265" s="48"/>
      <c r="AW2265" s="48"/>
      <c r="BA2265" s="48"/>
      <c r="BE2265" s="48"/>
      <c r="BI2265" s="48"/>
      <c r="BM2265" s="41">
        <v>45300</v>
      </c>
      <c r="BN2265">
        <v>11.88</v>
      </c>
      <c r="BO2265">
        <v>11.1427</v>
      </c>
      <c r="BQ2265" s="48"/>
      <c r="BU2265" s="48"/>
      <c r="BY2265" s="41">
        <v>45601</v>
      </c>
      <c r="BZ2265">
        <v>14.79</v>
      </c>
      <c r="CA2265">
        <v>13.822699999999999</v>
      </c>
    </row>
    <row r="2266" spans="1:79">
      <c r="A2266" s="48"/>
      <c r="E2266" s="48"/>
      <c r="M2266" s="48"/>
      <c r="Q2266" s="48"/>
      <c r="U2266" s="48"/>
      <c r="Y2266" s="48"/>
      <c r="AC2266" s="48"/>
      <c r="AG2266" s="48"/>
      <c r="AK2266" s="45"/>
      <c r="AO2266" s="48"/>
      <c r="AS2266" s="48"/>
      <c r="AW2266" s="48"/>
      <c r="BA2266" s="48"/>
      <c r="BE2266" s="48"/>
      <c r="BI2266" s="48"/>
      <c r="BM2266" s="41">
        <v>45301</v>
      </c>
      <c r="BN2266">
        <v>11.8</v>
      </c>
      <c r="BO2266">
        <v>11.0677</v>
      </c>
      <c r="BQ2266" s="48"/>
      <c r="BU2266" s="48"/>
      <c r="BY2266" s="41">
        <v>45602</v>
      </c>
      <c r="BZ2266">
        <v>14.61</v>
      </c>
      <c r="CA2266">
        <v>13.654500000000001</v>
      </c>
    </row>
    <row r="2267" spans="1:79">
      <c r="A2267" s="48"/>
      <c r="E2267" s="48"/>
      <c r="M2267" s="48"/>
      <c r="Q2267" s="48"/>
      <c r="U2267" s="48"/>
      <c r="Y2267" s="48"/>
      <c r="AC2267" s="48"/>
      <c r="AG2267" s="48"/>
      <c r="AK2267" s="45"/>
      <c r="AO2267" s="48"/>
      <c r="AS2267" s="48"/>
      <c r="AW2267" s="48"/>
      <c r="BA2267" s="48"/>
      <c r="BE2267" s="48"/>
      <c r="BI2267" s="48"/>
      <c r="BM2267" s="41">
        <v>45302</v>
      </c>
      <c r="BN2267">
        <v>11.75</v>
      </c>
      <c r="BO2267">
        <v>11.020799999999999</v>
      </c>
      <c r="BQ2267" s="48"/>
      <c r="BU2267" s="48"/>
      <c r="BY2267" s="41">
        <v>45603</v>
      </c>
      <c r="BZ2267">
        <v>14.78</v>
      </c>
      <c r="CA2267">
        <v>13.8134</v>
      </c>
    </row>
    <row r="2268" spans="1:79">
      <c r="A2268" s="48"/>
      <c r="E2268" s="48"/>
      <c r="M2268" s="48"/>
      <c r="Q2268" s="48"/>
      <c r="U2268" s="48"/>
      <c r="Y2268" s="48"/>
      <c r="AC2268" s="48"/>
      <c r="AG2268" s="48"/>
      <c r="AK2268" s="45"/>
      <c r="AO2268" s="48"/>
      <c r="AS2268" s="48"/>
      <c r="AW2268" s="48"/>
      <c r="BA2268" s="48"/>
      <c r="BE2268" s="48"/>
      <c r="BI2268" s="48"/>
      <c r="BM2268" s="41">
        <v>45303</v>
      </c>
      <c r="BN2268">
        <v>11.75</v>
      </c>
      <c r="BO2268">
        <v>11.020799999999999</v>
      </c>
      <c r="BQ2268" s="48"/>
      <c r="BU2268" s="48"/>
      <c r="BY2268" s="41">
        <v>45604</v>
      </c>
      <c r="BZ2268">
        <v>14.56</v>
      </c>
      <c r="CA2268">
        <v>13.607799999999999</v>
      </c>
    </row>
    <row r="2269" spans="1:79">
      <c r="A2269" s="48"/>
      <c r="E2269" s="48"/>
      <c r="M2269" s="48"/>
      <c r="Q2269" s="48"/>
      <c r="U2269" s="48"/>
      <c r="Y2269" s="48"/>
      <c r="AC2269" s="48"/>
      <c r="AG2269" s="48"/>
      <c r="AK2269" s="45"/>
      <c r="AO2269" s="48"/>
      <c r="AS2269" s="48"/>
      <c r="AW2269" s="48"/>
      <c r="BA2269" s="48"/>
      <c r="BE2269" s="48"/>
      <c r="BI2269" s="48"/>
      <c r="BM2269" s="41">
        <v>45306</v>
      </c>
      <c r="BN2269">
        <v>11.73</v>
      </c>
      <c r="BO2269">
        <v>11.002000000000001</v>
      </c>
      <c r="BQ2269" s="48"/>
      <c r="BU2269" s="48"/>
      <c r="BY2269" s="41">
        <v>45607</v>
      </c>
      <c r="BZ2269">
        <v>14.56</v>
      </c>
      <c r="CA2269">
        <v>13.607799999999999</v>
      </c>
    </row>
    <row r="2270" spans="1:79">
      <c r="A2270" s="48"/>
      <c r="E2270" s="48"/>
      <c r="M2270" s="48"/>
      <c r="Q2270" s="48"/>
      <c r="U2270" s="48"/>
      <c r="Y2270" s="48"/>
      <c r="AC2270" s="48"/>
      <c r="AG2270" s="48"/>
      <c r="AK2270" s="45"/>
      <c r="AO2270" s="48"/>
      <c r="AS2270" s="48"/>
      <c r="AW2270" s="48"/>
      <c r="BA2270" s="48"/>
      <c r="BE2270" s="48"/>
      <c r="BI2270" s="48"/>
      <c r="BM2270" s="41">
        <v>45307</v>
      </c>
      <c r="BN2270">
        <v>11.69</v>
      </c>
      <c r="BO2270">
        <v>10.964499999999999</v>
      </c>
      <c r="BQ2270" s="48"/>
      <c r="BU2270" s="48"/>
      <c r="BY2270" s="41">
        <v>45608</v>
      </c>
      <c r="BZ2270">
        <v>14.5</v>
      </c>
      <c r="CA2270">
        <v>13.5517</v>
      </c>
    </row>
    <row r="2271" spans="1:79">
      <c r="A2271" s="48"/>
      <c r="E2271" s="48"/>
      <c r="M2271" s="48"/>
      <c r="Q2271" s="48"/>
      <c r="U2271" s="48"/>
      <c r="Y2271" s="48"/>
      <c r="AC2271" s="48"/>
      <c r="AG2271" s="48"/>
      <c r="AK2271" s="45"/>
      <c r="AO2271" s="48"/>
      <c r="AS2271" s="48"/>
      <c r="AW2271" s="48"/>
      <c r="BA2271" s="48"/>
      <c r="BE2271" s="48"/>
      <c r="BI2271" s="48"/>
      <c r="BM2271" s="41">
        <v>45308</v>
      </c>
      <c r="BN2271">
        <v>11.5</v>
      </c>
      <c r="BO2271">
        <v>10.786300000000001</v>
      </c>
      <c r="BQ2271" s="48"/>
      <c r="BU2271" s="48"/>
      <c r="BY2271" s="41">
        <v>45609</v>
      </c>
      <c r="BZ2271">
        <v>14.5</v>
      </c>
      <c r="CA2271">
        <v>13.5517</v>
      </c>
    </row>
    <row r="2272" spans="1:79">
      <c r="A2272" s="48"/>
      <c r="E2272" s="48"/>
      <c r="M2272" s="48"/>
      <c r="Q2272" s="48"/>
      <c r="U2272" s="48"/>
      <c r="Y2272" s="48"/>
      <c r="AC2272" s="48"/>
      <c r="AG2272" s="48"/>
      <c r="AK2272" s="45"/>
      <c r="AO2272" s="48"/>
      <c r="AS2272" s="48"/>
      <c r="AW2272" s="48"/>
      <c r="BA2272" s="48"/>
      <c r="BE2272" s="48"/>
      <c r="BI2272" s="48"/>
      <c r="BM2272" s="41">
        <v>45309</v>
      </c>
      <c r="BN2272">
        <v>11.75</v>
      </c>
      <c r="BO2272">
        <v>11.020799999999999</v>
      </c>
      <c r="BQ2272" s="48"/>
      <c r="BU2272" s="48"/>
      <c r="BY2272" s="41">
        <v>45610</v>
      </c>
      <c r="BZ2272">
        <v>14.4</v>
      </c>
      <c r="CA2272">
        <v>13.4582</v>
      </c>
    </row>
    <row r="2273" spans="1:79">
      <c r="A2273" s="48"/>
      <c r="E2273" s="48"/>
      <c r="M2273" s="48"/>
      <c r="Q2273" s="48"/>
      <c r="U2273" s="48"/>
      <c r="Y2273" s="48"/>
      <c r="AC2273" s="48"/>
      <c r="AG2273" s="48"/>
      <c r="AK2273" s="45"/>
      <c r="AO2273" s="48"/>
      <c r="AS2273" s="48"/>
      <c r="AW2273" s="48"/>
      <c r="BA2273" s="48"/>
      <c r="BE2273" s="48"/>
      <c r="BI2273" s="48"/>
      <c r="BM2273" s="41">
        <v>45310</v>
      </c>
      <c r="BN2273">
        <v>11.65</v>
      </c>
      <c r="BO2273">
        <v>10.927</v>
      </c>
      <c r="BQ2273" s="48"/>
      <c r="BU2273" s="48"/>
      <c r="BY2273" s="41">
        <v>45611</v>
      </c>
      <c r="BZ2273">
        <v>14.45</v>
      </c>
      <c r="CA2273">
        <v>13.505000000000001</v>
      </c>
    </row>
    <row r="2274" spans="1:79">
      <c r="A2274" s="48"/>
      <c r="E2274" s="48"/>
      <c r="M2274" s="48"/>
      <c r="Q2274" s="48"/>
      <c r="U2274" s="48"/>
      <c r="Y2274" s="48"/>
      <c r="AC2274" s="48"/>
      <c r="AG2274" s="48"/>
      <c r="AK2274" s="45"/>
      <c r="AO2274" s="48"/>
      <c r="AS2274" s="48"/>
      <c r="AW2274" s="48"/>
      <c r="BA2274" s="48"/>
      <c r="BE2274" s="48"/>
      <c r="BI2274" s="48"/>
      <c r="BM2274" s="41">
        <v>45313</v>
      </c>
      <c r="BN2274">
        <v>11.6</v>
      </c>
      <c r="BO2274">
        <v>10.880100000000001</v>
      </c>
      <c r="BQ2274" s="48"/>
      <c r="BU2274" s="48"/>
      <c r="BY2274" s="41">
        <v>45614</v>
      </c>
      <c r="BZ2274">
        <v>14.45</v>
      </c>
      <c r="CA2274">
        <v>13.505000000000001</v>
      </c>
    </row>
    <row r="2275" spans="1:79">
      <c r="A2275" s="48"/>
      <c r="E2275" s="48"/>
      <c r="M2275" s="48"/>
      <c r="Q2275" s="48"/>
      <c r="U2275" s="48"/>
      <c r="Y2275" s="48"/>
      <c r="AC2275" s="48"/>
      <c r="AG2275" s="48"/>
      <c r="AK2275" s="45"/>
      <c r="AO2275" s="48"/>
      <c r="AS2275" s="48"/>
      <c r="AW2275" s="48"/>
      <c r="BA2275" s="48"/>
      <c r="BE2275" s="48"/>
      <c r="BI2275" s="48"/>
      <c r="BM2275" s="41">
        <v>45314</v>
      </c>
      <c r="BN2275">
        <v>11.6</v>
      </c>
      <c r="BO2275">
        <v>10.880100000000001</v>
      </c>
      <c r="BQ2275" s="48"/>
      <c r="BU2275" s="48"/>
      <c r="BY2275" s="41">
        <v>45615</v>
      </c>
      <c r="BZ2275">
        <v>14.45</v>
      </c>
      <c r="CA2275">
        <v>13.505000000000001</v>
      </c>
    </row>
    <row r="2276" spans="1:79">
      <c r="A2276" s="48"/>
      <c r="E2276" s="48"/>
      <c r="M2276" s="48"/>
      <c r="Q2276" s="48"/>
      <c r="U2276" s="48"/>
      <c r="Y2276" s="48"/>
      <c r="AC2276" s="48"/>
      <c r="AG2276" s="48"/>
      <c r="AK2276" s="45"/>
      <c r="AO2276" s="48"/>
      <c r="AS2276" s="48"/>
      <c r="AW2276" s="48"/>
      <c r="BA2276" s="48"/>
      <c r="BE2276" s="48"/>
      <c r="BI2276" s="48"/>
      <c r="BM2276" s="41">
        <v>45315</v>
      </c>
      <c r="BN2276">
        <v>11.79</v>
      </c>
      <c r="BO2276">
        <v>11.058299999999999</v>
      </c>
      <c r="BQ2276" s="48"/>
      <c r="BU2276" s="48"/>
      <c r="BY2276" s="41">
        <v>45616</v>
      </c>
      <c r="BZ2276">
        <v>14.45</v>
      </c>
      <c r="CA2276">
        <v>13.505000000000001</v>
      </c>
    </row>
    <row r="2277" spans="1:79">
      <c r="A2277" s="48"/>
      <c r="E2277" s="48"/>
      <c r="M2277" s="48"/>
      <c r="Q2277" s="48"/>
      <c r="U2277" s="48"/>
      <c r="Y2277" s="48"/>
      <c r="AC2277" s="48"/>
      <c r="AG2277" s="48"/>
      <c r="AK2277" s="45"/>
      <c r="AO2277" s="48"/>
      <c r="AS2277" s="48"/>
      <c r="AW2277" s="48"/>
      <c r="BA2277" s="48"/>
      <c r="BE2277" s="48"/>
      <c r="BI2277" s="48"/>
      <c r="BM2277" s="41">
        <v>45316</v>
      </c>
      <c r="BN2277">
        <v>11.8</v>
      </c>
      <c r="BO2277">
        <v>11.0677</v>
      </c>
      <c r="BQ2277" s="48"/>
      <c r="BU2277" s="48"/>
      <c r="BY2277" s="41">
        <v>45617</v>
      </c>
      <c r="BZ2277">
        <v>14.35</v>
      </c>
      <c r="CA2277">
        <v>13.4115</v>
      </c>
    </row>
    <row r="2278" spans="1:79">
      <c r="A2278" s="48"/>
      <c r="E2278" s="48"/>
      <c r="M2278" s="48"/>
      <c r="Q2278" s="48"/>
      <c r="U2278" s="48"/>
      <c r="Y2278" s="48"/>
      <c r="AC2278" s="48"/>
      <c r="AG2278" s="48"/>
      <c r="AK2278" s="45"/>
      <c r="AO2278" s="48"/>
      <c r="AS2278" s="48"/>
      <c r="AW2278" s="48"/>
      <c r="BA2278" s="48"/>
      <c r="BE2278" s="48"/>
      <c r="BI2278" s="48"/>
      <c r="BM2278" s="41">
        <v>45317</v>
      </c>
      <c r="BN2278">
        <v>11.58</v>
      </c>
      <c r="BO2278">
        <v>10.8613</v>
      </c>
      <c r="BQ2278" s="48"/>
      <c r="BU2278" s="48"/>
      <c r="BY2278" s="41">
        <v>45618</v>
      </c>
      <c r="BZ2278">
        <v>14.5</v>
      </c>
      <c r="CA2278">
        <v>13.5517</v>
      </c>
    </row>
    <row r="2279" spans="1:79">
      <c r="A2279" s="48"/>
      <c r="E2279" s="48"/>
      <c r="M2279" s="48"/>
      <c r="Q2279" s="48"/>
      <c r="U2279" s="48"/>
      <c r="Y2279" s="48"/>
      <c r="AC2279" s="48"/>
      <c r="AG2279" s="48"/>
      <c r="AK2279" s="45"/>
      <c r="AO2279" s="48"/>
      <c r="AS2279" s="48"/>
      <c r="AW2279" s="48"/>
      <c r="BA2279" s="48"/>
      <c r="BE2279" s="48"/>
      <c r="BI2279" s="48"/>
      <c r="BM2279" s="41">
        <v>45320</v>
      </c>
      <c r="BN2279">
        <v>11.77</v>
      </c>
      <c r="BO2279">
        <v>11.0395</v>
      </c>
      <c r="BQ2279" s="48"/>
      <c r="BU2279" s="48"/>
      <c r="BY2279" s="41">
        <v>45621</v>
      </c>
      <c r="BZ2279">
        <v>14.4</v>
      </c>
      <c r="CA2279">
        <v>13.4582</v>
      </c>
    </row>
    <row r="2280" spans="1:79">
      <c r="A2280" s="48"/>
      <c r="E2280" s="48"/>
      <c r="M2280" s="48"/>
      <c r="Q2280" s="48"/>
      <c r="U2280" s="48"/>
      <c r="Y2280" s="48"/>
      <c r="AC2280" s="48"/>
      <c r="AG2280" s="48"/>
      <c r="AK2280" s="45"/>
      <c r="AO2280" s="48"/>
      <c r="AS2280" s="48"/>
      <c r="AW2280" s="48"/>
      <c r="BA2280" s="48"/>
      <c r="BE2280" s="48"/>
      <c r="BI2280" s="48"/>
      <c r="BM2280" s="41">
        <v>45321</v>
      </c>
      <c r="BN2280">
        <v>12</v>
      </c>
      <c r="BO2280">
        <v>11.2553</v>
      </c>
      <c r="BQ2280" s="48"/>
      <c r="BU2280" s="48"/>
      <c r="BY2280" s="41">
        <v>45622</v>
      </c>
      <c r="BZ2280">
        <v>14.56</v>
      </c>
      <c r="CA2280">
        <v>13.607799999999999</v>
      </c>
    </row>
    <row r="2281" spans="1:79">
      <c r="A2281" s="48"/>
      <c r="E2281" s="48"/>
      <c r="M2281" s="48"/>
      <c r="Q2281" s="48"/>
      <c r="U2281" s="48"/>
      <c r="Y2281" s="48"/>
      <c r="AC2281" s="48"/>
      <c r="AG2281" s="48"/>
      <c r="AK2281" s="45"/>
      <c r="AO2281" s="48"/>
      <c r="AS2281" s="48"/>
      <c r="AW2281" s="48"/>
      <c r="BA2281" s="48"/>
      <c r="BE2281" s="48"/>
      <c r="BI2281" s="48"/>
      <c r="BM2281" s="41">
        <v>45322</v>
      </c>
      <c r="BN2281">
        <v>12</v>
      </c>
      <c r="BO2281">
        <v>11.2553</v>
      </c>
      <c r="BQ2281" s="48"/>
      <c r="BU2281" s="48"/>
      <c r="BY2281" s="41">
        <v>45623</v>
      </c>
      <c r="BZ2281">
        <v>14.4</v>
      </c>
      <c r="CA2281">
        <v>13.4582</v>
      </c>
    </row>
    <row r="2282" spans="1:79">
      <c r="A2282" s="48"/>
      <c r="E2282" s="48"/>
      <c r="M2282" s="48"/>
      <c r="Q2282" s="48"/>
      <c r="U2282" s="48"/>
      <c r="Y2282" s="48"/>
      <c r="AC2282" s="48"/>
      <c r="AG2282" s="48"/>
      <c r="AK2282" s="45"/>
      <c r="AO2282" s="48"/>
      <c r="AS2282" s="48"/>
      <c r="AW2282" s="48"/>
      <c r="BA2282" s="48"/>
      <c r="BE2282" s="48"/>
      <c r="BI2282" s="48"/>
      <c r="BM2282" s="41">
        <v>45323</v>
      </c>
      <c r="BN2282">
        <v>11.99</v>
      </c>
      <c r="BO2282">
        <v>11.245900000000001</v>
      </c>
      <c r="BQ2282" s="48"/>
      <c r="BU2282" s="48"/>
      <c r="BY2282" s="41">
        <v>45624</v>
      </c>
      <c r="BZ2282">
        <v>14.4</v>
      </c>
      <c r="CA2282">
        <v>13.4582</v>
      </c>
    </row>
    <row r="2283" spans="1:79">
      <c r="A2283" s="48"/>
      <c r="E2283" s="48"/>
      <c r="M2283" s="48"/>
      <c r="Q2283" s="48"/>
      <c r="U2283" s="48"/>
      <c r="Y2283" s="48"/>
      <c r="AC2283" s="48"/>
      <c r="AG2283" s="48"/>
      <c r="AK2283" s="45"/>
      <c r="AO2283" s="48"/>
      <c r="AS2283" s="48"/>
      <c r="AW2283" s="48"/>
      <c r="BA2283" s="48"/>
      <c r="BE2283" s="48"/>
      <c r="BI2283" s="48"/>
      <c r="BM2283" s="41">
        <v>45324</v>
      </c>
      <c r="BN2283">
        <v>12</v>
      </c>
      <c r="BO2283">
        <v>11.2553</v>
      </c>
      <c r="BQ2283" s="48"/>
      <c r="BU2283" s="48"/>
      <c r="BY2283" s="41">
        <v>45625</v>
      </c>
      <c r="BZ2283">
        <v>14.55</v>
      </c>
      <c r="CA2283">
        <v>13.5984</v>
      </c>
    </row>
    <row r="2284" spans="1:79">
      <c r="A2284" s="48"/>
      <c r="E2284" s="48"/>
      <c r="M2284" s="48"/>
      <c r="Q2284" s="48"/>
      <c r="U2284" s="48"/>
      <c r="Y2284" s="48"/>
      <c r="AC2284" s="48"/>
      <c r="AG2284" s="48"/>
      <c r="AK2284" s="45"/>
      <c r="AO2284" s="48"/>
      <c r="AS2284" s="48"/>
      <c r="AW2284" s="48"/>
      <c r="BA2284" s="48"/>
      <c r="BE2284" s="48"/>
      <c r="BI2284" s="48"/>
      <c r="BM2284" s="41">
        <v>45327</v>
      </c>
      <c r="BN2284">
        <v>11.8</v>
      </c>
      <c r="BO2284">
        <v>11.0677</v>
      </c>
      <c r="BQ2284" s="48"/>
      <c r="BU2284" s="48"/>
      <c r="BY2284" s="41">
        <v>45628</v>
      </c>
      <c r="BZ2284">
        <v>14.9</v>
      </c>
      <c r="CA2284">
        <v>13.9255</v>
      </c>
    </row>
    <row r="2285" spans="1:79">
      <c r="A2285" s="48"/>
      <c r="E2285" s="48"/>
      <c r="M2285" s="48"/>
      <c r="Q2285" s="48"/>
      <c r="U2285" s="48"/>
      <c r="Y2285" s="48"/>
      <c r="AC2285" s="48"/>
      <c r="AG2285" s="48"/>
      <c r="AK2285" s="45"/>
      <c r="AO2285" s="48"/>
      <c r="AS2285" s="48"/>
      <c r="AW2285" s="48"/>
      <c r="BA2285" s="48"/>
      <c r="BE2285" s="48"/>
      <c r="BI2285" s="48"/>
      <c r="BM2285" s="41">
        <v>45328</v>
      </c>
      <c r="BN2285">
        <v>11.8</v>
      </c>
      <c r="BO2285">
        <v>11.0677</v>
      </c>
      <c r="BQ2285" s="48"/>
      <c r="BU2285" s="48"/>
      <c r="BY2285" s="41">
        <v>45629</v>
      </c>
      <c r="BZ2285">
        <v>14.6</v>
      </c>
      <c r="CA2285">
        <v>13.645200000000001</v>
      </c>
    </row>
    <row r="2286" spans="1:79">
      <c r="A2286" s="48"/>
      <c r="E2286" s="48"/>
      <c r="M2286" s="48"/>
      <c r="Q2286" s="48"/>
      <c r="U2286" s="48"/>
      <c r="Y2286" s="48"/>
      <c r="AC2286" s="48"/>
      <c r="AG2286" s="48"/>
      <c r="AK2286" s="45"/>
      <c r="AO2286" s="48"/>
      <c r="AS2286" s="48"/>
      <c r="AW2286" s="48"/>
      <c r="BA2286" s="48"/>
      <c r="BE2286" s="48"/>
      <c r="BI2286" s="48"/>
      <c r="BM2286" s="41">
        <v>45329</v>
      </c>
      <c r="BN2286">
        <v>11.98</v>
      </c>
      <c r="BO2286">
        <v>11.236499999999999</v>
      </c>
      <c r="BQ2286" s="48"/>
      <c r="BU2286" s="48"/>
      <c r="BY2286" s="41">
        <v>45630</v>
      </c>
      <c r="BZ2286">
        <v>14.89</v>
      </c>
      <c r="CA2286">
        <v>13.9162</v>
      </c>
    </row>
    <row r="2287" spans="1:79">
      <c r="A2287" s="48"/>
      <c r="E2287" s="48"/>
      <c r="M2287" s="48"/>
      <c r="Q2287" s="48"/>
      <c r="U2287" s="48"/>
      <c r="Y2287" s="48"/>
      <c r="AC2287" s="48"/>
      <c r="AG2287" s="48"/>
      <c r="AK2287" s="45"/>
      <c r="AO2287" s="48"/>
      <c r="AS2287" s="48"/>
      <c r="AW2287" s="48"/>
      <c r="BA2287" s="48"/>
      <c r="BE2287" s="48"/>
      <c r="BI2287" s="48"/>
      <c r="BM2287" s="41">
        <v>45330</v>
      </c>
      <c r="BN2287">
        <v>11.9</v>
      </c>
      <c r="BO2287">
        <v>11.1615</v>
      </c>
      <c r="BQ2287" s="48"/>
      <c r="BU2287" s="48"/>
      <c r="BY2287" s="41">
        <v>45631</v>
      </c>
      <c r="BZ2287">
        <v>14.89</v>
      </c>
      <c r="CA2287">
        <v>13.9162</v>
      </c>
    </row>
    <row r="2288" spans="1:79">
      <c r="A2288" s="48"/>
      <c r="E2288" s="48"/>
      <c r="M2288" s="48"/>
      <c r="Q2288" s="48"/>
      <c r="U2288" s="48"/>
      <c r="Y2288" s="48"/>
      <c r="AC2288" s="48"/>
      <c r="AG2288" s="48"/>
      <c r="AK2288" s="45"/>
      <c r="AO2288" s="48"/>
      <c r="AS2288" s="48"/>
      <c r="AW2288" s="48"/>
      <c r="BA2288" s="48"/>
      <c r="BE2288" s="48"/>
      <c r="BI2288" s="48"/>
      <c r="BM2288" s="41">
        <v>45331</v>
      </c>
      <c r="BN2288">
        <v>11.98</v>
      </c>
      <c r="BO2288">
        <v>11.236499999999999</v>
      </c>
      <c r="BQ2288" s="48"/>
      <c r="BU2288" s="48"/>
      <c r="BY2288" s="41">
        <v>45632</v>
      </c>
      <c r="BZ2288">
        <v>14.7</v>
      </c>
      <c r="CA2288">
        <v>13.7386</v>
      </c>
    </row>
    <row r="2289" spans="1:79">
      <c r="A2289" s="48"/>
      <c r="E2289" s="48"/>
      <c r="M2289" s="48"/>
      <c r="Q2289" s="48"/>
      <c r="U2289" s="48"/>
      <c r="Y2289" s="48"/>
      <c r="AC2289" s="48"/>
      <c r="AG2289" s="48"/>
      <c r="AK2289" s="45"/>
      <c r="AO2289" s="48"/>
      <c r="AS2289" s="48"/>
      <c r="AW2289" s="48"/>
      <c r="BA2289" s="48"/>
      <c r="BE2289" s="48"/>
      <c r="BI2289" s="48"/>
      <c r="BM2289" s="41">
        <v>45334</v>
      </c>
      <c r="BN2289">
        <v>11.85</v>
      </c>
      <c r="BO2289">
        <v>11.114599999999999</v>
      </c>
      <c r="BQ2289" s="48"/>
      <c r="BU2289" s="48"/>
      <c r="BY2289" s="41">
        <v>45635</v>
      </c>
      <c r="BZ2289">
        <v>14.93</v>
      </c>
      <c r="CA2289">
        <v>13.9536</v>
      </c>
    </row>
    <row r="2290" spans="1:79">
      <c r="A2290" s="48"/>
      <c r="E2290" s="48"/>
      <c r="M2290" s="48"/>
      <c r="Q2290" s="48"/>
      <c r="U2290" s="48"/>
      <c r="Y2290" s="48"/>
      <c r="AC2290" s="48"/>
      <c r="AG2290" s="48"/>
      <c r="AK2290" s="45"/>
      <c r="AO2290" s="48"/>
      <c r="AS2290" s="48"/>
      <c r="AW2290" s="48"/>
      <c r="BA2290" s="48"/>
      <c r="BE2290" s="48"/>
      <c r="BI2290" s="48"/>
      <c r="BM2290" s="41">
        <v>45335</v>
      </c>
      <c r="BN2290">
        <v>11.85</v>
      </c>
      <c r="BO2290">
        <v>11.114599999999999</v>
      </c>
      <c r="BQ2290" s="48"/>
      <c r="BU2290" s="48"/>
      <c r="BY2290" s="41">
        <v>45636</v>
      </c>
      <c r="BZ2290">
        <v>15.19</v>
      </c>
      <c r="CA2290">
        <v>14.1966</v>
      </c>
    </row>
    <row r="2291" spans="1:79">
      <c r="A2291" s="48"/>
      <c r="E2291" s="48"/>
      <c r="M2291" s="48"/>
      <c r="Q2291" s="48"/>
      <c r="U2291" s="48"/>
      <c r="Y2291" s="48"/>
      <c r="AC2291" s="48"/>
      <c r="AG2291" s="48"/>
      <c r="AK2291" s="45"/>
      <c r="AO2291" s="48"/>
      <c r="AS2291" s="48"/>
      <c r="AW2291" s="48"/>
      <c r="BA2291" s="48"/>
      <c r="BE2291" s="48"/>
      <c r="BI2291" s="48"/>
      <c r="BM2291" s="41">
        <v>45336</v>
      </c>
      <c r="BN2291">
        <v>11.94</v>
      </c>
      <c r="BO2291">
        <v>11.199</v>
      </c>
      <c r="BQ2291" s="48"/>
      <c r="BU2291" s="48"/>
      <c r="BY2291" s="41">
        <v>45637</v>
      </c>
      <c r="BZ2291">
        <v>15.18</v>
      </c>
      <c r="CA2291">
        <v>14.187200000000001</v>
      </c>
    </row>
    <row r="2292" spans="1:79">
      <c r="A2292" s="48"/>
      <c r="E2292" s="48"/>
      <c r="M2292" s="48"/>
      <c r="Q2292" s="48"/>
      <c r="U2292" s="48"/>
      <c r="Y2292" s="48"/>
      <c r="AC2292" s="48"/>
      <c r="AG2292" s="48"/>
      <c r="AK2292" s="45"/>
      <c r="AO2292" s="48"/>
      <c r="AS2292" s="48"/>
      <c r="AW2292" s="48"/>
      <c r="BA2292" s="48"/>
      <c r="BE2292" s="48"/>
      <c r="BI2292" s="48"/>
      <c r="BM2292" s="41">
        <v>45337</v>
      </c>
      <c r="BN2292">
        <v>12</v>
      </c>
      <c r="BO2292">
        <v>11.2553</v>
      </c>
      <c r="BQ2292" s="48"/>
      <c r="BU2292" s="48"/>
      <c r="BY2292" s="41">
        <v>45638</v>
      </c>
      <c r="BZ2292">
        <v>14.9</v>
      </c>
      <c r="CA2292">
        <v>13.9255</v>
      </c>
    </row>
    <row r="2293" spans="1:79">
      <c r="A2293" s="48"/>
      <c r="E2293" s="48"/>
      <c r="M2293" s="48"/>
      <c r="Q2293" s="48"/>
      <c r="U2293" s="48"/>
      <c r="Y2293" s="48"/>
      <c r="AC2293" s="48"/>
      <c r="AG2293" s="48"/>
      <c r="AK2293" s="45"/>
      <c r="AO2293" s="48"/>
      <c r="AS2293" s="48"/>
      <c r="AW2293" s="48"/>
      <c r="BA2293" s="48"/>
      <c r="BE2293" s="48"/>
      <c r="BI2293" s="48"/>
      <c r="BM2293" s="41">
        <v>45338</v>
      </c>
      <c r="BN2293">
        <v>12</v>
      </c>
      <c r="BO2293">
        <v>11.2553</v>
      </c>
      <c r="BQ2293" s="48"/>
      <c r="BU2293" s="48"/>
      <c r="BY2293" s="41">
        <v>45639</v>
      </c>
      <c r="BZ2293">
        <v>15.17</v>
      </c>
      <c r="CA2293">
        <v>14.177899999999999</v>
      </c>
    </row>
    <row r="2294" spans="1:79">
      <c r="A2294" s="48"/>
      <c r="E2294" s="48"/>
      <c r="M2294" s="48"/>
      <c r="Q2294" s="48"/>
      <c r="U2294" s="48"/>
      <c r="Y2294" s="48"/>
      <c r="AC2294" s="48"/>
      <c r="AG2294" s="48"/>
      <c r="AK2294" s="45"/>
      <c r="AO2294" s="48"/>
      <c r="AS2294" s="48"/>
      <c r="AW2294" s="48"/>
      <c r="BA2294" s="48"/>
      <c r="BE2294" s="48"/>
      <c r="BI2294" s="48"/>
      <c r="BM2294" s="41">
        <v>45341</v>
      </c>
      <c r="BN2294">
        <v>12</v>
      </c>
      <c r="BO2294">
        <v>11.2553</v>
      </c>
      <c r="BQ2294" s="48"/>
      <c r="BU2294" s="48"/>
      <c r="BY2294" s="41">
        <v>45642</v>
      </c>
      <c r="BZ2294">
        <v>15</v>
      </c>
      <c r="CA2294">
        <v>14.019</v>
      </c>
    </row>
    <row r="2295" spans="1:79">
      <c r="A2295" s="48"/>
      <c r="E2295" s="48"/>
      <c r="M2295" s="48"/>
      <c r="Q2295" s="48"/>
      <c r="U2295" s="48"/>
      <c r="Y2295" s="48"/>
      <c r="AC2295" s="48"/>
      <c r="AG2295" s="48"/>
      <c r="AK2295" s="45"/>
      <c r="AO2295" s="48"/>
      <c r="AS2295" s="48"/>
      <c r="AW2295" s="48"/>
      <c r="BA2295" s="48"/>
      <c r="BE2295" s="48"/>
      <c r="BI2295" s="48"/>
      <c r="BM2295" s="41">
        <v>45342</v>
      </c>
      <c r="BN2295">
        <v>12</v>
      </c>
      <c r="BO2295">
        <v>11.2553</v>
      </c>
      <c r="BQ2295" s="48"/>
      <c r="BU2295" s="48"/>
      <c r="BY2295" s="41">
        <v>45644</v>
      </c>
      <c r="BZ2295">
        <v>15.33</v>
      </c>
      <c r="CA2295">
        <v>14.327400000000001</v>
      </c>
    </row>
    <row r="2296" spans="1:79">
      <c r="A2296" s="48"/>
      <c r="E2296" s="48"/>
      <c r="M2296" s="48"/>
      <c r="Q2296" s="48"/>
      <c r="U2296" s="48"/>
      <c r="Y2296" s="48"/>
      <c r="AC2296" s="48"/>
      <c r="AG2296" s="48"/>
      <c r="AK2296" s="45"/>
      <c r="AO2296" s="48"/>
      <c r="AS2296" s="48"/>
      <c r="AW2296" s="48"/>
      <c r="BA2296" s="48"/>
      <c r="BE2296" s="48"/>
      <c r="BI2296" s="48"/>
      <c r="BM2296" s="41">
        <v>45343</v>
      </c>
      <c r="BN2296">
        <v>12</v>
      </c>
      <c r="BO2296">
        <v>11.2553</v>
      </c>
      <c r="BQ2296" s="48"/>
      <c r="BU2296" s="48"/>
      <c r="BY2296" s="41">
        <v>45645</v>
      </c>
      <c r="BZ2296">
        <v>15.2</v>
      </c>
      <c r="CA2296">
        <v>14.2059</v>
      </c>
    </row>
    <row r="2297" spans="1:79">
      <c r="A2297" s="48"/>
      <c r="E2297" s="48"/>
      <c r="M2297" s="48"/>
      <c r="Q2297" s="48"/>
      <c r="U2297" s="48"/>
      <c r="Y2297" s="48"/>
      <c r="AC2297" s="48"/>
      <c r="AG2297" s="48"/>
      <c r="AK2297" s="45"/>
      <c r="AO2297" s="48"/>
      <c r="AS2297" s="48"/>
      <c r="AW2297" s="48"/>
      <c r="BA2297" s="48"/>
      <c r="BE2297" s="48"/>
      <c r="BI2297" s="48"/>
      <c r="BM2297" s="41">
        <v>45344</v>
      </c>
      <c r="BN2297">
        <v>12.26</v>
      </c>
      <c r="BO2297">
        <v>11.4991</v>
      </c>
      <c r="BQ2297" s="48"/>
      <c r="BU2297" s="48"/>
      <c r="BY2297" s="41">
        <v>45646</v>
      </c>
      <c r="BZ2297">
        <v>15.05</v>
      </c>
      <c r="CA2297">
        <v>14.0657</v>
      </c>
    </row>
    <row r="2298" spans="1:79">
      <c r="A2298" s="48"/>
      <c r="E2298" s="48"/>
      <c r="M2298" s="48"/>
      <c r="Q2298" s="48"/>
      <c r="U2298" s="48"/>
      <c r="Y2298" s="48"/>
      <c r="AC2298" s="48"/>
      <c r="AG2298" s="48"/>
      <c r="AK2298" s="45"/>
      <c r="AO2298" s="48"/>
      <c r="AS2298" s="48"/>
      <c r="AW2298" s="48"/>
      <c r="BA2298" s="48"/>
      <c r="BE2298" s="48"/>
      <c r="BI2298" s="48"/>
      <c r="BM2298" s="41">
        <v>45345</v>
      </c>
      <c r="BN2298">
        <v>12.58</v>
      </c>
      <c r="BO2298">
        <v>11.799300000000001</v>
      </c>
      <c r="BQ2298" s="48"/>
      <c r="BU2298" s="48"/>
      <c r="BY2298" s="41">
        <v>45649</v>
      </c>
      <c r="BZ2298">
        <v>15.1</v>
      </c>
      <c r="CA2298">
        <v>14.112500000000001</v>
      </c>
    </row>
    <row r="2299" spans="1:79">
      <c r="A2299" s="48"/>
      <c r="E2299" s="48"/>
      <c r="M2299" s="48"/>
      <c r="Q2299" s="48"/>
      <c r="U2299" s="48"/>
      <c r="Y2299" s="48"/>
      <c r="AC2299" s="48"/>
      <c r="AG2299" s="48"/>
      <c r="AK2299" s="45"/>
      <c r="AO2299" s="48"/>
      <c r="AS2299" s="48"/>
      <c r="AW2299" s="48"/>
      <c r="BA2299" s="48"/>
      <c r="BE2299" s="48"/>
      <c r="BI2299" s="48"/>
      <c r="BM2299" s="41">
        <v>45348</v>
      </c>
      <c r="BN2299">
        <v>12.7</v>
      </c>
      <c r="BO2299">
        <v>11.911799999999999</v>
      </c>
      <c r="BQ2299" s="48"/>
      <c r="BU2299" s="48"/>
      <c r="BY2299" s="41">
        <v>45650</v>
      </c>
      <c r="BZ2299">
        <v>15.15</v>
      </c>
      <c r="CA2299">
        <v>14.1592</v>
      </c>
    </row>
    <row r="2300" spans="1:79">
      <c r="A2300" s="48"/>
      <c r="E2300" s="48"/>
      <c r="M2300" s="48"/>
      <c r="Q2300" s="48"/>
      <c r="U2300" s="48"/>
      <c r="Y2300" s="48"/>
      <c r="AC2300" s="48"/>
      <c r="AG2300" s="48"/>
      <c r="AK2300" s="45"/>
      <c r="AO2300" s="48"/>
      <c r="AS2300" s="48"/>
      <c r="AW2300" s="48"/>
      <c r="BA2300" s="48"/>
      <c r="BE2300" s="48"/>
      <c r="BI2300" s="48"/>
      <c r="BM2300" s="41">
        <v>45349</v>
      </c>
      <c r="BN2300">
        <v>12.55</v>
      </c>
      <c r="BO2300">
        <v>11.771100000000001</v>
      </c>
      <c r="BQ2300" s="48"/>
      <c r="BU2300" s="48"/>
      <c r="BY2300" s="41">
        <v>45651</v>
      </c>
      <c r="BZ2300">
        <v>15</v>
      </c>
      <c r="CA2300">
        <v>14.019</v>
      </c>
    </row>
    <row r="2301" spans="1:79">
      <c r="A2301" s="48"/>
      <c r="E2301" s="48"/>
      <c r="M2301" s="48"/>
      <c r="Q2301" s="48"/>
      <c r="U2301" s="48"/>
      <c r="Y2301" s="48"/>
      <c r="AC2301" s="48"/>
      <c r="AG2301" s="48"/>
      <c r="AK2301" s="45"/>
      <c r="AO2301" s="48"/>
      <c r="AS2301" s="48"/>
      <c r="AW2301" s="48"/>
      <c r="BA2301" s="48"/>
      <c r="BE2301" s="48"/>
      <c r="BI2301" s="48"/>
      <c r="BM2301" s="41">
        <v>45350</v>
      </c>
      <c r="BN2301">
        <v>12.5</v>
      </c>
      <c r="BO2301">
        <v>11.7242</v>
      </c>
      <c r="BQ2301" s="48"/>
      <c r="BU2301" s="48"/>
      <c r="BY2301" s="41">
        <v>45652</v>
      </c>
      <c r="BZ2301">
        <v>14.8</v>
      </c>
      <c r="CA2301">
        <v>13.832100000000001</v>
      </c>
    </row>
    <row r="2302" spans="1:79">
      <c r="A2302" s="48"/>
      <c r="E2302" s="48"/>
      <c r="M2302" s="48"/>
      <c r="Q2302" s="48"/>
      <c r="U2302" s="48"/>
      <c r="Y2302" s="48"/>
      <c r="AC2302" s="48"/>
      <c r="AG2302" s="48"/>
      <c r="AK2302" s="45"/>
      <c r="AO2302" s="48"/>
      <c r="AS2302" s="48"/>
      <c r="AW2302" s="48"/>
      <c r="BA2302" s="48"/>
      <c r="BE2302" s="48"/>
      <c r="BI2302" s="48"/>
      <c r="BM2302" s="41">
        <v>45351</v>
      </c>
      <c r="BN2302">
        <v>12.6</v>
      </c>
      <c r="BO2302">
        <v>11.818</v>
      </c>
      <c r="BQ2302" s="48"/>
      <c r="BU2302" s="48"/>
      <c r="BY2302" s="41">
        <v>45653</v>
      </c>
      <c r="BZ2302">
        <v>15</v>
      </c>
      <c r="CA2302">
        <v>14.019</v>
      </c>
    </row>
    <row r="2303" spans="1:79">
      <c r="A2303" s="48"/>
      <c r="E2303" s="48"/>
      <c r="M2303" s="48"/>
      <c r="Q2303" s="48"/>
      <c r="U2303" s="48"/>
      <c r="Y2303" s="48"/>
      <c r="AC2303" s="48"/>
      <c r="AG2303" s="48"/>
      <c r="AK2303" s="45"/>
      <c r="AO2303" s="48"/>
      <c r="AS2303" s="48"/>
      <c r="AW2303" s="48"/>
      <c r="BA2303" s="48"/>
      <c r="BE2303" s="48"/>
      <c r="BI2303" s="48"/>
      <c r="BM2303" s="41">
        <v>45352</v>
      </c>
      <c r="BN2303">
        <v>12.6</v>
      </c>
      <c r="BO2303">
        <v>11.818</v>
      </c>
      <c r="BQ2303" s="48"/>
      <c r="BU2303" s="48"/>
      <c r="BY2303" s="41">
        <v>45656</v>
      </c>
      <c r="BZ2303">
        <v>15.09</v>
      </c>
      <c r="CA2303">
        <v>14.1031</v>
      </c>
    </row>
    <row r="2304" spans="1:79">
      <c r="A2304" s="48"/>
      <c r="E2304" s="48"/>
      <c r="M2304" s="48"/>
      <c r="Q2304" s="48"/>
      <c r="U2304" s="48"/>
      <c r="Y2304" s="48"/>
      <c r="AC2304" s="48"/>
      <c r="AG2304" s="48"/>
      <c r="AK2304" s="45"/>
      <c r="AO2304" s="48"/>
      <c r="AS2304" s="48"/>
      <c r="AW2304" s="48"/>
      <c r="BA2304" s="48"/>
      <c r="BE2304" s="48"/>
      <c r="BI2304" s="48"/>
      <c r="BM2304" s="41">
        <v>45355</v>
      </c>
      <c r="BN2304">
        <v>12.8</v>
      </c>
      <c r="BO2304">
        <v>12.005599999999999</v>
      </c>
      <c r="BQ2304" s="48"/>
      <c r="BU2304" s="48"/>
      <c r="BY2304" s="41">
        <v>45657</v>
      </c>
      <c r="BZ2304">
        <v>15.08</v>
      </c>
      <c r="CA2304">
        <v>14.0938</v>
      </c>
    </row>
    <row r="2305" spans="1:79">
      <c r="A2305" s="48"/>
      <c r="E2305" s="48"/>
      <c r="M2305" s="48"/>
      <c r="Q2305" s="48"/>
      <c r="U2305" s="48"/>
      <c r="Y2305" s="48"/>
      <c r="AC2305" s="48"/>
      <c r="AG2305" s="48"/>
      <c r="AK2305" s="45"/>
      <c r="AO2305" s="48"/>
      <c r="AS2305" s="48"/>
      <c r="AW2305" s="48"/>
      <c r="BA2305" s="48"/>
      <c r="BE2305" s="48"/>
      <c r="BI2305" s="48"/>
      <c r="BM2305" s="41">
        <v>45356</v>
      </c>
      <c r="BN2305">
        <v>12.92</v>
      </c>
      <c r="BO2305">
        <v>12.1182</v>
      </c>
      <c r="BQ2305" s="48"/>
      <c r="BU2305" s="48"/>
      <c r="BY2305" s="41">
        <v>45659</v>
      </c>
      <c r="BZ2305">
        <v>15.1</v>
      </c>
      <c r="CA2305">
        <v>14.112500000000001</v>
      </c>
    </row>
    <row r="2306" spans="1:79">
      <c r="A2306" s="48"/>
      <c r="E2306" s="48"/>
      <c r="M2306" s="48"/>
      <c r="Q2306" s="48"/>
      <c r="U2306" s="48"/>
      <c r="Y2306" s="48"/>
      <c r="AC2306" s="48"/>
      <c r="AG2306" s="48"/>
      <c r="AK2306" s="45"/>
      <c r="AO2306" s="48"/>
      <c r="AS2306" s="48"/>
      <c r="AW2306" s="48"/>
      <c r="BA2306" s="48"/>
      <c r="BE2306" s="48"/>
      <c r="BI2306" s="48"/>
      <c r="BM2306" s="41">
        <v>45357</v>
      </c>
      <c r="BN2306">
        <v>13.05</v>
      </c>
      <c r="BO2306">
        <v>12.2401</v>
      </c>
      <c r="BQ2306" s="48"/>
      <c r="BU2306" s="48"/>
      <c r="BY2306" s="41">
        <v>45660</v>
      </c>
      <c r="BZ2306">
        <v>14.95</v>
      </c>
      <c r="CA2306">
        <v>13.972300000000001</v>
      </c>
    </row>
    <row r="2307" spans="1:79">
      <c r="A2307" s="48"/>
      <c r="E2307" s="48"/>
      <c r="M2307" s="48"/>
      <c r="Q2307" s="48"/>
      <c r="U2307" s="48"/>
      <c r="Y2307" s="48"/>
      <c r="AC2307" s="48"/>
      <c r="AG2307" s="48"/>
      <c r="AK2307" s="45"/>
      <c r="AO2307" s="48"/>
      <c r="AS2307" s="48"/>
      <c r="AW2307" s="48"/>
      <c r="BA2307" s="48"/>
      <c r="BE2307" s="48"/>
      <c r="BI2307" s="48"/>
      <c r="BM2307" s="41">
        <v>45358</v>
      </c>
      <c r="BN2307">
        <v>13.05</v>
      </c>
      <c r="BO2307">
        <v>12.2401</v>
      </c>
      <c r="BQ2307" s="48"/>
      <c r="BU2307" s="48"/>
      <c r="BY2307" s="41">
        <v>45663</v>
      </c>
      <c r="BZ2307">
        <v>14.95</v>
      </c>
      <c r="CA2307">
        <v>13.972300000000001</v>
      </c>
    </row>
    <row r="2308" spans="1:79">
      <c r="A2308" s="48"/>
      <c r="E2308" s="48"/>
      <c r="M2308" s="48"/>
      <c r="Q2308" s="48"/>
      <c r="U2308" s="48"/>
      <c r="Y2308" s="48"/>
      <c r="AC2308" s="48"/>
      <c r="AG2308" s="48"/>
      <c r="AK2308" s="45"/>
      <c r="AO2308" s="48"/>
      <c r="AS2308" s="48"/>
      <c r="AW2308" s="48"/>
      <c r="BA2308" s="48"/>
      <c r="BE2308" s="48"/>
      <c r="BI2308" s="48"/>
      <c r="BM2308" s="41">
        <v>45359</v>
      </c>
      <c r="BN2308">
        <v>13.02</v>
      </c>
      <c r="BO2308">
        <v>12.212</v>
      </c>
      <c r="BQ2308" s="48"/>
      <c r="BU2308" s="48"/>
      <c r="BY2308" s="41">
        <v>45664</v>
      </c>
      <c r="BZ2308">
        <v>14.99</v>
      </c>
      <c r="CA2308">
        <v>14.0097</v>
      </c>
    </row>
    <row r="2309" spans="1:79">
      <c r="A2309" s="48"/>
      <c r="E2309" s="48"/>
      <c r="M2309" s="48"/>
      <c r="Q2309" s="48"/>
      <c r="U2309" s="48"/>
      <c r="Y2309" s="48"/>
      <c r="AC2309" s="48"/>
      <c r="AG2309" s="48"/>
      <c r="AK2309" s="45"/>
      <c r="AO2309" s="48"/>
      <c r="AS2309" s="48"/>
      <c r="AW2309" s="48"/>
      <c r="BA2309" s="48"/>
      <c r="BE2309" s="48"/>
      <c r="BI2309" s="48"/>
      <c r="BM2309" s="41">
        <v>45362</v>
      </c>
      <c r="BN2309">
        <v>13</v>
      </c>
      <c r="BO2309">
        <v>12.193199999999999</v>
      </c>
      <c r="BQ2309" s="48"/>
      <c r="BU2309" s="48"/>
      <c r="BY2309" s="41">
        <v>45665</v>
      </c>
      <c r="BZ2309">
        <v>14.9</v>
      </c>
      <c r="CA2309">
        <v>13.9255</v>
      </c>
    </row>
    <row r="2310" spans="1:79">
      <c r="A2310" s="48"/>
      <c r="E2310" s="48"/>
      <c r="M2310" s="48"/>
      <c r="Q2310" s="48"/>
      <c r="U2310" s="48"/>
      <c r="Y2310" s="48"/>
      <c r="AC2310" s="48"/>
      <c r="AG2310" s="48"/>
      <c r="AK2310" s="45"/>
      <c r="AO2310" s="48"/>
      <c r="AS2310" s="48"/>
      <c r="AW2310" s="48"/>
      <c r="BA2310" s="48"/>
      <c r="BE2310" s="48"/>
      <c r="BI2310" s="48"/>
      <c r="BM2310" s="41">
        <v>45363</v>
      </c>
      <c r="BN2310">
        <v>13</v>
      </c>
      <c r="BO2310">
        <v>12.193199999999999</v>
      </c>
      <c r="BQ2310" s="48"/>
      <c r="BU2310" s="48"/>
      <c r="BY2310" s="41">
        <v>45666</v>
      </c>
      <c r="BZ2310">
        <v>14.9</v>
      </c>
      <c r="CA2310">
        <v>13.9255</v>
      </c>
    </row>
    <row r="2311" spans="1:79">
      <c r="A2311" s="48"/>
      <c r="E2311" s="48"/>
      <c r="M2311" s="48"/>
      <c r="Q2311" s="48"/>
      <c r="U2311" s="48"/>
      <c r="Y2311" s="48"/>
      <c r="AC2311" s="48"/>
      <c r="AG2311" s="48"/>
      <c r="AK2311" s="45"/>
      <c r="AO2311" s="48"/>
      <c r="AS2311" s="48"/>
      <c r="AW2311" s="48"/>
      <c r="BA2311" s="48"/>
      <c r="BE2311" s="48"/>
      <c r="BI2311" s="48"/>
      <c r="BM2311" s="41">
        <v>45364</v>
      </c>
      <c r="BN2311">
        <v>13</v>
      </c>
      <c r="BO2311">
        <v>12.193199999999999</v>
      </c>
      <c r="BQ2311" s="48"/>
      <c r="BU2311" s="48"/>
      <c r="BY2311" s="41">
        <v>45667</v>
      </c>
      <c r="BZ2311">
        <v>14.9</v>
      </c>
      <c r="CA2311">
        <v>13.9255</v>
      </c>
    </row>
    <row r="2312" spans="1:79">
      <c r="A2312" s="48"/>
      <c r="E2312" s="48"/>
      <c r="M2312" s="48"/>
      <c r="Q2312" s="48"/>
      <c r="U2312" s="48"/>
      <c r="Y2312" s="48"/>
      <c r="AC2312" s="48"/>
      <c r="AG2312" s="48"/>
      <c r="AK2312" s="45"/>
      <c r="AO2312" s="48"/>
      <c r="AS2312" s="48"/>
      <c r="AW2312" s="48"/>
      <c r="BA2312" s="48"/>
      <c r="BE2312" s="48"/>
      <c r="BI2312" s="48"/>
      <c r="BM2312" s="41">
        <v>45365</v>
      </c>
      <c r="BN2312">
        <v>12.9</v>
      </c>
      <c r="BO2312">
        <v>12.099399999999999</v>
      </c>
      <c r="BQ2312" s="48"/>
      <c r="BU2312" s="48"/>
      <c r="BY2312" s="41">
        <v>45670</v>
      </c>
      <c r="BZ2312">
        <v>15</v>
      </c>
      <c r="CA2312">
        <v>14.019</v>
      </c>
    </row>
    <row r="2313" spans="1:79">
      <c r="A2313" s="48"/>
      <c r="E2313" s="48"/>
      <c r="M2313" s="48"/>
      <c r="Q2313" s="48"/>
      <c r="U2313" s="48"/>
      <c r="Y2313" s="48"/>
      <c r="AC2313" s="48"/>
      <c r="AG2313" s="48"/>
      <c r="AK2313" s="45"/>
      <c r="AO2313" s="48"/>
      <c r="AS2313" s="48"/>
      <c r="AW2313" s="48"/>
      <c r="BA2313" s="48"/>
      <c r="BE2313" s="48"/>
      <c r="BI2313" s="48"/>
      <c r="BM2313" s="41">
        <v>45366</v>
      </c>
      <c r="BN2313">
        <v>12.95</v>
      </c>
      <c r="BO2313">
        <v>12.1463</v>
      </c>
      <c r="BQ2313" s="48"/>
      <c r="BU2313" s="48"/>
      <c r="BY2313" s="41">
        <v>45671</v>
      </c>
      <c r="BZ2313">
        <v>15.14</v>
      </c>
      <c r="CA2313">
        <v>14.149800000000001</v>
      </c>
    </row>
    <row r="2314" spans="1:79">
      <c r="A2314" s="48"/>
      <c r="E2314" s="48"/>
      <c r="M2314" s="48"/>
      <c r="Q2314" s="48"/>
      <c r="U2314" s="48"/>
      <c r="Y2314" s="48"/>
      <c r="AC2314" s="48"/>
      <c r="AG2314" s="48"/>
      <c r="AK2314" s="45"/>
      <c r="AO2314" s="48"/>
      <c r="AS2314" s="48"/>
      <c r="AW2314" s="48"/>
      <c r="BA2314" s="48"/>
      <c r="BE2314" s="48"/>
      <c r="BI2314" s="48"/>
      <c r="BM2314" s="41">
        <v>45369</v>
      </c>
      <c r="BN2314">
        <v>13.04</v>
      </c>
      <c r="BO2314">
        <v>12.230700000000001</v>
      </c>
      <c r="BQ2314" s="48"/>
      <c r="BU2314" s="48"/>
      <c r="BY2314" s="41">
        <v>45672</v>
      </c>
      <c r="BZ2314">
        <v>15.3</v>
      </c>
      <c r="CA2314">
        <v>14.2994</v>
      </c>
    </row>
    <row r="2315" spans="1:79">
      <c r="A2315" s="48"/>
      <c r="E2315" s="48"/>
      <c r="M2315" s="48"/>
      <c r="Q2315" s="48"/>
      <c r="U2315" s="48"/>
      <c r="Y2315" s="48"/>
      <c r="AC2315" s="48"/>
      <c r="AG2315" s="48"/>
      <c r="AK2315" s="45"/>
      <c r="AO2315" s="48"/>
      <c r="AS2315" s="48"/>
      <c r="AW2315" s="48"/>
      <c r="BA2315" s="48"/>
      <c r="BE2315" s="48"/>
      <c r="BI2315" s="48"/>
      <c r="BM2315" s="41">
        <v>45370</v>
      </c>
      <c r="BN2315">
        <v>13</v>
      </c>
      <c r="BO2315">
        <v>12.193199999999999</v>
      </c>
      <c r="BQ2315" s="48"/>
      <c r="BU2315" s="48"/>
      <c r="BY2315" s="41">
        <v>45673</v>
      </c>
      <c r="BZ2315">
        <v>15.8</v>
      </c>
      <c r="CA2315">
        <v>14.7667</v>
      </c>
    </row>
    <row r="2316" spans="1:79">
      <c r="A2316" s="48"/>
      <c r="E2316" s="48"/>
      <c r="M2316" s="48"/>
      <c r="Q2316" s="48"/>
      <c r="U2316" s="48"/>
      <c r="Y2316" s="48"/>
      <c r="AC2316" s="48"/>
      <c r="AG2316" s="48"/>
      <c r="AK2316" s="45"/>
      <c r="AO2316" s="48"/>
      <c r="AS2316" s="48"/>
      <c r="AW2316" s="48"/>
      <c r="BA2316" s="48"/>
      <c r="BE2316" s="48"/>
      <c r="BI2316" s="48"/>
      <c r="BM2316" s="41">
        <v>45372</v>
      </c>
      <c r="BN2316">
        <v>12.99</v>
      </c>
      <c r="BO2316">
        <v>12.1838</v>
      </c>
      <c r="BQ2316" s="48"/>
      <c r="BU2316" s="48"/>
      <c r="BY2316" s="41">
        <v>45674</v>
      </c>
      <c r="BZ2316">
        <v>15.99</v>
      </c>
      <c r="CA2316">
        <v>14.9443</v>
      </c>
    </row>
    <row r="2317" spans="1:79">
      <c r="A2317" s="48"/>
      <c r="E2317" s="48"/>
      <c r="M2317" s="48"/>
      <c r="Q2317" s="48"/>
      <c r="U2317" s="48"/>
      <c r="Y2317" s="48"/>
      <c r="AC2317" s="48"/>
      <c r="AG2317" s="48"/>
      <c r="AK2317" s="45"/>
      <c r="AO2317" s="48"/>
      <c r="AS2317" s="48"/>
      <c r="AW2317" s="48"/>
      <c r="BA2317" s="48"/>
      <c r="BE2317" s="48"/>
      <c r="BI2317" s="48"/>
      <c r="BM2317" s="41">
        <v>45373</v>
      </c>
      <c r="BN2317">
        <v>12.9</v>
      </c>
      <c r="BO2317">
        <v>12.099399999999999</v>
      </c>
      <c r="BQ2317" s="48"/>
      <c r="BU2317" s="48"/>
      <c r="BY2317" s="41">
        <v>45677</v>
      </c>
      <c r="BZ2317">
        <v>16.440000000000001</v>
      </c>
      <c r="CA2317">
        <v>15.364800000000001</v>
      </c>
    </row>
    <row r="2318" spans="1:79">
      <c r="A2318" s="48"/>
      <c r="E2318" s="48"/>
      <c r="M2318" s="48"/>
      <c r="Q2318" s="48"/>
      <c r="U2318" s="48"/>
      <c r="Y2318" s="48"/>
      <c r="AC2318" s="48"/>
      <c r="AG2318" s="48"/>
      <c r="AK2318" s="45"/>
      <c r="AO2318" s="48"/>
      <c r="AS2318" s="48"/>
      <c r="AW2318" s="48"/>
      <c r="BA2318" s="48"/>
      <c r="BE2318" s="48"/>
      <c r="BI2318" s="48"/>
      <c r="BM2318" s="41">
        <v>45376</v>
      </c>
      <c r="BN2318">
        <v>12.95</v>
      </c>
      <c r="BO2318">
        <v>12.1463</v>
      </c>
      <c r="BQ2318" s="48"/>
      <c r="BU2318" s="48"/>
      <c r="BY2318" s="41">
        <v>45678</v>
      </c>
      <c r="BZ2318">
        <v>16.5</v>
      </c>
      <c r="CA2318">
        <v>15.4209</v>
      </c>
    </row>
    <row r="2319" spans="1:79">
      <c r="A2319" s="48"/>
      <c r="E2319" s="48"/>
      <c r="M2319" s="48"/>
      <c r="Q2319" s="48"/>
      <c r="U2319" s="48"/>
      <c r="Y2319" s="48"/>
      <c r="AC2319" s="48"/>
      <c r="AG2319" s="48"/>
      <c r="AK2319" s="45"/>
      <c r="AO2319" s="48"/>
      <c r="AS2319" s="48"/>
      <c r="AW2319" s="48"/>
      <c r="BA2319" s="48"/>
      <c r="BE2319" s="48"/>
      <c r="BI2319" s="48"/>
      <c r="BM2319" s="41">
        <v>45377</v>
      </c>
      <c r="BN2319">
        <v>12.94</v>
      </c>
      <c r="BO2319">
        <v>12.136900000000001</v>
      </c>
      <c r="BQ2319" s="48"/>
      <c r="BU2319" s="48"/>
      <c r="BY2319" s="41">
        <v>45679</v>
      </c>
      <c r="BZ2319">
        <v>16.79</v>
      </c>
      <c r="CA2319">
        <v>15.6919</v>
      </c>
    </row>
    <row r="2320" spans="1:79">
      <c r="A2320" s="48"/>
      <c r="E2320" s="48"/>
      <c r="M2320" s="48"/>
      <c r="Q2320" s="48"/>
      <c r="U2320" s="48"/>
      <c r="Y2320" s="48"/>
      <c r="AC2320" s="48"/>
      <c r="AG2320" s="48"/>
      <c r="AK2320" s="45"/>
      <c r="AO2320" s="48"/>
      <c r="AS2320" s="48"/>
      <c r="AW2320" s="48"/>
      <c r="BA2320" s="48"/>
      <c r="BE2320" s="48"/>
      <c r="BI2320" s="48"/>
      <c r="BM2320" s="41">
        <v>45378</v>
      </c>
      <c r="BN2320">
        <v>12.99</v>
      </c>
      <c r="BO2320">
        <v>12.1838</v>
      </c>
      <c r="BQ2320" s="48"/>
      <c r="BU2320" s="48"/>
      <c r="BY2320" s="41">
        <v>45680</v>
      </c>
      <c r="BZ2320">
        <v>16.8</v>
      </c>
      <c r="CA2320">
        <v>15.7013</v>
      </c>
    </row>
    <row r="2321" spans="1:79">
      <c r="A2321" s="48"/>
      <c r="E2321" s="48"/>
      <c r="M2321" s="48"/>
      <c r="Q2321" s="48"/>
      <c r="U2321" s="48"/>
      <c r="Y2321" s="48"/>
      <c r="AC2321" s="48"/>
      <c r="AG2321" s="48"/>
      <c r="AK2321" s="45"/>
      <c r="AO2321" s="48"/>
      <c r="AS2321" s="48"/>
      <c r="AW2321" s="48"/>
      <c r="BA2321" s="48"/>
      <c r="BE2321" s="48"/>
      <c r="BI2321" s="48"/>
      <c r="BM2321" s="41">
        <v>45379</v>
      </c>
      <c r="BN2321">
        <v>12.98</v>
      </c>
      <c r="BO2321">
        <v>12.1744</v>
      </c>
      <c r="BQ2321" s="48"/>
      <c r="BU2321" s="48"/>
      <c r="BY2321" s="41">
        <v>45681</v>
      </c>
      <c r="BZ2321">
        <v>16.8</v>
      </c>
      <c r="CA2321">
        <v>15.7013</v>
      </c>
    </row>
    <row r="2322" spans="1:79">
      <c r="A2322" s="48"/>
      <c r="E2322" s="48"/>
      <c r="M2322" s="48"/>
      <c r="Q2322" s="48"/>
      <c r="U2322" s="48"/>
      <c r="Y2322" s="48"/>
      <c r="AC2322" s="48"/>
      <c r="AG2322" s="48"/>
      <c r="AK2322" s="45"/>
      <c r="AO2322" s="48"/>
      <c r="AS2322" s="48"/>
      <c r="AW2322" s="48"/>
      <c r="BA2322" s="48"/>
      <c r="BE2322" s="48"/>
      <c r="BI2322" s="48"/>
      <c r="BM2322" s="41">
        <v>45380</v>
      </c>
      <c r="BN2322">
        <v>13.14</v>
      </c>
      <c r="BO2322">
        <v>12.3245</v>
      </c>
      <c r="BQ2322" s="48"/>
      <c r="BU2322" s="48"/>
      <c r="BY2322" s="41">
        <v>45684</v>
      </c>
      <c r="BZ2322">
        <v>16.8</v>
      </c>
      <c r="CA2322">
        <v>15.7013</v>
      </c>
    </row>
    <row r="2323" spans="1:79">
      <c r="A2323" s="48"/>
      <c r="E2323" s="48"/>
      <c r="M2323" s="48"/>
      <c r="Q2323" s="48"/>
      <c r="U2323" s="48"/>
      <c r="Y2323" s="48"/>
      <c r="AC2323" s="48"/>
      <c r="AG2323" s="48"/>
      <c r="AK2323" s="45"/>
      <c r="AO2323" s="48"/>
      <c r="AS2323" s="48"/>
      <c r="AW2323" s="48"/>
      <c r="BA2323" s="48"/>
      <c r="BE2323" s="48"/>
      <c r="BI2323" s="48"/>
      <c r="BM2323" s="41">
        <v>45383</v>
      </c>
      <c r="BN2323">
        <v>12.96</v>
      </c>
      <c r="BO2323">
        <v>12.1557</v>
      </c>
      <c r="BQ2323" s="48"/>
      <c r="BU2323" s="48"/>
      <c r="BY2323" s="41">
        <v>45685</v>
      </c>
      <c r="BZ2323">
        <v>16.8</v>
      </c>
      <c r="CA2323">
        <v>15.7013</v>
      </c>
    </row>
    <row r="2324" spans="1:79">
      <c r="A2324" s="48"/>
      <c r="E2324" s="48"/>
      <c r="M2324" s="48"/>
      <c r="Q2324" s="48"/>
      <c r="U2324" s="48"/>
      <c r="Y2324" s="48"/>
      <c r="AC2324" s="48"/>
      <c r="AG2324" s="48"/>
      <c r="AK2324" s="45"/>
      <c r="AO2324" s="48"/>
      <c r="AS2324" s="48"/>
      <c r="AW2324" s="48"/>
      <c r="BA2324" s="48"/>
      <c r="BE2324" s="48"/>
      <c r="BI2324" s="48"/>
      <c r="BM2324" s="41">
        <v>45384</v>
      </c>
      <c r="BN2324">
        <v>12.9</v>
      </c>
      <c r="BO2324">
        <v>12.099399999999999</v>
      </c>
      <c r="BQ2324" s="48"/>
      <c r="BU2324" s="48"/>
      <c r="BY2324" s="41">
        <v>45686</v>
      </c>
      <c r="BZ2324">
        <v>16.649999999999999</v>
      </c>
      <c r="CA2324">
        <v>15.5611</v>
      </c>
    </row>
    <row r="2325" spans="1:79">
      <c r="A2325" s="48"/>
      <c r="E2325" s="48"/>
      <c r="M2325" s="48"/>
      <c r="Q2325" s="48"/>
      <c r="U2325" s="48"/>
      <c r="Y2325" s="48"/>
      <c r="AC2325" s="48"/>
      <c r="AG2325" s="48"/>
      <c r="AK2325" s="45"/>
      <c r="AO2325" s="48"/>
      <c r="AS2325" s="48"/>
      <c r="AW2325" s="48"/>
      <c r="BA2325" s="48"/>
      <c r="BE2325" s="48"/>
      <c r="BI2325" s="48"/>
      <c r="BM2325" s="41">
        <v>45385</v>
      </c>
      <c r="BN2325">
        <v>12.93</v>
      </c>
      <c r="BO2325">
        <v>12.127599999999999</v>
      </c>
      <c r="BQ2325" s="48"/>
      <c r="BU2325" s="48"/>
      <c r="BY2325" s="41">
        <v>45687</v>
      </c>
      <c r="BZ2325">
        <v>16.649999999999999</v>
      </c>
      <c r="CA2325">
        <v>15.5611</v>
      </c>
    </row>
    <row r="2326" spans="1:79">
      <c r="A2326" s="48"/>
      <c r="E2326" s="48"/>
      <c r="M2326" s="48"/>
      <c r="Q2326" s="48"/>
      <c r="U2326" s="48"/>
      <c r="Y2326" s="48"/>
      <c r="AC2326" s="48"/>
      <c r="AG2326" s="48"/>
      <c r="AK2326" s="45"/>
      <c r="AO2326" s="48"/>
      <c r="AS2326" s="48"/>
      <c r="AW2326" s="48"/>
      <c r="BA2326" s="48"/>
      <c r="BE2326" s="48"/>
      <c r="BI2326" s="48"/>
      <c r="BM2326" s="41">
        <v>45386</v>
      </c>
      <c r="BN2326">
        <v>12.92</v>
      </c>
      <c r="BO2326">
        <v>12.1182</v>
      </c>
      <c r="BQ2326" s="48"/>
      <c r="BU2326" s="48"/>
      <c r="BY2326" s="41">
        <v>45688</v>
      </c>
      <c r="BZ2326">
        <v>16.649999999999999</v>
      </c>
      <c r="CA2326">
        <v>15.5611</v>
      </c>
    </row>
    <row r="2327" spans="1:79">
      <c r="A2327" s="48"/>
      <c r="E2327" s="48"/>
      <c r="M2327" s="48"/>
      <c r="Q2327" s="48"/>
      <c r="U2327" s="48"/>
      <c r="Y2327" s="48"/>
      <c r="AC2327" s="48"/>
      <c r="AG2327" s="48"/>
      <c r="AK2327" s="45"/>
      <c r="AO2327" s="48"/>
      <c r="AS2327" s="48"/>
      <c r="AW2327" s="48"/>
      <c r="BA2327" s="48"/>
      <c r="BE2327" s="48"/>
      <c r="BI2327" s="48"/>
      <c r="BM2327" s="41">
        <v>45387</v>
      </c>
      <c r="BN2327">
        <v>12.9</v>
      </c>
      <c r="BO2327">
        <v>12.099399999999999</v>
      </c>
      <c r="BQ2327" s="48"/>
      <c r="BU2327" s="48"/>
      <c r="BY2327" s="41">
        <v>45691</v>
      </c>
      <c r="BZ2327">
        <v>16.93</v>
      </c>
      <c r="CA2327">
        <v>15.822800000000001</v>
      </c>
    </row>
    <row r="2328" spans="1:79">
      <c r="A2328" s="48"/>
      <c r="E2328" s="48"/>
      <c r="M2328" s="48"/>
      <c r="Q2328" s="48"/>
      <c r="U2328" s="48"/>
      <c r="Y2328" s="48"/>
      <c r="AC2328" s="48"/>
      <c r="AG2328" s="48"/>
      <c r="AK2328" s="45"/>
      <c r="AO2328" s="48"/>
      <c r="AS2328" s="48"/>
      <c r="AW2328" s="48"/>
      <c r="BA2328" s="48"/>
      <c r="BE2328" s="48"/>
      <c r="BI2328" s="48"/>
      <c r="BM2328" s="41">
        <v>45390</v>
      </c>
      <c r="BN2328">
        <v>12.89</v>
      </c>
      <c r="BO2328">
        <v>12.09</v>
      </c>
      <c r="BQ2328" s="48"/>
      <c r="BU2328" s="48"/>
      <c r="BY2328" s="41">
        <v>45692</v>
      </c>
      <c r="BZ2328">
        <v>16.8</v>
      </c>
      <c r="CA2328">
        <v>15.7013</v>
      </c>
    </row>
    <row r="2329" spans="1:79">
      <c r="A2329" s="48"/>
      <c r="E2329" s="48"/>
      <c r="M2329" s="48"/>
      <c r="Q2329" s="48"/>
      <c r="U2329" s="48"/>
      <c r="Y2329" s="48"/>
      <c r="AC2329" s="48"/>
      <c r="AG2329" s="48"/>
      <c r="AK2329" s="45"/>
      <c r="AO2329" s="48"/>
      <c r="AS2329" s="48"/>
      <c r="AW2329" s="48"/>
      <c r="BA2329" s="48"/>
      <c r="BE2329" s="48"/>
      <c r="BI2329" s="48"/>
      <c r="BM2329" s="41">
        <v>45394</v>
      </c>
      <c r="BN2329">
        <v>13</v>
      </c>
      <c r="BO2329">
        <v>12.193199999999999</v>
      </c>
      <c r="BQ2329" s="48"/>
      <c r="BU2329" s="48"/>
      <c r="BY2329" s="41">
        <v>45693</v>
      </c>
      <c r="BZ2329">
        <v>16.899999999999999</v>
      </c>
      <c r="CA2329">
        <v>15.794700000000001</v>
      </c>
    </row>
    <row r="2330" spans="1:79">
      <c r="A2330" s="48"/>
      <c r="E2330" s="48"/>
      <c r="M2330" s="48"/>
      <c r="Q2330" s="48"/>
      <c r="U2330" s="48"/>
      <c r="Y2330" s="48"/>
      <c r="AC2330" s="48"/>
      <c r="AG2330" s="48"/>
      <c r="AK2330" s="45"/>
      <c r="AO2330" s="48"/>
      <c r="AS2330" s="48"/>
      <c r="AW2330" s="48"/>
      <c r="BA2330" s="48"/>
      <c r="BE2330" s="48"/>
      <c r="BI2330" s="48"/>
      <c r="BM2330" s="41">
        <v>45397</v>
      </c>
      <c r="BN2330">
        <v>13</v>
      </c>
      <c r="BO2330">
        <v>12.193199999999999</v>
      </c>
      <c r="BQ2330" s="48"/>
      <c r="BU2330" s="48"/>
      <c r="BY2330" s="41">
        <v>45694</v>
      </c>
      <c r="BZ2330">
        <v>17</v>
      </c>
      <c r="CA2330">
        <v>15.888199999999999</v>
      </c>
    </row>
    <row r="2331" spans="1:79">
      <c r="A2331" s="48"/>
      <c r="E2331" s="48"/>
      <c r="M2331" s="48"/>
      <c r="Q2331" s="48"/>
      <c r="U2331" s="48"/>
      <c r="Y2331" s="48"/>
      <c r="AC2331" s="48"/>
      <c r="AG2331" s="48"/>
      <c r="AK2331" s="45"/>
      <c r="AO2331" s="48"/>
      <c r="AS2331" s="48"/>
      <c r="AW2331" s="48"/>
      <c r="BA2331" s="48"/>
      <c r="BE2331" s="48"/>
      <c r="BI2331" s="48"/>
      <c r="BM2331" s="41">
        <v>45398</v>
      </c>
      <c r="BN2331">
        <v>12.9</v>
      </c>
      <c r="BO2331">
        <v>12.099399999999999</v>
      </c>
      <c r="BQ2331" s="48"/>
      <c r="BU2331" s="48"/>
      <c r="BY2331" s="41">
        <v>45695</v>
      </c>
      <c r="BZ2331">
        <v>16.95</v>
      </c>
      <c r="CA2331">
        <v>15.8415</v>
      </c>
    </row>
    <row r="2332" spans="1:79">
      <c r="A2332" s="48"/>
      <c r="E2332" s="48"/>
      <c r="M2332" s="48"/>
      <c r="Q2332" s="48"/>
      <c r="U2332" s="48"/>
      <c r="Y2332" s="48"/>
      <c r="AC2332" s="48"/>
      <c r="AG2332" s="48"/>
      <c r="AK2332" s="45"/>
      <c r="AO2332" s="48"/>
      <c r="AS2332" s="48"/>
      <c r="AW2332" s="48"/>
      <c r="BA2332" s="48"/>
      <c r="BE2332" s="48"/>
      <c r="BI2332" s="48"/>
      <c r="BM2332" s="41">
        <v>45399</v>
      </c>
      <c r="BN2332">
        <v>12.8</v>
      </c>
      <c r="BO2332">
        <v>12.005599999999999</v>
      </c>
      <c r="BQ2332" s="48"/>
      <c r="BU2332" s="48"/>
      <c r="BY2332" s="41">
        <v>45698</v>
      </c>
      <c r="BZ2332">
        <v>17</v>
      </c>
      <c r="CA2332">
        <v>15.888199999999999</v>
      </c>
    </row>
    <row r="2333" spans="1:79">
      <c r="A2333" s="48"/>
      <c r="E2333" s="48"/>
      <c r="M2333" s="48"/>
      <c r="Q2333" s="48"/>
      <c r="U2333" s="48"/>
      <c r="Y2333" s="48"/>
      <c r="AC2333" s="48"/>
      <c r="AG2333" s="48"/>
      <c r="AK2333" s="45"/>
      <c r="AO2333" s="48"/>
      <c r="AS2333" s="48"/>
      <c r="AW2333" s="48"/>
      <c r="BA2333" s="48"/>
      <c r="BE2333" s="48"/>
      <c r="BI2333" s="48"/>
      <c r="BM2333" s="41">
        <v>45400</v>
      </c>
      <c r="BN2333">
        <v>12.8</v>
      </c>
      <c r="BO2333">
        <v>12.005599999999999</v>
      </c>
      <c r="BQ2333" s="48"/>
      <c r="BU2333" s="48"/>
      <c r="BY2333" s="41">
        <v>45699</v>
      </c>
      <c r="BZ2333">
        <v>17.2</v>
      </c>
      <c r="CA2333">
        <v>16.075099999999999</v>
      </c>
    </row>
    <row r="2334" spans="1:79">
      <c r="A2334" s="48"/>
      <c r="E2334" s="48"/>
      <c r="M2334" s="48"/>
      <c r="Q2334" s="48"/>
      <c r="U2334" s="48"/>
      <c r="Y2334" s="48"/>
      <c r="AC2334" s="48"/>
      <c r="AG2334" s="48"/>
      <c r="AK2334" s="45"/>
      <c r="AO2334" s="48"/>
      <c r="AS2334" s="48"/>
      <c r="AW2334" s="48"/>
      <c r="BA2334" s="48"/>
      <c r="BE2334" s="48"/>
      <c r="BI2334" s="48"/>
      <c r="BM2334" s="41">
        <v>45401</v>
      </c>
      <c r="BN2334">
        <v>12.72</v>
      </c>
      <c r="BO2334">
        <v>11.9306</v>
      </c>
      <c r="BQ2334" s="48"/>
      <c r="BU2334" s="48"/>
      <c r="BY2334" s="41">
        <v>45700</v>
      </c>
      <c r="BZ2334">
        <v>17.2</v>
      </c>
      <c r="CA2334">
        <v>16.075099999999999</v>
      </c>
    </row>
    <row r="2335" spans="1:79">
      <c r="A2335" s="48"/>
      <c r="E2335" s="48"/>
      <c r="M2335" s="48"/>
      <c r="Q2335" s="48"/>
      <c r="U2335" s="48"/>
      <c r="Y2335" s="48"/>
      <c r="AC2335" s="48"/>
      <c r="AG2335" s="48"/>
      <c r="AK2335" s="45"/>
      <c r="AO2335" s="48"/>
      <c r="AS2335" s="48"/>
      <c r="AW2335" s="48"/>
      <c r="BA2335" s="48"/>
      <c r="BE2335" s="48"/>
      <c r="BI2335" s="48"/>
      <c r="BM2335" s="41">
        <v>45404</v>
      </c>
      <c r="BN2335">
        <v>12.78</v>
      </c>
      <c r="BO2335">
        <v>11.9869</v>
      </c>
      <c r="BQ2335" s="48"/>
      <c r="BU2335" s="48"/>
      <c r="BY2335" s="41">
        <v>45701</v>
      </c>
      <c r="BZ2335">
        <v>17.25</v>
      </c>
      <c r="CA2335">
        <v>16.1218</v>
      </c>
    </row>
    <row r="2336" spans="1:79">
      <c r="A2336" s="48"/>
      <c r="E2336" s="48"/>
      <c r="M2336" s="48"/>
      <c r="Q2336" s="48"/>
      <c r="U2336" s="48"/>
      <c r="Y2336" s="48"/>
      <c r="AC2336" s="48"/>
      <c r="AG2336" s="48"/>
      <c r="AK2336" s="45"/>
      <c r="AO2336" s="48"/>
      <c r="AS2336" s="48"/>
      <c r="AW2336" s="48"/>
      <c r="BA2336" s="48"/>
      <c r="BE2336" s="48"/>
      <c r="BI2336" s="48"/>
      <c r="BM2336" s="41">
        <v>45405</v>
      </c>
      <c r="BN2336">
        <v>12.4</v>
      </c>
      <c r="BO2336">
        <v>11.6304</v>
      </c>
      <c r="BQ2336" s="48"/>
      <c r="BU2336" s="48"/>
      <c r="BY2336" s="41">
        <v>45702</v>
      </c>
      <c r="BZ2336">
        <v>17.25</v>
      </c>
      <c r="CA2336">
        <v>16.1218</v>
      </c>
    </row>
    <row r="2337" spans="1:79">
      <c r="A2337" s="48"/>
      <c r="E2337" s="48"/>
      <c r="M2337" s="48"/>
      <c r="Q2337" s="48"/>
      <c r="U2337" s="48"/>
      <c r="Y2337" s="48"/>
      <c r="AC2337" s="48"/>
      <c r="AG2337" s="48"/>
      <c r="AK2337" s="45"/>
      <c r="AO2337" s="48"/>
      <c r="AS2337" s="48"/>
      <c r="AW2337" s="48"/>
      <c r="BA2337" s="48"/>
      <c r="BE2337" s="48"/>
      <c r="BI2337" s="48"/>
      <c r="BM2337" s="41">
        <v>45406</v>
      </c>
      <c r="BN2337">
        <v>12.4</v>
      </c>
      <c r="BO2337">
        <v>11.6304</v>
      </c>
      <c r="BQ2337" s="48"/>
      <c r="BU2337" s="48"/>
      <c r="BY2337" s="41">
        <v>45705</v>
      </c>
      <c r="BZ2337">
        <v>17</v>
      </c>
      <c r="CA2337">
        <v>15.888199999999999</v>
      </c>
    </row>
    <row r="2338" spans="1:79">
      <c r="A2338" s="48"/>
      <c r="E2338" s="48"/>
      <c r="M2338" s="48"/>
      <c r="Q2338" s="48"/>
      <c r="U2338" s="48"/>
      <c r="Y2338" s="48"/>
      <c r="AC2338" s="48"/>
      <c r="AG2338" s="48"/>
      <c r="AK2338" s="45"/>
      <c r="AO2338" s="48"/>
      <c r="AS2338" s="48"/>
      <c r="AW2338" s="48"/>
      <c r="BA2338" s="48"/>
      <c r="BE2338" s="48"/>
      <c r="BI2338" s="48"/>
      <c r="BM2338" s="41">
        <v>45407</v>
      </c>
      <c r="BN2338">
        <v>12.68</v>
      </c>
      <c r="BO2338">
        <v>11.8931</v>
      </c>
      <c r="BQ2338" s="48"/>
      <c r="BU2338" s="48"/>
      <c r="BY2338" s="41">
        <v>45706</v>
      </c>
      <c r="BZ2338">
        <v>17</v>
      </c>
      <c r="CA2338">
        <v>15.888199999999999</v>
      </c>
    </row>
    <row r="2339" spans="1:79">
      <c r="A2339" s="48"/>
      <c r="E2339" s="48"/>
      <c r="M2339" s="48"/>
      <c r="Q2339" s="48"/>
      <c r="U2339" s="48"/>
      <c r="Y2339" s="48"/>
      <c r="AC2339" s="48"/>
      <c r="AG2339" s="48"/>
      <c r="AK2339" s="45"/>
      <c r="AO2339" s="48"/>
      <c r="AS2339" s="48"/>
      <c r="AW2339" s="48"/>
      <c r="BA2339" s="48"/>
      <c r="BE2339" s="48"/>
      <c r="BI2339" s="48"/>
      <c r="BM2339" s="41">
        <v>45408</v>
      </c>
      <c r="BN2339">
        <v>12.69</v>
      </c>
      <c r="BO2339">
        <v>11.9024</v>
      </c>
      <c r="BQ2339" s="48"/>
      <c r="BU2339" s="48"/>
      <c r="BY2339" s="41">
        <v>45707</v>
      </c>
      <c r="BZ2339">
        <v>16.95</v>
      </c>
      <c r="CA2339">
        <v>15.8415</v>
      </c>
    </row>
    <row r="2340" spans="1:79">
      <c r="A2340" s="48"/>
      <c r="E2340" s="48"/>
      <c r="M2340" s="48"/>
      <c r="Q2340" s="48"/>
      <c r="U2340" s="48"/>
      <c r="Y2340" s="48"/>
      <c r="AC2340" s="48"/>
      <c r="AG2340" s="48"/>
      <c r="AK2340" s="45"/>
      <c r="AO2340" s="48"/>
      <c r="AS2340" s="48"/>
      <c r="AW2340" s="48"/>
      <c r="BA2340" s="48"/>
      <c r="BE2340" s="48"/>
      <c r="BI2340" s="48"/>
      <c r="BM2340" s="41">
        <v>45411</v>
      </c>
      <c r="BN2340">
        <v>12.68</v>
      </c>
      <c r="BO2340">
        <v>11.8931</v>
      </c>
      <c r="BQ2340" s="48"/>
      <c r="BU2340" s="48"/>
      <c r="BY2340" s="41">
        <v>45708</v>
      </c>
      <c r="BZ2340">
        <v>17</v>
      </c>
      <c r="CA2340">
        <v>15.888199999999999</v>
      </c>
    </row>
    <row r="2341" spans="1:79">
      <c r="A2341" s="48"/>
      <c r="E2341" s="48"/>
      <c r="M2341" s="48"/>
      <c r="Q2341" s="48"/>
      <c r="U2341" s="48"/>
      <c r="Y2341" s="48"/>
      <c r="AC2341" s="48"/>
      <c r="AG2341" s="48"/>
      <c r="AK2341" s="45"/>
      <c r="AO2341" s="48"/>
      <c r="AS2341" s="48"/>
      <c r="AW2341" s="48"/>
      <c r="BA2341" s="48"/>
      <c r="BE2341" s="48"/>
      <c r="BI2341" s="48"/>
      <c r="BM2341" s="41">
        <v>45412</v>
      </c>
      <c r="BN2341">
        <v>12.5</v>
      </c>
      <c r="BO2341">
        <v>11.7242</v>
      </c>
      <c r="BQ2341" s="48"/>
      <c r="BU2341" s="48"/>
      <c r="BY2341" s="41">
        <v>45709</v>
      </c>
      <c r="BZ2341">
        <v>17</v>
      </c>
      <c r="CA2341">
        <v>15.888199999999999</v>
      </c>
    </row>
    <row r="2342" spans="1:79">
      <c r="A2342" s="48"/>
      <c r="E2342" s="48"/>
      <c r="M2342" s="48"/>
      <c r="Q2342" s="48"/>
      <c r="U2342" s="48"/>
      <c r="Y2342" s="48"/>
      <c r="AC2342" s="48"/>
      <c r="AG2342" s="48"/>
      <c r="AK2342" s="45"/>
      <c r="AO2342" s="48"/>
      <c r="AS2342" s="48"/>
      <c r="AW2342" s="48"/>
      <c r="BA2342" s="48"/>
      <c r="BE2342" s="48"/>
      <c r="BI2342" s="48"/>
      <c r="BM2342" s="41">
        <v>45414</v>
      </c>
      <c r="BN2342">
        <v>12.5</v>
      </c>
      <c r="BO2342">
        <v>11.7242</v>
      </c>
      <c r="BQ2342" s="48"/>
      <c r="BU2342" s="48"/>
      <c r="BY2342" s="41">
        <v>45712</v>
      </c>
      <c r="BZ2342">
        <v>17.100000000000001</v>
      </c>
      <c r="CA2342">
        <v>15.9817</v>
      </c>
    </row>
    <row r="2343" spans="1:79">
      <c r="A2343" s="48"/>
      <c r="E2343" s="48"/>
      <c r="M2343" s="48"/>
      <c r="Q2343" s="48"/>
      <c r="U2343" s="48"/>
      <c r="Y2343" s="48"/>
      <c r="AC2343" s="48"/>
      <c r="AG2343" s="48"/>
      <c r="AK2343" s="45"/>
      <c r="AO2343" s="48"/>
      <c r="AS2343" s="48"/>
      <c r="AW2343" s="48"/>
      <c r="BA2343" s="48"/>
      <c r="BE2343" s="48"/>
      <c r="BI2343" s="48"/>
      <c r="BM2343" s="41">
        <v>45415</v>
      </c>
      <c r="BN2343">
        <v>12.48</v>
      </c>
      <c r="BO2343">
        <v>11.705500000000001</v>
      </c>
      <c r="BQ2343" s="48"/>
      <c r="BU2343" s="48"/>
      <c r="BY2343" s="41">
        <v>45713</v>
      </c>
      <c r="BZ2343">
        <v>16.96</v>
      </c>
      <c r="CA2343">
        <v>15.8508</v>
      </c>
    </row>
    <row r="2344" spans="1:79">
      <c r="A2344" s="48"/>
      <c r="E2344" s="48"/>
      <c r="M2344" s="48"/>
      <c r="Q2344" s="48"/>
      <c r="U2344" s="48"/>
      <c r="Y2344" s="48"/>
      <c r="AC2344" s="48"/>
      <c r="AG2344" s="48"/>
      <c r="AK2344" s="45"/>
      <c r="AO2344" s="48"/>
      <c r="AS2344" s="48"/>
      <c r="AW2344" s="48"/>
      <c r="BA2344" s="48"/>
      <c r="BE2344" s="48"/>
      <c r="BI2344" s="48"/>
      <c r="BM2344" s="41">
        <v>45418</v>
      </c>
      <c r="BN2344">
        <v>12.64</v>
      </c>
      <c r="BO2344">
        <v>11.855499999999999</v>
      </c>
      <c r="BQ2344" s="48"/>
      <c r="BU2344" s="48"/>
      <c r="BY2344" s="41">
        <v>45714</v>
      </c>
      <c r="BZ2344">
        <v>17.3</v>
      </c>
      <c r="CA2344">
        <v>16.168600000000001</v>
      </c>
    </row>
    <row r="2345" spans="1:79">
      <c r="A2345" s="48"/>
      <c r="E2345" s="48"/>
      <c r="M2345" s="48"/>
      <c r="Q2345" s="48"/>
      <c r="U2345" s="48"/>
      <c r="Y2345" s="48"/>
      <c r="AC2345" s="48"/>
      <c r="AG2345" s="48"/>
      <c r="AK2345" s="45"/>
      <c r="AO2345" s="48"/>
      <c r="AS2345" s="48"/>
      <c r="AW2345" s="48"/>
      <c r="BA2345" s="48"/>
      <c r="BE2345" s="48"/>
      <c r="BI2345" s="48"/>
      <c r="BM2345" s="41">
        <v>45419</v>
      </c>
      <c r="BN2345">
        <v>12.57</v>
      </c>
      <c r="BO2345">
        <v>11.789899999999999</v>
      </c>
      <c r="BQ2345" s="48"/>
      <c r="BU2345" s="48"/>
      <c r="BY2345" s="41">
        <v>45715</v>
      </c>
      <c r="BZ2345">
        <v>17.29</v>
      </c>
      <c r="CA2345">
        <v>16.159199999999998</v>
      </c>
    </row>
    <row r="2346" spans="1:79">
      <c r="A2346" s="48"/>
      <c r="E2346" s="48"/>
      <c r="M2346" s="48"/>
      <c r="Q2346" s="48"/>
      <c r="U2346" s="48"/>
      <c r="Y2346" s="48"/>
      <c r="AC2346" s="48"/>
      <c r="AG2346" s="48"/>
      <c r="AK2346" s="45"/>
      <c r="AO2346" s="48"/>
      <c r="AS2346" s="48"/>
      <c r="AW2346" s="48"/>
      <c r="BA2346" s="48"/>
      <c r="BE2346" s="48"/>
      <c r="BI2346" s="48"/>
      <c r="BM2346" s="41">
        <v>45420</v>
      </c>
      <c r="BN2346">
        <v>12.64</v>
      </c>
      <c r="BO2346">
        <v>11.855499999999999</v>
      </c>
      <c r="BQ2346" s="48"/>
      <c r="BU2346" s="48"/>
      <c r="BY2346" s="41">
        <v>45716</v>
      </c>
      <c r="BZ2346">
        <v>17.149999999999999</v>
      </c>
      <c r="CA2346">
        <v>16.028400000000001</v>
      </c>
    </row>
    <row r="2347" spans="1:79">
      <c r="A2347" s="48"/>
      <c r="E2347" s="48"/>
      <c r="M2347" s="48"/>
      <c r="Q2347" s="48"/>
      <c r="U2347" s="48"/>
      <c r="Y2347" s="48"/>
      <c r="AC2347" s="48"/>
      <c r="AG2347" s="48"/>
      <c r="AK2347" s="45"/>
      <c r="AO2347" s="48"/>
      <c r="AS2347" s="48"/>
      <c r="AW2347" s="48"/>
      <c r="BA2347" s="48"/>
      <c r="BE2347" s="48"/>
      <c r="BI2347" s="48"/>
      <c r="BM2347" s="41">
        <v>45421</v>
      </c>
      <c r="BN2347">
        <v>12.58</v>
      </c>
      <c r="BO2347">
        <v>11.799300000000001</v>
      </c>
      <c r="BQ2347" s="48"/>
      <c r="BU2347" s="48"/>
      <c r="BY2347" s="41">
        <v>45719</v>
      </c>
      <c r="BZ2347">
        <v>17.350000000000001</v>
      </c>
      <c r="CA2347">
        <v>16.215299999999999</v>
      </c>
    </row>
    <row r="2348" spans="1:79">
      <c r="A2348" s="48"/>
      <c r="E2348" s="48"/>
      <c r="M2348" s="48"/>
      <c r="Q2348" s="48"/>
      <c r="U2348" s="48"/>
      <c r="Y2348" s="48"/>
      <c r="AC2348" s="48"/>
      <c r="AG2348" s="48"/>
      <c r="AK2348" s="45"/>
      <c r="AO2348" s="48"/>
      <c r="AS2348" s="48"/>
      <c r="AW2348" s="48"/>
      <c r="BA2348" s="48"/>
      <c r="BE2348" s="48"/>
      <c r="BI2348" s="48"/>
      <c r="BM2348" s="41">
        <v>45422</v>
      </c>
      <c r="BN2348">
        <v>12.5</v>
      </c>
      <c r="BO2348">
        <v>11.7242</v>
      </c>
      <c r="BQ2348" s="48"/>
      <c r="BU2348" s="48"/>
      <c r="BY2348" s="41">
        <v>45720</v>
      </c>
      <c r="BZ2348">
        <v>17.350000000000001</v>
      </c>
      <c r="CA2348">
        <v>16.215299999999999</v>
      </c>
    </row>
    <row r="2349" spans="1:79">
      <c r="A2349" s="48"/>
      <c r="E2349" s="48"/>
      <c r="M2349" s="48"/>
      <c r="Q2349" s="48"/>
      <c r="U2349" s="48"/>
      <c r="Y2349" s="48"/>
      <c r="AC2349" s="48"/>
      <c r="AG2349" s="48"/>
      <c r="AK2349" s="45"/>
      <c r="AO2349" s="48"/>
      <c r="AS2349" s="48"/>
      <c r="AW2349" s="48"/>
      <c r="BA2349" s="48"/>
      <c r="BE2349" s="48"/>
      <c r="BI2349" s="48"/>
      <c r="BM2349" s="41">
        <v>45425</v>
      </c>
      <c r="BN2349">
        <v>12.75</v>
      </c>
      <c r="BO2349">
        <v>11.9587</v>
      </c>
      <c r="BQ2349" s="48"/>
      <c r="BU2349" s="48"/>
      <c r="BY2349" s="41">
        <v>45721</v>
      </c>
      <c r="BZ2349">
        <v>17.350000000000001</v>
      </c>
      <c r="CA2349">
        <v>16.215299999999999</v>
      </c>
    </row>
    <row r="2350" spans="1:79">
      <c r="A2350" s="48"/>
      <c r="E2350" s="48"/>
      <c r="M2350" s="48"/>
      <c r="Q2350" s="48"/>
      <c r="U2350" s="48"/>
      <c r="Y2350" s="48"/>
      <c r="AC2350" s="48"/>
      <c r="AG2350" s="48"/>
      <c r="AK2350" s="45"/>
      <c r="AO2350" s="48"/>
      <c r="AS2350" s="48"/>
      <c r="AW2350" s="48"/>
      <c r="BA2350" s="48"/>
      <c r="BE2350" s="48"/>
      <c r="BI2350" s="48"/>
      <c r="BM2350" s="41">
        <v>45426</v>
      </c>
      <c r="BN2350">
        <v>12.75</v>
      </c>
      <c r="BO2350">
        <v>11.9587</v>
      </c>
      <c r="BQ2350" s="48"/>
      <c r="BU2350" s="48"/>
      <c r="BY2350" s="41">
        <v>45722</v>
      </c>
      <c r="BZ2350">
        <v>17.350000000000001</v>
      </c>
      <c r="CA2350">
        <v>16.215299999999999</v>
      </c>
    </row>
    <row r="2351" spans="1:79">
      <c r="A2351" s="48"/>
      <c r="E2351" s="48"/>
      <c r="M2351" s="48"/>
      <c r="Q2351" s="48"/>
      <c r="U2351" s="48"/>
      <c r="Y2351" s="48"/>
      <c r="AC2351" s="48"/>
      <c r="AG2351" s="48"/>
      <c r="AK2351" s="45"/>
      <c r="AO2351" s="48"/>
      <c r="AS2351" s="48"/>
      <c r="AW2351" s="48"/>
      <c r="BA2351" s="48"/>
      <c r="BE2351" s="48"/>
      <c r="BI2351" s="48"/>
      <c r="BM2351" s="41">
        <v>45427</v>
      </c>
      <c r="BN2351">
        <v>12.7</v>
      </c>
      <c r="BO2351">
        <v>11.911799999999999</v>
      </c>
      <c r="BQ2351" s="48"/>
      <c r="BU2351" s="48"/>
      <c r="BY2351" s="41">
        <v>45723</v>
      </c>
      <c r="BZ2351">
        <v>17.350000000000001</v>
      </c>
      <c r="CA2351">
        <v>16.215299999999999</v>
      </c>
    </row>
    <row r="2352" spans="1:79">
      <c r="A2352" s="48"/>
      <c r="E2352" s="48"/>
      <c r="M2352" s="48"/>
      <c r="Q2352" s="48"/>
      <c r="U2352" s="48"/>
      <c r="Y2352" s="48"/>
      <c r="AC2352" s="48"/>
      <c r="AG2352" s="48"/>
      <c r="AK2352" s="45"/>
      <c r="AO2352" s="48"/>
      <c r="AS2352" s="48"/>
      <c r="AW2352" s="48"/>
      <c r="BA2352" s="48"/>
      <c r="BE2352" s="48"/>
      <c r="BI2352" s="48"/>
      <c r="BM2352" s="41">
        <v>45428</v>
      </c>
      <c r="BN2352">
        <v>12.77</v>
      </c>
      <c r="BO2352">
        <v>11.977499999999999</v>
      </c>
      <c r="BQ2352" s="48"/>
      <c r="BU2352" s="48"/>
      <c r="BY2352" s="41">
        <v>45726</v>
      </c>
      <c r="BZ2352">
        <v>17.350000000000001</v>
      </c>
      <c r="CA2352">
        <v>16.215299999999999</v>
      </c>
    </row>
    <row r="2353" spans="1:79">
      <c r="A2353" s="48"/>
      <c r="E2353" s="48"/>
      <c r="M2353" s="48"/>
      <c r="Q2353" s="48"/>
      <c r="U2353" s="48"/>
      <c r="Y2353" s="48"/>
      <c r="AC2353" s="48"/>
      <c r="AG2353" s="48"/>
      <c r="AK2353" s="45"/>
      <c r="AO2353" s="48"/>
      <c r="AS2353" s="48"/>
      <c r="AW2353" s="48"/>
      <c r="BA2353" s="48"/>
      <c r="BE2353" s="48"/>
      <c r="BI2353" s="48"/>
      <c r="BM2353" s="41">
        <v>45429</v>
      </c>
      <c r="BN2353">
        <v>12.9</v>
      </c>
      <c r="BO2353">
        <v>12.099399999999999</v>
      </c>
      <c r="BQ2353" s="48"/>
      <c r="BU2353" s="48"/>
      <c r="BY2353" s="41">
        <v>45727</v>
      </c>
      <c r="BZ2353">
        <v>17.350000000000001</v>
      </c>
      <c r="CA2353">
        <v>16.215299999999999</v>
      </c>
    </row>
    <row r="2354" spans="1:79">
      <c r="A2354" s="48"/>
      <c r="E2354" s="48"/>
      <c r="M2354" s="48"/>
      <c r="Q2354" s="48"/>
      <c r="U2354" s="48"/>
      <c r="Y2354" s="48"/>
      <c r="AC2354" s="48"/>
      <c r="AG2354" s="48"/>
      <c r="AK2354" s="45"/>
      <c r="AO2354" s="48"/>
      <c r="AS2354" s="48"/>
      <c r="AW2354" s="48"/>
      <c r="BA2354" s="48"/>
      <c r="BE2354" s="48"/>
      <c r="BI2354" s="48"/>
      <c r="BM2354" s="41">
        <v>45432</v>
      </c>
      <c r="BN2354">
        <v>13.09</v>
      </c>
      <c r="BO2354">
        <v>12.2776</v>
      </c>
      <c r="BQ2354" s="48"/>
      <c r="BU2354" s="48"/>
      <c r="BY2354" s="41">
        <v>45728</v>
      </c>
      <c r="BZ2354">
        <v>17.350000000000001</v>
      </c>
      <c r="CA2354">
        <v>16.215299999999999</v>
      </c>
    </row>
    <row r="2355" spans="1:79">
      <c r="A2355" s="48"/>
      <c r="E2355" s="48"/>
      <c r="M2355" s="48"/>
      <c r="Q2355" s="48"/>
      <c r="U2355" s="48"/>
      <c r="Y2355" s="48"/>
      <c r="AC2355" s="48"/>
      <c r="AG2355" s="48"/>
      <c r="AK2355" s="45"/>
      <c r="AO2355" s="48"/>
      <c r="AS2355" s="48"/>
      <c r="AW2355" s="48"/>
      <c r="BA2355" s="48"/>
      <c r="BE2355" s="48"/>
      <c r="BI2355" s="48"/>
      <c r="BM2355" s="41">
        <v>45433</v>
      </c>
      <c r="BN2355">
        <v>12.87</v>
      </c>
      <c r="BO2355">
        <v>12.071300000000001</v>
      </c>
      <c r="BQ2355" s="48"/>
      <c r="BU2355" s="48"/>
      <c r="BY2355" s="41">
        <v>45729</v>
      </c>
      <c r="BZ2355">
        <v>17.36</v>
      </c>
      <c r="CA2355">
        <v>16.224699999999999</v>
      </c>
    </row>
    <row r="2356" spans="1:79">
      <c r="A2356" s="48"/>
      <c r="E2356" s="48"/>
      <c r="M2356" s="48"/>
      <c r="Q2356" s="48"/>
      <c r="U2356" s="48"/>
      <c r="Y2356" s="48"/>
      <c r="AC2356" s="48"/>
      <c r="AG2356" s="48"/>
      <c r="AK2356" s="45"/>
      <c r="AO2356" s="48"/>
      <c r="AS2356" s="48"/>
      <c r="AW2356" s="48"/>
      <c r="BA2356" s="48"/>
      <c r="BE2356" s="48"/>
      <c r="BI2356" s="48"/>
      <c r="BM2356" s="41">
        <v>45434</v>
      </c>
      <c r="BN2356">
        <v>12.87</v>
      </c>
      <c r="BO2356">
        <v>12.071300000000001</v>
      </c>
      <c r="BQ2356" s="48"/>
      <c r="BU2356" s="48"/>
      <c r="BY2356" s="41">
        <v>45730</v>
      </c>
      <c r="BZ2356">
        <v>17.2</v>
      </c>
      <c r="CA2356">
        <v>16.075099999999999</v>
      </c>
    </row>
    <row r="2357" spans="1:79">
      <c r="A2357" s="48"/>
      <c r="E2357" s="48"/>
      <c r="M2357" s="48"/>
      <c r="Q2357" s="48"/>
      <c r="U2357" s="48"/>
      <c r="Y2357" s="48"/>
      <c r="AC2357" s="48"/>
      <c r="AG2357" s="48"/>
      <c r="AK2357" s="45"/>
      <c r="AO2357" s="48"/>
      <c r="AS2357" s="48"/>
      <c r="AW2357" s="48"/>
      <c r="BA2357" s="48"/>
      <c r="BE2357" s="48"/>
      <c r="BI2357" s="48"/>
      <c r="BM2357" s="41">
        <v>45435</v>
      </c>
      <c r="BN2357">
        <v>12.94</v>
      </c>
      <c r="BO2357">
        <v>12.136900000000001</v>
      </c>
      <c r="BQ2357" s="48"/>
      <c r="BU2357" s="48"/>
      <c r="BY2357" s="41">
        <v>45733</v>
      </c>
      <c r="BZ2357">
        <v>17.399999999999999</v>
      </c>
      <c r="CA2357">
        <v>16.262</v>
      </c>
    </row>
    <row r="2358" spans="1:79">
      <c r="A2358" s="48"/>
      <c r="E2358" s="48"/>
      <c r="M2358" s="48"/>
      <c r="Q2358" s="48"/>
      <c r="U2358" s="48"/>
      <c r="Y2358" s="48"/>
      <c r="AC2358" s="48"/>
      <c r="AG2358" s="48"/>
      <c r="AK2358" s="45"/>
      <c r="AO2358" s="48"/>
      <c r="AS2358" s="48"/>
      <c r="AW2358" s="48"/>
      <c r="BA2358" s="48"/>
      <c r="BE2358" s="48"/>
      <c r="BI2358" s="48"/>
      <c r="BM2358" s="41">
        <v>45436</v>
      </c>
      <c r="BN2358">
        <v>12.9</v>
      </c>
      <c r="BO2358">
        <v>12.099399999999999</v>
      </c>
      <c r="BQ2358" s="48"/>
      <c r="BU2358" s="48"/>
      <c r="BY2358" s="41">
        <v>45734</v>
      </c>
      <c r="BZ2358">
        <v>17.3</v>
      </c>
      <c r="CA2358">
        <v>16.168600000000001</v>
      </c>
    </row>
    <row r="2359" spans="1:79">
      <c r="A2359" s="48"/>
      <c r="E2359" s="48"/>
      <c r="M2359" s="48"/>
      <c r="Q2359" s="48"/>
      <c r="U2359" s="48"/>
      <c r="Y2359" s="48"/>
      <c r="AC2359" s="48"/>
      <c r="AG2359" s="48"/>
      <c r="AK2359" s="45"/>
      <c r="AO2359" s="48"/>
      <c r="AS2359" s="48"/>
      <c r="AW2359" s="48"/>
      <c r="BA2359" s="48"/>
      <c r="BE2359" s="48"/>
      <c r="BI2359" s="48"/>
      <c r="BM2359" s="41">
        <v>45439</v>
      </c>
      <c r="BN2359">
        <v>12.94</v>
      </c>
      <c r="BO2359">
        <v>12.136900000000001</v>
      </c>
      <c r="BQ2359" s="48"/>
      <c r="BU2359" s="48"/>
      <c r="BY2359" s="41">
        <v>45735</v>
      </c>
      <c r="BZ2359">
        <v>17.440000000000001</v>
      </c>
      <c r="CA2359">
        <v>16.299399999999999</v>
      </c>
    </row>
    <row r="2360" spans="1:79">
      <c r="A2360" s="48"/>
      <c r="E2360" s="48"/>
      <c r="M2360" s="48"/>
      <c r="Q2360" s="48"/>
      <c r="U2360" s="48"/>
      <c r="Y2360" s="48"/>
      <c r="AC2360" s="48"/>
      <c r="AG2360" s="48"/>
      <c r="AK2360" s="45"/>
      <c r="AO2360" s="48"/>
      <c r="AS2360" s="48"/>
      <c r="AW2360" s="48"/>
      <c r="BA2360" s="48"/>
      <c r="BE2360" s="48"/>
      <c r="BI2360" s="48"/>
      <c r="BM2360" s="41">
        <v>45440</v>
      </c>
      <c r="BN2360">
        <v>12.8</v>
      </c>
      <c r="BO2360">
        <v>12.005599999999999</v>
      </c>
      <c r="BQ2360" s="48"/>
      <c r="BU2360" s="48"/>
      <c r="BY2360" s="41">
        <v>45737</v>
      </c>
      <c r="BZ2360">
        <v>17.75</v>
      </c>
      <c r="CA2360">
        <v>16.589200000000002</v>
      </c>
    </row>
    <row r="2361" spans="1:79">
      <c r="A2361" s="48"/>
      <c r="E2361" s="48"/>
      <c r="M2361" s="48"/>
      <c r="Q2361" s="48"/>
      <c r="U2361" s="48"/>
      <c r="Y2361" s="48"/>
      <c r="AC2361" s="48"/>
      <c r="AG2361" s="48"/>
      <c r="AK2361" s="45"/>
      <c r="AO2361" s="48"/>
      <c r="AS2361" s="48"/>
      <c r="AW2361" s="48"/>
      <c r="BA2361" s="48"/>
      <c r="BE2361" s="48"/>
      <c r="BI2361" s="48"/>
      <c r="BM2361" s="41">
        <v>45441</v>
      </c>
      <c r="BN2361">
        <v>12.78</v>
      </c>
      <c r="BO2361">
        <v>11.9869</v>
      </c>
      <c r="BQ2361" s="48"/>
      <c r="BU2361" s="48"/>
      <c r="BY2361" s="41">
        <v>45740</v>
      </c>
      <c r="BZ2361">
        <v>17.72</v>
      </c>
      <c r="CA2361">
        <v>16.5611</v>
      </c>
    </row>
    <row r="2362" spans="1:79">
      <c r="A2362" s="48"/>
      <c r="E2362" s="48"/>
      <c r="M2362" s="48"/>
      <c r="Q2362" s="48"/>
      <c r="U2362" s="48"/>
      <c r="Y2362" s="48"/>
      <c r="AC2362" s="48"/>
      <c r="AG2362" s="48"/>
      <c r="AK2362" s="45"/>
      <c r="AO2362" s="48"/>
      <c r="AS2362" s="48"/>
      <c r="AW2362" s="48"/>
      <c r="BA2362" s="48"/>
      <c r="BE2362" s="48"/>
      <c r="BI2362" s="48"/>
      <c r="BM2362" s="41">
        <v>45442</v>
      </c>
      <c r="BN2362">
        <v>12.68</v>
      </c>
      <c r="BO2362">
        <v>11.8931</v>
      </c>
      <c r="BQ2362" s="48"/>
      <c r="BU2362" s="48"/>
      <c r="BY2362" s="41">
        <v>45741</v>
      </c>
      <c r="BZ2362">
        <v>17.8</v>
      </c>
      <c r="CA2362">
        <v>16.635899999999999</v>
      </c>
    </row>
    <row r="2363" spans="1:79">
      <c r="A2363" s="48"/>
      <c r="E2363" s="48"/>
      <c r="M2363" s="48"/>
      <c r="Q2363" s="48"/>
      <c r="U2363" s="48"/>
      <c r="Y2363" s="48"/>
      <c r="AC2363" s="48"/>
      <c r="AG2363" s="48"/>
      <c r="AK2363" s="45"/>
      <c r="AO2363" s="48"/>
      <c r="AS2363" s="48"/>
      <c r="AW2363" s="48"/>
      <c r="BA2363" s="48"/>
      <c r="BE2363" s="48"/>
      <c r="BI2363" s="48"/>
      <c r="BM2363" s="41">
        <v>45443</v>
      </c>
      <c r="BN2363">
        <v>12.6</v>
      </c>
      <c r="BO2363">
        <v>11.818</v>
      </c>
      <c r="BQ2363" s="48"/>
      <c r="BU2363" s="48"/>
      <c r="BY2363" s="41">
        <v>45742</v>
      </c>
      <c r="BZ2363">
        <v>17.850000000000001</v>
      </c>
      <c r="CA2363">
        <v>16.682600000000001</v>
      </c>
    </row>
    <row r="2364" spans="1:79">
      <c r="A2364" s="48"/>
      <c r="E2364" s="48"/>
      <c r="M2364" s="48"/>
      <c r="Q2364" s="48"/>
      <c r="U2364" s="48"/>
      <c r="Y2364" s="48"/>
      <c r="AC2364" s="48"/>
      <c r="AG2364" s="48"/>
      <c r="AK2364" s="45"/>
      <c r="AO2364" s="48"/>
      <c r="AS2364" s="48"/>
      <c r="AW2364" s="48"/>
      <c r="BA2364" s="48"/>
      <c r="BE2364" s="48"/>
      <c r="BI2364" s="48"/>
      <c r="BM2364" s="41">
        <v>45446</v>
      </c>
      <c r="BN2364">
        <v>12.57</v>
      </c>
      <c r="BO2364">
        <v>11.789899999999999</v>
      </c>
      <c r="BQ2364" s="48"/>
      <c r="BU2364" s="48"/>
      <c r="BY2364" s="41">
        <v>45743</v>
      </c>
      <c r="BZ2364">
        <v>17.850000000000001</v>
      </c>
      <c r="CA2364">
        <v>16.682600000000001</v>
      </c>
    </row>
    <row r="2365" spans="1:79">
      <c r="A2365" s="48"/>
      <c r="E2365" s="48"/>
      <c r="M2365" s="48"/>
      <c r="Q2365" s="48"/>
      <c r="U2365" s="48"/>
      <c r="Y2365" s="48"/>
      <c r="AC2365" s="48"/>
      <c r="AG2365" s="48"/>
      <c r="AK2365" s="45"/>
      <c r="AO2365" s="48"/>
      <c r="AS2365" s="48"/>
      <c r="AW2365" s="48"/>
      <c r="BA2365" s="48"/>
      <c r="BE2365" s="48"/>
      <c r="BI2365" s="48"/>
      <c r="BM2365" s="41">
        <v>45447</v>
      </c>
      <c r="BN2365">
        <v>12.52</v>
      </c>
      <c r="BO2365">
        <v>11.743</v>
      </c>
      <c r="BQ2365" s="48"/>
      <c r="BU2365" s="48"/>
      <c r="BY2365" s="41">
        <v>45744</v>
      </c>
      <c r="BZ2365">
        <v>17.95</v>
      </c>
      <c r="CA2365">
        <v>16.7761</v>
      </c>
    </row>
    <row r="2366" spans="1:79">
      <c r="A2366" s="48"/>
      <c r="E2366" s="48"/>
      <c r="M2366" s="48"/>
      <c r="Q2366" s="48"/>
      <c r="U2366" s="48"/>
      <c r="Y2366" s="48"/>
      <c r="AC2366" s="48"/>
      <c r="AG2366" s="48"/>
      <c r="AK2366" s="45"/>
      <c r="AO2366" s="48"/>
      <c r="AS2366" s="48"/>
      <c r="AW2366" s="48"/>
      <c r="BA2366" s="48"/>
      <c r="BE2366" s="48"/>
      <c r="BI2366" s="48"/>
      <c r="BM2366" s="41">
        <v>45448</v>
      </c>
      <c r="BN2366">
        <v>12.58</v>
      </c>
      <c r="BO2366">
        <v>11.799300000000001</v>
      </c>
      <c r="BQ2366" s="48"/>
      <c r="BU2366" s="48"/>
      <c r="BY2366" s="41">
        <v>45749</v>
      </c>
      <c r="BZ2366">
        <v>17.97</v>
      </c>
      <c r="CA2366">
        <v>16.794799999999999</v>
      </c>
    </row>
    <row r="2367" spans="1:79">
      <c r="A2367" s="48"/>
      <c r="E2367" s="48"/>
      <c r="M2367" s="48"/>
      <c r="Q2367" s="48"/>
      <c r="U2367" s="48"/>
      <c r="Y2367" s="48"/>
      <c r="AC2367" s="48"/>
      <c r="AG2367" s="48"/>
      <c r="AK2367" s="45"/>
      <c r="AO2367" s="48"/>
      <c r="AS2367" s="48"/>
      <c r="AW2367" s="48"/>
      <c r="BA2367" s="48"/>
      <c r="BE2367" s="48"/>
      <c r="BI2367" s="48"/>
      <c r="BM2367" s="41">
        <v>45449</v>
      </c>
      <c r="BN2367">
        <v>12.56</v>
      </c>
      <c r="BO2367">
        <v>11.7805</v>
      </c>
      <c r="BQ2367" s="48"/>
      <c r="BU2367" s="48"/>
      <c r="BY2367" s="41">
        <v>45750</v>
      </c>
      <c r="BZ2367">
        <v>17.8</v>
      </c>
      <c r="CA2367">
        <v>16.635899999999999</v>
      </c>
    </row>
    <row r="2368" spans="1:79">
      <c r="A2368" s="48"/>
      <c r="E2368" s="48"/>
      <c r="M2368" s="48"/>
      <c r="Q2368" s="48"/>
      <c r="U2368" s="48"/>
      <c r="Y2368" s="48"/>
      <c r="AC2368" s="48"/>
      <c r="AG2368" s="48"/>
      <c r="AK2368" s="45"/>
      <c r="AO2368" s="48"/>
      <c r="AS2368" s="48"/>
      <c r="AW2368" s="48"/>
      <c r="BA2368" s="48"/>
      <c r="BE2368" s="48"/>
      <c r="BI2368" s="48"/>
      <c r="BM2368" s="41">
        <v>45450</v>
      </c>
      <c r="BN2368">
        <v>12.58</v>
      </c>
      <c r="BO2368">
        <v>11.799300000000001</v>
      </c>
      <c r="BQ2368" s="48"/>
      <c r="BU2368" s="48"/>
      <c r="BY2368" s="41">
        <v>45751</v>
      </c>
      <c r="BZ2368">
        <v>17.5</v>
      </c>
      <c r="CA2368">
        <v>16.355499999999999</v>
      </c>
    </row>
    <row r="2369" spans="1:79">
      <c r="A2369" s="48"/>
      <c r="E2369" s="48"/>
      <c r="M2369" s="48"/>
      <c r="Q2369" s="48"/>
      <c r="U2369" s="48"/>
      <c r="Y2369" s="48"/>
      <c r="AC2369" s="48"/>
      <c r="AG2369" s="48"/>
      <c r="AK2369" s="45"/>
      <c r="AO2369" s="48"/>
      <c r="AS2369" s="48"/>
      <c r="AW2369" s="48"/>
      <c r="BA2369" s="48"/>
      <c r="BE2369" s="48"/>
      <c r="BI2369" s="48"/>
      <c r="BM2369" s="41">
        <v>45453</v>
      </c>
      <c r="BN2369">
        <v>12.47</v>
      </c>
      <c r="BO2369">
        <v>11.696099999999999</v>
      </c>
      <c r="BQ2369" s="48"/>
      <c r="BU2369" s="48"/>
      <c r="BY2369" s="41">
        <v>45754</v>
      </c>
      <c r="BZ2369">
        <v>18.100000000000001</v>
      </c>
      <c r="CA2369">
        <v>16.9163</v>
      </c>
    </row>
    <row r="2370" spans="1:79">
      <c r="A2370" s="48"/>
      <c r="E2370" s="48"/>
      <c r="M2370" s="48"/>
      <c r="Q2370" s="48"/>
      <c r="U2370" s="48"/>
      <c r="Y2370" s="48"/>
      <c r="AC2370" s="48"/>
      <c r="AG2370" s="48"/>
      <c r="AK2370" s="45"/>
      <c r="AO2370" s="48"/>
      <c r="AS2370" s="48"/>
      <c r="AW2370" s="48"/>
      <c r="BA2370" s="48"/>
      <c r="BE2370" s="48"/>
      <c r="BI2370" s="48"/>
      <c r="BM2370" s="41">
        <v>45454</v>
      </c>
      <c r="BN2370">
        <v>12.45</v>
      </c>
      <c r="BO2370">
        <v>11.677300000000001</v>
      </c>
      <c r="BQ2370" s="48"/>
      <c r="BU2370" s="48"/>
      <c r="BY2370" s="41">
        <v>45755</v>
      </c>
      <c r="BZ2370">
        <v>18.100000000000001</v>
      </c>
      <c r="CA2370">
        <v>16.9163</v>
      </c>
    </row>
    <row r="2371" spans="1:79">
      <c r="A2371" s="48"/>
      <c r="E2371" s="48"/>
      <c r="M2371" s="48"/>
      <c r="Q2371" s="48"/>
      <c r="U2371" s="48"/>
      <c r="Y2371" s="48"/>
      <c r="AC2371" s="48"/>
      <c r="AG2371" s="48"/>
      <c r="AK2371" s="45"/>
      <c r="AO2371" s="48"/>
      <c r="AS2371" s="48"/>
      <c r="AW2371" s="48"/>
      <c r="BA2371" s="48"/>
      <c r="BE2371" s="48"/>
      <c r="BI2371" s="48"/>
      <c r="BM2371" s="41">
        <v>45455</v>
      </c>
      <c r="BN2371">
        <v>12.44</v>
      </c>
      <c r="BO2371">
        <v>11.667999999999999</v>
      </c>
      <c r="BQ2371" s="48"/>
      <c r="BU2371" s="48"/>
      <c r="BY2371" s="41">
        <v>45757</v>
      </c>
      <c r="BZ2371">
        <v>18.11</v>
      </c>
      <c r="CA2371">
        <v>16.925599999999999</v>
      </c>
    </row>
    <row r="2372" spans="1:79">
      <c r="A2372" s="48"/>
      <c r="E2372" s="48"/>
      <c r="M2372" s="48"/>
      <c r="Q2372" s="48"/>
      <c r="U2372" s="48"/>
      <c r="Y2372" s="48"/>
      <c r="AC2372" s="48"/>
      <c r="AG2372" s="48"/>
      <c r="AK2372" s="45"/>
      <c r="AO2372" s="48"/>
      <c r="AS2372" s="48"/>
      <c r="AW2372" s="48"/>
      <c r="BA2372" s="48"/>
      <c r="BE2372" s="48"/>
      <c r="BI2372" s="48"/>
      <c r="BM2372" s="41">
        <v>45456</v>
      </c>
      <c r="BN2372">
        <v>12.35</v>
      </c>
      <c r="BO2372">
        <v>11.583500000000001</v>
      </c>
      <c r="BQ2372" s="48"/>
      <c r="BU2372" s="48"/>
      <c r="BY2372" s="41">
        <v>45758</v>
      </c>
      <c r="BZ2372">
        <v>18.75</v>
      </c>
      <c r="CA2372">
        <v>17.523800000000001</v>
      </c>
    </row>
    <row r="2373" spans="1:79">
      <c r="A2373" s="48"/>
      <c r="E2373" s="48"/>
      <c r="M2373" s="48"/>
      <c r="Q2373" s="48"/>
      <c r="U2373" s="48"/>
      <c r="Y2373" s="48"/>
      <c r="AC2373" s="48"/>
      <c r="AG2373" s="48"/>
      <c r="AK2373" s="45"/>
      <c r="AO2373" s="48"/>
      <c r="AS2373" s="48"/>
      <c r="AW2373" s="48"/>
      <c r="BA2373" s="48"/>
      <c r="BE2373" s="48"/>
      <c r="BI2373" s="48"/>
      <c r="BM2373" s="41">
        <v>45457</v>
      </c>
      <c r="BN2373">
        <v>12.4</v>
      </c>
      <c r="BO2373">
        <v>11.6304</v>
      </c>
      <c r="BQ2373" s="48"/>
      <c r="BU2373" s="48"/>
      <c r="BY2373" s="41">
        <v>45761</v>
      </c>
      <c r="BZ2373">
        <v>18.149999999999999</v>
      </c>
      <c r="CA2373">
        <v>16.963000000000001</v>
      </c>
    </row>
    <row r="2374" spans="1:79">
      <c r="A2374" s="48"/>
      <c r="E2374" s="48"/>
      <c r="M2374" s="48"/>
      <c r="Q2374" s="48"/>
      <c r="U2374" s="48"/>
      <c r="Y2374" s="48"/>
      <c r="AC2374" s="48"/>
      <c r="AG2374" s="48"/>
      <c r="AK2374" s="45"/>
      <c r="AO2374" s="48"/>
      <c r="AS2374" s="48"/>
      <c r="AW2374" s="48"/>
      <c r="BA2374" s="48"/>
      <c r="BE2374" s="48"/>
      <c r="BI2374" s="48"/>
      <c r="BM2374" s="41">
        <v>45461</v>
      </c>
      <c r="BN2374">
        <v>12.7</v>
      </c>
      <c r="BO2374">
        <v>11.911799999999999</v>
      </c>
      <c r="BQ2374" s="48"/>
      <c r="BU2374" s="48"/>
      <c r="BY2374" s="41">
        <v>45762</v>
      </c>
      <c r="BZ2374">
        <v>18.11</v>
      </c>
      <c r="CA2374">
        <v>16.925599999999999</v>
      </c>
    </row>
    <row r="2375" spans="1:79">
      <c r="A2375" s="48"/>
      <c r="E2375" s="48"/>
      <c r="M2375" s="48"/>
      <c r="Q2375" s="48"/>
      <c r="U2375" s="48"/>
      <c r="Y2375" s="48"/>
      <c r="AC2375" s="48"/>
      <c r="AG2375" s="48"/>
      <c r="AK2375" s="45"/>
      <c r="AO2375" s="48"/>
      <c r="AS2375" s="48"/>
      <c r="AW2375" s="48"/>
      <c r="BA2375" s="48"/>
      <c r="BE2375" s="48"/>
      <c r="BI2375" s="48"/>
      <c r="BM2375" s="41">
        <v>45462</v>
      </c>
      <c r="BN2375">
        <v>12.48</v>
      </c>
      <c r="BO2375">
        <v>11.705500000000001</v>
      </c>
      <c r="BQ2375" s="48"/>
      <c r="BU2375" s="48"/>
      <c r="BY2375" s="41">
        <v>45763</v>
      </c>
      <c r="BZ2375">
        <v>18.12</v>
      </c>
      <c r="CA2375">
        <v>16.934999999999999</v>
      </c>
    </row>
    <row r="2376" spans="1:79">
      <c r="A2376" s="48"/>
      <c r="E2376" s="48"/>
      <c r="M2376" s="48"/>
      <c r="Q2376" s="48"/>
      <c r="U2376" s="48"/>
      <c r="Y2376" s="48"/>
      <c r="AC2376" s="48"/>
      <c r="AG2376" s="48"/>
      <c r="AK2376" s="45"/>
      <c r="AO2376" s="48"/>
      <c r="AS2376" s="48"/>
      <c r="AW2376" s="48"/>
      <c r="BA2376" s="48"/>
      <c r="BE2376" s="48"/>
      <c r="BI2376" s="48"/>
      <c r="BM2376" s="41">
        <v>45463</v>
      </c>
      <c r="BN2376">
        <v>12.45</v>
      </c>
      <c r="BO2376">
        <v>11.677300000000001</v>
      </c>
      <c r="BQ2376" s="48"/>
      <c r="BU2376" s="48"/>
      <c r="BY2376" s="41">
        <v>45764</v>
      </c>
      <c r="BZ2376">
        <v>18.48</v>
      </c>
      <c r="CA2376">
        <v>17.2714</v>
      </c>
    </row>
    <row r="2377" spans="1:79">
      <c r="A2377" s="48"/>
      <c r="E2377" s="48"/>
      <c r="M2377" s="48"/>
      <c r="Q2377" s="48"/>
      <c r="U2377" s="48"/>
      <c r="Y2377" s="48"/>
      <c r="AC2377" s="48"/>
      <c r="AG2377" s="48"/>
      <c r="AK2377" s="45"/>
      <c r="AO2377" s="48"/>
      <c r="AS2377" s="48"/>
      <c r="AW2377" s="48"/>
      <c r="BA2377" s="48"/>
      <c r="BE2377" s="48"/>
      <c r="BI2377" s="48"/>
      <c r="BM2377" s="41">
        <v>45464</v>
      </c>
      <c r="BN2377">
        <v>12.63</v>
      </c>
      <c r="BO2377">
        <v>11.8462</v>
      </c>
      <c r="BQ2377" s="48"/>
      <c r="BU2377" s="48"/>
      <c r="BY2377" s="41">
        <v>45765</v>
      </c>
      <c r="BZ2377">
        <v>18.96</v>
      </c>
      <c r="CA2377">
        <v>17.72</v>
      </c>
    </row>
    <row r="2378" spans="1:79">
      <c r="A2378" s="48"/>
      <c r="E2378" s="48"/>
      <c r="M2378" s="48"/>
      <c r="Q2378" s="48"/>
      <c r="U2378" s="48"/>
      <c r="Y2378" s="48"/>
      <c r="AC2378" s="48"/>
      <c r="AG2378" s="48"/>
      <c r="AK2378" s="45"/>
      <c r="AO2378" s="48"/>
      <c r="AS2378" s="48"/>
      <c r="AW2378" s="48"/>
      <c r="BA2378" s="48"/>
      <c r="BE2378" s="48"/>
      <c r="BI2378" s="48"/>
      <c r="BM2378" s="41">
        <v>45467</v>
      </c>
      <c r="BN2378">
        <v>12.69</v>
      </c>
      <c r="BO2378">
        <v>11.9024</v>
      </c>
      <c r="BQ2378" s="48"/>
      <c r="BU2378" s="48"/>
      <c r="BY2378" s="41">
        <v>45768</v>
      </c>
      <c r="BZ2378">
        <v>19.149999999999999</v>
      </c>
      <c r="CA2378">
        <v>17.897600000000001</v>
      </c>
    </row>
    <row r="2379" spans="1:79">
      <c r="A2379" s="48"/>
      <c r="E2379" s="48"/>
      <c r="M2379" s="48"/>
      <c r="Q2379" s="48"/>
      <c r="U2379" s="48"/>
      <c r="Y2379" s="48"/>
      <c r="AC2379" s="48"/>
      <c r="AG2379" s="48"/>
      <c r="AK2379" s="45"/>
      <c r="AO2379" s="48"/>
      <c r="AS2379" s="48"/>
      <c r="AW2379" s="48"/>
      <c r="BA2379" s="48"/>
      <c r="BE2379" s="48"/>
      <c r="BI2379" s="48"/>
      <c r="BM2379" s="41">
        <v>45468</v>
      </c>
      <c r="BN2379">
        <v>12.6</v>
      </c>
      <c r="BO2379">
        <v>11.818</v>
      </c>
      <c r="BQ2379" s="48"/>
      <c r="BU2379" s="48"/>
      <c r="BY2379" s="41">
        <v>45769</v>
      </c>
      <c r="BZ2379">
        <v>19.149999999999999</v>
      </c>
      <c r="CA2379">
        <v>17.897600000000001</v>
      </c>
    </row>
    <row r="2380" spans="1:79">
      <c r="A2380" s="48"/>
      <c r="E2380" s="48"/>
      <c r="M2380" s="48"/>
      <c r="Q2380" s="48"/>
      <c r="U2380" s="48"/>
      <c r="Y2380" s="48"/>
      <c r="AC2380" s="48"/>
      <c r="AG2380" s="48"/>
      <c r="AK2380" s="45"/>
      <c r="AO2380" s="48"/>
      <c r="AS2380" s="48"/>
      <c r="AW2380" s="48"/>
      <c r="BA2380" s="48"/>
      <c r="BE2380" s="48"/>
      <c r="BI2380" s="48"/>
      <c r="BM2380" s="41">
        <v>45469</v>
      </c>
      <c r="BN2380">
        <v>12.6</v>
      </c>
      <c r="BO2380">
        <v>11.818</v>
      </c>
      <c r="BQ2380" s="48"/>
      <c r="BU2380" s="48"/>
      <c r="BY2380" s="41">
        <v>45770</v>
      </c>
      <c r="BZ2380">
        <v>19.7</v>
      </c>
      <c r="CA2380">
        <v>18.4116</v>
      </c>
    </row>
    <row r="2381" spans="1:79">
      <c r="A2381" s="48"/>
      <c r="E2381" s="48"/>
      <c r="M2381" s="48"/>
      <c r="Q2381" s="48"/>
      <c r="U2381" s="48"/>
      <c r="Y2381" s="48"/>
      <c r="AC2381" s="48"/>
      <c r="AG2381" s="48"/>
      <c r="AK2381" s="45"/>
      <c r="AO2381" s="48"/>
      <c r="AS2381" s="48"/>
      <c r="AW2381" s="48"/>
      <c r="BA2381" s="48"/>
      <c r="BE2381" s="48"/>
      <c r="BI2381" s="48"/>
      <c r="BM2381" s="41">
        <v>45470</v>
      </c>
      <c r="BN2381">
        <v>12.64</v>
      </c>
      <c r="BO2381">
        <v>11.855499999999999</v>
      </c>
      <c r="BQ2381" s="48"/>
      <c r="BU2381" s="48"/>
      <c r="BY2381" s="41">
        <v>45771</v>
      </c>
      <c r="BZ2381">
        <v>19.14</v>
      </c>
      <c r="CA2381">
        <v>17.888200000000001</v>
      </c>
    </row>
    <row r="2382" spans="1:79">
      <c r="A2382" s="48"/>
      <c r="E2382" s="48"/>
      <c r="M2382" s="48"/>
      <c r="Q2382" s="48"/>
      <c r="U2382" s="48"/>
      <c r="Y2382" s="48"/>
      <c r="AC2382" s="48"/>
      <c r="AG2382" s="48"/>
      <c r="AK2382" s="45"/>
      <c r="AO2382" s="48"/>
      <c r="AS2382" s="48"/>
      <c r="AW2382" s="48"/>
      <c r="BA2382" s="48"/>
      <c r="BE2382" s="48"/>
      <c r="BI2382" s="48"/>
      <c r="BM2382" s="41">
        <v>45471</v>
      </c>
      <c r="BN2382">
        <v>12.92</v>
      </c>
      <c r="BO2382">
        <v>12.1182</v>
      </c>
      <c r="BQ2382" s="48"/>
      <c r="BU2382" s="48"/>
      <c r="BY2382" s="41">
        <v>45772</v>
      </c>
      <c r="BZ2382">
        <v>19.45</v>
      </c>
      <c r="CA2382">
        <v>18.178000000000001</v>
      </c>
    </row>
    <row r="2383" spans="1:79">
      <c r="A2383" s="48"/>
      <c r="E2383" s="48"/>
      <c r="M2383" s="48"/>
      <c r="Q2383" s="48"/>
      <c r="U2383" s="48"/>
      <c r="Y2383" s="48"/>
      <c r="AC2383" s="48"/>
      <c r="AG2383" s="48"/>
      <c r="AK2383" s="45"/>
      <c r="AO2383" s="48"/>
      <c r="AS2383" s="48"/>
      <c r="AW2383" s="48"/>
      <c r="BA2383" s="48"/>
      <c r="BE2383" s="48"/>
      <c r="BI2383" s="48"/>
      <c r="BM2383" s="41">
        <v>45474</v>
      </c>
      <c r="BN2383">
        <v>12.95</v>
      </c>
      <c r="BO2383">
        <v>12.1463</v>
      </c>
      <c r="BQ2383" s="48"/>
      <c r="BU2383" s="48"/>
      <c r="BY2383" s="41">
        <v>45775</v>
      </c>
      <c r="BZ2383">
        <v>19.05</v>
      </c>
      <c r="CA2383">
        <v>17.804099999999998</v>
      </c>
    </row>
    <row r="2384" spans="1:79">
      <c r="A2384" s="48"/>
      <c r="E2384" s="48"/>
      <c r="M2384" s="48"/>
      <c r="Q2384" s="48"/>
      <c r="U2384" s="48"/>
      <c r="Y2384" s="48"/>
      <c r="AC2384" s="48"/>
      <c r="AG2384" s="48"/>
      <c r="AK2384" s="45"/>
      <c r="AO2384" s="48"/>
      <c r="AS2384" s="48"/>
      <c r="AW2384" s="48"/>
      <c r="BA2384" s="48"/>
      <c r="BE2384" s="48"/>
      <c r="BI2384" s="48"/>
      <c r="BM2384" s="41">
        <v>45475</v>
      </c>
      <c r="BN2384">
        <v>12.8</v>
      </c>
      <c r="BO2384">
        <v>12.005599999999999</v>
      </c>
      <c r="BQ2384" s="48"/>
      <c r="BU2384" s="48"/>
      <c r="BY2384" s="41">
        <v>45776</v>
      </c>
      <c r="BZ2384">
        <v>19.399999999999999</v>
      </c>
      <c r="CA2384">
        <v>18.1312</v>
      </c>
    </row>
    <row r="2385" spans="1:79">
      <c r="A2385" s="48"/>
      <c r="E2385" s="48"/>
      <c r="M2385" s="48"/>
      <c r="Q2385" s="48"/>
      <c r="U2385" s="48"/>
      <c r="Y2385" s="48"/>
      <c r="AC2385" s="48"/>
      <c r="AG2385" s="48"/>
      <c r="AK2385" s="45"/>
      <c r="AO2385" s="48"/>
      <c r="AS2385" s="48"/>
      <c r="AW2385" s="48"/>
      <c r="BA2385" s="48"/>
      <c r="BE2385" s="48"/>
      <c r="BI2385" s="48"/>
      <c r="BM2385" s="41">
        <v>45476</v>
      </c>
      <c r="BN2385">
        <v>12.75</v>
      </c>
      <c r="BO2385">
        <v>11.9587</v>
      </c>
      <c r="BQ2385" s="48"/>
      <c r="BU2385" s="48"/>
      <c r="BY2385" s="41">
        <v>45777</v>
      </c>
      <c r="BZ2385">
        <v>19.07</v>
      </c>
      <c r="CA2385">
        <v>17.822800000000001</v>
      </c>
    </row>
    <row r="2386" spans="1:79">
      <c r="A2386" s="48"/>
      <c r="E2386" s="48"/>
      <c r="M2386" s="48"/>
      <c r="Q2386" s="48"/>
      <c r="U2386" s="48"/>
      <c r="Y2386" s="48"/>
      <c r="AC2386" s="48"/>
      <c r="AG2386" s="48"/>
      <c r="AK2386" s="45"/>
      <c r="AO2386" s="48"/>
      <c r="AS2386" s="48"/>
      <c r="AW2386" s="48"/>
      <c r="BA2386" s="48"/>
      <c r="BE2386" s="48"/>
      <c r="BI2386" s="48"/>
      <c r="BM2386" s="41">
        <v>45477</v>
      </c>
      <c r="BN2386">
        <v>12.77</v>
      </c>
      <c r="BO2386">
        <v>11.977499999999999</v>
      </c>
      <c r="BQ2386" s="48"/>
      <c r="BU2386" s="48"/>
      <c r="BY2386" s="41">
        <v>45779</v>
      </c>
      <c r="BZ2386">
        <v>19.75</v>
      </c>
      <c r="CA2386">
        <v>18.458400000000001</v>
      </c>
    </row>
    <row r="2387" spans="1:79">
      <c r="A2387" s="48"/>
      <c r="E2387" s="48"/>
      <c r="M2387" s="48"/>
      <c r="Q2387" s="48"/>
      <c r="U2387" s="48"/>
      <c r="Y2387" s="48"/>
      <c r="AC2387" s="48"/>
      <c r="AG2387" s="48"/>
      <c r="AK2387" s="45"/>
      <c r="AO2387" s="48"/>
      <c r="AS2387" s="48"/>
      <c r="AW2387" s="48"/>
      <c r="BA2387" s="48"/>
      <c r="BE2387" s="48"/>
      <c r="BI2387" s="48"/>
      <c r="BM2387" s="41">
        <v>45478</v>
      </c>
      <c r="BN2387">
        <v>12.8</v>
      </c>
      <c r="BO2387">
        <v>12.005599999999999</v>
      </c>
      <c r="BQ2387" s="48"/>
      <c r="BU2387" s="48"/>
      <c r="BY2387" s="41">
        <v>45782</v>
      </c>
      <c r="BZ2387">
        <v>19.739999999999998</v>
      </c>
      <c r="CA2387">
        <v>18.449000000000002</v>
      </c>
    </row>
    <row r="2388" spans="1:79">
      <c r="A2388" s="48"/>
      <c r="E2388" s="48"/>
      <c r="M2388" s="48"/>
      <c r="Q2388" s="48"/>
      <c r="U2388" s="48"/>
      <c r="Y2388" s="48"/>
      <c r="AC2388" s="48"/>
      <c r="AG2388" s="48"/>
      <c r="AK2388" s="45"/>
      <c r="AO2388" s="48"/>
      <c r="AS2388" s="48"/>
      <c r="AW2388" s="48"/>
      <c r="BA2388" s="48"/>
      <c r="BE2388" s="48"/>
      <c r="BI2388" s="48"/>
      <c r="BM2388" s="41">
        <v>45481</v>
      </c>
      <c r="BN2388">
        <v>12.8</v>
      </c>
      <c r="BO2388">
        <v>12.005599999999999</v>
      </c>
      <c r="BQ2388" s="48"/>
      <c r="BU2388" s="48"/>
      <c r="BY2388" s="41">
        <v>45783</v>
      </c>
      <c r="BZ2388">
        <v>19.8</v>
      </c>
      <c r="CA2388">
        <v>18.505099999999999</v>
      </c>
    </row>
    <row r="2389" spans="1:79">
      <c r="A2389" s="48"/>
      <c r="E2389" s="48"/>
      <c r="M2389" s="48"/>
      <c r="Q2389" s="48"/>
      <c r="U2389" s="48"/>
      <c r="Y2389" s="48"/>
      <c r="AC2389" s="48"/>
      <c r="AG2389" s="48"/>
      <c r="AK2389" s="45"/>
      <c r="AO2389" s="48"/>
      <c r="AS2389" s="48"/>
      <c r="AW2389" s="48"/>
      <c r="BA2389" s="48"/>
      <c r="BE2389" s="48"/>
      <c r="BI2389" s="48"/>
      <c r="BM2389" s="41">
        <v>45482</v>
      </c>
      <c r="BN2389">
        <v>12.8</v>
      </c>
      <c r="BO2389">
        <v>12.005599999999999</v>
      </c>
      <c r="BQ2389" s="48"/>
      <c r="BU2389" s="48"/>
      <c r="BY2389" s="41">
        <v>45784</v>
      </c>
      <c r="BZ2389">
        <v>19.97</v>
      </c>
      <c r="CA2389">
        <v>18.664000000000001</v>
      </c>
    </row>
    <row r="2390" spans="1:79">
      <c r="A2390" s="48"/>
      <c r="E2390" s="48"/>
      <c r="M2390" s="48"/>
      <c r="Q2390" s="48"/>
      <c r="U2390" s="48"/>
      <c r="Y2390" s="48"/>
      <c r="AC2390" s="48"/>
      <c r="AG2390" s="48"/>
      <c r="AK2390" s="45"/>
      <c r="AO2390" s="48"/>
      <c r="AS2390" s="48"/>
      <c r="AW2390" s="48"/>
      <c r="BA2390" s="48"/>
      <c r="BE2390" s="48"/>
      <c r="BI2390" s="48"/>
      <c r="BM2390" s="41">
        <v>45483</v>
      </c>
      <c r="BN2390">
        <v>12.8</v>
      </c>
      <c r="BO2390">
        <v>12.005599999999999</v>
      </c>
      <c r="BQ2390" s="48"/>
      <c r="BU2390" s="48"/>
      <c r="BY2390" s="41">
        <v>45785</v>
      </c>
      <c r="BZ2390">
        <v>19.97</v>
      </c>
      <c r="CA2390">
        <v>18.664000000000001</v>
      </c>
    </row>
    <row r="2391" spans="1:79">
      <c r="A2391" s="48"/>
      <c r="E2391" s="48"/>
      <c r="M2391" s="48"/>
      <c r="Q2391" s="48"/>
      <c r="U2391" s="48"/>
      <c r="Y2391" s="48"/>
      <c r="AC2391" s="48"/>
      <c r="AG2391" s="48"/>
      <c r="AK2391" s="45"/>
      <c r="AO2391" s="48"/>
      <c r="AS2391" s="48"/>
      <c r="AW2391" s="48"/>
      <c r="BA2391" s="48"/>
      <c r="BE2391" s="48"/>
      <c r="BI2391" s="48"/>
      <c r="BM2391" s="41">
        <v>45484</v>
      </c>
      <c r="BN2391">
        <v>12.77</v>
      </c>
      <c r="BO2391">
        <v>11.977499999999999</v>
      </c>
      <c r="BQ2391" s="48"/>
      <c r="BU2391" s="48"/>
      <c r="BY2391" s="41">
        <v>45786</v>
      </c>
      <c r="BZ2391">
        <v>20.18</v>
      </c>
      <c r="CA2391">
        <v>18.860199999999999</v>
      </c>
    </row>
    <row r="2392" spans="1:79">
      <c r="A2392" s="48"/>
      <c r="E2392" s="48"/>
      <c r="M2392" s="48"/>
      <c r="Q2392" s="48"/>
      <c r="U2392" s="48"/>
      <c r="Y2392" s="48"/>
      <c r="AC2392" s="48"/>
      <c r="AG2392" s="48"/>
      <c r="AK2392" s="45"/>
      <c r="AO2392" s="48"/>
      <c r="AS2392" s="48"/>
      <c r="AW2392" s="48"/>
      <c r="BA2392" s="48"/>
      <c r="BE2392" s="48"/>
      <c r="BI2392" s="48"/>
      <c r="BM2392" s="41">
        <v>45485</v>
      </c>
      <c r="BN2392">
        <v>12.77</v>
      </c>
      <c r="BO2392">
        <v>11.977499999999999</v>
      </c>
      <c r="BQ2392" s="48"/>
      <c r="BU2392" s="48"/>
      <c r="BY2392" s="41">
        <v>45789</v>
      </c>
      <c r="BZ2392">
        <v>20.65</v>
      </c>
      <c r="CA2392">
        <v>19.299499999999998</v>
      </c>
    </row>
    <row r="2393" spans="1:79">
      <c r="A2393" s="48"/>
      <c r="E2393" s="48"/>
      <c r="M2393" s="48"/>
      <c r="Q2393" s="48"/>
      <c r="U2393" s="48"/>
      <c r="Y2393" s="48"/>
      <c r="AC2393" s="48"/>
      <c r="AG2393" s="48"/>
      <c r="AK2393" s="45"/>
      <c r="AO2393" s="48"/>
      <c r="AS2393" s="48"/>
      <c r="AW2393" s="48"/>
      <c r="BA2393" s="48"/>
      <c r="BE2393" s="48"/>
      <c r="BI2393" s="48"/>
      <c r="BM2393" s="41">
        <v>45488</v>
      </c>
      <c r="BN2393">
        <v>12.67</v>
      </c>
      <c r="BO2393">
        <v>11.883699999999999</v>
      </c>
      <c r="BQ2393" s="48"/>
      <c r="BU2393" s="48"/>
      <c r="BY2393" s="41">
        <v>45790</v>
      </c>
      <c r="BZ2393">
        <v>20.65</v>
      </c>
      <c r="CA2393">
        <v>19.299499999999998</v>
      </c>
    </row>
    <row r="2394" spans="1:79">
      <c r="A2394" s="48"/>
      <c r="E2394" s="48"/>
      <c r="M2394" s="48"/>
      <c r="Q2394" s="48"/>
      <c r="U2394" s="48"/>
      <c r="Y2394" s="48"/>
      <c r="AC2394" s="48"/>
      <c r="AG2394" s="48"/>
      <c r="AK2394" s="45"/>
      <c r="AO2394" s="48"/>
      <c r="AS2394" s="48"/>
      <c r="AW2394" s="48"/>
      <c r="BA2394" s="48"/>
      <c r="BE2394" s="48"/>
      <c r="BI2394" s="48"/>
      <c r="BM2394" s="41">
        <v>45489</v>
      </c>
      <c r="BN2394">
        <v>12.67</v>
      </c>
      <c r="BO2394">
        <v>11.883699999999999</v>
      </c>
      <c r="BQ2394" s="48"/>
      <c r="BU2394" s="48"/>
      <c r="BY2394" s="41">
        <v>45791</v>
      </c>
      <c r="BZ2394">
        <v>20.98</v>
      </c>
      <c r="CA2394">
        <v>19.607900000000001</v>
      </c>
    </row>
    <row r="2395" spans="1:79">
      <c r="A2395" s="48"/>
      <c r="E2395" s="48"/>
      <c r="M2395" s="48"/>
      <c r="Q2395" s="48"/>
      <c r="U2395" s="48"/>
      <c r="Y2395" s="48"/>
      <c r="AC2395" s="48"/>
      <c r="AG2395" s="48"/>
      <c r="AK2395" s="45"/>
      <c r="AO2395" s="48"/>
      <c r="AS2395" s="48"/>
      <c r="AW2395" s="48"/>
      <c r="BA2395" s="48"/>
      <c r="BE2395" s="48"/>
      <c r="BI2395" s="48"/>
      <c r="BM2395" s="41">
        <v>45490</v>
      </c>
      <c r="BN2395">
        <v>12.7</v>
      </c>
      <c r="BO2395">
        <v>11.911799999999999</v>
      </c>
      <c r="BQ2395" s="48"/>
      <c r="BU2395" s="48"/>
      <c r="BY2395" s="41">
        <v>45792</v>
      </c>
      <c r="BZ2395">
        <v>21.84</v>
      </c>
      <c r="CA2395">
        <v>20.4117</v>
      </c>
    </row>
    <row r="2396" spans="1:79">
      <c r="A2396" s="48"/>
      <c r="E2396" s="48"/>
      <c r="M2396" s="48"/>
      <c r="Q2396" s="48"/>
      <c r="U2396" s="48"/>
      <c r="Y2396" s="48"/>
      <c r="AC2396" s="48"/>
      <c r="AG2396" s="48"/>
      <c r="AK2396" s="45"/>
      <c r="AO2396" s="48"/>
      <c r="AS2396" s="48"/>
      <c r="AW2396" s="48"/>
      <c r="BA2396" s="48"/>
      <c r="BE2396" s="48"/>
      <c r="BI2396" s="48"/>
      <c r="BM2396" s="41">
        <v>45491</v>
      </c>
      <c r="BN2396">
        <v>12.7</v>
      </c>
      <c r="BO2396">
        <v>11.911799999999999</v>
      </c>
      <c r="BQ2396" s="48"/>
      <c r="BU2396" s="48"/>
      <c r="BY2396" s="41">
        <v>45793</v>
      </c>
      <c r="BZ2396">
        <v>21.79</v>
      </c>
      <c r="CA2396">
        <v>20.364899999999999</v>
      </c>
    </row>
    <row r="2397" spans="1:79">
      <c r="A2397" s="48"/>
      <c r="E2397" s="48"/>
      <c r="M2397" s="48"/>
      <c r="Q2397" s="48"/>
      <c r="U2397" s="48"/>
      <c r="Y2397" s="48"/>
      <c r="AC2397" s="48"/>
      <c r="AG2397" s="48"/>
      <c r="AK2397" s="45"/>
      <c r="AO2397" s="48"/>
      <c r="AS2397" s="48"/>
      <c r="AW2397" s="48"/>
      <c r="BA2397" s="48"/>
      <c r="BE2397" s="48"/>
      <c r="BI2397" s="48"/>
      <c r="BM2397" s="41">
        <v>45492</v>
      </c>
      <c r="BN2397">
        <v>12.62</v>
      </c>
      <c r="BO2397">
        <v>11.8368</v>
      </c>
      <c r="BQ2397" s="48"/>
      <c r="BU2397" s="48"/>
      <c r="BY2397" s="41">
        <v>45796</v>
      </c>
      <c r="BZ2397">
        <v>21.79</v>
      </c>
      <c r="CA2397">
        <v>20.364899999999999</v>
      </c>
    </row>
    <row r="2398" spans="1:79">
      <c r="A2398" s="48"/>
      <c r="E2398" s="48"/>
      <c r="M2398" s="48"/>
      <c r="Q2398" s="48"/>
      <c r="U2398" s="48"/>
      <c r="Y2398" s="48"/>
      <c r="AC2398" s="48"/>
      <c r="AG2398" s="48"/>
      <c r="AK2398" s="45"/>
      <c r="AO2398" s="48"/>
      <c r="AS2398" s="48"/>
      <c r="AW2398" s="48"/>
      <c r="BA2398" s="48"/>
      <c r="BE2398" s="48"/>
      <c r="BI2398" s="48"/>
      <c r="BM2398" s="41">
        <v>45495</v>
      </c>
      <c r="BN2398">
        <v>12.6</v>
      </c>
      <c r="BO2398">
        <v>11.818</v>
      </c>
      <c r="BQ2398" s="48"/>
      <c r="BU2398" s="48"/>
      <c r="BY2398" s="41">
        <v>45797</v>
      </c>
      <c r="BZ2398">
        <v>21.79</v>
      </c>
      <c r="CA2398">
        <v>20.364899999999999</v>
      </c>
    </row>
    <row r="2399" spans="1:79">
      <c r="A2399" s="48"/>
      <c r="E2399" s="48"/>
      <c r="M2399" s="48"/>
      <c r="Q2399" s="48"/>
      <c r="U2399" s="48"/>
      <c r="Y2399" s="48"/>
      <c r="AC2399" s="48"/>
      <c r="AG2399" s="48"/>
      <c r="AK2399" s="45"/>
      <c r="AO2399" s="48"/>
      <c r="AS2399" s="48"/>
      <c r="AW2399" s="48"/>
      <c r="BA2399" s="48"/>
      <c r="BE2399" s="48"/>
      <c r="BI2399" s="48"/>
      <c r="BM2399" s="41">
        <v>45496</v>
      </c>
      <c r="BN2399">
        <v>12.6</v>
      </c>
      <c r="BO2399">
        <v>11.818</v>
      </c>
      <c r="BQ2399" s="48"/>
      <c r="BU2399" s="48"/>
      <c r="BY2399" s="41">
        <v>45798</v>
      </c>
      <c r="BZ2399">
        <v>21.79</v>
      </c>
      <c r="CA2399">
        <v>20.364899999999999</v>
      </c>
    </row>
    <row r="2400" spans="1:79">
      <c r="A2400" s="48"/>
      <c r="E2400" s="48"/>
      <c r="M2400" s="48"/>
      <c r="Q2400" s="48"/>
      <c r="U2400" s="48"/>
      <c r="Y2400" s="48"/>
      <c r="AC2400" s="48"/>
      <c r="AG2400" s="48"/>
      <c r="AK2400" s="45"/>
      <c r="AO2400" s="48"/>
      <c r="AS2400" s="48"/>
      <c r="AW2400" s="48"/>
      <c r="BA2400" s="48"/>
      <c r="BE2400" s="48"/>
      <c r="BI2400" s="48"/>
      <c r="BM2400" s="41">
        <v>45497</v>
      </c>
      <c r="BN2400">
        <v>12.5</v>
      </c>
      <c r="BO2400">
        <v>11.7242</v>
      </c>
      <c r="BQ2400" s="48"/>
      <c r="BU2400" s="48"/>
      <c r="BY2400" s="41">
        <v>45799</v>
      </c>
      <c r="BZ2400">
        <v>21.79</v>
      </c>
      <c r="CA2400">
        <v>20.364899999999999</v>
      </c>
    </row>
    <row r="2401" spans="1:79">
      <c r="A2401" s="48"/>
      <c r="E2401" s="48"/>
      <c r="M2401" s="48"/>
      <c r="Q2401" s="48"/>
      <c r="U2401" s="48"/>
      <c r="Y2401" s="48"/>
      <c r="AC2401" s="48"/>
      <c r="AG2401" s="48"/>
      <c r="AK2401" s="45"/>
      <c r="AO2401" s="48"/>
      <c r="AS2401" s="48"/>
      <c r="AW2401" s="48"/>
      <c r="BA2401" s="48"/>
      <c r="BE2401" s="48"/>
      <c r="BI2401" s="48"/>
      <c r="BM2401" s="41">
        <v>45499</v>
      </c>
      <c r="BN2401">
        <v>12.22</v>
      </c>
      <c r="BO2401">
        <v>11.9854</v>
      </c>
      <c r="BQ2401" s="48"/>
      <c r="BU2401" s="48"/>
      <c r="BY2401" s="41">
        <v>45800</v>
      </c>
      <c r="BZ2401">
        <v>21.79</v>
      </c>
      <c r="CA2401">
        <v>20.364899999999999</v>
      </c>
    </row>
    <row r="2402" spans="1:79">
      <c r="A2402" s="48"/>
      <c r="E2402" s="48"/>
      <c r="M2402" s="48"/>
      <c r="Q2402" s="48"/>
      <c r="U2402" s="48"/>
      <c r="Y2402" s="48"/>
      <c r="AC2402" s="48"/>
      <c r="AG2402" s="48"/>
      <c r="AK2402" s="45"/>
      <c r="AO2402" s="48"/>
      <c r="AS2402" s="48"/>
      <c r="AW2402" s="48"/>
      <c r="BA2402" s="48"/>
      <c r="BE2402" s="48"/>
      <c r="BI2402" s="48"/>
      <c r="BM2402" s="41">
        <v>45502</v>
      </c>
      <c r="BN2402">
        <v>12.3</v>
      </c>
      <c r="BO2402">
        <v>12.063800000000001</v>
      </c>
      <c r="BQ2402" s="48"/>
      <c r="BU2402" s="48"/>
      <c r="BY2402" s="41">
        <v>45803</v>
      </c>
      <c r="BZ2402">
        <v>21.75</v>
      </c>
      <c r="CA2402">
        <v>20.3276</v>
      </c>
    </row>
    <row r="2403" spans="1:79">
      <c r="A2403" s="48"/>
      <c r="E2403" s="48"/>
      <c r="M2403" s="48"/>
      <c r="Q2403" s="48"/>
      <c r="U2403" s="48"/>
      <c r="Y2403" s="48"/>
      <c r="AC2403" s="48"/>
      <c r="AG2403" s="48"/>
      <c r="AK2403" s="45"/>
      <c r="AO2403" s="48"/>
      <c r="AS2403" s="48"/>
      <c r="AW2403" s="48"/>
      <c r="BA2403" s="48"/>
      <c r="BE2403" s="48"/>
      <c r="BI2403" s="48"/>
      <c r="BM2403" s="41">
        <v>45503</v>
      </c>
      <c r="BN2403">
        <v>12.28</v>
      </c>
      <c r="BO2403">
        <v>12.0442</v>
      </c>
      <c r="BQ2403" s="48"/>
      <c r="BU2403" s="48"/>
      <c r="BY2403" s="41">
        <v>45804</v>
      </c>
      <c r="BZ2403">
        <v>21.74</v>
      </c>
      <c r="CA2403">
        <v>20.318200000000001</v>
      </c>
    </row>
    <row r="2404" spans="1:79">
      <c r="A2404" s="48"/>
      <c r="E2404" s="48"/>
      <c r="M2404" s="48"/>
      <c r="Q2404" s="48"/>
      <c r="U2404" s="48"/>
      <c r="Y2404" s="48"/>
      <c r="AC2404" s="48"/>
      <c r="AG2404" s="48"/>
      <c r="AK2404" s="45"/>
      <c r="AO2404" s="48"/>
      <c r="AS2404" s="48"/>
      <c r="AW2404" s="48"/>
      <c r="BA2404" s="48"/>
      <c r="BE2404" s="48"/>
      <c r="BI2404" s="48"/>
      <c r="BM2404" s="41">
        <v>45504</v>
      </c>
      <c r="BN2404">
        <v>12.27</v>
      </c>
      <c r="BO2404">
        <v>12.0344</v>
      </c>
      <c r="BQ2404" s="48"/>
      <c r="BU2404" s="48"/>
      <c r="BY2404" s="41">
        <v>45805</v>
      </c>
      <c r="BZ2404">
        <v>21.65</v>
      </c>
      <c r="CA2404">
        <v>20.234100000000002</v>
      </c>
    </row>
    <row r="2405" spans="1:79">
      <c r="A2405" s="48"/>
      <c r="E2405" s="48"/>
      <c r="M2405" s="48"/>
      <c r="Q2405" s="48"/>
      <c r="U2405" s="48"/>
      <c r="Y2405" s="48"/>
      <c r="AC2405" s="48"/>
      <c r="AG2405" s="48"/>
      <c r="AK2405" s="45"/>
      <c r="AO2405" s="48"/>
      <c r="AS2405" s="48"/>
      <c r="AW2405" s="48"/>
      <c r="BA2405" s="48"/>
      <c r="BE2405" s="48"/>
      <c r="BI2405" s="48"/>
      <c r="BM2405" s="41">
        <v>45505</v>
      </c>
      <c r="BN2405">
        <v>12.26</v>
      </c>
      <c r="BO2405">
        <v>12.0246</v>
      </c>
      <c r="BQ2405" s="48"/>
      <c r="BU2405" s="48"/>
      <c r="BY2405" s="41">
        <v>45806</v>
      </c>
      <c r="BZ2405">
        <v>21.6</v>
      </c>
      <c r="CA2405">
        <v>20.1874</v>
      </c>
    </row>
    <row r="2406" spans="1:79">
      <c r="A2406" s="48"/>
      <c r="E2406" s="48"/>
      <c r="M2406" s="48"/>
      <c r="Q2406" s="48"/>
      <c r="U2406" s="48"/>
      <c r="Y2406" s="48"/>
      <c r="AC2406" s="48"/>
      <c r="AG2406" s="48"/>
      <c r="AK2406" s="45"/>
      <c r="AO2406" s="48"/>
      <c r="AS2406" s="48"/>
      <c r="AW2406" s="48"/>
      <c r="BA2406" s="48"/>
      <c r="BE2406" s="48"/>
      <c r="BI2406" s="48"/>
      <c r="BM2406" s="41">
        <v>45506</v>
      </c>
      <c r="BN2406">
        <v>12.27</v>
      </c>
      <c r="BO2406">
        <v>12.0344</v>
      </c>
      <c r="BQ2406" s="48"/>
      <c r="BU2406" s="48"/>
      <c r="BY2406" s="41">
        <v>45807</v>
      </c>
      <c r="BZ2406">
        <v>21.6</v>
      </c>
      <c r="CA2406">
        <v>20.1874</v>
      </c>
    </row>
    <row r="2407" spans="1:79">
      <c r="A2407" s="48"/>
      <c r="E2407" s="48"/>
      <c r="M2407" s="48"/>
      <c r="Q2407" s="48"/>
      <c r="U2407" s="48"/>
      <c r="Y2407" s="48"/>
      <c r="AC2407" s="48"/>
      <c r="AG2407" s="48"/>
      <c r="AK2407" s="45"/>
      <c r="AO2407" s="48"/>
      <c r="AS2407" s="48"/>
      <c r="AW2407" s="48"/>
      <c r="BA2407" s="48"/>
      <c r="BE2407" s="48"/>
      <c r="BI2407" s="48"/>
      <c r="BM2407" s="41">
        <v>45509</v>
      </c>
      <c r="BN2407">
        <v>12.24</v>
      </c>
      <c r="BO2407">
        <v>12.005000000000001</v>
      </c>
      <c r="BQ2407" s="48"/>
      <c r="BU2407" s="48"/>
      <c r="BY2407" s="41">
        <v>45810</v>
      </c>
      <c r="BZ2407">
        <v>21.35</v>
      </c>
      <c r="CA2407">
        <v>19.953700000000001</v>
      </c>
    </row>
    <row r="2408" spans="1:79">
      <c r="A2408" s="48"/>
      <c r="E2408" s="48"/>
      <c r="M2408" s="48"/>
      <c r="Q2408" s="48"/>
      <c r="U2408" s="48"/>
      <c r="Y2408" s="48"/>
      <c r="AC2408" s="48"/>
      <c r="AG2408" s="48"/>
      <c r="AK2408" s="45"/>
      <c r="AO2408" s="48"/>
      <c r="AS2408" s="48"/>
      <c r="AW2408" s="48"/>
      <c r="BA2408" s="48"/>
      <c r="BE2408" s="48"/>
      <c r="BI2408" s="48"/>
      <c r="BM2408" s="41">
        <v>45510</v>
      </c>
      <c r="BN2408">
        <v>12.2</v>
      </c>
      <c r="BO2408">
        <v>11.9658</v>
      </c>
      <c r="BQ2408" s="48"/>
      <c r="BU2408" s="48"/>
      <c r="BY2408" s="41">
        <v>45811</v>
      </c>
      <c r="BZ2408">
        <v>21.03</v>
      </c>
      <c r="CA2408">
        <v>19.654599999999999</v>
      </c>
    </row>
    <row r="2409" spans="1:79">
      <c r="A2409" s="48"/>
      <c r="E2409" s="48"/>
      <c r="M2409" s="48"/>
      <c r="Q2409" s="48"/>
      <c r="U2409" s="48"/>
      <c r="Y2409" s="48"/>
      <c r="AC2409" s="48"/>
      <c r="AG2409" s="48"/>
      <c r="AK2409" s="45"/>
      <c r="AO2409" s="48"/>
      <c r="AS2409" s="48"/>
      <c r="AW2409" s="48"/>
      <c r="BA2409" s="48"/>
      <c r="BE2409" s="48"/>
      <c r="BI2409" s="48"/>
      <c r="BM2409" s="41">
        <v>45511</v>
      </c>
      <c r="BN2409">
        <v>12.23</v>
      </c>
      <c r="BO2409">
        <v>11.995200000000001</v>
      </c>
      <c r="BQ2409" s="48"/>
      <c r="BU2409" s="48"/>
      <c r="BY2409" s="41">
        <v>45812</v>
      </c>
      <c r="BZ2409">
        <v>20.85</v>
      </c>
      <c r="CA2409">
        <v>19.4864</v>
      </c>
    </row>
    <row r="2410" spans="1:79">
      <c r="A2410" s="48"/>
      <c r="E2410" s="48"/>
      <c r="M2410" s="48"/>
      <c r="Q2410" s="48"/>
      <c r="U2410" s="48"/>
      <c r="Y2410" s="48"/>
      <c r="AC2410" s="48"/>
      <c r="AG2410" s="48"/>
      <c r="AK2410" s="45"/>
      <c r="AO2410" s="48"/>
      <c r="AS2410" s="48"/>
      <c r="AW2410" s="48"/>
      <c r="BA2410" s="48"/>
      <c r="BE2410" s="48"/>
      <c r="BI2410" s="48"/>
      <c r="BM2410" s="41">
        <v>45512</v>
      </c>
      <c r="BN2410">
        <v>12.2</v>
      </c>
      <c r="BO2410">
        <v>11.9658</v>
      </c>
      <c r="BQ2410" s="48"/>
      <c r="BU2410" s="48"/>
      <c r="BY2410" s="41">
        <v>45813</v>
      </c>
      <c r="BZ2410">
        <v>20.5</v>
      </c>
      <c r="CA2410">
        <v>19.159300000000002</v>
      </c>
    </row>
    <row r="2411" spans="1:79">
      <c r="A2411" s="48"/>
      <c r="E2411" s="48"/>
      <c r="M2411" s="48"/>
      <c r="Q2411" s="48"/>
      <c r="U2411" s="48"/>
      <c r="Y2411" s="48"/>
      <c r="AC2411" s="48"/>
      <c r="AG2411" s="48"/>
      <c r="AK2411" s="45"/>
      <c r="AO2411" s="48"/>
      <c r="AS2411" s="48"/>
      <c r="AW2411" s="48"/>
      <c r="BA2411" s="48"/>
      <c r="BE2411" s="48"/>
      <c r="BI2411" s="48"/>
      <c r="BM2411" s="41">
        <v>45513</v>
      </c>
      <c r="BN2411">
        <v>12.2</v>
      </c>
      <c r="BO2411">
        <v>11.9658</v>
      </c>
      <c r="BQ2411" s="48"/>
      <c r="BU2411" s="48"/>
      <c r="BY2411" s="41">
        <v>45817</v>
      </c>
      <c r="BZ2411">
        <v>20.55</v>
      </c>
      <c r="CA2411">
        <v>19.206</v>
      </c>
    </row>
    <row r="2412" spans="1:79">
      <c r="A2412" s="48"/>
      <c r="E2412" s="48"/>
      <c r="M2412" s="48"/>
      <c r="Q2412" s="48"/>
      <c r="U2412" s="48"/>
      <c r="Y2412" s="48"/>
      <c r="AC2412" s="48"/>
      <c r="AG2412" s="48"/>
      <c r="AK2412" s="45"/>
      <c r="AO2412" s="48"/>
      <c r="AS2412" s="48"/>
      <c r="AW2412" s="48"/>
      <c r="BA2412" s="48"/>
      <c r="BE2412" s="48"/>
      <c r="BI2412" s="48"/>
      <c r="BM2412" s="41">
        <v>45516</v>
      </c>
      <c r="BN2412">
        <v>12.2</v>
      </c>
      <c r="BO2412">
        <v>11.9658</v>
      </c>
      <c r="BQ2412" s="48"/>
      <c r="BU2412" s="48"/>
      <c r="BY2412" s="41">
        <v>45818</v>
      </c>
      <c r="BZ2412">
        <v>20.5</v>
      </c>
      <c r="CA2412">
        <v>19.159300000000002</v>
      </c>
    </row>
    <row r="2413" spans="1:79">
      <c r="A2413" s="48"/>
      <c r="E2413" s="48"/>
      <c r="M2413" s="48"/>
      <c r="Q2413" s="48"/>
      <c r="U2413" s="48"/>
      <c r="Y2413" s="48"/>
      <c r="AC2413" s="48"/>
      <c r="AG2413" s="48"/>
      <c r="AK2413" s="45"/>
      <c r="AO2413" s="48"/>
      <c r="AS2413" s="48"/>
      <c r="AW2413" s="48"/>
      <c r="BA2413" s="48"/>
      <c r="BE2413" s="48"/>
      <c r="BI2413" s="48"/>
      <c r="BM2413" s="41">
        <v>45518</v>
      </c>
      <c r="BN2413">
        <v>12.27</v>
      </c>
      <c r="BO2413">
        <v>12.0344</v>
      </c>
      <c r="BQ2413" s="48"/>
      <c r="BU2413" s="48"/>
      <c r="BY2413" s="41">
        <v>45819</v>
      </c>
      <c r="BZ2413">
        <v>20.51</v>
      </c>
      <c r="CA2413">
        <v>19.168600000000001</v>
      </c>
    </row>
    <row r="2414" spans="1:79">
      <c r="A2414" s="48"/>
      <c r="E2414" s="48"/>
      <c r="M2414" s="48"/>
      <c r="Q2414" s="48"/>
      <c r="U2414" s="48"/>
      <c r="Y2414" s="48"/>
      <c r="AC2414" s="48"/>
      <c r="AG2414" s="48"/>
      <c r="AK2414" s="45"/>
      <c r="AO2414" s="48"/>
      <c r="AS2414" s="48"/>
      <c r="AW2414" s="48"/>
      <c r="BA2414" s="48"/>
      <c r="BE2414" s="48"/>
      <c r="BI2414" s="48"/>
      <c r="BM2414" s="41">
        <v>45519</v>
      </c>
      <c r="BN2414">
        <v>12.27</v>
      </c>
      <c r="BO2414">
        <v>12.0344</v>
      </c>
      <c r="BQ2414" s="48"/>
      <c r="BU2414" s="48"/>
      <c r="BY2414" s="41">
        <v>45820</v>
      </c>
      <c r="BZ2414">
        <v>21.19</v>
      </c>
      <c r="CA2414">
        <v>19.804200000000002</v>
      </c>
    </row>
    <row r="2415" spans="1:79">
      <c r="A2415" s="48"/>
      <c r="E2415" s="48"/>
      <c r="M2415" s="48"/>
      <c r="Q2415" s="48"/>
      <c r="U2415" s="48"/>
      <c r="Y2415" s="48"/>
      <c r="AC2415" s="48"/>
      <c r="AG2415" s="48"/>
      <c r="AK2415" s="45"/>
      <c r="AO2415" s="48"/>
      <c r="AS2415" s="48"/>
      <c r="AW2415" s="48"/>
      <c r="BA2415" s="48"/>
      <c r="BE2415" s="48"/>
      <c r="BI2415" s="48"/>
      <c r="BM2415" s="41">
        <v>45520</v>
      </c>
      <c r="BN2415">
        <v>12.26</v>
      </c>
      <c r="BO2415">
        <v>12.0246</v>
      </c>
      <c r="BQ2415" s="48"/>
      <c r="BU2415" s="48"/>
      <c r="BY2415" s="41">
        <v>45821</v>
      </c>
      <c r="BZ2415">
        <v>20.51</v>
      </c>
      <c r="CA2415">
        <v>19.168600000000001</v>
      </c>
    </row>
    <row r="2416" spans="1:79">
      <c r="A2416" s="48"/>
      <c r="E2416" s="48"/>
      <c r="M2416" s="48"/>
      <c r="Q2416" s="48"/>
      <c r="U2416" s="48"/>
      <c r="Y2416" s="48"/>
      <c r="AC2416" s="48"/>
      <c r="AG2416" s="48"/>
      <c r="AK2416" s="45"/>
      <c r="AO2416" s="48"/>
      <c r="AS2416" s="48"/>
      <c r="AW2416" s="48"/>
      <c r="BA2416" s="48"/>
      <c r="BE2416" s="48"/>
      <c r="BI2416" s="48"/>
      <c r="BM2416" s="41">
        <v>45523</v>
      </c>
      <c r="BN2416">
        <v>12.22</v>
      </c>
      <c r="BO2416">
        <v>11.9854</v>
      </c>
      <c r="BQ2416" s="48"/>
      <c r="BU2416" s="48"/>
      <c r="BY2416" s="41">
        <v>45824</v>
      </c>
      <c r="BZ2416">
        <v>21.1</v>
      </c>
      <c r="CA2416">
        <v>19.720099999999999</v>
      </c>
    </row>
    <row r="2417" spans="1:79">
      <c r="A2417" s="48"/>
      <c r="E2417" s="48"/>
      <c r="M2417" s="48"/>
      <c r="Q2417" s="48"/>
      <c r="U2417" s="48"/>
      <c r="Y2417" s="48"/>
      <c r="AC2417" s="48"/>
      <c r="AG2417" s="48"/>
      <c r="AK2417" s="45"/>
      <c r="AO2417" s="48"/>
      <c r="AS2417" s="48"/>
      <c r="AW2417" s="48"/>
      <c r="BA2417" s="48"/>
      <c r="BE2417" s="48"/>
      <c r="BI2417" s="48"/>
      <c r="BM2417" s="41">
        <v>45524</v>
      </c>
      <c r="BN2417">
        <v>12.18</v>
      </c>
      <c r="BO2417">
        <v>11.946099999999999</v>
      </c>
      <c r="BQ2417" s="48"/>
      <c r="BU2417" s="48"/>
      <c r="BY2417" s="41">
        <v>45825</v>
      </c>
      <c r="BZ2417">
        <v>21.1</v>
      </c>
      <c r="CA2417">
        <v>19.720099999999999</v>
      </c>
    </row>
    <row r="2418" spans="1:79">
      <c r="A2418" s="48"/>
      <c r="E2418" s="48"/>
      <c r="M2418" s="48"/>
      <c r="Q2418" s="48"/>
      <c r="U2418" s="48"/>
      <c r="Y2418" s="48"/>
      <c r="AC2418" s="48"/>
      <c r="AG2418" s="48"/>
      <c r="AK2418" s="45"/>
      <c r="AO2418" s="48"/>
      <c r="AS2418" s="48"/>
      <c r="AW2418" s="48"/>
      <c r="BA2418" s="48"/>
      <c r="BE2418" s="48"/>
      <c r="BI2418" s="48"/>
      <c r="BM2418" s="41">
        <v>45525</v>
      </c>
      <c r="BN2418">
        <v>12.22</v>
      </c>
      <c r="BO2418">
        <v>11.9854</v>
      </c>
      <c r="BQ2418" s="48"/>
      <c r="BU2418" s="48"/>
      <c r="BY2418" s="41">
        <v>45826</v>
      </c>
      <c r="BZ2418">
        <v>21.1</v>
      </c>
      <c r="CA2418">
        <v>19.720099999999999</v>
      </c>
    </row>
    <row r="2419" spans="1:79">
      <c r="A2419" s="48"/>
      <c r="E2419" s="48"/>
      <c r="M2419" s="48"/>
      <c r="Q2419" s="48"/>
      <c r="U2419" s="48"/>
      <c r="Y2419" s="48"/>
      <c r="AC2419" s="48"/>
      <c r="AG2419" s="48"/>
      <c r="AK2419" s="45"/>
      <c r="AO2419" s="48"/>
      <c r="AS2419" s="48"/>
      <c r="AW2419" s="48"/>
      <c r="BA2419" s="48"/>
      <c r="BE2419" s="48"/>
      <c r="BI2419" s="48"/>
      <c r="BM2419" s="41">
        <v>45526</v>
      </c>
      <c r="BN2419">
        <v>12.17</v>
      </c>
      <c r="BO2419">
        <v>11.936299999999999</v>
      </c>
      <c r="BQ2419" s="48"/>
      <c r="BU2419" s="48"/>
      <c r="BY2419" s="41">
        <v>45827</v>
      </c>
      <c r="BZ2419">
        <v>20.95</v>
      </c>
      <c r="CA2419">
        <v>19.579899999999999</v>
      </c>
    </row>
    <row r="2420" spans="1:79">
      <c r="A2420" s="48"/>
      <c r="E2420" s="48"/>
      <c r="M2420" s="48"/>
      <c r="Q2420" s="48"/>
      <c r="U2420" s="48"/>
      <c r="Y2420" s="48"/>
      <c r="AC2420" s="48"/>
      <c r="AG2420" s="48"/>
      <c r="AK2420" s="45"/>
      <c r="AO2420" s="48"/>
      <c r="AS2420" s="48"/>
      <c r="AW2420" s="48"/>
      <c r="BA2420" s="48"/>
      <c r="BE2420" s="48"/>
      <c r="BI2420" s="48"/>
      <c r="BM2420" s="41">
        <v>45527</v>
      </c>
      <c r="BN2420">
        <v>12.19</v>
      </c>
      <c r="BO2420">
        <v>11.956</v>
      </c>
      <c r="BQ2420" s="48"/>
      <c r="BU2420" s="48"/>
      <c r="BY2420" s="41">
        <v>45828</v>
      </c>
      <c r="BZ2420">
        <v>21.15</v>
      </c>
      <c r="CA2420">
        <v>19.7668</v>
      </c>
    </row>
    <row r="2421" spans="1:79">
      <c r="A2421" s="48"/>
      <c r="E2421" s="48"/>
      <c r="M2421" s="48"/>
      <c r="Q2421" s="48"/>
      <c r="U2421" s="48"/>
      <c r="Y2421" s="48"/>
      <c r="AC2421" s="48"/>
      <c r="AG2421" s="48"/>
      <c r="AK2421" s="45"/>
      <c r="AO2421" s="48"/>
      <c r="AS2421" s="48"/>
      <c r="AW2421" s="48"/>
      <c r="BA2421" s="48"/>
      <c r="BE2421" s="48"/>
      <c r="BI2421" s="48"/>
      <c r="BM2421" s="41">
        <v>45530</v>
      </c>
      <c r="BN2421">
        <v>12.18</v>
      </c>
      <c r="BO2421">
        <v>11.946099999999999</v>
      </c>
      <c r="BQ2421" s="48"/>
      <c r="BU2421" s="48"/>
      <c r="BY2421" s="41">
        <v>45831</v>
      </c>
      <c r="BZ2421">
        <v>20.75</v>
      </c>
      <c r="CA2421">
        <v>19.393000000000001</v>
      </c>
    </row>
    <row r="2422" spans="1:79">
      <c r="A2422" s="48"/>
      <c r="E2422" s="48"/>
      <c r="M2422" s="48"/>
      <c r="Q2422" s="48"/>
      <c r="U2422" s="48"/>
      <c r="Y2422" s="48"/>
      <c r="AC2422" s="48"/>
      <c r="AG2422" s="48"/>
      <c r="AK2422" s="45"/>
      <c r="AO2422" s="48"/>
      <c r="AS2422" s="48"/>
      <c r="AW2422" s="48"/>
      <c r="BA2422" s="48"/>
      <c r="BE2422" s="48"/>
      <c r="BI2422" s="48"/>
      <c r="BM2422" s="41">
        <v>45531</v>
      </c>
      <c r="BN2422">
        <v>12.07</v>
      </c>
      <c r="BO2422">
        <v>11.8383</v>
      </c>
      <c r="BQ2422" s="48"/>
      <c r="BU2422" s="48"/>
      <c r="BY2422" s="41">
        <v>45832</v>
      </c>
      <c r="BZ2422">
        <v>21.1</v>
      </c>
      <c r="CA2422">
        <v>19.720099999999999</v>
      </c>
    </row>
    <row r="2423" spans="1:79">
      <c r="A2423" s="48"/>
      <c r="E2423" s="48"/>
      <c r="M2423" s="48"/>
      <c r="Q2423" s="48"/>
      <c r="U2423" s="48"/>
      <c r="Y2423" s="48"/>
      <c r="AC2423" s="48"/>
      <c r="AG2423" s="48"/>
      <c r="AK2423" s="45"/>
      <c r="AO2423" s="48"/>
      <c r="AS2423" s="48"/>
      <c r="AW2423" s="48"/>
      <c r="BA2423" s="48"/>
      <c r="BE2423" s="48"/>
      <c r="BI2423" s="48"/>
      <c r="BM2423" s="41">
        <v>45532</v>
      </c>
      <c r="BN2423">
        <v>12.15</v>
      </c>
      <c r="BO2423">
        <v>11.916700000000001</v>
      </c>
      <c r="BQ2423" s="48"/>
      <c r="BU2423" s="48"/>
      <c r="BY2423" s="41">
        <v>45833</v>
      </c>
      <c r="BZ2423">
        <v>20.75</v>
      </c>
      <c r="CA2423">
        <v>19.393000000000001</v>
      </c>
    </row>
    <row r="2424" spans="1:79">
      <c r="A2424" s="48"/>
      <c r="E2424" s="48"/>
      <c r="M2424" s="48"/>
      <c r="Q2424" s="48"/>
      <c r="U2424" s="48"/>
      <c r="Y2424" s="48"/>
      <c r="AC2424" s="48"/>
      <c r="AG2424" s="48"/>
      <c r="AK2424" s="45"/>
      <c r="AO2424" s="48"/>
      <c r="AS2424" s="48"/>
      <c r="AW2424" s="48"/>
      <c r="BA2424" s="48"/>
      <c r="BE2424" s="48"/>
      <c r="BI2424" s="48"/>
      <c r="BM2424" s="41">
        <v>45533</v>
      </c>
      <c r="BN2424">
        <v>12.21</v>
      </c>
      <c r="BO2424">
        <v>11.9756</v>
      </c>
      <c r="BQ2424" s="48"/>
      <c r="BU2424" s="48"/>
      <c r="BY2424" s="41">
        <v>45835</v>
      </c>
      <c r="BZ2424">
        <v>21</v>
      </c>
      <c r="CA2424">
        <v>19.6266</v>
      </c>
    </row>
    <row r="2425" spans="1:79">
      <c r="A2425" s="48"/>
      <c r="E2425" s="48"/>
      <c r="M2425" s="48"/>
      <c r="Q2425" s="48"/>
      <c r="U2425" s="48"/>
      <c r="Y2425" s="48"/>
      <c r="AC2425" s="48"/>
      <c r="AG2425" s="48"/>
      <c r="AK2425" s="45"/>
      <c r="AO2425" s="48"/>
      <c r="AS2425" s="48"/>
      <c r="AW2425" s="48"/>
      <c r="BA2425" s="48"/>
      <c r="BE2425" s="48"/>
      <c r="BI2425" s="48"/>
      <c r="BM2425" s="41">
        <v>45534</v>
      </c>
      <c r="BN2425">
        <v>12.2</v>
      </c>
      <c r="BO2425">
        <v>11.9658</v>
      </c>
      <c r="BQ2425" s="48"/>
      <c r="BU2425" s="48"/>
      <c r="BY2425" s="41">
        <v>45838</v>
      </c>
      <c r="BZ2425">
        <v>21</v>
      </c>
      <c r="CA2425">
        <v>19.6266</v>
      </c>
    </row>
    <row r="2426" spans="1:79">
      <c r="A2426" s="48"/>
      <c r="E2426" s="48"/>
      <c r="M2426" s="48"/>
      <c r="Q2426" s="48"/>
      <c r="U2426" s="48"/>
      <c r="Y2426" s="48"/>
      <c r="AC2426" s="48"/>
      <c r="AG2426" s="48"/>
      <c r="AK2426" s="45"/>
      <c r="AO2426" s="48"/>
      <c r="AS2426" s="48"/>
      <c r="AW2426" s="48"/>
      <c r="BA2426" s="48"/>
      <c r="BE2426" s="48"/>
      <c r="BI2426" s="48"/>
      <c r="BM2426" s="41">
        <v>45537</v>
      </c>
      <c r="BN2426">
        <v>12.2</v>
      </c>
      <c r="BO2426">
        <v>11.9658</v>
      </c>
      <c r="BQ2426" s="48"/>
      <c r="BU2426" s="48"/>
      <c r="BY2426" s="41">
        <v>45839</v>
      </c>
      <c r="BZ2426">
        <v>21.12</v>
      </c>
      <c r="CA2426">
        <v>19.738800000000001</v>
      </c>
    </row>
    <row r="2427" spans="1:79">
      <c r="A2427" s="48"/>
      <c r="E2427" s="48"/>
      <c r="M2427" s="48"/>
      <c r="Q2427" s="48"/>
      <c r="U2427" s="48"/>
      <c r="Y2427" s="48"/>
      <c r="AC2427" s="48"/>
      <c r="AG2427" s="48"/>
      <c r="AK2427" s="45"/>
      <c r="AO2427" s="48"/>
      <c r="AS2427" s="48"/>
      <c r="AW2427" s="48"/>
      <c r="BA2427" s="48"/>
      <c r="BE2427" s="48"/>
      <c r="BI2427" s="48"/>
      <c r="BM2427" s="41">
        <v>45538</v>
      </c>
      <c r="BN2427">
        <v>12.19</v>
      </c>
      <c r="BO2427">
        <v>11.956</v>
      </c>
      <c r="BQ2427" s="48"/>
      <c r="BU2427" s="48"/>
      <c r="BY2427" s="41">
        <v>45840</v>
      </c>
      <c r="BZ2427">
        <v>21.22</v>
      </c>
      <c r="CA2427">
        <v>19.8322</v>
      </c>
    </row>
    <row r="2428" spans="1:79">
      <c r="A2428" s="48"/>
      <c r="E2428" s="48"/>
      <c r="M2428" s="48"/>
      <c r="Q2428" s="48"/>
      <c r="U2428" s="48"/>
      <c r="Y2428" s="48"/>
      <c r="AC2428" s="48"/>
      <c r="AG2428" s="48"/>
      <c r="AK2428" s="45"/>
      <c r="AO2428" s="48"/>
      <c r="AS2428" s="48"/>
      <c r="AW2428" s="48"/>
      <c r="BA2428" s="48"/>
      <c r="BE2428" s="48"/>
      <c r="BI2428" s="48"/>
      <c r="BM2428" s="41">
        <v>45539</v>
      </c>
      <c r="BN2428">
        <v>12.2</v>
      </c>
      <c r="BO2428">
        <v>11.9658</v>
      </c>
      <c r="BQ2428" s="48"/>
      <c r="BU2428" s="48"/>
      <c r="BY2428" s="41">
        <v>45841</v>
      </c>
      <c r="BZ2428">
        <v>21.39</v>
      </c>
      <c r="CA2428">
        <v>19.991099999999999</v>
      </c>
    </row>
    <row r="2429" spans="1:79">
      <c r="A2429" s="48"/>
      <c r="E2429" s="48"/>
      <c r="M2429" s="48"/>
      <c r="Q2429" s="48"/>
      <c r="U2429" s="48"/>
      <c r="Y2429" s="48"/>
      <c r="AC2429" s="48"/>
      <c r="AG2429" s="48"/>
      <c r="AK2429" s="45"/>
      <c r="AO2429" s="48"/>
      <c r="AS2429" s="48"/>
      <c r="AW2429" s="48"/>
      <c r="BA2429" s="48"/>
      <c r="BE2429" s="48"/>
      <c r="BI2429" s="48"/>
      <c r="BM2429" s="41">
        <v>45540</v>
      </c>
      <c r="BN2429">
        <v>12.14</v>
      </c>
      <c r="BO2429">
        <v>11.9069</v>
      </c>
      <c r="BQ2429" s="48"/>
      <c r="BU2429" s="48"/>
      <c r="BY2429" s="41">
        <v>45842</v>
      </c>
      <c r="BZ2429">
        <v>21</v>
      </c>
      <c r="CA2429">
        <v>19.6266</v>
      </c>
    </row>
    <row r="2430" spans="1:79">
      <c r="A2430" s="48"/>
      <c r="E2430" s="48"/>
      <c r="M2430" s="48"/>
      <c r="Q2430" s="48"/>
      <c r="U2430" s="48"/>
      <c r="Y2430" s="48"/>
      <c r="AC2430" s="48"/>
      <c r="AG2430" s="48"/>
      <c r="AK2430" s="45"/>
      <c r="AO2430" s="48"/>
      <c r="AS2430" s="48"/>
      <c r="AW2430" s="48"/>
      <c r="BA2430" s="48"/>
      <c r="BE2430" s="48"/>
      <c r="BI2430" s="48"/>
      <c r="BM2430" s="41">
        <v>45541</v>
      </c>
      <c r="BN2430">
        <v>12.19</v>
      </c>
      <c r="BO2430">
        <v>11.956</v>
      </c>
      <c r="BQ2430" s="48"/>
      <c r="BU2430" s="48"/>
      <c r="BY2430" s="41">
        <v>45845</v>
      </c>
      <c r="BZ2430">
        <v>21.9</v>
      </c>
      <c r="CA2430">
        <v>20.467700000000001</v>
      </c>
    </row>
    <row r="2431" spans="1:79">
      <c r="A2431" s="48"/>
      <c r="E2431" s="48"/>
      <c r="M2431" s="48"/>
      <c r="Q2431" s="48"/>
      <c r="U2431" s="48"/>
      <c r="Y2431" s="48"/>
      <c r="AC2431" s="48"/>
      <c r="AG2431" s="48"/>
      <c r="AK2431" s="45"/>
      <c r="AO2431" s="48"/>
      <c r="AS2431" s="48"/>
      <c r="AW2431" s="48"/>
      <c r="BA2431" s="48"/>
      <c r="BE2431" s="48"/>
      <c r="BI2431" s="48"/>
      <c r="BM2431" s="41">
        <v>45544</v>
      </c>
      <c r="BN2431">
        <v>12.08</v>
      </c>
      <c r="BO2431">
        <v>11.848100000000001</v>
      </c>
      <c r="BQ2431" s="48"/>
      <c r="BU2431" s="48"/>
      <c r="BY2431" s="41">
        <v>45846</v>
      </c>
      <c r="BZ2431">
        <v>22.3</v>
      </c>
      <c r="CA2431">
        <v>20.8416</v>
      </c>
    </row>
    <row r="2432" spans="1:79">
      <c r="A2432" s="48"/>
      <c r="E2432" s="48"/>
      <c r="M2432" s="48"/>
      <c r="Q2432" s="48"/>
      <c r="U2432" s="48"/>
      <c r="Y2432" s="48"/>
      <c r="AC2432" s="48"/>
      <c r="AG2432" s="48"/>
      <c r="AK2432" s="45"/>
      <c r="AO2432" s="48"/>
      <c r="AS2432" s="48"/>
      <c r="AW2432" s="48"/>
      <c r="BA2432" s="48"/>
      <c r="BE2432" s="48"/>
      <c r="BI2432" s="48"/>
      <c r="BM2432" s="41">
        <v>45545</v>
      </c>
      <c r="BN2432">
        <v>11.8</v>
      </c>
      <c r="BO2432">
        <v>11.573399999999999</v>
      </c>
      <c r="BQ2432" s="48"/>
      <c r="BU2432" s="48"/>
      <c r="BY2432" s="41">
        <v>45847</v>
      </c>
      <c r="BZ2432">
        <v>22.88</v>
      </c>
      <c r="CA2432">
        <v>21.383600000000001</v>
      </c>
    </row>
    <row r="2433" spans="1:79">
      <c r="A2433" s="48"/>
      <c r="E2433" s="48"/>
      <c r="M2433" s="48"/>
      <c r="Q2433" s="48"/>
      <c r="U2433" s="48"/>
      <c r="Y2433" s="48"/>
      <c r="AC2433" s="48"/>
      <c r="AG2433" s="48"/>
      <c r="AK2433" s="45"/>
      <c r="AO2433" s="48"/>
      <c r="AS2433" s="48"/>
      <c r="AW2433" s="48"/>
      <c r="BA2433" s="48"/>
      <c r="BE2433" s="48"/>
      <c r="BI2433" s="48"/>
      <c r="BM2433" s="41">
        <v>45546</v>
      </c>
      <c r="BN2433">
        <v>11.95</v>
      </c>
      <c r="BO2433">
        <v>11.720599999999999</v>
      </c>
      <c r="BQ2433" s="48"/>
      <c r="BU2433" s="48"/>
      <c r="BY2433" s="41">
        <v>45848</v>
      </c>
      <c r="BZ2433">
        <v>22.6</v>
      </c>
      <c r="CA2433">
        <v>21.122</v>
      </c>
    </row>
    <row r="2434" spans="1:79">
      <c r="A2434" s="48"/>
      <c r="E2434" s="48"/>
      <c r="M2434" s="48"/>
      <c r="Q2434" s="48"/>
      <c r="U2434" s="48"/>
      <c r="Y2434" s="48"/>
      <c r="AC2434" s="48"/>
      <c r="AG2434" s="48"/>
      <c r="AK2434" s="45"/>
      <c r="AO2434" s="48"/>
      <c r="AS2434" s="48"/>
      <c r="AW2434" s="48"/>
      <c r="BA2434" s="48"/>
      <c r="BE2434" s="48"/>
      <c r="BI2434" s="48"/>
      <c r="BM2434" s="41">
        <v>45547</v>
      </c>
      <c r="BN2434">
        <v>11.45</v>
      </c>
      <c r="BO2434">
        <v>11.2302</v>
      </c>
      <c r="BQ2434" s="48"/>
      <c r="BU2434" s="48"/>
      <c r="BY2434" s="41">
        <v>45849</v>
      </c>
      <c r="BZ2434">
        <v>22.4</v>
      </c>
      <c r="CA2434">
        <v>20.934999999999999</v>
      </c>
    </row>
    <row r="2435" spans="1:79">
      <c r="A2435" s="48"/>
      <c r="E2435" s="48"/>
      <c r="M2435" s="48"/>
      <c r="Q2435" s="48"/>
      <c r="U2435" s="48"/>
      <c r="Y2435" s="48"/>
      <c r="AC2435" s="48"/>
      <c r="AG2435" s="48"/>
      <c r="AK2435" s="45"/>
      <c r="AO2435" s="48"/>
      <c r="AS2435" s="48"/>
      <c r="AW2435" s="48"/>
      <c r="BA2435" s="48"/>
      <c r="BE2435" s="48"/>
      <c r="BI2435" s="48"/>
      <c r="BM2435" s="41">
        <v>45548</v>
      </c>
      <c r="BN2435">
        <v>11.5</v>
      </c>
      <c r="BO2435">
        <v>11.279199999999999</v>
      </c>
      <c r="BQ2435" s="48"/>
      <c r="BU2435" s="48"/>
      <c r="BY2435" s="41">
        <v>45852</v>
      </c>
      <c r="BZ2435">
        <v>22.4</v>
      </c>
      <c r="CA2435">
        <v>20.934999999999999</v>
      </c>
    </row>
    <row r="2436" spans="1:79">
      <c r="A2436" s="48"/>
      <c r="E2436" s="48"/>
      <c r="M2436" s="48"/>
      <c r="Q2436" s="48"/>
      <c r="U2436" s="48"/>
      <c r="Y2436" s="48"/>
      <c r="AC2436" s="48"/>
      <c r="AG2436" s="48"/>
      <c r="AK2436" s="45"/>
      <c r="AO2436" s="48"/>
      <c r="AS2436" s="48"/>
      <c r="AW2436" s="48"/>
      <c r="BA2436" s="48"/>
      <c r="BE2436" s="48"/>
      <c r="BI2436" s="48"/>
      <c r="BM2436" s="41">
        <v>45551</v>
      </c>
      <c r="BN2436">
        <v>11.5</v>
      </c>
      <c r="BO2436">
        <v>11.279199999999999</v>
      </c>
      <c r="BQ2436" s="48"/>
      <c r="BU2436" s="48"/>
      <c r="BY2436" s="41">
        <v>45853</v>
      </c>
      <c r="BZ2436">
        <v>22.39</v>
      </c>
      <c r="CA2436">
        <v>20.925699999999999</v>
      </c>
    </row>
    <row r="2437" spans="1:79">
      <c r="A2437" s="48"/>
      <c r="E2437" s="48"/>
      <c r="M2437" s="48"/>
      <c r="Q2437" s="48"/>
      <c r="U2437" s="48"/>
      <c r="Y2437" s="48"/>
      <c r="AC2437" s="48"/>
      <c r="AG2437" s="48"/>
      <c r="AK2437" s="45"/>
      <c r="AO2437" s="48"/>
      <c r="AS2437" s="48"/>
      <c r="AW2437" s="48"/>
      <c r="BA2437" s="48"/>
      <c r="BE2437" s="48"/>
      <c r="BI2437" s="48"/>
      <c r="BM2437" s="41">
        <v>45552</v>
      </c>
      <c r="BN2437">
        <v>11.55</v>
      </c>
      <c r="BO2437">
        <v>11.328200000000001</v>
      </c>
      <c r="BQ2437" s="48"/>
      <c r="BU2437" s="48"/>
      <c r="BY2437" s="41">
        <v>45854</v>
      </c>
      <c r="BZ2437">
        <v>22.2</v>
      </c>
      <c r="CA2437">
        <v>20.748100000000001</v>
      </c>
    </row>
    <row r="2438" spans="1:79">
      <c r="A2438" s="48"/>
      <c r="E2438" s="48"/>
      <c r="M2438" s="48"/>
      <c r="Q2438" s="48"/>
      <c r="U2438" s="48"/>
      <c r="Y2438" s="48"/>
      <c r="AC2438" s="48"/>
      <c r="AG2438" s="48"/>
      <c r="AK2438" s="45"/>
      <c r="AO2438" s="48"/>
      <c r="AS2438" s="48"/>
      <c r="AW2438" s="48"/>
      <c r="BA2438" s="48"/>
      <c r="BE2438" s="48"/>
      <c r="BI2438" s="48"/>
      <c r="BM2438" s="41">
        <v>45553</v>
      </c>
      <c r="BN2438">
        <v>11.65</v>
      </c>
      <c r="BO2438">
        <v>11.426299999999999</v>
      </c>
      <c r="BQ2438" s="48"/>
      <c r="BU2438" s="48"/>
      <c r="BY2438" s="41">
        <v>45855</v>
      </c>
      <c r="BZ2438">
        <v>22.2</v>
      </c>
      <c r="CA2438">
        <v>20.748100000000001</v>
      </c>
    </row>
    <row r="2439" spans="1:79">
      <c r="A2439" s="48"/>
      <c r="E2439" s="48"/>
      <c r="M2439" s="48"/>
      <c r="Q2439" s="48"/>
      <c r="U2439" s="48"/>
      <c r="Y2439" s="48"/>
      <c r="AC2439" s="48"/>
      <c r="AG2439" s="48"/>
      <c r="AK2439" s="45"/>
      <c r="AO2439" s="48"/>
      <c r="AS2439" s="48"/>
      <c r="AW2439" s="48"/>
      <c r="BA2439" s="48"/>
      <c r="BE2439" s="48"/>
      <c r="BI2439" s="48"/>
      <c r="BM2439" s="41">
        <v>45554</v>
      </c>
      <c r="BN2439">
        <v>11.76</v>
      </c>
      <c r="BO2439">
        <v>11.5342</v>
      </c>
      <c r="BQ2439" s="48"/>
      <c r="BU2439" s="48"/>
      <c r="BY2439" s="41">
        <v>45856</v>
      </c>
      <c r="BZ2439">
        <v>22.3</v>
      </c>
      <c r="CA2439">
        <v>20.8416</v>
      </c>
    </row>
    <row r="2440" spans="1:79">
      <c r="A2440" s="48"/>
      <c r="E2440" s="48"/>
      <c r="M2440" s="48"/>
      <c r="Q2440" s="48"/>
      <c r="U2440" s="48"/>
      <c r="Y2440" s="48"/>
      <c r="AC2440" s="48"/>
      <c r="AG2440" s="48"/>
      <c r="AK2440" s="45"/>
      <c r="AO2440" s="48"/>
      <c r="AS2440" s="48"/>
      <c r="AW2440" s="48"/>
      <c r="BA2440" s="48"/>
      <c r="BE2440" s="48"/>
      <c r="BI2440" s="48"/>
      <c r="BM2440" s="41">
        <v>45555</v>
      </c>
      <c r="BN2440">
        <v>11.7</v>
      </c>
      <c r="BO2440">
        <v>11.4754</v>
      </c>
      <c r="BQ2440" s="48"/>
      <c r="BU2440" s="48"/>
      <c r="BY2440" s="41">
        <v>45859</v>
      </c>
      <c r="BZ2440">
        <v>22.65</v>
      </c>
      <c r="CA2440">
        <v>21.168700000000001</v>
      </c>
    </row>
    <row r="2441" spans="1:79">
      <c r="A2441" s="48"/>
      <c r="E2441" s="48"/>
      <c r="M2441" s="48"/>
      <c r="Q2441" s="48"/>
      <c r="U2441" s="48"/>
      <c r="Y2441" s="48"/>
      <c r="AC2441" s="48"/>
      <c r="AG2441" s="48"/>
      <c r="AK2441" s="45"/>
      <c r="AO2441" s="48"/>
      <c r="AS2441" s="48"/>
      <c r="AW2441" s="48"/>
      <c r="BA2441" s="48"/>
      <c r="BE2441" s="48"/>
      <c r="BI2441" s="48"/>
      <c r="BM2441" s="41">
        <v>45558</v>
      </c>
      <c r="BN2441">
        <v>11.89</v>
      </c>
      <c r="BO2441">
        <v>11.6617</v>
      </c>
      <c r="BQ2441" s="48"/>
      <c r="BU2441" s="48"/>
      <c r="BY2441" s="41">
        <v>45860</v>
      </c>
      <c r="BZ2441">
        <v>24</v>
      </c>
      <c r="CA2441">
        <v>22.430399999999999</v>
      </c>
    </row>
    <row r="2442" spans="1:79">
      <c r="A2442" s="48"/>
      <c r="E2442" s="48"/>
      <c r="M2442" s="48"/>
      <c r="Q2442" s="48"/>
      <c r="U2442" s="48"/>
      <c r="Y2442" s="48"/>
      <c r="AC2442" s="48"/>
      <c r="AG2442" s="48"/>
      <c r="AK2442" s="45"/>
      <c r="AO2442" s="48"/>
      <c r="AS2442" s="48"/>
      <c r="AW2442" s="48"/>
      <c r="BA2442" s="48"/>
      <c r="BE2442" s="48"/>
      <c r="BI2442" s="48"/>
      <c r="BM2442" s="41">
        <v>45559</v>
      </c>
      <c r="BN2442">
        <v>11.9</v>
      </c>
      <c r="BO2442">
        <v>11.6715</v>
      </c>
      <c r="BQ2442" s="48"/>
      <c r="BU2442" s="48"/>
      <c r="BY2442" s="41">
        <v>45861</v>
      </c>
      <c r="BZ2442">
        <v>25.44</v>
      </c>
      <c r="CA2442">
        <v>23.776199999999999</v>
      </c>
    </row>
    <row r="2443" spans="1:79">
      <c r="A2443" s="48"/>
      <c r="E2443" s="48"/>
      <c r="M2443" s="48"/>
      <c r="Q2443" s="48"/>
      <c r="U2443" s="48"/>
      <c r="Y2443" s="48"/>
      <c r="AC2443" s="48"/>
      <c r="AG2443" s="48"/>
      <c r="AK2443" s="45"/>
      <c r="AO2443" s="48"/>
      <c r="AS2443" s="48"/>
      <c r="AW2443" s="48"/>
      <c r="BA2443" s="48"/>
      <c r="BE2443" s="48"/>
      <c r="BI2443" s="48"/>
      <c r="BM2443" s="41">
        <v>45560</v>
      </c>
      <c r="BN2443">
        <v>11.98</v>
      </c>
      <c r="BO2443">
        <v>11.75</v>
      </c>
      <c r="BQ2443" s="48"/>
      <c r="BU2443" s="48"/>
      <c r="BY2443" s="41">
        <v>45862</v>
      </c>
      <c r="BZ2443">
        <v>25</v>
      </c>
      <c r="CA2443">
        <v>23.364999999999998</v>
      </c>
    </row>
    <row r="2444" spans="1:79">
      <c r="A2444" s="48"/>
      <c r="E2444" s="48"/>
      <c r="M2444" s="48"/>
      <c r="Q2444" s="48"/>
      <c r="U2444" s="48"/>
      <c r="Y2444" s="48"/>
      <c r="AC2444" s="48"/>
      <c r="AG2444" s="48"/>
      <c r="AK2444" s="45"/>
      <c r="AO2444" s="48"/>
      <c r="AS2444" s="48"/>
      <c r="AW2444" s="48"/>
      <c r="BA2444" s="48"/>
      <c r="BE2444" s="48"/>
      <c r="BI2444" s="48"/>
      <c r="BM2444" s="41">
        <v>45561</v>
      </c>
      <c r="BN2444">
        <v>11.95</v>
      </c>
      <c r="BO2444">
        <v>11.720599999999999</v>
      </c>
      <c r="BQ2444" s="48"/>
      <c r="BU2444" s="48"/>
      <c r="BY2444" s="41">
        <v>45866</v>
      </c>
      <c r="BZ2444">
        <v>24.5</v>
      </c>
      <c r="CA2444">
        <v>22.8977</v>
      </c>
    </row>
    <row r="2445" spans="1:79">
      <c r="A2445" s="48"/>
      <c r="E2445" s="48"/>
      <c r="M2445" s="48"/>
      <c r="Q2445" s="48"/>
      <c r="U2445" s="48"/>
      <c r="Y2445" s="48"/>
      <c r="AC2445" s="48"/>
      <c r="AG2445" s="48"/>
      <c r="AK2445" s="45"/>
      <c r="AO2445" s="48"/>
      <c r="AS2445" s="48"/>
      <c r="AW2445" s="48"/>
      <c r="BA2445" s="48"/>
      <c r="BE2445" s="48"/>
      <c r="BI2445" s="48"/>
      <c r="BM2445" s="41">
        <v>45562</v>
      </c>
      <c r="BN2445">
        <v>11.9</v>
      </c>
      <c r="BO2445">
        <v>11.6715</v>
      </c>
      <c r="BQ2445" s="48"/>
      <c r="BU2445" s="48"/>
      <c r="BY2445" s="41">
        <v>45867</v>
      </c>
      <c r="BZ2445">
        <v>24.49</v>
      </c>
      <c r="CA2445">
        <v>22.888400000000001</v>
      </c>
    </row>
    <row r="2446" spans="1:79">
      <c r="A2446" s="48"/>
      <c r="E2446" s="48"/>
      <c r="M2446" s="48"/>
      <c r="Q2446" s="48"/>
      <c r="U2446" s="48"/>
      <c r="Y2446" s="48"/>
      <c r="AC2446" s="48"/>
      <c r="AG2446" s="48"/>
      <c r="AK2446" s="45"/>
      <c r="AO2446" s="48"/>
      <c r="AS2446" s="48"/>
      <c r="AW2446" s="48"/>
      <c r="BA2446" s="48"/>
      <c r="BE2446" s="48"/>
      <c r="BI2446" s="48"/>
      <c r="BM2446" s="41">
        <v>45565</v>
      </c>
      <c r="BN2446">
        <v>11.87</v>
      </c>
      <c r="BO2446">
        <v>11.642099999999999</v>
      </c>
      <c r="BQ2446" s="48"/>
      <c r="BU2446" s="48"/>
      <c r="BY2446" s="41">
        <v>45868</v>
      </c>
      <c r="BZ2446">
        <v>24</v>
      </c>
      <c r="CA2446">
        <v>22.430399999999999</v>
      </c>
    </row>
    <row r="2447" spans="1:79">
      <c r="A2447" s="48"/>
      <c r="E2447" s="48"/>
      <c r="M2447" s="48"/>
      <c r="Q2447" s="48"/>
      <c r="U2447" s="48"/>
      <c r="Y2447" s="48"/>
      <c r="AC2447" s="48"/>
      <c r="AG2447" s="48"/>
      <c r="AK2447" s="45"/>
      <c r="AO2447" s="48"/>
      <c r="AS2447" s="48"/>
      <c r="AW2447" s="48"/>
      <c r="BA2447" s="48"/>
      <c r="BE2447" s="48"/>
      <c r="BI2447" s="48"/>
      <c r="BM2447" s="41">
        <v>45566</v>
      </c>
      <c r="BN2447">
        <v>12.1</v>
      </c>
      <c r="BO2447">
        <v>11.867699999999999</v>
      </c>
      <c r="BQ2447" s="48"/>
      <c r="BU2447" s="48"/>
      <c r="BY2447" s="41">
        <v>45869</v>
      </c>
      <c r="BZ2447">
        <v>22.56</v>
      </c>
      <c r="CA2447">
        <v>22.56</v>
      </c>
    </row>
    <row r="2448" spans="1:79">
      <c r="A2448" s="48"/>
      <c r="E2448" s="48"/>
      <c r="M2448" s="48"/>
      <c r="Q2448" s="48"/>
      <c r="U2448" s="48"/>
      <c r="Y2448" s="48"/>
      <c r="AC2448" s="48"/>
      <c r="AG2448" s="48"/>
      <c r="AK2448" s="45"/>
      <c r="AO2448" s="48"/>
      <c r="AS2448" s="48"/>
      <c r="AW2448" s="48"/>
      <c r="BA2448" s="48"/>
      <c r="BE2448" s="48"/>
      <c r="BI2448" s="48"/>
      <c r="BM2448" s="41">
        <v>45567</v>
      </c>
      <c r="BN2448">
        <v>12</v>
      </c>
      <c r="BO2448">
        <v>11.769600000000001</v>
      </c>
      <c r="BQ2448" s="48"/>
      <c r="BU2448" s="48"/>
      <c r="BY2448" s="41">
        <v>45870</v>
      </c>
      <c r="BZ2448">
        <v>22.56</v>
      </c>
      <c r="CA2448">
        <v>22.56</v>
      </c>
    </row>
    <row r="2449" spans="1:79">
      <c r="A2449" s="48"/>
      <c r="E2449" s="48"/>
      <c r="M2449" s="48"/>
      <c r="Q2449" s="48"/>
      <c r="U2449" s="48"/>
      <c r="Y2449" s="48"/>
      <c r="AC2449" s="48"/>
      <c r="AG2449" s="48"/>
      <c r="AK2449" s="45"/>
      <c r="AO2449" s="48"/>
      <c r="AS2449" s="48"/>
      <c r="AW2449" s="48"/>
      <c r="BA2449" s="48"/>
      <c r="BE2449" s="48"/>
      <c r="BI2449" s="48"/>
      <c r="BM2449" s="41">
        <v>45568</v>
      </c>
      <c r="BN2449">
        <v>11.95</v>
      </c>
      <c r="BO2449">
        <v>11.720599999999999</v>
      </c>
      <c r="BQ2449" s="48"/>
      <c r="BU2449" s="48"/>
      <c r="BY2449" s="41">
        <v>45873</v>
      </c>
      <c r="BZ2449">
        <v>22.1</v>
      </c>
      <c r="CA2449">
        <v>22.1</v>
      </c>
    </row>
    <row r="2450" spans="1:79">
      <c r="A2450" s="48"/>
      <c r="E2450" s="48"/>
      <c r="M2450" s="48"/>
      <c r="Q2450" s="48"/>
      <c r="U2450" s="48"/>
      <c r="Y2450" s="48"/>
      <c r="AC2450" s="48"/>
      <c r="AG2450" s="48"/>
      <c r="AK2450" s="45"/>
      <c r="AO2450" s="48"/>
      <c r="AS2450" s="48"/>
      <c r="AW2450" s="48"/>
      <c r="BA2450" s="48"/>
      <c r="BE2450" s="48"/>
      <c r="BI2450" s="48"/>
      <c r="BM2450" s="41">
        <v>45569</v>
      </c>
      <c r="BN2450">
        <v>11.91</v>
      </c>
      <c r="BO2450">
        <v>11.6813</v>
      </c>
      <c r="BQ2450" s="48"/>
      <c r="BU2450" s="48"/>
      <c r="BY2450" s="41">
        <v>45874</v>
      </c>
      <c r="BZ2450">
        <v>22.09</v>
      </c>
      <c r="CA2450">
        <v>22.09</v>
      </c>
    </row>
    <row r="2451" spans="1:79">
      <c r="A2451" s="48"/>
      <c r="E2451" s="48"/>
      <c r="M2451" s="48"/>
      <c r="Q2451" s="48"/>
      <c r="U2451" s="48"/>
      <c r="Y2451" s="48"/>
      <c r="AC2451" s="48"/>
      <c r="AG2451" s="48"/>
      <c r="AK2451" s="45"/>
      <c r="AO2451" s="48"/>
      <c r="AS2451" s="48"/>
      <c r="AW2451" s="48"/>
      <c r="BA2451" s="48"/>
      <c r="BE2451" s="48"/>
      <c r="BI2451" s="48"/>
      <c r="BM2451" s="41">
        <v>45572</v>
      </c>
      <c r="BN2451">
        <v>11.9</v>
      </c>
      <c r="BO2451">
        <v>11.6715</v>
      </c>
      <c r="BQ2451" s="48"/>
      <c r="BU2451" s="48"/>
      <c r="BY2451" s="41">
        <v>45875</v>
      </c>
      <c r="BZ2451">
        <v>22.09</v>
      </c>
      <c r="CA2451">
        <v>22.09</v>
      </c>
    </row>
    <row r="2452" spans="1:79">
      <c r="A2452" s="48"/>
      <c r="E2452" s="48"/>
      <c r="M2452" s="48"/>
      <c r="Q2452" s="48"/>
      <c r="U2452" s="48"/>
      <c r="Y2452" s="48"/>
      <c r="AC2452" s="48"/>
      <c r="AG2452" s="48"/>
      <c r="AK2452" s="45"/>
      <c r="AO2452" s="48"/>
      <c r="AS2452" s="48"/>
      <c r="AW2452" s="48"/>
      <c r="BA2452" s="48"/>
      <c r="BE2452" s="48"/>
      <c r="BI2452" s="48"/>
      <c r="BM2452" s="41">
        <v>45573</v>
      </c>
      <c r="BN2452">
        <v>12.38</v>
      </c>
      <c r="BO2452">
        <v>12.142300000000001</v>
      </c>
      <c r="BQ2452" s="48"/>
      <c r="BU2452" s="48"/>
      <c r="BY2452" s="41">
        <v>45876</v>
      </c>
      <c r="BZ2452">
        <v>21.8</v>
      </c>
      <c r="CA2452">
        <v>21.8</v>
      </c>
    </row>
    <row r="2453" spans="1:79">
      <c r="A2453" s="48"/>
      <c r="E2453" s="48"/>
      <c r="M2453" s="48"/>
      <c r="Q2453" s="48"/>
      <c r="U2453" s="48"/>
      <c r="Y2453" s="48"/>
      <c r="AC2453" s="48"/>
      <c r="AG2453" s="48"/>
      <c r="AK2453" s="45"/>
      <c r="AO2453" s="48"/>
      <c r="AS2453" s="48"/>
      <c r="AW2453" s="48"/>
      <c r="BA2453" s="48"/>
      <c r="BE2453" s="48"/>
      <c r="BI2453" s="48"/>
      <c r="BM2453" s="41">
        <v>45574</v>
      </c>
      <c r="BN2453">
        <v>12.48</v>
      </c>
      <c r="BO2453">
        <v>12.240399999999999</v>
      </c>
      <c r="BQ2453" s="48"/>
      <c r="BU2453" s="48"/>
      <c r="BY2453" s="41">
        <v>45877</v>
      </c>
      <c r="BZ2453">
        <v>21.79</v>
      </c>
      <c r="CA2453">
        <v>21.79</v>
      </c>
    </row>
    <row r="2454" spans="1:79">
      <c r="A2454" s="48"/>
      <c r="E2454" s="48"/>
      <c r="M2454" s="48"/>
      <c r="Q2454" s="48"/>
      <c r="U2454" s="48"/>
      <c r="Y2454" s="48"/>
      <c r="AC2454" s="48"/>
      <c r="AG2454" s="48"/>
      <c r="AK2454" s="45"/>
      <c r="AO2454" s="48"/>
      <c r="AS2454" s="48"/>
      <c r="AW2454" s="48"/>
      <c r="BA2454" s="48"/>
      <c r="BE2454" s="48"/>
      <c r="BI2454" s="48"/>
      <c r="BM2454" s="41">
        <v>45575</v>
      </c>
      <c r="BN2454">
        <v>12.47</v>
      </c>
      <c r="BO2454">
        <v>12.230600000000001</v>
      </c>
      <c r="BQ2454" s="48"/>
      <c r="BU2454" s="48"/>
      <c r="BY2454" s="41">
        <v>45880</v>
      </c>
      <c r="BZ2454">
        <v>21.38</v>
      </c>
      <c r="CA2454">
        <v>21.38</v>
      </c>
    </row>
    <row r="2455" spans="1:79">
      <c r="A2455" s="48"/>
      <c r="E2455" s="48"/>
      <c r="M2455" s="48"/>
      <c r="Q2455" s="48"/>
      <c r="U2455" s="48"/>
      <c r="Y2455" s="48"/>
      <c r="AC2455" s="48"/>
      <c r="AG2455" s="48"/>
      <c r="AK2455" s="45"/>
      <c r="AO2455" s="48"/>
      <c r="AS2455" s="48"/>
      <c r="AW2455" s="48"/>
      <c r="BA2455" s="48"/>
      <c r="BE2455" s="48"/>
      <c r="BI2455" s="48"/>
      <c r="BM2455" s="41">
        <v>45576</v>
      </c>
      <c r="BN2455">
        <v>12.44</v>
      </c>
      <c r="BO2455">
        <v>12.2012</v>
      </c>
      <c r="BQ2455" s="48"/>
      <c r="BU2455" s="48"/>
      <c r="BY2455" s="41">
        <v>45881</v>
      </c>
      <c r="BZ2455">
        <v>21.38</v>
      </c>
      <c r="CA2455">
        <v>21.38</v>
      </c>
    </row>
    <row r="2456" spans="1:79">
      <c r="A2456" s="48"/>
      <c r="E2456" s="48"/>
      <c r="M2456" s="48"/>
      <c r="Q2456" s="48"/>
      <c r="U2456" s="48"/>
      <c r="Y2456" s="48"/>
      <c r="AC2456" s="48"/>
      <c r="AG2456" s="48"/>
      <c r="AK2456" s="45"/>
      <c r="AO2456" s="48"/>
      <c r="AS2456" s="48"/>
      <c r="AW2456" s="48"/>
      <c r="BA2456" s="48"/>
      <c r="BE2456" s="48"/>
      <c r="BI2456" s="48"/>
      <c r="BM2456" s="41">
        <v>45579</v>
      </c>
      <c r="BN2456">
        <v>12.37</v>
      </c>
      <c r="BO2456">
        <v>12.1325</v>
      </c>
      <c r="BQ2456" s="48"/>
      <c r="BU2456" s="48"/>
      <c r="BY2456" s="41">
        <v>45883</v>
      </c>
      <c r="BZ2456">
        <v>21.24</v>
      </c>
      <c r="CA2456">
        <v>21.24</v>
      </c>
    </row>
    <row r="2457" spans="1:79">
      <c r="A2457" s="48"/>
      <c r="E2457" s="48"/>
      <c r="M2457" s="48"/>
      <c r="Q2457" s="48"/>
      <c r="U2457" s="48"/>
      <c r="Y2457" s="48"/>
      <c r="AC2457" s="48"/>
      <c r="AG2457" s="48"/>
      <c r="AK2457" s="45"/>
      <c r="AO2457" s="48"/>
      <c r="AS2457" s="48"/>
      <c r="AW2457" s="48"/>
      <c r="BA2457" s="48"/>
      <c r="BE2457" s="48"/>
      <c r="BI2457" s="48"/>
      <c r="BM2457" s="41">
        <v>45581</v>
      </c>
      <c r="BN2457">
        <v>12.18</v>
      </c>
      <c r="BO2457">
        <v>11.946099999999999</v>
      </c>
      <c r="BQ2457" s="48"/>
      <c r="BU2457" s="48"/>
      <c r="BY2457" s="41">
        <v>45884</v>
      </c>
      <c r="BZ2457">
        <v>21.37</v>
      </c>
      <c r="CA2457">
        <v>21.37</v>
      </c>
    </row>
    <row r="2458" spans="1:79">
      <c r="A2458" s="48"/>
      <c r="E2458" s="48"/>
      <c r="M2458" s="48"/>
      <c r="Q2458" s="48"/>
      <c r="U2458" s="48"/>
      <c r="Y2458" s="48"/>
      <c r="AC2458" s="48"/>
      <c r="AG2458" s="48"/>
      <c r="AK2458" s="45"/>
      <c r="AO2458" s="48"/>
      <c r="AS2458" s="48"/>
      <c r="AW2458" s="48"/>
      <c r="BA2458" s="48"/>
      <c r="BE2458" s="48"/>
      <c r="BI2458" s="48"/>
      <c r="BM2458" s="41">
        <v>45582</v>
      </c>
      <c r="BN2458">
        <v>12.36</v>
      </c>
      <c r="BO2458">
        <v>12.1227</v>
      </c>
      <c r="BQ2458" s="48"/>
      <c r="BU2458" s="48"/>
      <c r="BY2458" s="41">
        <v>45887</v>
      </c>
      <c r="BZ2458">
        <v>20.85</v>
      </c>
      <c r="CA2458">
        <v>20.85</v>
      </c>
    </row>
    <row r="2459" spans="1:79">
      <c r="A2459" s="48"/>
      <c r="E2459" s="48"/>
      <c r="M2459" s="48"/>
      <c r="Q2459" s="48"/>
      <c r="U2459" s="48"/>
      <c r="Y2459" s="48"/>
      <c r="AC2459" s="48"/>
      <c r="AG2459" s="48"/>
      <c r="AK2459" s="45"/>
      <c r="AO2459" s="48"/>
      <c r="AS2459" s="48"/>
      <c r="AW2459" s="48"/>
      <c r="BA2459" s="48"/>
      <c r="BE2459" s="48"/>
      <c r="BI2459" s="48"/>
      <c r="BM2459" s="41">
        <v>45583</v>
      </c>
      <c r="BN2459">
        <v>12.3</v>
      </c>
      <c r="BO2459">
        <v>12.063800000000001</v>
      </c>
      <c r="BQ2459" s="48"/>
      <c r="BU2459" s="48"/>
      <c r="BY2459" s="41">
        <v>45888</v>
      </c>
      <c r="BZ2459">
        <v>21.1</v>
      </c>
      <c r="CA2459">
        <v>21.1</v>
      </c>
    </row>
    <row r="2460" spans="1:79">
      <c r="A2460" s="48"/>
      <c r="E2460" s="48"/>
      <c r="M2460" s="48"/>
      <c r="Q2460" s="48"/>
      <c r="U2460" s="48"/>
      <c r="Y2460" s="48"/>
      <c r="AC2460" s="48"/>
      <c r="AG2460" s="48"/>
      <c r="AK2460" s="45"/>
      <c r="AO2460" s="48"/>
      <c r="AS2460" s="48"/>
      <c r="AW2460" s="48"/>
      <c r="BA2460" s="48"/>
      <c r="BE2460" s="48"/>
      <c r="BI2460" s="48"/>
      <c r="BM2460" s="41">
        <v>45586</v>
      </c>
      <c r="BN2460">
        <v>12.3</v>
      </c>
      <c r="BO2460">
        <v>12.063800000000001</v>
      </c>
      <c r="BQ2460" s="48"/>
      <c r="BU2460" s="48"/>
      <c r="BY2460" s="41">
        <v>45889</v>
      </c>
      <c r="BZ2460">
        <v>21</v>
      </c>
      <c r="CA2460">
        <v>21</v>
      </c>
    </row>
    <row r="2461" spans="1:79">
      <c r="A2461" s="48"/>
      <c r="E2461" s="48"/>
      <c r="M2461" s="48"/>
      <c r="Q2461" s="48"/>
      <c r="U2461" s="48"/>
      <c r="Y2461" s="48"/>
      <c r="AC2461" s="48"/>
      <c r="AG2461" s="48"/>
      <c r="AK2461" s="45"/>
      <c r="AO2461" s="48"/>
      <c r="AS2461" s="48"/>
      <c r="AW2461" s="48"/>
      <c r="BA2461" s="48"/>
      <c r="BE2461" s="48"/>
      <c r="BI2461" s="48"/>
      <c r="BM2461" s="41">
        <v>45587</v>
      </c>
      <c r="BN2461">
        <v>12.2</v>
      </c>
      <c r="BO2461">
        <v>11.9658</v>
      </c>
      <c r="BQ2461" s="48"/>
      <c r="BU2461" s="48"/>
      <c r="BY2461" s="41">
        <v>45890</v>
      </c>
      <c r="BZ2461">
        <v>21.78</v>
      </c>
      <c r="CA2461">
        <v>21.78</v>
      </c>
    </row>
    <row r="2462" spans="1:79">
      <c r="A2462" s="48"/>
      <c r="E2462" s="48"/>
      <c r="M2462" s="48"/>
      <c r="Q2462" s="48"/>
      <c r="U2462" s="48"/>
      <c r="Y2462" s="48"/>
      <c r="AC2462" s="48"/>
      <c r="AG2462" s="48"/>
      <c r="AK2462" s="45"/>
      <c r="AO2462" s="48"/>
      <c r="AS2462" s="48"/>
      <c r="AW2462" s="48"/>
      <c r="BA2462" s="48"/>
      <c r="BE2462" s="48"/>
      <c r="BI2462" s="48"/>
      <c r="BM2462" s="41">
        <v>45588</v>
      </c>
      <c r="BN2462">
        <v>11.91</v>
      </c>
      <c r="BO2462">
        <v>11.6813</v>
      </c>
      <c r="BQ2462" s="48"/>
      <c r="BU2462" s="48"/>
      <c r="BY2462" s="41">
        <v>45891</v>
      </c>
      <c r="BZ2462">
        <v>21.48</v>
      </c>
      <c r="CA2462">
        <v>21.48</v>
      </c>
    </row>
    <row r="2463" spans="1:79">
      <c r="A2463" s="48"/>
      <c r="E2463" s="48"/>
      <c r="M2463" s="48"/>
      <c r="Q2463" s="48"/>
      <c r="U2463" s="48"/>
      <c r="Y2463" s="48"/>
      <c r="AC2463" s="48"/>
      <c r="AG2463" s="48"/>
      <c r="AK2463" s="45"/>
      <c r="AO2463" s="48"/>
      <c r="AS2463" s="48"/>
      <c r="AW2463" s="48"/>
      <c r="BA2463" s="48"/>
      <c r="BE2463" s="48"/>
      <c r="BI2463" s="48"/>
      <c r="BM2463" s="41">
        <v>45589</v>
      </c>
      <c r="BN2463">
        <v>12.18</v>
      </c>
      <c r="BO2463">
        <v>11.946099999999999</v>
      </c>
      <c r="BQ2463" s="48"/>
      <c r="BU2463" s="48"/>
      <c r="BY2463" s="41">
        <v>45894</v>
      </c>
      <c r="BZ2463">
        <v>21.48</v>
      </c>
      <c r="CA2463">
        <v>21.48</v>
      </c>
    </row>
    <row r="2464" spans="1:79">
      <c r="A2464" s="48"/>
      <c r="E2464" s="48"/>
      <c r="M2464" s="48"/>
      <c r="Q2464" s="48"/>
      <c r="U2464" s="48"/>
      <c r="Y2464" s="48"/>
      <c r="AC2464" s="48"/>
      <c r="AG2464" s="48"/>
      <c r="AK2464" s="45"/>
      <c r="AO2464" s="48"/>
      <c r="AS2464" s="48"/>
      <c r="AW2464" s="48"/>
      <c r="BA2464" s="48"/>
      <c r="BE2464" s="48"/>
      <c r="BI2464" s="48"/>
      <c r="BM2464" s="41">
        <v>45590</v>
      </c>
      <c r="BN2464">
        <v>12.1</v>
      </c>
      <c r="BO2464">
        <v>11.867699999999999</v>
      </c>
      <c r="BQ2464" s="48"/>
      <c r="BU2464" s="48"/>
      <c r="BY2464" s="41">
        <v>45895</v>
      </c>
      <c r="BZ2464">
        <v>21.27</v>
      </c>
      <c r="CA2464">
        <v>21.27</v>
      </c>
    </row>
    <row r="2465" spans="1:79">
      <c r="A2465" s="48"/>
      <c r="E2465" s="48"/>
      <c r="M2465" s="48"/>
      <c r="Q2465" s="48"/>
      <c r="U2465" s="48"/>
      <c r="Y2465" s="48"/>
      <c r="AC2465" s="48"/>
      <c r="AG2465" s="48"/>
      <c r="AK2465" s="45"/>
      <c r="AO2465" s="48"/>
      <c r="AS2465" s="48"/>
      <c r="AW2465" s="48"/>
      <c r="BA2465" s="48"/>
      <c r="BE2465" s="48"/>
      <c r="BI2465" s="48"/>
      <c r="BM2465" s="41">
        <v>45593</v>
      </c>
      <c r="BN2465">
        <v>12.18</v>
      </c>
      <c r="BO2465">
        <v>11.946099999999999</v>
      </c>
      <c r="BQ2465" s="48"/>
      <c r="BU2465" s="48"/>
      <c r="BY2465" s="41">
        <v>45896</v>
      </c>
      <c r="BZ2465">
        <v>21.89</v>
      </c>
      <c r="CA2465">
        <v>21.89</v>
      </c>
    </row>
    <row r="2466" spans="1:79">
      <c r="A2466" s="48"/>
      <c r="E2466" s="48"/>
      <c r="M2466" s="48"/>
      <c r="Q2466" s="48"/>
      <c r="U2466" s="48"/>
      <c r="Y2466" s="48"/>
      <c r="AC2466" s="48"/>
      <c r="AG2466" s="48"/>
      <c r="AK2466" s="45"/>
      <c r="AO2466" s="48"/>
      <c r="AS2466" s="48"/>
      <c r="AW2466" s="48"/>
      <c r="BA2466" s="48"/>
      <c r="BE2466" s="48"/>
      <c r="BI2466" s="48"/>
      <c r="BM2466" s="41">
        <v>45594</v>
      </c>
      <c r="BN2466">
        <v>12.18</v>
      </c>
      <c r="BO2466">
        <v>11.946099999999999</v>
      </c>
      <c r="BQ2466" s="48"/>
      <c r="BU2466" s="48"/>
      <c r="BY2466" s="41">
        <v>45897</v>
      </c>
      <c r="BZ2466">
        <v>21.54</v>
      </c>
      <c r="CA2466">
        <v>21.54</v>
      </c>
    </row>
    <row r="2467" spans="1:79">
      <c r="A2467" s="48"/>
      <c r="E2467" s="48"/>
      <c r="M2467" s="48"/>
      <c r="Q2467" s="48"/>
      <c r="U2467" s="48"/>
      <c r="Y2467" s="48"/>
      <c r="AC2467" s="48"/>
      <c r="AG2467" s="48"/>
      <c r="AK2467" s="45"/>
      <c r="AO2467" s="48"/>
      <c r="AS2467" s="48"/>
      <c r="AW2467" s="48"/>
      <c r="BA2467" s="48"/>
      <c r="BE2467" s="48"/>
      <c r="BI2467" s="48"/>
      <c r="BM2467" s="41">
        <v>45595</v>
      </c>
      <c r="BN2467">
        <v>12.17</v>
      </c>
      <c r="BO2467">
        <v>11.936299999999999</v>
      </c>
      <c r="BQ2467" s="48"/>
      <c r="BU2467" s="48"/>
      <c r="BY2467" s="41">
        <v>45898</v>
      </c>
      <c r="BZ2467">
        <v>21.61</v>
      </c>
      <c r="CA2467">
        <v>21.61</v>
      </c>
    </row>
    <row r="2468" spans="1:79">
      <c r="A2468" s="48"/>
      <c r="E2468" s="48"/>
      <c r="M2468" s="48"/>
      <c r="Q2468" s="48"/>
      <c r="U2468" s="48"/>
      <c r="Y2468" s="48"/>
      <c r="AC2468" s="48"/>
      <c r="AG2468" s="48"/>
      <c r="AK2468" s="45"/>
      <c r="AO2468" s="48"/>
      <c r="AS2468" s="48"/>
      <c r="AW2468" s="48"/>
      <c r="BA2468" s="48"/>
      <c r="BE2468" s="48"/>
      <c r="BI2468" s="48"/>
      <c r="BM2468" s="41">
        <v>45596</v>
      </c>
      <c r="BN2468">
        <v>12.17</v>
      </c>
      <c r="BO2468">
        <v>11.936299999999999</v>
      </c>
      <c r="BQ2468" s="48"/>
      <c r="BU2468" s="48"/>
      <c r="BY2468" s="41">
        <v>45901</v>
      </c>
      <c r="BZ2468">
        <v>22.61</v>
      </c>
      <c r="CA2468">
        <v>22.61</v>
      </c>
    </row>
    <row r="2469" spans="1:79">
      <c r="A2469" s="48"/>
      <c r="E2469" s="48"/>
      <c r="M2469" s="48"/>
      <c r="Q2469" s="48"/>
      <c r="U2469" s="48"/>
      <c r="Y2469" s="48"/>
      <c r="AC2469" s="48"/>
      <c r="AG2469" s="48"/>
      <c r="AK2469" s="45"/>
      <c r="AO2469" s="48"/>
      <c r="AS2469" s="48"/>
      <c r="AW2469" s="48"/>
      <c r="BA2469" s="48"/>
      <c r="BE2469" s="48"/>
      <c r="BI2469" s="48"/>
      <c r="BM2469" s="41">
        <v>45597</v>
      </c>
      <c r="BN2469">
        <v>12.26</v>
      </c>
      <c r="BO2469">
        <v>12.0246</v>
      </c>
      <c r="BQ2469" s="48"/>
      <c r="BU2469" s="48"/>
      <c r="BY2469" s="41">
        <v>45902</v>
      </c>
      <c r="BZ2469">
        <v>22.9</v>
      </c>
      <c r="CA2469">
        <v>22.9</v>
      </c>
    </row>
    <row r="2470" spans="1:79">
      <c r="A2470" s="48"/>
      <c r="E2470" s="48"/>
      <c r="M2470" s="48"/>
      <c r="Q2470" s="48"/>
      <c r="U2470" s="48"/>
      <c r="Y2470" s="48"/>
      <c r="AC2470" s="48"/>
      <c r="AG2470" s="48"/>
      <c r="AK2470" s="45"/>
      <c r="AO2470" s="48"/>
      <c r="AS2470" s="48"/>
      <c r="AW2470" s="48"/>
      <c r="BA2470" s="48"/>
      <c r="BE2470" s="48"/>
      <c r="BI2470" s="48"/>
      <c r="BM2470" s="41">
        <v>45600</v>
      </c>
      <c r="BN2470">
        <v>12.26</v>
      </c>
      <c r="BO2470">
        <v>12.0246</v>
      </c>
      <c r="BQ2470" s="48"/>
      <c r="BU2470" s="48"/>
      <c r="BY2470" s="41">
        <v>45903</v>
      </c>
      <c r="BZ2470">
        <v>22.47</v>
      </c>
      <c r="CA2470">
        <v>22.47</v>
      </c>
    </row>
    <row r="2471" spans="1:79">
      <c r="A2471" s="48"/>
      <c r="E2471" s="48"/>
      <c r="M2471" s="48"/>
      <c r="Q2471" s="48"/>
      <c r="U2471" s="48"/>
      <c r="Y2471" s="48"/>
      <c r="AC2471" s="48"/>
      <c r="AG2471" s="48"/>
      <c r="AK2471" s="45"/>
      <c r="AO2471" s="48"/>
      <c r="AS2471" s="48"/>
      <c r="AW2471" s="48"/>
      <c r="BA2471" s="48"/>
      <c r="BE2471" s="48"/>
      <c r="BI2471" s="48"/>
      <c r="BM2471" s="41">
        <v>45601</v>
      </c>
      <c r="BN2471">
        <v>12.2</v>
      </c>
      <c r="BO2471">
        <v>11.9658</v>
      </c>
      <c r="BQ2471" s="48"/>
      <c r="BU2471" s="48"/>
      <c r="BY2471" s="41">
        <v>45905</v>
      </c>
      <c r="BZ2471">
        <v>23.3</v>
      </c>
      <c r="CA2471">
        <v>23.3</v>
      </c>
    </row>
    <row r="2472" spans="1:79">
      <c r="A2472" s="48"/>
      <c r="E2472" s="48"/>
      <c r="M2472" s="48"/>
      <c r="Q2472" s="48"/>
      <c r="U2472" s="48"/>
      <c r="Y2472" s="48"/>
      <c r="AC2472" s="48"/>
      <c r="AG2472" s="48"/>
      <c r="AK2472" s="45"/>
      <c r="AO2472" s="48"/>
      <c r="AS2472" s="48"/>
      <c r="AW2472" s="48"/>
      <c r="BA2472" s="48"/>
      <c r="BE2472" s="48"/>
      <c r="BI2472" s="48"/>
      <c r="BM2472" s="41">
        <v>45602</v>
      </c>
      <c r="BN2472">
        <v>12.2</v>
      </c>
      <c r="BO2472">
        <v>11.9658</v>
      </c>
      <c r="BQ2472" s="48"/>
      <c r="BU2472" s="48"/>
      <c r="BY2472" s="41">
        <v>45908</v>
      </c>
      <c r="BZ2472">
        <v>23.3</v>
      </c>
      <c r="CA2472">
        <v>23.3</v>
      </c>
    </row>
    <row r="2473" spans="1:79">
      <c r="A2473" s="48"/>
      <c r="E2473" s="48"/>
      <c r="M2473" s="48"/>
      <c r="Q2473" s="48"/>
      <c r="U2473" s="48"/>
      <c r="Y2473" s="48"/>
      <c r="AC2473" s="48"/>
      <c r="AG2473" s="48"/>
      <c r="AK2473" s="45"/>
      <c r="AO2473" s="48"/>
      <c r="AS2473" s="48"/>
      <c r="AW2473" s="48"/>
      <c r="BA2473" s="48"/>
      <c r="BE2473" s="48"/>
      <c r="BI2473" s="48"/>
      <c r="BM2473" s="41">
        <v>45603</v>
      </c>
      <c r="BN2473">
        <v>12.2</v>
      </c>
      <c r="BO2473">
        <v>11.9658</v>
      </c>
      <c r="BQ2473" s="48"/>
      <c r="BU2473" s="48"/>
      <c r="BY2473" s="41">
        <v>45909</v>
      </c>
      <c r="BZ2473">
        <v>23.3</v>
      </c>
      <c r="CA2473">
        <v>23.3</v>
      </c>
    </row>
    <row r="2474" spans="1:79">
      <c r="A2474" s="48"/>
      <c r="E2474" s="48"/>
      <c r="M2474" s="48"/>
      <c r="Q2474" s="48"/>
      <c r="U2474" s="48"/>
      <c r="Y2474" s="48"/>
      <c r="AC2474" s="48"/>
      <c r="AG2474" s="48"/>
      <c r="AK2474" s="45"/>
      <c r="AO2474" s="48"/>
      <c r="AS2474" s="48"/>
      <c r="AW2474" s="48"/>
      <c r="BA2474" s="48"/>
      <c r="BE2474" s="48"/>
      <c r="BI2474" s="48"/>
      <c r="BM2474" s="41">
        <v>45604</v>
      </c>
      <c r="BN2474">
        <v>12.52</v>
      </c>
      <c r="BO2474">
        <v>12.2796</v>
      </c>
      <c r="BQ2474" s="48"/>
      <c r="BU2474" s="48"/>
      <c r="BY2474" s="41">
        <v>45910</v>
      </c>
      <c r="BZ2474">
        <v>23.3</v>
      </c>
      <c r="CA2474">
        <v>23.3</v>
      </c>
    </row>
    <row r="2475" spans="1:79">
      <c r="A2475" s="48"/>
      <c r="E2475" s="48"/>
      <c r="M2475" s="48"/>
      <c r="Q2475" s="48"/>
      <c r="U2475" s="48"/>
      <c r="Y2475" s="48"/>
      <c r="AC2475" s="48"/>
      <c r="AG2475" s="48"/>
      <c r="AK2475" s="45"/>
      <c r="AO2475" s="48"/>
      <c r="AS2475" s="48"/>
      <c r="AW2475" s="48"/>
      <c r="BA2475" s="48"/>
      <c r="BE2475" s="48"/>
      <c r="BI2475" s="48"/>
      <c r="BM2475" s="41">
        <v>45607</v>
      </c>
      <c r="BN2475">
        <v>12.56</v>
      </c>
      <c r="BO2475">
        <v>12.3188</v>
      </c>
      <c r="BQ2475" s="48"/>
      <c r="BU2475" s="48"/>
      <c r="BY2475" s="41">
        <v>45911</v>
      </c>
      <c r="BZ2475">
        <v>23.3</v>
      </c>
      <c r="CA2475">
        <v>23.3</v>
      </c>
    </row>
    <row r="2476" spans="1:79">
      <c r="A2476" s="48"/>
      <c r="E2476" s="48"/>
      <c r="M2476" s="48"/>
      <c r="Q2476" s="48"/>
      <c r="U2476" s="48"/>
      <c r="Y2476" s="48"/>
      <c r="AC2476" s="48"/>
      <c r="AG2476" s="48"/>
      <c r="AK2476" s="45"/>
      <c r="AO2476" s="48"/>
      <c r="AS2476" s="48"/>
      <c r="AW2476" s="48"/>
      <c r="BA2476" s="48"/>
      <c r="BE2476" s="48"/>
      <c r="BI2476" s="48"/>
      <c r="BM2476" s="41">
        <v>45608</v>
      </c>
      <c r="BN2476">
        <v>12.55</v>
      </c>
      <c r="BO2476">
        <v>12.308999999999999</v>
      </c>
      <c r="BQ2476" s="48"/>
      <c r="BU2476" s="48"/>
      <c r="BY2476" s="41">
        <v>45912</v>
      </c>
      <c r="BZ2476">
        <v>23.3</v>
      </c>
      <c r="CA2476">
        <v>23.3</v>
      </c>
    </row>
    <row r="2477" spans="1:79">
      <c r="A2477" s="48"/>
      <c r="E2477" s="48"/>
      <c r="M2477" s="48"/>
      <c r="Q2477" s="48"/>
      <c r="U2477" s="48"/>
      <c r="Y2477" s="48"/>
      <c r="AC2477" s="48"/>
      <c r="AG2477" s="48"/>
      <c r="AK2477" s="45"/>
      <c r="AO2477" s="48"/>
      <c r="AS2477" s="48"/>
      <c r="AW2477" s="48"/>
      <c r="BA2477" s="48"/>
      <c r="BE2477" s="48"/>
      <c r="BI2477" s="48"/>
      <c r="BM2477" s="41">
        <v>45609</v>
      </c>
      <c r="BN2477">
        <v>12.5</v>
      </c>
      <c r="BO2477">
        <v>12.26</v>
      </c>
      <c r="BQ2477" s="48"/>
      <c r="BU2477" s="48"/>
      <c r="BY2477" s="41">
        <v>45915</v>
      </c>
      <c r="BZ2477">
        <v>23.3</v>
      </c>
      <c r="CA2477">
        <v>23.3</v>
      </c>
    </row>
    <row r="2478" spans="1:79">
      <c r="A2478" s="48"/>
      <c r="E2478" s="48"/>
      <c r="M2478" s="48"/>
      <c r="Q2478" s="48"/>
      <c r="U2478" s="48"/>
      <c r="Y2478" s="48"/>
      <c r="AC2478" s="48"/>
      <c r="AG2478" s="48"/>
      <c r="AK2478" s="45"/>
      <c r="AO2478" s="48"/>
      <c r="AS2478" s="48"/>
      <c r="AW2478" s="48"/>
      <c r="BA2478" s="48"/>
      <c r="BE2478" s="48"/>
      <c r="BI2478" s="48"/>
      <c r="BM2478" s="41">
        <v>45610</v>
      </c>
      <c r="BN2478">
        <v>12.46</v>
      </c>
      <c r="BO2478">
        <v>12.220800000000001</v>
      </c>
      <c r="BQ2478" s="48"/>
      <c r="BU2478" s="48"/>
      <c r="BY2478" s="41">
        <v>45916</v>
      </c>
      <c r="BZ2478">
        <v>23.19</v>
      </c>
      <c r="CA2478">
        <v>23.19</v>
      </c>
    </row>
    <row r="2479" spans="1:79">
      <c r="A2479" s="48"/>
      <c r="E2479" s="48"/>
      <c r="M2479" s="48"/>
      <c r="Q2479" s="48"/>
      <c r="U2479" s="48"/>
      <c r="Y2479" s="48"/>
      <c r="AC2479" s="48"/>
      <c r="AG2479" s="48"/>
      <c r="AK2479" s="45"/>
      <c r="AO2479" s="48"/>
      <c r="AS2479" s="48"/>
      <c r="AW2479" s="48"/>
      <c r="BA2479" s="48"/>
      <c r="BE2479" s="48"/>
      <c r="BI2479" s="48"/>
      <c r="BM2479" s="41">
        <v>45611</v>
      </c>
      <c r="BN2479">
        <v>12.45</v>
      </c>
      <c r="BO2479">
        <v>12.211</v>
      </c>
      <c r="BQ2479" s="48"/>
      <c r="BU2479" s="48"/>
      <c r="BY2479" s="41">
        <v>45917</v>
      </c>
      <c r="BZ2479">
        <v>23.2</v>
      </c>
      <c r="CA2479">
        <v>23.2</v>
      </c>
    </row>
    <row r="2480" spans="1:79">
      <c r="A2480" s="48"/>
      <c r="E2480" s="48"/>
      <c r="M2480" s="48"/>
      <c r="Q2480" s="48"/>
      <c r="U2480" s="48"/>
      <c r="Y2480" s="48"/>
      <c r="AC2480" s="48"/>
      <c r="AG2480" s="48"/>
      <c r="AK2480" s="45"/>
      <c r="AO2480" s="48"/>
      <c r="AS2480" s="48"/>
      <c r="AW2480" s="48"/>
      <c r="BA2480" s="48"/>
      <c r="BE2480" s="48"/>
      <c r="BI2480" s="48"/>
      <c r="BM2480" s="41">
        <v>45614</v>
      </c>
      <c r="BN2480">
        <v>12.43</v>
      </c>
      <c r="BO2480">
        <v>12.1913</v>
      </c>
      <c r="BQ2480" s="48"/>
      <c r="BU2480" s="48"/>
      <c r="BY2480" s="41">
        <v>45918</v>
      </c>
      <c r="BZ2480">
        <v>22.81</v>
      </c>
      <c r="CA2480">
        <v>22.81</v>
      </c>
    </row>
    <row r="2481" spans="1:79">
      <c r="A2481" s="48"/>
      <c r="E2481" s="48"/>
      <c r="M2481" s="48"/>
      <c r="Q2481" s="48"/>
      <c r="U2481" s="48"/>
      <c r="Y2481" s="48"/>
      <c r="AC2481" s="48"/>
      <c r="AG2481" s="48"/>
      <c r="AK2481" s="45"/>
      <c r="AO2481" s="48"/>
      <c r="AS2481" s="48"/>
      <c r="AW2481" s="48"/>
      <c r="BA2481" s="48"/>
      <c r="BE2481" s="48"/>
      <c r="BI2481" s="48"/>
      <c r="BM2481" s="41">
        <v>45615</v>
      </c>
      <c r="BN2481">
        <v>12.45</v>
      </c>
      <c r="BO2481">
        <v>12.211</v>
      </c>
      <c r="BQ2481" s="48"/>
      <c r="BU2481" s="48"/>
      <c r="BY2481" s="41">
        <v>45919</v>
      </c>
      <c r="BZ2481">
        <v>22.8</v>
      </c>
      <c r="CA2481">
        <v>22.8</v>
      </c>
    </row>
    <row r="2482" spans="1:79">
      <c r="A2482" s="48"/>
      <c r="E2482" s="48"/>
      <c r="M2482" s="48"/>
      <c r="Q2482" s="48"/>
      <c r="U2482" s="48"/>
      <c r="Y2482" s="48"/>
      <c r="AC2482" s="48"/>
      <c r="AG2482" s="48"/>
      <c r="AK2482" s="45"/>
      <c r="AO2482" s="48"/>
      <c r="AS2482" s="48"/>
      <c r="AW2482" s="48"/>
      <c r="BA2482" s="48"/>
      <c r="BE2482" s="48"/>
      <c r="BI2482" s="48"/>
      <c r="BM2482" s="41">
        <v>45616</v>
      </c>
      <c r="BN2482">
        <v>12.3</v>
      </c>
      <c r="BO2482">
        <v>12.063800000000001</v>
      </c>
      <c r="BQ2482" s="48"/>
      <c r="BU2482" s="48"/>
      <c r="BY2482" s="41">
        <v>45922</v>
      </c>
      <c r="BZ2482">
        <v>22.77</v>
      </c>
      <c r="CA2482">
        <v>22.77</v>
      </c>
    </row>
    <row r="2483" spans="1:79">
      <c r="A2483" s="48"/>
      <c r="E2483" s="48"/>
      <c r="M2483" s="48"/>
      <c r="Q2483" s="48"/>
      <c r="U2483" s="48"/>
      <c r="Y2483" s="48"/>
      <c r="AC2483" s="48"/>
      <c r="AG2483" s="48"/>
      <c r="AK2483" s="45"/>
      <c r="AO2483" s="48"/>
      <c r="AS2483" s="48"/>
      <c r="AW2483" s="48"/>
      <c r="BA2483" s="48"/>
      <c r="BE2483" s="48"/>
      <c r="BI2483" s="48"/>
      <c r="BM2483" s="41">
        <v>45617</v>
      </c>
      <c r="BN2483">
        <v>12.3</v>
      </c>
      <c r="BO2483">
        <v>12.063800000000001</v>
      </c>
      <c r="BQ2483" s="48"/>
      <c r="BU2483" s="48"/>
      <c r="BY2483" s="41">
        <v>45923</v>
      </c>
      <c r="BZ2483">
        <v>22.75</v>
      </c>
      <c r="CA2483">
        <v>22.75</v>
      </c>
    </row>
    <row r="2484" spans="1:79">
      <c r="A2484" s="48"/>
      <c r="E2484" s="48"/>
      <c r="M2484" s="48"/>
      <c r="Q2484" s="48"/>
      <c r="U2484" s="48"/>
      <c r="Y2484" s="48"/>
      <c r="AC2484" s="48"/>
      <c r="AG2484" s="48"/>
      <c r="AK2484" s="45"/>
      <c r="AO2484" s="48"/>
      <c r="AS2484" s="48"/>
      <c r="AW2484" s="48"/>
      <c r="BA2484" s="48"/>
      <c r="BE2484" s="48"/>
      <c r="BI2484" s="48"/>
      <c r="BM2484" s="41">
        <v>45618</v>
      </c>
      <c r="BN2484">
        <v>12.3</v>
      </c>
      <c r="BO2484">
        <v>12.063800000000001</v>
      </c>
      <c r="BQ2484" s="48"/>
      <c r="BU2484" s="48"/>
      <c r="BY2484" s="41">
        <v>45924</v>
      </c>
      <c r="BZ2484">
        <v>22.95</v>
      </c>
      <c r="CA2484">
        <v>22.95</v>
      </c>
    </row>
    <row r="2485" spans="1:79">
      <c r="A2485" s="48"/>
      <c r="E2485" s="48"/>
      <c r="M2485" s="48"/>
      <c r="Q2485" s="48"/>
      <c r="U2485" s="48"/>
      <c r="Y2485" s="48"/>
      <c r="AC2485" s="48"/>
      <c r="AG2485" s="48"/>
      <c r="AK2485" s="45"/>
      <c r="AO2485" s="48"/>
      <c r="AS2485" s="48"/>
      <c r="AW2485" s="48"/>
      <c r="BA2485" s="48"/>
      <c r="BE2485" s="48"/>
      <c r="BI2485" s="48"/>
      <c r="BM2485" s="41">
        <v>45621</v>
      </c>
      <c r="BN2485">
        <v>12.39</v>
      </c>
      <c r="BO2485">
        <v>12.152100000000001</v>
      </c>
      <c r="BQ2485" s="48"/>
      <c r="BU2485" s="48"/>
      <c r="BY2485" s="41">
        <v>45925</v>
      </c>
      <c r="BZ2485">
        <v>22.89</v>
      </c>
      <c r="CA2485">
        <v>22.89</v>
      </c>
    </row>
    <row r="2486" spans="1:79">
      <c r="A2486" s="48"/>
      <c r="E2486" s="48"/>
      <c r="M2486" s="48"/>
      <c r="Q2486" s="48"/>
      <c r="U2486" s="48"/>
      <c r="Y2486" s="48"/>
      <c r="AC2486" s="48"/>
      <c r="AG2486" s="48"/>
      <c r="AK2486" s="45"/>
      <c r="AO2486" s="48"/>
      <c r="AS2486" s="48"/>
      <c r="AW2486" s="48"/>
      <c r="BA2486" s="48"/>
      <c r="BE2486" s="48"/>
      <c r="BI2486" s="48"/>
      <c r="BM2486" s="41">
        <v>45622</v>
      </c>
      <c r="BN2486">
        <v>12.55</v>
      </c>
      <c r="BO2486">
        <v>12.308999999999999</v>
      </c>
      <c r="BQ2486" s="48"/>
      <c r="BU2486" s="48"/>
      <c r="BY2486" s="41">
        <v>45926</v>
      </c>
      <c r="BZ2486">
        <v>22.4</v>
      </c>
      <c r="CA2486">
        <v>22.4</v>
      </c>
    </row>
    <row r="2487" spans="1:79">
      <c r="A2487" s="48"/>
      <c r="E2487" s="48"/>
      <c r="M2487" s="48"/>
      <c r="Q2487" s="48"/>
      <c r="U2487" s="48"/>
      <c r="Y2487" s="48"/>
      <c r="AC2487" s="48"/>
      <c r="AG2487" s="48"/>
      <c r="AK2487" s="45"/>
      <c r="AO2487" s="48"/>
      <c r="AS2487" s="48"/>
      <c r="AW2487" s="48"/>
      <c r="BA2487" s="48"/>
      <c r="BE2487" s="48"/>
      <c r="BI2487" s="48"/>
      <c r="BM2487" s="41">
        <v>45623</v>
      </c>
      <c r="BN2487">
        <v>12.57</v>
      </c>
      <c r="BO2487">
        <v>12.3287</v>
      </c>
      <c r="BQ2487" s="48"/>
      <c r="BU2487" s="48"/>
      <c r="BY2487" s="41">
        <v>45929</v>
      </c>
      <c r="BZ2487">
        <v>22.4</v>
      </c>
      <c r="CA2487">
        <v>22.4</v>
      </c>
    </row>
    <row r="2488" spans="1:79">
      <c r="A2488" s="48"/>
      <c r="E2488" s="48"/>
      <c r="M2488" s="48"/>
      <c r="Q2488" s="48"/>
      <c r="U2488" s="48"/>
      <c r="Y2488" s="48"/>
      <c r="AC2488" s="48"/>
      <c r="AG2488" s="48"/>
      <c r="AK2488" s="45"/>
      <c r="AO2488" s="48"/>
      <c r="AS2488" s="48"/>
      <c r="AW2488" s="48"/>
      <c r="BA2488" s="48"/>
      <c r="BE2488" s="48"/>
      <c r="BI2488" s="48"/>
      <c r="BM2488" s="41">
        <v>45624</v>
      </c>
      <c r="BN2488">
        <v>12.54</v>
      </c>
      <c r="BO2488">
        <v>12.299200000000001</v>
      </c>
      <c r="BQ2488" s="48"/>
      <c r="BU2488" s="48"/>
      <c r="BY2488" s="41">
        <v>45930</v>
      </c>
      <c r="BZ2488">
        <v>22.6</v>
      </c>
      <c r="CA2488">
        <v>22.6</v>
      </c>
    </row>
    <row r="2489" spans="1:79">
      <c r="A2489" s="48"/>
      <c r="E2489" s="48"/>
      <c r="M2489" s="48"/>
      <c r="Q2489" s="48"/>
      <c r="U2489" s="48"/>
      <c r="Y2489" s="48"/>
      <c r="AC2489" s="48"/>
      <c r="AG2489" s="48"/>
      <c r="AK2489" s="45"/>
      <c r="AO2489" s="48"/>
      <c r="AS2489" s="48"/>
      <c r="AW2489" s="48"/>
      <c r="BA2489" s="48"/>
      <c r="BE2489" s="48"/>
      <c r="BI2489" s="48"/>
      <c r="BM2489" s="41">
        <v>45625</v>
      </c>
      <c r="BN2489">
        <v>12.7</v>
      </c>
      <c r="BO2489">
        <v>12.456200000000001</v>
      </c>
      <c r="BQ2489" s="48"/>
      <c r="BU2489" s="48"/>
      <c r="BY2489" s="41">
        <v>45931</v>
      </c>
      <c r="BZ2489">
        <v>22.6</v>
      </c>
      <c r="CA2489">
        <v>22.6</v>
      </c>
    </row>
    <row r="2490" spans="1:79">
      <c r="A2490" s="48"/>
      <c r="E2490" s="48"/>
      <c r="M2490" s="48"/>
      <c r="Q2490" s="48"/>
      <c r="U2490" s="48"/>
      <c r="Y2490" s="48"/>
      <c r="AC2490" s="48"/>
      <c r="AG2490" s="48"/>
      <c r="AK2490" s="45"/>
      <c r="AO2490" s="48"/>
      <c r="AS2490" s="48"/>
      <c r="AW2490" s="48"/>
      <c r="BA2490" s="48"/>
      <c r="BE2490" s="48"/>
      <c r="BI2490" s="48"/>
      <c r="BM2490" s="41">
        <v>45628</v>
      </c>
      <c r="BN2490">
        <v>12.51</v>
      </c>
      <c r="BO2490">
        <v>12.2698</v>
      </c>
      <c r="BQ2490" s="48"/>
      <c r="BU2490" s="48"/>
      <c r="BY2490" s="41">
        <v>45932</v>
      </c>
      <c r="BZ2490">
        <v>23</v>
      </c>
      <c r="CA2490">
        <v>23</v>
      </c>
    </row>
    <row r="2491" spans="1:79">
      <c r="A2491" s="48"/>
      <c r="E2491" s="48"/>
      <c r="M2491" s="48"/>
      <c r="Q2491" s="48"/>
      <c r="U2491" s="48"/>
      <c r="Y2491" s="48"/>
      <c r="AC2491" s="48"/>
      <c r="AG2491" s="48"/>
      <c r="AK2491" s="45"/>
      <c r="AO2491" s="48"/>
      <c r="AS2491" s="48"/>
      <c r="AW2491" s="48"/>
      <c r="BA2491" s="48"/>
      <c r="BE2491" s="48"/>
      <c r="BI2491" s="48"/>
      <c r="BM2491" s="41">
        <v>45629</v>
      </c>
      <c r="BN2491">
        <v>12.65</v>
      </c>
      <c r="BO2491">
        <v>12.4071</v>
      </c>
      <c r="BQ2491" s="48"/>
      <c r="BU2491" s="48"/>
      <c r="BY2491" s="41">
        <v>45933</v>
      </c>
      <c r="BZ2491">
        <v>22.6</v>
      </c>
      <c r="CA2491">
        <v>22.6</v>
      </c>
    </row>
    <row r="2492" spans="1:79">
      <c r="A2492" s="48"/>
      <c r="E2492" s="48"/>
      <c r="M2492" s="48"/>
      <c r="Q2492" s="48"/>
      <c r="U2492" s="48"/>
      <c r="Y2492" s="48"/>
      <c r="AC2492" s="48"/>
      <c r="AG2492" s="48"/>
      <c r="AK2492" s="45"/>
      <c r="AO2492" s="48"/>
      <c r="AS2492" s="48"/>
      <c r="AW2492" s="48"/>
      <c r="BA2492" s="48"/>
      <c r="BE2492" s="48"/>
      <c r="BI2492" s="48"/>
      <c r="BM2492" s="41">
        <v>45630</v>
      </c>
      <c r="BN2492">
        <v>12.65</v>
      </c>
      <c r="BO2492">
        <v>12.4071</v>
      </c>
      <c r="BQ2492" s="48"/>
      <c r="BU2492" s="48"/>
      <c r="BY2492" s="41">
        <v>45936</v>
      </c>
      <c r="BZ2492">
        <v>22.8</v>
      </c>
      <c r="CA2492">
        <v>22.8</v>
      </c>
    </row>
    <row r="2493" spans="1:79">
      <c r="A2493" s="48"/>
      <c r="E2493" s="48"/>
      <c r="M2493" s="48"/>
      <c r="Q2493" s="48"/>
      <c r="U2493" s="48"/>
      <c r="Y2493" s="48"/>
      <c r="AC2493" s="48"/>
      <c r="AG2493" s="48"/>
      <c r="AK2493" s="45"/>
      <c r="AO2493" s="48"/>
      <c r="AS2493" s="48"/>
      <c r="AW2493" s="48"/>
      <c r="BA2493" s="48"/>
      <c r="BE2493" s="48"/>
      <c r="BI2493" s="48"/>
      <c r="BM2493" s="41">
        <v>45631</v>
      </c>
      <c r="BN2493">
        <v>12.9</v>
      </c>
      <c r="BO2493">
        <v>12.6523</v>
      </c>
      <c r="BQ2493" s="48"/>
      <c r="BU2493" s="48"/>
      <c r="BY2493" s="41">
        <v>45937</v>
      </c>
      <c r="BZ2493">
        <v>22.8</v>
      </c>
      <c r="CA2493">
        <v>22.8</v>
      </c>
    </row>
    <row r="2494" spans="1:79">
      <c r="A2494" s="48"/>
      <c r="E2494" s="48"/>
      <c r="M2494" s="48"/>
      <c r="Q2494" s="48"/>
      <c r="U2494" s="48"/>
      <c r="Y2494" s="48"/>
      <c r="AC2494" s="48"/>
      <c r="AG2494" s="48"/>
      <c r="AK2494" s="45"/>
      <c r="AO2494" s="48"/>
      <c r="AS2494" s="48"/>
      <c r="AW2494" s="48"/>
      <c r="BA2494" s="48"/>
      <c r="BE2494" s="48"/>
      <c r="BI2494" s="48"/>
      <c r="BM2494" s="41">
        <v>45632</v>
      </c>
      <c r="BN2494">
        <v>12.94</v>
      </c>
      <c r="BO2494">
        <v>12.691599999999999</v>
      </c>
      <c r="BQ2494" s="48"/>
      <c r="BU2494" s="48"/>
      <c r="BY2494" s="41">
        <v>45938</v>
      </c>
      <c r="BZ2494">
        <v>22.69</v>
      </c>
      <c r="CA2494">
        <v>22.69</v>
      </c>
    </row>
    <row r="2495" spans="1:79">
      <c r="A2495" s="48"/>
      <c r="E2495" s="48"/>
      <c r="M2495" s="48"/>
      <c r="Q2495" s="48"/>
      <c r="U2495" s="48"/>
      <c r="Y2495" s="48"/>
      <c r="AC2495" s="48"/>
      <c r="AG2495" s="48"/>
      <c r="AK2495" s="45"/>
      <c r="AO2495" s="48"/>
      <c r="AS2495" s="48"/>
      <c r="AW2495" s="48"/>
      <c r="BA2495" s="48"/>
      <c r="BE2495" s="48"/>
      <c r="BI2495" s="48"/>
      <c r="BM2495" s="41">
        <v>45635</v>
      </c>
      <c r="BN2495">
        <v>12.9</v>
      </c>
      <c r="BO2495">
        <v>12.6523</v>
      </c>
      <c r="BQ2495" s="48"/>
      <c r="BU2495" s="48"/>
      <c r="BY2495" s="41">
        <v>45939</v>
      </c>
      <c r="BZ2495">
        <v>22.6</v>
      </c>
      <c r="CA2495">
        <v>22.6</v>
      </c>
    </row>
    <row r="2496" spans="1:79">
      <c r="A2496" s="48"/>
      <c r="E2496" s="48"/>
      <c r="M2496" s="48"/>
      <c r="Q2496" s="48"/>
      <c r="U2496" s="48"/>
      <c r="Y2496" s="48"/>
      <c r="AC2496" s="48"/>
      <c r="AG2496" s="48"/>
      <c r="AK2496" s="45"/>
      <c r="AO2496" s="48"/>
      <c r="AS2496" s="48"/>
      <c r="AW2496" s="48"/>
      <c r="BA2496" s="48"/>
      <c r="BE2496" s="48"/>
      <c r="BI2496" s="48"/>
      <c r="BM2496" s="41">
        <v>45636</v>
      </c>
      <c r="BN2496">
        <v>12.9</v>
      </c>
      <c r="BO2496">
        <v>12.6523</v>
      </c>
      <c r="BQ2496" s="48"/>
      <c r="BU2496" s="48"/>
      <c r="BY2496" s="41">
        <v>45940</v>
      </c>
      <c r="BZ2496">
        <v>22.58</v>
      </c>
      <c r="CA2496">
        <v>22.58</v>
      </c>
    </row>
    <row r="2497" spans="1:79">
      <c r="A2497" s="48"/>
      <c r="E2497" s="48"/>
      <c r="M2497" s="48"/>
      <c r="Q2497" s="48"/>
      <c r="U2497" s="48"/>
      <c r="Y2497" s="48"/>
      <c r="AC2497" s="48"/>
      <c r="AG2497" s="48"/>
      <c r="AK2497" s="45"/>
      <c r="AO2497" s="48"/>
      <c r="AS2497" s="48"/>
      <c r="AW2497" s="48"/>
      <c r="BA2497" s="48"/>
      <c r="BE2497" s="48"/>
      <c r="BI2497" s="48"/>
      <c r="BM2497" s="41">
        <v>45637</v>
      </c>
      <c r="BN2497">
        <v>12.82</v>
      </c>
      <c r="BO2497">
        <v>12.5739</v>
      </c>
      <c r="BQ2497" s="48"/>
      <c r="BU2497" s="48"/>
      <c r="BY2497" s="41">
        <v>45943</v>
      </c>
      <c r="BZ2497">
        <v>22.42</v>
      </c>
      <c r="CA2497">
        <v>22.42</v>
      </c>
    </row>
    <row r="2498" spans="1:79">
      <c r="A2498" s="48"/>
      <c r="E2498" s="48"/>
      <c r="M2498" s="48"/>
      <c r="Q2498" s="48"/>
      <c r="U2498" s="48"/>
      <c r="Y2498" s="48"/>
      <c r="AC2498" s="48"/>
      <c r="AG2498" s="48"/>
      <c r="AK2498" s="45"/>
      <c r="AO2498" s="48"/>
      <c r="AS2498" s="48"/>
      <c r="AW2498" s="48"/>
      <c r="BA2498" s="48"/>
      <c r="BE2498" s="48"/>
      <c r="BI2498" s="48"/>
      <c r="BM2498" s="41">
        <v>45638</v>
      </c>
      <c r="BN2498">
        <v>12.7</v>
      </c>
      <c r="BO2498">
        <v>12.456200000000001</v>
      </c>
      <c r="BQ2498" s="48"/>
      <c r="BU2498" s="48"/>
      <c r="BY2498" s="41">
        <v>45944</v>
      </c>
      <c r="BZ2498">
        <v>22.59</v>
      </c>
      <c r="CA2498">
        <v>22.59</v>
      </c>
    </row>
    <row r="2499" spans="1:79">
      <c r="A2499" s="48"/>
      <c r="E2499" s="48"/>
      <c r="M2499" s="48"/>
      <c r="Q2499" s="48"/>
      <c r="U2499" s="48"/>
      <c r="Y2499" s="48"/>
      <c r="AC2499" s="48"/>
      <c r="AG2499" s="48"/>
      <c r="AK2499" s="45"/>
      <c r="AO2499" s="48"/>
      <c r="AS2499" s="48"/>
      <c r="AW2499" s="48"/>
      <c r="BA2499" s="48"/>
      <c r="BE2499" s="48"/>
      <c r="BI2499" s="48"/>
      <c r="BM2499" s="41">
        <v>45639</v>
      </c>
      <c r="BN2499">
        <v>12.76</v>
      </c>
      <c r="BO2499">
        <v>12.515000000000001</v>
      </c>
      <c r="BQ2499" s="48"/>
      <c r="BU2499" s="48"/>
      <c r="BY2499" s="41">
        <v>45946</v>
      </c>
      <c r="BZ2499">
        <v>22.51</v>
      </c>
      <c r="CA2499">
        <v>22.51</v>
      </c>
    </row>
    <row r="2500" spans="1:79">
      <c r="A2500" s="48"/>
      <c r="E2500" s="48"/>
      <c r="M2500" s="48"/>
      <c r="Q2500" s="48"/>
      <c r="U2500" s="48"/>
      <c r="Y2500" s="48"/>
      <c r="AC2500" s="48"/>
      <c r="AG2500" s="48"/>
      <c r="AK2500" s="45"/>
      <c r="AO2500" s="48"/>
      <c r="AS2500" s="48"/>
      <c r="AW2500" s="48"/>
      <c r="BA2500" s="48"/>
      <c r="BE2500" s="48"/>
      <c r="BI2500" s="48"/>
      <c r="BM2500" s="41">
        <v>45642</v>
      </c>
      <c r="BN2500">
        <v>12.8</v>
      </c>
      <c r="BO2500">
        <v>12.5542</v>
      </c>
      <c r="BQ2500" s="48"/>
      <c r="BU2500" s="48"/>
      <c r="BY2500" s="41">
        <v>45947</v>
      </c>
      <c r="BZ2500">
        <v>22.4</v>
      </c>
      <c r="CA2500">
        <v>22.4</v>
      </c>
    </row>
    <row r="2501" spans="1:79">
      <c r="A2501" s="48"/>
      <c r="E2501" s="48"/>
      <c r="M2501" s="48"/>
      <c r="Q2501" s="48"/>
      <c r="U2501" s="48"/>
      <c r="Y2501" s="48"/>
      <c r="AC2501" s="48"/>
      <c r="AG2501" s="48"/>
      <c r="AK2501" s="45"/>
      <c r="AO2501" s="48"/>
      <c r="AS2501" s="48"/>
      <c r="AW2501" s="48"/>
      <c r="BA2501" s="48"/>
      <c r="BE2501" s="48"/>
      <c r="BI2501" s="48"/>
      <c r="BM2501" s="41">
        <v>45644</v>
      </c>
      <c r="BN2501">
        <v>12.84</v>
      </c>
      <c r="BO2501">
        <v>12.593500000000001</v>
      </c>
      <c r="BQ2501" s="48"/>
      <c r="BU2501" s="48"/>
      <c r="BY2501" s="41">
        <v>45950</v>
      </c>
      <c r="BZ2501">
        <v>22.4</v>
      </c>
      <c r="CA2501">
        <v>22.4</v>
      </c>
    </row>
    <row r="2502" spans="1:79">
      <c r="A2502" s="48"/>
      <c r="E2502" s="48"/>
      <c r="M2502" s="48"/>
      <c r="Q2502" s="48"/>
      <c r="U2502" s="48"/>
      <c r="Y2502" s="48"/>
      <c r="AC2502" s="48"/>
      <c r="AG2502" s="48"/>
      <c r="AK2502" s="45"/>
      <c r="AO2502" s="48"/>
      <c r="AS2502" s="48"/>
      <c r="AW2502" s="48"/>
      <c r="BA2502" s="48"/>
      <c r="BE2502" s="48"/>
      <c r="BI2502" s="48"/>
      <c r="BM2502" s="41">
        <v>45645</v>
      </c>
      <c r="BN2502">
        <v>12.83</v>
      </c>
      <c r="BO2502">
        <v>12.5837</v>
      </c>
      <c r="BQ2502" s="48"/>
      <c r="BU2502" s="48"/>
      <c r="BY2502" s="41">
        <v>45951</v>
      </c>
      <c r="BZ2502">
        <v>22.4</v>
      </c>
      <c r="CA2502">
        <v>22.4</v>
      </c>
    </row>
    <row r="2503" spans="1:79">
      <c r="A2503" s="48"/>
      <c r="E2503" s="48"/>
      <c r="M2503" s="48"/>
      <c r="Q2503" s="48"/>
      <c r="U2503" s="48"/>
      <c r="Y2503" s="48"/>
      <c r="AC2503" s="48"/>
      <c r="AG2503" s="48"/>
      <c r="AK2503" s="45"/>
      <c r="AO2503" s="48"/>
      <c r="AS2503" s="48"/>
      <c r="AW2503" s="48"/>
      <c r="BA2503" s="48"/>
      <c r="BE2503" s="48"/>
      <c r="BI2503" s="48"/>
      <c r="BM2503" s="41">
        <v>45646</v>
      </c>
      <c r="BN2503">
        <v>12.64</v>
      </c>
      <c r="BO2503">
        <v>12.3973</v>
      </c>
      <c r="BQ2503" s="48"/>
      <c r="BU2503" s="48"/>
      <c r="BY2503" s="41">
        <v>45952</v>
      </c>
      <c r="BZ2503">
        <v>22.39</v>
      </c>
      <c r="CA2503">
        <v>22.39</v>
      </c>
    </row>
    <row r="2504" spans="1:79">
      <c r="A2504" s="48"/>
      <c r="E2504" s="48"/>
      <c r="M2504" s="48"/>
      <c r="Q2504" s="48"/>
      <c r="U2504" s="48"/>
      <c r="Y2504" s="48"/>
      <c r="AC2504" s="48"/>
      <c r="AG2504" s="48"/>
      <c r="AK2504" s="45"/>
      <c r="AO2504" s="48"/>
      <c r="AS2504" s="48"/>
      <c r="AW2504" s="48"/>
      <c r="BA2504" s="48"/>
      <c r="BE2504" s="48"/>
      <c r="BI2504" s="48"/>
      <c r="BM2504" s="41">
        <v>45649</v>
      </c>
      <c r="BN2504">
        <v>12.72</v>
      </c>
      <c r="BO2504">
        <v>12.4758</v>
      </c>
      <c r="BQ2504" s="48"/>
      <c r="BU2504" s="48"/>
      <c r="BY2504" s="41">
        <v>45953</v>
      </c>
      <c r="BZ2504">
        <v>22.22</v>
      </c>
      <c r="CA2504">
        <v>22.22</v>
      </c>
    </row>
    <row r="2505" spans="1:79">
      <c r="A2505" s="48"/>
      <c r="E2505" s="48"/>
      <c r="M2505" s="48"/>
      <c r="Q2505" s="48"/>
      <c r="U2505" s="48"/>
      <c r="Y2505" s="48"/>
      <c r="AC2505" s="48"/>
      <c r="AG2505" s="48"/>
      <c r="AK2505" s="45"/>
      <c r="AO2505" s="48"/>
      <c r="AS2505" s="48"/>
      <c r="AW2505" s="48"/>
      <c r="BA2505" s="48"/>
      <c r="BE2505" s="48"/>
      <c r="BI2505" s="48"/>
      <c r="BM2505" s="41">
        <v>45650</v>
      </c>
      <c r="BN2505">
        <v>12.65</v>
      </c>
      <c r="BO2505">
        <v>12.4071</v>
      </c>
      <c r="BQ2505" s="48"/>
      <c r="BU2505" s="48"/>
      <c r="BY2505" s="41">
        <v>45954</v>
      </c>
      <c r="BZ2505">
        <v>22.5</v>
      </c>
      <c r="CA2505">
        <v>22.5</v>
      </c>
    </row>
    <row r="2506" spans="1:79">
      <c r="A2506" s="48"/>
      <c r="E2506" s="48"/>
      <c r="M2506" s="48"/>
      <c r="Q2506" s="48"/>
      <c r="U2506" s="48"/>
      <c r="Y2506" s="48"/>
      <c r="AC2506" s="48"/>
      <c r="AG2506" s="48"/>
      <c r="AK2506" s="45"/>
      <c r="AO2506" s="48"/>
      <c r="AS2506" s="48"/>
      <c r="AW2506" s="48"/>
      <c r="BA2506" s="48"/>
      <c r="BE2506" s="48"/>
      <c r="BI2506" s="48"/>
      <c r="BM2506" s="41">
        <v>45651</v>
      </c>
      <c r="BN2506">
        <v>12.65</v>
      </c>
      <c r="BO2506">
        <v>12.4071</v>
      </c>
      <c r="BQ2506" s="48"/>
      <c r="BU2506" s="48"/>
      <c r="BY2506" s="41">
        <v>45957</v>
      </c>
      <c r="BZ2506">
        <v>22.4</v>
      </c>
      <c r="CA2506">
        <v>22.4</v>
      </c>
    </row>
    <row r="2507" spans="1:79">
      <c r="A2507" s="48"/>
      <c r="E2507" s="48"/>
      <c r="M2507" s="48"/>
      <c r="Q2507" s="48"/>
      <c r="U2507" s="48"/>
      <c r="Y2507" s="48"/>
      <c r="AC2507" s="48"/>
      <c r="AG2507" s="48"/>
      <c r="AK2507" s="45"/>
      <c r="AO2507" s="48"/>
      <c r="AS2507" s="48"/>
      <c r="AW2507" s="48"/>
      <c r="BA2507" s="48"/>
      <c r="BE2507" s="48"/>
      <c r="BI2507" s="48"/>
      <c r="BM2507" s="41">
        <v>45652</v>
      </c>
      <c r="BN2507">
        <v>12.6</v>
      </c>
      <c r="BO2507">
        <v>12.3581</v>
      </c>
      <c r="BQ2507" s="48"/>
      <c r="BU2507" s="48"/>
      <c r="BY2507" s="41">
        <v>45958</v>
      </c>
      <c r="BZ2507">
        <v>22.4</v>
      </c>
      <c r="CA2507">
        <v>22.4</v>
      </c>
    </row>
    <row r="2508" spans="1:79">
      <c r="A2508" s="48"/>
      <c r="E2508" s="48"/>
      <c r="M2508" s="48"/>
      <c r="Q2508" s="48"/>
      <c r="U2508" s="48"/>
      <c r="Y2508" s="48"/>
      <c r="AC2508" s="48"/>
      <c r="AG2508" s="48"/>
      <c r="AK2508" s="45"/>
      <c r="AO2508" s="48"/>
      <c r="AS2508" s="48"/>
      <c r="AW2508" s="48"/>
      <c r="BA2508" s="48"/>
      <c r="BE2508" s="48"/>
      <c r="BI2508" s="48"/>
      <c r="BM2508" s="41">
        <v>45653</v>
      </c>
      <c r="BN2508">
        <v>12.65</v>
      </c>
      <c r="BO2508">
        <v>12.4071</v>
      </c>
      <c r="BQ2508" s="48"/>
      <c r="BU2508" s="48"/>
      <c r="BY2508" s="41">
        <v>45959</v>
      </c>
      <c r="BZ2508">
        <v>22</v>
      </c>
      <c r="CA2508">
        <v>22</v>
      </c>
    </row>
    <row r="2509" spans="1:79">
      <c r="A2509" s="48"/>
      <c r="E2509" s="48"/>
      <c r="M2509" s="48"/>
      <c r="Q2509" s="48"/>
      <c r="U2509" s="48"/>
      <c r="Y2509" s="48"/>
      <c r="AC2509" s="48"/>
      <c r="AG2509" s="48"/>
      <c r="AK2509" s="45"/>
      <c r="AO2509" s="48"/>
      <c r="AS2509" s="48"/>
      <c r="AW2509" s="48"/>
      <c r="BA2509" s="48"/>
      <c r="BE2509" s="48"/>
      <c r="BI2509" s="48"/>
      <c r="BM2509" s="41">
        <v>45656</v>
      </c>
      <c r="BN2509">
        <v>12.7</v>
      </c>
      <c r="BO2509">
        <v>12.456200000000001</v>
      </c>
      <c r="BQ2509" s="48"/>
      <c r="BU2509" s="48"/>
      <c r="BY2509" s="41">
        <v>45960</v>
      </c>
      <c r="BZ2509">
        <v>22.4</v>
      </c>
      <c r="CA2509">
        <v>22.4</v>
      </c>
    </row>
    <row r="2510" spans="1:79">
      <c r="A2510" s="48"/>
      <c r="E2510" s="48"/>
      <c r="M2510" s="48"/>
      <c r="Q2510" s="48"/>
      <c r="U2510" s="48"/>
      <c r="Y2510" s="48"/>
      <c r="AC2510" s="48"/>
      <c r="AG2510" s="48"/>
      <c r="AK2510" s="45"/>
      <c r="AO2510" s="48"/>
      <c r="AS2510" s="48"/>
      <c r="AW2510" s="48"/>
      <c r="BA2510" s="48"/>
      <c r="BE2510" s="48"/>
      <c r="BI2510" s="48"/>
      <c r="BM2510" s="41">
        <v>45657</v>
      </c>
      <c r="BN2510">
        <v>12.61</v>
      </c>
      <c r="BO2510">
        <v>12.367900000000001</v>
      </c>
      <c r="BQ2510" s="48"/>
      <c r="BU2510" s="48"/>
    </row>
    <row r="2511" spans="1:79">
      <c r="A2511" s="48"/>
      <c r="E2511" s="48"/>
      <c r="M2511" s="48"/>
      <c r="Q2511" s="48"/>
      <c r="U2511" s="48"/>
      <c r="Y2511" s="48"/>
      <c r="AC2511" s="48"/>
      <c r="AG2511" s="48"/>
      <c r="AK2511" s="45"/>
      <c r="AO2511" s="48"/>
      <c r="AS2511" s="48"/>
      <c r="AW2511" s="48"/>
      <c r="BA2511" s="48"/>
      <c r="BE2511" s="48"/>
      <c r="BI2511" s="48"/>
      <c r="BM2511" s="41">
        <v>45659</v>
      </c>
      <c r="BN2511">
        <v>12.5</v>
      </c>
      <c r="BO2511">
        <v>12.26</v>
      </c>
      <c r="BQ2511" s="48"/>
      <c r="BU2511" s="48"/>
    </row>
    <row r="2512" spans="1:79">
      <c r="A2512" s="48"/>
      <c r="E2512" s="48"/>
      <c r="M2512" s="48"/>
      <c r="Q2512" s="48"/>
      <c r="U2512" s="48"/>
      <c r="Y2512" s="48"/>
      <c r="AC2512" s="48"/>
      <c r="AG2512" s="48"/>
      <c r="AK2512" s="45"/>
      <c r="AO2512" s="48"/>
      <c r="AS2512" s="48"/>
      <c r="AW2512" s="48"/>
      <c r="BA2512" s="48"/>
      <c r="BE2512" s="48"/>
      <c r="BI2512" s="48"/>
      <c r="BM2512" s="41">
        <v>45660</v>
      </c>
      <c r="BN2512">
        <v>12.57</v>
      </c>
      <c r="BO2512">
        <v>12.3287</v>
      </c>
      <c r="BQ2512" s="48"/>
      <c r="BU2512" s="48"/>
    </row>
    <row r="2513" spans="1:73">
      <c r="A2513" s="48"/>
      <c r="E2513" s="48"/>
      <c r="M2513" s="48"/>
      <c r="Q2513" s="48"/>
      <c r="U2513" s="48"/>
      <c r="Y2513" s="48"/>
      <c r="AC2513" s="48"/>
      <c r="AG2513" s="48"/>
      <c r="AK2513" s="45"/>
      <c r="AO2513" s="48"/>
      <c r="AS2513" s="48"/>
      <c r="AW2513" s="48"/>
      <c r="BA2513" s="48"/>
      <c r="BE2513" s="48"/>
      <c r="BI2513" s="48"/>
      <c r="BM2513" s="41">
        <v>45663</v>
      </c>
      <c r="BN2513">
        <v>12.45</v>
      </c>
      <c r="BO2513">
        <v>12.211</v>
      </c>
      <c r="BQ2513" s="48"/>
      <c r="BU2513" s="48"/>
    </row>
    <row r="2514" spans="1:73">
      <c r="A2514" s="48"/>
      <c r="E2514" s="48"/>
      <c r="M2514" s="48"/>
      <c r="Q2514" s="48"/>
      <c r="U2514" s="48"/>
      <c r="Y2514" s="48"/>
      <c r="AC2514" s="48"/>
      <c r="AG2514" s="48"/>
      <c r="AK2514" s="45"/>
      <c r="AO2514" s="48"/>
      <c r="AS2514" s="48"/>
      <c r="AW2514" s="48"/>
      <c r="BA2514" s="48"/>
      <c r="BE2514" s="48"/>
      <c r="BI2514" s="48"/>
      <c r="BM2514" s="41">
        <v>45664</v>
      </c>
      <c r="BN2514">
        <v>12.53</v>
      </c>
      <c r="BO2514">
        <v>12.289400000000001</v>
      </c>
      <c r="BQ2514" s="48"/>
      <c r="BU2514" s="48"/>
    </row>
    <row r="2515" spans="1:73">
      <c r="A2515" s="48"/>
      <c r="E2515" s="48"/>
      <c r="M2515" s="48"/>
      <c r="Q2515" s="48"/>
      <c r="U2515" s="48"/>
      <c r="Y2515" s="48"/>
      <c r="AC2515" s="48"/>
      <c r="AG2515" s="48"/>
      <c r="AK2515" s="45"/>
      <c r="AO2515" s="48"/>
      <c r="AS2515" s="48"/>
      <c r="AW2515" s="48"/>
      <c r="BA2515" s="48"/>
      <c r="BE2515" s="48"/>
      <c r="BI2515" s="48"/>
      <c r="BM2515" s="41">
        <v>45665</v>
      </c>
      <c r="BN2515">
        <v>12.45</v>
      </c>
      <c r="BO2515">
        <v>12.211</v>
      </c>
      <c r="BQ2515" s="48"/>
      <c r="BU2515" s="48"/>
    </row>
    <row r="2516" spans="1:73">
      <c r="A2516" s="48"/>
      <c r="E2516" s="48"/>
      <c r="M2516" s="48"/>
      <c r="Q2516" s="48"/>
      <c r="U2516" s="48"/>
      <c r="Y2516" s="48"/>
      <c r="AC2516" s="48"/>
      <c r="AG2516" s="48"/>
      <c r="AK2516" s="45"/>
      <c r="AO2516" s="48"/>
      <c r="AS2516" s="48"/>
      <c r="AW2516" s="48"/>
      <c r="BA2516" s="48"/>
      <c r="BE2516" s="48"/>
      <c r="BI2516" s="48"/>
      <c r="BM2516" s="41">
        <v>45666</v>
      </c>
      <c r="BN2516">
        <v>12.55</v>
      </c>
      <c r="BO2516">
        <v>12.308999999999999</v>
      </c>
      <c r="BQ2516" s="48"/>
      <c r="BU2516" s="48"/>
    </row>
    <row r="2517" spans="1:73">
      <c r="A2517" s="48"/>
      <c r="E2517" s="48"/>
      <c r="M2517" s="48"/>
      <c r="Q2517" s="48"/>
      <c r="U2517" s="48"/>
      <c r="Y2517" s="48"/>
      <c r="AC2517" s="48"/>
      <c r="AG2517" s="48"/>
      <c r="AK2517" s="45"/>
      <c r="AO2517" s="48"/>
      <c r="AS2517" s="48"/>
      <c r="AW2517" s="48"/>
      <c r="BA2517" s="48"/>
      <c r="BE2517" s="48"/>
      <c r="BI2517" s="48"/>
      <c r="BM2517" s="41">
        <v>45667</v>
      </c>
      <c r="BN2517">
        <v>12.52</v>
      </c>
      <c r="BO2517">
        <v>12.2796</v>
      </c>
      <c r="BQ2517" s="48"/>
      <c r="BU2517" s="48"/>
    </row>
    <row r="2518" spans="1:73">
      <c r="A2518" s="48"/>
      <c r="E2518" s="48"/>
      <c r="M2518" s="48"/>
      <c r="Q2518" s="48"/>
      <c r="U2518" s="48"/>
      <c r="Y2518" s="48"/>
      <c r="AC2518" s="48"/>
      <c r="AG2518" s="48"/>
      <c r="AK2518" s="45"/>
      <c r="AO2518" s="48"/>
      <c r="AS2518" s="48"/>
      <c r="AW2518" s="48"/>
      <c r="BA2518" s="48"/>
      <c r="BE2518" s="48"/>
      <c r="BI2518" s="48"/>
      <c r="BM2518" s="41">
        <v>45670</v>
      </c>
      <c r="BN2518">
        <v>12.54</v>
      </c>
      <c r="BO2518">
        <v>12.299200000000001</v>
      </c>
      <c r="BQ2518" s="48"/>
      <c r="BU2518" s="48"/>
    </row>
    <row r="2519" spans="1:73">
      <c r="A2519" s="48"/>
      <c r="E2519" s="48"/>
      <c r="M2519" s="48"/>
      <c r="Q2519" s="48"/>
      <c r="U2519" s="48"/>
      <c r="Y2519" s="48"/>
      <c r="AC2519" s="48"/>
      <c r="AG2519" s="48"/>
      <c r="AK2519" s="45"/>
      <c r="AO2519" s="48"/>
      <c r="AS2519" s="48"/>
      <c r="AW2519" s="48"/>
      <c r="BA2519" s="48"/>
      <c r="BE2519" s="48"/>
      <c r="BI2519" s="48"/>
      <c r="BM2519" s="41">
        <v>45671</v>
      </c>
      <c r="BN2519">
        <v>12.7</v>
      </c>
      <c r="BO2519">
        <v>12.456200000000001</v>
      </c>
      <c r="BQ2519" s="48"/>
      <c r="BU2519" s="48"/>
    </row>
    <row r="2520" spans="1:73">
      <c r="A2520" s="48"/>
      <c r="E2520" s="48"/>
      <c r="M2520" s="48"/>
      <c r="Q2520" s="48"/>
      <c r="U2520" s="48"/>
      <c r="Y2520" s="48"/>
      <c r="AC2520" s="48"/>
      <c r="AG2520" s="48"/>
      <c r="AK2520" s="45"/>
      <c r="AO2520" s="48"/>
      <c r="AS2520" s="48"/>
      <c r="AW2520" s="48"/>
      <c r="BA2520" s="48"/>
      <c r="BE2520" s="48"/>
      <c r="BI2520" s="48"/>
      <c r="BM2520" s="41">
        <v>45672</v>
      </c>
      <c r="BN2520">
        <v>12.7</v>
      </c>
      <c r="BO2520">
        <v>12.456200000000001</v>
      </c>
      <c r="BQ2520" s="48"/>
      <c r="BU2520" s="48"/>
    </row>
    <row r="2521" spans="1:73">
      <c r="A2521" s="48"/>
      <c r="E2521" s="48"/>
      <c r="M2521" s="48"/>
      <c r="Q2521" s="48"/>
      <c r="U2521" s="48"/>
      <c r="Y2521" s="48"/>
      <c r="AC2521" s="48"/>
      <c r="AG2521" s="48"/>
      <c r="AK2521" s="45"/>
      <c r="AO2521" s="48"/>
      <c r="AS2521" s="48"/>
      <c r="AW2521" s="48"/>
      <c r="BA2521" s="48"/>
      <c r="BE2521" s="48"/>
      <c r="BI2521" s="48"/>
      <c r="BM2521" s="41">
        <v>45673</v>
      </c>
      <c r="BN2521">
        <v>12.7</v>
      </c>
      <c r="BO2521">
        <v>12.456200000000001</v>
      </c>
      <c r="BQ2521" s="48"/>
      <c r="BU2521" s="48"/>
    </row>
    <row r="2522" spans="1:73">
      <c r="A2522" s="48"/>
      <c r="E2522" s="48"/>
      <c r="M2522" s="48"/>
      <c r="Q2522" s="48"/>
      <c r="U2522" s="48"/>
      <c r="Y2522" s="48"/>
      <c r="AC2522" s="48"/>
      <c r="AG2522" s="48"/>
      <c r="AK2522" s="45"/>
      <c r="AO2522" s="48"/>
      <c r="AS2522" s="48"/>
      <c r="AW2522" s="48"/>
      <c r="BA2522" s="48"/>
      <c r="BE2522" s="48"/>
      <c r="BI2522" s="48"/>
      <c r="BM2522" s="41">
        <v>45674</v>
      </c>
      <c r="BN2522">
        <v>12.9</v>
      </c>
      <c r="BO2522">
        <v>12.6523</v>
      </c>
      <c r="BQ2522" s="48"/>
      <c r="BU2522" s="48"/>
    </row>
    <row r="2523" spans="1:73">
      <c r="A2523" s="48"/>
      <c r="E2523" s="48"/>
      <c r="M2523" s="48"/>
      <c r="Q2523" s="48"/>
      <c r="U2523" s="48"/>
      <c r="Y2523" s="48"/>
      <c r="AC2523" s="48"/>
      <c r="AG2523" s="48"/>
      <c r="AK2523" s="45"/>
      <c r="AO2523" s="48"/>
      <c r="AS2523" s="48"/>
      <c r="AW2523" s="48"/>
      <c r="BA2523" s="48"/>
      <c r="BE2523" s="48"/>
      <c r="BI2523" s="48"/>
      <c r="BM2523" s="41">
        <v>45677</v>
      </c>
      <c r="BN2523">
        <v>12.85</v>
      </c>
      <c r="BO2523">
        <v>12.603300000000001</v>
      </c>
      <c r="BQ2523" s="48"/>
      <c r="BU2523" s="48"/>
    </row>
    <row r="2524" spans="1:73">
      <c r="A2524" s="48"/>
      <c r="E2524" s="48"/>
      <c r="M2524" s="48"/>
      <c r="Q2524" s="48"/>
      <c r="U2524" s="48"/>
      <c r="Y2524" s="48"/>
      <c r="AC2524" s="48"/>
      <c r="AG2524" s="48"/>
      <c r="AK2524" s="45"/>
      <c r="AO2524" s="48"/>
      <c r="AS2524" s="48"/>
      <c r="AW2524" s="48"/>
      <c r="BA2524" s="48"/>
      <c r="BE2524" s="48"/>
      <c r="BI2524" s="48"/>
      <c r="BM2524" s="41">
        <v>45678</v>
      </c>
      <c r="BN2524">
        <v>12.66</v>
      </c>
      <c r="BO2524">
        <v>12.4169</v>
      </c>
      <c r="BQ2524" s="48"/>
      <c r="BU2524" s="48"/>
    </row>
    <row r="2525" spans="1:73">
      <c r="A2525" s="48"/>
      <c r="E2525" s="48"/>
      <c r="M2525" s="48"/>
      <c r="Q2525" s="48"/>
      <c r="U2525" s="48"/>
      <c r="Y2525" s="48"/>
      <c r="AC2525" s="48"/>
      <c r="AG2525" s="48"/>
      <c r="AK2525" s="45"/>
      <c r="AO2525" s="48"/>
      <c r="AS2525" s="48"/>
      <c r="AW2525" s="48"/>
      <c r="BA2525" s="48"/>
      <c r="BE2525" s="48"/>
      <c r="BI2525" s="48"/>
      <c r="BM2525" s="41">
        <v>45679</v>
      </c>
      <c r="BN2525">
        <v>12.61</v>
      </c>
      <c r="BO2525">
        <v>12.367900000000001</v>
      </c>
      <c r="BQ2525" s="48"/>
      <c r="BU2525" s="48"/>
    </row>
    <row r="2526" spans="1:73">
      <c r="A2526" s="48"/>
      <c r="E2526" s="48"/>
      <c r="M2526" s="48"/>
      <c r="Q2526" s="48"/>
      <c r="U2526" s="48"/>
      <c r="Y2526" s="48"/>
      <c r="AC2526" s="48"/>
      <c r="AG2526" s="48"/>
      <c r="AK2526" s="45"/>
      <c r="AO2526" s="48"/>
      <c r="AS2526" s="48"/>
      <c r="AW2526" s="48"/>
      <c r="BA2526" s="48"/>
      <c r="BE2526" s="48"/>
      <c r="BI2526" s="48"/>
      <c r="BM2526" s="41">
        <v>45680</v>
      </c>
      <c r="BN2526">
        <v>12.75</v>
      </c>
      <c r="BO2526">
        <v>12.5052</v>
      </c>
      <c r="BQ2526" s="48"/>
      <c r="BU2526" s="48"/>
    </row>
    <row r="2527" spans="1:73">
      <c r="A2527" s="48"/>
      <c r="E2527" s="48"/>
      <c r="M2527" s="48"/>
      <c r="Q2527" s="48"/>
      <c r="U2527" s="48"/>
      <c r="Y2527" s="48"/>
      <c r="AC2527" s="48"/>
      <c r="AG2527" s="48"/>
      <c r="AK2527" s="45"/>
      <c r="AO2527" s="48"/>
      <c r="AS2527" s="48"/>
      <c r="AW2527" s="48"/>
      <c r="BA2527" s="48"/>
      <c r="BE2527" s="48"/>
      <c r="BI2527" s="48"/>
      <c r="BM2527" s="41">
        <v>45681</v>
      </c>
      <c r="BN2527">
        <v>12.8</v>
      </c>
      <c r="BO2527">
        <v>12.5542</v>
      </c>
      <c r="BQ2527" s="48"/>
      <c r="BU2527" s="48"/>
    </row>
    <row r="2528" spans="1:73">
      <c r="A2528" s="48"/>
      <c r="E2528" s="48"/>
      <c r="M2528" s="48"/>
      <c r="Q2528" s="48"/>
      <c r="U2528" s="48"/>
      <c r="Y2528" s="48"/>
      <c r="AC2528" s="48"/>
      <c r="AG2528" s="48"/>
      <c r="AK2528" s="45"/>
      <c r="AO2528" s="48"/>
      <c r="AS2528" s="48"/>
      <c r="AW2528" s="48"/>
      <c r="BA2528" s="48"/>
      <c r="BE2528" s="48"/>
      <c r="BI2528" s="48"/>
      <c r="BM2528" s="41">
        <v>45684</v>
      </c>
      <c r="BN2528">
        <v>12.71</v>
      </c>
      <c r="BO2528">
        <v>12.465999999999999</v>
      </c>
      <c r="BQ2528" s="48"/>
      <c r="BU2528" s="48"/>
    </row>
    <row r="2529" spans="1:73">
      <c r="A2529" s="48"/>
      <c r="E2529" s="48"/>
      <c r="M2529" s="48"/>
      <c r="Q2529" s="48"/>
      <c r="U2529" s="48"/>
      <c r="Y2529" s="48"/>
      <c r="AC2529" s="48"/>
      <c r="AG2529" s="48"/>
      <c r="AK2529" s="45"/>
      <c r="AO2529" s="48"/>
      <c r="AS2529" s="48"/>
      <c r="AW2529" s="48"/>
      <c r="BA2529" s="48"/>
      <c r="BE2529" s="48"/>
      <c r="BI2529" s="48"/>
      <c r="BM2529" s="41">
        <v>45685</v>
      </c>
      <c r="BN2529">
        <v>12.74</v>
      </c>
      <c r="BO2529">
        <v>12.4954</v>
      </c>
      <c r="BQ2529" s="48"/>
      <c r="BU2529" s="48"/>
    </row>
    <row r="2530" spans="1:73">
      <c r="A2530" s="48"/>
      <c r="E2530" s="48"/>
      <c r="M2530" s="48"/>
      <c r="Q2530" s="48"/>
      <c r="U2530" s="48"/>
      <c r="Y2530" s="48"/>
      <c r="AC2530" s="48"/>
      <c r="AG2530" s="48"/>
      <c r="AK2530" s="45"/>
      <c r="AO2530" s="48"/>
      <c r="AS2530" s="48"/>
      <c r="AW2530" s="48"/>
      <c r="BA2530" s="48"/>
      <c r="BE2530" s="48"/>
      <c r="BI2530" s="48"/>
      <c r="BM2530" s="41">
        <v>45686</v>
      </c>
      <c r="BN2530">
        <v>12.74</v>
      </c>
      <c r="BO2530">
        <v>12.4954</v>
      </c>
      <c r="BQ2530" s="48"/>
      <c r="BU2530" s="48"/>
    </row>
    <row r="2531" spans="1:73">
      <c r="A2531" s="48"/>
      <c r="E2531" s="48"/>
      <c r="M2531" s="48"/>
      <c r="Q2531" s="48"/>
      <c r="U2531" s="48"/>
      <c r="Y2531" s="48"/>
      <c r="AC2531" s="48"/>
      <c r="AG2531" s="48"/>
      <c r="AK2531" s="45"/>
      <c r="AO2531" s="48"/>
      <c r="AS2531" s="48"/>
      <c r="AW2531" s="48"/>
      <c r="BA2531" s="48"/>
      <c r="BE2531" s="48"/>
      <c r="BI2531" s="48"/>
      <c r="BM2531" s="41">
        <v>45687</v>
      </c>
      <c r="BN2531">
        <v>12.7</v>
      </c>
      <c r="BO2531">
        <v>12.456200000000001</v>
      </c>
      <c r="BQ2531" s="48"/>
      <c r="BU2531" s="48"/>
    </row>
    <row r="2532" spans="1:73">
      <c r="A2532" s="48"/>
      <c r="E2532" s="48"/>
      <c r="M2532" s="48"/>
      <c r="Q2532" s="48"/>
      <c r="U2532" s="48"/>
      <c r="Y2532" s="48"/>
      <c r="AC2532" s="48"/>
      <c r="AG2532" s="48"/>
      <c r="AK2532" s="45"/>
      <c r="AO2532" s="48"/>
      <c r="AS2532" s="48"/>
      <c r="AW2532" s="48"/>
      <c r="BA2532" s="48"/>
      <c r="BE2532" s="48"/>
      <c r="BI2532" s="48"/>
      <c r="BM2532" s="41">
        <v>45688</v>
      </c>
      <c r="BN2532">
        <v>12.74</v>
      </c>
      <c r="BO2532">
        <v>12.4954</v>
      </c>
      <c r="BQ2532" s="48"/>
      <c r="BU2532" s="48"/>
    </row>
    <row r="2533" spans="1:73">
      <c r="A2533" s="48"/>
      <c r="E2533" s="48"/>
      <c r="M2533" s="48"/>
      <c r="Q2533" s="48"/>
      <c r="U2533" s="48"/>
      <c r="Y2533" s="48"/>
      <c r="AC2533" s="48"/>
      <c r="AG2533" s="48"/>
      <c r="AK2533" s="45"/>
      <c r="AO2533" s="48"/>
      <c r="AS2533" s="48"/>
      <c r="AW2533" s="48"/>
      <c r="BA2533" s="48"/>
      <c r="BE2533" s="48"/>
      <c r="BI2533" s="48"/>
      <c r="BM2533" s="41">
        <v>45691</v>
      </c>
      <c r="BN2533">
        <v>12.95</v>
      </c>
      <c r="BO2533">
        <v>12.7014</v>
      </c>
      <c r="BQ2533" s="48"/>
      <c r="BU2533" s="48"/>
    </row>
    <row r="2534" spans="1:73">
      <c r="A2534" s="48"/>
      <c r="E2534" s="48"/>
      <c r="M2534" s="48"/>
      <c r="Q2534" s="48"/>
      <c r="U2534" s="48"/>
      <c r="Y2534" s="48"/>
      <c r="AC2534" s="48"/>
      <c r="AG2534" s="48"/>
      <c r="AK2534" s="45"/>
      <c r="AO2534" s="48"/>
      <c r="AS2534" s="48"/>
      <c r="AW2534" s="48"/>
      <c r="BA2534" s="48"/>
      <c r="BE2534" s="48"/>
      <c r="BI2534" s="48"/>
      <c r="BM2534" s="41">
        <v>45692</v>
      </c>
      <c r="BN2534">
        <v>13.04</v>
      </c>
      <c r="BO2534">
        <v>12.7896</v>
      </c>
      <c r="BQ2534" s="48"/>
      <c r="BU2534" s="48"/>
    </row>
    <row r="2535" spans="1:73">
      <c r="A2535" s="48"/>
      <c r="E2535" s="48"/>
      <c r="M2535" s="48"/>
      <c r="Q2535" s="48"/>
      <c r="U2535" s="48"/>
      <c r="Y2535" s="48"/>
      <c r="AC2535" s="48"/>
      <c r="AG2535" s="48"/>
      <c r="AK2535" s="45"/>
      <c r="AO2535" s="48"/>
      <c r="AS2535" s="48"/>
      <c r="AW2535" s="48"/>
      <c r="BA2535" s="48"/>
      <c r="BE2535" s="48"/>
      <c r="BI2535" s="48"/>
      <c r="BM2535" s="41">
        <v>45693</v>
      </c>
      <c r="BN2535">
        <v>13</v>
      </c>
      <c r="BO2535">
        <v>12.750400000000001</v>
      </c>
      <c r="BQ2535" s="48"/>
      <c r="BU2535" s="48"/>
    </row>
    <row r="2536" spans="1:73">
      <c r="A2536" s="48"/>
      <c r="E2536" s="48"/>
      <c r="M2536" s="48"/>
      <c r="Q2536" s="48"/>
      <c r="U2536" s="48"/>
      <c r="Y2536" s="48"/>
      <c r="AC2536" s="48"/>
      <c r="AG2536" s="48"/>
      <c r="AK2536" s="45"/>
      <c r="AO2536" s="48"/>
      <c r="AS2536" s="48"/>
      <c r="AW2536" s="48"/>
      <c r="BA2536" s="48"/>
      <c r="BE2536" s="48"/>
      <c r="BI2536" s="48"/>
      <c r="BM2536" s="41">
        <v>45694</v>
      </c>
      <c r="BN2536">
        <v>12.98</v>
      </c>
      <c r="BO2536">
        <v>12.7308</v>
      </c>
      <c r="BQ2536" s="48"/>
      <c r="BU2536" s="48"/>
    </row>
    <row r="2537" spans="1:73">
      <c r="A2537" s="48"/>
      <c r="E2537" s="48"/>
      <c r="M2537" s="48"/>
      <c r="Q2537" s="48"/>
      <c r="U2537" s="48"/>
      <c r="Y2537" s="48"/>
      <c r="AC2537" s="48"/>
      <c r="AG2537" s="48"/>
      <c r="AK2537" s="45"/>
      <c r="AO2537" s="48"/>
      <c r="AS2537" s="48"/>
      <c r="AW2537" s="48"/>
      <c r="BA2537" s="48"/>
      <c r="BE2537" s="48"/>
      <c r="BI2537" s="48"/>
      <c r="BM2537" s="41">
        <v>45695</v>
      </c>
      <c r="BN2537">
        <v>12.97</v>
      </c>
      <c r="BO2537">
        <v>12.721</v>
      </c>
      <c r="BQ2537" s="48"/>
      <c r="BU2537" s="48"/>
    </row>
    <row r="2538" spans="1:73">
      <c r="A2538" s="48"/>
      <c r="E2538" s="48"/>
      <c r="M2538" s="48"/>
      <c r="Q2538" s="48"/>
      <c r="U2538" s="48"/>
      <c r="Y2538" s="48"/>
      <c r="AC2538" s="48"/>
      <c r="AG2538" s="48"/>
      <c r="AK2538" s="45"/>
      <c r="AO2538" s="48"/>
      <c r="AS2538" s="48"/>
      <c r="AW2538" s="48"/>
      <c r="BA2538" s="48"/>
      <c r="BE2538" s="48"/>
      <c r="BI2538" s="48"/>
      <c r="BM2538" s="41">
        <v>45698</v>
      </c>
      <c r="BN2538">
        <v>13</v>
      </c>
      <c r="BO2538">
        <v>12.750400000000001</v>
      </c>
      <c r="BQ2538" s="48"/>
      <c r="BU2538" s="48"/>
    </row>
    <row r="2539" spans="1:73">
      <c r="A2539" s="48"/>
      <c r="E2539" s="48"/>
      <c r="M2539" s="48"/>
      <c r="Q2539" s="48"/>
      <c r="U2539" s="48"/>
      <c r="Y2539" s="48"/>
      <c r="AC2539" s="48"/>
      <c r="AG2539" s="48"/>
      <c r="AK2539" s="45"/>
      <c r="AO2539" s="48"/>
      <c r="AS2539" s="48"/>
      <c r="AW2539" s="48"/>
      <c r="BA2539" s="48"/>
      <c r="BE2539" s="48"/>
      <c r="BI2539" s="48"/>
      <c r="BM2539" s="41">
        <v>45699</v>
      </c>
      <c r="BN2539">
        <v>13.13</v>
      </c>
      <c r="BO2539">
        <v>12.8779</v>
      </c>
      <c r="BQ2539" s="48"/>
      <c r="BU2539" s="48"/>
    </row>
    <row r="2540" spans="1:73">
      <c r="A2540" s="48"/>
      <c r="E2540" s="48"/>
      <c r="M2540" s="48"/>
      <c r="Q2540" s="48"/>
      <c r="U2540" s="48"/>
      <c r="Y2540" s="48"/>
      <c r="AC2540" s="48"/>
      <c r="AG2540" s="48"/>
      <c r="AK2540" s="45"/>
      <c r="AO2540" s="48"/>
      <c r="AS2540" s="48"/>
      <c r="AW2540" s="48"/>
      <c r="BA2540" s="48"/>
      <c r="BE2540" s="48"/>
      <c r="BI2540" s="48"/>
      <c r="BM2540" s="41">
        <v>45700</v>
      </c>
      <c r="BN2540">
        <v>13.1</v>
      </c>
      <c r="BO2540">
        <v>12.8485</v>
      </c>
      <c r="BQ2540" s="48"/>
      <c r="BU2540" s="48"/>
    </row>
    <row r="2541" spans="1:73">
      <c r="A2541" s="48"/>
      <c r="E2541" s="48"/>
      <c r="M2541" s="48"/>
      <c r="Q2541" s="48"/>
      <c r="U2541" s="48"/>
      <c r="Y2541" s="48"/>
      <c r="AC2541" s="48"/>
      <c r="AG2541" s="48"/>
      <c r="AK2541" s="45"/>
      <c r="AO2541" s="48"/>
      <c r="AS2541" s="48"/>
      <c r="AW2541" s="48"/>
      <c r="BA2541" s="48"/>
      <c r="BE2541" s="48"/>
      <c r="BI2541" s="48"/>
      <c r="BM2541" s="41">
        <v>45701</v>
      </c>
      <c r="BN2541">
        <v>13.33</v>
      </c>
      <c r="BO2541">
        <v>13.0741</v>
      </c>
      <c r="BQ2541" s="48"/>
      <c r="BU2541" s="48"/>
    </row>
    <row r="2542" spans="1:73">
      <c r="A2542" s="48"/>
      <c r="E2542" s="48"/>
      <c r="M2542" s="48"/>
      <c r="Q2542" s="48"/>
      <c r="U2542" s="48"/>
      <c r="Y2542" s="48"/>
      <c r="AC2542" s="48"/>
      <c r="AG2542" s="48"/>
      <c r="AK2542" s="45"/>
      <c r="AO2542" s="48"/>
      <c r="AS2542" s="48"/>
      <c r="AW2542" s="48"/>
      <c r="BA2542" s="48"/>
      <c r="BE2542" s="48"/>
      <c r="BI2542" s="48"/>
      <c r="BM2542" s="41">
        <v>45702</v>
      </c>
      <c r="BN2542">
        <v>13.33</v>
      </c>
      <c r="BO2542">
        <v>13.0741</v>
      </c>
      <c r="BQ2542" s="48"/>
      <c r="BU2542" s="48"/>
    </row>
    <row r="2543" spans="1:73">
      <c r="A2543" s="48"/>
      <c r="E2543" s="48"/>
      <c r="M2543" s="48"/>
      <c r="Q2543" s="48"/>
      <c r="U2543" s="48"/>
      <c r="Y2543" s="48"/>
      <c r="AC2543" s="48"/>
      <c r="AG2543" s="48"/>
      <c r="AK2543" s="45"/>
      <c r="AO2543" s="48"/>
      <c r="AS2543" s="48"/>
      <c r="AW2543" s="48"/>
      <c r="BA2543" s="48"/>
      <c r="BE2543" s="48"/>
      <c r="BI2543" s="48"/>
      <c r="BM2543" s="41">
        <v>45705</v>
      </c>
      <c r="BN2543">
        <v>13.33</v>
      </c>
      <c r="BO2543">
        <v>13.0741</v>
      </c>
      <c r="BQ2543" s="48"/>
      <c r="BU2543" s="48"/>
    </row>
    <row r="2544" spans="1:73">
      <c r="A2544" s="48"/>
      <c r="E2544" s="48"/>
      <c r="M2544" s="48"/>
      <c r="Q2544" s="48"/>
      <c r="U2544" s="48"/>
      <c r="Y2544" s="48"/>
      <c r="AC2544" s="48"/>
      <c r="AG2544" s="48"/>
      <c r="AK2544" s="45"/>
      <c r="AO2544" s="48"/>
      <c r="AS2544" s="48"/>
      <c r="AW2544" s="48"/>
      <c r="BA2544" s="48"/>
      <c r="BE2544" s="48"/>
      <c r="BI2544" s="48"/>
      <c r="BM2544" s="41">
        <v>45706</v>
      </c>
      <c r="BN2544">
        <v>13.3</v>
      </c>
      <c r="BO2544">
        <v>13.044600000000001</v>
      </c>
      <c r="BQ2544" s="48"/>
      <c r="BU2544" s="48"/>
    </row>
    <row r="2545" spans="1:73">
      <c r="A2545" s="48"/>
      <c r="E2545" s="48"/>
      <c r="M2545" s="48"/>
      <c r="Q2545" s="48"/>
      <c r="U2545" s="48"/>
      <c r="Y2545" s="48"/>
      <c r="AC2545" s="48"/>
      <c r="AG2545" s="48"/>
      <c r="AK2545" s="45"/>
      <c r="AO2545" s="48"/>
      <c r="AS2545" s="48"/>
      <c r="AW2545" s="48"/>
      <c r="BA2545" s="48"/>
      <c r="BE2545" s="48"/>
      <c r="BI2545" s="48"/>
      <c r="BM2545" s="41">
        <v>45707</v>
      </c>
      <c r="BN2545">
        <v>13.35</v>
      </c>
      <c r="BO2545">
        <v>13.0937</v>
      </c>
      <c r="BQ2545" s="48"/>
      <c r="BU2545" s="48"/>
    </row>
    <row r="2546" spans="1:73">
      <c r="A2546" s="48"/>
      <c r="E2546" s="48"/>
      <c r="M2546" s="48"/>
      <c r="Q2546" s="48"/>
      <c r="U2546" s="48"/>
      <c r="Y2546" s="48"/>
      <c r="AC2546" s="48"/>
      <c r="AG2546" s="48"/>
      <c r="AK2546" s="45"/>
      <c r="AO2546" s="48"/>
      <c r="AS2546" s="48"/>
      <c r="AW2546" s="48"/>
      <c r="BA2546" s="48"/>
      <c r="BE2546" s="48"/>
      <c r="BI2546" s="48"/>
      <c r="BM2546" s="41">
        <v>45708</v>
      </c>
      <c r="BN2546">
        <v>13.69</v>
      </c>
      <c r="BO2546">
        <v>13.427199999999999</v>
      </c>
      <c r="BQ2546" s="48"/>
      <c r="BU2546" s="48"/>
    </row>
    <row r="2547" spans="1:73">
      <c r="A2547" s="48"/>
      <c r="E2547" s="48"/>
      <c r="M2547" s="48"/>
      <c r="Q2547" s="48"/>
      <c r="U2547" s="48"/>
      <c r="Y2547" s="48"/>
      <c r="AC2547" s="48"/>
      <c r="AG2547" s="48"/>
      <c r="AK2547" s="45"/>
      <c r="AO2547" s="48"/>
      <c r="AS2547" s="48"/>
      <c r="AW2547" s="48"/>
      <c r="BA2547" s="48"/>
      <c r="BE2547" s="48"/>
      <c r="BI2547" s="48"/>
      <c r="BM2547" s="41">
        <v>45709</v>
      </c>
      <c r="BN2547">
        <v>14.2</v>
      </c>
      <c r="BO2547">
        <v>13.9274</v>
      </c>
      <c r="BQ2547" s="48"/>
      <c r="BU2547" s="48"/>
    </row>
    <row r="2548" spans="1:73">
      <c r="A2548" s="48"/>
      <c r="E2548" s="48"/>
      <c r="M2548" s="48"/>
      <c r="Q2548" s="48"/>
      <c r="U2548" s="48"/>
      <c r="Y2548" s="48"/>
      <c r="AC2548" s="48"/>
      <c r="AG2548" s="48"/>
      <c r="AK2548" s="45"/>
      <c r="AO2548" s="48"/>
      <c r="AS2548" s="48"/>
      <c r="AW2548" s="48"/>
      <c r="BA2548" s="48"/>
      <c r="BE2548" s="48"/>
      <c r="BI2548" s="48"/>
      <c r="BM2548" s="41">
        <v>45712</v>
      </c>
      <c r="BN2548">
        <v>14.24</v>
      </c>
      <c r="BO2548">
        <v>13.9666</v>
      </c>
      <c r="BQ2548" s="48"/>
      <c r="BU2548" s="48"/>
    </row>
    <row r="2549" spans="1:73">
      <c r="A2549" s="48"/>
      <c r="E2549" s="48"/>
      <c r="M2549" s="48"/>
      <c r="Q2549" s="48"/>
      <c r="U2549" s="48"/>
      <c r="Y2549" s="48"/>
      <c r="AC2549" s="48"/>
      <c r="AG2549" s="48"/>
      <c r="AK2549" s="45"/>
      <c r="AO2549" s="48"/>
      <c r="AS2549" s="48"/>
      <c r="AW2549" s="48"/>
      <c r="BA2549" s="48"/>
      <c r="BE2549" s="48"/>
      <c r="BI2549" s="48"/>
      <c r="BM2549" s="41">
        <v>45713</v>
      </c>
      <c r="BN2549">
        <v>14.23</v>
      </c>
      <c r="BO2549">
        <v>13.956799999999999</v>
      </c>
      <c r="BQ2549" s="48"/>
      <c r="BU2549" s="48"/>
    </row>
    <row r="2550" spans="1:73">
      <c r="A2550" s="48"/>
      <c r="E2550" s="48"/>
      <c r="M2550" s="48"/>
      <c r="Q2550" s="48"/>
      <c r="U2550" s="48"/>
      <c r="Y2550" s="48"/>
      <c r="AC2550" s="48"/>
      <c r="AG2550" s="48"/>
      <c r="AK2550" s="45"/>
      <c r="AO2550" s="48"/>
      <c r="AS2550" s="48"/>
      <c r="AW2550" s="48"/>
      <c r="BA2550" s="48"/>
      <c r="BE2550" s="48"/>
      <c r="BI2550" s="48"/>
      <c r="BM2550" s="41">
        <v>45714</v>
      </c>
      <c r="BN2550">
        <v>14.05</v>
      </c>
      <c r="BO2550">
        <v>13.780200000000001</v>
      </c>
      <c r="BQ2550" s="48"/>
      <c r="BU2550" s="48"/>
    </row>
    <row r="2551" spans="1:73">
      <c r="A2551" s="48"/>
      <c r="E2551" s="48"/>
      <c r="M2551" s="48"/>
      <c r="Q2551" s="48"/>
      <c r="U2551" s="48"/>
      <c r="Y2551" s="48"/>
      <c r="AC2551" s="48"/>
      <c r="AG2551" s="48"/>
      <c r="AK2551" s="45"/>
      <c r="AO2551" s="48"/>
      <c r="AS2551" s="48"/>
      <c r="AW2551" s="48"/>
      <c r="BA2551" s="48"/>
      <c r="BE2551" s="48"/>
      <c r="BI2551" s="48"/>
      <c r="BM2551" s="41">
        <v>45715</v>
      </c>
      <c r="BN2551">
        <v>13.89</v>
      </c>
      <c r="BO2551">
        <v>13.6233</v>
      </c>
      <c r="BQ2551" s="48"/>
      <c r="BU2551" s="48"/>
    </row>
    <row r="2552" spans="1:73">
      <c r="A2552" s="48"/>
      <c r="E2552" s="48"/>
      <c r="M2552" s="48"/>
      <c r="Q2552" s="48"/>
      <c r="U2552" s="48"/>
      <c r="Y2552" s="48"/>
      <c r="AC2552" s="48"/>
      <c r="AG2552" s="48"/>
      <c r="AK2552" s="45"/>
      <c r="AO2552" s="48"/>
      <c r="AS2552" s="48"/>
      <c r="AW2552" s="48"/>
      <c r="BA2552" s="48"/>
      <c r="BE2552" s="48"/>
      <c r="BI2552" s="48"/>
      <c r="BM2552" s="41">
        <v>45716</v>
      </c>
      <c r="BN2552">
        <v>13.9</v>
      </c>
      <c r="BO2552">
        <v>13.633100000000001</v>
      </c>
      <c r="BQ2552" s="48"/>
      <c r="BU2552" s="48"/>
    </row>
    <row r="2553" spans="1:73">
      <c r="A2553" s="48"/>
      <c r="E2553" s="48"/>
      <c r="M2553" s="48"/>
      <c r="Q2553" s="48"/>
      <c r="U2553" s="48"/>
      <c r="Y2553" s="48"/>
      <c r="AC2553" s="48"/>
      <c r="AG2553" s="48"/>
      <c r="AK2553" s="45"/>
      <c r="AO2553" s="48"/>
      <c r="AS2553" s="48"/>
      <c r="AW2553" s="48"/>
      <c r="BA2553" s="48"/>
      <c r="BE2553" s="48"/>
      <c r="BI2553" s="48"/>
      <c r="BM2553" s="41">
        <v>45719</v>
      </c>
      <c r="BN2553">
        <v>13.67</v>
      </c>
      <c r="BO2553">
        <v>13.407500000000001</v>
      </c>
      <c r="BQ2553" s="48"/>
      <c r="BU2553" s="48"/>
    </row>
    <row r="2554" spans="1:73">
      <c r="A2554" s="48"/>
      <c r="E2554" s="48"/>
      <c r="M2554" s="48"/>
      <c r="Q2554" s="48"/>
      <c r="U2554" s="48"/>
      <c r="Y2554" s="48"/>
      <c r="AC2554" s="48"/>
      <c r="AG2554" s="48"/>
      <c r="AK2554" s="45"/>
      <c r="AO2554" s="48"/>
      <c r="AS2554" s="48"/>
      <c r="AW2554" s="48"/>
      <c r="BA2554" s="48"/>
      <c r="BE2554" s="48"/>
      <c r="BI2554" s="48"/>
      <c r="BM2554" s="41">
        <v>45720</v>
      </c>
      <c r="BN2554">
        <v>14.15</v>
      </c>
      <c r="BO2554">
        <v>13.878299999999999</v>
      </c>
      <c r="BQ2554" s="48"/>
      <c r="BU2554" s="48"/>
    </row>
    <row r="2555" spans="1:73">
      <c r="A2555" s="48"/>
      <c r="E2555" s="48"/>
      <c r="M2555" s="48"/>
      <c r="Q2555" s="48"/>
      <c r="U2555" s="48"/>
      <c r="Y2555" s="48"/>
      <c r="AC2555" s="48"/>
      <c r="AG2555" s="48"/>
      <c r="AK2555" s="45"/>
      <c r="AO2555" s="48"/>
      <c r="AS2555" s="48"/>
      <c r="AW2555" s="48"/>
      <c r="BA2555" s="48"/>
      <c r="BE2555" s="48"/>
      <c r="BI2555" s="48"/>
      <c r="BM2555" s="41">
        <v>45721</v>
      </c>
      <c r="BN2555">
        <v>14.19</v>
      </c>
      <c r="BO2555">
        <v>13.9176</v>
      </c>
      <c r="BQ2555" s="48"/>
      <c r="BU2555" s="48"/>
    </row>
    <row r="2556" spans="1:73">
      <c r="A2556" s="48"/>
      <c r="E2556" s="48"/>
      <c r="M2556" s="48"/>
      <c r="Q2556" s="48"/>
      <c r="U2556" s="48"/>
      <c r="Y2556" s="48"/>
      <c r="AC2556" s="48"/>
      <c r="AG2556" s="48"/>
      <c r="AK2556" s="45"/>
      <c r="AO2556" s="48"/>
      <c r="AS2556" s="48"/>
      <c r="AW2556" s="48"/>
      <c r="BA2556" s="48"/>
      <c r="BE2556" s="48"/>
      <c r="BI2556" s="48"/>
      <c r="BM2556" s="41">
        <v>45722</v>
      </c>
      <c r="BN2556">
        <v>14.5</v>
      </c>
      <c r="BO2556">
        <v>14.2216</v>
      </c>
      <c r="BQ2556" s="48"/>
      <c r="BU2556" s="48"/>
    </row>
    <row r="2557" spans="1:73">
      <c r="A2557" s="48"/>
      <c r="E2557" s="48"/>
      <c r="M2557" s="48"/>
      <c r="Q2557" s="48"/>
      <c r="U2557" s="48"/>
      <c r="Y2557" s="48"/>
      <c r="AC2557" s="48"/>
      <c r="AG2557" s="48"/>
      <c r="AK2557" s="45"/>
      <c r="AO2557" s="48"/>
      <c r="AS2557" s="48"/>
      <c r="AW2557" s="48"/>
      <c r="BA2557" s="48"/>
      <c r="BE2557" s="48"/>
      <c r="BI2557" s="48"/>
      <c r="BM2557" s="41">
        <v>45723</v>
      </c>
      <c r="BN2557">
        <v>14.38</v>
      </c>
      <c r="BO2557">
        <v>14.103899999999999</v>
      </c>
      <c r="BQ2557" s="48"/>
      <c r="BU2557" s="48"/>
    </row>
    <row r="2558" spans="1:73">
      <c r="A2558" s="48"/>
      <c r="E2558" s="48"/>
      <c r="M2558" s="48"/>
      <c r="Q2558" s="48"/>
      <c r="U2558" s="48"/>
      <c r="Y2558" s="48"/>
      <c r="AC2558" s="48"/>
      <c r="AG2558" s="48"/>
      <c r="AK2558" s="45"/>
      <c r="AO2558" s="48"/>
      <c r="AS2558" s="48"/>
      <c r="AW2558" s="48"/>
      <c r="BA2558" s="48"/>
      <c r="BE2558" s="48"/>
      <c r="BI2558" s="48"/>
      <c r="BM2558" s="41">
        <v>45726</v>
      </c>
      <c r="BN2558">
        <v>14.45</v>
      </c>
      <c r="BO2558">
        <v>14.172599999999999</v>
      </c>
      <c r="BQ2558" s="48"/>
      <c r="BU2558" s="48"/>
    </row>
    <row r="2559" spans="1:73">
      <c r="A2559" s="48"/>
      <c r="E2559" s="48"/>
      <c r="M2559" s="48"/>
      <c r="Q2559" s="48"/>
      <c r="U2559" s="48"/>
      <c r="Y2559" s="48"/>
      <c r="AC2559" s="48"/>
      <c r="AG2559" s="48"/>
      <c r="AK2559" s="45"/>
      <c r="AO2559" s="48"/>
      <c r="AS2559" s="48"/>
      <c r="AW2559" s="48"/>
      <c r="BA2559" s="48"/>
      <c r="BE2559" s="48"/>
      <c r="BI2559" s="48"/>
      <c r="BM2559" s="41">
        <v>45727</v>
      </c>
      <c r="BN2559">
        <v>14.3</v>
      </c>
      <c r="BO2559">
        <v>14.025399999999999</v>
      </c>
      <c r="BQ2559" s="48"/>
      <c r="BU2559" s="48"/>
    </row>
    <row r="2560" spans="1:73">
      <c r="A2560" s="48"/>
      <c r="E2560" s="48"/>
      <c r="M2560" s="48"/>
      <c r="Q2560" s="48"/>
      <c r="U2560" s="48"/>
      <c r="Y2560" s="48"/>
      <c r="AC2560" s="48"/>
      <c r="AG2560" s="48"/>
      <c r="AK2560" s="45"/>
      <c r="AO2560" s="48"/>
      <c r="AS2560" s="48"/>
      <c r="AW2560" s="48"/>
      <c r="BA2560" s="48"/>
      <c r="BE2560" s="48"/>
      <c r="BI2560" s="48"/>
      <c r="BM2560" s="41">
        <v>45728</v>
      </c>
      <c r="BN2560">
        <v>14.2</v>
      </c>
      <c r="BO2560">
        <v>13.9274</v>
      </c>
      <c r="BQ2560" s="48"/>
      <c r="BU2560" s="48"/>
    </row>
    <row r="2561" spans="1:73">
      <c r="A2561" s="48"/>
      <c r="E2561" s="48"/>
      <c r="M2561" s="48"/>
      <c r="Q2561" s="48"/>
      <c r="U2561" s="48"/>
      <c r="Y2561" s="48"/>
      <c r="AC2561" s="48"/>
      <c r="AG2561" s="48"/>
      <c r="AK2561" s="45"/>
      <c r="AO2561" s="48"/>
      <c r="AS2561" s="48"/>
      <c r="AW2561" s="48"/>
      <c r="BA2561" s="48"/>
      <c r="BE2561" s="48"/>
      <c r="BI2561" s="48"/>
      <c r="BM2561" s="41">
        <v>45729</v>
      </c>
      <c r="BN2561">
        <v>14.24</v>
      </c>
      <c r="BO2561">
        <v>13.9666</v>
      </c>
      <c r="BQ2561" s="48"/>
      <c r="BU2561" s="48"/>
    </row>
    <row r="2562" spans="1:73">
      <c r="A2562" s="48"/>
      <c r="E2562" s="48"/>
      <c r="M2562" s="48"/>
      <c r="Q2562" s="48"/>
      <c r="U2562" s="48"/>
      <c r="Y2562" s="48"/>
      <c r="AC2562" s="48"/>
      <c r="AG2562" s="48"/>
      <c r="AK2562" s="45"/>
      <c r="AO2562" s="48"/>
      <c r="AS2562" s="48"/>
      <c r="AW2562" s="48"/>
      <c r="BA2562" s="48"/>
      <c r="BE2562" s="48"/>
      <c r="BI2562" s="48"/>
      <c r="BM2562" s="41">
        <v>45730</v>
      </c>
      <c r="BN2562">
        <v>14.24</v>
      </c>
      <c r="BO2562">
        <v>13.9666</v>
      </c>
      <c r="BQ2562" s="48"/>
      <c r="BU2562" s="48"/>
    </row>
    <row r="2563" spans="1:73">
      <c r="A2563" s="48"/>
      <c r="E2563" s="48"/>
      <c r="M2563" s="48"/>
      <c r="Q2563" s="48"/>
      <c r="U2563" s="48"/>
      <c r="Y2563" s="48"/>
      <c r="AC2563" s="48"/>
      <c r="AG2563" s="48"/>
      <c r="AK2563" s="45"/>
      <c r="AO2563" s="48"/>
      <c r="AS2563" s="48"/>
      <c r="AW2563" s="48"/>
      <c r="BA2563" s="48"/>
      <c r="BE2563" s="48"/>
      <c r="BI2563" s="48"/>
      <c r="BM2563" s="41">
        <v>45733</v>
      </c>
      <c r="BN2563">
        <v>14.4</v>
      </c>
      <c r="BO2563">
        <v>14.1235</v>
      </c>
      <c r="BQ2563" s="48"/>
      <c r="BU2563" s="48"/>
    </row>
    <row r="2564" spans="1:73">
      <c r="A2564" s="48"/>
      <c r="E2564" s="48"/>
      <c r="M2564" s="48"/>
      <c r="Q2564" s="48"/>
      <c r="U2564" s="48"/>
      <c r="Y2564" s="48"/>
      <c r="AC2564" s="48"/>
      <c r="AG2564" s="48"/>
      <c r="AK2564" s="45"/>
      <c r="AO2564" s="48"/>
      <c r="AS2564" s="48"/>
      <c r="AW2564" s="48"/>
      <c r="BA2564" s="48"/>
      <c r="BE2564" s="48"/>
      <c r="BI2564" s="48"/>
      <c r="BM2564" s="41">
        <v>45734</v>
      </c>
      <c r="BN2564">
        <v>14.4</v>
      </c>
      <c r="BO2564">
        <v>14.1235</v>
      </c>
      <c r="BQ2564" s="48"/>
      <c r="BU2564" s="48"/>
    </row>
    <row r="2565" spans="1:73">
      <c r="A2565" s="48"/>
      <c r="E2565" s="48"/>
      <c r="M2565" s="48"/>
      <c r="Q2565" s="48"/>
      <c r="U2565" s="48"/>
      <c r="Y2565" s="48"/>
      <c r="AC2565" s="48"/>
      <c r="AG2565" s="48"/>
      <c r="AK2565" s="45"/>
      <c r="AO2565" s="48"/>
      <c r="AS2565" s="48"/>
      <c r="AW2565" s="48"/>
      <c r="BA2565" s="48"/>
      <c r="BE2565" s="48"/>
      <c r="BI2565" s="48"/>
      <c r="BM2565" s="41">
        <v>45735</v>
      </c>
      <c r="BN2565">
        <v>14.15</v>
      </c>
      <c r="BO2565">
        <v>13.878299999999999</v>
      </c>
      <c r="BQ2565" s="48"/>
      <c r="BU2565" s="48"/>
    </row>
    <row r="2566" spans="1:73">
      <c r="A2566" s="48"/>
      <c r="E2566" s="48"/>
      <c r="M2566" s="48"/>
      <c r="Q2566" s="48"/>
      <c r="U2566" s="48"/>
      <c r="Y2566" s="48"/>
      <c r="AC2566" s="48"/>
      <c r="AG2566" s="48"/>
      <c r="AK2566" s="45"/>
      <c r="AO2566" s="48"/>
      <c r="AS2566" s="48"/>
      <c r="AW2566" s="48"/>
      <c r="BA2566" s="48"/>
      <c r="BE2566" s="48"/>
      <c r="BI2566" s="48"/>
      <c r="BM2566" s="41">
        <v>45737</v>
      </c>
      <c r="BN2566">
        <v>13.91</v>
      </c>
      <c r="BO2566">
        <v>13.642899999999999</v>
      </c>
      <c r="BQ2566" s="48"/>
      <c r="BU2566" s="48"/>
    </row>
    <row r="2567" spans="1:73">
      <c r="A2567" s="48"/>
      <c r="E2567" s="48"/>
      <c r="M2567" s="48"/>
      <c r="Q2567" s="48"/>
      <c r="U2567" s="48"/>
      <c r="Y2567" s="48"/>
      <c r="AC2567" s="48"/>
      <c r="AG2567" s="48"/>
      <c r="AK2567" s="45"/>
      <c r="AO2567" s="48"/>
      <c r="AS2567" s="48"/>
      <c r="AW2567" s="48"/>
      <c r="BA2567" s="48"/>
      <c r="BE2567" s="48"/>
      <c r="BI2567" s="48"/>
      <c r="BM2567" s="41">
        <v>45740</v>
      </c>
      <c r="BN2567">
        <v>14.1</v>
      </c>
      <c r="BO2567">
        <v>13.8293</v>
      </c>
      <c r="BQ2567" s="48"/>
      <c r="BU2567" s="48"/>
    </row>
    <row r="2568" spans="1:73">
      <c r="A2568" s="48"/>
      <c r="E2568" s="48"/>
      <c r="M2568" s="48"/>
      <c r="Q2568" s="48"/>
      <c r="U2568" s="48"/>
      <c r="Y2568" s="48"/>
      <c r="AC2568" s="48"/>
      <c r="AG2568" s="48"/>
      <c r="AK2568" s="45"/>
      <c r="AO2568" s="48"/>
      <c r="AS2568" s="48"/>
      <c r="AW2568" s="48"/>
      <c r="BA2568" s="48"/>
      <c r="BE2568" s="48"/>
      <c r="BI2568" s="48"/>
      <c r="BM2568" s="41">
        <v>45741</v>
      </c>
      <c r="BN2568">
        <v>14.2</v>
      </c>
      <c r="BO2568">
        <v>13.9274</v>
      </c>
      <c r="BQ2568" s="48"/>
      <c r="BU2568" s="48"/>
    </row>
    <row r="2569" spans="1:73">
      <c r="A2569" s="48"/>
      <c r="E2569" s="48"/>
      <c r="M2569" s="48"/>
      <c r="Q2569" s="48"/>
      <c r="U2569" s="48"/>
      <c r="Y2569" s="48"/>
      <c r="AC2569" s="48"/>
      <c r="AG2569" s="48"/>
      <c r="AK2569" s="45"/>
      <c r="AO2569" s="48"/>
      <c r="AS2569" s="48"/>
      <c r="AW2569" s="48"/>
      <c r="BA2569" s="48"/>
      <c r="BE2569" s="48"/>
      <c r="BI2569" s="48"/>
      <c r="BM2569" s="41">
        <v>45742</v>
      </c>
      <c r="BN2569">
        <v>14.28</v>
      </c>
      <c r="BO2569">
        <v>14.005800000000001</v>
      </c>
      <c r="BQ2569" s="48"/>
      <c r="BU2569" s="48"/>
    </row>
    <row r="2570" spans="1:73">
      <c r="A2570" s="48"/>
      <c r="E2570" s="48"/>
      <c r="M2570" s="48"/>
      <c r="Q2570" s="48"/>
      <c r="U2570" s="48"/>
      <c r="Y2570" s="48"/>
      <c r="AC2570" s="48"/>
      <c r="AG2570" s="48"/>
      <c r="AK2570" s="45"/>
      <c r="AO2570" s="48"/>
      <c r="AS2570" s="48"/>
      <c r="AW2570" s="48"/>
      <c r="BA2570" s="48"/>
      <c r="BE2570" s="48"/>
      <c r="BI2570" s="48"/>
      <c r="BM2570" s="41">
        <v>45743</v>
      </c>
      <c r="BN2570">
        <v>14.3</v>
      </c>
      <c r="BO2570">
        <v>14.025399999999999</v>
      </c>
      <c r="BQ2570" s="48"/>
      <c r="BU2570" s="48"/>
    </row>
    <row r="2571" spans="1:73">
      <c r="A2571" s="48"/>
      <c r="E2571" s="48"/>
      <c r="M2571" s="48"/>
      <c r="Q2571" s="48"/>
      <c r="U2571" s="48"/>
      <c r="Y2571" s="48"/>
      <c r="AC2571" s="48"/>
      <c r="AG2571" s="48"/>
      <c r="AK2571" s="45"/>
      <c r="AO2571" s="48"/>
      <c r="AS2571" s="48"/>
      <c r="AW2571" s="48"/>
      <c r="BA2571" s="48"/>
      <c r="BE2571" s="48"/>
      <c r="BI2571" s="48"/>
      <c r="BM2571" s="41">
        <v>45744</v>
      </c>
      <c r="BN2571">
        <v>14.25</v>
      </c>
      <c r="BO2571">
        <v>13.9764</v>
      </c>
      <c r="BQ2571" s="48"/>
      <c r="BU2571" s="48"/>
    </row>
    <row r="2572" spans="1:73">
      <c r="A2572" s="48"/>
      <c r="E2572" s="48"/>
      <c r="M2572" s="48"/>
      <c r="Q2572" s="48"/>
      <c r="U2572" s="48"/>
      <c r="Y2572" s="48"/>
      <c r="AC2572" s="48"/>
      <c r="AG2572" s="48"/>
      <c r="AK2572" s="45"/>
      <c r="AO2572" s="48"/>
      <c r="AS2572" s="48"/>
      <c r="AW2572" s="48"/>
      <c r="BA2572" s="48"/>
      <c r="BE2572" s="48"/>
      <c r="BI2572" s="48"/>
      <c r="BM2572" s="41">
        <v>45749</v>
      </c>
      <c r="BN2572">
        <v>14.14</v>
      </c>
      <c r="BO2572">
        <v>13.868499999999999</v>
      </c>
      <c r="BQ2572" s="48"/>
      <c r="BU2572" s="48"/>
    </row>
    <row r="2573" spans="1:73">
      <c r="A2573" s="48"/>
      <c r="E2573" s="48"/>
      <c r="M2573" s="48"/>
      <c r="Q2573" s="48"/>
      <c r="U2573" s="48"/>
      <c r="Y2573" s="48"/>
      <c r="AC2573" s="48"/>
      <c r="AG2573" s="48"/>
      <c r="AK2573" s="45"/>
      <c r="AO2573" s="48"/>
      <c r="AS2573" s="48"/>
      <c r="AW2573" s="48"/>
      <c r="BA2573" s="48"/>
      <c r="BE2573" s="48"/>
      <c r="BI2573" s="48"/>
      <c r="BM2573" s="41">
        <v>45750</v>
      </c>
      <c r="BN2573">
        <v>14.17</v>
      </c>
      <c r="BO2573">
        <v>13.8979</v>
      </c>
      <c r="BQ2573" s="48"/>
      <c r="BU2573" s="48"/>
    </row>
    <row r="2574" spans="1:73">
      <c r="A2574" s="48"/>
      <c r="E2574" s="48"/>
      <c r="M2574" s="48"/>
      <c r="Q2574" s="48"/>
      <c r="U2574" s="48"/>
      <c r="Y2574" s="48"/>
      <c r="AC2574" s="48"/>
      <c r="AG2574" s="48"/>
      <c r="AK2574" s="45"/>
      <c r="AO2574" s="48"/>
      <c r="AS2574" s="48"/>
      <c r="AW2574" s="48"/>
      <c r="BA2574" s="48"/>
      <c r="BE2574" s="48"/>
      <c r="BI2574" s="48"/>
      <c r="BM2574" s="41">
        <v>45751</v>
      </c>
      <c r="BN2574">
        <v>14.15</v>
      </c>
      <c r="BO2574">
        <v>13.878299999999999</v>
      </c>
      <c r="BQ2574" s="48"/>
      <c r="BU2574" s="48"/>
    </row>
    <row r="2575" spans="1:73">
      <c r="A2575" s="48"/>
      <c r="E2575" s="48"/>
      <c r="M2575" s="48"/>
      <c r="Q2575" s="48"/>
      <c r="U2575" s="48"/>
      <c r="Y2575" s="48"/>
      <c r="AC2575" s="48"/>
      <c r="AG2575" s="48"/>
      <c r="AK2575" s="45"/>
      <c r="AO2575" s="48"/>
      <c r="AS2575" s="48"/>
      <c r="AW2575" s="48"/>
      <c r="BA2575" s="48"/>
      <c r="BE2575" s="48"/>
      <c r="BI2575" s="48"/>
      <c r="BM2575" s="41">
        <v>45754</v>
      </c>
      <c r="BN2575">
        <v>14.1</v>
      </c>
      <c r="BO2575">
        <v>13.8293</v>
      </c>
      <c r="BQ2575" s="48"/>
      <c r="BU2575" s="48"/>
    </row>
    <row r="2576" spans="1:73">
      <c r="A2576" s="48"/>
      <c r="E2576" s="48"/>
      <c r="M2576" s="48"/>
      <c r="Q2576" s="48"/>
      <c r="U2576" s="48"/>
      <c r="Y2576" s="48"/>
      <c r="AC2576" s="48"/>
      <c r="AG2576" s="48"/>
      <c r="AK2576" s="45"/>
      <c r="AO2576" s="48"/>
      <c r="AS2576" s="48"/>
      <c r="AW2576" s="48"/>
      <c r="BA2576" s="48"/>
      <c r="BE2576" s="48"/>
      <c r="BI2576" s="48"/>
      <c r="BM2576" s="41">
        <v>45755</v>
      </c>
      <c r="BN2576">
        <v>13.99</v>
      </c>
      <c r="BO2576">
        <v>13.721399999999999</v>
      </c>
      <c r="BQ2576" s="48"/>
      <c r="BU2576" s="48"/>
    </row>
    <row r="2577" spans="1:73">
      <c r="A2577" s="48"/>
      <c r="E2577" s="48"/>
      <c r="M2577" s="48"/>
      <c r="Q2577" s="48"/>
      <c r="U2577" s="48"/>
      <c r="Y2577" s="48"/>
      <c r="AC2577" s="48"/>
      <c r="AG2577" s="48"/>
      <c r="AK2577" s="45"/>
      <c r="AO2577" s="48"/>
      <c r="AS2577" s="48"/>
      <c r="AW2577" s="48"/>
      <c r="BA2577" s="48"/>
      <c r="BE2577" s="48"/>
      <c r="BI2577" s="48"/>
      <c r="BM2577" s="41">
        <v>45757</v>
      </c>
      <c r="BN2577">
        <v>13.85</v>
      </c>
      <c r="BO2577">
        <v>13.584099999999999</v>
      </c>
      <c r="BQ2577" s="48"/>
      <c r="BU2577" s="48"/>
    </row>
    <row r="2578" spans="1:73">
      <c r="A2578" s="48"/>
      <c r="E2578" s="48"/>
      <c r="M2578" s="48"/>
      <c r="Q2578" s="48"/>
      <c r="U2578" s="48"/>
      <c r="Y2578" s="48"/>
      <c r="AC2578" s="48"/>
      <c r="AG2578" s="48"/>
      <c r="AK2578" s="45"/>
      <c r="AO2578" s="48"/>
      <c r="AS2578" s="48"/>
      <c r="AW2578" s="48"/>
      <c r="BA2578" s="48"/>
      <c r="BE2578" s="48"/>
      <c r="BI2578" s="48"/>
      <c r="BM2578" s="41">
        <v>45758</v>
      </c>
      <c r="BN2578">
        <v>13.74</v>
      </c>
      <c r="BO2578">
        <v>13.4762</v>
      </c>
      <c r="BQ2578" s="48"/>
      <c r="BU2578" s="48"/>
    </row>
    <row r="2579" spans="1:73">
      <c r="A2579" s="48"/>
      <c r="E2579" s="48"/>
      <c r="M2579" s="48"/>
      <c r="Q2579" s="48"/>
      <c r="U2579" s="48"/>
      <c r="Y2579" s="48"/>
      <c r="AC2579" s="48"/>
      <c r="AG2579" s="48"/>
      <c r="AK2579" s="45"/>
      <c r="AO2579" s="48"/>
      <c r="AS2579" s="48"/>
      <c r="AW2579" s="48"/>
      <c r="BA2579" s="48"/>
      <c r="BE2579" s="48"/>
      <c r="BI2579" s="48"/>
      <c r="BM2579" s="41">
        <v>45761</v>
      </c>
      <c r="BN2579">
        <v>13.69</v>
      </c>
      <c r="BO2579">
        <v>13.427199999999999</v>
      </c>
      <c r="BQ2579" s="48"/>
      <c r="BU2579" s="48"/>
    </row>
    <row r="2580" spans="1:73">
      <c r="A2580" s="48"/>
      <c r="E2580" s="48"/>
      <c r="M2580" s="48"/>
      <c r="Q2580" s="48"/>
      <c r="U2580" s="48"/>
      <c r="Y2580" s="48"/>
      <c r="AC2580" s="48"/>
      <c r="AG2580" s="48"/>
      <c r="AK2580" s="45"/>
      <c r="AO2580" s="48"/>
      <c r="AS2580" s="48"/>
      <c r="AW2580" s="48"/>
      <c r="BA2580" s="48"/>
      <c r="BE2580" s="48"/>
      <c r="BI2580" s="48"/>
      <c r="BM2580" s="41">
        <v>45762</v>
      </c>
      <c r="BN2580">
        <v>13.8</v>
      </c>
      <c r="BO2580">
        <v>13.535</v>
      </c>
      <c r="BQ2580" s="48"/>
      <c r="BU2580" s="48"/>
    </row>
    <row r="2581" spans="1:73">
      <c r="A2581" s="48"/>
      <c r="E2581" s="48"/>
      <c r="M2581" s="48"/>
      <c r="Q2581" s="48"/>
      <c r="U2581" s="48"/>
      <c r="Y2581" s="48"/>
      <c r="AC2581" s="48"/>
      <c r="AG2581" s="48"/>
      <c r="AK2581" s="45"/>
      <c r="AO2581" s="48"/>
      <c r="AS2581" s="48"/>
      <c r="AW2581" s="48"/>
      <c r="BA2581" s="48"/>
      <c r="BE2581" s="48"/>
      <c r="BI2581" s="48"/>
      <c r="BM2581" s="41">
        <v>45763</v>
      </c>
      <c r="BN2581">
        <v>14.13</v>
      </c>
      <c r="BO2581">
        <v>13.858700000000001</v>
      </c>
      <c r="BQ2581" s="48"/>
      <c r="BU2581" s="48"/>
    </row>
    <row r="2582" spans="1:73">
      <c r="A2582" s="48"/>
      <c r="E2582" s="48"/>
      <c r="M2582" s="48"/>
      <c r="Q2582" s="48"/>
      <c r="U2582" s="48"/>
      <c r="Y2582" s="48"/>
      <c r="AC2582" s="48"/>
      <c r="AG2582" s="48"/>
      <c r="AK2582" s="45"/>
      <c r="AO2582" s="48"/>
      <c r="AS2582" s="48"/>
      <c r="AW2582" s="48"/>
      <c r="BA2582" s="48"/>
      <c r="BE2582" s="48"/>
      <c r="BI2582" s="48"/>
      <c r="BM2582" s="41">
        <v>45764</v>
      </c>
      <c r="BN2582">
        <v>13.91</v>
      </c>
      <c r="BO2582">
        <v>13.642899999999999</v>
      </c>
      <c r="BQ2582" s="48"/>
      <c r="BU2582" s="48"/>
    </row>
    <row r="2583" spans="1:73">
      <c r="A2583" s="48"/>
      <c r="E2583" s="48"/>
      <c r="M2583" s="48"/>
      <c r="Q2583" s="48"/>
      <c r="U2583" s="48"/>
      <c r="Y2583" s="48"/>
      <c r="AC2583" s="48"/>
      <c r="AG2583" s="48"/>
      <c r="AK2583" s="45"/>
      <c r="AO2583" s="48"/>
      <c r="AS2583" s="48"/>
      <c r="AW2583" s="48"/>
      <c r="BA2583" s="48"/>
      <c r="BE2583" s="48"/>
      <c r="BI2583" s="48"/>
      <c r="BM2583" s="41">
        <v>45765</v>
      </c>
      <c r="BN2583">
        <v>13.99</v>
      </c>
      <c r="BO2583">
        <v>13.721399999999999</v>
      </c>
      <c r="BQ2583" s="48"/>
      <c r="BU2583" s="48"/>
    </row>
    <row r="2584" spans="1:73">
      <c r="A2584" s="48"/>
      <c r="E2584" s="48"/>
      <c r="M2584" s="48"/>
      <c r="Q2584" s="48"/>
      <c r="U2584" s="48"/>
      <c r="Y2584" s="48"/>
      <c r="AC2584" s="48"/>
      <c r="AG2584" s="48"/>
      <c r="AK2584" s="45"/>
      <c r="AO2584" s="48"/>
      <c r="AS2584" s="48"/>
      <c r="AW2584" s="48"/>
      <c r="BA2584" s="48"/>
      <c r="BE2584" s="48"/>
      <c r="BI2584" s="48"/>
      <c r="BM2584" s="41">
        <v>45768</v>
      </c>
      <c r="BN2584">
        <v>13.99</v>
      </c>
      <c r="BO2584">
        <v>13.721399999999999</v>
      </c>
      <c r="BQ2584" s="48"/>
      <c r="BU2584" s="48"/>
    </row>
    <row r="2585" spans="1:73">
      <c r="A2585" s="48"/>
      <c r="E2585" s="48"/>
      <c r="M2585" s="48"/>
      <c r="Q2585" s="48"/>
      <c r="U2585" s="48"/>
      <c r="Y2585" s="48"/>
      <c r="AC2585" s="48"/>
      <c r="AG2585" s="48"/>
      <c r="AK2585" s="45"/>
      <c r="AO2585" s="48"/>
      <c r="AS2585" s="48"/>
      <c r="AW2585" s="48"/>
      <c r="BA2585" s="48"/>
      <c r="BE2585" s="48"/>
      <c r="BI2585" s="48"/>
      <c r="BM2585" s="41">
        <v>45769</v>
      </c>
      <c r="BN2585">
        <v>13.91</v>
      </c>
      <c r="BO2585">
        <v>13.642899999999999</v>
      </c>
      <c r="BQ2585" s="48"/>
      <c r="BU2585" s="48"/>
    </row>
    <row r="2586" spans="1:73">
      <c r="A2586" s="48"/>
      <c r="E2586" s="48"/>
      <c r="M2586" s="48"/>
      <c r="Q2586" s="48"/>
      <c r="U2586" s="48"/>
      <c r="Y2586" s="48"/>
      <c r="AC2586" s="48"/>
      <c r="AG2586" s="48"/>
      <c r="AK2586" s="45"/>
      <c r="AO2586" s="48"/>
      <c r="AS2586" s="48"/>
      <c r="AW2586" s="48"/>
      <c r="BA2586" s="48"/>
      <c r="BE2586" s="48"/>
      <c r="BI2586" s="48"/>
      <c r="BM2586" s="41">
        <v>45770</v>
      </c>
      <c r="BN2586">
        <v>14</v>
      </c>
      <c r="BO2586">
        <v>13.731199999999999</v>
      </c>
      <c r="BQ2586" s="48"/>
      <c r="BU2586" s="48"/>
    </row>
    <row r="2587" spans="1:73">
      <c r="A2587" s="48"/>
      <c r="E2587" s="48"/>
      <c r="M2587" s="48"/>
      <c r="Q2587" s="48"/>
      <c r="U2587" s="48"/>
      <c r="Y2587" s="48"/>
      <c r="AC2587" s="48"/>
      <c r="AG2587" s="48"/>
      <c r="AK2587" s="45"/>
      <c r="AO2587" s="48"/>
      <c r="AS2587" s="48"/>
      <c r="AW2587" s="48"/>
      <c r="BA2587" s="48"/>
      <c r="BE2587" s="48"/>
      <c r="BI2587" s="48"/>
      <c r="BM2587" s="41">
        <v>45771</v>
      </c>
      <c r="BN2587">
        <v>14</v>
      </c>
      <c r="BO2587">
        <v>13.731199999999999</v>
      </c>
      <c r="BQ2587" s="48"/>
      <c r="BU2587" s="48"/>
    </row>
    <row r="2588" spans="1:73">
      <c r="A2588" s="48"/>
      <c r="E2588" s="48"/>
      <c r="M2588" s="48"/>
      <c r="Q2588" s="48"/>
      <c r="U2588" s="48"/>
      <c r="Y2588" s="48"/>
      <c r="AC2588" s="48"/>
      <c r="AG2588" s="48"/>
      <c r="AK2588" s="45"/>
      <c r="AO2588" s="48"/>
      <c r="AS2588" s="48"/>
      <c r="AW2588" s="48"/>
      <c r="BA2588" s="48"/>
      <c r="BE2588" s="48"/>
      <c r="BI2588" s="48"/>
      <c r="BM2588" s="41">
        <v>45772</v>
      </c>
      <c r="BN2588">
        <v>13.76</v>
      </c>
      <c r="BO2588">
        <v>13.495799999999999</v>
      </c>
      <c r="BQ2588" s="48"/>
      <c r="BU2588" s="48"/>
    </row>
    <row r="2589" spans="1:73">
      <c r="A2589" s="48"/>
      <c r="E2589" s="48"/>
      <c r="M2589" s="48"/>
      <c r="Q2589" s="48"/>
      <c r="U2589" s="48"/>
      <c r="Y2589" s="48"/>
      <c r="AC2589" s="48"/>
      <c r="AG2589" s="48"/>
      <c r="AK2589" s="45"/>
      <c r="AO2589" s="48"/>
      <c r="AS2589" s="48"/>
      <c r="AW2589" s="48"/>
      <c r="BA2589" s="48"/>
      <c r="BE2589" s="48"/>
      <c r="BI2589" s="48"/>
      <c r="BM2589" s="41">
        <v>45775</v>
      </c>
      <c r="BN2589">
        <v>13.89</v>
      </c>
      <c r="BO2589">
        <v>13.6233</v>
      </c>
      <c r="BQ2589" s="48"/>
      <c r="BU2589" s="48"/>
    </row>
    <row r="2590" spans="1:73">
      <c r="A2590" s="48"/>
      <c r="E2590" s="48"/>
      <c r="M2590" s="48"/>
      <c r="Q2590" s="48"/>
      <c r="U2590" s="48"/>
      <c r="Y2590" s="48"/>
      <c r="AC2590" s="48"/>
      <c r="AG2590" s="48"/>
      <c r="AK2590" s="45"/>
      <c r="AO2590" s="48"/>
      <c r="AS2590" s="48"/>
      <c r="AW2590" s="48"/>
      <c r="BA2590" s="48"/>
      <c r="BE2590" s="48"/>
      <c r="BI2590" s="48"/>
      <c r="BM2590" s="41">
        <v>45776</v>
      </c>
      <c r="BN2590">
        <v>13.99</v>
      </c>
      <c r="BO2590">
        <v>13.721399999999999</v>
      </c>
      <c r="BQ2590" s="48"/>
      <c r="BU2590" s="48"/>
    </row>
    <row r="2591" spans="1:73">
      <c r="A2591" s="48"/>
      <c r="E2591" s="48"/>
      <c r="M2591" s="48"/>
      <c r="Q2591" s="48"/>
      <c r="U2591" s="48"/>
      <c r="Y2591" s="48"/>
      <c r="AC2591" s="48"/>
      <c r="AG2591" s="48"/>
      <c r="AK2591" s="45"/>
      <c r="AO2591" s="48"/>
      <c r="AS2591" s="48"/>
      <c r="AW2591" s="48"/>
      <c r="BA2591" s="48"/>
      <c r="BE2591" s="48"/>
      <c r="BI2591" s="48"/>
      <c r="BM2591" s="41">
        <v>45777</v>
      </c>
      <c r="BN2591">
        <v>13.99</v>
      </c>
      <c r="BO2591">
        <v>13.721399999999999</v>
      </c>
      <c r="BQ2591" s="48"/>
      <c r="BU2591" s="48"/>
    </row>
    <row r="2592" spans="1:73">
      <c r="A2592" s="48"/>
      <c r="E2592" s="48"/>
      <c r="M2592" s="48"/>
      <c r="Q2592" s="48"/>
      <c r="U2592" s="48"/>
      <c r="Y2592" s="48"/>
      <c r="AC2592" s="48"/>
      <c r="AG2592" s="48"/>
      <c r="AK2592" s="45"/>
      <c r="AO2592" s="48"/>
      <c r="AS2592" s="48"/>
      <c r="AW2592" s="48"/>
      <c r="BA2592" s="48"/>
      <c r="BE2592" s="48"/>
      <c r="BI2592" s="48"/>
      <c r="BM2592" s="41">
        <v>45779</v>
      </c>
      <c r="BN2592">
        <v>13.8</v>
      </c>
      <c r="BO2592">
        <v>13.535</v>
      </c>
      <c r="BQ2592" s="48"/>
      <c r="BU2592" s="48"/>
    </row>
    <row r="2593" spans="1:73">
      <c r="A2593" s="48"/>
      <c r="E2593" s="48"/>
      <c r="M2593" s="48"/>
      <c r="Q2593" s="48"/>
      <c r="U2593" s="48"/>
      <c r="Y2593" s="48"/>
      <c r="AC2593" s="48"/>
      <c r="AG2593" s="48"/>
      <c r="AK2593" s="45"/>
      <c r="AO2593" s="48"/>
      <c r="AS2593" s="48"/>
      <c r="AW2593" s="48"/>
      <c r="BA2593" s="48"/>
      <c r="BE2593" s="48"/>
      <c r="BI2593" s="48"/>
      <c r="BM2593" s="41">
        <v>45782</v>
      </c>
      <c r="BN2593">
        <v>13.98</v>
      </c>
      <c r="BO2593">
        <v>13.711600000000001</v>
      </c>
      <c r="BQ2593" s="48"/>
      <c r="BU2593" s="48"/>
    </row>
    <row r="2594" spans="1:73">
      <c r="A2594" s="48"/>
      <c r="E2594" s="48"/>
      <c r="M2594" s="48"/>
      <c r="Q2594" s="48"/>
      <c r="U2594" s="48"/>
      <c r="Y2594" s="48"/>
      <c r="AC2594" s="48"/>
      <c r="AG2594" s="48"/>
      <c r="AK2594" s="45"/>
      <c r="AO2594" s="48"/>
      <c r="AS2594" s="48"/>
      <c r="AW2594" s="48"/>
      <c r="BA2594" s="48"/>
      <c r="BE2594" s="48"/>
      <c r="BI2594" s="48"/>
      <c r="BM2594" s="41">
        <v>45783</v>
      </c>
      <c r="BN2594">
        <v>13.97</v>
      </c>
      <c r="BO2594">
        <v>13.7018</v>
      </c>
      <c r="BQ2594" s="48"/>
      <c r="BU2594" s="48"/>
    </row>
    <row r="2595" spans="1:73">
      <c r="A2595" s="48"/>
      <c r="E2595" s="48"/>
      <c r="M2595" s="48"/>
      <c r="Q2595" s="48"/>
      <c r="U2595" s="48"/>
      <c r="Y2595" s="48"/>
      <c r="AC2595" s="48"/>
      <c r="AG2595" s="48"/>
      <c r="AK2595" s="45"/>
      <c r="AO2595" s="48"/>
      <c r="AS2595" s="48"/>
      <c r="AW2595" s="48"/>
      <c r="BA2595" s="48"/>
      <c r="BE2595" s="48"/>
      <c r="BI2595" s="48"/>
      <c r="BM2595" s="41">
        <v>45784</v>
      </c>
      <c r="BN2595">
        <v>13.97</v>
      </c>
      <c r="BO2595">
        <v>13.7018</v>
      </c>
      <c r="BQ2595" s="48"/>
      <c r="BU2595" s="48"/>
    </row>
    <row r="2596" spans="1:73">
      <c r="A2596" s="48"/>
      <c r="E2596" s="48"/>
      <c r="M2596" s="48"/>
      <c r="Q2596" s="48"/>
      <c r="U2596" s="48"/>
      <c r="Y2596" s="48"/>
      <c r="AC2596" s="48"/>
      <c r="AG2596" s="48"/>
      <c r="AK2596" s="45"/>
      <c r="AO2596" s="48"/>
      <c r="AS2596" s="48"/>
      <c r="AW2596" s="48"/>
      <c r="BA2596" s="48"/>
      <c r="BE2596" s="48"/>
      <c r="BI2596" s="48"/>
      <c r="BM2596" s="41">
        <v>45785</v>
      </c>
      <c r="BN2596">
        <v>13.97</v>
      </c>
      <c r="BO2596">
        <v>13.7018</v>
      </c>
      <c r="BQ2596" s="48"/>
      <c r="BU2596" s="48"/>
    </row>
    <row r="2597" spans="1:73">
      <c r="A2597" s="48"/>
      <c r="E2597" s="48"/>
      <c r="M2597" s="48"/>
      <c r="Q2597" s="48"/>
      <c r="U2597" s="48"/>
      <c r="Y2597" s="48"/>
      <c r="AC2597" s="48"/>
      <c r="AG2597" s="48"/>
      <c r="AK2597" s="45"/>
      <c r="AO2597" s="48"/>
      <c r="AS2597" s="48"/>
      <c r="AW2597" s="48"/>
      <c r="BA2597" s="48"/>
      <c r="BE2597" s="48"/>
      <c r="BI2597" s="48"/>
      <c r="BM2597" s="41">
        <v>45786</v>
      </c>
      <c r="BN2597">
        <v>13.79</v>
      </c>
      <c r="BO2597">
        <v>13.5252</v>
      </c>
      <c r="BQ2597" s="48"/>
      <c r="BU2597" s="48"/>
    </row>
    <row r="2598" spans="1:73">
      <c r="A2598" s="48"/>
      <c r="E2598" s="48"/>
      <c r="M2598" s="48"/>
      <c r="Q2598" s="48"/>
      <c r="U2598" s="48"/>
      <c r="Y2598" s="48"/>
      <c r="AC2598" s="48"/>
      <c r="AG2598" s="48"/>
      <c r="AK2598" s="45"/>
      <c r="AO2598" s="48"/>
      <c r="AS2598" s="48"/>
      <c r="AW2598" s="48"/>
      <c r="BA2598" s="48"/>
      <c r="BE2598" s="48"/>
      <c r="BI2598" s="48"/>
      <c r="BM2598" s="41">
        <v>45789</v>
      </c>
      <c r="BN2598">
        <v>13.75</v>
      </c>
      <c r="BO2598">
        <v>13.486000000000001</v>
      </c>
      <c r="BQ2598" s="48"/>
      <c r="BU2598" s="48"/>
    </row>
    <row r="2599" spans="1:73">
      <c r="A2599" s="48"/>
      <c r="E2599" s="48"/>
      <c r="M2599" s="48"/>
      <c r="Q2599" s="48"/>
      <c r="U2599" s="48"/>
      <c r="Y2599" s="48"/>
      <c r="AC2599" s="48"/>
      <c r="AG2599" s="48"/>
      <c r="AK2599" s="45"/>
      <c r="AO2599" s="48"/>
      <c r="AS2599" s="48"/>
      <c r="AW2599" s="48"/>
      <c r="BA2599" s="48"/>
      <c r="BE2599" s="48"/>
      <c r="BI2599" s="48"/>
      <c r="BM2599" s="41">
        <v>45790</v>
      </c>
      <c r="BN2599">
        <v>13.8</v>
      </c>
      <c r="BO2599">
        <v>13.535</v>
      </c>
      <c r="BQ2599" s="48"/>
      <c r="BU2599" s="48"/>
    </row>
    <row r="2600" spans="1:73">
      <c r="A2600" s="48"/>
      <c r="E2600" s="48"/>
      <c r="M2600" s="48"/>
      <c r="Q2600" s="48"/>
      <c r="U2600" s="48"/>
      <c r="Y2600" s="48"/>
      <c r="AC2600" s="48"/>
      <c r="AG2600" s="48"/>
      <c r="AK2600" s="45"/>
      <c r="AO2600" s="48"/>
      <c r="AS2600" s="48"/>
      <c r="AW2600" s="48"/>
      <c r="BA2600" s="48"/>
      <c r="BE2600" s="48"/>
      <c r="BI2600" s="48"/>
      <c r="BM2600" s="41">
        <v>45791</v>
      </c>
      <c r="BN2600">
        <v>13.75</v>
      </c>
      <c r="BO2600">
        <v>13.486000000000001</v>
      </c>
      <c r="BQ2600" s="48"/>
      <c r="BU2600" s="48"/>
    </row>
    <row r="2601" spans="1:73">
      <c r="A2601" s="48"/>
      <c r="E2601" s="48"/>
      <c r="M2601" s="48"/>
      <c r="Q2601" s="48"/>
      <c r="U2601" s="48"/>
      <c r="Y2601" s="48"/>
      <c r="AC2601" s="48"/>
      <c r="AG2601" s="48"/>
      <c r="AK2601" s="45"/>
      <c r="AO2601" s="48"/>
      <c r="AS2601" s="48"/>
      <c r="AW2601" s="48"/>
      <c r="BA2601" s="48"/>
      <c r="BE2601" s="48"/>
      <c r="BI2601" s="48"/>
      <c r="BM2601" s="41">
        <v>45792</v>
      </c>
      <c r="BN2601">
        <v>13.7</v>
      </c>
      <c r="BO2601">
        <v>13.436999999999999</v>
      </c>
      <c r="BQ2601" s="48"/>
      <c r="BU2601" s="48"/>
    </row>
    <row r="2602" spans="1:73">
      <c r="A2602" s="48"/>
      <c r="E2602" s="48"/>
      <c r="M2602" s="48"/>
      <c r="Q2602" s="48"/>
      <c r="U2602" s="48"/>
      <c r="Y2602" s="48"/>
      <c r="AC2602" s="48"/>
      <c r="AG2602" s="48"/>
      <c r="AK2602" s="45"/>
      <c r="AO2602" s="48"/>
      <c r="AS2602" s="48"/>
      <c r="AW2602" s="48"/>
      <c r="BA2602" s="48"/>
      <c r="BE2602" s="48"/>
      <c r="BI2602" s="48"/>
      <c r="BM2602" s="41">
        <v>45793</v>
      </c>
      <c r="BN2602">
        <v>13.7</v>
      </c>
      <c r="BO2602">
        <v>13.436999999999999</v>
      </c>
      <c r="BQ2602" s="48"/>
      <c r="BU2602" s="48"/>
    </row>
    <row r="2603" spans="1:73">
      <c r="A2603" s="48"/>
      <c r="E2603" s="48"/>
      <c r="M2603" s="48"/>
      <c r="Q2603" s="48"/>
      <c r="U2603" s="48"/>
      <c r="Y2603" s="48"/>
      <c r="AC2603" s="48"/>
      <c r="AG2603" s="48"/>
      <c r="AK2603" s="45"/>
      <c r="AO2603" s="48"/>
      <c r="AS2603" s="48"/>
      <c r="AW2603" s="48"/>
      <c r="BA2603" s="48"/>
      <c r="BE2603" s="48"/>
      <c r="BI2603" s="48"/>
      <c r="BM2603" s="41">
        <v>45796</v>
      </c>
      <c r="BN2603">
        <v>13.7</v>
      </c>
      <c r="BO2603">
        <v>13.436999999999999</v>
      </c>
      <c r="BQ2603" s="48"/>
      <c r="BU2603" s="48"/>
    </row>
    <row r="2604" spans="1:73">
      <c r="A2604" s="48"/>
      <c r="E2604" s="48"/>
      <c r="M2604" s="48"/>
      <c r="Q2604" s="48"/>
      <c r="U2604" s="48"/>
      <c r="Y2604" s="48"/>
      <c r="AC2604" s="48"/>
      <c r="AG2604" s="48"/>
      <c r="AK2604" s="45"/>
      <c r="AO2604" s="48"/>
      <c r="AS2604" s="48"/>
      <c r="AW2604" s="48"/>
      <c r="BA2604" s="48"/>
      <c r="BE2604" s="48"/>
      <c r="BI2604" s="48"/>
      <c r="BM2604" s="41">
        <v>45797</v>
      </c>
      <c r="BN2604">
        <v>13.75</v>
      </c>
      <c r="BO2604">
        <v>13.486000000000001</v>
      </c>
      <c r="BQ2604" s="48"/>
      <c r="BU2604" s="48"/>
    </row>
    <row r="2605" spans="1:73">
      <c r="A2605" s="48"/>
      <c r="E2605" s="48"/>
      <c r="M2605" s="48"/>
      <c r="Q2605" s="48"/>
      <c r="U2605" s="48"/>
      <c r="Y2605" s="48"/>
      <c r="AC2605" s="48"/>
      <c r="AG2605" s="48"/>
      <c r="AK2605" s="45"/>
      <c r="AO2605" s="48"/>
      <c r="AS2605" s="48"/>
      <c r="AW2605" s="48"/>
      <c r="BA2605" s="48"/>
      <c r="BE2605" s="48"/>
      <c r="BI2605" s="48"/>
      <c r="BM2605" s="41">
        <v>45798</v>
      </c>
      <c r="BN2605">
        <v>13.74</v>
      </c>
      <c r="BO2605">
        <v>13.4762</v>
      </c>
      <c r="BQ2605" s="48"/>
      <c r="BU2605" s="48"/>
    </row>
    <row r="2606" spans="1:73">
      <c r="A2606" s="48"/>
      <c r="E2606" s="48"/>
      <c r="M2606" s="48"/>
      <c r="Q2606" s="48"/>
      <c r="U2606" s="48"/>
      <c r="Y2606" s="48"/>
      <c r="AC2606" s="48"/>
      <c r="AG2606" s="48"/>
      <c r="AK2606" s="45"/>
      <c r="AO2606" s="48"/>
      <c r="AS2606" s="48"/>
      <c r="AW2606" s="48"/>
      <c r="BA2606" s="48"/>
      <c r="BE2606" s="48"/>
      <c r="BI2606" s="48"/>
      <c r="BM2606" s="41">
        <v>45799</v>
      </c>
      <c r="BN2606">
        <v>13.74</v>
      </c>
      <c r="BO2606">
        <v>13.4762</v>
      </c>
      <c r="BQ2606" s="48"/>
      <c r="BU2606" s="48"/>
    </row>
    <row r="2607" spans="1:73">
      <c r="A2607" s="48"/>
      <c r="E2607" s="48"/>
      <c r="M2607" s="48"/>
      <c r="Q2607" s="48"/>
      <c r="U2607" s="48"/>
      <c r="Y2607" s="48"/>
      <c r="AC2607" s="48"/>
      <c r="AG2607" s="48"/>
      <c r="AK2607" s="45"/>
      <c r="AO2607" s="48"/>
      <c r="AS2607" s="48"/>
      <c r="AW2607" s="48"/>
      <c r="BA2607" s="48"/>
      <c r="BE2607" s="48"/>
      <c r="BI2607" s="48"/>
      <c r="BM2607" s="41">
        <v>45800</v>
      </c>
      <c r="BN2607">
        <v>13.66</v>
      </c>
      <c r="BO2607">
        <v>13.3977</v>
      </c>
      <c r="BQ2607" s="48"/>
      <c r="BU2607" s="48"/>
    </row>
    <row r="2608" spans="1:73">
      <c r="A2608" s="48"/>
      <c r="E2608" s="48"/>
      <c r="M2608" s="48"/>
      <c r="Q2608" s="48"/>
      <c r="U2608" s="48"/>
      <c r="Y2608" s="48"/>
      <c r="AC2608" s="48"/>
      <c r="AG2608" s="48"/>
      <c r="AK2608" s="45"/>
      <c r="AO2608" s="48"/>
      <c r="AS2608" s="48"/>
      <c r="AW2608" s="48"/>
      <c r="BA2608" s="48"/>
      <c r="BE2608" s="48"/>
      <c r="BI2608" s="48"/>
      <c r="BM2608" s="41">
        <v>45803</v>
      </c>
      <c r="BN2608">
        <v>13.7</v>
      </c>
      <c r="BO2608">
        <v>13.436999999999999</v>
      </c>
      <c r="BQ2608" s="48"/>
      <c r="BU2608" s="48"/>
    </row>
    <row r="2609" spans="1:73">
      <c r="A2609" s="48"/>
      <c r="E2609" s="48"/>
      <c r="M2609" s="48"/>
      <c r="Q2609" s="48"/>
      <c r="U2609" s="48"/>
      <c r="Y2609" s="48"/>
      <c r="AC2609" s="48"/>
      <c r="AG2609" s="48"/>
      <c r="AK2609" s="45"/>
      <c r="AO2609" s="48"/>
      <c r="AS2609" s="48"/>
      <c r="AW2609" s="48"/>
      <c r="BA2609" s="48"/>
      <c r="BE2609" s="48"/>
      <c r="BI2609" s="48"/>
      <c r="BM2609" s="41">
        <v>45804</v>
      </c>
      <c r="BN2609">
        <v>13.75</v>
      </c>
      <c r="BO2609">
        <v>13.486000000000001</v>
      </c>
      <c r="BQ2609" s="48"/>
      <c r="BU2609" s="48"/>
    </row>
    <row r="2610" spans="1:73">
      <c r="A2610" s="48"/>
      <c r="E2610" s="48"/>
      <c r="M2610" s="48"/>
      <c r="Q2610" s="48"/>
      <c r="U2610" s="48"/>
      <c r="Y2610" s="48"/>
      <c r="AC2610" s="48"/>
      <c r="AG2610" s="48"/>
      <c r="AK2610" s="45"/>
      <c r="AO2610" s="48"/>
      <c r="AS2610" s="48"/>
      <c r="AW2610" s="48"/>
      <c r="BA2610" s="48"/>
      <c r="BE2610" s="48"/>
      <c r="BI2610" s="48"/>
      <c r="BM2610" s="41">
        <v>45805</v>
      </c>
      <c r="BN2610">
        <v>13.8</v>
      </c>
      <c r="BO2610">
        <v>13.535</v>
      </c>
      <c r="BQ2610" s="48"/>
      <c r="BU2610" s="48"/>
    </row>
    <row r="2611" spans="1:73">
      <c r="A2611" s="48"/>
      <c r="E2611" s="48"/>
      <c r="M2611" s="48"/>
      <c r="Q2611" s="48"/>
      <c r="U2611" s="48"/>
      <c r="Y2611" s="48"/>
      <c r="AC2611" s="48"/>
      <c r="AG2611" s="48"/>
      <c r="AK2611" s="45"/>
      <c r="AO2611" s="48"/>
      <c r="AS2611" s="48"/>
      <c r="AW2611" s="48"/>
      <c r="BA2611" s="48"/>
      <c r="BE2611" s="48"/>
      <c r="BI2611" s="48"/>
      <c r="BM2611" s="41">
        <v>45806</v>
      </c>
      <c r="BN2611">
        <v>13.72</v>
      </c>
      <c r="BO2611">
        <v>13.4566</v>
      </c>
      <c r="BQ2611" s="48"/>
      <c r="BU2611" s="48"/>
    </row>
    <row r="2612" spans="1:73">
      <c r="A2612" s="48"/>
      <c r="E2612" s="48"/>
      <c r="M2612" s="48"/>
      <c r="Q2612" s="48"/>
      <c r="U2612" s="48"/>
      <c r="Y2612" s="48"/>
      <c r="AC2612" s="48"/>
      <c r="AG2612" s="48"/>
      <c r="AK2612" s="45"/>
      <c r="AO2612" s="48"/>
      <c r="AS2612" s="48"/>
      <c r="AW2612" s="48"/>
      <c r="BA2612" s="48"/>
      <c r="BE2612" s="48"/>
      <c r="BI2612" s="48"/>
      <c r="BM2612" s="41">
        <v>45807</v>
      </c>
      <c r="BN2612">
        <v>13.75</v>
      </c>
      <c r="BO2612">
        <v>13.486000000000001</v>
      </c>
      <c r="BQ2612" s="48"/>
      <c r="BU2612" s="48"/>
    </row>
    <row r="2613" spans="1:73">
      <c r="A2613" s="48"/>
      <c r="E2613" s="48"/>
      <c r="M2613" s="48"/>
      <c r="Q2613" s="48"/>
      <c r="U2613" s="48"/>
      <c r="Y2613" s="48"/>
      <c r="AC2613" s="48"/>
      <c r="AG2613" s="48"/>
      <c r="AK2613" s="45"/>
      <c r="AO2613" s="48"/>
      <c r="AS2613" s="48"/>
      <c r="AW2613" s="48"/>
      <c r="BA2613" s="48"/>
      <c r="BE2613" s="48"/>
      <c r="BI2613" s="48"/>
      <c r="BM2613" s="41">
        <v>45810</v>
      </c>
      <c r="BN2613">
        <v>13.74</v>
      </c>
      <c r="BO2613">
        <v>13.4762</v>
      </c>
      <c r="BQ2613" s="48"/>
      <c r="BU2613" s="48"/>
    </row>
    <row r="2614" spans="1:73">
      <c r="A2614" s="48"/>
      <c r="E2614" s="48"/>
      <c r="M2614" s="48"/>
      <c r="Q2614" s="48"/>
      <c r="U2614" s="48"/>
      <c r="Y2614" s="48"/>
      <c r="AC2614" s="48"/>
      <c r="AG2614" s="48"/>
      <c r="AK2614" s="45"/>
      <c r="AO2614" s="48"/>
      <c r="AS2614" s="48"/>
      <c r="AW2614" s="48"/>
      <c r="BA2614" s="48"/>
      <c r="BE2614" s="48"/>
      <c r="BI2614" s="48"/>
      <c r="BM2614" s="41">
        <v>45811</v>
      </c>
      <c r="BN2614">
        <v>13.7</v>
      </c>
      <c r="BO2614">
        <v>13.436999999999999</v>
      </c>
      <c r="BQ2614" s="48"/>
      <c r="BU2614" s="48"/>
    </row>
    <row r="2615" spans="1:73">
      <c r="A2615" s="48"/>
      <c r="E2615" s="48"/>
      <c r="M2615" s="48"/>
      <c r="Q2615" s="48"/>
      <c r="U2615" s="48"/>
      <c r="Y2615" s="48"/>
      <c r="AC2615" s="48"/>
      <c r="AG2615" s="48"/>
      <c r="AK2615" s="45"/>
      <c r="AO2615" s="48"/>
      <c r="AS2615" s="48"/>
      <c r="AW2615" s="48"/>
      <c r="BA2615" s="48"/>
      <c r="BE2615" s="48"/>
      <c r="BI2615" s="48"/>
      <c r="BM2615" s="41">
        <v>45812</v>
      </c>
      <c r="BN2615">
        <v>13.69</v>
      </c>
      <c r="BO2615">
        <v>13.427199999999999</v>
      </c>
      <c r="BQ2615" s="48"/>
      <c r="BU2615" s="48"/>
    </row>
    <row r="2616" spans="1:73">
      <c r="A2616" s="48"/>
      <c r="E2616" s="48"/>
      <c r="M2616" s="48"/>
      <c r="Q2616" s="48"/>
      <c r="U2616" s="48"/>
      <c r="Y2616" s="48"/>
      <c r="AC2616" s="48"/>
      <c r="AG2616" s="48"/>
      <c r="AK2616" s="45"/>
      <c r="AO2616" s="48"/>
      <c r="AS2616" s="48"/>
      <c r="AW2616" s="48"/>
      <c r="BA2616" s="48"/>
      <c r="BE2616" s="48"/>
      <c r="BI2616" s="48"/>
      <c r="BM2616" s="41">
        <v>45813</v>
      </c>
      <c r="BN2616">
        <v>13.6</v>
      </c>
      <c r="BO2616">
        <v>13.338900000000001</v>
      </c>
      <c r="BQ2616" s="48"/>
      <c r="BU2616" s="48"/>
    </row>
    <row r="2617" spans="1:73">
      <c r="A2617" s="48"/>
      <c r="E2617" s="48"/>
      <c r="M2617" s="48"/>
      <c r="Q2617" s="48"/>
      <c r="U2617" s="48"/>
      <c r="Y2617" s="48"/>
      <c r="AC2617" s="48"/>
      <c r="AG2617" s="48"/>
      <c r="AK2617" s="45"/>
      <c r="AO2617" s="48"/>
      <c r="AS2617" s="48"/>
      <c r="AW2617" s="48"/>
      <c r="BA2617" s="48"/>
      <c r="BE2617" s="48"/>
      <c r="BI2617" s="48"/>
      <c r="BM2617" s="41">
        <v>45817</v>
      </c>
      <c r="BN2617">
        <v>13.55</v>
      </c>
      <c r="BO2617">
        <v>13.2898</v>
      </c>
      <c r="BQ2617" s="48"/>
      <c r="BU2617" s="48"/>
    </row>
    <row r="2618" spans="1:73">
      <c r="A2618" s="48"/>
      <c r="E2618" s="48"/>
      <c r="M2618" s="48"/>
      <c r="Q2618" s="48"/>
      <c r="U2618" s="48"/>
      <c r="Y2618" s="48"/>
      <c r="AC2618" s="48"/>
      <c r="AG2618" s="48"/>
      <c r="AK2618" s="45"/>
      <c r="AO2618" s="48"/>
      <c r="AS2618" s="48"/>
      <c r="AW2618" s="48"/>
      <c r="BA2618" s="48"/>
      <c r="BE2618" s="48"/>
      <c r="BI2618" s="48"/>
      <c r="BM2618" s="41">
        <v>45818</v>
      </c>
      <c r="BN2618">
        <v>13.6</v>
      </c>
      <c r="BO2618">
        <v>13.338900000000001</v>
      </c>
      <c r="BQ2618" s="48"/>
      <c r="BU2618" s="48"/>
    </row>
    <row r="2619" spans="1:73">
      <c r="A2619" s="48"/>
      <c r="E2619" s="48"/>
      <c r="M2619" s="48"/>
      <c r="Q2619" s="48"/>
      <c r="U2619" s="48"/>
      <c r="Y2619" s="48"/>
      <c r="AC2619" s="48"/>
      <c r="AG2619" s="48"/>
      <c r="AK2619" s="45"/>
      <c r="AO2619" s="48"/>
      <c r="AS2619" s="48"/>
      <c r="AW2619" s="48"/>
      <c r="BA2619" s="48"/>
      <c r="BE2619" s="48"/>
      <c r="BI2619" s="48"/>
      <c r="BM2619" s="41">
        <v>45819</v>
      </c>
      <c r="BN2619">
        <v>13.6</v>
      </c>
      <c r="BO2619">
        <v>13.338900000000001</v>
      </c>
      <c r="BQ2619" s="48"/>
      <c r="BU2619" s="48"/>
    </row>
    <row r="2620" spans="1:73">
      <c r="A2620" s="48"/>
      <c r="E2620" s="48"/>
      <c r="M2620" s="48"/>
      <c r="Q2620" s="48"/>
      <c r="U2620" s="48"/>
      <c r="Y2620" s="48"/>
      <c r="AC2620" s="48"/>
      <c r="AG2620" s="48"/>
      <c r="AK2620" s="45"/>
      <c r="AO2620" s="48"/>
      <c r="AS2620" s="48"/>
      <c r="AW2620" s="48"/>
      <c r="BA2620" s="48"/>
      <c r="BE2620" s="48"/>
      <c r="BI2620" s="48"/>
      <c r="BM2620" s="41">
        <v>45820</v>
      </c>
      <c r="BN2620">
        <v>13.56</v>
      </c>
      <c r="BO2620">
        <v>13.2996</v>
      </c>
      <c r="BQ2620" s="48"/>
      <c r="BU2620" s="48"/>
    </row>
    <row r="2621" spans="1:73">
      <c r="A2621" s="48"/>
      <c r="E2621" s="48"/>
      <c r="M2621" s="48"/>
      <c r="Q2621" s="48"/>
      <c r="U2621" s="48"/>
      <c r="Y2621" s="48"/>
      <c r="AC2621" s="48"/>
      <c r="AG2621" s="48"/>
      <c r="AK2621" s="45"/>
      <c r="AO2621" s="48"/>
      <c r="AS2621" s="48"/>
      <c r="AW2621" s="48"/>
      <c r="BA2621" s="48"/>
      <c r="BE2621" s="48"/>
      <c r="BI2621" s="48"/>
      <c r="BM2621" s="41">
        <v>45821</v>
      </c>
      <c r="BN2621">
        <v>13.45</v>
      </c>
      <c r="BO2621">
        <v>13.191800000000001</v>
      </c>
      <c r="BQ2621" s="48"/>
      <c r="BU2621" s="48"/>
    </row>
    <row r="2622" spans="1:73">
      <c r="A2622" s="48"/>
      <c r="E2622" s="48"/>
      <c r="M2622" s="48"/>
      <c r="Q2622" s="48"/>
      <c r="U2622" s="48"/>
      <c r="Y2622" s="48"/>
      <c r="AC2622" s="48"/>
      <c r="AG2622" s="48"/>
      <c r="AK2622" s="45"/>
      <c r="AO2622" s="48"/>
      <c r="AS2622" s="48"/>
      <c r="AW2622" s="48"/>
      <c r="BA2622" s="48"/>
      <c r="BE2622" s="48"/>
      <c r="BI2622" s="48"/>
      <c r="BM2622" s="41">
        <v>45824</v>
      </c>
      <c r="BN2622">
        <v>13.45</v>
      </c>
      <c r="BO2622">
        <v>13.191800000000001</v>
      </c>
      <c r="BQ2622" s="48"/>
      <c r="BU2622" s="48"/>
    </row>
    <row r="2623" spans="1:73">
      <c r="A2623" s="48"/>
      <c r="E2623" s="48"/>
      <c r="M2623" s="48"/>
      <c r="Q2623" s="48"/>
      <c r="U2623" s="48"/>
      <c r="Y2623" s="48"/>
      <c r="AC2623" s="48"/>
      <c r="AG2623" s="48"/>
      <c r="AK2623" s="45"/>
      <c r="AO2623" s="48"/>
      <c r="AS2623" s="48"/>
      <c r="AW2623" s="48"/>
      <c r="BA2623" s="48"/>
      <c r="BE2623" s="48"/>
      <c r="BI2623" s="48"/>
      <c r="BM2623" s="41">
        <v>45825</v>
      </c>
      <c r="BN2623">
        <v>13.35</v>
      </c>
      <c r="BO2623">
        <v>13.0937</v>
      </c>
      <c r="BQ2623" s="48"/>
      <c r="BU2623" s="48"/>
    </row>
    <row r="2624" spans="1:73">
      <c r="A2624" s="48"/>
      <c r="E2624" s="48"/>
      <c r="M2624" s="48"/>
      <c r="Q2624" s="48"/>
      <c r="U2624" s="48"/>
      <c r="Y2624" s="48"/>
      <c r="AC2624" s="48"/>
      <c r="AG2624" s="48"/>
      <c r="AK2624" s="45"/>
      <c r="AO2624" s="48"/>
      <c r="AS2624" s="48"/>
      <c r="AW2624" s="48"/>
      <c r="BA2624" s="48"/>
      <c r="BE2624" s="48"/>
      <c r="BI2624" s="48"/>
      <c r="BM2624" s="41">
        <v>45826</v>
      </c>
      <c r="BN2624">
        <v>13.44</v>
      </c>
      <c r="BO2624">
        <v>13.182</v>
      </c>
      <c r="BQ2624" s="48"/>
      <c r="BU2624" s="48"/>
    </row>
    <row r="2625" spans="1:73">
      <c r="A2625" s="48"/>
      <c r="E2625" s="48"/>
      <c r="M2625" s="48"/>
      <c r="Q2625" s="48"/>
      <c r="U2625" s="48"/>
      <c r="Y2625" s="48"/>
      <c r="AC2625" s="48"/>
      <c r="AG2625" s="48"/>
      <c r="AK2625" s="45"/>
      <c r="AO2625" s="48"/>
      <c r="AS2625" s="48"/>
      <c r="AW2625" s="48"/>
      <c r="BA2625" s="48"/>
      <c r="BE2625" s="48"/>
      <c r="BI2625" s="48"/>
      <c r="BM2625" s="41">
        <v>45827</v>
      </c>
      <c r="BN2625">
        <v>13.44</v>
      </c>
      <c r="BO2625">
        <v>13.182</v>
      </c>
      <c r="BQ2625" s="48"/>
      <c r="BU2625" s="48"/>
    </row>
    <row r="2626" spans="1:73">
      <c r="A2626" s="48"/>
      <c r="E2626" s="48"/>
      <c r="M2626" s="48"/>
      <c r="Q2626" s="48"/>
      <c r="U2626" s="48"/>
      <c r="Y2626" s="48"/>
      <c r="AC2626" s="48"/>
      <c r="AG2626" s="48"/>
      <c r="AK2626" s="45"/>
      <c r="AO2626" s="48"/>
      <c r="AS2626" s="48"/>
      <c r="AW2626" s="48"/>
      <c r="BA2626" s="48"/>
      <c r="BE2626" s="48"/>
      <c r="BI2626" s="48"/>
      <c r="BM2626" s="41">
        <v>45828</v>
      </c>
      <c r="BN2626">
        <v>13.49</v>
      </c>
      <c r="BO2626">
        <v>13.231</v>
      </c>
      <c r="BQ2626" s="48"/>
      <c r="BU2626" s="48"/>
    </row>
    <row r="2627" spans="1:73">
      <c r="A2627" s="48"/>
      <c r="E2627" s="48"/>
      <c r="M2627" s="48"/>
      <c r="Q2627" s="48"/>
      <c r="U2627" s="48"/>
      <c r="Y2627" s="48"/>
      <c r="AC2627" s="48"/>
      <c r="AG2627" s="48"/>
      <c r="AK2627" s="45"/>
      <c r="AO2627" s="48"/>
      <c r="AS2627" s="48"/>
      <c r="AW2627" s="48"/>
      <c r="BA2627" s="48"/>
      <c r="BE2627" s="48"/>
      <c r="BI2627" s="48"/>
      <c r="BM2627" s="41">
        <v>45831</v>
      </c>
      <c r="BN2627">
        <v>13.14</v>
      </c>
      <c r="BO2627">
        <v>12.887700000000001</v>
      </c>
      <c r="BQ2627" s="48"/>
      <c r="BU2627" s="48"/>
    </row>
    <row r="2628" spans="1:73">
      <c r="A2628" s="48"/>
      <c r="E2628" s="48"/>
      <c r="M2628" s="48"/>
      <c r="Q2628" s="48"/>
      <c r="U2628" s="48"/>
      <c r="Y2628" s="48"/>
      <c r="AC2628" s="48"/>
      <c r="AG2628" s="48"/>
      <c r="AK2628" s="45"/>
      <c r="AO2628" s="48"/>
      <c r="AS2628" s="48"/>
      <c r="AW2628" s="48"/>
      <c r="BA2628" s="48"/>
      <c r="BE2628" s="48"/>
      <c r="BI2628" s="48"/>
      <c r="BM2628" s="41">
        <v>45832</v>
      </c>
      <c r="BN2628">
        <v>13.15</v>
      </c>
      <c r="BO2628">
        <v>12.897500000000001</v>
      </c>
      <c r="BQ2628" s="48"/>
      <c r="BU2628" s="48"/>
    </row>
    <row r="2629" spans="1:73">
      <c r="A2629" s="48"/>
      <c r="E2629" s="48"/>
      <c r="M2629" s="48"/>
      <c r="Q2629" s="48"/>
      <c r="U2629" s="48"/>
      <c r="Y2629" s="48"/>
      <c r="AC2629" s="48"/>
      <c r="AG2629" s="48"/>
      <c r="AK2629" s="45"/>
      <c r="AO2629" s="48"/>
      <c r="AS2629" s="48"/>
      <c r="AW2629" s="48"/>
      <c r="BA2629" s="48"/>
      <c r="BE2629" s="48"/>
      <c r="BI2629" s="48"/>
      <c r="BM2629" s="41">
        <v>45833</v>
      </c>
      <c r="BN2629">
        <v>13.36</v>
      </c>
      <c r="BO2629">
        <v>13.1035</v>
      </c>
      <c r="BQ2629" s="48"/>
      <c r="BU2629" s="48"/>
    </row>
    <row r="2630" spans="1:73">
      <c r="A2630" s="48"/>
      <c r="E2630" s="48"/>
      <c r="M2630" s="48"/>
      <c r="Q2630" s="48"/>
      <c r="U2630" s="48"/>
      <c r="Y2630" s="48"/>
      <c r="AC2630" s="48"/>
      <c r="AG2630" s="48"/>
      <c r="AK2630" s="45"/>
      <c r="AO2630" s="48"/>
      <c r="AS2630" s="48"/>
      <c r="AW2630" s="48"/>
      <c r="BA2630" s="48"/>
      <c r="BE2630" s="48"/>
      <c r="BI2630" s="48"/>
      <c r="BM2630" s="41">
        <v>45835</v>
      </c>
      <c r="BN2630">
        <v>13.3</v>
      </c>
      <c r="BO2630">
        <v>13.044600000000001</v>
      </c>
      <c r="BQ2630" s="48"/>
      <c r="BU2630" s="48"/>
    </row>
    <row r="2631" spans="1:73">
      <c r="A2631" s="48"/>
      <c r="E2631" s="48"/>
      <c r="M2631" s="48"/>
      <c r="Q2631" s="48"/>
      <c r="U2631" s="48"/>
      <c r="Y2631" s="48"/>
      <c r="AC2631" s="48"/>
      <c r="AG2631" s="48"/>
      <c r="AK2631" s="45"/>
      <c r="AO2631" s="48"/>
      <c r="AS2631" s="48"/>
      <c r="AW2631" s="48"/>
      <c r="BA2631" s="48"/>
      <c r="BE2631" s="48"/>
      <c r="BI2631" s="48"/>
      <c r="BM2631" s="41">
        <v>45838</v>
      </c>
      <c r="BN2631">
        <v>13.3</v>
      </c>
      <c r="BO2631">
        <v>13.044600000000001</v>
      </c>
      <c r="BQ2631" s="48"/>
      <c r="BU2631" s="48"/>
    </row>
    <row r="2632" spans="1:73">
      <c r="A2632" s="48"/>
      <c r="E2632" s="48"/>
      <c r="M2632" s="48"/>
      <c r="Q2632" s="48"/>
      <c r="U2632" s="48"/>
      <c r="Y2632" s="48"/>
      <c r="AC2632" s="48"/>
      <c r="AG2632" s="48"/>
      <c r="AK2632" s="45"/>
      <c r="AO2632" s="48"/>
      <c r="AS2632" s="48"/>
      <c r="AW2632" s="48"/>
      <c r="BA2632" s="48"/>
      <c r="BE2632" s="48"/>
      <c r="BI2632" s="48"/>
      <c r="BM2632" s="41">
        <v>45839</v>
      </c>
      <c r="BN2632">
        <v>13.2</v>
      </c>
      <c r="BO2632">
        <v>12.9466</v>
      </c>
      <c r="BQ2632" s="48"/>
      <c r="BU2632" s="48"/>
    </row>
    <row r="2633" spans="1:73">
      <c r="A2633" s="48"/>
      <c r="E2633" s="48"/>
      <c r="M2633" s="48"/>
      <c r="Q2633" s="48"/>
      <c r="U2633" s="48"/>
      <c r="Y2633" s="48"/>
      <c r="AC2633" s="48"/>
      <c r="AG2633" s="48"/>
      <c r="AK2633" s="45"/>
      <c r="AO2633" s="48"/>
      <c r="AS2633" s="48"/>
      <c r="AW2633" s="48"/>
      <c r="BA2633" s="48"/>
      <c r="BE2633" s="48"/>
      <c r="BI2633" s="48"/>
      <c r="BM2633" s="41">
        <v>45840</v>
      </c>
      <c r="BN2633">
        <v>13.2</v>
      </c>
      <c r="BO2633">
        <v>12.9466</v>
      </c>
      <c r="BQ2633" s="48"/>
      <c r="BU2633" s="48"/>
    </row>
    <row r="2634" spans="1:73">
      <c r="A2634" s="48"/>
      <c r="E2634" s="48"/>
      <c r="M2634" s="48"/>
      <c r="Q2634" s="48"/>
      <c r="U2634" s="48"/>
      <c r="Y2634" s="48"/>
      <c r="AC2634" s="48"/>
      <c r="AG2634" s="48"/>
      <c r="AK2634" s="45"/>
      <c r="AO2634" s="48"/>
      <c r="AS2634" s="48"/>
      <c r="AW2634" s="48"/>
      <c r="BA2634" s="48"/>
      <c r="BE2634" s="48"/>
      <c r="BI2634" s="48"/>
      <c r="BM2634" s="41">
        <v>45841</v>
      </c>
      <c r="BN2634">
        <v>13.25</v>
      </c>
      <c r="BO2634">
        <v>12.9956</v>
      </c>
      <c r="BQ2634" s="48"/>
      <c r="BU2634" s="48"/>
    </row>
    <row r="2635" spans="1:73">
      <c r="A2635" s="48"/>
      <c r="E2635" s="48"/>
      <c r="M2635" s="48"/>
      <c r="Q2635" s="48"/>
      <c r="U2635" s="48"/>
      <c r="Y2635" s="48"/>
      <c r="AC2635" s="48"/>
      <c r="AG2635" s="48"/>
      <c r="AK2635" s="45"/>
      <c r="AO2635" s="48"/>
      <c r="AS2635" s="48"/>
      <c r="AW2635" s="48"/>
      <c r="BA2635" s="48"/>
      <c r="BE2635" s="48"/>
      <c r="BI2635" s="48"/>
      <c r="BM2635" s="41">
        <v>45842</v>
      </c>
      <c r="BN2635">
        <v>13.25</v>
      </c>
      <c r="BO2635">
        <v>12.9956</v>
      </c>
      <c r="BQ2635" s="48"/>
      <c r="BU2635" s="48"/>
    </row>
    <row r="2636" spans="1:73">
      <c r="A2636" s="48"/>
      <c r="E2636" s="48"/>
      <c r="M2636" s="48"/>
      <c r="Q2636" s="48"/>
      <c r="U2636" s="48"/>
      <c r="Y2636" s="48"/>
      <c r="AC2636" s="48"/>
      <c r="AG2636" s="48"/>
      <c r="AK2636" s="45"/>
      <c r="AO2636" s="48"/>
      <c r="AS2636" s="48"/>
      <c r="AW2636" s="48"/>
      <c r="BA2636" s="48"/>
      <c r="BE2636" s="48"/>
      <c r="BI2636" s="48"/>
      <c r="BM2636" s="41">
        <v>45845</v>
      </c>
      <c r="BN2636">
        <v>13.25</v>
      </c>
      <c r="BO2636">
        <v>12.9956</v>
      </c>
      <c r="BQ2636" s="48"/>
      <c r="BU2636" s="48"/>
    </row>
    <row r="2637" spans="1:73">
      <c r="A2637" s="48"/>
      <c r="E2637" s="48"/>
      <c r="M2637" s="48"/>
      <c r="Q2637" s="48"/>
      <c r="U2637" s="48"/>
      <c r="Y2637" s="48"/>
      <c r="AC2637" s="48"/>
      <c r="AG2637" s="48"/>
      <c r="AK2637" s="45"/>
      <c r="AO2637" s="48"/>
      <c r="AS2637" s="48"/>
      <c r="AW2637" s="48"/>
      <c r="BA2637" s="48"/>
      <c r="BE2637" s="48"/>
      <c r="BI2637" s="48"/>
      <c r="BM2637" s="41">
        <v>45846</v>
      </c>
      <c r="BN2637">
        <v>13.25</v>
      </c>
      <c r="BO2637">
        <v>12.9956</v>
      </c>
      <c r="BQ2637" s="48"/>
      <c r="BU2637" s="48"/>
    </row>
    <row r="2638" spans="1:73">
      <c r="A2638" s="48"/>
      <c r="E2638" s="48"/>
      <c r="M2638" s="48"/>
      <c r="Q2638" s="48"/>
      <c r="U2638" s="48"/>
      <c r="Y2638" s="48"/>
      <c r="AC2638" s="48"/>
      <c r="AG2638" s="48"/>
      <c r="AK2638" s="45"/>
      <c r="AO2638" s="48"/>
      <c r="AS2638" s="48"/>
      <c r="AW2638" s="48"/>
      <c r="BA2638" s="48"/>
      <c r="BE2638" s="48"/>
      <c r="BI2638" s="48"/>
      <c r="BM2638" s="41">
        <v>45847</v>
      </c>
      <c r="BN2638">
        <v>13.2</v>
      </c>
      <c r="BO2638">
        <v>12.9466</v>
      </c>
      <c r="BQ2638" s="48"/>
      <c r="BU2638" s="48"/>
    </row>
    <row r="2639" spans="1:73">
      <c r="A2639" s="48"/>
      <c r="E2639" s="48"/>
      <c r="M2639" s="48"/>
      <c r="Q2639" s="48"/>
      <c r="U2639" s="48"/>
      <c r="Y2639" s="48"/>
      <c r="AC2639" s="48"/>
      <c r="AG2639" s="48"/>
      <c r="AK2639" s="45"/>
      <c r="AO2639" s="48"/>
      <c r="AS2639" s="48"/>
      <c r="AW2639" s="48"/>
      <c r="BA2639" s="48"/>
      <c r="BE2639" s="48"/>
      <c r="BI2639" s="48"/>
      <c r="BM2639" s="41">
        <v>45848</v>
      </c>
      <c r="BN2639">
        <v>13.2</v>
      </c>
      <c r="BO2639">
        <v>12.9466</v>
      </c>
      <c r="BQ2639" s="48"/>
      <c r="BU2639" s="48"/>
    </row>
    <row r="2640" spans="1:73">
      <c r="A2640" s="48"/>
      <c r="E2640" s="48"/>
      <c r="M2640" s="48"/>
      <c r="Q2640" s="48"/>
      <c r="U2640" s="48"/>
      <c r="Y2640" s="48"/>
      <c r="AC2640" s="48"/>
      <c r="AG2640" s="48"/>
      <c r="AK2640" s="45"/>
      <c r="AO2640" s="48"/>
      <c r="AS2640" s="48"/>
      <c r="AW2640" s="48"/>
      <c r="BA2640" s="48"/>
      <c r="BE2640" s="48"/>
      <c r="BI2640" s="48"/>
      <c r="BM2640" s="41">
        <v>45849</v>
      </c>
      <c r="BN2640">
        <v>13.15</v>
      </c>
      <c r="BO2640">
        <v>12.897500000000001</v>
      </c>
      <c r="BQ2640" s="48"/>
      <c r="BU2640" s="48"/>
    </row>
    <row r="2641" spans="1:73">
      <c r="A2641" s="48"/>
      <c r="E2641" s="48"/>
      <c r="M2641" s="48"/>
      <c r="Q2641" s="48"/>
      <c r="U2641" s="48"/>
      <c r="Y2641" s="48"/>
      <c r="AC2641" s="48"/>
      <c r="AG2641" s="48"/>
      <c r="AK2641" s="45"/>
      <c r="AO2641" s="48"/>
      <c r="AS2641" s="48"/>
      <c r="AW2641" s="48"/>
      <c r="BA2641" s="48"/>
      <c r="BE2641" s="48"/>
      <c r="BI2641" s="48"/>
      <c r="BM2641" s="41">
        <v>45852</v>
      </c>
      <c r="BN2641">
        <v>13.08</v>
      </c>
      <c r="BO2641">
        <v>12.828900000000001</v>
      </c>
      <c r="BQ2641" s="48"/>
      <c r="BU2641" s="48"/>
    </row>
    <row r="2642" spans="1:73">
      <c r="A2642" s="48"/>
      <c r="E2642" s="48"/>
      <c r="M2642" s="48"/>
      <c r="Q2642" s="48"/>
      <c r="U2642" s="48"/>
      <c r="Y2642" s="48"/>
      <c r="AC2642" s="48"/>
      <c r="AG2642" s="48"/>
      <c r="AK2642" s="45"/>
      <c r="AO2642" s="48"/>
      <c r="AS2642" s="48"/>
      <c r="AW2642" s="48"/>
      <c r="BA2642" s="48"/>
      <c r="BE2642" s="48"/>
      <c r="BI2642" s="48"/>
      <c r="BM2642" s="41">
        <v>45853</v>
      </c>
      <c r="BN2642">
        <v>13.17</v>
      </c>
      <c r="BO2642">
        <v>12.9171</v>
      </c>
      <c r="BQ2642" s="48"/>
      <c r="BU2642" s="48"/>
    </row>
    <row r="2643" spans="1:73">
      <c r="A2643" s="48"/>
      <c r="E2643" s="48"/>
      <c r="M2643" s="48"/>
      <c r="Q2643" s="48"/>
      <c r="U2643" s="48"/>
      <c r="Y2643" s="48"/>
      <c r="AC2643" s="48"/>
      <c r="AG2643" s="48"/>
      <c r="AK2643" s="45"/>
      <c r="AO2643" s="48"/>
      <c r="AS2643" s="48"/>
      <c r="AW2643" s="48"/>
      <c r="BA2643" s="48"/>
      <c r="BE2643" s="48"/>
      <c r="BI2643" s="48"/>
      <c r="BM2643" s="41">
        <v>45854</v>
      </c>
      <c r="BN2643">
        <v>13.15</v>
      </c>
      <c r="BO2643">
        <v>12.897500000000001</v>
      </c>
      <c r="BQ2643" s="48"/>
      <c r="BU2643" s="48"/>
    </row>
    <row r="2644" spans="1:73">
      <c r="A2644" s="48"/>
      <c r="E2644" s="48"/>
      <c r="M2644" s="48"/>
      <c r="Q2644" s="48"/>
      <c r="U2644" s="48"/>
      <c r="Y2644" s="48"/>
      <c r="AC2644" s="48"/>
      <c r="AG2644" s="48"/>
      <c r="AK2644" s="45"/>
      <c r="AO2644" s="48"/>
      <c r="AS2644" s="48"/>
      <c r="AW2644" s="48"/>
      <c r="BA2644" s="48"/>
      <c r="BE2644" s="48"/>
      <c r="BI2644" s="48"/>
      <c r="BM2644" s="41">
        <v>45855</v>
      </c>
      <c r="BN2644">
        <v>13.15</v>
      </c>
      <c r="BO2644">
        <v>12.897500000000001</v>
      </c>
      <c r="BQ2644" s="48"/>
      <c r="BU2644" s="48"/>
    </row>
    <row r="2645" spans="1:73">
      <c r="A2645" s="48"/>
      <c r="E2645" s="48"/>
      <c r="M2645" s="48"/>
      <c r="Q2645" s="48"/>
      <c r="U2645" s="48"/>
      <c r="Y2645" s="48"/>
      <c r="AC2645" s="48"/>
      <c r="AG2645" s="48"/>
      <c r="AK2645" s="45"/>
      <c r="AO2645" s="48"/>
      <c r="AS2645" s="48"/>
      <c r="AW2645" s="48"/>
      <c r="BA2645" s="48"/>
      <c r="BE2645" s="48"/>
      <c r="BI2645" s="48"/>
      <c r="BM2645" s="41">
        <v>45856</v>
      </c>
      <c r="BN2645">
        <v>13.1</v>
      </c>
      <c r="BO2645">
        <v>12.8485</v>
      </c>
      <c r="BQ2645" s="48"/>
      <c r="BU2645" s="48"/>
    </row>
    <row r="2646" spans="1:73">
      <c r="A2646" s="48"/>
      <c r="E2646" s="48"/>
      <c r="M2646" s="48"/>
      <c r="Q2646" s="48"/>
      <c r="U2646" s="48"/>
      <c r="Y2646" s="48"/>
      <c r="AC2646" s="48"/>
      <c r="AG2646" s="48"/>
      <c r="AK2646" s="45"/>
      <c r="AO2646" s="48"/>
      <c r="AS2646" s="48"/>
      <c r="AW2646" s="48"/>
      <c r="BA2646" s="48"/>
      <c r="BE2646" s="48"/>
      <c r="BI2646" s="48"/>
      <c r="BM2646" s="41">
        <v>45859</v>
      </c>
      <c r="BN2646">
        <v>13.15</v>
      </c>
      <c r="BO2646">
        <v>12.897500000000001</v>
      </c>
      <c r="BQ2646" s="48"/>
      <c r="BU2646" s="48"/>
    </row>
    <row r="2647" spans="1:73">
      <c r="A2647" s="48"/>
      <c r="E2647" s="48"/>
      <c r="M2647" s="48"/>
      <c r="Q2647" s="48"/>
      <c r="U2647" s="48"/>
      <c r="Y2647" s="48"/>
      <c r="AC2647" s="48"/>
      <c r="AG2647" s="48"/>
      <c r="AK2647" s="45"/>
      <c r="AO2647" s="48"/>
      <c r="AS2647" s="48"/>
      <c r="AW2647" s="48"/>
      <c r="BA2647" s="48"/>
      <c r="BE2647" s="48"/>
      <c r="BI2647" s="48"/>
      <c r="BM2647" s="41">
        <v>45860</v>
      </c>
      <c r="BN2647">
        <v>13.07</v>
      </c>
      <c r="BO2647">
        <v>12.819100000000001</v>
      </c>
      <c r="BQ2647" s="48"/>
      <c r="BU2647" s="48"/>
    </row>
    <row r="2648" spans="1:73">
      <c r="A2648" s="48"/>
      <c r="E2648" s="48"/>
      <c r="M2648" s="48"/>
      <c r="Q2648" s="48"/>
      <c r="U2648" s="48"/>
      <c r="Y2648" s="48"/>
      <c r="AC2648" s="48"/>
      <c r="AG2648" s="48"/>
      <c r="AK2648" s="45"/>
      <c r="AO2648" s="48"/>
      <c r="AS2648" s="48"/>
      <c r="AW2648" s="48"/>
      <c r="BA2648" s="48"/>
      <c r="BE2648" s="48"/>
      <c r="BI2648" s="48"/>
      <c r="BM2648" s="41">
        <v>45861</v>
      </c>
      <c r="BN2648">
        <v>13.08</v>
      </c>
      <c r="BO2648">
        <v>12.828900000000001</v>
      </c>
      <c r="BQ2648" s="48"/>
      <c r="BU2648" s="48"/>
    </row>
    <row r="2649" spans="1:73">
      <c r="A2649" s="48"/>
      <c r="E2649" s="48"/>
      <c r="M2649" s="48"/>
      <c r="Q2649" s="48"/>
      <c r="U2649" s="48"/>
      <c r="Y2649" s="48"/>
      <c r="AC2649" s="48"/>
      <c r="AG2649" s="48"/>
      <c r="AK2649" s="45"/>
      <c r="AO2649" s="48"/>
      <c r="AS2649" s="48"/>
      <c r="AW2649" s="48"/>
      <c r="BA2649" s="48"/>
      <c r="BE2649" s="48"/>
      <c r="BI2649" s="48"/>
      <c r="BM2649" s="41">
        <v>45862</v>
      </c>
      <c r="BN2649">
        <v>13.1</v>
      </c>
      <c r="BO2649">
        <v>13.1</v>
      </c>
      <c r="BQ2649" s="48"/>
      <c r="BU2649" s="48"/>
    </row>
    <row r="2650" spans="1:73">
      <c r="A2650" s="48"/>
      <c r="E2650" s="48"/>
      <c r="M2650" s="48"/>
      <c r="Q2650" s="48"/>
      <c r="U2650" s="48"/>
      <c r="Y2650" s="48"/>
      <c r="AC2650" s="48"/>
      <c r="AG2650" s="48"/>
      <c r="AK2650" s="45"/>
      <c r="AO2650" s="48"/>
      <c r="AS2650" s="48"/>
      <c r="AW2650" s="48"/>
      <c r="BA2650" s="48"/>
      <c r="BE2650" s="48"/>
      <c r="BI2650" s="48"/>
      <c r="BM2650" s="41">
        <v>45866</v>
      </c>
      <c r="BN2650">
        <v>13.23</v>
      </c>
      <c r="BO2650">
        <v>13.23</v>
      </c>
      <c r="BQ2650" s="48"/>
      <c r="BU2650" s="48"/>
    </row>
    <row r="2651" spans="1:73">
      <c r="A2651" s="48"/>
      <c r="E2651" s="48"/>
      <c r="M2651" s="48"/>
      <c r="Q2651" s="48"/>
      <c r="U2651" s="48"/>
      <c r="Y2651" s="48"/>
      <c r="AC2651" s="48"/>
      <c r="AG2651" s="48"/>
      <c r="AK2651" s="45"/>
      <c r="AO2651" s="48"/>
      <c r="AS2651" s="48"/>
      <c r="AW2651" s="48"/>
      <c r="BA2651" s="48"/>
      <c r="BE2651" s="48"/>
      <c r="BI2651" s="48"/>
      <c r="BM2651" s="41">
        <v>45867</v>
      </c>
      <c r="BN2651">
        <v>13.18</v>
      </c>
      <c r="BO2651">
        <v>13.18</v>
      </c>
      <c r="BQ2651" s="48"/>
      <c r="BU2651" s="48"/>
    </row>
    <row r="2652" spans="1:73">
      <c r="A2652" s="48"/>
      <c r="E2652" s="48"/>
      <c r="M2652" s="48"/>
      <c r="Q2652" s="48"/>
      <c r="U2652" s="48"/>
      <c r="Y2652" s="48"/>
      <c r="AC2652" s="48"/>
      <c r="AG2652" s="48"/>
      <c r="AK2652" s="45"/>
      <c r="AO2652" s="48"/>
      <c r="AS2652" s="48"/>
      <c r="AW2652" s="48"/>
      <c r="BA2652" s="48"/>
      <c r="BE2652" s="48"/>
      <c r="BI2652" s="48"/>
      <c r="BM2652" s="41">
        <v>45868</v>
      </c>
      <c r="BN2652">
        <v>13.18</v>
      </c>
      <c r="BO2652">
        <v>13.18</v>
      </c>
      <c r="BQ2652" s="48"/>
      <c r="BU2652" s="48"/>
    </row>
    <row r="2653" spans="1:73">
      <c r="A2653" s="48"/>
      <c r="E2653" s="48"/>
      <c r="M2653" s="48"/>
      <c r="Q2653" s="48"/>
      <c r="U2653" s="48"/>
      <c r="Y2653" s="48"/>
      <c r="AC2653" s="48"/>
      <c r="AG2653" s="48"/>
      <c r="AK2653" s="45"/>
      <c r="AO2653" s="48"/>
      <c r="AS2653" s="48"/>
      <c r="AW2653" s="48"/>
      <c r="BA2653" s="48"/>
      <c r="BE2653" s="48"/>
      <c r="BI2653" s="48"/>
      <c r="BM2653" s="41">
        <v>45869</v>
      </c>
      <c r="BN2653">
        <v>13.19</v>
      </c>
      <c r="BO2653">
        <v>13.19</v>
      </c>
      <c r="BQ2653" s="48"/>
      <c r="BU2653" s="48"/>
    </row>
    <row r="2654" spans="1:73">
      <c r="A2654" s="48"/>
      <c r="E2654" s="48"/>
      <c r="M2654" s="48"/>
      <c r="Q2654" s="48"/>
      <c r="U2654" s="48"/>
      <c r="Y2654" s="48"/>
      <c r="AC2654" s="48"/>
      <c r="AG2654" s="48"/>
      <c r="AK2654" s="45"/>
      <c r="AO2654" s="48"/>
      <c r="AS2654" s="48"/>
      <c r="AW2654" s="48"/>
      <c r="BA2654" s="48"/>
      <c r="BE2654" s="48"/>
      <c r="BI2654" s="48"/>
      <c r="BM2654" s="41">
        <v>45870</v>
      </c>
      <c r="BN2654">
        <v>13.2</v>
      </c>
      <c r="BO2654">
        <v>13.2</v>
      </c>
      <c r="BQ2654" s="48"/>
      <c r="BU2654" s="48"/>
    </row>
    <row r="2655" spans="1:73">
      <c r="A2655" s="48"/>
      <c r="E2655" s="48"/>
      <c r="M2655" s="48"/>
      <c r="Q2655" s="48"/>
      <c r="U2655" s="48"/>
      <c r="Y2655" s="48"/>
      <c r="AC2655" s="48"/>
      <c r="AG2655" s="48"/>
      <c r="AK2655" s="45"/>
      <c r="AO2655" s="48"/>
      <c r="AS2655" s="48"/>
      <c r="AW2655" s="48"/>
      <c r="BA2655" s="48"/>
      <c r="BE2655" s="48"/>
      <c r="BI2655" s="48"/>
      <c r="BM2655" s="41">
        <v>45873</v>
      </c>
      <c r="BN2655">
        <v>13.45</v>
      </c>
      <c r="BO2655">
        <v>13.45</v>
      </c>
      <c r="BQ2655" s="48"/>
      <c r="BU2655" s="48"/>
    </row>
    <row r="2656" spans="1:73">
      <c r="A2656" s="48"/>
      <c r="E2656" s="48"/>
      <c r="M2656" s="48"/>
      <c r="Q2656" s="48"/>
      <c r="U2656" s="48"/>
      <c r="Y2656" s="48"/>
      <c r="AC2656" s="48"/>
      <c r="AG2656" s="48"/>
      <c r="AK2656" s="45"/>
      <c r="AO2656" s="48"/>
      <c r="AS2656" s="48"/>
      <c r="AW2656" s="48"/>
      <c r="BA2656" s="48"/>
      <c r="BE2656" s="48"/>
      <c r="BI2656" s="48"/>
      <c r="BM2656" s="41">
        <v>45874</v>
      </c>
      <c r="BN2656">
        <v>13.45</v>
      </c>
      <c r="BO2656">
        <v>13.45</v>
      </c>
      <c r="BQ2656" s="48"/>
      <c r="BU2656" s="48"/>
    </row>
    <row r="2657" spans="1:73">
      <c r="A2657" s="48"/>
      <c r="E2657" s="48"/>
      <c r="M2657" s="48"/>
      <c r="Q2657" s="48"/>
      <c r="U2657" s="48"/>
      <c r="Y2657" s="48"/>
      <c r="AC2657" s="48"/>
      <c r="AG2657" s="48"/>
      <c r="AK2657" s="45"/>
      <c r="AO2657" s="48"/>
      <c r="AS2657" s="48"/>
      <c r="AW2657" s="48"/>
      <c r="BA2657" s="48"/>
      <c r="BE2657" s="48"/>
      <c r="BI2657" s="48"/>
      <c r="BM2657" s="41">
        <v>45875</v>
      </c>
      <c r="BN2657">
        <v>13.45</v>
      </c>
      <c r="BO2657">
        <v>13.45</v>
      </c>
      <c r="BQ2657" s="48"/>
      <c r="BU2657" s="48"/>
    </row>
    <row r="2658" spans="1:73">
      <c r="A2658" s="48"/>
      <c r="E2658" s="48"/>
      <c r="M2658" s="48"/>
      <c r="Q2658" s="48"/>
      <c r="U2658" s="48"/>
      <c r="Y2658" s="48"/>
      <c r="AC2658" s="48"/>
      <c r="AG2658" s="48"/>
      <c r="AK2658" s="45"/>
      <c r="AO2658" s="48"/>
      <c r="AS2658" s="48"/>
      <c r="AW2658" s="48"/>
      <c r="BA2658" s="48"/>
      <c r="BE2658" s="48"/>
      <c r="BI2658" s="48"/>
      <c r="BM2658" s="41">
        <v>45876</v>
      </c>
      <c r="BN2658">
        <v>13.46</v>
      </c>
      <c r="BO2658">
        <v>13.46</v>
      </c>
      <c r="BQ2658" s="48"/>
      <c r="BU2658" s="48"/>
    </row>
    <row r="2659" spans="1:73">
      <c r="A2659" s="48"/>
      <c r="E2659" s="48"/>
      <c r="M2659" s="48"/>
      <c r="Q2659" s="48"/>
      <c r="U2659" s="48"/>
      <c r="Y2659" s="48"/>
      <c r="AC2659" s="48"/>
      <c r="AG2659" s="48"/>
      <c r="AK2659" s="45"/>
      <c r="AO2659" s="48"/>
      <c r="AS2659" s="48"/>
      <c r="AW2659" s="48"/>
      <c r="BA2659" s="48"/>
      <c r="BE2659" s="48"/>
      <c r="BI2659" s="48"/>
      <c r="BM2659" s="41">
        <v>45877</v>
      </c>
      <c r="BN2659">
        <v>13.4</v>
      </c>
      <c r="BO2659">
        <v>13.4</v>
      </c>
      <c r="BQ2659" s="48"/>
      <c r="BU2659" s="48"/>
    </row>
    <row r="2660" spans="1:73">
      <c r="A2660" s="48"/>
      <c r="E2660" s="48"/>
      <c r="M2660" s="48"/>
      <c r="Q2660" s="48"/>
      <c r="U2660" s="48"/>
      <c r="Y2660" s="48"/>
      <c r="AC2660" s="48"/>
      <c r="AG2660" s="48"/>
      <c r="AK2660" s="45"/>
      <c r="AO2660" s="48"/>
      <c r="AS2660" s="48"/>
      <c r="AW2660" s="48"/>
      <c r="BA2660" s="48"/>
      <c r="BE2660" s="48"/>
      <c r="BI2660" s="48"/>
      <c r="BM2660" s="41">
        <v>45880</v>
      </c>
      <c r="BN2660">
        <v>13.43</v>
      </c>
      <c r="BO2660">
        <v>13.43</v>
      </c>
      <c r="BQ2660" s="48"/>
      <c r="BU2660" s="48"/>
    </row>
    <row r="2661" spans="1:73">
      <c r="A2661" s="48"/>
      <c r="E2661" s="48"/>
      <c r="M2661" s="48"/>
      <c r="Q2661" s="48"/>
      <c r="U2661" s="48"/>
      <c r="Y2661" s="48"/>
      <c r="AC2661" s="48"/>
      <c r="AG2661" s="48"/>
      <c r="AK2661" s="45"/>
      <c r="AO2661" s="48"/>
      <c r="AS2661" s="48"/>
      <c r="AW2661" s="48"/>
      <c r="BA2661" s="48"/>
      <c r="BE2661" s="48"/>
      <c r="BI2661" s="48"/>
      <c r="BM2661" s="41">
        <v>45881</v>
      </c>
      <c r="BN2661">
        <v>13.4</v>
      </c>
      <c r="BO2661">
        <v>13.4</v>
      </c>
      <c r="BQ2661" s="48"/>
      <c r="BU2661" s="48"/>
    </row>
    <row r="2662" spans="1:73">
      <c r="A2662" s="48"/>
      <c r="E2662" s="48"/>
      <c r="M2662" s="48"/>
      <c r="Q2662" s="48"/>
      <c r="U2662" s="48"/>
      <c r="Y2662" s="48"/>
      <c r="AC2662" s="48"/>
      <c r="AG2662" s="48"/>
      <c r="AK2662" s="45"/>
      <c r="AO2662" s="48"/>
      <c r="AS2662" s="48"/>
      <c r="AW2662" s="48"/>
      <c r="BA2662" s="48"/>
      <c r="BE2662" s="48"/>
      <c r="BI2662" s="48"/>
      <c r="BM2662" s="41">
        <v>45883</v>
      </c>
      <c r="BN2662">
        <v>13.4</v>
      </c>
      <c r="BO2662">
        <v>13.4</v>
      </c>
      <c r="BQ2662" s="48"/>
      <c r="BU2662" s="48"/>
    </row>
    <row r="2663" spans="1:73">
      <c r="A2663" s="48"/>
      <c r="E2663" s="48"/>
      <c r="M2663" s="48"/>
      <c r="Q2663" s="48"/>
      <c r="U2663" s="48"/>
      <c r="Y2663" s="48"/>
      <c r="AC2663" s="48"/>
      <c r="AG2663" s="48"/>
      <c r="AK2663" s="45"/>
      <c r="AO2663" s="48"/>
      <c r="AS2663" s="48"/>
      <c r="AW2663" s="48"/>
      <c r="BA2663" s="48"/>
      <c r="BE2663" s="48"/>
      <c r="BI2663" s="48"/>
      <c r="BM2663" s="41">
        <v>45884</v>
      </c>
      <c r="BN2663">
        <v>13.4</v>
      </c>
      <c r="BO2663">
        <v>13.4</v>
      </c>
      <c r="BQ2663" s="48"/>
      <c r="BU2663" s="48"/>
    </row>
    <row r="2664" spans="1:73">
      <c r="A2664" s="48"/>
      <c r="E2664" s="48"/>
      <c r="M2664" s="48"/>
      <c r="Q2664" s="48"/>
      <c r="U2664" s="48"/>
      <c r="Y2664" s="48"/>
      <c r="AC2664" s="48"/>
      <c r="AG2664" s="48"/>
      <c r="AK2664" s="45"/>
      <c r="AO2664" s="48"/>
      <c r="AS2664" s="48"/>
      <c r="AW2664" s="48"/>
      <c r="BA2664" s="48"/>
      <c r="BE2664" s="48"/>
      <c r="BI2664" s="48"/>
      <c r="BM2664" s="41">
        <v>45887</v>
      </c>
      <c r="BN2664">
        <v>13.39</v>
      </c>
      <c r="BO2664">
        <v>13.39</v>
      </c>
      <c r="BQ2664" s="48"/>
      <c r="BU2664" s="48"/>
    </row>
    <row r="2665" spans="1:73">
      <c r="A2665" s="48"/>
      <c r="E2665" s="48"/>
      <c r="M2665" s="48"/>
      <c r="Q2665" s="48"/>
      <c r="U2665" s="48"/>
      <c r="Y2665" s="48"/>
      <c r="AC2665" s="48"/>
      <c r="AG2665" s="48"/>
      <c r="AK2665" s="45"/>
      <c r="AO2665" s="48"/>
      <c r="AS2665" s="48"/>
      <c r="AW2665" s="48"/>
      <c r="BA2665" s="48"/>
      <c r="BE2665" s="48"/>
      <c r="BI2665" s="48"/>
      <c r="BM2665" s="41">
        <v>45888</v>
      </c>
      <c r="BN2665">
        <v>13.36</v>
      </c>
      <c r="BO2665">
        <v>13.36</v>
      </c>
      <c r="BQ2665" s="48"/>
      <c r="BU2665" s="48"/>
    </row>
    <row r="2666" spans="1:73">
      <c r="A2666" s="48"/>
      <c r="E2666" s="48"/>
      <c r="M2666" s="48"/>
      <c r="Q2666" s="48"/>
      <c r="U2666" s="48"/>
      <c r="Y2666" s="48"/>
      <c r="AC2666" s="48"/>
      <c r="AG2666" s="48"/>
      <c r="AK2666" s="45"/>
      <c r="AO2666" s="48"/>
      <c r="AS2666" s="48"/>
      <c r="AW2666" s="48"/>
      <c r="BA2666" s="48"/>
      <c r="BE2666" s="48"/>
      <c r="BI2666" s="48"/>
      <c r="BM2666" s="41">
        <v>45889</v>
      </c>
      <c r="BN2666">
        <v>13.3</v>
      </c>
      <c r="BO2666">
        <v>13.3</v>
      </c>
      <c r="BQ2666" s="48"/>
      <c r="BU2666" s="48"/>
    </row>
    <row r="2667" spans="1:73">
      <c r="A2667" s="48"/>
      <c r="E2667" s="48"/>
      <c r="M2667" s="48"/>
      <c r="Q2667" s="48"/>
      <c r="U2667" s="48"/>
      <c r="Y2667" s="48"/>
      <c r="AC2667" s="48"/>
      <c r="AG2667" s="48"/>
      <c r="AK2667" s="45"/>
      <c r="AO2667" s="48"/>
      <c r="AS2667" s="48"/>
      <c r="AW2667" s="48"/>
      <c r="BA2667" s="48"/>
      <c r="BE2667" s="48"/>
      <c r="BI2667" s="48"/>
      <c r="BM2667" s="41">
        <v>45890</v>
      </c>
      <c r="BN2667">
        <v>13.3</v>
      </c>
      <c r="BO2667">
        <v>13.3</v>
      </c>
      <c r="BQ2667" s="48"/>
      <c r="BU2667" s="48"/>
    </row>
    <row r="2668" spans="1:73">
      <c r="A2668" s="48"/>
      <c r="E2668" s="48"/>
      <c r="M2668" s="48"/>
      <c r="Q2668" s="48"/>
      <c r="U2668" s="48"/>
      <c r="Y2668" s="48"/>
      <c r="AC2668" s="48"/>
      <c r="AG2668" s="48"/>
      <c r="AK2668" s="45"/>
      <c r="AO2668" s="48"/>
      <c r="AS2668" s="48"/>
      <c r="AW2668" s="48"/>
      <c r="BA2668" s="48"/>
      <c r="BE2668" s="48"/>
      <c r="BI2668" s="48"/>
      <c r="BM2668" s="41">
        <v>45891</v>
      </c>
      <c r="BN2668">
        <v>13.3</v>
      </c>
      <c r="BO2668">
        <v>13.3</v>
      </c>
      <c r="BQ2668" s="48"/>
      <c r="BU2668" s="48"/>
    </row>
    <row r="2669" spans="1:73">
      <c r="A2669" s="48"/>
      <c r="E2669" s="48"/>
      <c r="M2669" s="48"/>
      <c r="Q2669" s="48"/>
      <c r="U2669" s="48"/>
      <c r="Y2669" s="48"/>
      <c r="AC2669" s="48"/>
      <c r="AG2669" s="48"/>
      <c r="AK2669" s="45"/>
      <c r="AO2669" s="48"/>
      <c r="AS2669" s="48"/>
      <c r="AW2669" s="48"/>
      <c r="BA2669" s="48"/>
      <c r="BE2669" s="48"/>
      <c r="BI2669" s="48"/>
      <c r="BM2669" s="41">
        <v>45894</v>
      </c>
      <c r="BN2669">
        <v>13.2</v>
      </c>
      <c r="BO2669">
        <v>13.2</v>
      </c>
      <c r="BQ2669" s="48"/>
      <c r="BU2669" s="48"/>
    </row>
    <row r="2670" spans="1:73">
      <c r="A2670" s="48"/>
      <c r="E2670" s="48"/>
      <c r="M2670" s="48"/>
      <c r="Q2670" s="48"/>
      <c r="U2670" s="48"/>
      <c r="Y2670" s="48"/>
      <c r="AC2670" s="48"/>
      <c r="AG2670" s="48"/>
      <c r="AK2670" s="45"/>
      <c r="AO2670" s="48"/>
      <c r="AS2670" s="48"/>
      <c r="AW2670" s="48"/>
      <c r="BA2670" s="48"/>
      <c r="BE2670" s="48"/>
      <c r="BI2670" s="48"/>
      <c r="BM2670" s="41">
        <v>45895</v>
      </c>
      <c r="BN2670">
        <v>13.29</v>
      </c>
      <c r="BO2670">
        <v>13.29</v>
      </c>
      <c r="BQ2670" s="48"/>
      <c r="BU2670" s="48"/>
    </row>
    <row r="2671" spans="1:73">
      <c r="A2671" s="48"/>
      <c r="E2671" s="48"/>
      <c r="M2671" s="48"/>
      <c r="Q2671" s="48"/>
      <c r="U2671" s="48"/>
      <c r="Y2671" s="48"/>
      <c r="AC2671" s="48"/>
      <c r="AG2671" s="48"/>
      <c r="AK2671" s="45"/>
      <c r="AO2671" s="48"/>
      <c r="AS2671" s="48"/>
      <c r="AW2671" s="48"/>
      <c r="BA2671" s="48"/>
      <c r="BE2671" s="48"/>
      <c r="BI2671" s="48"/>
      <c r="BM2671" s="41">
        <v>45896</v>
      </c>
      <c r="BN2671">
        <v>13.35</v>
      </c>
      <c r="BO2671">
        <v>13.35</v>
      </c>
      <c r="BQ2671" s="48"/>
      <c r="BU2671" s="48"/>
    </row>
    <row r="2672" spans="1:73">
      <c r="A2672" s="48"/>
      <c r="E2672" s="48"/>
      <c r="M2672" s="48"/>
      <c r="Q2672" s="48"/>
      <c r="U2672" s="48"/>
      <c r="Y2672" s="48"/>
      <c r="AC2672" s="48"/>
      <c r="AG2672" s="48"/>
      <c r="AK2672" s="45"/>
      <c r="AO2672" s="48"/>
      <c r="AS2672" s="48"/>
      <c r="AW2672" s="48"/>
      <c r="BA2672" s="48"/>
      <c r="BE2672" s="48"/>
      <c r="BI2672" s="48"/>
      <c r="BM2672" s="41">
        <v>45897</v>
      </c>
      <c r="BN2672">
        <v>13.5</v>
      </c>
      <c r="BO2672">
        <v>13.5</v>
      </c>
      <c r="BQ2672" s="48"/>
      <c r="BU2672" s="48"/>
    </row>
    <row r="2673" spans="1:73">
      <c r="A2673" s="48"/>
      <c r="E2673" s="48"/>
      <c r="M2673" s="48"/>
      <c r="Q2673" s="48"/>
      <c r="U2673" s="48"/>
      <c r="Y2673" s="48"/>
      <c r="AC2673" s="48"/>
      <c r="AG2673" s="48"/>
      <c r="AK2673" s="45"/>
      <c r="AO2673" s="48"/>
      <c r="AS2673" s="48"/>
      <c r="AW2673" s="48"/>
      <c r="BA2673" s="48"/>
      <c r="BE2673" s="48"/>
      <c r="BI2673" s="48"/>
      <c r="BM2673" s="41">
        <v>45898</v>
      </c>
      <c r="BN2673">
        <v>13.75</v>
      </c>
      <c r="BO2673">
        <v>13.75</v>
      </c>
      <c r="BQ2673" s="48"/>
      <c r="BU2673" s="48"/>
    </row>
    <row r="2674" spans="1:73">
      <c r="A2674" s="48"/>
      <c r="E2674" s="48"/>
      <c r="M2674" s="48"/>
      <c r="Q2674" s="48"/>
      <c r="U2674" s="48"/>
      <c r="Y2674" s="48"/>
      <c r="AC2674" s="48"/>
      <c r="AG2674" s="48"/>
      <c r="AK2674" s="45"/>
      <c r="AO2674" s="48"/>
      <c r="AS2674" s="48"/>
      <c r="AW2674" s="48"/>
      <c r="BA2674" s="48"/>
      <c r="BE2674" s="48"/>
      <c r="BI2674" s="48"/>
      <c r="BM2674" s="41">
        <v>45901</v>
      </c>
      <c r="BN2674">
        <v>13.4</v>
      </c>
      <c r="BO2674">
        <v>13.4</v>
      </c>
      <c r="BQ2674" s="48"/>
      <c r="BU2674" s="48"/>
    </row>
    <row r="2675" spans="1:73">
      <c r="A2675" s="48"/>
      <c r="E2675" s="48"/>
      <c r="M2675" s="48"/>
      <c r="Q2675" s="48"/>
      <c r="U2675" s="48"/>
      <c r="Y2675" s="48"/>
      <c r="AC2675" s="48"/>
      <c r="AG2675" s="48"/>
      <c r="AK2675" s="45"/>
      <c r="AO2675" s="48"/>
      <c r="AS2675" s="48"/>
      <c r="AW2675" s="48"/>
      <c r="BA2675" s="48"/>
      <c r="BE2675" s="48"/>
      <c r="BI2675" s="48"/>
      <c r="BM2675" s="41">
        <v>45902</v>
      </c>
      <c r="BN2675">
        <v>13.4</v>
      </c>
      <c r="BO2675">
        <v>13.4</v>
      </c>
      <c r="BQ2675" s="48"/>
      <c r="BU2675" s="48"/>
    </row>
    <row r="2676" spans="1:73">
      <c r="A2676" s="48"/>
      <c r="E2676" s="48"/>
      <c r="M2676" s="48"/>
      <c r="Q2676" s="48"/>
      <c r="U2676" s="48"/>
      <c r="Y2676" s="48"/>
      <c r="AC2676" s="48"/>
      <c r="AG2676" s="48"/>
      <c r="AK2676" s="45"/>
      <c r="AO2676" s="48"/>
      <c r="AS2676" s="48"/>
      <c r="AW2676" s="48"/>
      <c r="BA2676" s="48"/>
      <c r="BE2676" s="48"/>
      <c r="BI2676" s="48"/>
      <c r="BM2676" s="41">
        <v>45903</v>
      </c>
      <c r="BN2676">
        <v>13.67</v>
      </c>
      <c r="BO2676">
        <v>13.67</v>
      </c>
      <c r="BQ2676" s="48"/>
      <c r="BU2676" s="48"/>
    </row>
    <row r="2677" spans="1:73">
      <c r="A2677" s="48"/>
      <c r="E2677" s="48"/>
      <c r="M2677" s="48"/>
      <c r="Q2677" s="48"/>
      <c r="U2677" s="48"/>
      <c r="Y2677" s="48"/>
      <c r="AC2677" s="48"/>
      <c r="AG2677" s="48"/>
      <c r="AK2677" s="45"/>
      <c r="AO2677" s="48"/>
      <c r="AS2677" s="48"/>
      <c r="AW2677" s="48"/>
      <c r="BA2677" s="48"/>
      <c r="BE2677" s="48"/>
      <c r="BI2677" s="48"/>
      <c r="BM2677" s="41">
        <v>45905</v>
      </c>
      <c r="BN2677">
        <v>13.55</v>
      </c>
      <c r="BO2677">
        <v>13.55</v>
      </c>
      <c r="BQ2677" s="48"/>
      <c r="BU2677" s="48"/>
    </row>
    <row r="2678" spans="1:73">
      <c r="A2678" s="48"/>
      <c r="E2678" s="48"/>
      <c r="M2678" s="48"/>
      <c r="Q2678" s="48"/>
      <c r="U2678" s="48"/>
      <c r="Y2678" s="48"/>
      <c r="AC2678" s="48"/>
      <c r="AG2678" s="48"/>
      <c r="AK2678" s="45"/>
      <c r="AO2678" s="48"/>
      <c r="AS2678" s="48"/>
      <c r="AW2678" s="48"/>
      <c r="BA2678" s="48"/>
      <c r="BE2678" s="48"/>
      <c r="BI2678" s="48"/>
      <c r="BM2678" s="41">
        <v>45908</v>
      </c>
      <c r="BN2678">
        <v>13.55</v>
      </c>
      <c r="BO2678">
        <v>13.55</v>
      </c>
      <c r="BQ2678" s="48"/>
      <c r="BU2678" s="48"/>
    </row>
    <row r="2679" spans="1:73">
      <c r="A2679" s="48"/>
      <c r="E2679" s="48"/>
      <c r="M2679" s="48"/>
      <c r="Q2679" s="48"/>
      <c r="U2679" s="48"/>
      <c r="Y2679" s="48"/>
      <c r="AC2679" s="48"/>
      <c r="AG2679" s="48"/>
      <c r="AK2679" s="45"/>
      <c r="AO2679" s="48"/>
      <c r="AS2679" s="48"/>
      <c r="AW2679" s="48"/>
      <c r="BA2679" s="48"/>
      <c r="BE2679" s="48"/>
      <c r="BI2679" s="48"/>
      <c r="BM2679" s="41">
        <v>45909</v>
      </c>
      <c r="BN2679">
        <v>13.44</v>
      </c>
      <c r="BO2679">
        <v>13.44</v>
      </c>
      <c r="BQ2679" s="48"/>
      <c r="BU2679" s="48"/>
    </row>
    <row r="2680" spans="1:73">
      <c r="A2680" s="48"/>
      <c r="E2680" s="48"/>
      <c r="M2680" s="48"/>
      <c r="Q2680" s="48"/>
      <c r="U2680" s="48"/>
      <c r="Y2680" s="48"/>
      <c r="AC2680" s="48"/>
      <c r="AG2680" s="48"/>
      <c r="AK2680" s="45"/>
      <c r="AO2680" s="48"/>
      <c r="AS2680" s="48"/>
      <c r="AW2680" s="48"/>
      <c r="BA2680" s="48"/>
      <c r="BE2680" s="48"/>
      <c r="BI2680" s="48"/>
      <c r="BM2680" s="41">
        <v>45910</v>
      </c>
      <c r="BN2680">
        <v>13.4</v>
      </c>
      <c r="BO2680">
        <v>13.4</v>
      </c>
      <c r="BQ2680" s="48"/>
      <c r="BU2680" s="48"/>
    </row>
    <row r="2681" spans="1:73">
      <c r="A2681" s="48"/>
      <c r="E2681" s="48"/>
      <c r="M2681" s="48"/>
      <c r="Q2681" s="48"/>
      <c r="U2681" s="48"/>
      <c r="Y2681" s="48"/>
      <c r="AC2681" s="48"/>
      <c r="AG2681" s="48"/>
      <c r="AK2681" s="45"/>
      <c r="AO2681" s="48"/>
      <c r="AS2681" s="48"/>
      <c r="AW2681" s="48"/>
      <c r="BA2681" s="48"/>
      <c r="BE2681" s="48"/>
      <c r="BI2681" s="48"/>
      <c r="BM2681" s="41">
        <v>45911</v>
      </c>
      <c r="BN2681">
        <v>13.37</v>
      </c>
      <c r="BO2681">
        <v>13.37</v>
      </c>
      <c r="BQ2681" s="48"/>
      <c r="BU2681" s="48"/>
    </row>
    <row r="2682" spans="1:73">
      <c r="A2682" s="48"/>
      <c r="E2682" s="48"/>
      <c r="M2682" s="48"/>
      <c r="Q2682" s="48"/>
      <c r="U2682" s="48"/>
      <c r="Y2682" s="48"/>
      <c r="AC2682" s="48"/>
      <c r="AG2682" s="48"/>
      <c r="AK2682" s="45"/>
      <c r="AO2682" s="48"/>
      <c r="AS2682" s="48"/>
      <c r="AW2682" s="48"/>
      <c r="BA2682" s="48"/>
      <c r="BE2682" s="48"/>
      <c r="BI2682" s="48"/>
      <c r="BM2682" s="41">
        <v>45912</v>
      </c>
      <c r="BN2682">
        <v>13.45</v>
      </c>
      <c r="BO2682">
        <v>13.45</v>
      </c>
      <c r="BQ2682" s="48"/>
      <c r="BU2682" s="48"/>
    </row>
    <row r="2683" spans="1:73">
      <c r="A2683" s="48"/>
      <c r="E2683" s="48"/>
      <c r="M2683" s="48"/>
      <c r="Q2683" s="48"/>
      <c r="U2683" s="48"/>
      <c r="Y2683" s="48"/>
      <c r="AC2683" s="48"/>
      <c r="AG2683" s="48"/>
      <c r="AK2683" s="45"/>
      <c r="AO2683" s="48"/>
      <c r="AS2683" s="48"/>
      <c r="AW2683" s="48"/>
      <c r="BA2683" s="48"/>
      <c r="BE2683" s="48"/>
      <c r="BI2683" s="48"/>
      <c r="BM2683" s="41">
        <v>45915</v>
      </c>
      <c r="BN2683">
        <v>13.45</v>
      </c>
      <c r="BO2683">
        <v>13.45</v>
      </c>
      <c r="BQ2683" s="48"/>
      <c r="BU2683" s="48"/>
    </row>
    <row r="2684" spans="1:73">
      <c r="A2684" s="48"/>
      <c r="E2684" s="48"/>
      <c r="M2684" s="48"/>
      <c r="Q2684" s="48"/>
      <c r="U2684" s="48"/>
      <c r="Y2684" s="48"/>
      <c r="AC2684" s="48"/>
      <c r="AG2684" s="48"/>
      <c r="AK2684" s="45"/>
      <c r="AO2684" s="48"/>
      <c r="AS2684" s="48"/>
      <c r="AW2684" s="48"/>
      <c r="BA2684" s="48"/>
      <c r="BE2684" s="48"/>
      <c r="BI2684" s="48"/>
      <c r="BM2684" s="41">
        <v>45916</v>
      </c>
      <c r="BN2684">
        <v>13.55</v>
      </c>
      <c r="BO2684">
        <v>13.55</v>
      </c>
      <c r="BQ2684" s="48"/>
      <c r="BU2684" s="48"/>
    </row>
    <row r="2685" spans="1:73">
      <c r="A2685" s="48"/>
      <c r="E2685" s="48"/>
      <c r="M2685" s="48"/>
      <c r="Q2685" s="48"/>
      <c r="U2685" s="48"/>
      <c r="Y2685" s="48"/>
      <c r="AC2685" s="48"/>
      <c r="AG2685" s="48"/>
      <c r="AK2685" s="45"/>
      <c r="AO2685" s="48"/>
      <c r="AS2685" s="48"/>
      <c r="AW2685" s="48"/>
      <c r="BA2685" s="48"/>
      <c r="BE2685" s="48"/>
      <c r="BI2685" s="48"/>
      <c r="BM2685" s="41">
        <v>45917</v>
      </c>
      <c r="BN2685">
        <v>13.45</v>
      </c>
      <c r="BO2685">
        <v>13.45</v>
      </c>
      <c r="BQ2685" s="48"/>
      <c r="BU2685" s="48"/>
    </row>
    <row r="2686" spans="1:73">
      <c r="A2686" s="48"/>
      <c r="E2686" s="48"/>
      <c r="M2686" s="48"/>
      <c r="Q2686" s="48"/>
      <c r="U2686" s="48"/>
      <c r="Y2686" s="48"/>
      <c r="AC2686" s="48"/>
      <c r="AG2686" s="48"/>
      <c r="AK2686" s="45"/>
      <c r="AO2686" s="48"/>
      <c r="AS2686" s="48"/>
      <c r="AW2686" s="48"/>
      <c r="BA2686" s="48"/>
      <c r="BE2686" s="48"/>
      <c r="BI2686" s="48"/>
      <c r="BM2686" s="41">
        <v>45918</v>
      </c>
      <c r="BN2686">
        <v>13.3</v>
      </c>
      <c r="BO2686">
        <v>13.3</v>
      </c>
      <c r="BQ2686" s="48"/>
      <c r="BU2686" s="48"/>
    </row>
    <row r="2687" spans="1:73">
      <c r="A2687" s="48"/>
      <c r="E2687" s="48"/>
      <c r="M2687" s="48"/>
      <c r="Q2687" s="48"/>
      <c r="U2687" s="48"/>
      <c r="Y2687" s="48"/>
      <c r="AC2687" s="48"/>
      <c r="AG2687" s="48"/>
      <c r="AK2687" s="45"/>
      <c r="AO2687" s="48"/>
      <c r="AS2687" s="48"/>
      <c r="AW2687" s="48"/>
      <c r="BA2687" s="48"/>
      <c r="BE2687" s="48"/>
      <c r="BI2687" s="48"/>
      <c r="BM2687" s="41">
        <v>45919</v>
      </c>
      <c r="BN2687">
        <v>13.73</v>
      </c>
      <c r="BO2687">
        <v>13.73</v>
      </c>
      <c r="BQ2687" s="48"/>
      <c r="BU2687" s="48"/>
    </row>
    <row r="2688" spans="1:73">
      <c r="A2688" s="48"/>
      <c r="E2688" s="48"/>
      <c r="M2688" s="48"/>
      <c r="Q2688" s="48"/>
      <c r="U2688" s="48"/>
      <c r="Y2688" s="48"/>
      <c r="AC2688" s="48"/>
      <c r="AG2688" s="48"/>
      <c r="AK2688" s="45"/>
      <c r="AO2688" s="48"/>
      <c r="AS2688" s="48"/>
      <c r="AW2688" s="48"/>
      <c r="BA2688" s="48"/>
      <c r="BE2688" s="48"/>
      <c r="BI2688" s="48"/>
      <c r="BM2688" s="41">
        <v>45922</v>
      </c>
      <c r="BN2688">
        <v>13.7</v>
      </c>
      <c r="BO2688">
        <v>13.7</v>
      </c>
      <c r="BQ2688" s="48"/>
      <c r="BU2688" s="48"/>
    </row>
    <row r="2689" spans="1:73">
      <c r="A2689" s="48"/>
      <c r="E2689" s="48"/>
      <c r="M2689" s="48"/>
      <c r="Q2689" s="48"/>
      <c r="U2689" s="48"/>
      <c r="Y2689" s="48"/>
      <c r="AC2689" s="48"/>
      <c r="AG2689" s="48"/>
      <c r="AK2689" s="45"/>
      <c r="AO2689" s="48"/>
      <c r="AS2689" s="48"/>
      <c r="AW2689" s="48"/>
      <c r="BA2689" s="48"/>
      <c r="BE2689" s="48"/>
      <c r="BI2689" s="48"/>
      <c r="BM2689" s="41">
        <v>45923</v>
      </c>
      <c r="BN2689">
        <v>13.7</v>
      </c>
      <c r="BO2689">
        <v>13.7</v>
      </c>
      <c r="BQ2689" s="48"/>
      <c r="BU2689" s="48"/>
    </row>
    <row r="2690" spans="1:73">
      <c r="A2690" s="48"/>
      <c r="E2690" s="48"/>
      <c r="M2690" s="48"/>
      <c r="Q2690" s="48"/>
      <c r="U2690" s="48"/>
      <c r="Y2690" s="48"/>
      <c r="AC2690" s="48"/>
      <c r="AG2690" s="48"/>
      <c r="AK2690" s="45"/>
      <c r="AO2690" s="48"/>
      <c r="AS2690" s="48"/>
      <c r="AW2690" s="48"/>
      <c r="BA2690" s="48"/>
      <c r="BE2690" s="48"/>
      <c r="BI2690" s="48"/>
      <c r="BM2690" s="41">
        <v>45924</v>
      </c>
      <c r="BN2690">
        <v>13.67</v>
      </c>
      <c r="BO2690">
        <v>13.67</v>
      </c>
      <c r="BQ2690" s="48"/>
      <c r="BU2690" s="48"/>
    </row>
    <row r="2691" spans="1:73">
      <c r="A2691" s="48"/>
      <c r="E2691" s="48"/>
      <c r="M2691" s="48"/>
      <c r="Q2691" s="48"/>
      <c r="U2691" s="48"/>
      <c r="Y2691" s="48"/>
      <c r="AC2691" s="48"/>
      <c r="AG2691" s="48"/>
      <c r="AK2691" s="45"/>
      <c r="AO2691" s="48"/>
      <c r="AS2691" s="48"/>
      <c r="AW2691" s="48"/>
      <c r="BA2691" s="48"/>
      <c r="BE2691" s="48"/>
      <c r="BI2691" s="48"/>
      <c r="BM2691" s="41">
        <v>45925</v>
      </c>
      <c r="BN2691">
        <v>13.75</v>
      </c>
      <c r="BO2691">
        <v>13.75</v>
      </c>
      <c r="BQ2691" s="48"/>
      <c r="BU2691" s="48"/>
    </row>
    <row r="2692" spans="1:73">
      <c r="A2692" s="48"/>
      <c r="E2692" s="48"/>
      <c r="M2692" s="48"/>
      <c r="Q2692" s="48"/>
      <c r="U2692" s="48"/>
      <c r="Y2692" s="48"/>
      <c r="AC2692" s="48"/>
      <c r="AG2692" s="48"/>
      <c r="AK2692" s="45"/>
      <c r="AO2692" s="48"/>
      <c r="AS2692" s="48"/>
      <c r="AW2692" s="48"/>
      <c r="BA2692" s="48"/>
      <c r="BE2692" s="48"/>
      <c r="BI2692" s="48"/>
      <c r="BM2692" s="41">
        <v>45926</v>
      </c>
      <c r="BN2692">
        <v>14.1</v>
      </c>
      <c r="BO2692">
        <v>14.1</v>
      </c>
      <c r="BQ2692" s="48"/>
      <c r="BU2692" s="48"/>
    </row>
    <row r="2693" spans="1:73">
      <c r="A2693" s="48"/>
      <c r="E2693" s="48"/>
      <c r="M2693" s="48"/>
      <c r="Q2693" s="48"/>
      <c r="U2693" s="48"/>
      <c r="Y2693" s="48"/>
      <c r="AC2693" s="48"/>
      <c r="AG2693" s="48"/>
      <c r="AK2693" s="45"/>
      <c r="AO2693" s="48"/>
      <c r="AS2693" s="48"/>
      <c r="AW2693" s="48"/>
      <c r="BA2693" s="48"/>
      <c r="BE2693" s="48"/>
      <c r="BI2693" s="48"/>
      <c r="BM2693" s="41">
        <v>45929</v>
      </c>
      <c r="BN2693">
        <v>14.11</v>
      </c>
      <c r="BO2693">
        <v>14.11</v>
      </c>
      <c r="BQ2693" s="48"/>
      <c r="BU2693" s="48"/>
    </row>
    <row r="2694" spans="1:73">
      <c r="A2694" s="48"/>
      <c r="E2694" s="48"/>
      <c r="M2694" s="48"/>
      <c r="Q2694" s="48"/>
      <c r="U2694" s="48"/>
      <c r="Y2694" s="48"/>
      <c r="AC2694" s="48"/>
      <c r="AG2694" s="48"/>
      <c r="AK2694" s="45"/>
      <c r="AO2694" s="48"/>
      <c r="AS2694" s="48"/>
      <c r="AW2694" s="48"/>
      <c r="BA2694" s="48"/>
      <c r="BE2694" s="48"/>
      <c r="BI2694" s="48"/>
      <c r="BM2694" s="41">
        <v>45930</v>
      </c>
      <c r="BN2694">
        <v>13.99</v>
      </c>
      <c r="BO2694">
        <v>13.99</v>
      </c>
      <c r="BQ2694" s="48"/>
      <c r="BU2694" s="48"/>
    </row>
    <row r="2695" spans="1:73">
      <c r="E2695" s="48"/>
      <c r="U2695" s="48"/>
      <c r="Y2695" s="48"/>
      <c r="AC2695" s="48"/>
      <c r="AO2695" s="48"/>
      <c r="BA2695" s="48"/>
      <c r="BE2695" s="48"/>
      <c r="BU2695" s="48"/>
    </row>
    <row r="2696" spans="1:73">
      <c r="E2696" s="48"/>
      <c r="U2696" s="48"/>
      <c r="Y2696" s="48"/>
      <c r="AC2696" s="48"/>
      <c r="AO2696" s="48"/>
      <c r="BA2696" s="48"/>
      <c r="BE2696" s="48"/>
      <c r="BU2696" s="48"/>
    </row>
    <row r="2697" spans="1:73">
      <c r="E2697" s="48"/>
      <c r="U2697" s="48"/>
      <c r="Y2697" s="48"/>
      <c r="AC2697" s="48"/>
      <c r="AO2697" s="48"/>
      <c r="BA2697" s="48"/>
      <c r="BE2697" s="48"/>
      <c r="BU2697" s="48"/>
    </row>
    <row r="2698" spans="1:73">
      <c r="E2698" s="48"/>
      <c r="U2698" s="48"/>
      <c r="Y2698" s="48"/>
      <c r="AC2698" s="48"/>
      <c r="AO2698" s="48"/>
      <c r="BA2698" s="48"/>
      <c r="BE2698" s="48"/>
      <c r="BU2698" s="48"/>
    </row>
    <row r="2699" spans="1:73">
      <c r="E2699" s="48"/>
      <c r="U2699" s="48"/>
      <c r="Y2699" s="48"/>
      <c r="AC2699" s="48"/>
      <c r="AO2699" s="48"/>
      <c r="BA2699" s="48"/>
      <c r="BE2699" s="48"/>
      <c r="BU2699" s="48"/>
    </row>
    <row r="2700" spans="1:73">
      <c r="E2700" s="48"/>
      <c r="U2700" s="48"/>
      <c r="Y2700" s="48"/>
      <c r="AC2700" s="48"/>
      <c r="AO2700" s="48"/>
      <c r="BA2700" s="48"/>
      <c r="BE2700" s="48"/>
      <c r="BU2700" s="48"/>
    </row>
    <row r="2701" spans="1:73">
      <c r="E2701" s="48"/>
      <c r="U2701" s="48"/>
      <c r="Y2701" s="48"/>
      <c r="AC2701" s="48"/>
      <c r="AO2701" s="48"/>
      <c r="BA2701" s="48"/>
      <c r="BE2701" s="48"/>
      <c r="BU2701" s="48"/>
    </row>
    <row r="2702" spans="1:73">
      <c r="E2702" s="48"/>
      <c r="U2702" s="48"/>
      <c r="Y2702" s="48"/>
      <c r="AC2702" s="48"/>
      <c r="AO2702" s="48"/>
      <c r="BA2702" s="48"/>
      <c r="BE2702" s="48"/>
      <c r="BU2702" s="48"/>
    </row>
    <row r="2703" spans="1:73">
      <c r="E2703" s="48"/>
      <c r="U2703" s="48"/>
      <c r="Y2703" s="48"/>
      <c r="AC2703" s="48"/>
      <c r="AO2703" s="48"/>
      <c r="BA2703" s="48"/>
      <c r="BE2703" s="48"/>
      <c r="BU2703" s="48"/>
    </row>
    <row r="2704" spans="1:73">
      <c r="E2704" s="48"/>
      <c r="U2704" s="48"/>
      <c r="Y2704" s="48"/>
      <c r="AC2704" s="48"/>
      <c r="AO2704" s="48"/>
      <c r="BA2704" s="48"/>
      <c r="BE2704" s="48"/>
      <c r="BU2704" s="48"/>
    </row>
    <row r="2705" spans="5:73">
      <c r="E2705" s="48"/>
      <c r="U2705" s="48"/>
      <c r="Y2705" s="48"/>
      <c r="AC2705" s="48"/>
      <c r="AO2705" s="48"/>
      <c r="BA2705" s="48"/>
      <c r="BE2705" s="48"/>
      <c r="BU2705" s="48"/>
    </row>
    <row r="2706" spans="5:73">
      <c r="E2706" s="48"/>
      <c r="U2706" s="48"/>
      <c r="Y2706" s="48"/>
      <c r="AC2706" s="48"/>
      <c r="AO2706" s="48"/>
      <c r="BA2706" s="48"/>
      <c r="BE2706" s="48"/>
      <c r="BU2706" s="48"/>
    </row>
    <row r="2707" spans="5:73">
      <c r="E2707" s="48"/>
      <c r="U2707" s="48"/>
      <c r="Y2707" s="48"/>
      <c r="AC2707" s="48"/>
      <c r="AO2707" s="48"/>
      <c r="BA2707" s="48"/>
      <c r="BE2707" s="48"/>
      <c r="BU2707" s="48"/>
    </row>
    <row r="2708" spans="5:73">
      <c r="U2708" s="48"/>
      <c r="Y2708" s="48"/>
      <c r="AC2708" s="48"/>
    </row>
    <row r="2709" spans="5:73">
      <c r="U2709" s="48"/>
      <c r="Y2709" s="48"/>
      <c r="AC2709" s="48"/>
    </row>
    <row r="2710" spans="5:73">
      <c r="U2710" s="48"/>
      <c r="Y2710" s="48"/>
      <c r="AC2710" s="48"/>
    </row>
    <row r="2711" spans="5:73">
      <c r="U2711" s="48"/>
      <c r="Y2711" s="48"/>
      <c r="AC2711" s="48"/>
    </row>
    <row r="2712" spans="5:73">
      <c r="U2712" s="48"/>
      <c r="Y2712" s="48"/>
      <c r="AC2712" s="48"/>
    </row>
    <row r="2713" spans="5:73">
      <c r="U2713" s="48"/>
      <c r="Y2713" s="48"/>
      <c r="AC2713" s="48"/>
    </row>
    <row r="2714" spans="5:73">
      <c r="U2714" s="48"/>
      <c r="Y2714" s="48"/>
      <c r="AC2714" s="48"/>
    </row>
    <row r="2715" spans="5:73">
      <c r="U2715" s="48"/>
      <c r="Y2715" s="48"/>
      <c r="AC2715" s="48"/>
    </row>
    <row r="2716" spans="5:73">
      <c r="U2716" s="48"/>
      <c r="Y2716" s="48"/>
      <c r="AC2716" s="48"/>
    </row>
    <row r="2717" spans="5:73">
      <c r="U2717" s="48"/>
      <c r="Y2717" s="48"/>
      <c r="AC2717" s="48"/>
    </row>
    <row r="2718" spans="5:73">
      <c r="U2718" s="48"/>
      <c r="Y2718" s="48"/>
      <c r="AC2718" s="48"/>
    </row>
    <row r="2719" spans="5:73">
      <c r="U2719" s="48"/>
      <c r="Y2719" s="48"/>
      <c r="AC2719" s="48"/>
    </row>
    <row r="2720" spans="5:73">
      <c r="U2720" s="48"/>
      <c r="Y2720" s="48"/>
      <c r="AC2720" s="48"/>
    </row>
    <row r="2721" spans="21:29">
      <c r="U2721" s="48"/>
      <c r="Y2721" s="48"/>
      <c r="AC2721" s="48"/>
    </row>
    <row r="2722" spans="21:29">
      <c r="U2722" s="48"/>
      <c r="Y2722" s="48"/>
      <c r="AC2722" s="48"/>
    </row>
    <row r="2723" spans="21:29">
      <c r="U2723" s="48"/>
      <c r="Y2723" s="48"/>
      <c r="AC2723" s="48"/>
    </row>
    <row r="2724" spans="21:29">
      <c r="U2724" s="48"/>
      <c r="Y2724" s="48"/>
      <c r="AC2724" s="48"/>
    </row>
    <row r="2725" spans="21:29">
      <c r="U2725" s="48"/>
      <c r="Y2725" s="48"/>
      <c r="AC2725" s="48"/>
    </row>
    <row r="2726" spans="21:29">
      <c r="U2726" s="48"/>
      <c r="Y2726" s="48"/>
      <c r="AC2726" s="48"/>
    </row>
    <row r="2727" spans="21:29">
      <c r="U2727" s="48"/>
      <c r="Y2727" s="48"/>
      <c r="AC2727" s="48"/>
    </row>
    <row r="2728" spans="21:29">
      <c r="U2728" s="48"/>
      <c r="Y2728" s="48"/>
      <c r="AC2728" s="48"/>
    </row>
    <row r="2729" spans="21:29">
      <c r="U2729" s="48"/>
      <c r="Y2729" s="48"/>
      <c r="AC2729" s="48"/>
    </row>
    <row r="2730" spans="21:29">
      <c r="U2730" s="48"/>
      <c r="Y2730" s="48"/>
      <c r="AC2730" s="48"/>
    </row>
    <row r="2731" spans="21:29">
      <c r="U2731" s="48"/>
      <c r="Y2731" s="48"/>
      <c r="AC2731" s="48"/>
    </row>
    <row r="2732" spans="21:29">
      <c r="U2732" s="48"/>
      <c r="Y2732" s="48"/>
      <c r="AC2732" s="48"/>
    </row>
    <row r="2733" spans="21:29">
      <c r="U2733" s="48"/>
      <c r="Y2733" s="48"/>
      <c r="AC2733" s="48"/>
    </row>
    <row r="2734" spans="21:29">
      <c r="U2734" s="48"/>
      <c r="Y2734" s="48"/>
      <c r="AC2734" s="48"/>
    </row>
    <row r="2735" spans="21:29">
      <c r="U2735" s="48"/>
      <c r="Y2735" s="48"/>
      <c r="AC2735" s="48"/>
    </row>
    <row r="2736" spans="21:29">
      <c r="U2736" s="48"/>
      <c r="Y2736" s="48"/>
      <c r="AC2736" s="48"/>
    </row>
    <row r="2737" spans="21:29">
      <c r="U2737" s="48"/>
      <c r="Y2737" s="48"/>
      <c r="AC2737" s="48"/>
    </row>
    <row r="2738" spans="21:29">
      <c r="U2738" s="48"/>
      <c r="Y2738" s="48"/>
      <c r="AC2738" s="48"/>
    </row>
    <row r="2739" spans="21:29">
      <c r="U2739" s="48"/>
      <c r="Y2739" s="48"/>
      <c r="AC2739" s="48"/>
    </row>
    <row r="2740" spans="21:29">
      <c r="U2740" s="48"/>
      <c r="Y2740" s="48"/>
      <c r="AC2740" s="48"/>
    </row>
    <row r="2741" spans="21:29">
      <c r="U2741" s="48"/>
      <c r="Y2741" s="48"/>
      <c r="AC2741" s="48"/>
    </row>
    <row r="2742" spans="21:29">
      <c r="U2742" s="48"/>
      <c r="Y2742" s="48"/>
      <c r="AC2742" s="48"/>
    </row>
    <row r="2743" spans="21:29">
      <c r="U2743" s="48"/>
      <c r="Y2743" s="48"/>
      <c r="AC2743" s="48"/>
    </row>
    <row r="2744" spans="21:29">
      <c r="U2744" s="48"/>
      <c r="Y2744" s="48"/>
      <c r="AC2744" s="48"/>
    </row>
    <row r="2745" spans="21:29">
      <c r="U2745" s="48"/>
      <c r="Y2745" s="48"/>
      <c r="AC2745" s="48"/>
    </row>
    <row r="2746" spans="21:29">
      <c r="U2746" s="48"/>
      <c r="Y2746" s="48"/>
      <c r="AC2746" s="48"/>
    </row>
    <row r="2747" spans="21:29">
      <c r="U2747" s="48"/>
      <c r="Y2747" s="48"/>
      <c r="AC2747" s="48"/>
    </row>
    <row r="2748" spans="21:29">
      <c r="U2748" s="48"/>
      <c r="Y2748" s="48"/>
      <c r="AC2748" s="48"/>
    </row>
    <row r="2749" spans="21:29">
      <c r="U2749" s="48"/>
      <c r="Y2749" s="48"/>
      <c r="AC2749" s="48"/>
    </row>
    <row r="2750" spans="21:29">
      <c r="U2750" s="48"/>
      <c r="Y2750" s="48"/>
      <c r="AC2750" s="48"/>
    </row>
    <row r="2751" spans="21:29">
      <c r="U2751" s="48"/>
      <c r="Y2751" s="48"/>
      <c r="AC2751" s="48"/>
    </row>
    <row r="2752" spans="21:29">
      <c r="U2752" s="48"/>
      <c r="Y2752" s="48"/>
      <c r="AC2752" s="48"/>
    </row>
    <row r="2753" spans="21:29">
      <c r="U2753" s="48"/>
      <c r="Y2753" s="48"/>
      <c r="AC2753" s="48"/>
    </row>
    <row r="2754" spans="21:29">
      <c r="U2754" s="48"/>
      <c r="Y2754" s="48"/>
      <c r="AC2754" s="48"/>
    </row>
    <row r="2755" spans="21:29">
      <c r="U2755" s="48"/>
      <c r="Y2755" s="48"/>
      <c r="AC2755" s="48"/>
    </row>
    <row r="2756" spans="21:29">
      <c r="U2756" s="48"/>
      <c r="Y2756" s="48"/>
      <c r="AC2756" s="48"/>
    </row>
    <row r="2757" spans="21:29">
      <c r="U2757" s="48"/>
      <c r="Y2757" s="48"/>
      <c r="AC2757" s="48"/>
    </row>
    <row r="2758" spans="21:29">
      <c r="U2758" s="48"/>
      <c r="Y2758" s="48"/>
      <c r="AC2758" s="48"/>
    </row>
    <row r="2759" spans="21:29">
      <c r="U2759" s="48"/>
      <c r="Y2759" s="48"/>
      <c r="AC2759" s="48"/>
    </row>
    <row r="2760" spans="21:29">
      <c r="U2760" s="48"/>
      <c r="Y2760" s="48"/>
      <c r="AC2760" s="48"/>
    </row>
    <row r="2761" spans="21:29">
      <c r="U2761" s="48"/>
      <c r="Y2761" s="48"/>
      <c r="AC2761" s="48"/>
    </row>
    <row r="2762" spans="21:29">
      <c r="U2762" s="48"/>
      <c r="Y2762" s="48"/>
      <c r="AC2762" s="48"/>
    </row>
    <row r="2763" spans="21:29">
      <c r="U2763" s="48"/>
      <c r="Y2763" s="48"/>
      <c r="AC2763" s="48"/>
    </row>
    <row r="2764" spans="21:29">
      <c r="U2764" s="48"/>
      <c r="Y2764" s="48"/>
      <c r="AC2764" s="48"/>
    </row>
    <row r="2765" spans="21:29">
      <c r="U2765" s="48"/>
      <c r="Y2765" s="48"/>
      <c r="AC2765" s="48"/>
    </row>
    <row r="2766" spans="21:29">
      <c r="U2766" s="48"/>
      <c r="Y2766" s="48"/>
      <c r="AC2766" s="48"/>
    </row>
    <row r="2767" spans="21:29">
      <c r="U2767" s="48"/>
      <c r="Y2767" s="48"/>
      <c r="AC2767" s="48"/>
    </row>
    <row r="2768" spans="21:29">
      <c r="U2768" s="48"/>
      <c r="Y2768" s="48"/>
      <c r="AC2768" s="48"/>
    </row>
    <row r="2769" spans="21:29">
      <c r="U2769" s="48"/>
      <c r="Y2769" s="48"/>
      <c r="AC2769" s="48"/>
    </row>
    <row r="2770" spans="21:29">
      <c r="U2770" s="48"/>
      <c r="Y2770" s="48"/>
      <c r="AC2770" s="48"/>
    </row>
    <row r="2771" spans="21:29">
      <c r="U2771" s="48"/>
      <c r="Y2771" s="48"/>
      <c r="AC2771" s="48"/>
    </row>
    <row r="2772" spans="21:29">
      <c r="U2772" s="48"/>
      <c r="Y2772" s="48"/>
      <c r="AC2772" s="48"/>
    </row>
    <row r="2773" spans="21:29">
      <c r="U2773" s="48"/>
      <c r="Y2773" s="48"/>
      <c r="AC2773" s="48"/>
    </row>
    <row r="2774" spans="21:29">
      <c r="U2774" s="48"/>
      <c r="Y2774" s="48"/>
      <c r="AC2774" s="48"/>
    </row>
    <row r="2775" spans="21:29">
      <c r="U2775" s="48"/>
      <c r="Y2775" s="48"/>
      <c r="AC2775" s="48"/>
    </row>
    <row r="2776" spans="21:29">
      <c r="U2776" s="48"/>
      <c r="Y2776" s="48"/>
      <c r="AC2776" s="48"/>
    </row>
    <row r="2777" spans="21:29">
      <c r="U2777" s="48"/>
      <c r="Y2777" s="48"/>
      <c r="AC2777" s="48"/>
    </row>
    <row r="2778" spans="21:29">
      <c r="U2778" s="48"/>
      <c r="Y2778" s="48"/>
      <c r="AC2778" s="48"/>
    </row>
    <row r="2779" spans="21:29">
      <c r="U2779" s="48"/>
      <c r="Y2779" s="48"/>
      <c r="AC2779" s="48"/>
    </row>
    <row r="2780" spans="21:29">
      <c r="U2780" s="48"/>
      <c r="Y2780" s="48"/>
      <c r="AC2780" s="48"/>
    </row>
    <row r="2781" spans="21:29">
      <c r="U2781" s="48"/>
      <c r="Y2781" s="48"/>
      <c r="AC2781" s="48"/>
    </row>
    <row r="2782" spans="21:29">
      <c r="U2782" s="48"/>
      <c r="Y2782" s="48"/>
      <c r="AC2782" s="48"/>
    </row>
    <row r="2783" spans="21:29">
      <c r="U2783" s="48"/>
      <c r="Y2783" s="48"/>
      <c r="AC2783" s="48"/>
    </row>
    <row r="2784" spans="21:29">
      <c r="U2784" s="48"/>
      <c r="Y2784" s="48"/>
      <c r="AC2784" s="48"/>
    </row>
    <row r="2785" spans="21:29">
      <c r="U2785" s="48"/>
      <c r="Y2785" s="48"/>
      <c r="AC2785" s="48"/>
    </row>
    <row r="2786" spans="21:29">
      <c r="U2786" s="48"/>
      <c r="Y2786" s="48"/>
      <c r="AC2786" s="48"/>
    </row>
    <row r="2787" spans="21:29">
      <c r="U2787" s="48"/>
      <c r="Y2787" s="48"/>
      <c r="AC2787" s="48"/>
    </row>
    <row r="2788" spans="21:29">
      <c r="U2788" s="48"/>
      <c r="Y2788" s="48"/>
      <c r="AC2788" s="48"/>
    </row>
    <row r="2789" spans="21:29">
      <c r="U2789" s="48"/>
      <c r="Y2789" s="48"/>
      <c r="AC2789" s="48"/>
    </row>
    <row r="2790" spans="21:29">
      <c r="U2790" s="48"/>
      <c r="Y2790" s="48"/>
      <c r="AC2790" s="48"/>
    </row>
    <row r="2791" spans="21:29">
      <c r="U2791" s="48"/>
      <c r="Y2791" s="48"/>
      <c r="AC2791" s="48"/>
    </row>
    <row r="2792" spans="21:29">
      <c r="U2792" s="48"/>
      <c r="Y2792" s="48"/>
      <c r="AC2792" s="48"/>
    </row>
    <row r="2793" spans="21:29">
      <c r="U2793" s="48"/>
      <c r="Y2793" s="48"/>
      <c r="AC2793" s="48"/>
    </row>
    <row r="2794" spans="21:29">
      <c r="U2794" s="48"/>
      <c r="Y2794" s="48"/>
      <c r="AC2794" s="48"/>
    </row>
    <row r="2795" spans="21:29">
      <c r="U2795" s="48"/>
      <c r="Y2795" s="48"/>
      <c r="AC2795" s="48"/>
    </row>
    <row r="2796" spans="21:29">
      <c r="U2796" s="48"/>
      <c r="Y2796" s="48"/>
      <c r="AC2796" s="48"/>
    </row>
    <row r="2797" spans="21:29">
      <c r="U2797" s="48"/>
      <c r="Y2797" s="48"/>
      <c r="AC2797" s="48"/>
    </row>
    <row r="2798" spans="21:29">
      <c r="U2798" s="48"/>
      <c r="Y2798" s="48"/>
      <c r="AC2798" s="48"/>
    </row>
    <row r="2799" spans="21:29">
      <c r="U2799" s="48"/>
      <c r="Y2799" s="48"/>
      <c r="AC2799" s="48"/>
    </row>
    <row r="2800" spans="21:29">
      <c r="U2800" s="48"/>
      <c r="Y2800" s="48"/>
      <c r="AC2800" s="48"/>
    </row>
    <row r="2801" spans="21:29">
      <c r="U2801" s="48"/>
      <c r="Y2801" s="48"/>
      <c r="AC2801" s="48"/>
    </row>
    <row r="2802" spans="21:29">
      <c r="U2802" s="48"/>
      <c r="Y2802" s="48"/>
      <c r="AC2802" s="48"/>
    </row>
    <row r="2803" spans="21:29">
      <c r="U2803" s="48"/>
      <c r="Y2803" s="48"/>
      <c r="AC2803" s="48"/>
    </row>
    <row r="2804" spans="21:29">
      <c r="U2804" s="48"/>
      <c r="Y2804" s="48"/>
      <c r="AC2804" s="48"/>
    </row>
    <row r="2805" spans="21:29">
      <c r="U2805" s="48"/>
      <c r="Y2805" s="48"/>
      <c r="AC2805" s="48"/>
    </row>
    <row r="2806" spans="21:29">
      <c r="U2806" s="48"/>
      <c r="Y2806" s="48"/>
      <c r="AC2806" s="48"/>
    </row>
    <row r="2807" spans="21:29">
      <c r="U2807" s="48"/>
      <c r="Y2807" s="48"/>
      <c r="AC2807" s="48"/>
    </row>
    <row r="2808" spans="21:29">
      <c r="U2808" s="48"/>
      <c r="Y2808" s="48"/>
      <c r="AC2808" s="48"/>
    </row>
    <row r="2809" spans="21:29">
      <c r="U2809" s="48"/>
      <c r="Y2809" s="48"/>
      <c r="AC2809" s="48"/>
    </row>
    <row r="2810" spans="21:29">
      <c r="U2810" s="48"/>
      <c r="Y2810" s="48"/>
      <c r="AC2810" s="48"/>
    </row>
    <row r="2811" spans="21:29">
      <c r="U2811" s="48"/>
      <c r="Y2811" s="48"/>
      <c r="AC2811" s="48"/>
    </row>
    <row r="2812" spans="21:29">
      <c r="U2812" s="48"/>
      <c r="Y2812" s="48"/>
      <c r="AC2812" s="48"/>
    </row>
    <row r="2813" spans="21:29">
      <c r="U2813" s="48"/>
      <c r="Y2813" s="48"/>
      <c r="AC2813" s="48"/>
    </row>
    <row r="2814" spans="21:29">
      <c r="U2814" s="48"/>
      <c r="Y2814" s="48"/>
      <c r="AC2814" s="48"/>
    </row>
    <row r="2815" spans="21:29">
      <c r="U2815" s="48"/>
      <c r="Y2815" s="48"/>
      <c r="AC2815" s="48"/>
    </row>
    <row r="2816" spans="21:29">
      <c r="U2816" s="48"/>
      <c r="Y2816" s="48"/>
      <c r="AC2816" s="48"/>
    </row>
    <row r="2817" spans="21:29">
      <c r="U2817" s="48"/>
      <c r="Y2817" s="48"/>
      <c r="AC2817" s="48"/>
    </row>
    <row r="2818" spans="21:29">
      <c r="U2818" s="48"/>
      <c r="Y2818" s="48"/>
      <c r="AC2818" s="48"/>
    </row>
    <row r="2819" spans="21:29">
      <c r="U2819" s="48"/>
      <c r="Y2819" s="48"/>
      <c r="AC2819" s="48"/>
    </row>
    <row r="2820" spans="21:29">
      <c r="U2820" s="48"/>
      <c r="Y2820" s="48"/>
      <c r="AC2820" s="48"/>
    </row>
    <row r="2821" spans="21:29">
      <c r="U2821" s="48"/>
      <c r="Y2821" s="48"/>
      <c r="AC2821" s="48"/>
    </row>
    <row r="2822" spans="21:29">
      <c r="U2822" s="48"/>
      <c r="Y2822" s="48"/>
      <c r="AC2822" s="48"/>
    </row>
    <row r="2823" spans="21:29">
      <c r="U2823" s="48"/>
      <c r="Y2823" s="48"/>
      <c r="AC2823" s="48"/>
    </row>
    <row r="2824" spans="21:29">
      <c r="U2824" s="48"/>
      <c r="Y2824" s="48"/>
      <c r="AC2824" s="48"/>
    </row>
    <row r="2825" spans="21:29">
      <c r="U2825" s="48"/>
      <c r="Y2825" s="48"/>
      <c r="AC2825" s="48"/>
    </row>
    <row r="2826" spans="21:29">
      <c r="U2826" s="48"/>
      <c r="Y2826" s="48"/>
      <c r="AC2826" s="48"/>
    </row>
    <row r="2827" spans="21:29">
      <c r="U2827" s="48"/>
      <c r="Y2827" s="48"/>
      <c r="AC2827" s="48"/>
    </row>
    <row r="2828" spans="21:29">
      <c r="U2828" s="48"/>
      <c r="Y2828" s="48"/>
      <c r="AC2828" s="48"/>
    </row>
    <row r="2829" spans="21:29">
      <c r="U2829" s="48"/>
      <c r="Y2829" s="48"/>
      <c r="AC2829" s="48"/>
    </row>
    <row r="2830" spans="21:29">
      <c r="U2830" s="48"/>
      <c r="Y2830" s="48"/>
      <c r="AC2830" s="48"/>
    </row>
    <row r="2831" spans="21:29">
      <c r="U2831" s="48"/>
      <c r="Y2831" s="48"/>
      <c r="AC2831" s="48"/>
    </row>
    <row r="2832" spans="21:29">
      <c r="U2832" s="48"/>
      <c r="Y2832" s="48"/>
      <c r="AC2832" s="48"/>
    </row>
    <row r="2833" spans="21:29">
      <c r="U2833" s="48"/>
      <c r="Y2833" s="48"/>
      <c r="AC2833" s="48"/>
    </row>
    <row r="2834" spans="21:29">
      <c r="U2834" s="48"/>
      <c r="Y2834" s="48"/>
      <c r="AC2834" s="48"/>
    </row>
    <row r="2835" spans="21:29">
      <c r="U2835" s="48"/>
      <c r="Y2835" s="48"/>
      <c r="AC2835" s="48"/>
    </row>
    <row r="2836" spans="21:29">
      <c r="U2836" s="48"/>
      <c r="Y2836" s="48"/>
      <c r="AC2836" s="48"/>
    </row>
    <row r="2837" spans="21:29">
      <c r="U2837" s="48"/>
      <c r="Y2837" s="48"/>
      <c r="AC2837" s="48"/>
    </row>
    <row r="2838" spans="21:29">
      <c r="U2838" s="48"/>
      <c r="Y2838" s="48"/>
      <c r="AC2838" s="48"/>
    </row>
    <row r="2839" spans="21:29">
      <c r="U2839" s="48"/>
      <c r="Y2839" s="48"/>
      <c r="AC2839" s="48"/>
    </row>
    <row r="2840" spans="21:29">
      <c r="U2840" s="48"/>
      <c r="Y2840" s="48"/>
      <c r="AC2840" s="48"/>
    </row>
    <row r="2841" spans="21:29">
      <c r="U2841" s="48"/>
      <c r="Y2841" s="48"/>
      <c r="AC2841" s="48"/>
    </row>
    <row r="2842" spans="21:29">
      <c r="U2842" s="48"/>
      <c r="Y2842" s="48"/>
      <c r="AC2842" s="48"/>
    </row>
    <row r="2843" spans="21:29">
      <c r="U2843" s="48"/>
      <c r="Y2843" s="48"/>
      <c r="AC2843" s="48"/>
    </row>
    <row r="2844" spans="21:29">
      <c r="U2844" s="48"/>
      <c r="Y2844" s="48"/>
      <c r="AC2844" s="48"/>
    </row>
    <row r="2845" spans="21:29">
      <c r="U2845" s="48"/>
      <c r="Y2845" s="48"/>
      <c r="AC2845" s="48"/>
    </row>
    <row r="2846" spans="21:29">
      <c r="U2846" s="48"/>
      <c r="Y2846" s="48"/>
      <c r="AC2846" s="48"/>
    </row>
    <row r="2847" spans="21:29">
      <c r="U2847" s="48"/>
      <c r="Y2847" s="48"/>
      <c r="AC2847" s="48"/>
    </row>
    <row r="2848" spans="21:29">
      <c r="U2848" s="48"/>
      <c r="Y2848" s="48"/>
      <c r="AC2848" s="48"/>
    </row>
    <row r="2849" spans="21:29">
      <c r="U2849" s="48"/>
      <c r="Y2849" s="48"/>
      <c r="AC2849" s="48"/>
    </row>
    <row r="2850" spans="21:29">
      <c r="U2850" s="48"/>
      <c r="Y2850" s="48"/>
      <c r="AC2850" s="48"/>
    </row>
    <row r="2851" spans="21:29">
      <c r="U2851" s="48"/>
      <c r="Y2851" s="48"/>
      <c r="AC2851" s="48"/>
    </row>
    <row r="2852" spans="21:29">
      <c r="U2852" s="48"/>
      <c r="Y2852" s="48"/>
      <c r="AC2852" s="48"/>
    </row>
    <row r="2853" spans="21:29">
      <c r="U2853" s="48"/>
      <c r="Y2853" s="48"/>
      <c r="AC2853" s="48"/>
    </row>
    <row r="2854" spans="21:29">
      <c r="U2854" s="48"/>
      <c r="Y2854" s="48"/>
      <c r="AC2854" s="48"/>
    </row>
    <row r="2855" spans="21:29">
      <c r="U2855" s="48"/>
      <c r="Y2855" s="48"/>
      <c r="AC2855" s="48"/>
    </row>
    <row r="2856" spans="21:29">
      <c r="U2856" s="48"/>
      <c r="Y2856" s="48"/>
      <c r="AC2856" s="48"/>
    </row>
    <row r="2857" spans="21:29">
      <c r="U2857" s="48"/>
      <c r="Y2857" s="48"/>
      <c r="AC2857" s="48"/>
    </row>
    <row r="2858" spans="21:29">
      <c r="U2858" s="48"/>
      <c r="Y2858" s="48"/>
      <c r="AC2858" s="48"/>
    </row>
    <row r="2859" spans="21:29">
      <c r="U2859" s="48"/>
      <c r="Y2859" s="48"/>
      <c r="AC2859" s="48"/>
    </row>
    <row r="2860" spans="21:29">
      <c r="U2860" s="48"/>
      <c r="Y2860" s="48"/>
      <c r="AC2860" s="48"/>
    </row>
    <row r="2861" spans="21:29">
      <c r="U2861" s="48"/>
      <c r="Y2861" s="48"/>
      <c r="AC2861" s="48"/>
    </row>
    <row r="2862" spans="21:29">
      <c r="U2862" s="48"/>
      <c r="Y2862" s="48"/>
      <c r="AC2862" s="48"/>
    </row>
    <row r="2863" spans="21:29">
      <c r="U2863" s="48"/>
      <c r="Y2863" s="48"/>
      <c r="AC2863" s="48"/>
    </row>
    <row r="2864" spans="21:29">
      <c r="U2864" s="48"/>
      <c r="Y2864" s="48"/>
      <c r="AC2864" s="48"/>
    </row>
    <row r="2865" spans="21:29">
      <c r="U2865" s="48"/>
      <c r="Y2865" s="48"/>
      <c r="AC2865" s="48"/>
    </row>
    <row r="2866" spans="21:29">
      <c r="U2866" s="48"/>
      <c r="Y2866" s="48"/>
      <c r="AC2866" s="48"/>
    </row>
    <row r="2867" spans="21:29">
      <c r="U2867" s="48"/>
      <c r="Y2867" s="48"/>
      <c r="AC2867" s="48"/>
    </row>
    <row r="2868" spans="21:29">
      <c r="U2868" s="48"/>
      <c r="Y2868" s="48"/>
      <c r="AC2868" s="48"/>
    </row>
    <row r="2869" spans="21:29">
      <c r="U2869" s="48"/>
      <c r="Y2869" s="48"/>
      <c r="AC2869" s="48"/>
    </row>
    <row r="2870" spans="21:29">
      <c r="U2870" s="48"/>
      <c r="Y2870" s="48"/>
      <c r="AC2870" s="48"/>
    </row>
    <row r="2871" spans="21:29">
      <c r="U2871" s="48"/>
      <c r="Y2871" s="48"/>
      <c r="AC2871" s="48"/>
    </row>
    <row r="2872" spans="21:29">
      <c r="U2872" s="48"/>
      <c r="Y2872" s="48"/>
      <c r="AC2872" s="48"/>
    </row>
    <row r="2873" spans="21:29">
      <c r="U2873" s="48"/>
      <c r="Y2873" s="48"/>
      <c r="AC2873" s="48"/>
    </row>
    <row r="2874" spans="21:29">
      <c r="U2874" s="48"/>
      <c r="Y2874" s="48"/>
      <c r="AC2874" s="48"/>
    </row>
    <row r="2875" spans="21:29">
      <c r="U2875" s="48"/>
      <c r="Y2875" s="48"/>
      <c r="AC2875" s="48"/>
    </row>
    <row r="2876" spans="21:29">
      <c r="U2876" s="48"/>
      <c r="Y2876" s="48"/>
      <c r="AC2876" s="48"/>
    </row>
    <row r="2877" spans="21:29">
      <c r="U2877" s="48"/>
      <c r="Y2877" s="48"/>
      <c r="AC2877" s="48"/>
    </row>
    <row r="2878" spans="21:29">
      <c r="U2878" s="48"/>
      <c r="Y2878" s="48"/>
      <c r="AC2878" s="48"/>
    </row>
    <row r="2879" spans="21:29">
      <c r="U2879" s="48"/>
      <c r="Y2879" s="48"/>
      <c r="AC2879" s="48"/>
    </row>
    <row r="2880" spans="21:29">
      <c r="U2880" s="48"/>
      <c r="Y2880" s="48"/>
      <c r="AC2880" s="48"/>
    </row>
    <row r="2881" spans="21:29">
      <c r="U2881" s="48"/>
      <c r="Y2881" s="48"/>
      <c r="AC2881" s="48"/>
    </row>
    <row r="2882" spans="21:29">
      <c r="U2882" s="48"/>
      <c r="Y2882" s="48"/>
      <c r="AC2882" s="48"/>
    </row>
    <row r="2883" spans="21:29">
      <c r="U2883" s="48"/>
      <c r="Y2883" s="48"/>
      <c r="AC2883" s="48"/>
    </row>
    <row r="2884" spans="21:29">
      <c r="U2884" s="48"/>
      <c r="Y2884" s="48"/>
      <c r="AC2884" s="48"/>
    </row>
    <row r="2885" spans="21:29">
      <c r="U2885" s="48"/>
      <c r="Y2885" s="48"/>
      <c r="AC2885" s="48"/>
    </row>
    <row r="2886" spans="21:29">
      <c r="U2886" s="48"/>
      <c r="Y2886" s="48"/>
      <c r="AC2886" s="48"/>
    </row>
    <row r="2887" spans="21:29">
      <c r="U2887" s="48"/>
      <c r="Y2887" s="48"/>
      <c r="AC2887" s="48"/>
    </row>
    <row r="2888" spans="21:29">
      <c r="U2888" s="48"/>
      <c r="Y2888" s="48"/>
      <c r="AC2888" s="48"/>
    </row>
    <row r="2889" spans="21:29">
      <c r="U2889" s="48"/>
      <c r="Y2889" s="48"/>
      <c r="AC2889" s="48"/>
    </row>
    <row r="2890" spans="21:29">
      <c r="U2890" s="48"/>
      <c r="Y2890" s="48"/>
      <c r="AC2890" s="48"/>
    </row>
    <row r="2891" spans="21:29">
      <c r="U2891" s="48"/>
      <c r="Y2891" s="48"/>
      <c r="AC2891" s="48"/>
    </row>
    <row r="2892" spans="21:29">
      <c r="U2892" s="48"/>
      <c r="Y2892" s="48"/>
      <c r="AC2892" s="48"/>
    </row>
    <row r="2893" spans="21:29">
      <c r="U2893" s="48"/>
      <c r="Y2893" s="48"/>
      <c r="AC2893" s="48"/>
    </row>
    <row r="2894" spans="21:29">
      <c r="U2894" s="48"/>
      <c r="Y2894" s="48"/>
      <c r="AC2894" s="48"/>
    </row>
    <row r="2895" spans="21:29">
      <c r="U2895" s="48"/>
      <c r="Y2895" s="48"/>
      <c r="AC2895" s="48"/>
    </row>
    <row r="2896" spans="21:29">
      <c r="U2896" s="48"/>
      <c r="Y2896" s="48"/>
      <c r="AC2896" s="48"/>
    </row>
    <row r="2897" spans="21:29">
      <c r="U2897" s="48"/>
      <c r="Y2897" s="48"/>
      <c r="AC2897" s="48"/>
    </row>
    <row r="2898" spans="21:29">
      <c r="U2898" s="48"/>
      <c r="Y2898" s="48"/>
      <c r="AC2898" s="48"/>
    </row>
    <row r="2899" spans="21:29">
      <c r="U2899" s="48"/>
      <c r="Y2899" s="48"/>
      <c r="AC2899" s="48"/>
    </row>
    <row r="2900" spans="21:29">
      <c r="U2900" s="48"/>
      <c r="Y2900" s="48"/>
      <c r="AC2900" s="48"/>
    </row>
    <row r="2901" spans="21:29">
      <c r="U2901" s="48"/>
      <c r="Y2901" s="48"/>
      <c r="AC2901" s="48"/>
    </row>
    <row r="2902" spans="21:29">
      <c r="U2902" s="48"/>
      <c r="Y2902" s="48"/>
      <c r="AC2902" s="48"/>
    </row>
    <row r="2903" spans="21:29">
      <c r="U2903" s="48"/>
      <c r="Y2903" s="48"/>
      <c r="AC2903" s="48"/>
    </row>
    <row r="2904" spans="21:29">
      <c r="U2904" s="48"/>
      <c r="Y2904" s="48"/>
      <c r="AC2904" s="48"/>
    </row>
    <row r="2905" spans="21:29">
      <c r="U2905" s="48"/>
      <c r="Y2905" s="48"/>
      <c r="AC2905" s="48"/>
    </row>
    <row r="2906" spans="21:29">
      <c r="U2906" s="48"/>
      <c r="Y2906" s="48"/>
      <c r="AC2906" s="48"/>
    </row>
    <row r="2907" spans="21:29">
      <c r="U2907" s="48"/>
      <c r="Y2907" s="48"/>
      <c r="AC2907" s="48"/>
    </row>
    <row r="2908" spans="21:29">
      <c r="U2908" s="48"/>
      <c r="Y2908" s="48"/>
      <c r="AC2908" s="48"/>
    </row>
    <row r="2909" spans="21:29">
      <c r="U2909" s="48"/>
      <c r="Y2909" s="48"/>
      <c r="AC2909" s="48"/>
    </row>
    <row r="2910" spans="21:29">
      <c r="U2910" s="48"/>
      <c r="Y2910" s="48"/>
      <c r="AC2910" s="48"/>
    </row>
    <row r="2911" spans="21:29">
      <c r="U2911" s="48"/>
      <c r="Y2911" s="48"/>
      <c r="AC2911" s="48"/>
    </row>
    <row r="2912" spans="21:29">
      <c r="U2912" s="48"/>
      <c r="Y2912" s="48"/>
      <c r="AC2912" s="48"/>
    </row>
    <row r="2913" spans="21:29">
      <c r="U2913" s="48"/>
      <c r="Y2913" s="48"/>
      <c r="AC2913" s="48"/>
    </row>
    <row r="2914" spans="21:29">
      <c r="U2914" s="48"/>
      <c r="Y2914" s="48"/>
      <c r="AC2914" s="48"/>
    </row>
    <row r="2915" spans="21:29">
      <c r="U2915" s="48"/>
      <c r="Y2915" s="48"/>
      <c r="AC2915" s="48"/>
    </row>
    <row r="2916" spans="21:29">
      <c r="U2916" s="48"/>
      <c r="Y2916" s="48"/>
      <c r="AC2916" s="48"/>
    </row>
    <row r="2917" spans="21:29">
      <c r="U2917" s="48"/>
      <c r="Y2917" s="48"/>
      <c r="AC2917" s="48"/>
    </row>
    <row r="2918" spans="21:29">
      <c r="U2918" s="48"/>
      <c r="Y2918" s="48"/>
      <c r="AC2918" s="48"/>
    </row>
    <row r="2919" spans="21:29">
      <c r="U2919" s="48"/>
      <c r="Y2919" s="48"/>
      <c r="AC2919" s="48"/>
    </row>
    <row r="2920" spans="21:29">
      <c r="U2920" s="48"/>
      <c r="Y2920" s="48"/>
      <c r="AC2920" s="48"/>
    </row>
    <row r="2921" spans="21:29">
      <c r="U2921" s="48"/>
      <c r="Y2921" s="48"/>
      <c r="AC2921" s="48"/>
    </row>
    <row r="2922" spans="21:29">
      <c r="U2922" s="48"/>
      <c r="Y2922" s="48"/>
      <c r="AC2922" s="48"/>
    </row>
    <row r="2923" spans="21:29">
      <c r="U2923" s="48"/>
      <c r="Y2923" s="48"/>
      <c r="AC2923" s="48"/>
    </row>
    <row r="2924" spans="21:29">
      <c r="U2924" s="48"/>
      <c r="Y2924" s="48"/>
      <c r="AC2924" s="48"/>
    </row>
    <row r="2925" spans="21:29">
      <c r="U2925" s="48"/>
      <c r="Y2925" s="48"/>
      <c r="AC2925" s="48"/>
    </row>
    <row r="2926" spans="21:29">
      <c r="U2926" s="48"/>
      <c r="Y2926" s="48"/>
      <c r="AC2926" s="48"/>
    </row>
    <row r="2927" spans="21:29">
      <c r="U2927" s="48"/>
      <c r="Y2927" s="48"/>
      <c r="AC2927" s="48"/>
    </row>
    <row r="2928" spans="21:29">
      <c r="U2928" s="48"/>
      <c r="Y2928" s="48"/>
      <c r="AC2928" s="48"/>
    </row>
    <row r="2929" spans="21:29">
      <c r="U2929" s="48"/>
      <c r="Y2929" s="48"/>
      <c r="AC2929" s="48"/>
    </row>
    <row r="2930" spans="21:29">
      <c r="U2930" s="48"/>
      <c r="Y2930" s="48"/>
      <c r="AC2930" s="48"/>
    </row>
    <row r="2931" spans="21:29">
      <c r="U2931" s="48"/>
      <c r="Y2931" s="48"/>
      <c r="AC2931" s="48"/>
    </row>
    <row r="2932" spans="21:29">
      <c r="U2932" s="48"/>
      <c r="Y2932" s="48"/>
      <c r="AC2932" s="48"/>
    </row>
    <row r="2933" spans="21:29">
      <c r="U2933" s="48"/>
      <c r="Y2933" s="48"/>
      <c r="AC2933" s="48"/>
    </row>
    <row r="2934" spans="21:29">
      <c r="U2934" s="48"/>
      <c r="Y2934" s="48"/>
      <c r="AC2934" s="48"/>
    </row>
    <row r="2935" spans="21:29">
      <c r="U2935" s="48"/>
      <c r="Y2935" s="48"/>
      <c r="AC2935" s="48"/>
    </row>
    <row r="2936" spans="21:29">
      <c r="U2936" s="48"/>
      <c r="Y2936" s="48"/>
      <c r="AC2936" s="48"/>
    </row>
    <row r="2937" spans="21:29">
      <c r="U2937" s="48"/>
      <c r="Y2937" s="48"/>
      <c r="AC2937" s="48"/>
    </row>
    <row r="2938" spans="21:29">
      <c r="U2938" s="48"/>
      <c r="Y2938" s="48"/>
      <c r="AC2938" s="48"/>
    </row>
    <row r="2939" spans="21:29">
      <c r="U2939" s="48"/>
      <c r="Y2939" s="48"/>
      <c r="AC2939" s="48"/>
    </row>
    <row r="2940" spans="21:29">
      <c r="U2940" s="48"/>
      <c r="Y2940" s="48"/>
      <c r="AC2940" s="48"/>
    </row>
    <row r="2941" spans="21:29">
      <c r="U2941" s="48"/>
      <c r="Y2941" s="48"/>
      <c r="AC2941" s="48"/>
    </row>
    <row r="2942" spans="21:29">
      <c r="U2942" s="48"/>
      <c r="Y2942" s="48"/>
      <c r="AC2942" s="48"/>
    </row>
    <row r="2943" spans="21:29">
      <c r="U2943" s="48"/>
      <c r="Y2943" s="48"/>
      <c r="AC2943" s="48"/>
    </row>
    <row r="2944" spans="21:29">
      <c r="U2944" s="48"/>
      <c r="Y2944" s="48"/>
      <c r="AC2944" s="48"/>
    </row>
    <row r="2945" spans="21:29">
      <c r="U2945" s="48"/>
      <c r="Y2945" s="48"/>
      <c r="AC2945" s="48"/>
    </row>
    <row r="2946" spans="21:29">
      <c r="U2946" s="48"/>
      <c r="Y2946" s="48"/>
      <c r="AC2946" s="48"/>
    </row>
    <row r="2947" spans="21:29">
      <c r="U2947" s="48"/>
      <c r="Y2947" s="48"/>
      <c r="AC2947" s="48"/>
    </row>
    <row r="2948" spans="21:29">
      <c r="U2948" s="48"/>
      <c r="Y2948" s="48"/>
      <c r="AC2948" s="48"/>
    </row>
    <row r="2949" spans="21:29">
      <c r="U2949" s="48"/>
      <c r="Y2949" s="48"/>
      <c r="AC2949" s="48"/>
    </row>
    <row r="2950" spans="21:29">
      <c r="U2950" s="48"/>
      <c r="Y2950" s="48"/>
      <c r="AC2950" s="48"/>
    </row>
    <row r="2951" spans="21:29">
      <c r="U2951" s="48"/>
      <c r="Y2951" s="48"/>
      <c r="AC2951" s="48"/>
    </row>
    <row r="2952" spans="21:29">
      <c r="U2952" s="48"/>
      <c r="Y2952" s="48"/>
      <c r="AC2952" s="48"/>
    </row>
    <row r="2953" spans="21:29">
      <c r="U2953" s="48"/>
      <c r="Y2953" s="48"/>
      <c r="AC2953" s="48"/>
    </row>
  </sheetData>
  <mergeCells count="5">
    <mergeCell ref="B3:E3"/>
    <mergeCell ref="J3:P3"/>
    <mergeCell ref="J5:J6"/>
    <mergeCell ref="J9:J10"/>
    <mergeCell ref="J11:J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6B414-C17D-4140-9ADC-05976F965D15}">
  <dimension ref="A1:CD2953"/>
  <sheetViews>
    <sheetView showGridLines="0" tabSelected="1" zoomScale="110" zoomScaleNormal="110" workbookViewId="0">
      <selection activeCell="AF4" sqref="AF4"/>
    </sheetView>
  </sheetViews>
  <sheetFormatPr defaultRowHeight="14.4"/>
  <cols>
    <col min="1" max="1" width="11.109375" bestFit="1" customWidth="1"/>
    <col min="2" max="2" width="9" bestFit="1" customWidth="1"/>
    <col min="3" max="4" width="10.77734375" bestFit="1" customWidth="1"/>
    <col min="5" max="5" width="10.33203125" bestFit="1" customWidth="1"/>
    <col min="6" max="7" width="9" bestFit="1" customWidth="1"/>
    <col min="8" max="8" width="9" style="39" bestFit="1" customWidth="1"/>
    <col min="9" max="9" width="11.109375" bestFit="1" customWidth="1"/>
    <col min="10" max="11" width="9" bestFit="1" customWidth="1"/>
    <col min="12" max="12" width="11.21875" style="39" bestFit="1" customWidth="1"/>
    <col min="13" max="13" width="10.33203125" bestFit="1" customWidth="1"/>
    <col min="14" max="14" width="10.109375" bestFit="1" customWidth="1"/>
    <col min="15" max="15" width="9.109375" bestFit="1" customWidth="1"/>
    <col min="16" max="16" width="10.109375" style="39" bestFit="1" customWidth="1"/>
    <col min="17" max="17" width="10.44140625" bestFit="1" customWidth="1"/>
    <col min="18" max="18" width="6.21875" bestFit="1" customWidth="1"/>
    <col min="19" max="19" width="9" bestFit="1" customWidth="1"/>
    <col min="20" max="20" width="9.88671875" style="39" bestFit="1" customWidth="1"/>
    <col min="21" max="21" width="10.33203125" bestFit="1" customWidth="1"/>
    <col min="22" max="23" width="9" bestFit="1" customWidth="1"/>
    <col min="24" max="24" width="9" style="39" bestFit="1" customWidth="1"/>
    <col min="25" max="25" width="10.33203125" bestFit="1" customWidth="1"/>
    <col min="26" max="27" width="9" bestFit="1" customWidth="1"/>
    <col min="28" max="28" width="7.77734375" style="39" bestFit="1" customWidth="1"/>
    <col min="29" max="29" width="10.33203125" bestFit="1" customWidth="1"/>
    <col min="30" max="31" width="9" bestFit="1" customWidth="1"/>
    <col min="32" max="32" width="7.77734375" style="39" bestFit="1" customWidth="1"/>
    <col min="33" max="33" width="10.33203125" bestFit="1" customWidth="1"/>
    <col min="34" max="35" width="9" bestFit="1" customWidth="1"/>
    <col min="36" max="36" width="9" style="39" bestFit="1" customWidth="1"/>
    <col min="37" max="37" width="10.33203125" bestFit="1" customWidth="1"/>
    <col min="38" max="39" width="9" bestFit="1" customWidth="1"/>
    <col min="40" max="40" width="9" style="39" bestFit="1" customWidth="1"/>
    <col min="41" max="41" width="10.33203125" bestFit="1" customWidth="1"/>
    <col min="42" max="43" width="9" bestFit="1" customWidth="1"/>
    <col min="44" max="44" width="9" style="18" bestFit="1" customWidth="1"/>
    <col min="45" max="45" width="10.33203125" bestFit="1" customWidth="1"/>
    <col min="46" max="47" width="9" bestFit="1" customWidth="1"/>
    <col min="48" max="48" width="9" style="39" bestFit="1" customWidth="1"/>
    <col min="49" max="49" width="10.33203125" bestFit="1" customWidth="1"/>
    <col min="50" max="51" width="9" bestFit="1" customWidth="1"/>
    <col min="52" max="52" width="9" style="39" bestFit="1" customWidth="1"/>
    <col min="53" max="53" width="10.44140625" bestFit="1" customWidth="1"/>
    <col min="54" max="55" width="9" bestFit="1" customWidth="1"/>
    <col min="56" max="56" width="9" style="39" bestFit="1" customWidth="1"/>
    <col min="57" max="57" width="10.33203125" bestFit="1" customWidth="1"/>
    <col min="58" max="59" width="9" bestFit="1" customWidth="1"/>
    <col min="60" max="60" width="9" style="39" bestFit="1" customWidth="1"/>
    <col min="61" max="61" width="10.33203125" bestFit="1" customWidth="1"/>
    <col min="62" max="63" width="9" bestFit="1" customWidth="1"/>
    <col min="64" max="64" width="9" style="39" bestFit="1" customWidth="1"/>
    <col min="65" max="65" width="10.33203125" bestFit="1" customWidth="1"/>
    <col min="66" max="67" width="9" bestFit="1" customWidth="1"/>
    <col min="68" max="68" width="9" style="18" bestFit="1" customWidth="1"/>
    <col min="69" max="69" width="10.33203125" bestFit="1" customWidth="1"/>
    <col min="70" max="71" width="9" bestFit="1" customWidth="1"/>
    <col min="72" max="72" width="9" style="18" bestFit="1" customWidth="1"/>
    <col min="73" max="73" width="10.33203125" bestFit="1" customWidth="1"/>
    <col min="74" max="75" width="9" bestFit="1" customWidth="1"/>
    <col min="76" max="76" width="9" style="39" bestFit="1" customWidth="1"/>
    <col min="77" max="77" width="10.33203125" bestFit="1" customWidth="1"/>
    <col min="78" max="79" width="9" bestFit="1" customWidth="1"/>
    <col min="80" max="80" width="9" style="39" bestFit="1" customWidth="1"/>
  </cols>
  <sheetData>
    <row r="1" spans="1:82" s="20" customFormat="1" ht="18">
      <c r="A1" s="62" t="s">
        <v>264</v>
      </c>
      <c r="B1" s="62"/>
      <c r="C1" s="62"/>
      <c r="D1" s="62"/>
      <c r="E1" s="62" t="s">
        <v>204</v>
      </c>
      <c r="F1" s="62"/>
      <c r="G1" s="62"/>
      <c r="H1" s="62"/>
      <c r="I1" s="62" t="s">
        <v>206</v>
      </c>
      <c r="J1" s="62"/>
      <c r="K1" s="62"/>
      <c r="L1" s="62"/>
      <c r="M1" s="62" t="s">
        <v>1898</v>
      </c>
      <c r="N1" s="62"/>
      <c r="O1" s="62"/>
      <c r="P1" s="62"/>
      <c r="Q1" s="62" t="s">
        <v>1899</v>
      </c>
      <c r="R1" s="62"/>
      <c r="S1" s="62"/>
      <c r="T1" s="62"/>
      <c r="U1" s="62" t="s">
        <v>208</v>
      </c>
      <c r="V1" s="62"/>
      <c r="W1" s="62"/>
      <c r="X1" s="62"/>
      <c r="Y1" s="62" t="s">
        <v>210</v>
      </c>
      <c r="Z1" s="62"/>
      <c r="AA1" s="62"/>
      <c r="AB1" s="62"/>
      <c r="AC1" s="63" t="s">
        <v>211</v>
      </c>
      <c r="AD1" s="63"/>
      <c r="AE1" s="63"/>
      <c r="AF1" s="63"/>
      <c r="AG1" s="62" t="s">
        <v>212</v>
      </c>
      <c r="AH1" s="62"/>
      <c r="AI1" s="62"/>
      <c r="AJ1" s="62"/>
      <c r="AK1" s="62" t="s">
        <v>1900</v>
      </c>
      <c r="AL1" s="62"/>
      <c r="AM1" s="62"/>
      <c r="AN1" s="62"/>
      <c r="AO1" s="62" t="s">
        <v>213</v>
      </c>
      <c r="AP1" s="62"/>
      <c r="AQ1" s="62"/>
      <c r="AR1" s="62"/>
      <c r="AS1" s="62" t="s">
        <v>214</v>
      </c>
      <c r="AT1" s="62"/>
      <c r="AU1" s="62"/>
      <c r="AV1" s="62"/>
      <c r="AW1" s="62" t="s">
        <v>215</v>
      </c>
      <c r="AX1" s="62"/>
      <c r="AY1" s="62"/>
      <c r="AZ1" s="62"/>
      <c r="BA1" s="62" t="s">
        <v>216</v>
      </c>
      <c r="BB1" s="62"/>
      <c r="BC1" s="62"/>
      <c r="BD1" s="62"/>
      <c r="BE1" s="62" t="s">
        <v>217</v>
      </c>
      <c r="BF1" s="62"/>
      <c r="BG1" s="62"/>
      <c r="BH1" s="62"/>
      <c r="BI1" s="62" t="s">
        <v>218</v>
      </c>
      <c r="BJ1" s="62"/>
      <c r="BK1" s="62"/>
      <c r="BL1" s="62"/>
      <c r="BM1" s="62" t="s">
        <v>1901</v>
      </c>
      <c r="BN1" s="62"/>
      <c r="BO1" s="62"/>
      <c r="BP1" s="62"/>
      <c r="BQ1" s="62" t="s">
        <v>219</v>
      </c>
      <c r="BR1" s="62"/>
      <c r="BS1" s="62"/>
      <c r="BT1" s="62"/>
      <c r="BU1" s="62" t="s">
        <v>220</v>
      </c>
      <c r="BV1" s="62"/>
      <c r="BW1" s="62"/>
      <c r="BX1" s="62"/>
      <c r="BY1" s="62" t="s">
        <v>1902</v>
      </c>
      <c r="BZ1" s="62"/>
      <c r="CA1" s="62"/>
      <c r="CB1" s="62"/>
    </row>
    <row r="2" spans="1:82" ht="28.8">
      <c r="A2" s="28" t="s">
        <v>201</v>
      </c>
      <c r="B2" s="29" t="s">
        <v>202</v>
      </c>
      <c r="C2" s="30" t="s">
        <v>203</v>
      </c>
      <c r="D2" s="30" t="s">
        <v>221</v>
      </c>
      <c r="E2" s="28" t="s">
        <v>201</v>
      </c>
      <c r="F2" s="29" t="s">
        <v>202</v>
      </c>
      <c r="G2" s="30" t="s">
        <v>203</v>
      </c>
      <c r="H2" s="35" t="s">
        <v>222</v>
      </c>
      <c r="I2" s="31" t="s">
        <v>201</v>
      </c>
      <c r="J2" s="32" t="s">
        <v>202</v>
      </c>
      <c r="K2" s="33" t="s">
        <v>205</v>
      </c>
      <c r="L2" s="36" t="s">
        <v>221</v>
      </c>
      <c r="M2" s="28" t="s">
        <v>201</v>
      </c>
      <c r="N2" s="29" t="s">
        <v>207</v>
      </c>
      <c r="O2" s="30" t="s">
        <v>203</v>
      </c>
      <c r="P2" s="35" t="s">
        <v>221</v>
      </c>
      <c r="Q2" s="28" t="s">
        <v>201</v>
      </c>
      <c r="R2" s="29" t="s">
        <v>202</v>
      </c>
      <c r="S2" s="30" t="s">
        <v>203</v>
      </c>
      <c r="T2" s="35" t="s">
        <v>221</v>
      </c>
      <c r="U2" s="28" t="s">
        <v>201</v>
      </c>
      <c r="V2" s="29" t="s">
        <v>202</v>
      </c>
      <c r="W2" s="30" t="s">
        <v>203</v>
      </c>
      <c r="X2" s="35" t="s">
        <v>221</v>
      </c>
      <c r="Y2" s="28" t="s">
        <v>209</v>
      </c>
      <c r="Z2" s="29" t="s">
        <v>202</v>
      </c>
      <c r="AA2" s="30" t="s">
        <v>203</v>
      </c>
      <c r="AB2" s="35" t="s">
        <v>221</v>
      </c>
      <c r="AC2" s="28" t="s">
        <v>209</v>
      </c>
      <c r="AD2" s="29" t="s">
        <v>202</v>
      </c>
      <c r="AE2" s="30" t="s">
        <v>203</v>
      </c>
      <c r="AF2" s="35" t="s">
        <v>221</v>
      </c>
      <c r="AG2" s="28" t="s">
        <v>209</v>
      </c>
      <c r="AH2" s="29" t="s">
        <v>202</v>
      </c>
      <c r="AI2" s="30" t="s">
        <v>203</v>
      </c>
      <c r="AJ2" s="35" t="s">
        <v>221</v>
      </c>
      <c r="AK2" s="28" t="s">
        <v>209</v>
      </c>
      <c r="AL2" s="29" t="s">
        <v>202</v>
      </c>
      <c r="AM2" s="30" t="s">
        <v>203</v>
      </c>
      <c r="AN2" s="35" t="s">
        <v>221</v>
      </c>
      <c r="AO2" s="28" t="s">
        <v>209</v>
      </c>
      <c r="AP2" s="29" t="s">
        <v>202</v>
      </c>
      <c r="AQ2" s="30" t="s">
        <v>203</v>
      </c>
      <c r="AR2" s="37" t="s">
        <v>221</v>
      </c>
      <c r="AS2" s="28" t="s">
        <v>209</v>
      </c>
      <c r="AT2" s="29" t="s">
        <v>202</v>
      </c>
      <c r="AU2" s="30" t="s">
        <v>203</v>
      </c>
      <c r="AV2" s="35" t="s">
        <v>221</v>
      </c>
      <c r="AW2" s="28" t="s">
        <v>209</v>
      </c>
      <c r="AX2" s="29" t="s">
        <v>202</v>
      </c>
      <c r="AY2" s="30" t="s">
        <v>203</v>
      </c>
      <c r="AZ2" s="35" t="s">
        <v>221</v>
      </c>
      <c r="BA2" s="28" t="s">
        <v>209</v>
      </c>
      <c r="BB2" s="29" t="s">
        <v>202</v>
      </c>
      <c r="BC2" s="30" t="s">
        <v>203</v>
      </c>
      <c r="BD2" s="35" t="s">
        <v>221</v>
      </c>
      <c r="BE2" s="28" t="s">
        <v>209</v>
      </c>
      <c r="BF2" s="29" t="s">
        <v>202</v>
      </c>
      <c r="BG2" s="30" t="s">
        <v>203</v>
      </c>
      <c r="BH2" s="35" t="s">
        <v>221</v>
      </c>
      <c r="BI2" s="28" t="s">
        <v>209</v>
      </c>
      <c r="BJ2" s="29" t="s">
        <v>202</v>
      </c>
      <c r="BK2" s="30" t="s">
        <v>203</v>
      </c>
      <c r="BL2" s="35" t="s">
        <v>221</v>
      </c>
      <c r="BM2" s="28" t="s">
        <v>209</v>
      </c>
      <c r="BN2" s="29" t="s">
        <v>202</v>
      </c>
      <c r="BO2" s="30" t="s">
        <v>203</v>
      </c>
      <c r="BP2" s="37" t="s">
        <v>221</v>
      </c>
      <c r="BQ2" s="28" t="s">
        <v>209</v>
      </c>
      <c r="BR2" s="29" t="s">
        <v>202</v>
      </c>
      <c r="BS2" s="30" t="s">
        <v>203</v>
      </c>
      <c r="BT2" s="37" t="s">
        <v>221</v>
      </c>
      <c r="BU2" s="28" t="s">
        <v>209</v>
      </c>
      <c r="BV2" s="29" t="s">
        <v>202</v>
      </c>
      <c r="BW2" s="30" t="s">
        <v>203</v>
      </c>
      <c r="BX2" s="35" t="s">
        <v>221</v>
      </c>
      <c r="BY2" s="28" t="s">
        <v>209</v>
      </c>
      <c r="BZ2" s="29" t="s">
        <v>202</v>
      </c>
      <c r="CA2" s="30" t="s">
        <v>203</v>
      </c>
      <c r="CB2" s="35" t="s">
        <v>221</v>
      </c>
      <c r="CD2" s="1"/>
    </row>
    <row r="3" spans="1:82">
      <c r="A3" s="41">
        <v>42006</v>
      </c>
      <c r="B3">
        <v>7.7</v>
      </c>
      <c r="C3">
        <v>3.8782999999999999</v>
      </c>
      <c r="D3" s="34"/>
      <c r="E3" s="41">
        <v>42006</v>
      </c>
      <c r="F3">
        <v>5.42</v>
      </c>
      <c r="G3">
        <v>3.3285</v>
      </c>
      <c r="I3" s="42">
        <v>44923.62533333333</v>
      </c>
      <c r="J3" s="40">
        <v>6.08</v>
      </c>
      <c r="K3" s="40">
        <v>5.5</v>
      </c>
      <c r="L3" s="38"/>
      <c r="M3" s="41">
        <v>42006</v>
      </c>
      <c r="N3">
        <v>10.5</v>
      </c>
      <c r="O3">
        <v>3.7673999999999999</v>
      </c>
      <c r="P3" s="43"/>
      <c r="Q3" s="41">
        <v>42006</v>
      </c>
      <c r="R3">
        <v>2.67</v>
      </c>
      <c r="S3">
        <v>1.2548999999999999</v>
      </c>
      <c r="U3" s="42">
        <v>42006.62533333333</v>
      </c>
      <c r="V3" s="44">
        <v>9.19</v>
      </c>
      <c r="W3" s="44">
        <v>4.9939999999999998</v>
      </c>
      <c r="X3" s="43"/>
      <c r="Y3" s="42">
        <v>42006.62533333333</v>
      </c>
      <c r="Z3" s="44">
        <v>21.84</v>
      </c>
      <c r="AA3" s="44">
        <v>11.657</v>
      </c>
      <c r="AB3" s="43"/>
      <c r="AC3" s="42">
        <v>42006.62533333333</v>
      </c>
      <c r="AD3" s="44">
        <v>25.96</v>
      </c>
      <c r="AE3" s="44">
        <v>17.588999999999999</v>
      </c>
      <c r="AF3" s="43"/>
      <c r="AG3" s="41">
        <v>42006</v>
      </c>
      <c r="AH3">
        <v>15.15</v>
      </c>
      <c r="AI3">
        <v>5.3341000000000003</v>
      </c>
      <c r="AK3" s="45">
        <v>42036</v>
      </c>
      <c r="AL3">
        <v>22.45</v>
      </c>
      <c r="AM3">
        <v>4.6014999999999997</v>
      </c>
      <c r="AO3" s="41">
        <v>42006</v>
      </c>
      <c r="AP3">
        <v>5.42</v>
      </c>
      <c r="AQ3">
        <v>4.0917000000000003</v>
      </c>
      <c r="AS3" s="41">
        <v>42006</v>
      </c>
      <c r="AT3">
        <v>5.68</v>
      </c>
      <c r="AU3">
        <v>3.9552999999999998</v>
      </c>
      <c r="AW3" s="41">
        <v>42006</v>
      </c>
      <c r="AX3">
        <v>10.79</v>
      </c>
      <c r="AY3">
        <v>4.1487999999999996</v>
      </c>
      <c r="BA3" s="41">
        <v>42006</v>
      </c>
      <c r="BB3">
        <v>8.08</v>
      </c>
      <c r="BC3">
        <v>3.0181</v>
      </c>
      <c r="BE3" s="41">
        <v>42006</v>
      </c>
      <c r="BF3">
        <v>10.199999999999999</v>
      </c>
      <c r="BG3">
        <v>5.7119</v>
      </c>
      <c r="BI3" s="41">
        <v>42006</v>
      </c>
      <c r="BJ3">
        <v>2.38</v>
      </c>
      <c r="BK3">
        <v>2.3597999999999999</v>
      </c>
      <c r="BM3" s="41">
        <v>42006</v>
      </c>
      <c r="BN3">
        <v>5.26</v>
      </c>
      <c r="BO3">
        <v>2.0724999999999998</v>
      </c>
      <c r="BP3" s="46"/>
      <c r="BQ3" s="41">
        <v>42006</v>
      </c>
      <c r="BR3">
        <v>7.21</v>
      </c>
      <c r="BS3">
        <v>3.6229</v>
      </c>
      <c r="BU3" s="41">
        <v>42006</v>
      </c>
      <c r="BV3">
        <v>1.8</v>
      </c>
      <c r="BW3">
        <v>0.84379999999999999</v>
      </c>
      <c r="BY3" s="41">
        <v>42310</v>
      </c>
      <c r="BZ3">
        <v>9</v>
      </c>
      <c r="CA3">
        <v>3.8940999999999999</v>
      </c>
    </row>
    <row r="4" spans="1:82">
      <c r="A4" s="41">
        <v>42009</v>
      </c>
      <c r="B4">
        <v>7.92</v>
      </c>
      <c r="C4">
        <v>3.9891000000000001</v>
      </c>
      <c r="D4" s="34">
        <f>(C4-C3)/C3</f>
        <v>2.8569218472010993E-2</v>
      </c>
      <c r="E4" s="41">
        <v>42009</v>
      </c>
      <c r="F4">
        <v>5.2</v>
      </c>
      <c r="G4">
        <v>3.1934</v>
      </c>
      <c r="H4" s="39">
        <f>(G4-G3)/G3</f>
        <v>-4.0588853838065195E-2</v>
      </c>
      <c r="I4" s="42">
        <v>44924.62533333333</v>
      </c>
      <c r="J4" s="40">
        <v>6.08</v>
      </c>
      <c r="K4" s="40">
        <v>5.5</v>
      </c>
      <c r="L4" s="38">
        <f>(K4-K3)/K3</f>
        <v>0</v>
      </c>
      <c r="M4" s="41">
        <v>42009</v>
      </c>
      <c r="N4">
        <v>10.5</v>
      </c>
      <c r="O4">
        <v>3.7673999999999999</v>
      </c>
      <c r="P4" s="43">
        <f>(O4-O3)/O3</f>
        <v>0</v>
      </c>
      <c r="Q4" s="41">
        <v>42009</v>
      </c>
      <c r="R4">
        <v>2.67</v>
      </c>
      <c r="S4">
        <v>1.2548999999999999</v>
      </c>
      <c r="T4" s="39">
        <f>(S4-S3)/S3</f>
        <v>0</v>
      </c>
      <c r="U4" s="42">
        <v>42009.62533333333</v>
      </c>
      <c r="V4" s="44">
        <v>9.6</v>
      </c>
      <c r="W4" s="44">
        <v>5.2160000000000002</v>
      </c>
      <c r="X4" s="43">
        <f>(W4-W3)/W3</f>
        <v>4.4453344012815463E-2</v>
      </c>
      <c r="Y4" s="42">
        <v>42009.62533333333</v>
      </c>
      <c r="Z4" s="44">
        <v>21.2</v>
      </c>
      <c r="AA4" s="44">
        <v>11.316000000000001</v>
      </c>
      <c r="AB4" s="43">
        <f t="shared" ref="AB4:AB20" si="0">(AA4-AA3)/AA3</f>
        <v>-2.9252809470704237E-2</v>
      </c>
      <c r="AC4" s="42">
        <v>42009.62533333333</v>
      </c>
      <c r="AD4" s="44">
        <v>25.96</v>
      </c>
      <c r="AE4" s="44">
        <v>17.588999999999999</v>
      </c>
      <c r="AF4" s="43">
        <f t="shared" ref="AF4:AF20" si="1">(AE4-AE3)/AE3</f>
        <v>0</v>
      </c>
      <c r="AG4" s="41">
        <v>42009</v>
      </c>
      <c r="AH4">
        <v>15.05</v>
      </c>
      <c r="AI4">
        <v>5.2988999999999997</v>
      </c>
      <c r="AJ4" s="39">
        <f>(AI4-AI3)/AI3</f>
        <v>-6.5990513863633153E-3</v>
      </c>
      <c r="AK4" s="45">
        <v>42125</v>
      </c>
      <c r="AL4">
        <v>22.42</v>
      </c>
      <c r="AM4">
        <v>4.5953999999999997</v>
      </c>
      <c r="AN4" s="39">
        <f>(AM4-AM3)/AM3</f>
        <v>-1.325654677822448E-3</v>
      </c>
      <c r="AO4" s="41">
        <v>42009</v>
      </c>
      <c r="AP4">
        <v>5.42</v>
      </c>
      <c r="AQ4">
        <v>4.0917000000000003</v>
      </c>
      <c r="AR4" s="18">
        <f>(AQ4-AQ3)/AQ3</f>
        <v>0</v>
      </c>
      <c r="AS4" s="41">
        <v>42009</v>
      </c>
      <c r="AT4">
        <v>5.69</v>
      </c>
      <c r="AU4">
        <v>3.9622999999999999</v>
      </c>
      <c r="AV4" s="39">
        <f>(AU4-AU3)/AU3</f>
        <v>1.7697772608904806E-3</v>
      </c>
      <c r="AW4" s="41">
        <v>42009</v>
      </c>
      <c r="AX4">
        <v>10.79</v>
      </c>
      <c r="AY4">
        <v>4.1487999999999996</v>
      </c>
      <c r="AZ4" s="39">
        <f>(AY4-AY3)/AY3</f>
        <v>0</v>
      </c>
      <c r="BA4" s="41">
        <v>42009</v>
      </c>
      <c r="BB4">
        <v>8.0500000000000007</v>
      </c>
      <c r="BC4">
        <v>3.0068999999999999</v>
      </c>
      <c r="BD4" s="39">
        <f>(BC4-BC3)/BC3</f>
        <v>-3.7109439713727509E-3</v>
      </c>
      <c r="BE4" s="41">
        <v>42009</v>
      </c>
      <c r="BF4">
        <v>10.15</v>
      </c>
      <c r="BG4">
        <v>5.6839000000000004</v>
      </c>
      <c r="BH4" s="39">
        <f>(BG4-BG3)/BG3</f>
        <v>-4.9020466044572874E-3</v>
      </c>
      <c r="BI4" s="41">
        <v>42009</v>
      </c>
      <c r="BJ4">
        <v>2.29</v>
      </c>
      <c r="BK4">
        <v>2.2705000000000002</v>
      </c>
      <c r="BL4" s="39">
        <f>(BK4-BK3)/BK3</f>
        <v>-3.7842190016102936E-2</v>
      </c>
      <c r="BM4" s="41">
        <v>42009</v>
      </c>
      <c r="BN4">
        <v>5.23</v>
      </c>
      <c r="BO4">
        <v>2.0606</v>
      </c>
      <c r="BP4" s="46">
        <f>(BO4-BO3)/BO3</f>
        <v>-5.7418576598310261E-3</v>
      </c>
      <c r="BQ4" s="41">
        <v>42009</v>
      </c>
      <c r="BR4">
        <v>7.36</v>
      </c>
      <c r="BS4">
        <v>3.6983000000000001</v>
      </c>
      <c r="BT4" s="18">
        <f>(BS4-BS3)/BS3</f>
        <v>2.0812056639708559E-2</v>
      </c>
      <c r="BU4" s="41">
        <v>42009</v>
      </c>
      <c r="BV4">
        <v>1.79</v>
      </c>
      <c r="BW4">
        <v>0.83909999999999996</v>
      </c>
      <c r="BX4" s="39">
        <f>(BW4-BW3)/BW3</f>
        <v>-5.5700402939085538E-3</v>
      </c>
      <c r="BY4" s="41">
        <v>42311</v>
      </c>
      <c r="BZ4">
        <v>9</v>
      </c>
      <c r="CA4">
        <v>3.8940999999999999</v>
      </c>
      <c r="CB4" s="39">
        <f t="shared" ref="CB4:CB67" si="2">(CA4-CA3)/CA3</f>
        <v>0</v>
      </c>
    </row>
    <row r="5" spans="1:82">
      <c r="A5" s="41">
        <v>42010</v>
      </c>
      <c r="B5">
        <v>7.92</v>
      </c>
      <c r="C5">
        <v>3.9891000000000001</v>
      </c>
      <c r="D5" s="34">
        <f t="shared" ref="D5:D14" si="3">(C5-C4)/C4</f>
        <v>0</v>
      </c>
      <c r="E5" s="41">
        <v>42010</v>
      </c>
      <c r="F5">
        <v>5.35</v>
      </c>
      <c r="G5">
        <v>3.2854999999999999</v>
      </c>
      <c r="H5" s="39">
        <f t="shared" ref="H5:H68" si="4">(G5-G4)/G4</f>
        <v>2.8840734013903628E-2</v>
      </c>
      <c r="I5" s="42">
        <v>44925.62533333333</v>
      </c>
      <c r="J5" s="40">
        <v>6.2</v>
      </c>
      <c r="K5" s="40">
        <v>5.6079999999999997</v>
      </c>
      <c r="L5" s="38">
        <f>(K5-K4)/K4</f>
        <v>1.9636363636363573E-2</v>
      </c>
      <c r="M5" s="41">
        <v>42010</v>
      </c>
      <c r="N5">
        <v>10.5</v>
      </c>
      <c r="O5">
        <v>3.7673999999999999</v>
      </c>
      <c r="P5" s="43">
        <f t="shared" ref="P5:P68" si="5">(O5-O4)/O4</f>
        <v>0</v>
      </c>
      <c r="Q5" s="41">
        <v>42010</v>
      </c>
      <c r="R5">
        <v>2.7</v>
      </c>
      <c r="S5">
        <v>1.2689999999999999</v>
      </c>
      <c r="T5" s="39">
        <f t="shared" ref="T5:T68" si="6">(S5-S4)/S4</f>
        <v>1.1235955056179777E-2</v>
      </c>
      <c r="U5" s="42">
        <v>42010.62533333333</v>
      </c>
      <c r="V5" s="44">
        <v>9.41</v>
      </c>
      <c r="W5" s="44">
        <v>5.1130000000000004</v>
      </c>
      <c r="X5" s="43">
        <f>(W5-W4)/W4</f>
        <v>-1.9746932515337375E-2</v>
      </c>
      <c r="Y5" s="42">
        <v>42010.62533333333</v>
      </c>
      <c r="Z5" s="44">
        <v>21.83</v>
      </c>
      <c r="AA5" s="44">
        <v>11.651999999999999</v>
      </c>
      <c r="AB5" s="43">
        <f t="shared" si="0"/>
        <v>2.9692470837751724E-2</v>
      </c>
      <c r="AC5" s="42">
        <v>42010.62533333333</v>
      </c>
      <c r="AD5" s="44">
        <v>25.2</v>
      </c>
      <c r="AE5" s="44">
        <v>17.074000000000002</v>
      </c>
      <c r="AF5" s="43">
        <f t="shared" si="1"/>
        <v>-2.9279663426004722E-2</v>
      </c>
      <c r="AG5" s="41">
        <v>42010</v>
      </c>
      <c r="AH5">
        <v>15.1</v>
      </c>
      <c r="AI5">
        <v>5.3164999999999996</v>
      </c>
      <c r="AJ5" s="39">
        <f t="shared" ref="AJ5:AJ68" si="7">(AI5-AI4)/AI4</f>
        <v>3.3214440732982015E-3</v>
      </c>
      <c r="AK5" s="45">
        <v>42156</v>
      </c>
      <c r="AL5">
        <v>22.4</v>
      </c>
      <c r="AM5">
        <v>4.5913000000000004</v>
      </c>
      <c r="AN5" s="39">
        <f t="shared" ref="AN5:AN68" si="8">(AM5-AM4)/AM4</f>
        <v>-8.9219654437031092E-4</v>
      </c>
      <c r="AO5" s="41">
        <v>42010</v>
      </c>
      <c r="AP5">
        <v>5.42</v>
      </c>
      <c r="AQ5">
        <v>4.0917000000000003</v>
      </c>
      <c r="AR5" s="18">
        <f t="shared" ref="AR5:AR68" si="9">(AQ5-AQ4)/AQ4</f>
        <v>0</v>
      </c>
      <c r="AS5" s="41">
        <v>42010</v>
      </c>
      <c r="AT5">
        <v>5.52</v>
      </c>
      <c r="AU5">
        <v>3.8439000000000001</v>
      </c>
      <c r="AV5" s="39">
        <f t="shared" ref="AV5:AV68" si="10">(AU5-AU4)/AU4</f>
        <v>-2.9881634404260112E-2</v>
      </c>
      <c r="AW5" s="41">
        <v>42010</v>
      </c>
      <c r="AX5">
        <v>10.47</v>
      </c>
      <c r="AY5">
        <v>4.0256999999999996</v>
      </c>
      <c r="AZ5" s="39">
        <f t="shared" ref="AZ5:AZ68" si="11">(AY5-AY4)/AY4</f>
        <v>-2.9671230235248747E-2</v>
      </c>
      <c r="BA5" s="41">
        <v>42010</v>
      </c>
      <c r="BB5">
        <v>8.08</v>
      </c>
      <c r="BC5">
        <v>3.0181</v>
      </c>
      <c r="BD5" s="39">
        <f t="shared" ref="BD5:BD68" si="12">(BC5-BC4)/BC4</f>
        <v>3.7247663706808007E-3</v>
      </c>
      <c r="BE5" s="41">
        <v>42010</v>
      </c>
      <c r="BF5">
        <v>10</v>
      </c>
      <c r="BG5">
        <v>5.5998999999999999</v>
      </c>
      <c r="BH5" s="39">
        <f t="shared" ref="BH5:BH68" si="13">(BG5-BG4)/BG4</f>
        <v>-1.4778585126409774E-2</v>
      </c>
      <c r="BI5" s="41">
        <v>42010</v>
      </c>
      <c r="BJ5">
        <v>2.2400000000000002</v>
      </c>
      <c r="BK5">
        <v>2.2210000000000001</v>
      </c>
      <c r="BL5" s="39">
        <f t="shared" ref="BL5:BL68" si="14">(BK5-BK4)/BK4</f>
        <v>-2.1801365338031314E-2</v>
      </c>
      <c r="BM5" s="41">
        <v>42010</v>
      </c>
      <c r="BN5">
        <v>5.14</v>
      </c>
      <c r="BO5">
        <v>2.0251999999999999</v>
      </c>
      <c r="BP5" s="46">
        <f t="shared" ref="BP5:BP68" si="15">(BO5-BO4)/BO4</f>
        <v>-1.7179462292536203E-2</v>
      </c>
      <c r="BQ5" s="41">
        <v>42010</v>
      </c>
      <c r="BR5">
        <v>7.38</v>
      </c>
      <c r="BS5">
        <v>3.7082999999999999</v>
      </c>
      <c r="BT5" s="18">
        <f t="shared" ref="BT5:BT68" si="16">(BS5-BS4)/BS4</f>
        <v>2.7039450558364077E-3</v>
      </c>
      <c r="BU5" s="41">
        <v>42010</v>
      </c>
      <c r="BV5">
        <v>1.79</v>
      </c>
      <c r="BW5">
        <v>0.83909999999999996</v>
      </c>
      <c r="BX5" s="39">
        <f t="shared" ref="BX5:BX68" si="17">(BW5-BW4)/BW4</f>
        <v>0</v>
      </c>
      <c r="BY5" s="41">
        <v>42312</v>
      </c>
      <c r="BZ5">
        <v>9.27</v>
      </c>
      <c r="CA5">
        <v>4.0109000000000004</v>
      </c>
      <c r="CB5" s="39">
        <f t="shared" si="2"/>
        <v>2.9994093628823212E-2</v>
      </c>
    </row>
    <row r="6" spans="1:82">
      <c r="A6" s="41">
        <v>42011</v>
      </c>
      <c r="B6">
        <v>7.92</v>
      </c>
      <c r="C6">
        <v>3.9891000000000001</v>
      </c>
      <c r="D6" s="34">
        <f t="shared" si="3"/>
        <v>0</v>
      </c>
      <c r="E6" s="41">
        <v>42011</v>
      </c>
      <c r="F6">
        <v>5.29</v>
      </c>
      <c r="G6">
        <v>3.2486000000000002</v>
      </c>
      <c r="H6" s="39">
        <f t="shared" si="4"/>
        <v>-1.1231167250037958E-2</v>
      </c>
      <c r="I6" s="42">
        <v>44928.62533333333</v>
      </c>
      <c r="J6" s="40">
        <v>6.36</v>
      </c>
      <c r="K6" s="40">
        <v>5.7530000000000001</v>
      </c>
      <c r="L6" s="38">
        <f t="shared" ref="L6:L68" si="18">(K6-K5)/K5</f>
        <v>2.5855920114122764E-2</v>
      </c>
      <c r="M6" s="41">
        <v>42011</v>
      </c>
      <c r="N6">
        <v>10.5</v>
      </c>
      <c r="O6">
        <v>3.7673999999999999</v>
      </c>
      <c r="P6" s="43">
        <f t="shared" si="5"/>
        <v>0</v>
      </c>
      <c r="Q6" s="41">
        <v>42011</v>
      </c>
      <c r="R6">
        <v>2.66</v>
      </c>
      <c r="S6">
        <v>1.2502</v>
      </c>
      <c r="T6" s="39">
        <f t="shared" si="6"/>
        <v>-1.481481481481476E-2</v>
      </c>
      <c r="U6" s="42">
        <v>42011.62533333333</v>
      </c>
      <c r="V6" s="44">
        <v>9.64</v>
      </c>
      <c r="W6" s="44">
        <v>5.2380000000000004</v>
      </c>
      <c r="X6" s="43">
        <f t="shared" ref="X6:X20" si="19">(W6-W5)/W5</f>
        <v>2.4447486798357128E-2</v>
      </c>
      <c r="Y6" s="42">
        <v>42011.62533333333</v>
      </c>
      <c r="Z6" s="44">
        <v>21.79</v>
      </c>
      <c r="AA6" s="44">
        <v>11.631</v>
      </c>
      <c r="AB6" s="43">
        <f t="shared" si="0"/>
        <v>-1.8022657054582063E-3</v>
      </c>
      <c r="AC6" s="42">
        <v>42011.62533333333</v>
      </c>
      <c r="AD6" s="44">
        <v>25.8</v>
      </c>
      <c r="AE6" s="44">
        <v>17.481000000000002</v>
      </c>
      <c r="AF6" s="43">
        <f t="shared" si="1"/>
        <v>2.3837413611338877E-2</v>
      </c>
      <c r="AG6" s="41">
        <v>42011</v>
      </c>
      <c r="AH6">
        <v>15</v>
      </c>
      <c r="AI6">
        <v>5.2812000000000001</v>
      </c>
      <c r="AJ6" s="39">
        <f t="shared" si="7"/>
        <v>-6.6397065738736851E-3</v>
      </c>
      <c r="AK6" s="45">
        <v>42186</v>
      </c>
      <c r="AL6">
        <v>22.4</v>
      </c>
      <c r="AM6">
        <v>4.5913000000000004</v>
      </c>
      <c r="AN6" s="39">
        <f t="shared" si="8"/>
        <v>0</v>
      </c>
      <c r="AO6" s="41">
        <v>42011</v>
      </c>
      <c r="AP6">
        <v>5.42</v>
      </c>
      <c r="AQ6">
        <v>4.0917000000000003</v>
      </c>
      <c r="AR6" s="18">
        <f t="shared" si="9"/>
        <v>0</v>
      </c>
      <c r="AS6" s="41">
        <v>42011</v>
      </c>
      <c r="AT6">
        <v>5.52</v>
      </c>
      <c r="AU6">
        <v>3.8439000000000001</v>
      </c>
      <c r="AV6" s="39">
        <f t="shared" si="10"/>
        <v>0</v>
      </c>
      <c r="AW6" s="41">
        <v>42011</v>
      </c>
      <c r="AX6">
        <v>10.76</v>
      </c>
      <c r="AY6">
        <v>4.1372</v>
      </c>
      <c r="AZ6" s="39">
        <f t="shared" si="11"/>
        <v>2.7697046476389296E-2</v>
      </c>
      <c r="BA6" s="41">
        <v>42011</v>
      </c>
      <c r="BB6">
        <v>8</v>
      </c>
      <c r="BC6">
        <v>2.9882</v>
      </c>
      <c r="BD6" s="39">
        <f t="shared" si="12"/>
        <v>-9.9068950664325355E-3</v>
      </c>
      <c r="BE6" s="41">
        <v>42011</v>
      </c>
      <c r="BF6">
        <v>10</v>
      </c>
      <c r="BG6">
        <v>5.5998999999999999</v>
      </c>
      <c r="BH6" s="39">
        <f t="shared" si="13"/>
        <v>0</v>
      </c>
      <c r="BI6" s="41">
        <v>42011</v>
      </c>
      <c r="BJ6">
        <v>2.1800000000000002</v>
      </c>
      <c r="BK6">
        <v>2.1615000000000002</v>
      </c>
      <c r="BL6" s="39">
        <f t="shared" si="14"/>
        <v>-2.678973435389459E-2</v>
      </c>
      <c r="BM6" s="41">
        <v>42011</v>
      </c>
      <c r="BN6">
        <v>5.0999999999999996</v>
      </c>
      <c r="BO6">
        <v>2.0093999999999999</v>
      </c>
      <c r="BP6" s="46">
        <f t="shared" si="15"/>
        <v>-7.8016985976693846E-3</v>
      </c>
      <c r="BQ6" s="41">
        <v>42011</v>
      </c>
      <c r="BR6">
        <v>7.45</v>
      </c>
      <c r="BS6">
        <v>3.7435</v>
      </c>
      <c r="BT6" s="18">
        <f t="shared" si="16"/>
        <v>9.4922201547879403E-3</v>
      </c>
      <c r="BU6" s="41">
        <v>42011</v>
      </c>
      <c r="BV6">
        <v>1.72</v>
      </c>
      <c r="BW6">
        <v>0.80630000000000002</v>
      </c>
      <c r="BX6" s="39">
        <f t="shared" si="17"/>
        <v>-3.908950065546412E-2</v>
      </c>
      <c r="BY6" s="41">
        <v>42313</v>
      </c>
      <c r="BZ6">
        <v>9.5</v>
      </c>
      <c r="CA6">
        <v>4.1104000000000003</v>
      </c>
      <c r="CB6" s="39">
        <f t="shared" si="2"/>
        <v>2.4807399835448381E-2</v>
      </c>
    </row>
    <row r="7" spans="1:82">
      <c r="A7" s="41">
        <v>42012</v>
      </c>
      <c r="B7">
        <v>7.57</v>
      </c>
      <c r="C7">
        <v>3.8128000000000002</v>
      </c>
      <c r="D7" s="34">
        <f t="shared" si="3"/>
        <v>-4.4195432553708829E-2</v>
      </c>
      <c r="E7" s="41">
        <v>42012</v>
      </c>
      <c r="F7">
        <v>5.3</v>
      </c>
      <c r="G7">
        <v>3.2547999999999999</v>
      </c>
      <c r="H7" s="39">
        <f t="shared" si="4"/>
        <v>1.9085144369881675E-3</v>
      </c>
      <c r="I7" s="42">
        <v>44929.62533333333</v>
      </c>
      <c r="J7" s="40">
        <v>6.32</v>
      </c>
      <c r="K7" s="40">
        <v>5.7169999999999996</v>
      </c>
      <c r="L7" s="38">
        <f t="shared" si="18"/>
        <v>-6.2576047279680989E-3</v>
      </c>
      <c r="M7" s="41">
        <v>42012</v>
      </c>
      <c r="N7">
        <v>10.5</v>
      </c>
      <c r="O7">
        <v>3.7673999999999999</v>
      </c>
      <c r="P7" s="43">
        <f t="shared" si="5"/>
        <v>0</v>
      </c>
      <c r="Q7" s="41">
        <v>42012</v>
      </c>
      <c r="R7">
        <v>2.65</v>
      </c>
      <c r="S7">
        <v>1.2455000000000001</v>
      </c>
      <c r="T7" s="39">
        <f t="shared" si="6"/>
        <v>-3.7593984962405427E-3</v>
      </c>
      <c r="U7" s="42">
        <v>42012.62533333333</v>
      </c>
      <c r="V7" s="44">
        <v>9.65</v>
      </c>
      <c r="W7" s="44">
        <v>5.2439999999999998</v>
      </c>
      <c r="X7" s="43">
        <f t="shared" si="19"/>
        <v>1.1454753722793698E-3</v>
      </c>
      <c r="Y7" s="42">
        <v>42012.62533333333</v>
      </c>
      <c r="Z7" s="44">
        <v>21.15</v>
      </c>
      <c r="AA7" s="44">
        <v>11.289</v>
      </c>
      <c r="AB7" s="43">
        <f t="shared" si="0"/>
        <v>-2.9404178488522097E-2</v>
      </c>
      <c r="AC7" s="42">
        <v>42012.62533333333</v>
      </c>
      <c r="AD7" s="44">
        <v>25.21</v>
      </c>
      <c r="AE7" s="44">
        <v>17.081</v>
      </c>
      <c r="AF7" s="43">
        <f t="shared" si="1"/>
        <v>-2.2881986156398495E-2</v>
      </c>
      <c r="AG7" s="41">
        <v>42012</v>
      </c>
      <c r="AH7">
        <v>15</v>
      </c>
      <c r="AI7">
        <v>5.2812000000000001</v>
      </c>
      <c r="AJ7" s="39">
        <f t="shared" si="7"/>
        <v>0</v>
      </c>
      <c r="AK7" s="45">
        <v>42217</v>
      </c>
      <c r="AL7">
        <v>22.4</v>
      </c>
      <c r="AM7">
        <v>4.5913000000000004</v>
      </c>
      <c r="AN7" s="39">
        <f t="shared" si="8"/>
        <v>0</v>
      </c>
      <c r="AO7" s="41">
        <v>42012</v>
      </c>
      <c r="AP7">
        <v>5.42</v>
      </c>
      <c r="AQ7">
        <v>4.0917000000000003</v>
      </c>
      <c r="AR7" s="18">
        <f t="shared" si="9"/>
        <v>0</v>
      </c>
      <c r="AS7" s="41">
        <v>42012</v>
      </c>
      <c r="AT7">
        <v>5.5</v>
      </c>
      <c r="AU7">
        <v>3.83</v>
      </c>
      <c r="AV7" s="39">
        <f t="shared" si="10"/>
        <v>-3.6161190457608219E-3</v>
      </c>
      <c r="AW7" s="41">
        <v>42012</v>
      </c>
      <c r="AX7">
        <v>10.58</v>
      </c>
      <c r="AY7">
        <v>4.0679999999999996</v>
      </c>
      <c r="AZ7" s="39">
        <f t="shared" si="11"/>
        <v>-1.6726288310935023E-2</v>
      </c>
      <c r="BA7" s="41">
        <v>42012</v>
      </c>
      <c r="BB7">
        <v>8</v>
      </c>
      <c r="BC7">
        <v>2.9882</v>
      </c>
      <c r="BD7" s="39">
        <f t="shared" si="12"/>
        <v>0</v>
      </c>
      <c r="BE7" s="41">
        <v>42012</v>
      </c>
      <c r="BF7">
        <v>10</v>
      </c>
      <c r="BG7">
        <v>5.5998999999999999</v>
      </c>
      <c r="BH7" s="39">
        <f t="shared" si="13"/>
        <v>0</v>
      </c>
      <c r="BI7" s="41">
        <v>42012</v>
      </c>
      <c r="BJ7">
        <v>2.14</v>
      </c>
      <c r="BK7">
        <v>2.1217999999999999</v>
      </c>
      <c r="BL7" s="39">
        <f t="shared" si="14"/>
        <v>-1.8366874855424608E-2</v>
      </c>
      <c r="BM7" s="41">
        <v>42012</v>
      </c>
      <c r="BN7">
        <v>4.9000000000000004</v>
      </c>
      <c r="BO7">
        <v>1.9306000000000001</v>
      </c>
      <c r="BP7" s="46">
        <f t="shared" si="15"/>
        <v>-3.9215686274509685E-2</v>
      </c>
      <c r="BQ7" s="41">
        <v>42012</v>
      </c>
      <c r="BR7">
        <v>7.4</v>
      </c>
      <c r="BS7">
        <v>3.7183999999999999</v>
      </c>
      <c r="BT7" s="18">
        <f t="shared" si="16"/>
        <v>-6.7049552557767117E-3</v>
      </c>
      <c r="BU7" s="41">
        <v>42012</v>
      </c>
      <c r="BV7">
        <v>1.71</v>
      </c>
      <c r="BW7">
        <v>0.80159999999999998</v>
      </c>
      <c r="BX7" s="39">
        <f t="shared" si="17"/>
        <v>-5.8290958700236107E-3</v>
      </c>
      <c r="BY7" s="41">
        <v>42314</v>
      </c>
      <c r="BZ7">
        <v>9.3699999999999992</v>
      </c>
      <c r="CA7">
        <v>4.0541999999999998</v>
      </c>
      <c r="CB7" s="39">
        <f t="shared" si="2"/>
        <v>-1.367263526664083E-2</v>
      </c>
    </row>
    <row r="8" spans="1:82">
      <c r="A8" s="41">
        <v>42013</v>
      </c>
      <c r="B8">
        <v>7.79</v>
      </c>
      <c r="C8">
        <v>3.9236</v>
      </c>
      <c r="D8" s="34">
        <f t="shared" si="3"/>
        <v>2.9060008392782149E-2</v>
      </c>
      <c r="E8" s="41">
        <v>42013</v>
      </c>
      <c r="F8">
        <v>5.15</v>
      </c>
      <c r="G8">
        <v>3.1627000000000001</v>
      </c>
      <c r="H8" s="39">
        <f t="shared" si="4"/>
        <v>-2.8296669534226326E-2</v>
      </c>
      <c r="I8" s="42">
        <v>44930.62533333333</v>
      </c>
      <c r="J8" s="40">
        <v>6.35</v>
      </c>
      <c r="K8" s="40">
        <v>5.7439999999999998</v>
      </c>
      <c r="L8" s="38">
        <f t="shared" si="18"/>
        <v>4.7227566905720022E-3</v>
      </c>
      <c r="M8" s="41">
        <v>42013</v>
      </c>
      <c r="N8">
        <v>10.41</v>
      </c>
      <c r="O8">
        <v>3.7351000000000001</v>
      </c>
      <c r="P8" s="43">
        <f t="shared" si="5"/>
        <v>-8.5735520518128612E-3</v>
      </c>
      <c r="Q8" s="41">
        <v>42013</v>
      </c>
      <c r="R8">
        <v>2.65</v>
      </c>
      <c r="S8">
        <v>1.2455000000000001</v>
      </c>
      <c r="T8" s="39">
        <f t="shared" si="6"/>
        <v>0</v>
      </c>
      <c r="U8" s="42">
        <v>42013.62533333333</v>
      </c>
      <c r="V8" s="44">
        <v>9.65</v>
      </c>
      <c r="W8" s="44">
        <v>5.2439999999999998</v>
      </c>
      <c r="X8" s="43">
        <f t="shared" si="19"/>
        <v>0</v>
      </c>
      <c r="Y8" s="42">
        <v>42013.62533333333</v>
      </c>
      <c r="Z8" s="44">
        <v>20.75</v>
      </c>
      <c r="AA8" s="44">
        <v>11.076000000000001</v>
      </c>
      <c r="AB8" s="43">
        <f t="shared" si="0"/>
        <v>-1.8867924528301817E-2</v>
      </c>
      <c r="AC8" s="42">
        <v>42013.62533333333</v>
      </c>
      <c r="AD8" s="44">
        <v>25.21</v>
      </c>
      <c r="AE8" s="44">
        <v>17.081</v>
      </c>
      <c r="AF8" s="43">
        <f t="shared" si="1"/>
        <v>0</v>
      </c>
      <c r="AG8" s="41">
        <v>42013</v>
      </c>
      <c r="AH8">
        <v>15</v>
      </c>
      <c r="AI8">
        <v>5.2812000000000001</v>
      </c>
      <c r="AJ8" s="39">
        <f t="shared" si="7"/>
        <v>0</v>
      </c>
      <c r="AK8" s="45">
        <v>42248</v>
      </c>
      <c r="AL8">
        <v>23</v>
      </c>
      <c r="AM8">
        <v>4.7142999999999997</v>
      </c>
      <c r="AN8" s="39">
        <f t="shared" si="8"/>
        <v>2.6789798096399565E-2</v>
      </c>
      <c r="AO8" s="41">
        <v>42013</v>
      </c>
      <c r="AP8">
        <v>5.42</v>
      </c>
      <c r="AQ8">
        <v>4.0917000000000003</v>
      </c>
      <c r="AR8" s="18">
        <f t="shared" si="9"/>
        <v>0</v>
      </c>
      <c r="AS8" s="41">
        <v>42013</v>
      </c>
      <c r="AT8">
        <v>5.5</v>
      </c>
      <c r="AU8">
        <v>3.83</v>
      </c>
      <c r="AV8" s="39">
        <f t="shared" si="10"/>
        <v>0</v>
      </c>
      <c r="AW8" s="41">
        <v>42013</v>
      </c>
      <c r="AX8">
        <v>10.27</v>
      </c>
      <c r="AY8">
        <v>3.9487999999999999</v>
      </c>
      <c r="AZ8" s="39">
        <f t="shared" si="11"/>
        <v>-2.9301868239921279E-2</v>
      </c>
      <c r="BA8" s="41">
        <v>42013</v>
      </c>
      <c r="BB8">
        <v>8</v>
      </c>
      <c r="BC8">
        <v>2.9882</v>
      </c>
      <c r="BD8" s="39">
        <f t="shared" si="12"/>
        <v>0</v>
      </c>
      <c r="BE8" s="41">
        <v>42013</v>
      </c>
      <c r="BF8">
        <v>10</v>
      </c>
      <c r="BG8">
        <v>5.5998999999999999</v>
      </c>
      <c r="BH8" s="39">
        <f t="shared" si="13"/>
        <v>0</v>
      </c>
      <c r="BI8" s="41">
        <v>42013</v>
      </c>
      <c r="BJ8">
        <v>2.12</v>
      </c>
      <c r="BK8">
        <v>2.1019999999999999</v>
      </c>
      <c r="BL8" s="39">
        <f t="shared" si="14"/>
        <v>-9.3316995004241871E-3</v>
      </c>
      <c r="BM8" s="41">
        <v>42013</v>
      </c>
      <c r="BN8">
        <v>4.9800000000000004</v>
      </c>
      <c r="BO8">
        <v>1.9621</v>
      </c>
      <c r="BP8" s="46">
        <f t="shared" si="15"/>
        <v>1.6316171138506093E-2</v>
      </c>
      <c r="BQ8" s="41">
        <v>42013</v>
      </c>
      <c r="BR8">
        <v>7.4</v>
      </c>
      <c r="BS8">
        <v>3.7183999999999999</v>
      </c>
      <c r="BT8" s="18">
        <f t="shared" si="16"/>
        <v>0</v>
      </c>
      <c r="BU8" s="41">
        <v>42013</v>
      </c>
      <c r="BV8">
        <v>1.76</v>
      </c>
      <c r="BW8">
        <v>0.82509999999999994</v>
      </c>
      <c r="BX8" s="39">
        <f t="shared" si="17"/>
        <v>2.9316367265469018E-2</v>
      </c>
      <c r="BY8" s="41">
        <v>42317</v>
      </c>
      <c r="BZ8">
        <v>9.33</v>
      </c>
      <c r="CA8">
        <v>4.0369000000000002</v>
      </c>
      <c r="CB8" s="39">
        <f t="shared" si="2"/>
        <v>-4.2671797148635116E-3</v>
      </c>
    </row>
    <row r="9" spans="1:82">
      <c r="A9" s="41">
        <v>42016</v>
      </c>
      <c r="B9">
        <v>7.78</v>
      </c>
      <c r="C9">
        <v>3.9186000000000001</v>
      </c>
      <c r="D9" s="34">
        <f t="shared" si="3"/>
        <v>-1.27433989193595E-3</v>
      </c>
      <c r="E9" s="41">
        <v>42016</v>
      </c>
      <c r="F9">
        <v>5.01</v>
      </c>
      <c r="G9">
        <v>3.0767000000000002</v>
      </c>
      <c r="H9" s="39">
        <f t="shared" si="4"/>
        <v>-2.7191956239921541E-2</v>
      </c>
      <c r="I9" s="42">
        <v>44931.62533333333</v>
      </c>
      <c r="J9" s="40">
        <v>6.2</v>
      </c>
      <c r="K9" s="40">
        <v>5.6079999999999997</v>
      </c>
      <c r="L9" s="38">
        <f t="shared" si="18"/>
        <v>-2.3676880222841246E-2</v>
      </c>
      <c r="M9" s="41">
        <v>42016</v>
      </c>
      <c r="N9">
        <v>10.5</v>
      </c>
      <c r="O9">
        <v>3.7673999999999999</v>
      </c>
      <c r="P9" s="43">
        <f t="shared" si="5"/>
        <v>8.6476935021819416E-3</v>
      </c>
      <c r="Q9" s="41">
        <v>42016</v>
      </c>
      <c r="R9">
        <v>2.65</v>
      </c>
      <c r="S9">
        <v>1.2455000000000001</v>
      </c>
      <c r="T9" s="39">
        <f t="shared" si="6"/>
        <v>0</v>
      </c>
      <c r="U9" s="42">
        <v>42016.62533333333</v>
      </c>
      <c r="V9" s="44">
        <v>9.65</v>
      </c>
      <c r="W9" s="44">
        <v>5.2439999999999998</v>
      </c>
      <c r="X9" s="43">
        <f t="shared" si="19"/>
        <v>0</v>
      </c>
      <c r="Y9" s="42">
        <v>42016.62533333333</v>
      </c>
      <c r="Z9" s="44">
        <v>21.3</v>
      </c>
      <c r="AA9" s="44">
        <v>11.369</v>
      </c>
      <c r="AB9" s="43">
        <f t="shared" si="0"/>
        <v>2.6453593355001737E-2</v>
      </c>
      <c r="AC9" s="42">
        <v>42016.62533333333</v>
      </c>
      <c r="AD9" s="44">
        <v>25.22</v>
      </c>
      <c r="AE9" s="44">
        <v>17.088000000000001</v>
      </c>
      <c r="AF9" s="43">
        <f t="shared" si="1"/>
        <v>4.0981207189283122E-4</v>
      </c>
      <c r="AG9" s="41">
        <v>42016</v>
      </c>
      <c r="AH9">
        <v>15.15</v>
      </c>
      <c r="AI9">
        <v>5.3341000000000003</v>
      </c>
      <c r="AJ9" s="39">
        <f t="shared" si="7"/>
        <v>1.0016662879648596E-2</v>
      </c>
      <c r="AK9" s="45">
        <v>42339</v>
      </c>
      <c r="AL9">
        <v>24.35</v>
      </c>
      <c r="AM9">
        <v>4.9909999999999997</v>
      </c>
      <c r="AN9" s="39">
        <f t="shared" si="8"/>
        <v>5.8693761534055949E-2</v>
      </c>
      <c r="AO9" s="41">
        <v>42016</v>
      </c>
      <c r="AP9">
        <v>5.42</v>
      </c>
      <c r="AQ9">
        <v>4.0917000000000003</v>
      </c>
      <c r="AR9" s="18">
        <f t="shared" si="9"/>
        <v>0</v>
      </c>
      <c r="AS9" s="41">
        <v>42016</v>
      </c>
      <c r="AT9">
        <v>5.5</v>
      </c>
      <c r="AU9">
        <v>3.83</v>
      </c>
      <c r="AV9" s="39">
        <f t="shared" si="10"/>
        <v>0</v>
      </c>
      <c r="AW9" s="41">
        <v>42016</v>
      </c>
      <c r="AX9">
        <v>10.28</v>
      </c>
      <c r="AY9">
        <v>3.9527000000000001</v>
      </c>
      <c r="AZ9" s="39">
        <f t="shared" si="11"/>
        <v>9.8764181523506808E-4</v>
      </c>
      <c r="BA9" s="41">
        <v>42016</v>
      </c>
      <c r="BB9">
        <v>7.99</v>
      </c>
      <c r="BC9">
        <v>2.9845000000000002</v>
      </c>
      <c r="BD9" s="39">
        <f t="shared" si="12"/>
        <v>-1.2382036008298689E-3</v>
      </c>
      <c r="BE9" s="41">
        <v>42016</v>
      </c>
      <c r="BF9">
        <v>10</v>
      </c>
      <c r="BG9">
        <v>5.5998999999999999</v>
      </c>
      <c r="BH9" s="39">
        <f t="shared" si="13"/>
        <v>0</v>
      </c>
      <c r="BI9" s="41">
        <v>42016</v>
      </c>
      <c r="BJ9">
        <v>2.2000000000000002</v>
      </c>
      <c r="BK9">
        <v>2.1812999999999998</v>
      </c>
      <c r="BL9" s="39">
        <f t="shared" si="14"/>
        <v>3.7725975261655532E-2</v>
      </c>
      <c r="BM9" s="41">
        <v>42016</v>
      </c>
      <c r="BN9">
        <v>4.88</v>
      </c>
      <c r="BO9">
        <v>1.9227000000000001</v>
      </c>
      <c r="BP9" s="46">
        <f t="shared" si="15"/>
        <v>-2.0080525967076032E-2</v>
      </c>
      <c r="BQ9" s="41">
        <v>42016</v>
      </c>
      <c r="BR9">
        <v>7.4</v>
      </c>
      <c r="BS9">
        <v>3.7183999999999999</v>
      </c>
      <c r="BT9" s="18">
        <f t="shared" si="16"/>
        <v>0</v>
      </c>
      <c r="BU9" s="41">
        <v>42016</v>
      </c>
      <c r="BV9">
        <v>1.79</v>
      </c>
      <c r="BW9">
        <v>0.83909999999999996</v>
      </c>
      <c r="BX9" s="39">
        <f t="shared" si="17"/>
        <v>1.6967640286025952E-2</v>
      </c>
      <c r="BY9" s="41">
        <v>42318</v>
      </c>
      <c r="BZ9">
        <v>9.33</v>
      </c>
      <c r="CA9">
        <v>4.0369000000000002</v>
      </c>
      <c r="CB9" s="39">
        <f t="shared" si="2"/>
        <v>0</v>
      </c>
    </row>
    <row r="10" spans="1:82">
      <c r="A10" s="41">
        <v>42017</v>
      </c>
      <c r="B10">
        <v>7.7</v>
      </c>
      <c r="C10">
        <v>3.8782999999999999</v>
      </c>
      <c r="D10" s="34">
        <f t="shared" si="3"/>
        <v>-1.0284285203899408E-2</v>
      </c>
      <c r="E10" s="41">
        <v>42017</v>
      </c>
      <c r="F10">
        <v>5.3</v>
      </c>
      <c r="G10">
        <v>3.2547999999999999</v>
      </c>
      <c r="H10" s="39">
        <f t="shared" si="4"/>
        <v>5.7886696785516847E-2</v>
      </c>
      <c r="I10" s="42">
        <v>44932.62533333333</v>
      </c>
      <c r="J10" s="40">
        <v>6.3</v>
      </c>
      <c r="K10" s="40">
        <v>5.6989999999999998</v>
      </c>
      <c r="L10" s="38">
        <f t="shared" si="18"/>
        <v>1.6226818830242545E-2</v>
      </c>
      <c r="M10" s="41">
        <v>42017</v>
      </c>
      <c r="N10">
        <v>10.5</v>
      </c>
      <c r="O10">
        <v>3.7673999999999999</v>
      </c>
      <c r="P10" s="43">
        <f t="shared" si="5"/>
        <v>0</v>
      </c>
      <c r="Q10" s="41">
        <v>42017</v>
      </c>
      <c r="R10">
        <v>2.65</v>
      </c>
      <c r="S10">
        <v>1.2455000000000001</v>
      </c>
      <c r="T10" s="39">
        <f t="shared" si="6"/>
        <v>0</v>
      </c>
      <c r="U10" s="42">
        <v>42017.62533333333</v>
      </c>
      <c r="V10" s="44">
        <v>9.64</v>
      </c>
      <c r="W10" s="44">
        <v>5.2380000000000004</v>
      </c>
      <c r="X10" s="43">
        <f t="shared" si="19"/>
        <v>-1.1441647597252745E-3</v>
      </c>
      <c r="Y10" s="42">
        <v>42017.62533333333</v>
      </c>
      <c r="Z10" s="44">
        <v>21.52</v>
      </c>
      <c r="AA10" s="44">
        <v>11.487</v>
      </c>
      <c r="AB10" s="43">
        <f t="shared" si="0"/>
        <v>1.037910106429768E-2</v>
      </c>
      <c r="AC10" s="42">
        <v>42017.62533333333</v>
      </c>
      <c r="AD10" s="44">
        <v>25.22</v>
      </c>
      <c r="AE10" s="44">
        <v>17.088000000000001</v>
      </c>
      <c r="AF10" s="43">
        <f t="shared" si="1"/>
        <v>0</v>
      </c>
      <c r="AG10" s="41">
        <v>42017</v>
      </c>
      <c r="AH10">
        <v>15.15</v>
      </c>
      <c r="AI10">
        <v>5.3341000000000003</v>
      </c>
      <c r="AJ10" s="39">
        <f t="shared" si="7"/>
        <v>0</v>
      </c>
      <c r="AK10" s="45" t="s">
        <v>265</v>
      </c>
      <c r="AL10">
        <v>24.34</v>
      </c>
      <c r="AM10">
        <v>4.9889000000000001</v>
      </c>
      <c r="AN10" s="39">
        <f t="shared" si="8"/>
        <v>-4.2075736325376616E-4</v>
      </c>
      <c r="AO10" s="41">
        <v>42017</v>
      </c>
      <c r="AP10">
        <v>5.42</v>
      </c>
      <c r="AQ10">
        <v>4.0917000000000003</v>
      </c>
      <c r="AR10" s="18">
        <f t="shared" si="9"/>
        <v>0</v>
      </c>
      <c r="AS10" s="41">
        <v>42017</v>
      </c>
      <c r="AT10">
        <v>5.5</v>
      </c>
      <c r="AU10">
        <v>3.83</v>
      </c>
      <c r="AV10" s="39">
        <f t="shared" si="10"/>
        <v>0</v>
      </c>
      <c r="AW10" s="41">
        <v>42017</v>
      </c>
      <c r="AX10">
        <v>10.01</v>
      </c>
      <c r="AY10">
        <v>3.8489</v>
      </c>
      <c r="AZ10" s="39">
        <f t="shared" si="11"/>
        <v>-2.626053077643133E-2</v>
      </c>
      <c r="BA10" s="41">
        <v>42017</v>
      </c>
      <c r="BB10">
        <v>7.99</v>
      </c>
      <c r="BC10">
        <v>2.9845000000000002</v>
      </c>
      <c r="BD10" s="39">
        <f t="shared" si="12"/>
        <v>0</v>
      </c>
      <c r="BE10" s="41">
        <v>42017</v>
      </c>
      <c r="BF10">
        <v>10</v>
      </c>
      <c r="BG10">
        <v>5.5998999999999999</v>
      </c>
      <c r="BH10" s="39">
        <f t="shared" si="13"/>
        <v>0</v>
      </c>
      <c r="BI10" s="41">
        <v>42017</v>
      </c>
      <c r="BJ10">
        <v>2.25</v>
      </c>
      <c r="BK10">
        <v>2.2309000000000001</v>
      </c>
      <c r="BL10" s="39">
        <f t="shared" si="14"/>
        <v>2.2738733782606848E-2</v>
      </c>
      <c r="BM10" s="41">
        <v>42017</v>
      </c>
      <c r="BN10">
        <v>4.99</v>
      </c>
      <c r="BO10">
        <v>1.9661</v>
      </c>
      <c r="BP10" s="46">
        <f t="shared" si="15"/>
        <v>2.2572424195142188E-2</v>
      </c>
      <c r="BQ10" s="41">
        <v>42017</v>
      </c>
      <c r="BR10">
        <v>7.4</v>
      </c>
      <c r="BS10">
        <v>3.7183999999999999</v>
      </c>
      <c r="BT10" s="18">
        <f t="shared" si="16"/>
        <v>0</v>
      </c>
      <c r="BU10" s="41">
        <v>42017</v>
      </c>
      <c r="BV10">
        <v>1.79</v>
      </c>
      <c r="BW10">
        <v>0.83909999999999996</v>
      </c>
      <c r="BX10" s="39">
        <f t="shared" si="17"/>
        <v>0</v>
      </c>
      <c r="BY10" s="41">
        <v>42319</v>
      </c>
      <c r="BZ10">
        <v>9.0399999999999991</v>
      </c>
      <c r="CA10">
        <v>3.9114</v>
      </c>
      <c r="CB10" s="39">
        <f t="shared" si="2"/>
        <v>-3.1088211251207649E-2</v>
      </c>
    </row>
    <row r="11" spans="1:82">
      <c r="A11" s="41">
        <v>42019</v>
      </c>
      <c r="B11">
        <v>7.75</v>
      </c>
      <c r="C11">
        <v>3.9035000000000002</v>
      </c>
      <c r="D11" s="34">
        <f t="shared" si="3"/>
        <v>6.4976922878581681E-3</v>
      </c>
      <c r="E11" s="41">
        <v>42019</v>
      </c>
      <c r="F11">
        <v>5.25</v>
      </c>
      <c r="G11">
        <v>3.2241</v>
      </c>
      <c r="H11" s="39">
        <f t="shared" si="4"/>
        <v>-9.4322231780754433E-3</v>
      </c>
      <c r="I11" s="42">
        <v>44935.62533333333</v>
      </c>
      <c r="J11" s="40">
        <v>6.3</v>
      </c>
      <c r="K11" s="40">
        <v>5.6989999999999998</v>
      </c>
      <c r="L11" s="38">
        <f t="shared" si="18"/>
        <v>0</v>
      </c>
      <c r="M11" s="41">
        <v>42019</v>
      </c>
      <c r="N11">
        <v>10.51</v>
      </c>
      <c r="O11">
        <v>3.7709999999999999</v>
      </c>
      <c r="P11" s="43">
        <f t="shared" si="5"/>
        <v>9.5556617295748994E-4</v>
      </c>
      <c r="Q11" s="41">
        <v>42019</v>
      </c>
      <c r="R11">
        <v>2.65</v>
      </c>
      <c r="S11">
        <v>1.2455000000000001</v>
      </c>
      <c r="T11" s="39">
        <f t="shared" si="6"/>
        <v>0</v>
      </c>
      <c r="U11" s="42">
        <v>42019.62533333333</v>
      </c>
      <c r="V11" s="44">
        <v>9.65</v>
      </c>
      <c r="W11" s="44">
        <v>5.2439999999999998</v>
      </c>
      <c r="X11" s="43">
        <f t="shared" si="19"/>
        <v>1.1454753722793698E-3</v>
      </c>
      <c r="Y11" s="42">
        <v>42019.62533333333</v>
      </c>
      <c r="Z11" s="44">
        <v>21.52</v>
      </c>
      <c r="AA11" s="44">
        <v>11.487</v>
      </c>
      <c r="AB11" s="43">
        <f t="shared" si="0"/>
        <v>0</v>
      </c>
      <c r="AC11" s="42">
        <v>42019.62533333333</v>
      </c>
      <c r="AD11" s="44">
        <v>25.22</v>
      </c>
      <c r="AE11" s="44">
        <v>17.088000000000001</v>
      </c>
      <c r="AF11" s="43">
        <f t="shared" si="1"/>
        <v>0</v>
      </c>
      <c r="AG11" s="41">
        <v>42019</v>
      </c>
      <c r="AH11">
        <v>15.13</v>
      </c>
      <c r="AI11">
        <v>5.327</v>
      </c>
      <c r="AJ11" s="39">
        <f t="shared" si="7"/>
        <v>-1.3310586603176408E-3</v>
      </c>
      <c r="AK11" s="45" t="s">
        <v>266</v>
      </c>
      <c r="AL11">
        <v>24</v>
      </c>
      <c r="AM11">
        <v>4.9192</v>
      </c>
      <c r="AN11" s="39">
        <f t="shared" si="8"/>
        <v>-1.3971015654753572E-2</v>
      </c>
      <c r="AO11" s="41">
        <v>42019</v>
      </c>
      <c r="AP11">
        <v>5.42</v>
      </c>
      <c r="AQ11">
        <v>4.0917000000000003</v>
      </c>
      <c r="AR11" s="18">
        <f t="shared" si="9"/>
        <v>0</v>
      </c>
      <c r="AS11" s="41">
        <v>42019</v>
      </c>
      <c r="AT11">
        <v>5.5</v>
      </c>
      <c r="AU11">
        <v>3.83</v>
      </c>
      <c r="AV11" s="39">
        <f t="shared" si="10"/>
        <v>0</v>
      </c>
      <c r="AW11" s="41">
        <v>42019</v>
      </c>
      <c r="AX11">
        <v>10.31</v>
      </c>
      <c r="AY11">
        <v>3.9641999999999999</v>
      </c>
      <c r="AZ11" s="39">
        <f t="shared" si="11"/>
        <v>2.9956610979760441E-2</v>
      </c>
      <c r="BA11" s="41">
        <v>42019</v>
      </c>
      <c r="BB11">
        <v>7.85</v>
      </c>
      <c r="BC11">
        <v>2.9321999999999999</v>
      </c>
      <c r="BD11" s="39">
        <f t="shared" si="12"/>
        <v>-1.7523873345619109E-2</v>
      </c>
      <c r="BE11" s="41">
        <v>42019</v>
      </c>
      <c r="BF11">
        <v>10.3</v>
      </c>
      <c r="BG11">
        <v>5.7678000000000003</v>
      </c>
      <c r="BH11" s="39">
        <f t="shared" si="13"/>
        <v>2.9982678262111893E-2</v>
      </c>
      <c r="BI11" s="41">
        <v>42019</v>
      </c>
      <c r="BJ11">
        <v>2.19</v>
      </c>
      <c r="BK11">
        <v>2.1714000000000002</v>
      </c>
      <c r="BL11" s="39">
        <f t="shared" si="14"/>
        <v>-2.6670850329463393E-2</v>
      </c>
      <c r="BM11" s="41">
        <v>42019</v>
      </c>
      <c r="BN11">
        <v>4.8499999999999996</v>
      </c>
      <c r="BO11">
        <v>1.9109</v>
      </c>
      <c r="BP11" s="46">
        <f t="shared" si="15"/>
        <v>-2.8075886272315709E-2</v>
      </c>
      <c r="BQ11" s="41">
        <v>42019</v>
      </c>
      <c r="BR11">
        <v>7.2</v>
      </c>
      <c r="BS11">
        <v>3.6179000000000001</v>
      </c>
      <c r="BT11" s="18">
        <f t="shared" si="16"/>
        <v>-2.7027753872633342E-2</v>
      </c>
      <c r="BU11" s="41">
        <v>42019</v>
      </c>
      <c r="BV11">
        <v>1.79</v>
      </c>
      <c r="BW11">
        <v>0.83909999999999996</v>
      </c>
      <c r="BX11" s="39">
        <f t="shared" si="17"/>
        <v>0</v>
      </c>
      <c r="BY11" s="41">
        <v>42320</v>
      </c>
      <c r="BZ11">
        <v>8.9</v>
      </c>
      <c r="CA11">
        <v>3.8508</v>
      </c>
      <c r="CB11" s="39">
        <f t="shared" si="2"/>
        <v>-1.5493173799662521E-2</v>
      </c>
    </row>
    <row r="12" spans="1:82">
      <c r="A12" s="41">
        <v>42020</v>
      </c>
      <c r="B12">
        <v>7.7</v>
      </c>
      <c r="C12">
        <v>3.8782999999999999</v>
      </c>
      <c r="D12" s="34">
        <f t="shared" si="3"/>
        <v>-6.4557448443705217E-3</v>
      </c>
      <c r="E12" s="41">
        <v>42020</v>
      </c>
      <c r="F12">
        <v>5.4</v>
      </c>
      <c r="G12">
        <v>3.3161999999999998</v>
      </c>
      <c r="H12" s="39">
        <f t="shared" si="4"/>
        <v>2.8566111472969155E-2</v>
      </c>
      <c r="I12" s="42">
        <v>44936.62533333333</v>
      </c>
      <c r="J12" s="40">
        <v>6.26</v>
      </c>
      <c r="K12" s="40">
        <v>5.6630000000000003</v>
      </c>
      <c r="L12" s="38">
        <f t="shared" si="18"/>
        <v>-6.3168977013510425E-3</v>
      </c>
      <c r="M12" s="41">
        <v>42020</v>
      </c>
      <c r="N12">
        <v>10.51</v>
      </c>
      <c r="O12">
        <v>3.7709999999999999</v>
      </c>
      <c r="P12" s="43">
        <f t="shared" si="5"/>
        <v>0</v>
      </c>
      <c r="Q12" s="41">
        <v>42020</v>
      </c>
      <c r="R12">
        <v>2.67</v>
      </c>
      <c r="S12">
        <v>1.2548999999999999</v>
      </c>
      <c r="T12" s="39">
        <f t="shared" si="6"/>
        <v>7.5471698113206359E-3</v>
      </c>
      <c r="U12" s="42">
        <v>42020.62533333333</v>
      </c>
      <c r="V12" s="44">
        <v>9.69</v>
      </c>
      <c r="W12" s="44">
        <v>5.2649999999999997</v>
      </c>
      <c r="X12" s="43">
        <f t="shared" si="19"/>
        <v>4.0045766590388844E-3</v>
      </c>
      <c r="Y12" s="42">
        <v>42020.62533333333</v>
      </c>
      <c r="Z12" s="44">
        <v>21.63</v>
      </c>
      <c r="AA12" s="44">
        <v>11.545</v>
      </c>
      <c r="AB12" s="43">
        <f t="shared" si="0"/>
        <v>5.0491860363889463E-3</v>
      </c>
      <c r="AC12" s="42">
        <v>42020.62533333333</v>
      </c>
      <c r="AD12" s="44">
        <v>25.22</v>
      </c>
      <c r="AE12" s="44">
        <v>17.088000000000001</v>
      </c>
      <c r="AF12" s="43">
        <f t="shared" si="1"/>
        <v>0</v>
      </c>
      <c r="AG12" s="41">
        <v>42020</v>
      </c>
      <c r="AH12">
        <v>15.9</v>
      </c>
      <c r="AI12">
        <v>5.5980999999999996</v>
      </c>
      <c r="AJ12" s="39">
        <f t="shared" si="7"/>
        <v>5.0891683874601031E-2</v>
      </c>
      <c r="AK12" s="45" t="s">
        <v>267</v>
      </c>
      <c r="AL12">
        <v>24.5</v>
      </c>
      <c r="AM12">
        <v>5.0217000000000001</v>
      </c>
      <c r="AN12" s="39">
        <f t="shared" si="8"/>
        <v>2.0836721418116773E-2</v>
      </c>
      <c r="AO12" s="41">
        <v>42020</v>
      </c>
      <c r="AP12">
        <v>5.42</v>
      </c>
      <c r="AQ12">
        <v>4.0917000000000003</v>
      </c>
      <c r="AR12" s="18">
        <f t="shared" si="9"/>
        <v>0</v>
      </c>
      <c r="AS12" s="41">
        <v>42020</v>
      </c>
      <c r="AT12">
        <v>5.45</v>
      </c>
      <c r="AU12">
        <v>3.7951999999999999</v>
      </c>
      <c r="AV12" s="39">
        <f t="shared" si="10"/>
        <v>-9.0861618798956049E-3</v>
      </c>
      <c r="AW12" s="41">
        <v>42020</v>
      </c>
      <c r="AX12">
        <v>10.93</v>
      </c>
      <c r="AY12">
        <v>4.2026000000000003</v>
      </c>
      <c r="AZ12" s="39">
        <f t="shared" si="11"/>
        <v>6.0138237223147269E-2</v>
      </c>
      <c r="BA12" s="41">
        <v>42020</v>
      </c>
      <c r="BB12">
        <v>7.8</v>
      </c>
      <c r="BC12">
        <v>2.9135</v>
      </c>
      <c r="BD12" s="39">
        <f t="shared" si="12"/>
        <v>-6.3774640201895985E-3</v>
      </c>
      <c r="BE12" s="41">
        <v>42020</v>
      </c>
      <c r="BF12">
        <v>10.15</v>
      </c>
      <c r="BG12">
        <v>5.6839000000000004</v>
      </c>
      <c r="BH12" s="39">
        <f t="shared" si="13"/>
        <v>-1.454627414265402E-2</v>
      </c>
      <c r="BI12" s="41">
        <v>42020</v>
      </c>
      <c r="BJ12">
        <v>2.27</v>
      </c>
      <c r="BK12">
        <v>2.2507000000000001</v>
      </c>
      <c r="BL12" s="39">
        <f t="shared" si="14"/>
        <v>3.6520217371281166E-2</v>
      </c>
      <c r="BM12" s="41">
        <v>42020</v>
      </c>
      <c r="BN12">
        <v>4.84</v>
      </c>
      <c r="BO12">
        <v>1.907</v>
      </c>
      <c r="BP12" s="46">
        <f t="shared" si="15"/>
        <v>-2.0409231252289575E-3</v>
      </c>
      <c r="BQ12" s="41">
        <v>42020</v>
      </c>
      <c r="BR12">
        <v>7.39</v>
      </c>
      <c r="BS12">
        <v>3.7134</v>
      </c>
      <c r="BT12" s="18">
        <f t="shared" si="16"/>
        <v>2.6396528372812936E-2</v>
      </c>
      <c r="BU12" s="41">
        <v>42020</v>
      </c>
      <c r="BV12">
        <v>1.78</v>
      </c>
      <c r="BW12">
        <v>0.83440000000000003</v>
      </c>
      <c r="BX12" s="39">
        <f t="shared" si="17"/>
        <v>-5.6012394231914273E-3</v>
      </c>
      <c r="BY12" s="41">
        <v>42321</v>
      </c>
      <c r="BZ12">
        <v>8.99</v>
      </c>
      <c r="CA12">
        <v>3.8898000000000001</v>
      </c>
      <c r="CB12" s="39">
        <f t="shared" si="2"/>
        <v>1.0127765659083864E-2</v>
      </c>
    </row>
    <row r="13" spans="1:82">
      <c r="A13" s="41">
        <v>42023</v>
      </c>
      <c r="B13">
        <v>7.88</v>
      </c>
      <c r="C13">
        <v>3.9689999999999999</v>
      </c>
      <c r="D13" s="34">
        <f t="shared" si="3"/>
        <v>2.3386535337647941E-2</v>
      </c>
      <c r="E13" s="41">
        <v>42023</v>
      </c>
      <c r="F13">
        <v>5.5</v>
      </c>
      <c r="G13">
        <v>3.3776000000000002</v>
      </c>
      <c r="H13" s="39">
        <f t="shared" si="4"/>
        <v>1.8515167963331629E-2</v>
      </c>
      <c r="I13" s="42">
        <v>44937.62533333333</v>
      </c>
      <c r="J13" s="40">
        <v>6.2</v>
      </c>
      <c r="K13" s="40">
        <v>5.6079999999999997</v>
      </c>
      <c r="L13" s="38">
        <f t="shared" si="18"/>
        <v>-9.7121666960975819E-3</v>
      </c>
      <c r="M13" s="41">
        <v>42023</v>
      </c>
      <c r="N13">
        <v>10.5</v>
      </c>
      <c r="O13">
        <v>3.7673999999999999</v>
      </c>
      <c r="P13" s="43">
        <f t="shared" si="5"/>
        <v>-9.5465393794750663E-4</v>
      </c>
      <c r="Q13" s="41">
        <v>42023</v>
      </c>
      <c r="R13">
        <v>2.73</v>
      </c>
      <c r="S13">
        <v>1.2830999999999999</v>
      </c>
      <c r="T13" s="39">
        <f t="shared" si="6"/>
        <v>2.2471910112359553E-2</v>
      </c>
      <c r="U13" s="42">
        <v>42023.62533333333</v>
      </c>
      <c r="V13" s="44">
        <v>9.69</v>
      </c>
      <c r="W13" s="44">
        <v>5.2649999999999997</v>
      </c>
      <c r="X13" s="43">
        <f t="shared" si="19"/>
        <v>0</v>
      </c>
      <c r="Y13" s="42">
        <v>42023.62533333333</v>
      </c>
      <c r="Z13" s="44">
        <v>21.3</v>
      </c>
      <c r="AA13" s="44">
        <v>11.369</v>
      </c>
      <c r="AB13" s="43">
        <f t="shared" si="0"/>
        <v>-1.5244694673018637E-2</v>
      </c>
      <c r="AC13" s="42">
        <v>42023.62533333333</v>
      </c>
      <c r="AD13" s="44">
        <v>25.23</v>
      </c>
      <c r="AE13" s="44">
        <v>17.094000000000001</v>
      </c>
      <c r="AF13" s="43">
        <f t="shared" si="1"/>
        <v>3.5112359550563125E-4</v>
      </c>
      <c r="AG13" s="41">
        <v>42023</v>
      </c>
      <c r="AH13">
        <v>16.399999999999999</v>
      </c>
      <c r="AI13">
        <v>5.7742000000000004</v>
      </c>
      <c r="AJ13" s="39">
        <f t="shared" si="7"/>
        <v>3.1457101516586129E-2</v>
      </c>
      <c r="AK13" s="45" t="s">
        <v>268</v>
      </c>
      <c r="AL13">
        <v>24.57</v>
      </c>
      <c r="AM13">
        <v>5.0361000000000002</v>
      </c>
      <c r="AN13" s="39">
        <f t="shared" si="8"/>
        <v>2.8675548121154569E-3</v>
      </c>
      <c r="AO13" s="41">
        <v>42023</v>
      </c>
      <c r="AP13">
        <v>5.42</v>
      </c>
      <c r="AQ13">
        <v>4.0917000000000003</v>
      </c>
      <c r="AR13" s="18">
        <f t="shared" si="9"/>
        <v>0</v>
      </c>
      <c r="AS13" s="41">
        <v>42023</v>
      </c>
      <c r="AT13">
        <v>5.4</v>
      </c>
      <c r="AU13">
        <v>3.7603</v>
      </c>
      <c r="AV13" s="39">
        <f t="shared" si="10"/>
        <v>-9.1958263069139793E-3</v>
      </c>
      <c r="AW13" s="41">
        <v>42023</v>
      </c>
      <c r="AX13">
        <v>10.87</v>
      </c>
      <c r="AY13">
        <v>4.1795</v>
      </c>
      <c r="AZ13" s="39">
        <f t="shared" si="11"/>
        <v>-5.4965973445011045E-3</v>
      </c>
      <c r="BA13" s="41">
        <v>42023</v>
      </c>
      <c r="BB13">
        <v>7.9</v>
      </c>
      <c r="BC13">
        <v>2.9508000000000001</v>
      </c>
      <c r="BD13" s="39">
        <f t="shared" si="12"/>
        <v>1.2802471254504929E-2</v>
      </c>
      <c r="BE13" s="41">
        <v>42023</v>
      </c>
      <c r="BF13">
        <v>10.14</v>
      </c>
      <c r="BG13">
        <v>5.6783000000000001</v>
      </c>
      <c r="BH13" s="39">
        <f t="shared" si="13"/>
        <v>-9.8523900842735989E-4</v>
      </c>
      <c r="BI13" s="41">
        <v>42023</v>
      </c>
      <c r="BJ13">
        <v>2.27</v>
      </c>
      <c r="BK13">
        <v>2.2507000000000001</v>
      </c>
      <c r="BL13" s="39">
        <f t="shared" si="14"/>
        <v>0</v>
      </c>
      <c r="BM13" s="41">
        <v>42023</v>
      </c>
      <c r="BN13">
        <v>4.8</v>
      </c>
      <c r="BO13">
        <v>1.8912</v>
      </c>
      <c r="BP13" s="46">
        <f t="shared" si="15"/>
        <v>-8.2852648138437533E-3</v>
      </c>
      <c r="BQ13" s="41">
        <v>42023</v>
      </c>
      <c r="BR13">
        <v>7.39</v>
      </c>
      <c r="BS13">
        <v>3.7134</v>
      </c>
      <c r="BT13" s="18">
        <f t="shared" si="16"/>
        <v>0</v>
      </c>
      <c r="BU13" s="41">
        <v>42023</v>
      </c>
      <c r="BV13">
        <v>1.78</v>
      </c>
      <c r="BW13">
        <v>0.83440000000000003</v>
      </c>
      <c r="BX13" s="39">
        <f t="shared" si="17"/>
        <v>0</v>
      </c>
      <c r="BY13" s="41">
        <v>42324</v>
      </c>
      <c r="BZ13">
        <v>8.98</v>
      </c>
      <c r="CA13">
        <v>3.8854000000000002</v>
      </c>
      <c r="CB13" s="39">
        <f t="shared" si="2"/>
        <v>-1.1311635559668773E-3</v>
      </c>
    </row>
    <row r="14" spans="1:82">
      <c r="A14" s="41">
        <v>42024</v>
      </c>
      <c r="B14">
        <v>7.7</v>
      </c>
      <c r="C14">
        <v>3.8782999999999999</v>
      </c>
      <c r="D14" s="34">
        <f t="shared" si="3"/>
        <v>-2.2852103804484759E-2</v>
      </c>
      <c r="E14" s="41">
        <v>42024</v>
      </c>
      <c r="F14">
        <v>5.45</v>
      </c>
      <c r="G14">
        <v>3.3469000000000002</v>
      </c>
      <c r="H14" s="39">
        <f t="shared" si="4"/>
        <v>-9.0892941733775306E-3</v>
      </c>
      <c r="I14" s="42">
        <v>44938.62533333333</v>
      </c>
      <c r="J14" s="40">
        <v>6.25</v>
      </c>
      <c r="K14" s="40">
        <v>5.6539999999999999</v>
      </c>
      <c r="L14" s="38">
        <f t="shared" si="18"/>
        <v>8.2025677603424149E-3</v>
      </c>
      <c r="M14" s="41">
        <v>42024</v>
      </c>
      <c r="N14">
        <v>10.5</v>
      </c>
      <c r="O14">
        <v>3.7673999999999999</v>
      </c>
      <c r="P14" s="43">
        <f t="shared" si="5"/>
        <v>0</v>
      </c>
      <c r="Q14" s="41">
        <v>42024</v>
      </c>
      <c r="R14">
        <v>2.81</v>
      </c>
      <c r="S14">
        <v>1.3207</v>
      </c>
      <c r="T14" s="39">
        <f t="shared" si="6"/>
        <v>2.9304029304029366E-2</v>
      </c>
      <c r="U14" s="42">
        <v>42024.62533333333</v>
      </c>
      <c r="V14" s="44">
        <v>9.69</v>
      </c>
      <c r="W14" s="44">
        <v>5.2649999999999997</v>
      </c>
      <c r="X14" s="43">
        <f t="shared" si="19"/>
        <v>0</v>
      </c>
      <c r="Y14" s="42">
        <v>42024.62533333333</v>
      </c>
      <c r="Z14" s="44">
        <v>21.65</v>
      </c>
      <c r="AA14" s="44">
        <v>11.555999999999999</v>
      </c>
      <c r="AB14" s="43">
        <f t="shared" si="0"/>
        <v>1.644823643240385E-2</v>
      </c>
      <c r="AC14" s="42">
        <v>42024.62533333333</v>
      </c>
      <c r="AD14" s="44">
        <v>25.21</v>
      </c>
      <c r="AE14" s="44">
        <v>17.081</v>
      </c>
      <c r="AF14" s="43">
        <f t="shared" si="1"/>
        <v>-7.6050076050085858E-4</v>
      </c>
      <c r="AG14" s="41">
        <v>42024</v>
      </c>
      <c r="AH14">
        <v>16.7</v>
      </c>
      <c r="AI14">
        <v>5.8798000000000004</v>
      </c>
      <c r="AJ14" s="39">
        <f t="shared" si="7"/>
        <v>1.8288247722628229E-2</v>
      </c>
      <c r="AK14" s="45" t="s">
        <v>269</v>
      </c>
      <c r="AL14">
        <v>25.05</v>
      </c>
      <c r="AM14">
        <v>5.1344000000000003</v>
      </c>
      <c r="AN14" s="39">
        <f t="shared" si="8"/>
        <v>1.9519072298008391E-2</v>
      </c>
      <c r="AO14" s="41">
        <v>42024</v>
      </c>
      <c r="AP14">
        <v>5.42</v>
      </c>
      <c r="AQ14">
        <v>4.0917000000000003</v>
      </c>
      <c r="AR14" s="18">
        <f t="shared" si="9"/>
        <v>0</v>
      </c>
      <c r="AS14" s="41">
        <v>42024</v>
      </c>
      <c r="AT14">
        <v>5.44</v>
      </c>
      <c r="AU14">
        <v>3.7881999999999998</v>
      </c>
      <c r="AV14" s="39">
        <f t="shared" si="10"/>
        <v>7.4196207749381207E-3</v>
      </c>
      <c r="AW14" s="41">
        <v>42024</v>
      </c>
      <c r="AX14">
        <v>10.65</v>
      </c>
      <c r="AY14">
        <v>4.0949</v>
      </c>
      <c r="AZ14" s="39">
        <f t="shared" si="11"/>
        <v>-2.0241655700442639E-2</v>
      </c>
      <c r="BA14" s="41">
        <v>42024</v>
      </c>
      <c r="BB14">
        <v>7.95</v>
      </c>
      <c r="BC14">
        <v>2.9695</v>
      </c>
      <c r="BD14" s="39">
        <f t="shared" si="12"/>
        <v>6.3372644706520057E-3</v>
      </c>
      <c r="BE14" s="41">
        <v>42024</v>
      </c>
      <c r="BF14">
        <v>10.14</v>
      </c>
      <c r="BG14">
        <v>5.6783000000000001</v>
      </c>
      <c r="BH14" s="39">
        <f t="shared" si="13"/>
        <v>0</v>
      </c>
      <c r="BI14" s="41">
        <v>42024</v>
      </c>
      <c r="BJ14">
        <v>2.2200000000000002</v>
      </c>
      <c r="BK14">
        <v>2.2010999999999998</v>
      </c>
      <c r="BL14" s="39">
        <f t="shared" si="14"/>
        <v>-2.2037588305860535E-2</v>
      </c>
      <c r="BM14" s="41">
        <v>42024</v>
      </c>
      <c r="BN14">
        <v>4.87</v>
      </c>
      <c r="BO14">
        <v>1.9188000000000001</v>
      </c>
      <c r="BP14" s="46">
        <f t="shared" si="15"/>
        <v>1.4593908629441661E-2</v>
      </c>
      <c r="BQ14" s="41">
        <v>42024</v>
      </c>
      <c r="BR14">
        <v>7.39</v>
      </c>
      <c r="BS14">
        <v>3.7134</v>
      </c>
      <c r="BT14" s="18">
        <f t="shared" si="16"/>
        <v>0</v>
      </c>
      <c r="BU14" s="41">
        <v>42024</v>
      </c>
      <c r="BV14">
        <v>1.78</v>
      </c>
      <c r="BW14">
        <v>0.83440000000000003</v>
      </c>
      <c r="BX14" s="39">
        <f t="shared" si="17"/>
        <v>0</v>
      </c>
      <c r="BY14" s="41">
        <v>42325</v>
      </c>
      <c r="BZ14">
        <v>9.06</v>
      </c>
      <c r="CA14">
        <v>3.9201000000000001</v>
      </c>
      <c r="CB14" s="39">
        <f t="shared" si="2"/>
        <v>8.9308694085550918E-3</v>
      </c>
    </row>
    <row r="15" spans="1:82">
      <c r="A15" s="41">
        <v>42025</v>
      </c>
      <c r="B15">
        <v>7.7</v>
      </c>
      <c r="C15">
        <v>3.8782999999999999</v>
      </c>
      <c r="D15" s="34">
        <f>(C15-C14)/C14</f>
        <v>0</v>
      </c>
      <c r="E15" s="41">
        <v>42025</v>
      </c>
      <c r="F15">
        <v>5.29</v>
      </c>
      <c r="G15">
        <v>3.2486000000000002</v>
      </c>
      <c r="H15" s="39">
        <f t="shared" si="4"/>
        <v>-2.937046221876962E-2</v>
      </c>
      <c r="I15" s="42">
        <v>44939.62533333333</v>
      </c>
      <c r="J15" s="40">
        <v>6.1</v>
      </c>
      <c r="K15" s="40">
        <v>5.5179999999999998</v>
      </c>
      <c r="L15" s="38">
        <f t="shared" si="18"/>
        <v>-2.4053767244428745E-2</v>
      </c>
      <c r="M15" s="41">
        <v>42025</v>
      </c>
      <c r="N15">
        <v>10.5</v>
      </c>
      <c r="O15">
        <v>3.7673999999999999</v>
      </c>
      <c r="P15" s="43">
        <f t="shared" si="5"/>
        <v>0</v>
      </c>
      <c r="Q15" s="41">
        <v>42025</v>
      </c>
      <c r="R15">
        <v>2.87</v>
      </c>
      <c r="S15">
        <v>1.3489</v>
      </c>
      <c r="T15" s="39">
        <f t="shared" si="6"/>
        <v>2.1352313167259791E-2</v>
      </c>
      <c r="U15" s="42">
        <v>42025.62533333333</v>
      </c>
      <c r="V15" s="44">
        <v>9.8000000000000007</v>
      </c>
      <c r="W15" s="44">
        <v>5.3250000000000002</v>
      </c>
      <c r="X15" s="43">
        <f t="shared" si="19"/>
        <v>1.1396011396011492E-2</v>
      </c>
      <c r="Y15" s="42">
        <v>42025.62533333333</v>
      </c>
      <c r="Z15" s="44">
        <v>21.65</v>
      </c>
      <c r="AA15" s="44">
        <v>11.555999999999999</v>
      </c>
      <c r="AB15" s="43">
        <f t="shared" si="0"/>
        <v>0</v>
      </c>
      <c r="AC15" s="42">
        <v>42025.62533333333</v>
      </c>
      <c r="AD15" s="44">
        <v>25.21</v>
      </c>
      <c r="AE15" s="44">
        <v>17.081</v>
      </c>
      <c r="AF15" s="43">
        <f t="shared" si="1"/>
        <v>0</v>
      </c>
      <c r="AG15" s="41">
        <v>42025</v>
      </c>
      <c r="AH15">
        <v>16.600000000000001</v>
      </c>
      <c r="AI15">
        <v>5.8445999999999998</v>
      </c>
      <c r="AJ15" s="39">
        <f t="shared" si="7"/>
        <v>-5.986598183611783E-3</v>
      </c>
      <c r="AK15" s="45" t="s">
        <v>270</v>
      </c>
      <c r="AL15">
        <v>25.29</v>
      </c>
      <c r="AM15">
        <v>5.1836000000000002</v>
      </c>
      <c r="AN15" s="39">
        <f t="shared" si="8"/>
        <v>9.5824244312869879E-3</v>
      </c>
      <c r="AO15" s="41">
        <v>42025</v>
      </c>
      <c r="AP15">
        <v>5.42</v>
      </c>
      <c r="AQ15">
        <v>4.0917000000000003</v>
      </c>
      <c r="AR15" s="18">
        <f t="shared" si="9"/>
        <v>0</v>
      </c>
      <c r="AS15" s="41">
        <v>42025</v>
      </c>
      <c r="AT15">
        <v>5.3</v>
      </c>
      <c r="AU15">
        <v>3.6907000000000001</v>
      </c>
      <c r="AV15" s="39">
        <f t="shared" si="10"/>
        <v>-2.5737817433081598E-2</v>
      </c>
      <c r="AW15" s="41">
        <v>42025</v>
      </c>
      <c r="AX15">
        <v>10.94</v>
      </c>
      <c r="AY15">
        <v>4.2064000000000004</v>
      </c>
      <c r="AZ15" s="39">
        <f t="shared" si="11"/>
        <v>2.7228992160980823E-2</v>
      </c>
      <c r="BA15" s="41">
        <v>42025</v>
      </c>
      <c r="BB15">
        <v>7.8</v>
      </c>
      <c r="BC15">
        <v>2.9135</v>
      </c>
      <c r="BD15" s="39">
        <f t="shared" si="12"/>
        <v>-1.8858393668967858E-2</v>
      </c>
      <c r="BE15" s="41">
        <v>42025</v>
      </c>
      <c r="BF15">
        <v>10.130000000000001</v>
      </c>
      <c r="BG15">
        <v>5.6726999999999999</v>
      </c>
      <c r="BH15" s="39">
        <f t="shared" si="13"/>
        <v>-9.8621066164173636E-4</v>
      </c>
      <c r="BI15" s="41">
        <v>42025</v>
      </c>
      <c r="BJ15">
        <v>2.1800000000000002</v>
      </c>
      <c r="BK15">
        <v>2.1615000000000002</v>
      </c>
      <c r="BL15" s="39">
        <f t="shared" si="14"/>
        <v>-1.799100449775096E-2</v>
      </c>
      <c r="BM15" s="41">
        <v>42025</v>
      </c>
      <c r="BN15">
        <v>4.79</v>
      </c>
      <c r="BO15">
        <v>1.8873</v>
      </c>
      <c r="BP15" s="46">
        <f t="shared" si="15"/>
        <v>-1.6416510318949386E-2</v>
      </c>
      <c r="BQ15" s="41">
        <v>42025</v>
      </c>
      <c r="BR15">
        <v>7.3</v>
      </c>
      <c r="BS15">
        <v>3.6680999999999999</v>
      </c>
      <c r="BT15" s="18">
        <f t="shared" si="16"/>
        <v>-1.21990628534497E-2</v>
      </c>
      <c r="BU15" s="41">
        <v>42025</v>
      </c>
      <c r="BV15">
        <v>1.77</v>
      </c>
      <c r="BW15">
        <v>0.82979999999999998</v>
      </c>
      <c r="BX15" s="39">
        <f t="shared" si="17"/>
        <v>-5.5129434324065777E-3</v>
      </c>
      <c r="BY15" s="41">
        <v>42326</v>
      </c>
      <c r="BZ15">
        <v>9.1</v>
      </c>
      <c r="CA15">
        <v>3.9373999999999998</v>
      </c>
      <c r="CB15" s="39">
        <f t="shared" si="2"/>
        <v>4.4131527256956833E-3</v>
      </c>
    </row>
    <row r="16" spans="1:82">
      <c r="A16" s="41">
        <v>42026</v>
      </c>
      <c r="B16">
        <v>7.6</v>
      </c>
      <c r="C16">
        <v>3.8279000000000001</v>
      </c>
      <c r="D16" s="34">
        <f t="shared" ref="D16:D68" si="20">(C16-C15)/C15</f>
        <v>-1.2995384575716107E-2</v>
      </c>
      <c r="E16" s="41">
        <v>42026</v>
      </c>
      <c r="F16">
        <v>5.48</v>
      </c>
      <c r="G16">
        <v>3.3653</v>
      </c>
      <c r="H16" s="39">
        <f t="shared" si="4"/>
        <v>3.5923166902665699E-2</v>
      </c>
      <c r="I16" s="42">
        <v>44942.62533333333</v>
      </c>
      <c r="J16" s="40">
        <v>6.38</v>
      </c>
      <c r="K16" s="40">
        <v>5.7709999999999999</v>
      </c>
      <c r="L16" s="38">
        <f t="shared" si="18"/>
        <v>4.5849945632475554E-2</v>
      </c>
      <c r="M16" s="41">
        <v>42026</v>
      </c>
      <c r="N16">
        <v>10.5</v>
      </c>
      <c r="O16">
        <v>3.7673999999999999</v>
      </c>
      <c r="P16" s="43">
        <f t="shared" si="5"/>
        <v>0</v>
      </c>
      <c r="Q16" s="41">
        <v>42026</v>
      </c>
      <c r="R16">
        <v>2.87</v>
      </c>
      <c r="S16">
        <v>1.3489</v>
      </c>
      <c r="T16" s="39">
        <f t="shared" si="6"/>
        <v>0</v>
      </c>
      <c r="U16" s="42">
        <v>42026.62533333333</v>
      </c>
      <c r="V16" s="44">
        <v>9.73</v>
      </c>
      <c r="W16" s="44">
        <v>5.2869999999999999</v>
      </c>
      <c r="X16" s="43">
        <f t="shared" si="19"/>
        <v>-7.1361502347418318E-3</v>
      </c>
      <c r="Y16" s="42">
        <v>42026.62533333333</v>
      </c>
      <c r="Z16" s="44">
        <v>21.62</v>
      </c>
      <c r="AA16" s="44">
        <v>11.54</v>
      </c>
      <c r="AB16" s="43">
        <f t="shared" si="0"/>
        <v>-1.384562132225685E-3</v>
      </c>
      <c r="AC16" s="42">
        <v>42026.62533333333</v>
      </c>
      <c r="AD16" s="44">
        <v>25.21</v>
      </c>
      <c r="AE16" s="44">
        <v>17.081</v>
      </c>
      <c r="AF16" s="43">
        <f t="shared" si="1"/>
        <v>0</v>
      </c>
      <c r="AG16" s="41">
        <v>42026</v>
      </c>
      <c r="AH16">
        <v>16.7</v>
      </c>
      <c r="AI16">
        <v>5.8798000000000004</v>
      </c>
      <c r="AJ16" s="39">
        <f t="shared" si="7"/>
        <v>6.0226533894536093E-3</v>
      </c>
      <c r="AK16" s="45" t="s">
        <v>271</v>
      </c>
      <c r="AL16">
        <v>25.2</v>
      </c>
      <c r="AM16">
        <v>5.1651999999999996</v>
      </c>
      <c r="AN16" s="39">
        <f t="shared" si="8"/>
        <v>-3.5496566093063966E-3</v>
      </c>
      <c r="AO16" s="41">
        <v>42026</v>
      </c>
      <c r="AP16">
        <v>5.66</v>
      </c>
      <c r="AQ16">
        <v>4.2728999999999999</v>
      </c>
      <c r="AR16" s="18">
        <f t="shared" si="9"/>
        <v>4.4284771610821803E-2</v>
      </c>
      <c r="AS16" s="41">
        <v>42026</v>
      </c>
      <c r="AT16">
        <v>5.4</v>
      </c>
      <c r="AU16">
        <v>3.7603</v>
      </c>
      <c r="AV16" s="39">
        <f t="shared" si="10"/>
        <v>1.885821117945102E-2</v>
      </c>
      <c r="AW16" s="41">
        <v>42026</v>
      </c>
      <c r="AX16">
        <v>11.15</v>
      </c>
      <c r="AY16">
        <v>4.2872000000000003</v>
      </c>
      <c r="AZ16" s="39">
        <f t="shared" si="11"/>
        <v>1.9208824648155185E-2</v>
      </c>
      <c r="BA16" s="41">
        <v>42026</v>
      </c>
      <c r="BB16">
        <v>7.69</v>
      </c>
      <c r="BC16">
        <v>2.8723999999999998</v>
      </c>
      <c r="BD16" s="39">
        <f t="shared" si="12"/>
        <v>-1.4106744465419645E-2</v>
      </c>
      <c r="BE16" s="41">
        <v>42026</v>
      </c>
      <c r="BF16">
        <v>10.130000000000001</v>
      </c>
      <c r="BG16">
        <v>5.6726999999999999</v>
      </c>
      <c r="BH16" s="39">
        <f t="shared" si="13"/>
        <v>0</v>
      </c>
      <c r="BI16" s="41">
        <v>42026</v>
      </c>
      <c r="BJ16">
        <v>2.17</v>
      </c>
      <c r="BK16">
        <v>2.1516000000000002</v>
      </c>
      <c r="BL16" s="39">
        <f t="shared" si="14"/>
        <v>-4.580152671755734E-3</v>
      </c>
      <c r="BM16" s="41">
        <v>42026</v>
      </c>
      <c r="BN16">
        <v>4.71</v>
      </c>
      <c r="BO16">
        <v>1.8557999999999999</v>
      </c>
      <c r="BP16" s="46">
        <f t="shared" si="15"/>
        <v>-1.6690510252742055E-2</v>
      </c>
      <c r="BQ16" s="41">
        <v>42026</v>
      </c>
      <c r="BR16">
        <v>7.35</v>
      </c>
      <c r="BS16">
        <v>3.6932999999999998</v>
      </c>
      <c r="BT16" s="18">
        <f t="shared" si="16"/>
        <v>6.8700417109675005E-3</v>
      </c>
      <c r="BU16" s="41">
        <v>42026</v>
      </c>
      <c r="BV16">
        <v>1.77</v>
      </c>
      <c r="BW16">
        <v>0.82979999999999998</v>
      </c>
      <c r="BX16" s="39">
        <f t="shared" si="17"/>
        <v>0</v>
      </c>
      <c r="BY16" s="41">
        <v>42327</v>
      </c>
      <c r="BZ16">
        <v>9.1</v>
      </c>
      <c r="CA16">
        <v>3.9373999999999998</v>
      </c>
      <c r="CB16" s="39">
        <f t="shared" si="2"/>
        <v>0</v>
      </c>
    </row>
    <row r="17" spans="1:80">
      <c r="A17" s="41">
        <v>42027</v>
      </c>
      <c r="B17">
        <v>7.61</v>
      </c>
      <c r="C17">
        <v>3.8330000000000002</v>
      </c>
      <c r="D17" s="34">
        <f t="shared" si="20"/>
        <v>1.3323232059353966E-3</v>
      </c>
      <c r="E17" s="41">
        <v>42027</v>
      </c>
      <c r="F17">
        <v>5.32</v>
      </c>
      <c r="G17">
        <v>3.2671000000000001</v>
      </c>
      <c r="H17" s="39">
        <f t="shared" si="4"/>
        <v>-2.9180162244079235E-2</v>
      </c>
      <c r="I17" s="42">
        <v>44943.62533333333</v>
      </c>
      <c r="J17" s="40">
        <v>6.44</v>
      </c>
      <c r="K17" s="40">
        <v>5.8259999999999996</v>
      </c>
      <c r="L17" s="38">
        <f t="shared" si="18"/>
        <v>9.5304106740599064E-3</v>
      </c>
      <c r="M17" s="41">
        <v>42027</v>
      </c>
      <c r="N17">
        <v>10.51</v>
      </c>
      <c r="O17">
        <v>3.7709999999999999</v>
      </c>
      <c r="P17" s="43">
        <f t="shared" si="5"/>
        <v>9.5556617295748994E-4</v>
      </c>
      <c r="Q17" s="41">
        <v>42027</v>
      </c>
      <c r="R17">
        <v>2.9</v>
      </c>
      <c r="S17">
        <v>1.363</v>
      </c>
      <c r="T17" s="39">
        <f t="shared" si="6"/>
        <v>1.0452961672473868E-2</v>
      </c>
      <c r="U17" s="42">
        <v>42027.62533333333</v>
      </c>
      <c r="V17" s="44">
        <v>9.9</v>
      </c>
      <c r="W17" s="44">
        <v>5.38</v>
      </c>
      <c r="X17" s="43">
        <f t="shared" si="19"/>
        <v>1.7590315869112912E-2</v>
      </c>
      <c r="Y17" s="42">
        <v>42027.62533333333</v>
      </c>
      <c r="Z17" s="44">
        <v>21.59</v>
      </c>
      <c r="AA17" s="44">
        <v>11.523999999999999</v>
      </c>
      <c r="AB17" s="43">
        <f t="shared" si="0"/>
        <v>-1.3864818024263445E-3</v>
      </c>
      <c r="AC17" s="42">
        <v>42027.62533333333</v>
      </c>
      <c r="AD17" s="44">
        <v>25.8</v>
      </c>
      <c r="AE17" s="44">
        <v>17.481000000000002</v>
      </c>
      <c r="AF17" s="43">
        <f t="shared" si="1"/>
        <v>2.341783267958563E-2</v>
      </c>
      <c r="AG17" s="41">
        <v>42027</v>
      </c>
      <c r="AH17">
        <v>16.899999999999999</v>
      </c>
      <c r="AI17">
        <v>5.9501999999999997</v>
      </c>
      <c r="AJ17" s="39">
        <f t="shared" si="7"/>
        <v>1.1973196367223264E-2</v>
      </c>
      <c r="AK17" s="45" t="s">
        <v>272</v>
      </c>
      <c r="AL17">
        <v>24.9</v>
      </c>
      <c r="AM17">
        <v>5.1036999999999999</v>
      </c>
      <c r="AN17" s="39">
        <f t="shared" si="8"/>
        <v>-1.190660574614723E-2</v>
      </c>
      <c r="AO17" s="41">
        <v>42027</v>
      </c>
      <c r="AP17">
        <v>5.91</v>
      </c>
      <c r="AQ17">
        <v>4.4617000000000004</v>
      </c>
      <c r="AR17" s="18">
        <f t="shared" si="9"/>
        <v>4.4185447822322199E-2</v>
      </c>
      <c r="AS17" s="41">
        <v>42027</v>
      </c>
      <c r="AT17">
        <v>5.4</v>
      </c>
      <c r="AU17">
        <v>3.7603</v>
      </c>
      <c r="AV17" s="39">
        <f t="shared" si="10"/>
        <v>0</v>
      </c>
      <c r="AW17" s="41">
        <v>42027</v>
      </c>
      <c r="AX17">
        <v>11.31</v>
      </c>
      <c r="AY17">
        <v>4.3487</v>
      </c>
      <c r="AZ17" s="39">
        <f t="shared" si="11"/>
        <v>1.4345027057286729E-2</v>
      </c>
      <c r="BA17" s="41">
        <v>42027</v>
      </c>
      <c r="BB17">
        <v>7.69</v>
      </c>
      <c r="BC17">
        <v>2.8723999999999998</v>
      </c>
      <c r="BD17" s="39">
        <f t="shared" si="12"/>
        <v>0</v>
      </c>
      <c r="BE17" s="41">
        <v>42027</v>
      </c>
      <c r="BF17">
        <v>10.1</v>
      </c>
      <c r="BG17">
        <v>5.6558999999999999</v>
      </c>
      <c r="BH17" s="39">
        <f t="shared" si="13"/>
        <v>-2.961552699772582E-3</v>
      </c>
      <c r="BI17" s="41">
        <v>42027</v>
      </c>
      <c r="BJ17">
        <v>2.1800000000000002</v>
      </c>
      <c r="BK17">
        <v>2.1615000000000002</v>
      </c>
      <c r="BL17" s="39">
        <f t="shared" si="14"/>
        <v>4.6012269938650397E-3</v>
      </c>
      <c r="BM17" s="41">
        <v>42027</v>
      </c>
      <c r="BN17">
        <v>4.75</v>
      </c>
      <c r="BO17">
        <v>1.8714999999999999</v>
      </c>
      <c r="BP17" s="46">
        <f t="shared" si="15"/>
        <v>8.4599633581205133E-3</v>
      </c>
      <c r="BQ17" s="41">
        <v>42027</v>
      </c>
      <c r="BR17">
        <v>7.34</v>
      </c>
      <c r="BS17">
        <v>3.6882000000000001</v>
      </c>
      <c r="BT17" s="18">
        <f t="shared" si="16"/>
        <v>-1.3808788887985435E-3</v>
      </c>
      <c r="BU17" s="41">
        <v>42027</v>
      </c>
      <c r="BV17">
        <v>1.77</v>
      </c>
      <c r="BW17">
        <v>0.82979999999999998</v>
      </c>
      <c r="BX17" s="39">
        <f t="shared" si="17"/>
        <v>0</v>
      </c>
      <c r="BY17" s="41">
        <v>42328</v>
      </c>
      <c r="BZ17">
        <v>8.9</v>
      </c>
      <c r="CA17">
        <v>3.8508</v>
      </c>
      <c r="CB17" s="39">
        <f t="shared" si="2"/>
        <v>-2.1994209376746024E-2</v>
      </c>
    </row>
    <row r="18" spans="1:80">
      <c r="A18" s="41">
        <v>42030</v>
      </c>
      <c r="B18">
        <v>7.69</v>
      </c>
      <c r="C18">
        <v>3.8733</v>
      </c>
      <c r="D18" s="34">
        <f t="shared" si="20"/>
        <v>1.0513957735455199E-2</v>
      </c>
      <c r="E18" s="41">
        <v>42030</v>
      </c>
      <c r="F18">
        <v>5.32</v>
      </c>
      <c r="G18">
        <v>3.2671000000000001</v>
      </c>
      <c r="H18" s="39">
        <f t="shared" si="4"/>
        <v>0</v>
      </c>
      <c r="I18" s="42">
        <v>44944.62533333333</v>
      </c>
      <c r="J18" s="40">
        <v>6.4</v>
      </c>
      <c r="K18" s="40">
        <v>5.7889999999999997</v>
      </c>
      <c r="L18" s="38">
        <f t="shared" si="18"/>
        <v>-6.3508410573292007E-3</v>
      </c>
      <c r="M18" s="41">
        <v>42030</v>
      </c>
      <c r="N18">
        <v>10.55</v>
      </c>
      <c r="O18">
        <v>3.7854000000000001</v>
      </c>
      <c r="P18" s="43">
        <f t="shared" si="5"/>
        <v>3.8186157517900265E-3</v>
      </c>
      <c r="Q18" s="41">
        <v>42030</v>
      </c>
      <c r="R18">
        <v>2.9</v>
      </c>
      <c r="S18">
        <v>1.363</v>
      </c>
      <c r="T18" s="39">
        <f t="shared" si="6"/>
        <v>0</v>
      </c>
      <c r="U18" s="42">
        <v>42030.62533333333</v>
      </c>
      <c r="V18" s="44">
        <v>9.9</v>
      </c>
      <c r="W18" s="44">
        <v>5.38</v>
      </c>
      <c r="X18" s="43">
        <f t="shared" si="19"/>
        <v>0</v>
      </c>
      <c r="Y18" s="42">
        <v>42030.62533333333</v>
      </c>
      <c r="Z18" s="44">
        <v>21.6</v>
      </c>
      <c r="AA18" s="44">
        <v>11.529</v>
      </c>
      <c r="AB18" s="43">
        <f t="shared" si="0"/>
        <v>4.3387712599798526E-4</v>
      </c>
      <c r="AC18" s="42">
        <v>42030.62533333333</v>
      </c>
      <c r="AD18" s="44">
        <v>25.8</v>
      </c>
      <c r="AE18" s="44">
        <v>17.481000000000002</v>
      </c>
      <c r="AF18" s="43">
        <f t="shared" si="1"/>
        <v>0</v>
      </c>
      <c r="AG18" s="41">
        <v>42030</v>
      </c>
      <c r="AH18">
        <v>17</v>
      </c>
      <c r="AI18">
        <v>5.9854000000000003</v>
      </c>
      <c r="AJ18" s="39">
        <f t="shared" si="7"/>
        <v>5.915767537225735E-3</v>
      </c>
      <c r="AK18" s="45" t="s">
        <v>273</v>
      </c>
      <c r="AL18">
        <v>24.6</v>
      </c>
      <c r="AM18">
        <v>5.0422000000000002</v>
      </c>
      <c r="AN18" s="39">
        <f t="shared" si="8"/>
        <v>-1.2050081313556766E-2</v>
      </c>
      <c r="AO18" s="41">
        <v>42030</v>
      </c>
      <c r="AP18">
        <v>6.26</v>
      </c>
      <c r="AQ18">
        <v>4.7259000000000002</v>
      </c>
      <c r="AR18" s="18">
        <f t="shared" si="9"/>
        <v>5.9215097384404988E-2</v>
      </c>
      <c r="AS18" s="41">
        <v>42030</v>
      </c>
      <c r="AT18">
        <v>5.4</v>
      </c>
      <c r="AU18">
        <v>3.7603</v>
      </c>
      <c r="AV18" s="39">
        <f t="shared" si="10"/>
        <v>0</v>
      </c>
      <c r="AW18" s="41">
        <v>42030</v>
      </c>
      <c r="AX18">
        <v>11.4</v>
      </c>
      <c r="AY18">
        <v>4.3833000000000002</v>
      </c>
      <c r="AZ18" s="39">
        <f t="shared" si="11"/>
        <v>7.9564007634465896E-3</v>
      </c>
      <c r="BA18" s="41">
        <v>42030</v>
      </c>
      <c r="BB18">
        <v>7.68</v>
      </c>
      <c r="BC18">
        <v>2.8687</v>
      </c>
      <c r="BD18" s="39">
        <f t="shared" si="12"/>
        <v>-1.2881214315554291E-3</v>
      </c>
      <c r="BE18" s="41">
        <v>42030</v>
      </c>
      <c r="BF18">
        <v>10.01</v>
      </c>
      <c r="BG18">
        <v>5.6055000000000001</v>
      </c>
      <c r="BH18" s="39">
        <f t="shared" si="13"/>
        <v>-8.9110486394737842E-3</v>
      </c>
      <c r="BI18" s="41">
        <v>42030</v>
      </c>
      <c r="BJ18">
        <v>2.16</v>
      </c>
      <c r="BK18">
        <v>2.1415999999999999</v>
      </c>
      <c r="BL18" s="39">
        <f t="shared" si="14"/>
        <v>-9.2065695119131381E-3</v>
      </c>
      <c r="BM18" s="41">
        <v>42030</v>
      </c>
      <c r="BN18">
        <v>4.74</v>
      </c>
      <c r="BO18">
        <v>1.8675999999999999</v>
      </c>
      <c r="BP18" s="46">
        <f t="shared" si="15"/>
        <v>-2.0838899278653564E-3</v>
      </c>
      <c r="BQ18" s="41">
        <v>42030</v>
      </c>
      <c r="BR18">
        <v>7.34</v>
      </c>
      <c r="BS18">
        <v>3.6882000000000001</v>
      </c>
      <c r="BT18" s="18">
        <f t="shared" si="16"/>
        <v>0</v>
      </c>
      <c r="BU18" s="41">
        <v>42030</v>
      </c>
      <c r="BV18">
        <v>1.77</v>
      </c>
      <c r="BW18">
        <v>0.82979999999999998</v>
      </c>
      <c r="BX18" s="39">
        <f t="shared" si="17"/>
        <v>0</v>
      </c>
      <c r="BY18" s="41">
        <v>42331</v>
      </c>
      <c r="BZ18">
        <v>9</v>
      </c>
      <c r="CA18">
        <v>3.8940999999999999</v>
      </c>
      <c r="CB18" s="39">
        <f t="shared" si="2"/>
        <v>1.1244416744572529E-2</v>
      </c>
    </row>
    <row r="19" spans="1:80">
      <c r="A19" s="41">
        <v>42031</v>
      </c>
      <c r="B19">
        <v>7.69</v>
      </c>
      <c r="C19">
        <v>3.8733</v>
      </c>
      <c r="D19" s="34">
        <f t="shared" si="20"/>
        <v>0</v>
      </c>
      <c r="E19" s="41">
        <v>42031</v>
      </c>
      <c r="F19">
        <v>5.3</v>
      </c>
      <c r="G19">
        <v>3.2547999999999999</v>
      </c>
      <c r="H19" s="39">
        <f t="shared" si="4"/>
        <v>-3.7648067093141316E-3</v>
      </c>
      <c r="I19" s="42">
        <v>44945.62533333333</v>
      </c>
      <c r="J19" s="40">
        <v>6.43</v>
      </c>
      <c r="K19" s="40">
        <v>5.8159999999999998</v>
      </c>
      <c r="L19" s="38">
        <f t="shared" si="18"/>
        <v>4.6640179651062591E-3</v>
      </c>
      <c r="M19" s="41">
        <v>42031</v>
      </c>
      <c r="N19">
        <v>10.51</v>
      </c>
      <c r="O19">
        <v>3.7709999999999999</v>
      </c>
      <c r="P19" s="43">
        <f t="shared" si="5"/>
        <v>-3.8040893961008588E-3</v>
      </c>
      <c r="Q19" s="41">
        <v>42031</v>
      </c>
      <c r="R19">
        <v>2.89</v>
      </c>
      <c r="S19">
        <v>1.3583000000000001</v>
      </c>
      <c r="T19" s="39">
        <f t="shared" si="6"/>
        <v>-3.4482758620689117E-3</v>
      </c>
      <c r="U19" s="42">
        <v>42031.62533333333</v>
      </c>
      <c r="V19" s="44">
        <v>10</v>
      </c>
      <c r="W19" s="44">
        <v>5.4340000000000002</v>
      </c>
      <c r="X19" s="43">
        <f t="shared" si="19"/>
        <v>1.0037174721189642E-2</v>
      </c>
      <c r="Y19" s="42">
        <v>42031.62533333333</v>
      </c>
      <c r="Z19" s="44">
        <v>21.4</v>
      </c>
      <c r="AA19" s="44">
        <v>11.422000000000001</v>
      </c>
      <c r="AB19" s="43">
        <f t="shared" si="0"/>
        <v>-9.2809437071731567E-3</v>
      </c>
      <c r="AC19" s="42">
        <v>42031.62533333333</v>
      </c>
      <c r="AD19" s="44">
        <v>25.8</v>
      </c>
      <c r="AE19" s="44">
        <v>17.481000000000002</v>
      </c>
      <c r="AF19" s="43">
        <f t="shared" si="1"/>
        <v>0</v>
      </c>
      <c r="AG19" s="41">
        <v>42031</v>
      </c>
      <c r="AH19">
        <v>16.899999999999999</v>
      </c>
      <c r="AI19">
        <v>5.9501999999999997</v>
      </c>
      <c r="AJ19" s="39">
        <f t="shared" si="7"/>
        <v>-5.8809770441408367E-3</v>
      </c>
      <c r="AK19" s="45" t="s">
        <v>274</v>
      </c>
      <c r="AL19">
        <v>24.8</v>
      </c>
      <c r="AM19">
        <v>5.0831999999999997</v>
      </c>
      <c r="AN19" s="39">
        <f t="shared" si="8"/>
        <v>8.1313712268453221E-3</v>
      </c>
      <c r="AO19" s="41">
        <v>42031</v>
      </c>
      <c r="AP19">
        <v>6.64</v>
      </c>
      <c r="AQ19">
        <v>5.0128000000000004</v>
      </c>
      <c r="AR19" s="18">
        <f t="shared" si="9"/>
        <v>6.070801328847418E-2</v>
      </c>
      <c r="AS19" s="41">
        <v>42031</v>
      </c>
      <c r="AT19">
        <v>5.4</v>
      </c>
      <c r="AU19">
        <v>3.7603</v>
      </c>
      <c r="AV19" s="39">
        <f t="shared" si="10"/>
        <v>0</v>
      </c>
      <c r="AW19" s="41">
        <v>42031</v>
      </c>
      <c r="AX19">
        <v>11.58</v>
      </c>
      <c r="AY19">
        <v>4.4524999999999997</v>
      </c>
      <c r="AZ19" s="39">
        <f t="shared" si="11"/>
        <v>1.5787192298040171E-2</v>
      </c>
      <c r="BA19" s="41">
        <v>42031</v>
      </c>
      <c r="BB19">
        <v>7.6</v>
      </c>
      <c r="BC19">
        <v>2.8388</v>
      </c>
      <c r="BD19" s="39">
        <f t="shared" si="12"/>
        <v>-1.0422839613762344E-2</v>
      </c>
      <c r="BE19" s="41">
        <v>42031</v>
      </c>
      <c r="BF19">
        <v>10.050000000000001</v>
      </c>
      <c r="BG19">
        <v>5.6279000000000003</v>
      </c>
      <c r="BH19" s="39">
        <f t="shared" si="13"/>
        <v>3.9960752832040314E-3</v>
      </c>
      <c r="BI19" s="41">
        <v>42031</v>
      </c>
      <c r="BJ19">
        <v>2.13</v>
      </c>
      <c r="BK19">
        <v>2.1118999999999999</v>
      </c>
      <c r="BL19" s="39">
        <f t="shared" si="14"/>
        <v>-1.386813597310425E-2</v>
      </c>
      <c r="BM19" s="41">
        <v>42031</v>
      </c>
      <c r="BN19">
        <v>4.88</v>
      </c>
      <c r="BO19">
        <v>1.9227000000000001</v>
      </c>
      <c r="BP19" s="46">
        <f t="shared" si="15"/>
        <v>2.9503105590062192E-2</v>
      </c>
      <c r="BQ19" s="41">
        <v>42031</v>
      </c>
      <c r="BR19">
        <v>7.15</v>
      </c>
      <c r="BS19">
        <v>3.5928</v>
      </c>
      <c r="BT19" s="18">
        <f t="shared" si="16"/>
        <v>-2.5866276232308482E-2</v>
      </c>
      <c r="BU19" s="41">
        <v>42031</v>
      </c>
      <c r="BV19">
        <v>1.77</v>
      </c>
      <c r="BW19">
        <v>0.82979999999999998</v>
      </c>
      <c r="BX19" s="39">
        <f t="shared" si="17"/>
        <v>0</v>
      </c>
      <c r="BY19" s="41">
        <v>42332</v>
      </c>
      <c r="BZ19">
        <v>8.98</v>
      </c>
      <c r="CA19">
        <v>3.8854000000000002</v>
      </c>
      <c r="CB19" s="39">
        <f t="shared" si="2"/>
        <v>-2.2341490973523301E-3</v>
      </c>
    </row>
    <row r="20" spans="1:80">
      <c r="A20" s="41">
        <v>42032</v>
      </c>
      <c r="B20">
        <v>7.6</v>
      </c>
      <c r="C20">
        <v>3.8279000000000001</v>
      </c>
      <c r="D20" s="34">
        <f t="shared" si="20"/>
        <v>-1.1721271267394699E-2</v>
      </c>
      <c r="E20" s="41">
        <v>42032</v>
      </c>
      <c r="F20">
        <v>5.25</v>
      </c>
      <c r="G20">
        <v>3.2241</v>
      </c>
      <c r="H20" s="39">
        <f t="shared" si="4"/>
        <v>-9.4322231780754433E-3</v>
      </c>
      <c r="I20" s="42">
        <v>44946.62533333333</v>
      </c>
      <c r="J20" s="40">
        <v>6.43</v>
      </c>
      <c r="K20" s="40">
        <v>5.8159999999999998</v>
      </c>
      <c r="L20" s="38">
        <f t="shared" si="18"/>
        <v>0</v>
      </c>
      <c r="M20" s="41">
        <v>42032</v>
      </c>
      <c r="N20">
        <v>10.51</v>
      </c>
      <c r="O20">
        <v>3.7709999999999999</v>
      </c>
      <c r="P20" s="43">
        <f t="shared" si="5"/>
        <v>0</v>
      </c>
      <c r="Q20" s="41">
        <v>42032</v>
      </c>
      <c r="R20">
        <v>2.85</v>
      </c>
      <c r="S20">
        <v>1.3394999999999999</v>
      </c>
      <c r="T20" s="39">
        <f t="shared" si="6"/>
        <v>-1.3840830449827099E-2</v>
      </c>
      <c r="U20" s="42">
        <v>42032.62533333333</v>
      </c>
      <c r="V20" s="44">
        <v>10</v>
      </c>
      <c r="W20" s="44">
        <v>5.4340000000000002</v>
      </c>
      <c r="X20" s="43">
        <f t="shared" si="19"/>
        <v>0</v>
      </c>
      <c r="Y20" s="42">
        <v>42032.62533333333</v>
      </c>
      <c r="Z20" s="44">
        <v>21.9</v>
      </c>
      <c r="AA20" s="44">
        <v>11.689</v>
      </c>
      <c r="AB20" s="43">
        <f t="shared" si="0"/>
        <v>2.3375941166170498E-2</v>
      </c>
      <c r="AC20" s="42">
        <v>42032.62533333333</v>
      </c>
      <c r="AD20" s="44">
        <v>25.8</v>
      </c>
      <c r="AE20" s="44">
        <v>17.481000000000002</v>
      </c>
      <c r="AF20" s="43">
        <f t="shared" si="1"/>
        <v>0</v>
      </c>
      <c r="AG20" s="41">
        <v>42032</v>
      </c>
      <c r="AH20">
        <v>16.64</v>
      </c>
      <c r="AI20">
        <v>5.8586999999999998</v>
      </c>
      <c r="AJ20" s="39">
        <f t="shared" si="7"/>
        <v>-1.5377634365231407E-2</v>
      </c>
      <c r="AK20" s="45" t="s">
        <v>275</v>
      </c>
      <c r="AL20">
        <v>24.8</v>
      </c>
      <c r="AM20">
        <v>5.0831999999999997</v>
      </c>
      <c r="AN20" s="39">
        <f t="shared" si="8"/>
        <v>0</v>
      </c>
      <c r="AO20" s="41">
        <v>42032</v>
      </c>
      <c r="AP20">
        <v>6.74</v>
      </c>
      <c r="AQ20">
        <v>5.0883000000000003</v>
      </c>
      <c r="AR20" s="18">
        <f t="shared" si="9"/>
        <v>1.5061442706670902E-2</v>
      </c>
      <c r="AS20" s="41">
        <v>42032</v>
      </c>
      <c r="AT20">
        <v>5.4</v>
      </c>
      <c r="AU20">
        <v>3.7603</v>
      </c>
      <c r="AV20" s="39">
        <f t="shared" si="10"/>
        <v>0</v>
      </c>
      <c r="AW20" s="41">
        <v>42032</v>
      </c>
      <c r="AX20">
        <v>11.4</v>
      </c>
      <c r="AY20">
        <v>4.3833000000000002</v>
      </c>
      <c r="AZ20" s="39">
        <f t="shared" si="11"/>
        <v>-1.5541830432341266E-2</v>
      </c>
      <c r="BA20" s="41">
        <v>42032</v>
      </c>
      <c r="BB20">
        <v>7.6</v>
      </c>
      <c r="BC20">
        <v>2.8388</v>
      </c>
      <c r="BD20" s="39">
        <f t="shared" si="12"/>
        <v>0</v>
      </c>
      <c r="BE20" s="41">
        <v>42032</v>
      </c>
      <c r="BF20">
        <v>10.19</v>
      </c>
      <c r="BG20">
        <v>5.7062999999999997</v>
      </c>
      <c r="BH20" s="39">
        <f t="shared" si="13"/>
        <v>1.3930595781730193E-2</v>
      </c>
      <c r="BI20" s="41">
        <v>42032</v>
      </c>
      <c r="BJ20">
        <v>2.09</v>
      </c>
      <c r="BK20">
        <v>2.0722</v>
      </c>
      <c r="BL20" s="39">
        <f t="shared" si="14"/>
        <v>-1.8798238552961716E-2</v>
      </c>
      <c r="BM20" s="41">
        <v>42032</v>
      </c>
      <c r="BN20">
        <v>4.8</v>
      </c>
      <c r="BO20">
        <v>1.8912</v>
      </c>
      <c r="BP20" s="46">
        <f t="shared" si="15"/>
        <v>-1.6383211109377481E-2</v>
      </c>
      <c r="BQ20" s="41">
        <v>42032</v>
      </c>
      <c r="BR20">
        <v>7.15</v>
      </c>
      <c r="BS20">
        <v>3.5928</v>
      </c>
      <c r="BT20" s="18">
        <f t="shared" si="16"/>
        <v>0</v>
      </c>
      <c r="BU20" s="41">
        <v>42032</v>
      </c>
      <c r="BV20">
        <v>1.75</v>
      </c>
      <c r="BW20">
        <v>0.82040000000000002</v>
      </c>
      <c r="BX20" s="39">
        <f t="shared" si="17"/>
        <v>-1.132803085080738E-2</v>
      </c>
      <c r="BY20" s="41">
        <v>42333</v>
      </c>
      <c r="BZ20">
        <v>8.8000000000000007</v>
      </c>
      <c r="CA20">
        <v>3.8075999999999999</v>
      </c>
      <c r="CB20" s="39">
        <f t="shared" si="2"/>
        <v>-2.0023678385751868E-2</v>
      </c>
    </row>
    <row r="21" spans="1:80">
      <c r="A21" s="41">
        <v>42033</v>
      </c>
      <c r="B21">
        <v>7.6</v>
      </c>
      <c r="C21">
        <v>3.8279000000000001</v>
      </c>
      <c r="D21" s="34">
        <f t="shared" si="20"/>
        <v>0</v>
      </c>
      <c r="E21" s="41">
        <v>42033</v>
      </c>
      <c r="F21">
        <v>5.24</v>
      </c>
      <c r="G21">
        <v>3.2179000000000002</v>
      </c>
      <c r="H21" s="39">
        <f t="shared" si="4"/>
        <v>-1.9230172761390035E-3</v>
      </c>
      <c r="I21" s="42">
        <v>44949.62533333333</v>
      </c>
      <c r="J21" s="40">
        <v>6.4</v>
      </c>
      <c r="K21" s="40">
        <v>5.7889999999999997</v>
      </c>
      <c r="L21" s="38">
        <f t="shared" si="18"/>
        <v>-4.6423658872077264E-3</v>
      </c>
      <c r="M21" s="41">
        <v>42033</v>
      </c>
      <c r="N21">
        <v>10.51</v>
      </c>
      <c r="O21">
        <v>3.7709999999999999</v>
      </c>
      <c r="P21" s="43">
        <f t="shared" si="5"/>
        <v>0</v>
      </c>
      <c r="Q21" s="41">
        <v>42033</v>
      </c>
      <c r="R21">
        <v>2.89</v>
      </c>
      <c r="S21">
        <v>1.3583000000000001</v>
      </c>
      <c r="T21" s="39">
        <f t="shared" si="6"/>
        <v>1.4035087719298359E-2</v>
      </c>
      <c r="U21" s="42">
        <v>42033.62533333333</v>
      </c>
      <c r="V21" s="44">
        <v>10</v>
      </c>
      <c r="W21" s="44">
        <v>5.4340000000000002</v>
      </c>
      <c r="X21" s="43">
        <f t="shared" ref="X21:X84" si="21">(W21-W20)/W20</f>
        <v>0</v>
      </c>
      <c r="Y21" s="42">
        <v>42033.62533333333</v>
      </c>
      <c r="Z21" s="44">
        <v>21.98</v>
      </c>
      <c r="AA21" s="44">
        <v>11.731999999999999</v>
      </c>
      <c r="AB21" s="43">
        <f t="shared" ref="AB21:AB84" si="22">(AA21-AA20)/AA20</f>
        <v>3.6786722559670852E-3</v>
      </c>
      <c r="AC21" s="42">
        <v>42033.62533333333</v>
      </c>
      <c r="AD21" s="44">
        <v>25.77</v>
      </c>
      <c r="AE21" s="44">
        <v>17.46</v>
      </c>
      <c r="AF21" s="43">
        <f t="shared" ref="AF21:AF84" si="23">(AE21-AE20)/AE20</f>
        <v>-1.2013042732109602E-3</v>
      </c>
      <c r="AG21" s="41">
        <v>42033</v>
      </c>
      <c r="AH21">
        <v>17</v>
      </c>
      <c r="AI21">
        <v>5.9854000000000003</v>
      </c>
      <c r="AJ21" s="39">
        <f t="shared" si="7"/>
        <v>2.1625957977025701E-2</v>
      </c>
      <c r="AK21" s="45" t="s">
        <v>276</v>
      </c>
      <c r="AL21">
        <v>25.9</v>
      </c>
      <c r="AM21">
        <v>5.3087</v>
      </c>
      <c r="AN21" s="39">
        <f t="shared" si="8"/>
        <v>4.4361819326408612E-2</v>
      </c>
      <c r="AO21" s="41">
        <v>42033</v>
      </c>
      <c r="AP21">
        <v>7.1</v>
      </c>
      <c r="AQ21">
        <v>5.36</v>
      </c>
      <c r="AR21" s="18">
        <f t="shared" si="9"/>
        <v>5.3397008824165253E-2</v>
      </c>
      <c r="AS21" s="41">
        <v>42033</v>
      </c>
      <c r="AT21">
        <v>5.43</v>
      </c>
      <c r="AU21">
        <v>3.7812000000000001</v>
      </c>
      <c r="AV21" s="39">
        <f t="shared" si="10"/>
        <v>5.5580671754913548E-3</v>
      </c>
      <c r="AW21" s="41">
        <v>42033</v>
      </c>
      <c r="AX21">
        <v>11.74</v>
      </c>
      <c r="AY21">
        <v>4.5140000000000002</v>
      </c>
      <c r="AZ21" s="39">
        <f t="shared" si="11"/>
        <v>2.9817717244998067E-2</v>
      </c>
      <c r="BA21" s="41">
        <v>42033</v>
      </c>
      <c r="BB21">
        <v>7.59</v>
      </c>
      <c r="BC21">
        <v>2.8351000000000002</v>
      </c>
      <c r="BD21" s="39">
        <f t="shared" si="12"/>
        <v>-1.3033676201211126E-3</v>
      </c>
      <c r="BE21" s="41">
        <v>42033</v>
      </c>
      <c r="BF21">
        <v>10.18</v>
      </c>
      <c r="BG21">
        <v>5.7007000000000003</v>
      </c>
      <c r="BH21" s="39">
        <f t="shared" si="13"/>
        <v>-9.8137146662449987E-4</v>
      </c>
      <c r="BI21" s="41">
        <v>42033</v>
      </c>
      <c r="BJ21">
        <v>2.1</v>
      </c>
      <c r="BK21">
        <v>2.0821999999999998</v>
      </c>
      <c r="BL21" s="39">
        <f t="shared" si="14"/>
        <v>4.8257890165040954E-3</v>
      </c>
      <c r="BM21" s="41">
        <v>42033</v>
      </c>
      <c r="BN21">
        <v>4.75</v>
      </c>
      <c r="BO21">
        <v>1.8714999999999999</v>
      </c>
      <c r="BP21" s="46">
        <f t="shared" si="15"/>
        <v>-1.0416666666666694E-2</v>
      </c>
      <c r="BQ21" s="41">
        <v>42033</v>
      </c>
      <c r="BR21">
        <v>7.2</v>
      </c>
      <c r="BS21">
        <v>3.6179000000000001</v>
      </c>
      <c r="BT21" s="18">
        <f t="shared" si="16"/>
        <v>6.9861946114451465E-3</v>
      </c>
      <c r="BU21" s="41">
        <v>42033</v>
      </c>
      <c r="BV21">
        <v>1.74</v>
      </c>
      <c r="BW21">
        <v>0.81569999999999998</v>
      </c>
      <c r="BX21" s="39">
        <f t="shared" si="17"/>
        <v>-5.7289127254998018E-3</v>
      </c>
      <c r="BY21" s="41">
        <v>42334</v>
      </c>
      <c r="BZ21">
        <v>8.9</v>
      </c>
      <c r="CA21">
        <v>3.8508</v>
      </c>
      <c r="CB21" s="39">
        <f t="shared" si="2"/>
        <v>1.1345729593444723E-2</v>
      </c>
    </row>
    <row r="22" spans="1:80">
      <c r="A22" s="41">
        <v>42034</v>
      </c>
      <c r="B22">
        <v>7.61</v>
      </c>
      <c r="C22">
        <v>3.8330000000000002</v>
      </c>
      <c r="D22" s="34">
        <f t="shared" si="20"/>
        <v>1.3323232059353966E-3</v>
      </c>
      <c r="E22" s="41">
        <v>42034</v>
      </c>
      <c r="F22">
        <v>5.3</v>
      </c>
      <c r="G22">
        <v>3.2547999999999999</v>
      </c>
      <c r="H22" s="39">
        <f t="shared" si="4"/>
        <v>1.1467105876503219E-2</v>
      </c>
      <c r="I22" s="42">
        <v>44950.62533333333</v>
      </c>
      <c r="J22" s="40">
        <v>6.35</v>
      </c>
      <c r="K22" s="40">
        <v>5.7439999999999998</v>
      </c>
      <c r="L22" s="38">
        <f t="shared" si="18"/>
        <v>-7.773363275177048E-3</v>
      </c>
      <c r="M22" s="41">
        <v>42034</v>
      </c>
      <c r="N22">
        <v>10.51</v>
      </c>
      <c r="O22">
        <v>3.7709999999999999</v>
      </c>
      <c r="P22" s="43">
        <f t="shared" si="5"/>
        <v>0</v>
      </c>
      <c r="Q22" s="41">
        <v>42034</v>
      </c>
      <c r="R22">
        <v>2.85</v>
      </c>
      <c r="S22">
        <v>1.3394999999999999</v>
      </c>
      <c r="T22" s="39">
        <f t="shared" si="6"/>
        <v>-1.3840830449827099E-2</v>
      </c>
      <c r="U22" s="42">
        <v>42034.62533333333</v>
      </c>
      <c r="V22" s="44">
        <v>10</v>
      </c>
      <c r="W22" s="44">
        <v>5.4340000000000002</v>
      </c>
      <c r="X22" s="43">
        <f t="shared" si="21"/>
        <v>0</v>
      </c>
      <c r="Y22" s="42">
        <v>42034.62533333333</v>
      </c>
      <c r="Z22" s="44">
        <v>21.97</v>
      </c>
      <c r="AA22" s="44">
        <v>11.727</v>
      </c>
      <c r="AB22" s="43">
        <f t="shared" si="22"/>
        <v>-4.2618479372647509E-4</v>
      </c>
      <c r="AC22" s="42">
        <v>42034.62533333333</v>
      </c>
      <c r="AD22" s="44">
        <v>25.77</v>
      </c>
      <c r="AE22" s="44">
        <v>17.46</v>
      </c>
      <c r="AF22" s="43">
        <f t="shared" si="23"/>
        <v>0</v>
      </c>
      <c r="AG22" s="41">
        <v>42034</v>
      </c>
      <c r="AH22">
        <v>17</v>
      </c>
      <c r="AI22">
        <v>5.9854000000000003</v>
      </c>
      <c r="AJ22" s="39">
        <f t="shared" si="7"/>
        <v>0</v>
      </c>
      <c r="AK22" s="45" t="s">
        <v>277</v>
      </c>
      <c r="AL22">
        <v>26</v>
      </c>
      <c r="AM22">
        <v>5.3292000000000002</v>
      </c>
      <c r="AN22" s="39">
        <f t="shared" si="8"/>
        <v>3.8615856989470464E-3</v>
      </c>
      <c r="AO22" s="41">
        <v>42034</v>
      </c>
      <c r="AP22">
        <v>6.98</v>
      </c>
      <c r="AQ22">
        <v>5.2694000000000001</v>
      </c>
      <c r="AR22" s="18">
        <f t="shared" si="9"/>
        <v>-1.6902985074626908E-2</v>
      </c>
      <c r="AS22" s="41">
        <v>42034</v>
      </c>
      <c r="AT22">
        <v>5.42</v>
      </c>
      <c r="AU22">
        <v>3.7743000000000002</v>
      </c>
      <c r="AV22" s="39">
        <f t="shared" si="10"/>
        <v>-1.8248175182481504E-3</v>
      </c>
      <c r="AW22" s="41">
        <v>42034</v>
      </c>
      <c r="AX22">
        <v>11.79</v>
      </c>
      <c r="AY22">
        <v>4.5332999999999997</v>
      </c>
      <c r="AZ22" s="39">
        <f t="shared" si="11"/>
        <v>4.2755870624721819E-3</v>
      </c>
      <c r="BA22" s="41">
        <v>42034</v>
      </c>
      <c r="BB22">
        <v>7.37</v>
      </c>
      <c r="BC22">
        <v>2.7528999999999999</v>
      </c>
      <c r="BD22" s="39">
        <f t="shared" si="12"/>
        <v>-2.8993686289725325E-2</v>
      </c>
      <c r="BE22" s="41">
        <v>42034</v>
      </c>
      <c r="BF22">
        <v>10.18</v>
      </c>
      <c r="BG22">
        <v>5.7007000000000003</v>
      </c>
      <c r="BH22" s="39">
        <f t="shared" si="13"/>
        <v>0</v>
      </c>
      <c r="BI22" s="41">
        <v>42034</v>
      </c>
      <c r="BJ22">
        <v>2.13</v>
      </c>
      <c r="BK22">
        <v>2.1118999999999999</v>
      </c>
      <c r="BL22" s="39">
        <f t="shared" si="14"/>
        <v>1.4263759485159956E-2</v>
      </c>
      <c r="BM22" s="41">
        <v>42034</v>
      </c>
      <c r="BN22">
        <v>4.8</v>
      </c>
      <c r="BO22">
        <v>1.8912</v>
      </c>
      <c r="BP22" s="46">
        <f t="shared" si="15"/>
        <v>1.0526315789473712E-2</v>
      </c>
      <c r="BQ22" s="41">
        <v>42034</v>
      </c>
      <c r="BR22">
        <v>7.4</v>
      </c>
      <c r="BS22">
        <v>3.7183999999999999</v>
      </c>
      <c r="BT22" s="18">
        <f t="shared" si="16"/>
        <v>2.7778545565106776E-2</v>
      </c>
      <c r="BU22" s="41">
        <v>42034</v>
      </c>
      <c r="BV22">
        <v>1.72</v>
      </c>
      <c r="BW22">
        <v>0.80630000000000002</v>
      </c>
      <c r="BX22" s="39">
        <f t="shared" si="17"/>
        <v>-1.1523844550692613E-2</v>
      </c>
      <c r="BY22" s="41">
        <v>42335</v>
      </c>
      <c r="BZ22">
        <v>8.9</v>
      </c>
      <c r="CA22">
        <v>3.8508</v>
      </c>
      <c r="CB22" s="39">
        <f t="shared" si="2"/>
        <v>0</v>
      </c>
    </row>
    <row r="23" spans="1:80">
      <c r="A23" s="41">
        <v>42037</v>
      </c>
      <c r="B23">
        <v>7.69</v>
      </c>
      <c r="C23">
        <v>3.8733</v>
      </c>
      <c r="D23" s="34">
        <f t="shared" si="20"/>
        <v>1.0513957735455199E-2</v>
      </c>
      <c r="E23" s="41">
        <v>42037</v>
      </c>
      <c r="F23">
        <v>5.15</v>
      </c>
      <c r="G23">
        <v>3.1627000000000001</v>
      </c>
      <c r="H23" s="39">
        <f t="shared" si="4"/>
        <v>-2.8296669534226326E-2</v>
      </c>
      <c r="I23" s="42">
        <v>44951.62533333333</v>
      </c>
      <c r="J23" s="40">
        <v>6.38</v>
      </c>
      <c r="K23" s="40">
        <v>5.7709999999999999</v>
      </c>
      <c r="L23" s="38">
        <f t="shared" si="18"/>
        <v>4.7005571030640904E-3</v>
      </c>
      <c r="M23" s="41">
        <v>42037</v>
      </c>
      <c r="N23">
        <v>10.7</v>
      </c>
      <c r="O23">
        <v>3.8391999999999999</v>
      </c>
      <c r="P23" s="43">
        <f t="shared" si="5"/>
        <v>1.8085388491116426E-2</v>
      </c>
      <c r="Q23" s="41">
        <v>42037</v>
      </c>
      <c r="R23">
        <v>2.88</v>
      </c>
      <c r="S23">
        <v>1.3535999999999999</v>
      </c>
      <c r="T23" s="39">
        <f t="shared" si="6"/>
        <v>1.0526315789473686E-2</v>
      </c>
      <c r="U23" s="42">
        <v>42037.62533333333</v>
      </c>
      <c r="V23" s="44">
        <v>10</v>
      </c>
      <c r="W23" s="44">
        <v>5.4340000000000002</v>
      </c>
      <c r="X23" s="43">
        <f t="shared" si="21"/>
        <v>0</v>
      </c>
      <c r="Y23" s="42">
        <v>42037.62533333333</v>
      </c>
      <c r="Z23" s="44">
        <v>21.5</v>
      </c>
      <c r="AA23" s="44">
        <v>11.989000000000001</v>
      </c>
      <c r="AB23" s="43">
        <f t="shared" si="22"/>
        <v>2.234160484352353E-2</v>
      </c>
      <c r="AC23" s="42">
        <v>42037.62533333333</v>
      </c>
      <c r="AD23" s="44">
        <v>25.74</v>
      </c>
      <c r="AE23" s="44">
        <v>17.440000000000001</v>
      </c>
      <c r="AF23" s="43">
        <f t="shared" si="23"/>
        <v>-1.1454753722794715E-3</v>
      </c>
      <c r="AG23" s="41">
        <v>42037</v>
      </c>
      <c r="AH23">
        <v>17.079999999999998</v>
      </c>
      <c r="AI23">
        <v>6.0136000000000003</v>
      </c>
      <c r="AJ23" s="39">
        <f t="shared" si="7"/>
        <v>4.7114645637718455E-3</v>
      </c>
      <c r="AK23" s="45">
        <v>42037</v>
      </c>
      <c r="AL23">
        <v>26.5</v>
      </c>
      <c r="AM23">
        <v>5.4317000000000002</v>
      </c>
      <c r="AN23" s="39">
        <f t="shared" si="8"/>
        <v>1.9233656083464692E-2</v>
      </c>
      <c r="AO23" s="41">
        <v>42037</v>
      </c>
      <c r="AP23">
        <v>6.7</v>
      </c>
      <c r="AQ23">
        <v>5.0580999999999996</v>
      </c>
      <c r="AR23" s="18">
        <f t="shared" si="9"/>
        <v>-4.0099442061714896E-2</v>
      </c>
      <c r="AS23" s="41">
        <v>42037</v>
      </c>
      <c r="AT23">
        <v>5.4</v>
      </c>
      <c r="AU23">
        <v>3.7603</v>
      </c>
      <c r="AV23" s="39">
        <f t="shared" si="10"/>
        <v>-3.7092970882018476E-3</v>
      </c>
      <c r="AW23" s="41">
        <v>42037</v>
      </c>
      <c r="AX23">
        <v>12</v>
      </c>
      <c r="AY23">
        <v>4.6139999999999999</v>
      </c>
      <c r="AZ23" s="39">
        <f t="shared" si="11"/>
        <v>1.7801601482363889E-2</v>
      </c>
      <c r="BA23" s="41">
        <v>42037</v>
      </c>
      <c r="BB23">
        <v>7.59</v>
      </c>
      <c r="BC23">
        <v>2.8351000000000002</v>
      </c>
      <c r="BD23" s="39">
        <f t="shared" si="12"/>
        <v>2.9859420974245442E-2</v>
      </c>
      <c r="BE23" s="41">
        <v>42037</v>
      </c>
      <c r="BF23">
        <v>10.18</v>
      </c>
      <c r="BG23">
        <v>5.7007000000000003</v>
      </c>
      <c r="BH23" s="39">
        <f t="shared" si="13"/>
        <v>0</v>
      </c>
      <c r="BI23" s="41">
        <v>42037</v>
      </c>
      <c r="BJ23">
        <v>2.12</v>
      </c>
      <c r="BK23">
        <v>2.1019999999999999</v>
      </c>
      <c r="BL23" s="39">
        <f t="shared" si="14"/>
        <v>-4.6877219565320425E-3</v>
      </c>
      <c r="BM23" s="41">
        <v>42037</v>
      </c>
      <c r="BN23">
        <v>4.8</v>
      </c>
      <c r="BO23">
        <v>1.8912</v>
      </c>
      <c r="BP23" s="46">
        <f t="shared" si="15"/>
        <v>0</v>
      </c>
      <c r="BQ23" s="41">
        <v>42037</v>
      </c>
      <c r="BR23">
        <v>7.5</v>
      </c>
      <c r="BS23">
        <v>3.7686000000000002</v>
      </c>
      <c r="BT23" s="18">
        <f t="shared" si="16"/>
        <v>1.3500430292599033E-2</v>
      </c>
      <c r="BU23" s="41">
        <v>42037</v>
      </c>
      <c r="BV23">
        <v>1.79</v>
      </c>
      <c r="BW23">
        <v>0.83909999999999996</v>
      </c>
      <c r="BX23" s="39">
        <f t="shared" si="17"/>
        <v>4.0679647773781399E-2</v>
      </c>
      <c r="BY23" s="41">
        <v>42338</v>
      </c>
      <c r="BZ23">
        <v>8.9</v>
      </c>
      <c r="CA23">
        <v>3.8508</v>
      </c>
      <c r="CB23" s="39">
        <f t="shared" si="2"/>
        <v>0</v>
      </c>
    </row>
    <row r="24" spans="1:80">
      <c r="A24" s="41">
        <v>42038</v>
      </c>
      <c r="B24">
        <v>7.69</v>
      </c>
      <c r="C24">
        <v>3.8733</v>
      </c>
      <c r="D24" s="34">
        <f t="shared" si="20"/>
        <v>0</v>
      </c>
      <c r="E24" s="41">
        <v>42038</v>
      </c>
      <c r="F24">
        <v>5</v>
      </c>
      <c r="G24">
        <v>3.0706000000000002</v>
      </c>
      <c r="H24" s="39">
        <f t="shared" si="4"/>
        <v>-2.9120688019729928E-2</v>
      </c>
      <c r="I24" s="42">
        <v>44952.62533333333</v>
      </c>
      <c r="J24" s="40">
        <v>6.27</v>
      </c>
      <c r="K24" s="40">
        <v>5.6719999999999997</v>
      </c>
      <c r="L24" s="38">
        <f t="shared" si="18"/>
        <v>-1.7154739213307953E-2</v>
      </c>
      <c r="M24" s="41">
        <v>42038</v>
      </c>
      <c r="N24">
        <v>10.76</v>
      </c>
      <c r="O24">
        <v>3.8607</v>
      </c>
      <c r="P24" s="43">
        <f t="shared" si="5"/>
        <v>5.6001250260471125E-3</v>
      </c>
      <c r="Q24" s="41">
        <v>42038</v>
      </c>
      <c r="R24">
        <v>2.87</v>
      </c>
      <c r="S24">
        <v>1.3489</v>
      </c>
      <c r="T24" s="39">
        <f t="shared" si="6"/>
        <v>-3.4722222222221683E-3</v>
      </c>
      <c r="U24" s="42">
        <v>42038.62533333333</v>
      </c>
      <c r="V24" s="44">
        <v>9.99</v>
      </c>
      <c r="W24" s="44">
        <v>5.4279999999999999</v>
      </c>
      <c r="X24" s="43">
        <f t="shared" si="21"/>
        <v>-1.1041589988958827E-3</v>
      </c>
      <c r="Y24" s="42">
        <v>42038.62533333333</v>
      </c>
      <c r="Z24" s="44">
        <v>21.97</v>
      </c>
      <c r="AA24" s="44">
        <v>12.250999999999999</v>
      </c>
      <c r="AB24" s="43">
        <f t="shared" si="22"/>
        <v>2.1853365585119581E-2</v>
      </c>
      <c r="AC24" s="42">
        <v>42038.62533333333</v>
      </c>
      <c r="AD24" s="44">
        <v>25.74</v>
      </c>
      <c r="AE24" s="44">
        <v>17.440000000000001</v>
      </c>
      <c r="AF24" s="43">
        <f t="shared" si="23"/>
        <v>0</v>
      </c>
      <c r="AG24" s="41">
        <v>42038</v>
      </c>
      <c r="AH24">
        <v>17.079999999999998</v>
      </c>
      <c r="AI24">
        <v>6.0136000000000003</v>
      </c>
      <c r="AJ24" s="39">
        <f t="shared" si="7"/>
        <v>0</v>
      </c>
      <c r="AK24" s="45">
        <v>42065</v>
      </c>
      <c r="AL24">
        <v>26.25</v>
      </c>
      <c r="AM24">
        <v>5.3803999999999998</v>
      </c>
      <c r="AN24" s="39">
        <f t="shared" si="8"/>
        <v>-9.4445569527036363E-3</v>
      </c>
      <c r="AO24" s="41">
        <v>42038</v>
      </c>
      <c r="AP24">
        <v>6.65</v>
      </c>
      <c r="AQ24">
        <v>5.0202999999999998</v>
      </c>
      <c r="AR24" s="18">
        <f t="shared" si="9"/>
        <v>-7.4731618591961082E-3</v>
      </c>
      <c r="AS24" s="41">
        <v>42038</v>
      </c>
      <c r="AT24">
        <v>5.4</v>
      </c>
      <c r="AU24">
        <v>3.7603</v>
      </c>
      <c r="AV24" s="39">
        <f t="shared" si="10"/>
        <v>0</v>
      </c>
      <c r="AW24" s="41">
        <v>42038</v>
      </c>
      <c r="AX24">
        <v>11.86</v>
      </c>
      <c r="AY24">
        <v>4.5602</v>
      </c>
      <c r="AZ24" s="39">
        <f t="shared" si="11"/>
        <v>-1.1660164716081459E-2</v>
      </c>
      <c r="BA24" s="41">
        <v>42038</v>
      </c>
      <c r="BB24">
        <v>7.74</v>
      </c>
      <c r="BC24">
        <v>2.8910999999999998</v>
      </c>
      <c r="BD24" s="39">
        <f t="shared" si="12"/>
        <v>1.9752389686430675E-2</v>
      </c>
      <c r="BE24" s="41">
        <v>42038</v>
      </c>
      <c r="BF24">
        <v>10.27</v>
      </c>
      <c r="BG24">
        <v>5.7510000000000003</v>
      </c>
      <c r="BH24" s="39">
        <f t="shared" si="13"/>
        <v>8.8234778185135171E-3</v>
      </c>
      <c r="BI24" s="41">
        <v>42038</v>
      </c>
      <c r="BJ24">
        <v>2.1</v>
      </c>
      <c r="BK24">
        <v>2.0821999999999998</v>
      </c>
      <c r="BL24" s="39">
        <f t="shared" si="14"/>
        <v>-9.419600380589933E-3</v>
      </c>
      <c r="BM24" s="41">
        <v>42038</v>
      </c>
      <c r="BN24">
        <v>4.8</v>
      </c>
      <c r="BO24">
        <v>1.8912</v>
      </c>
      <c r="BP24" s="46">
        <f t="shared" si="15"/>
        <v>0</v>
      </c>
      <c r="BQ24" s="41">
        <v>42038</v>
      </c>
      <c r="BR24">
        <v>7.3</v>
      </c>
      <c r="BS24">
        <v>3.6680999999999999</v>
      </c>
      <c r="BT24" s="18">
        <f t="shared" si="16"/>
        <v>-2.6667728068778925E-2</v>
      </c>
      <c r="BU24" s="41">
        <v>42038</v>
      </c>
      <c r="BV24">
        <v>1.78</v>
      </c>
      <c r="BW24">
        <v>0.83440000000000003</v>
      </c>
      <c r="BX24" s="39">
        <f t="shared" si="17"/>
        <v>-5.6012394231914273E-3</v>
      </c>
      <c r="BY24" s="41">
        <v>42339</v>
      </c>
      <c r="BZ24">
        <v>8.91</v>
      </c>
      <c r="CA24">
        <v>3.8552</v>
      </c>
      <c r="CB24" s="39">
        <f t="shared" si="2"/>
        <v>1.1426197153838059E-3</v>
      </c>
    </row>
    <row r="25" spans="1:80">
      <c r="A25" s="41">
        <v>42039</v>
      </c>
      <c r="B25">
        <v>7.69</v>
      </c>
      <c r="C25">
        <v>3.8733</v>
      </c>
      <c r="D25" s="34">
        <f t="shared" si="20"/>
        <v>0</v>
      </c>
      <c r="E25" s="41">
        <v>42039</v>
      </c>
      <c r="F25">
        <v>5.18</v>
      </c>
      <c r="G25">
        <v>3.1810999999999998</v>
      </c>
      <c r="H25" s="39">
        <f t="shared" si="4"/>
        <v>3.5986452159186999E-2</v>
      </c>
      <c r="I25" s="42">
        <v>44953.62533333333</v>
      </c>
      <c r="J25" s="40">
        <v>6.3</v>
      </c>
      <c r="K25" s="40">
        <v>5.6989999999999998</v>
      </c>
      <c r="L25" s="38">
        <f t="shared" si="18"/>
        <v>4.7602256699577107E-3</v>
      </c>
      <c r="M25" s="41">
        <v>42039</v>
      </c>
      <c r="N25">
        <v>10.75</v>
      </c>
      <c r="O25">
        <v>3.8571</v>
      </c>
      <c r="P25" s="43">
        <f t="shared" si="5"/>
        <v>-9.3247338565546336E-4</v>
      </c>
      <c r="Q25" s="41">
        <v>42039</v>
      </c>
      <c r="R25">
        <v>2.85</v>
      </c>
      <c r="S25">
        <v>1.3394999999999999</v>
      </c>
      <c r="T25" s="39">
        <f t="shared" si="6"/>
        <v>-6.9686411149826339E-3</v>
      </c>
      <c r="U25" s="42">
        <v>42039.62533333333</v>
      </c>
      <c r="V25" s="44">
        <v>9.6999999999999993</v>
      </c>
      <c r="W25" s="44">
        <v>5.2709999999999999</v>
      </c>
      <c r="X25" s="43">
        <f t="shared" si="21"/>
        <v>-2.8924097273397207E-2</v>
      </c>
      <c r="Y25" s="42">
        <v>42039.62533333333</v>
      </c>
      <c r="Z25" s="44">
        <v>21.5</v>
      </c>
      <c r="AA25" s="44">
        <v>11.989000000000001</v>
      </c>
      <c r="AB25" s="43">
        <f t="shared" si="22"/>
        <v>-2.1386009305362722E-2</v>
      </c>
      <c r="AC25" s="42">
        <v>42039.62533333333</v>
      </c>
      <c r="AD25" s="44">
        <v>25.74</v>
      </c>
      <c r="AE25" s="44">
        <v>17.440000000000001</v>
      </c>
      <c r="AF25" s="43">
        <f t="shared" si="23"/>
        <v>0</v>
      </c>
      <c r="AG25" s="41">
        <v>42039</v>
      </c>
      <c r="AH25">
        <v>17</v>
      </c>
      <c r="AI25">
        <v>5.9854000000000003</v>
      </c>
      <c r="AJ25" s="39">
        <f t="shared" si="7"/>
        <v>-4.6893707596115473E-3</v>
      </c>
      <c r="AK25" s="45">
        <v>42096</v>
      </c>
      <c r="AL25">
        <v>26</v>
      </c>
      <c r="AM25">
        <v>5.3292000000000002</v>
      </c>
      <c r="AN25" s="39">
        <f t="shared" si="8"/>
        <v>-9.5160211136717885E-3</v>
      </c>
      <c r="AO25" s="41">
        <v>42039</v>
      </c>
      <c r="AP25">
        <v>6.6</v>
      </c>
      <c r="AQ25">
        <v>4.9825999999999997</v>
      </c>
      <c r="AR25" s="18">
        <f t="shared" si="9"/>
        <v>-7.5095113837818596E-3</v>
      </c>
      <c r="AS25" s="41">
        <v>42039</v>
      </c>
      <c r="AT25">
        <v>5.49</v>
      </c>
      <c r="AU25">
        <v>3.823</v>
      </c>
      <c r="AV25" s="39">
        <f t="shared" si="10"/>
        <v>1.6674201526473947E-2</v>
      </c>
      <c r="AW25" s="41">
        <v>42039</v>
      </c>
      <c r="AX25">
        <v>11.65</v>
      </c>
      <c r="AY25">
        <v>4.4794</v>
      </c>
      <c r="AZ25" s="39">
        <f t="shared" si="11"/>
        <v>-1.7718521117494841E-2</v>
      </c>
      <c r="BA25" s="41">
        <v>42039</v>
      </c>
      <c r="BB25">
        <v>7.74</v>
      </c>
      <c r="BC25">
        <v>2.8910999999999998</v>
      </c>
      <c r="BD25" s="39">
        <f t="shared" si="12"/>
        <v>0</v>
      </c>
      <c r="BE25" s="41">
        <v>42039</v>
      </c>
      <c r="BF25">
        <v>10.199999999999999</v>
      </c>
      <c r="BG25">
        <v>5.7119</v>
      </c>
      <c r="BH25" s="39">
        <f t="shared" si="13"/>
        <v>-6.7988175969397246E-3</v>
      </c>
      <c r="BI25" s="41">
        <v>42039</v>
      </c>
      <c r="BJ25">
        <v>2.08</v>
      </c>
      <c r="BK25">
        <v>2.0623</v>
      </c>
      <c r="BL25" s="39">
        <f t="shared" si="14"/>
        <v>-9.5571991163191858E-3</v>
      </c>
      <c r="BM25" s="41">
        <v>42039</v>
      </c>
      <c r="BN25">
        <v>4.7</v>
      </c>
      <c r="BO25">
        <v>1.8517999999999999</v>
      </c>
      <c r="BP25" s="46">
        <f t="shared" si="15"/>
        <v>-2.0833333333333388E-2</v>
      </c>
      <c r="BQ25" s="41">
        <v>42039</v>
      </c>
      <c r="BR25">
        <v>7.25</v>
      </c>
      <c r="BS25">
        <v>3.6429999999999998</v>
      </c>
      <c r="BT25" s="18">
        <f t="shared" si="16"/>
        <v>-6.8427796406859472E-3</v>
      </c>
      <c r="BU25" s="41">
        <v>42039</v>
      </c>
      <c r="BV25">
        <v>1.78</v>
      </c>
      <c r="BW25">
        <v>0.83440000000000003</v>
      </c>
      <c r="BX25" s="39">
        <f t="shared" si="17"/>
        <v>0</v>
      </c>
      <c r="BY25" s="41">
        <v>42340</v>
      </c>
      <c r="BZ25">
        <v>8.9</v>
      </c>
      <c r="CA25">
        <v>3.8508</v>
      </c>
      <c r="CB25" s="39">
        <f t="shared" si="2"/>
        <v>-1.1413156256484642E-3</v>
      </c>
    </row>
    <row r="26" spans="1:80">
      <c r="A26" s="41">
        <v>42040</v>
      </c>
      <c r="B26">
        <v>7.46</v>
      </c>
      <c r="C26">
        <v>3.7574000000000001</v>
      </c>
      <c r="D26" s="34">
        <f t="shared" si="20"/>
        <v>-2.9922804843415148E-2</v>
      </c>
      <c r="E26" s="41">
        <v>42040</v>
      </c>
      <c r="F26">
        <v>5.17</v>
      </c>
      <c r="G26">
        <v>3.1749999999999998</v>
      </c>
      <c r="H26" s="39">
        <f t="shared" si="4"/>
        <v>-1.9175756813680786E-3</v>
      </c>
      <c r="I26" s="42">
        <v>44956.62533333333</v>
      </c>
      <c r="J26" s="40">
        <v>6.36</v>
      </c>
      <c r="K26" s="40">
        <v>5.7530000000000001</v>
      </c>
      <c r="L26" s="38">
        <f t="shared" si="18"/>
        <v>9.4753465520267185E-3</v>
      </c>
      <c r="M26" s="41">
        <v>42040</v>
      </c>
      <c r="N26">
        <v>10.74</v>
      </c>
      <c r="O26">
        <v>3.8534999999999999</v>
      </c>
      <c r="P26" s="43">
        <f t="shared" si="5"/>
        <v>-9.3334370381894366E-4</v>
      </c>
      <c r="Q26" s="41">
        <v>42040</v>
      </c>
      <c r="R26">
        <v>2.8</v>
      </c>
      <c r="S26">
        <v>1.3160000000000001</v>
      </c>
      <c r="T26" s="39">
        <f t="shared" si="6"/>
        <v>-1.7543859649122698E-2</v>
      </c>
      <c r="U26" s="42">
        <v>42040.62533333333</v>
      </c>
      <c r="V26" s="44">
        <v>9.6199999999999992</v>
      </c>
      <c r="W26" s="44">
        <v>5.2270000000000003</v>
      </c>
      <c r="X26" s="43">
        <f t="shared" si="21"/>
        <v>-8.3475621324226139E-3</v>
      </c>
      <c r="Y26" s="42">
        <v>42040.62533333333</v>
      </c>
      <c r="Z26" s="44">
        <v>21.5</v>
      </c>
      <c r="AA26" s="44">
        <v>11.989000000000001</v>
      </c>
      <c r="AB26" s="43">
        <f t="shared" si="22"/>
        <v>0</v>
      </c>
      <c r="AC26" s="42">
        <v>42040.62533333333</v>
      </c>
      <c r="AD26" s="44">
        <v>25.74</v>
      </c>
      <c r="AE26" s="44">
        <v>17.440000000000001</v>
      </c>
      <c r="AF26" s="43">
        <f t="shared" si="23"/>
        <v>0</v>
      </c>
      <c r="AG26" s="41">
        <v>42040</v>
      </c>
      <c r="AH26">
        <v>17</v>
      </c>
      <c r="AI26">
        <v>5.9854000000000003</v>
      </c>
      <c r="AJ26" s="39">
        <f t="shared" si="7"/>
        <v>0</v>
      </c>
      <c r="AK26" s="45">
        <v>42126</v>
      </c>
      <c r="AL26">
        <v>27.14</v>
      </c>
      <c r="AM26">
        <v>5.5628000000000002</v>
      </c>
      <c r="AN26" s="39">
        <f t="shared" si="8"/>
        <v>4.3833971327779032E-2</v>
      </c>
      <c r="AO26" s="41">
        <v>42040</v>
      </c>
      <c r="AP26">
        <v>6.45</v>
      </c>
      <c r="AQ26">
        <v>4.8693</v>
      </c>
      <c r="AR26" s="18">
        <f t="shared" si="9"/>
        <v>-2.2739132179986299E-2</v>
      </c>
      <c r="AS26" s="41">
        <v>42040</v>
      </c>
      <c r="AT26">
        <v>5.4</v>
      </c>
      <c r="AU26">
        <v>3.7603</v>
      </c>
      <c r="AV26" s="39">
        <f t="shared" si="10"/>
        <v>-1.6400732409102795E-2</v>
      </c>
      <c r="AW26" s="41">
        <v>42040</v>
      </c>
      <c r="AX26">
        <v>11.87</v>
      </c>
      <c r="AY26">
        <v>4.5640000000000001</v>
      </c>
      <c r="AZ26" s="39">
        <f t="shared" si="11"/>
        <v>1.8886458007768898E-2</v>
      </c>
      <c r="BA26" s="41">
        <v>42040</v>
      </c>
      <c r="BB26">
        <v>7.74</v>
      </c>
      <c r="BC26">
        <v>2.8910999999999998</v>
      </c>
      <c r="BD26" s="39">
        <f t="shared" si="12"/>
        <v>0</v>
      </c>
      <c r="BE26" s="41">
        <v>42040</v>
      </c>
      <c r="BF26">
        <v>10.1</v>
      </c>
      <c r="BG26">
        <v>5.6558999999999999</v>
      </c>
      <c r="BH26" s="39">
        <f t="shared" si="13"/>
        <v>-9.8040932089147308E-3</v>
      </c>
      <c r="BI26" s="41">
        <v>42040</v>
      </c>
      <c r="BJ26">
        <v>2.0499999999999998</v>
      </c>
      <c r="BK26">
        <v>2.0326</v>
      </c>
      <c r="BL26" s="39">
        <f t="shared" si="14"/>
        <v>-1.4401396499054482E-2</v>
      </c>
      <c r="BM26" s="41">
        <v>42040</v>
      </c>
      <c r="BN26">
        <v>4.8</v>
      </c>
      <c r="BO26">
        <v>1.8912</v>
      </c>
      <c r="BP26" s="46">
        <f t="shared" si="15"/>
        <v>2.1276595744680906E-2</v>
      </c>
      <c r="BQ26" s="41">
        <v>42040</v>
      </c>
      <c r="BR26">
        <v>7.25</v>
      </c>
      <c r="BS26">
        <v>3.6429999999999998</v>
      </c>
      <c r="BT26" s="18">
        <f t="shared" si="16"/>
        <v>0</v>
      </c>
      <c r="BU26" s="41">
        <v>42040</v>
      </c>
      <c r="BV26">
        <v>1.77</v>
      </c>
      <c r="BW26">
        <v>0.82979999999999998</v>
      </c>
      <c r="BX26" s="39">
        <f t="shared" si="17"/>
        <v>-5.5129434324065777E-3</v>
      </c>
      <c r="BY26" s="41">
        <v>42341</v>
      </c>
      <c r="BZ26">
        <v>9</v>
      </c>
      <c r="CA26">
        <v>3.8940999999999999</v>
      </c>
      <c r="CB26" s="39">
        <f t="shared" si="2"/>
        <v>1.1244416744572529E-2</v>
      </c>
    </row>
    <row r="27" spans="1:80">
      <c r="A27" s="41">
        <v>42041</v>
      </c>
      <c r="B27">
        <v>7.51</v>
      </c>
      <c r="C27">
        <v>3.7826</v>
      </c>
      <c r="D27" s="34">
        <f t="shared" si="20"/>
        <v>6.706765316442191E-3</v>
      </c>
      <c r="E27" s="41">
        <v>42041</v>
      </c>
      <c r="F27">
        <v>5.3</v>
      </c>
      <c r="G27">
        <v>3.2547999999999999</v>
      </c>
      <c r="H27" s="39">
        <f t="shared" si="4"/>
        <v>2.5133858267716566E-2</v>
      </c>
      <c r="I27" s="42">
        <v>44957.62533333333</v>
      </c>
      <c r="J27" s="40">
        <v>6.39</v>
      </c>
      <c r="K27" s="40">
        <v>5.78</v>
      </c>
      <c r="L27" s="38">
        <f t="shared" si="18"/>
        <v>4.693203545976036E-3</v>
      </c>
      <c r="M27" s="41">
        <v>42041</v>
      </c>
      <c r="N27">
        <v>10.7</v>
      </c>
      <c r="O27">
        <v>3.8391999999999999</v>
      </c>
      <c r="P27" s="43">
        <f t="shared" si="5"/>
        <v>-3.7109121577786376E-3</v>
      </c>
      <c r="Q27" s="41">
        <v>42041</v>
      </c>
      <c r="R27">
        <v>2.79</v>
      </c>
      <c r="S27">
        <v>1.3112999999999999</v>
      </c>
      <c r="T27" s="39">
        <f t="shared" si="6"/>
        <v>-3.5714285714286841E-3</v>
      </c>
      <c r="U27" s="42">
        <v>42041.62533333333</v>
      </c>
      <c r="V27" s="44">
        <v>9.99</v>
      </c>
      <c r="W27" s="44">
        <v>5.4279999999999999</v>
      </c>
      <c r="X27" s="43">
        <f t="shared" si="21"/>
        <v>3.8454180218098259E-2</v>
      </c>
      <c r="Y27" s="42">
        <v>42041.62533333333</v>
      </c>
      <c r="Z27" s="44">
        <v>21.8</v>
      </c>
      <c r="AA27" s="44">
        <v>12.156000000000001</v>
      </c>
      <c r="AB27" s="43">
        <f t="shared" si="22"/>
        <v>1.3929435315706047E-2</v>
      </c>
      <c r="AC27" s="42">
        <v>42041.62533333333</v>
      </c>
      <c r="AD27" s="44">
        <v>25.74</v>
      </c>
      <c r="AE27" s="44">
        <v>17.440000000000001</v>
      </c>
      <c r="AF27" s="43">
        <f t="shared" si="23"/>
        <v>0</v>
      </c>
      <c r="AG27" s="41">
        <v>42041</v>
      </c>
      <c r="AH27">
        <v>17</v>
      </c>
      <c r="AI27">
        <v>5.9854000000000003</v>
      </c>
      <c r="AJ27" s="39">
        <f t="shared" si="7"/>
        <v>0</v>
      </c>
      <c r="AK27" s="45">
        <v>42157</v>
      </c>
      <c r="AL27">
        <v>27.05</v>
      </c>
      <c r="AM27">
        <v>5.5444000000000004</v>
      </c>
      <c r="AN27" s="39">
        <f t="shared" si="8"/>
        <v>-3.3076867764434727E-3</v>
      </c>
      <c r="AO27" s="41">
        <v>42041</v>
      </c>
      <c r="AP27">
        <v>6.64</v>
      </c>
      <c r="AQ27">
        <v>5.0128000000000004</v>
      </c>
      <c r="AR27" s="18">
        <f t="shared" si="9"/>
        <v>2.9470355081839362E-2</v>
      </c>
      <c r="AS27" s="41">
        <v>42041</v>
      </c>
      <c r="AT27">
        <v>5.49</v>
      </c>
      <c r="AU27">
        <v>3.823</v>
      </c>
      <c r="AV27" s="39">
        <f t="shared" si="10"/>
        <v>1.6674201526473947E-2</v>
      </c>
      <c r="AW27" s="41">
        <v>42041</v>
      </c>
      <c r="AX27">
        <v>11.7</v>
      </c>
      <c r="AY27">
        <v>4.4987000000000004</v>
      </c>
      <c r="AZ27" s="39">
        <f t="shared" si="11"/>
        <v>-1.4307624890446909E-2</v>
      </c>
      <c r="BA27" s="41">
        <v>42041</v>
      </c>
      <c r="BB27">
        <v>7.6</v>
      </c>
      <c r="BC27">
        <v>2.8388</v>
      </c>
      <c r="BD27" s="39">
        <f t="shared" si="12"/>
        <v>-1.8090000345889038E-2</v>
      </c>
      <c r="BE27" s="41">
        <v>42041</v>
      </c>
      <c r="BF27">
        <v>10.1</v>
      </c>
      <c r="BG27">
        <v>5.6558999999999999</v>
      </c>
      <c r="BH27" s="39">
        <f t="shared" si="13"/>
        <v>0</v>
      </c>
      <c r="BI27" s="41">
        <v>42041</v>
      </c>
      <c r="BJ27">
        <v>2.0299999999999998</v>
      </c>
      <c r="BK27">
        <v>2.0127000000000002</v>
      </c>
      <c r="BL27" s="39">
        <f t="shared" si="14"/>
        <v>-9.7904162156842497E-3</v>
      </c>
      <c r="BM27" s="41">
        <v>42041</v>
      </c>
      <c r="BN27">
        <v>4.9400000000000004</v>
      </c>
      <c r="BO27">
        <v>1.9463999999999999</v>
      </c>
      <c r="BP27" s="46">
        <f t="shared" si="15"/>
        <v>2.9187817258883204E-2</v>
      </c>
      <c r="BQ27" s="41">
        <v>42041</v>
      </c>
      <c r="BR27">
        <v>7.27</v>
      </c>
      <c r="BS27">
        <v>3.6530999999999998</v>
      </c>
      <c r="BT27" s="18">
        <f t="shared" si="16"/>
        <v>2.7724402964589621E-3</v>
      </c>
      <c r="BU27" s="41">
        <v>42041</v>
      </c>
      <c r="BV27">
        <v>1.82</v>
      </c>
      <c r="BW27">
        <v>0.85319999999999996</v>
      </c>
      <c r="BX27" s="39">
        <f t="shared" si="17"/>
        <v>2.8199566160520578E-2</v>
      </c>
      <c r="BY27" s="41">
        <v>42342</v>
      </c>
      <c r="BZ27">
        <v>9.17</v>
      </c>
      <c r="CA27">
        <v>3.9676</v>
      </c>
      <c r="CB27" s="39">
        <f t="shared" si="2"/>
        <v>1.8874707891425521E-2</v>
      </c>
    </row>
    <row r="28" spans="1:80">
      <c r="A28" s="41">
        <v>42044</v>
      </c>
      <c r="B28">
        <v>7.52</v>
      </c>
      <c r="C28">
        <v>3.7875999999999999</v>
      </c>
      <c r="D28" s="34">
        <f t="shared" si="20"/>
        <v>1.3218421191772572E-3</v>
      </c>
      <c r="E28" s="41">
        <v>42044</v>
      </c>
      <c r="F28">
        <v>5.07</v>
      </c>
      <c r="G28">
        <v>3.1135000000000002</v>
      </c>
      <c r="H28" s="39">
        <f t="shared" si="4"/>
        <v>-4.3412805702347228E-2</v>
      </c>
      <c r="I28" s="42">
        <v>44958.62533333333</v>
      </c>
      <c r="J28" s="40">
        <v>6.39</v>
      </c>
      <c r="K28" s="40">
        <v>5.78</v>
      </c>
      <c r="L28" s="38">
        <f t="shared" si="18"/>
        <v>0</v>
      </c>
      <c r="M28" s="41">
        <v>42044</v>
      </c>
      <c r="N28">
        <v>10.7</v>
      </c>
      <c r="O28">
        <v>3.8391999999999999</v>
      </c>
      <c r="P28" s="43">
        <f t="shared" si="5"/>
        <v>0</v>
      </c>
      <c r="Q28" s="41">
        <v>42044</v>
      </c>
      <c r="R28">
        <v>2.78</v>
      </c>
      <c r="S28">
        <v>1.3066</v>
      </c>
      <c r="T28" s="39">
        <f t="shared" si="6"/>
        <v>-3.5842293906809476E-3</v>
      </c>
      <c r="U28" s="42">
        <v>42044.62533333333</v>
      </c>
      <c r="V28" s="44">
        <v>9.99</v>
      </c>
      <c r="W28" s="44">
        <v>5.4279999999999999</v>
      </c>
      <c r="X28" s="43">
        <f t="shared" si="21"/>
        <v>0</v>
      </c>
      <c r="Y28" s="42">
        <v>42044.62533333333</v>
      </c>
      <c r="Z28" s="44">
        <v>21.8</v>
      </c>
      <c r="AA28" s="44">
        <v>12.156000000000001</v>
      </c>
      <c r="AB28" s="43">
        <f t="shared" si="22"/>
        <v>0</v>
      </c>
      <c r="AC28" s="42">
        <v>42044.62533333333</v>
      </c>
      <c r="AD28" s="44">
        <v>26</v>
      </c>
      <c r="AE28" s="44">
        <v>17.616</v>
      </c>
      <c r="AF28" s="43">
        <f t="shared" si="23"/>
        <v>1.0091743119265962E-2</v>
      </c>
      <c r="AG28" s="41">
        <v>42044</v>
      </c>
      <c r="AH28">
        <v>16.97</v>
      </c>
      <c r="AI28">
        <v>5.9748999999999999</v>
      </c>
      <c r="AJ28" s="39">
        <f t="shared" si="7"/>
        <v>-1.754268720553413E-3</v>
      </c>
      <c r="AK28" s="45">
        <v>42249</v>
      </c>
      <c r="AL28">
        <v>26.54</v>
      </c>
      <c r="AM28">
        <v>5.4398</v>
      </c>
      <c r="AN28" s="39">
        <f t="shared" si="8"/>
        <v>-1.8865882692446517E-2</v>
      </c>
      <c r="AO28" s="41">
        <v>42044</v>
      </c>
      <c r="AP28">
        <v>6.6</v>
      </c>
      <c r="AQ28">
        <v>4.9825999999999997</v>
      </c>
      <c r="AR28" s="18">
        <f t="shared" si="9"/>
        <v>-6.024577082668502E-3</v>
      </c>
      <c r="AS28" s="41">
        <v>42044</v>
      </c>
      <c r="AT28">
        <v>5.4</v>
      </c>
      <c r="AU28">
        <v>3.7603</v>
      </c>
      <c r="AV28" s="39">
        <f t="shared" si="10"/>
        <v>-1.6400732409102795E-2</v>
      </c>
      <c r="AW28" s="41">
        <v>42044</v>
      </c>
      <c r="AX28">
        <v>11.58</v>
      </c>
      <c r="AY28">
        <v>4.4524999999999997</v>
      </c>
      <c r="AZ28" s="39">
        <f t="shared" si="11"/>
        <v>-1.0269633449663387E-2</v>
      </c>
      <c r="BA28" s="41">
        <v>42044</v>
      </c>
      <c r="BB28">
        <v>7.6</v>
      </c>
      <c r="BC28">
        <v>2.8388</v>
      </c>
      <c r="BD28" s="39">
        <f t="shared" si="12"/>
        <v>0</v>
      </c>
      <c r="BE28" s="41">
        <v>42044</v>
      </c>
      <c r="BF28">
        <v>10.24</v>
      </c>
      <c r="BG28">
        <v>5.7342000000000004</v>
      </c>
      <c r="BH28" s="39">
        <f t="shared" si="13"/>
        <v>1.3843950564896918E-2</v>
      </c>
      <c r="BI28" s="41">
        <v>42044</v>
      </c>
      <c r="BJ28">
        <v>2.0299999999999998</v>
      </c>
      <c r="BK28">
        <v>2.0127000000000002</v>
      </c>
      <c r="BL28" s="39">
        <f t="shared" si="14"/>
        <v>0</v>
      </c>
      <c r="BM28" s="41">
        <v>42044</v>
      </c>
      <c r="BN28">
        <v>5.16</v>
      </c>
      <c r="BO28">
        <v>2.0331000000000001</v>
      </c>
      <c r="BP28" s="46">
        <f t="shared" si="15"/>
        <v>4.4543773119605543E-2</v>
      </c>
      <c r="BQ28" s="41">
        <v>42044</v>
      </c>
      <c r="BR28">
        <v>7.4</v>
      </c>
      <c r="BS28">
        <v>3.7183999999999999</v>
      </c>
      <c r="BT28" s="18">
        <f t="shared" si="16"/>
        <v>1.7875229257343115E-2</v>
      </c>
      <c r="BU28" s="41">
        <v>42044</v>
      </c>
      <c r="BV28">
        <v>1.84</v>
      </c>
      <c r="BW28">
        <v>0.86260000000000003</v>
      </c>
      <c r="BX28" s="39">
        <f t="shared" si="17"/>
        <v>1.1017346460384523E-2</v>
      </c>
      <c r="BY28" s="41">
        <v>42345</v>
      </c>
      <c r="BZ28">
        <v>9.17</v>
      </c>
      <c r="CA28">
        <v>3.9676</v>
      </c>
      <c r="CB28" s="39">
        <f t="shared" si="2"/>
        <v>0</v>
      </c>
    </row>
    <row r="29" spans="1:80">
      <c r="A29" s="41">
        <v>42045</v>
      </c>
      <c r="B29">
        <v>7.5</v>
      </c>
      <c r="C29">
        <v>3.7776000000000001</v>
      </c>
      <c r="D29" s="34">
        <f t="shared" si="20"/>
        <v>-2.640194318301771E-3</v>
      </c>
      <c r="E29" s="41">
        <v>42045</v>
      </c>
      <c r="F29">
        <v>5.0599999999999996</v>
      </c>
      <c r="G29">
        <v>3.1074000000000002</v>
      </c>
      <c r="H29" s="39">
        <f t="shared" si="4"/>
        <v>-1.9592098924040451E-3</v>
      </c>
      <c r="I29" s="42">
        <v>44959.62533333333</v>
      </c>
      <c r="J29" s="40">
        <v>6.39</v>
      </c>
      <c r="K29" s="40">
        <v>5.78</v>
      </c>
      <c r="L29" s="38">
        <f t="shared" si="18"/>
        <v>0</v>
      </c>
      <c r="M29" s="41">
        <v>42045</v>
      </c>
      <c r="N29">
        <v>10.85</v>
      </c>
      <c r="O29">
        <v>3.8929999999999998</v>
      </c>
      <c r="P29" s="43">
        <f t="shared" si="5"/>
        <v>1.4013336111689896E-2</v>
      </c>
      <c r="Q29" s="41">
        <v>42045</v>
      </c>
      <c r="R29">
        <v>2.74</v>
      </c>
      <c r="S29">
        <v>1.2878000000000001</v>
      </c>
      <c r="T29" s="39">
        <f t="shared" si="6"/>
        <v>-1.4388489208633039E-2</v>
      </c>
      <c r="U29" s="42">
        <v>42045.62533333333</v>
      </c>
      <c r="V29" s="44">
        <v>9.99</v>
      </c>
      <c r="W29" s="44">
        <v>5.4279999999999999</v>
      </c>
      <c r="X29" s="43">
        <f t="shared" si="21"/>
        <v>0</v>
      </c>
      <c r="Y29" s="42">
        <v>42045.62533333333</v>
      </c>
      <c r="Z29" s="44">
        <v>21.8</v>
      </c>
      <c r="AA29" s="44">
        <v>12.156000000000001</v>
      </c>
      <c r="AB29" s="43">
        <f t="shared" si="22"/>
        <v>0</v>
      </c>
      <c r="AC29" s="42">
        <v>42045.62533333333</v>
      </c>
      <c r="AD29" s="44">
        <v>26</v>
      </c>
      <c r="AE29" s="44">
        <v>17.616</v>
      </c>
      <c r="AF29" s="43">
        <f t="shared" si="23"/>
        <v>0</v>
      </c>
      <c r="AG29" s="41">
        <v>42045</v>
      </c>
      <c r="AH29">
        <v>16.989999999999998</v>
      </c>
      <c r="AI29">
        <v>5.9819000000000004</v>
      </c>
      <c r="AJ29" s="39">
        <f t="shared" si="7"/>
        <v>1.1715677249829388E-3</v>
      </c>
      <c r="AK29" s="45">
        <v>42279</v>
      </c>
      <c r="AL29">
        <v>26.54</v>
      </c>
      <c r="AM29">
        <v>5.4398</v>
      </c>
      <c r="AN29" s="39">
        <f t="shared" si="8"/>
        <v>0</v>
      </c>
      <c r="AO29" s="41">
        <v>42045</v>
      </c>
      <c r="AP29">
        <v>6.45</v>
      </c>
      <c r="AQ29">
        <v>4.8693</v>
      </c>
      <c r="AR29" s="18">
        <f t="shared" si="9"/>
        <v>-2.2739132179986299E-2</v>
      </c>
      <c r="AS29" s="41">
        <v>42045</v>
      </c>
      <c r="AT29">
        <v>5.48</v>
      </c>
      <c r="AU29">
        <v>3.8159999999999998</v>
      </c>
      <c r="AV29" s="39">
        <f t="shared" si="10"/>
        <v>1.4812647927027063E-2</v>
      </c>
      <c r="AW29" s="41">
        <v>42045</v>
      </c>
      <c r="AX29">
        <v>11.45</v>
      </c>
      <c r="AY29">
        <v>4.4024999999999999</v>
      </c>
      <c r="AZ29" s="39">
        <f t="shared" si="11"/>
        <v>-1.1229646266142578E-2</v>
      </c>
      <c r="BA29" s="41">
        <v>42045</v>
      </c>
      <c r="BB29">
        <v>7.55</v>
      </c>
      <c r="BC29">
        <v>2.8201000000000001</v>
      </c>
      <c r="BD29" s="39">
        <f t="shared" si="12"/>
        <v>-6.5872904043962023E-3</v>
      </c>
      <c r="BE29" s="41">
        <v>42045</v>
      </c>
      <c r="BF29">
        <v>10.24</v>
      </c>
      <c r="BG29">
        <v>5.7342000000000004</v>
      </c>
      <c r="BH29" s="39">
        <f t="shared" si="13"/>
        <v>0</v>
      </c>
      <c r="BI29" s="41">
        <v>42045</v>
      </c>
      <c r="BJ29">
        <v>2.15</v>
      </c>
      <c r="BK29">
        <v>2.1316999999999999</v>
      </c>
      <c r="BL29" s="39">
        <f t="shared" si="14"/>
        <v>5.912455905003218E-2</v>
      </c>
      <c r="BM29" s="41">
        <v>42045</v>
      </c>
      <c r="BN29">
        <v>5.07</v>
      </c>
      <c r="BO29">
        <v>1.9976</v>
      </c>
      <c r="BP29" s="46">
        <f t="shared" si="15"/>
        <v>-1.7461020117062655E-2</v>
      </c>
      <c r="BQ29" s="41">
        <v>42045</v>
      </c>
      <c r="BR29">
        <v>7.5</v>
      </c>
      <c r="BS29">
        <v>3.7686000000000002</v>
      </c>
      <c r="BT29" s="18">
        <f t="shared" si="16"/>
        <v>1.3500430292599033E-2</v>
      </c>
      <c r="BU29" s="41">
        <v>42045</v>
      </c>
      <c r="BV29">
        <v>1.82</v>
      </c>
      <c r="BW29">
        <v>0.85319999999999996</v>
      </c>
      <c r="BX29" s="39">
        <f t="shared" si="17"/>
        <v>-1.0897287271041126E-2</v>
      </c>
      <c r="BY29" s="41">
        <v>42346</v>
      </c>
      <c r="BZ29">
        <v>8.9</v>
      </c>
      <c r="CA29">
        <v>3.8508</v>
      </c>
      <c r="CB29" s="39">
        <f t="shared" si="2"/>
        <v>-2.9438451456800085E-2</v>
      </c>
    </row>
    <row r="30" spans="1:80">
      <c r="A30" s="41">
        <v>42046</v>
      </c>
      <c r="B30">
        <v>7.68</v>
      </c>
      <c r="C30">
        <v>3.8681999999999999</v>
      </c>
      <c r="D30" s="34">
        <f t="shared" si="20"/>
        <v>2.3983481575603503E-2</v>
      </c>
      <c r="E30" s="41">
        <v>42046</v>
      </c>
      <c r="F30">
        <v>5</v>
      </c>
      <c r="G30">
        <v>3.0706000000000002</v>
      </c>
      <c r="H30" s="39">
        <f t="shared" si="4"/>
        <v>-1.1842698075561544E-2</v>
      </c>
      <c r="I30" s="42">
        <v>44960.62533333333</v>
      </c>
      <c r="J30" s="40">
        <v>6.39</v>
      </c>
      <c r="K30" s="40">
        <v>5.78</v>
      </c>
      <c r="L30" s="38">
        <f t="shared" si="18"/>
        <v>0</v>
      </c>
      <c r="M30" s="41">
        <v>42046</v>
      </c>
      <c r="N30">
        <v>11.05</v>
      </c>
      <c r="O30">
        <v>3.9647999999999999</v>
      </c>
      <c r="P30" s="43">
        <f t="shared" si="5"/>
        <v>1.8443359876701794E-2</v>
      </c>
      <c r="Q30" s="41">
        <v>42046</v>
      </c>
      <c r="R30">
        <v>2.82</v>
      </c>
      <c r="S30">
        <v>1.3253999999999999</v>
      </c>
      <c r="T30" s="39">
        <f t="shared" si="6"/>
        <v>2.9197080291970691E-2</v>
      </c>
      <c r="U30" s="42">
        <v>42046.62533333333</v>
      </c>
      <c r="V30" s="44">
        <v>10</v>
      </c>
      <c r="W30" s="44">
        <v>5.4340000000000002</v>
      </c>
      <c r="X30" s="43">
        <f t="shared" si="21"/>
        <v>1.1053795136330559E-3</v>
      </c>
      <c r="Y30" s="42">
        <v>42046.62533333333</v>
      </c>
      <c r="Z30" s="44">
        <v>22.44</v>
      </c>
      <c r="AA30" s="44">
        <v>12.513</v>
      </c>
      <c r="AB30" s="43">
        <f t="shared" si="22"/>
        <v>2.936821322803548E-2</v>
      </c>
      <c r="AC30" s="42">
        <v>42046.62533333333</v>
      </c>
      <c r="AD30" s="44">
        <v>26</v>
      </c>
      <c r="AE30" s="44">
        <v>17.616</v>
      </c>
      <c r="AF30" s="43">
        <f t="shared" si="23"/>
        <v>0</v>
      </c>
      <c r="AG30" s="41">
        <v>42046</v>
      </c>
      <c r="AH30">
        <v>16.95</v>
      </c>
      <c r="AI30">
        <v>5.9678000000000004</v>
      </c>
      <c r="AJ30" s="39">
        <f t="shared" si="7"/>
        <v>-2.3571106170280345E-3</v>
      </c>
      <c r="AK30" s="45">
        <v>42310</v>
      </c>
      <c r="AL30">
        <v>26.65</v>
      </c>
      <c r="AM30">
        <v>5.4623999999999997</v>
      </c>
      <c r="AN30" s="39">
        <f t="shared" si="8"/>
        <v>4.1545645060479669E-3</v>
      </c>
      <c r="AO30" s="41">
        <v>42046</v>
      </c>
      <c r="AP30">
        <v>6.5</v>
      </c>
      <c r="AQ30">
        <v>4.9070999999999998</v>
      </c>
      <c r="AR30" s="18">
        <f t="shared" si="9"/>
        <v>7.7629228020454346E-3</v>
      </c>
      <c r="AS30" s="41">
        <v>42046</v>
      </c>
      <c r="AT30">
        <v>5.55</v>
      </c>
      <c r="AU30">
        <v>3.8647999999999998</v>
      </c>
      <c r="AV30" s="39">
        <f t="shared" si="10"/>
        <v>1.2788259958071268E-2</v>
      </c>
      <c r="AW30" s="41">
        <v>42046</v>
      </c>
      <c r="AX30">
        <v>11.33</v>
      </c>
      <c r="AY30">
        <v>4.3563999999999998</v>
      </c>
      <c r="AZ30" s="39">
        <f t="shared" si="11"/>
        <v>-1.0471323111868264E-2</v>
      </c>
      <c r="BA30" s="41">
        <v>42046</v>
      </c>
      <c r="BB30">
        <v>7.38</v>
      </c>
      <c r="BC30">
        <v>2.7566000000000002</v>
      </c>
      <c r="BD30" s="39">
        <f t="shared" si="12"/>
        <v>-2.2516932023687063E-2</v>
      </c>
      <c r="BE30" s="41">
        <v>42046</v>
      </c>
      <c r="BF30">
        <v>10.199999999999999</v>
      </c>
      <c r="BG30">
        <v>5.7119</v>
      </c>
      <c r="BH30" s="39">
        <f t="shared" si="13"/>
        <v>-3.8889470196366415E-3</v>
      </c>
      <c r="BI30" s="41">
        <v>42046</v>
      </c>
      <c r="BJ30">
        <v>2.1800000000000002</v>
      </c>
      <c r="BK30">
        <v>2.1615000000000002</v>
      </c>
      <c r="BL30" s="39">
        <f t="shared" si="14"/>
        <v>1.3979453018717582E-2</v>
      </c>
      <c r="BM30" s="41">
        <v>42046</v>
      </c>
      <c r="BN30">
        <v>5.12</v>
      </c>
      <c r="BO30">
        <v>2.0173000000000001</v>
      </c>
      <c r="BP30" s="46">
        <f t="shared" si="15"/>
        <v>9.8618342010412755E-3</v>
      </c>
      <c r="BQ30" s="41">
        <v>42046</v>
      </c>
      <c r="BR30">
        <v>7.52</v>
      </c>
      <c r="BS30">
        <v>3.7787000000000002</v>
      </c>
      <c r="BT30" s="18">
        <f t="shared" si="16"/>
        <v>2.6800403332802626E-3</v>
      </c>
      <c r="BU30" s="41">
        <v>42046</v>
      </c>
      <c r="BV30">
        <v>1.82</v>
      </c>
      <c r="BW30">
        <v>0.85319999999999996</v>
      </c>
      <c r="BX30" s="39">
        <f t="shared" si="17"/>
        <v>0</v>
      </c>
      <c r="BY30" s="41">
        <v>42347</v>
      </c>
      <c r="BZ30">
        <v>8.9</v>
      </c>
      <c r="CA30">
        <v>3.8508</v>
      </c>
      <c r="CB30" s="39">
        <f t="shared" si="2"/>
        <v>0</v>
      </c>
    </row>
    <row r="31" spans="1:80">
      <c r="A31" s="41">
        <v>42047</v>
      </c>
      <c r="B31">
        <v>7.68</v>
      </c>
      <c r="C31">
        <v>3.8681999999999999</v>
      </c>
      <c r="D31" s="34">
        <f t="shared" si="20"/>
        <v>0</v>
      </c>
      <c r="E31" s="41">
        <v>42047</v>
      </c>
      <c r="F31">
        <v>5.15</v>
      </c>
      <c r="G31">
        <v>3.1627000000000001</v>
      </c>
      <c r="H31" s="39">
        <f t="shared" si="4"/>
        <v>2.9994137953494381E-2</v>
      </c>
      <c r="I31" s="42">
        <v>44963.62533333333</v>
      </c>
      <c r="J31" s="40">
        <v>6.35</v>
      </c>
      <c r="K31" s="40">
        <v>5.7439999999999998</v>
      </c>
      <c r="L31" s="38">
        <f t="shared" si="18"/>
        <v>-6.2283737024222277E-3</v>
      </c>
      <c r="M31" s="41">
        <v>42047</v>
      </c>
      <c r="N31">
        <v>11.05</v>
      </c>
      <c r="O31">
        <v>3.9647999999999999</v>
      </c>
      <c r="P31" s="43">
        <f t="shared" si="5"/>
        <v>0</v>
      </c>
      <c r="Q31" s="41">
        <v>42047</v>
      </c>
      <c r="R31">
        <v>2.8</v>
      </c>
      <c r="S31">
        <v>1.3160000000000001</v>
      </c>
      <c r="T31" s="39">
        <f t="shared" si="6"/>
        <v>-7.0921985815601734E-3</v>
      </c>
      <c r="U31" s="42">
        <v>42047.62533333333</v>
      </c>
      <c r="V31" s="44">
        <v>10</v>
      </c>
      <c r="W31" s="44">
        <v>5.4340000000000002</v>
      </c>
      <c r="X31" s="43">
        <f t="shared" si="21"/>
        <v>0</v>
      </c>
      <c r="Y31" s="42">
        <v>42047.62533333333</v>
      </c>
      <c r="Z31" s="44">
        <v>22</v>
      </c>
      <c r="AA31" s="44">
        <v>12.268000000000001</v>
      </c>
      <c r="AB31" s="43">
        <f t="shared" si="22"/>
        <v>-1.9579637177335508E-2</v>
      </c>
      <c r="AC31" s="42">
        <v>42047.62533333333</v>
      </c>
      <c r="AD31" s="44">
        <v>26</v>
      </c>
      <c r="AE31" s="44">
        <v>17.616</v>
      </c>
      <c r="AF31" s="43">
        <f t="shared" si="23"/>
        <v>0</v>
      </c>
      <c r="AG31" s="41">
        <v>42047</v>
      </c>
      <c r="AH31">
        <v>16.940000000000001</v>
      </c>
      <c r="AI31">
        <v>5.9642999999999997</v>
      </c>
      <c r="AJ31" s="39">
        <f t="shared" si="7"/>
        <v>-5.8648078018712498E-4</v>
      </c>
      <c r="AK31" s="45">
        <v>42340</v>
      </c>
      <c r="AL31">
        <v>26.6</v>
      </c>
      <c r="AM31">
        <v>5.4520999999999997</v>
      </c>
      <c r="AN31" s="39">
        <f t="shared" si="8"/>
        <v>-1.8856180433509037E-3</v>
      </c>
      <c r="AO31" s="41">
        <v>42047</v>
      </c>
      <c r="AP31">
        <v>6.59</v>
      </c>
      <c r="AQ31">
        <v>4.9749999999999996</v>
      </c>
      <c r="AR31" s="18">
        <f t="shared" si="9"/>
        <v>1.3837093191498003E-2</v>
      </c>
      <c r="AS31" s="41">
        <v>42047</v>
      </c>
      <c r="AT31">
        <v>5.4</v>
      </c>
      <c r="AU31">
        <v>3.7603</v>
      </c>
      <c r="AV31" s="39">
        <f t="shared" si="10"/>
        <v>-2.70389153384392E-2</v>
      </c>
      <c r="AW31" s="41">
        <v>42047</v>
      </c>
      <c r="AX31">
        <v>11.33</v>
      </c>
      <c r="AY31">
        <v>4.3563999999999998</v>
      </c>
      <c r="AZ31" s="39">
        <f t="shared" si="11"/>
        <v>0</v>
      </c>
      <c r="BA31" s="41">
        <v>42047</v>
      </c>
      <c r="BB31">
        <v>7.3</v>
      </c>
      <c r="BC31">
        <v>2.7267000000000001</v>
      </c>
      <c r="BD31" s="39">
        <f t="shared" si="12"/>
        <v>-1.0846695204237117E-2</v>
      </c>
      <c r="BE31" s="41">
        <v>42047</v>
      </c>
      <c r="BF31">
        <v>10.15</v>
      </c>
      <c r="BG31">
        <v>5.6839000000000004</v>
      </c>
      <c r="BH31" s="39">
        <f t="shared" si="13"/>
        <v>-4.9020466044572874E-3</v>
      </c>
      <c r="BI31" s="41">
        <v>42047</v>
      </c>
      <c r="BJ31">
        <v>2.09</v>
      </c>
      <c r="BK31">
        <v>2.0722</v>
      </c>
      <c r="BL31" s="39">
        <f t="shared" si="14"/>
        <v>-4.1313902382604739E-2</v>
      </c>
      <c r="BM31" s="41">
        <v>42047</v>
      </c>
      <c r="BN31">
        <v>5.15</v>
      </c>
      <c r="BO31">
        <v>2.0291000000000001</v>
      </c>
      <c r="BP31" s="46">
        <f t="shared" si="15"/>
        <v>5.8494026669310625E-3</v>
      </c>
      <c r="BQ31" s="41">
        <v>42047</v>
      </c>
      <c r="BR31">
        <v>7.52</v>
      </c>
      <c r="BS31">
        <v>3.7787000000000002</v>
      </c>
      <c r="BT31" s="18">
        <f t="shared" si="16"/>
        <v>0</v>
      </c>
      <c r="BU31" s="41">
        <v>42047</v>
      </c>
      <c r="BV31">
        <v>1.82</v>
      </c>
      <c r="BW31">
        <v>0.85319999999999996</v>
      </c>
      <c r="BX31" s="39">
        <f t="shared" si="17"/>
        <v>0</v>
      </c>
      <c r="BY31" s="41">
        <v>42348</v>
      </c>
      <c r="BZ31">
        <v>8.9</v>
      </c>
      <c r="CA31">
        <v>3.8508</v>
      </c>
      <c r="CB31" s="39">
        <f t="shared" si="2"/>
        <v>0</v>
      </c>
    </row>
    <row r="32" spans="1:80">
      <c r="A32" s="41">
        <v>42048</v>
      </c>
      <c r="B32">
        <v>7.8</v>
      </c>
      <c r="C32">
        <v>3.9287000000000001</v>
      </c>
      <c r="D32" s="34">
        <f t="shared" si="20"/>
        <v>1.5640349516571072E-2</v>
      </c>
      <c r="E32" s="41">
        <v>42048</v>
      </c>
      <c r="F32">
        <v>5.25</v>
      </c>
      <c r="G32">
        <v>3.2241</v>
      </c>
      <c r="H32" s="39">
        <f t="shared" si="4"/>
        <v>1.9413792013153287E-2</v>
      </c>
      <c r="I32" s="42">
        <v>44964.62533333333</v>
      </c>
      <c r="J32" s="40">
        <v>6.34</v>
      </c>
      <c r="K32" s="40">
        <v>5.7350000000000003</v>
      </c>
      <c r="L32" s="38">
        <f t="shared" si="18"/>
        <v>-1.5668523676879271E-3</v>
      </c>
      <c r="M32" s="41">
        <v>42048</v>
      </c>
      <c r="N32">
        <v>11.04</v>
      </c>
      <c r="O32">
        <v>3.9611999999999998</v>
      </c>
      <c r="P32" s="43">
        <f t="shared" si="5"/>
        <v>-9.0799031476998786E-4</v>
      </c>
      <c r="Q32" s="41">
        <v>42048</v>
      </c>
      <c r="R32">
        <v>2.75</v>
      </c>
      <c r="S32">
        <v>1.2925</v>
      </c>
      <c r="T32" s="39">
        <f t="shared" si="6"/>
        <v>-1.7857142857142915E-2</v>
      </c>
      <c r="U32" s="42">
        <v>42048.62533333333</v>
      </c>
      <c r="V32" s="44">
        <v>10</v>
      </c>
      <c r="W32" s="44">
        <v>5.4340000000000002</v>
      </c>
      <c r="X32" s="43">
        <f t="shared" si="21"/>
        <v>0</v>
      </c>
      <c r="Y32" s="42">
        <v>42048.62533333333</v>
      </c>
      <c r="Z32" s="44">
        <v>21.8</v>
      </c>
      <c r="AA32" s="44">
        <v>12.156000000000001</v>
      </c>
      <c r="AB32" s="43">
        <f t="shared" si="22"/>
        <v>-9.1294424519074088E-3</v>
      </c>
      <c r="AC32" s="42">
        <v>42048.62533333333</v>
      </c>
      <c r="AD32" s="44">
        <v>26</v>
      </c>
      <c r="AE32" s="44">
        <v>17.616</v>
      </c>
      <c r="AF32" s="43">
        <f t="shared" si="23"/>
        <v>0</v>
      </c>
      <c r="AG32" s="41">
        <v>42048</v>
      </c>
      <c r="AH32">
        <v>16.899999999999999</v>
      </c>
      <c r="AI32">
        <v>5.9501999999999997</v>
      </c>
      <c r="AJ32" s="39">
        <f t="shared" si="7"/>
        <v>-2.3640661938534283E-3</v>
      </c>
      <c r="AK32" s="45" t="s">
        <v>278</v>
      </c>
      <c r="AL32">
        <v>26.59</v>
      </c>
      <c r="AM32">
        <v>5.4500999999999999</v>
      </c>
      <c r="AN32" s="39">
        <f t="shared" si="8"/>
        <v>-3.6683112928959116E-4</v>
      </c>
      <c r="AO32" s="41">
        <v>42048</v>
      </c>
      <c r="AP32">
        <v>6.61</v>
      </c>
      <c r="AQ32">
        <v>4.9901</v>
      </c>
      <c r="AR32" s="18">
        <f t="shared" si="9"/>
        <v>3.0351758793970523E-3</v>
      </c>
      <c r="AS32" s="41">
        <v>42048</v>
      </c>
      <c r="AT32">
        <v>5.4</v>
      </c>
      <c r="AU32">
        <v>3.7603</v>
      </c>
      <c r="AV32" s="39">
        <f t="shared" si="10"/>
        <v>0</v>
      </c>
      <c r="AW32" s="41">
        <v>42048</v>
      </c>
      <c r="AX32">
        <v>11.41</v>
      </c>
      <c r="AY32">
        <v>4.3872</v>
      </c>
      <c r="AZ32" s="39">
        <f t="shared" si="11"/>
        <v>7.0700578459278671E-3</v>
      </c>
      <c r="BA32" s="41">
        <v>42048</v>
      </c>
      <c r="BB32">
        <v>7.5</v>
      </c>
      <c r="BC32">
        <v>2.8014000000000001</v>
      </c>
      <c r="BD32" s="39">
        <f t="shared" si="12"/>
        <v>2.7395753108152707E-2</v>
      </c>
      <c r="BE32" s="41">
        <v>42048</v>
      </c>
      <c r="BF32">
        <v>10.199999999999999</v>
      </c>
      <c r="BG32">
        <v>5.7119</v>
      </c>
      <c r="BH32" s="39">
        <f t="shared" si="13"/>
        <v>4.9261950421364874E-3</v>
      </c>
      <c r="BI32" s="41">
        <v>42048</v>
      </c>
      <c r="BJ32">
        <v>2.0699999999999998</v>
      </c>
      <c r="BK32">
        <v>2.0524</v>
      </c>
      <c r="BL32" s="39">
        <f t="shared" si="14"/>
        <v>-9.5550622526783327E-3</v>
      </c>
      <c r="BM32" s="41">
        <v>42048</v>
      </c>
      <c r="BN32">
        <v>5.17</v>
      </c>
      <c r="BO32">
        <v>2.0369999999999999</v>
      </c>
      <c r="BP32" s="46">
        <f t="shared" si="15"/>
        <v>3.8933517322950056E-3</v>
      </c>
      <c r="BQ32" s="41">
        <v>42048</v>
      </c>
      <c r="BR32">
        <v>7.6</v>
      </c>
      <c r="BS32">
        <v>3.8189000000000002</v>
      </c>
      <c r="BT32" s="18">
        <f t="shared" si="16"/>
        <v>1.0638579405615691E-2</v>
      </c>
      <c r="BU32" s="41">
        <v>42048</v>
      </c>
      <c r="BV32">
        <v>1.83</v>
      </c>
      <c r="BW32">
        <v>0.8579</v>
      </c>
      <c r="BX32" s="39">
        <f t="shared" si="17"/>
        <v>5.5086732301922615E-3</v>
      </c>
      <c r="BY32" s="41">
        <v>42349</v>
      </c>
      <c r="BZ32">
        <v>9.15</v>
      </c>
      <c r="CA32">
        <v>3.9590000000000001</v>
      </c>
      <c r="CB32" s="39">
        <f t="shared" si="2"/>
        <v>2.8098057546483868E-2</v>
      </c>
    </row>
    <row r="33" spans="1:80">
      <c r="A33" s="41">
        <v>42051</v>
      </c>
      <c r="B33">
        <v>7.7</v>
      </c>
      <c r="C33">
        <v>3.8782999999999999</v>
      </c>
      <c r="D33" s="34">
        <f t="shared" si="20"/>
        <v>-1.2828671061674402E-2</v>
      </c>
      <c r="E33" s="41">
        <v>42051</v>
      </c>
      <c r="F33">
        <v>5</v>
      </c>
      <c r="G33">
        <v>3.0706000000000002</v>
      </c>
      <c r="H33" s="39">
        <f t="shared" si="4"/>
        <v>-4.7610185788281925E-2</v>
      </c>
      <c r="I33" s="42">
        <v>44965.62533333333</v>
      </c>
      <c r="J33" s="40">
        <v>6.24</v>
      </c>
      <c r="K33" s="40">
        <v>5.6449999999999996</v>
      </c>
      <c r="L33" s="38">
        <f t="shared" si="18"/>
        <v>-1.5693112467306144E-2</v>
      </c>
      <c r="M33" s="41">
        <v>42051</v>
      </c>
      <c r="N33">
        <v>11</v>
      </c>
      <c r="O33">
        <v>3.9468000000000001</v>
      </c>
      <c r="P33" s="43">
        <f t="shared" si="5"/>
        <v>-3.6352620418054495E-3</v>
      </c>
      <c r="Q33" s="41">
        <v>42051</v>
      </c>
      <c r="R33">
        <v>2.75</v>
      </c>
      <c r="S33">
        <v>1.2925</v>
      </c>
      <c r="T33" s="39">
        <f t="shared" si="6"/>
        <v>0</v>
      </c>
      <c r="U33" s="42">
        <v>42051.62533333333</v>
      </c>
      <c r="V33" s="44">
        <v>10.01</v>
      </c>
      <c r="W33" s="44">
        <v>5.4390000000000001</v>
      </c>
      <c r="X33" s="43">
        <f t="shared" si="21"/>
        <v>9.2013249907984781E-4</v>
      </c>
      <c r="Y33" s="42">
        <v>42051.62533333333</v>
      </c>
      <c r="Z33" s="44">
        <v>21.8</v>
      </c>
      <c r="AA33" s="44">
        <v>12.156000000000001</v>
      </c>
      <c r="AB33" s="43">
        <f t="shared" si="22"/>
        <v>0</v>
      </c>
      <c r="AC33" s="42">
        <v>42051.62533333333</v>
      </c>
      <c r="AD33" s="44">
        <v>26</v>
      </c>
      <c r="AE33" s="44">
        <v>17.616</v>
      </c>
      <c r="AF33" s="43">
        <f t="shared" si="23"/>
        <v>0</v>
      </c>
      <c r="AG33" s="41">
        <v>42051</v>
      </c>
      <c r="AH33">
        <v>16.899999999999999</v>
      </c>
      <c r="AI33">
        <v>5.9501999999999997</v>
      </c>
      <c r="AJ33" s="39">
        <f t="shared" si="7"/>
        <v>0</v>
      </c>
      <c r="AK33" s="45" t="s">
        <v>279</v>
      </c>
      <c r="AL33">
        <v>26.6</v>
      </c>
      <c r="AM33">
        <v>5.4520999999999997</v>
      </c>
      <c r="AN33" s="39">
        <f t="shared" si="8"/>
        <v>3.6696574374778072E-4</v>
      </c>
      <c r="AO33" s="41">
        <v>42051</v>
      </c>
      <c r="AP33">
        <v>6.6</v>
      </c>
      <c r="AQ33">
        <v>4.9825999999999997</v>
      </c>
      <c r="AR33" s="18">
        <f t="shared" si="9"/>
        <v>-1.502975892266745E-3</v>
      </c>
      <c r="AS33" s="41">
        <v>42051</v>
      </c>
      <c r="AT33">
        <v>5.56</v>
      </c>
      <c r="AU33">
        <v>3.8717999999999999</v>
      </c>
      <c r="AV33" s="39">
        <f t="shared" si="10"/>
        <v>2.965188947690342E-2</v>
      </c>
      <c r="AW33" s="41">
        <v>42051</v>
      </c>
      <c r="AX33">
        <v>11.41</v>
      </c>
      <c r="AY33">
        <v>4.3872</v>
      </c>
      <c r="AZ33" s="39">
        <f t="shared" si="11"/>
        <v>0</v>
      </c>
      <c r="BA33" s="41">
        <v>42051</v>
      </c>
      <c r="BB33">
        <v>7.55</v>
      </c>
      <c r="BC33">
        <v>2.8201000000000001</v>
      </c>
      <c r="BD33" s="39">
        <f t="shared" si="12"/>
        <v>6.6752338116655733E-3</v>
      </c>
      <c r="BE33" s="41">
        <v>42051</v>
      </c>
      <c r="BF33">
        <v>10.199999999999999</v>
      </c>
      <c r="BG33">
        <v>5.7119</v>
      </c>
      <c r="BH33" s="39">
        <f t="shared" si="13"/>
        <v>0</v>
      </c>
      <c r="BI33" s="41">
        <v>42051</v>
      </c>
      <c r="BJ33">
        <v>2.08</v>
      </c>
      <c r="BK33">
        <v>2.0623</v>
      </c>
      <c r="BL33" s="39">
        <f t="shared" si="14"/>
        <v>4.8236211264860744E-3</v>
      </c>
      <c r="BM33" s="41">
        <v>42051</v>
      </c>
      <c r="BN33">
        <v>5.24</v>
      </c>
      <c r="BO33">
        <v>2.0646</v>
      </c>
      <c r="BP33" s="46">
        <f t="shared" si="15"/>
        <v>1.3549337260677502E-2</v>
      </c>
      <c r="BQ33" s="41">
        <v>42051</v>
      </c>
      <c r="BR33">
        <v>7.6</v>
      </c>
      <c r="BS33">
        <v>3.8189000000000002</v>
      </c>
      <c r="BT33" s="18">
        <f t="shared" si="16"/>
        <v>0</v>
      </c>
      <c r="BU33" s="41">
        <v>42051</v>
      </c>
      <c r="BV33">
        <v>1.83</v>
      </c>
      <c r="BW33">
        <v>0.8579</v>
      </c>
      <c r="BX33" s="39">
        <f t="shared" si="17"/>
        <v>0</v>
      </c>
      <c r="BY33" s="41">
        <v>42352</v>
      </c>
      <c r="BZ33">
        <v>9</v>
      </c>
      <c r="CA33">
        <v>3.8940999999999999</v>
      </c>
      <c r="CB33" s="39">
        <f t="shared" si="2"/>
        <v>-1.6393028542561298E-2</v>
      </c>
    </row>
    <row r="34" spans="1:80">
      <c r="A34" s="41">
        <v>42052</v>
      </c>
      <c r="B34">
        <v>7.7</v>
      </c>
      <c r="C34">
        <v>3.8782999999999999</v>
      </c>
      <c r="D34" s="34">
        <f t="shared" si="20"/>
        <v>0</v>
      </c>
      <c r="E34" s="41">
        <v>42052</v>
      </c>
      <c r="F34">
        <v>5</v>
      </c>
      <c r="G34">
        <v>3.0706000000000002</v>
      </c>
      <c r="H34" s="39">
        <f t="shared" si="4"/>
        <v>0</v>
      </c>
      <c r="I34" s="42">
        <v>44966.62533333333</v>
      </c>
      <c r="J34" s="40">
        <v>6.1</v>
      </c>
      <c r="K34" s="40">
        <v>5.5179999999999998</v>
      </c>
      <c r="L34" s="38">
        <f t="shared" si="18"/>
        <v>-2.2497785651018565E-2</v>
      </c>
      <c r="M34" s="41">
        <v>42052</v>
      </c>
      <c r="N34">
        <v>10.94</v>
      </c>
      <c r="O34">
        <v>3.9253</v>
      </c>
      <c r="P34" s="43">
        <f t="shared" si="5"/>
        <v>-5.4474510996250312E-3</v>
      </c>
      <c r="Q34" s="41">
        <v>42052</v>
      </c>
      <c r="R34">
        <v>2.75</v>
      </c>
      <c r="S34">
        <v>1.2925</v>
      </c>
      <c r="T34" s="39">
        <f t="shared" si="6"/>
        <v>0</v>
      </c>
      <c r="U34" s="42">
        <v>42052.62533333333</v>
      </c>
      <c r="V34" s="44">
        <v>10.01</v>
      </c>
      <c r="W34" s="44">
        <v>5.4390000000000001</v>
      </c>
      <c r="X34" s="43">
        <f t="shared" si="21"/>
        <v>0</v>
      </c>
      <c r="Y34" s="42">
        <v>42052.62533333333</v>
      </c>
      <c r="Z34" s="44">
        <v>21.99</v>
      </c>
      <c r="AA34" s="44">
        <v>12.262</v>
      </c>
      <c r="AB34" s="43">
        <f t="shared" si="22"/>
        <v>8.7199736755511573E-3</v>
      </c>
      <c r="AC34" s="42">
        <v>42052.62533333333</v>
      </c>
      <c r="AD34" s="44">
        <v>25.5</v>
      </c>
      <c r="AE34" s="44">
        <v>17.277000000000001</v>
      </c>
      <c r="AF34" s="43">
        <f t="shared" si="23"/>
        <v>-1.9243869209809188E-2</v>
      </c>
      <c r="AG34" s="41">
        <v>42052</v>
      </c>
      <c r="AH34">
        <v>16.899999999999999</v>
      </c>
      <c r="AI34">
        <v>5.9501999999999997</v>
      </c>
      <c r="AJ34" s="39">
        <f t="shared" si="7"/>
        <v>0</v>
      </c>
      <c r="AK34" s="45" t="s">
        <v>280</v>
      </c>
      <c r="AL34">
        <v>26.6</v>
      </c>
      <c r="AM34">
        <v>5.4520999999999997</v>
      </c>
      <c r="AN34" s="39">
        <f t="shared" si="8"/>
        <v>0</v>
      </c>
      <c r="AO34" s="41">
        <v>42052</v>
      </c>
      <c r="AP34">
        <v>6.79</v>
      </c>
      <c r="AQ34">
        <v>5.1260000000000003</v>
      </c>
      <c r="AR34" s="18">
        <f t="shared" si="9"/>
        <v>2.8780154939188507E-2</v>
      </c>
      <c r="AS34" s="41">
        <v>42052</v>
      </c>
      <c r="AT34">
        <v>5.56</v>
      </c>
      <c r="AU34">
        <v>3.8717999999999999</v>
      </c>
      <c r="AV34" s="39">
        <f t="shared" si="10"/>
        <v>0</v>
      </c>
      <c r="AW34" s="41">
        <v>42052</v>
      </c>
      <c r="AX34">
        <v>11.51</v>
      </c>
      <c r="AY34">
        <v>4.4256000000000002</v>
      </c>
      <c r="AZ34" s="39">
        <f t="shared" si="11"/>
        <v>8.752735229759348E-3</v>
      </c>
      <c r="BA34" s="41">
        <v>42052</v>
      </c>
      <c r="BB34">
        <v>7.33</v>
      </c>
      <c r="BC34">
        <v>2.7378999999999998</v>
      </c>
      <c r="BD34" s="39">
        <f t="shared" si="12"/>
        <v>-2.9147902556647023E-2</v>
      </c>
      <c r="BE34" s="41">
        <v>42052</v>
      </c>
      <c r="BF34">
        <v>10.199999999999999</v>
      </c>
      <c r="BG34">
        <v>5.7119</v>
      </c>
      <c r="BH34" s="39">
        <f t="shared" si="13"/>
        <v>0</v>
      </c>
      <c r="BI34" s="41">
        <v>42052</v>
      </c>
      <c r="BJ34">
        <v>2.08</v>
      </c>
      <c r="BK34">
        <v>2.0623</v>
      </c>
      <c r="BL34" s="39">
        <f t="shared" si="14"/>
        <v>0</v>
      </c>
      <c r="BM34" s="41">
        <v>42052</v>
      </c>
      <c r="BN34">
        <v>5.23</v>
      </c>
      <c r="BO34">
        <v>2.0606</v>
      </c>
      <c r="BP34" s="46">
        <f t="shared" si="15"/>
        <v>-1.9374212922600037E-3</v>
      </c>
      <c r="BQ34" s="41">
        <v>42052</v>
      </c>
      <c r="BR34">
        <v>7.55</v>
      </c>
      <c r="BS34">
        <v>3.7938000000000001</v>
      </c>
      <c r="BT34" s="18">
        <f t="shared" si="16"/>
        <v>-6.572573254078431E-3</v>
      </c>
      <c r="BU34" s="41">
        <v>42052</v>
      </c>
      <c r="BV34">
        <v>1.82</v>
      </c>
      <c r="BW34">
        <v>0.85319999999999996</v>
      </c>
      <c r="BX34" s="39">
        <f t="shared" si="17"/>
        <v>-5.4784939969693873E-3</v>
      </c>
      <c r="BY34" s="41">
        <v>42353</v>
      </c>
      <c r="BZ34">
        <v>9.09</v>
      </c>
      <c r="CA34">
        <v>3.9329999999999998</v>
      </c>
      <c r="CB34" s="39">
        <f t="shared" si="2"/>
        <v>9.9894712513802775E-3</v>
      </c>
    </row>
    <row r="35" spans="1:80">
      <c r="A35" s="41">
        <v>42053</v>
      </c>
      <c r="B35">
        <v>7.55</v>
      </c>
      <c r="C35">
        <v>3.8027000000000002</v>
      </c>
      <c r="D35" s="34">
        <f t="shared" si="20"/>
        <v>-1.9493076863574162E-2</v>
      </c>
      <c r="E35" s="41">
        <v>42053</v>
      </c>
      <c r="F35">
        <v>5.15</v>
      </c>
      <c r="G35">
        <v>3.1627000000000001</v>
      </c>
      <c r="H35" s="39">
        <f t="shared" si="4"/>
        <v>2.9994137953494381E-2</v>
      </c>
      <c r="I35" s="42">
        <v>44967.62533333333</v>
      </c>
      <c r="J35" s="40">
        <v>6.14</v>
      </c>
      <c r="K35" s="40">
        <v>5.5540000000000003</v>
      </c>
      <c r="L35" s="38">
        <f t="shared" si="18"/>
        <v>6.5241029358464077E-3</v>
      </c>
      <c r="M35" s="41">
        <v>42053</v>
      </c>
      <c r="N35">
        <v>10.9</v>
      </c>
      <c r="O35">
        <v>3.911</v>
      </c>
      <c r="P35" s="43">
        <f t="shared" si="5"/>
        <v>-3.6430336534787099E-3</v>
      </c>
      <c r="Q35" s="41">
        <v>42053</v>
      </c>
      <c r="R35">
        <v>2.71</v>
      </c>
      <c r="S35">
        <v>1.2737000000000001</v>
      </c>
      <c r="T35" s="39">
        <f t="shared" si="6"/>
        <v>-1.454545454545449E-2</v>
      </c>
      <c r="U35" s="42">
        <v>42053.62533333333</v>
      </c>
      <c r="V35" s="44">
        <v>10.02</v>
      </c>
      <c r="W35" s="44">
        <v>5.4450000000000003</v>
      </c>
      <c r="X35" s="43">
        <f t="shared" si="21"/>
        <v>1.1031439602868592E-3</v>
      </c>
      <c r="Y35" s="42">
        <v>42053.62533333333</v>
      </c>
      <c r="Z35" s="44">
        <v>22</v>
      </c>
      <c r="AA35" s="44">
        <v>12.268000000000001</v>
      </c>
      <c r="AB35" s="43">
        <f t="shared" si="22"/>
        <v>4.8931658783234601E-4</v>
      </c>
      <c r="AC35" s="42">
        <v>42053.62533333333</v>
      </c>
      <c r="AD35" s="44">
        <v>25.5</v>
      </c>
      <c r="AE35" s="44">
        <v>17.277000000000001</v>
      </c>
      <c r="AF35" s="43">
        <f t="shared" si="23"/>
        <v>0</v>
      </c>
      <c r="AG35" s="41">
        <v>42053</v>
      </c>
      <c r="AH35">
        <v>16.899999999999999</v>
      </c>
      <c r="AI35">
        <v>5.9501999999999997</v>
      </c>
      <c r="AJ35" s="39">
        <f t="shared" si="7"/>
        <v>0</v>
      </c>
      <c r="AK35" s="45" t="s">
        <v>281</v>
      </c>
      <c r="AL35">
        <v>26.7</v>
      </c>
      <c r="AM35">
        <v>5.4725999999999999</v>
      </c>
      <c r="AN35" s="39">
        <f t="shared" si="8"/>
        <v>3.7600190752187573E-3</v>
      </c>
      <c r="AO35" s="41">
        <v>42053</v>
      </c>
      <c r="AP35">
        <v>6.8</v>
      </c>
      <c r="AQ35">
        <v>5.1334999999999997</v>
      </c>
      <c r="AR35" s="18">
        <f t="shared" si="9"/>
        <v>1.4631291455324612E-3</v>
      </c>
      <c r="AS35" s="41">
        <v>42053</v>
      </c>
      <c r="AT35">
        <v>5.56</v>
      </c>
      <c r="AU35">
        <v>3.8717999999999999</v>
      </c>
      <c r="AV35" s="39">
        <f t="shared" si="10"/>
        <v>0</v>
      </c>
      <c r="AW35" s="41">
        <v>42053</v>
      </c>
      <c r="AX35">
        <v>11.55</v>
      </c>
      <c r="AY35">
        <v>4.4409999999999998</v>
      </c>
      <c r="AZ35" s="39">
        <f t="shared" si="11"/>
        <v>3.4797541576282618E-3</v>
      </c>
      <c r="BA35" s="41">
        <v>42053</v>
      </c>
      <c r="BB35">
        <v>7.38</v>
      </c>
      <c r="BC35">
        <v>2.7566000000000002</v>
      </c>
      <c r="BD35" s="39">
        <f t="shared" si="12"/>
        <v>6.8300522298113094E-3</v>
      </c>
      <c r="BE35" s="41">
        <v>42053</v>
      </c>
      <c r="BF35">
        <v>10.199999999999999</v>
      </c>
      <c r="BG35">
        <v>5.7119</v>
      </c>
      <c r="BH35" s="39">
        <f t="shared" si="13"/>
        <v>0</v>
      </c>
      <c r="BI35" s="41">
        <v>42053</v>
      </c>
      <c r="BJ35">
        <v>2.08</v>
      </c>
      <c r="BK35">
        <v>2.0623</v>
      </c>
      <c r="BL35" s="39">
        <f t="shared" si="14"/>
        <v>0</v>
      </c>
      <c r="BM35" s="41">
        <v>42053</v>
      </c>
      <c r="BN35">
        <v>5.19</v>
      </c>
      <c r="BO35">
        <v>2.0449000000000002</v>
      </c>
      <c r="BP35" s="46">
        <f t="shared" si="15"/>
        <v>-7.6191400562941984E-3</v>
      </c>
      <c r="BQ35" s="41">
        <v>42053</v>
      </c>
      <c r="BR35">
        <v>7.57</v>
      </c>
      <c r="BS35">
        <v>3.8037999999999998</v>
      </c>
      <c r="BT35" s="18">
        <f t="shared" si="16"/>
        <v>2.6358795930201346E-3</v>
      </c>
      <c r="BU35" s="41">
        <v>42053</v>
      </c>
      <c r="BV35">
        <v>1.82</v>
      </c>
      <c r="BW35">
        <v>0.85319999999999996</v>
      </c>
      <c r="BX35" s="39">
        <f t="shared" si="17"/>
        <v>0</v>
      </c>
      <c r="BY35" s="41">
        <v>42354</v>
      </c>
      <c r="BZ35">
        <v>9.09</v>
      </c>
      <c r="CA35">
        <v>3.9329999999999998</v>
      </c>
      <c r="CB35" s="39">
        <f t="shared" si="2"/>
        <v>0</v>
      </c>
    </row>
    <row r="36" spans="1:80">
      <c r="A36" s="41">
        <v>42054</v>
      </c>
      <c r="B36">
        <v>7.55</v>
      </c>
      <c r="C36">
        <v>3.8027000000000002</v>
      </c>
      <c r="D36" s="34">
        <f t="shared" si="20"/>
        <v>0</v>
      </c>
      <c r="E36" s="41">
        <v>42054</v>
      </c>
      <c r="F36">
        <v>5.2</v>
      </c>
      <c r="G36">
        <v>3.1934</v>
      </c>
      <c r="H36" s="39">
        <f t="shared" si="4"/>
        <v>9.7068960065766433E-3</v>
      </c>
      <c r="I36" s="42">
        <v>44970.62533333333</v>
      </c>
      <c r="J36" s="40">
        <v>6.13</v>
      </c>
      <c r="K36" s="40">
        <v>5.5449999999999999</v>
      </c>
      <c r="L36" s="38">
        <f t="shared" si="18"/>
        <v>-1.6204537270436336E-3</v>
      </c>
      <c r="M36" s="41">
        <v>42054</v>
      </c>
      <c r="N36">
        <v>10.9</v>
      </c>
      <c r="O36">
        <v>3.911</v>
      </c>
      <c r="P36" s="43">
        <f t="shared" si="5"/>
        <v>0</v>
      </c>
      <c r="Q36" s="41">
        <v>42054</v>
      </c>
      <c r="R36">
        <v>2.74</v>
      </c>
      <c r="S36">
        <v>1.2878000000000001</v>
      </c>
      <c r="T36" s="39">
        <f t="shared" si="6"/>
        <v>1.1070110701107012E-2</v>
      </c>
      <c r="U36" s="42">
        <v>42054.62533333333</v>
      </c>
      <c r="V36" s="44">
        <v>10.02</v>
      </c>
      <c r="W36" s="44">
        <v>5.4450000000000003</v>
      </c>
      <c r="X36" s="43">
        <f t="shared" si="21"/>
        <v>0</v>
      </c>
      <c r="Y36" s="42">
        <v>42054.62533333333</v>
      </c>
      <c r="Z36" s="44">
        <v>21.95</v>
      </c>
      <c r="AA36" s="44">
        <v>12.24</v>
      </c>
      <c r="AB36" s="43">
        <f t="shared" si="22"/>
        <v>-2.2823606129768886E-3</v>
      </c>
      <c r="AC36" s="42">
        <v>42054.62533333333</v>
      </c>
      <c r="AD36" s="44">
        <v>25.5</v>
      </c>
      <c r="AE36" s="44">
        <v>17.277000000000001</v>
      </c>
      <c r="AF36" s="43">
        <f t="shared" si="23"/>
        <v>0</v>
      </c>
      <c r="AG36" s="41">
        <v>42054</v>
      </c>
      <c r="AH36">
        <v>16.89</v>
      </c>
      <c r="AI36">
        <v>5.9466999999999999</v>
      </c>
      <c r="AJ36" s="39">
        <f t="shared" si="7"/>
        <v>-5.8821552216729465E-4</v>
      </c>
      <c r="AK36" s="45" t="s">
        <v>282</v>
      </c>
      <c r="AL36">
        <v>26.8</v>
      </c>
      <c r="AM36">
        <v>5.4931000000000001</v>
      </c>
      <c r="AN36" s="39">
        <f t="shared" si="8"/>
        <v>3.7459342908307174E-3</v>
      </c>
      <c r="AO36" s="41">
        <v>42054</v>
      </c>
      <c r="AP36">
        <v>6.8</v>
      </c>
      <c r="AQ36">
        <v>5.1334999999999997</v>
      </c>
      <c r="AR36" s="18">
        <f t="shared" si="9"/>
        <v>0</v>
      </c>
      <c r="AS36" s="41">
        <v>42054</v>
      </c>
      <c r="AT36">
        <v>5.41</v>
      </c>
      <c r="AU36">
        <v>3.7673000000000001</v>
      </c>
      <c r="AV36" s="39">
        <f t="shared" si="10"/>
        <v>-2.699003047678078E-2</v>
      </c>
      <c r="AW36" s="41">
        <v>42054</v>
      </c>
      <c r="AX36">
        <v>11.5</v>
      </c>
      <c r="AY36">
        <v>4.4218000000000002</v>
      </c>
      <c r="AZ36" s="39">
        <f t="shared" si="11"/>
        <v>-4.3233505967123758E-3</v>
      </c>
      <c r="BA36" s="41">
        <v>42054</v>
      </c>
      <c r="BB36">
        <v>7.3</v>
      </c>
      <c r="BC36">
        <v>2.7267000000000001</v>
      </c>
      <c r="BD36" s="39">
        <f t="shared" si="12"/>
        <v>-1.0846695204237117E-2</v>
      </c>
      <c r="BE36" s="41">
        <v>42054</v>
      </c>
      <c r="BF36">
        <v>10.199999999999999</v>
      </c>
      <c r="BG36">
        <v>5.7119</v>
      </c>
      <c r="BH36" s="39">
        <f t="shared" si="13"/>
        <v>0</v>
      </c>
      <c r="BI36" s="41">
        <v>42054</v>
      </c>
      <c r="BJ36">
        <v>2.06</v>
      </c>
      <c r="BK36">
        <v>2.0425</v>
      </c>
      <c r="BL36" s="39">
        <f t="shared" si="14"/>
        <v>-9.6009309993696553E-3</v>
      </c>
      <c r="BM36" s="41">
        <v>42054</v>
      </c>
      <c r="BN36">
        <v>5.16</v>
      </c>
      <c r="BO36">
        <v>2.0331000000000001</v>
      </c>
      <c r="BP36" s="46">
        <f t="shared" si="15"/>
        <v>-5.770453322900891E-3</v>
      </c>
      <c r="BQ36" s="41">
        <v>42054</v>
      </c>
      <c r="BR36">
        <v>7.65</v>
      </c>
      <c r="BS36">
        <v>3.8439999999999999</v>
      </c>
      <c r="BT36" s="18">
        <f t="shared" si="16"/>
        <v>1.0568378989431625E-2</v>
      </c>
      <c r="BU36" s="41">
        <v>42054</v>
      </c>
      <c r="BV36">
        <v>1.82</v>
      </c>
      <c r="BW36">
        <v>0.85319999999999996</v>
      </c>
      <c r="BX36" s="39">
        <f t="shared" si="17"/>
        <v>0</v>
      </c>
      <c r="BY36" s="41">
        <v>42355</v>
      </c>
      <c r="BZ36">
        <v>9.0500000000000007</v>
      </c>
      <c r="CA36">
        <v>3.9157000000000002</v>
      </c>
      <c r="CB36" s="39">
        <f t="shared" si="2"/>
        <v>-4.3986778540553396E-3</v>
      </c>
    </row>
    <row r="37" spans="1:80">
      <c r="A37" s="41">
        <v>42055</v>
      </c>
      <c r="B37">
        <v>7.7</v>
      </c>
      <c r="C37">
        <v>3.8782999999999999</v>
      </c>
      <c r="D37" s="34">
        <f t="shared" si="20"/>
        <v>1.988061114471288E-2</v>
      </c>
      <c r="E37" s="41">
        <v>42055</v>
      </c>
      <c r="F37">
        <v>5.2</v>
      </c>
      <c r="G37">
        <v>3.1934</v>
      </c>
      <c r="H37" s="39">
        <f t="shared" si="4"/>
        <v>0</v>
      </c>
      <c r="I37" s="42">
        <v>44971.62533333333</v>
      </c>
      <c r="J37" s="40">
        <v>6.1</v>
      </c>
      <c r="K37" s="40">
        <v>5.5179999999999998</v>
      </c>
      <c r="L37" s="38">
        <f t="shared" si="18"/>
        <v>-4.8692515779982211E-3</v>
      </c>
      <c r="M37" s="41">
        <v>42055</v>
      </c>
      <c r="N37">
        <v>10.9</v>
      </c>
      <c r="O37">
        <v>3.911</v>
      </c>
      <c r="P37" s="43">
        <f t="shared" si="5"/>
        <v>0</v>
      </c>
      <c r="Q37" s="41">
        <v>42055</v>
      </c>
      <c r="R37">
        <v>2.74</v>
      </c>
      <c r="S37">
        <v>1.2878000000000001</v>
      </c>
      <c r="T37" s="39">
        <f t="shared" si="6"/>
        <v>0</v>
      </c>
      <c r="U37" s="42">
        <v>42055.62533333333</v>
      </c>
      <c r="V37" s="44">
        <v>10.039999999999999</v>
      </c>
      <c r="W37" s="44">
        <v>5.4560000000000004</v>
      </c>
      <c r="X37" s="43">
        <f t="shared" si="21"/>
        <v>2.0202020202020423E-3</v>
      </c>
      <c r="Y37" s="42">
        <v>42055.62533333333</v>
      </c>
      <c r="Z37" s="44">
        <v>22</v>
      </c>
      <c r="AA37" s="44">
        <v>12.268000000000001</v>
      </c>
      <c r="AB37" s="43">
        <f t="shared" si="22"/>
        <v>2.2875816993464435E-3</v>
      </c>
      <c r="AC37" s="42">
        <v>42055.62533333333</v>
      </c>
      <c r="AD37" s="44">
        <v>25.5</v>
      </c>
      <c r="AE37" s="44">
        <v>17.483000000000001</v>
      </c>
      <c r="AF37" s="43">
        <f t="shared" si="23"/>
        <v>1.1923366325172165E-2</v>
      </c>
      <c r="AG37" s="41">
        <v>42055</v>
      </c>
      <c r="AH37">
        <v>16.88</v>
      </c>
      <c r="AI37">
        <v>5.9432</v>
      </c>
      <c r="AJ37" s="39">
        <f t="shared" si="7"/>
        <v>-5.8856172330869834E-4</v>
      </c>
      <c r="AK37" s="45" t="s">
        <v>283</v>
      </c>
      <c r="AL37">
        <v>27</v>
      </c>
      <c r="AM37">
        <v>5.5340999999999996</v>
      </c>
      <c r="AN37" s="39">
        <f t="shared" si="8"/>
        <v>7.4639092679906578E-3</v>
      </c>
      <c r="AO37" s="41">
        <v>42055</v>
      </c>
      <c r="AP37">
        <v>6.6</v>
      </c>
      <c r="AQ37">
        <v>4.9825999999999997</v>
      </c>
      <c r="AR37" s="18">
        <f t="shared" si="9"/>
        <v>-2.9395149508132861E-2</v>
      </c>
      <c r="AS37" s="41">
        <v>42055</v>
      </c>
      <c r="AT37">
        <v>5.4</v>
      </c>
      <c r="AU37">
        <v>3.7603</v>
      </c>
      <c r="AV37" s="39">
        <f t="shared" si="10"/>
        <v>-1.8580946566506826E-3</v>
      </c>
      <c r="AW37" s="41">
        <v>42055</v>
      </c>
      <c r="AX37">
        <v>11.5</v>
      </c>
      <c r="AY37">
        <v>4.4218000000000002</v>
      </c>
      <c r="AZ37" s="39">
        <f t="shared" si="11"/>
        <v>0</v>
      </c>
      <c r="BA37" s="41">
        <v>42055</v>
      </c>
      <c r="BB37">
        <v>7.45</v>
      </c>
      <c r="BC37">
        <v>2.7827999999999999</v>
      </c>
      <c r="BD37" s="39">
        <f t="shared" si="12"/>
        <v>2.057432060732747E-2</v>
      </c>
      <c r="BE37" s="41">
        <v>42055</v>
      </c>
      <c r="BF37">
        <v>10.199999999999999</v>
      </c>
      <c r="BG37">
        <v>5.7119</v>
      </c>
      <c r="BH37" s="39">
        <f t="shared" si="13"/>
        <v>0</v>
      </c>
      <c r="BI37" s="41">
        <v>42055</v>
      </c>
      <c r="BJ37">
        <v>2.08</v>
      </c>
      <c r="BK37">
        <v>2.0623</v>
      </c>
      <c r="BL37" s="39">
        <f t="shared" si="14"/>
        <v>9.6940024479804359E-3</v>
      </c>
      <c r="BM37" s="41">
        <v>42055</v>
      </c>
      <c r="BN37">
        <v>5.15</v>
      </c>
      <c r="BO37">
        <v>2.0291000000000001</v>
      </c>
      <c r="BP37" s="46">
        <f t="shared" si="15"/>
        <v>-1.9674388864295918E-3</v>
      </c>
      <c r="BQ37" s="41">
        <v>42055</v>
      </c>
      <c r="BR37">
        <v>7.72</v>
      </c>
      <c r="BS37">
        <v>3.8792</v>
      </c>
      <c r="BT37" s="18">
        <f t="shared" si="16"/>
        <v>9.1571279916753696E-3</v>
      </c>
      <c r="BU37" s="41">
        <v>42055</v>
      </c>
      <c r="BV37">
        <v>1.82</v>
      </c>
      <c r="BW37">
        <v>0.85319999999999996</v>
      </c>
      <c r="BX37" s="39">
        <f t="shared" si="17"/>
        <v>0</v>
      </c>
      <c r="BY37" s="41">
        <v>42356</v>
      </c>
      <c r="BZ37">
        <v>9.0399999999999991</v>
      </c>
      <c r="CA37">
        <v>3.9114</v>
      </c>
      <c r="CB37" s="39">
        <f t="shared" si="2"/>
        <v>-1.0981433715555821E-3</v>
      </c>
    </row>
    <row r="38" spans="1:80">
      <c r="A38" s="41">
        <v>42058</v>
      </c>
      <c r="B38">
        <v>7.66</v>
      </c>
      <c r="C38">
        <v>3.8580999999999999</v>
      </c>
      <c r="D38" s="34">
        <f t="shared" si="20"/>
        <v>-5.2084676275687795E-3</v>
      </c>
      <c r="E38" s="41">
        <v>42058</v>
      </c>
      <c r="F38">
        <v>5.15</v>
      </c>
      <c r="G38">
        <v>3.1627000000000001</v>
      </c>
      <c r="H38" s="39">
        <f t="shared" si="4"/>
        <v>-9.6135780046345421E-3</v>
      </c>
      <c r="I38" s="42">
        <v>44972.62533333333</v>
      </c>
      <c r="J38" s="40">
        <v>6.09</v>
      </c>
      <c r="K38" s="40">
        <v>5.5090000000000003</v>
      </c>
      <c r="L38" s="38">
        <f t="shared" si="18"/>
        <v>-1.6310257339614811E-3</v>
      </c>
      <c r="M38" s="41">
        <v>42058</v>
      </c>
      <c r="N38">
        <v>10.98</v>
      </c>
      <c r="O38">
        <v>3.9397000000000002</v>
      </c>
      <c r="P38" s="43">
        <f t="shared" si="5"/>
        <v>7.3382766555868499E-3</v>
      </c>
      <c r="Q38" s="41">
        <v>42058</v>
      </c>
      <c r="R38">
        <v>2.78</v>
      </c>
      <c r="S38">
        <v>1.3066</v>
      </c>
      <c r="T38" s="39">
        <f t="shared" si="6"/>
        <v>1.4598540145985345E-2</v>
      </c>
      <c r="U38" s="42">
        <v>42058.62533333333</v>
      </c>
      <c r="V38" s="44">
        <v>10.039999999999999</v>
      </c>
      <c r="W38" s="44">
        <v>5.4560000000000004</v>
      </c>
      <c r="X38" s="43">
        <f t="shared" si="21"/>
        <v>0</v>
      </c>
      <c r="Y38" s="42">
        <v>42058.62533333333</v>
      </c>
      <c r="Z38" s="44">
        <v>22</v>
      </c>
      <c r="AA38" s="44">
        <v>12.268000000000001</v>
      </c>
      <c r="AB38" s="43">
        <f t="shared" si="22"/>
        <v>0</v>
      </c>
      <c r="AC38" s="42">
        <v>42058.62533333333</v>
      </c>
      <c r="AD38" s="44">
        <v>25</v>
      </c>
      <c r="AE38" s="44">
        <v>17.14</v>
      </c>
      <c r="AF38" s="43">
        <f t="shared" si="23"/>
        <v>-1.9619058513985013E-2</v>
      </c>
      <c r="AG38" s="41">
        <v>42058</v>
      </c>
      <c r="AH38">
        <v>16.88</v>
      </c>
      <c r="AI38">
        <v>5.9432</v>
      </c>
      <c r="AJ38" s="39">
        <f t="shared" si="7"/>
        <v>0</v>
      </c>
      <c r="AK38" s="45" t="s">
        <v>284</v>
      </c>
      <c r="AL38">
        <v>27.79</v>
      </c>
      <c r="AM38">
        <v>5.6961000000000004</v>
      </c>
      <c r="AN38" s="39">
        <f t="shared" si="8"/>
        <v>2.9273052528866632E-2</v>
      </c>
      <c r="AO38" s="41">
        <v>42058</v>
      </c>
      <c r="AP38">
        <v>6.58</v>
      </c>
      <c r="AQ38">
        <v>4.9675000000000002</v>
      </c>
      <c r="AR38" s="18">
        <f t="shared" si="9"/>
        <v>-3.0305463011278144E-3</v>
      </c>
      <c r="AS38" s="41">
        <v>42058</v>
      </c>
      <c r="AT38">
        <v>5.45</v>
      </c>
      <c r="AU38">
        <v>3.7951999999999999</v>
      </c>
      <c r="AV38" s="39">
        <f t="shared" si="10"/>
        <v>9.2811743743850036E-3</v>
      </c>
      <c r="AW38" s="41">
        <v>42058</v>
      </c>
      <c r="AX38">
        <v>11.6</v>
      </c>
      <c r="AY38">
        <v>4.4602000000000004</v>
      </c>
      <c r="AZ38" s="39">
        <f t="shared" si="11"/>
        <v>8.6842462345651569E-3</v>
      </c>
      <c r="BA38" s="41">
        <v>42058</v>
      </c>
      <c r="BB38">
        <v>7.35</v>
      </c>
      <c r="BC38">
        <v>2.7454000000000001</v>
      </c>
      <c r="BD38" s="39">
        <f t="shared" si="12"/>
        <v>-1.3439701020554794E-2</v>
      </c>
      <c r="BE38" s="41">
        <v>42058</v>
      </c>
      <c r="BF38">
        <v>10.199999999999999</v>
      </c>
      <c r="BG38">
        <v>5.7119</v>
      </c>
      <c r="BH38" s="39">
        <f t="shared" si="13"/>
        <v>0</v>
      </c>
      <c r="BI38" s="41">
        <v>42058</v>
      </c>
      <c r="BJ38">
        <v>2.1</v>
      </c>
      <c r="BK38">
        <v>2.0821999999999998</v>
      </c>
      <c r="BL38" s="39">
        <f t="shared" si="14"/>
        <v>9.6494205498714094E-3</v>
      </c>
      <c r="BM38" s="41">
        <v>42058</v>
      </c>
      <c r="BN38">
        <v>5.14</v>
      </c>
      <c r="BO38">
        <v>2.0251999999999999</v>
      </c>
      <c r="BP38" s="46">
        <f t="shared" si="15"/>
        <v>-1.9220343994875741E-3</v>
      </c>
      <c r="BQ38" s="41">
        <v>42058</v>
      </c>
      <c r="BR38">
        <v>7.6</v>
      </c>
      <c r="BS38">
        <v>3.8189000000000002</v>
      </c>
      <c r="BT38" s="18">
        <f t="shared" si="16"/>
        <v>-1.554444215302119E-2</v>
      </c>
      <c r="BU38" s="41">
        <v>42058</v>
      </c>
      <c r="BV38">
        <v>1.82</v>
      </c>
      <c r="BW38">
        <v>0.85319999999999996</v>
      </c>
      <c r="BX38" s="39">
        <f t="shared" si="17"/>
        <v>0</v>
      </c>
      <c r="BY38" s="41">
        <v>42359</v>
      </c>
      <c r="BZ38">
        <v>8.8000000000000007</v>
      </c>
      <c r="CA38">
        <v>3.8075999999999999</v>
      </c>
      <c r="CB38" s="39">
        <f t="shared" si="2"/>
        <v>-2.6537812547936829E-2</v>
      </c>
    </row>
    <row r="39" spans="1:80">
      <c r="A39" s="41">
        <v>42059</v>
      </c>
      <c r="B39">
        <v>7.66</v>
      </c>
      <c r="C39">
        <v>3.8580999999999999</v>
      </c>
      <c r="D39" s="34">
        <f t="shared" si="20"/>
        <v>0</v>
      </c>
      <c r="E39" s="41">
        <v>42059</v>
      </c>
      <c r="F39">
        <v>5.15</v>
      </c>
      <c r="G39">
        <v>3.1627000000000001</v>
      </c>
      <c r="H39" s="39">
        <f t="shared" si="4"/>
        <v>0</v>
      </c>
      <c r="I39" s="42">
        <v>44973.62533333333</v>
      </c>
      <c r="J39" s="40">
        <v>6.08</v>
      </c>
      <c r="K39" s="40">
        <v>5.5</v>
      </c>
      <c r="L39" s="38">
        <f t="shared" si="18"/>
        <v>-1.6336903249229153E-3</v>
      </c>
      <c r="M39" s="41">
        <v>42059</v>
      </c>
      <c r="N39">
        <v>11.1</v>
      </c>
      <c r="O39">
        <v>3.9826999999999999</v>
      </c>
      <c r="P39" s="43">
        <f t="shared" si="5"/>
        <v>1.0914536639845597E-2</v>
      </c>
      <c r="Q39" s="41">
        <v>42059</v>
      </c>
      <c r="R39">
        <v>2.7</v>
      </c>
      <c r="S39">
        <v>1.2689999999999999</v>
      </c>
      <c r="T39" s="39">
        <f t="shared" si="6"/>
        <v>-2.8776978417266248E-2</v>
      </c>
      <c r="U39" s="42">
        <v>42059.62533333333</v>
      </c>
      <c r="V39" s="44">
        <v>10.1</v>
      </c>
      <c r="W39" s="44">
        <v>5.4880000000000004</v>
      </c>
      <c r="X39" s="43">
        <f t="shared" si="21"/>
        <v>5.8651026392961929E-3</v>
      </c>
      <c r="Y39" s="42">
        <v>42059.62533333333</v>
      </c>
      <c r="Z39" s="44">
        <v>22</v>
      </c>
      <c r="AA39" s="44">
        <v>12.268000000000001</v>
      </c>
      <c r="AB39" s="43">
        <f t="shared" si="22"/>
        <v>0</v>
      </c>
      <c r="AC39" s="42">
        <v>42059.62533333333</v>
      </c>
      <c r="AD39" s="44">
        <v>25</v>
      </c>
      <c r="AE39" s="44">
        <v>17.14</v>
      </c>
      <c r="AF39" s="43">
        <f t="shared" si="23"/>
        <v>0</v>
      </c>
      <c r="AG39" s="41">
        <v>42059</v>
      </c>
      <c r="AH39">
        <v>16.95</v>
      </c>
      <c r="AI39">
        <v>5.9678000000000004</v>
      </c>
      <c r="AJ39" s="39">
        <f t="shared" si="7"/>
        <v>4.1391842778301926E-3</v>
      </c>
      <c r="AK39" s="45" t="s">
        <v>285</v>
      </c>
      <c r="AL39">
        <v>28</v>
      </c>
      <c r="AM39">
        <v>5.7390999999999996</v>
      </c>
      <c r="AN39" s="39">
        <f t="shared" si="8"/>
        <v>7.5490247713346425E-3</v>
      </c>
      <c r="AO39" s="41">
        <v>42059</v>
      </c>
      <c r="AP39">
        <v>6.7</v>
      </c>
      <c r="AQ39">
        <v>5.0580999999999996</v>
      </c>
      <c r="AR39" s="18">
        <f t="shared" si="9"/>
        <v>1.8238550578761819E-2</v>
      </c>
      <c r="AS39" s="41">
        <v>42059</v>
      </c>
      <c r="AT39">
        <v>5.4</v>
      </c>
      <c r="AU39">
        <v>3.7603</v>
      </c>
      <c r="AV39" s="39">
        <f t="shared" si="10"/>
        <v>-9.1958263069139793E-3</v>
      </c>
      <c r="AW39" s="41">
        <v>42059</v>
      </c>
      <c r="AX39">
        <v>11.61</v>
      </c>
      <c r="AY39">
        <v>4.4641000000000002</v>
      </c>
      <c r="AZ39" s="39">
        <f t="shared" si="11"/>
        <v>8.7440025110976916E-4</v>
      </c>
      <c r="BA39" s="41">
        <v>42059</v>
      </c>
      <c r="BB39">
        <v>7.2</v>
      </c>
      <c r="BC39">
        <v>2.6894</v>
      </c>
      <c r="BD39" s="39">
        <f t="shared" si="12"/>
        <v>-2.0397756246812868E-2</v>
      </c>
      <c r="BE39" s="41">
        <v>42059</v>
      </c>
      <c r="BF39">
        <v>10.19</v>
      </c>
      <c r="BG39">
        <v>5.7062999999999997</v>
      </c>
      <c r="BH39" s="39">
        <f t="shared" si="13"/>
        <v>-9.8040932089151975E-4</v>
      </c>
      <c r="BI39" s="41">
        <v>42059</v>
      </c>
      <c r="BJ39">
        <v>2.11</v>
      </c>
      <c r="BK39">
        <v>2.0920999999999998</v>
      </c>
      <c r="BL39" s="39">
        <f t="shared" si="14"/>
        <v>4.7545864950533185E-3</v>
      </c>
      <c r="BM39" s="41">
        <v>42059</v>
      </c>
      <c r="BN39">
        <v>5.05</v>
      </c>
      <c r="BO39">
        <v>1.9897</v>
      </c>
      <c r="BP39" s="46">
        <f t="shared" si="15"/>
        <v>-1.7529132925143132E-2</v>
      </c>
      <c r="BQ39" s="41">
        <v>42059</v>
      </c>
      <c r="BR39">
        <v>7.65</v>
      </c>
      <c r="BS39">
        <v>3.8439999999999999</v>
      </c>
      <c r="BT39" s="18">
        <f t="shared" si="16"/>
        <v>6.5725732540783148E-3</v>
      </c>
      <c r="BU39" s="41">
        <v>42059</v>
      </c>
      <c r="BV39">
        <v>1.82</v>
      </c>
      <c r="BW39">
        <v>0.85319999999999996</v>
      </c>
      <c r="BX39" s="39">
        <f t="shared" si="17"/>
        <v>0</v>
      </c>
      <c r="BY39" s="41">
        <v>42360</v>
      </c>
      <c r="BZ39">
        <v>9.0500000000000007</v>
      </c>
      <c r="CA39">
        <v>3.9157000000000002</v>
      </c>
      <c r="CB39" s="39">
        <f t="shared" si="2"/>
        <v>2.8390587246559594E-2</v>
      </c>
    </row>
    <row r="40" spans="1:80">
      <c r="A40" s="41">
        <v>42060</v>
      </c>
      <c r="B40">
        <v>7.66</v>
      </c>
      <c r="C40">
        <v>3.8580999999999999</v>
      </c>
      <c r="D40" s="34">
        <f t="shared" si="20"/>
        <v>0</v>
      </c>
      <c r="E40" s="41">
        <v>42060</v>
      </c>
      <c r="F40">
        <v>5.19</v>
      </c>
      <c r="G40">
        <v>3.1871999999999998</v>
      </c>
      <c r="H40" s="39">
        <f t="shared" si="4"/>
        <v>7.7465456730008361E-3</v>
      </c>
      <c r="I40" s="42">
        <v>44974.62533333333</v>
      </c>
      <c r="J40" s="40">
        <v>6.1</v>
      </c>
      <c r="K40" s="40">
        <v>5.5179999999999998</v>
      </c>
      <c r="L40" s="38">
        <f t="shared" si="18"/>
        <v>3.2727272727272353E-3</v>
      </c>
      <c r="M40" s="41">
        <v>42060</v>
      </c>
      <c r="N40">
        <v>11</v>
      </c>
      <c r="O40">
        <v>3.9468000000000001</v>
      </c>
      <c r="P40" s="43">
        <f t="shared" si="5"/>
        <v>-9.0139854872322341E-3</v>
      </c>
      <c r="Q40" s="41">
        <v>42060</v>
      </c>
      <c r="R40">
        <v>2.73</v>
      </c>
      <c r="S40">
        <v>1.2830999999999999</v>
      </c>
      <c r="T40" s="39">
        <f t="shared" si="6"/>
        <v>1.1111111111111113E-2</v>
      </c>
      <c r="U40" s="42">
        <v>42060.62533333333</v>
      </c>
      <c r="V40" s="44">
        <v>10.1</v>
      </c>
      <c r="W40" s="44">
        <v>5.4880000000000004</v>
      </c>
      <c r="X40" s="43">
        <f t="shared" si="21"/>
        <v>0</v>
      </c>
      <c r="Y40" s="42">
        <v>42060.62533333333</v>
      </c>
      <c r="Z40" s="44">
        <v>22.1</v>
      </c>
      <c r="AA40" s="44">
        <v>12.323</v>
      </c>
      <c r="AB40" s="43">
        <f t="shared" si="22"/>
        <v>4.4832083469187895E-3</v>
      </c>
      <c r="AC40" s="42">
        <v>42060.62533333333</v>
      </c>
      <c r="AD40" s="44">
        <v>25</v>
      </c>
      <c r="AE40" s="44">
        <v>17.14</v>
      </c>
      <c r="AF40" s="43">
        <f t="shared" si="23"/>
        <v>0</v>
      </c>
      <c r="AG40" s="41">
        <v>42060</v>
      </c>
      <c r="AH40">
        <v>16.95</v>
      </c>
      <c r="AI40">
        <v>5.9678000000000004</v>
      </c>
      <c r="AJ40" s="39">
        <f t="shared" si="7"/>
        <v>0</v>
      </c>
      <c r="AK40" s="45" t="s">
        <v>286</v>
      </c>
      <c r="AL40">
        <v>28.4</v>
      </c>
      <c r="AM40">
        <v>5.8211000000000004</v>
      </c>
      <c r="AN40" s="39">
        <f t="shared" si="8"/>
        <v>1.4287954557334904E-2</v>
      </c>
      <c r="AO40" s="41">
        <v>42060</v>
      </c>
      <c r="AP40">
        <v>6.6</v>
      </c>
      <c r="AQ40">
        <v>4.9825999999999997</v>
      </c>
      <c r="AR40" s="18">
        <f t="shared" si="9"/>
        <v>-1.4926553448923491E-2</v>
      </c>
      <c r="AS40" s="41">
        <v>42060</v>
      </c>
      <c r="AT40">
        <v>5.45</v>
      </c>
      <c r="AU40">
        <v>3.7951999999999999</v>
      </c>
      <c r="AV40" s="39">
        <f t="shared" si="10"/>
        <v>9.2811743743850036E-3</v>
      </c>
      <c r="AW40" s="41">
        <v>42060</v>
      </c>
      <c r="AX40">
        <v>11.61</v>
      </c>
      <c r="AY40">
        <v>4.4641000000000002</v>
      </c>
      <c r="AZ40" s="39">
        <f t="shared" si="11"/>
        <v>0</v>
      </c>
      <c r="BA40" s="41">
        <v>42060</v>
      </c>
      <c r="BB40">
        <v>7.24</v>
      </c>
      <c r="BC40">
        <v>2.7042999999999999</v>
      </c>
      <c r="BD40" s="39">
        <f t="shared" si="12"/>
        <v>5.5402692050271112E-3</v>
      </c>
      <c r="BE40" s="41">
        <v>42060</v>
      </c>
      <c r="BF40">
        <v>10.1</v>
      </c>
      <c r="BG40">
        <v>5.6558999999999999</v>
      </c>
      <c r="BH40" s="39">
        <f t="shared" si="13"/>
        <v>-8.8323431996214334E-3</v>
      </c>
      <c r="BI40" s="41">
        <v>42060</v>
      </c>
      <c r="BJ40">
        <v>2.1</v>
      </c>
      <c r="BK40">
        <v>2.0821999999999998</v>
      </c>
      <c r="BL40" s="39">
        <f t="shared" si="14"/>
        <v>-4.7320873763204534E-3</v>
      </c>
      <c r="BM40" s="41">
        <v>42060</v>
      </c>
      <c r="BN40">
        <v>5.09</v>
      </c>
      <c r="BO40">
        <v>2.0055000000000001</v>
      </c>
      <c r="BP40" s="46">
        <f t="shared" si="15"/>
        <v>7.9408956124038983E-3</v>
      </c>
      <c r="BQ40" s="41">
        <v>42060</v>
      </c>
      <c r="BR40">
        <v>7.72</v>
      </c>
      <c r="BS40">
        <v>3.8792</v>
      </c>
      <c r="BT40" s="18">
        <f t="shared" si="16"/>
        <v>9.1571279916753696E-3</v>
      </c>
      <c r="BU40" s="41">
        <v>42060</v>
      </c>
      <c r="BV40">
        <v>1.82</v>
      </c>
      <c r="BW40">
        <v>0.85319999999999996</v>
      </c>
      <c r="BX40" s="39">
        <f t="shared" si="17"/>
        <v>0</v>
      </c>
      <c r="BY40" s="41">
        <v>42361</v>
      </c>
      <c r="BZ40">
        <v>8.99</v>
      </c>
      <c r="CA40">
        <v>3.8898000000000001</v>
      </c>
      <c r="CB40" s="39">
        <f t="shared" si="2"/>
        <v>-6.6143984472763571E-3</v>
      </c>
    </row>
    <row r="41" spans="1:80">
      <c r="A41" s="41">
        <v>42061</v>
      </c>
      <c r="B41">
        <v>7.64</v>
      </c>
      <c r="C41">
        <v>3.8481000000000001</v>
      </c>
      <c r="D41" s="34">
        <f t="shared" si="20"/>
        <v>-2.5919494051475562E-3</v>
      </c>
      <c r="E41" s="41">
        <v>42061</v>
      </c>
      <c r="F41">
        <v>5.19</v>
      </c>
      <c r="G41">
        <v>3.1871999999999998</v>
      </c>
      <c r="H41" s="39">
        <f t="shared" si="4"/>
        <v>0</v>
      </c>
      <c r="I41" s="42">
        <v>44977.62533333333</v>
      </c>
      <c r="J41" s="40">
        <v>6.08</v>
      </c>
      <c r="K41" s="40">
        <v>5.5</v>
      </c>
      <c r="L41" s="38">
        <f t="shared" si="18"/>
        <v>-3.2620514679231232E-3</v>
      </c>
      <c r="M41" s="41">
        <v>42061</v>
      </c>
      <c r="N41">
        <v>11</v>
      </c>
      <c r="O41">
        <v>3.9468000000000001</v>
      </c>
      <c r="P41" s="43">
        <f t="shared" si="5"/>
        <v>0</v>
      </c>
      <c r="Q41" s="41">
        <v>42061</v>
      </c>
      <c r="R41">
        <v>2.78</v>
      </c>
      <c r="S41">
        <v>1.3066</v>
      </c>
      <c r="T41" s="39">
        <f t="shared" si="6"/>
        <v>1.8315018315018375E-2</v>
      </c>
      <c r="U41" s="42">
        <v>42061.62533333333</v>
      </c>
      <c r="V41" s="44">
        <v>10.210000000000001</v>
      </c>
      <c r="W41" s="44">
        <v>5.548</v>
      </c>
      <c r="X41" s="43">
        <f t="shared" si="21"/>
        <v>1.0932944606413923E-2</v>
      </c>
      <c r="Y41" s="42">
        <v>42061.62533333333</v>
      </c>
      <c r="Z41" s="44">
        <v>22.1</v>
      </c>
      <c r="AA41" s="44">
        <v>12.323</v>
      </c>
      <c r="AB41" s="43">
        <f t="shared" si="22"/>
        <v>0</v>
      </c>
      <c r="AC41" s="42">
        <v>42061.62533333333</v>
      </c>
      <c r="AD41" s="44">
        <v>25.05</v>
      </c>
      <c r="AE41" s="44">
        <v>17.173999999999999</v>
      </c>
      <c r="AF41" s="43">
        <f t="shared" si="23"/>
        <v>1.9836639439906019E-3</v>
      </c>
      <c r="AG41" s="41">
        <v>42061</v>
      </c>
      <c r="AH41">
        <v>17.3</v>
      </c>
      <c r="AI41">
        <v>6.0910000000000002</v>
      </c>
      <c r="AJ41" s="39">
        <f t="shared" si="7"/>
        <v>2.0644123462582483E-2</v>
      </c>
      <c r="AK41" s="45" t="s">
        <v>287</v>
      </c>
      <c r="AL41">
        <v>30</v>
      </c>
      <c r="AM41">
        <v>6.149</v>
      </c>
      <c r="AN41" s="39">
        <f t="shared" si="8"/>
        <v>5.6329559705210287E-2</v>
      </c>
      <c r="AO41" s="41">
        <v>42061</v>
      </c>
      <c r="AP41">
        <v>6.78</v>
      </c>
      <c r="AQ41">
        <v>5.1185</v>
      </c>
      <c r="AR41" s="18">
        <f t="shared" si="9"/>
        <v>2.7274916710151399E-2</v>
      </c>
      <c r="AS41" s="41">
        <v>42061</v>
      </c>
      <c r="AT41">
        <v>5.5</v>
      </c>
      <c r="AU41">
        <v>3.83</v>
      </c>
      <c r="AV41" s="39">
        <f t="shared" si="10"/>
        <v>9.1694772344013929E-3</v>
      </c>
      <c r="AW41" s="41">
        <v>42061</v>
      </c>
      <c r="AX41">
        <v>11.6</v>
      </c>
      <c r="AY41">
        <v>4.4602000000000004</v>
      </c>
      <c r="AZ41" s="39">
        <f t="shared" si="11"/>
        <v>-8.736363432718336E-4</v>
      </c>
      <c r="BA41" s="41">
        <v>42061</v>
      </c>
      <c r="BB41">
        <v>7.27</v>
      </c>
      <c r="BC41">
        <v>2.7155</v>
      </c>
      <c r="BD41" s="39">
        <f t="shared" si="12"/>
        <v>4.1415523425655807E-3</v>
      </c>
      <c r="BE41" s="41">
        <v>42061</v>
      </c>
      <c r="BF41">
        <v>10</v>
      </c>
      <c r="BG41">
        <v>5.5998999999999999</v>
      </c>
      <c r="BH41" s="39">
        <f t="shared" si="13"/>
        <v>-9.9011651549709249E-3</v>
      </c>
      <c r="BI41" s="41">
        <v>42061</v>
      </c>
      <c r="BJ41">
        <v>2.0699999999999998</v>
      </c>
      <c r="BK41">
        <v>2.0524</v>
      </c>
      <c r="BL41" s="39">
        <f t="shared" si="14"/>
        <v>-1.4311785611372505E-2</v>
      </c>
      <c r="BM41" s="41">
        <v>42061</v>
      </c>
      <c r="BN41">
        <v>5.09</v>
      </c>
      <c r="BO41">
        <v>2.0055000000000001</v>
      </c>
      <c r="BP41" s="46">
        <f t="shared" si="15"/>
        <v>0</v>
      </c>
      <c r="BQ41" s="41">
        <v>42061</v>
      </c>
      <c r="BR41">
        <v>7.72</v>
      </c>
      <c r="BS41">
        <v>3.8792</v>
      </c>
      <c r="BT41" s="18">
        <f t="shared" si="16"/>
        <v>0</v>
      </c>
      <c r="BU41" s="41">
        <v>42061</v>
      </c>
      <c r="BV41">
        <v>1.82</v>
      </c>
      <c r="BW41">
        <v>0.85319999999999996</v>
      </c>
      <c r="BX41" s="39">
        <f t="shared" si="17"/>
        <v>0</v>
      </c>
      <c r="BY41" s="41">
        <v>42363</v>
      </c>
      <c r="BZ41">
        <v>8.99</v>
      </c>
      <c r="CA41">
        <v>3.8898000000000001</v>
      </c>
      <c r="CB41" s="39">
        <f t="shared" si="2"/>
        <v>0</v>
      </c>
    </row>
    <row r="42" spans="1:80">
      <c r="A42" s="41">
        <v>42062</v>
      </c>
      <c r="B42">
        <v>8.1</v>
      </c>
      <c r="C42">
        <v>4.0797999999999996</v>
      </c>
      <c r="D42" s="34">
        <f t="shared" si="20"/>
        <v>6.0211532964319942E-2</v>
      </c>
      <c r="E42" s="41">
        <v>42062</v>
      </c>
      <c r="F42">
        <v>5.29</v>
      </c>
      <c r="G42">
        <v>3.2486000000000002</v>
      </c>
      <c r="H42" s="39">
        <f t="shared" si="4"/>
        <v>1.9264558232931835E-2</v>
      </c>
      <c r="I42" s="42">
        <v>44978.62533333333</v>
      </c>
      <c r="J42" s="40">
        <v>6.08</v>
      </c>
      <c r="K42" s="40">
        <v>5.5</v>
      </c>
      <c r="L42" s="38">
        <f t="shared" si="18"/>
        <v>0</v>
      </c>
      <c r="M42" s="41">
        <v>42062</v>
      </c>
      <c r="N42">
        <v>10.98</v>
      </c>
      <c r="O42">
        <v>3.9397000000000002</v>
      </c>
      <c r="P42" s="43">
        <f t="shared" si="5"/>
        <v>-1.7989257119691608E-3</v>
      </c>
      <c r="Q42" s="41">
        <v>42062</v>
      </c>
      <c r="R42">
        <v>2.79</v>
      </c>
      <c r="S42">
        <v>1.3112999999999999</v>
      </c>
      <c r="T42" s="39">
        <f t="shared" si="6"/>
        <v>3.5971223021582172E-3</v>
      </c>
      <c r="U42" s="42">
        <v>42062.62533333333</v>
      </c>
      <c r="V42" s="44">
        <v>10.5</v>
      </c>
      <c r="W42" s="44">
        <v>5.7060000000000004</v>
      </c>
      <c r="X42" s="43">
        <f t="shared" si="21"/>
        <v>2.8478731074261059E-2</v>
      </c>
      <c r="Y42" s="42">
        <v>42062.62533333333</v>
      </c>
      <c r="Z42" s="44">
        <v>22</v>
      </c>
      <c r="AA42" s="44">
        <v>12.268000000000001</v>
      </c>
      <c r="AB42" s="43">
        <f t="shared" si="22"/>
        <v>-4.4631988963726131E-3</v>
      </c>
      <c r="AC42" s="42">
        <v>42062.62533333333</v>
      </c>
      <c r="AD42" s="44">
        <v>25.1</v>
      </c>
      <c r="AE42" s="44">
        <v>17.209</v>
      </c>
      <c r="AF42" s="43">
        <f t="shared" si="23"/>
        <v>2.0379643647374019E-3</v>
      </c>
      <c r="AG42" s="41">
        <v>42062</v>
      </c>
      <c r="AH42">
        <v>17.3</v>
      </c>
      <c r="AI42">
        <v>6.0910000000000002</v>
      </c>
      <c r="AJ42" s="39">
        <f t="shared" si="7"/>
        <v>0</v>
      </c>
      <c r="AK42" s="45" t="s">
        <v>288</v>
      </c>
      <c r="AL42">
        <v>30.45</v>
      </c>
      <c r="AM42">
        <v>6.2412999999999998</v>
      </c>
      <c r="AN42" s="39">
        <f t="shared" si="8"/>
        <v>1.5010570824524285E-2</v>
      </c>
      <c r="AO42" s="41">
        <v>42062</v>
      </c>
      <c r="AP42">
        <v>7.1</v>
      </c>
      <c r="AQ42">
        <v>5.36</v>
      </c>
      <c r="AR42" s="18">
        <f t="shared" si="9"/>
        <v>4.7181791540490431E-2</v>
      </c>
      <c r="AS42" s="41">
        <v>42062</v>
      </c>
      <c r="AT42">
        <v>5.4</v>
      </c>
      <c r="AU42">
        <v>3.7603</v>
      </c>
      <c r="AV42" s="39">
        <f t="shared" si="10"/>
        <v>-1.8198433420365558E-2</v>
      </c>
      <c r="AW42" s="41">
        <v>42062</v>
      </c>
      <c r="AX42">
        <v>11.63</v>
      </c>
      <c r="AY42">
        <v>4.4718</v>
      </c>
      <c r="AZ42" s="39">
        <f t="shared" si="11"/>
        <v>2.6007802340701335E-3</v>
      </c>
      <c r="BA42" s="41">
        <v>42062</v>
      </c>
      <c r="BB42">
        <v>7.23</v>
      </c>
      <c r="BC42">
        <v>2.7006000000000001</v>
      </c>
      <c r="BD42" s="39">
        <f t="shared" si="12"/>
        <v>-5.4870189651997471E-3</v>
      </c>
      <c r="BE42" s="41">
        <v>42062</v>
      </c>
      <c r="BF42">
        <v>10</v>
      </c>
      <c r="BG42">
        <v>5.5998999999999999</v>
      </c>
      <c r="BH42" s="39">
        <f t="shared" si="13"/>
        <v>0</v>
      </c>
      <c r="BI42" s="41">
        <v>42062</v>
      </c>
      <c r="BJ42">
        <v>2.04</v>
      </c>
      <c r="BK42">
        <v>2.0226999999999999</v>
      </c>
      <c r="BL42" s="39">
        <f t="shared" si="14"/>
        <v>-1.4470863379458224E-2</v>
      </c>
      <c r="BM42" s="41">
        <v>42062</v>
      </c>
      <c r="BN42">
        <v>4.95</v>
      </c>
      <c r="BO42">
        <v>1.9502999999999999</v>
      </c>
      <c r="BP42" s="46">
        <f t="shared" si="15"/>
        <v>-2.7524308152580473E-2</v>
      </c>
      <c r="BQ42" s="41">
        <v>42062</v>
      </c>
      <c r="BR42">
        <v>7.7</v>
      </c>
      <c r="BS42">
        <v>3.8691</v>
      </c>
      <c r="BT42" s="18">
        <f t="shared" si="16"/>
        <v>-2.6036296143534744E-3</v>
      </c>
      <c r="BU42" s="41">
        <v>42062</v>
      </c>
      <c r="BV42">
        <v>1.82</v>
      </c>
      <c r="BW42">
        <v>0.85319999999999996</v>
      </c>
      <c r="BX42" s="39">
        <f t="shared" si="17"/>
        <v>0</v>
      </c>
      <c r="BY42" s="41">
        <v>42366</v>
      </c>
      <c r="BZ42">
        <v>8.8000000000000007</v>
      </c>
      <c r="CA42">
        <v>3.8075999999999999</v>
      </c>
      <c r="CB42" s="39">
        <f t="shared" si="2"/>
        <v>-2.1132191886472383E-2</v>
      </c>
    </row>
    <row r="43" spans="1:80">
      <c r="A43" s="41">
        <v>42065</v>
      </c>
      <c r="B43">
        <v>8.59</v>
      </c>
      <c r="C43">
        <v>4.3266</v>
      </c>
      <c r="D43" s="34">
        <f t="shared" si="20"/>
        <v>6.0493161429481926E-2</v>
      </c>
      <c r="E43" s="41">
        <v>42065</v>
      </c>
      <c r="F43">
        <v>5.26</v>
      </c>
      <c r="G43">
        <v>3.2302</v>
      </c>
      <c r="H43" s="39">
        <f t="shared" si="4"/>
        <v>-5.6639783291264527E-3</v>
      </c>
      <c r="I43" s="42">
        <v>44979.62533333333</v>
      </c>
      <c r="J43" s="40">
        <v>6.08</v>
      </c>
      <c r="K43" s="40">
        <v>5.5</v>
      </c>
      <c r="L43" s="38">
        <f t="shared" si="18"/>
        <v>0</v>
      </c>
      <c r="M43" s="41">
        <v>42065</v>
      </c>
      <c r="N43">
        <v>10.95</v>
      </c>
      <c r="O43">
        <v>3.9289000000000001</v>
      </c>
      <c r="P43" s="43">
        <f t="shared" si="5"/>
        <v>-2.7413254816356938E-3</v>
      </c>
      <c r="Q43" s="41">
        <v>42065</v>
      </c>
      <c r="R43">
        <v>2.85</v>
      </c>
      <c r="S43">
        <v>1.3394999999999999</v>
      </c>
      <c r="T43" s="39">
        <f t="shared" si="6"/>
        <v>2.1505376344086027E-2</v>
      </c>
      <c r="U43" s="42">
        <v>42065.62533333333</v>
      </c>
      <c r="V43" s="44">
        <v>10.52</v>
      </c>
      <c r="W43" s="44">
        <v>5.7160000000000002</v>
      </c>
      <c r="X43" s="43">
        <f t="shared" si="21"/>
        <v>1.7525411847178034E-3</v>
      </c>
      <c r="Y43" s="42">
        <v>42065.62533333333</v>
      </c>
      <c r="Z43" s="44">
        <v>22</v>
      </c>
      <c r="AA43" s="44">
        <v>12.268000000000001</v>
      </c>
      <c r="AB43" s="43">
        <f t="shared" si="22"/>
        <v>0</v>
      </c>
      <c r="AC43" s="42">
        <v>42065.62533333333</v>
      </c>
      <c r="AD43" s="44">
        <v>25</v>
      </c>
      <c r="AE43" s="44">
        <v>17.14</v>
      </c>
      <c r="AF43" s="43">
        <f t="shared" si="23"/>
        <v>-4.0095298971467869E-3</v>
      </c>
      <c r="AG43" s="41">
        <v>42065</v>
      </c>
      <c r="AH43">
        <v>17.399999999999999</v>
      </c>
      <c r="AI43">
        <v>6.1261999999999999</v>
      </c>
      <c r="AJ43" s="39">
        <f t="shared" si="7"/>
        <v>5.7790182236085496E-3</v>
      </c>
      <c r="AK43" s="45">
        <v>42038</v>
      </c>
      <c r="AL43">
        <v>29.97</v>
      </c>
      <c r="AM43">
        <v>6.1429</v>
      </c>
      <c r="AN43" s="39">
        <f t="shared" si="8"/>
        <v>-1.5765946197106345E-2</v>
      </c>
      <c r="AO43" s="41">
        <v>42065</v>
      </c>
      <c r="AP43">
        <v>7.1</v>
      </c>
      <c r="AQ43">
        <v>5.36</v>
      </c>
      <c r="AR43" s="18">
        <f t="shared" si="9"/>
        <v>0</v>
      </c>
      <c r="AS43" s="41">
        <v>42065</v>
      </c>
      <c r="AT43">
        <v>5.45</v>
      </c>
      <c r="AU43">
        <v>3.7951999999999999</v>
      </c>
      <c r="AV43" s="39">
        <f t="shared" si="10"/>
        <v>9.2811743743850036E-3</v>
      </c>
      <c r="AW43" s="41">
        <v>42065</v>
      </c>
      <c r="AX43">
        <v>12.01</v>
      </c>
      <c r="AY43">
        <v>4.6178999999999997</v>
      </c>
      <c r="AZ43" s="39">
        <f t="shared" si="11"/>
        <v>3.267140748691795E-2</v>
      </c>
      <c r="BA43" s="41">
        <v>42065</v>
      </c>
      <c r="BB43">
        <v>7.2</v>
      </c>
      <c r="BC43">
        <v>2.6894</v>
      </c>
      <c r="BD43" s="39">
        <f t="shared" si="12"/>
        <v>-4.1472265422499068E-3</v>
      </c>
      <c r="BE43" s="41">
        <v>42065</v>
      </c>
      <c r="BF43">
        <v>10</v>
      </c>
      <c r="BG43">
        <v>5.5998999999999999</v>
      </c>
      <c r="BH43" s="39">
        <f t="shared" si="13"/>
        <v>0</v>
      </c>
      <c r="BI43" s="41">
        <v>42065</v>
      </c>
      <c r="BJ43">
        <v>2.0099999999999998</v>
      </c>
      <c r="BK43">
        <v>1.9928999999999999</v>
      </c>
      <c r="BL43" s="39">
        <f t="shared" si="14"/>
        <v>-1.4732782913926953E-2</v>
      </c>
      <c r="BM43" s="41">
        <v>42065</v>
      </c>
      <c r="BN43">
        <v>4.95</v>
      </c>
      <c r="BO43">
        <v>1.9502999999999999</v>
      </c>
      <c r="BP43" s="46">
        <f t="shared" si="15"/>
        <v>0</v>
      </c>
      <c r="BQ43" s="41">
        <v>42065</v>
      </c>
      <c r="BR43">
        <v>7.8</v>
      </c>
      <c r="BS43">
        <v>3.9194</v>
      </c>
      <c r="BT43" s="18">
        <f t="shared" si="16"/>
        <v>1.3000439378666876E-2</v>
      </c>
      <c r="BU43" s="41">
        <v>42065</v>
      </c>
      <c r="BV43">
        <v>1.82</v>
      </c>
      <c r="BW43">
        <v>0.85319999999999996</v>
      </c>
      <c r="BX43" s="39">
        <f t="shared" si="17"/>
        <v>0</v>
      </c>
      <c r="BY43" s="41">
        <v>42367</v>
      </c>
      <c r="BZ43">
        <v>9</v>
      </c>
      <c r="CA43">
        <v>3.8940999999999999</v>
      </c>
      <c r="CB43" s="39">
        <f t="shared" si="2"/>
        <v>2.2717722449837174E-2</v>
      </c>
    </row>
    <row r="44" spans="1:80">
      <c r="A44" s="41">
        <v>42066</v>
      </c>
      <c r="B44">
        <v>8.9700000000000006</v>
      </c>
      <c r="C44">
        <v>4.5179999999999998</v>
      </c>
      <c r="D44" s="34">
        <f t="shared" si="20"/>
        <v>4.4237969768409324E-2</v>
      </c>
      <c r="E44" s="41">
        <v>42066</v>
      </c>
      <c r="F44">
        <v>5.26</v>
      </c>
      <c r="G44">
        <v>3.2302</v>
      </c>
      <c r="H44" s="39">
        <f t="shared" si="4"/>
        <v>0</v>
      </c>
      <c r="I44" s="42">
        <v>44980.62533333333</v>
      </c>
      <c r="J44" s="40">
        <v>6.08</v>
      </c>
      <c r="K44" s="40">
        <v>5.5</v>
      </c>
      <c r="L44" s="38">
        <f t="shared" si="18"/>
        <v>0</v>
      </c>
      <c r="M44" s="41">
        <v>42066</v>
      </c>
      <c r="N44">
        <v>10.95</v>
      </c>
      <c r="O44">
        <v>3.9289000000000001</v>
      </c>
      <c r="P44" s="43">
        <f t="shared" si="5"/>
        <v>0</v>
      </c>
      <c r="Q44" s="41">
        <v>42066</v>
      </c>
      <c r="R44">
        <v>2.84</v>
      </c>
      <c r="S44">
        <v>1.3348</v>
      </c>
      <c r="T44" s="39">
        <f t="shared" si="6"/>
        <v>-3.5087719298245068E-3</v>
      </c>
      <c r="U44" s="42">
        <v>42066.62533333333</v>
      </c>
      <c r="V44" s="44">
        <v>10.83</v>
      </c>
      <c r="W44" s="44">
        <v>5.8849999999999998</v>
      </c>
      <c r="X44" s="43">
        <f t="shared" si="21"/>
        <v>2.9566130160951644E-2</v>
      </c>
      <c r="Y44" s="42">
        <v>42066.62533333333</v>
      </c>
      <c r="Z44" s="44">
        <v>22</v>
      </c>
      <c r="AA44" s="44">
        <v>12.268000000000001</v>
      </c>
      <c r="AB44" s="43">
        <f t="shared" si="22"/>
        <v>0</v>
      </c>
      <c r="AC44" s="42">
        <v>42066.62533333333</v>
      </c>
      <c r="AD44" s="44">
        <v>25</v>
      </c>
      <c r="AE44" s="44">
        <v>17.14</v>
      </c>
      <c r="AF44" s="43">
        <f t="shared" si="23"/>
        <v>0</v>
      </c>
      <c r="AG44" s="41">
        <v>42066</v>
      </c>
      <c r="AH44">
        <v>17.399999999999999</v>
      </c>
      <c r="AI44">
        <v>6.1261999999999999</v>
      </c>
      <c r="AJ44" s="39">
        <f t="shared" si="7"/>
        <v>0</v>
      </c>
      <c r="AK44" s="45">
        <v>42066</v>
      </c>
      <c r="AL44">
        <v>28.55</v>
      </c>
      <c r="AM44">
        <v>5.8517999999999999</v>
      </c>
      <c r="AN44" s="39">
        <f t="shared" si="8"/>
        <v>-4.7388041478780403E-2</v>
      </c>
      <c r="AO44" s="41">
        <v>42066</v>
      </c>
      <c r="AP44">
        <v>7.1</v>
      </c>
      <c r="AQ44">
        <v>5.36</v>
      </c>
      <c r="AR44" s="18">
        <f t="shared" si="9"/>
        <v>0</v>
      </c>
      <c r="AS44" s="41">
        <v>42066</v>
      </c>
      <c r="AT44">
        <v>5.4</v>
      </c>
      <c r="AU44">
        <v>3.7603</v>
      </c>
      <c r="AV44" s="39">
        <f t="shared" si="10"/>
        <v>-9.1958263069139793E-3</v>
      </c>
      <c r="AW44" s="41">
        <v>42066</v>
      </c>
      <c r="AX44">
        <v>12.02</v>
      </c>
      <c r="AY44">
        <v>4.6216999999999997</v>
      </c>
      <c r="AZ44" s="39">
        <f t="shared" si="11"/>
        <v>8.228848610840481E-4</v>
      </c>
      <c r="BA44" s="41">
        <v>42066</v>
      </c>
      <c r="BB44">
        <v>7.15</v>
      </c>
      <c r="BC44">
        <v>2.6707000000000001</v>
      </c>
      <c r="BD44" s="39">
        <f t="shared" si="12"/>
        <v>-6.953223767383037E-3</v>
      </c>
      <c r="BE44" s="41">
        <v>42066</v>
      </c>
      <c r="BF44">
        <v>10.02</v>
      </c>
      <c r="BG44">
        <v>5.6111000000000004</v>
      </c>
      <c r="BH44" s="39">
        <f t="shared" si="13"/>
        <v>2.0000357149235776E-3</v>
      </c>
      <c r="BI44" s="41">
        <v>42066</v>
      </c>
      <c r="BJ44">
        <v>2.0099999999999998</v>
      </c>
      <c r="BK44">
        <v>1.9928999999999999</v>
      </c>
      <c r="BL44" s="39">
        <f t="shared" si="14"/>
        <v>0</v>
      </c>
      <c r="BM44" s="41">
        <v>42066</v>
      </c>
      <c r="BN44">
        <v>4.95</v>
      </c>
      <c r="BO44">
        <v>1.9502999999999999</v>
      </c>
      <c r="BP44" s="46">
        <f t="shared" si="15"/>
        <v>0</v>
      </c>
      <c r="BQ44" s="41">
        <v>42066</v>
      </c>
      <c r="BR44">
        <v>7.8</v>
      </c>
      <c r="BS44">
        <v>3.9194</v>
      </c>
      <c r="BT44" s="18">
        <f t="shared" si="16"/>
        <v>0</v>
      </c>
      <c r="BU44" s="41">
        <v>42066</v>
      </c>
      <c r="BV44">
        <v>1.8</v>
      </c>
      <c r="BW44">
        <v>0.84379999999999999</v>
      </c>
      <c r="BX44" s="39">
        <f t="shared" si="17"/>
        <v>-1.1017346460384393E-2</v>
      </c>
      <c r="BY44" s="41">
        <v>42368</v>
      </c>
      <c r="BZ44">
        <v>9</v>
      </c>
      <c r="CA44">
        <v>3.8940999999999999</v>
      </c>
      <c r="CB44" s="39">
        <f t="shared" si="2"/>
        <v>0</v>
      </c>
    </row>
    <row r="45" spans="1:80">
      <c r="A45" s="41">
        <v>42067</v>
      </c>
      <c r="B45">
        <v>8.84</v>
      </c>
      <c r="C45">
        <v>4.4524999999999997</v>
      </c>
      <c r="D45" s="34">
        <f t="shared" si="20"/>
        <v>-1.4497565294378069E-2</v>
      </c>
      <c r="E45" s="41">
        <v>42067</v>
      </c>
      <c r="F45">
        <v>5.26</v>
      </c>
      <c r="G45">
        <v>3.2302</v>
      </c>
      <c r="H45" s="39">
        <f t="shared" si="4"/>
        <v>0</v>
      </c>
      <c r="I45" s="42">
        <v>44981.62533333333</v>
      </c>
      <c r="J45" s="40">
        <v>6.07</v>
      </c>
      <c r="K45" s="40">
        <v>5.4909999999999997</v>
      </c>
      <c r="L45" s="38">
        <f t="shared" si="18"/>
        <v>-1.6363636363636983E-3</v>
      </c>
      <c r="M45" s="41">
        <v>42067</v>
      </c>
      <c r="N45">
        <v>10.95</v>
      </c>
      <c r="O45">
        <v>3.9289000000000001</v>
      </c>
      <c r="P45" s="43">
        <f t="shared" si="5"/>
        <v>0</v>
      </c>
      <c r="Q45" s="41">
        <v>42067</v>
      </c>
      <c r="R45">
        <v>2.79</v>
      </c>
      <c r="S45">
        <v>1.3112999999999999</v>
      </c>
      <c r="T45" s="39">
        <f t="shared" si="6"/>
        <v>-1.7605633802816958E-2</v>
      </c>
      <c r="U45" s="42">
        <v>42067.62533333333</v>
      </c>
      <c r="V45" s="44">
        <v>11.15</v>
      </c>
      <c r="W45" s="44">
        <v>6.0590000000000002</v>
      </c>
      <c r="X45" s="43">
        <f t="shared" si="21"/>
        <v>2.9566694987255799E-2</v>
      </c>
      <c r="Y45" s="42">
        <v>42067.62533333333</v>
      </c>
      <c r="Z45" s="44">
        <v>22</v>
      </c>
      <c r="AA45" s="44">
        <v>12.268000000000001</v>
      </c>
      <c r="AB45" s="43">
        <f t="shared" si="22"/>
        <v>0</v>
      </c>
      <c r="AC45" s="42">
        <v>42067.62533333333</v>
      </c>
      <c r="AD45" s="44">
        <v>25.1</v>
      </c>
      <c r="AE45" s="44">
        <v>17.209</v>
      </c>
      <c r="AF45" s="43">
        <f t="shared" si="23"/>
        <v>4.0256709451574717E-3</v>
      </c>
      <c r="AG45" s="41">
        <v>42067</v>
      </c>
      <c r="AH45">
        <v>17.399999999999999</v>
      </c>
      <c r="AI45">
        <v>6.1261999999999999</v>
      </c>
      <c r="AJ45" s="39">
        <f t="shared" si="7"/>
        <v>0</v>
      </c>
      <c r="AK45" s="45">
        <v>42097</v>
      </c>
      <c r="AL45">
        <v>26.82</v>
      </c>
      <c r="AM45">
        <v>5.4972000000000003</v>
      </c>
      <c r="AN45" s="39">
        <f t="shared" si="8"/>
        <v>-6.0596739464779996E-2</v>
      </c>
      <c r="AO45" s="41">
        <v>42067</v>
      </c>
      <c r="AP45">
        <v>7.2</v>
      </c>
      <c r="AQ45">
        <v>5.4355000000000002</v>
      </c>
      <c r="AR45" s="18">
        <f t="shared" si="9"/>
        <v>1.4085820895522369E-2</v>
      </c>
      <c r="AS45" s="41">
        <v>42067</v>
      </c>
      <c r="AT45">
        <v>5.4</v>
      </c>
      <c r="AU45">
        <v>3.7603</v>
      </c>
      <c r="AV45" s="39">
        <f t="shared" si="10"/>
        <v>0</v>
      </c>
      <c r="AW45" s="41">
        <v>42067</v>
      </c>
      <c r="AX45">
        <v>12.01</v>
      </c>
      <c r="AY45">
        <v>4.6178999999999997</v>
      </c>
      <c r="AZ45" s="39">
        <f t="shared" si="11"/>
        <v>-8.2220827833914486E-4</v>
      </c>
      <c r="BA45" s="41">
        <v>42067</v>
      </c>
      <c r="BB45">
        <v>7.19</v>
      </c>
      <c r="BC45">
        <v>2.6856</v>
      </c>
      <c r="BD45" s="39">
        <f t="shared" si="12"/>
        <v>5.5790616692252644E-3</v>
      </c>
      <c r="BE45" s="41">
        <v>42067</v>
      </c>
      <c r="BF45">
        <v>10.02</v>
      </c>
      <c r="BG45">
        <v>5.6111000000000004</v>
      </c>
      <c r="BH45" s="39">
        <f t="shared" si="13"/>
        <v>0</v>
      </c>
      <c r="BI45" s="41">
        <v>42067</v>
      </c>
      <c r="BJ45">
        <v>2</v>
      </c>
      <c r="BK45">
        <v>1.9830000000000001</v>
      </c>
      <c r="BL45" s="39">
        <f t="shared" si="14"/>
        <v>-4.9676351046213044E-3</v>
      </c>
      <c r="BM45" s="41">
        <v>42067</v>
      </c>
      <c r="BN45">
        <v>4.93</v>
      </c>
      <c r="BO45">
        <v>1.9423999999999999</v>
      </c>
      <c r="BP45" s="46">
        <f t="shared" si="15"/>
        <v>-4.0506588729939076E-3</v>
      </c>
      <c r="BQ45" s="41">
        <v>42067</v>
      </c>
      <c r="BR45">
        <v>7.8</v>
      </c>
      <c r="BS45">
        <v>3.9194</v>
      </c>
      <c r="BT45" s="18">
        <f t="shared" si="16"/>
        <v>0</v>
      </c>
      <c r="BU45" s="41">
        <v>42067</v>
      </c>
      <c r="BV45">
        <v>1.81</v>
      </c>
      <c r="BW45">
        <v>0.84850000000000003</v>
      </c>
      <c r="BX45" s="39">
        <f t="shared" si="17"/>
        <v>5.5700402939085538E-3</v>
      </c>
      <c r="BY45" s="41">
        <v>42369</v>
      </c>
      <c r="BZ45">
        <v>9</v>
      </c>
      <c r="CA45">
        <v>3.8940999999999999</v>
      </c>
      <c r="CB45" s="39">
        <f t="shared" si="2"/>
        <v>0</v>
      </c>
    </row>
    <row r="46" spans="1:80">
      <c r="A46" s="41">
        <v>42068</v>
      </c>
      <c r="B46">
        <v>8.8000000000000007</v>
      </c>
      <c r="C46">
        <v>4.4322999999999997</v>
      </c>
      <c r="D46" s="34">
        <f t="shared" si="20"/>
        <v>-4.5367770915216163E-3</v>
      </c>
      <c r="E46" s="41">
        <v>42068</v>
      </c>
      <c r="F46">
        <v>5.0999999999999996</v>
      </c>
      <c r="G46">
        <v>3.1320000000000001</v>
      </c>
      <c r="H46" s="39">
        <f t="shared" si="4"/>
        <v>-3.0400594390440173E-2</v>
      </c>
      <c r="I46" s="42">
        <v>44984.62533333333</v>
      </c>
      <c r="J46" s="40">
        <v>6.07</v>
      </c>
      <c r="K46" s="40">
        <v>5.4909999999999997</v>
      </c>
      <c r="L46" s="38">
        <f t="shared" si="18"/>
        <v>0</v>
      </c>
      <c r="M46" s="41">
        <v>42068</v>
      </c>
      <c r="N46">
        <v>10.99</v>
      </c>
      <c r="O46">
        <v>3.9432</v>
      </c>
      <c r="P46" s="43">
        <f t="shared" si="5"/>
        <v>3.6396955890961795E-3</v>
      </c>
      <c r="Q46" s="41">
        <v>42068</v>
      </c>
      <c r="R46">
        <v>2.79</v>
      </c>
      <c r="S46">
        <v>1.3112999999999999</v>
      </c>
      <c r="T46" s="39">
        <f t="shared" si="6"/>
        <v>0</v>
      </c>
      <c r="U46" s="42">
        <v>42068.62533333333</v>
      </c>
      <c r="V46" s="44">
        <v>11.17</v>
      </c>
      <c r="W46" s="44">
        <v>6.07</v>
      </c>
      <c r="X46" s="43">
        <f t="shared" si="21"/>
        <v>1.8154811024921804E-3</v>
      </c>
      <c r="Y46" s="42">
        <v>42068.62533333333</v>
      </c>
      <c r="Z46" s="44">
        <v>22</v>
      </c>
      <c r="AA46" s="44">
        <v>12.268000000000001</v>
      </c>
      <c r="AB46" s="43">
        <f t="shared" si="22"/>
        <v>0</v>
      </c>
      <c r="AC46" s="42">
        <v>42068.62533333333</v>
      </c>
      <c r="AD46" s="44">
        <v>25.1</v>
      </c>
      <c r="AE46" s="44">
        <v>17.209</v>
      </c>
      <c r="AF46" s="43">
        <f t="shared" si="23"/>
        <v>0</v>
      </c>
      <c r="AG46" s="41">
        <v>42068</v>
      </c>
      <c r="AH46">
        <v>17.399999999999999</v>
      </c>
      <c r="AI46">
        <v>6.1261999999999999</v>
      </c>
      <c r="AJ46" s="39">
        <f t="shared" si="7"/>
        <v>0</v>
      </c>
      <c r="AK46" s="45">
        <v>42127</v>
      </c>
      <c r="AL46">
        <v>27</v>
      </c>
      <c r="AM46">
        <v>5.5340999999999996</v>
      </c>
      <c r="AN46" s="39">
        <f t="shared" si="8"/>
        <v>6.7125081859854586E-3</v>
      </c>
      <c r="AO46" s="41">
        <v>42068</v>
      </c>
      <c r="AP46">
        <v>7.03</v>
      </c>
      <c r="AQ46">
        <v>5.3071999999999999</v>
      </c>
      <c r="AR46" s="18">
        <f t="shared" si="9"/>
        <v>-2.3604084260877619E-2</v>
      </c>
      <c r="AS46" s="41">
        <v>42068</v>
      </c>
      <c r="AT46">
        <v>5.55</v>
      </c>
      <c r="AU46">
        <v>3.8647999999999998</v>
      </c>
      <c r="AV46" s="39">
        <f t="shared" si="10"/>
        <v>2.7790335877456537E-2</v>
      </c>
      <c r="AW46" s="41">
        <v>42068</v>
      </c>
      <c r="AX46">
        <v>11.83</v>
      </c>
      <c r="AY46">
        <v>4.5487000000000002</v>
      </c>
      <c r="AZ46" s="39">
        <f t="shared" si="11"/>
        <v>-1.4985166417635611E-2</v>
      </c>
      <c r="BA46" s="41">
        <v>42068</v>
      </c>
      <c r="BB46">
        <v>7.18</v>
      </c>
      <c r="BC46">
        <v>2.6819000000000002</v>
      </c>
      <c r="BD46" s="39">
        <f t="shared" si="12"/>
        <v>-1.377718200774432E-3</v>
      </c>
      <c r="BE46" s="41">
        <v>42068</v>
      </c>
      <c r="BF46">
        <v>10.08</v>
      </c>
      <c r="BG46">
        <v>5.6447000000000003</v>
      </c>
      <c r="BH46" s="39">
        <f t="shared" si="13"/>
        <v>5.9881306695656559E-3</v>
      </c>
      <c r="BI46" s="41">
        <v>42068</v>
      </c>
      <c r="BJ46">
        <v>2.04</v>
      </c>
      <c r="BK46">
        <v>2.0226999999999999</v>
      </c>
      <c r="BL46" s="39">
        <f t="shared" si="14"/>
        <v>2.0020171457387718E-2</v>
      </c>
      <c r="BM46" s="41">
        <v>42068</v>
      </c>
      <c r="BN46">
        <v>4.8600000000000003</v>
      </c>
      <c r="BO46">
        <v>1.9149</v>
      </c>
      <c r="BP46" s="46">
        <f t="shared" si="15"/>
        <v>-1.4157742998352481E-2</v>
      </c>
      <c r="BQ46" s="41">
        <v>42068</v>
      </c>
      <c r="BR46">
        <v>7.76</v>
      </c>
      <c r="BS46">
        <v>3.8993000000000002</v>
      </c>
      <c r="BT46" s="18">
        <f t="shared" si="16"/>
        <v>-5.1283359697912399E-3</v>
      </c>
      <c r="BU46" s="41">
        <v>42068</v>
      </c>
      <c r="BV46">
        <v>1.8</v>
      </c>
      <c r="BW46">
        <v>0.84379999999999999</v>
      </c>
      <c r="BX46" s="39">
        <f t="shared" si="17"/>
        <v>-5.5391868002357542E-3</v>
      </c>
      <c r="BY46" s="41">
        <v>42373</v>
      </c>
      <c r="BZ46">
        <v>9.19</v>
      </c>
      <c r="CA46">
        <v>3.9763000000000002</v>
      </c>
      <c r="CB46" s="39">
        <f t="shared" si="2"/>
        <v>2.1108856988777965E-2</v>
      </c>
    </row>
    <row r="47" spans="1:80">
      <c r="A47" s="41">
        <v>42069</v>
      </c>
      <c r="B47">
        <v>9.06</v>
      </c>
      <c r="C47">
        <v>4.5632999999999999</v>
      </c>
      <c r="D47" s="34">
        <f t="shared" si="20"/>
        <v>2.9555761117252947E-2</v>
      </c>
      <c r="E47" s="41">
        <v>42069</v>
      </c>
      <c r="F47">
        <v>5.25</v>
      </c>
      <c r="G47">
        <v>3.2241</v>
      </c>
      <c r="H47" s="39">
        <f t="shared" si="4"/>
        <v>2.9406130268199184E-2</v>
      </c>
      <c r="I47" s="42">
        <v>44985.62533333333</v>
      </c>
      <c r="J47" s="40">
        <v>6.07</v>
      </c>
      <c r="K47" s="40">
        <v>5.4909999999999997</v>
      </c>
      <c r="L47" s="38">
        <f t="shared" si="18"/>
        <v>0</v>
      </c>
      <c r="M47" s="41">
        <v>42069</v>
      </c>
      <c r="N47">
        <v>10.95</v>
      </c>
      <c r="O47">
        <v>3.9289000000000001</v>
      </c>
      <c r="P47" s="43">
        <f t="shared" si="5"/>
        <v>-3.6264962467031799E-3</v>
      </c>
      <c r="Q47" s="41">
        <v>42069</v>
      </c>
      <c r="R47">
        <v>2.8</v>
      </c>
      <c r="S47">
        <v>1.3160000000000001</v>
      </c>
      <c r="T47" s="39">
        <f t="shared" si="6"/>
        <v>3.5842293906811172E-3</v>
      </c>
      <c r="U47" s="42">
        <v>42069.62533333333</v>
      </c>
      <c r="V47" s="44">
        <v>11.18</v>
      </c>
      <c r="W47" s="44">
        <v>6.0750000000000002</v>
      </c>
      <c r="X47" s="43">
        <f t="shared" si="21"/>
        <v>8.2372322899504011E-4</v>
      </c>
      <c r="Y47" s="42">
        <v>42069.62533333333</v>
      </c>
      <c r="Z47" s="44">
        <v>22.3</v>
      </c>
      <c r="AA47" s="44">
        <v>12.435</v>
      </c>
      <c r="AB47" s="43">
        <f t="shared" si="22"/>
        <v>1.3612650798826198E-2</v>
      </c>
      <c r="AC47" s="42">
        <v>42069.62533333333</v>
      </c>
      <c r="AD47" s="44">
        <v>25.2</v>
      </c>
      <c r="AE47" s="44">
        <v>17.277000000000001</v>
      </c>
      <c r="AF47" s="43">
        <f t="shared" si="23"/>
        <v>3.9514207682027659E-3</v>
      </c>
      <c r="AG47" s="41">
        <v>42069</v>
      </c>
      <c r="AH47">
        <v>17.350000000000001</v>
      </c>
      <c r="AI47">
        <v>6.1086</v>
      </c>
      <c r="AJ47" s="39">
        <f t="shared" si="7"/>
        <v>-2.8729065325976688E-3</v>
      </c>
      <c r="AK47" s="45">
        <v>42158</v>
      </c>
      <c r="AL47">
        <v>27.3</v>
      </c>
      <c r="AM47">
        <v>5.5956000000000001</v>
      </c>
      <c r="AN47" s="39">
        <f t="shared" si="8"/>
        <v>1.1112918089662376E-2</v>
      </c>
      <c r="AO47" s="41">
        <v>42069</v>
      </c>
      <c r="AP47">
        <v>7</v>
      </c>
      <c r="AQ47">
        <v>5.2845000000000004</v>
      </c>
      <c r="AR47" s="18">
        <f t="shared" si="9"/>
        <v>-4.2772083207716872E-3</v>
      </c>
      <c r="AS47" s="41">
        <v>42069</v>
      </c>
      <c r="AT47">
        <v>5.5</v>
      </c>
      <c r="AU47">
        <v>3.83</v>
      </c>
      <c r="AV47" s="39">
        <f t="shared" si="10"/>
        <v>-9.0043469261021844E-3</v>
      </c>
      <c r="AW47" s="41">
        <v>42069</v>
      </c>
      <c r="AX47">
        <v>12.19</v>
      </c>
      <c r="AY47">
        <v>4.6871</v>
      </c>
      <c r="AZ47" s="39">
        <f t="shared" si="11"/>
        <v>3.0426275639193583E-2</v>
      </c>
      <c r="BA47" s="41">
        <v>42069</v>
      </c>
      <c r="BB47">
        <v>7.11</v>
      </c>
      <c r="BC47">
        <v>2.6558000000000002</v>
      </c>
      <c r="BD47" s="39">
        <f t="shared" si="12"/>
        <v>-9.7319064842089596E-3</v>
      </c>
      <c r="BE47" s="41">
        <v>42069</v>
      </c>
      <c r="BF47">
        <v>10</v>
      </c>
      <c r="BG47">
        <v>5.5998999999999999</v>
      </c>
      <c r="BH47" s="39">
        <f t="shared" si="13"/>
        <v>-7.9366485375662824E-3</v>
      </c>
      <c r="BI47" s="41">
        <v>42069</v>
      </c>
      <c r="BJ47">
        <v>2.04</v>
      </c>
      <c r="BK47">
        <v>2.0226999999999999</v>
      </c>
      <c r="BL47" s="39">
        <f t="shared" si="14"/>
        <v>0</v>
      </c>
      <c r="BM47" s="41">
        <v>42069</v>
      </c>
      <c r="BN47">
        <v>4.92</v>
      </c>
      <c r="BO47">
        <v>1.9384999999999999</v>
      </c>
      <c r="BP47" s="46">
        <f t="shared" si="15"/>
        <v>1.2324403363099819E-2</v>
      </c>
      <c r="BQ47" s="41">
        <v>42069</v>
      </c>
      <c r="BR47">
        <v>7.9</v>
      </c>
      <c r="BS47">
        <v>3.9695999999999998</v>
      </c>
      <c r="BT47" s="18">
        <f t="shared" si="16"/>
        <v>1.8028876977919005E-2</v>
      </c>
      <c r="BU47" s="41">
        <v>42069</v>
      </c>
      <c r="BV47">
        <v>1.81</v>
      </c>
      <c r="BW47">
        <v>0.84850000000000003</v>
      </c>
      <c r="BX47" s="39">
        <f t="shared" si="17"/>
        <v>5.5700402939085538E-3</v>
      </c>
      <c r="BY47" s="41">
        <v>42374</v>
      </c>
      <c r="BZ47">
        <v>9.16</v>
      </c>
      <c r="CA47">
        <v>3.9632999999999998</v>
      </c>
      <c r="CB47" s="39">
        <f t="shared" si="2"/>
        <v>-3.2693710233132169E-3</v>
      </c>
    </row>
    <row r="48" spans="1:80">
      <c r="A48" s="41">
        <v>42072</v>
      </c>
      <c r="B48">
        <v>9.57</v>
      </c>
      <c r="C48">
        <v>4.8201999999999998</v>
      </c>
      <c r="D48" s="34">
        <f t="shared" si="20"/>
        <v>5.6296978064120241E-2</v>
      </c>
      <c r="E48" s="41">
        <v>42072</v>
      </c>
      <c r="F48">
        <v>5.23</v>
      </c>
      <c r="G48">
        <v>3.2118000000000002</v>
      </c>
      <c r="H48" s="39">
        <f t="shared" si="4"/>
        <v>-3.8150181445984169E-3</v>
      </c>
      <c r="I48" s="42">
        <v>44986.62533333333</v>
      </c>
      <c r="J48" s="40">
        <v>6.06</v>
      </c>
      <c r="K48" s="40">
        <v>5.4820000000000002</v>
      </c>
      <c r="L48" s="38">
        <f t="shared" si="18"/>
        <v>-1.639045711163623E-3</v>
      </c>
      <c r="M48" s="41">
        <v>42072</v>
      </c>
      <c r="N48">
        <v>11</v>
      </c>
      <c r="O48">
        <v>3.9468000000000001</v>
      </c>
      <c r="P48" s="43">
        <f t="shared" si="5"/>
        <v>4.5559825905469795E-3</v>
      </c>
      <c r="Q48" s="41">
        <v>42072</v>
      </c>
      <c r="R48">
        <v>2.86</v>
      </c>
      <c r="S48">
        <v>1.3442000000000001</v>
      </c>
      <c r="T48" s="39">
        <f t="shared" si="6"/>
        <v>2.1428571428571429E-2</v>
      </c>
      <c r="U48" s="42">
        <v>42072.62533333333</v>
      </c>
      <c r="V48" s="44">
        <v>11.18</v>
      </c>
      <c r="W48" s="44">
        <v>6.0750000000000002</v>
      </c>
      <c r="X48" s="43">
        <f t="shared" si="21"/>
        <v>0</v>
      </c>
      <c r="Y48" s="42">
        <v>42072.62533333333</v>
      </c>
      <c r="Z48" s="44">
        <v>22</v>
      </c>
      <c r="AA48" s="44">
        <v>12.268000000000001</v>
      </c>
      <c r="AB48" s="43">
        <f t="shared" si="22"/>
        <v>-1.3429835142742244E-2</v>
      </c>
      <c r="AC48" s="42">
        <v>42072.62533333333</v>
      </c>
      <c r="AD48" s="44">
        <v>25.21</v>
      </c>
      <c r="AE48" s="44">
        <v>17.283999999999999</v>
      </c>
      <c r="AF48" s="43">
        <f t="shared" si="23"/>
        <v>4.0516293337951591E-4</v>
      </c>
      <c r="AG48" s="41">
        <v>42072</v>
      </c>
      <c r="AH48">
        <v>17.350000000000001</v>
      </c>
      <c r="AI48">
        <v>6.1086</v>
      </c>
      <c r="AJ48" s="39">
        <f t="shared" si="7"/>
        <v>0</v>
      </c>
      <c r="AK48" s="45">
        <v>42250</v>
      </c>
      <c r="AL48">
        <v>27.49</v>
      </c>
      <c r="AM48">
        <v>5.6345999999999998</v>
      </c>
      <c r="AN48" s="39">
        <f t="shared" si="8"/>
        <v>6.9697619558223784E-3</v>
      </c>
      <c r="AO48" s="41">
        <v>42072</v>
      </c>
      <c r="AP48">
        <v>6.9</v>
      </c>
      <c r="AQ48">
        <v>5.2089999999999996</v>
      </c>
      <c r="AR48" s="18">
        <f t="shared" si="9"/>
        <v>-1.4287065947582701E-2</v>
      </c>
      <c r="AS48" s="41">
        <v>42072</v>
      </c>
      <c r="AT48">
        <v>5.54</v>
      </c>
      <c r="AU48">
        <v>3.8578000000000001</v>
      </c>
      <c r="AV48" s="39">
        <f t="shared" si="10"/>
        <v>7.2584856396866963E-3</v>
      </c>
      <c r="AW48" s="41">
        <v>42072</v>
      </c>
      <c r="AX48">
        <v>12.15</v>
      </c>
      <c r="AY48">
        <v>4.6717000000000004</v>
      </c>
      <c r="AZ48" s="39">
        <f t="shared" si="11"/>
        <v>-3.2856137057028089E-3</v>
      </c>
      <c r="BA48" s="41">
        <v>42072</v>
      </c>
      <c r="BB48">
        <v>7.13</v>
      </c>
      <c r="BC48">
        <v>2.6631999999999998</v>
      </c>
      <c r="BD48" s="39">
        <f t="shared" si="12"/>
        <v>2.7863543941560468E-3</v>
      </c>
      <c r="BE48" s="41">
        <v>42072</v>
      </c>
      <c r="BF48">
        <v>10.02</v>
      </c>
      <c r="BG48">
        <v>5.6111000000000004</v>
      </c>
      <c r="BH48" s="39">
        <f t="shared" si="13"/>
        <v>2.0000357149235776E-3</v>
      </c>
      <c r="BI48" s="41">
        <v>42072</v>
      </c>
      <c r="BJ48">
        <v>2.04</v>
      </c>
      <c r="BK48">
        <v>2.0226999999999999</v>
      </c>
      <c r="BL48" s="39">
        <f t="shared" si="14"/>
        <v>0</v>
      </c>
      <c r="BM48" s="41">
        <v>42072</v>
      </c>
      <c r="BN48">
        <v>4.9000000000000004</v>
      </c>
      <c r="BO48">
        <v>1.9306000000000001</v>
      </c>
      <c r="BP48" s="46">
        <f t="shared" si="15"/>
        <v>-4.0753159659529517E-3</v>
      </c>
      <c r="BQ48" s="41">
        <v>42072</v>
      </c>
      <c r="BR48">
        <v>7.9</v>
      </c>
      <c r="BS48">
        <v>3.9695999999999998</v>
      </c>
      <c r="BT48" s="18">
        <f t="shared" si="16"/>
        <v>0</v>
      </c>
      <c r="BU48" s="41">
        <v>42072</v>
      </c>
      <c r="BV48">
        <v>1.81</v>
      </c>
      <c r="BW48">
        <v>0.84850000000000003</v>
      </c>
      <c r="BX48" s="39">
        <f t="shared" si="17"/>
        <v>0</v>
      </c>
      <c r="BY48" s="41">
        <v>42375</v>
      </c>
      <c r="BZ48">
        <v>9.09</v>
      </c>
      <c r="CA48">
        <v>3.9329999999999998</v>
      </c>
      <c r="CB48" s="39">
        <f t="shared" si="2"/>
        <v>-7.645144198016803E-3</v>
      </c>
    </row>
    <row r="49" spans="1:80">
      <c r="A49" s="41">
        <v>42073</v>
      </c>
      <c r="B49">
        <v>9.84</v>
      </c>
      <c r="C49">
        <v>4.9561999999999999</v>
      </c>
      <c r="D49" s="34">
        <f t="shared" si="20"/>
        <v>2.8214596904692777E-2</v>
      </c>
      <c r="E49" s="41">
        <v>42073</v>
      </c>
      <c r="F49">
        <v>5.22</v>
      </c>
      <c r="G49">
        <v>3.2057000000000002</v>
      </c>
      <c r="H49" s="39">
        <f t="shared" si="4"/>
        <v>-1.8992465284264257E-3</v>
      </c>
      <c r="I49" s="42">
        <v>44987.62533333333</v>
      </c>
      <c r="J49" s="40">
        <v>6.05</v>
      </c>
      <c r="K49" s="40">
        <v>5.4729999999999999</v>
      </c>
      <c r="L49" s="38">
        <f t="shared" si="18"/>
        <v>-1.6417365924845568E-3</v>
      </c>
      <c r="M49" s="41">
        <v>42073</v>
      </c>
      <c r="N49">
        <v>10.97</v>
      </c>
      <c r="O49">
        <v>3.9361000000000002</v>
      </c>
      <c r="P49" s="43">
        <f t="shared" si="5"/>
        <v>-2.7110570588831286E-3</v>
      </c>
      <c r="Q49" s="41">
        <v>42073</v>
      </c>
      <c r="R49">
        <v>2.88</v>
      </c>
      <c r="S49">
        <v>1.3535999999999999</v>
      </c>
      <c r="T49" s="39">
        <f t="shared" si="6"/>
        <v>6.9930069930068828E-3</v>
      </c>
      <c r="U49" s="42">
        <v>42073.62533333333</v>
      </c>
      <c r="V49" s="44">
        <v>11.51</v>
      </c>
      <c r="W49" s="44">
        <v>6.2539999999999996</v>
      </c>
      <c r="X49" s="43">
        <f t="shared" si="21"/>
        <v>2.9465020576131585E-2</v>
      </c>
      <c r="Y49" s="42">
        <v>42073.62533333333</v>
      </c>
      <c r="Z49" s="44">
        <v>22</v>
      </c>
      <c r="AA49" s="44">
        <v>12.268000000000001</v>
      </c>
      <c r="AB49" s="43">
        <f t="shared" si="22"/>
        <v>0</v>
      </c>
      <c r="AC49" s="42">
        <v>42073.62533333333</v>
      </c>
      <c r="AD49" s="44">
        <v>25.21</v>
      </c>
      <c r="AE49" s="44">
        <v>17.283999999999999</v>
      </c>
      <c r="AF49" s="43">
        <f t="shared" si="23"/>
        <v>0</v>
      </c>
      <c r="AG49" s="41">
        <v>42073</v>
      </c>
      <c r="AH49">
        <v>17.350000000000001</v>
      </c>
      <c r="AI49">
        <v>6.1086</v>
      </c>
      <c r="AJ49" s="39">
        <f t="shared" si="7"/>
        <v>0</v>
      </c>
      <c r="AK49" s="45">
        <v>42280</v>
      </c>
      <c r="AL49">
        <v>26.8</v>
      </c>
      <c r="AM49">
        <v>5.4931000000000001</v>
      </c>
      <c r="AN49" s="39">
        <f t="shared" si="8"/>
        <v>-2.5112696553437643E-2</v>
      </c>
      <c r="AO49" s="41">
        <v>42073</v>
      </c>
      <c r="AP49">
        <v>6.8</v>
      </c>
      <c r="AQ49">
        <v>5.1334999999999997</v>
      </c>
      <c r="AR49" s="18">
        <f t="shared" si="9"/>
        <v>-1.4494144749472049E-2</v>
      </c>
      <c r="AS49" s="41">
        <v>42073</v>
      </c>
      <c r="AT49">
        <v>5.5</v>
      </c>
      <c r="AU49">
        <v>3.83</v>
      </c>
      <c r="AV49" s="39">
        <f t="shared" si="10"/>
        <v>-7.2061796879050359E-3</v>
      </c>
      <c r="AW49" s="41">
        <v>42073</v>
      </c>
      <c r="AX49">
        <v>12.25</v>
      </c>
      <c r="AY49">
        <v>4.7100999999999997</v>
      </c>
      <c r="AZ49" s="39">
        <f t="shared" si="11"/>
        <v>8.2197058886485271E-3</v>
      </c>
      <c r="BA49" s="41">
        <v>42073</v>
      </c>
      <c r="BB49">
        <v>7.13</v>
      </c>
      <c r="BC49">
        <v>2.6631999999999998</v>
      </c>
      <c r="BD49" s="39">
        <f t="shared" si="12"/>
        <v>0</v>
      </c>
      <c r="BE49" s="41">
        <v>42073</v>
      </c>
      <c r="BF49">
        <v>10</v>
      </c>
      <c r="BG49">
        <v>5.5998999999999999</v>
      </c>
      <c r="BH49" s="39">
        <f t="shared" si="13"/>
        <v>-1.9960435565219907E-3</v>
      </c>
      <c r="BI49" s="41">
        <v>42073</v>
      </c>
      <c r="BJ49">
        <v>1.99</v>
      </c>
      <c r="BK49">
        <v>1.9731000000000001</v>
      </c>
      <c r="BL49" s="39">
        <f t="shared" si="14"/>
        <v>-2.4521678943985697E-2</v>
      </c>
      <c r="BM49" s="41">
        <v>42073</v>
      </c>
      <c r="BN49">
        <v>4.9000000000000004</v>
      </c>
      <c r="BO49">
        <v>1.9306000000000001</v>
      </c>
      <c r="BP49" s="46">
        <f t="shared" si="15"/>
        <v>0</v>
      </c>
      <c r="BQ49" s="41">
        <v>42073</v>
      </c>
      <c r="BR49">
        <v>7.91</v>
      </c>
      <c r="BS49">
        <v>3.9746000000000001</v>
      </c>
      <c r="BT49" s="18">
        <f t="shared" si="16"/>
        <v>1.2595727529222938E-3</v>
      </c>
      <c r="BU49" s="41">
        <v>42073</v>
      </c>
      <c r="BV49">
        <v>1.81</v>
      </c>
      <c r="BW49">
        <v>0.84850000000000003</v>
      </c>
      <c r="BX49" s="39">
        <f t="shared" si="17"/>
        <v>0</v>
      </c>
      <c r="BY49" s="41">
        <v>42376</v>
      </c>
      <c r="BZ49">
        <v>9.09</v>
      </c>
      <c r="CA49">
        <v>3.9329999999999998</v>
      </c>
      <c r="CB49" s="39">
        <f t="shared" si="2"/>
        <v>0</v>
      </c>
    </row>
    <row r="50" spans="1:80">
      <c r="A50" s="41">
        <v>42074</v>
      </c>
      <c r="B50">
        <v>9.5</v>
      </c>
      <c r="C50">
        <v>4.7849000000000004</v>
      </c>
      <c r="D50" s="34">
        <f t="shared" si="20"/>
        <v>-3.4562769864008629E-2</v>
      </c>
      <c r="E50" s="41">
        <v>42074</v>
      </c>
      <c r="F50">
        <v>5.07</v>
      </c>
      <c r="G50">
        <v>3.1135000000000002</v>
      </c>
      <c r="H50" s="39">
        <f t="shared" si="4"/>
        <v>-2.876126898961227E-2</v>
      </c>
      <c r="I50" s="42">
        <v>44988.62533333333</v>
      </c>
      <c r="J50" s="40">
        <v>6.05</v>
      </c>
      <c r="K50" s="40">
        <v>5.4729999999999999</v>
      </c>
      <c r="L50" s="38">
        <f t="shared" si="18"/>
        <v>0</v>
      </c>
      <c r="M50" s="41">
        <v>42074</v>
      </c>
      <c r="N50">
        <v>11</v>
      </c>
      <c r="O50">
        <v>3.9468000000000001</v>
      </c>
      <c r="P50" s="43">
        <f t="shared" si="5"/>
        <v>2.7184268692360286E-3</v>
      </c>
      <c r="Q50" s="41">
        <v>42074</v>
      </c>
      <c r="R50">
        <v>2.88</v>
      </c>
      <c r="S50">
        <v>1.3535999999999999</v>
      </c>
      <c r="T50" s="39">
        <f t="shared" si="6"/>
        <v>0</v>
      </c>
      <c r="U50" s="42">
        <v>42074.62533333333</v>
      </c>
      <c r="V50" s="44">
        <v>11.54</v>
      </c>
      <c r="W50" s="44">
        <v>6.2709999999999999</v>
      </c>
      <c r="X50" s="43">
        <f t="shared" si="21"/>
        <v>2.7182603133994801E-3</v>
      </c>
      <c r="Y50" s="42">
        <v>42074.62533333333</v>
      </c>
      <c r="Z50" s="44">
        <v>21.8</v>
      </c>
      <c r="AA50" s="44">
        <v>12.156000000000001</v>
      </c>
      <c r="AB50" s="43">
        <f t="shared" si="22"/>
        <v>-9.1294424519074088E-3</v>
      </c>
      <c r="AC50" s="42">
        <v>42074.62533333333</v>
      </c>
      <c r="AD50" s="44">
        <v>25.22</v>
      </c>
      <c r="AE50" s="44">
        <v>17.291</v>
      </c>
      <c r="AF50" s="43">
        <f t="shared" si="23"/>
        <v>4.0499884286053283E-4</v>
      </c>
      <c r="AG50" s="41">
        <v>42074</v>
      </c>
      <c r="AH50">
        <v>17.350000000000001</v>
      </c>
      <c r="AI50">
        <v>6.1086</v>
      </c>
      <c r="AJ50" s="39">
        <f t="shared" si="7"/>
        <v>0</v>
      </c>
      <c r="AK50" s="45">
        <v>42311</v>
      </c>
      <c r="AL50">
        <v>27</v>
      </c>
      <c r="AM50">
        <v>5.5340999999999996</v>
      </c>
      <c r="AN50" s="39">
        <f t="shared" si="8"/>
        <v>7.4639092679906578E-3</v>
      </c>
      <c r="AO50" s="41">
        <v>42074</v>
      </c>
      <c r="AP50">
        <v>6.95</v>
      </c>
      <c r="AQ50">
        <v>5.2468000000000004</v>
      </c>
      <c r="AR50" s="18">
        <f t="shared" si="9"/>
        <v>2.2070711989870581E-2</v>
      </c>
      <c r="AS50" s="41">
        <v>42074</v>
      </c>
      <c r="AT50">
        <v>5.49</v>
      </c>
      <c r="AU50">
        <v>3.823</v>
      </c>
      <c r="AV50" s="39">
        <f t="shared" si="10"/>
        <v>-1.827676240208908E-3</v>
      </c>
      <c r="AW50" s="41">
        <v>42074</v>
      </c>
      <c r="AX50">
        <v>12.32</v>
      </c>
      <c r="AY50">
        <v>4.7370999999999999</v>
      </c>
      <c r="AZ50" s="39">
        <f t="shared" si="11"/>
        <v>5.7323623702257142E-3</v>
      </c>
      <c r="BA50" s="41">
        <v>42074</v>
      </c>
      <c r="BB50">
        <v>7.13</v>
      </c>
      <c r="BC50">
        <v>2.6631999999999998</v>
      </c>
      <c r="BD50" s="39">
        <f t="shared" si="12"/>
        <v>0</v>
      </c>
      <c r="BE50" s="41">
        <v>42074</v>
      </c>
      <c r="BF50">
        <v>10.01</v>
      </c>
      <c r="BG50">
        <v>5.6055000000000001</v>
      </c>
      <c r="BH50" s="39">
        <f t="shared" si="13"/>
        <v>1.0000178574617888E-3</v>
      </c>
      <c r="BI50" s="41">
        <v>42074</v>
      </c>
      <c r="BJ50">
        <v>1.98</v>
      </c>
      <c r="BK50">
        <v>1.9632000000000001</v>
      </c>
      <c r="BL50" s="39">
        <f t="shared" si="14"/>
        <v>-5.0174851756119914E-3</v>
      </c>
      <c r="BM50" s="41">
        <v>42074</v>
      </c>
      <c r="BN50">
        <v>4.8899999999999997</v>
      </c>
      <c r="BO50">
        <v>1.9267000000000001</v>
      </c>
      <c r="BP50" s="46">
        <f t="shared" si="15"/>
        <v>-2.0200973790531515E-3</v>
      </c>
      <c r="BQ50" s="41">
        <v>42074</v>
      </c>
      <c r="BR50">
        <v>7.91</v>
      </c>
      <c r="BS50">
        <v>3.9746000000000001</v>
      </c>
      <c r="BT50" s="18">
        <f t="shared" si="16"/>
        <v>0</v>
      </c>
      <c r="BU50" s="41">
        <v>42074</v>
      </c>
      <c r="BV50">
        <v>1.79</v>
      </c>
      <c r="BW50">
        <v>0.83909999999999996</v>
      </c>
      <c r="BX50" s="39">
        <f t="shared" si="17"/>
        <v>-1.1078373600471508E-2</v>
      </c>
      <c r="BY50" s="41">
        <v>42377</v>
      </c>
      <c r="BZ50">
        <v>9</v>
      </c>
      <c r="CA50">
        <v>3.8940999999999999</v>
      </c>
      <c r="CB50" s="39">
        <f t="shared" si="2"/>
        <v>-9.8906687007373345E-3</v>
      </c>
    </row>
    <row r="51" spans="1:80">
      <c r="A51" s="41">
        <v>42075</v>
      </c>
      <c r="B51">
        <v>9.5</v>
      </c>
      <c r="C51">
        <v>4.7849000000000004</v>
      </c>
      <c r="D51" s="34">
        <f t="shared" si="20"/>
        <v>0</v>
      </c>
      <c r="E51" s="41">
        <v>42075</v>
      </c>
      <c r="F51">
        <v>5.22</v>
      </c>
      <c r="G51">
        <v>3.2057000000000002</v>
      </c>
      <c r="H51" s="39">
        <f t="shared" si="4"/>
        <v>2.9612975750762823E-2</v>
      </c>
      <c r="I51" s="42">
        <v>44991.62533333333</v>
      </c>
      <c r="J51" s="40">
        <v>6.04</v>
      </c>
      <c r="K51" s="40">
        <v>5.4640000000000004</v>
      </c>
      <c r="L51" s="38">
        <f t="shared" si="18"/>
        <v>-1.6444363237711407E-3</v>
      </c>
      <c r="M51" s="41">
        <v>42075</v>
      </c>
      <c r="N51">
        <v>10.98</v>
      </c>
      <c r="O51">
        <v>3.9397000000000002</v>
      </c>
      <c r="P51" s="43">
        <f t="shared" si="5"/>
        <v>-1.7989257119691608E-3</v>
      </c>
      <c r="Q51" s="41">
        <v>42075</v>
      </c>
      <c r="R51">
        <v>2.88</v>
      </c>
      <c r="S51">
        <v>1.3535999999999999</v>
      </c>
      <c r="T51" s="39">
        <f t="shared" si="6"/>
        <v>0</v>
      </c>
      <c r="U51" s="42">
        <v>42075.62533333333</v>
      </c>
      <c r="V51" s="44">
        <v>11.54</v>
      </c>
      <c r="W51" s="44">
        <v>6.2709999999999999</v>
      </c>
      <c r="X51" s="43">
        <f t="shared" si="21"/>
        <v>0</v>
      </c>
      <c r="Y51" s="42">
        <v>42075.62533333333</v>
      </c>
      <c r="Z51" s="44">
        <v>21.99</v>
      </c>
      <c r="AA51" s="44">
        <v>12.262</v>
      </c>
      <c r="AB51" s="43">
        <f t="shared" si="22"/>
        <v>8.7199736755511573E-3</v>
      </c>
      <c r="AC51" s="42">
        <v>42075.62533333333</v>
      </c>
      <c r="AD51" s="44">
        <v>25.23</v>
      </c>
      <c r="AE51" s="44">
        <v>17.297999999999998</v>
      </c>
      <c r="AF51" s="43">
        <f t="shared" si="23"/>
        <v>4.0483488520027161E-4</v>
      </c>
      <c r="AG51" s="41">
        <v>42075</v>
      </c>
      <c r="AH51">
        <v>17.600000000000001</v>
      </c>
      <c r="AI51">
        <v>6.1966999999999999</v>
      </c>
      <c r="AJ51" s="39">
        <f t="shared" si="7"/>
        <v>1.4422289886389654E-2</v>
      </c>
      <c r="AK51" s="45">
        <v>42341</v>
      </c>
      <c r="AL51">
        <v>27.25</v>
      </c>
      <c r="AM51">
        <v>5.5853999999999999</v>
      </c>
      <c r="AN51" s="39">
        <f t="shared" si="8"/>
        <v>9.26979996747445E-3</v>
      </c>
      <c r="AO51" s="41">
        <v>42075</v>
      </c>
      <c r="AP51">
        <v>7.1</v>
      </c>
      <c r="AQ51">
        <v>5.36</v>
      </c>
      <c r="AR51" s="18">
        <f t="shared" si="9"/>
        <v>2.1575055271784698E-2</v>
      </c>
      <c r="AS51" s="41">
        <v>42075</v>
      </c>
      <c r="AT51">
        <v>5.5</v>
      </c>
      <c r="AU51">
        <v>3.83</v>
      </c>
      <c r="AV51" s="39">
        <f t="shared" si="10"/>
        <v>1.8310227569971534E-3</v>
      </c>
      <c r="AW51" s="41">
        <v>42075</v>
      </c>
      <c r="AX51">
        <v>12.68</v>
      </c>
      <c r="AY51">
        <v>4.8754999999999997</v>
      </c>
      <c r="AZ51" s="39">
        <f t="shared" si="11"/>
        <v>2.9216187118701286E-2</v>
      </c>
      <c r="BA51" s="41">
        <v>42075</v>
      </c>
      <c r="BB51">
        <v>6.9</v>
      </c>
      <c r="BC51">
        <v>2.5773000000000001</v>
      </c>
      <c r="BD51" s="39">
        <f t="shared" si="12"/>
        <v>-3.2254430759987851E-2</v>
      </c>
      <c r="BE51" s="41">
        <v>42075</v>
      </c>
      <c r="BF51">
        <v>10.199999999999999</v>
      </c>
      <c r="BG51">
        <v>5.7119</v>
      </c>
      <c r="BH51" s="39">
        <f t="shared" si="13"/>
        <v>1.8981357595218951E-2</v>
      </c>
      <c r="BI51" s="41">
        <v>42075</v>
      </c>
      <c r="BJ51">
        <v>1.96</v>
      </c>
      <c r="BK51">
        <v>1.9433</v>
      </c>
      <c r="BL51" s="39">
        <f t="shared" si="14"/>
        <v>-1.0136511817440927E-2</v>
      </c>
      <c r="BM51" s="41">
        <v>42075</v>
      </c>
      <c r="BN51">
        <v>4.8</v>
      </c>
      <c r="BO51">
        <v>1.8912</v>
      </c>
      <c r="BP51" s="46">
        <f t="shared" si="15"/>
        <v>-1.8425286759744686E-2</v>
      </c>
      <c r="BQ51" s="41">
        <v>42075</v>
      </c>
      <c r="BR51">
        <v>7.95</v>
      </c>
      <c r="BS51">
        <v>3.9946999999999999</v>
      </c>
      <c r="BT51" s="18">
        <f t="shared" si="16"/>
        <v>5.057112665425397E-3</v>
      </c>
      <c r="BU51" s="41">
        <v>42075</v>
      </c>
      <c r="BV51">
        <v>1.78</v>
      </c>
      <c r="BW51">
        <v>0.83440000000000003</v>
      </c>
      <c r="BX51" s="39">
        <f t="shared" si="17"/>
        <v>-5.6012394231914273E-3</v>
      </c>
      <c r="BY51" s="41">
        <v>42380</v>
      </c>
      <c r="BZ51">
        <v>9.16</v>
      </c>
      <c r="CA51">
        <v>3.9632999999999998</v>
      </c>
      <c r="CB51" s="39">
        <f t="shared" si="2"/>
        <v>1.7770473280090376E-2</v>
      </c>
    </row>
    <row r="52" spans="1:80">
      <c r="A52" s="41">
        <v>42076</v>
      </c>
      <c r="B52">
        <v>9.1999999999999993</v>
      </c>
      <c r="C52">
        <v>4.6337999999999999</v>
      </c>
      <c r="D52" s="34">
        <f t="shared" si="20"/>
        <v>-3.1578507387824292E-2</v>
      </c>
      <c r="E52" s="41">
        <v>42076</v>
      </c>
      <c r="F52">
        <v>5.19</v>
      </c>
      <c r="G52">
        <v>3.1871999999999998</v>
      </c>
      <c r="H52" s="39">
        <f t="shared" si="4"/>
        <v>-5.7709704588702632E-3</v>
      </c>
      <c r="I52" s="42">
        <v>44992.62533333333</v>
      </c>
      <c r="J52" s="40">
        <v>6</v>
      </c>
      <c r="K52" s="40">
        <v>5.4269999999999996</v>
      </c>
      <c r="L52" s="38">
        <f t="shared" si="18"/>
        <v>-6.7715959004393863E-3</v>
      </c>
      <c r="M52" s="41">
        <v>42076</v>
      </c>
      <c r="N52">
        <v>10.98</v>
      </c>
      <c r="O52">
        <v>3.9397000000000002</v>
      </c>
      <c r="P52" s="43">
        <f t="shared" si="5"/>
        <v>0</v>
      </c>
      <c r="Q52" s="41">
        <v>42076</v>
      </c>
      <c r="R52">
        <v>2.85</v>
      </c>
      <c r="S52">
        <v>1.3394999999999999</v>
      </c>
      <c r="T52" s="39">
        <f t="shared" si="6"/>
        <v>-1.0416666666666668E-2</v>
      </c>
      <c r="U52" s="42">
        <v>42076.62533333333</v>
      </c>
      <c r="V52" s="44">
        <v>11.75</v>
      </c>
      <c r="W52" s="44">
        <v>6.3849999999999998</v>
      </c>
      <c r="X52" s="43">
        <f t="shared" si="21"/>
        <v>1.8178918832722036E-2</v>
      </c>
      <c r="Y52" s="42">
        <v>42076.62533333333</v>
      </c>
      <c r="Z52" s="44">
        <v>22</v>
      </c>
      <c r="AA52" s="44">
        <v>12.268000000000001</v>
      </c>
      <c r="AB52" s="43">
        <f t="shared" si="22"/>
        <v>4.8931658783234601E-4</v>
      </c>
      <c r="AC52" s="42">
        <v>42076.62533333333</v>
      </c>
      <c r="AD52" s="44">
        <v>25.23</v>
      </c>
      <c r="AE52" s="44">
        <v>17.297999999999998</v>
      </c>
      <c r="AF52" s="43">
        <f t="shared" si="23"/>
        <v>0</v>
      </c>
      <c r="AG52" s="41">
        <v>42076</v>
      </c>
      <c r="AH52">
        <v>17.489999999999998</v>
      </c>
      <c r="AI52">
        <v>6.1578999999999997</v>
      </c>
      <c r="AJ52" s="39">
        <f t="shared" si="7"/>
        <v>-6.2613971952813867E-3</v>
      </c>
      <c r="AK52" s="45" t="s">
        <v>289</v>
      </c>
      <c r="AL52">
        <v>27.25</v>
      </c>
      <c r="AM52">
        <v>5.5853999999999999</v>
      </c>
      <c r="AN52" s="39">
        <f t="shared" si="8"/>
        <v>0</v>
      </c>
      <c r="AO52" s="41">
        <v>42076</v>
      </c>
      <c r="AP52">
        <v>7.19</v>
      </c>
      <c r="AQ52">
        <v>5.4279999999999999</v>
      </c>
      <c r="AR52" s="18">
        <f t="shared" si="9"/>
        <v>1.2686567164179033E-2</v>
      </c>
      <c r="AS52" s="41">
        <v>42076</v>
      </c>
      <c r="AT52">
        <v>5.5</v>
      </c>
      <c r="AU52">
        <v>3.83</v>
      </c>
      <c r="AV52" s="39">
        <f t="shared" si="10"/>
        <v>0</v>
      </c>
      <c r="AW52" s="41">
        <v>42076</v>
      </c>
      <c r="AX52">
        <v>12.7</v>
      </c>
      <c r="AY52">
        <v>4.8832000000000004</v>
      </c>
      <c r="AZ52" s="39">
        <f t="shared" si="11"/>
        <v>1.5793251974157946E-3</v>
      </c>
      <c r="BA52" s="41">
        <v>42076</v>
      </c>
      <c r="BB52">
        <v>7</v>
      </c>
      <c r="BC52">
        <v>2.6147</v>
      </c>
      <c r="BD52" s="39">
        <f t="shared" si="12"/>
        <v>1.4511310285958125E-2</v>
      </c>
      <c r="BE52" s="41">
        <v>42076</v>
      </c>
      <c r="BF52">
        <v>10.24</v>
      </c>
      <c r="BG52">
        <v>5.7342000000000004</v>
      </c>
      <c r="BH52" s="39">
        <f t="shared" si="13"/>
        <v>3.9041299742643308E-3</v>
      </c>
      <c r="BI52" s="41">
        <v>42076</v>
      </c>
      <c r="BJ52">
        <v>1.94</v>
      </c>
      <c r="BK52">
        <v>1.9235</v>
      </c>
      <c r="BL52" s="39">
        <f t="shared" si="14"/>
        <v>-1.0188854011218051E-2</v>
      </c>
      <c r="BM52" s="41">
        <v>42076</v>
      </c>
      <c r="BN52">
        <v>4.8</v>
      </c>
      <c r="BO52">
        <v>1.8912</v>
      </c>
      <c r="BP52" s="46">
        <f t="shared" si="15"/>
        <v>0</v>
      </c>
      <c r="BQ52" s="41">
        <v>42076</v>
      </c>
      <c r="BR52">
        <v>8</v>
      </c>
      <c r="BS52">
        <v>4.0198999999999998</v>
      </c>
      <c r="BT52" s="18">
        <f t="shared" si="16"/>
        <v>6.3083585751119962E-3</v>
      </c>
      <c r="BU52" s="41">
        <v>42076</v>
      </c>
      <c r="BV52">
        <v>1.79</v>
      </c>
      <c r="BW52">
        <v>0.83909999999999996</v>
      </c>
      <c r="BX52" s="39">
        <f t="shared" si="17"/>
        <v>5.6327900287630947E-3</v>
      </c>
      <c r="BY52" s="41">
        <v>42381</v>
      </c>
      <c r="BZ52">
        <v>9.27</v>
      </c>
      <c r="CA52">
        <v>4.0109000000000004</v>
      </c>
      <c r="CB52" s="39">
        <f t="shared" si="2"/>
        <v>1.201019352559749E-2</v>
      </c>
    </row>
    <row r="53" spans="1:80">
      <c r="A53" s="41">
        <v>42079</v>
      </c>
      <c r="B53">
        <v>9.24</v>
      </c>
      <c r="C53">
        <v>4.6539999999999999</v>
      </c>
      <c r="D53" s="34">
        <f t="shared" si="20"/>
        <v>4.3592731667314076E-3</v>
      </c>
      <c r="E53" s="41">
        <v>42079</v>
      </c>
      <c r="F53">
        <v>5.17</v>
      </c>
      <c r="G53">
        <v>3.1749999999999998</v>
      </c>
      <c r="H53" s="39">
        <f t="shared" si="4"/>
        <v>-3.8278112449799165E-3</v>
      </c>
      <c r="I53" s="42">
        <v>44993.62533333333</v>
      </c>
      <c r="J53" s="40">
        <v>6</v>
      </c>
      <c r="K53" s="40">
        <v>5.4269999999999996</v>
      </c>
      <c r="L53" s="38">
        <f t="shared" si="18"/>
        <v>0</v>
      </c>
      <c r="M53" s="41">
        <v>42079</v>
      </c>
      <c r="N53">
        <v>10.98</v>
      </c>
      <c r="O53">
        <v>3.9397000000000002</v>
      </c>
      <c r="P53" s="43">
        <f t="shared" si="5"/>
        <v>0</v>
      </c>
      <c r="Q53" s="41">
        <v>42079</v>
      </c>
      <c r="R53">
        <v>2.83</v>
      </c>
      <c r="S53">
        <v>1.3301000000000001</v>
      </c>
      <c r="T53" s="39">
        <f t="shared" si="6"/>
        <v>-7.0175438596490137E-3</v>
      </c>
      <c r="U53" s="42">
        <v>42079.62533333333</v>
      </c>
      <c r="V53" s="44">
        <v>11.88</v>
      </c>
      <c r="W53" s="44">
        <v>6.4550000000000001</v>
      </c>
      <c r="X53" s="43">
        <f t="shared" si="21"/>
        <v>1.0963194988253764E-2</v>
      </c>
      <c r="Y53" s="42">
        <v>42079.62533333333</v>
      </c>
      <c r="Z53" s="44">
        <v>22.59</v>
      </c>
      <c r="AA53" s="44">
        <v>12.597</v>
      </c>
      <c r="AB53" s="43">
        <f t="shared" si="22"/>
        <v>2.6817737202477897E-2</v>
      </c>
      <c r="AC53" s="42">
        <v>42079.62533333333</v>
      </c>
      <c r="AD53" s="44">
        <v>25.23</v>
      </c>
      <c r="AE53" s="44">
        <v>17.297999999999998</v>
      </c>
      <c r="AF53" s="43">
        <f t="shared" si="23"/>
        <v>0</v>
      </c>
      <c r="AG53" s="41">
        <v>42079</v>
      </c>
      <c r="AH53">
        <v>17.489999999999998</v>
      </c>
      <c r="AI53">
        <v>6.1578999999999997</v>
      </c>
      <c r="AJ53" s="39">
        <f t="shared" si="7"/>
        <v>0</v>
      </c>
      <c r="AK53" s="45" t="s">
        <v>290</v>
      </c>
      <c r="AL53">
        <v>26.99</v>
      </c>
      <c r="AM53">
        <v>5.5320999999999998</v>
      </c>
      <c r="AN53" s="39">
        <f t="shared" si="8"/>
        <v>-9.5427364199520397E-3</v>
      </c>
      <c r="AO53" s="41">
        <v>42079</v>
      </c>
      <c r="AP53">
        <v>7.2</v>
      </c>
      <c r="AQ53">
        <v>5.4355000000000002</v>
      </c>
      <c r="AR53" s="18">
        <f t="shared" si="9"/>
        <v>1.38172439204132E-3</v>
      </c>
      <c r="AS53" s="41">
        <v>42079</v>
      </c>
      <c r="AT53">
        <v>5.5</v>
      </c>
      <c r="AU53">
        <v>3.83</v>
      </c>
      <c r="AV53" s="39">
        <f t="shared" si="10"/>
        <v>0</v>
      </c>
      <c r="AW53" s="41">
        <v>42079</v>
      </c>
      <c r="AX53">
        <v>12.65</v>
      </c>
      <c r="AY53">
        <v>4.8639000000000001</v>
      </c>
      <c r="AZ53" s="39">
        <f t="shared" si="11"/>
        <v>-3.9523263433814534E-3</v>
      </c>
      <c r="BA53" s="41">
        <v>42079</v>
      </c>
      <c r="BB53">
        <v>7.1</v>
      </c>
      <c r="BC53">
        <v>2.6520000000000001</v>
      </c>
      <c r="BD53" s="39">
        <f t="shared" si="12"/>
        <v>1.4265498910008839E-2</v>
      </c>
      <c r="BE53" s="41">
        <v>42079</v>
      </c>
      <c r="BF53">
        <v>10.220000000000001</v>
      </c>
      <c r="BG53">
        <v>5.7229999999999999</v>
      </c>
      <c r="BH53" s="39">
        <f t="shared" si="13"/>
        <v>-1.9531931219700293E-3</v>
      </c>
      <c r="BI53" s="41">
        <v>42079</v>
      </c>
      <c r="BJ53">
        <v>1.88</v>
      </c>
      <c r="BK53">
        <v>1.8640000000000001</v>
      </c>
      <c r="BL53" s="39">
        <f t="shared" si="14"/>
        <v>-3.0933194697166565E-2</v>
      </c>
      <c r="BM53" s="41">
        <v>42079</v>
      </c>
      <c r="BN53">
        <v>4.78</v>
      </c>
      <c r="BO53">
        <v>1.8833</v>
      </c>
      <c r="BP53" s="46">
        <f t="shared" si="15"/>
        <v>-4.1772419627749673E-3</v>
      </c>
      <c r="BQ53" s="41">
        <v>42079</v>
      </c>
      <c r="BR53">
        <v>8</v>
      </c>
      <c r="BS53">
        <v>4.0198999999999998</v>
      </c>
      <c r="BT53" s="18">
        <f t="shared" si="16"/>
        <v>0</v>
      </c>
      <c r="BU53" s="41">
        <v>42079</v>
      </c>
      <c r="BV53">
        <v>1.75</v>
      </c>
      <c r="BW53">
        <v>0.82040000000000002</v>
      </c>
      <c r="BX53" s="39">
        <f t="shared" si="17"/>
        <v>-2.2285782385889571E-2</v>
      </c>
      <c r="BY53" s="41">
        <v>42382</v>
      </c>
      <c r="BZ53">
        <v>9.48</v>
      </c>
      <c r="CA53">
        <v>4.1017999999999999</v>
      </c>
      <c r="CB53" s="39">
        <f t="shared" si="2"/>
        <v>2.2663242663741187E-2</v>
      </c>
    </row>
    <row r="54" spans="1:80">
      <c r="A54" s="41">
        <v>42080</v>
      </c>
      <c r="B54">
        <v>9.7899999999999991</v>
      </c>
      <c r="C54">
        <v>4.931</v>
      </c>
      <c r="D54" s="34">
        <f t="shared" si="20"/>
        <v>5.9518693596905918E-2</v>
      </c>
      <c r="E54" s="41">
        <v>42080</v>
      </c>
      <c r="F54">
        <v>5.17</v>
      </c>
      <c r="G54">
        <v>3.1749999999999998</v>
      </c>
      <c r="H54" s="39">
        <f t="shared" si="4"/>
        <v>0</v>
      </c>
      <c r="I54" s="42">
        <v>44994.62533333333</v>
      </c>
      <c r="J54" s="40">
        <v>5.99</v>
      </c>
      <c r="K54" s="40">
        <v>5.4180000000000001</v>
      </c>
      <c r="L54" s="38">
        <f t="shared" si="18"/>
        <v>-1.6583747927030501E-3</v>
      </c>
      <c r="M54" s="41">
        <v>42080</v>
      </c>
      <c r="N54">
        <v>10.98</v>
      </c>
      <c r="O54">
        <v>3.9397000000000002</v>
      </c>
      <c r="P54" s="43">
        <f t="shared" si="5"/>
        <v>0</v>
      </c>
      <c r="Q54" s="41">
        <v>42080</v>
      </c>
      <c r="R54">
        <v>2.82</v>
      </c>
      <c r="S54">
        <v>1.3253999999999999</v>
      </c>
      <c r="T54" s="39">
        <f t="shared" si="6"/>
        <v>-3.533568904593751E-3</v>
      </c>
      <c r="U54" s="42">
        <v>42080.62533333333</v>
      </c>
      <c r="V54" s="44">
        <v>12.01</v>
      </c>
      <c r="W54" s="44">
        <v>6.5259999999999998</v>
      </c>
      <c r="X54" s="43">
        <f t="shared" si="21"/>
        <v>1.0999225406661461E-2</v>
      </c>
      <c r="Y54" s="42">
        <v>42080.62533333333</v>
      </c>
      <c r="Z54" s="44">
        <v>22.6</v>
      </c>
      <c r="AA54" s="44">
        <v>12.602</v>
      </c>
      <c r="AB54" s="43">
        <f t="shared" si="22"/>
        <v>3.9691990156392646E-4</v>
      </c>
      <c r="AC54" s="42">
        <v>42080.62533333333</v>
      </c>
      <c r="AD54" s="44">
        <v>25.29</v>
      </c>
      <c r="AE54" s="44">
        <v>17.338999999999999</v>
      </c>
      <c r="AF54" s="43">
        <f t="shared" si="23"/>
        <v>2.3702162099664918E-3</v>
      </c>
      <c r="AG54" s="41">
        <v>42080</v>
      </c>
      <c r="AH54">
        <v>17.38</v>
      </c>
      <c r="AI54">
        <v>6.1192000000000002</v>
      </c>
      <c r="AJ54" s="39">
        <f t="shared" si="7"/>
        <v>-6.2846100131537562E-3</v>
      </c>
      <c r="AK54" s="45" t="s">
        <v>291</v>
      </c>
      <c r="AL54">
        <v>26.99</v>
      </c>
      <c r="AM54">
        <v>5.5320999999999998</v>
      </c>
      <c r="AN54" s="39">
        <f t="shared" si="8"/>
        <v>0</v>
      </c>
      <c r="AO54" s="41">
        <v>42080</v>
      </c>
      <c r="AP54">
        <v>7.17</v>
      </c>
      <c r="AQ54">
        <v>5.4128999999999996</v>
      </c>
      <c r="AR54" s="18">
        <f t="shared" si="9"/>
        <v>-4.1578511636465127E-3</v>
      </c>
      <c r="AS54" s="41">
        <v>42080</v>
      </c>
      <c r="AT54">
        <v>5.5</v>
      </c>
      <c r="AU54">
        <v>3.83</v>
      </c>
      <c r="AV54" s="39">
        <f t="shared" si="10"/>
        <v>0</v>
      </c>
      <c r="AW54" s="41">
        <v>42080</v>
      </c>
      <c r="AX54">
        <v>12.6</v>
      </c>
      <c r="AY54">
        <v>4.8446999999999996</v>
      </c>
      <c r="AZ54" s="39">
        <f t="shared" si="11"/>
        <v>-3.9474495774996501E-3</v>
      </c>
      <c r="BA54" s="41">
        <v>42080</v>
      </c>
      <c r="BB54">
        <v>7</v>
      </c>
      <c r="BC54">
        <v>2.6147</v>
      </c>
      <c r="BD54" s="39">
        <f t="shared" si="12"/>
        <v>-1.4064856711915576E-2</v>
      </c>
      <c r="BE54" s="41">
        <v>42080</v>
      </c>
      <c r="BF54">
        <v>10.199999999999999</v>
      </c>
      <c r="BG54">
        <v>5.7119</v>
      </c>
      <c r="BH54" s="39">
        <f t="shared" si="13"/>
        <v>-1.9395421981478051E-3</v>
      </c>
      <c r="BI54" s="41">
        <v>42080</v>
      </c>
      <c r="BJ54">
        <v>1.92</v>
      </c>
      <c r="BK54">
        <v>1.9036999999999999</v>
      </c>
      <c r="BL54" s="39">
        <f t="shared" si="14"/>
        <v>2.1298283261802491E-2</v>
      </c>
      <c r="BM54" s="41">
        <v>42080</v>
      </c>
      <c r="BN54">
        <v>4.76</v>
      </c>
      <c r="BO54">
        <v>1.8754999999999999</v>
      </c>
      <c r="BP54" s="46">
        <f t="shared" si="15"/>
        <v>-4.1416662241809746E-3</v>
      </c>
      <c r="BQ54" s="41">
        <v>42080</v>
      </c>
      <c r="BR54">
        <v>7.99</v>
      </c>
      <c r="BS54">
        <v>4.0148000000000001</v>
      </c>
      <c r="BT54" s="18">
        <f t="shared" si="16"/>
        <v>-1.2686882758276726E-3</v>
      </c>
      <c r="BU54" s="41">
        <v>42080</v>
      </c>
      <c r="BV54">
        <v>1.79</v>
      </c>
      <c r="BW54">
        <v>0.83909999999999996</v>
      </c>
      <c r="BX54" s="39">
        <f t="shared" si="17"/>
        <v>2.2793759141881934E-2</v>
      </c>
      <c r="BY54" s="41">
        <v>42384</v>
      </c>
      <c r="BZ54">
        <v>9.4700000000000006</v>
      </c>
      <c r="CA54">
        <v>4.0974000000000004</v>
      </c>
      <c r="CB54" s="39">
        <f t="shared" si="2"/>
        <v>-1.072699790335832E-3</v>
      </c>
    </row>
    <row r="55" spans="1:80">
      <c r="A55" s="41">
        <v>42081</v>
      </c>
      <c r="B55">
        <v>9.5</v>
      </c>
      <c r="C55">
        <v>4.7849000000000004</v>
      </c>
      <c r="D55" s="34">
        <f t="shared" si="20"/>
        <v>-2.9628878523625973E-2</v>
      </c>
      <c r="E55" s="41">
        <v>42081</v>
      </c>
      <c r="F55">
        <v>5.19</v>
      </c>
      <c r="G55">
        <v>3.1871999999999998</v>
      </c>
      <c r="H55" s="39">
        <f t="shared" si="4"/>
        <v>3.8425196850393668E-3</v>
      </c>
      <c r="I55" s="42">
        <v>44995.62533333333</v>
      </c>
      <c r="J55" s="40">
        <v>6.25</v>
      </c>
      <c r="K55" s="40">
        <v>5.6539999999999999</v>
      </c>
      <c r="L55" s="38">
        <f t="shared" si="18"/>
        <v>4.3558508674787701E-2</v>
      </c>
      <c r="M55" s="41">
        <v>42081</v>
      </c>
      <c r="N55">
        <v>10.8</v>
      </c>
      <c r="O55">
        <v>3.8751000000000002</v>
      </c>
      <c r="P55" s="43">
        <f t="shared" si="5"/>
        <v>-1.6397187603116984E-2</v>
      </c>
      <c r="Q55" s="41">
        <v>42081</v>
      </c>
      <c r="R55">
        <v>2.74</v>
      </c>
      <c r="S55">
        <v>1.2878000000000001</v>
      </c>
      <c r="T55" s="39">
        <f t="shared" si="6"/>
        <v>-2.8368794326241027E-2</v>
      </c>
      <c r="U55" s="42">
        <v>42081.62533333333</v>
      </c>
      <c r="V55" s="44">
        <v>11.73</v>
      </c>
      <c r="W55" s="44">
        <v>6.3739999999999997</v>
      </c>
      <c r="X55" s="43">
        <f t="shared" si="21"/>
        <v>-2.3291449586270326E-2</v>
      </c>
      <c r="Y55" s="42">
        <v>42081.62533333333</v>
      </c>
      <c r="Z55" s="44">
        <v>21.93</v>
      </c>
      <c r="AA55" s="44">
        <v>12.228999999999999</v>
      </c>
      <c r="AB55" s="43">
        <f t="shared" si="22"/>
        <v>-2.9598476432312417E-2</v>
      </c>
      <c r="AC55" s="42">
        <v>42081.62533333333</v>
      </c>
      <c r="AD55" s="44">
        <v>25.3</v>
      </c>
      <c r="AE55" s="44">
        <v>17.346</v>
      </c>
      <c r="AF55" s="43">
        <f t="shared" si="23"/>
        <v>4.0371417036746352E-4</v>
      </c>
      <c r="AG55" s="41">
        <v>42081</v>
      </c>
      <c r="AH55">
        <v>17.350000000000001</v>
      </c>
      <c r="AI55">
        <v>6.1086</v>
      </c>
      <c r="AJ55" s="39">
        <f t="shared" si="7"/>
        <v>-1.7322525820368945E-3</v>
      </c>
      <c r="AK55" s="45" t="s">
        <v>292</v>
      </c>
      <c r="AL55">
        <v>25.38</v>
      </c>
      <c r="AM55">
        <v>5.2020999999999997</v>
      </c>
      <c r="AN55" s="39">
        <f t="shared" si="8"/>
        <v>-5.9651850111169372E-2</v>
      </c>
      <c r="AO55" s="41">
        <v>42081</v>
      </c>
      <c r="AP55">
        <v>7.03</v>
      </c>
      <c r="AQ55">
        <v>5.3071999999999999</v>
      </c>
      <c r="AR55" s="18">
        <f t="shared" si="9"/>
        <v>-1.9527425224925583E-2</v>
      </c>
      <c r="AS55" s="41">
        <v>42081</v>
      </c>
      <c r="AT55">
        <v>5.5</v>
      </c>
      <c r="AU55">
        <v>3.83</v>
      </c>
      <c r="AV55" s="39">
        <f t="shared" si="10"/>
        <v>0</v>
      </c>
      <c r="AW55" s="41">
        <v>42081</v>
      </c>
      <c r="AX55">
        <v>12.23</v>
      </c>
      <c r="AY55">
        <v>4.7024999999999997</v>
      </c>
      <c r="AZ55" s="39">
        <f t="shared" si="11"/>
        <v>-2.9351662641649616E-2</v>
      </c>
      <c r="BA55" s="41">
        <v>42081</v>
      </c>
      <c r="BB55">
        <v>6.85</v>
      </c>
      <c r="BC55">
        <v>2.5586000000000002</v>
      </c>
      <c r="BD55" s="39">
        <f t="shared" si="12"/>
        <v>-2.1455616323096269E-2</v>
      </c>
      <c r="BE55" s="41">
        <v>42081</v>
      </c>
      <c r="BF55">
        <v>9.9</v>
      </c>
      <c r="BG55">
        <v>5.5438999999999998</v>
      </c>
      <c r="BH55" s="39">
        <f t="shared" si="13"/>
        <v>-2.9412279626744191E-2</v>
      </c>
      <c r="BI55" s="41">
        <v>42081</v>
      </c>
      <c r="BJ55">
        <v>1.84</v>
      </c>
      <c r="BK55">
        <v>1.8244</v>
      </c>
      <c r="BL55" s="39">
        <f t="shared" si="14"/>
        <v>-4.1655723065609038E-2</v>
      </c>
      <c r="BM55" s="41">
        <v>42081</v>
      </c>
      <c r="BN55">
        <v>4.62</v>
      </c>
      <c r="BO55">
        <v>1.8203</v>
      </c>
      <c r="BP55" s="46">
        <f t="shared" si="15"/>
        <v>-2.9432151426286281E-2</v>
      </c>
      <c r="BQ55" s="41">
        <v>42081</v>
      </c>
      <c r="BR55">
        <v>7.76</v>
      </c>
      <c r="BS55">
        <v>3.8993000000000002</v>
      </c>
      <c r="BT55" s="18">
        <f t="shared" si="16"/>
        <v>-2.87685563415363E-2</v>
      </c>
      <c r="BU55" s="41">
        <v>42081</v>
      </c>
      <c r="BV55">
        <v>1.79</v>
      </c>
      <c r="BW55">
        <v>0.83909999999999996</v>
      </c>
      <c r="BX55" s="39">
        <f t="shared" si="17"/>
        <v>0</v>
      </c>
      <c r="BY55" s="41">
        <v>42387</v>
      </c>
      <c r="BZ55">
        <v>9.48</v>
      </c>
      <c r="CA55">
        <v>4.1017999999999999</v>
      </c>
      <c r="CB55" s="39">
        <f t="shared" si="2"/>
        <v>1.0738517108409029E-3</v>
      </c>
    </row>
    <row r="56" spans="1:80">
      <c r="A56" s="41">
        <v>42082</v>
      </c>
      <c r="B56">
        <v>9.4700000000000006</v>
      </c>
      <c r="C56">
        <v>4.7698</v>
      </c>
      <c r="D56" s="34">
        <f t="shared" si="20"/>
        <v>-3.1557608309474251E-3</v>
      </c>
      <c r="E56" s="41">
        <v>42082</v>
      </c>
      <c r="F56">
        <v>5.19</v>
      </c>
      <c r="G56">
        <v>3.1871999999999998</v>
      </c>
      <c r="H56" s="39">
        <f t="shared" si="4"/>
        <v>0</v>
      </c>
      <c r="I56" s="42">
        <v>44998.62533333333</v>
      </c>
      <c r="J56" s="40">
        <v>6.28</v>
      </c>
      <c r="K56" s="40">
        <v>5.681</v>
      </c>
      <c r="L56" s="38">
        <f t="shared" si="18"/>
        <v>4.775380261761609E-3</v>
      </c>
      <c r="M56" s="41">
        <v>42082</v>
      </c>
      <c r="N56">
        <v>10.8</v>
      </c>
      <c r="O56">
        <v>3.8751000000000002</v>
      </c>
      <c r="P56" s="43">
        <f t="shared" si="5"/>
        <v>0</v>
      </c>
      <c r="Q56" s="41">
        <v>42082</v>
      </c>
      <c r="R56">
        <v>2.75</v>
      </c>
      <c r="S56">
        <v>1.2925</v>
      </c>
      <c r="T56" s="39">
        <f t="shared" si="6"/>
        <v>3.649635036496293E-3</v>
      </c>
      <c r="U56" s="42">
        <v>42082.62533333333</v>
      </c>
      <c r="V56" s="44">
        <v>12</v>
      </c>
      <c r="W56" s="44">
        <v>6.5209999999999999</v>
      </c>
      <c r="X56" s="43">
        <f t="shared" si="21"/>
        <v>2.3062441167241959E-2</v>
      </c>
      <c r="Y56" s="42">
        <v>42082.62533333333</v>
      </c>
      <c r="Z56" s="44">
        <v>21.99</v>
      </c>
      <c r="AA56" s="44">
        <v>12.262</v>
      </c>
      <c r="AB56" s="43">
        <f t="shared" si="22"/>
        <v>2.6985035571184279E-3</v>
      </c>
      <c r="AC56" s="42">
        <v>42082.62533333333</v>
      </c>
      <c r="AD56" s="44">
        <v>25.3</v>
      </c>
      <c r="AE56" s="44">
        <v>17.346</v>
      </c>
      <c r="AF56" s="43">
        <f t="shared" si="23"/>
        <v>0</v>
      </c>
      <c r="AG56" s="41">
        <v>42082</v>
      </c>
      <c r="AH56">
        <v>17.350000000000001</v>
      </c>
      <c r="AI56">
        <v>6.1086</v>
      </c>
      <c r="AJ56" s="39">
        <f t="shared" si="7"/>
        <v>0</v>
      </c>
      <c r="AK56" s="45" t="s">
        <v>293</v>
      </c>
      <c r="AL56">
        <v>26.5</v>
      </c>
      <c r="AM56">
        <v>5.4317000000000002</v>
      </c>
      <c r="AN56" s="39">
        <f t="shared" si="8"/>
        <v>4.4136021991119066E-2</v>
      </c>
      <c r="AO56" s="41">
        <v>42082</v>
      </c>
      <c r="AP56">
        <v>7.23</v>
      </c>
      <c r="AQ56">
        <v>5.4581999999999997</v>
      </c>
      <c r="AR56" s="18">
        <f t="shared" si="9"/>
        <v>2.8451914380464238E-2</v>
      </c>
      <c r="AS56" s="41">
        <v>42082</v>
      </c>
      <c r="AT56">
        <v>5.5</v>
      </c>
      <c r="AU56">
        <v>3.83</v>
      </c>
      <c r="AV56" s="39">
        <f t="shared" si="10"/>
        <v>0</v>
      </c>
      <c r="AW56" s="41">
        <v>42082</v>
      </c>
      <c r="AX56">
        <v>12.24</v>
      </c>
      <c r="AY56">
        <v>4.7062999999999997</v>
      </c>
      <c r="AZ56" s="39">
        <f t="shared" si="11"/>
        <v>8.0808080808081361E-4</v>
      </c>
      <c r="BA56" s="41">
        <v>42082</v>
      </c>
      <c r="BB56">
        <v>6.99</v>
      </c>
      <c r="BC56">
        <v>2.6109</v>
      </c>
      <c r="BD56" s="39">
        <f t="shared" si="12"/>
        <v>2.0440866098647616E-2</v>
      </c>
      <c r="BE56" s="41">
        <v>42082</v>
      </c>
      <c r="BF56">
        <v>10.3</v>
      </c>
      <c r="BG56">
        <v>5.7678000000000003</v>
      </c>
      <c r="BH56" s="39">
        <f t="shared" si="13"/>
        <v>4.0386731362398391E-2</v>
      </c>
      <c r="BI56" s="41">
        <v>42082</v>
      </c>
      <c r="BJ56">
        <v>1.86</v>
      </c>
      <c r="BK56">
        <v>1.8442000000000001</v>
      </c>
      <c r="BL56" s="39">
        <f t="shared" si="14"/>
        <v>1.0852883139662376E-2</v>
      </c>
      <c r="BM56" s="41">
        <v>42082</v>
      </c>
      <c r="BN56">
        <v>4.76</v>
      </c>
      <c r="BO56">
        <v>1.8754999999999999</v>
      </c>
      <c r="BP56" s="46">
        <f t="shared" si="15"/>
        <v>3.0324671757402579E-2</v>
      </c>
      <c r="BQ56" s="41">
        <v>42082</v>
      </c>
      <c r="BR56">
        <v>7.95</v>
      </c>
      <c r="BS56">
        <v>3.9946999999999999</v>
      </c>
      <c r="BT56" s="18">
        <f t="shared" si="16"/>
        <v>2.4465929782268536E-2</v>
      </c>
      <c r="BU56" s="41">
        <v>42082</v>
      </c>
      <c r="BV56">
        <v>1.82</v>
      </c>
      <c r="BW56">
        <v>0.85319999999999996</v>
      </c>
      <c r="BX56" s="39">
        <f t="shared" si="17"/>
        <v>1.6803718269574545E-2</v>
      </c>
      <c r="BY56" s="41">
        <v>42388</v>
      </c>
      <c r="BZ56">
        <v>9.48</v>
      </c>
      <c r="CA56">
        <v>4.1017999999999999</v>
      </c>
      <c r="CB56" s="39">
        <f t="shared" si="2"/>
        <v>0</v>
      </c>
    </row>
    <row r="57" spans="1:80">
      <c r="A57" s="41">
        <v>42086</v>
      </c>
      <c r="B57">
        <v>9.49</v>
      </c>
      <c r="C57">
        <v>4.7798999999999996</v>
      </c>
      <c r="D57" s="34">
        <f t="shared" si="20"/>
        <v>2.1174892029014957E-3</v>
      </c>
      <c r="E57" s="41">
        <v>42086</v>
      </c>
      <c r="F57">
        <v>5.19</v>
      </c>
      <c r="G57">
        <v>3.1871999999999998</v>
      </c>
      <c r="H57" s="39">
        <f t="shared" si="4"/>
        <v>0</v>
      </c>
      <c r="I57" s="42">
        <v>44999.62533333333</v>
      </c>
      <c r="J57" s="40">
        <v>6.27</v>
      </c>
      <c r="K57" s="40">
        <v>5.6719999999999997</v>
      </c>
      <c r="L57" s="38">
        <f t="shared" si="18"/>
        <v>-1.5842281288506144E-3</v>
      </c>
      <c r="M57" s="41">
        <v>42086</v>
      </c>
      <c r="N57">
        <v>10.8</v>
      </c>
      <c r="O57">
        <v>3.8751000000000002</v>
      </c>
      <c r="P57" s="43">
        <f t="shared" si="5"/>
        <v>0</v>
      </c>
      <c r="Q57" s="41">
        <v>42086</v>
      </c>
      <c r="R57">
        <v>2.72</v>
      </c>
      <c r="S57">
        <v>1.2784</v>
      </c>
      <c r="T57" s="39">
        <f t="shared" si="6"/>
        <v>-1.090909090909091E-2</v>
      </c>
      <c r="U57" s="42">
        <v>42086.62533333333</v>
      </c>
      <c r="V57" s="44">
        <v>12.36</v>
      </c>
      <c r="W57" s="44">
        <v>6.7160000000000002</v>
      </c>
      <c r="X57" s="43">
        <f t="shared" si="21"/>
        <v>2.9903389050759129E-2</v>
      </c>
      <c r="Y57" s="42">
        <v>42086.62533333333</v>
      </c>
      <c r="Z57" s="44">
        <v>22.49</v>
      </c>
      <c r="AA57" s="44">
        <v>12.541</v>
      </c>
      <c r="AB57" s="43">
        <f t="shared" si="22"/>
        <v>2.2753221334203221E-2</v>
      </c>
      <c r="AC57" s="42">
        <v>42086.62533333333</v>
      </c>
      <c r="AD57" s="44">
        <v>25.25</v>
      </c>
      <c r="AE57" s="44">
        <v>17.312000000000001</v>
      </c>
      <c r="AF57" s="43">
        <f t="shared" si="23"/>
        <v>-1.9601060763287746E-3</v>
      </c>
      <c r="AG57" s="41">
        <v>42086</v>
      </c>
      <c r="AH57">
        <v>17.350000000000001</v>
      </c>
      <c r="AI57">
        <v>6.1086</v>
      </c>
      <c r="AJ57" s="39">
        <f t="shared" si="7"/>
        <v>0</v>
      </c>
      <c r="AK57" s="45" t="s">
        <v>294</v>
      </c>
      <c r="AL57">
        <v>26.85</v>
      </c>
      <c r="AM57">
        <v>5.5034000000000001</v>
      </c>
      <c r="AN57" s="39">
        <f t="shared" si="8"/>
        <v>1.3200287202901463E-2</v>
      </c>
      <c r="AO57" s="41">
        <v>42086</v>
      </c>
      <c r="AP57">
        <v>7.02</v>
      </c>
      <c r="AQ57">
        <v>5.2995999999999999</v>
      </c>
      <c r="AR57" s="18">
        <f t="shared" si="9"/>
        <v>-2.9057198343776312E-2</v>
      </c>
      <c r="AS57" s="41">
        <v>42086</v>
      </c>
      <c r="AT57">
        <v>5.54</v>
      </c>
      <c r="AU57">
        <v>3.8578000000000001</v>
      </c>
      <c r="AV57" s="39">
        <f t="shared" si="10"/>
        <v>7.2584856396866963E-3</v>
      </c>
      <c r="AW57" s="41">
        <v>42086</v>
      </c>
      <c r="AX57">
        <v>12.4</v>
      </c>
      <c r="AY57">
        <v>4.7678000000000003</v>
      </c>
      <c r="AZ57" s="39">
        <f t="shared" si="11"/>
        <v>1.3067590251365309E-2</v>
      </c>
      <c r="BA57" s="41">
        <v>42086</v>
      </c>
      <c r="BB57">
        <v>6.95</v>
      </c>
      <c r="BC57">
        <v>2.5960000000000001</v>
      </c>
      <c r="BD57" s="39">
        <f t="shared" si="12"/>
        <v>-5.7068443831628608E-3</v>
      </c>
      <c r="BE57" s="41">
        <v>42086</v>
      </c>
      <c r="BF57">
        <v>10.199999999999999</v>
      </c>
      <c r="BG57">
        <v>5.7119</v>
      </c>
      <c r="BH57" s="39">
        <f t="shared" si="13"/>
        <v>-9.6917368840806345E-3</v>
      </c>
      <c r="BI57" s="41">
        <v>42086</v>
      </c>
      <c r="BJ57">
        <v>1.94</v>
      </c>
      <c r="BK57">
        <v>1.9235</v>
      </c>
      <c r="BL57" s="39">
        <f t="shared" si="14"/>
        <v>4.2999674655677216E-2</v>
      </c>
      <c r="BM57" s="41">
        <v>42086</v>
      </c>
      <c r="BN57">
        <v>4.8</v>
      </c>
      <c r="BO57">
        <v>1.8912</v>
      </c>
      <c r="BP57" s="46">
        <f t="shared" si="15"/>
        <v>8.3711010397227656E-3</v>
      </c>
      <c r="BQ57" s="41">
        <v>42086</v>
      </c>
      <c r="BR57">
        <v>7.99</v>
      </c>
      <c r="BS57">
        <v>4.0148000000000001</v>
      </c>
      <c r="BT57" s="18">
        <f t="shared" si="16"/>
        <v>5.0316669587203615E-3</v>
      </c>
      <c r="BU57" s="41">
        <v>42086</v>
      </c>
      <c r="BV57">
        <v>1.82</v>
      </c>
      <c r="BW57">
        <v>0.85319999999999996</v>
      </c>
      <c r="BX57" s="39">
        <f t="shared" si="17"/>
        <v>0</v>
      </c>
      <c r="BY57" s="41">
        <v>42389</v>
      </c>
      <c r="BZ57">
        <v>9.43</v>
      </c>
      <c r="CA57">
        <v>4.0800999999999998</v>
      </c>
      <c r="CB57" s="39">
        <f t="shared" si="2"/>
        <v>-5.2903603296114033E-3</v>
      </c>
    </row>
    <row r="58" spans="1:80">
      <c r="A58" s="41">
        <v>42087</v>
      </c>
      <c r="B58">
        <v>9.1999999999999993</v>
      </c>
      <c r="C58">
        <v>4.6337999999999999</v>
      </c>
      <c r="D58" s="34">
        <f t="shared" si="20"/>
        <v>-3.0565493001945582E-2</v>
      </c>
      <c r="E58" s="41">
        <v>42087</v>
      </c>
      <c r="F58">
        <v>5.19</v>
      </c>
      <c r="G58">
        <v>3.1871999999999998</v>
      </c>
      <c r="H58" s="39">
        <f t="shared" si="4"/>
        <v>0</v>
      </c>
      <c r="I58" s="42">
        <v>45000.62533333333</v>
      </c>
      <c r="J58" s="40">
        <v>6.34</v>
      </c>
      <c r="K58" s="40">
        <v>5.7350000000000003</v>
      </c>
      <c r="L58" s="38">
        <f t="shared" si="18"/>
        <v>1.1107193229901377E-2</v>
      </c>
      <c r="M58" s="41">
        <v>42087</v>
      </c>
      <c r="N58">
        <v>10.9</v>
      </c>
      <c r="O58">
        <v>3.911</v>
      </c>
      <c r="P58" s="43">
        <f t="shared" si="5"/>
        <v>9.2642770509147685E-3</v>
      </c>
      <c r="Q58" s="41">
        <v>42087</v>
      </c>
      <c r="R58">
        <v>2.72</v>
      </c>
      <c r="S58">
        <v>1.2784</v>
      </c>
      <c r="T58" s="39">
        <f t="shared" si="6"/>
        <v>0</v>
      </c>
      <c r="U58" s="42">
        <v>42087.62533333333</v>
      </c>
      <c r="V58" s="44">
        <v>12.51</v>
      </c>
      <c r="W58" s="44">
        <v>6.798</v>
      </c>
      <c r="X58" s="43">
        <f t="shared" si="21"/>
        <v>1.2209648600357333E-2</v>
      </c>
      <c r="Y58" s="42">
        <v>42087.62533333333</v>
      </c>
      <c r="Z58" s="44">
        <v>22.05</v>
      </c>
      <c r="AA58" s="44">
        <v>12.295</v>
      </c>
      <c r="AB58" s="43">
        <f t="shared" si="22"/>
        <v>-1.9615660633123391E-2</v>
      </c>
      <c r="AC58" s="42">
        <v>42087.62533333333</v>
      </c>
      <c r="AD58" s="44">
        <v>25.25</v>
      </c>
      <c r="AE58" s="44">
        <v>17.312000000000001</v>
      </c>
      <c r="AF58" s="43">
        <f t="shared" si="23"/>
        <v>0</v>
      </c>
      <c r="AG58" s="41">
        <v>42087</v>
      </c>
      <c r="AH58">
        <v>16.399999999999999</v>
      </c>
      <c r="AI58">
        <v>5.7742000000000004</v>
      </c>
      <c r="AJ58" s="39">
        <f t="shared" si="7"/>
        <v>-5.4742494188521035E-2</v>
      </c>
      <c r="AK58" s="45" t="s">
        <v>295</v>
      </c>
      <c r="AL58">
        <v>26.59</v>
      </c>
      <c r="AM58">
        <v>5.4500999999999999</v>
      </c>
      <c r="AN58" s="39">
        <f t="shared" si="8"/>
        <v>-9.6849220481884154E-3</v>
      </c>
      <c r="AO58" s="41">
        <v>42087</v>
      </c>
      <c r="AP58">
        <v>7.02</v>
      </c>
      <c r="AQ58">
        <v>5.2995999999999999</v>
      </c>
      <c r="AR58" s="18">
        <f t="shared" si="9"/>
        <v>0</v>
      </c>
      <c r="AS58" s="41">
        <v>42087</v>
      </c>
      <c r="AT58">
        <v>5.5</v>
      </c>
      <c r="AU58">
        <v>3.83</v>
      </c>
      <c r="AV58" s="39">
        <f t="shared" si="10"/>
        <v>-7.2061796879050359E-3</v>
      </c>
      <c r="AW58" s="41">
        <v>42087</v>
      </c>
      <c r="AX58">
        <v>12.22</v>
      </c>
      <c r="AY58">
        <v>4.6985999999999999</v>
      </c>
      <c r="AZ58" s="39">
        <f t="shared" si="11"/>
        <v>-1.4514031628843569E-2</v>
      </c>
      <c r="BA58" s="41">
        <v>42087</v>
      </c>
      <c r="BB58">
        <v>6.8</v>
      </c>
      <c r="BC58">
        <v>2.54</v>
      </c>
      <c r="BD58" s="39">
        <f t="shared" si="12"/>
        <v>-2.1571648690292777E-2</v>
      </c>
      <c r="BE58" s="41">
        <v>42087</v>
      </c>
      <c r="BF58">
        <v>10.15</v>
      </c>
      <c r="BG58">
        <v>5.6839000000000004</v>
      </c>
      <c r="BH58" s="39">
        <f t="shared" si="13"/>
        <v>-4.9020466044572874E-3</v>
      </c>
      <c r="BI58" s="41">
        <v>42087</v>
      </c>
      <c r="BJ58">
        <v>1.93</v>
      </c>
      <c r="BK58">
        <v>1.9136</v>
      </c>
      <c r="BL58" s="39">
        <f t="shared" si="14"/>
        <v>-5.1468676891084069E-3</v>
      </c>
      <c r="BM58" s="41">
        <v>42087</v>
      </c>
      <c r="BN58">
        <v>4.79</v>
      </c>
      <c r="BO58">
        <v>1.8873</v>
      </c>
      <c r="BP58" s="46">
        <f t="shared" si="15"/>
        <v>-2.0621827411167592E-3</v>
      </c>
      <c r="BQ58" s="41">
        <v>42087</v>
      </c>
      <c r="BR58">
        <v>7.95</v>
      </c>
      <c r="BS58">
        <v>3.9946999999999999</v>
      </c>
      <c r="BT58" s="18">
        <f t="shared" si="16"/>
        <v>-5.0064760386570257E-3</v>
      </c>
      <c r="BU58" s="41">
        <v>42087</v>
      </c>
      <c r="BV58">
        <v>1.82</v>
      </c>
      <c r="BW58">
        <v>0.85319999999999996</v>
      </c>
      <c r="BX58" s="39">
        <f t="shared" si="17"/>
        <v>0</v>
      </c>
      <c r="BY58" s="41">
        <v>42390</v>
      </c>
      <c r="BZ58">
        <v>9.4700000000000006</v>
      </c>
      <c r="CA58">
        <v>4.0974000000000004</v>
      </c>
      <c r="CB58" s="39">
        <f t="shared" si="2"/>
        <v>4.2400921546041853E-3</v>
      </c>
    </row>
    <row r="59" spans="1:80">
      <c r="A59" s="41">
        <v>42088</v>
      </c>
      <c r="B59">
        <v>9.19</v>
      </c>
      <c r="C59">
        <v>4.6288</v>
      </c>
      <c r="D59" s="34">
        <f t="shared" si="20"/>
        <v>-1.0790280115671573E-3</v>
      </c>
      <c r="E59" s="41">
        <v>42088</v>
      </c>
      <c r="F59">
        <v>5.2</v>
      </c>
      <c r="G59">
        <v>3.1934</v>
      </c>
      <c r="H59" s="39">
        <f t="shared" si="4"/>
        <v>1.9452811244980565E-3</v>
      </c>
      <c r="I59" s="42">
        <v>45001.62533333333</v>
      </c>
      <c r="J59" s="40">
        <v>6.4</v>
      </c>
      <c r="K59" s="40">
        <v>5.7889999999999997</v>
      </c>
      <c r="L59" s="38">
        <f t="shared" si="18"/>
        <v>9.4158674803835017E-3</v>
      </c>
      <c r="M59" s="41">
        <v>42088</v>
      </c>
      <c r="N59">
        <v>10.9</v>
      </c>
      <c r="O59">
        <v>3.911</v>
      </c>
      <c r="P59" s="43">
        <f t="shared" si="5"/>
        <v>0</v>
      </c>
      <c r="Q59" s="41">
        <v>42088</v>
      </c>
      <c r="R59">
        <v>2.8</v>
      </c>
      <c r="S59">
        <v>1.3160000000000001</v>
      </c>
      <c r="T59" s="39">
        <f t="shared" si="6"/>
        <v>2.9411764705882415E-2</v>
      </c>
      <c r="U59" s="42">
        <v>42088.62533333333</v>
      </c>
      <c r="V59" s="44">
        <v>12.5</v>
      </c>
      <c r="W59" s="44">
        <v>6.7919999999999998</v>
      </c>
      <c r="X59" s="43">
        <f t="shared" si="21"/>
        <v>-8.8261253309800342E-4</v>
      </c>
      <c r="Y59" s="42">
        <v>42088.62533333333</v>
      </c>
      <c r="Z59" s="44">
        <v>22</v>
      </c>
      <c r="AA59" s="44">
        <v>12.268000000000001</v>
      </c>
      <c r="AB59" s="43">
        <f t="shared" si="22"/>
        <v>-2.1960146400975392E-3</v>
      </c>
      <c r="AC59" s="42">
        <v>42088.62533333333</v>
      </c>
      <c r="AD59" s="44">
        <v>25.25</v>
      </c>
      <c r="AE59" s="44">
        <v>17.312000000000001</v>
      </c>
      <c r="AF59" s="43">
        <f t="shared" si="23"/>
        <v>0</v>
      </c>
      <c r="AG59" s="41">
        <v>42088</v>
      </c>
      <c r="AH59">
        <v>16.87</v>
      </c>
      <c r="AI59">
        <v>5.9396000000000004</v>
      </c>
      <c r="AJ59" s="39">
        <f t="shared" si="7"/>
        <v>2.8644660732222643E-2</v>
      </c>
      <c r="AK59" s="45" t="s">
        <v>296</v>
      </c>
      <c r="AL59">
        <v>27</v>
      </c>
      <c r="AM59">
        <v>5.5340999999999996</v>
      </c>
      <c r="AN59" s="39">
        <f t="shared" si="8"/>
        <v>1.5412561237408421E-2</v>
      </c>
      <c r="AO59" s="41">
        <v>42088</v>
      </c>
      <c r="AP59">
        <v>7.1</v>
      </c>
      <c r="AQ59">
        <v>5.36</v>
      </c>
      <c r="AR59" s="18">
        <f t="shared" si="9"/>
        <v>1.13970865725716E-2</v>
      </c>
      <c r="AS59" s="41">
        <v>42088</v>
      </c>
      <c r="AT59">
        <v>5.5</v>
      </c>
      <c r="AU59">
        <v>3.83</v>
      </c>
      <c r="AV59" s="39">
        <f t="shared" si="10"/>
        <v>0</v>
      </c>
      <c r="AW59" s="41">
        <v>42088</v>
      </c>
      <c r="AX59">
        <v>12.2</v>
      </c>
      <c r="AY59">
        <v>4.6909000000000001</v>
      </c>
      <c r="AZ59" s="39">
        <f t="shared" si="11"/>
        <v>-1.6387860213680284E-3</v>
      </c>
      <c r="BA59" s="41">
        <v>42088</v>
      </c>
      <c r="BB59">
        <v>6.8</v>
      </c>
      <c r="BC59">
        <v>2.54</v>
      </c>
      <c r="BD59" s="39">
        <f t="shared" si="12"/>
        <v>0</v>
      </c>
      <c r="BE59" s="41">
        <v>42088</v>
      </c>
      <c r="BF59">
        <v>10.199999999999999</v>
      </c>
      <c r="BG59">
        <v>5.7119</v>
      </c>
      <c r="BH59" s="39">
        <f t="shared" si="13"/>
        <v>4.9261950421364874E-3</v>
      </c>
      <c r="BI59" s="41">
        <v>42088</v>
      </c>
      <c r="BJ59">
        <v>1.93</v>
      </c>
      <c r="BK59">
        <v>1.9136</v>
      </c>
      <c r="BL59" s="39">
        <f t="shared" si="14"/>
        <v>0</v>
      </c>
      <c r="BM59" s="41">
        <v>42088</v>
      </c>
      <c r="BN59">
        <v>4.75</v>
      </c>
      <c r="BO59">
        <v>1.8714999999999999</v>
      </c>
      <c r="BP59" s="46">
        <f t="shared" si="15"/>
        <v>-8.3717479997880758E-3</v>
      </c>
      <c r="BQ59" s="41">
        <v>42088</v>
      </c>
      <c r="BR59">
        <v>7.99</v>
      </c>
      <c r="BS59">
        <v>4.0148000000000001</v>
      </c>
      <c r="BT59" s="18">
        <f t="shared" si="16"/>
        <v>5.0316669587203615E-3</v>
      </c>
      <c r="BU59" s="41">
        <v>42088</v>
      </c>
      <c r="BV59">
        <v>1.81</v>
      </c>
      <c r="BW59">
        <v>0.84850000000000003</v>
      </c>
      <c r="BX59" s="39">
        <f t="shared" si="17"/>
        <v>-5.5086732301921314E-3</v>
      </c>
      <c r="BY59" s="41">
        <v>42391</v>
      </c>
      <c r="BZ59">
        <v>9.4700000000000006</v>
      </c>
      <c r="CA59">
        <v>4.0974000000000004</v>
      </c>
      <c r="CB59" s="39">
        <f t="shared" si="2"/>
        <v>0</v>
      </c>
    </row>
    <row r="60" spans="1:80">
      <c r="A60" s="41">
        <v>42089</v>
      </c>
      <c r="B60">
        <v>9.19</v>
      </c>
      <c r="C60">
        <v>4.6288</v>
      </c>
      <c r="D60" s="34">
        <f t="shared" si="20"/>
        <v>0</v>
      </c>
      <c r="E60" s="41">
        <v>42089</v>
      </c>
      <c r="F60">
        <v>5.19</v>
      </c>
      <c r="G60">
        <v>3.1871999999999998</v>
      </c>
      <c r="H60" s="39">
        <f t="shared" si="4"/>
        <v>-1.9415043527275648E-3</v>
      </c>
      <c r="I60" s="42">
        <v>45002.62533333333</v>
      </c>
      <c r="J60" s="40">
        <v>6.4</v>
      </c>
      <c r="K60" s="40">
        <v>5.7889999999999997</v>
      </c>
      <c r="L60" s="38">
        <f t="shared" si="18"/>
        <v>0</v>
      </c>
      <c r="M60" s="41">
        <v>42089</v>
      </c>
      <c r="N60">
        <v>10.9</v>
      </c>
      <c r="O60">
        <v>3.911</v>
      </c>
      <c r="P60" s="43">
        <f t="shared" si="5"/>
        <v>0</v>
      </c>
      <c r="Q60" s="41">
        <v>42089</v>
      </c>
      <c r="R60">
        <v>2.8</v>
      </c>
      <c r="S60">
        <v>1.3160000000000001</v>
      </c>
      <c r="T60" s="39">
        <f t="shared" si="6"/>
        <v>0</v>
      </c>
      <c r="U60" s="42">
        <v>42089.62533333333</v>
      </c>
      <c r="V60" s="44">
        <v>12.65</v>
      </c>
      <c r="W60" s="44">
        <v>6.8739999999999997</v>
      </c>
      <c r="X60" s="43">
        <f t="shared" si="21"/>
        <v>1.2073027090694913E-2</v>
      </c>
      <c r="Y60" s="42">
        <v>42089.62533333333</v>
      </c>
      <c r="Z60" s="44">
        <v>21.99</v>
      </c>
      <c r="AA60" s="44">
        <v>12.262</v>
      </c>
      <c r="AB60" s="43">
        <f t="shared" si="22"/>
        <v>-4.8907727420934358E-4</v>
      </c>
      <c r="AC60" s="42">
        <v>42089.62533333333</v>
      </c>
      <c r="AD60" s="44">
        <v>25.25</v>
      </c>
      <c r="AE60" s="44">
        <v>17.312000000000001</v>
      </c>
      <c r="AF60" s="43">
        <f t="shared" si="23"/>
        <v>0</v>
      </c>
      <c r="AG60" s="41">
        <v>42089</v>
      </c>
      <c r="AH60">
        <v>16.899999999999999</v>
      </c>
      <c r="AI60">
        <v>5.9501999999999997</v>
      </c>
      <c r="AJ60" s="39">
        <f t="shared" si="7"/>
        <v>1.7846319617481439E-3</v>
      </c>
      <c r="AK60" s="45" t="s">
        <v>297</v>
      </c>
      <c r="AL60">
        <v>26.98</v>
      </c>
      <c r="AM60">
        <v>5.53</v>
      </c>
      <c r="AN60" s="39">
        <f t="shared" si="8"/>
        <v>-7.4086120597736341E-4</v>
      </c>
      <c r="AO60" s="41">
        <v>42089</v>
      </c>
      <c r="AP60">
        <v>7</v>
      </c>
      <c r="AQ60">
        <v>5.2845000000000004</v>
      </c>
      <c r="AR60" s="18">
        <f t="shared" si="9"/>
        <v>-1.4085820895522369E-2</v>
      </c>
      <c r="AS60" s="41">
        <v>42089</v>
      </c>
      <c r="AT60">
        <v>5.5</v>
      </c>
      <c r="AU60">
        <v>3.83</v>
      </c>
      <c r="AV60" s="39">
        <f t="shared" si="10"/>
        <v>0</v>
      </c>
      <c r="AW60" s="41">
        <v>42089</v>
      </c>
      <c r="AX60">
        <v>12.19</v>
      </c>
      <c r="AY60">
        <v>4.6871</v>
      </c>
      <c r="AZ60" s="39">
        <f t="shared" si="11"/>
        <v>-8.1007908930056608E-4</v>
      </c>
      <c r="BA60" s="41">
        <v>42089</v>
      </c>
      <c r="BB60">
        <v>6.9</v>
      </c>
      <c r="BC60">
        <v>2.5773000000000001</v>
      </c>
      <c r="BD60" s="39">
        <f t="shared" si="12"/>
        <v>1.4685039370078784E-2</v>
      </c>
      <c r="BE60" s="41">
        <v>42089</v>
      </c>
      <c r="BF60">
        <v>10.210000000000001</v>
      </c>
      <c r="BG60">
        <v>5.7173999999999996</v>
      </c>
      <c r="BH60" s="39">
        <f t="shared" si="13"/>
        <v>9.6290201158977164E-4</v>
      </c>
      <c r="BI60" s="41">
        <v>42089</v>
      </c>
      <c r="BJ60">
        <v>1.92</v>
      </c>
      <c r="BK60">
        <v>1.9036999999999999</v>
      </c>
      <c r="BL60" s="39">
        <f t="shared" si="14"/>
        <v>-5.1734949832776024E-3</v>
      </c>
      <c r="BM60" s="41">
        <v>42089</v>
      </c>
      <c r="BN60">
        <v>4.75</v>
      </c>
      <c r="BO60">
        <v>1.8714999999999999</v>
      </c>
      <c r="BP60" s="46">
        <f t="shared" si="15"/>
        <v>0</v>
      </c>
      <c r="BQ60" s="41">
        <v>42089</v>
      </c>
      <c r="BR60">
        <v>7.87</v>
      </c>
      <c r="BS60">
        <v>3.9544999999999999</v>
      </c>
      <c r="BT60" s="18">
        <f t="shared" si="16"/>
        <v>-1.5019428115970967E-2</v>
      </c>
      <c r="BU60" s="41">
        <v>42089</v>
      </c>
      <c r="BV60">
        <v>1.82</v>
      </c>
      <c r="BW60">
        <v>0.85319999999999996</v>
      </c>
      <c r="BX60" s="39">
        <f t="shared" si="17"/>
        <v>5.5391868002356232E-3</v>
      </c>
      <c r="BY60" s="41">
        <v>42394</v>
      </c>
      <c r="BZ60">
        <v>9.44</v>
      </c>
      <c r="CA60">
        <v>4.0845000000000002</v>
      </c>
      <c r="CB60" s="39">
        <f t="shared" si="2"/>
        <v>-3.148337970420299E-3</v>
      </c>
    </row>
    <row r="61" spans="1:80">
      <c r="A61" s="41">
        <v>42090</v>
      </c>
      <c r="B61">
        <v>9.2899999999999991</v>
      </c>
      <c r="C61">
        <v>4.6791</v>
      </c>
      <c r="D61" s="34">
        <f t="shared" si="20"/>
        <v>1.0866747321119948E-2</v>
      </c>
      <c r="E61" s="41">
        <v>42090</v>
      </c>
      <c r="F61">
        <v>5.19</v>
      </c>
      <c r="G61">
        <v>3.1871999999999998</v>
      </c>
      <c r="H61" s="39">
        <f t="shared" si="4"/>
        <v>0</v>
      </c>
      <c r="I61" s="42">
        <v>45006.62533333333</v>
      </c>
      <c r="J61" s="40">
        <v>6.35</v>
      </c>
      <c r="K61" s="40">
        <v>5.7439999999999998</v>
      </c>
      <c r="L61" s="38">
        <f t="shared" si="18"/>
        <v>-7.773363275177048E-3</v>
      </c>
      <c r="M61" s="41">
        <v>42090</v>
      </c>
      <c r="N61">
        <v>10.9</v>
      </c>
      <c r="O61">
        <v>3.911</v>
      </c>
      <c r="P61" s="43">
        <f t="shared" si="5"/>
        <v>0</v>
      </c>
      <c r="Q61" s="41">
        <v>42090</v>
      </c>
      <c r="R61">
        <v>2.81</v>
      </c>
      <c r="S61">
        <v>1.3207</v>
      </c>
      <c r="T61" s="39">
        <f t="shared" si="6"/>
        <v>3.5714285714285154E-3</v>
      </c>
      <c r="U61" s="42">
        <v>42090.62533333333</v>
      </c>
      <c r="V61" s="44">
        <v>12.66</v>
      </c>
      <c r="W61" s="44">
        <v>6.8789999999999996</v>
      </c>
      <c r="X61" s="43">
        <f t="shared" si="21"/>
        <v>7.2737852778584431E-4</v>
      </c>
      <c r="Y61" s="42">
        <v>42090.62533333333</v>
      </c>
      <c r="Z61" s="44">
        <v>22.47</v>
      </c>
      <c r="AA61" s="44">
        <v>12.53</v>
      </c>
      <c r="AB61" s="43">
        <f t="shared" si="22"/>
        <v>2.1856140923177204E-2</v>
      </c>
      <c r="AC61" s="42">
        <v>42090.62533333333</v>
      </c>
      <c r="AD61" s="44">
        <v>25.25</v>
      </c>
      <c r="AE61" s="44">
        <v>17.312000000000001</v>
      </c>
      <c r="AF61" s="43">
        <f t="shared" si="23"/>
        <v>0</v>
      </c>
      <c r="AG61" s="41">
        <v>42090</v>
      </c>
      <c r="AH61">
        <v>16.89</v>
      </c>
      <c r="AI61">
        <v>5.9466999999999999</v>
      </c>
      <c r="AJ61" s="39">
        <f t="shared" si="7"/>
        <v>-5.8821552216729465E-4</v>
      </c>
      <c r="AK61" s="45" t="s">
        <v>298</v>
      </c>
      <c r="AL61">
        <v>26.95</v>
      </c>
      <c r="AM61">
        <v>5.5239000000000003</v>
      </c>
      <c r="AN61" s="39">
        <f t="shared" si="8"/>
        <v>-1.1030741410488236E-3</v>
      </c>
      <c r="AO61" s="41">
        <v>42090</v>
      </c>
      <c r="AP61">
        <v>7</v>
      </c>
      <c r="AQ61">
        <v>5.2845000000000004</v>
      </c>
      <c r="AR61" s="18">
        <f t="shared" si="9"/>
        <v>0</v>
      </c>
      <c r="AS61" s="41">
        <v>42090</v>
      </c>
      <c r="AT61">
        <v>5.5</v>
      </c>
      <c r="AU61">
        <v>3.83</v>
      </c>
      <c r="AV61" s="39">
        <f t="shared" si="10"/>
        <v>0</v>
      </c>
      <c r="AW61" s="41">
        <v>42090</v>
      </c>
      <c r="AX61">
        <v>12.4</v>
      </c>
      <c r="AY61">
        <v>4.7678000000000003</v>
      </c>
      <c r="AZ61" s="39">
        <f t="shared" si="11"/>
        <v>1.7217469224040497E-2</v>
      </c>
      <c r="BA61" s="41">
        <v>42090</v>
      </c>
      <c r="BB61">
        <v>7.12</v>
      </c>
      <c r="BC61">
        <v>2.6595</v>
      </c>
      <c r="BD61" s="39">
        <f t="shared" si="12"/>
        <v>3.1893842393202122E-2</v>
      </c>
      <c r="BE61" s="41">
        <v>42090</v>
      </c>
      <c r="BF61">
        <v>10.25</v>
      </c>
      <c r="BG61">
        <v>5.7397999999999998</v>
      </c>
      <c r="BH61" s="39">
        <f t="shared" si="13"/>
        <v>3.9178647637038164E-3</v>
      </c>
      <c r="BI61" s="41">
        <v>42090</v>
      </c>
      <c r="BJ61">
        <v>1.92</v>
      </c>
      <c r="BK61">
        <v>1.9036999999999999</v>
      </c>
      <c r="BL61" s="39">
        <f t="shared" si="14"/>
        <v>0</v>
      </c>
      <c r="BM61" s="41">
        <v>42090</v>
      </c>
      <c r="BN61">
        <v>4.75</v>
      </c>
      <c r="BO61">
        <v>1.8714999999999999</v>
      </c>
      <c r="BP61" s="46">
        <f t="shared" si="15"/>
        <v>0</v>
      </c>
      <c r="BQ61" s="41">
        <v>42090</v>
      </c>
      <c r="BR61">
        <v>7.85</v>
      </c>
      <c r="BS61">
        <v>3.9445000000000001</v>
      </c>
      <c r="BT61" s="18">
        <f t="shared" si="16"/>
        <v>-2.5287646984447558E-3</v>
      </c>
      <c r="BU61" s="41">
        <v>42090</v>
      </c>
      <c r="BV61">
        <v>1.82</v>
      </c>
      <c r="BW61">
        <v>0.85319999999999996</v>
      </c>
      <c r="BX61" s="39">
        <f t="shared" si="17"/>
        <v>0</v>
      </c>
      <c r="BY61" s="41">
        <v>42395</v>
      </c>
      <c r="BZ61">
        <v>9.3000000000000007</v>
      </c>
      <c r="CA61">
        <v>4.0239000000000003</v>
      </c>
      <c r="CB61" s="39">
        <f t="shared" si="2"/>
        <v>-1.4836577304443625E-2</v>
      </c>
    </row>
    <row r="62" spans="1:80">
      <c r="A62" s="41">
        <v>42093</v>
      </c>
      <c r="B62">
        <v>9.49</v>
      </c>
      <c r="C62">
        <v>4.7798999999999996</v>
      </c>
      <c r="D62" s="34">
        <f t="shared" si="20"/>
        <v>2.1542604346989711E-2</v>
      </c>
      <c r="E62" s="41">
        <v>42093</v>
      </c>
      <c r="F62">
        <v>5.19</v>
      </c>
      <c r="G62">
        <v>3.1871999999999998</v>
      </c>
      <c r="H62" s="39">
        <f t="shared" si="4"/>
        <v>0</v>
      </c>
      <c r="I62" s="42">
        <v>45007.62533333333</v>
      </c>
      <c r="J62" s="40">
        <v>6.35</v>
      </c>
      <c r="K62" s="40">
        <v>5.7439999999999998</v>
      </c>
      <c r="L62" s="38">
        <f t="shared" si="18"/>
        <v>0</v>
      </c>
      <c r="M62" s="41">
        <v>42093</v>
      </c>
      <c r="N62">
        <v>10.92</v>
      </c>
      <c r="O62">
        <v>3.9180999999999999</v>
      </c>
      <c r="P62" s="43">
        <f t="shared" si="5"/>
        <v>1.8153924827409573E-3</v>
      </c>
      <c r="Q62" s="41">
        <v>42093</v>
      </c>
      <c r="R62">
        <v>2.84</v>
      </c>
      <c r="S62">
        <v>1.3348</v>
      </c>
      <c r="T62" s="39">
        <f t="shared" si="6"/>
        <v>1.0676156583629895E-2</v>
      </c>
      <c r="U62" s="42">
        <v>42093.62533333333</v>
      </c>
      <c r="V62" s="44">
        <v>12.66</v>
      </c>
      <c r="W62" s="44">
        <v>6.8789999999999996</v>
      </c>
      <c r="X62" s="43">
        <f t="shared" si="21"/>
        <v>0</v>
      </c>
      <c r="Y62" s="42">
        <v>42093.62533333333</v>
      </c>
      <c r="Z62" s="44">
        <v>22</v>
      </c>
      <c r="AA62" s="44">
        <v>12.268000000000001</v>
      </c>
      <c r="AB62" s="43">
        <f t="shared" si="22"/>
        <v>-2.0909816440542593E-2</v>
      </c>
      <c r="AC62" s="42">
        <v>42093.62533333333</v>
      </c>
      <c r="AD62" s="44">
        <v>25.25</v>
      </c>
      <c r="AE62" s="44">
        <v>17.312000000000001</v>
      </c>
      <c r="AF62" s="43">
        <f t="shared" si="23"/>
        <v>0</v>
      </c>
      <c r="AG62" s="41">
        <v>42093</v>
      </c>
      <c r="AH62">
        <v>17.059999999999999</v>
      </c>
      <c r="AI62">
        <v>6.0065</v>
      </c>
      <c r="AJ62" s="39">
        <f t="shared" si="7"/>
        <v>1.0055997443960529E-2</v>
      </c>
      <c r="AK62" s="45" t="s">
        <v>299</v>
      </c>
      <c r="AL62">
        <v>26.86</v>
      </c>
      <c r="AM62">
        <v>5.5053999999999998</v>
      </c>
      <c r="AN62" s="39">
        <f t="shared" si="8"/>
        <v>-3.3490830753634938E-3</v>
      </c>
      <c r="AO62" s="41">
        <v>42093</v>
      </c>
      <c r="AP62">
        <v>6.95</v>
      </c>
      <c r="AQ62">
        <v>5.2468000000000004</v>
      </c>
      <c r="AR62" s="18">
        <f t="shared" si="9"/>
        <v>-7.1340713407134189E-3</v>
      </c>
      <c r="AS62" s="41">
        <v>42093</v>
      </c>
      <c r="AT62">
        <v>5.5</v>
      </c>
      <c r="AU62">
        <v>3.83</v>
      </c>
      <c r="AV62" s="39">
        <f t="shared" si="10"/>
        <v>0</v>
      </c>
      <c r="AW62" s="41">
        <v>42093</v>
      </c>
      <c r="AX62">
        <v>12.03</v>
      </c>
      <c r="AY62">
        <v>4.6256000000000004</v>
      </c>
      <c r="AZ62" s="39">
        <f t="shared" si="11"/>
        <v>-2.9825076555224605E-2</v>
      </c>
      <c r="BA62" s="41">
        <v>42093</v>
      </c>
      <c r="BB62">
        <v>7.12</v>
      </c>
      <c r="BC62">
        <v>2.6595</v>
      </c>
      <c r="BD62" s="39">
        <f t="shared" si="12"/>
        <v>0</v>
      </c>
      <c r="BE62" s="41">
        <v>42093</v>
      </c>
      <c r="BF62">
        <v>10.4</v>
      </c>
      <c r="BG62">
        <v>5.8238000000000003</v>
      </c>
      <c r="BH62" s="39">
        <f t="shared" si="13"/>
        <v>1.4634656259800084E-2</v>
      </c>
      <c r="BI62" s="41">
        <v>42093</v>
      </c>
      <c r="BJ62">
        <v>1.95</v>
      </c>
      <c r="BK62">
        <v>1.9334</v>
      </c>
      <c r="BL62" s="39">
        <f t="shared" si="14"/>
        <v>1.5601197667699775E-2</v>
      </c>
      <c r="BM62" s="41">
        <v>42093</v>
      </c>
      <c r="BN62">
        <v>4.87</v>
      </c>
      <c r="BO62">
        <v>1.9188000000000001</v>
      </c>
      <c r="BP62" s="46">
        <f t="shared" si="15"/>
        <v>2.5273844509751602E-2</v>
      </c>
      <c r="BQ62" s="41">
        <v>42093</v>
      </c>
      <c r="BR62">
        <v>7.9</v>
      </c>
      <c r="BS62">
        <v>3.9695999999999998</v>
      </c>
      <c r="BT62" s="18">
        <f t="shared" si="16"/>
        <v>6.3632906578779767E-3</v>
      </c>
      <c r="BU62" s="41">
        <v>42093</v>
      </c>
      <c r="BV62">
        <v>1.82</v>
      </c>
      <c r="BW62">
        <v>0.85319999999999996</v>
      </c>
      <c r="BX62" s="39">
        <f t="shared" si="17"/>
        <v>0</v>
      </c>
      <c r="BY62" s="41">
        <v>42396</v>
      </c>
      <c r="BZ62">
        <v>9.3000000000000007</v>
      </c>
      <c r="CA62">
        <v>4.0239000000000003</v>
      </c>
      <c r="CB62" s="39">
        <f t="shared" si="2"/>
        <v>0</v>
      </c>
    </row>
    <row r="63" spans="1:80">
      <c r="A63" s="41">
        <v>42094</v>
      </c>
      <c r="B63">
        <v>9.49</v>
      </c>
      <c r="C63">
        <v>4.7798999999999996</v>
      </c>
      <c r="D63" s="34">
        <f t="shared" si="20"/>
        <v>0</v>
      </c>
      <c r="E63" s="41">
        <v>42094</v>
      </c>
      <c r="F63">
        <v>5.2</v>
      </c>
      <c r="G63">
        <v>3.1934</v>
      </c>
      <c r="H63" s="39">
        <f t="shared" si="4"/>
        <v>1.9452811244980565E-3</v>
      </c>
      <c r="I63" s="42">
        <v>45008.62533333333</v>
      </c>
      <c r="J63" s="40">
        <v>6.34</v>
      </c>
      <c r="K63" s="40">
        <v>5.7350000000000003</v>
      </c>
      <c r="L63" s="38">
        <f t="shared" si="18"/>
        <v>-1.5668523676879271E-3</v>
      </c>
      <c r="M63" s="41">
        <v>42094</v>
      </c>
      <c r="N63">
        <v>10.88</v>
      </c>
      <c r="O63">
        <v>3.9037999999999999</v>
      </c>
      <c r="P63" s="43">
        <f t="shared" si="5"/>
        <v>-3.6497281845792552E-3</v>
      </c>
      <c r="Q63" s="41">
        <v>42094</v>
      </c>
      <c r="R63">
        <v>2.8</v>
      </c>
      <c r="S63">
        <v>1.3160000000000001</v>
      </c>
      <c r="T63" s="39">
        <f t="shared" si="6"/>
        <v>-1.4084507042253468E-2</v>
      </c>
      <c r="U63" s="42">
        <v>42094.62533333333</v>
      </c>
      <c r="V63" s="44">
        <v>12.4</v>
      </c>
      <c r="W63" s="44">
        <v>6.7380000000000004</v>
      </c>
      <c r="X63" s="43">
        <f t="shared" si="21"/>
        <v>-2.0497165285651858E-2</v>
      </c>
      <c r="Y63" s="42">
        <v>42094.62533333333</v>
      </c>
      <c r="Z63" s="44">
        <v>22</v>
      </c>
      <c r="AA63" s="44">
        <v>12.268000000000001</v>
      </c>
      <c r="AB63" s="43">
        <f t="shared" si="22"/>
        <v>0</v>
      </c>
      <c r="AC63" s="42">
        <v>42094.62533333333</v>
      </c>
      <c r="AD63" s="44">
        <v>26</v>
      </c>
      <c r="AE63" s="44">
        <v>17.826000000000001</v>
      </c>
      <c r="AF63" s="43">
        <f t="shared" si="23"/>
        <v>2.9690388170055412E-2</v>
      </c>
      <c r="AG63" s="41">
        <v>42094</v>
      </c>
      <c r="AH63">
        <v>17.059999999999999</v>
      </c>
      <c r="AI63">
        <v>6.0065</v>
      </c>
      <c r="AJ63" s="39">
        <f t="shared" si="7"/>
        <v>0</v>
      </c>
      <c r="AK63" s="45" t="s">
        <v>300</v>
      </c>
      <c r="AL63">
        <v>27</v>
      </c>
      <c r="AM63">
        <v>5.5340999999999996</v>
      </c>
      <c r="AN63" s="39">
        <f t="shared" si="8"/>
        <v>5.213063537617562E-3</v>
      </c>
      <c r="AO63" s="41">
        <v>42094</v>
      </c>
      <c r="AP63">
        <v>6.94</v>
      </c>
      <c r="AQ63">
        <v>5.2392000000000003</v>
      </c>
      <c r="AR63" s="18">
        <f t="shared" si="9"/>
        <v>-1.4485019440420924E-3</v>
      </c>
      <c r="AS63" s="41">
        <v>42094</v>
      </c>
      <c r="AT63">
        <v>5.4</v>
      </c>
      <c r="AU63">
        <v>3.7603</v>
      </c>
      <c r="AV63" s="39">
        <f t="shared" si="10"/>
        <v>-1.8198433420365558E-2</v>
      </c>
      <c r="AW63" s="41">
        <v>42094</v>
      </c>
      <c r="AX63">
        <v>11.8</v>
      </c>
      <c r="AY63">
        <v>4.5370999999999997</v>
      </c>
      <c r="AZ63" s="39">
        <f t="shared" si="11"/>
        <v>-1.9132653061224636E-2</v>
      </c>
      <c r="BA63" s="41">
        <v>42094</v>
      </c>
      <c r="BB63">
        <v>7.15</v>
      </c>
      <c r="BC63">
        <v>2.6707000000000001</v>
      </c>
      <c r="BD63" s="39">
        <f t="shared" si="12"/>
        <v>4.2113179169017108E-3</v>
      </c>
      <c r="BE63" s="41">
        <v>42094</v>
      </c>
      <c r="BF63">
        <v>10.35</v>
      </c>
      <c r="BG63">
        <v>5.7957999999999998</v>
      </c>
      <c r="BH63" s="39">
        <f t="shared" si="13"/>
        <v>-4.8078574126859553E-3</v>
      </c>
      <c r="BI63" s="41">
        <v>42094</v>
      </c>
      <c r="BJ63">
        <v>1.91</v>
      </c>
      <c r="BK63">
        <v>1.8937999999999999</v>
      </c>
      <c r="BL63" s="39">
        <f t="shared" si="14"/>
        <v>-2.0482052343022694E-2</v>
      </c>
      <c r="BM63" s="41">
        <v>42094</v>
      </c>
      <c r="BN63">
        <v>4.8</v>
      </c>
      <c r="BO63">
        <v>1.8912</v>
      </c>
      <c r="BP63" s="46">
        <f t="shared" si="15"/>
        <v>-1.4383989993746127E-2</v>
      </c>
      <c r="BQ63" s="41">
        <v>42094</v>
      </c>
      <c r="BR63">
        <v>7.85</v>
      </c>
      <c r="BS63">
        <v>3.9445000000000001</v>
      </c>
      <c r="BT63" s="18">
        <f t="shared" si="16"/>
        <v>-6.323055219669407E-3</v>
      </c>
      <c r="BU63" s="41">
        <v>42094</v>
      </c>
      <c r="BV63">
        <v>1.82</v>
      </c>
      <c r="BW63">
        <v>0.85319999999999996</v>
      </c>
      <c r="BX63" s="39">
        <f t="shared" si="17"/>
        <v>0</v>
      </c>
      <c r="BY63" s="41">
        <v>42397</v>
      </c>
      <c r="BZ63">
        <v>9.2899999999999991</v>
      </c>
      <c r="CA63">
        <v>4.0195999999999996</v>
      </c>
      <c r="CB63" s="39">
        <f t="shared" si="2"/>
        <v>-1.0686150252244429E-3</v>
      </c>
    </row>
    <row r="64" spans="1:80">
      <c r="A64" s="41">
        <v>42095</v>
      </c>
      <c r="B64">
        <v>9.4600000000000009</v>
      </c>
      <c r="C64">
        <v>4.7648000000000001</v>
      </c>
      <c r="D64" s="34">
        <f t="shared" si="20"/>
        <v>-3.15906190506066E-3</v>
      </c>
      <c r="E64" s="41">
        <v>42095</v>
      </c>
      <c r="F64">
        <v>5.14</v>
      </c>
      <c r="G64">
        <v>3.1564999999999999</v>
      </c>
      <c r="H64" s="39">
        <f t="shared" si="4"/>
        <v>-1.1555082357362108E-2</v>
      </c>
      <c r="I64" s="42">
        <v>45009.62533333333</v>
      </c>
      <c r="J64" s="40">
        <v>6.34</v>
      </c>
      <c r="K64" s="40">
        <v>5.7350000000000003</v>
      </c>
      <c r="L64" s="38">
        <f t="shared" si="18"/>
        <v>0</v>
      </c>
      <c r="M64" s="41">
        <v>42095</v>
      </c>
      <c r="N64">
        <v>10.89</v>
      </c>
      <c r="O64">
        <v>3.9074</v>
      </c>
      <c r="P64" s="43">
        <f t="shared" si="5"/>
        <v>9.2217839028639983E-4</v>
      </c>
      <c r="Q64" s="41">
        <v>42095</v>
      </c>
      <c r="R64">
        <v>2.78</v>
      </c>
      <c r="S64">
        <v>1.3066</v>
      </c>
      <c r="T64" s="39">
        <f t="shared" si="6"/>
        <v>-7.1428571428571999E-3</v>
      </c>
      <c r="U64" s="42">
        <v>42095.62533333333</v>
      </c>
      <c r="V64" s="44">
        <v>12.4</v>
      </c>
      <c r="W64" s="44">
        <v>6.7380000000000004</v>
      </c>
      <c r="X64" s="43">
        <f t="shared" si="21"/>
        <v>0</v>
      </c>
      <c r="Y64" s="42">
        <v>42095.62533333333</v>
      </c>
      <c r="Z64" s="44">
        <v>22</v>
      </c>
      <c r="AA64" s="44">
        <v>12.268000000000001</v>
      </c>
      <c r="AB64" s="43">
        <f t="shared" si="22"/>
        <v>0</v>
      </c>
      <c r="AC64" s="42">
        <v>42095.62533333333</v>
      </c>
      <c r="AD64" s="44">
        <v>25.3</v>
      </c>
      <c r="AE64" s="44">
        <v>17.346</v>
      </c>
      <c r="AF64" s="43">
        <f t="shared" si="23"/>
        <v>-2.6926960619320116E-2</v>
      </c>
      <c r="AG64" s="41">
        <v>42095</v>
      </c>
      <c r="AH64">
        <v>17.09</v>
      </c>
      <c r="AI64">
        <v>6.0171000000000001</v>
      </c>
      <c r="AJ64" s="39">
        <f t="shared" si="7"/>
        <v>1.7647548489137044E-3</v>
      </c>
      <c r="AK64" s="45">
        <v>42008</v>
      </c>
      <c r="AL64">
        <v>27.3</v>
      </c>
      <c r="AM64">
        <v>5.5956000000000001</v>
      </c>
      <c r="AN64" s="39">
        <f t="shared" si="8"/>
        <v>1.1112918089662376E-2</v>
      </c>
      <c r="AO64" s="41">
        <v>42095</v>
      </c>
      <c r="AP64">
        <v>7</v>
      </c>
      <c r="AQ64">
        <v>5.2845000000000004</v>
      </c>
      <c r="AR64" s="18">
        <f t="shared" si="9"/>
        <v>8.6463582226294303E-3</v>
      </c>
      <c r="AS64" s="41">
        <v>42095</v>
      </c>
      <c r="AT64">
        <v>5.35</v>
      </c>
      <c r="AU64">
        <v>3.7254999999999998</v>
      </c>
      <c r="AV64" s="39">
        <f t="shared" si="10"/>
        <v>-9.254580751535825E-3</v>
      </c>
      <c r="AW64" s="41">
        <v>42095</v>
      </c>
      <c r="AX64">
        <v>12</v>
      </c>
      <c r="AY64">
        <v>4.6139999999999999</v>
      </c>
      <c r="AZ64" s="39">
        <f t="shared" si="11"/>
        <v>1.6949152542372923E-2</v>
      </c>
      <c r="BA64" s="41">
        <v>42095</v>
      </c>
      <c r="BB64">
        <v>7.15</v>
      </c>
      <c r="BC64">
        <v>2.6707000000000001</v>
      </c>
      <c r="BD64" s="39">
        <f t="shared" si="12"/>
        <v>0</v>
      </c>
      <c r="BE64" s="41">
        <v>42095</v>
      </c>
      <c r="BF64">
        <v>10.4</v>
      </c>
      <c r="BG64">
        <v>5.8238000000000003</v>
      </c>
      <c r="BH64" s="39">
        <f t="shared" si="13"/>
        <v>4.8310845784879514E-3</v>
      </c>
      <c r="BI64" s="41">
        <v>42095</v>
      </c>
      <c r="BJ64">
        <v>1.91</v>
      </c>
      <c r="BK64">
        <v>1.8937999999999999</v>
      </c>
      <c r="BL64" s="39">
        <f t="shared" si="14"/>
        <v>0</v>
      </c>
      <c r="BM64" s="41">
        <v>42095</v>
      </c>
      <c r="BN64">
        <v>4.8</v>
      </c>
      <c r="BO64">
        <v>1.8912</v>
      </c>
      <c r="BP64" s="46">
        <f t="shared" si="15"/>
        <v>0</v>
      </c>
      <c r="BQ64" s="41">
        <v>42095</v>
      </c>
      <c r="BR64">
        <v>7.85</v>
      </c>
      <c r="BS64">
        <v>3.9445000000000001</v>
      </c>
      <c r="BT64" s="18">
        <f t="shared" si="16"/>
        <v>0</v>
      </c>
      <c r="BU64" s="41">
        <v>42095</v>
      </c>
      <c r="BV64">
        <v>1.82</v>
      </c>
      <c r="BW64">
        <v>0.85319999999999996</v>
      </c>
      <c r="BX64" s="39">
        <f t="shared" si="17"/>
        <v>0</v>
      </c>
      <c r="BY64" s="41">
        <v>42398</v>
      </c>
      <c r="BZ64">
        <v>9.67</v>
      </c>
      <c r="CA64">
        <v>4.1840000000000002</v>
      </c>
      <c r="CB64" s="39">
        <f t="shared" si="2"/>
        <v>4.0899591999204038E-2</v>
      </c>
    </row>
    <row r="65" spans="1:80">
      <c r="A65" s="41">
        <v>42096</v>
      </c>
      <c r="B65">
        <v>9.4499999999999993</v>
      </c>
      <c r="C65">
        <v>4.7596999999999996</v>
      </c>
      <c r="D65" s="34">
        <f t="shared" si="20"/>
        <v>-1.0703492276696921E-3</v>
      </c>
      <c r="E65" s="41">
        <v>42096</v>
      </c>
      <c r="F65">
        <v>5.18</v>
      </c>
      <c r="G65">
        <v>3.1810999999999998</v>
      </c>
      <c r="H65" s="39">
        <f t="shared" si="4"/>
        <v>7.7934421035957407E-3</v>
      </c>
      <c r="I65" s="42">
        <v>45012.62533333333</v>
      </c>
      <c r="J65" s="40">
        <v>6.3</v>
      </c>
      <c r="K65" s="40">
        <v>5.6989999999999998</v>
      </c>
      <c r="L65" s="38">
        <f t="shared" si="18"/>
        <v>-6.2772449869224886E-3</v>
      </c>
      <c r="M65" s="41">
        <v>42096</v>
      </c>
      <c r="N65">
        <v>10.88</v>
      </c>
      <c r="O65">
        <v>3.9037999999999999</v>
      </c>
      <c r="P65" s="43">
        <f t="shared" si="5"/>
        <v>-9.2132876081282887E-4</v>
      </c>
      <c r="Q65" s="41">
        <v>42096</v>
      </c>
      <c r="R65">
        <v>2.85</v>
      </c>
      <c r="S65">
        <v>1.3394999999999999</v>
      </c>
      <c r="T65" s="39">
        <f t="shared" si="6"/>
        <v>2.5179856115107861E-2</v>
      </c>
      <c r="U65" s="42">
        <v>42096.62533333333</v>
      </c>
      <c r="V65" s="44">
        <v>12.4</v>
      </c>
      <c r="W65" s="44">
        <v>6.7380000000000004</v>
      </c>
      <c r="X65" s="43">
        <f t="shared" si="21"/>
        <v>0</v>
      </c>
      <c r="Y65" s="42">
        <v>42096.62533333333</v>
      </c>
      <c r="Z65" s="44">
        <v>21.5</v>
      </c>
      <c r="AA65" s="44">
        <v>11.989000000000001</v>
      </c>
      <c r="AB65" s="43">
        <f t="shared" si="22"/>
        <v>-2.2742093250733609E-2</v>
      </c>
      <c r="AC65" s="42">
        <v>42096.62533333333</v>
      </c>
      <c r="AD65" s="44">
        <v>25.3</v>
      </c>
      <c r="AE65" s="44">
        <v>17.346</v>
      </c>
      <c r="AF65" s="43">
        <f t="shared" si="23"/>
        <v>0</v>
      </c>
      <c r="AG65" s="41">
        <v>42096</v>
      </c>
      <c r="AH65">
        <v>17.09</v>
      </c>
      <c r="AI65">
        <v>6.0171000000000001</v>
      </c>
      <c r="AJ65" s="39">
        <f t="shared" si="7"/>
        <v>0</v>
      </c>
      <c r="AK65" s="45">
        <v>42039</v>
      </c>
      <c r="AL65">
        <v>28</v>
      </c>
      <c r="AM65">
        <v>5.7390999999999996</v>
      </c>
      <c r="AN65" s="39">
        <f t="shared" si="8"/>
        <v>2.564514976052604E-2</v>
      </c>
      <c r="AO65" s="41">
        <v>42096</v>
      </c>
      <c r="AP65">
        <v>6.99</v>
      </c>
      <c r="AQ65">
        <v>5.2770000000000001</v>
      </c>
      <c r="AR65" s="18">
        <f t="shared" si="9"/>
        <v>-1.4192449616804398E-3</v>
      </c>
      <c r="AS65" s="41">
        <v>42096</v>
      </c>
      <c r="AT65">
        <v>5.35</v>
      </c>
      <c r="AU65">
        <v>3.7254999999999998</v>
      </c>
      <c r="AV65" s="39">
        <f t="shared" si="10"/>
        <v>0</v>
      </c>
      <c r="AW65" s="41">
        <v>42096</v>
      </c>
      <c r="AX65">
        <v>12.36</v>
      </c>
      <c r="AY65">
        <v>4.7523999999999997</v>
      </c>
      <c r="AZ65" s="39">
        <f t="shared" si="11"/>
        <v>2.9995665366276521E-2</v>
      </c>
      <c r="BA65" s="41">
        <v>42096</v>
      </c>
      <c r="BB65">
        <v>7.15</v>
      </c>
      <c r="BC65">
        <v>2.6707000000000001</v>
      </c>
      <c r="BD65" s="39">
        <f t="shared" si="12"/>
        <v>0</v>
      </c>
      <c r="BE65" s="41">
        <v>42096</v>
      </c>
      <c r="BF65">
        <v>10.4</v>
      </c>
      <c r="BG65">
        <v>5.8238000000000003</v>
      </c>
      <c r="BH65" s="39">
        <f t="shared" si="13"/>
        <v>0</v>
      </c>
      <c r="BI65" s="41">
        <v>42096</v>
      </c>
      <c r="BJ65">
        <v>1.92</v>
      </c>
      <c r="BK65">
        <v>1.9036999999999999</v>
      </c>
      <c r="BL65" s="39">
        <f t="shared" si="14"/>
        <v>5.2275847502376285E-3</v>
      </c>
      <c r="BM65" s="41">
        <v>42096</v>
      </c>
      <c r="BN65">
        <v>4.75</v>
      </c>
      <c r="BO65">
        <v>1.8714999999999999</v>
      </c>
      <c r="BP65" s="46">
        <f t="shared" si="15"/>
        <v>-1.0416666666666694E-2</v>
      </c>
      <c r="BQ65" s="41">
        <v>42096</v>
      </c>
      <c r="BR65">
        <v>7.9</v>
      </c>
      <c r="BS65">
        <v>3.9695999999999998</v>
      </c>
      <c r="BT65" s="18">
        <f t="shared" si="16"/>
        <v>6.3632906578779767E-3</v>
      </c>
      <c r="BU65" s="41">
        <v>42096</v>
      </c>
      <c r="BV65">
        <v>1.82</v>
      </c>
      <c r="BW65">
        <v>0.85319999999999996</v>
      </c>
      <c r="BX65" s="39">
        <f t="shared" si="17"/>
        <v>0</v>
      </c>
      <c r="BY65" s="41">
        <v>42401</v>
      </c>
      <c r="BZ65">
        <v>9.51</v>
      </c>
      <c r="CA65">
        <v>4.1147999999999998</v>
      </c>
      <c r="CB65" s="39">
        <f t="shared" si="2"/>
        <v>-1.6539196940726666E-2</v>
      </c>
    </row>
    <row r="66" spans="1:80">
      <c r="A66" s="41">
        <v>42097</v>
      </c>
      <c r="B66">
        <v>9.48</v>
      </c>
      <c r="C66">
        <v>4.7747999999999999</v>
      </c>
      <c r="D66" s="34">
        <f t="shared" si="20"/>
        <v>3.1724688530790461E-3</v>
      </c>
      <c r="E66" s="41">
        <v>42097</v>
      </c>
      <c r="F66">
        <v>5.2</v>
      </c>
      <c r="G66">
        <v>3.1934</v>
      </c>
      <c r="H66" s="39">
        <f t="shared" si="4"/>
        <v>3.866587029643897E-3</v>
      </c>
      <c r="I66" s="42">
        <v>45013.62533333333</v>
      </c>
      <c r="J66" s="40">
        <v>6.27</v>
      </c>
      <c r="K66" s="40">
        <v>5.6719999999999997</v>
      </c>
      <c r="L66" s="38">
        <f t="shared" si="18"/>
        <v>-4.7376732760133593E-3</v>
      </c>
      <c r="M66" s="41">
        <v>42097</v>
      </c>
      <c r="N66">
        <v>10.89</v>
      </c>
      <c r="O66">
        <v>3.9074</v>
      </c>
      <c r="P66" s="43">
        <f t="shared" si="5"/>
        <v>9.2217839028639983E-4</v>
      </c>
      <c r="Q66" s="41">
        <v>42097</v>
      </c>
      <c r="R66">
        <v>2.81</v>
      </c>
      <c r="S66">
        <v>1.3207</v>
      </c>
      <c r="T66" s="39">
        <f t="shared" si="6"/>
        <v>-1.4035087719298192E-2</v>
      </c>
      <c r="U66" s="42">
        <v>42097.62533333333</v>
      </c>
      <c r="V66" s="44">
        <v>12.33</v>
      </c>
      <c r="W66" s="44">
        <v>6.7</v>
      </c>
      <c r="X66" s="43">
        <f t="shared" si="21"/>
        <v>-5.6396556841793195E-3</v>
      </c>
      <c r="Y66" s="42">
        <v>42097.62533333333</v>
      </c>
      <c r="Z66" s="44">
        <v>21.49</v>
      </c>
      <c r="AA66" s="44">
        <v>11.983000000000001</v>
      </c>
      <c r="AB66" s="43">
        <f t="shared" si="22"/>
        <v>-5.0045875385772186E-4</v>
      </c>
      <c r="AC66" s="42">
        <v>42097.62533333333</v>
      </c>
      <c r="AD66" s="44">
        <v>25.3</v>
      </c>
      <c r="AE66" s="44">
        <v>17.346</v>
      </c>
      <c r="AF66" s="43">
        <f t="shared" si="23"/>
        <v>0</v>
      </c>
      <c r="AG66" s="41">
        <v>42097</v>
      </c>
      <c r="AH66">
        <v>17.079999999999998</v>
      </c>
      <c r="AI66">
        <v>6.0136000000000003</v>
      </c>
      <c r="AJ66" s="39">
        <f t="shared" si="7"/>
        <v>-5.8167555799302595E-4</v>
      </c>
      <c r="AK66" s="45">
        <v>42067</v>
      </c>
      <c r="AL66">
        <v>28</v>
      </c>
      <c r="AM66">
        <v>5.7390999999999996</v>
      </c>
      <c r="AN66" s="39">
        <f t="shared" si="8"/>
        <v>0</v>
      </c>
      <c r="AO66" s="41">
        <v>42097</v>
      </c>
      <c r="AP66">
        <v>6.9</v>
      </c>
      <c r="AQ66">
        <v>5.2089999999999996</v>
      </c>
      <c r="AR66" s="18">
        <f t="shared" si="9"/>
        <v>-1.2886109531931117E-2</v>
      </c>
      <c r="AS66" s="41">
        <v>42097</v>
      </c>
      <c r="AT66">
        <v>5.35</v>
      </c>
      <c r="AU66">
        <v>3.7254999999999998</v>
      </c>
      <c r="AV66" s="39">
        <f t="shared" si="10"/>
        <v>0</v>
      </c>
      <c r="AW66" s="41">
        <v>42097</v>
      </c>
      <c r="AX66">
        <v>13.11</v>
      </c>
      <c r="AY66">
        <v>5.0407999999999999</v>
      </c>
      <c r="AZ66" s="39">
        <f t="shared" si="11"/>
        <v>6.068512751451903E-2</v>
      </c>
      <c r="BA66" s="41">
        <v>42097</v>
      </c>
      <c r="BB66">
        <v>7.1</v>
      </c>
      <c r="BC66">
        <v>2.6520000000000001</v>
      </c>
      <c r="BD66" s="39">
        <f t="shared" si="12"/>
        <v>-7.0019096117122622E-3</v>
      </c>
      <c r="BE66" s="41">
        <v>42097</v>
      </c>
      <c r="BF66">
        <v>10.49</v>
      </c>
      <c r="BG66">
        <v>5.8742000000000001</v>
      </c>
      <c r="BH66" s="39">
        <f t="shared" si="13"/>
        <v>8.6541433428345364E-3</v>
      </c>
      <c r="BI66" s="41">
        <v>42097</v>
      </c>
      <c r="BJ66">
        <v>1.89</v>
      </c>
      <c r="BK66">
        <v>1.8738999999999999</v>
      </c>
      <c r="BL66" s="39">
        <f t="shared" si="14"/>
        <v>-1.5653726952776198E-2</v>
      </c>
      <c r="BM66" s="41">
        <v>42097</v>
      </c>
      <c r="BN66">
        <v>4.74</v>
      </c>
      <c r="BO66">
        <v>1.8675999999999999</v>
      </c>
      <c r="BP66" s="46">
        <f t="shared" si="15"/>
        <v>-2.0838899278653564E-3</v>
      </c>
      <c r="BQ66" s="41">
        <v>42097</v>
      </c>
      <c r="BR66">
        <v>7.9</v>
      </c>
      <c r="BS66">
        <v>3.9695999999999998</v>
      </c>
      <c r="BT66" s="18">
        <f t="shared" si="16"/>
        <v>0</v>
      </c>
      <c r="BU66" s="41">
        <v>42097</v>
      </c>
      <c r="BV66">
        <v>1.82</v>
      </c>
      <c r="BW66">
        <v>0.85319999999999996</v>
      </c>
      <c r="BX66" s="39">
        <f t="shared" si="17"/>
        <v>0</v>
      </c>
      <c r="BY66" s="41">
        <v>42402</v>
      </c>
      <c r="BZ66">
        <v>9.5</v>
      </c>
      <c r="CA66">
        <v>4.1104000000000003</v>
      </c>
      <c r="CB66" s="39">
        <f t="shared" si="2"/>
        <v>-1.0693107805967521E-3</v>
      </c>
    </row>
    <row r="67" spans="1:80">
      <c r="A67" s="41">
        <v>42100</v>
      </c>
      <c r="B67">
        <v>9.4499999999999993</v>
      </c>
      <c r="C67">
        <v>4.7596999999999996</v>
      </c>
      <c r="D67" s="34">
        <f t="shared" si="20"/>
        <v>-3.1624361229790434E-3</v>
      </c>
      <c r="E67" s="41">
        <v>42100</v>
      </c>
      <c r="F67">
        <v>5.28</v>
      </c>
      <c r="G67">
        <v>3.2425000000000002</v>
      </c>
      <c r="H67" s="39">
        <f t="shared" si="4"/>
        <v>1.5375461890148476E-2</v>
      </c>
      <c r="I67" s="42">
        <v>45014.62533333333</v>
      </c>
      <c r="J67" s="40">
        <v>6.24</v>
      </c>
      <c r="K67" s="40">
        <v>5.6449999999999996</v>
      </c>
      <c r="L67" s="38">
        <f t="shared" si="18"/>
        <v>-4.7602256699577107E-3</v>
      </c>
      <c r="M67" s="41">
        <v>42100</v>
      </c>
      <c r="N67">
        <v>10.86</v>
      </c>
      <c r="O67">
        <v>3.8965999999999998</v>
      </c>
      <c r="P67" s="43">
        <f t="shared" si="5"/>
        <v>-2.7639862824384866E-3</v>
      </c>
      <c r="Q67" s="41">
        <v>42100</v>
      </c>
      <c r="R67">
        <v>2.78</v>
      </c>
      <c r="S67">
        <v>1.3066</v>
      </c>
      <c r="T67" s="39">
        <f t="shared" si="6"/>
        <v>-1.0676156583629895E-2</v>
      </c>
      <c r="U67" s="42">
        <v>42100.62533333333</v>
      </c>
      <c r="V67" s="44">
        <v>12.4</v>
      </c>
      <c r="W67" s="44">
        <v>6.7380000000000004</v>
      </c>
      <c r="X67" s="43">
        <f t="shared" si="21"/>
        <v>5.6716417910448146E-3</v>
      </c>
      <c r="Y67" s="42">
        <v>42100.62533333333</v>
      </c>
      <c r="Z67" s="44">
        <v>20.85</v>
      </c>
      <c r="AA67" s="44">
        <v>11.625999999999999</v>
      </c>
      <c r="AB67" s="43">
        <f t="shared" si="22"/>
        <v>-2.9792205624634988E-2</v>
      </c>
      <c r="AC67" s="42">
        <v>42100.62533333333</v>
      </c>
      <c r="AD67" s="44">
        <v>25.3</v>
      </c>
      <c r="AE67" s="44">
        <v>17.346</v>
      </c>
      <c r="AF67" s="43">
        <f t="shared" si="23"/>
        <v>0</v>
      </c>
      <c r="AG67" s="41">
        <v>42100</v>
      </c>
      <c r="AH67">
        <v>16.96</v>
      </c>
      <c r="AI67">
        <v>5.9713000000000003</v>
      </c>
      <c r="AJ67" s="39">
        <f t="shared" si="7"/>
        <v>-7.0340561394173209E-3</v>
      </c>
      <c r="AK67" s="45">
        <v>42159</v>
      </c>
      <c r="AL67">
        <v>28.13</v>
      </c>
      <c r="AM67">
        <v>5.7656999999999998</v>
      </c>
      <c r="AN67" s="39">
        <f t="shared" si="8"/>
        <v>4.634873063720824E-3</v>
      </c>
      <c r="AO67" s="41">
        <v>42100</v>
      </c>
      <c r="AP67">
        <v>6.9</v>
      </c>
      <c r="AQ67">
        <v>5.2089999999999996</v>
      </c>
      <c r="AR67" s="18">
        <f t="shared" si="9"/>
        <v>0</v>
      </c>
      <c r="AS67" s="41">
        <v>42100</v>
      </c>
      <c r="AT67">
        <v>5.4</v>
      </c>
      <c r="AU67">
        <v>3.7603</v>
      </c>
      <c r="AV67" s="39">
        <f t="shared" si="10"/>
        <v>9.3410280499262293E-3</v>
      </c>
      <c r="AW67" s="41">
        <v>42100</v>
      </c>
      <c r="AX67">
        <v>13.5</v>
      </c>
      <c r="AY67">
        <v>5.1908000000000003</v>
      </c>
      <c r="AZ67" s="39">
        <f t="shared" si="11"/>
        <v>2.9757181399777885E-2</v>
      </c>
      <c r="BA67" s="41">
        <v>42100</v>
      </c>
      <c r="BB67">
        <v>7.1</v>
      </c>
      <c r="BC67">
        <v>2.6520000000000001</v>
      </c>
      <c r="BD67" s="39">
        <f t="shared" si="12"/>
        <v>0</v>
      </c>
      <c r="BE67" s="41">
        <v>42100</v>
      </c>
      <c r="BF67">
        <v>10.45</v>
      </c>
      <c r="BG67">
        <v>5.8517999999999999</v>
      </c>
      <c r="BH67" s="39">
        <f t="shared" si="13"/>
        <v>-3.8132852133056752E-3</v>
      </c>
      <c r="BI67" s="41">
        <v>42100</v>
      </c>
      <c r="BJ67">
        <v>1.85</v>
      </c>
      <c r="BK67">
        <v>1.8343</v>
      </c>
      <c r="BL67" s="39">
        <f t="shared" si="14"/>
        <v>-2.1132397673301596E-2</v>
      </c>
      <c r="BM67" s="41">
        <v>42100</v>
      </c>
      <c r="BN67">
        <v>4.66</v>
      </c>
      <c r="BO67">
        <v>1.8361000000000001</v>
      </c>
      <c r="BP67" s="46">
        <f t="shared" si="15"/>
        <v>-1.6866566716641607E-2</v>
      </c>
      <c r="BQ67" s="41">
        <v>42100</v>
      </c>
      <c r="BR67">
        <v>7.9</v>
      </c>
      <c r="BS67">
        <v>3.9695999999999998</v>
      </c>
      <c r="BT67" s="18">
        <f t="shared" si="16"/>
        <v>0</v>
      </c>
      <c r="BU67" s="41">
        <v>42100</v>
      </c>
      <c r="BV67">
        <v>1.82</v>
      </c>
      <c r="BW67">
        <v>0.85319999999999996</v>
      </c>
      <c r="BX67" s="39">
        <f t="shared" si="17"/>
        <v>0</v>
      </c>
      <c r="BY67" s="41">
        <v>42403</v>
      </c>
      <c r="BZ67">
        <v>9.5</v>
      </c>
      <c r="CA67">
        <v>4.1104000000000003</v>
      </c>
      <c r="CB67" s="39">
        <f t="shared" si="2"/>
        <v>0</v>
      </c>
    </row>
    <row r="68" spans="1:80">
      <c r="A68" s="41">
        <v>42101</v>
      </c>
      <c r="B68">
        <v>9.5</v>
      </c>
      <c r="C68">
        <v>4.7849000000000004</v>
      </c>
      <c r="D68" s="34">
        <f t="shared" si="20"/>
        <v>5.2944513309664014E-3</v>
      </c>
      <c r="E68" s="41">
        <v>42101</v>
      </c>
      <c r="F68">
        <v>5.28</v>
      </c>
      <c r="G68">
        <v>3.2425000000000002</v>
      </c>
      <c r="H68" s="39">
        <f t="shared" si="4"/>
        <v>0</v>
      </c>
      <c r="I68" s="42">
        <v>45015.62533333333</v>
      </c>
      <c r="J68" s="40">
        <v>6.22</v>
      </c>
      <c r="K68" s="40">
        <v>5.6269999999999998</v>
      </c>
      <c r="L68" s="38">
        <f t="shared" si="18"/>
        <v>-3.1886625332151987E-3</v>
      </c>
      <c r="M68" s="41">
        <v>42101</v>
      </c>
      <c r="N68">
        <v>10.86</v>
      </c>
      <c r="O68">
        <v>3.8965999999999998</v>
      </c>
      <c r="P68" s="43">
        <f t="shared" si="5"/>
        <v>0</v>
      </c>
      <c r="Q68" s="41">
        <v>42101</v>
      </c>
      <c r="R68">
        <v>2.8</v>
      </c>
      <c r="S68">
        <v>1.3160000000000001</v>
      </c>
      <c r="T68" s="39">
        <f t="shared" si="6"/>
        <v>7.1942446043166044E-3</v>
      </c>
      <c r="U68" s="42">
        <v>42101.62533333333</v>
      </c>
      <c r="V68" s="44">
        <v>12.42</v>
      </c>
      <c r="W68" s="44">
        <v>6.7489999999999997</v>
      </c>
      <c r="X68" s="43">
        <f t="shared" si="21"/>
        <v>1.632531908578099E-3</v>
      </c>
      <c r="Y68" s="42">
        <v>42101.62533333333</v>
      </c>
      <c r="Z68" s="44">
        <v>20.45</v>
      </c>
      <c r="AA68" s="44">
        <v>11.403</v>
      </c>
      <c r="AB68" s="43">
        <f t="shared" si="22"/>
        <v>-1.9181145707896009E-2</v>
      </c>
      <c r="AC68" s="42">
        <v>42101.62533333333</v>
      </c>
      <c r="AD68" s="44">
        <v>25.3</v>
      </c>
      <c r="AE68" s="44">
        <v>17.346</v>
      </c>
      <c r="AF68" s="43">
        <f t="shared" si="23"/>
        <v>0</v>
      </c>
      <c r="AG68" s="41">
        <v>42101</v>
      </c>
      <c r="AH68">
        <v>16.920000000000002</v>
      </c>
      <c r="AI68">
        <v>5.9572000000000003</v>
      </c>
      <c r="AJ68" s="39">
        <f t="shared" si="7"/>
        <v>-2.3612948604156548E-3</v>
      </c>
      <c r="AK68" s="45">
        <v>42189</v>
      </c>
      <c r="AL68">
        <v>29.2</v>
      </c>
      <c r="AM68">
        <v>5.9851000000000001</v>
      </c>
      <c r="AN68" s="39">
        <f t="shared" si="8"/>
        <v>3.8052621537714458E-2</v>
      </c>
      <c r="AO68" s="41">
        <v>42101</v>
      </c>
      <c r="AP68">
        <v>6.9</v>
      </c>
      <c r="AQ68">
        <v>5.2089999999999996</v>
      </c>
      <c r="AR68" s="18">
        <f t="shared" si="9"/>
        <v>0</v>
      </c>
      <c r="AS68" s="41">
        <v>42101</v>
      </c>
      <c r="AT68">
        <v>5.35</v>
      </c>
      <c r="AU68">
        <v>3.7254999999999998</v>
      </c>
      <c r="AV68" s="39">
        <f t="shared" si="10"/>
        <v>-9.254580751535825E-3</v>
      </c>
      <c r="AW68" s="41">
        <v>42101</v>
      </c>
      <c r="AX68">
        <v>13.39</v>
      </c>
      <c r="AY68">
        <v>5.1485000000000003</v>
      </c>
      <c r="AZ68" s="39">
        <f t="shared" si="11"/>
        <v>-8.1490329043692692E-3</v>
      </c>
      <c r="BA68" s="41">
        <v>42101</v>
      </c>
      <c r="BB68">
        <v>7</v>
      </c>
      <c r="BC68">
        <v>2.6147</v>
      </c>
      <c r="BD68" s="39">
        <f t="shared" si="12"/>
        <v>-1.4064856711915576E-2</v>
      </c>
      <c r="BE68" s="41">
        <v>42101</v>
      </c>
      <c r="BF68">
        <v>10.5</v>
      </c>
      <c r="BG68">
        <v>5.8798000000000004</v>
      </c>
      <c r="BH68" s="39">
        <f t="shared" si="13"/>
        <v>4.784852524009787E-3</v>
      </c>
      <c r="BI68" s="41">
        <v>42101</v>
      </c>
      <c r="BJ68">
        <v>1.82</v>
      </c>
      <c r="BK68">
        <v>1.8045</v>
      </c>
      <c r="BL68" s="39">
        <f t="shared" si="14"/>
        <v>-1.6245979392683883E-2</v>
      </c>
      <c r="BM68" s="41">
        <v>42101</v>
      </c>
      <c r="BN68">
        <v>4.6100000000000003</v>
      </c>
      <c r="BO68">
        <v>1.8164</v>
      </c>
      <c r="BP68" s="46">
        <f t="shared" si="15"/>
        <v>-1.0729263112030962E-2</v>
      </c>
      <c r="BQ68" s="41">
        <v>42101</v>
      </c>
      <c r="BR68">
        <v>7.9</v>
      </c>
      <c r="BS68">
        <v>3.9695999999999998</v>
      </c>
      <c r="BT68" s="18">
        <f t="shared" si="16"/>
        <v>0</v>
      </c>
      <c r="BU68" s="41">
        <v>42101</v>
      </c>
      <c r="BV68">
        <v>1.82</v>
      </c>
      <c r="BW68">
        <v>0.85319999999999996</v>
      </c>
      <c r="BX68" s="39">
        <f t="shared" si="17"/>
        <v>0</v>
      </c>
      <c r="BY68" s="41">
        <v>42404</v>
      </c>
      <c r="BZ68">
        <v>9.5</v>
      </c>
      <c r="CA68">
        <v>4.1104000000000003</v>
      </c>
      <c r="CB68" s="39">
        <f t="shared" ref="CB68:CB131" si="24">(CA68-CA67)/CA67</f>
        <v>0</v>
      </c>
    </row>
    <row r="69" spans="1:80">
      <c r="A69" s="41">
        <v>42102</v>
      </c>
      <c r="B69">
        <v>9.51</v>
      </c>
      <c r="C69">
        <v>4.7899000000000003</v>
      </c>
      <c r="D69" s="34">
        <f t="shared" ref="D69:D132" si="25">(C69-C68)/C68</f>
        <v>1.0449539175322144E-3</v>
      </c>
      <c r="E69" s="41">
        <v>42102</v>
      </c>
      <c r="F69">
        <v>5.28</v>
      </c>
      <c r="G69">
        <v>3.2425000000000002</v>
      </c>
      <c r="H69" s="39">
        <f t="shared" ref="H69:H132" si="26">(G69-G68)/G68</f>
        <v>0</v>
      </c>
      <c r="I69" s="42">
        <v>45016.62533333333</v>
      </c>
      <c r="J69" s="40">
        <v>6.26</v>
      </c>
      <c r="K69" s="40">
        <v>5.6630000000000003</v>
      </c>
      <c r="L69" s="38">
        <f t="shared" ref="L69:L132" si="27">(K69-K68)/K68</f>
        <v>6.3977252532433759E-3</v>
      </c>
      <c r="M69" s="41">
        <v>42102</v>
      </c>
      <c r="N69">
        <v>10.8</v>
      </c>
      <c r="O69">
        <v>3.8751000000000002</v>
      </c>
      <c r="P69" s="43">
        <f t="shared" ref="P69:P132" si="28">(O69-O68)/O68</f>
        <v>-5.5176307550171E-3</v>
      </c>
      <c r="Q69" s="41">
        <v>42102</v>
      </c>
      <c r="R69">
        <v>2.79</v>
      </c>
      <c r="S69">
        <v>1.3112999999999999</v>
      </c>
      <c r="T69" s="39">
        <f t="shared" ref="T69:T132" si="29">(S69-S68)/S68</f>
        <v>-3.5714285714286841E-3</v>
      </c>
      <c r="U69" s="42">
        <v>42102.62533333333</v>
      </c>
      <c r="V69" s="44">
        <v>12.64</v>
      </c>
      <c r="W69" s="44">
        <v>6.8680000000000003</v>
      </c>
      <c r="X69" s="43">
        <f t="shared" si="21"/>
        <v>1.7632241813602113E-2</v>
      </c>
      <c r="Y69" s="42">
        <v>42102.62533333333</v>
      </c>
      <c r="Z69" s="44">
        <v>20.45</v>
      </c>
      <c r="AA69" s="44">
        <v>11.403</v>
      </c>
      <c r="AB69" s="43">
        <f t="shared" si="22"/>
        <v>0</v>
      </c>
      <c r="AC69" s="42">
        <v>42102.62533333333</v>
      </c>
      <c r="AD69" s="44">
        <v>25.3</v>
      </c>
      <c r="AE69" s="44">
        <v>17.346</v>
      </c>
      <c r="AF69" s="43">
        <f t="shared" si="23"/>
        <v>0</v>
      </c>
      <c r="AG69" s="41">
        <v>42102</v>
      </c>
      <c r="AH69">
        <v>16.420000000000002</v>
      </c>
      <c r="AI69">
        <v>5.7812000000000001</v>
      </c>
      <c r="AJ69" s="39">
        <f t="shared" ref="AJ69:AJ132" si="30">(AI69-AI68)/AI68</f>
        <v>-2.9544081111931804E-2</v>
      </c>
      <c r="AK69" s="45">
        <v>42220</v>
      </c>
      <c r="AL69">
        <v>29.05</v>
      </c>
      <c r="AM69">
        <v>5.9542999999999999</v>
      </c>
      <c r="AN69" s="39">
        <f t="shared" ref="AN69:AN132" si="31">(AM69-AM68)/AM68</f>
        <v>-5.1461128469031696E-3</v>
      </c>
      <c r="AO69" s="41">
        <v>42102</v>
      </c>
      <c r="AP69">
        <v>6.9</v>
      </c>
      <c r="AQ69">
        <v>5.2089999999999996</v>
      </c>
      <c r="AR69" s="18">
        <f t="shared" ref="AR69:AR132" si="32">(AQ69-AQ68)/AQ68</f>
        <v>0</v>
      </c>
      <c r="AS69" s="41">
        <v>42102</v>
      </c>
      <c r="AT69">
        <v>5.35</v>
      </c>
      <c r="AU69">
        <v>3.7254999999999998</v>
      </c>
      <c r="AV69" s="39">
        <f t="shared" ref="AV69:AV132" si="33">(AU69-AU68)/AU68</f>
        <v>0</v>
      </c>
      <c r="AW69" s="41">
        <v>42102</v>
      </c>
      <c r="AX69">
        <v>12.85</v>
      </c>
      <c r="AY69">
        <v>4.9408000000000003</v>
      </c>
      <c r="AZ69" s="39">
        <f t="shared" ref="AZ69:AZ132" si="34">(AY69-AY68)/AY68</f>
        <v>-4.0341847139943668E-2</v>
      </c>
      <c r="BA69" s="41">
        <v>42102</v>
      </c>
      <c r="BB69">
        <v>7</v>
      </c>
      <c r="BC69">
        <v>2.6147</v>
      </c>
      <c r="BD69" s="39">
        <f t="shared" ref="BD69:BD132" si="35">(BC69-BC68)/BC68</f>
        <v>0</v>
      </c>
      <c r="BE69" s="41">
        <v>42102</v>
      </c>
      <c r="BF69">
        <v>10.4</v>
      </c>
      <c r="BG69">
        <v>5.8238000000000003</v>
      </c>
      <c r="BH69" s="39">
        <f t="shared" ref="BH69:BH132" si="36">(BG69-BG68)/BG68</f>
        <v>-9.5241334739276928E-3</v>
      </c>
      <c r="BI69" s="41">
        <v>42102</v>
      </c>
      <c r="BJ69">
        <v>1.82</v>
      </c>
      <c r="BK69">
        <v>1.8045</v>
      </c>
      <c r="BL69" s="39">
        <f t="shared" ref="BL69:BL132" si="37">(BK69-BK68)/BK68</f>
        <v>0</v>
      </c>
      <c r="BM69" s="41">
        <v>42102</v>
      </c>
      <c r="BN69">
        <v>4.71</v>
      </c>
      <c r="BO69">
        <v>1.8557999999999999</v>
      </c>
      <c r="BP69" s="46">
        <f t="shared" ref="BP69:BP132" si="38">(BO69-BO68)/BO68</f>
        <v>2.1691257432283572E-2</v>
      </c>
      <c r="BQ69" s="41">
        <v>42102</v>
      </c>
      <c r="BR69">
        <v>7.76</v>
      </c>
      <c r="BS69">
        <v>3.8993000000000002</v>
      </c>
      <c r="BT69" s="18">
        <f t="shared" ref="BT69:BT132" si="39">(BS69-BS68)/BS68</f>
        <v>-1.770959290608615E-2</v>
      </c>
      <c r="BU69" s="41">
        <v>42102</v>
      </c>
      <c r="BV69">
        <v>1.8</v>
      </c>
      <c r="BW69">
        <v>0.84379999999999999</v>
      </c>
      <c r="BX69" s="39">
        <f t="shared" ref="BX69:BX132" si="40">(BW69-BW68)/BW68</f>
        <v>-1.1017346460384393E-2</v>
      </c>
      <c r="BY69" s="41">
        <v>42405</v>
      </c>
      <c r="BZ69">
        <v>9.3000000000000007</v>
      </c>
      <c r="CA69">
        <v>4.0239000000000003</v>
      </c>
      <c r="CB69" s="39">
        <f t="shared" si="24"/>
        <v>-2.1044180615025304E-2</v>
      </c>
    </row>
    <row r="70" spans="1:80">
      <c r="A70" s="41">
        <v>42104</v>
      </c>
      <c r="B70">
        <v>9.43</v>
      </c>
      <c r="C70">
        <v>4.7496999999999998</v>
      </c>
      <c r="D70" s="34">
        <f t="shared" si="25"/>
        <v>-8.3926595544793117E-3</v>
      </c>
      <c r="E70" s="41">
        <v>42104</v>
      </c>
      <c r="F70">
        <v>5.2</v>
      </c>
      <c r="G70">
        <v>3.1934</v>
      </c>
      <c r="H70" s="39">
        <f t="shared" si="26"/>
        <v>-1.5142636854279148E-2</v>
      </c>
      <c r="I70" s="42">
        <v>45019.62533333333</v>
      </c>
      <c r="J70" s="40">
        <v>6.3</v>
      </c>
      <c r="K70" s="40">
        <v>5.6989999999999998</v>
      </c>
      <c r="L70" s="38">
        <f t="shared" si="27"/>
        <v>6.3570545647182739E-3</v>
      </c>
      <c r="M70" s="41">
        <v>42104</v>
      </c>
      <c r="N70">
        <v>10.79</v>
      </c>
      <c r="O70">
        <v>3.8715000000000002</v>
      </c>
      <c r="P70" s="43">
        <f t="shared" si="28"/>
        <v>-9.2900828365720823E-4</v>
      </c>
      <c r="Q70" s="41">
        <v>42104</v>
      </c>
      <c r="R70">
        <v>2.87</v>
      </c>
      <c r="S70">
        <v>1.3489</v>
      </c>
      <c r="T70" s="39">
        <f t="shared" si="29"/>
        <v>2.8673835125448091E-2</v>
      </c>
      <c r="U70" s="42">
        <v>42104.62533333333</v>
      </c>
      <c r="V70" s="44">
        <v>12.64</v>
      </c>
      <c r="W70" s="44">
        <v>6.8680000000000003</v>
      </c>
      <c r="X70" s="43">
        <f t="shared" si="21"/>
        <v>0</v>
      </c>
      <c r="Y70" s="42">
        <v>42104.62533333333</v>
      </c>
      <c r="Z70" s="44">
        <v>21.06</v>
      </c>
      <c r="AA70" s="44">
        <v>11.743</v>
      </c>
      <c r="AB70" s="43">
        <f t="shared" si="22"/>
        <v>2.9816714899587815E-2</v>
      </c>
      <c r="AC70" s="42">
        <v>42104.62533333333</v>
      </c>
      <c r="AD70" s="44">
        <v>25.3</v>
      </c>
      <c r="AE70" s="44">
        <v>17.346</v>
      </c>
      <c r="AF70" s="43">
        <f t="shared" si="23"/>
        <v>0</v>
      </c>
      <c r="AG70" s="41">
        <v>42104</v>
      </c>
      <c r="AH70">
        <v>16.5</v>
      </c>
      <c r="AI70">
        <v>5.8094000000000001</v>
      </c>
      <c r="AJ70" s="39">
        <f t="shared" si="30"/>
        <v>4.8778800249083239E-3</v>
      </c>
      <c r="AK70" s="45">
        <v>42281</v>
      </c>
      <c r="AL70">
        <v>29.3</v>
      </c>
      <c r="AM70">
        <v>6.0056000000000003</v>
      </c>
      <c r="AN70" s="39">
        <f t="shared" si="31"/>
        <v>8.6156223233630064E-3</v>
      </c>
      <c r="AO70" s="41">
        <v>42104</v>
      </c>
      <c r="AP70">
        <v>6.9</v>
      </c>
      <c r="AQ70">
        <v>5.2089999999999996</v>
      </c>
      <c r="AR70" s="18">
        <f t="shared" si="32"/>
        <v>0</v>
      </c>
      <c r="AS70" s="41">
        <v>42104</v>
      </c>
      <c r="AT70">
        <v>5.34</v>
      </c>
      <c r="AU70">
        <v>3.7185999999999999</v>
      </c>
      <c r="AV70" s="39">
        <f t="shared" si="33"/>
        <v>-1.8521003892094769E-3</v>
      </c>
      <c r="AW70" s="41">
        <v>42104</v>
      </c>
      <c r="AX70">
        <v>12.85</v>
      </c>
      <c r="AY70">
        <v>4.9408000000000003</v>
      </c>
      <c r="AZ70" s="39">
        <f t="shared" si="34"/>
        <v>0</v>
      </c>
      <c r="BA70" s="41">
        <v>42104</v>
      </c>
      <c r="BB70">
        <v>6.95</v>
      </c>
      <c r="BC70">
        <v>2.5960000000000001</v>
      </c>
      <c r="BD70" s="39">
        <f t="shared" si="35"/>
        <v>-7.1518721076987563E-3</v>
      </c>
      <c r="BE70" s="41">
        <v>42104</v>
      </c>
      <c r="BF70">
        <v>10.55</v>
      </c>
      <c r="BG70">
        <v>5.9077999999999999</v>
      </c>
      <c r="BH70" s="39">
        <f t="shared" si="36"/>
        <v>1.4423572238057561E-2</v>
      </c>
      <c r="BI70" s="41">
        <v>42104</v>
      </c>
      <c r="BJ70">
        <v>1.87</v>
      </c>
      <c r="BK70">
        <v>1.8541000000000001</v>
      </c>
      <c r="BL70" s="39">
        <f t="shared" si="37"/>
        <v>2.7486838459407088E-2</v>
      </c>
      <c r="BM70" s="41">
        <v>42104</v>
      </c>
      <c r="BN70">
        <v>4.6900000000000004</v>
      </c>
      <c r="BO70">
        <v>1.8479000000000001</v>
      </c>
      <c r="BP70" s="46">
        <f t="shared" si="38"/>
        <v>-4.2569242375254859E-3</v>
      </c>
      <c r="BQ70" s="41">
        <v>42104</v>
      </c>
      <c r="BR70">
        <v>7.94</v>
      </c>
      <c r="BS70">
        <v>3.9897</v>
      </c>
      <c r="BT70" s="18">
        <f t="shared" si="39"/>
        <v>2.318364834713918E-2</v>
      </c>
      <c r="BU70" s="41">
        <v>42104</v>
      </c>
      <c r="BV70">
        <v>1.82</v>
      </c>
      <c r="BW70">
        <v>0.85319999999999996</v>
      </c>
      <c r="BX70" s="39">
        <f t="shared" si="40"/>
        <v>1.1140080587816976E-2</v>
      </c>
      <c r="BY70" s="41">
        <v>42408</v>
      </c>
      <c r="BZ70">
        <v>9.5500000000000007</v>
      </c>
      <c r="CA70">
        <v>4.1321000000000003</v>
      </c>
      <c r="CB70" s="39">
        <f t="shared" si="24"/>
        <v>2.6889336216108766E-2</v>
      </c>
    </row>
    <row r="71" spans="1:80">
      <c r="A71" s="41">
        <v>42107</v>
      </c>
      <c r="B71">
        <v>9.2100000000000009</v>
      </c>
      <c r="C71">
        <v>4.6387999999999998</v>
      </c>
      <c r="D71" s="34">
        <f t="shared" si="25"/>
        <v>-2.3348843084826411E-2</v>
      </c>
      <c r="E71" s="41">
        <v>42107</v>
      </c>
      <c r="F71">
        <v>5.2</v>
      </c>
      <c r="G71">
        <v>3.1934</v>
      </c>
      <c r="H71" s="39">
        <f t="shared" si="26"/>
        <v>0</v>
      </c>
      <c r="I71" s="42">
        <v>45020.62533333333</v>
      </c>
      <c r="J71" s="40">
        <v>6.3</v>
      </c>
      <c r="K71" s="40">
        <v>5.6989999999999998</v>
      </c>
      <c r="L71" s="38">
        <f t="shared" si="27"/>
        <v>0</v>
      </c>
      <c r="M71" s="41">
        <v>42107</v>
      </c>
      <c r="N71">
        <v>10.78</v>
      </c>
      <c r="O71">
        <v>3.8679000000000001</v>
      </c>
      <c r="P71" s="43">
        <f t="shared" si="28"/>
        <v>-9.2987214258040743E-4</v>
      </c>
      <c r="Q71" s="41">
        <v>42107</v>
      </c>
      <c r="R71">
        <v>2.87</v>
      </c>
      <c r="S71">
        <v>1.3489</v>
      </c>
      <c r="T71" s="39">
        <f t="shared" si="29"/>
        <v>0</v>
      </c>
      <c r="U71" s="42">
        <v>42107.62533333333</v>
      </c>
      <c r="V71" s="44">
        <v>12.64</v>
      </c>
      <c r="W71" s="44">
        <v>6.8680000000000003</v>
      </c>
      <c r="X71" s="43">
        <f t="shared" si="21"/>
        <v>0</v>
      </c>
      <c r="Y71" s="42">
        <v>42107.62533333333</v>
      </c>
      <c r="Z71" s="44">
        <v>20.45</v>
      </c>
      <c r="AA71" s="44">
        <v>11.403</v>
      </c>
      <c r="AB71" s="43">
        <f t="shared" si="22"/>
        <v>-2.8953419058162295E-2</v>
      </c>
      <c r="AC71" s="42">
        <v>42107.62533333333</v>
      </c>
      <c r="AD71" s="44">
        <v>25.3</v>
      </c>
      <c r="AE71" s="44">
        <v>17.346</v>
      </c>
      <c r="AF71" s="43">
        <f t="shared" si="23"/>
        <v>0</v>
      </c>
      <c r="AG71" s="41">
        <v>42107</v>
      </c>
      <c r="AH71">
        <v>16.79</v>
      </c>
      <c r="AI71">
        <v>5.9115000000000002</v>
      </c>
      <c r="AJ71" s="39">
        <f t="shared" si="30"/>
        <v>1.7574964712362737E-2</v>
      </c>
      <c r="AK71" s="45" t="s">
        <v>301</v>
      </c>
      <c r="AL71">
        <v>30.04</v>
      </c>
      <c r="AM71">
        <v>6.1571999999999996</v>
      </c>
      <c r="AN71" s="39">
        <f t="shared" si="31"/>
        <v>2.5243106433994821E-2</v>
      </c>
      <c r="AO71" s="41">
        <v>42107</v>
      </c>
      <c r="AP71">
        <v>6.88</v>
      </c>
      <c r="AQ71">
        <v>5.1939000000000002</v>
      </c>
      <c r="AR71" s="18">
        <f t="shared" si="32"/>
        <v>-2.8988289498943077E-3</v>
      </c>
      <c r="AS71" s="41">
        <v>42107</v>
      </c>
      <c r="AT71">
        <v>5.34</v>
      </c>
      <c r="AU71">
        <v>3.7185999999999999</v>
      </c>
      <c r="AV71" s="39">
        <f t="shared" si="33"/>
        <v>0</v>
      </c>
      <c r="AW71" s="41">
        <v>42107</v>
      </c>
      <c r="AX71">
        <v>12.5</v>
      </c>
      <c r="AY71">
        <v>4.8063000000000002</v>
      </c>
      <c r="AZ71" s="39">
        <f t="shared" si="34"/>
        <v>-2.7222312176165813E-2</v>
      </c>
      <c r="BA71" s="41">
        <v>42107</v>
      </c>
      <c r="BB71">
        <v>6.95</v>
      </c>
      <c r="BC71">
        <v>2.5960000000000001</v>
      </c>
      <c r="BD71" s="39">
        <f t="shared" si="35"/>
        <v>0</v>
      </c>
      <c r="BE71" s="41">
        <v>42107</v>
      </c>
      <c r="BF71">
        <v>10.45</v>
      </c>
      <c r="BG71">
        <v>5.8517999999999999</v>
      </c>
      <c r="BH71" s="39">
        <f t="shared" si="36"/>
        <v>-9.4789938725075417E-3</v>
      </c>
      <c r="BI71" s="41">
        <v>42107</v>
      </c>
      <c r="BJ71">
        <v>1.98</v>
      </c>
      <c r="BK71">
        <v>1.9632000000000001</v>
      </c>
      <c r="BL71" s="39">
        <f t="shared" si="37"/>
        <v>5.8842565125937094E-2</v>
      </c>
      <c r="BM71" s="41">
        <v>42107</v>
      </c>
      <c r="BN71">
        <v>4.5999999999999996</v>
      </c>
      <c r="BO71">
        <v>1.8124</v>
      </c>
      <c r="BP71" s="46">
        <f t="shared" si="38"/>
        <v>-1.9210996266031757E-2</v>
      </c>
      <c r="BQ71" s="41">
        <v>42107</v>
      </c>
      <c r="BR71">
        <v>7.94</v>
      </c>
      <c r="BS71">
        <v>3.9897</v>
      </c>
      <c r="BT71" s="18">
        <f t="shared" si="39"/>
        <v>0</v>
      </c>
      <c r="BU71" s="41">
        <v>42107</v>
      </c>
      <c r="BV71">
        <v>1.82</v>
      </c>
      <c r="BW71">
        <v>0.85319999999999996</v>
      </c>
      <c r="BX71" s="39">
        <f t="shared" si="40"/>
        <v>0</v>
      </c>
      <c r="BY71" s="41">
        <v>42409</v>
      </c>
      <c r="BZ71">
        <v>9.59</v>
      </c>
      <c r="CA71">
        <v>4.1494</v>
      </c>
      <c r="CB71" s="39">
        <f t="shared" si="24"/>
        <v>4.1867331381137069E-3</v>
      </c>
    </row>
    <row r="72" spans="1:80">
      <c r="A72" s="41">
        <v>42108</v>
      </c>
      <c r="B72">
        <v>9.27</v>
      </c>
      <c r="C72">
        <v>4.6691000000000003</v>
      </c>
      <c r="D72" s="34">
        <f t="shared" si="25"/>
        <v>6.5318616883677759E-3</v>
      </c>
      <c r="E72" s="41">
        <v>42108</v>
      </c>
      <c r="F72">
        <v>5.2</v>
      </c>
      <c r="G72">
        <v>3.1934</v>
      </c>
      <c r="H72" s="39">
        <f t="shared" si="26"/>
        <v>0</v>
      </c>
      <c r="I72" s="42">
        <v>45021.62533333333</v>
      </c>
      <c r="J72" s="40">
        <v>6.3</v>
      </c>
      <c r="K72" s="40">
        <v>5.6989999999999998</v>
      </c>
      <c r="L72" s="38">
        <f t="shared" si="27"/>
        <v>0</v>
      </c>
      <c r="M72" s="41">
        <v>42108</v>
      </c>
      <c r="N72">
        <v>10.79</v>
      </c>
      <c r="O72">
        <v>3.8715000000000002</v>
      </c>
      <c r="P72" s="43">
        <f t="shared" si="28"/>
        <v>9.307376095555851E-4</v>
      </c>
      <c r="Q72" s="41">
        <v>42108</v>
      </c>
      <c r="R72">
        <v>2.87</v>
      </c>
      <c r="S72">
        <v>1.3489</v>
      </c>
      <c r="T72" s="39">
        <f t="shared" si="29"/>
        <v>0</v>
      </c>
      <c r="U72" s="42">
        <v>42108.62533333333</v>
      </c>
      <c r="V72" s="44">
        <v>12.65</v>
      </c>
      <c r="W72" s="44">
        <v>6.8739999999999997</v>
      </c>
      <c r="X72" s="43">
        <f t="shared" si="21"/>
        <v>8.7361677344195384E-4</v>
      </c>
      <c r="Y72" s="42">
        <v>42108.62533333333</v>
      </c>
      <c r="Z72" s="44">
        <v>21.04</v>
      </c>
      <c r="AA72" s="44">
        <v>11.731999999999999</v>
      </c>
      <c r="AB72" s="43">
        <f t="shared" si="22"/>
        <v>2.8852056476365767E-2</v>
      </c>
      <c r="AC72" s="42">
        <v>42108.62533333333</v>
      </c>
      <c r="AD72" s="44">
        <v>25.3</v>
      </c>
      <c r="AE72" s="44">
        <v>17.346</v>
      </c>
      <c r="AF72" s="43">
        <f t="shared" si="23"/>
        <v>0</v>
      </c>
      <c r="AG72" s="41">
        <v>42108</v>
      </c>
      <c r="AH72">
        <v>16.3</v>
      </c>
      <c r="AI72">
        <v>5.7389999999999999</v>
      </c>
      <c r="AJ72" s="39">
        <f t="shared" si="30"/>
        <v>-2.9180411063181987E-2</v>
      </c>
      <c r="AK72" s="45" t="s">
        <v>302</v>
      </c>
      <c r="AL72">
        <v>30.5</v>
      </c>
      <c r="AM72">
        <v>6.2515000000000001</v>
      </c>
      <c r="AN72" s="39">
        <f t="shared" si="31"/>
        <v>1.5315403105307688E-2</v>
      </c>
      <c r="AO72" s="41">
        <v>42108</v>
      </c>
      <c r="AP72">
        <v>6.68</v>
      </c>
      <c r="AQ72">
        <v>5.0430000000000001</v>
      </c>
      <c r="AR72" s="18">
        <f t="shared" si="32"/>
        <v>-2.9053312539710049E-2</v>
      </c>
      <c r="AS72" s="41">
        <v>42108</v>
      </c>
      <c r="AT72">
        <v>5.26</v>
      </c>
      <c r="AU72">
        <v>3.6627999999999998</v>
      </c>
      <c r="AV72" s="39">
        <f t="shared" si="33"/>
        <v>-1.5005647286613261E-2</v>
      </c>
      <c r="AW72" s="41">
        <v>42108</v>
      </c>
      <c r="AX72">
        <v>12.8</v>
      </c>
      <c r="AY72">
        <v>4.9215999999999998</v>
      </c>
      <c r="AZ72" s="39">
        <f t="shared" si="34"/>
        <v>2.3989347314982316E-2</v>
      </c>
      <c r="BA72" s="41">
        <v>42108</v>
      </c>
      <c r="BB72">
        <v>6.97</v>
      </c>
      <c r="BC72">
        <v>2.6034999999999999</v>
      </c>
      <c r="BD72" s="39">
        <f t="shared" si="35"/>
        <v>2.8890600924498613E-3</v>
      </c>
      <c r="BE72" s="41">
        <v>42108</v>
      </c>
      <c r="BF72">
        <v>10.47</v>
      </c>
      <c r="BG72">
        <v>5.8630000000000004</v>
      </c>
      <c r="BH72" s="39">
        <f t="shared" si="36"/>
        <v>1.9139410096039753E-3</v>
      </c>
      <c r="BI72" s="41">
        <v>42108</v>
      </c>
      <c r="BJ72">
        <v>2.04</v>
      </c>
      <c r="BK72">
        <v>2.0226999999999999</v>
      </c>
      <c r="BL72" s="39">
        <f t="shared" si="37"/>
        <v>3.0307660961695133E-2</v>
      </c>
      <c r="BM72" s="41">
        <v>42108</v>
      </c>
      <c r="BN72">
        <v>4.7</v>
      </c>
      <c r="BO72">
        <v>1.8517999999999999</v>
      </c>
      <c r="BP72" s="46">
        <f t="shared" si="38"/>
        <v>2.1739130434782542E-2</v>
      </c>
      <c r="BQ72" s="41">
        <v>42108</v>
      </c>
      <c r="BR72">
        <v>7.9</v>
      </c>
      <c r="BS72">
        <v>3.9695999999999998</v>
      </c>
      <c r="BT72" s="18">
        <f t="shared" si="39"/>
        <v>-5.037972779908321E-3</v>
      </c>
      <c r="BU72" s="41">
        <v>42108</v>
      </c>
      <c r="BV72">
        <v>1.82</v>
      </c>
      <c r="BW72">
        <v>0.85319999999999996</v>
      </c>
      <c r="BX72" s="39">
        <f t="shared" si="40"/>
        <v>0</v>
      </c>
      <c r="BY72" s="41">
        <v>42410</v>
      </c>
      <c r="BZ72">
        <v>9.5</v>
      </c>
      <c r="CA72">
        <v>4.1104000000000003</v>
      </c>
      <c r="CB72" s="39">
        <f t="shared" si="24"/>
        <v>-9.3989492456740022E-3</v>
      </c>
    </row>
    <row r="73" spans="1:80">
      <c r="A73" s="41">
        <v>42109</v>
      </c>
      <c r="B73">
        <v>9.34</v>
      </c>
      <c r="C73">
        <v>4.7042999999999999</v>
      </c>
      <c r="D73" s="34">
        <f t="shared" si="25"/>
        <v>7.5389261313742852E-3</v>
      </c>
      <c r="E73" s="41">
        <v>42109</v>
      </c>
      <c r="F73">
        <v>5.2</v>
      </c>
      <c r="G73">
        <v>3.1934</v>
      </c>
      <c r="H73" s="39">
        <f t="shared" si="26"/>
        <v>0</v>
      </c>
      <c r="I73" s="42">
        <v>45022.62533333333</v>
      </c>
      <c r="J73" s="40">
        <v>6.3</v>
      </c>
      <c r="K73" s="40">
        <v>5.6989999999999998</v>
      </c>
      <c r="L73" s="38">
        <f t="shared" si="27"/>
        <v>0</v>
      </c>
      <c r="M73" s="41">
        <v>42109</v>
      </c>
      <c r="N73">
        <v>10.78</v>
      </c>
      <c r="O73">
        <v>3.8679000000000001</v>
      </c>
      <c r="P73" s="43">
        <f t="shared" si="28"/>
        <v>-9.2987214258040743E-4</v>
      </c>
      <c r="Q73" s="41">
        <v>42109</v>
      </c>
      <c r="R73">
        <v>2.84</v>
      </c>
      <c r="S73">
        <v>1.3348</v>
      </c>
      <c r="T73" s="39">
        <f t="shared" si="29"/>
        <v>-1.0452961672473868E-2</v>
      </c>
      <c r="U73" s="42">
        <v>42109.62533333333</v>
      </c>
      <c r="V73" s="44">
        <v>12.65</v>
      </c>
      <c r="W73" s="44">
        <v>6.8739999999999997</v>
      </c>
      <c r="X73" s="43">
        <f t="shared" si="21"/>
        <v>0</v>
      </c>
      <c r="Y73" s="42">
        <v>42109.62533333333</v>
      </c>
      <c r="Z73" s="44">
        <v>21.04</v>
      </c>
      <c r="AA73" s="44">
        <v>11.731999999999999</v>
      </c>
      <c r="AB73" s="43">
        <f t="shared" si="22"/>
        <v>0</v>
      </c>
      <c r="AC73" s="42">
        <v>42109.62533333333</v>
      </c>
      <c r="AD73" s="44">
        <v>25.3</v>
      </c>
      <c r="AE73" s="44">
        <v>17.346</v>
      </c>
      <c r="AF73" s="43">
        <f t="shared" si="23"/>
        <v>0</v>
      </c>
      <c r="AG73" s="41">
        <v>42109</v>
      </c>
      <c r="AH73">
        <v>16.5</v>
      </c>
      <c r="AI73">
        <v>5.8094000000000001</v>
      </c>
      <c r="AJ73" s="39">
        <f t="shared" si="30"/>
        <v>1.2266945460881728E-2</v>
      </c>
      <c r="AK73" s="45" t="s">
        <v>303</v>
      </c>
      <c r="AL73">
        <v>31.33</v>
      </c>
      <c r="AM73">
        <v>6.4215999999999998</v>
      </c>
      <c r="AN73" s="39">
        <f t="shared" si="31"/>
        <v>2.7209469727265408E-2</v>
      </c>
      <c r="AO73" s="41">
        <v>42109</v>
      </c>
      <c r="AP73">
        <v>6.64</v>
      </c>
      <c r="AQ73">
        <v>5.0128000000000004</v>
      </c>
      <c r="AR73" s="18">
        <f t="shared" si="32"/>
        <v>-5.9884989093792942E-3</v>
      </c>
      <c r="AS73" s="41">
        <v>42109</v>
      </c>
      <c r="AT73">
        <v>5.34</v>
      </c>
      <c r="AU73">
        <v>3.7185999999999999</v>
      </c>
      <c r="AV73" s="39">
        <f t="shared" si="33"/>
        <v>1.5234247024134562E-2</v>
      </c>
      <c r="AW73" s="41">
        <v>42109</v>
      </c>
      <c r="AX73">
        <v>12.7</v>
      </c>
      <c r="AY73">
        <v>4.8832000000000004</v>
      </c>
      <c r="AZ73" s="39">
        <f t="shared" si="34"/>
        <v>-7.8023407022105263E-3</v>
      </c>
      <c r="BA73" s="41">
        <v>42109</v>
      </c>
      <c r="BB73">
        <v>6.95</v>
      </c>
      <c r="BC73">
        <v>2.5960000000000001</v>
      </c>
      <c r="BD73" s="39">
        <f t="shared" si="35"/>
        <v>-2.8807374687919492E-3</v>
      </c>
      <c r="BE73" s="41">
        <v>42109</v>
      </c>
      <c r="BF73">
        <v>10.57</v>
      </c>
      <c r="BG73">
        <v>5.9189999999999996</v>
      </c>
      <c r="BH73" s="39">
        <f t="shared" si="36"/>
        <v>9.551424185570383E-3</v>
      </c>
      <c r="BI73" s="41">
        <v>42109</v>
      </c>
      <c r="BJ73">
        <v>2</v>
      </c>
      <c r="BK73">
        <v>1.9830000000000001</v>
      </c>
      <c r="BL73" s="39">
        <f t="shared" si="37"/>
        <v>-1.9627230928956269E-2</v>
      </c>
      <c r="BM73" s="41">
        <v>42109</v>
      </c>
      <c r="BN73">
        <v>4.82</v>
      </c>
      <c r="BO73">
        <v>1.8991</v>
      </c>
      <c r="BP73" s="46">
        <f t="shared" si="38"/>
        <v>2.5542715196025554E-2</v>
      </c>
      <c r="BQ73" s="41">
        <v>42109</v>
      </c>
      <c r="BR73">
        <v>7.8</v>
      </c>
      <c r="BS73">
        <v>3.9194</v>
      </c>
      <c r="BT73" s="18">
        <f t="shared" si="39"/>
        <v>-1.2646110439338927E-2</v>
      </c>
      <c r="BU73" s="41">
        <v>42109</v>
      </c>
      <c r="BV73">
        <v>1.82</v>
      </c>
      <c r="BW73">
        <v>0.85319999999999996</v>
      </c>
      <c r="BX73" s="39">
        <f t="shared" si="40"/>
        <v>0</v>
      </c>
      <c r="BY73" s="41">
        <v>42411</v>
      </c>
      <c r="BZ73">
        <v>9.5</v>
      </c>
      <c r="CA73">
        <v>4.1104000000000003</v>
      </c>
      <c r="CB73" s="39">
        <f t="shared" si="24"/>
        <v>0</v>
      </c>
    </row>
    <row r="74" spans="1:80">
      <c r="A74" s="41">
        <v>42110</v>
      </c>
      <c r="B74">
        <v>9.5500000000000007</v>
      </c>
      <c r="C74">
        <v>4.8101000000000003</v>
      </c>
      <c r="D74" s="34">
        <f t="shared" si="25"/>
        <v>2.2490062283442878E-2</v>
      </c>
      <c r="E74" s="41">
        <v>42110</v>
      </c>
      <c r="F74">
        <v>5.2</v>
      </c>
      <c r="G74">
        <v>3.1934</v>
      </c>
      <c r="H74" s="39">
        <f t="shared" si="26"/>
        <v>0</v>
      </c>
      <c r="I74" s="42">
        <v>45023.62533333333</v>
      </c>
      <c r="J74" s="40">
        <v>6.35</v>
      </c>
      <c r="K74" s="40">
        <v>5.7439999999999998</v>
      </c>
      <c r="L74" s="38">
        <f t="shared" si="27"/>
        <v>7.8961221266888801E-3</v>
      </c>
      <c r="M74" s="41">
        <v>42110</v>
      </c>
      <c r="N74">
        <v>10.77</v>
      </c>
      <c r="O74">
        <v>3.8643000000000001</v>
      </c>
      <c r="P74" s="43">
        <f t="shared" si="28"/>
        <v>-9.307376095555851E-4</v>
      </c>
      <c r="Q74" s="41">
        <v>42110</v>
      </c>
      <c r="R74">
        <v>2.87</v>
      </c>
      <c r="S74">
        <v>1.3489</v>
      </c>
      <c r="T74" s="39">
        <f t="shared" si="29"/>
        <v>1.0563380281690142E-2</v>
      </c>
      <c r="U74" s="42">
        <v>42110.62533333333</v>
      </c>
      <c r="V74" s="44">
        <v>12.7</v>
      </c>
      <c r="W74" s="44">
        <v>6.9009999999999998</v>
      </c>
      <c r="X74" s="43">
        <f t="shared" si="21"/>
        <v>3.9278440500436626E-3</v>
      </c>
      <c r="Y74" s="42">
        <v>42110.62533333333</v>
      </c>
      <c r="Z74" s="44">
        <v>21.55</v>
      </c>
      <c r="AA74" s="44">
        <v>12.016999999999999</v>
      </c>
      <c r="AB74" s="43">
        <f t="shared" si="22"/>
        <v>2.4292533242413924E-2</v>
      </c>
      <c r="AC74" s="42">
        <v>42110.62533333333</v>
      </c>
      <c r="AD74" s="44">
        <v>25.3</v>
      </c>
      <c r="AE74" s="44">
        <v>17.346</v>
      </c>
      <c r="AF74" s="43">
        <f t="shared" si="23"/>
        <v>0</v>
      </c>
      <c r="AG74" s="41">
        <v>42110</v>
      </c>
      <c r="AH74">
        <v>16.5</v>
      </c>
      <c r="AI74">
        <v>5.8094000000000001</v>
      </c>
      <c r="AJ74" s="39">
        <f t="shared" si="30"/>
        <v>0</v>
      </c>
      <c r="AK74" s="45" t="s">
        <v>304</v>
      </c>
      <c r="AL74">
        <v>29.98</v>
      </c>
      <c r="AM74">
        <v>6.1448999999999998</v>
      </c>
      <c r="AN74" s="39">
        <f t="shared" si="31"/>
        <v>-4.3088949794443748E-2</v>
      </c>
      <c r="AO74" s="41">
        <v>42110</v>
      </c>
      <c r="AP74">
        <v>6.45</v>
      </c>
      <c r="AQ74">
        <v>4.8693</v>
      </c>
      <c r="AR74" s="18">
        <f t="shared" si="32"/>
        <v>-2.8626715608043488E-2</v>
      </c>
      <c r="AS74" s="41">
        <v>42110</v>
      </c>
      <c r="AT74">
        <v>5.34</v>
      </c>
      <c r="AU74">
        <v>3.7185999999999999</v>
      </c>
      <c r="AV74" s="39">
        <f t="shared" si="33"/>
        <v>0</v>
      </c>
      <c r="AW74" s="41">
        <v>42110</v>
      </c>
      <c r="AX74">
        <v>12.9</v>
      </c>
      <c r="AY74">
        <v>4.9600999999999997</v>
      </c>
      <c r="AZ74" s="39">
        <f t="shared" si="34"/>
        <v>1.5747870249016895E-2</v>
      </c>
      <c r="BA74" s="41">
        <v>42110</v>
      </c>
      <c r="BB74">
        <v>6.9</v>
      </c>
      <c r="BC74">
        <v>2.5773000000000001</v>
      </c>
      <c r="BD74" s="39">
        <f t="shared" si="35"/>
        <v>-7.2033898305084512E-3</v>
      </c>
      <c r="BE74" s="41">
        <v>42110</v>
      </c>
      <c r="BF74">
        <v>10.6</v>
      </c>
      <c r="BG74">
        <v>5.9358000000000004</v>
      </c>
      <c r="BH74" s="39">
        <f t="shared" si="36"/>
        <v>2.8383172833250235E-3</v>
      </c>
      <c r="BI74" s="41">
        <v>42110</v>
      </c>
      <c r="BJ74">
        <v>2.0299999999999998</v>
      </c>
      <c r="BK74">
        <v>2.0127000000000002</v>
      </c>
      <c r="BL74" s="39">
        <f t="shared" si="37"/>
        <v>1.4977307110438759E-2</v>
      </c>
      <c r="BM74" s="41">
        <v>42110</v>
      </c>
      <c r="BN74">
        <v>4.97</v>
      </c>
      <c r="BO74">
        <v>1.9581999999999999</v>
      </c>
      <c r="BP74" s="46">
        <f t="shared" si="38"/>
        <v>3.1120004212521684E-2</v>
      </c>
      <c r="BQ74" s="41">
        <v>42110</v>
      </c>
      <c r="BR74">
        <v>7.81</v>
      </c>
      <c r="BS74">
        <v>3.9243999999999999</v>
      </c>
      <c r="BT74" s="18">
        <f t="shared" si="39"/>
        <v>1.2757054651221854E-3</v>
      </c>
      <c r="BU74" s="41">
        <v>42110</v>
      </c>
      <c r="BV74">
        <v>1.82</v>
      </c>
      <c r="BW74">
        <v>0.85319999999999996</v>
      </c>
      <c r="BX74" s="39">
        <f t="shared" si="40"/>
        <v>0</v>
      </c>
      <c r="BY74" s="41">
        <v>42412</v>
      </c>
      <c r="BZ74">
        <v>9.25</v>
      </c>
      <c r="CA74">
        <v>4.0023</v>
      </c>
      <c r="CB74" s="39">
        <f t="shared" si="24"/>
        <v>-2.6299143635655969E-2</v>
      </c>
    </row>
    <row r="75" spans="1:80">
      <c r="A75" s="41">
        <v>42111</v>
      </c>
      <c r="B75">
        <v>9.5500000000000007</v>
      </c>
      <c r="C75">
        <v>4.8101000000000003</v>
      </c>
      <c r="D75" s="34">
        <f t="shared" si="25"/>
        <v>0</v>
      </c>
      <c r="E75" s="41">
        <v>42111</v>
      </c>
      <c r="F75">
        <v>5.2</v>
      </c>
      <c r="G75">
        <v>3.1934</v>
      </c>
      <c r="H75" s="39">
        <f t="shared" si="26"/>
        <v>0</v>
      </c>
      <c r="I75" s="42">
        <v>45026.62533333333</v>
      </c>
      <c r="J75" s="40">
        <v>6.35</v>
      </c>
      <c r="K75" s="40">
        <v>5.7439999999999998</v>
      </c>
      <c r="L75" s="38">
        <f t="shared" si="27"/>
        <v>0</v>
      </c>
      <c r="M75" s="41">
        <v>42111</v>
      </c>
      <c r="N75">
        <v>10.78</v>
      </c>
      <c r="O75">
        <v>3.8679000000000001</v>
      </c>
      <c r="P75" s="43">
        <f t="shared" si="28"/>
        <v>9.3160468907694735E-4</v>
      </c>
      <c r="Q75" s="41">
        <v>42111</v>
      </c>
      <c r="R75">
        <v>2.84</v>
      </c>
      <c r="S75">
        <v>1.3348</v>
      </c>
      <c r="T75" s="39">
        <f t="shared" si="29"/>
        <v>-1.0452961672473868E-2</v>
      </c>
      <c r="U75" s="42">
        <v>42111.62533333333</v>
      </c>
      <c r="V75" s="44">
        <v>12.7</v>
      </c>
      <c r="W75" s="44">
        <v>6.9009999999999998</v>
      </c>
      <c r="X75" s="43">
        <f t="shared" si="21"/>
        <v>0</v>
      </c>
      <c r="Y75" s="42">
        <v>42111.62533333333</v>
      </c>
      <c r="Z75" s="44">
        <v>21.54</v>
      </c>
      <c r="AA75" s="44">
        <v>12.010999999999999</v>
      </c>
      <c r="AB75" s="43">
        <f t="shared" si="22"/>
        <v>-4.992926687193333E-4</v>
      </c>
      <c r="AC75" s="42">
        <v>42111.62533333333</v>
      </c>
      <c r="AD75" s="44">
        <v>25.3</v>
      </c>
      <c r="AE75" s="44">
        <v>17.346</v>
      </c>
      <c r="AF75" s="43">
        <f t="shared" si="23"/>
        <v>0</v>
      </c>
      <c r="AG75" s="41">
        <v>42111</v>
      </c>
      <c r="AH75">
        <v>16.68</v>
      </c>
      <c r="AI75">
        <v>5.8727</v>
      </c>
      <c r="AJ75" s="39">
        <f t="shared" si="30"/>
        <v>1.0896133852032896E-2</v>
      </c>
      <c r="AK75" s="45" t="s">
        <v>305</v>
      </c>
      <c r="AL75">
        <v>29.75</v>
      </c>
      <c r="AM75">
        <v>6.0978000000000003</v>
      </c>
      <c r="AN75" s="39">
        <f t="shared" si="31"/>
        <v>-7.6648928379631038E-3</v>
      </c>
      <c r="AO75" s="41">
        <v>42111</v>
      </c>
      <c r="AP75">
        <v>6.45</v>
      </c>
      <c r="AQ75">
        <v>4.8693</v>
      </c>
      <c r="AR75" s="18">
        <f t="shared" si="32"/>
        <v>0</v>
      </c>
      <c r="AS75" s="41">
        <v>42111</v>
      </c>
      <c r="AT75">
        <v>5.34</v>
      </c>
      <c r="AU75">
        <v>3.7185999999999999</v>
      </c>
      <c r="AV75" s="39">
        <f t="shared" si="33"/>
        <v>0</v>
      </c>
      <c r="AW75" s="41">
        <v>42111</v>
      </c>
      <c r="AX75">
        <v>12.81</v>
      </c>
      <c r="AY75">
        <v>4.9255000000000004</v>
      </c>
      <c r="AZ75" s="39">
        <f t="shared" si="34"/>
        <v>-6.9756658131891087E-3</v>
      </c>
      <c r="BA75" s="41">
        <v>42111</v>
      </c>
      <c r="BB75">
        <v>6.9</v>
      </c>
      <c r="BC75">
        <v>2.5773000000000001</v>
      </c>
      <c r="BD75" s="39">
        <f t="shared" si="35"/>
        <v>0</v>
      </c>
      <c r="BE75" s="41">
        <v>42111</v>
      </c>
      <c r="BF75">
        <v>10.59</v>
      </c>
      <c r="BG75">
        <v>5.9302000000000001</v>
      </c>
      <c r="BH75" s="39">
        <f t="shared" si="36"/>
        <v>-9.4342801307326237E-4</v>
      </c>
      <c r="BI75" s="41">
        <v>42111</v>
      </c>
      <c r="BJ75">
        <v>2.04</v>
      </c>
      <c r="BK75">
        <v>2.0226999999999999</v>
      </c>
      <c r="BL75" s="39">
        <f t="shared" si="37"/>
        <v>4.9684503403387417E-3</v>
      </c>
      <c r="BM75" s="41">
        <v>42111</v>
      </c>
      <c r="BN75">
        <v>4.9800000000000004</v>
      </c>
      <c r="BO75">
        <v>1.9621</v>
      </c>
      <c r="BP75" s="46">
        <f t="shared" si="38"/>
        <v>1.9916249616995273E-3</v>
      </c>
      <c r="BQ75" s="41">
        <v>42111</v>
      </c>
      <c r="BR75">
        <v>7.81</v>
      </c>
      <c r="BS75">
        <v>3.9243999999999999</v>
      </c>
      <c r="BT75" s="18">
        <f t="shared" si="39"/>
        <v>0</v>
      </c>
      <c r="BU75" s="41">
        <v>42111</v>
      </c>
      <c r="BV75">
        <v>1.84</v>
      </c>
      <c r="BW75">
        <v>0.86260000000000003</v>
      </c>
      <c r="BX75" s="39">
        <f t="shared" si="40"/>
        <v>1.1017346460384523E-2</v>
      </c>
      <c r="BY75" s="41">
        <v>42415</v>
      </c>
      <c r="BZ75">
        <v>9.3000000000000007</v>
      </c>
      <c r="CA75">
        <v>4.0239000000000003</v>
      </c>
      <c r="CB75" s="39">
        <f t="shared" si="24"/>
        <v>5.3968967843490709E-3</v>
      </c>
    </row>
    <row r="76" spans="1:80">
      <c r="A76" s="41">
        <v>42114</v>
      </c>
      <c r="B76">
        <v>9.5500000000000007</v>
      </c>
      <c r="C76">
        <v>4.8101000000000003</v>
      </c>
      <c r="D76" s="34">
        <f t="shared" si="25"/>
        <v>0</v>
      </c>
      <c r="E76" s="41">
        <v>42114</v>
      </c>
      <c r="F76">
        <v>5.2</v>
      </c>
      <c r="G76">
        <v>3.1934</v>
      </c>
      <c r="H76" s="39">
        <f t="shared" si="26"/>
        <v>0</v>
      </c>
      <c r="I76" s="42">
        <v>45027.62533333333</v>
      </c>
      <c r="J76" s="40">
        <v>6.4</v>
      </c>
      <c r="K76" s="40">
        <v>5.7889999999999997</v>
      </c>
      <c r="L76" s="38">
        <f t="shared" si="27"/>
        <v>7.8342618384400989E-3</v>
      </c>
      <c r="M76" s="41">
        <v>42114</v>
      </c>
      <c r="N76">
        <v>10.78</v>
      </c>
      <c r="O76">
        <v>3.8679000000000001</v>
      </c>
      <c r="P76" s="43">
        <f t="shared" si="28"/>
        <v>0</v>
      </c>
      <c r="Q76" s="41">
        <v>42114</v>
      </c>
      <c r="R76">
        <v>2.84</v>
      </c>
      <c r="S76">
        <v>1.3348</v>
      </c>
      <c r="T76" s="39">
        <f t="shared" si="29"/>
        <v>0</v>
      </c>
      <c r="U76" s="42">
        <v>42114.62533333333</v>
      </c>
      <c r="V76" s="44">
        <v>12.17</v>
      </c>
      <c r="W76" s="44">
        <v>6.9009999999999998</v>
      </c>
      <c r="X76" s="43">
        <f t="shared" si="21"/>
        <v>0</v>
      </c>
      <c r="Y76" s="42">
        <v>42114.62533333333</v>
      </c>
      <c r="Z76" s="44">
        <v>21.54</v>
      </c>
      <c r="AA76" s="44">
        <v>12.010999999999999</v>
      </c>
      <c r="AB76" s="43">
        <f t="shared" si="22"/>
        <v>0</v>
      </c>
      <c r="AC76" s="42">
        <v>42114.62533333333</v>
      </c>
      <c r="AD76" s="44">
        <v>25.3</v>
      </c>
      <c r="AE76" s="44">
        <v>17.346</v>
      </c>
      <c r="AF76" s="43">
        <f t="shared" si="23"/>
        <v>0</v>
      </c>
      <c r="AG76" s="41">
        <v>42114</v>
      </c>
      <c r="AH76">
        <v>16.399999999999999</v>
      </c>
      <c r="AI76">
        <v>5.7742000000000004</v>
      </c>
      <c r="AJ76" s="39">
        <f t="shared" si="30"/>
        <v>-1.6772523711410355E-2</v>
      </c>
      <c r="AK76" s="45" t="s">
        <v>306</v>
      </c>
      <c r="AL76">
        <v>29.39</v>
      </c>
      <c r="AM76">
        <v>6.024</v>
      </c>
      <c r="AN76" s="39">
        <f t="shared" si="31"/>
        <v>-1.2102725573157582E-2</v>
      </c>
      <c r="AO76" s="41">
        <v>42114</v>
      </c>
      <c r="AP76">
        <v>6.47</v>
      </c>
      <c r="AQ76">
        <v>4.8844000000000003</v>
      </c>
      <c r="AR76" s="18">
        <f t="shared" si="32"/>
        <v>3.1010617542563275E-3</v>
      </c>
      <c r="AS76" s="41">
        <v>42114</v>
      </c>
      <c r="AT76">
        <v>5.3</v>
      </c>
      <c r="AU76">
        <v>3.6907000000000001</v>
      </c>
      <c r="AV76" s="39">
        <f t="shared" si="33"/>
        <v>-7.5028236433065708E-3</v>
      </c>
      <c r="AW76" s="41">
        <v>42114</v>
      </c>
      <c r="AX76">
        <v>13</v>
      </c>
      <c r="AY76">
        <v>4.9984999999999999</v>
      </c>
      <c r="AZ76" s="39">
        <f t="shared" si="34"/>
        <v>1.4820830372550909E-2</v>
      </c>
      <c r="BA76" s="41">
        <v>42114</v>
      </c>
      <c r="BB76">
        <v>7</v>
      </c>
      <c r="BC76">
        <v>2.6147</v>
      </c>
      <c r="BD76" s="39">
        <f t="shared" si="35"/>
        <v>1.4511310285958125E-2</v>
      </c>
      <c r="BE76" s="41">
        <v>42114</v>
      </c>
      <c r="BF76">
        <v>10.57</v>
      </c>
      <c r="BG76">
        <v>5.9189999999999996</v>
      </c>
      <c r="BH76" s="39">
        <f t="shared" si="36"/>
        <v>-1.8886378199724364E-3</v>
      </c>
      <c r="BI76" s="41">
        <v>42114</v>
      </c>
      <c r="BJ76">
        <v>2.0699999999999998</v>
      </c>
      <c r="BK76">
        <v>2.0524</v>
      </c>
      <c r="BL76" s="39">
        <f t="shared" si="37"/>
        <v>1.4683344045088278E-2</v>
      </c>
      <c r="BM76" s="41">
        <v>42114</v>
      </c>
      <c r="BN76">
        <v>5.05</v>
      </c>
      <c r="BO76">
        <v>1.9897</v>
      </c>
      <c r="BP76" s="46">
        <f t="shared" si="38"/>
        <v>1.4066561337342678E-2</v>
      </c>
      <c r="BQ76" s="41">
        <v>42114</v>
      </c>
      <c r="BR76">
        <v>7.81</v>
      </c>
      <c r="BS76">
        <v>3.9243999999999999</v>
      </c>
      <c r="BT76" s="18">
        <f t="shared" si="39"/>
        <v>0</v>
      </c>
      <c r="BU76" s="41">
        <v>42114</v>
      </c>
      <c r="BV76">
        <v>1.85</v>
      </c>
      <c r="BW76">
        <v>0.86729999999999996</v>
      </c>
      <c r="BX76" s="39">
        <f t="shared" si="40"/>
        <v>5.4486436355204336E-3</v>
      </c>
      <c r="BY76" s="41">
        <v>42416</v>
      </c>
      <c r="BZ76">
        <v>9.3000000000000007</v>
      </c>
      <c r="CA76">
        <v>4.0239000000000003</v>
      </c>
      <c r="CB76" s="39">
        <f t="shared" si="24"/>
        <v>0</v>
      </c>
    </row>
    <row r="77" spans="1:80">
      <c r="A77" s="41">
        <v>42115</v>
      </c>
      <c r="B77">
        <v>9.5</v>
      </c>
      <c r="C77">
        <v>4.7849000000000004</v>
      </c>
      <c r="D77" s="34">
        <f t="shared" si="25"/>
        <v>-5.238976320658591E-3</v>
      </c>
      <c r="E77" s="41">
        <v>42115</v>
      </c>
      <c r="F77">
        <v>5.05</v>
      </c>
      <c r="G77">
        <v>3.1013000000000002</v>
      </c>
      <c r="H77" s="39">
        <f t="shared" si="26"/>
        <v>-2.8840734013903628E-2</v>
      </c>
      <c r="I77" s="42">
        <v>45028.62533333333</v>
      </c>
      <c r="J77" s="40">
        <v>6.49</v>
      </c>
      <c r="K77" s="40">
        <v>5.8710000000000004</v>
      </c>
      <c r="L77" s="38">
        <f t="shared" si="27"/>
        <v>1.4164795301433882E-2</v>
      </c>
      <c r="M77" s="41">
        <v>42115</v>
      </c>
      <c r="N77">
        <v>10.8</v>
      </c>
      <c r="O77">
        <v>3.8751000000000002</v>
      </c>
      <c r="P77" s="43">
        <f t="shared" si="28"/>
        <v>1.8614752191111702E-3</v>
      </c>
      <c r="Q77" s="41">
        <v>42115</v>
      </c>
      <c r="R77">
        <v>2.85</v>
      </c>
      <c r="S77">
        <v>1.3394999999999999</v>
      </c>
      <c r="T77" s="39">
        <f t="shared" si="29"/>
        <v>3.5211267605633253E-3</v>
      </c>
      <c r="U77" s="42">
        <v>42115.62533333333</v>
      </c>
      <c r="V77" s="44">
        <v>12.17</v>
      </c>
      <c r="W77" s="44">
        <v>6.9009999999999998</v>
      </c>
      <c r="X77" s="43">
        <f t="shared" si="21"/>
        <v>0</v>
      </c>
      <c r="Y77" s="42">
        <v>42115.62533333333</v>
      </c>
      <c r="Z77" s="44">
        <v>21.5</v>
      </c>
      <c r="AA77" s="44">
        <v>11.989000000000001</v>
      </c>
      <c r="AB77" s="43">
        <f t="shared" si="22"/>
        <v>-1.8316543168760691E-3</v>
      </c>
      <c r="AC77" s="42">
        <v>42115.62533333333</v>
      </c>
      <c r="AD77" s="44">
        <v>25.31</v>
      </c>
      <c r="AE77" s="44">
        <v>17.353000000000002</v>
      </c>
      <c r="AF77" s="43">
        <f t="shared" si="23"/>
        <v>4.035512510089617E-4</v>
      </c>
      <c r="AG77" s="41">
        <v>42115</v>
      </c>
      <c r="AH77">
        <v>16.510000000000002</v>
      </c>
      <c r="AI77">
        <v>5.8129</v>
      </c>
      <c r="AJ77" s="39">
        <f t="shared" si="30"/>
        <v>6.7022271483494697E-3</v>
      </c>
      <c r="AK77" s="45" t="s">
        <v>307</v>
      </c>
      <c r="AL77">
        <v>29.8</v>
      </c>
      <c r="AM77">
        <v>6.1079999999999997</v>
      </c>
      <c r="AN77" s="39">
        <f t="shared" si="31"/>
        <v>1.394422310756966E-2</v>
      </c>
      <c r="AO77" s="41">
        <v>42115</v>
      </c>
      <c r="AP77">
        <v>6.55</v>
      </c>
      <c r="AQ77">
        <v>4.9447999999999999</v>
      </c>
      <c r="AR77" s="18">
        <f t="shared" si="32"/>
        <v>1.2365899598722373E-2</v>
      </c>
      <c r="AS77" s="41">
        <v>42115</v>
      </c>
      <c r="AT77">
        <v>5.32</v>
      </c>
      <c r="AU77">
        <v>3.7046000000000001</v>
      </c>
      <c r="AV77" s="39">
        <f t="shared" si="33"/>
        <v>3.7662232096892252E-3</v>
      </c>
      <c r="AW77" s="41">
        <v>42115</v>
      </c>
      <c r="AX77">
        <v>13</v>
      </c>
      <c r="AY77">
        <v>4.9984999999999999</v>
      </c>
      <c r="AZ77" s="39">
        <f t="shared" si="34"/>
        <v>0</v>
      </c>
      <c r="BA77" s="41">
        <v>42115</v>
      </c>
      <c r="BB77">
        <v>6.8</v>
      </c>
      <c r="BC77">
        <v>2.54</v>
      </c>
      <c r="BD77" s="39">
        <f t="shared" si="35"/>
        <v>-2.8569243125406353E-2</v>
      </c>
      <c r="BE77" s="41">
        <v>42115</v>
      </c>
      <c r="BF77">
        <v>10.59</v>
      </c>
      <c r="BG77">
        <v>5.9302000000000001</v>
      </c>
      <c r="BH77" s="39">
        <f t="shared" si="36"/>
        <v>1.8922115222166824E-3</v>
      </c>
      <c r="BI77" s="41">
        <v>42115</v>
      </c>
      <c r="BJ77">
        <v>2.06</v>
      </c>
      <c r="BK77">
        <v>2.0425</v>
      </c>
      <c r="BL77" s="39">
        <f t="shared" si="37"/>
        <v>-4.8236211264860744E-3</v>
      </c>
      <c r="BM77" s="41">
        <v>42115</v>
      </c>
      <c r="BN77">
        <v>5.05</v>
      </c>
      <c r="BO77">
        <v>1.9897</v>
      </c>
      <c r="BP77" s="46">
        <f t="shared" si="38"/>
        <v>0</v>
      </c>
      <c r="BQ77" s="41">
        <v>42115</v>
      </c>
      <c r="BR77">
        <v>7.89</v>
      </c>
      <c r="BS77">
        <v>3.9645999999999999</v>
      </c>
      <c r="BT77" s="18">
        <f t="shared" si="39"/>
        <v>1.0243604117826932E-2</v>
      </c>
      <c r="BU77" s="41">
        <v>42115</v>
      </c>
      <c r="BV77">
        <v>1.85</v>
      </c>
      <c r="BW77">
        <v>0.86729999999999996</v>
      </c>
      <c r="BX77" s="39">
        <f t="shared" si="40"/>
        <v>0</v>
      </c>
      <c r="BY77" s="41">
        <v>42417</v>
      </c>
      <c r="BZ77">
        <v>9.31</v>
      </c>
      <c r="CA77">
        <v>4.0282</v>
      </c>
      <c r="CB77" s="39">
        <f t="shared" si="24"/>
        <v>1.0686150252242224E-3</v>
      </c>
    </row>
    <row r="78" spans="1:80">
      <c r="A78" s="41">
        <v>42116</v>
      </c>
      <c r="B78">
        <v>9.34</v>
      </c>
      <c r="C78">
        <v>4.7042999999999999</v>
      </c>
      <c r="D78" s="34">
        <f t="shared" si="25"/>
        <v>-1.6844657150619752E-2</v>
      </c>
      <c r="E78" s="41">
        <v>42116</v>
      </c>
      <c r="F78">
        <v>5.2</v>
      </c>
      <c r="G78">
        <v>3.1934</v>
      </c>
      <c r="H78" s="39">
        <f t="shared" si="26"/>
        <v>2.9697223744881127E-2</v>
      </c>
      <c r="I78" s="42">
        <v>45029.62533333333</v>
      </c>
      <c r="J78" s="40">
        <v>6.47</v>
      </c>
      <c r="K78" s="40">
        <v>5.8529999999999998</v>
      </c>
      <c r="L78" s="38">
        <f t="shared" si="27"/>
        <v>-3.0659172202351695E-3</v>
      </c>
      <c r="M78" s="41">
        <v>42116</v>
      </c>
      <c r="N78">
        <v>10.8</v>
      </c>
      <c r="O78">
        <v>3.8751000000000002</v>
      </c>
      <c r="P78" s="43">
        <f t="shared" si="28"/>
        <v>0</v>
      </c>
      <c r="Q78" s="41">
        <v>42116</v>
      </c>
      <c r="R78">
        <v>2.82</v>
      </c>
      <c r="S78">
        <v>1.3253999999999999</v>
      </c>
      <c r="T78" s="39">
        <f t="shared" si="29"/>
        <v>-1.0526315789473686E-2</v>
      </c>
      <c r="U78" s="42">
        <v>42116.62533333333</v>
      </c>
      <c r="V78" s="44">
        <v>12.17</v>
      </c>
      <c r="W78" s="44">
        <v>6.9009999999999998</v>
      </c>
      <c r="X78" s="43">
        <f t="shared" si="21"/>
        <v>0</v>
      </c>
      <c r="Y78" s="42">
        <v>42116.62533333333</v>
      </c>
      <c r="Z78" s="44">
        <v>21.2</v>
      </c>
      <c r="AA78" s="44">
        <v>11.821</v>
      </c>
      <c r="AB78" s="43">
        <f t="shared" si="22"/>
        <v>-1.4012845108015766E-2</v>
      </c>
      <c r="AC78" s="42">
        <v>42116.62533333333</v>
      </c>
      <c r="AD78" s="44">
        <v>25.32</v>
      </c>
      <c r="AE78" s="44">
        <v>17.36</v>
      </c>
      <c r="AF78" s="43">
        <f t="shared" si="23"/>
        <v>4.033884630898344E-4</v>
      </c>
      <c r="AG78" s="41">
        <v>42116</v>
      </c>
      <c r="AH78">
        <v>16.899999999999999</v>
      </c>
      <c r="AI78">
        <v>5.9501999999999997</v>
      </c>
      <c r="AJ78" s="39">
        <f t="shared" si="30"/>
        <v>2.361987992224187E-2</v>
      </c>
      <c r="AK78" s="45" t="s">
        <v>308</v>
      </c>
      <c r="AL78">
        <v>30.06</v>
      </c>
      <c r="AM78">
        <v>6.1612999999999998</v>
      </c>
      <c r="AN78" s="39">
        <f t="shared" si="31"/>
        <v>8.7262606417812909E-3</v>
      </c>
      <c r="AO78" s="41">
        <v>42116</v>
      </c>
      <c r="AP78">
        <v>6.36</v>
      </c>
      <c r="AQ78">
        <v>4.8014000000000001</v>
      </c>
      <c r="AR78" s="18">
        <f t="shared" si="32"/>
        <v>-2.9000161786118701E-2</v>
      </c>
      <c r="AS78" s="41">
        <v>42116</v>
      </c>
      <c r="AT78">
        <v>5.26</v>
      </c>
      <c r="AU78">
        <v>3.6627999999999998</v>
      </c>
      <c r="AV78" s="39">
        <f t="shared" si="33"/>
        <v>-1.1283269448793468E-2</v>
      </c>
      <c r="AW78" s="41">
        <v>42116</v>
      </c>
      <c r="AX78">
        <v>12.85</v>
      </c>
      <c r="AY78">
        <v>4.9408000000000003</v>
      </c>
      <c r="AZ78" s="39">
        <f t="shared" si="34"/>
        <v>-1.1543463038911602E-2</v>
      </c>
      <c r="BA78" s="41">
        <v>42116</v>
      </c>
      <c r="BB78">
        <v>7</v>
      </c>
      <c r="BC78">
        <v>2.6147</v>
      </c>
      <c r="BD78" s="39">
        <f t="shared" si="35"/>
        <v>2.9409448818897631E-2</v>
      </c>
      <c r="BE78" s="41">
        <v>42116</v>
      </c>
      <c r="BF78">
        <v>10.6</v>
      </c>
      <c r="BG78">
        <v>5.9358000000000004</v>
      </c>
      <c r="BH78" s="39">
        <f t="shared" si="36"/>
        <v>9.4431890998621819E-4</v>
      </c>
      <c r="BI78" s="41">
        <v>42116</v>
      </c>
      <c r="BJ78">
        <v>2.0299999999999998</v>
      </c>
      <c r="BK78">
        <v>2.0127000000000002</v>
      </c>
      <c r="BL78" s="39">
        <f t="shared" si="37"/>
        <v>-1.4589963280293673E-2</v>
      </c>
      <c r="BM78" s="41">
        <v>42116</v>
      </c>
      <c r="BN78">
        <v>5.05</v>
      </c>
      <c r="BO78">
        <v>1.9897</v>
      </c>
      <c r="BP78" s="46">
        <f t="shared" si="38"/>
        <v>0</v>
      </c>
      <c r="BQ78" s="41">
        <v>42116</v>
      </c>
      <c r="BR78">
        <v>7.96</v>
      </c>
      <c r="BS78">
        <v>3.9998</v>
      </c>
      <c r="BT78" s="18">
        <f t="shared" si="39"/>
        <v>8.8785753922211875E-3</v>
      </c>
      <c r="BU78" s="41">
        <v>42116</v>
      </c>
      <c r="BV78">
        <v>1.9</v>
      </c>
      <c r="BW78">
        <v>0.89070000000000005</v>
      </c>
      <c r="BX78" s="39">
        <f t="shared" si="40"/>
        <v>2.6980283638879384E-2</v>
      </c>
      <c r="BY78" s="41">
        <v>42418</v>
      </c>
      <c r="BZ78">
        <v>9.3000000000000007</v>
      </c>
      <c r="CA78">
        <v>4.0239000000000003</v>
      </c>
      <c r="CB78" s="39">
        <f t="shared" si="24"/>
        <v>-1.0674743061416386E-3</v>
      </c>
    </row>
    <row r="79" spans="1:80">
      <c r="A79" s="41">
        <v>42117</v>
      </c>
      <c r="B79">
        <v>9.4</v>
      </c>
      <c r="C79">
        <v>4.7344999999999997</v>
      </c>
      <c r="D79" s="34">
        <f t="shared" si="25"/>
        <v>6.4196586102076361E-3</v>
      </c>
      <c r="E79" s="41">
        <v>42117</v>
      </c>
      <c r="F79">
        <v>5.2</v>
      </c>
      <c r="G79">
        <v>3.1934</v>
      </c>
      <c r="H79" s="39">
        <f t="shared" si="26"/>
        <v>0</v>
      </c>
      <c r="I79" s="42">
        <v>45030.62533333333</v>
      </c>
      <c r="J79" s="40">
        <v>6.47</v>
      </c>
      <c r="K79" s="40">
        <v>5.8529999999999998</v>
      </c>
      <c r="L79" s="38">
        <f t="shared" si="27"/>
        <v>0</v>
      </c>
      <c r="M79" s="41">
        <v>42117</v>
      </c>
      <c r="N79">
        <v>10.66</v>
      </c>
      <c r="O79">
        <v>3.8248000000000002</v>
      </c>
      <c r="P79" s="43">
        <f t="shared" si="28"/>
        <v>-1.2980310185543601E-2</v>
      </c>
      <c r="Q79" s="41">
        <v>42117</v>
      </c>
      <c r="R79">
        <v>2.8</v>
      </c>
      <c r="S79">
        <v>1.3160000000000001</v>
      </c>
      <c r="T79" s="39">
        <f t="shared" si="29"/>
        <v>-7.0921985815601734E-3</v>
      </c>
      <c r="U79" s="42">
        <v>42117.62533333333</v>
      </c>
      <c r="V79" s="44">
        <v>12.17</v>
      </c>
      <c r="W79" s="44">
        <v>6.9009999999999998</v>
      </c>
      <c r="X79" s="43">
        <f t="shared" si="21"/>
        <v>0</v>
      </c>
      <c r="Y79" s="42">
        <v>42117.62533333333</v>
      </c>
      <c r="Z79" s="44">
        <v>21</v>
      </c>
      <c r="AA79" s="44">
        <v>11.71</v>
      </c>
      <c r="AB79" s="43">
        <f t="shared" si="22"/>
        <v>-9.390068522121554E-3</v>
      </c>
      <c r="AC79" s="42">
        <v>42117.62533333333</v>
      </c>
      <c r="AD79" s="44">
        <v>25.5</v>
      </c>
      <c r="AE79" s="44">
        <v>17.483000000000001</v>
      </c>
      <c r="AF79" s="43">
        <f t="shared" si="23"/>
        <v>7.0852534562212618E-3</v>
      </c>
      <c r="AG79" s="41">
        <v>42117</v>
      </c>
      <c r="AH79">
        <v>16.8</v>
      </c>
      <c r="AI79">
        <v>5.915</v>
      </c>
      <c r="AJ79" s="39">
        <f t="shared" si="30"/>
        <v>-5.9157675372255849E-3</v>
      </c>
      <c r="AK79" s="45" t="s">
        <v>309</v>
      </c>
      <c r="AL79">
        <v>31</v>
      </c>
      <c r="AM79">
        <v>6.3540000000000001</v>
      </c>
      <c r="AN79" s="39">
        <f t="shared" si="31"/>
        <v>3.1275867105967949E-2</v>
      </c>
      <c r="AO79" s="41">
        <v>42117</v>
      </c>
      <c r="AP79">
        <v>6.17</v>
      </c>
      <c r="AQ79">
        <v>4.6578999999999997</v>
      </c>
      <c r="AR79" s="18">
        <f t="shared" si="32"/>
        <v>-2.9887116257758237E-2</v>
      </c>
      <c r="AS79" s="41">
        <v>42117</v>
      </c>
      <c r="AT79">
        <v>5.32</v>
      </c>
      <c r="AU79">
        <v>3.7046000000000001</v>
      </c>
      <c r="AV79" s="39">
        <f t="shared" si="33"/>
        <v>1.1412034509118785E-2</v>
      </c>
      <c r="AW79" s="41">
        <v>42117</v>
      </c>
      <c r="AX79">
        <v>13.1</v>
      </c>
      <c r="AY79">
        <v>5.0369999999999999</v>
      </c>
      <c r="AZ79" s="39">
        <f t="shared" si="34"/>
        <v>1.9470531088082825E-2</v>
      </c>
      <c r="BA79" s="41">
        <v>42117</v>
      </c>
      <c r="BB79">
        <v>7.07</v>
      </c>
      <c r="BC79">
        <v>2.6408</v>
      </c>
      <c r="BD79" s="39">
        <f t="shared" si="35"/>
        <v>9.9820247064672865E-3</v>
      </c>
      <c r="BE79" s="41">
        <v>42117</v>
      </c>
      <c r="BF79">
        <v>10.5</v>
      </c>
      <c r="BG79">
        <v>5.8798000000000004</v>
      </c>
      <c r="BH79" s="39">
        <f t="shared" si="36"/>
        <v>-9.4342801307321748E-3</v>
      </c>
      <c r="BI79" s="41">
        <v>42117</v>
      </c>
      <c r="BJ79">
        <v>1.99</v>
      </c>
      <c r="BK79">
        <v>1.9731000000000001</v>
      </c>
      <c r="BL79" s="39">
        <f t="shared" si="37"/>
        <v>-1.9675063347741877E-2</v>
      </c>
      <c r="BM79" s="41">
        <v>42117</v>
      </c>
      <c r="BN79">
        <v>5.07</v>
      </c>
      <c r="BO79">
        <v>1.9976</v>
      </c>
      <c r="BP79" s="46">
        <f t="shared" si="38"/>
        <v>3.9704478062019492E-3</v>
      </c>
      <c r="BQ79" s="41">
        <v>42117</v>
      </c>
      <c r="BR79">
        <v>7.96</v>
      </c>
      <c r="BS79">
        <v>3.9998</v>
      </c>
      <c r="BT79" s="18">
        <f t="shared" si="39"/>
        <v>0</v>
      </c>
      <c r="BU79" s="41">
        <v>42117</v>
      </c>
      <c r="BV79">
        <v>1.9</v>
      </c>
      <c r="BW79">
        <v>0.89070000000000005</v>
      </c>
      <c r="BX79" s="39">
        <f t="shared" si="40"/>
        <v>0</v>
      </c>
      <c r="BY79" s="41">
        <v>42419</v>
      </c>
      <c r="BZ79">
        <v>9.3000000000000007</v>
      </c>
      <c r="CA79">
        <v>4.0239000000000003</v>
      </c>
      <c r="CB79" s="39">
        <f t="shared" si="24"/>
        <v>0</v>
      </c>
    </row>
    <row r="80" spans="1:80">
      <c r="A80" s="41">
        <v>42118</v>
      </c>
      <c r="B80">
        <v>9.4</v>
      </c>
      <c r="C80">
        <v>4.7344999999999997</v>
      </c>
      <c r="D80" s="34">
        <f t="shared" si="25"/>
        <v>0</v>
      </c>
      <c r="E80" s="41">
        <v>42118</v>
      </c>
      <c r="F80">
        <v>5.2</v>
      </c>
      <c r="G80">
        <v>3.1934</v>
      </c>
      <c r="H80" s="39">
        <f t="shared" si="26"/>
        <v>0</v>
      </c>
      <c r="I80" s="42">
        <v>45033.62533333333</v>
      </c>
      <c r="J80" s="40">
        <v>6.44</v>
      </c>
      <c r="K80" s="40">
        <v>5.8259999999999996</v>
      </c>
      <c r="L80" s="38">
        <f t="shared" si="27"/>
        <v>-4.6130189646335449E-3</v>
      </c>
      <c r="M80" s="41">
        <v>42118</v>
      </c>
      <c r="N80">
        <v>10.7</v>
      </c>
      <c r="O80">
        <v>3.8391999999999999</v>
      </c>
      <c r="P80" s="43">
        <f t="shared" si="28"/>
        <v>3.7649027400124832E-3</v>
      </c>
      <c r="Q80" s="41">
        <v>42118</v>
      </c>
      <c r="R80">
        <v>2.79</v>
      </c>
      <c r="S80">
        <v>1.3112999999999999</v>
      </c>
      <c r="T80" s="39">
        <f t="shared" si="29"/>
        <v>-3.5714285714286841E-3</v>
      </c>
      <c r="U80" s="42">
        <v>42118.62533333333</v>
      </c>
      <c r="V80" s="44">
        <v>12.17</v>
      </c>
      <c r="W80" s="44">
        <v>6.9009999999999998</v>
      </c>
      <c r="X80" s="43">
        <f t="shared" si="21"/>
        <v>0</v>
      </c>
      <c r="Y80" s="42">
        <v>42118.62533333333</v>
      </c>
      <c r="Z80" s="44">
        <v>21.15</v>
      </c>
      <c r="AA80" s="44">
        <v>11.794</v>
      </c>
      <c r="AB80" s="43">
        <f t="shared" si="22"/>
        <v>7.1733561058923674E-3</v>
      </c>
      <c r="AC80" s="42">
        <v>42118.62533333333</v>
      </c>
      <c r="AD80" s="44">
        <v>25.5</v>
      </c>
      <c r="AE80" s="44">
        <v>17.483000000000001</v>
      </c>
      <c r="AF80" s="43">
        <f t="shared" si="23"/>
        <v>0</v>
      </c>
      <c r="AG80" s="41">
        <v>42118</v>
      </c>
      <c r="AH80">
        <v>16.77</v>
      </c>
      <c r="AI80">
        <v>5.9043999999999999</v>
      </c>
      <c r="AJ80" s="39">
        <f t="shared" si="30"/>
        <v>-1.7920540997464352E-3</v>
      </c>
      <c r="AK80" s="45" t="s">
        <v>310</v>
      </c>
      <c r="AL80">
        <v>30.79</v>
      </c>
      <c r="AM80">
        <v>6.3109999999999999</v>
      </c>
      <c r="AN80" s="39">
        <f t="shared" si="31"/>
        <v>-6.7673906200818616E-3</v>
      </c>
      <c r="AO80" s="41">
        <v>42118</v>
      </c>
      <c r="AP80">
        <v>6.24</v>
      </c>
      <c r="AQ80">
        <v>4.7107999999999999</v>
      </c>
      <c r="AR80" s="18">
        <f t="shared" si="32"/>
        <v>1.1357049314068609E-2</v>
      </c>
      <c r="AS80" s="41">
        <v>42118</v>
      </c>
      <c r="AT80">
        <v>5.32</v>
      </c>
      <c r="AU80">
        <v>3.7046000000000001</v>
      </c>
      <c r="AV80" s="39">
        <f t="shared" si="33"/>
        <v>0</v>
      </c>
      <c r="AW80" s="41">
        <v>42118</v>
      </c>
      <c r="AX80">
        <v>13.1</v>
      </c>
      <c r="AY80">
        <v>5.0369999999999999</v>
      </c>
      <c r="AZ80" s="39">
        <f t="shared" si="34"/>
        <v>0</v>
      </c>
      <c r="BA80" s="41">
        <v>42118</v>
      </c>
      <c r="BB80">
        <v>7.2</v>
      </c>
      <c r="BC80">
        <v>2.6894</v>
      </c>
      <c r="BD80" s="39">
        <f t="shared" si="35"/>
        <v>1.8403514086640402E-2</v>
      </c>
      <c r="BE80" s="41">
        <v>42118</v>
      </c>
      <c r="BF80">
        <v>10.55</v>
      </c>
      <c r="BG80">
        <v>5.9077999999999999</v>
      </c>
      <c r="BH80" s="39">
        <f t="shared" si="36"/>
        <v>4.762066736963771E-3</v>
      </c>
      <c r="BI80" s="41">
        <v>42118</v>
      </c>
      <c r="BJ80">
        <v>2</v>
      </c>
      <c r="BK80">
        <v>1.9830000000000001</v>
      </c>
      <c r="BL80" s="39">
        <f t="shared" si="37"/>
        <v>5.0174851756119914E-3</v>
      </c>
      <c r="BM80" s="41">
        <v>42118</v>
      </c>
      <c r="BN80">
        <v>5.07</v>
      </c>
      <c r="BO80">
        <v>1.9976</v>
      </c>
      <c r="BP80" s="46">
        <f t="shared" si="38"/>
        <v>0</v>
      </c>
      <c r="BQ80" s="41">
        <v>42118</v>
      </c>
      <c r="BR80">
        <v>7.92</v>
      </c>
      <c r="BS80">
        <v>3.9796999999999998</v>
      </c>
      <c r="BT80" s="18">
        <f t="shared" si="39"/>
        <v>-5.0252512625631853E-3</v>
      </c>
      <c r="BU80" s="41">
        <v>42118</v>
      </c>
      <c r="BV80">
        <v>1.94</v>
      </c>
      <c r="BW80">
        <v>0.90949999999999998</v>
      </c>
      <c r="BX80" s="39">
        <f t="shared" si="40"/>
        <v>2.1106994498708797E-2</v>
      </c>
      <c r="BY80" s="41">
        <v>42422</v>
      </c>
      <c r="BZ80">
        <v>9.1999999999999993</v>
      </c>
      <c r="CA80">
        <v>3.9805999999999999</v>
      </c>
      <c r="CB80" s="39">
        <f t="shared" si="24"/>
        <v>-1.0760704788886487E-2</v>
      </c>
    </row>
    <row r="81" spans="1:80">
      <c r="A81" s="41">
        <v>42121</v>
      </c>
      <c r="B81">
        <v>9.65</v>
      </c>
      <c r="C81">
        <v>4.8605</v>
      </c>
      <c r="D81" s="34">
        <f t="shared" si="25"/>
        <v>2.6613158728482487E-2</v>
      </c>
      <c r="E81" s="41">
        <v>42121</v>
      </c>
      <c r="F81">
        <v>5.27</v>
      </c>
      <c r="G81">
        <v>3.2364000000000002</v>
      </c>
      <c r="H81" s="39">
        <f t="shared" si="26"/>
        <v>1.3465272123755291E-2</v>
      </c>
      <c r="I81" s="42">
        <v>45034.62533333333</v>
      </c>
      <c r="J81" s="40">
        <v>6.44</v>
      </c>
      <c r="K81" s="40">
        <v>5.8259999999999996</v>
      </c>
      <c r="L81" s="38">
        <f t="shared" si="27"/>
        <v>0</v>
      </c>
      <c r="M81" s="41">
        <v>42121</v>
      </c>
      <c r="N81">
        <v>10.7</v>
      </c>
      <c r="O81">
        <v>3.8391999999999999</v>
      </c>
      <c r="P81" s="43">
        <f t="shared" si="28"/>
        <v>0</v>
      </c>
      <c r="Q81" s="41">
        <v>42121</v>
      </c>
      <c r="R81">
        <v>2.79</v>
      </c>
      <c r="S81">
        <v>1.3112999999999999</v>
      </c>
      <c r="T81" s="39">
        <f t="shared" si="29"/>
        <v>0</v>
      </c>
      <c r="U81" s="42">
        <v>42121.62533333333</v>
      </c>
      <c r="V81" s="44">
        <v>12.5</v>
      </c>
      <c r="W81" s="44">
        <v>7.0880000000000001</v>
      </c>
      <c r="X81" s="43">
        <f t="shared" si="21"/>
        <v>2.7097522098246674E-2</v>
      </c>
      <c r="Y81" s="42">
        <v>42121.62533333333</v>
      </c>
      <c r="Z81" s="44">
        <v>21.69</v>
      </c>
      <c r="AA81" s="44">
        <v>12.095000000000001</v>
      </c>
      <c r="AB81" s="43">
        <f t="shared" si="22"/>
        <v>2.5521451585551989E-2</v>
      </c>
      <c r="AC81" s="42">
        <v>42121.62533333333</v>
      </c>
      <c r="AD81" s="44">
        <v>25.3</v>
      </c>
      <c r="AE81" s="44">
        <v>17.346</v>
      </c>
      <c r="AF81" s="43">
        <f t="shared" si="23"/>
        <v>-7.8361837213293175E-3</v>
      </c>
      <c r="AG81" s="41">
        <v>42121</v>
      </c>
      <c r="AH81">
        <v>16.78</v>
      </c>
      <c r="AI81">
        <v>5.9080000000000004</v>
      </c>
      <c r="AJ81" s="39">
        <f t="shared" si="30"/>
        <v>6.0971478897102027E-4</v>
      </c>
      <c r="AK81" s="45" t="s">
        <v>311</v>
      </c>
      <c r="AL81">
        <v>31.39</v>
      </c>
      <c r="AM81">
        <v>6.4339000000000004</v>
      </c>
      <c r="AN81" s="39">
        <f t="shared" si="31"/>
        <v>1.9473934400253596E-2</v>
      </c>
      <c r="AO81" s="41">
        <v>42121</v>
      </c>
      <c r="AP81">
        <v>6.29</v>
      </c>
      <c r="AQ81">
        <v>4.7484999999999999</v>
      </c>
      <c r="AR81" s="18">
        <f t="shared" si="32"/>
        <v>8.0028869831026729E-3</v>
      </c>
      <c r="AS81" s="41">
        <v>42121</v>
      </c>
      <c r="AT81">
        <v>5.27</v>
      </c>
      <c r="AU81">
        <v>3.6698</v>
      </c>
      <c r="AV81" s="39">
        <f t="shared" si="33"/>
        <v>-9.393726718134255E-3</v>
      </c>
      <c r="AW81" s="41">
        <v>42121</v>
      </c>
      <c r="AX81">
        <v>13.1</v>
      </c>
      <c r="AY81">
        <v>5.0369999999999999</v>
      </c>
      <c r="AZ81" s="39">
        <f t="shared" si="34"/>
        <v>0</v>
      </c>
      <c r="BA81" s="41">
        <v>42121</v>
      </c>
      <c r="BB81">
        <v>7.14</v>
      </c>
      <c r="BC81">
        <v>2.6669999999999998</v>
      </c>
      <c r="BD81" s="39">
        <f t="shared" si="35"/>
        <v>-8.3289953149402081E-3</v>
      </c>
      <c r="BE81" s="41">
        <v>42121</v>
      </c>
      <c r="BF81">
        <v>10.6</v>
      </c>
      <c r="BG81">
        <v>5.9358000000000004</v>
      </c>
      <c r="BH81" s="39">
        <f t="shared" si="36"/>
        <v>4.7394969362538454E-3</v>
      </c>
      <c r="BI81" s="41">
        <v>42121</v>
      </c>
      <c r="BJ81">
        <v>1.96</v>
      </c>
      <c r="BK81">
        <v>1.9433</v>
      </c>
      <c r="BL81" s="39">
        <f t="shared" si="37"/>
        <v>-2.0020171457387829E-2</v>
      </c>
      <c r="BM81" s="41">
        <v>42121</v>
      </c>
      <c r="BN81">
        <v>5.0599999999999996</v>
      </c>
      <c r="BO81">
        <v>1.9937</v>
      </c>
      <c r="BP81" s="46">
        <f t="shared" si="38"/>
        <v>-1.9523428113736557E-3</v>
      </c>
      <c r="BQ81" s="41">
        <v>42121</v>
      </c>
      <c r="BR81">
        <v>7.92</v>
      </c>
      <c r="BS81">
        <v>3.9796999999999998</v>
      </c>
      <c r="BT81" s="18">
        <f t="shared" si="39"/>
        <v>0</v>
      </c>
      <c r="BU81" s="41">
        <v>42121</v>
      </c>
      <c r="BV81">
        <v>1.93</v>
      </c>
      <c r="BW81">
        <v>0.90480000000000005</v>
      </c>
      <c r="BX81" s="39">
        <f t="shared" si="40"/>
        <v>-5.1676745464540146E-3</v>
      </c>
      <c r="BY81" s="41">
        <v>42423</v>
      </c>
      <c r="BZ81">
        <v>9.31</v>
      </c>
      <c r="CA81">
        <v>4.0282</v>
      </c>
      <c r="CB81" s="39">
        <f t="shared" si="24"/>
        <v>1.1957996281967564E-2</v>
      </c>
    </row>
    <row r="82" spans="1:80">
      <c r="A82" s="41">
        <v>42122</v>
      </c>
      <c r="B82">
        <v>9.9700000000000006</v>
      </c>
      <c r="C82">
        <v>5.0216000000000003</v>
      </c>
      <c r="D82" s="34">
        <f t="shared" si="25"/>
        <v>3.3144738195658933E-2</v>
      </c>
      <c r="E82" s="41">
        <v>42122</v>
      </c>
      <c r="F82">
        <v>5.18</v>
      </c>
      <c r="G82">
        <v>3.1810999999999998</v>
      </c>
      <c r="H82" s="39">
        <f t="shared" si="26"/>
        <v>-1.7086886664194893E-2</v>
      </c>
      <c r="I82" s="42">
        <v>45035.62533333333</v>
      </c>
      <c r="J82" s="40">
        <v>6.44</v>
      </c>
      <c r="K82" s="40">
        <v>5.8259999999999996</v>
      </c>
      <c r="L82" s="38">
        <f t="shared" si="27"/>
        <v>0</v>
      </c>
      <c r="M82" s="41">
        <v>42122</v>
      </c>
      <c r="N82">
        <v>10.7</v>
      </c>
      <c r="O82">
        <v>3.8391999999999999</v>
      </c>
      <c r="P82" s="43">
        <f t="shared" si="28"/>
        <v>0</v>
      </c>
      <c r="Q82" s="41">
        <v>42122</v>
      </c>
      <c r="R82">
        <v>2.75</v>
      </c>
      <c r="S82">
        <v>1.2925</v>
      </c>
      <c r="T82" s="39">
        <f t="shared" si="29"/>
        <v>-1.4336917562723961E-2</v>
      </c>
      <c r="U82" s="42">
        <v>42122.62533333333</v>
      </c>
      <c r="V82" s="44">
        <v>12.53</v>
      </c>
      <c r="W82" s="44">
        <v>7.1050000000000004</v>
      </c>
      <c r="X82" s="43">
        <f t="shared" si="21"/>
        <v>2.3984198645598683E-3</v>
      </c>
      <c r="Y82" s="42">
        <v>42122.62533333333</v>
      </c>
      <c r="Z82" s="44">
        <v>21.6</v>
      </c>
      <c r="AA82" s="44">
        <v>12.045</v>
      </c>
      <c r="AB82" s="43">
        <f t="shared" si="22"/>
        <v>-4.1339396444812493E-3</v>
      </c>
      <c r="AC82" s="42">
        <v>42122.62533333333</v>
      </c>
      <c r="AD82" s="44">
        <v>25.3</v>
      </c>
      <c r="AE82" s="44">
        <v>17.346</v>
      </c>
      <c r="AF82" s="43">
        <f t="shared" si="23"/>
        <v>0</v>
      </c>
      <c r="AG82" s="41">
        <v>42122</v>
      </c>
      <c r="AH82">
        <v>16.68</v>
      </c>
      <c r="AI82">
        <v>5.8727</v>
      </c>
      <c r="AJ82" s="39">
        <f t="shared" si="30"/>
        <v>-5.9749492213947743E-3</v>
      </c>
      <c r="AK82" s="45" t="s">
        <v>312</v>
      </c>
      <c r="AL82">
        <v>31.2</v>
      </c>
      <c r="AM82">
        <v>6.3949999999999996</v>
      </c>
      <c r="AN82" s="39">
        <f t="shared" si="31"/>
        <v>-6.046099566359567E-3</v>
      </c>
      <c r="AO82" s="41">
        <v>42122</v>
      </c>
      <c r="AP82">
        <v>6.46</v>
      </c>
      <c r="AQ82">
        <v>4.8769</v>
      </c>
      <c r="AR82" s="18">
        <f t="shared" si="32"/>
        <v>2.7040117931978535E-2</v>
      </c>
      <c r="AS82" s="41">
        <v>42122</v>
      </c>
      <c r="AT82">
        <v>5.32</v>
      </c>
      <c r="AU82">
        <v>3.7046000000000001</v>
      </c>
      <c r="AV82" s="39">
        <f t="shared" si="33"/>
        <v>9.4828056024851941E-3</v>
      </c>
      <c r="AW82" s="41">
        <v>42122</v>
      </c>
      <c r="AX82">
        <v>12.82</v>
      </c>
      <c r="AY82">
        <v>4.9292999999999996</v>
      </c>
      <c r="AZ82" s="39">
        <f t="shared" si="34"/>
        <v>-2.1381774865991732E-2</v>
      </c>
      <c r="BA82" s="41">
        <v>42122</v>
      </c>
      <c r="BB82">
        <v>7.35</v>
      </c>
      <c r="BC82">
        <v>2.7454000000000001</v>
      </c>
      <c r="BD82" s="39">
        <f t="shared" si="35"/>
        <v>2.9396325459317679E-2</v>
      </c>
      <c r="BE82" s="41">
        <v>42122</v>
      </c>
      <c r="BF82">
        <v>10.7</v>
      </c>
      <c r="BG82">
        <v>5.9917999999999996</v>
      </c>
      <c r="BH82" s="39">
        <f t="shared" si="36"/>
        <v>9.4342801307320256E-3</v>
      </c>
      <c r="BI82" s="41">
        <v>42122</v>
      </c>
      <c r="BJ82">
        <v>1.96</v>
      </c>
      <c r="BK82">
        <v>1.9433</v>
      </c>
      <c r="BL82" s="39">
        <f t="shared" si="37"/>
        <v>0</v>
      </c>
      <c r="BM82" s="41">
        <v>42122</v>
      </c>
      <c r="BN82">
        <v>5.0999999999999996</v>
      </c>
      <c r="BO82">
        <v>2.0093999999999999</v>
      </c>
      <c r="BP82" s="46">
        <f t="shared" si="38"/>
        <v>7.874805637758853E-3</v>
      </c>
      <c r="BQ82" s="41">
        <v>42122</v>
      </c>
      <c r="BR82">
        <v>7.92</v>
      </c>
      <c r="BS82">
        <v>3.9796999999999998</v>
      </c>
      <c r="BT82" s="18">
        <f t="shared" si="39"/>
        <v>0</v>
      </c>
      <c r="BU82" s="41">
        <v>42122</v>
      </c>
      <c r="BV82">
        <v>1.9</v>
      </c>
      <c r="BW82">
        <v>0.89070000000000005</v>
      </c>
      <c r="BX82" s="39">
        <f t="shared" si="40"/>
        <v>-1.5583554376657826E-2</v>
      </c>
      <c r="BY82" s="41">
        <v>42424</v>
      </c>
      <c r="BZ82">
        <v>9.4499999999999993</v>
      </c>
      <c r="CA82">
        <v>4.0888</v>
      </c>
      <c r="CB82" s="39">
        <f t="shared" si="24"/>
        <v>1.5043940221438852E-2</v>
      </c>
    </row>
    <row r="83" spans="1:80">
      <c r="A83" s="41">
        <v>42123</v>
      </c>
      <c r="B83">
        <v>9.9700000000000006</v>
      </c>
      <c r="C83">
        <v>5.0216000000000003</v>
      </c>
      <c r="D83" s="34">
        <f t="shared" si="25"/>
        <v>0</v>
      </c>
      <c r="E83" s="41">
        <v>42123</v>
      </c>
      <c r="F83">
        <v>5.15</v>
      </c>
      <c r="G83">
        <v>3.1627000000000001</v>
      </c>
      <c r="H83" s="39">
        <f t="shared" si="26"/>
        <v>-5.784162711011836E-3</v>
      </c>
      <c r="I83" s="42">
        <v>45036.62533333333</v>
      </c>
      <c r="J83" s="40">
        <v>6.44</v>
      </c>
      <c r="K83" s="40">
        <v>5.8259999999999996</v>
      </c>
      <c r="L83" s="38">
        <f t="shared" si="27"/>
        <v>0</v>
      </c>
      <c r="M83" s="41">
        <v>42123</v>
      </c>
      <c r="N83">
        <v>10.8</v>
      </c>
      <c r="O83">
        <v>3.8751000000000002</v>
      </c>
      <c r="P83" s="43">
        <f t="shared" si="28"/>
        <v>9.3509064388414952E-3</v>
      </c>
      <c r="Q83" s="41">
        <v>42123</v>
      </c>
      <c r="R83">
        <v>2.8</v>
      </c>
      <c r="S83">
        <v>1.3160000000000001</v>
      </c>
      <c r="T83" s="39">
        <f t="shared" si="29"/>
        <v>1.818181818181824E-2</v>
      </c>
      <c r="U83" s="42">
        <v>42123.62533333333</v>
      </c>
      <c r="V83" s="44">
        <v>12.53</v>
      </c>
      <c r="W83" s="44">
        <v>7.1050000000000004</v>
      </c>
      <c r="X83" s="43">
        <f t="shared" si="21"/>
        <v>0</v>
      </c>
      <c r="Y83" s="42">
        <v>42123.62533333333</v>
      </c>
      <c r="Z83" s="44">
        <v>21.6</v>
      </c>
      <c r="AA83" s="44">
        <v>12.045</v>
      </c>
      <c r="AB83" s="43">
        <f t="shared" si="22"/>
        <v>0</v>
      </c>
      <c r="AC83" s="42">
        <v>42123.62533333333</v>
      </c>
      <c r="AD83" s="44">
        <v>25.3</v>
      </c>
      <c r="AE83" s="44">
        <v>17.346</v>
      </c>
      <c r="AF83" s="43">
        <f t="shared" si="23"/>
        <v>0</v>
      </c>
      <c r="AG83" s="41">
        <v>42123</v>
      </c>
      <c r="AH83">
        <v>16.489999999999998</v>
      </c>
      <c r="AI83">
        <v>5.8059000000000003</v>
      </c>
      <c r="AJ83" s="39">
        <f t="shared" si="30"/>
        <v>-1.1374665826621442E-2</v>
      </c>
      <c r="AK83" s="45" t="s">
        <v>313</v>
      </c>
      <c r="AL83">
        <v>31</v>
      </c>
      <c r="AM83">
        <v>6.3540000000000001</v>
      </c>
      <c r="AN83" s="39">
        <f t="shared" si="31"/>
        <v>-6.4112587959342434E-3</v>
      </c>
      <c r="AO83" s="41">
        <v>42123</v>
      </c>
      <c r="AP83">
        <v>6.46</v>
      </c>
      <c r="AQ83">
        <v>4.8769</v>
      </c>
      <c r="AR83" s="18">
        <f t="shared" si="32"/>
        <v>0</v>
      </c>
      <c r="AS83" s="41">
        <v>42123</v>
      </c>
      <c r="AT83">
        <v>5.3</v>
      </c>
      <c r="AU83">
        <v>3.6907000000000001</v>
      </c>
      <c r="AV83" s="39">
        <f t="shared" si="33"/>
        <v>-3.7520919937375219E-3</v>
      </c>
      <c r="AW83" s="41">
        <v>42123</v>
      </c>
      <c r="AX83">
        <v>13.1</v>
      </c>
      <c r="AY83">
        <v>5.0369999999999999</v>
      </c>
      <c r="AZ83" s="39">
        <f t="shared" si="34"/>
        <v>2.184894406913768E-2</v>
      </c>
      <c r="BA83" s="41">
        <v>42123</v>
      </c>
      <c r="BB83">
        <v>7.35</v>
      </c>
      <c r="BC83">
        <v>2.7454000000000001</v>
      </c>
      <c r="BD83" s="39">
        <f t="shared" si="35"/>
        <v>0</v>
      </c>
      <c r="BE83" s="41">
        <v>42123</v>
      </c>
      <c r="BF83">
        <v>10.7</v>
      </c>
      <c r="BG83">
        <v>5.9917999999999996</v>
      </c>
      <c r="BH83" s="39">
        <f t="shared" si="36"/>
        <v>0</v>
      </c>
      <c r="BI83" s="41">
        <v>42123</v>
      </c>
      <c r="BJ83">
        <v>1.96</v>
      </c>
      <c r="BK83">
        <v>1.9433</v>
      </c>
      <c r="BL83" s="39">
        <f t="shared" si="37"/>
        <v>0</v>
      </c>
      <c r="BM83" s="41">
        <v>42123</v>
      </c>
      <c r="BN83">
        <v>5.13</v>
      </c>
      <c r="BO83">
        <v>2.0211999999999999</v>
      </c>
      <c r="BP83" s="46">
        <f t="shared" si="38"/>
        <v>5.8723997213098603E-3</v>
      </c>
      <c r="BQ83" s="41">
        <v>42123</v>
      </c>
      <c r="BR83">
        <v>7.91</v>
      </c>
      <c r="BS83">
        <v>3.9746000000000001</v>
      </c>
      <c r="BT83" s="18">
        <f t="shared" si="39"/>
        <v>-1.2815036309268689E-3</v>
      </c>
      <c r="BU83" s="41">
        <v>42123</v>
      </c>
      <c r="BV83">
        <v>1.9</v>
      </c>
      <c r="BW83">
        <v>0.89070000000000005</v>
      </c>
      <c r="BX83" s="39">
        <f t="shared" si="40"/>
        <v>0</v>
      </c>
      <c r="BY83" s="41">
        <v>42425</v>
      </c>
      <c r="BZ83">
        <v>9.6</v>
      </c>
      <c r="CA83">
        <v>4.1536999999999997</v>
      </c>
      <c r="CB83" s="39">
        <f t="shared" si="24"/>
        <v>1.5872627665818758E-2</v>
      </c>
    </row>
    <row r="84" spans="1:80">
      <c r="A84" s="41">
        <v>42124</v>
      </c>
      <c r="B84">
        <v>9.8800000000000008</v>
      </c>
      <c r="C84">
        <v>4.9763000000000002</v>
      </c>
      <c r="D84" s="34">
        <f t="shared" si="25"/>
        <v>-9.0210291540545069E-3</v>
      </c>
      <c r="E84" s="41">
        <v>42124</v>
      </c>
      <c r="F84">
        <v>5.15</v>
      </c>
      <c r="G84">
        <v>3.1627000000000001</v>
      </c>
      <c r="H84" s="39">
        <f t="shared" si="26"/>
        <v>0</v>
      </c>
      <c r="I84" s="42">
        <v>45040.62533333333</v>
      </c>
      <c r="J84" s="40">
        <v>6.44</v>
      </c>
      <c r="K84" s="40">
        <v>5.8259999999999996</v>
      </c>
      <c r="L84" s="38">
        <f t="shared" si="27"/>
        <v>0</v>
      </c>
      <c r="M84" s="41">
        <v>42124</v>
      </c>
      <c r="N84">
        <v>10.84</v>
      </c>
      <c r="O84">
        <v>3.8894000000000002</v>
      </c>
      <c r="P84" s="43">
        <f t="shared" si="28"/>
        <v>3.6902273489716341E-3</v>
      </c>
      <c r="Q84" s="41">
        <v>42124</v>
      </c>
      <c r="R84">
        <v>2.79</v>
      </c>
      <c r="S84">
        <v>1.3112999999999999</v>
      </c>
      <c r="T84" s="39">
        <f t="shared" si="29"/>
        <v>-3.5714285714286841E-3</v>
      </c>
      <c r="U84" s="42">
        <v>42124.62533333333</v>
      </c>
      <c r="V84" s="44">
        <v>12.5</v>
      </c>
      <c r="W84" s="44">
        <v>7.0880000000000001</v>
      </c>
      <c r="X84" s="43">
        <f t="shared" si="21"/>
        <v>-2.3926812104152493E-3</v>
      </c>
      <c r="Y84" s="42">
        <v>42124.62533333333</v>
      </c>
      <c r="Z84" s="44">
        <v>21.6</v>
      </c>
      <c r="AA84" s="44">
        <v>12.045</v>
      </c>
      <c r="AB84" s="43">
        <f t="shared" si="22"/>
        <v>0</v>
      </c>
      <c r="AC84" s="42">
        <v>42124.62533333333</v>
      </c>
      <c r="AD84" s="44">
        <v>25.5</v>
      </c>
      <c r="AE84" s="44">
        <v>17.483000000000001</v>
      </c>
      <c r="AF84" s="43">
        <f t="shared" si="23"/>
        <v>7.8980744840309262E-3</v>
      </c>
      <c r="AG84" s="41">
        <v>42124</v>
      </c>
      <c r="AH84">
        <v>16.59</v>
      </c>
      <c r="AI84">
        <v>5.8411</v>
      </c>
      <c r="AJ84" s="39">
        <f t="shared" si="30"/>
        <v>6.0627981880500307E-3</v>
      </c>
      <c r="AK84" s="45" t="s">
        <v>314</v>
      </c>
      <c r="AL84">
        <v>31.01</v>
      </c>
      <c r="AM84">
        <v>6.3560999999999996</v>
      </c>
      <c r="AN84" s="39">
        <f t="shared" si="31"/>
        <v>3.305004721434603E-4</v>
      </c>
      <c r="AO84" s="41">
        <v>42124</v>
      </c>
      <c r="AP84">
        <v>6.42</v>
      </c>
      <c r="AQ84">
        <v>4.8467000000000002</v>
      </c>
      <c r="AR84" s="18">
        <f t="shared" si="32"/>
        <v>-6.192458323935242E-3</v>
      </c>
      <c r="AS84" s="41">
        <v>42124</v>
      </c>
      <c r="AT84">
        <v>5.2</v>
      </c>
      <c r="AU84">
        <v>3.6211000000000002</v>
      </c>
      <c r="AV84" s="39">
        <f t="shared" si="33"/>
        <v>-1.885821117945102E-2</v>
      </c>
      <c r="AW84" s="41">
        <v>42124</v>
      </c>
      <c r="AX84">
        <v>13.01</v>
      </c>
      <c r="AY84">
        <v>5.0023999999999997</v>
      </c>
      <c r="AZ84" s="39">
        <f t="shared" si="34"/>
        <v>-6.8691681556482401E-3</v>
      </c>
      <c r="BA84" s="41">
        <v>42124</v>
      </c>
      <c r="BB84">
        <v>7.48</v>
      </c>
      <c r="BC84">
        <v>2.794</v>
      </c>
      <c r="BD84" s="39">
        <f t="shared" si="35"/>
        <v>1.770233845705543E-2</v>
      </c>
      <c r="BE84" s="41">
        <v>42124</v>
      </c>
      <c r="BF84">
        <v>10.8</v>
      </c>
      <c r="BG84">
        <v>6.0477999999999996</v>
      </c>
      <c r="BH84" s="39">
        <f t="shared" si="36"/>
        <v>9.3461063453386378E-3</v>
      </c>
      <c r="BI84" s="41">
        <v>42124</v>
      </c>
      <c r="BJ84">
        <v>1.97</v>
      </c>
      <c r="BK84">
        <v>1.9533</v>
      </c>
      <c r="BL84" s="39">
        <f t="shared" si="37"/>
        <v>5.1458858642515351E-3</v>
      </c>
      <c r="BM84" s="41">
        <v>42124</v>
      </c>
      <c r="BN84">
        <v>5.18</v>
      </c>
      <c r="BO84">
        <v>2.0409000000000002</v>
      </c>
      <c r="BP84" s="46">
        <f t="shared" si="38"/>
        <v>9.7466851375421892E-3</v>
      </c>
      <c r="BQ84" s="41">
        <v>42124</v>
      </c>
      <c r="BR84">
        <v>7.8</v>
      </c>
      <c r="BS84">
        <v>3.9194</v>
      </c>
      <c r="BT84" s="18">
        <f t="shared" si="39"/>
        <v>-1.3888190006541573E-2</v>
      </c>
      <c r="BU84" s="41">
        <v>42124</v>
      </c>
      <c r="BV84">
        <v>1.92</v>
      </c>
      <c r="BW84">
        <v>0.90010000000000001</v>
      </c>
      <c r="BX84" s="39">
        <f t="shared" si="40"/>
        <v>1.0553497249354398E-2</v>
      </c>
      <c r="BY84" s="41">
        <v>42426</v>
      </c>
      <c r="BZ84">
        <v>9.6</v>
      </c>
      <c r="CA84">
        <v>4.1536999999999997</v>
      </c>
      <c r="CB84" s="39">
        <f t="shared" si="24"/>
        <v>0</v>
      </c>
    </row>
    <row r="85" spans="1:80">
      <c r="A85" s="41">
        <v>42128</v>
      </c>
      <c r="B85">
        <v>9.66</v>
      </c>
      <c r="C85">
        <v>4.8654999999999999</v>
      </c>
      <c r="D85" s="34">
        <f t="shared" si="25"/>
        <v>-2.2265538653216291E-2</v>
      </c>
      <c r="E85" s="41">
        <v>42128</v>
      </c>
      <c r="F85">
        <v>5.37</v>
      </c>
      <c r="G85">
        <v>3.2978000000000001</v>
      </c>
      <c r="H85" s="39">
        <f t="shared" si="26"/>
        <v>4.2716666139690766E-2</v>
      </c>
      <c r="I85" s="42">
        <v>45041.62533333333</v>
      </c>
      <c r="J85" s="40">
        <v>6.43</v>
      </c>
      <c r="K85" s="40">
        <v>5.8159999999999998</v>
      </c>
      <c r="L85" s="38">
        <f t="shared" si="27"/>
        <v>-1.7164435290078592E-3</v>
      </c>
      <c r="M85" s="41">
        <v>42128</v>
      </c>
      <c r="N85">
        <v>10.8</v>
      </c>
      <c r="O85">
        <v>3.8751000000000002</v>
      </c>
      <c r="P85" s="43">
        <f t="shared" si="28"/>
        <v>-3.6766596390188661E-3</v>
      </c>
      <c r="Q85" s="41">
        <v>42128</v>
      </c>
      <c r="R85">
        <v>2.75</v>
      </c>
      <c r="S85">
        <v>1.2925</v>
      </c>
      <c r="T85" s="39">
        <f t="shared" si="29"/>
        <v>-1.4336917562723961E-2</v>
      </c>
      <c r="U85" s="42">
        <v>42128.62533333333</v>
      </c>
      <c r="V85" s="44">
        <v>12.51</v>
      </c>
      <c r="W85" s="44">
        <v>7.0940000000000003</v>
      </c>
      <c r="X85" s="43">
        <f t="shared" ref="X85:X148" si="41">(W85-W84)/W84</f>
        <v>8.4650112866820363E-4</v>
      </c>
      <c r="Y85" s="42">
        <v>42128.62533333333</v>
      </c>
      <c r="Z85" s="44">
        <v>21.6</v>
      </c>
      <c r="AA85" s="44">
        <v>12.045</v>
      </c>
      <c r="AB85" s="43">
        <f t="shared" ref="AB85:AB148" si="42">(AA85-AA84)/AA84</f>
        <v>0</v>
      </c>
      <c r="AC85" s="42">
        <v>42128.62533333333</v>
      </c>
      <c r="AD85" s="44">
        <v>25.7</v>
      </c>
      <c r="AE85" s="44">
        <v>17.62</v>
      </c>
      <c r="AF85" s="43">
        <f t="shared" ref="AF85:AF148" si="43">(AE85-AE84)/AE84</f>
        <v>7.8361837213293175E-3</v>
      </c>
      <c r="AG85" s="41">
        <v>42128</v>
      </c>
      <c r="AH85">
        <v>16.59</v>
      </c>
      <c r="AI85">
        <v>5.8411</v>
      </c>
      <c r="AJ85" s="39">
        <f t="shared" si="30"/>
        <v>0</v>
      </c>
      <c r="AK85" s="45">
        <v>42099</v>
      </c>
      <c r="AL85">
        <v>31.01</v>
      </c>
      <c r="AM85">
        <v>6.3560999999999996</v>
      </c>
      <c r="AN85" s="39">
        <f t="shared" si="31"/>
        <v>0</v>
      </c>
      <c r="AO85" s="41">
        <v>42128</v>
      </c>
      <c r="AP85">
        <v>6.38</v>
      </c>
      <c r="AQ85">
        <v>4.8164999999999996</v>
      </c>
      <c r="AR85" s="18">
        <f t="shared" si="32"/>
        <v>-6.2310438030001173E-3</v>
      </c>
      <c r="AS85" s="41">
        <v>42128</v>
      </c>
      <c r="AT85">
        <v>5.19</v>
      </c>
      <c r="AU85">
        <v>3.6141000000000001</v>
      </c>
      <c r="AV85" s="39">
        <f t="shared" si="33"/>
        <v>-1.933114247052033E-3</v>
      </c>
      <c r="AW85" s="41">
        <v>42128</v>
      </c>
      <c r="AX85">
        <v>12.94</v>
      </c>
      <c r="AY85">
        <v>4.9753999999999996</v>
      </c>
      <c r="AZ85" s="39">
        <f t="shared" si="34"/>
        <v>-5.3974092435631173E-3</v>
      </c>
      <c r="BA85" s="41">
        <v>42128</v>
      </c>
      <c r="BB85">
        <v>7.68</v>
      </c>
      <c r="BC85">
        <v>2.8687</v>
      </c>
      <c r="BD85" s="39">
        <f t="shared" si="35"/>
        <v>2.6735862562634213E-2</v>
      </c>
      <c r="BE85" s="41">
        <v>42128</v>
      </c>
      <c r="BF85">
        <v>10.87</v>
      </c>
      <c r="BG85">
        <v>6.0869999999999997</v>
      </c>
      <c r="BH85" s="39">
        <f t="shared" si="36"/>
        <v>6.4816958232746004E-3</v>
      </c>
      <c r="BI85" s="41">
        <v>42128</v>
      </c>
      <c r="BJ85">
        <v>1.93</v>
      </c>
      <c r="BK85">
        <v>1.9136</v>
      </c>
      <c r="BL85" s="39">
        <f t="shared" si="37"/>
        <v>-2.0324578917729007E-2</v>
      </c>
      <c r="BM85" s="41">
        <v>42128</v>
      </c>
      <c r="BN85">
        <v>5.25</v>
      </c>
      <c r="BO85">
        <v>2.0684999999999998</v>
      </c>
      <c r="BP85" s="46">
        <f t="shared" si="38"/>
        <v>1.3523445538732727E-2</v>
      </c>
      <c r="BQ85" s="41">
        <v>42128</v>
      </c>
      <c r="BR85">
        <v>7.79</v>
      </c>
      <c r="BS85">
        <v>3.9144000000000001</v>
      </c>
      <c r="BT85" s="18">
        <f t="shared" si="39"/>
        <v>-1.2757054651221854E-3</v>
      </c>
      <c r="BU85" s="41">
        <v>42128</v>
      </c>
      <c r="BV85">
        <v>1.9</v>
      </c>
      <c r="BW85">
        <v>0.89070000000000005</v>
      </c>
      <c r="BX85" s="39">
        <f t="shared" si="40"/>
        <v>-1.0443284079546677E-2</v>
      </c>
      <c r="BY85" s="41">
        <v>42429</v>
      </c>
      <c r="BZ85">
        <v>9.3800000000000008</v>
      </c>
      <c r="CA85">
        <v>4.0585000000000004</v>
      </c>
      <c r="CB85" s="39">
        <f t="shared" si="24"/>
        <v>-2.2919324939210655E-2</v>
      </c>
    </row>
    <row r="86" spans="1:80">
      <c r="A86" s="41">
        <v>42129</v>
      </c>
      <c r="B86">
        <v>9.6999999999999993</v>
      </c>
      <c r="C86">
        <v>4.8856000000000002</v>
      </c>
      <c r="D86" s="34">
        <f t="shared" si="25"/>
        <v>4.131127325043722E-3</v>
      </c>
      <c r="E86" s="41">
        <v>42129</v>
      </c>
      <c r="F86">
        <v>5.41</v>
      </c>
      <c r="G86">
        <v>3.3222999999999998</v>
      </c>
      <c r="H86" s="39">
        <f t="shared" si="26"/>
        <v>7.4291952210563846E-3</v>
      </c>
      <c r="I86" s="42">
        <v>45042.62533333333</v>
      </c>
      <c r="J86" s="40">
        <v>6.43</v>
      </c>
      <c r="K86" s="40">
        <v>5.8159999999999998</v>
      </c>
      <c r="L86" s="38">
        <f t="shared" si="27"/>
        <v>0</v>
      </c>
      <c r="M86" s="41">
        <v>42129</v>
      </c>
      <c r="N86">
        <v>10.8</v>
      </c>
      <c r="O86">
        <v>3.8751000000000002</v>
      </c>
      <c r="P86" s="43">
        <f t="shared" si="28"/>
        <v>0</v>
      </c>
      <c r="Q86" s="41">
        <v>42129</v>
      </c>
      <c r="R86">
        <v>2.8</v>
      </c>
      <c r="S86">
        <v>1.3160000000000001</v>
      </c>
      <c r="T86" s="39">
        <f t="shared" si="29"/>
        <v>1.818181818181824E-2</v>
      </c>
      <c r="U86" s="42">
        <v>42129.62533333333</v>
      </c>
      <c r="V86" s="44">
        <v>12.51</v>
      </c>
      <c r="W86" s="44">
        <v>7.0940000000000003</v>
      </c>
      <c r="X86" s="43">
        <f t="shared" si="41"/>
        <v>0</v>
      </c>
      <c r="Y86" s="42">
        <v>42129.62533333333</v>
      </c>
      <c r="Z86" s="44">
        <v>21.69</v>
      </c>
      <c r="AA86" s="44">
        <v>12.095000000000001</v>
      </c>
      <c r="AB86" s="43">
        <f t="shared" si="42"/>
        <v>4.1511000415110598E-3</v>
      </c>
      <c r="AC86" s="42">
        <v>42129.62533333333</v>
      </c>
      <c r="AD86" s="44">
        <v>25.7</v>
      </c>
      <c r="AE86" s="44">
        <v>17.62</v>
      </c>
      <c r="AF86" s="43">
        <f t="shared" si="43"/>
        <v>0</v>
      </c>
      <c r="AG86" s="41">
        <v>42129</v>
      </c>
      <c r="AH86">
        <v>17</v>
      </c>
      <c r="AI86">
        <v>5.9854000000000003</v>
      </c>
      <c r="AJ86" s="39">
        <f t="shared" si="30"/>
        <v>2.4704250911643411E-2</v>
      </c>
      <c r="AK86" s="45">
        <v>42129</v>
      </c>
      <c r="AL86">
        <v>31.2</v>
      </c>
      <c r="AM86">
        <v>6.3949999999999996</v>
      </c>
      <c r="AN86" s="39">
        <f t="shared" si="31"/>
        <v>6.1201050958921248E-3</v>
      </c>
      <c r="AO86" s="41">
        <v>42129</v>
      </c>
      <c r="AP86">
        <v>6.29</v>
      </c>
      <c r="AQ86">
        <v>4.7484999999999999</v>
      </c>
      <c r="AR86" s="18">
        <f t="shared" si="32"/>
        <v>-1.4118135575625376E-2</v>
      </c>
      <c r="AS86" s="41">
        <v>42129</v>
      </c>
      <c r="AT86">
        <v>5.0999999999999996</v>
      </c>
      <c r="AU86">
        <v>3.5514000000000001</v>
      </c>
      <c r="AV86" s="39">
        <f t="shared" si="33"/>
        <v>-1.7348717523034775E-2</v>
      </c>
      <c r="AW86" s="41">
        <v>42129</v>
      </c>
      <c r="AX86">
        <v>13.15</v>
      </c>
      <c r="AY86">
        <v>5.0561999999999996</v>
      </c>
      <c r="AZ86" s="39">
        <f t="shared" si="34"/>
        <v>1.623990030952285E-2</v>
      </c>
      <c r="BA86" s="41">
        <v>42129</v>
      </c>
      <c r="BB86">
        <v>7.72</v>
      </c>
      <c r="BC86">
        <v>2.8835999999999999</v>
      </c>
      <c r="BD86" s="39">
        <f t="shared" si="35"/>
        <v>5.193990309199259E-3</v>
      </c>
      <c r="BE86" s="41">
        <v>42129</v>
      </c>
      <c r="BF86">
        <v>10.9</v>
      </c>
      <c r="BG86">
        <v>6.1037999999999997</v>
      </c>
      <c r="BH86" s="39">
        <f t="shared" si="36"/>
        <v>2.7599802858550892E-3</v>
      </c>
      <c r="BI86" s="41">
        <v>42129</v>
      </c>
      <c r="BJ86">
        <v>1.92</v>
      </c>
      <c r="BK86">
        <v>1.9036999999999999</v>
      </c>
      <c r="BL86" s="39">
        <f t="shared" si="37"/>
        <v>-5.1734949832776024E-3</v>
      </c>
      <c r="BM86" s="41">
        <v>42129</v>
      </c>
      <c r="BN86">
        <v>5.0999999999999996</v>
      </c>
      <c r="BO86">
        <v>2.0093999999999999</v>
      </c>
      <c r="BP86" s="46">
        <f t="shared" si="38"/>
        <v>-2.8571428571428539E-2</v>
      </c>
      <c r="BQ86" s="41">
        <v>42129</v>
      </c>
      <c r="BR86">
        <v>7.79</v>
      </c>
      <c r="BS86">
        <v>3.9144000000000001</v>
      </c>
      <c r="BT86" s="18">
        <f t="shared" si="39"/>
        <v>0</v>
      </c>
      <c r="BU86" s="41">
        <v>42129</v>
      </c>
      <c r="BV86">
        <v>1.9</v>
      </c>
      <c r="BW86">
        <v>0.89070000000000005</v>
      </c>
      <c r="BX86" s="39">
        <f t="shared" si="40"/>
        <v>0</v>
      </c>
      <c r="BY86" s="41">
        <v>42430</v>
      </c>
      <c r="BZ86">
        <v>9.65</v>
      </c>
      <c r="CA86">
        <v>4.1753</v>
      </c>
      <c r="CB86" s="39">
        <f t="shared" si="24"/>
        <v>2.8779105580879528E-2</v>
      </c>
    </row>
    <row r="87" spans="1:80">
      <c r="A87" s="41">
        <v>42130</v>
      </c>
      <c r="B87">
        <v>9.8000000000000007</v>
      </c>
      <c r="C87">
        <v>4.9359999999999999</v>
      </c>
      <c r="D87" s="34">
        <f t="shared" si="25"/>
        <v>1.0316030784345787E-2</v>
      </c>
      <c r="E87" s="41">
        <v>42130</v>
      </c>
      <c r="F87">
        <v>5.41</v>
      </c>
      <c r="G87">
        <v>3.3222999999999998</v>
      </c>
      <c r="H87" s="39">
        <f t="shared" si="26"/>
        <v>0</v>
      </c>
      <c r="I87" s="42">
        <v>45043.62533333333</v>
      </c>
      <c r="J87" s="40">
        <v>6.42</v>
      </c>
      <c r="K87" s="40">
        <v>5.8070000000000004</v>
      </c>
      <c r="L87" s="38">
        <f t="shared" si="27"/>
        <v>-1.547455295735807E-3</v>
      </c>
      <c r="M87" s="41">
        <v>42130</v>
      </c>
      <c r="N87">
        <v>10.8</v>
      </c>
      <c r="O87">
        <v>3.8751000000000002</v>
      </c>
      <c r="P87" s="43">
        <f t="shared" si="28"/>
        <v>0</v>
      </c>
      <c r="Q87" s="41">
        <v>42130</v>
      </c>
      <c r="R87">
        <v>2.76</v>
      </c>
      <c r="S87">
        <v>1.2971999999999999</v>
      </c>
      <c r="T87" s="39">
        <f t="shared" si="29"/>
        <v>-1.42857142857144E-2</v>
      </c>
      <c r="U87" s="42">
        <v>42130.62533333333</v>
      </c>
      <c r="V87" s="44">
        <v>12.51</v>
      </c>
      <c r="W87" s="44">
        <v>7.0940000000000003</v>
      </c>
      <c r="X87" s="43">
        <f t="shared" si="41"/>
        <v>0</v>
      </c>
      <c r="Y87" s="42">
        <v>42130.62533333333</v>
      </c>
      <c r="Z87" s="44">
        <v>21.09</v>
      </c>
      <c r="AA87" s="44">
        <v>11.76</v>
      </c>
      <c r="AB87" s="43">
        <f t="shared" si="42"/>
        <v>-2.7697395618024045E-2</v>
      </c>
      <c r="AC87" s="42">
        <v>42130.62533333333</v>
      </c>
      <c r="AD87" s="44">
        <v>25.7</v>
      </c>
      <c r="AE87" s="44">
        <v>17.62</v>
      </c>
      <c r="AF87" s="43">
        <f t="shared" si="43"/>
        <v>0</v>
      </c>
      <c r="AG87" s="41">
        <v>42130</v>
      </c>
      <c r="AH87">
        <v>16.95</v>
      </c>
      <c r="AI87">
        <v>5.9678000000000004</v>
      </c>
      <c r="AJ87" s="39">
        <f t="shared" si="30"/>
        <v>-2.9404885220703442E-3</v>
      </c>
      <c r="AK87" s="45">
        <v>42160</v>
      </c>
      <c r="AL87">
        <v>31.8</v>
      </c>
      <c r="AM87">
        <v>6.5179999999999998</v>
      </c>
      <c r="AN87" s="39">
        <f t="shared" si="31"/>
        <v>1.9233776387803006E-2</v>
      </c>
      <c r="AO87" s="41">
        <v>42130</v>
      </c>
      <c r="AP87">
        <v>6.19</v>
      </c>
      <c r="AQ87">
        <v>4.673</v>
      </c>
      <c r="AR87" s="18">
        <f t="shared" si="32"/>
        <v>-1.5899757818258378E-2</v>
      </c>
      <c r="AS87" s="41">
        <v>42130</v>
      </c>
      <c r="AT87">
        <v>5.19</v>
      </c>
      <c r="AU87">
        <v>3.6141000000000001</v>
      </c>
      <c r="AV87" s="39">
        <f t="shared" si="33"/>
        <v>1.7655009292110148E-2</v>
      </c>
      <c r="AW87" s="41">
        <v>42130</v>
      </c>
      <c r="AX87">
        <v>13.1</v>
      </c>
      <c r="AY87">
        <v>5.0369999999999999</v>
      </c>
      <c r="AZ87" s="39">
        <f t="shared" si="34"/>
        <v>-3.7973181440606905E-3</v>
      </c>
      <c r="BA87" s="41">
        <v>42130</v>
      </c>
      <c r="BB87">
        <v>7.7</v>
      </c>
      <c r="BC87">
        <v>2.8761000000000001</v>
      </c>
      <c r="BD87" s="39">
        <f t="shared" si="35"/>
        <v>-2.6009155222637814E-3</v>
      </c>
      <c r="BE87" s="41">
        <v>42130</v>
      </c>
      <c r="BF87">
        <v>10.92</v>
      </c>
      <c r="BG87">
        <v>6.1150000000000002</v>
      </c>
      <c r="BH87" s="39">
        <f t="shared" si="36"/>
        <v>1.8349225072906293E-3</v>
      </c>
      <c r="BI87" s="41">
        <v>42130</v>
      </c>
      <c r="BJ87">
        <v>1.9</v>
      </c>
      <c r="BK87">
        <v>1.8838999999999999</v>
      </c>
      <c r="BL87" s="39">
        <f t="shared" si="37"/>
        <v>-1.0400798445133183E-2</v>
      </c>
      <c r="BM87" s="41">
        <v>42130</v>
      </c>
      <c r="BN87">
        <v>5.0999999999999996</v>
      </c>
      <c r="BO87">
        <v>2.0093999999999999</v>
      </c>
      <c r="BP87" s="46">
        <f t="shared" si="38"/>
        <v>0</v>
      </c>
      <c r="BQ87" s="41">
        <v>42130</v>
      </c>
      <c r="BR87">
        <v>7.78</v>
      </c>
      <c r="BS87">
        <v>3.9093</v>
      </c>
      <c r="BT87" s="18">
        <f t="shared" si="39"/>
        <v>-1.3028816676885612E-3</v>
      </c>
      <c r="BU87" s="41">
        <v>42130</v>
      </c>
      <c r="BV87">
        <v>1.93</v>
      </c>
      <c r="BW87">
        <v>0.90480000000000005</v>
      </c>
      <c r="BX87" s="39">
        <f t="shared" si="40"/>
        <v>1.5830245874031663E-2</v>
      </c>
      <c r="BY87" s="41">
        <v>42431</v>
      </c>
      <c r="BZ87">
        <v>9.6999999999999993</v>
      </c>
      <c r="CA87">
        <v>4.1970000000000001</v>
      </c>
      <c r="CB87" s="39">
        <f t="shared" si="24"/>
        <v>5.1972313366704312E-3</v>
      </c>
    </row>
    <row r="88" spans="1:80">
      <c r="A88" s="41">
        <v>42131</v>
      </c>
      <c r="B88">
        <v>10.09</v>
      </c>
      <c r="C88">
        <v>5.0820999999999996</v>
      </c>
      <c r="D88" s="34">
        <f t="shared" si="25"/>
        <v>2.9598865478119869E-2</v>
      </c>
      <c r="E88" s="41">
        <v>42131</v>
      </c>
      <c r="F88">
        <v>5.25</v>
      </c>
      <c r="G88">
        <v>3.2241</v>
      </c>
      <c r="H88" s="39">
        <f t="shared" si="26"/>
        <v>-2.9557836438611759E-2</v>
      </c>
      <c r="I88" s="42">
        <v>45044.62533333333</v>
      </c>
      <c r="J88" s="40">
        <v>6.42</v>
      </c>
      <c r="K88" s="40">
        <v>5.8070000000000004</v>
      </c>
      <c r="L88" s="38">
        <f t="shared" si="27"/>
        <v>0</v>
      </c>
      <c r="M88" s="41">
        <v>42131</v>
      </c>
      <c r="N88">
        <v>10.61</v>
      </c>
      <c r="O88">
        <v>3.8069000000000002</v>
      </c>
      <c r="P88" s="43">
        <f t="shared" si="28"/>
        <v>-1.7599545818172444E-2</v>
      </c>
      <c r="Q88" s="41">
        <v>42131</v>
      </c>
      <c r="R88">
        <v>2.76</v>
      </c>
      <c r="S88">
        <v>1.2971999999999999</v>
      </c>
      <c r="T88" s="39">
        <f t="shared" si="29"/>
        <v>0</v>
      </c>
      <c r="U88" s="42">
        <v>42131.62533333333</v>
      </c>
      <c r="V88" s="44">
        <v>12.51</v>
      </c>
      <c r="W88" s="44">
        <v>7.0940000000000003</v>
      </c>
      <c r="X88" s="43">
        <f t="shared" si="41"/>
        <v>0</v>
      </c>
      <c r="Y88" s="42">
        <v>42131.62533333333</v>
      </c>
      <c r="Z88" s="44">
        <v>21.1</v>
      </c>
      <c r="AA88" s="44">
        <v>11.766</v>
      </c>
      <c r="AB88" s="43">
        <f t="shared" si="42"/>
        <v>5.1020408163267241E-4</v>
      </c>
      <c r="AC88" s="42">
        <v>42131.62533333333</v>
      </c>
      <c r="AD88" s="44">
        <v>25.7</v>
      </c>
      <c r="AE88" s="44">
        <v>17.62</v>
      </c>
      <c r="AF88" s="43">
        <f t="shared" si="43"/>
        <v>0</v>
      </c>
      <c r="AG88" s="41">
        <v>42131</v>
      </c>
      <c r="AH88">
        <v>16.95</v>
      </c>
      <c r="AI88">
        <v>5.9678000000000004</v>
      </c>
      <c r="AJ88" s="39">
        <f t="shared" si="30"/>
        <v>0</v>
      </c>
      <c r="AK88" s="45">
        <v>42190</v>
      </c>
      <c r="AL88">
        <v>31.9</v>
      </c>
      <c r="AM88">
        <v>6.5385</v>
      </c>
      <c r="AN88" s="39">
        <f t="shared" si="31"/>
        <v>3.1451365449524679E-3</v>
      </c>
      <c r="AO88" s="41">
        <v>42131</v>
      </c>
      <c r="AP88">
        <v>6.01</v>
      </c>
      <c r="AQ88">
        <v>4.5372000000000003</v>
      </c>
      <c r="AR88" s="18">
        <f t="shared" si="32"/>
        <v>-2.9060560667665245E-2</v>
      </c>
      <c r="AS88" s="41">
        <v>42131</v>
      </c>
      <c r="AT88">
        <v>5.19</v>
      </c>
      <c r="AU88">
        <v>3.6141000000000001</v>
      </c>
      <c r="AV88" s="39">
        <f t="shared" si="33"/>
        <v>0</v>
      </c>
      <c r="AW88" s="41">
        <v>42131</v>
      </c>
      <c r="AX88">
        <v>13.1</v>
      </c>
      <c r="AY88">
        <v>5.0369999999999999</v>
      </c>
      <c r="AZ88" s="39">
        <f t="shared" si="34"/>
        <v>0</v>
      </c>
      <c r="BA88" s="41">
        <v>42131</v>
      </c>
      <c r="BB88">
        <v>7.7</v>
      </c>
      <c r="BC88">
        <v>2.8761000000000001</v>
      </c>
      <c r="BD88" s="39">
        <f t="shared" si="35"/>
        <v>0</v>
      </c>
      <c r="BE88" s="41">
        <v>42131</v>
      </c>
      <c r="BF88">
        <v>10.9</v>
      </c>
      <c r="BG88">
        <v>6.1037999999999997</v>
      </c>
      <c r="BH88" s="39">
        <f t="shared" si="36"/>
        <v>-1.8315617334424435E-3</v>
      </c>
      <c r="BI88" s="41">
        <v>42131</v>
      </c>
      <c r="BJ88">
        <v>1.94</v>
      </c>
      <c r="BK88">
        <v>1.9235</v>
      </c>
      <c r="BL88" s="39">
        <f t="shared" si="37"/>
        <v>2.1020224003397252E-2</v>
      </c>
      <c r="BM88" s="41">
        <v>42131</v>
      </c>
      <c r="BN88">
        <v>5</v>
      </c>
      <c r="BO88">
        <v>1.97</v>
      </c>
      <c r="BP88" s="46">
        <f t="shared" si="38"/>
        <v>-1.9607843137254843E-2</v>
      </c>
      <c r="BQ88" s="41">
        <v>42131</v>
      </c>
      <c r="BR88">
        <v>7.7</v>
      </c>
      <c r="BS88">
        <v>3.8691</v>
      </c>
      <c r="BT88" s="18">
        <f t="shared" si="39"/>
        <v>-1.0283170900161157E-2</v>
      </c>
      <c r="BU88" s="41">
        <v>42131</v>
      </c>
      <c r="BV88">
        <v>1.93</v>
      </c>
      <c r="BW88">
        <v>0.90480000000000005</v>
      </c>
      <c r="BX88" s="39">
        <f t="shared" si="40"/>
        <v>0</v>
      </c>
      <c r="BY88" s="41">
        <v>42432</v>
      </c>
      <c r="BZ88">
        <v>9.8699999999999992</v>
      </c>
      <c r="CA88">
        <v>4.2705000000000002</v>
      </c>
      <c r="CB88" s="39">
        <f t="shared" si="24"/>
        <v>1.7512508934953566E-2</v>
      </c>
    </row>
    <row r="89" spans="1:80">
      <c r="A89" s="41">
        <v>42132</v>
      </c>
      <c r="B89">
        <v>10</v>
      </c>
      <c r="C89">
        <v>5.0366999999999997</v>
      </c>
      <c r="D89" s="34">
        <f t="shared" si="25"/>
        <v>-8.9333149682217766E-3</v>
      </c>
      <c r="E89" s="41">
        <v>42132</v>
      </c>
      <c r="F89">
        <v>5.39</v>
      </c>
      <c r="G89">
        <v>3.3100999999999998</v>
      </c>
      <c r="H89" s="39">
        <f t="shared" si="26"/>
        <v>2.6674110604509742E-2</v>
      </c>
      <c r="I89" s="42">
        <v>45048.62533333333</v>
      </c>
      <c r="J89" s="40">
        <v>6.4</v>
      </c>
      <c r="K89" s="40">
        <v>5.7889999999999997</v>
      </c>
      <c r="L89" s="38">
        <f t="shared" si="27"/>
        <v>-3.0997072498709626E-3</v>
      </c>
      <c r="M89" s="41">
        <v>42132</v>
      </c>
      <c r="N89">
        <v>10.8</v>
      </c>
      <c r="O89">
        <v>3.8751000000000002</v>
      </c>
      <c r="P89" s="43">
        <f t="shared" si="28"/>
        <v>1.7914838845254678E-2</v>
      </c>
      <c r="Q89" s="41">
        <v>42132</v>
      </c>
      <c r="R89">
        <v>2.83</v>
      </c>
      <c r="S89">
        <v>1.3301000000000001</v>
      </c>
      <c r="T89" s="39">
        <f t="shared" si="29"/>
        <v>2.536231884057983E-2</v>
      </c>
      <c r="U89" s="42">
        <v>42132.62533333333</v>
      </c>
      <c r="V89" s="44">
        <v>12.52</v>
      </c>
      <c r="W89" s="44">
        <v>7.0990000000000002</v>
      </c>
      <c r="X89" s="43">
        <f t="shared" si="41"/>
        <v>7.0482097547221504E-4</v>
      </c>
      <c r="Y89" s="42">
        <v>42132.62533333333</v>
      </c>
      <c r="Z89" s="44">
        <v>21</v>
      </c>
      <c r="AA89" s="44">
        <v>11.71</v>
      </c>
      <c r="AB89" s="43">
        <f t="shared" si="42"/>
        <v>-4.7594764575895942E-3</v>
      </c>
      <c r="AC89" s="42">
        <v>42132.62533333333</v>
      </c>
      <c r="AD89" s="44">
        <v>25.7</v>
      </c>
      <c r="AE89" s="44">
        <v>17.62</v>
      </c>
      <c r="AF89" s="43">
        <f t="shared" si="43"/>
        <v>0</v>
      </c>
      <c r="AG89" s="41">
        <v>42132</v>
      </c>
      <c r="AH89">
        <v>16.920000000000002</v>
      </c>
      <c r="AI89">
        <v>5.9572000000000003</v>
      </c>
      <c r="AJ89" s="39">
        <f t="shared" si="30"/>
        <v>-1.7761989342806668E-3</v>
      </c>
      <c r="AK89" s="45">
        <v>42221</v>
      </c>
      <c r="AL89">
        <v>31.95</v>
      </c>
      <c r="AM89">
        <v>6.5487000000000002</v>
      </c>
      <c r="AN89" s="39">
        <f t="shared" si="31"/>
        <v>1.5599908235834226E-3</v>
      </c>
      <c r="AO89" s="41">
        <v>42132</v>
      </c>
      <c r="AP89">
        <v>5.97</v>
      </c>
      <c r="AQ89">
        <v>4.5069999999999997</v>
      </c>
      <c r="AR89" s="18">
        <f t="shared" si="32"/>
        <v>-6.656087454818097E-3</v>
      </c>
      <c r="AS89" s="41">
        <v>42132</v>
      </c>
      <c r="AT89">
        <v>5.0999999999999996</v>
      </c>
      <c r="AU89">
        <v>3.5514000000000001</v>
      </c>
      <c r="AV89" s="39">
        <f t="shared" si="33"/>
        <v>-1.7348717523034775E-2</v>
      </c>
      <c r="AW89" s="41">
        <v>42132</v>
      </c>
      <c r="AX89">
        <v>13.1</v>
      </c>
      <c r="AY89">
        <v>5.0369999999999999</v>
      </c>
      <c r="AZ89" s="39">
        <f t="shared" si="34"/>
        <v>0</v>
      </c>
      <c r="BA89" s="41">
        <v>42132</v>
      </c>
      <c r="BB89">
        <v>7.7</v>
      </c>
      <c r="BC89">
        <v>2.8761000000000001</v>
      </c>
      <c r="BD89" s="39">
        <f t="shared" si="35"/>
        <v>0</v>
      </c>
      <c r="BE89" s="41">
        <v>42132</v>
      </c>
      <c r="BF89">
        <v>10.83</v>
      </c>
      <c r="BG89">
        <v>6.0646000000000004</v>
      </c>
      <c r="BH89" s="39">
        <f t="shared" si="36"/>
        <v>-6.4222287755167666E-3</v>
      </c>
      <c r="BI89" s="41">
        <v>42132</v>
      </c>
      <c r="BJ89">
        <v>1.92</v>
      </c>
      <c r="BK89">
        <v>1.9036999999999999</v>
      </c>
      <c r="BL89" s="39">
        <f t="shared" si="37"/>
        <v>-1.0293735378216814E-2</v>
      </c>
      <c r="BM89" s="41">
        <v>42132</v>
      </c>
      <c r="BN89">
        <v>4.93</v>
      </c>
      <c r="BO89">
        <v>1.9423999999999999</v>
      </c>
      <c r="BP89" s="46">
        <f t="shared" si="38"/>
        <v>-1.4010152284263994E-2</v>
      </c>
      <c r="BQ89" s="41">
        <v>42132</v>
      </c>
      <c r="BR89">
        <v>7.68</v>
      </c>
      <c r="BS89">
        <v>3.8591000000000002</v>
      </c>
      <c r="BT89" s="18">
        <f t="shared" si="39"/>
        <v>-2.5845803933730806E-3</v>
      </c>
      <c r="BU89" s="41">
        <v>42132</v>
      </c>
      <c r="BV89">
        <v>1.93</v>
      </c>
      <c r="BW89">
        <v>0.90480000000000005</v>
      </c>
      <c r="BX89" s="39">
        <f t="shared" si="40"/>
        <v>0</v>
      </c>
      <c r="BY89" s="41">
        <v>42433</v>
      </c>
      <c r="BZ89">
        <v>9.7899999999999991</v>
      </c>
      <c r="CA89">
        <v>4.2359</v>
      </c>
      <c r="CB89" s="39">
        <f t="shared" si="24"/>
        <v>-8.1020957733286929E-3</v>
      </c>
    </row>
    <row r="90" spans="1:80">
      <c r="A90" s="41">
        <v>42135</v>
      </c>
      <c r="B90">
        <v>10.4</v>
      </c>
      <c r="C90">
        <v>5.2382</v>
      </c>
      <c r="D90" s="34">
        <f t="shared" si="25"/>
        <v>4.0006353366291471E-2</v>
      </c>
      <c r="E90" s="41">
        <v>42135</v>
      </c>
      <c r="F90">
        <v>5.39</v>
      </c>
      <c r="G90">
        <v>3.3100999999999998</v>
      </c>
      <c r="H90" s="39">
        <f t="shared" si="26"/>
        <v>0</v>
      </c>
      <c r="I90" s="42">
        <v>45049.62533333333</v>
      </c>
      <c r="J90" s="40">
        <v>6.4</v>
      </c>
      <c r="K90" s="40">
        <v>5.7889999999999997</v>
      </c>
      <c r="L90" s="38">
        <f t="shared" si="27"/>
        <v>0</v>
      </c>
      <c r="M90" s="41">
        <v>42135</v>
      </c>
      <c r="N90">
        <v>10.8</v>
      </c>
      <c r="O90">
        <v>3.8751000000000002</v>
      </c>
      <c r="P90" s="43">
        <f t="shared" si="28"/>
        <v>0</v>
      </c>
      <c r="Q90" s="41">
        <v>42135</v>
      </c>
      <c r="R90">
        <v>2.79</v>
      </c>
      <c r="S90">
        <v>1.3112999999999999</v>
      </c>
      <c r="T90" s="39">
        <f t="shared" si="29"/>
        <v>-1.4134275618374671E-2</v>
      </c>
      <c r="U90" s="42">
        <v>42135.62533333333</v>
      </c>
      <c r="V90" s="44">
        <v>12.89</v>
      </c>
      <c r="W90" s="44">
        <v>7.3090000000000002</v>
      </c>
      <c r="X90" s="43">
        <f t="shared" si="41"/>
        <v>2.9581631215664171E-2</v>
      </c>
      <c r="Y90" s="42">
        <v>42135.62533333333</v>
      </c>
      <c r="Z90" s="44">
        <v>21.59</v>
      </c>
      <c r="AA90" s="44">
        <v>12.039</v>
      </c>
      <c r="AB90" s="43">
        <f t="shared" si="42"/>
        <v>2.8095644748078467E-2</v>
      </c>
      <c r="AC90" s="42">
        <v>42135.62533333333</v>
      </c>
      <c r="AD90" s="44">
        <v>25.4</v>
      </c>
      <c r="AE90" s="44">
        <v>17.414000000000001</v>
      </c>
      <c r="AF90" s="43">
        <f t="shared" si="43"/>
        <v>-1.1691259931895546E-2</v>
      </c>
      <c r="AG90" s="41">
        <v>42135</v>
      </c>
      <c r="AH90">
        <v>16.920000000000002</v>
      </c>
      <c r="AI90">
        <v>5.9572000000000003</v>
      </c>
      <c r="AJ90" s="39">
        <f t="shared" si="30"/>
        <v>0</v>
      </c>
      <c r="AK90" s="45">
        <v>42313</v>
      </c>
      <c r="AL90">
        <v>31.8</v>
      </c>
      <c r="AM90">
        <v>6.5179999999999998</v>
      </c>
      <c r="AN90" s="39">
        <f t="shared" si="31"/>
        <v>-4.6879533342496053E-3</v>
      </c>
      <c r="AO90" s="41">
        <v>42135</v>
      </c>
      <c r="AP90">
        <v>5.9</v>
      </c>
      <c r="AQ90">
        <v>4.4541000000000004</v>
      </c>
      <c r="AR90" s="18">
        <f t="shared" si="32"/>
        <v>-1.1737297537164253E-2</v>
      </c>
      <c r="AS90" s="41">
        <v>42135</v>
      </c>
      <c r="AT90">
        <v>5.0999999999999996</v>
      </c>
      <c r="AU90">
        <v>3.5514000000000001</v>
      </c>
      <c r="AV90" s="39">
        <f t="shared" si="33"/>
        <v>0</v>
      </c>
      <c r="AW90" s="41">
        <v>42135</v>
      </c>
      <c r="AX90">
        <v>13</v>
      </c>
      <c r="AY90">
        <v>4.9984999999999999</v>
      </c>
      <c r="AZ90" s="39">
        <f t="shared" si="34"/>
        <v>-7.6434385546952513E-3</v>
      </c>
      <c r="BA90" s="41">
        <v>42135</v>
      </c>
      <c r="BB90">
        <v>7.7</v>
      </c>
      <c r="BC90">
        <v>2.8761000000000001</v>
      </c>
      <c r="BD90" s="39">
        <f t="shared" si="35"/>
        <v>0</v>
      </c>
      <c r="BE90" s="41">
        <v>42135</v>
      </c>
      <c r="BF90">
        <v>10.83</v>
      </c>
      <c r="BG90">
        <v>6.0646000000000004</v>
      </c>
      <c r="BH90" s="39">
        <f t="shared" si="36"/>
        <v>0</v>
      </c>
      <c r="BI90" s="41">
        <v>42135</v>
      </c>
      <c r="BJ90">
        <v>1.93</v>
      </c>
      <c r="BK90">
        <v>1.9136</v>
      </c>
      <c r="BL90" s="39">
        <f t="shared" si="37"/>
        <v>5.2003992225665915E-3</v>
      </c>
      <c r="BM90" s="41">
        <v>42135</v>
      </c>
      <c r="BN90">
        <v>4.8499999999999996</v>
      </c>
      <c r="BO90">
        <v>1.9109</v>
      </c>
      <c r="BP90" s="46">
        <f t="shared" si="38"/>
        <v>-1.6217051070840129E-2</v>
      </c>
      <c r="BQ90" s="41">
        <v>42135</v>
      </c>
      <c r="BR90">
        <v>7.68</v>
      </c>
      <c r="BS90">
        <v>3.8591000000000002</v>
      </c>
      <c r="BT90" s="18">
        <f t="shared" si="39"/>
        <v>0</v>
      </c>
      <c r="BU90" s="41">
        <v>42135</v>
      </c>
      <c r="BV90">
        <v>1.93</v>
      </c>
      <c r="BW90">
        <v>0.90480000000000005</v>
      </c>
      <c r="BX90" s="39">
        <f t="shared" si="40"/>
        <v>0</v>
      </c>
      <c r="BY90" s="41">
        <v>42436</v>
      </c>
      <c r="BZ90">
        <v>9.75</v>
      </c>
      <c r="CA90">
        <v>4.2186000000000003</v>
      </c>
      <c r="CB90" s="39">
        <f t="shared" si="24"/>
        <v>-4.0841379635967916E-3</v>
      </c>
    </row>
    <row r="91" spans="1:80">
      <c r="A91" s="41">
        <v>42136</v>
      </c>
      <c r="B91">
        <v>10.8</v>
      </c>
      <c r="C91">
        <v>5.4397000000000002</v>
      </c>
      <c r="D91" s="34">
        <f t="shared" si="25"/>
        <v>3.8467412469932467E-2</v>
      </c>
      <c r="E91" s="41">
        <v>42136</v>
      </c>
      <c r="F91">
        <v>5.39</v>
      </c>
      <c r="G91">
        <v>3.3100999999999998</v>
      </c>
      <c r="H91" s="39">
        <f t="shared" si="26"/>
        <v>0</v>
      </c>
      <c r="I91" s="42">
        <v>45050.62533333333</v>
      </c>
      <c r="J91" s="40">
        <v>6.38</v>
      </c>
      <c r="K91" s="40">
        <v>5.7709999999999999</v>
      </c>
      <c r="L91" s="38">
        <f t="shared" si="27"/>
        <v>-3.1093453100707884E-3</v>
      </c>
      <c r="M91" s="41">
        <v>42136</v>
      </c>
      <c r="N91">
        <v>10.8</v>
      </c>
      <c r="O91">
        <v>3.8751000000000002</v>
      </c>
      <c r="P91" s="43">
        <f t="shared" si="28"/>
        <v>0</v>
      </c>
      <c r="Q91" s="41">
        <v>42136</v>
      </c>
      <c r="R91">
        <v>2.8</v>
      </c>
      <c r="S91">
        <v>1.3160000000000001</v>
      </c>
      <c r="T91" s="39">
        <f t="shared" si="29"/>
        <v>3.5842293906811172E-3</v>
      </c>
      <c r="U91" s="42">
        <v>42136.62533333333</v>
      </c>
      <c r="V91" s="44">
        <v>13</v>
      </c>
      <c r="W91" s="44">
        <v>7.3719999999999999</v>
      </c>
      <c r="X91" s="43">
        <f t="shared" si="41"/>
        <v>8.6195101929128094E-3</v>
      </c>
      <c r="Y91" s="42">
        <v>42136.62533333333</v>
      </c>
      <c r="Z91" s="44">
        <v>21.57</v>
      </c>
      <c r="AA91" s="44">
        <v>12.028</v>
      </c>
      <c r="AB91" s="43">
        <f t="shared" si="42"/>
        <v>-9.136971509260929E-4</v>
      </c>
      <c r="AC91" s="42">
        <v>42136.62533333333</v>
      </c>
      <c r="AD91" s="44">
        <v>25.4</v>
      </c>
      <c r="AE91" s="44">
        <v>17.414000000000001</v>
      </c>
      <c r="AF91" s="43">
        <f t="shared" si="43"/>
        <v>0</v>
      </c>
      <c r="AG91" s="41">
        <v>42136</v>
      </c>
      <c r="AH91">
        <v>16.899999999999999</v>
      </c>
      <c r="AI91">
        <v>5.9501999999999997</v>
      </c>
      <c r="AJ91" s="39">
        <f t="shared" si="30"/>
        <v>-1.1750486805882899E-3</v>
      </c>
      <c r="AK91" s="45">
        <v>42343</v>
      </c>
      <c r="AL91">
        <v>28.15</v>
      </c>
      <c r="AM91">
        <v>6.7286999999999999</v>
      </c>
      <c r="AN91" s="39">
        <f t="shared" si="31"/>
        <v>3.2325866830316068E-2</v>
      </c>
      <c r="AO91" s="41">
        <v>42136</v>
      </c>
      <c r="AP91">
        <v>6.1</v>
      </c>
      <c r="AQ91">
        <v>4.6051000000000002</v>
      </c>
      <c r="AR91" s="18">
        <f t="shared" si="32"/>
        <v>3.3901349318605285E-2</v>
      </c>
      <c r="AS91" s="41">
        <v>42136</v>
      </c>
      <c r="AT91">
        <v>5.08</v>
      </c>
      <c r="AU91">
        <v>3.5375000000000001</v>
      </c>
      <c r="AV91" s="39">
        <f t="shared" si="33"/>
        <v>-3.9139494283944422E-3</v>
      </c>
      <c r="AW91" s="41">
        <v>42136</v>
      </c>
      <c r="AX91">
        <v>13.18</v>
      </c>
      <c r="AY91">
        <v>5.0677000000000003</v>
      </c>
      <c r="AZ91" s="39">
        <f t="shared" si="34"/>
        <v>1.3844153245973866E-2</v>
      </c>
      <c r="BA91" s="41">
        <v>42136</v>
      </c>
      <c r="BB91">
        <v>7.7</v>
      </c>
      <c r="BC91">
        <v>2.8761000000000001</v>
      </c>
      <c r="BD91" s="39">
        <f t="shared" si="35"/>
        <v>0</v>
      </c>
      <c r="BE91" s="41">
        <v>42136</v>
      </c>
      <c r="BF91">
        <v>10.84</v>
      </c>
      <c r="BG91">
        <v>6.0701999999999998</v>
      </c>
      <c r="BH91" s="39">
        <f t="shared" si="36"/>
        <v>9.2339148501127568E-4</v>
      </c>
      <c r="BI91" s="41">
        <v>42136</v>
      </c>
      <c r="BJ91">
        <v>1.89</v>
      </c>
      <c r="BK91">
        <v>1.8738999999999999</v>
      </c>
      <c r="BL91" s="39">
        <f t="shared" si="37"/>
        <v>-2.0746237458194015E-2</v>
      </c>
      <c r="BM91" s="41">
        <v>42136</v>
      </c>
      <c r="BN91">
        <v>4.8</v>
      </c>
      <c r="BO91">
        <v>1.8912</v>
      </c>
      <c r="BP91" s="46">
        <f t="shared" si="38"/>
        <v>-1.030927835051549E-2</v>
      </c>
      <c r="BQ91" s="41">
        <v>42136</v>
      </c>
      <c r="BR91">
        <v>7.68</v>
      </c>
      <c r="BS91">
        <v>3.8591000000000002</v>
      </c>
      <c r="BT91" s="18">
        <f t="shared" si="39"/>
        <v>0</v>
      </c>
      <c r="BU91" s="41">
        <v>42136</v>
      </c>
      <c r="BV91">
        <v>1.94</v>
      </c>
      <c r="BW91">
        <v>0.90949999999999998</v>
      </c>
      <c r="BX91" s="39">
        <f t="shared" si="40"/>
        <v>5.1945181255525271E-3</v>
      </c>
      <c r="BY91" s="41">
        <v>42437</v>
      </c>
      <c r="BZ91">
        <v>9.4600000000000009</v>
      </c>
      <c r="CA91">
        <v>4.0930999999999997</v>
      </c>
      <c r="CB91" s="39">
        <f t="shared" si="24"/>
        <v>-2.9749205897691318E-2</v>
      </c>
    </row>
    <row r="92" spans="1:80">
      <c r="A92" s="41">
        <v>42137</v>
      </c>
      <c r="B92">
        <v>10.83</v>
      </c>
      <c r="C92">
        <v>5.4547999999999996</v>
      </c>
      <c r="D92" s="34">
        <f t="shared" si="25"/>
        <v>2.7758883761971149E-3</v>
      </c>
      <c r="E92" s="41">
        <v>42137</v>
      </c>
      <c r="F92">
        <v>5.45</v>
      </c>
      <c r="G92">
        <v>3.3469000000000002</v>
      </c>
      <c r="H92" s="39">
        <f t="shared" si="26"/>
        <v>1.1117488897616504E-2</v>
      </c>
      <c r="I92" s="42">
        <v>45051.62533333333</v>
      </c>
      <c r="J92" s="40">
        <v>6.5</v>
      </c>
      <c r="K92" s="40">
        <v>5.88</v>
      </c>
      <c r="L92" s="38">
        <f t="shared" si="27"/>
        <v>1.8887541154046089E-2</v>
      </c>
      <c r="M92" s="41">
        <v>42137</v>
      </c>
      <c r="N92">
        <v>10.8</v>
      </c>
      <c r="O92">
        <v>3.8751000000000002</v>
      </c>
      <c r="P92" s="43">
        <f t="shared" si="28"/>
        <v>0</v>
      </c>
      <c r="Q92" s="41">
        <v>42137</v>
      </c>
      <c r="R92">
        <v>2.8</v>
      </c>
      <c r="S92">
        <v>1.3160000000000001</v>
      </c>
      <c r="T92" s="39">
        <f t="shared" si="29"/>
        <v>0</v>
      </c>
      <c r="U92" s="42">
        <v>42137.62533333333</v>
      </c>
      <c r="V92" s="44">
        <v>13.28</v>
      </c>
      <c r="W92" s="44">
        <v>7.53</v>
      </c>
      <c r="X92" s="43">
        <f t="shared" si="41"/>
        <v>2.1432447097124302E-2</v>
      </c>
      <c r="Y92" s="42">
        <v>42137.62533333333</v>
      </c>
      <c r="Z92" s="44">
        <v>21.01</v>
      </c>
      <c r="AA92" s="44">
        <v>11.715999999999999</v>
      </c>
      <c r="AB92" s="43">
        <f t="shared" si="42"/>
        <v>-2.5939474559361585E-2</v>
      </c>
      <c r="AC92" s="42">
        <v>42137.62533333333</v>
      </c>
      <c r="AD92" s="44">
        <v>25.31</v>
      </c>
      <c r="AE92" s="44">
        <v>17.353000000000002</v>
      </c>
      <c r="AF92" s="43">
        <f t="shared" si="43"/>
        <v>-3.5029286780751084E-3</v>
      </c>
      <c r="AG92" s="41">
        <v>42137</v>
      </c>
      <c r="AH92">
        <v>16.7</v>
      </c>
      <c r="AI92">
        <v>5.8798000000000004</v>
      </c>
      <c r="AJ92" s="39">
        <f t="shared" si="30"/>
        <v>-1.183153507445117E-2</v>
      </c>
      <c r="AK92" s="45" t="s">
        <v>315</v>
      </c>
      <c r="AL92">
        <v>29.1</v>
      </c>
      <c r="AM92">
        <v>6.9558</v>
      </c>
      <c r="AN92" s="39">
        <f t="shared" si="31"/>
        <v>3.3750947434125475E-2</v>
      </c>
      <c r="AO92" s="41">
        <v>42137</v>
      </c>
      <c r="AP92">
        <v>6.01</v>
      </c>
      <c r="AQ92">
        <v>4.5372000000000003</v>
      </c>
      <c r="AR92" s="18">
        <f t="shared" si="32"/>
        <v>-1.4744522377364193E-2</v>
      </c>
      <c r="AS92" s="41">
        <v>42137</v>
      </c>
      <c r="AT92">
        <v>5.08</v>
      </c>
      <c r="AU92">
        <v>3.5375000000000001</v>
      </c>
      <c r="AV92" s="39">
        <f t="shared" si="33"/>
        <v>0</v>
      </c>
      <c r="AW92" s="41">
        <v>42137</v>
      </c>
      <c r="AX92">
        <v>13.18</v>
      </c>
      <c r="AY92">
        <v>5.0677000000000003</v>
      </c>
      <c r="AZ92" s="39">
        <f t="shared" si="34"/>
        <v>0</v>
      </c>
      <c r="BA92" s="41">
        <v>42137</v>
      </c>
      <c r="BB92">
        <v>7.7</v>
      </c>
      <c r="BC92">
        <v>2.8761000000000001</v>
      </c>
      <c r="BD92" s="39">
        <f t="shared" si="35"/>
        <v>0</v>
      </c>
      <c r="BE92" s="41">
        <v>42137</v>
      </c>
      <c r="BF92">
        <v>10.99</v>
      </c>
      <c r="BG92">
        <v>6.1542000000000003</v>
      </c>
      <c r="BH92" s="39">
        <f t="shared" si="36"/>
        <v>1.3838094296728365E-2</v>
      </c>
      <c r="BI92" s="41">
        <v>42137</v>
      </c>
      <c r="BJ92">
        <v>1.87</v>
      </c>
      <c r="BK92">
        <v>1.8541000000000001</v>
      </c>
      <c r="BL92" s="39">
        <f t="shared" si="37"/>
        <v>-1.0566198836650739E-2</v>
      </c>
      <c r="BM92" s="41">
        <v>42137</v>
      </c>
      <c r="BN92">
        <v>4.8</v>
      </c>
      <c r="BO92">
        <v>1.8912</v>
      </c>
      <c r="BP92" s="46">
        <f t="shared" si="38"/>
        <v>0</v>
      </c>
      <c r="BQ92" s="41">
        <v>42137</v>
      </c>
      <c r="BR92">
        <v>7.68</v>
      </c>
      <c r="BS92">
        <v>3.8591000000000002</v>
      </c>
      <c r="BT92" s="18">
        <f t="shared" si="39"/>
        <v>0</v>
      </c>
      <c r="BU92" s="41">
        <v>42137</v>
      </c>
      <c r="BV92">
        <v>1.94</v>
      </c>
      <c r="BW92">
        <v>0.90949999999999998</v>
      </c>
      <c r="BX92" s="39">
        <f t="shared" si="40"/>
        <v>0</v>
      </c>
      <c r="BY92" s="41">
        <v>42438</v>
      </c>
      <c r="BZ92">
        <v>9.4600000000000009</v>
      </c>
      <c r="CA92">
        <v>4.0930999999999997</v>
      </c>
      <c r="CB92" s="39">
        <f t="shared" si="24"/>
        <v>0</v>
      </c>
    </row>
    <row r="93" spans="1:80">
      <c r="A93" s="41">
        <v>42138</v>
      </c>
      <c r="B93">
        <v>11.48</v>
      </c>
      <c r="C93">
        <v>5.7821999999999996</v>
      </c>
      <c r="D93" s="34">
        <f t="shared" si="25"/>
        <v>6.0020532375155811E-2</v>
      </c>
      <c r="E93" s="41">
        <v>42138</v>
      </c>
      <c r="F93">
        <v>5.42</v>
      </c>
      <c r="G93">
        <v>3.4904000000000002</v>
      </c>
      <c r="H93" s="39">
        <f t="shared" si="26"/>
        <v>4.287549672831574E-2</v>
      </c>
      <c r="I93" s="42">
        <v>45054.62533333333</v>
      </c>
      <c r="J93" s="40">
        <v>6.5</v>
      </c>
      <c r="K93" s="40">
        <v>5.88</v>
      </c>
      <c r="L93" s="38">
        <f t="shared" si="27"/>
        <v>0</v>
      </c>
      <c r="M93" s="41">
        <v>42138</v>
      </c>
      <c r="N93">
        <v>10.8</v>
      </c>
      <c r="O93">
        <v>3.8751000000000002</v>
      </c>
      <c r="P93" s="43">
        <f t="shared" si="28"/>
        <v>0</v>
      </c>
      <c r="Q93" s="41">
        <v>42138</v>
      </c>
      <c r="R93">
        <v>2.75</v>
      </c>
      <c r="S93">
        <v>1.2925</v>
      </c>
      <c r="T93" s="39">
        <f t="shared" si="29"/>
        <v>-1.7857142857142915E-2</v>
      </c>
      <c r="U93" s="42">
        <v>42138.62533333333</v>
      </c>
      <c r="V93" s="44">
        <v>13</v>
      </c>
      <c r="W93" s="44">
        <v>7.3719999999999999</v>
      </c>
      <c r="X93" s="43">
        <f t="shared" si="41"/>
        <v>-2.0982735723771628E-2</v>
      </c>
      <c r="Y93" s="42">
        <v>42138.62533333333</v>
      </c>
      <c r="Z93" s="44">
        <v>21</v>
      </c>
      <c r="AA93" s="44">
        <v>11.71</v>
      </c>
      <c r="AB93" s="43">
        <f t="shared" si="42"/>
        <v>-5.121201775348627E-4</v>
      </c>
      <c r="AC93" s="42">
        <v>42138.62533333333</v>
      </c>
      <c r="AD93" s="44">
        <v>25.37</v>
      </c>
      <c r="AE93" s="44">
        <v>17.393999999999998</v>
      </c>
      <c r="AF93" s="43">
        <f t="shared" si="43"/>
        <v>2.3627038552409851E-3</v>
      </c>
      <c r="AG93" s="41">
        <v>42138</v>
      </c>
      <c r="AH93">
        <v>16.78</v>
      </c>
      <c r="AI93">
        <v>5.9080000000000004</v>
      </c>
      <c r="AJ93" s="39">
        <f t="shared" si="30"/>
        <v>4.7960814993707268E-3</v>
      </c>
      <c r="AK93" s="45" t="s">
        <v>316</v>
      </c>
      <c r="AL93">
        <v>28.9</v>
      </c>
      <c r="AM93">
        <v>7.0712999999999999</v>
      </c>
      <c r="AN93" s="39">
        <f t="shared" si="31"/>
        <v>1.6604847752954361E-2</v>
      </c>
      <c r="AO93" s="41">
        <v>42138</v>
      </c>
      <c r="AP93">
        <v>5.9</v>
      </c>
      <c r="AQ93">
        <v>4.4541000000000004</v>
      </c>
      <c r="AR93" s="18">
        <f t="shared" si="32"/>
        <v>-1.8315260513091763E-2</v>
      </c>
      <c r="AS93" s="41">
        <v>42138</v>
      </c>
      <c r="AT93">
        <v>5.0999999999999996</v>
      </c>
      <c r="AU93">
        <v>3.5514000000000001</v>
      </c>
      <c r="AV93" s="39">
        <f t="shared" si="33"/>
        <v>3.9293286219081337E-3</v>
      </c>
      <c r="AW93" s="41">
        <v>42138</v>
      </c>
      <c r="AX93">
        <v>13.39</v>
      </c>
      <c r="AY93">
        <v>5.1485000000000003</v>
      </c>
      <c r="AZ93" s="39">
        <f t="shared" si="34"/>
        <v>1.5944116660417937E-2</v>
      </c>
      <c r="BA93" s="41">
        <v>42138</v>
      </c>
      <c r="BB93">
        <v>7.7</v>
      </c>
      <c r="BC93">
        <v>2.8761000000000001</v>
      </c>
      <c r="BD93" s="39">
        <f t="shared" si="35"/>
        <v>0</v>
      </c>
      <c r="BE93" s="41">
        <v>42138</v>
      </c>
      <c r="BF93">
        <v>10.89</v>
      </c>
      <c r="BG93">
        <v>6.0982000000000003</v>
      </c>
      <c r="BH93" s="39">
        <f t="shared" si="36"/>
        <v>-9.0994767800851532E-3</v>
      </c>
      <c r="BI93" s="41">
        <v>42138</v>
      </c>
      <c r="BJ93">
        <v>1.88</v>
      </c>
      <c r="BK93">
        <v>1.8640000000000001</v>
      </c>
      <c r="BL93" s="39">
        <f t="shared" si="37"/>
        <v>5.3395178253600236E-3</v>
      </c>
      <c r="BM93" s="41">
        <v>42138</v>
      </c>
      <c r="BN93">
        <v>4.79</v>
      </c>
      <c r="BO93">
        <v>1.8873</v>
      </c>
      <c r="BP93" s="46">
        <f t="shared" si="38"/>
        <v>-2.0621827411167592E-3</v>
      </c>
      <c r="BQ93" s="41">
        <v>42138</v>
      </c>
      <c r="BR93">
        <v>7.73</v>
      </c>
      <c r="BS93">
        <v>3.8841999999999999</v>
      </c>
      <c r="BT93" s="18">
        <f t="shared" si="39"/>
        <v>6.5041071752480308E-3</v>
      </c>
      <c r="BU93" s="41">
        <v>42138</v>
      </c>
      <c r="BV93">
        <v>2</v>
      </c>
      <c r="BW93">
        <v>0.93759999999999999</v>
      </c>
      <c r="BX93" s="39">
        <f t="shared" si="40"/>
        <v>3.0896096756459608E-2</v>
      </c>
      <c r="BY93" s="41">
        <v>42439</v>
      </c>
      <c r="BZ93">
        <v>9.3000000000000007</v>
      </c>
      <c r="CA93">
        <v>4.0239000000000003</v>
      </c>
      <c r="CB93" s="39">
        <f t="shared" si="24"/>
        <v>-1.690650118492084E-2</v>
      </c>
    </row>
    <row r="94" spans="1:80">
      <c r="A94" s="41">
        <v>42139</v>
      </c>
      <c r="B94">
        <v>11.78</v>
      </c>
      <c r="C94">
        <v>5.9333</v>
      </c>
      <c r="D94" s="34">
        <f t="shared" si="25"/>
        <v>2.6131922105772969E-2</v>
      </c>
      <c r="E94" s="41">
        <v>42139</v>
      </c>
      <c r="F94">
        <v>5.5</v>
      </c>
      <c r="G94">
        <v>3.5419999999999998</v>
      </c>
      <c r="H94" s="39">
        <f t="shared" si="26"/>
        <v>1.4783405913362264E-2</v>
      </c>
      <c r="I94" s="42">
        <v>45055.62533333333</v>
      </c>
      <c r="J94" s="40">
        <v>6.5</v>
      </c>
      <c r="K94" s="40">
        <v>5.88</v>
      </c>
      <c r="L94" s="38">
        <f t="shared" si="27"/>
        <v>0</v>
      </c>
      <c r="M94" s="41">
        <v>42139</v>
      </c>
      <c r="N94">
        <v>10.81</v>
      </c>
      <c r="O94">
        <v>3.8786999999999998</v>
      </c>
      <c r="P94" s="43">
        <f t="shared" si="28"/>
        <v>9.2900828365709363E-4</v>
      </c>
      <c r="Q94" s="41">
        <v>42139</v>
      </c>
      <c r="R94">
        <v>2.73</v>
      </c>
      <c r="S94">
        <v>1.2830999999999999</v>
      </c>
      <c r="T94" s="39">
        <f t="shared" si="29"/>
        <v>-7.2727272727273308E-3</v>
      </c>
      <c r="U94" s="42">
        <v>42139.62533333333</v>
      </c>
      <c r="V94" s="44">
        <v>13</v>
      </c>
      <c r="W94" s="44">
        <v>7.3719999999999999</v>
      </c>
      <c r="X94" s="43">
        <f t="shared" si="41"/>
        <v>0</v>
      </c>
      <c r="Y94" s="42">
        <v>42139.62533333333</v>
      </c>
      <c r="Z94" s="44">
        <v>21</v>
      </c>
      <c r="AA94" s="44">
        <v>11.71</v>
      </c>
      <c r="AB94" s="43">
        <f t="shared" si="42"/>
        <v>0</v>
      </c>
      <c r="AC94" s="42">
        <v>42139.62533333333</v>
      </c>
      <c r="AD94" s="44">
        <v>25.55</v>
      </c>
      <c r="AE94" s="44">
        <v>17.516999999999999</v>
      </c>
      <c r="AF94" s="43">
        <f t="shared" si="43"/>
        <v>7.0714039323905437E-3</v>
      </c>
      <c r="AG94" s="41">
        <v>42139</v>
      </c>
      <c r="AH94">
        <v>16.87</v>
      </c>
      <c r="AI94">
        <v>5.9396000000000004</v>
      </c>
      <c r="AJ94" s="39">
        <f t="shared" si="30"/>
        <v>5.3486797562627064E-3</v>
      </c>
      <c r="AK94" s="45" t="s">
        <v>317</v>
      </c>
      <c r="AL94">
        <v>28.38</v>
      </c>
      <c r="AM94">
        <v>6.9440999999999997</v>
      </c>
      <c r="AN94" s="39">
        <f t="shared" si="31"/>
        <v>-1.7988205846166928E-2</v>
      </c>
      <c r="AO94" s="41">
        <v>42139</v>
      </c>
      <c r="AP94">
        <v>6.05</v>
      </c>
      <c r="AQ94">
        <v>4.5673000000000004</v>
      </c>
      <c r="AR94" s="18">
        <f t="shared" si="32"/>
        <v>2.5414786376596835E-2</v>
      </c>
      <c r="AS94" s="41">
        <v>42139</v>
      </c>
      <c r="AT94">
        <v>5.2</v>
      </c>
      <c r="AU94">
        <v>3.6211000000000002</v>
      </c>
      <c r="AV94" s="39">
        <f t="shared" si="33"/>
        <v>1.9626062961085794E-2</v>
      </c>
      <c r="AW94" s="41">
        <v>42139</v>
      </c>
      <c r="AX94">
        <v>13.75</v>
      </c>
      <c r="AY94">
        <v>5.2869000000000002</v>
      </c>
      <c r="AZ94" s="39">
        <f t="shared" si="34"/>
        <v>2.6881616004661522E-2</v>
      </c>
      <c r="BA94" s="41">
        <v>42139</v>
      </c>
      <c r="BB94">
        <v>7.72</v>
      </c>
      <c r="BC94">
        <v>2.8835999999999999</v>
      </c>
      <c r="BD94" s="39">
        <f t="shared" si="35"/>
        <v>2.6076979242723964E-3</v>
      </c>
      <c r="BE94" s="41">
        <v>42139</v>
      </c>
      <c r="BF94">
        <v>10.82</v>
      </c>
      <c r="BG94">
        <v>6.0590000000000002</v>
      </c>
      <c r="BH94" s="39">
        <f t="shared" si="36"/>
        <v>-6.4281263323603885E-3</v>
      </c>
      <c r="BI94" s="41">
        <v>42139</v>
      </c>
      <c r="BJ94">
        <v>1.88</v>
      </c>
      <c r="BK94">
        <v>1.8640000000000001</v>
      </c>
      <c r="BL94" s="39">
        <f t="shared" si="37"/>
        <v>0</v>
      </c>
      <c r="BM94" s="41">
        <v>42139</v>
      </c>
      <c r="BN94">
        <v>4.79</v>
      </c>
      <c r="BO94">
        <v>1.8873</v>
      </c>
      <c r="BP94" s="46">
        <f t="shared" si="38"/>
        <v>0</v>
      </c>
      <c r="BQ94" s="41">
        <v>42139</v>
      </c>
      <c r="BR94">
        <v>7.8</v>
      </c>
      <c r="BS94">
        <v>3.9194</v>
      </c>
      <c r="BT94" s="18">
        <f t="shared" si="39"/>
        <v>9.0623551825344019E-3</v>
      </c>
      <c r="BU94" s="41">
        <v>42139</v>
      </c>
      <c r="BV94">
        <v>1.98</v>
      </c>
      <c r="BW94">
        <v>0.92820000000000003</v>
      </c>
      <c r="BX94" s="39">
        <f t="shared" si="40"/>
        <v>-1.0025597269624535E-2</v>
      </c>
      <c r="BY94" s="41">
        <v>42440</v>
      </c>
      <c r="BZ94">
        <v>9.4600000000000009</v>
      </c>
      <c r="CA94">
        <v>4.0930999999999997</v>
      </c>
      <c r="CB94" s="39">
        <f t="shared" si="24"/>
        <v>1.7197246452446503E-2</v>
      </c>
    </row>
    <row r="95" spans="1:80">
      <c r="A95" s="41">
        <v>42142</v>
      </c>
      <c r="B95">
        <v>11.7</v>
      </c>
      <c r="C95">
        <v>5.8929999999999998</v>
      </c>
      <c r="D95" s="34">
        <f t="shared" si="25"/>
        <v>-6.7921729897359355E-3</v>
      </c>
      <c r="E95" s="41">
        <v>42142</v>
      </c>
      <c r="F95">
        <v>5.47</v>
      </c>
      <c r="G95">
        <v>3.5226000000000002</v>
      </c>
      <c r="H95" s="39">
        <f t="shared" si="26"/>
        <v>-5.4771315640879843E-3</v>
      </c>
      <c r="I95" s="42">
        <v>45056.62533333333</v>
      </c>
      <c r="J95" s="40">
        <v>6.5</v>
      </c>
      <c r="K95" s="40">
        <v>5.88</v>
      </c>
      <c r="L95" s="38">
        <f t="shared" si="27"/>
        <v>0</v>
      </c>
      <c r="M95" s="41">
        <v>42142</v>
      </c>
      <c r="N95">
        <v>10.8</v>
      </c>
      <c r="O95">
        <v>3.8751000000000002</v>
      </c>
      <c r="P95" s="43">
        <f t="shared" si="28"/>
        <v>-9.2814602830835168E-4</v>
      </c>
      <c r="Q95" s="41">
        <v>42142</v>
      </c>
      <c r="R95">
        <v>2.71</v>
      </c>
      <c r="S95">
        <v>1.2737000000000001</v>
      </c>
      <c r="T95" s="39">
        <f t="shared" si="29"/>
        <v>-7.3260073260072115E-3</v>
      </c>
      <c r="U95" s="42">
        <v>42142.62533333333</v>
      </c>
      <c r="V95" s="44">
        <v>13</v>
      </c>
      <c r="W95" s="44">
        <v>7.3719999999999999</v>
      </c>
      <c r="X95" s="43">
        <f t="shared" si="41"/>
        <v>0</v>
      </c>
      <c r="Y95" s="42">
        <v>42142.62533333333</v>
      </c>
      <c r="Z95" s="44">
        <v>21.5</v>
      </c>
      <c r="AA95" s="44">
        <v>11.989000000000001</v>
      </c>
      <c r="AB95" s="43">
        <f t="shared" si="42"/>
        <v>2.3825789923142604E-2</v>
      </c>
      <c r="AC95" s="42">
        <v>42142.62533333333</v>
      </c>
      <c r="AD95" s="44">
        <v>25.55</v>
      </c>
      <c r="AE95" s="44">
        <v>17.516999999999999</v>
      </c>
      <c r="AF95" s="43">
        <f t="shared" si="43"/>
        <v>0</v>
      </c>
      <c r="AG95" s="41">
        <v>42142</v>
      </c>
      <c r="AH95">
        <v>16.8</v>
      </c>
      <c r="AI95">
        <v>5.915</v>
      </c>
      <c r="AJ95" s="39">
        <f t="shared" si="30"/>
        <v>-4.1416930433026463E-3</v>
      </c>
      <c r="AK95" s="45" t="s">
        <v>318</v>
      </c>
      <c r="AL95">
        <v>27.9</v>
      </c>
      <c r="AM95">
        <v>6.8266</v>
      </c>
      <c r="AN95" s="39">
        <f t="shared" si="31"/>
        <v>-1.6920839273627933E-2</v>
      </c>
      <c r="AO95" s="41">
        <v>42142</v>
      </c>
      <c r="AP95">
        <v>6.02</v>
      </c>
      <c r="AQ95">
        <v>4.5446999999999997</v>
      </c>
      <c r="AR95" s="18">
        <f t="shared" si="32"/>
        <v>-4.9482188601582154E-3</v>
      </c>
      <c r="AS95" s="41">
        <v>42142</v>
      </c>
      <c r="AT95">
        <v>5.2</v>
      </c>
      <c r="AU95">
        <v>3.6211000000000002</v>
      </c>
      <c r="AV95" s="39">
        <f t="shared" si="33"/>
        <v>0</v>
      </c>
      <c r="AW95" s="41">
        <v>42142</v>
      </c>
      <c r="AX95">
        <v>13.47</v>
      </c>
      <c r="AY95">
        <v>5.1791999999999998</v>
      </c>
      <c r="AZ95" s="39">
        <f t="shared" si="34"/>
        <v>-2.0371105941099765E-2</v>
      </c>
      <c r="BA95" s="41">
        <v>42142</v>
      </c>
      <c r="BB95">
        <v>7.66</v>
      </c>
      <c r="BC95">
        <v>2.8612000000000002</v>
      </c>
      <c r="BD95" s="39">
        <f t="shared" si="35"/>
        <v>-7.7680676931612411E-3</v>
      </c>
      <c r="BE95" s="41">
        <v>42142</v>
      </c>
      <c r="BF95">
        <v>10.82</v>
      </c>
      <c r="BG95">
        <v>6.0590000000000002</v>
      </c>
      <c r="BH95" s="39">
        <f t="shared" si="36"/>
        <v>0</v>
      </c>
      <c r="BI95" s="41">
        <v>42142</v>
      </c>
      <c r="BJ95">
        <v>1.92</v>
      </c>
      <c r="BK95">
        <v>1.9036999999999999</v>
      </c>
      <c r="BL95" s="39">
        <f t="shared" si="37"/>
        <v>2.1298283261802491E-2</v>
      </c>
      <c r="BM95" s="41">
        <v>42142</v>
      </c>
      <c r="BN95">
        <v>4.7</v>
      </c>
      <c r="BO95">
        <v>1.8517999999999999</v>
      </c>
      <c r="BP95" s="46">
        <f t="shared" si="38"/>
        <v>-1.8809940126106123E-2</v>
      </c>
      <c r="BQ95" s="41">
        <v>42142</v>
      </c>
      <c r="BR95">
        <v>7.78</v>
      </c>
      <c r="BS95">
        <v>3.9093</v>
      </c>
      <c r="BT95" s="18">
        <f t="shared" si="39"/>
        <v>-2.5769250395468687E-3</v>
      </c>
      <c r="BU95" s="41">
        <v>42142</v>
      </c>
      <c r="BV95">
        <v>2</v>
      </c>
      <c r="BW95">
        <v>0.93759999999999999</v>
      </c>
      <c r="BX95" s="39">
        <f t="shared" si="40"/>
        <v>1.0127127774186558E-2</v>
      </c>
      <c r="BY95" s="41">
        <v>42443</v>
      </c>
      <c r="BZ95">
        <v>9.74</v>
      </c>
      <c r="CA95">
        <v>4.2142999999999997</v>
      </c>
      <c r="CB95" s="39">
        <f t="shared" si="24"/>
        <v>2.9610808433705501E-2</v>
      </c>
    </row>
    <row r="96" spans="1:80">
      <c r="A96" s="41">
        <v>42143</v>
      </c>
      <c r="B96">
        <v>11.64</v>
      </c>
      <c r="C96">
        <v>5.8628</v>
      </c>
      <c r="D96" s="34">
        <f t="shared" si="25"/>
        <v>-5.124724249109076E-3</v>
      </c>
      <c r="E96" s="41">
        <v>42143</v>
      </c>
      <c r="F96">
        <v>5.51</v>
      </c>
      <c r="G96">
        <v>3.5484</v>
      </c>
      <c r="H96" s="39">
        <f t="shared" si="26"/>
        <v>7.324135581672578E-3</v>
      </c>
      <c r="I96" s="42">
        <v>45057.62533333333</v>
      </c>
      <c r="J96" s="40">
        <v>6.53</v>
      </c>
      <c r="K96" s="40">
        <v>5.907</v>
      </c>
      <c r="L96" s="38">
        <f t="shared" si="27"/>
        <v>4.5918367346939005E-3</v>
      </c>
      <c r="M96" s="41">
        <v>42143</v>
      </c>
      <c r="N96">
        <v>10.8</v>
      </c>
      <c r="O96">
        <v>3.8751000000000002</v>
      </c>
      <c r="P96" s="43">
        <f t="shared" si="28"/>
        <v>0</v>
      </c>
      <c r="Q96" s="41">
        <v>42143</v>
      </c>
      <c r="R96">
        <v>2.79</v>
      </c>
      <c r="S96">
        <v>1.3112999999999999</v>
      </c>
      <c r="T96" s="39">
        <f t="shared" si="29"/>
        <v>2.9520295202951914E-2</v>
      </c>
      <c r="U96" s="42">
        <v>42143.62533333333</v>
      </c>
      <c r="V96" s="44">
        <v>13</v>
      </c>
      <c r="W96" s="44">
        <v>7.3719999999999999</v>
      </c>
      <c r="X96" s="43">
        <f t="shared" si="41"/>
        <v>0</v>
      </c>
      <c r="Y96" s="42">
        <v>42143.62533333333</v>
      </c>
      <c r="Z96" s="44">
        <v>21</v>
      </c>
      <c r="AA96" s="44">
        <v>11.71</v>
      </c>
      <c r="AB96" s="43">
        <f t="shared" si="42"/>
        <v>-2.3271332054383177E-2</v>
      </c>
      <c r="AC96" s="42">
        <v>42143.62533333333</v>
      </c>
      <c r="AD96" s="44">
        <v>25.55</v>
      </c>
      <c r="AE96" s="44">
        <v>17.516999999999999</v>
      </c>
      <c r="AF96" s="43">
        <f t="shared" si="43"/>
        <v>0</v>
      </c>
      <c r="AG96" s="41">
        <v>42143</v>
      </c>
      <c r="AH96">
        <v>16.78</v>
      </c>
      <c r="AI96">
        <v>5.9080000000000004</v>
      </c>
      <c r="AJ96" s="39">
        <f t="shared" si="30"/>
        <v>-1.1834319526626666E-3</v>
      </c>
      <c r="AK96" s="45" t="s">
        <v>319</v>
      </c>
      <c r="AL96">
        <v>27.78</v>
      </c>
      <c r="AM96">
        <v>6.7972999999999999</v>
      </c>
      <c r="AN96" s="39">
        <f t="shared" si="31"/>
        <v>-4.2920341018955416E-3</v>
      </c>
      <c r="AO96" s="41">
        <v>42143</v>
      </c>
      <c r="AP96">
        <v>5.84</v>
      </c>
      <c r="AQ96">
        <v>4.4088000000000003</v>
      </c>
      <c r="AR96" s="18">
        <f t="shared" si="32"/>
        <v>-2.9902963892005956E-2</v>
      </c>
      <c r="AS96" s="41">
        <v>42143</v>
      </c>
      <c r="AT96">
        <v>5.25</v>
      </c>
      <c r="AU96">
        <v>3.6558999999999999</v>
      </c>
      <c r="AV96" s="39">
        <f t="shared" si="33"/>
        <v>9.6103393996298681E-3</v>
      </c>
      <c r="AW96" s="41">
        <v>42143</v>
      </c>
      <c r="AX96">
        <v>13.36</v>
      </c>
      <c r="AY96">
        <v>5.1368999999999998</v>
      </c>
      <c r="AZ96" s="39">
        <f t="shared" si="34"/>
        <v>-8.1672845227062103E-3</v>
      </c>
      <c r="BA96" s="41">
        <v>42143</v>
      </c>
      <c r="BB96">
        <v>7.66</v>
      </c>
      <c r="BC96">
        <v>2.8612000000000002</v>
      </c>
      <c r="BD96" s="39">
        <f t="shared" si="35"/>
        <v>0</v>
      </c>
      <c r="BE96" s="41">
        <v>42143</v>
      </c>
      <c r="BF96">
        <v>10.8</v>
      </c>
      <c r="BG96">
        <v>6.0477999999999996</v>
      </c>
      <c r="BH96" s="39">
        <f t="shared" si="36"/>
        <v>-1.8484898498102892E-3</v>
      </c>
      <c r="BI96" s="41">
        <v>42143</v>
      </c>
      <c r="BJ96">
        <v>1.9</v>
      </c>
      <c r="BK96">
        <v>1.8838999999999999</v>
      </c>
      <c r="BL96" s="39">
        <f t="shared" si="37"/>
        <v>-1.0400798445133183E-2</v>
      </c>
      <c r="BM96" s="41">
        <v>42143</v>
      </c>
      <c r="BN96">
        <v>4.7</v>
      </c>
      <c r="BO96">
        <v>1.8517999999999999</v>
      </c>
      <c r="BP96" s="46">
        <f t="shared" si="38"/>
        <v>0</v>
      </c>
      <c r="BQ96" s="41">
        <v>42143</v>
      </c>
      <c r="BR96">
        <v>7.7</v>
      </c>
      <c r="BS96">
        <v>3.8691</v>
      </c>
      <c r="BT96" s="18">
        <f t="shared" si="39"/>
        <v>-1.0283170900161157E-2</v>
      </c>
      <c r="BU96" s="41">
        <v>42143</v>
      </c>
      <c r="BV96">
        <v>2</v>
      </c>
      <c r="BW96">
        <v>0.93759999999999999</v>
      </c>
      <c r="BX96" s="39">
        <f t="shared" si="40"/>
        <v>0</v>
      </c>
      <c r="BY96" s="41">
        <v>42444</v>
      </c>
      <c r="BZ96">
        <v>9.9600000000000009</v>
      </c>
      <c r="CA96">
        <v>4.3094999999999999</v>
      </c>
      <c r="CB96" s="39">
        <f t="shared" si="24"/>
        <v>2.2589753933037558E-2</v>
      </c>
    </row>
    <row r="97" spans="1:80">
      <c r="A97" s="41">
        <v>42144</v>
      </c>
      <c r="B97">
        <v>11.79</v>
      </c>
      <c r="C97">
        <v>5.9382999999999999</v>
      </c>
      <c r="D97" s="34">
        <f t="shared" si="25"/>
        <v>1.2877805826567494E-2</v>
      </c>
      <c r="E97" s="41">
        <v>42144</v>
      </c>
      <c r="F97">
        <v>5.52</v>
      </c>
      <c r="G97">
        <v>3.5548000000000002</v>
      </c>
      <c r="H97" s="39">
        <f t="shared" si="26"/>
        <v>1.803629804982579E-3</v>
      </c>
      <c r="I97" s="42">
        <v>45058.62533333333</v>
      </c>
      <c r="J97" s="40">
        <v>6.54</v>
      </c>
      <c r="K97" s="40">
        <v>5.9160000000000004</v>
      </c>
      <c r="L97" s="38">
        <f t="shared" si="27"/>
        <v>1.5236160487557713E-3</v>
      </c>
      <c r="M97" s="41">
        <v>42144</v>
      </c>
      <c r="N97">
        <v>10.8</v>
      </c>
      <c r="O97">
        <v>3.8751000000000002</v>
      </c>
      <c r="P97" s="43">
        <f t="shared" si="28"/>
        <v>0</v>
      </c>
      <c r="Q97" s="41">
        <v>42144</v>
      </c>
      <c r="R97">
        <v>2.8</v>
      </c>
      <c r="S97">
        <v>1.3160000000000001</v>
      </c>
      <c r="T97" s="39">
        <f t="shared" si="29"/>
        <v>3.5842293906811172E-3</v>
      </c>
      <c r="U97" s="42">
        <v>42144.62533333333</v>
      </c>
      <c r="V97" s="44">
        <v>13</v>
      </c>
      <c r="W97" s="44">
        <v>7.3719999999999999</v>
      </c>
      <c r="X97" s="43">
        <f t="shared" si="41"/>
        <v>0</v>
      </c>
      <c r="Y97" s="42">
        <v>42144.62533333333</v>
      </c>
      <c r="Z97" s="44">
        <v>21</v>
      </c>
      <c r="AA97" s="44">
        <v>11.71</v>
      </c>
      <c r="AB97" s="43">
        <f t="shared" si="42"/>
        <v>0</v>
      </c>
      <c r="AC97" s="42">
        <v>42144.62533333333</v>
      </c>
      <c r="AD97" s="44">
        <v>25.57</v>
      </c>
      <c r="AE97" s="44">
        <v>17.530999999999999</v>
      </c>
      <c r="AF97" s="43">
        <f t="shared" si="43"/>
        <v>7.99223611348938E-4</v>
      </c>
      <c r="AG97" s="41">
        <v>42144</v>
      </c>
      <c r="AH97">
        <v>16.8</v>
      </c>
      <c r="AI97">
        <v>5.915</v>
      </c>
      <c r="AJ97" s="39">
        <f t="shared" si="30"/>
        <v>1.1848341232226934E-3</v>
      </c>
      <c r="AK97" s="45" t="s">
        <v>320</v>
      </c>
      <c r="AL97">
        <v>27.56</v>
      </c>
      <c r="AM97">
        <v>6.7434000000000003</v>
      </c>
      <c r="AN97" s="39">
        <f t="shared" si="31"/>
        <v>-7.9296191134714689E-3</v>
      </c>
      <c r="AO97" s="41">
        <v>42144</v>
      </c>
      <c r="AP97">
        <v>5.67</v>
      </c>
      <c r="AQ97">
        <v>4.2805</v>
      </c>
      <c r="AR97" s="18">
        <f t="shared" si="32"/>
        <v>-2.9100889130829317E-2</v>
      </c>
      <c r="AS97" s="41">
        <v>42144</v>
      </c>
      <c r="AT97">
        <v>5.25</v>
      </c>
      <c r="AU97">
        <v>3.6558999999999999</v>
      </c>
      <c r="AV97" s="39">
        <f t="shared" si="33"/>
        <v>0</v>
      </c>
      <c r="AW97" s="41">
        <v>42144</v>
      </c>
      <c r="AX97">
        <v>13.4</v>
      </c>
      <c r="AY97">
        <v>5.1523000000000003</v>
      </c>
      <c r="AZ97" s="39">
        <f t="shared" si="34"/>
        <v>2.997917031672901E-3</v>
      </c>
      <c r="BA97" s="41">
        <v>42144</v>
      </c>
      <c r="BB97">
        <v>7.56</v>
      </c>
      <c r="BC97">
        <v>2.8237999999999999</v>
      </c>
      <c r="BD97" s="39">
        <f t="shared" si="35"/>
        <v>-1.3071438557248818E-2</v>
      </c>
      <c r="BE97" s="41">
        <v>42144</v>
      </c>
      <c r="BF97">
        <v>10.75</v>
      </c>
      <c r="BG97">
        <v>6.0198</v>
      </c>
      <c r="BH97" s="39">
        <f t="shared" si="36"/>
        <v>-4.6297827309103451E-3</v>
      </c>
      <c r="BI97" s="41">
        <v>42144</v>
      </c>
      <c r="BJ97">
        <v>1.88</v>
      </c>
      <c r="BK97">
        <v>1.8640000000000001</v>
      </c>
      <c r="BL97" s="39">
        <f t="shared" si="37"/>
        <v>-1.0563193375444455E-2</v>
      </c>
      <c r="BM97" s="41">
        <v>42144</v>
      </c>
      <c r="BN97">
        <v>4.6900000000000004</v>
      </c>
      <c r="BO97">
        <v>1.8479000000000001</v>
      </c>
      <c r="BP97" s="46">
        <f t="shared" si="38"/>
        <v>-2.1060589696510383E-3</v>
      </c>
      <c r="BQ97" s="41">
        <v>42144</v>
      </c>
      <c r="BR97">
        <v>7.7</v>
      </c>
      <c r="BS97">
        <v>3.8691</v>
      </c>
      <c r="BT97" s="18">
        <f t="shared" si="39"/>
        <v>0</v>
      </c>
      <c r="BU97" s="41">
        <v>42144</v>
      </c>
      <c r="BV97">
        <v>1.99</v>
      </c>
      <c r="BW97">
        <v>0.93289999999999995</v>
      </c>
      <c r="BX97" s="39">
        <f t="shared" si="40"/>
        <v>-5.0127986348123266E-3</v>
      </c>
      <c r="BY97" s="41">
        <v>42445</v>
      </c>
      <c r="BZ97">
        <v>10</v>
      </c>
      <c r="CA97">
        <v>4.3268000000000004</v>
      </c>
      <c r="CB97" s="39">
        <f t="shared" si="24"/>
        <v>4.0143868198168091E-3</v>
      </c>
    </row>
    <row r="98" spans="1:80">
      <c r="A98" s="41">
        <v>42145</v>
      </c>
      <c r="B98">
        <v>11.63</v>
      </c>
      <c r="C98">
        <v>5.8577000000000004</v>
      </c>
      <c r="D98" s="34">
        <f t="shared" si="25"/>
        <v>-1.3572908071333474E-2</v>
      </c>
      <c r="E98" s="41">
        <v>42145</v>
      </c>
      <c r="F98">
        <v>5.51</v>
      </c>
      <c r="G98">
        <v>3.5484</v>
      </c>
      <c r="H98" s="39">
        <f t="shared" si="26"/>
        <v>-1.8003825812985773E-3</v>
      </c>
      <c r="I98" s="42">
        <v>45061.62533333333</v>
      </c>
      <c r="J98" s="40">
        <v>6.55</v>
      </c>
      <c r="K98" s="40">
        <v>5.9249999999999998</v>
      </c>
      <c r="L98" s="38">
        <f t="shared" si="27"/>
        <v>1.5212981744420981E-3</v>
      </c>
      <c r="M98" s="41">
        <v>42145</v>
      </c>
      <c r="N98">
        <v>10.8</v>
      </c>
      <c r="O98">
        <v>3.8751000000000002</v>
      </c>
      <c r="P98" s="43">
        <f t="shared" si="28"/>
        <v>0</v>
      </c>
      <c r="Q98" s="41">
        <v>42145</v>
      </c>
      <c r="R98">
        <v>2.8</v>
      </c>
      <c r="S98">
        <v>1.3160000000000001</v>
      </c>
      <c r="T98" s="39">
        <f t="shared" si="29"/>
        <v>0</v>
      </c>
      <c r="U98" s="42">
        <v>42145.62533333333</v>
      </c>
      <c r="V98" s="44">
        <v>13</v>
      </c>
      <c r="W98" s="44">
        <v>7.3719999999999999</v>
      </c>
      <c r="X98" s="43">
        <f t="shared" si="41"/>
        <v>0</v>
      </c>
      <c r="Y98" s="42">
        <v>42145.62533333333</v>
      </c>
      <c r="Z98" s="44">
        <v>21</v>
      </c>
      <c r="AA98" s="44">
        <v>11.71</v>
      </c>
      <c r="AB98" s="43">
        <f t="shared" si="42"/>
        <v>0</v>
      </c>
      <c r="AC98" s="42">
        <v>42145.62533333333</v>
      </c>
      <c r="AD98" s="44">
        <v>25.61</v>
      </c>
      <c r="AE98" s="44">
        <v>17.558</v>
      </c>
      <c r="AF98" s="43">
        <f t="shared" si="43"/>
        <v>1.5401289144943828E-3</v>
      </c>
      <c r="AG98" s="41">
        <v>42145</v>
      </c>
      <c r="AH98">
        <v>16.7</v>
      </c>
      <c r="AI98">
        <v>5.8798000000000004</v>
      </c>
      <c r="AJ98" s="39">
        <f t="shared" si="30"/>
        <v>-5.9509721048182041E-3</v>
      </c>
      <c r="AK98" s="45" t="s">
        <v>321</v>
      </c>
      <c r="AL98">
        <v>27.54</v>
      </c>
      <c r="AM98">
        <v>6.7385000000000002</v>
      </c>
      <c r="AN98" s="39">
        <f t="shared" si="31"/>
        <v>-7.2663641486492368E-4</v>
      </c>
      <c r="AO98" s="41">
        <v>42145</v>
      </c>
      <c r="AP98">
        <v>5.89</v>
      </c>
      <c r="AQ98">
        <v>4.4466000000000001</v>
      </c>
      <c r="AR98" s="18">
        <f t="shared" si="32"/>
        <v>3.8803878051629513E-2</v>
      </c>
      <c r="AS98" s="41">
        <v>42145</v>
      </c>
      <c r="AT98">
        <v>5.27</v>
      </c>
      <c r="AU98">
        <v>3.6698</v>
      </c>
      <c r="AV98" s="39">
        <f t="shared" si="33"/>
        <v>3.8020733608687394E-3</v>
      </c>
      <c r="AW98" s="41">
        <v>42145</v>
      </c>
      <c r="AX98">
        <v>13.5</v>
      </c>
      <c r="AY98">
        <v>5.1908000000000003</v>
      </c>
      <c r="AZ98" s="39">
        <f t="shared" si="34"/>
        <v>7.4723909710226457E-3</v>
      </c>
      <c r="BA98" s="41">
        <v>42145</v>
      </c>
      <c r="BB98">
        <v>7.56</v>
      </c>
      <c r="BC98">
        <v>2.8237999999999999</v>
      </c>
      <c r="BD98" s="39">
        <f t="shared" si="35"/>
        <v>0</v>
      </c>
      <c r="BE98" s="41">
        <v>42145</v>
      </c>
      <c r="BF98">
        <v>10.71</v>
      </c>
      <c r="BG98">
        <v>5.9973999999999998</v>
      </c>
      <c r="BH98" s="39">
        <f t="shared" si="36"/>
        <v>-3.7210538556098536E-3</v>
      </c>
      <c r="BI98" s="41">
        <v>42145</v>
      </c>
      <c r="BJ98">
        <v>1.89</v>
      </c>
      <c r="BK98">
        <v>1.8738999999999999</v>
      </c>
      <c r="BL98" s="39">
        <f t="shared" si="37"/>
        <v>5.311158798283153E-3</v>
      </c>
      <c r="BM98" s="41">
        <v>42145</v>
      </c>
      <c r="BN98">
        <v>4.68</v>
      </c>
      <c r="BO98">
        <v>1.8439000000000001</v>
      </c>
      <c r="BP98" s="46">
        <f t="shared" si="38"/>
        <v>-2.1646192975810397E-3</v>
      </c>
      <c r="BQ98" s="41">
        <v>42145</v>
      </c>
      <c r="BR98">
        <v>7.66</v>
      </c>
      <c r="BS98">
        <v>3.8490000000000002</v>
      </c>
      <c r="BT98" s="18">
        <f t="shared" si="39"/>
        <v>-5.1950065906799471E-3</v>
      </c>
      <c r="BU98" s="41">
        <v>42145</v>
      </c>
      <c r="BV98">
        <v>1.99</v>
      </c>
      <c r="BW98">
        <v>0.93289999999999995</v>
      </c>
      <c r="BX98" s="39">
        <f t="shared" si="40"/>
        <v>0</v>
      </c>
      <c r="BY98" s="41">
        <v>42446</v>
      </c>
      <c r="BZ98">
        <v>10.199999999999999</v>
      </c>
      <c r="CA98">
        <v>4.4132999999999996</v>
      </c>
      <c r="CB98" s="39">
        <f t="shared" si="24"/>
        <v>1.9991679763335289E-2</v>
      </c>
    </row>
    <row r="99" spans="1:80">
      <c r="A99" s="41">
        <v>42146</v>
      </c>
      <c r="B99">
        <v>11.79</v>
      </c>
      <c r="C99">
        <v>5.9382999999999999</v>
      </c>
      <c r="D99" s="34">
        <f t="shared" si="25"/>
        <v>1.3759666763405357E-2</v>
      </c>
      <c r="E99" s="41">
        <v>42146</v>
      </c>
      <c r="F99">
        <v>5.51</v>
      </c>
      <c r="G99">
        <v>3.5484</v>
      </c>
      <c r="H99" s="39">
        <f t="shared" si="26"/>
        <v>0</v>
      </c>
      <c r="I99" s="42">
        <v>45062.62533333333</v>
      </c>
      <c r="J99" s="40">
        <v>6.55</v>
      </c>
      <c r="K99" s="40">
        <v>5.9249999999999998</v>
      </c>
      <c r="L99" s="38">
        <f t="shared" si="27"/>
        <v>0</v>
      </c>
      <c r="M99" s="41">
        <v>42146</v>
      </c>
      <c r="N99">
        <v>10.84</v>
      </c>
      <c r="O99">
        <v>3.8894000000000002</v>
      </c>
      <c r="P99" s="43">
        <f t="shared" si="28"/>
        <v>3.6902273489716341E-3</v>
      </c>
      <c r="Q99" s="41">
        <v>42146</v>
      </c>
      <c r="R99">
        <v>2.83</v>
      </c>
      <c r="S99">
        <v>1.3301000000000001</v>
      </c>
      <c r="T99" s="39">
        <f t="shared" si="29"/>
        <v>1.0714285714285714E-2</v>
      </c>
      <c r="U99" s="42">
        <v>42146.62533333333</v>
      </c>
      <c r="V99" s="44">
        <v>13.03</v>
      </c>
      <c r="W99" s="44">
        <v>7.3890000000000002</v>
      </c>
      <c r="X99" s="43">
        <f t="shared" si="41"/>
        <v>2.3060227889311379E-3</v>
      </c>
      <c r="Y99" s="42">
        <v>42146.62533333333</v>
      </c>
      <c r="Z99" s="44">
        <v>21</v>
      </c>
      <c r="AA99" s="44">
        <v>11.71</v>
      </c>
      <c r="AB99" s="43">
        <f t="shared" si="42"/>
        <v>0</v>
      </c>
      <c r="AC99" s="42">
        <v>42146.62533333333</v>
      </c>
      <c r="AD99" s="44">
        <v>25.57</v>
      </c>
      <c r="AE99" s="44">
        <v>17.530999999999999</v>
      </c>
      <c r="AF99" s="43">
        <f t="shared" si="43"/>
        <v>-1.5377605649846808E-3</v>
      </c>
      <c r="AG99" s="41">
        <v>42146</v>
      </c>
      <c r="AH99">
        <v>16.399999999999999</v>
      </c>
      <c r="AI99">
        <v>5.7742000000000004</v>
      </c>
      <c r="AJ99" s="39">
        <f t="shared" si="30"/>
        <v>-1.7959794550835045E-2</v>
      </c>
      <c r="AK99" s="45" t="s">
        <v>322</v>
      </c>
      <c r="AL99">
        <v>28</v>
      </c>
      <c r="AM99">
        <v>6.8510999999999997</v>
      </c>
      <c r="AN99" s="39">
        <f t="shared" si="31"/>
        <v>1.6709950285671824E-2</v>
      </c>
      <c r="AO99" s="41">
        <v>42146</v>
      </c>
      <c r="AP99">
        <v>5.69</v>
      </c>
      <c r="AQ99">
        <v>4.2956000000000003</v>
      </c>
      <c r="AR99" s="18">
        <f t="shared" si="32"/>
        <v>-3.3958530112895201E-2</v>
      </c>
      <c r="AS99" s="41">
        <v>42146</v>
      </c>
      <c r="AT99">
        <v>5.25</v>
      </c>
      <c r="AU99">
        <v>3.6558999999999999</v>
      </c>
      <c r="AV99" s="39">
        <f t="shared" si="33"/>
        <v>-3.7876723527167757E-3</v>
      </c>
      <c r="AW99" s="41">
        <v>42146</v>
      </c>
      <c r="AX99">
        <v>13.7</v>
      </c>
      <c r="AY99">
        <v>5.2676999999999996</v>
      </c>
      <c r="AZ99" s="39">
        <f t="shared" si="34"/>
        <v>1.481467211219837E-2</v>
      </c>
      <c r="BA99" s="41">
        <v>42146</v>
      </c>
      <c r="BB99">
        <v>7.7</v>
      </c>
      <c r="BC99">
        <v>2.8761000000000001</v>
      </c>
      <c r="BD99" s="39">
        <f t="shared" si="35"/>
        <v>1.8521141723918208E-2</v>
      </c>
      <c r="BE99" s="41">
        <v>42146</v>
      </c>
      <c r="BF99">
        <v>10.7</v>
      </c>
      <c r="BG99">
        <v>5.9917999999999996</v>
      </c>
      <c r="BH99" s="39">
        <f t="shared" si="36"/>
        <v>-9.3373795311306094E-4</v>
      </c>
      <c r="BI99" s="41">
        <v>42146</v>
      </c>
      <c r="BJ99">
        <v>1.88</v>
      </c>
      <c r="BK99">
        <v>1.8640000000000001</v>
      </c>
      <c r="BL99" s="39">
        <f t="shared" si="37"/>
        <v>-5.2830994183253096E-3</v>
      </c>
      <c r="BM99" s="41">
        <v>42146</v>
      </c>
      <c r="BN99">
        <v>4.68</v>
      </c>
      <c r="BO99">
        <v>1.8439000000000001</v>
      </c>
      <c r="BP99" s="46">
        <f t="shared" si="38"/>
        <v>0</v>
      </c>
      <c r="BQ99" s="41">
        <v>42146</v>
      </c>
      <c r="BR99">
        <v>7.55</v>
      </c>
      <c r="BS99">
        <v>3.7938000000000001</v>
      </c>
      <c r="BT99" s="18">
        <f t="shared" si="39"/>
        <v>-1.4341387373343761E-2</v>
      </c>
      <c r="BU99" s="41">
        <v>42146</v>
      </c>
      <c r="BV99">
        <v>1.97</v>
      </c>
      <c r="BW99">
        <v>0.92349999999999999</v>
      </c>
      <c r="BX99" s="39">
        <f t="shared" si="40"/>
        <v>-1.0076106763854609E-2</v>
      </c>
      <c r="BY99" s="41">
        <v>42447</v>
      </c>
      <c r="BZ99">
        <v>10.199999999999999</v>
      </c>
      <c r="CA99">
        <v>4.4132999999999996</v>
      </c>
      <c r="CB99" s="39">
        <f t="shared" si="24"/>
        <v>0</v>
      </c>
    </row>
    <row r="100" spans="1:80">
      <c r="A100" s="41">
        <v>42149</v>
      </c>
      <c r="B100">
        <v>11.7</v>
      </c>
      <c r="C100">
        <v>5.8929999999999998</v>
      </c>
      <c r="D100" s="34">
        <f t="shared" si="25"/>
        <v>-7.6284458515063431E-3</v>
      </c>
      <c r="E100" s="41">
        <v>42149</v>
      </c>
      <c r="F100">
        <v>4.78</v>
      </c>
      <c r="G100">
        <v>3.8887</v>
      </c>
      <c r="H100" s="39">
        <f t="shared" si="26"/>
        <v>9.5902378536805333E-2</v>
      </c>
      <c r="I100" s="42">
        <v>45063.62533333333</v>
      </c>
      <c r="J100" s="40">
        <v>6.58</v>
      </c>
      <c r="K100" s="40">
        <v>5.952</v>
      </c>
      <c r="L100" s="38">
        <f t="shared" si="27"/>
        <v>4.5569620253164784E-3</v>
      </c>
      <c r="M100" s="41">
        <v>42149</v>
      </c>
      <c r="N100">
        <v>10.8</v>
      </c>
      <c r="O100">
        <v>3.8751000000000002</v>
      </c>
      <c r="P100" s="43">
        <f t="shared" si="28"/>
        <v>-3.6766596390188661E-3</v>
      </c>
      <c r="Q100" s="41">
        <v>42149</v>
      </c>
      <c r="R100">
        <v>2.83</v>
      </c>
      <c r="S100">
        <v>1.3301000000000001</v>
      </c>
      <c r="T100" s="39">
        <f t="shared" si="29"/>
        <v>0</v>
      </c>
      <c r="U100" s="42">
        <v>42149.62533333333</v>
      </c>
      <c r="V100" s="44">
        <v>13.03</v>
      </c>
      <c r="W100" s="44">
        <v>7.3890000000000002</v>
      </c>
      <c r="X100" s="43">
        <f t="shared" si="41"/>
        <v>0</v>
      </c>
      <c r="Y100" s="42">
        <v>42149.62533333333</v>
      </c>
      <c r="Z100" s="44">
        <v>21</v>
      </c>
      <c r="AA100" s="44">
        <v>11.71</v>
      </c>
      <c r="AB100" s="43">
        <f t="shared" si="42"/>
        <v>0</v>
      </c>
      <c r="AC100" s="42">
        <v>42149.62533333333</v>
      </c>
      <c r="AD100" s="44">
        <v>25.57</v>
      </c>
      <c r="AE100" s="44">
        <v>17.530999999999999</v>
      </c>
      <c r="AF100" s="43">
        <f t="shared" si="43"/>
        <v>0</v>
      </c>
      <c r="AG100" s="41">
        <v>42149</v>
      </c>
      <c r="AH100">
        <v>16.649999999999999</v>
      </c>
      <c r="AI100">
        <v>5.8621999999999996</v>
      </c>
      <c r="AJ100" s="39">
        <f t="shared" si="30"/>
        <v>1.5240206435523394E-2</v>
      </c>
      <c r="AK100" s="45" t="s">
        <v>323</v>
      </c>
      <c r="AL100">
        <v>28.36</v>
      </c>
      <c r="AM100">
        <v>6.9391999999999996</v>
      </c>
      <c r="AN100" s="39">
        <f t="shared" si="31"/>
        <v>1.2859248879741917E-2</v>
      </c>
      <c r="AO100" s="41">
        <v>42149</v>
      </c>
      <c r="AP100">
        <v>5.67</v>
      </c>
      <c r="AQ100">
        <v>4.2805</v>
      </c>
      <c r="AR100" s="18">
        <f t="shared" si="32"/>
        <v>-3.5152248812739396E-3</v>
      </c>
      <c r="AS100" s="41">
        <v>42149</v>
      </c>
      <c r="AT100">
        <v>5.34</v>
      </c>
      <c r="AU100">
        <v>3.7185999999999999</v>
      </c>
      <c r="AV100" s="39">
        <f t="shared" si="33"/>
        <v>1.7150359692551759E-2</v>
      </c>
      <c r="AW100" s="41">
        <v>42149</v>
      </c>
      <c r="AX100">
        <v>13.94</v>
      </c>
      <c r="AY100">
        <v>5.3598999999999997</v>
      </c>
      <c r="AZ100" s="39">
        <f t="shared" si="34"/>
        <v>1.750289500161362E-2</v>
      </c>
      <c r="BA100" s="41">
        <v>42149</v>
      </c>
      <c r="BB100">
        <v>7.56</v>
      </c>
      <c r="BC100">
        <v>2.8237999999999999</v>
      </c>
      <c r="BD100" s="39">
        <f t="shared" si="35"/>
        <v>-1.8184346858593315E-2</v>
      </c>
      <c r="BE100" s="41">
        <v>42149</v>
      </c>
      <c r="BF100">
        <v>10.7</v>
      </c>
      <c r="BG100">
        <v>5.9917999999999996</v>
      </c>
      <c r="BH100" s="39">
        <f t="shared" si="36"/>
        <v>0</v>
      </c>
      <c r="BI100" s="41">
        <v>42149</v>
      </c>
      <c r="BJ100">
        <v>1.87</v>
      </c>
      <c r="BK100">
        <v>1.8541000000000001</v>
      </c>
      <c r="BL100" s="39">
        <f t="shared" si="37"/>
        <v>-5.3111587982832718E-3</v>
      </c>
      <c r="BM100" s="41">
        <v>42149</v>
      </c>
      <c r="BN100">
        <v>4.8</v>
      </c>
      <c r="BO100">
        <v>1.8912</v>
      </c>
      <c r="BP100" s="46">
        <f t="shared" si="38"/>
        <v>2.5652150333532131E-2</v>
      </c>
      <c r="BQ100" s="41">
        <v>42149</v>
      </c>
      <c r="BR100">
        <v>7.55</v>
      </c>
      <c r="BS100">
        <v>3.7938000000000001</v>
      </c>
      <c r="BT100" s="18">
        <f t="shared" si="39"/>
        <v>0</v>
      </c>
      <c r="BU100" s="41">
        <v>42149</v>
      </c>
      <c r="BV100">
        <v>1.98</v>
      </c>
      <c r="BW100">
        <v>0.92820000000000003</v>
      </c>
      <c r="BX100" s="39">
        <f t="shared" si="40"/>
        <v>5.0893340552247293E-3</v>
      </c>
      <c r="BY100" s="41">
        <v>42450</v>
      </c>
      <c r="BZ100">
        <v>10</v>
      </c>
      <c r="CA100">
        <v>4.3268000000000004</v>
      </c>
      <c r="CB100" s="39">
        <f t="shared" si="24"/>
        <v>-1.9599845920286213E-2</v>
      </c>
    </row>
    <row r="101" spans="1:80">
      <c r="A101" s="41">
        <v>42150</v>
      </c>
      <c r="B101">
        <v>11.64</v>
      </c>
      <c r="C101">
        <v>5.8628</v>
      </c>
      <c r="D101" s="34">
        <f t="shared" si="25"/>
        <v>-5.124724249109076E-3</v>
      </c>
      <c r="E101" s="41">
        <v>42150</v>
      </c>
      <c r="F101">
        <v>4.84</v>
      </c>
      <c r="G101">
        <v>3.9375</v>
      </c>
      <c r="H101" s="39">
        <f t="shared" si="26"/>
        <v>1.2549180960218056E-2</v>
      </c>
      <c r="I101" s="42">
        <v>45064.62533333333</v>
      </c>
      <c r="J101" s="40">
        <v>6.59</v>
      </c>
      <c r="K101" s="40">
        <v>5.9610000000000003</v>
      </c>
      <c r="L101" s="38">
        <f t="shared" si="27"/>
        <v>1.5120967741936058E-3</v>
      </c>
      <c r="M101" s="41">
        <v>42150</v>
      </c>
      <c r="N101">
        <v>10.82</v>
      </c>
      <c r="O101">
        <v>3.8822999999999999</v>
      </c>
      <c r="P101" s="43">
        <f t="shared" si="28"/>
        <v>1.8580165673143018E-3</v>
      </c>
      <c r="Q101" s="41">
        <v>42150</v>
      </c>
      <c r="R101">
        <v>2.82</v>
      </c>
      <c r="S101">
        <v>1.3253999999999999</v>
      </c>
      <c r="T101" s="39">
        <f t="shared" si="29"/>
        <v>-3.533568904593751E-3</v>
      </c>
      <c r="U101" s="42">
        <v>42150.62533333333</v>
      </c>
      <c r="V101" s="44">
        <v>13</v>
      </c>
      <c r="W101" s="44">
        <v>7.3719999999999999</v>
      </c>
      <c r="X101" s="43">
        <f t="shared" si="41"/>
        <v>-2.3007172824469277E-3</v>
      </c>
      <c r="Y101" s="42">
        <v>42150.62533333333</v>
      </c>
      <c r="Z101" s="44">
        <v>21</v>
      </c>
      <c r="AA101" s="44">
        <v>11.71</v>
      </c>
      <c r="AB101" s="43">
        <f t="shared" si="42"/>
        <v>0</v>
      </c>
      <c r="AC101" s="42">
        <v>42150.62533333333</v>
      </c>
      <c r="AD101" s="44">
        <v>25.57</v>
      </c>
      <c r="AE101" s="44">
        <v>17.530999999999999</v>
      </c>
      <c r="AF101" s="43">
        <f t="shared" si="43"/>
        <v>0</v>
      </c>
      <c r="AG101" s="41">
        <v>42150</v>
      </c>
      <c r="AH101">
        <v>16.600000000000001</v>
      </c>
      <c r="AI101">
        <v>5.8445999999999998</v>
      </c>
      <c r="AJ101" s="39">
        <f t="shared" si="30"/>
        <v>-3.002285831257862E-3</v>
      </c>
      <c r="AK101" s="45" t="s">
        <v>324</v>
      </c>
      <c r="AL101">
        <v>28.29</v>
      </c>
      <c r="AM101">
        <v>6.9219999999999997</v>
      </c>
      <c r="AN101" s="39">
        <f t="shared" si="31"/>
        <v>-2.4786718930135871E-3</v>
      </c>
      <c r="AO101" s="41">
        <v>42150</v>
      </c>
      <c r="AP101">
        <v>5.66</v>
      </c>
      <c r="AQ101">
        <v>4.2728999999999999</v>
      </c>
      <c r="AR101" s="18">
        <f t="shared" si="32"/>
        <v>-1.7754935171124988E-3</v>
      </c>
      <c r="AS101" s="41">
        <v>42150</v>
      </c>
      <c r="AT101">
        <v>5.2</v>
      </c>
      <c r="AU101">
        <v>3.6211000000000002</v>
      </c>
      <c r="AV101" s="39">
        <f t="shared" si="33"/>
        <v>-2.6219544990049939E-2</v>
      </c>
      <c r="AW101" s="41">
        <v>42150</v>
      </c>
      <c r="AX101">
        <v>13.81</v>
      </c>
      <c r="AY101">
        <v>5.31</v>
      </c>
      <c r="AZ101" s="39">
        <f t="shared" si="34"/>
        <v>-9.3098751842385224E-3</v>
      </c>
      <c r="BA101" s="41">
        <v>42150</v>
      </c>
      <c r="BB101">
        <v>7.7</v>
      </c>
      <c r="BC101">
        <v>2.8761000000000001</v>
      </c>
      <c r="BD101" s="39">
        <f t="shared" si="35"/>
        <v>1.8521141723918208E-2</v>
      </c>
      <c r="BE101" s="41">
        <v>42150</v>
      </c>
      <c r="BF101">
        <v>10.7</v>
      </c>
      <c r="BG101">
        <v>5.9917999999999996</v>
      </c>
      <c r="BH101" s="39">
        <f t="shared" si="36"/>
        <v>0</v>
      </c>
      <c r="BI101" s="41">
        <v>42150</v>
      </c>
      <c r="BJ101">
        <v>1.87</v>
      </c>
      <c r="BK101">
        <v>1.8541000000000001</v>
      </c>
      <c r="BL101" s="39">
        <f t="shared" si="37"/>
        <v>0</v>
      </c>
      <c r="BM101" s="41">
        <v>42150</v>
      </c>
      <c r="BN101">
        <v>4.9000000000000004</v>
      </c>
      <c r="BO101">
        <v>1.9306000000000001</v>
      </c>
      <c r="BP101" s="46">
        <f t="shared" si="38"/>
        <v>2.0833333333333388E-2</v>
      </c>
      <c r="BQ101" s="41">
        <v>42150</v>
      </c>
      <c r="BR101">
        <v>7.6</v>
      </c>
      <c r="BS101">
        <v>3.8189000000000002</v>
      </c>
      <c r="BT101" s="18">
        <f t="shared" si="39"/>
        <v>6.6160577784807112E-3</v>
      </c>
      <c r="BU101" s="41">
        <v>42150</v>
      </c>
      <c r="BV101">
        <v>1.98</v>
      </c>
      <c r="BW101">
        <v>0.92820000000000003</v>
      </c>
      <c r="BX101" s="39">
        <f t="shared" si="40"/>
        <v>0</v>
      </c>
      <c r="BY101" s="41">
        <v>42451</v>
      </c>
      <c r="BZ101">
        <v>10.199999999999999</v>
      </c>
      <c r="CA101">
        <v>4.4132999999999996</v>
      </c>
      <c r="CB101" s="39">
        <f t="shared" si="24"/>
        <v>1.9991679763335289E-2</v>
      </c>
    </row>
    <row r="102" spans="1:80">
      <c r="A102" s="41">
        <v>42151</v>
      </c>
      <c r="B102">
        <v>11.6</v>
      </c>
      <c r="C102">
        <v>5.8426</v>
      </c>
      <c r="D102" s="34">
        <f t="shared" si="25"/>
        <v>-3.4454526847240217E-3</v>
      </c>
      <c r="E102" s="41">
        <v>42151</v>
      </c>
      <c r="F102">
        <v>4.8899999999999997</v>
      </c>
      <c r="G102">
        <v>3.9782000000000002</v>
      </c>
      <c r="H102" s="39">
        <f t="shared" si="26"/>
        <v>1.0336507936507982E-2</v>
      </c>
      <c r="I102" s="42">
        <v>45065.62533333333</v>
      </c>
      <c r="J102" s="40">
        <v>6.58</v>
      </c>
      <c r="K102" s="40">
        <v>5.952</v>
      </c>
      <c r="L102" s="38">
        <f t="shared" si="27"/>
        <v>-1.5098137896326692E-3</v>
      </c>
      <c r="M102" s="41">
        <v>42151</v>
      </c>
      <c r="N102">
        <v>10.86</v>
      </c>
      <c r="O102">
        <v>3.8965999999999998</v>
      </c>
      <c r="P102" s="43">
        <f t="shared" si="28"/>
        <v>3.6833835612909822E-3</v>
      </c>
      <c r="Q102" s="41">
        <v>42151</v>
      </c>
      <c r="R102">
        <v>2.84</v>
      </c>
      <c r="S102">
        <v>1.3348</v>
      </c>
      <c r="T102" s="39">
        <f t="shared" si="29"/>
        <v>7.0921985815603408E-3</v>
      </c>
      <c r="U102" s="42">
        <v>42151.62533333333</v>
      </c>
      <c r="V102" s="44">
        <v>13</v>
      </c>
      <c r="W102" s="44">
        <v>7.3719999999999999</v>
      </c>
      <c r="X102" s="43">
        <f t="shared" si="41"/>
        <v>0</v>
      </c>
      <c r="Y102" s="42">
        <v>42151.62533333333</v>
      </c>
      <c r="Z102" s="44">
        <v>21</v>
      </c>
      <c r="AA102" s="44">
        <v>11.71</v>
      </c>
      <c r="AB102" s="43">
        <f t="shared" si="42"/>
        <v>0</v>
      </c>
      <c r="AC102" s="42">
        <v>42151.62533333333</v>
      </c>
      <c r="AD102" s="44">
        <v>25.57</v>
      </c>
      <c r="AE102" s="44">
        <v>17.530999999999999</v>
      </c>
      <c r="AF102" s="43">
        <f t="shared" si="43"/>
        <v>0</v>
      </c>
      <c r="AG102" s="41">
        <v>42151</v>
      </c>
      <c r="AH102">
        <v>16.5</v>
      </c>
      <c r="AI102">
        <v>5.8094000000000001</v>
      </c>
      <c r="AJ102" s="39">
        <f t="shared" si="30"/>
        <v>-6.0226533894534575E-3</v>
      </c>
      <c r="AK102" s="45" t="s">
        <v>325</v>
      </c>
      <c r="AL102">
        <v>28.1</v>
      </c>
      <c r="AM102">
        <v>6.8756000000000004</v>
      </c>
      <c r="AN102" s="39">
        <f t="shared" si="31"/>
        <v>-6.7032649523258211E-3</v>
      </c>
      <c r="AO102" s="41">
        <v>42151</v>
      </c>
      <c r="AP102">
        <v>5.65</v>
      </c>
      <c r="AQ102">
        <v>4.2653999999999996</v>
      </c>
      <c r="AR102" s="18">
        <f t="shared" si="32"/>
        <v>-1.7552481920944287E-3</v>
      </c>
      <c r="AS102" s="41">
        <v>42151</v>
      </c>
      <c r="AT102">
        <v>5.21</v>
      </c>
      <c r="AU102">
        <v>3.6280000000000001</v>
      </c>
      <c r="AV102" s="39">
        <f t="shared" si="33"/>
        <v>1.9054983292369461E-3</v>
      </c>
      <c r="AW102" s="41">
        <v>42151</v>
      </c>
      <c r="AX102">
        <v>13.89</v>
      </c>
      <c r="AY102">
        <v>5.3407</v>
      </c>
      <c r="AZ102" s="39">
        <f t="shared" si="34"/>
        <v>5.7815442561206017E-3</v>
      </c>
      <c r="BA102" s="41">
        <v>42151</v>
      </c>
      <c r="BB102">
        <v>7.7</v>
      </c>
      <c r="BC102">
        <v>2.8761000000000001</v>
      </c>
      <c r="BD102" s="39">
        <f t="shared" si="35"/>
        <v>0</v>
      </c>
      <c r="BE102" s="41">
        <v>42151</v>
      </c>
      <c r="BF102">
        <v>10.7</v>
      </c>
      <c r="BG102">
        <v>5.9917999999999996</v>
      </c>
      <c r="BH102" s="39">
        <f t="shared" si="36"/>
        <v>0</v>
      </c>
      <c r="BI102" s="41">
        <v>42151</v>
      </c>
      <c r="BJ102">
        <v>1.84</v>
      </c>
      <c r="BK102">
        <v>1.8244</v>
      </c>
      <c r="BL102" s="39">
        <f t="shared" si="37"/>
        <v>-1.6018553476080069E-2</v>
      </c>
      <c r="BM102" s="41">
        <v>42151</v>
      </c>
      <c r="BN102">
        <v>4.84</v>
      </c>
      <c r="BO102">
        <v>1.907</v>
      </c>
      <c r="BP102" s="46">
        <f t="shared" si="38"/>
        <v>-1.2224179011706238E-2</v>
      </c>
      <c r="BQ102" s="41">
        <v>42151</v>
      </c>
      <c r="BR102">
        <v>7.6</v>
      </c>
      <c r="BS102">
        <v>3.8189000000000002</v>
      </c>
      <c r="BT102" s="18">
        <f t="shared" si="39"/>
        <v>0</v>
      </c>
      <c r="BU102" s="41">
        <v>42151</v>
      </c>
      <c r="BV102">
        <v>1.98</v>
      </c>
      <c r="BW102">
        <v>0.92820000000000003</v>
      </c>
      <c r="BX102" s="39">
        <f t="shared" si="40"/>
        <v>0</v>
      </c>
      <c r="BY102" s="41">
        <v>42452</v>
      </c>
      <c r="BZ102">
        <v>10.199999999999999</v>
      </c>
      <c r="CA102">
        <v>4.4132999999999996</v>
      </c>
      <c r="CB102" s="39">
        <f t="shared" si="24"/>
        <v>0</v>
      </c>
    </row>
    <row r="103" spans="1:80">
      <c r="A103" s="41">
        <v>42152</v>
      </c>
      <c r="B103">
        <v>11.47</v>
      </c>
      <c r="C103">
        <v>5.7770999999999999</v>
      </c>
      <c r="D103" s="34">
        <f t="shared" si="25"/>
        <v>-1.1210762331838585E-2</v>
      </c>
      <c r="E103" s="41">
        <v>42152</v>
      </c>
      <c r="F103">
        <v>4.84</v>
      </c>
      <c r="G103">
        <v>3.9375</v>
      </c>
      <c r="H103" s="39">
        <f t="shared" si="26"/>
        <v>-1.0230757629078522E-2</v>
      </c>
      <c r="I103" s="42">
        <v>45068.62533333333</v>
      </c>
      <c r="J103" s="40">
        <v>6.57</v>
      </c>
      <c r="K103" s="40">
        <v>5.9429999999999996</v>
      </c>
      <c r="L103" s="38">
        <f t="shared" si="27"/>
        <v>-1.5120967741936058E-3</v>
      </c>
      <c r="M103" s="41">
        <v>42152</v>
      </c>
      <c r="N103">
        <v>10.98</v>
      </c>
      <c r="O103">
        <v>3.9397000000000002</v>
      </c>
      <c r="P103" s="43">
        <f t="shared" si="28"/>
        <v>1.1060924908895027E-2</v>
      </c>
      <c r="Q103" s="41">
        <v>42152</v>
      </c>
      <c r="R103">
        <v>2.82</v>
      </c>
      <c r="S103">
        <v>1.3253999999999999</v>
      </c>
      <c r="T103" s="39">
        <f t="shared" si="29"/>
        <v>-7.0422535211268171E-3</v>
      </c>
      <c r="U103" s="42">
        <v>42152.62533333333</v>
      </c>
      <c r="V103" s="44">
        <v>13.38</v>
      </c>
      <c r="W103" s="44">
        <v>7.5869999999999997</v>
      </c>
      <c r="X103" s="43">
        <f t="shared" si="41"/>
        <v>2.9164405860010834E-2</v>
      </c>
      <c r="Y103" s="42">
        <v>42152.62533333333</v>
      </c>
      <c r="Z103" s="44">
        <v>21</v>
      </c>
      <c r="AA103" s="44">
        <v>11.71</v>
      </c>
      <c r="AB103" s="43">
        <f t="shared" si="42"/>
        <v>0</v>
      </c>
      <c r="AC103" s="42">
        <v>42152.62533333333</v>
      </c>
      <c r="AD103" s="44">
        <v>25.57</v>
      </c>
      <c r="AE103" s="44">
        <v>17.530999999999999</v>
      </c>
      <c r="AF103" s="43">
        <f t="shared" si="43"/>
        <v>0</v>
      </c>
      <c r="AG103" s="41">
        <v>42152</v>
      </c>
      <c r="AH103">
        <v>16.45</v>
      </c>
      <c r="AI103">
        <v>5.7918000000000003</v>
      </c>
      <c r="AJ103" s="39">
        <f t="shared" si="30"/>
        <v>-3.0295727613866901E-3</v>
      </c>
      <c r="AK103" s="45" t="s">
        <v>326</v>
      </c>
      <c r="AL103">
        <v>27.79</v>
      </c>
      <c r="AM103">
        <v>6.7996999999999996</v>
      </c>
      <c r="AN103" s="39">
        <f t="shared" si="31"/>
        <v>-1.1039036593170159E-2</v>
      </c>
      <c r="AO103" s="41">
        <v>42152</v>
      </c>
      <c r="AP103">
        <v>5.6</v>
      </c>
      <c r="AQ103">
        <v>4.2275999999999998</v>
      </c>
      <c r="AR103" s="18">
        <f t="shared" si="32"/>
        <v>-8.8620059080039004E-3</v>
      </c>
      <c r="AS103" s="41">
        <v>42152</v>
      </c>
      <c r="AT103">
        <v>5.34</v>
      </c>
      <c r="AU103">
        <v>3.7185999999999999</v>
      </c>
      <c r="AV103" s="39">
        <f t="shared" si="33"/>
        <v>2.4972436604189577E-2</v>
      </c>
      <c r="AW103" s="41">
        <v>42152</v>
      </c>
      <c r="AX103">
        <v>14.05</v>
      </c>
      <c r="AY103">
        <v>5.4021999999999997</v>
      </c>
      <c r="AZ103" s="39">
        <f t="shared" si="34"/>
        <v>1.1515344430505302E-2</v>
      </c>
      <c r="BA103" s="41">
        <v>42152</v>
      </c>
      <c r="BB103">
        <v>7.72</v>
      </c>
      <c r="BC103">
        <v>2.8835999999999999</v>
      </c>
      <c r="BD103" s="39">
        <f t="shared" si="35"/>
        <v>2.6076979242723964E-3</v>
      </c>
      <c r="BE103" s="41">
        <v>42152</v>
      </c>
      <c r="BF103">
        <v>10.7</v>
      </c>
      <c r="BG103">
        <v>5.9917999999999996</v>
      </c>
      <c r="BH103" s="39">
        <f t="shared" si="36"/>
        <v>0</v>
      </c>
      <c r="BI103" s="41">
        <v>42152</v>
      </c>
      <c r="BJ103">
        <v>1.83</v>
      </c>
      <c r="BK103">
        <v>1.8144</v>
      </c>
      <c r="BL103" s="39">
        <f t="shared" si="37"/>
        <v>-5.481254110940588E-3</v>
      </c>
      <c r="BM103" s="41">
        <v>42152</v>
      </c>
      <c r="BN103">
        <v>4.8</v>
      </c>
      <c r="BO103">
        <v>1.8912</v>
      </c>
      <c r="BP103" s="46">
        <f t="shared" si="38"/>
        <v>-8.2852648138437533E-3</v>
      </c>
      <c r="BQ103" s="41">
        <v>42152</v>
      </c>
      <c r="BR103">
        <v>7.45</v>
      </c>
      <c r="BS103">
        <v>3.7435</v>
      </c>
      <c r="BT103" s="18">
        <f t="shared" si="39"/>
        <v>-1.9743905313048295E-2</v>
      </c>
      <c r="BU103" s="41">
        <v>42152</v>
      </c>
      <c r="BV103">
        <v>1.98</v>
      </c>
      <c r="BW103">
        <v>0.92820000000000003</v>
      </c>
      <c r="BX103" s="39">
        <f t="shared" si="40"/>
        <v>0</v>
      </c>
      <c r="BY103" s="41">
        <v>42453</v>
      </c>
      <c r="BZ103">
        <v>9.9</v>
      </c>
      <c r="CA103">
        <v>4.2835000000000001</v>
      </c>
      <c r="CB103" s="39">
        <f t="shared" si="24"/>
        <v>-2.9411098271134861E-2</v>
      </c>
    </row>
    <row r="104" spans="1:80">
      <c r="A104" s="41">
        <v>42153</v>
      </c>
      <c r="B104">
        <v>11.34</v>
      </c>
      <c r="C104">
        <v>5.7117000000000004</v>
      </c>
      <c r="D104" s="34">
        <f t="shared" si="25"/>
        <v>-1.1320558757854194E-2</v>
      </c>
      <c r="E104" s="41">
        <v>42153</v>
      </c>
      <c r="F104">
        <v>4.84</v>
      </c>
      <c r="G104">
        <v>3.9375</v>
      </c>
      <c r="H104" s="39">
        <f t="shared" si="26"/>
        <v>0</v>
      </c>
      <c r="I104" s="42">
        <v>45069.62533333333</v>
      </c>
      <c r="J104" s="40">
        <v>6.6</v>
      </c>
      <c r="K104" s="40">
        <v>5.97</v>
      </c>
      <c r="L104" s="38">
        <f t="shared" si="27"/>
        <v>4.5431600201918457E-3</v>
      </c>
      <c r="M104" s="41">
        <v>42153</v>
      </c>
      <c r="N104">
        <v>10.8</v>
      </c>
      <c r="O104">
        <v>3.8751000000000002</v>
      </c>
      <c r="P104" s="43">
        <f t="shared" si="28"/>
        <v>-1.6397187603116984E-2</v>
      </c>
      <c r="Q104" s="41">
        <v>42153</v>
      </c>
      <c r="R104">
        <v>2.81</v>
      </c>
      <c r="S104">
        <v>1.3207</v>
      </c>
      <c r="T104" s="39">
        <f t="shared" si="29"/>
        <v>-3.5460992907800867E-3</v>
      </c>
      <c r="U104" s="42">
        <v>42153.62533333333</v>
      </c>
      <c r="V104" s="44">
        <v>13.38</v>
      </c>
      <c r="W104" s="44">
        <v>7.5869999999999997</v>
      </c>
      <c r="X104" s="43">
        <f t="shared" si="41"/>
        <v>0</v>
      </c>
      <c r="Y104" s="42">
        <v>42153.62533333333</v>
      </c>
      <c r="Z104" s="44">
        <v>21.01</v>
      </c>
      <c r="AA104" s="44">
        <v>11.715999999999999</v>
      </c>
      <c r="AB104" s="43">
        <f t="shared" si="42"/>
        <v>5.1238257899218192E-4</v>
      </c>
      <c r="AC104" s="42">
        <v>42153.62533333333</v>
      </c>
      <c r="AD104" s="44">
        <v>26.1</v>
      </c>
      <c r="AE104" s="44">
        <v>17.893999999999998</v>
      </c>
      <c r="AF104" s="43">
        <f t="shared" si="43"/>
        <v>2.0706177628201448E-2</v>
      </c>
      <c r="AG104" s="41">
        <v>42153</v>
      </c>
      <c r="AH104">
        <v>16.39</v>
      </c>
      <c r="AI104">
        <v>5.7706</v>
      </c>
      <c r="AJ104" s="39">
        <f t="shared" si="30"/>
        <v>-3.6603473876860955E-3</v>
      </c>
      <c r="AK104" s="45" t="s">
        <v>327</v>
      </c>
      <c r="AL104">
        <v>27.6</v>
      </c>
      <c r="AM104">
        <v>6.7531999999999996</v>
      </c>
      <c r="AN104" s="39">
        <f t="shared" si="31"/>
        <v>-6.8385369942791574E-3</v>
      </c>
      <c r="AO104" s="41">
        <v>42153</v>
      </c>
      <c r="AP104">
        <v>5.44</v>
      </c>
      <c r="AQ104">
        <v>4.1067999999999998</v>
      </c>
      <c r="AR104" s="18">
        <f t="shared" si="32"/>
        <v>-2.8574131895165111E-2</v>
      </c>
      <c r="AS104" s="41">
        <v>42153</v>
      </c>
      <c r="AT104">
        <v>5.48</v>
      </c>
      <c r="AU104">
        <v>3.8159999999999998</v>
      </c>
      <c r="AV104" s="39">
        <f t="shared" si="33"/>
        <v>2.6192653149034566E-2</v>
      </c>
      <c r="AW104" s="41">
        <v>42153</v>
      </c>
      <c r="AX104">
        <v>14.1</v>
      </c>
      <c r="AY104">
        <v>5.4215</v>
      </c>
      <c r="AZ104" s="39">
        <f t="shared" si="34"/>
        <v>3.5726185628078039E-3</v>
      </c>
      <c r="BA104" s="41">
        <v>42153</v>
      </c>
      <c r="BB104">
        <v>7.7</v>
      </c>
      <c r="BC104">
        <v>2.8761000000000001</v>
      </c>
      <c r="BD104" s="39">
        <f t="shared" si="35"/>
        <v>-2.6009155222637814E-3</v>
      </c>
      <c r="BE104" s="41">
        <v>42153</v>
      </c>
      <c r="BF104">
        <v>10.65</v>
      </c>
      <c r="BG104">
        <v>5.9638</v>
      </c>
      <c r="BH104" s="39">
        <f t="shared" si="36"/>
        <v>-4.6730531726692452E-3</v>
      </c>
      <c r="BI104" s="41">
        <v>42153</v>
      </c>
      <c r="BJ104">
        <v>1.83</v>
      </c>
      <c r="BK104">
        <v>1.8144</v>
      </c>
      <c r="BL104" s="39">
        <f t="shared" si="37"/>
        <v>0</v>
      </c>
      <c r="BM104" s="41">
        <v>42153</v>
      </c>
      <c r="BN104">
        <v>4.8</v>
      </c>
      <c r="BO104">
        <v>1.8912</v>
      </c>
      <c r="BP104" s="46">
        <f t="shared" si="38"/>
        <v>0</v>
      </c>
      <c r="BQ104" s="41">
        <v>42153</v>
      </c>
      <c r="BR104">
        <v>7.44</v>
      </c>
      <c r="BS104">
        <v>3.7385000000000002</v>
      </c>
      <c r="BT104" s="18">
        <f t="shared" si="39"/>
        <v>-1.3356484573260033E-3</v>
      </c>
      <c r="BU104" s="41">
        <v>42153</v>
      </c>
      <c r="BV104">
        <v>1.98</v>
      </c>
      <c r="BW104">
        <v>0.92820000000000003</v>
      </c>
      <c r="BX104" s="39">
        <f t="shared" si="40"/>
        <v>0</v>
      </c>
      <c r="BY104" s="41">
        <v>42454</v>
      </c>
      <c r="BZ104">
        <v>9.8000000000000007</v>
      </c>
      <c r="CA104">
        <v>4.2401999999999997</v>
      </c>
      <c r="CB104" s="39">
        <f t="shared" si="24"/>
        <v>-1.0108556087311857E-2</v>
      </c>
    </row>
    <row r="105" spans="1:80">
      <c r="A105" s="41">
        <v>42156</v>
      </c>
      <c r="B105">
        <v>11.39</v>
      </c>
      <c r="C105">
        <v>5.7369000000000003</v>
      </c>
      <c r="D105" s="34">
        <f t="shared" si="25"/>
        <v>4.4119964283838237E-3</v>
      </c>
      <c r="E105" s="41">
        <v>42156</v>
      </c>
      <c r="F105">
        <v>4.8</v>
      </c>
      <c r="G105">
        <v>3.9049999999999998</v>
      </c>
      <c r="H105" s="39">
        <f t="shared" si="26"/>
        <v>-8.2539682539683034E-3</v>
      </c>
      <c r="I105" s="42">
        <v>45070.62533333333</v>
      </c>
      <c r="J105" s="40">
        <v>6.6</v>
      </c>
      <c r="K105" s="40">
        <v>5.97</v>
      </c>
      <c r="L105" s="38">
        <f t="shared" si="27"/>
        <v>0</v>
      </c>
      <c r="M105" s="41">
        <v>42156</v>
      </c>
      <c r="N105">
        <v>10.85</v>
      </c>
      <c r="O105">
        <v>3.8929999999999998</v>
      </c>
      <c r="P105" s="43">
        <f t="shared" si="28"/>
        <v>4.6192356326287274E-3</v>
      </c>
      <c r="Q105" s="41">
        <v>42156</v>
      </c>
      <c r="R105">
        <v>2.83</v>
      </c>
      <c r="S105">
        <v>1.3301000000000001</v>
      </c>
      <c r="T105" s="39">
        <f t="shared" si="29"/>
        <v>7.1174377224199857E-3</v>
      </c>
      <c r="U105" s="42">
        <v>42156.62533333333</v>
      </c>
      <c r="V105" s="44">
        <v>13.2</v>
      </c>
      <c r="W105" s="44">
        <v>7.4850000000000003</v>
      </c>
      <c r="X105" s="43">
        <f t="shared" si="41"/>
        <v>-1.3444049031237568E-2</v>
      </c>
      <c r="Y105" s="42">
        <v>42156.62533333333</v>
      </c>
      <c r="Z105" s="44">
        <v>21</v>
      </c>
      <c r="AA105" s="44">
        <v>11.71</v>
      </c>
      <c r="AB105" s="43">
        <f t="shared" si="42"/>
        <v>-5.121201775348627E-4</v>
      </c>
      <c r="AC105" s="42">
        <v>42156.62533333333</v>
      </c>
      <c r="AD105" s="44">
        <v>26</v>
      </c>
      <c r="AE105" s="44">
        <v>17.826000000000001</v>
      </c>
      <c r="AF105" s="43">
        <f t="shared" si="43"/>
        <v>-3.8001564770312867E-3</v>
      </c>
      <c r="AG105" s="41">
        <v>42156</v>
      </c>
      <c r="AH105">
        <v>16.399999999999999</v>
      </c>
      <c r="AI105">
        <v>5.7742000000000004</v>
      </c>
      <c r="AJ105" s="39">
        <f t="shared" si="30"/>
        <v>6.2385193913986269E-4</v>
      </c>
      <c r="AK105" s="45">
        <v>42010</v>
      </c>
      <c r="AL105">
        <v>27.51</v>
      </c>
      <c r="AM105">
        <v>6.7312000000000003</v>
      </c>
      <c r="AN105" s="39">
        <f t="shared" si="31"/>
        <v>-3.257714861102789E-3</v>
      </c>
      <c r="AO105" s="41">
        <v>42156</v>
      </c>
      <c r="AP105">
        <v>5.6</v>
      </c>
      <c r="AQ105">
        <v>4.2275999999999998</v>
      </c>
      <c r="AR105" s="18">
        <f t="shared" si="32"/>
        <v>2.9414629395149515E-2</v>
      </c>
      <c r="AS105" s="41">
        <v>42156</v>
      </c>
      <c r="AT105">
        <v>5.48</v>
      </c>
      <c r="AU105">
        <v>3.8159999999999998</v>
      </c>
      <c r="AV105" s="39">
        <f t="shared" si="33"/>
        <v>0</v>
      </c>
      <c r="AW105" s="41">
        <v>42156</v>
      </c>
      <c r="AX105">
        <v>13.83</v>
      </c>
      <c r="AY105">
        <v>5.3177000000000003</v>
      </c>
      <c r="AZ105" s="39">
        <f t="shared" si="34"/>
        <v>-1.9145992806418828E-2</v>
      </c>
      <c r="BA105" s="41">
        <v>42156</v>
      </c>
      <c r="BB105">
        <v>7.5</v>
      </c>
      <c r="BC105">
        <v>2.8014000000000001</v>
      </c>
      <c r="BD105" s="39">
        <f t="shared" si="35"/>
        <v>-2.5972671325753621E-2</v>
      </c>
      <c r="BE105" s="41">
        <v>42156</v>
      </c>
      <c r="BF105">
        <v>10.65</v>
      </c>
      <c r="BG105">
        <v>5.9638</v>
      </c>
      <c r="BH105" s="39">
        <f t="shared" si="36"/>
        <v>0</v>
      </c>
      <c r="BI105" s="41">
        <v>42156</v>
      </c>
      <c r="BJ105">
        <v>1.94</v>
      </c>
      <c r="BK105">
        <v>1.9235</v>
      </c>
      <c r="BL105" s="39">
        <f t="shared" si="37"/>
        <v>6.0130070546737198E-2</v>
      </c>
      <c r="BM105" s="41">
        <v>42156</v>
      </c>
      <c r="BN105">
        <v>4.9000000000000004</v>
      </c>
      <c r="BO105">
        <v>1.9306000000000001</v>
      </c>
      <c r="BP105" s="46">
        <f t="shared" si="38"/>
        <v>2.0833333333333388E-2</v>
      </c>
      <c r="BQ105" s="41">
        <v>42156</v>
      </c>
      <c r="BR105">
        <v>7.43</v>
      </c>
      <c r="BS105">
        <v>3.7334999999999998</v>
      </c>
      <c r="BT105" s="18">
        <f t="shared" si="39"/>
        <v>-1.3374348000535876E-3</v>
      </c>
      <c r="BU105" s="41">
        <v>42156</v>
      </c>
      <c r="BV105">
        <v>1.97</v>
      </c>
      <c r="BW105">
        <v>0.92349999999999999</v>
      </c>
      <c r="BX105" s="39">
        <f t="shared" si="40"/>
        <v>-5.063563887093339E-3</v>
      </c>
      <c r="BY105" s="41">
        <v>42457</v>
      </c>
      <c r="BZ105">
        <v>9.8000000000000007</v>
      </c>
      <c r="CA105">
        <v>4.2401999999999997</v>
      </c>
      <c r="CB105" s="39">
        <f t="shared" si="24"/>
        <v>0</v>
      </c>
    </row>
    <row r="106" spans="1:80">
      <c r="A106" s="41">
        <v>42157</v>
      </c>
      <c r="B106">
        <v>11.8</v>
      </c>
      <c r="C106">
        <v>5.9433999999999996</v>
      </c>
      <c r="D106" s="34">
        <f t="shared" si="25"/>
        <v>3.5995049591242521E-2</v>
      </c>
      <c r="E106" s="41">
        <v>42157</v>
      </c>
      <c r="F106">
        <v>4.84</v>
      </c>
      <c r="G106">
        <v>3.9375</v>
      </c>
      <c r="H106" s="39">
        <f t="shared" si="26"/>
        <v>8.3226632522407674E-3</v>
      </c>
      <c r="I106" s="42">
        <v>45071.62533333333</v>
      </c>
      <c r="J106" s="40">
        <v>6.66</v>
      </c>
      <c r="K106" s="40">
        <v>6.0250000000000004</v>
      </c>
      <c r="L106" s="38">
        <f t="shared" si="27"/>
        <v>9.2127303182580576E-3</v>
      </c>
      <c r="M106" s="41">
        <v>42157</v>
      </c>
      <c r="N106">
        <v>10.96</v>
      </c>
      <c r="O106">
        <v>3.9325000000000001</v>
      </c>
      <c r="P106" s="43">
        <f t="shared" si="28"/>
        <v>1.0146416645260805E-2</v>
      </c>
      <c r="Q106" s="41">
        <v>42157</v>
      </c>
      <c r="R106">
        <v>2.84</v>
      </c>
      <c r="S106">
        <v>1.3348</v>
      </c>
      <c r="T106" s="39">
        <f t="shared" si="29"/>
        <v>3.533568904593584E-3</v>
      </c>
      <c r="U106" s="42">
        <v>42157.62533333333</v>
      </c>
      <c r="V106" s="44">
        <v>13.2</v>
      </c>
      <c r="W106" s="44">
        <v>7.4850000000000003</v>
      </c>
      <c r="X106" s="43">
        <f t="shared" si="41"/>
        <v>0</v>
      </c>
      <c r="Y106" s="42">
        <v>42157.62533333333</v>
      </c>
      <c r="Z106" s="44">
        <v>21</v>
      </c>
      <c r="AA106" s="44">
        <v>11.71</v>
      </c>
      <c r="AB106" s="43">
        <f t="shared" si="42"/>
        <v>0</v>
      </c>
      <c r="AC106" s="42">
        <v>42157.62533333333</v>
      </c>
      <c r="AD106" s="44">
        <v>25.5</v>
      </c>
      <c r="AE106" s="44">
        <v>17.483000000000001</v>
      </c>
      <c r="AF106" s="43">
        <f t="shared" si="43"/>
        <v>-1.9241557275889148E-2</v>
      </c>
      <c r="AG106" s="41">
        <v>42157</v>
      </c>
      <c r="AH106">
        <v>16.399999999999999</v>
      </c>
      <c r="AI106">
        <v>5.7742000000000004</v>
      </c>
      <c r="AJ106" s="39">
        <f t="shared" si="30"/>
        <v>0</v>
      </c>
      <c r="AK106" s="45">
        <v>42041</v>
      </c>
      <c r="AL106">
        <v>27.52</v>
      </c>
      <c r="AM106">
        <v>6.7336</v>
      </c>
      <c r="AN106" s="39">
        <f t="shared" si="31"/>
        <v>3.5654860946038384E-4</v>
      </c>
      <c r="AO106" s="41">
        <v>42157</v>
      </c>
      <c r="AP106">
        <v>5.6</v>
      </c>
      <c r="AQ106">
        <v>4.2275999999999998</v>
      </c>
      <c r="AR106" s="18">
        <f t="shared" si="32"/>
        <v>0</v>
      </c>
      <c r="AS106" s="41">
        <v>42157</v>
      </c>
      <c r="AT106">
        <v>5.4</v>
      </c>
      <c r="AU106">
        <v>3.7603</v>
      </c>
      <c r="AV106" s="39">
        <f t="shared" si="33"/>
        <v>-1.4596436058700174E-2</v>
      </c>
      <c r="AW106" s="41">
        <v>42157</v>
      </c>
      <c r="AX106">
        <v>13.81</v>
      </c>
      <c r="AY106">
        <v>5.31</v>
      </c>
      <c r="AZ106" s="39">
        <f t="shared" si="34"/>
        <v>-1.4479944336838681E-3</v>
      </c>
      <c r="BA106" s="41">
        <v>42157</v>
      </c>
      <c r="BB106">
        <v>7.3</v>
      </c>
      <c r="BC106">
        <v>2.7267000000000001</v>
      </c>
      <c r="BD106" s="39">
        <f t="shared" si="35"/>
        <v>-2.6665238809166839E-2</v>
      </c>
      <c r="BE106" s="41">
        <v>42157</v>
      </c>
      <c r="BF106">
        <v>10.65</v>
      </c>
      <c r="BG106">
        <v>5.9638</v>
      </c>
      <c r="BH106" s="39">
        <f t="shared" si="36"/>
        <v>0</v>
      </c>
      <c r="BI106" s="41">
        <v>42157</v>
      </c>
      <c r="BJ106">
        <v>1.92</v>
      </c>
      <c r="BK106">
        <v>1.9036999999999999</v>
      </c>
      <c r="BL106" s="39">
        <f t="shared" si="37"/>
        <v>-1.0293735378216814E-2</v>
      </c>
      <c r="BM106" s="41">
        <v>42157</v>
      </c>
      <c r="BN106">
        <v>4.95</v>
      </c>
      <c r="BO106">
        <v>1.9502999999999999</v>
      </c>
      <c r="BP106" s="46">
        <f t="shared" si="38"/>
        <v>1.0204081632652972E-2</v>
      </c>
      <c r="BQ106" s="41">
        <v>42157</v>
      </c>
      <c r="BR106">
        <v>7.43</v>
      </c>
      <c r="BS106">
        <v>3.7334999999999998</v>
      </c>
      <c r="BT106" s="18">
        <f t="shared" si="39"/>
        <v>0</v>
      </c>
      <c r="BU106" s="41">
        <v>42157</v>
      </c>
      <c r="BV106">
        <v>2</v>
      </c>
      <c r="BW106">
        <v>0.93759999999999999</v>
      </c>
      <c r="BX106" s="39">
        <f t="shared" si="40"/>
        <v>1.5268002165674067E-2</v>
      </c>
      <c r="BY106" s="41">
        <v>42458</v>
      </c>
      <c r="BZ106">
        <v>9.99</v>
      </c>
      <c r="CA106">
        <v>4.3224</v>
      </c>
      <c r="CB106" s="39">
        <f t="shared" si="24"/>
        <v>1.9385878024621547E-2</v>
      </c>
    </row>
    <row r="107" spans="1:80">
      <c r="A107" s="41">
        <v>42158</v>
      </c>
      <c r="B107">
        <v>12.15</v>
      </c>
      <c r="C107">
        <v>6.1196000000000002</v>
      </c>
      <c r="D107" s="34">
        <f t="shared" si="25"/>
        <v>2.9646330383282397E-2</v>
      </c>
      <c r="E107" s="41">
        <v>42158</v>
      </c>
      <c r="F107">
        <v>4.75</v>
      </c>
      <c r="G107">
        <v>3.8643000000000001</v>
      </c>
      <c r="H107" s="39">
        <f t="shared" si="26"/>
        <v>-1.8590476190476175E-2</v>
      </c>
      <c r="I107" s="42">
        <v>45072.62533333333</v>
      </c>
      <c r="J107" s="40">
        <v>6.67</v>
      </c>
      <c r="K107" s="40">
        <v>6.0339999999999998</v>
      </c>
      <c r="L107" s="38">
        <f t="shared" si="27"/>
        <v>1.4937759336098675E-3</v>
      </c>
      <c r="M107" s="41">
        <v>42158</v>
      </c>
      <c r="N107">
        <v>10.96</v>
      </c>
      <c r="O107">
        <v>3.9325000000000001</v>
      </c>
      <c r="P107" s="43">
        <f t="shared" si="28"/>
        <v>0</v>
      </c>
      <c r="Q107" s="41">
        <v>42158</v>
      </c>
      <c r="R107">
        <v>2.84</v>
      </c>
      <c r="S107">
        <v>1.3348</v>
      </c>
      <c r="T107" s="39">
        <f t="shared" si="29"/>
        <v>0</v>
      </c>
      <c r="U107" s="42">
        <v>42158.62533333333</v>
      </c>
      <c r="V107" s="44">
        <v>13.2</v>
      </c>
      <c r="W107" s="44">
        <v>7.4850000000000003</v>
      </c>
      <c r="X107" s="43">
        <f t="shared" si="41"/>
        <v>0</v>
      </c>
      <c r="Y107" s="42">
        <v>42158.62533333333</v>
      </c>
      <c r="Z107" s="44">
        <v>21.5</v>
      </c>
      <c r="AA107" s="44">
        <v>11.989000000000001</v>
      </c>
      <c r="AB107" s="43">
        <f t="shared" si="42"/>
        <v>2.3825789923142604E-2</v>
      </c>
      <c r="AC107" s="42">
        <v>42158.62533333333</v>
      </c>
      <c r="AD107" s="44">
        <v>26.64</v>
      </c>
      <c r="AE107" s="44">
        <v>18.265000000000001</v>
      </c>
      <c r="AF107" s="43">
        <f t="shared" si="43"/>
        <v>4.4729165475032889E-2</v>
      </c>
      <c r="AG107" s="41">
        <v>42158</v>
      </c>
      <c r="AH107">
        <v>16.3</v>
      </c>
      <c r="AI107">
        <v>5.7389999999999999</v>
      </c>
      <c r="AJ107" s="39">
        <f t="shared" si="30"/>
        <v>-6.0960825742095116E-3</v>
      </c>
      <c r="AK107" s="45">
        <v>42069</v>
      </c>
      <c r="AL107">
        <v>27.3</v>
      </c>
      <c r="AM107">
        <v>6.6798000000000002</v>
      </c>
      <c r="AN107" s="39">
        <f t="shared" si="31"/>
        <v>-7.9897825828679821E-3</v>
      </c>
      <c r="AO107" s="41">
        <v>42158</v>
      </c>
      <c r="AP107">
        <v>5.44</v>
      </c>
      <c r="AQ107">
        <v>4.1067999999999998</v>
      </c>
      <c r="AR107" s="18">
        <f t="shared" si="32"/>
        <v>-2.8574131895165111E-2</v>
      </c>
      <c r="AS107" s="41">
        <v>42158</v>
      </c>
      <c r="AT107">
        <v>5.19</v>
      </c>
      <c r="AU107">
        <v>3.6141000000000001</v>
      </c>
      <c r="AV107" s="39">
        <f t="shared" si="33"/>
        <v>-3.8879876605589947E-2</v>
      </c>
      <c r="AW107" s="41">
        <v>42158</v>
      </c>
      <c r="AX107">
        <v>13.9</v>
      </c>
      <c r="AY107">
        <v>5.3445999999999998</v>
      </c>
      <c r="AZ107" s="39">
        <f t="shared" si="34"/>
        <v>6.5160075329567212E-3</v>
      </c>
      <c r="BA107" s="41">
        <v>42158</v>
      </c>
      <c r="BB107">
        <v>7.3</v>
      </c>
      <c r="BC107">
        <v>2.7267000000000001</v>
      </c>
      <c r="BD107" s="39">
        <f t="shared" si="35"/>
        <v>0</v>
      </c>
      <c r="BE107" s="41">
        <v>42158</v>
      </c>
      <c r="BF107">
        <v>10.7</v>
      </c>
      <c r="BG107">
        <v>5.9917999999999996</v>
      </c>
      <c r="BH107" s="39">
        <f t="shared" si="36"/>
        <v>4.6949931251885676E-3</v>
      </c>
      <c r="BI107" s="41">
        <v>42158</v>
      </c>
      <c r="BJ107">
        <v>1.85</v>
      </c>
      <c r="BK107">
        <v>1.8343</v>
      </c>
      <c r="BL107" s="39">
        <f t="shared" si="37"/>
        <v>-3.6455323843042446E-2</v>
      </c>
      <c r="BM107" s="41">
        <v>42158</v>
      </c>
      <c r="BN107">
        <v>4.97</v>
      </c>
      <c r="BO107">
        <v>1.9581999999999999</v>
      </c>
      <c r="BP107" s="46">
        <f t="shared" si="38"/>
        <v>4.0506588729939076E-3</v>
      </c>
      <c r="BQ107" s="41">
        <v>42158</v>
      </c>
      <c r="BR107">
        <v>7.4</v>
      </c>
      <c r="BS107">
        <v>3.7183999999999999</v>
      </c>
      <c r="BT107" s="18">
        <f t="shared" si="39"/>
        <v>-4.0444623007901146E-3</v>
      </c>
      <c r="BU107" s="41">
        <v>42158</v>
      </c>
      <c r="BV107">
        <v>2.04</v>
      </c>
      <c r="BW107">
        <v>0.95630000000000004</v>
      </c>
      <c r="BX107" s="39">
        <f t="shared" si="40"/>
        <v>1.9944539249146812E-2</v>
      </c>
      <c r="BY107" s="41">
        <v>42459</v>
      </c>
      <c r="BZ107">
        <v>9.8000000000000007</v>
      </c>
      <c r="CA107">
        <v>4.2401999999999997</v>
      </c>
      <c r="CB107" s="39">
        <f t="shared" si="24"/>
        <v>-1.90172126596336E-2</v>
      </c>
    </row>
    <row r="108" spans="1:80">
      <c r="A108" s="41">
        <v>42159</v>
      </c>
      <c r="B108">
        <v>12.59</v>
      </c>
      <c r="C108">
        <v>6.3413000000000004</v>
      </c>
      <c r="D108" s="34">
        <f t="shared" si="25"/>
        <v>3.6227858029936631E-2</v>
      </c>
      <c r="E108" s="41">
        <v>42159</v>
      </c>
      <c r="F108">
        <v>4.75</v>
      </c>
      <c r="G108">
        <v>3.8643000000000001</v>
      </c>
      <c r="H108" s="39">
        <f t="shared" si="26"/>
        <v>0</v>
      </c>
      <c r="I108" s="42">
        <v>45075.62533333333</v>
      </c>
      <c r="J108" s="40">
        <v>6.65</v>
      </c>
      <c r="K108" s="40">
        <v>6.0149999999999997</v>
      </c>
      <c r="L108" s="38">
        <f t="shared" si="27"/>
        <v>-3.1488233344382048E-3</v>
      </c>
      <c r="M108" s="41">
        <v>42159</v>
      </c>
      <c r="N108">
        <v>10.9</v>
      </c>
      <c r="O108">
        <v>3.911</v>
      </c>
      <c r="P108" s="43">
        <f t="shared" si="28"/>
        <v>-5.4672600127145766E-3</v>
      </c>
      <c r="Q108" s="41">
        <v>42159</v>
      </c>
      <c r="R108">
        <v>2.82</v>
      </c>
      <c r="S108">
        <v>1.3253999999999999</v>
      </c>
      <c r="T108" s="39">
        <f t="shared" si="29"/>
        <v>-7.0422535211268171E-3</v>
      </c>
      <c r="U108" s="42">
        <v>42159.62533333333</v>
      </c>
      <c r="V108" s="44">
        <v>13.25</v>
      </c>
      <c r="W108" s="44">
        <v>7.5129999999999999</v>
      </c>
      <c r="X108" s="43">
        <f t="shared" si="41"/>
        <v>3.7408149632597969E-3</v>
      </c>
      <c r="Y108" s="42">
        <v>42159.62533333333</v>
      </c>
      <c r="Z108" s="44">
        <v>21</v>
      </c>
      <c r="AA108" s="44">
        <v>11.71</v>
      </c>
      <c r="AB108" s="43">
        <f t="shared" si="42"/>
        <v>-2.3271332054383177E-2</v>
      </c>
      <c r="AC108" s="42">
        <v>42159.62533333333</v>
      </c>
      <c r="AD108" s="44">
        <v>27.4</v>
      </c>
      <c r="AE108" s="44">
        <v>18.786000000000001</v>
      </c>
      <c r="AF108" s="43">
        <f t="shared" si="43"/>
        <v>2.8524500410621451E-2</v>
      </c>
      <c r="AG108" s="41">
        <v>42159</v>
      </c>
      <c r="AH108">
        <v>16.29</v>
      </c>
      <c r="AI108">
        <v>5.7354000000000003</v>
      </c>
      <c r="AJ108" s="39">
        <f t="shared" si="30"/>
        <v>-6.2728698379501714E-4</v>
      </c>
      <c r="AK108" s="45">
        <v>42100</v>
      </c>
      <c r="AL108">
        <v>26.8</v>
      </c>
      <c r="AM108">
        <v>6.5575000000000001</v>
      </c>
      <c r="AN108" s="39">
        <f t="shared" si="31"/>
        <v>-1.8308931405131901E-2</v>
      </c>
      <c r="AO108" s="41">
        <v>42159</v>
      </c>
      <c r="AP108">
        <v>5.45</v>
      </c>
      <c r="AQ108">
        <v>4.1143999999999998</v>
      </c>
      <c r="AR108" s="18">
        <f t="shared" si="32"/>
        <v>1.8505892665822664E-3</v>
      </c>
      <c r="AS108" s="41">
        <v>42159</v>
      </c>
      <c r="AT108">
        <v>5.19</v>
      </c>
      <c r="AU108">
        <v>3.6141000000000001</v>
      </c>
      <c r="AV108" s="39">
        <f t="shared" si="33"/>
        <v>0</v>
      </c>
      <c r="AW108" s="41">
        <v>42159</v>
      </c>
      <c r="AX108">
        <v>13.85</v>
      </c>
      <c r="AY108">
        <v>5.3253000000000004</v>
      </c>
      <c r="AZ108" s="39">
        <f t="shared" si="34"/>
        <v>-3.6111215058188509E-3</v>
      </c>
      <c r="BA108" s="41">
        <v>42159</v>
      </c>
      <c r="BB108">
        <v>7.5</v>
      </c>
      <c r="BC108">
        <v>2.8014000000000001</v>
      </c>
      <c r="BD108" s="39">
        <f t="shared" si="35"/>
        <v>2.7395753108152707E-2</v>
      </c>
      <c r="BE108" s="41">
        <v>42159</v>
      </c>
      <c r="BF108">
        <v>10.65</v>
      </c>
      <c r="BG108">
        <v>5.9638</v>
      </c>
      <c r="BH108" s="39">
        <f t="shared" si="36"/>
        <v>-4.6730531726692452E-3</v>
      </c>
      <c r="BI108" s="41">
        <v>42159</v>
      </c>
      <c r="BJ108">
        <v>1.88</v>
      </c>
      <c r="BK108">
        <v>1.8640000000000001</v>
      </c>
      <c r="BL108" s="39">
        <f t="shared" si="37"/>
        <v>1.6191462683312466E-2</v>
      </c>
      <c r="BM108" s="41">
        <v>42159</v>
      </c>
      <c r="BN108">
        <v>4.9400000000000004</v>
      </c>
      <c r="BO108">
        <v>1.9463999999999999</v>
      </c>
      <c r="BP108" s="46">
        <f t="shared" si="38"/>
        <v>-6.0259421918088208E-3</v>
      </c>
      <c r="BQ108" s="41">
        <v>42159</v>
      </c>
      <c r="BR108">
        <v>7.4</v>
      </c>
      <c r="BS108">
        <v>3.7183999999999999</v>
      </c>
      <c r="BT108" s="18">
        <f t="shared" si="39"/>
        <v>0</v>
      </c>
      <c r="BU108" s="41">
        <v>42159</v>
      </c>
      <c r="BV108">
        <v>2.04</v>
      </c>
      <c r="BW108">
        <v>0.95630000000000004</v>
      </c>
      <c r="BX108" s="39">
        <f t="shared" si="40"/>
        <v>0</v>
      </c>
      <c r="BY108" s="41">
        <v>42460</v>
      </c>
      <c r="BZ108">
        <v>9.9</v>
      </c>
      <c r="CA108">
        <v>4.2835000000000001</v>
      </c>
      <c r="CB108" s="39">
        <f t="shared" si="24"/>
        <v>1.0211782463091445E-2</v>
      </c>
    </row>
    <row r="109" spans="1:80">
      <c r="A109" s="41">
        <v>42160</v>
      </c>
      <c r="B109">
        <v>12.45</v>
      </c>
      <c r="C109">
        <v>6.2706999999999997</v>
      </c>
      <c r="D109" s="34">
        <f t="shared" si="25"/>
        <v>-1.1133363821298576E-2</v>
      </c>
      <c r="E109" s="41">
        <v>42160</v>
      </c>
      <c r="F109">
        <v>4.6500000000000004</v>
      </c>
      <c r="G109">
        <v>3.7829999999999999</v>
      </c>
      <c r="H109" s="39">
        <f t="shared" si="26"/>
        <v>-2.1038739228320821E-2</v>
      </c>
      <c r="I109" s="42">
        <v>45076.62533333333</v>
      </c>
      <c r="J109" s="40">
        <v>6.91</v>
      </c>
      <c r="K109" s="40">
        <v>6.2510000000000003</v>
      </c>
      <c r="L109" s="38">
        <f t="shared" si="27"/>
        <v>3.9235245220282738E-2</v>
      </c>
      <c r="M109" s="41">
        <v>42160</v>
      </c>
      <c r="N109">
        <v>10.85</v>
      </c>
      <c r="O109">
        <v>3.8929999999999998</v>
      </c>
      <c r="P109" s="43">
        <f t="shared" si="28"/>
        <v>-4.6024034773715769E-3</v>
      </c>
      <c r="Q109" s="41">
        <v>42160</v>
      </c>
      <c r="R109">
        <v>2.8</v>
      </c>
      <c r="S109">
        <v>1.3160000000000001</v>
      </c>
      <c r="T109" s="39">
        <f t="shared" si="29"/>
        <v>-7.0921985815601734E-3</v>
      </c>
      <c r="U109" s="42">
        <v>42160.62533333333</v>
      </c>
      <c r="V109" s="44">
        <v>13.26</v>
      </c>
      <c r="W109" s="44">
        <v>7.5190000000000001</v>
      </c>
      <c r="X109" s="43">
        <f t="shared" si="41"/>
        <v>7.9861573272996505E-4</v>
      </c>
      <c r="Y109" s="42">
        <v>42160.62533333333</v>
      </c>
      <c r="Z109" s="44">
        <v>21</v>
      </c>
      <c r="AA109" s="44">
        <v>11.71</v>
      </c>
      <c r="AB109" s="43">
        <f t="shared" si="42"/>
        <v>0</v>
      </c>
      <c r="AC109" s="42">
        <v>42160.62533333333</v>
      </c>
      <c r="AD109" s="44">
        <v>27</v>
      </c>
      <c r="AE109" s="44">
        <v>18.510999999999999</v>
      </c>
      <c r="AF109" s="43">
        <f t="shared" si="43"/>
        <v>-1.4638560630256687E-2</v>
      </c>
      <c r="AG109" s="41">
        <v>42160</v>
      </c>
      <c r="AH109">
        <v>16.28</v>
      </c>
      <c r="AI109">
        <v>5.7319000000000004</v>
      </c>
      <c r="AJ109" s="39">
        <f t="shared" si="30"/>
        <v>-6.1024514419218124E-4</v>
      </c>
      <c r="AK109" s="45">
        <v>42130</v>
      </c>
      <c r="AL109">
        <v>26.53</v>
      </c>
      <c r="AM109">
        <v>6.4913999999999996</v>
      </c>
      <c r="AN109" s="39">
        <f t="shared" si="31"/>
        <v>-1.0080060998856347E-2</v>
      </c>
      <c r="AO109" s="41">
        <v>42160</v>
      </c>
      <c r="AP109">
        <v>5.58</v>
      </c>
      <c r="AQ109">
        <v>4.2125000000000004</v>
      </c>
      <c r="AR109" s="18">
        <f t="shared" si="32"/>
        <v>2.3843087692008682E-2</v>
      </c>
      <c r="AS109" s="41">
        <v>42160</v>
      </c>
      <c r="AT109">
        <v>5.34</v>
      </c>
      <c r="AU109">
        <v>3.7185999999999999</v>
      </c>
      <c r="AV109" s="39">
        <f t="shared" si="33"/>
        <v>2.8914529205057916E-2</v>
      </c>
      <c r="AW109" s="41">
        <v>42160</v>
      </c>
      <c r="AX109">
        <v>13.67</v>
      </c>
      <c r="AY109">
        <v>5.2561</v>
      </c>
      <c r="AZ109" s="39">
        <f t="shared" si="34"/>
        <v>-1.2994573075695334E-2</v>
      </c>
      <c r="BA109" s="41">
        <v>42160</v>
      </c>
      <c r="BB109">
        <v>7.69</v>
      </c>
      <c r="BC109">
        <v>2.8723999999999998</v>
      </c>
      <c r="BD109" s="39">
        <f t="shared" si="35"/>
        <v>2.5344470621831844E-2</v>
      </c>
      <c r="BE109" s="41">
        <v>42160</v>
      </c>
      <c r="BF109">
        <v>10.65</v>
      </c>
      <c r="BG109">
        <v>5.9638</v>
      </c>
      <c r="BH109" s="39">
        <f t="shared" si="36"/>
        <v>0</v>
      </c>
      <c r="BI109" s="41">
        <v>42160</v>
      </c>
      <c r="BJ109">
        <v>1.85</v>
      </c>
      <c r="BK109">
        <v>1.8343</v>
      </c>
      <c r="BL109" s="39">
        <f t="shared" si="37"/>
        <v>-1.5933476394849818E-2</v>
      </c>
      <c r="BM109" s="41">
        <v>42160</v>
      </c>
      <c r="BN109">
        <v>4.82</v>
      </c>
      <c r="BO109">
        <v>1.8991</v>
      </c>
      <c r="BP109" s="46">
        <f t="shared" si="38"/>
        <v>-2.4301274147143392E-2</v>
      </c>
      <c r="BQ109" s="41">
        <v>42160</v>
      </c>
      <c r="BR109">
        <v>7.4</v>
      </c>
      <c r="BS109">
        <v>3.7183999999999999</v>
      </c>
      <c r="BT109" s="18">
        <f t="shared" si="39"/>
        <v>0</v>
      </c>
      <c r="BU109" s="41">
        <v>42160</v>
      </c>
      <c r="BV109">
        <v>2.04</v>
      </c>
      <c r="BW109">
        <v>0.95630000000000004</v>
      </c>
      <c r="BX109" s="39">
        <f t="shared" si="40"/>
        <v>0</v>
      </c>
      <c r="BY109" s="41">
        <v>42461</v>
      </c>
      <c r="BZ109">
        <v>9.85</v>
      </c>
      <c r="CA109">
        <v>4.2618999999999998</v>
      </c>
      <c r="CB109" s="39">
        <f t="shared" si="24"/>
        <v>-5.0426053460955493E-3</v>
      </c>
    </row>
    <row r="110" spans="1:80">
      <c r="A110" s="41">
        <v>42163</v>
      </c>
      <c r="B110">
        <v>12.4</v>
      </c>
      <c r="C110">
        <v>6.2455999999999996</v>
      </c>
      <c r="D110" s="34">
        <f t="shared" si="25"/>
        <v>-4.0027429154640033E-3</v>
      </c>
      <c r="E110" s="41">
        <v>42163</v>
      </c>
      <c r="F110">
        <v>4.6500000000000004</v>
      </c>
      <c r="G110">
        <v>3.7829999999999999</v>
      </c>
      <c r="H110" s="39">
        <f t="shared" si="26"/>
        <v>0</v>
      </c>
      <c r="I110" s="42">
        <v>45077.62533333333</v>
      </c>
      <c r="J110" s="40">
        <v>6.86</v>
      </c>
      <c r="K110" s="40">
        <v>6.2050000000000001</v>
      </c>
      <c r="L110" s="38">
        <f t="shared" si="27"/>
        <v>-7.3588225883859E-3</v>
      </c>
      <c r="M110" s="41">
        <v>42163</v>
      </c>
      <c r="N110">
        <v>10.89</v>
      </c>
      <c r="O110">
        <v>3.9074</v>
      </c>
      <c r="P110" s="43">
        <f t="shared" si="28"/>
        <v>3.6989468276394017E-3</v>
      </c>
      <c r="Q110" s="41">
        <v>42163</v>
      </c>
      <c r="R110">
        <v>2.8</v>
      </c>
      <c r="S110">
        <v>1.3160000000000001</v>
      </c>
      <c r="T110" s="39">
        <f t="shared" si="29"/>
        <v>0</v>
      </c>
      <c r="U110" s="42">
        <v>42163.62533333333</v>
      </c>
      <c r="V110" s="44">
        <v>13.9</v>
      </c>
      <c r="W110" s="44">
        <v>7.8819999999999997</v>
      </c>
      <c r="X110" s="43">
        <f t="shared" si="41"/>
        <v>4.8277696502194378E-2</v>
      </c>
      <c r="Y110" s="42">
        <v>42163.62533333333</v>
      </c>
      <c r="Z110" s="44">
        <v>21</v>
      </c>
      <c r="AA110" s="44">
        <v>11.71</v>
      </c>
      <c r="AB110" s="43">
        <f t="shared" si="42"/>
        <v>0</v>
      </c>
      <c r="AC110" s="42">
        <v>42163.62533333333</v>
      </c>
      <c r="AD110" s="44">
        <v>27.1</v>
      </c>
      <c r="AE110" s="44">
        <v>18.579999999999998</v>
      </c>
      <c r="AF110" s="43">
        <f t="shared" si="43"/>
        <v>3.7275133704283434E-3</v>
      </c>
      <c r="AG110" s="41">
        <v>42163</v>
      </c>
      <c r="AH110">
        <v>16</v>
      </c>
      <c r="AI110">
        <v>5.6333000000000002</v>
      </c>
      <c r="AJ110" s="39">
        <f t="shared" si="30"/>
        <v>-1.7201974912332777E-2</v>
      </c>
      <c r="AK110" s="45">
        <v>42222</v>
      </c>
      <c r="AL110">
        <v>26.2</v>
      </c>
      <c r="AM110">
        <v>6.4107000000000003</v>
      </c>
      <c r="AN110" s="39">
        <f t="shared" si="31"/>
        <v>-1.2431832886588307E-2</v>
      </c>
      <c r="AO110" s="41">
        <v>42163</v>
      </c>
      <c r="AP110">
        <v>5.7</v>
      </c>
      <c r="AQ110">
        <v>4.3030999999999997</v>
      </c>
      <c r="AR110" s="18">
        <f t="shared" si="32"/>
        <v>2.1507418397625957E-2</v>
      </c>
      <c r="AS110" s="41">
        <v>42163</v>
      </c>
      <c r="AT110">
        <v>5.4</v>
      </c>
      <c r="AU110">
        <v>3.7603</v>
      </c>
      <c r="AV110" s="39">
        <f t="shared" si="33"/>
        <v>1.1213897703436797E-2</v>
      </c>
      <c r="AW110" s="41">
        <v>42163</v>
      </c>
      <c r="AX110">
        <v>13.8</v>
      </c>
      <c r="AY110">
        <v>5.3060999999999998</v>
      </c>
      <c r="AZ110" s="39">
        <f t="shared" si="34"/>
        <v>9.51275660660943E-3</v>
      </c>
      <c r="BA110" s="41">
        <v>42163</v>
      </c>
      <c r="BB110">
        <v>7.69</v>
      </c>
      <c r="BC110">
        <v>2.8723999999999998</v>
      </c>
      <c r="BD110" s="39">
        <f t="shared" si="35"/>
        <v>0</v>
      </c>
      <c r="BE110" s="41">
        <v>42163</v>
      </c>
      <c r="BF110">
        <v>10.65</v>
      </c>
      <c r="BG110">
        <v>5.9638</v>
      </c>
      <c r="BH110" s="39">
        <f t="shared" si="36"/>
        <v>0</v>
      </c>
      <c r="BI110" s="41">
        <v>42163</v>
      </c>
      <c r="BJ110">
        <v>1.85</v>
      </c>
      <c r="BK110">
        <v>1.8343</v>
      </c>
      <c r="BL110" s="39">
        <f t="shared" si="37"/>
        <v>0</v>
      </c>
      <c r="BM110" s="41">
        <v>42163</v>
      </c>
      <c r="BN110">
        <v>4.82</v>
      </c>
      <c r="BO110">
        <v>1.8991</v>
      </c>
      <c r="BP110" s="46">
        <f t="shared" si="38"/>
        <v>0</v>
      </c>
      <c r="BQ110" s="41">
        <v>42163</v>
      </c>
      <c r="BR110">
        <v>7.4</v>
      </c>
      <c r="BS110">
        <v>3.7183999999999999</v>
      </c>
      <c r="BT110" s="18">
        <f t="shared" si="39"/>
        <v>0</v>
      </c>
      <c r="BU110" s="41">
        <v>42163</v>
      </c>
      <c r="BV110">
        <v>2.04</v>
      </c>
      <c r="BW110">
        <v>0.95630000000000004</v>
      </c>
      <c r="BX110" s="39">
        <f t="shared" si="40"/>
        <v>0</v>
      </c>
      <c r="BY110" s="41">
        <v>42464</v>
      </c>
      <c r="BZ110">
        <v>9.85</v>
      </c>
      <c r="CA110">
        <v>4.2618999999999998</v>
      </c>
      <c r="CB110" s="39">
        <f t="shared" si="24"/>
        <v>0</v>
      </c>
    </row>
    <row r="111" spans="1:80">
      <c r="A111" s="41">
        <v>42164</v>
      </c>
      <c r="B111">
        <v>12.7</v>
      </c>
      <c r="C111">
        <v>6.3967000000000001</v>
      </c>
      <c r="D111" s="34">
        <f t="shared" si="25"/>
        <v>2.4193031894453772E-2</v>
      </c>
      <c r="E111" s="41">
        <v>42164</v>
      </c>
      <c r="F111">
        <v>4.5199999999999996</v>
      </c>
      <c r="G111">
        <v>3.6772</v>
      </c>
      <c r="H111" s="39">
        <f t="shared" si="26"/>
        <v>-2.7967221781654745E-2</v>
      </c>
      <c r="I111" s="42">
        <v>45078.62533333333</v>
      </c>
      <c r="J111" s="40">
        <v>6.7</v>
      </c>
      <c r="K111" s="40">
        <v>6.3289999999999997</v>
      </c>
      <c r="L111" s="38">
        <f t="shared" si="27"/>
        <v>1.9983883964544667E-2</v>
      </c>
      <c r="M111" s="41">
        <v>42164</v>
      </c>
      <c r="N111">
        <v>10.9</v>
      </c>
      <c r="O111">
        <v>3.911</v>
      </c>
      <c r="P111" s="43">
        <f t="shared" si="28"/>
        <v>9.2132876081282887E-4</v>
      </c>
      <c r="Q111" s="41">
        <v>42164</v>
      </c>
      <c r="R111">
        <v>2.79</v>
      </c>
      <c r="S111">
        <v>1.3112999999999999</v>
      </c>
      <c r="T111" s="39">
        <f t="shared" si="29"/>
        <v>-3.5714285714286841E-3</v>
      </c>
      <c r="U111" s="42">
        <v>42164.62533333333</v>
      </c>
      <c r="V111" s="44">
        <v>13.9</v>
      </c>
      <c r="W111" s="44">
        <v>7.8819999999999997</v>
      </c>
      <c r="X111" s="43">
        <f t="shared" si="41"/>
        <v>0</v>
      </c>
      <c r="Y111" s="42">
        <v>42164.62533333333</v>
      </c>
      <c r="Z111" s="44">
        <v>21</v>
      </c>
      <c r="AA111" s="44">
        <v>11.71</v>
      </c>
      <c r="AB111" s="43">
        <f t="shared" si="42"/>
        <v>0</v>
      </c>
      <c r="AC111" s="42">
        <v>42164.62533333333</v>
      </c>
      <c r="AD111" s="44">
        <v>27.1</v>
      </c>
      <c r="AE111" s="44">
        <v>18.579999999999998</v>
      </c>
      <c r="AF111" s="43">
        <f t="shared" si="43"/>
        <v>0</v>
      </c>
      <c r="AG111" s="41">
        <v>42164</v>
      </c>
      <c r="AH111">
        <v>16.2</v>
      </c>
      <c r="AI111">
        <v>5.7037000000000004</v>
      </c>
      <c r="AJ111" s="39">
        <f t="shared" si="30"/>
        <v>1.2497115367546595E-2</v>
      </c>
      <c r="AK111" s="45">
        <v>42253</v>
      </c>
      <c r="AL111">
        <v>25.5</v>
      </c>
      <c r="AM111">
        <v>6.2393999999999998</v>
      </c>
      <c r="AN111" s="39">
        <f t="shared" si="31"/>
        <v>-2.6720950910197085E-2</v>
      </c>
      <c r="AO111" s="41">
        <v>42164</v>
      </c>
      <c r="AP111">
        <v>5.53</v>
      </c>
      <c r="AQ111">
        <v>4.1748000000000003</v>
      </c>
      <c r="AR111" s="18">
        <f t="shared" si="32"/>
        <v>-2.9815714252515495E-2</v>
      </c>
      <c r="AS111" s="41">
        <v>42164</v>
      </c>
      <c r="AT111">
        <v>5.35</v>
      </c>
      <c r="AU111">
        <v>3.7254999999999998</v>
      </c>
      <c r="AV111" s="39">
        <f t="shared" si="33"/>
        <v>-9.254580751535825E-3</v>
      </c>
      <c r="AW111" s="41">
        <v>42164</v>
      </c>
      <c r="AX111">
        <v>13.65</v>
      </c>
      <c r="AY111">
        <v>5.2484000000000002</v>
      </c>
      <c r="AZ111" s="39">
        <f t="shared" si="34"/>
        <v>-1.0874276775786292E-2</v>
      </c>
      <c r="BA111" s="41">
        <v>42164</v>
      </c>
      <c r="BB111">
        <v>7.5</v>
      </c>
      <c r="BC111">
        <v>2.8014000000000001</v>
      </c>
      <c r="BD111" s="39">
        <f t="shared" si="35"/>
        <v>-2.4718005848767488E-2</v>
      </c>
      <c r="BE111" s="41">
        <v>42164</v>
      </c>
      <c r="BF111">
        <v>10.7</v>
      </c>
      <c r="BG111">
        <v>5.9917999999999996</v>
      </c>
      <c r="BH111" s="39">
        <f t="shared" si="36"/>
        <v>4.6949931251885676E-3</v>
      </c>
      <c r="BI111" s="41">
        <v>42164</v>
      </c>
      <c r="BJ111">
        <v>1.84</v>
      </c>
      <c r="BK111">
        <v>1.8244</v>
      </c>
      <c r="BL111" s="39">
        <f t="shared" si="37"/>
        <v>-5.3971542277708225E-3</v>
      </c>
      <c r="BM111" s="41">
        <v>42164</v>
      </c>
      <c r="BN111">
        <v>4.8</v>
      </c>
      <c r="BO111">
        <v>1.8912</v>
      </c>
      <c r="BP111" s="46">
        <f t="shared" si="38"/>
        <v>-4.1598651993049436E-3</v>
      </c>
      <c r="BQ111" s="41">
        <v>42164</v>
      </c>
      <c r="BR111">
        <v>7.4</v>
      </c>
      <c r="BS111">
        <v>3.7183999999999999</v>
      </c>
      <c r="BT111" s="18">
        <f t="shared" si="39"/>
        <v>0</v>
      </c>
      <c r="BU111" s="41">
        <v>42164</v>
      </c>
      <c r="BV111">
        <v>2.04</v>
      </c>
      <c r="BW111">
        <v>0.95630000000000004</v>
      </c>
      <c r="BX111" s="39">
        <f t="shared" si="40"/>
        <v>0</v>
      </c>
      <c r="BY111" s="41">
        <v>42465</v>
      </c>
      <c r="BZ111">
        <v>9.85</v>
      </c>
      <c r="CA111">
        <v>4.2618999999999998</v>
      </c>
      <c r="CB111" s="39">
        <f t="shared" si="24"/>
        <v>0</v>
      </c>
    </row>
    <row r="112" spans="1:80">
      <c r="A112" s="41">
        <v>42165</v>
      </c>
      <c r="B112">
        <v>12.9</v>
      </c>
      <c r="C112">
        <v>6.4973999999999998</v>
      </c>
      <c r="D112" s="34">
        <f t="shared" si="25"/>
        <v>1.574249222255222E-2</v>
      </c>
      <c r="E112" s="41">
        <v>42165</v>
      </c>
      <c r="F112">
        <v>4.63</v>
      </c>
      <c r="G112">
        <v>3.7667000000000002</v>
      </c>
      <c r="H112" s="39">
        <f t="shared" si="26"/>
        <v>2.4339171108452119E-2</v>
      </c>
      <c r="I112" s="42">
        <v>45079.62533333333</v>
      </c>
      <c r="J112" s="40">
        <v>6.6</v>
      </c>
      <c r="K112" s="40">
        <v>6.2350000000000003</v>
      </c>
      <c r="L112" s="38">
        <f t="shared" si="27"/>
        <v>-1.4852267340812042E-2</v>
      </c>
      <c r="M112" s="41">
        <v>42165</v>
      </c>
      <c r="N112">
        <v>10.96</v>
      </c>
      <c r="O112">
        <v>3.9325000000000001</v>
      </c>
      <c r="P112" s="43">
        <f t="shared" si="28"/>
        <v>5.4973152646382193E-3</v>
      </c>
      <c r="Q112" s="41">
        <v>42165</v>
      </c>
      <c r="R112">
        <v>2.84</v>
      </c>
      <c r="S112">
        <v>1.3348</v>
      </c>
      <c r="T112" s="39">
        <f t="shared" si="29"/>
        <v>1.7921146953405076E-2</v>
      </c>
      <c r="U112" s="42">
        <v>42165.62533333333</v>
      </c>
      <c r="V112" s="44">
        <v>13.9</v>
      </c>
      <c r="W112" s="44">
        <v>7.8819999999999997</v>
      </c>
      <c r="X112" s="43">
        <f t="shared" si="41"/>
        <v>0</v>
      </c>
      <c r="Y112" s="42">
        <v>42165.62533333333</v>
      </c>
      <c r="Z112" s="44">
        <v>21</v>
      </c>
      <c r="AA112" s="44">
        <v>11.71</v>
      </c>
      <c r="AB112" s="43">
        <f t="shared" si="42"/>
        <v>0</v>
      </c>
      <c r="AC112" s="42">
        <v>42165.62533333333</v>
      </c>
      <c r="AD112" s="44">
        <v>27.91</v>
      </c>
      <c r="AE112" s="44">
        <v>19.135000000000002</v>
      </c>
      <c r="AF112" s="43">
        <f t="shared" si="43"/>
        <v>2.9870828848224076E-2</v>
      </c>
      <c r="AG112" s="41">
        <v>42165</v>
      </c>
      <c r="AH112">
        <v>16.13</v>
      </c>
      <c r="AI112">
        <v>5.6791</v>
      </c>
      <c r="AJ112" s="39">
        <f t="shared" si="30"/>
        <v>-4.3129898136298186E-3</v>
      </c>
      <c r="AK112" s="45">
        <v>42283</v>
      </c>
      <c r="AL112">
        <v>25.9</v>
      </c>
      <c r="AM112">
        <v>6.3372999999999999</v>
      </c>
      <c r="AN112" s="39">
        <f t="shared" si="31"/>
        <v>1.5690611276725341E-2</v>
      </c>
      <c r="AO112" s="41">
        <v>42165</v>
      </c>
      <c r="AP112">
        <v>5.5</v>
      </c>
      <c r="AQ112">
        <v>4.1520999999999999</v>
      </c>
      <c r="AR112" s="18">
        <f t="shared" si="32"/>
        <v>-5.4373862220945639E-3</v>
      </c>
      <c r="AS112" s="41">
        <v>42165</v>
      </c>
      <c r="AT112">
        <v>5.43</v>
      </c>
      <c r="AU112">
        <v>3.7812000000000001</v>
      </c>
      <c r="AV112" s="39">
        <f t="shared" si="33"/>
        <v>1.4951013286807223E-2</v>
      </c>
      <c r="AW112" s="41">
        <v>42165</v>
      </c>
      <c r="AX112">
        <v>13.52</v>
      </c>
      <c r="AY112">
        <v>5.1985000000000001</v>
      </c>
      <c r="AZ112" s="39">
        <f t="shared" si="34"/>
        <v>-9.5076594771740068E-3</v>
      </c>
      <c r="BA112" s="41">
        <v>42165</v>
      </c>
      <c r="BB112">
        <v>7.5</v>
      </c>
      <c r="BC112">
        <v>2.8014000000000001</v>
      </c>
      <c r="BD112" s="39">
        <f t="shared" si="35"/>
        <v>0</v>
      </c>
      <c r="BE112" s="41">
        <v>42165</v>
      </c>
      <c r="BF112">
        <v>10.65</v>
      </c>
      <c r="BG112">
        <v>5.9638</v>
      </c>
      <c r="BH112" s="39">
        <f t="shared" si="36"/>
        <v>-4.6730531726692452E-3</v>
      </c>
      <c r="BI112" s="41">
        <v>42165</v>
      </c>
      <c r="BJ112">
        <v>1.87</v>
      </c>
      <c r="BK112">
        <v>1.8541000000000001</v>
      </c>
      <c r="BL112" s="39">
        <f t="shared" si="37"/>
        <v>1.6279324709493566E-2</v>
      </c>
      <c r="BM112" s="41">
        <v>42165</v>
      </c>
      <c r="BN112">
        <v>4.8</v>
      </c>
      <c r="BO112">
        <v>1.8912</v>
      </c>
      <c r="BP112" s="46">
        <f t="shared" si="38"/>
        <v>0</v>
      </c>
      <c r="BQ112" s="41">
        <v>42165</v>
      </c>
      <c r="BR112">
        <v>7.2</v>
      </c>
      <c r="BS112">
        <v>3.6179000000000001</v>
      </c>
      <c r="BT112" s="18">
        <f t="shared" si="39"/>
        <v>-2.7027753872633342E-2</v>
      </c>
      <c r="BU112" s="41">
        <v>42165</v>
      </c>
      <c r="BV112">
        <v>2.04</v>
      </c>
      <c r="BW112">
        <v>0.95630000000000004</v>
      </c>
      <c r="BX112" s="39">
        <f t="shared" si="40"/>
        <v>0</v>
      </c>
      <c r="BY112" s="41">
        <v>42466</v>
      </c>
      <c r="BZ112">
        <v>9.6</v>
      </c>
      <c r="CA112">
        <v>4.1536999999999997</v>
      </c>
      <c r="CB112" s="39">
        <f t="shared" si="24"/>
        <v>-2.538773786339428E-2</v>
      </c>
    </row>
    <row r="113" spans="1:80">
      <c r="A113" s="41">
        <v>42166</v>
      </c>
      <c r="B113">
        <v>12.93</v>
      </c>
      <c r="C113">
        <v>6.5125000000000002</v>
      </c>
      <c r="D113" s="34">
        <f t="shared" si="25"/>
        <v>2.3240065256872498E-3</v>
      </c>
      <c r="E113" s="41">
        <v>42166</v>
      </c>
      <c r="F113">
        <v>4.63</v>
      </c>
      <c r="G113">
        <v>3.7667000000000002</v>
      </c>
      <c r="H113" s="39">
        <f t="shared" si="26"/>
        <v>0</v>
      </c>
      <c r="I113" s="42">
        <v>45082.62533333333</v>
      </c>
      <c r="J113" s="40">
        <v>6.68</v>
      </c>
      <c r="K113" s="40">
        <v>6.31</v>
      </c>
      <c r="L113" s="38">
        <f t="shared" si="27"/>
        <v>1.2028869286286974E-2</v>
      </c>
      <c r="M113" s="41">
        <v>42166</v>
      </c>
      <c r="N113">
        <v>10.9</v>
      </c>
      <c r="O113">
        <v>3.911</v>
      </c>
      <c r="P113" s="43">
        <f t="shared" si="28"/>
        <v>-5.4672600127145766E-3</v>
      </c>
      <c r="Q113" s="41">
        <v>42166</v>
      </c>
      <c r="R113">
        <v>2.84</v>
      </c>
      <c r="S113">
        <v>1.3348</v>
      </c>
      <c r="T113" s="39">
        <f t="shared" si="29"/>
        <v>0</v>
      </c>
      <c r="U113" s="42">
        <v>42166.62533333333</v>
      </c>
      <c r="V113" s="44">
        <v>13.9</v>
      </c>
      <c r="W113" s="44">
        <v>7.8819999999999997</v>
      </c>
      <c r="X113" s="43">
        <f t="shared" si="41"/>
        <v>0</v>
      </c>
      <c r="Y113" s="42">
        <v>42166.62533333333</v>
      </c>
      <c r="Z113" s="44">
        <v>21</v>
      </c>
      <c r="AA113" s="44">
        <v>11.71</v>
      </c>
      <c r="AB113" s="43">
        <f t="shared" si="42"/>
        <v>0</v>
      </c>
      <c r="AC113" s="42">
        <v>42166.62533333333</v>
      </c>
      <c r="AD113" s="44">
        <v>28.74</v>
      </c>
      <c r="AE113" s="44">
        <v>19.704000000000001</v>
      </c>
      <c r="AF113" s="43">
        <f t="shared" si="43"/>
        <v>2.9736085706819911E-2</v>
      </c>
      <c r="AG113" s="41">
        <v>42166</v>
      </c>
      <c r="AH113">
        <v>16.100000000000001</v>
      </c>
      <c r="AI113">
        <v>5.6684999999999999</v>
      </c>
      <c r="AJ113" s="39">
        <f t="shared" si="30"/>
        <v>-1.8664929302178452E-3</v>
      </c>
      <c r="AK113" s="45">
        <v>42314</v>
      </c>
      <c r="AL113">
        <v>25.4</v>
      </c>
      <c r="AM113">
        <v>6.2149000000000001</v>
      </c>
      <c r="AN113" s="39">
        <f t="shared" si="31"/>
        <v>-1.9314218989159398E-2</v>
      </c>
      <c r="AO113" s="41">
        <v>42166</v>
      </c>
      <c r="AP113">
        <v>5.5</v>
      </c>
      <c r="AQ113">
        <v>4.1520999999999999</v>
      </c>
      <c r="AR113" s="18">
        <f t="shared" si="32"/>
        <v>0</v>
      </c>
      <c r="AS113" s="41">
        <v>42166</v>
      </c>
      <c r="AT113">
        <v>5.35</v>
      </c>
      <c r="AU113">
        <v>3.7254999999999998</v>
      </c>
      <c r="AV113" s="39">
        <f t="shared" si="33"/>
        <v>-1.4730773299481727E-2</v>
      </c>
      <c r="AW113" s="41">
        <v>42166</v>
      </c>
      <c r="AX113">
        <v>13.89</v>
      </c>
      <c r="AY113">
        <v>5.3407</v>
      </c>
      <c r="AZ113" s="39">
        <f t="shared" si="34"/>
        <v>2.7354044435894946E-2</v>
      </c>
      <c r="BA113" s="41">
        <v>42166</v>
      </c>
      <c r="BB113">
        <v>7.49</v>
      </c>
      <c r="BC113">
        <v>2.7976999999999999</v>
      </c>
      <c r="BD113" s="39">
        <f t="shared" si="35"/>
        <v>-1.3207681873349962E-3</v>
      </c>
      <c r="BE113" s="41">
        <v>42166</v>
      </c>
      <c r="BF113">
        <v>10.6</v>
      </c>
      <c r="BG113">
        <v>5.9358000000000004</v>
      </c>
      <c r="BH113" s="39">
        <f t="shared" si="36"/>
        <v>-4.6949931251885676E-3</v>
      </c>
      <c r="BI113" s="41">
        <v>42166</v>
      </c>
      <c r="BJ113">
        <v>1.83</v>
      </c>
      <c r="BK113">
        <v>1.8144</v>
      </c>
      <c r="BL113" s="39">
        <f t="shared" si="37"/>
        <v>-2.1412005824928571E-2</v>
      </c>
      <c r="BM113" s="41">
        <v>42166</v>
      </c>
      <c r="BN113">
        <v>4.75</v>
      </c>
      <c r="BO113">
        <v>1.8714999999999999</v>
      </c>
      <c r="BP113" s="46">
        <f t="shared" si="38"/>
        <v>-1.0416666666666694E-2</v>
      </c>
      <c r="BQ113" s="41">
        <v>42166</v>
      </c>
      <c r="BR113">
        <v>7.4</v>
      </c>
      <c r="BS113">
        <v>3.7183999999999999</v>
      </c>
      <c r="BT113" s="18">
        <f t="shared" si="39"/>
        <v>2.7778545565106776E-2</v>
      </c>
      <c r="BU113" s="41">
        <v>42166</v>
      </c>
      <c r="BV113">
        <v>2.1</v>
      </c>
      <c r="BW113">
        <v>0.98450000000000004</v>
      </c>
      <c r="BX113" s="39">
        <f t="shared" si="40"/>
        <v>2.9488654188016314E-2</v>
      </c>
      <c r="BY113" s="41">
        <v>42467</v>
      </c>
      <c r="BZ113">
        <v>9.61</v>
      </c>
      <c r="CA113">
        <v>4.1580000000000004</v>
      </c>
      <c r="CB113" s="39">
        <f t="shared" si="24"/>
        <v>1.0352216096493818E-3</v>
      </c>
    </row>
    <row r="114" spans="1:80">
      <c r="A114" s="41">
        <v>42167</v>
      </c>
      <c r="B114">
        <v>13</v>
      </c>
      <c r="C114">
        <v>6.5477999999999996</v>
      </c>
      <c r="D114" s="34">
        <f t="shared" si="25"/>
        <v>5.4203454894432923E-3</v>
      </c>
      <c r="E114" s="41">
        <v>42167</v>
      </c>
      <c r="F114">
        <v>4.63</v>
      </c>
      <c r="G114">
        <v>3.7667000000000002</v>
      </c>
      <c r="H114" s="39">
        <f t="shared" si="26"/>
        <v>0</v>
      </c>
      <c r="I114" s="42">
        <v>45083.62533333333</v>
      </c>
      <c r="J114" s="40">
        <v>6.65</v>
      </c>
      <c r="K114" s="40">
        <v>6.282</v>
      </c>
      <c r="L114" s="38">
        <f t="shared" si="27"/>
        <v>-4.4374009508715666E-3</v>
      </c>
      <c r="M114" s="41">
        <v>42167</v>
      </c>
      <c r="N114">
        <v>10.9</v>
      </c>
      <c r="O114">
        <v>3.911</v>
      </c>
      <c r="P114" s="43">
        <f t="shared" si="28"/>
        <v>0</v>
      </c>
      <c r="Q114" s="41">
        <v>42167</v>
      </c>
      <c r="R114">
        <v>2.83</v>
      </c>
      <c r="S114">
        <v>1.3301000000000001</v>
      </c>
      <c r="T114" s="39">
        <f t="shared" si="29"/>
        <v>-3.5211267605633253E-3</v>
      </c>
      <c r="U114" s="42">
        <v>42167.62533333333</v>
      </c>
      <c r="V114" s="44">
        <v>13.9</v>
      </c>
      <c r="W114" s="44">
        <v>7.8819999999999997</v>
      </c>
      <c r="X114" s="43">
        <f t="shared" si="41"/>
        <v>0</v>
      </c>
      <c r="Y114" s="42">
        <v>42167.62533333333</v>
      </c>
      <c r="Z114" s="44">
        <v>21</v>
      </c>
      <c r="AA114" s="44">
        <v>11.71</v>
      </c>
      <c r="AB114" s="43">
        <f t="shared" si="42"/>
        <v>0</v>
      </c>
      <c r="AC114" s="42">
        <v>42167.62533333333</v>
      </c>
      <c r="AD114" s="44">
        <v>28.99</v>
      </c>
      <c r="AE114" s="44">
        <v>19.876000000000001</v>
      </c>
      <c r="AF114" s="43">
        <f t="shared" si="43"/>
        <v>8.7291920422249581E-3</v>
      </c>
      <c r="AG114" s="41">
        <v>42167</v>
      </c>
      <c r="AH114">
        <v>16.399999999999999</v>
      </c>
      <c r="AI114">
        <v>5.7742000000000004</v>
      </c>
      <c r="AJ114" s="39">
        <f t="shared" si="30"/>
        <v>1.8646908353179954E-2</v>
      </c>
      <c r="AK114" s="45">
        <v>42344</v>
      </c>
      <c r="AL114">
        <v>25.7</v>
      </c>
      <c r="AM114">
        <v>6.2882999999999996</v>
      </c>
      <c r="AN114" s="39">
        <f t="shared" si="31"/>
        <v>1.181032679528222E-2</v>
      </c>
      <c r="AO114" s="41">
        <v>42167</v>
      </c>
      <c r="AP114">
        <v>5.5</v>
      </c>
      <c r="AQ114">
        <v>4.1520999999999999</v>
      </c>
      <c r="AR114" s="18">
        <f t="shared" si="32"/>
        <v>0</v>
      </c>
      <c r="AS114" s="41">
        <v>42167</v>
      </c>
      <c r="AT114">
        <v>5.4</v>
      </c>
      <c r="AU114">
        <v>3.7603</v>
      </c>
      <c r="AV114" s="39">
        <f t="shared" si="33"/>
        <v>9.3410280499262293E-3</v>
      </c>
      <c r="AW114" s="41">
        <v>42167</v>
      </c>
      <c r="AX114">
        <v>13.89</v>
      </c>
      <c r="AY114">
        <v>5.3407</v>
      </c>
      <c r="AZ114" s="39">
        <f t="shared" si="34"/>
        <v>0</v>
      </c>
      <c r="BA114" s="41">
        <v>42167</v>
      </c>
      <c r="BB114">
        <v>7.49</v>
      </c>
      <c r="BC114">
        <v>2.7976999999999999</v>
      </c>
      <c r="BD114" s="39">
        <f t="shared" si="35"/>
        <v>0</v>
      </c>
      <c r="BE114" s="41">
        <v>42167</v>
      </c>
      <c r="BF114">
        <v>10.57</v>
      </c>
      <c r="BG114">
        <v>5.9189999999999996</v>
      </c>
      <c r="BH114" s="39">
        <f t="shared" si="36"/>
        <v>-2.8302840392197873E-3</v>
      </c>
      <c r="BI114" s="41">
        <v>42167</v>
      </c>
      <c r="BJ114">
        <v>1.89</v>
      </c>
      <c r="BK114">
        <v>1.8738999999999999</v>
      </c>
      <c r="BL114" s="39">
        <f t="shared" si="37"/>
        <v>3.2793209876543147E-2</v>
      </c>
      <c r="BM114" s="41">
        <v>42167</v>
      </c>
      <c r="BN114">
        <v>4.6900000000000004</v>
      </c>
      <c r="BO114">
        <v>1.8479000000000001</v>
      </c>
      <c r="BP114" s="46">
        <f t="shared" si="38"/>
        <v>-1.261020571733895E-2</v>
      </c>
      <c r="BQ114" s="41">
        <v>42167</v>
      </c>
      <c r="BR114">
        <v>7.4</v>
      </c>
      <c r="BS114">
        <v>3.7183999999999999</v>
      </c>
      <c r="BT114" s="18">
        <f t="shared" si="39"/>
        <v>0</v>
      </c>
      <c r="BU114" s="41">
        <v>42167</v>
      </c>
      <c r="BV114">
        <v>2.14</v>
      </c>
      <c r="BW114">
        <v>1.0032000000000001</v>
      </c>
      <c r="BX114" s="39">
        <f t="shared" si="40"/>
        <v>1.8994413407821278E-2</v>
      </c>
      <c r="BY114" s="41">
        <v>42468</v>
      </c>
      <c r="BZ114">
        <v>9.61</v>
      </c>
      <c r="CA114">
        <v>4.1580000000000004</v>
      </c>
      <c r="CB114" s="39">
        <f t="shared" si="24"/>
        <v>0</v>
      </c>
    </row>
    <row r="115" spans="1:80">
      <c r="A115" s="41">
        <v>42170</v>
      </c>
      <c r="B115">
        <v>13</v>
      </c>
      <c r="C115">
        <v>6.5477999999999996</v>
      </c>
      <c r="D115" s="34">
        <f t="shared" si="25"/>
        <v>0</v>
      </c>
      <c r="E115" s="41">
        <v>42170</v>
      </c>
      <c r="F115">
        <v>4.5</v>
      </c>
      <c r="G115">
        <v>3.6608999999999998</v>
      </c>
      <c r="H115" s="39">
        <f t="shared" si="26"/>
        <v>-2.8088247006663746E-2</v>
      </c>
      <c r="I115" s="42">
        <v>45084.62533333333</v>
      </c>
      <c r="J115" s="40">
        <v>6.73</v>
      </c>
      <c r="K115" s="40">
        <v>6.3579999999999997</v>
      </c>
      <c r="L115" s="38">
        <f t="shared" si="27"/>
        <v>1.209805794333009E-2</v>
      </c>
      <c r="M115" s="41">
        <v>42170</v>
      </c>
      <c r="N115">
        <v>10.9</v>
      </c>
      <c r="O115">
        <v>3.911</v>
      </c>
      <c r="P115" s="43">
        <f t="shared" si="28"/>
        <v>0</v>
      </c>
      <c r="Q115" s="41">
        <v>42170</v>
      </c>
      <c r="R115">
        <v>2.62</v>
      </c>
      <c r="S115">
        <v>1.3248</v>
      </c>
      <c r="T115" s="39">
        <f t="shared" si="29"/>
        <v>-3.9846628073077831E-3</v>
      </c>
      <c r="U115" s="42">
        <v>42170.62533333333</v>
      </c>
      <c r="V115" s="44">
        <v>13.9</v>
      </c>
      <c r="W115" s="44">
        <v>7.8819999999999997</v>
      </c>
      <c r="X115" s="43">
        <f t="shared" si="41"/>
        <v>0</v>
      </c>
      <c r="Y115" s="42">
        <v>42170.62533333333</v>
      </c>
      <c r="Z115" s="44">
        <v>20</v>
      </c>
      <c r="AA115" s="44">
        <v>11.71</v>
      </c>
      <c r="AB115" s="43">
        <f t="shared" si="42"/>
        <v>0</v>
      </c>
      <c r="AC115" s="42">
        <v>42170.62533333333</v>
      </c>
      <c r="AD115" s="44">
        <v>29.99</v>
      </c>
      <c r="AE115" s="44">
        <v>20.561</v>
      </c>
      <c r="AF115" s="43">
        <f t="shared" si="43"/>
        <v>3.4463674783658617E-2</v>
      </c>
      <c r="AG115" s="41">
        <v>42170</v>
      </c>
      <c r="AH115">
        <v>16.440000000000001</v>
      </c>
      <c r="AI115">
        <v>5.7881999999999998</v>
      </c>
      <c r="AJ115" s="39">
        <f t="shared" si="30"/>
        <v>2.4245782965604491E-3</v>
      </c>
      <c r="AK115" s="45" t="s">
        <v>328</v>
      </c>
      <c r="AL115">
        <v>26</v>
      </c>
      <c r="AM115">
        <v>6.3616999999999999</v>
      </c>
      <c r="AN115" s="39">
        <f t="shared" si="31"/>
        <v>1.1672471097116924E-2</v>
      </c>
      <c r="AO115" s="41">
        <v>42170</v>
      </c>
      <c r="AP115">
        <v>5.5</v>
      </c>
      <c r="AQ115">
        <v>4.1520999999999999</v>
      </c>
      <c r="AR115" s="18">
        <f t="shared" si="32"/>
        <v>0</v>
      </c>
      <c r="AS115" s="41">
        <v>42170</v>
      </c>
      <c r="AT115">
        <v>5.45</v>
      </c>
      <c r="AU115">
        <v>3.7951999999999999</v>
      </c>
      <c r="AV115" s="39">
        <f t="shared" si="33"/>
        <v>9.2811743743850036E-3</v>
      </c>
      <c r="AW115" s="41">
        <v>42170</v>
      </c>
      <c r="AX115">
        <v>13.94</v>
      </c>
      <c r="AY115">
        <v>5.3598999999999997</v>
      </c>
      <c r="AZ115" s="39">
        <f t="shared" si="34"/>
        <v>3.5950343587918552E-3</v>
      </c>
      <c r="BA115" s="41">
        <v>42170</v>
      </c>
      <c r="BB115">
        <v>7.5</v>
      </c>
      <c r="BC115">
        <v>2.8014000000000001</v>
      </c>
      <c r="BD115" s="39">
        <f t="shared" si="35"/>
        <v>1.3225149229725342E-3</v>
      </c>
      <c r="BE115" s="41">
        <v>42170</v>
      </c>
      <c r="BF115">
        <v>10.6</v>
      </c>
      <c r="BG115">
        <v>5.9358000000000004</v>
      </c>
      <c r="BH115" s="39">
        <f t="shared" si="36"/>
        <v>2.8383172833250235E-3</v>
      </c>
      <c r="BI115" s="41">
        <v>42170</v>
      </c>
      <c r="BJ115">
        <v>1.89</v>
      </c>
      <c r="BK115">
        <v>1.8738999999999999</v>
      </c>
      <c r="BL115" s="39">
        <f t="shared" si="37"/>
        <v>0</v>
      </c>
      <c r="BM115" s="41">
        <v>42170</v>
      </c>
      <c r="BN115">
        <v>4.66</v>
      </c>
      <c r="BO115">
        <v>1.8361000000000001</v>
      </c>
      <c r="BP115" s="46">
        <f t="shared" si="38"/>
        <v>-6.3856269278640791E-3</v>
      </c>
      <c r="BQ115" s="41">
        <v>42170</v>
      </c>
      <c r="BR115">
        <v>7.4</v>
      </c>
      <c r="BS115">
        <v>3.7183999999999999</v>
      </c>
      <c r="BT115" s="18">
        <f t="shared" si="39"/>
        <v>0</v>
      </c>
      <c r="BU115" s="41">
        <v>42170</v>
      </c>
      <c r="BV115">
        <v>2.15</v>
      </c>
      <c r="BW115">
        <v>1.0079</v>
      </c>
      <c r="BX115" s="39">
        <f t="shared" si="40"/>
        <v>4.6850079744815845E-3</v>
      </c>
      <c r="BY115" s="41">
        <v>42471</v>
      </c>
      <c r="BZ115">
        <v>9.84</v>
      </c>
      <c r="CA115">
        <v>4.2575000000000003</v>
      </c>
      <c r="CB115" s="39">
        <f t="shared" si="24"/>
        <v>2.3929773929773909E-2</v>
      </c>
    </row>
    <row r="116" spans="1:80">
      <c r="A116" s="41">
        <v>42171</v>
      </c>
      <c r="B116">
        <v>13.5</v>
      </c>
      <c r="C116">
        <v>6.7995999999999999</v>
      </c>
      <c r="D116" s="34">
        <f t="shared" si="25"/>
        <v>3.8455664497999364E-2</v>
      </c>
      <c r="E116" s="41">
        <v>42171</v>
      </c>
      <c r="F116">
        <v>4.3899999999999997</v>
      </c>
      <c r="G116">
        <v>3.5714000000000001</v>
      </c>
      <c r="H116" s="39">
        <f t="shared" si="26"/>
        <v>-2.4447540222349611E-2</v>
      </c>
      <c r="I116" s="42">
        <v>45085.62533333333</v>
      </c>
      <c r="J116" s="40">
        <v>6.72</v>
      </c>
      <c r="K116" s="40">
        <v>6.3479999999999999</v>
      </c>
      <c r="L116" s="38">
        <f t="shared" si="27"/>
        <v>-1.5728216420257608E-3</v>
      </c>
      <c r="M116" s="41">
        <v>42171</v>
      </c>
      <c r="N116">
        <v>10.9</v>
      </c>
      <c r="O116">
        <v>3.911</v>
      </c>
      <c r="P116" s="43">
        <f t="shared" si="28"/>
        <v>0</v>
      </c>
      <c r="Q116" s="41">
        <v>42171</v>
      </c>
      <c r="R116">
        <v>2.6</v>
      </c>
      <c r="S116">
        <v>1.3147</v>
      </c>
      <c r="T116" s="39">
        <f t="shared" si="29"/>
        <v>-7.6237922705313993E-3</v>
      </c>
      <c r="U116" s="42">
        <v>42171.62533333333</v>
      </c>
      <c r="V116" s="44">
        <v>13.9</v>
      </c>
      <c r="W116" s="44">
        <v>7.8819999999999997</v>
      </c>
      <c r="X116" s="43">
        <f t="shared" si="41"/>
        <v>0</v>
      </c>
      <c r="Y116" s="42">
        <v>42171.62533333333</v>
      </c>
      <c r="Z116" s="44">
        <v>20</v>
      </c>
      <c r="AA116" s="44">
        <v>11.71</v>
      </c>
      <c r="AB116" s="43">
        <f t="shared" si="42"/>
        <v>0</v>
      </c>
      <c r="AC116" s="42">
        <v>42171.62533333333</v>
      </c>
      <c r="AD116" s="44">
        <v>29.99</v>
      </c>
      <c r="AE116" s="44">
        <v>20.561</v>
      </c>
      <c r="AF116" s="43">
        <f t="shared" si="43"/>
        <v>0</v>
      </c>
      <c r="AG116" s="41">
        <v>42171</v>
      </c>
      <c r="AH116">
        <v>16.3</v>
      </c>
      <c r="AI116">
        <v>5.7389999999999999</v>
      </c>
      <c r="AJ116" s="39">
        <f t="shared" si="30"/>
        <v>-8.5000518295843108E-3</v>
      </c>
      <c r="AK116" s="45" t="s">
        <v>329</v>
      </c>
      <c r="AL116">
        <v>26.35</v>
      </c>
      <c r="AM116">
        <v>6.4474</v>
      </c>
      <c r="AN116" s="39">
        <f t="shared" si="31"/>
        <v>1.3471241963626092E-2</v>
      </c>
      <c r="AO116" s="41">
        <v>42171</v>
      </c>
      <c r="AP116">
        <v>5.6</v>
      </c>
      <c r="AQ116">
        <v>4.2275999999999998</v>
      </c>
      <c r="AR116" s="18">
        <f t="shared" si="32"/>
        <v>1.818356975988052E-2</v>
      </c>
      <c r="AS116" s="41">
        <v>42171</v>
      </c>
      <c r="AT116">
        <v>5.4</v>
      </c>
      <c r="AU116">
        <v>3.7603</v>
      </c>
      <c r="AV116" s="39">
        <f t="shared" si="33"/>
        <v>-9.1958263069139793E-3</v>
      </c>
      <c r="AW116" s="41">
        <v>42171</v>
      </c>
      <c r="AX116">
        <v>13.32</v>
      </c>
      <c r="AY116">
        <v>5.1974</v>
      </c>
      <c r="AZ116" s="39">
        <f t="shared" si="34"/>
        <v>-3.0317729808391883E-2</v>
      </c>
      <c r="BA116" s="41">
        <v>42171</v>
      </c>
      <c r="BB116">
        <v>7.5</v>
      </c>
      <c r="BC116">
        <v>2.8014000000000001</v>
      </c>
      <c r="BD116" s="39">
        <f t="shared" si="35"/>
        <v>0</v>
      </c>
      <c r="BE116" s="41">
        <v>42171</v>
      </c>
      <c r="BF116">
        <v>10.69</v>
      </c>
      <c r="BG116">
        <v>5.9862000000000002</v>
      </c>
      <c r="BH116" s="39">
        <f t="shared" si="36"/>
        <v>8.4908521176589122E-3</v>
      </c>
      <c r="BI116" s="41">
        <v>42171</v>
      </c>
      <c r="BJ116">
        <v>1.87</v>
      </c>
      <c r="BK116">
        <v>1.8541000000000001</v>
      </c>
      <c r="BL116" s="39">
        <f t="shared" si="37"/>
        <v>-1.0566198836650739E-2</v>
      </c>
      <c r="BM116" s="41">
        <v>42171</v>
      </c>
      <c r="BN116">
        <v>4.7300000000000004</v>
      </c>
      <c r="BO116">
        <v>1.8635999999999999</v>
      </c>
      <c r="BP116" s="46">
        <f t="shared" si="38"/>
        <v>1.497739774522077E-2</v>
      </c>
      <c r="BQ116" s="41">
        <v>42171</v>
      </c>
      <c r="BR116">
        <v>7.35</v>
      </c>
      <c r="BS116">
        <v>3.8094000000000001</v>
      </c>
      <c r="BT116" s="18">
        <f t="shared" si="39"/>
        <v>2.4472891566265111E-2</v>
      </c>
      <c r="BU116" s="41">
        <v>42171</v>
      </c>
      <c r="BV116">
        <v>2.15</v>
      </c>
      <c r="BW116">
        <v>1.0079</v>
      </c>
      <c r="BX116" s="39">
        <f t="shared" si="40"/>
        <v>0</v>
      </c>
      <c r="BY116" s="41">
        <v>42472</v>
      </c>
      <c r="BZ116">
        <v>9.84</v>
      </c>
      <c r="CA116">
        <v>4.2575000000000003</v>
      </c>
      <c r="CB116" s="39">
        <f t="shared" si="24"/>
        <v>0</v>
      </c>
    </row>
    <row r="117" spans="1:80">
      <c r="A117" s="41">
        <v>42172</v>
      </c>
      <c r="B117">
        <v>13.5</v>
      </c>
      <c r="C117">
        <v>6.7995999999999999</v>
      </c>
      <c r="D117" s="34">
        <f t="shared" si="25"/>
        <v>0</v>
      </c>
      <c r="E117" s="41">
        <v>42172</v>
      </c>
      <c r="F117">
        <v>4.5</v>
      </c>
      <c r="G117">
        <v>3.6608999999999998</v>
      </c>
      <c r="H117" s="39">
        <f t="shared" si="26"/>
        <v>2.5060200481603765E-2</v>
      </c>
      <c r="I117" s="42">
        <v>45086.62533333333</v>
      </c>
      <c r="J117" s="40">
        <v>6.71</v>
      </c>
      <c r="K117" s="40">
        <v>6.3390000000000004</v>
      </c>
      <c r="L117" s="38">
        <f t="shared" si="27"/>
        <v>-1.4177693761813883E-3</v>
      </c>
      <c r="M117" s="41">
        <v>42172</v>
      </c>
      <c r="N117">
        <v>10.99</v>
      </c>
      <c r="O117">
        <v>3.9432</v>
      </c>
      <c r="P117" s="43">
        <f t="shared" si="28"/>
        <v>8.2331884428534924E-3</v>
      </c>
      <c r="Q117" s="41">
        <v>42172</v>
      </c>
      <c r="R117">
        <v>2.6</v>
      </c>
      <c r="S117">
        <v>1.3147</v>
      </c>
      <c r="T117" s="39">
        <f t="shared" si="29"/>
        <v>0</v>
      </c>
      <c r="U117" s="42">
        <v>42172.62533333333</v>
      </c>
      <c r="V117" s="44">
        <v>13.9</v>
      </c>
      <c r="W117" s="44">
        <v>7.8819999999999997</v>
      </c>
      <c r="X117" s="43">
        <f t="shared" si="41"/>
        <v>0</v>
      </c>
      <c r="Y117" s="42">
        <v>42172.62533333333</v>
      </c>
      <c r="Z117" s="44">
        <v>19.899999999999999</v>
      </c>
      <c r="AA117" s="44">
        <v>11.651</v>
      </c>
      <c r="AB117" s="43">
        <f t="shared" si="42"/>
        <v>-5.0384286934245133E-3</v>
      </c>
      <c r="AC117" s="42">
        <v>42172.62533333333</v>
      </c>
      <c r="AD117" s="44">
        <v>30.39</v>
      </c>
      <c r="AE117" s="44">
        <v>20.835999999999999</v>
      </c>
      <c r="AF117" s="43">
        <f t="shared" si="43"/>
        <v>1.3374835854287174E-2</v>
      </c>
      <c r="AG117" s="41">
        <v>42172</v>
      </c>
      <c r="AH117">
        <v>16.399999999999999</v>
      </c>
      <c r="AI117">
        <v>5.7742000000000004</v>
      </c>
      <c r="AJ117" s="39">
        <f t="shared" si="30"/>
        <v>6.1334727304409422E-3</v>
      </c>
      <c r="AK117" s="45" t="s">
        <v>330</v>
      </c>
      <c r="AL117">
        <v>26.2</v>
      </c>
      <c r="AM117">
        <v>6.4107000000000003</v>
      </c>
      <c r="AN117" s="39">
        <f t="shared" si="31"/>
        <v>-5.6922170177125244E-3</v>
      </c>
      <c r="AO117" s="41">
        <v>42172</v>
      </c>
      <c r="AP117">
        <v>5.6</v>
      </c>
      <c r="AQ117">
        <v>4.2275999999999998</v>
      </c>
      <c r="AR117" s="18">
        <f t="shared" si="32"/>
        <v>0</v>
      </c>
      <c r="AS117" s="41">
        <v>42172</v>
      </c>
      <c r="AT117">
        <v>5.45</v>
      </c>
      <c r="AU117">
        <v>3.7951999999999999</v>
      </c>
      <c r="AV117" s="39">
        <f t="shared" si="33"/>
        <v>9.2811743743850036E-3</v>
      </c>
      <c r="AW117" s="41">
        <v>42172</v>
      </c>
      <c r="AX117">
        <v>13.5</v>
      </c>
      <c r="AY117">
        <v>5.2676999999999996</v>
      </c>
      <c r="AZ117" s="39">
        <f t="shared" si="34"/>
        <v>1.3525993766113745E-2</v>
      </c>
      <c r="BA117" s="41">
        <v>42172</v>
      </c>
      <c r="BB117">
        <v>7.5</v>
      </c>
      <c r="BC117">
        <v>2.8014000000000001</v>
      </c>
      <c r="BD117" s="39">
        <f t="shared" si="35"/>
        <v>0</v>
      </c>
      <c r="BE117" s="41">
        <v>42172</v>
      </c>
      <c r="BF117">
        <v>10.69</v>
      </c>
      <c r="BG117">
        <v>5.9862000000000002</v>
      </c>
      <c r="BH117" s="39">
        <f t="shared" si="36"/>
        <v>0</v>
      </c>
      <c r="BI117" s="41">
        <v>42172</v>
      </c>
      <c r="BJ117">
        <v>1.84</v>
      </c>
      <c r="BK117">
        <v>1.8244</v>
      </c>
      <c r="BL117" s="39">
        <f t="shared" si="37"/>
        <v>-1.6018553476080069E-2</v>
      </c>
      <c r="BM117" s="41">
        <v>42172</v>
      </c>
      <c r="BN117">
        <v>4.75</v>
      </c>
      <c r="BO117">
        <v>1.8714999999999999</v>
      </c>
      <c r="BP117" s="46">
        <f t="shared" si="38"/>
        <v>4.2391071045288784E-3</v>
      </c>
      <c r="BQ117" s="41">
        <v>42172</v>
      </c>
      <c r="BR117">
        <v>7.39</v>
      </c>
      <c r="BS117">
        <v>3.8302</v>
      </c>
      <c r="BT117" s="18">
        <f t="shared" si="39"/>
        <v>5.4601774557672938E-3</v>
      </c>
      <c r="BU117" s="41">
        <v>42172</v>
      </c>
      <c r="BV117">
        <v>2.21</v>
      </c>
      <c r="BW117">
        <v>1.036</v>
      </c>
      <c r="BX117" s="39">
        <f t="shared" si="40"/>
        <v>2.7879749975195964E-2</v>
      </c>
      <c r="BY117" s="41">
        <v>42473</v>
      </c>
      <c r="BZ117">
        <v>9.84</v>
      </c>
      <c r="CA117">
        <v>4.2575000000000003</v>
      </c>
      <c r="CB117" s="39">
        <f t="shared" si="24"/>
        <v>0</v>
      </c>
    </row>
    <row r="118" spans="1:80">
      <c r="A118" s="41">
        <v>42173</v>
      </c>
      <c r="B118">
        <v>13.5</v>
      </c>
      <c r="C118">
        <v>6.7995999999999999</v>
      </c>
      <c r="D118" s="34">
        <f t="shared" si="25"/>
        <v>0</v>
      </c>
      <c r="E118" s="41">
        <v>42173</v>
      </c>
      <c r="F118">
        <v>4.5</v>
      </c>
      <c r="G118">
        <v>3.6608999999999998</v>
      </c>
      <c r="H118" s="39">
        <f t="shared" si="26"/>
        <v>0</v>
      </c>
      <c r="I118" s="42">
        <v>45089.62533333333</v>
      </c>
      <c r="J118" s="40">
        <v>6.71</v>
      </c>
      <c r="K118" s="40">
        <v>6.3390000000000004</v>
      </c>
      <c r="L118" s="38">
        <f t="shared" si="27"/>
        <v>0</v>
      </c>
      <c r="M118" s="41">
        <v>42173</v>
      </c>
      <c r="N118">
        <v>10.99</v>
      </c>
      <c r="O118">
        <v>3.9432</v>
      </c>
      <c r="P118" s="43">
        <f t="shared" si="28"/>
        <v>0</v>
      </c>
      <c r="Q118" s="41">
        <v>42173</v>
      </c>
      <c r="R118">
        <v>2.6</v>
      </c>
      <c r="S118">
        <v>1.3147</v>
      </c>
      <c r="T118" s="39">
        <f t="shared" si="29"/>
        <v>0</v>
      </c>
      <c r="U118" s="42">
        <v>42173.62533333333</v>
      </c>
      <c r="V118" s="44">
        <v>14.01</v>
      </c>
      <c r="W118" s="44">
        <v>7.944</v>
      </c>
      <c r="X118" s="43">
        <f t="shared" si="41"/>
        <v>7.8660238518142959E-3</v>
      </c>
      <c r="Y118" s="42">
        <v>42173.62533333333</v>
      </c>
      <c r="Z118" s="44">
        <v>19.8</v>
      </c>
      <c r="AA118" s="44">
        <v>11.593</v>
      </c>
      <c r="AB118" s="43">
        <f t="shared" si="42"/>
        <v>-4.9781134666552086E-3</v>
      </c>
      <c r="AC118" s="42">
        <v>42173.62533333333</v>
      </c>
      <c r="AD118" s="44">
        <v>30.39</v>
      </c>
      <c r="AE118" s="44">
        <v>20.835999999999999</v>
      </c>
      <c r="AF118" s="43">
        <f t="shared" si="43"/>
        <v>0</v>
      </c>
      <c r="AG118" s="41">
        <v>42173</v>
      </c>
      <c r="AH118">
        <v>16.55</v>
      </c>
      <c r="AI118">
        <v>5.827</v>
      </c>
      <c r="AJ118" s="39">
        <f t="shared" si="30"/>
        <v>9.1441238613140362E-3</v>
      </c>
      <c r="AK118" s="45" t="s">
        <v>331</v>
      </c>
      <c r="AL118">
        <v>26.98</v>
      </c>
      <c r="AM118">
        <v>6.6014999999999997</v>
      </c>
      <c r="AN118" s="39">
        <f t="shared" si="31"/>
        <v>2.9762740418362958E-2</v>
      </c>
      <c r="AO118" s="41">
        <v>42173</v>
      </c>
      <c r="AP118">
        <v>5.64</v>
      </c>
      <c r="AQ118">
        <v>4.2577999999999996</v>
      </c>
      <c r="AR118" s="18">
        <f t="shared" si="32"/>
        <v>7.1435329737912249E-3</v>
      </c>
      <c r="AS118" s="41">
        <v>42173</v>
      </c>
      <c r="AT118">
        <v>5.45</v>
      </c>
      <c r="AU118">
        <v>3.7951999999999999</v>
      </c>
      <c r="AV118" s="39">
        <f t="shared" si="33"/>
        <v>0</v>
      </c>
      <c r="AW118" s="41">
        <v>42173</v>
      </c>
      <c r="AX118">
        <v>13.45</v>
      </c>
      <c r="AY118">
        <v>5.2481999999999998</v>
      </c>
      <c r="AZ118" s="39">
        <f t="shared" si="34"/>
        <v>-3.7018053419898347E-3</v>
      </c>
      <c r="BA118" s="41">
        <v>42173</v>
      </c>
      <c r="BB118">
        <v>7.4</v>
      </c>
      <c r="BC118">
        <v>2.7641</v>
      </c>
      <c r="BD118" s="39">
        <f t="shared" si="35"/>
        <v>-1.3314771185835692E-2</v>
      </c>
      <c r="BE118" s="41">
        <v>42173</v>
      </c>
      <c r="BF118">
        <v>10.9</v>
      </c>
      <c r="BG118">
        <v>6.1037999999999997</v>
      </c>
      <c r="BH118" s="39">
        <f t="shared" si="36"/>
        <v>1.9645183923022867E-2</v>
      </c>
      <c r="BI118" s="41">
        <v>42173</v>
      </c>
      <c r="BJ118">
        <v>1.84</v>
      </c>
      <c r="BK118">
        <v>1.8244</v>
      </c>
      <c r="BL118" s="39">
        <f t="shared" si="37"/>
        <v>0</v>
      </c>
      <c r="BM118" s="41">
        <v>42173</v>
      </c>
      <c r="BN118">
        <v>4.75</v>
      </c>
      <c r="BO118">
        <v>1.8714999999999999</v>
      </c>
      <c r="BP118" s="46">
        <f t="shared" si="38"/>
        <v>0</v>
      </c>
      <c r="BQ118" s="41">
        <v>42173</v>
      </c>
      <c r="BR118">
        <v>7.39</v>
      </c>
      <c r="BS118">
        <v>3.8302</v>
      </c>
      <c r="BT118" s="18">
        <f t="shared" si="39"/>
        <v>0</v>
      </c>
      <c r="BU118" s="41">
        <v>42173</v>
      </c>
      <c r="BV118">
        <v>2.27</v>
      </c>
      <c r="BW118">
        <v>1.0642</v>
      </c>
      <c r="BX118" s="39">
        <f t="shared" si="40"/>
        <v>2.7220077220077223E-2</v>
      </c>
      <c r="BY118" s="41">
        <v>42474</v>
      </c>
      <c r="BZ118">
        <v>9.83</v>
      </c>
      <c r="CA118">
        <v>4.2531999999999996</v>
      </c>
      <c r="CB118" s="39">
        <f t="shared" si="24"/>
        <v>-1.0099823840283349E-3</v>
      </c>
    </row>
    <row r="119" spans="1:80">
      <c r="A119" s="41">
        <v>42174</v>
      </c>
      <c r="B119">
        <v>13.3</v>
      </c>
      <c r="C119">
        <v>6.6989000000000001</v>
      </c>
      <c r="D119" s="34">
        <f t="shared" si="25"/>
        <v>-1.4809694687922788E-2</v>
      </c>
      <c r="E119" s="41">
        <v>42174</v>
      </c>
      <c r="F119">
        <v>4.5</v>
      </c>
      <c r="G119">
        <v>3.6608999999999998</v>
      </c>
      <c r="H119" s="39">
        <f t="shared" si="26"/>
        <v>0</v>
      </c>
      <c r="I119" s="42">
        <v>45090.62533333333</v>
      </c>
      <c r="J119" s="40">
        <v>6.69</v>
      </c>
      <c r="K119" s="40">
        <v>6.32</v>
      </c>
      <c r="L119" s="38">
        <f t="shared" si="27"/>
        <v>-2.9973181889888195E-3</v>
      </c>
      <c r="M119" s="41">
        <v>42174</v>
      </c>
      <c r="N119">
        <v>10.99</v>
      </c>
      <c r="O119">
        <v>3.9432</v>
      </c>
      <c r="P119" s="43">
        <f t="shared" si="28"/>
        <v>0</v>
      </c>
      <c r="Q119" s="41">
        <v>42174</v>
      </c>
      <c r="R119">
        <v>2.6</v>
      </c>
      <c r="S119">
        <v>1.3147</v>
      </c>
      <c r="T119" s="39">
        <f t="shared" si="29"/>
        <v>0</v>
      </c>
      <c r="U119" s="42">
        <v>42174.62533333333</v>
      </c>
      <c r="V119" s="44">
        <v>14.31</v>
      </c>
      <c r="W119" s="44">
        <v>8.1140000000000008</v>
      </c>
      <c r="X119" s="43">
        <f t="shared" si="41"/>
        <v>2.1399798590131018E-2</v>
      </c>
      <c r="Y119" s="42">
        <v>42174.62533333333</v>
      </c>
      <c r="Z119" s="44">
        <v>19.899999999999999</v>
      </c>
      <c r="AA119" s="44">
        <v>11.651</v>
      </c>
      <c r="AB119" s="43">
        <f t="shared" si="42"/>
        <v>5.0030190632277954E-3</v>
      </c>
      <c r="AC119" s="42">
        <v>42174.62533333333</v>
      </c>
      <c r="AD119" s="44">
        <v>30.39</v>
      </c>
      <c r="AE119" s="44">
        <v>20.835999999999999</v>
      </c>
      <c r="AF119" s="43">
        <f t="shared" si="43"/>
        <v>0</v>
      </c>
      <c r="AG119" s="41">
        <v>42174</v>
      </c>
      <c r="AH119">
        <v>16.5</v>
      </c>
      <c r="AI119">
        <v>5.8094000000000001</v>
      </c>
      <c r="AJ119" s="39">
        <f t="shared" si="30"/>
        <v>-3.020422172644558E-3</v>
      </c>
      <c r="AK119" s="45" t="s">
        <v>332</v>
      </c>
      <c r="AL119">
        <v>27.3</v>
      </c>
      <c r="AM119">
        <v>6.6798000000000002</v>
      </c>
      <c r="AN119" s="39">
        <f t="shared" si="31"/>
        <v>1.1860940695296597E-2</v>
      </c>
      <c r="AO119" s="41">
        <v>42174</v>
      </c>
      <c r="AP119">
        <v>5.53</v>
      </c>
      <c r="AQ119">
        <v>4.1748000000000003</v>
      </c>
      <c r="AR119" s="18">
        <f t="shared" si="32"/>
        <v>-1.9493635210672013E-2</v>
      </c>
      <c r="AS119" s="41">
        <v>42174</v>
      </c>
      <c r="AT119">
        <v>5.5</v>
      </c>
      <c r="AU119">
        <v>3.83</v>
      </c>
      <c r="AV119" s="39">
        <f t="shared" si="33"/>
        <v>9.1694772344013929E-3</v>
      </c>
      <c r="AW119" s="41">
        <v>42174</v>
      </c>
      <c r="AX119">
        <v>13.45</v>
      </c>
      <c r="AY119">
        <v>5.2481999999999998</v>
      </c>
      <c r="AZ119" s="39">
        <f t="shared" si="34"/>
        <v>0</v>
      </c>
      <c r="BA119" s="41">
        <v>42174</v>
      </c>
      <c r="BB119">
        <v>7.35</v>
      </c>
      <c r="BC119">
        <v>2.7454000000000001</v>
      </c>
      <c r="BD119" s="39">
        <f t="shared" si="35"/>
        <v>-6.7653123982489563E-3</v>
      </c>
      <c r="BE119" s="41">
        <v>42174</v>
      </c>
      <c r="BF119">
        <v>11.2</v>
      </c>
      <c r="BG119">
        <v>6.2717999999999998</v>
      </c>
      <c r="BH119" s="39">
        <f t="shared" si="36"/>
        <v>2.7523837609358132E-2</v>
      </c>
      <c r="BI119" s="41">
        <v>42174</v>
      </c>
      <c r="BJ119">
        <v>1.85</v>
      </c>
      <c r="BK119">
        <v>1.8343</v>
      </c>
      <c r="BL119" s="39">
        <f t="shared" si="37"/>
        <v>5.426441569831188E-3</v>
      </c>
      <c r="BM119" s="41">
        <v>42174</v>
      </c>
      <c r="BN119">
        <v>4.71</v>
      </c>
      <c r="BO119">
        <v>1.8557999999999999</v>
      </c>
      <c r="BP119" s="46">
        <f t="shared" si="38"/>
        <v>-8.3889927865348907E-3</v>
      </c>
      <c r="BQ119" s="41">
        <v>42174</v>
      </c>
      <c r="BR119">
        <v>7.35</v>
      </c>
      <c r="BS119">
        <v>3.8094000000000001</v>
      </c>
      <c r="BT119" s="18">
        <f t="shared" si="39"/>
        <v>-5.4305258211059292E-3</v>
      </c>
      <c r="BU119" s="41">
        <v>42174</v>
      </c>
      <c r="BV119">
        <v>2.27</v>
      </c>
      <c r="BW119">
        <v>1.0642</v>
      </c>
      <c r="BX119" s="39">
        <f t="shared" si="40"/>
        <v>0</v>
      </c>
      <c r="BY119" s="41">
        <v>42475</v>
      </c>
      <c r="BZ119">
        <v>9.6</v>
      </c>
      <c r="CA119">
        <v>4.1536999999999997</v>
      </c>
      <c r="CB119" s="39">
        <f t="shared" si="24"/>
        <v>-2.339415028684283E-2</v>
      </c>
    </row>
    <row r="120" spans="1:80">
      <c r="A120" s="41">
        <v>42177</v>
      </c>
      <c r="B120">
        <v>13.35</v>
      </c>
      <c r="C120">
        <v>6.7241</v>
      </c>
      <c r="D120" s="34">
        <f t="shared" si="25"/>
        <v>3.761811640717116E-3</v>
      </c>
      <c r="E120" s="41">
        <v>42177</v>
      </c>
      <c r="F120">
        <v>4.5</v>
      </c>
      <c r="G120">
        <v>3.6608999999999998</v>
      </c>
      <c r="H120" s="39">
        <f t="shared" si="26"/>
        <v>0</v>
      </c>
      <c r="I120" s="42">
        <v>45091.62533333333</v>
      </c>
      <c r="J120" s="40">
        <v>6.71</v>
      </c>
      <c r="K120" s="40">
        <v>6.3390000000000004</v>
      </c>
      <c r="L120" s="38">
        <f t="shared" si="27"/>
        <v>3.0063291139240706E-3</v>
      </c>
      <c r="M120" s="41">
        <v>42177</v>
      </c>
      <c r="N120">
        <v>10.99</v>
      </c>
      <c r="O120">
        <v>3.9432</v>
      </c>
      <c r="P120" s="43">
        <f t="shared" si="28"/>
        <v>0</v>
      </c>
      <c r="Q120" s="41">
        <v>42177</v>
      </c>
      <c r="R120">
        <v>2.61</v>
      </c>
      <c r="S120">
        <v>1.3197000000000001</v>
      </c>
      <c r="T120" s="39">
        <f t="shared" si="29"/>
        <v>3.803149007378197E-3</v>
      </c>
      <c r="U120" s="42">
        <v>42177.62533333333</v>
      </c>
      <c r="V120" s="44">
        <v>14.31</v>
      </c>
      <c r="W120" s="44">
        <v>8.1140000000000008</v>
      </c>
      <c r="X120" s="43">
        <f t="shared" si="41"/>
        <v>0</v>
      </c>
      <c r="Y120" s="42">
        <v>42177.62533333333</v>
      </c>
      <c r="Z120" s="44">
        <v>19.899999999999999</v>
      </c>
      <c r="AA120" s="44">
        <v>11.651</v>
      </c>
      <c r="AB120" s="43">
        <f t="shared" si="42"/>
        <v>0</v>
      </c>
      <c r="AC120" s="42">
        <v>42177.62533333333</v>
      </c>
      <c r="AD120" s="44">
        <v>30.3</v>
      </c>
      <c r="AE120" s="44">
        <v>20.774000000000001</v>
      </c>
      <c r="AF120" s="43">
        <f t="shared" si="43"/>
        <v>-2.9756191207524294E-3</v>
      </c>
      <c r="AG120" s="41">
        <v>42177</v>
      </c>
      <c r="AH120">
        <v>16.489999999999998</v>
      </c>
      <c r="AI120">
        <v>5.8059000000000003</v>
      </c>
      <c r="AJ120" s="39">
        <f t="shared" si="30"/>
        <v>-6.024718559575578E-4</v>
      </c>
      <c r="AK120" s="45" t="s">
        <v>333</v>
      </c>
      <c r="AL120">
        <v>27</v>
      </c>
      <c r="AM120">
        <v>6.6063999999999998</v>
      </c>
      <c r="AN120" s="39">
        <f t="shared" si="31"/>
        <v>-1.0988352944698996E-2</v>
      </c>
      <c r="AO120" s="41">
        <v>42177</v>
      </c>
      <c r="AP120">
        <v>5.65</v>
      </c>
      <c r="AQ120">
        <v>4.2653999999999996</v>
      </c>
      <c r="AR120" s="18">
        <f t="shared" si="32"/>
        <v>2.1701638401839453E-2</v>
      </c>
      <c r="AS120" s="41">
        <v>42177</v>
      </c>
      <c r="AT120">
        <v>5.5</v>
      </c>
      <c r="AU120">
        <v>3.83</v>
      </c>
      <c r="AV120" s="39">
        <f t="shared" si="33"/>
        <v>0</v>
      </c>
      <c r="AW120" s="41">
        <v>42177</v>
      </c>
      <c r="AX120">
        <v>13.45</v>
      </c>
      <c r="AY120">
        <v>5.2481999999999998</v>
      </c>
      <c r="AZ120" s="39">
        <f t="shared" si="34"/>
        <v>0</v>
      </c>
      <c r="BA120" s="41">
        <v>42177</v>
      </c>
      <c r="BB120">
        <v>7.3</v>
      </c>
      <c r="BC120">
        <v>2.7267000000000001</v>
      </c>
      <c r="BD120" s="39">
        <f t="shared" si="35"/>
        <v>-6.8113936038464119E-3</v>
      </c>
      <c r="BE120" s="41">
        <v>42177</v>
      </c>
      <c r="BF120">
        <v>11.19</v>
      </c>
      <c r="BG120">
        <v>6.2662000000000004</v>
      </c>
      <c r="BH120" s="39">
        <f t="shared" si="36"/>
        <v>-8.9288561497486904E-4</v>
      </c>
      <c r="BI120" s="41">
        <v>42177</v>
      </c>
      <c r="BJ120">
        <v>1.91</v>
      </c>
      <c r="BK120">
        <v>1.8937999999999999</v>
      </c>
      <c r="BL120" s="39">
        <f t="shared" si="37"/>
        <v>3.2437442075996227E-2</v>
      </c>
      <c r="BM120" s="41">
        <v>42177</v>
      </c>
      <c r="BN120">
        <v>4.78</v>
      </c>
      <c r="BO120">
        <v>1.8833</v>
      </c>
      <c r="BP120" s="46">
        <f t="shared" si="38"/>
        <v>1.4818407155943573E-2</v>
      </c>
      <c r="BQ120" s="41">
        <v>42177</v>
      </c>
      <c r="BR120">
        <v>7.35</v>
      </c>
      <c r="BS120">
        <v>3.8094000000000001</v>
      </c>
      <c r="BT120" s="18">
        <f t="shared" si="39"/>
        <v>0</v>
      </c>
      <c r="BU120" s="41">
        <v>42177</v>
      </c>
      <c r="BV120">
        <v>2.27</v>
      </c>
      <c r="BW120">
        <v>1.0642</v>
      </c>
      <c r="BX120" s="39">
        <f t="shared" si="40"/>
        <v>0</v>
      </c>
      <c r="BY120" s="41">
        <v>42478</v>
      </c>
      <c r="BZ120">
        <v>9.56</v>
      </c>
      <c r="CA120">
        <v>4.1364000000000001</v>
      </c>
      <c r="CB120" s="39">
        <f t="shared" si="24"/>
        <v>-4.164961359751463E-3</v>
      </c>
    </row>
    <row r="121" spans="1:80">
      <c r="A121" s="41">
        <v>42178</v>
      </c>
      <c r="B121">
        <v>13.36</v>
      </c>
      <c r="C121">
        <v>6.7290999999999999</v>
      </c>
      <c r="D121" s="34">
        <f t="shared" si="25"/>
        <v>7.4359393822219977E-4</v>
      </c>
      <c r="E121" s="41">
        <v>42178</v>
      </c>
      <c r="F121">
        <v>4.4800000000000004</v>
      </c>
      <c r="G121">
        <v>3.6446999999999998</v>
      </c>
      <c r="H121" s="39">
        <f t="shared" si="26"/>
        <v>-4.4251413586822892E-3</v>
      </c>
      <c r="I121" s="42">
        <v>45092.62533333333</v>
      </c>
      <c r="J121" s="40">
        <v>6.72</v>
      </c>
      <c r="K121" s="40">
        <v>6.3479999999999999</v>
      </c>
      <c r="L121" s="38">
        <f t="shared" si="27"/>
        <v>1.4197823000472397E-3</v>
      </c>
      <c r="M121" s="41">
        <v>42178</v>
      </c>
      <c r="N121">
        <v>10.99</v>
      </c>
      <c r="O121">
        <v>3.9432</v>
      </c>
      <c r="P121" s="43">
        <f t="shared" si="28"/>
        <v>0</v>
      </c>
      <c r="Q121" s="41">
        <v>42178</v>
      </c>
      <c r="R121">
        <v>2.68</v>
      </c>
      <c r="S121">
        <v>1.3551</v>
      </c>
      <c r="T121" s="39">
        <f t="shared" si="29"/>
        <v>2.6824278245055597E-2</v>
      </c>
      <c r="U121" s="42">
        <v>42178.62533333333</v>
      </c>
      <c r="V121" s="44">
        <v>14.31</v>
      </c>
      <c r="W121" s="44">
        <v>8.1140000000000008</v>
      </c>
      <c r="X121" s="43">
        <f t="shared" si="41"/>
        <v>0</v>
      </c>
      <c r="Y121" s="42">
        <v>42178.62533333333</v>
      </c>
      <c r="Z121" s="44">
        <v>19.920000000000002</v>
      </c>
      <c r="AA121" s="44">
        <v>11.663</v>
      </c>
      <c r="AB121" s="43">
        <f t="shared" si="42"/>
        <v>1.029954510342499E-3</v>
      </c>
      <c r="AC121" s="42">
        <v>42178.62533333333</v>
      </c>
      <c r="AD121" s="44">
        <v>30.3</v>
      </c>
      <c r="AE121" s="44">
        <v>20.774000000000001</v>
      </c>
      <c r="AF121" s="43">
        <f t="shared" si="43"/>
        <v>0</v>
      </c>
      <c r="AG121" s="41">
        <v>42178</v>
      </c>
      <c r="AH121">
        <v>16.45</v>
      </c>
      <c r="AI121">
        <v>5.7918000000000003</v>
      </c>
      <c r="AJ121" s="39">
        <f t="shared" si="30"/>
        <v>-2.4285640469177906E-3</v>
      </c>
      <c r="AK121" s="45" t="s">
        <v>334</v>
      </c>
      <c r="AL121">
        <v>27</v>
      </c>
      <c r="AM121">
        <v>6.6063999999999998</v>
      </c>
      <c r="AN121" s="39">
        <f t="shared" si="31"/>
        <v>0</v>
      </c>
      <c r="AO121" s="41">
        <v>42178</v>
      </c>
      <c r="AP121">
        <v>5.69</v>
      </c>
      <c r="AQ121">
        <v>4.2956000000000003</v>
      </c>
      <c r="AR121" s="18">
        <f t="shared" si="32"/>
        <v>7.080226942373675E-3</v>
      </c>
      <c r="AS121" s="41">
        <v>42178</v>
      </c>
      <c r="AT121">
        <v>5.45</v>
      </c>
      <c r="AU121">
        <v>3.7951999999999999</v>
      </c>
      <c r="AV121" s="39">
        <f t="shared" si="33"/>
        <v>-9.0861618798956049E-3</v>
      </c>
      <c r="AW121" s="41">
        <v>42178</v>
      </c>
      <c r="AX121">
        <v>11.2</v>
      </c>
      <c r="AY121">
        <v>4.3701999999999996</v>
      </c>
      <c r="AZ121" s="39">
        <f t="shared" si="34"/>
        <v>-0.16729545367935675</v>
      </c>
      <c r="BA121" s="41">
        <v>42178</v>
      </c>
      <c r="BB121">
        <v>7.3</v>
      </c>
      <c r="BC121">
        <v>2.7267000000000001</v>
      </c>
      <c r="BD121" s="39">
        <f t="shared" si="35"/>
        <v>0</v>
      </c>
      <c r="BE121" s="41">
        <v>42178</v>
      </c>
      <c r="BF121">
        <v>11.2</v>
      </c>
      <c r="BG121">
        <v>6.2717999999999998</v>
      </c>
      <c r="BH121" s="39">
        <f t="shared" si="36"/>
        <v>8.9368357218080864E-4</v>
      </c>
      <c r="BI121" s="41">
        <v>42178</v>
      </c>
      <c r="BJ121">
        <v>1.88</v>
      </c>
      <c r="BK121">
        <v>1.8640000000000001</v>
      </c>
      <c r="BL121" s="39">
        <f t="shared" si="37"/>
        <v>-1.5735558137078796E-2</v>
      </c>
      <c r="BM121" s="41">
        <v>42178</v>
      </c>
      <c r="BN121">
        <v>4.79</v>
      </c>
      <c r="BO121">
        <v>1.8873</v>
      </c>
      <c r="BP121" s="46">
        <f t="shared" si="38"/>
        <v>2.1239313970158784E-3</v>
      </c>
      <c r="BQ121" s="41">
        <v>42178</v>
      </c>
      <c r="BR121">
        <v>7.3</v>
      </c>
      <c r="BS121">
        <v>3.7835000000000001</v>
      </c>
      <c r="BT121" s="18">
        <f t="shared" si="39"/>
        <v>-6.7989709665564222E-3</v>
      </c>
      <c r="BU121" s="41">
        <v>42178</v>
      </c>
      <c r="BV121">
        <v>2.27</v>
      </c>
      <c r="BW121">
        <v>1.0642</v>
      </c>
      <c r="BX121" s="39">
        <f t="shared" si="40"/>
        <v>0</v>
      </c>
      <c r="BY121" s="41">
        <v>42479</v>
      </c>
      <c r="BZ121">
        <v>9.56</v>
      </c>
      <c r="CA121">
        <v>4.1364000000000001</v>
      </c>
      <c r="CB121" s="39">
        <f t="shared" si="24"/>
        <v>0</v>
      </c>
    </row>
    <row r="122" spans="1:80">
      <c r="A122" s="41">
        <v>42179</v>
      </c>
      <c r="B122">
        <v>13.39</v>
      </c>
      <c r="C122">
        <v>6.7442000000000002</v>
      </c>
      <c r="D122" s="34">
        <f t="shared" si="25"/>
        <v>2.243985079728394E-3</v>
      </c>
      <c r="E122" s="41">
        <v>42179</v>
      </c>
      <c r="F122">
        <v>4.4800000000000004</v>
      </c>
      <c r="G122">
        <v>3.6446999999999998</v>
      </c>
      <c r="H122" s="39">
        <f t="shared" si="26"/>
        <v>0</v>
      </c>
      <c r="I122" s="42">
        <v>45093.62533333333</v>
      </c>
      <c r="J122" s="40">
        <v>6.72</v>
      </c>
      <c r="K122" s="40">
        <v>6.3479999999999999</v>
      </c>
      <c r="L122" s="38">
        <f t="shared" si="27"/>
        <v>0</v>
      </c>
      <c r="M122" s="41">
        <v>42179</v>
      </c>
      <c r="N122">
        <v>10.99</v>
      </c>
      <c r="O122">
        <v>3.9432</v>
      </c>
      <c r="P122" s="43">
        <f t="shared" si="28"/>
        <v>0</v>
      </c>
      <c r="Q122" s="41">
        <v>42179</v>
      </c>
      <c r="R122">
        <v>2.69</v>
      </c>
      <c r="S122">
        <v>1.3602000000000001</v>
      </c>
      <c r="T122" s="39">
        <f t="shared" si="29"/>
        <v>3.763559884879422E-3</v>
      </c>
      <c r="U122" s="42">
        <v>42179.62533333333</v>
      </c>
      <c r="V122" s="44">
        <v>14.31</v>
      </c>
      <c r="W122" s="44">
        <v>8.1140000000000008</v>
      </c>
      <c r="X122" s="43">
        <f t="shared" si="41"/>
        <v>0</v>
      </c>
      <c r="Y122" s="42">
        <v>42179.62533333333</v>
      </c>
      <c r="Z122" s="44">
        <v>19.93</v>
      </c>
      <c r="AA122" s="44">
        <v>11.669</v>
      </c>
      <c r="AB122" s="43">
        <f t="shared" si="42"/>
        <v>5.1444739775359917E-4</v>
      </c>
      <c r="AC122" s="42">
        <v>42179.62533333333</v>
      </c>
      <c r="AD122" s="44">
        <v>30.3</v>
      </c>
      <c r="AE122" s="44">
        <v>20.774000000000001</v>
      </c>
      <c r="AF122" s="43">
        <f t="shared" si="43"/>
        <v>0</v>
      </c>
      <c r="AG122" s="41">
        <v>42179</v>
      </c>
      <c r="AH122">
        <v>16.45</v>
      </c>
      <c r="AI122">
        <v>5.7918000000000003</v>
      </c>
      <c r="AJ122" s="39">
        <f t="shared" si="30"/>
        <v>0</v>
      </c>
      <c r="AK122" s="45" t="s">
        <v>335</v>
      </c>
      <c r="AL122">
        <v>26.98</v>
      </c>
      <c r="AM122">
        <v>6.6014999999999997</v>
      </c>
      <c r="AN122" s="39">
        <f t="shared" si="31"/>
        <v>-7.4170501332043574E-4</v>
      </c>
      <c r="AO122" s="41">
        <v>42179</v>
      </c>
      <c r="AP122">
        <v>5.69</v>
      </c>
      <c r="AQ122">
        <v>4.2956000000000003</v>
      </c>
      <c r="AR122" s="18">
        <f t="shared" si="32"/>
        <v>0</v>
      </c>
      <c r="AS122" s="41">
        <v>42179</v>
      </c>
      <c r="AT122">
        <v>5.39</v>
      </c>
      <c r="AU122">
        <v>3.7534000000000001</v>
      </c>
      <c r="AV122" s="39">
        <f t="shared" si="33"/>
        <v>-1.1013912310286636E-2</v>
      </c>
      <c r="AW122" s="41">
        <v>42179</v>
      </c>
      <c r="AX122">
        <v>11.87</v>
      </c>
      <c r="AY122">
        <v>5.5621999999999998</v>
      </c>
      <c r="AZ122" s="39">
        <f t="shared" si="34"/>
        <v>0.27275639558830267</v>
      </c>
      <c r="BA122" s="41">
        <v>42179</v>
      </c>
      <c r="BB122">
        <v>7.2</v>
      </c>
      <c r="BC122">
        <v>2.6894</v>
      </c>
      <c r="BD122" s="39">
        <f t="shared" si="35"/>
        <v>-1.3679539369934393E-2</v>
      </c>
      <c r="BE122" s="41">
        <v>42179</v>
      </c>
      <c r="BF122">
        <v>11.24</v>
      </c>
      <c r="BG122">
        <v>6.2942</v>
      </c>
      <c r="BH122" s="39">
        <f t="shared" si="36"/>
        <v>3.5715424598999007E-3</v>
      </c>
      <c r="BI122" s="41">
        <v>42179</v>
      </c>
      <c r="BJ122">
        <v>1.88</v>
      </c>
      <c r="BK122">
        <v>1.8640000000000001</v>
      </c>
      <c r="BL122" s="39">
        <f t="shared" si="37"/>
        <v>0</v>
      </c>
      <c r="BM122" s="41">
        <v>42179</v>
      </c>
      <c r="BN122">
        <v>4.7699999999999996</v>
      </c>
      <c r="BO122">
        <v>1.8794</v>
      </c>
      <c r="BP122" s="46">
        <f t="shared" si="38"/>
        <v>-4.1858739998940379E-3</v>
      </c>
      <c r="BQ122" s="41">
        <v>42179</v>
      </c>
      <c r="BR122">
        <v>7.3</v>
      </c>
      <c r="BS122">
        <v>3.7835000000000001</v>
      </c>
      <c r="BT122" s="18">
        <f t="shared" si="39"/>
        <v>0</v>
      </c>
      <c r="BU122" s="41">
        <v>42179</v>
      </c>
      <c r="BV122">
        <v>2.27</v>
      </c>
      <c r="BW122">
        <v>1.0642</v>
      </c>
      <c r="BX122" s="39">
        <f t="shared" si="40"/>
        <v>0</v>
      </c>
      <c r="BY122" s="41">
        <v>42480</v>
      </c>
      <c r="BZ122">
        <v>9.2799999999999994</v>
      </c>
      <c r="CA122">
        <v>4.0152000000000001</v>
      </c>
      <c r="CB122" s="39">
        <f t="shared" si="24"/>
        <v>-2.9300841311285169E-2</v>
      </c>
    </row>
    <row r="123" spans="1:80">
      <c r="A123" s="41">
        <v>42180</v>
      </c>
      <c r="B123">
        <v>13.05</v>
      </c>
      <c r="C123">
        <v>6.5730000000000004</v>
      </c>
      <c r="D123" s="34">
        <f t="shared" si="25"/>
        <v>-2.5384775065982593E-2</v>
      </c>
      <c r="E123" s="41">
        <v>42180</v>
      </c>
      <c r="F123">
        <v>4.49</v>
      </c>
      <c r="G123">
        <v>3.6528</v>
      </c>
      <c r="H123" s="39">
        <f t="shared" si="26"/>
        <v>2.2224051362252635E-3</v>
      </c>
      <c r="I123" s="42">
        <v>45096.62533333333</v>
      </c>
      <c r="J123" s="40">
        <v>6.7</v>
      </c>
      <c r="K123" s="40">
        <v>6.3289999999999997</v>
      </c>
      <c r="L123" s="38">
        <f t="shared" si="27"/>
        <v>-2.9930686830497997E-3</v>
      </c>
      <c r="M123" s="41">
        <v>42180</v>
      </c>
      <c r="N123">
        <v>10.96</v>
      </c>
      <c r="O123">
        <v>3.9325000000000001</v>
      </c>
      <c r="P123" s="43">
        <f t="shared" si="28"/>
        <v>-2.7135321566240443E-3</v>
      </c>
      <c r="Q123" s="41">
        <v>42180</v>
      </c>
      <c r="R123">
        <v>2.69</v>
      </c>
      <c r="S123">
        <v>1.3602000000000001</v>
      </c>
      <c r="T123" s="39">
        <f t="shared" si="29"/>
        <v>0</v>
      </c>
      <c r="U123" s="42">
        <v>42180.62533333333</v>
      </c>
      <c r="V123" s="44">
        <v>14.4</v>
      </c>
      <c r="W123" s="44">
        <v>8.1660000000000004</v>
      </c>
      <c r="X123" s="43">
        <f t="shared" si="41"/>
        <v>6.4086763618436769E-3</v>
      </c>
      <c r="Y123" s="42">
        <v>42180.62533333333</v>
      </c>
      <c r="Z123" s="44">
        <v>19.95</v>
      </c>
      <c r="AA123" s="44">
        <v>11.680999999999999</v>
      </c>
      <c r="AB123" s="43">
        <f t="shared" si="42"/>
        <v>1.0283657554202312E-3</v>
      </c>
      <c r="AC123" s="42">
        <v>42180.62533333333</v>
      </c>
      <c r="AD123" s="44">
        <v>30.3</v>
      </c>
      <c r="AE123" s="44">
        <v>20.774000000000001</v>
      </c>
      <c r="AF123" s="43">
        <f t="shared" si="43"/>
        <v>0</v>
      </c>
      <c r="AG123" s="41">
        <v>42180</v>
      </c>
      <c r="AH123">
        <v>16.45</v>
      </c>
      <c r="AI123">
        <v>5.7918000000000003</v>
      </c>
      <c r="AJ123" s="39">
        <f t="shared" si="30"/>
        <v>0</v>
      </c>
      <c r="AK123" s="45" t="s">
        <v>336</v>
      </c>
      <c r="AL123">
        <v>26.98</v>
      </c>
      <c r="AM123">
        <v>6.6014999999999997</v>
      </c>
      <c r="AN123" s="39">
        <f t="shared" si="31"/>
        <v>0</v>
      </c>
      <c r="AO123" s="41">
        <v>42180</v>
      </c>
      <c r="AP123">
        <v>5.68</v>
      </c>
      <c r="AQ123">
        <v>4.2880000000000003</v>
      </c>
      <c r="AR123" s="18">
        <f t="shared" si="32"/>
        <v>-1.7692522581246044E-3</v>
      </c>
      <c r="AS123" s="41">
        <v>42180</v>
      </c>
      <c r="AT123">
        <v>5.35</v>
      </c>
      <c r="AU123">
        <v>3.7254999999999998</v>
      </c>
      <c r="AV123" s="39">
        <f t="shared" si="33"/>
        <v>-7.4332605104705752E-3</v>
      </c>
      <c r="AW123" s="41">
        <v>42180</v>
      </c>
      <c r="AX123">
        <v>11.58</v>
      </c>
      <c r="AY123">
        <v>5.4263000000000003</v>
      </c>
      <c r="AZ123" s="39">
        <f t="shared" si="34"/>
        <v>-2.4432778397037048E-2</v>
      </c>
      <c r="BA123" s="41">
        <v>42180</v>
      </c>
      <c r="BB123">
        <v>7.41</v>
      </c>
      <c r="BC123">
        <v>2.7677999999999998</v>
      </c>
      <c r="BD123" s="39">
        <f t="shared" si="35"/>
        <v>2.91514836022904E-2</v>
      </c>
      <c r="BE123" s="41">
        <v>42180</v>
      </c>
      <c r="BF123">
        <v>11.2</v>
      </c>
      <c r="BG123">
        <v>6.2717999999999998</v>
      </c>
      <c r="BH123" s="39">
        <f t="shared" si="36"/>
        <v>-3.5588319405166977E-3</v>
      </c>
      <c r="BI123" s="41">
        <v>42180</v>
      </c>
      <c r="BJ123">
        <v>1.85</v>
      </c>
      <c r="BK123">
        <v>1.8343</v>
      </c>
      <c r="BL123" s="39">
        <f t="shared" si="37"/>
        <v>-1.5933476394849818E-2</v>
      </c>
      <c r="BM123" s="41">
        <v>42180</v>
      </c>
      <c r="BN123">
        <v>4.75</v>
      </c>
      <c r="BO123">
        <v>1.8714999999999999</v>
      </c>
      <c r="BP123" s="46">
        <f t="shared" si="38"/>
        <v>-4.2034691922954231E-3</v>
      </c>
      <c r="BQ123" s="41">
        <v>42180</v>
      </c>
      <c r="BR123">
        <v>7.35</v>
      </c>
      <c r="BS123">
        <v>3.8094000000000001</v>
      </c>
      <c r="BT123" s="18">
        <f t="shared" si="39"/>
        <v>6.8455134135060221E-3</v>
      </c>
      <c r="BU123" s="41">
        <v>42180</v>
      </c>
      <c r="BV123">
        <v>2.2000000000000002</v>
      </c>
      <c r="BW123">
        <v>1.0313000000000001</v>
      </c>
      <c r="BX123" s="39">
        <f t="shared" si="40"/>
        <v>-3.0915241495959339E-2</v>
      </c>
      <c r="BY123" s="41">
        <v>42481</v>
      </c>
      <c r="BZ123">
        <v>9.3000000000000007</v>
      </c>
      <c r="CA123">
        <v>4.0239000000000003</v>
      </c>
      <c r="CB123" s="39">
        <f t="shared" si="24"/>
        <v>2.1667662881052381E-3</v>
      </c>
    </row>
    <row r="124" spans="1:80">
      <c r="A124" s="41">
        <v>42181</v>
      </c>
      <c r="B124">
        <v>12.99</v>
      </c>
      <c r="C124">
        <v>6.5427</v>
      </c>
      <c r="D124" s="34">
        <f t="shared" si="25"/>
        <v>-4.6097672295756023E-3</v>
      </c>
      <c r="E124" s="41">
        <v>42181</v>
      </c>
      <c r="F124">
        <v>4.6100000000000003</v>
      </c>
      <c r="G124">
        <v>3.7504</v>
      </c>
      <c r="H124" s="39">
        <f t="shared" si="26"/>
        <v>2.6719229084537863E-2</v>
      </c>
      <c r="I124" s="42">
        <v>45097.62533333333</v>
      </c>
      <c r="J124" s="40">
        <v>6.7</v>
      </c>
      <c r="K124" s="40">
        <v>6.3289999999999997</v>
      </c>
      <c r="L124" s="38">
        <f t="shared" si="27"/>
        <v>0</v>
      </c>
      <c r="M124" s="41">
        <v>42181</v>
      </c>
      <c r="N124">
        <v>10.66</v>
      </c>
      <c r="O124">
        <v>3.9321999999999999</v>
      </c>
      <c r="P124" s="43">
        <f t="shared" si="28"/>
        <v>-7.6287349014669795E-5</v>
      </c>
      <c r="Q124" s="41">
        <v>42181</v>
      </c>
      <c r="R124">
        <v>2.7</v>
      </c>
      <c r="S124">
        <v>1.3652</v>
      </c>
      <c r="T124" s="39">
        <f t="shared" si="29"/>
        <v>3.6759300102925255E-3</v>
      </c>
      <c r="U124" s="42">
        <v>42181.62533333333</v>
      </c>
      <c r="V124" s="44">
        <v>14.52</v>
      </c>
      <c r="W124" s="44">
        <v>8.234</v>
      </c>
      <c r="X124" s="43">
        <f t="shared" si="41"/>
        <v>8.3272103845211387E-3</v>
      </c>
      <c r="Y124" s="42">
        <v>42181.62533333333</v>
      </c>
      <c r="Z124" s="44">
        <v>19.95</v>
      </c>
      <c r="AA124" s="44">
        <v>11.680999999999999</v>
      </c>
      <c r="AB124" s="43">
        <f t="shared" si="42"/>
        <v>0</v>
      </c>
      <c r="AC124" s="42">
        <v>42181.62533333333</v>
      </c>
      <c r="AD124" s="44">
        <v>30.3</v>
      </c>
      <c r="AE124" s="44">
        <v>20.774000000000001</v>
      </c>
      <c r="AF124" s="43">
        <f t="shared" si="43"/>
        <v>0</v>
      </c>
      <c r="AG124" s="41">
        <v>42181</v>
      </c>
      <c r="AH124">
        <v>16.43</v>
      </c>
      <c r="AI124">
        <v>5.7847</v>
      </c>
      <c r="AJ124" s="39">
        <f t="shared" si="30"/>
        <v>-1.2258710590835884E-3</v>
      </c>
      <c r="AK124" s="45" t="s">
        <v>337</v>
      </c>
      <c r="AL124">
        <v>27</v>
      </c>
      <c r="AM124">
        <v>6.6063999999999998</v>
      </c>
      <c r="AN124" s="39">
        <f t="shared" si="31"/>
        <v>7.4225554798153855E-4</v>
      </c>
      <c r="AO124" s="41">
        <v>42181</v>
      </c>
      <c r="AP124">
        <v>5.68</v>
      </c>
      <c r="AQ124">
        <v>4.2880000000000003</v>
      </c>
      <c r="AR124" s="18">
        <f t="shared" si="32"/>
        <v>0</v>
      </c>
      <c r="AS124" s="41">
        <v>42181</v>
      </c>
      <c r="AT124">
        <v>5.31</v>
      </c>
      <c r="AU124">
        <v>3.6977000000000002</v>
      </c>
      <c r="AV124" s="39">
        <f t="shared" si="33"/>
        <v>-7.4620856260903517E-3</v>
      </c>
      <c r="AW124" s="41">
        <v>42181</v>
      </c>
      <c r="AX124">
        <v>11.36</v>
      </c>
      <c r="AY124">
        <v>5.3231999999999999</v>
      </c>
      <c r="AZ124" s="39">
        <f t="shared" si="34"/>
        <v>-1.9000055286290916E-2</v>
      </c>
      <c r="BA124" s="41">
        <v>42181</v>
      </c>
      <c r="BB124">
        <v>7.6</v>
      </c>
      <c r="BC124">
        <v>2.8388</v>
      </c>
      <c r="BD124" s="39">
        <f t="shared" si="35"/>
        <v>2.5652142495845139E-2</v>
      </c>
      <c r="BE124" s="41">
        <v>42181</v>
      </c>
      <c r="BF124">
        <v>11.2</v>
      </c>
      <c r="BG124">
        <v>6.2717999999999998</v>
      </c>
      <c r="BH124" s="39">
        <f t="shared" si="36"/>
        <v>0</v>
      </c>
      <c r="BI124" s="41">
        <v>42181</v>
      </c>
      <c r="BJ124">
        <v>1.85</v>
      </c>
      <c r="BK124">
        <v>1.8343</v>
      </c>
      <c r="BL124" s="39">
        <f t="shared" si="37"/>
        <v>0</v>
      </c>
      <c r="BM124" s="41">
        <v>42181</v>
      </c>
      <c r="BN124">
        <v>4.7699999999999996</v>
      </c>
      <c r="BO124">
        <v>1.8794</v>
      </c>
      <c r="BP124" s="46">
        <f t="shared" si="38"/>
        <v>4.2212129308041779E-3</v>
      </c>
      <c r="BQ124" s="41">
        <v>42181</v>
      </c>
      <c r="BR124">
        <v>7.25</v>
      </c>
      <c r="BS124">
        <v>3.7576000000000001</v>
      </c>
      <c r="BT124" s="18">
        <f t="shared" si="39"/>
        <v>-1.3597941933112844E-2</v>
      </c>
      <c r="BU124" s="41">
        <v>42181</v>
      </c>
      <c r="BV124">
        <v>2.2000000000000002</v>
      </c>
      <c r="BW124">
        <v>1.0313000000000001</v>
      </c>
      <c r="BX124" s="39">
        <f t="shared" si="40"/>
        <v>0</v>
      </c>
      <c r="BY124" s="41">
        <v>42482</v>
      </c>
      <c r="BZ124">
        <v>9.44</v>
      </c>
      <c r="CA124">
        <v>4.0845000000000002</v>
      </c>
      <c r="CB124" s="39">
        <f t="shared" si="24"/>
        <v>1.5060016401998057E-2</v>
      </c>
    </row>
    <row r="125" spans="1:80">
      <c r="A125" s="41">
        <v>42184</v>
      </c>
      <c r="B125">
        <v>12.75</v>
      </c>
      <c r="C125">
        <v>6.4218000000000002</v>
      </c>
      <c r="D125" s="34">
        <f t="shared" si="25"/>
        <v>-1.847860974826903E-2</v>
      </c>
      <c r="E125" s="41">
        <v>42184</v>
      </c>
      <c r="F125">
        <v>4.5999999999999996</v>
      </c>
      <c r="G125">
        <v>3.7423000000000002</v>
      </c>
      <c r="H125" s="39">
        <f t="shared" si="26"/>
        <v>-2.1597696245733186E-3</v>
      </c>
      <c r="I125" s="42">
        <v>45098.62533333333</v>
      </c>
      <c r="J125" s="40">
        <v>6.68</v>
      </c>
      <c r="K125" s="40">
        <v>6.31</v>
      </c>
      <c r="L125" s="38">
        <f t="shared" si="27"/>
        <v>-3.0020540369726859E-3</v>
      </c>
      <c r="M125" s="41">
        <v>42184</v>
      </c>
      <c r="N125">
        <v>10.46</v>
      </c>
      <c r="O125">
        <v>3.8584000000000001</v>
      </c>
      <c r="P125" s="43">
        <f t="shared" si="28"/>
        <v>-1.87681196276893E-2</v>
      </c>
      <c r="Q125" s="41">
        <v>42184</v>
      </c>
      <c r="R125">
        <v>2.7</v>
      </c>
      <c r="S125">
        <v>1.3652</v>
      </c>
      <c r="T125" s="39">
        <f t="shared" si="29"/>
        <v>0</v>
      </c>
      <c r="U125" s="42">
        <v>42184.62533333333</v>
      </c>
      <c r="V125" s="44">
        <v>14.52</v>
      </c>
      <c r="W125" s="44">
        <v>8.234</v>
      </c>
      <c r="X125" s="43">
        <f t="shared" si="41"/>
        <v>0</v>
      </c>
      <c r="Y125" s="42">
        <v>42184.62533333333</v>
      </c>
      <c r="Z125" s="44">
        <v>19.95</v>
      </c>
      <c r="AA125" s="44">
        <v>11.680999999999999</v>
      </c>
      <c r="AB125" s="43">
        <f t="shared" si="42"/>
        <v>0</v>
      </c>
      <c r="AC125" s="42">
        <v>42184.62533333333</v>
      </c>
      <c r="AD125" s="44">
        <v>30.29</v>
      </c>
      <c r="AE125" s="44">
        <v>20.766999999999999</v>
      </c>
      <c r="AF125" s="43">
        <f t="shared" si="43"/>
        <v>-3.3695966111492486E-4</v>
      </c>
      <c r="AG125" s="41">
        <v>42184</v>
      </c>
      <c r="AH125">
        <v>16.440000000000001</v>
      </c>
      <c r="AI125">
        <v>5.7881999999999998</v>
      </c>
      <c r="AJ125" s="39">
        <f t="shared" si="30"/>
        <v>6.0504434110668424E-4</v>
      </c>
      <c r="AK125" s="45" t="s">
        <v>338</v>
      </c>
      <c r="AL125">
        <v>26.5</v>
      </c>
      <c r="AM125">
        <v>6.4840999999999998</v>
      </c>
      <c r="AN125" s="39">
        <f t="shared" si="31"/>
        <v>-1.8512351658997346E-2</v>
      </c>
      <c r="AO125" s="41">
        <v>42184</v>
      </c>
      <c r="AP125">
        <v>5.52</v>
      </c>
      <c r="AQ125">
        <v>4.1672000000000002</v>
      </c>
      <c r="AR125" s="18">
        <f t="shared" si="32"/>
        <v>-2.8171641791044779E-2</v>
      </c>
      <c r="AS125" s="41">
        <v>42184</v>
      </c>
      <c r="AT125">
        <v>5.34</v>
      </c>
      <c r="AU125">
        <v>3.7185999999999999</v>
      </c>
      <c r="AV125" s="39">
        <f t="shared" si="33"/>
        <v>5.6521621548529348E-3</v>
      </c>
      <c r="AW125" s="41">
        <v>42184</v>
      </c>
      <c r="AX125">
        <v>11.15</v>
      </c>
      <c r="AY125">
        <v>5.2248000000000001</v>
      </c>
      <c r="AZ125" s="39">
        <f t="shared" si="34"/>
        <v>-1.8485121731289418E-2</v>
      </c>
      <c r="BA125" s="41">
        <v>42184</v>
      </c>
      <c r="BB125">
        <v>7.6</v>
      </c>
      <c r="BC125">
        <v>2.8388</v>
      </c>
      <c r="BD125" s="39">
        <f t="shared" si="35"/>
        <v>0</v>
      </c>
      <c r="BE125" s="41">
        <v>42184</v>
      </c>
      <c r="BF125">
        <v>11.2</v>
      </c>
      <c r="BG125">
        <v>6.2717999999999998</v>
      </c>
      <c r="BH125" s="39">
        <f t="shared" si="36"/>
        <v>0</v>
      </c>
      <c r="BI125" s="41">
        <v>42184</v>
      </c>
      <c r="BJ125">
        <v>1.84</v>
      </c>
      <c r="BK125">
        <v>1.8244</v>
      </c>
      <c r="BL125" s="39">
        <f t="shared" si="37"/>
        <v>-5.3971542277708225E-3</v>
      </c>
      <c r="BM125" s="41">
        <v>42184</v>
      </c>
      <c r="BN125">
        <v>4.7</v>
      </c>
      <c r="BO125">
        <v>1.8517999999999999</v>
      </c>
      <c r="BP125" s="46">
        <f t="shared" si="38"/>
        <v>-1.4685537937639709E-2</v>
      </c>
      <c r="BQ125" s="41">
        <v>42184</v>
      </c>
      <c r="BR125">
        <v>7.2</v>
      </c>
      <c r="BS125">
        <v>3.7317</v>
      </c>
      <c r="BT125" s="18">
        <f t="shared" si="39"/>
        <v>-6.8926974664679673E-3</v>
      </c>
      <c r="BU125" s="41">
        <v>42184</v>
      </c>
      <c r="BV125">
        <v>2.2000000000000002</v>
      </c>
      <c r="BW125">
        <v>1.0313000000000001</v>
      </c>
      <c r="BX125" s="39">
        <f t="shared" si="40"/>
        <v>0</v>
      </c>
      <c r="BY125" s="41">
        <v>42485</v>
      </c>
      <c r="BZ125">
        <v>9.35</v>
      </c>
      <c r="CA125">
        <v>4.0454999999999997</v>
      </c>
      <c r="CB125" s="39">
        <f t="shared" si="24"/>
        <v>-9.5482923246420822E-3</v>
      </c>
    </row>
    <row r="126" spans="1:80">
      <c r="A126" s="41">
        <v>42185</v>
      </c>
      <c r="B126">
        <v>12.63</v>
      </c>
      <c r="C126">
        <v>6.3613999999999997</v>
      </c>
      <c r="D126" s="34">
        <f t="shared" si="25"/>
        <v>-9.4054626428727844E-3</v>
      </c>
      <c r="E126" s="41">
        <v>42185</v>
      </c>
      <c r="F126">
        <v>4.7</v>
      </c>
      <c r="G126">
        <v>3.8235999999999999</v>
      </c>
      <c r="H126" s="39">
        <f t="shared" si="26"/>
        <v>2.1724607861475485E-2</v>
      </c>
      <c r="I126" s="42">
        <v>45099.62533333333</v>
      </c>
      <c r="J126" s="40">
        <v>6.69</v>
      </c>
      <c r="K126" s="40">
        <v>6.32</v>
      </c>
      <c r="L126" s="38">
        <f t="shared" si="27"/>
        <v>1.584786053882833E-3</v>
      </c>
      <c r="M126" s="41">
        <v>42185</v>
      </c>
      <c r="N126">
        <v>10.51</v>
      </c>
      <c r="O126">
        <v>3.8769</v>
      </c>
      <c r="P126" s="43">
        <f t="shared" si="28"/>
        <v>4.7947335683184641E-3</v>
      </c>
      <c r="Q126" s="41">
        <v>42185</v>
      </c>
      <c r="R126">
        <v>2.74</v>
      </c>
      <c r="S126">
        <v>1.3854</v>
      </c>
      <c r="T126" s="39">
        <f t="shared" si="29"/>
        <v>1.4796366832698502E-2</v>
      </c>
      <c r="U126" s="42">
        <v>42185.62533333333</v>
      </c>
      <c r="V126" s="44">
        <v>14.65</v>
      </c>
      <c r="W126" s="44">
        <v>8.3070000000000004</v>
      </c>
      <c r="X126" s="43">
        <f t="shared" si="41"/>
        <v>8.8656788923974252E-3</v>
      </c>
      <c r="Y126" s="42">
        <v>42185.62533333333</v>
      </c>
      <c r="Z126" s="44">
        <v>19.899999999999999</v>
      </c>
      <c r="AA126" s="44">
        <v>11.651</v>
      </c>
      <c r="AB126" s="43">
        <f t="shared" si="42"/>
        <v>-2.5682732642752643E-3</v>
      </c>
      <c r="AC126" s="42">
        <v>42185.62533333333</v>
      </c>
      <c r="AD126" s="44">
        <v>30.35</v>
      </c>
      <c r="AE126" s="44">
        <v>20.808</v>
      </c>
      <c r="AF126" s="43">
        <f t="shared" si="43"/>
        <v>1.9742861270284763E-3</v>
      </c>
      <c r="AG126" s="41">
        <v>42185</v>
      </c>
      <c r="AH126">
        <v>16.420000000000002</v>
      </c>
      <c r="AI126">
        <v>5.7812000000000001</v>
      </c>
      <c r="AJ126" s="39">
        <f t="shared" si="30"/>
        <v>-1.2093569676237298E-3</v>
      </c>
      <c r="AK126" s="45" t="s">
        <v>339</v>
      </c>
      <c r="AL126">
        <v>26.49</v>
      </c>
      <c r="AM126">
        <v>6.4816000000000003</v>
      </c>
      <c r="AN126" s="39">
        <f t="shared" si="31"/>
        <v>-3.8555852007209984E-4</v>
      </c>
      <c r="AO126" s="41">
        <v>42185</v>
      </c>
      <c r="AP126">
        <v>5.68</v>
      </c>
      <c r="AQ126">
        <v>4.2880000000000003</v>
      </c>
      <c r="AR126" s="18">
        <f t="shared" si="32"/>
        <v>2.8988289498944136E-2</v>
      </c>
      <c r="AS126" s="41">
        <v>42185</v>
      </c>
      <c r="AT126">
        <v>5.34</v>
      </c>
      <c r="AU126">
        <v>3.7185999999999999</v>
      </c>
      <c r="AV126" s="39">
        <f t="shared" si="33"/>
        <v>0</v>
      </c>
      <c r="AW126" s="41">
        <v>42185</v>
      </c>
      <c r="AX126">
        <v>11.5</v>
      </c>
      <c r="AY126">
        <v>5.3887999999999998</v>
      </c>
      <c r="AZ126" s="39">
        <f t="shared" si="34"/>
        <v>3.1388761292298215E-2</v>
      </c>
      <c r="BA126" s="41">
        <v>42185</v>
      </c>
      <c r="BB126">
        <v>7.6</v>
      </c>
      <c r="BC126">
        <v>2.8388</v>
      </c>
      <c r="BD126" s="39">
        <f t="shared" si="35"/>
        <v>0</v>
      </c>
      <c r="BE126" s="41">
        <v>42185</v>
      </c>
      <c r="BF126">
        <v>11.5</v>
      </c>
      <c r="BG126">
        <v>6.4398</v>
      </c>
      <c r="BH126" s="39">
        <f t="shared" si="36"/>
        <v>2.6786568449249044E-2</v>
      </c>
      <c r="BI126" s="41">
        <v>42185</v>
      </c>
      <c r="BJ126">
        <v>1.83</v>
      </c>
      <c r="BK126">
        <v>1.8144</v>
      </c>
      <c r="BL126" s="39">
        <f t="shared" si="37"/>
        <v>-5.481254110940588E-3</v>
      </c>
      <c r="BM126" s="41">
        <v>42185</v>
      </c>
      <c r="BN126">
        <v>4.7</v>
      </c>
      <c r="BO126">
        <v>1.8517999999999999</v>
      </c>
      <c r="BP126" s="46">
        <f t="shared" si="38"/>
        <v>0</v>
      </c>
      <c r="BQ126" s="41">
        <v>42185</v>
      </c>
      <c r="BR126">
        <v>7.19</v>
      </c>
      <c r="BS126">
        <v>3.7265000000000001</v>
      </c>
      <c r="BT126" s="18">
        <f t="shared" si="39"/>
        <v>-1.3934667845753601E-3</v>
      </c>
      <c r="BU126" s="41">
        <v>42185</v>
      </c>
      <c r="BV126">
        <v>2.15</v>
      </c>
      <c r="BW126">
        <v>1.0079</v>
      </c>
      <c r="BX126" s="39">
        <f t="shared" si="40"/>
        <v>-2.2689808978958677E-2</v>
      </c>
      <c r="BY126" s="41">
        <v>42486</v>
      </c>
      <c r="BZ126">
        <v>9.34</v>
      </c>
      <c r="CA126">
        <v>4.0411999999999999</v>
      </c>
      <c r="CB126" s="39">
        <f t="shared" si="24"/>
        <v>-1.0629094055122355E-3</v>
      </c>
    </row>
    <row r="127" spans="1:80">
      <c r="A127" s="41">
        <v>42186</v>
      </c>
      <c r="B127">
        <v>12.5</v>
      </c>
      <c r="C127">
        <v>6.2958999999999996</v>
      </c>
      <c r="D127" s="34">
        <f t="shared" si="25"/>
        <v>-1.0296475618574545E-2</v>
      </c>
      <c r="E127" s="41">
        <v>42186</v>
      </c>
      <c r="F127">
        <v>4.79</v>
      </c>
      <c r="G127">
        <v>3.8969</v>
      </c>
      <c r="H127" s="39">
        <f t="shared" si="26"/>
        <v>1.9170415315409601E-2</v>
      </c>
      <c r="I127" s="42">
        <v>45100.62533333333</v>
      </c>
      <c r="J127" s="40">
        <v>6.7</v>
      </c>
      <c r="K127" s="40">
        <v>6.3289999999999997</v>
      </c>
      <c r="L127" s="38">
        <f t="shared" si="27"/>
        <v>1.4240506329113057E-3</v>
      </c>
      <c r="M127" s="41">
        <v>42186</v>
      </c>
      <c r="N127">
        <v>10.51</v>
      </c>
      <c r="O127">
        <v>3.8769</v>
      </c>
      <c r="P127" s="43">
        <f t="shared" si="28"/>
        <v>0</v>
      </c>
      <c r="Q127" s="41">
        <v>42186</v>
      </c>
      <c r="R127">
        <v>2.74</v>
      </c>
      <c r="S127">
        <v>1.3854</v>
      </c>
      <c r="T127" s="39">
        <f t="shared" si="29"/>
        <v>0</v>
      </c>
      <c r="U127" s="42">
        <v>42186.62533333333</v>
      </c>
      <c r="V127" s="44">
        <v>14.65</v>
      </c>
      <c r="W127" s="44">
        <v>8.3070000000000004</v>
      </c>
      <c r="X127" s="43">
        <f t="shared" si="41"/>
        <v>0</v>
      </c>
      <c r="Y127" s="42">
        <v>42186.62533333333</v>
      </c>
      <c r="Z127" s="44">
        <v>20</v>
      </c>
      <c r="AA127" s="44">
        <v>11.71</v>
      </c>
      <c r="AB127" s="43">
        <f t="shared" si="42"/>
        <v>5.0639430091838512E-3</v>
      </c>
      <c r="AC127" s="42">
        <v>42186.62533333333</v>
      </c>
      <c r="AD127" s="44">
        <v>30.35</v>
      </c>
      <c r="AE127" s="44">
        <v>20.808</v>
      </c>
      <c r="AF127" s="43">
        <f t="shared" si="43"/>
        <v>0</v>
      </c>
      <c r="AG127" s="41">
        <v>42186</v>
      </c>
      <c r="AH127">
        <v>16.47</v>
      </c>
      <c r="AI127">
        <v>5.7988</v>
      </c>
      <c r="AJ127" s="39">
        <f t="shared" si="30"/>
        <v>3.0443506538434645E-3</v>
      </c>
      <c r="AK127" s="45">
        <v>42011</v>
      </c>
      <c r="AL127">
        <v>26.4</v>
      </c>
      <c r="AM127">
        <v>6.4596</v>
      </c>
      <c r="AN127" s="39">
        <f t="shared" si="31"/>
        <v>-3.3942236484818936E-3</v>
      </c>
      <c r="AO127" s="41">
        <v>42186</v>
      </c>
      <c r="AP127">
        <v>5.85</v>
      </c>
      <c r="AQ127">
        <v>4.4164000000000003</v>
      </c>
      <c r="AR127" s="18">
        <f t="shared" si="32"/>
        <v>2.9944029850746283E-2</v>
      </c>
      <c r="AS127" s="41">
        <v>42186</v>
      </c>
      <c r="AT127">
        <v>5.28</v>
      </c>
      <c r="AU127">
        <v>3.8348</v>
      </c>
      <c r="AV127" s="39">
        <f t="shared" si="33"/>
        <v>3.1248319259936558E-2</v>
      </c>
      <c r="AW127" s="41">
        <v>42186</v>
      </c>
      <c r="AX127">
        <v>11.4</v>
      </c>
      <c r="AY127">
        <v>5.3419999999999996</v>
      </c>
      <c r="AZ127" s="39">
        <f t="shared" si="34"/>
        <v>-8.684679334916897E-3</v>
      </c>
      <c r="BA127" s="41">
        <v>42186</v>
      </c>
      <c r="BB127">
        <v>7.4</v>
      </c>
      <c r="BC127">
        <v>2.7641</v>
      </c>
      <c r="BD127" s="39">
        <f t="shared" si="35"/>
        <v>-2.6313935465689723E-2</v>
      </c>
      <c r="BE127" s="41">
        <v>42186</v>
      </c>
      <c r="BF127">
        <v>11</v>
      </c>
      <c r="BG127">
        <v>6.4481000000000002</v>
      </c>
      <c r="BH127" s="39">
        <f t="shared" si="36"/>
        <v>1.2888599024814739E-3</v>
      </c>
      <c r="BI127" s="41">
        <v>42186</v>
      </c>
      <c r="BJ127">
        <v>1.83</v>
      </c>
      <c r="BK127">
        <v>1.8144</v>
      </c>
      <c r="BL127" s="39">
        <f t="shared" si="37"/>
        <v>0</v>
      </c>
      <c r="BM127" s="41">
        <v>42186</v>
      </c>
      <c r="BN127">
        <v>4.7</v>
      </c>
      <c r="BO127">
        <v>1.8517999999999999</v>
      </c>
      <c r="BP127" s="46">
        <f t="shared" si="38"/>
        <v>0</v>
      </c>
      <c r="BQ127" s="41">
        <v>42186</v>
      </c>
      <c r="BR127">
        <v>7.19</v>
      </c>
      <c r="BS127">
        <v>3.7265000000000001</v>
      </c>
      <c r="BT127" s="18">
        <f t="shared" si="39"/>
        <v>0</v>
      </c>
      <c r="BU127" s="41">
        <v>42186</v>
      </c>
      <c r="BV127">
        <v>2.1800000000000002</v>
      </c>
      <c r="BW127">
        <v>1.022</v>
      </c>
      <c r="BX127" s="39">
        <f t="shared" si="40"/>
        <v>1.3989483083639251E-2</v>
      </c>
      <c r="BY127" s="41">
        <v>42487</v>
      </c>
      <c r="BZ127">
        <v>9.06</v>
      </c>
      <c r="CA127">
        <v>3.9201000000000001</v>
      </c>
      <c r="CB127" s="39">
        <f t="shared" si="24"/>
        <v>-2.996634662971389E-2</v>
      </c>
    </row>
    <row r="128" spans="1:80">
      <c r="A128" s="41">
        <v>42187</v>
      </c>
      <c r="B128">
        <v>12.5</v>
      </c>
      <c r="C128">
        <v>6.2958999999999996</v>
      </c>
      <c r="D128" s="34">
        <f t="shared" si="25"/>
        <v>0</v>
      </c>
      <c r="E128" s="41">
        <v>42187</v>
      </c>
      <c r="F128">
        <v>4.79</v>
      </c>
      <c r="G128">
        <v>3.8969</v>
      </c>
      <c r="H128" s="39">
        <f t="shared" si="26"/>
        <v>0</v>
      </c>
      <c r="I128" s="42">
        <v>45103.62533333333</v>
      </c>
      <c r="J128" s="40">
        <v>6.69</v>
      </c>
      <c r="K128" s="40">
        <v>6.32</v>
      </c>
      <c r="L128" s="38">
        <f t="shared" si="27"/>
        <v>-1.4220255964606499E-3</v>
      </c>
      <c r="M128" s="41">
        <v>42187</v>
      </c>
      <c r="N128">
        <v>10.6</v>
      </c>
      <c r="O128">
        <v>3.9100999999999999</v>
      </c>
      <c r="P128" s="43">
        <f t="shared" si="28"/>
        <v>8.5635430369624954E-3</v>
      </c>
      <c r="Q128" s="41">
        <v>42187</v>
      </c>
      <c r="R128">
        <v>2.71</v>
      </c>
      <c r="S128">
        <v>1.3703000000000001</v>
      </c>
      <c r="T128" s="39">
        <f t="shared" si="29"/>
        <v>-1.0899379240652441E-2</v>
      </c>
      <c r="U128" s="42">
        <v>42187.62533333333</v>
      </c>
      <c r="V128" s="44">
        <v>15.08</v>
      </c>
      <c r="W128" s="44">
        <v>8.5510000000000002</v>
      </c>
      <c r="X128" s="43">
        <f t="shared" si="41"/>
        <v>2.9372818105212441E-2</v>
      </c>
      <c r="Y128" s="42">
        <v>42187.62533333333</v>
      </c>
      <c r="Z128" s="44">
        <v>20.6</v>
      </c>
      <c r="AA128" s="44">
        <v>12.061</v>
      </c>
      <c r="AB128" s="43">
        <f t="shared" si="42"/>
        <v>2.9974380871050303E-2</v>
      </c>
      <c r="AC128" s="42">
        <v>42187.62533333333</v>
      </c>
      <c r="AD128" s="44">
        <v>30.31</v>
      </c>
      <c r="AE128" s="44">
        <v>20.780999999999999</v>
      </c>
      <c r="AF128" s="43">
        <f t="shared" si="43"/>
        <v>-1.2975778546713294E-3</v>
      </c>
      <c r="AG128" s="41">
        <v>42187</v>
      </c>
      <c r="AH128">
        <v>16.46</v>
      </c>
      <c r="AI128">
        <v>5.7953000000000001</v>
      </c>
      <c r="AJ128" s="39">
        <f t="shared" si="30"/>
        <v>-6.035731530661234E-4</v>
      </c>
      <c r="AK128" s="45">
        <v>42042</v>
      </c>
      <c r="AL128">
        <v>26.5</v>
      </c>
      <c r="AM128">
        <v>6.4840999999999998</v>
      </c>
      <c r="AN128" s="39">
        <f t="shared" si="31"/>
        <v>3.792804508019033E-3</v>
      </c>
      <c r="AO128" s="41">
        <v>42187</v>
      </c>
      <c r="AP128">
        <v>5.85</v>
      </c>
      <c r="AQ128">
        <v>4.4164000000000003</v>
      </c>
      <c r="AR128" s="18">
        <f t="shared" si="32"/>
        <v>0</v>
      </c>
      <c r="AS128" s="41">
        <v>42187</v>
      </c>
      <c r="AT128">
        <v>5.43</v>
      </c>
      <c r="AU128">
        <v>3.9437000000000002</v>
      </c>
      <c r="AV128" s="39">
        <f t="shared" si="33"/>
        <v>2.8397830395327062E-2</v>
      </c>
      <c r="AW128" s="41">
        <v>42187</v>
      </c>
      <c r="AX128">
        <v>11.4</v>
      </c>
      <c r="AY128">
        <v>5.3419999999999996</v>
      </c>
      <c r="AZ128" s="39">
        <f t="shared" si="34"/>
        <v>0</v>
      </c>
      <c r="BA128" s="41">
        <v>42187</v>
      </c>
      <c r="BB128">
        <v>7.22</v>
      </c>
      <c r="BC128">
        <v>2.6968000000000001</v>
      </c>
      <c r="BD128" s="39">
        <f t="shared" si="35"/>
        <v>-2.4347889005462867E-2</v>
      </c>
      <c r="BE128" s="41">
        <v>42187</v>
      </c>
      <c r="BF128">
        <v>10.95</v>
      </c>
      <c r="BG128">
        <v>6.4188000000000001</v>
      </c>
      <c r="BH128" s="39">
        <f t="shared" si="36"/>
        <v>-4.5439741939486212E-3</v>
      </c>
      <c r="BI128" s="41">
        <v>42187</v>
      </c>
      <c r="BJ128">
        <v>1.8</v>
      </c>
      <c r="BK128">
        <v>1.7847</v>
      </c>
      <c r="BL128" s="39">
        <f t="shared" si="37"/>
        <v>-1.6369047619047651E-2</v>
      </c>
      <c r="BM128" s="41">
        <v>42187</v>
      </c>
      <c r="BN128">
        <v>4.7</v>
      </c>
      <c r="BO128">
        <v>1.8517999999999999</v>
      </c>
      <c r="BP128" s="46">
        <f t="shared" si="38"/>
        <v>0</v>
      </c>
      <c r="BQ128" s="41">
        <v>42187</v>
      </c>
      <c r="BR128">
        <v>7.2</v>
      </c>
      <c r="BS128">
        <v>3.7317</v>
      </c>
      <c r="BT128" s="18">
        <f t="shared" si="39"/>
        <v>1.3954112437944107E-3</v>
      </c>
      <c r="BU128" s="41">
        <v>42187</v>
      </c>
      <c r="BV128">
        <v>2.15</v>
      </c>
      <c r="BW128">
        <v>1.0079</v>
      </c>
      <c r="BX128" s="39">
        <f t="shared" si="40"/>
        <v>-1.3796477495107633E-2</v>
      </c>
      <c r="BY128" s="41">
        <v>42488</v>
      </c>
      <c r="BZ128">
        <v>9.32</v>
      </c>
      <c r="CA128">
        <v>4.0324999999999998</v>
      </c>
      <c r="CB128" s="39">
        <f t="shared" si="24"/>
        <v>2.8672737940358566E-2</v>
      </c>
    </row>
    <row r="129" spans="1:80">
      <c r="A129" s="41">
        <v>42188</v>
      </c>
      <c r="B129">
        <v>12.5</v>
      </c>
      <c r="C129">
        <v>6.2958999999999996</v>
      </c>
      <c r="D129" s="34">
        <f t="shared" si="25"/>
        <v>0</v>
      </c>
      <c r="E129" s="41">
        <v>42188</v>
      </c>
      <c r="F129">
        <v>4.79</v>
      </c>
      <c r="G129">
        <v>3.8969</v>
      </c>
      <c r="H129" s="39">
        <f t="shared" si="26"/>
        <v>0</v>
      </c>
      <c r="I129" s="42">
        <v>45104.62533333333</v>
      </c>
      <c r="J129" s="40">
        <v>6.68</v>
      </c>
      <c r="K129" s="40">
        <v>6.31</v>
      </c>
      <c r="L129" s="38">
        <f t="shared" si="27"/>
        <v>-1.5822784810127649E-3</v>
      </c>
      <c r="M129" s="41">
        <v>42188</v>
      </c>
      <c r="N129">
        <v>10.61</v>
      </c>
      <c r="O129">
        <v>3.9137</v>
      </c>
      <c r="P129" s="43">
        <f t="shared" si="28"/>
        <v>9.2069256540754649E-4</v>
      </c>
      <c r="Q129" s="41">
        <v>42188</v>
      </c>
      <c r="R129">
        <v>2.7</v>
      </c>
      <c r="S129">
        <v>1.3652</v>
      </c>
      <c r="T129" s="39">
        <f t="shared" si="29"/>
        <v>-3.7218127417354622E-3</v>
      </c>
      <c r="U129" s="42">
        <v>42188.62533333333</v>
      </c>
      <c r="V129" s="44">
        <v>15.08</v>
      </c>
      <c r="W129" s="44">
        <v>8.5510000000000002</v>
      </c>
      <c r="X129" s="43">
        <f t="shared" si="41"/>
        <v>0</v>
      </c>
      <c r="Y129" s="42">
        <v>42188.62533333333</v>
      </c>
      <c r="Z129" s="44">
        <v>20.6</v>
      </c>
      <c r="AA129" s="44">
        <v>12.061</v>
      </c>
      <c r="AB129" s="43">
        <f t="shared" si="42"/>
        <v>0</v>
      </c>
      <c r="AC129" s="42">
        <v>42188.62533333333</v>
      </c>
      <c r="AD129" s="44">
        <v>29.61</v>
      </c>
      <c r="AE129" s="44">
        <v>20.780999999999999</v>
      </c>
      <c r="AF129" s="43">
        <f t="shared" si="43"/>
        <v>0</v>
      </c>
      <c r="AG129" s="41">
        <v>42188</v>
      </c>
      <c r="AH129">
        <v>16.45</v>
      </c>
      <c r="AI129">
        <v>5.7918000000000003</v>
      </c>
      <c r="AJ129" s="39">
        <f t="shared" si="30"/>
        <v>-6.0393767363205295E-4</v>
      </c>
      <c r="AK129" s="45">
        <v>42070</v>
      </c>
      <c r="AL129">
        <v>26</v>
      </c>
      <c r="AM129">
        <v>6.3616999999999999</v>
      </c>
      <c r="AN129" s="39">
        <f t="shared" si="31"/>
        <v>-1.8876945142733741E-2</v>
      </c>
      <c r="AO129" s="41">
        <v>42188</v>
      </c>
      <c r="AP129">
        <v>5.68</v>
      </c>
      <c r="AQ129">
        <v>4.2880000000000003</v>
      </c>
      <c r="AR129" s="18">
        <f t="shared" si="32"/>
        <v>-2.9073453491531578E-2</v>
      </c>
      <c r="AS129" s="41">
        <v>42188</v>
      </c>
      <c r="AT129">
        <v>5.57</v>
      </c>
      <c r="AU129">
        <v>4.0453999999999999</v>
      </c>
      <c r="AV129" s="39">
        <f t="shared" si="33"/>
        <v>2.5787965616045763E-2</v>
      </c>
      <c r="AW129" s="41">
        <v>42188</v>
      </c>
      <c r="AX129">
        <v>11.2</v>
      </c>
      <c r="AY129">
        <v>5.2483000000000004</v>
      </c>
      <c r="AZ129" s="39">
        <f t="shared" si="34"/>
        <v>-1.7540247098464853E-2</v>
      </c>
      <c r="BA129" s="41">
        <v>42188</v>
      </c>
      <c r="BB129">
        <v>7.25</v>
      </c>
      <c r="BC129">
        <v>2.7081</v>
      </c>
      <c r="BD129" s="39">
        <f t="shared" si="35"/>
        <v>4.1901512904182238E-3</v>
      </c>
      <c r="BE129" s="41">
        <v>42188</v>
      </c>
      <c r="BF129">
        <v>10.95</v>
      </c>
      <c r="BG129">
        <v>6.4188000000000001</v>
      </c>
      <c r="BH129" s="39">
        <f t="shared" si="36"/>
        <v>0</v>
      </c>
      <c r="BI129" s="41">
        <v>42188</v>
      </c>
      <c r="BJ129">
        <v>1.81</v>
      </c>
      <c r="BK129">
        <v>1.7946</v>
      </c>
      <c r="BL129" s="39">
        <f t="shared" si="37"/>
        <v>5.5471507816439855E-3</v>
      </c>
      <c r="BM129" s="41">
        <v>42188</v>
      </c>
      <c r="BN129">
        <v>4.6500000000000004</v>
      </c>
      <c r="BO129">
        <v>1.8321000000000001</v>
      </c>
      <c r="BP129" s="46">
        <f t="shared" si="38"/>
        <v>-1.0638297872340333E-2</v>
      </c>
      <c r="BQ129" s="41">
        <v>42188</v>
      </c>
      <c r="BR129">
        <v>7.35</v>
      </c>
      <c r="BS129">
        <v>3.8094000000000001</v>
      </c>
      <c r="BT129" s="18">
        <f t="shared" si="39"/>
        <v>2.0821609454136213E-2</v>
      </c>
      <c r="BU129" s="41">
        <v>42188</v>
      </c>
      <c r="BV129">
        <v>2.17</v>
      </c>
      <c r="BW129">
        <v>1.0173000000000001</v>
      </c>
      <c r="BX129" s="39">
        <f t="shared" si="40"/>
        <v>9.3263220557595738E-3</v>
      </c>
      <c r="BY129" s="41">
        <v>42489</v>
      </c>
      <c r="BZ129">
        <v>9.1199999999999992</v>
      </c>
      <c r="CA129">
        <v>3.9460000000000002</v>
      </c>
      <c r="CB129" s="39">
        <f t="shared" si="24"/>
        <v>-2.1450712957222465E-2</v>
      </c>
    </row>
    <row r="130" spans="1:80">
      <c r="A130" s="41">
        <v>42191</v>
      </c>
      <c r="B130">
        <v>12.33</v>
      </c>
      <c r="C130">
        <v>6.2103000000000002</v>
      </c>
      <c r="D130" s="34">
        <f t="shared" si="25"/>
        <v>-1.3596149875315596E-2</v>
      </c>
      <c r="E130" s="41">
        <v>42191</v>
      </c>
      <c r="F130">
        <v>4.79</v>
      </c>
      <c r="G130">
        <v>3.8969</v>
      </c>
      <c r="H130" s="39">
        <f t="shared" si="26"/>
        <v>0</v>
      </c>
      <c r="I130" s="42">
        <v>45107.62533333333</v>
      </c>
      <c r="J130" s="40">
        <v>6.68</v>
      </c>
      <c r="K130" s="40">
        <v>6.31</v>
      </c>
      <c r="L130" s="38">
        <f t="shared" si="27"/>
        <v>0</v>
      </c>
      <c r="M130" s="41">
        <v>42191</v>
      </c>
      <c r="N130">
        <v>10.7</v>
      </c>
      <c r="O130">
        <v>3.9468999999999999</v>
      </c>
      <c r="P130" s="43">
        <f t="shared" si="28"/>
        <v>8.4830211820016606E-3</v>
      </c>
      <c r="Q130" s="41">
        <v>42191</v>
      </c>
      <c r="R130">
        <v>2.7</v>
      </c>
      <c r="S130">
        <v>1.3652</v>
      </c>
      <c r="T130" s="39">
        <f t="shared" si="29"/>
        <v>0</v>
      </c>
      <c r="U130" s="42">
        <v>42191.62533333333</v>
      </c>
      <c r="V130" s="44">
        <v>15.08</v>
      </c>
      <c r="W130" s="44">
        <v>8.5510000000000002</v>
      </c>
      <c r="X130" s="43">
        <f t="shared" si="41"/>
        <v>0</v>
      </c>
      <c r="Y130" s="42">
        <v>42191.62533333333</v>
      </c>
      <c r="Z130" s="44">
        <v>20.6</v>
      </c>
      <c r="AA130" s="44">
        <v>12.061</v>
      </c>
      <c r="AB130" s="43">
        <f t="shared" si="42"/>
        <v>0</v>
      </c>
      <c r="AC130" s="42">
        <v>42191.62533333333</v>
      </c>
      <c r="AD130" s="44">
        <v>29.61</v>
      </c>
      <c r="AE130" s="44">
        <v>20.780999999999999</v>
      </c>
      <c r="AF130" s="43">
        <f t="shared" si="43"/>
        <v>0</v>
      </c>
      <c r="AG130" s="41">
        <v>42191</v>
      </c>
      <c r="AH130">
        <v>16.399999999999999</v>
      </c>
      <c r="AI130">
        <v>5.7742000000000004</v>
      </c>
      <c r="AJ130" s="39">
        <f t="shared" si="30"/>
        <v>-3.0387789633619664E-3</v>
      </c>
      <c r="AK130" s="45">
        <v>42162</v>
      </c>
      <c r="AL130">
        <v>26.3</v>
      </c>
      <c r="AM130">
        <v>6.4351000000000003</v>
      </c>
      <c r="AN130" s="39">
        <f t="shared" si="31"/>
        <v>1.153779650093534E-2</v>
      </c>
      <c r="AO130" s="41">
        <v>42191</v>
      </c>
      <c r="AP130">
        <v>5.55</v>
      </c>
      <c r="AQ130">
        <v>4.1898999999999997</v>
      </c>
      <c r="AR130" s="18">
        <f t="shared" si="32"/>
        <v>-2.2877798507462806E-2</v>
      </c>
      <c r="AS130" s="41">
        <v>42191</v>
      </c>
      <c r="AT130">
        <v>5.57</v>
      </c>
      <c r="AU130">
        <v>4.0453999999999999</v>
      </c>
      <c r="AV130" s="39">
        <f t="shared" si="33"/>
        <v>0</v>
      </c>
      <c r="AW130" s="41">
        <v>42191</v>
      </c>
      <c r="AX130">
        <v>11.12</v>
      </c>
      <c r="AY130">
        <v>5.2107999999999999</v>
      </c>
      <c r="AZ130" s="39">
        <f t="shared" si="34"/>
        <v>-7.1451708172171049E-3</v>
      </c>
      <c r="BA130" s="41">
        <v>42191</v>
      </c>
      <c r="BB130">
        <v>7.2</v>
      </c>
      <c r="BC130">
        <v>2.6894</v>
      </c>
      <c r="BD130" s="39">
        <f t="shared" si="35"/>
        <v>-6.905210295040781E-3</v>
      </c>
      <c r="BE130" s="41">
        <v>42191</v>
      </c>
      <c r="BF130">
        <v>10.81</v>
      </c>
      <c r="BG130">
        <v>6.3367000000000004</v>
      </c>
      <c r="BH130" s="39">
        <f t="shared" si="36"/>
        <v>-1.2790552751293018E-2</v>
      </c>
      <c r="BI130" s="41">
        <v>42191</v>
      </c>
      <c r="BJ130">
        <v>1.79</v>
      </c>
      <c r="BK130">
        <v>1.7747999999999999</v>
      </c>
      <c r="BL130" s="39">
        <f t="shared" si="37"/>
        <v>-1.1033099297893704E-2</v>
      </c>
      <c r="BM130" s="41">
        <v>42191</v>
      </c>
      <c r="BN130">
        <v>4.63</v>
      </c>
      <c r="BO130">
        <v>1.8242</v>
      </c>
      <c r="BP130" s="46">
        <f t="shared" si="38"/>
        <v>-4.3119917035096432E-3</v>
      </c>
      <c r="BQ130" s="41">
        <v>42191</v>
      </c>
      <c r="BR130">
        <v>7.35</v>
      </c>
      <c r="BS130">
        <v>3.8094000000000001</v>
      </c>
      <c r="BT130" s="18">
        <f t="shared" si="39"/>
        <v>0</v>
      </c>
      <c r="BU130" s="41">
        <v>42191</v>
      </c>
      <c r="BV130">
        <v>2.09</v>
      </c>
      <c r="BW130">
        <v>1.0277000000000001</v>
      </c>
      <c r="BX130" s="39">
        <f t="shared" si="40"/>
        <v>1.0223139683475832E-2</v>
      </c>
      <c r="BY130" s="41">
        <v>42492</v>
      </c>
      <c r="BZ130">
        <v>9.5399999999999991</v>
      </c>
      <c r="CA130">
        <v>4.1276999999999999</v>
      </c>
      <c r="CB130" s="39">
        <f t="shared" si="24"/>
        <v>4.6046629498225987E-2</v>
      </c>
    </row>
    <row r="131" spans="1:80">
      <c r="A131" s="41">
        <v>42192</v>
      </c>
      <c r="B131">
        <v>12.33</v>
      </c>
      <c r="C131">
        <v>6.2103000000000002</v>
      </c>
      <c r="D131" s="34">
        <f t="shared" si="25"/>
        <v>0</v>
      </c>
      <c r="E131" s="41">
        <v>42192</v>
      </c>
      <c r="F131">
        <v>4.58</v>
      </c>
      <c r="G131">
        <v>3.726</v>
      </c>
      <c r="H131" s="39">
        <f t="shared" si="26"/>
        <v>-4.3855372218943277E-2</v>
      </c>
      <c r="I131" s="42">
        <v>45110.62533333333</v>
      </c>
      <c r="J131" s="40">
        <v>6.64</v>
      </c>
      <c r="K131" s="40">
        <v>6.2729999999999997</v>
      </c>
      <c r="L131" s="38">
        <f t="shared" si="27"/>
        <v>-5.8637083993660737E-3</v>
      </c>
      <c r="M131" s="41">
        <v>42192</v>
      </c>
      <c r="N131">
        <v>10.7</v>
      </c>
      <c r="O131">
        <v>3.9468999999999999</v>
      </c>
      <c r="P131" s="43">
        <f t="shared" si="28"/>
        <v>0</v>
      </c>
      <c r="Q131" s="41">
        <v>42192</v>
      </c>
      <c r="R131">
        <v>2.7</v>
      </c>
      <c r="S131">
        <v>1.3652</v>
      </c>
      <c r="T131" s="39">
        <f t="shared" si="29"/>
        <v>0</v>
      </c>
      <c r="U131" s="42">
        <v>42192.62533333333</v>
      </c>
      <c r="V131" s="44">
        <v>15.12</v>
      </c>
      <c r="W131" s="44">
        <v>8.5739999999999998</v>
      </c>
      <c r="X131" s="43">
        <f t="shared" si="41"/>
        <v>2.6897438896035185E-3</v>
      </c>
      <c r="Y131" s="42">
        <v>42192.62533333333</v>
      </c>
      <c r="Z131" s="44">
        <v>20.49</v>
      </c>
      <c r="AA131" s="44">
        <v>11.997</v>
      </c>
      <c r="AB131" s="43">
        <f t="shared" si="42"/>
        <v>-5.3063593400215622E-3</v>
      </c>
      <c r="AC131" s="42">
        <v>42192.62533333333</v>
      </c>
      <c r="AD131" s="44">
        <v>28.73</v>
      </c>
      <c r="AE131" s="44">
        <v>20.163</v>
      </c>
      <c r="AF131" s="43">
        <f t="shared" si="43"/>
        <v>-2.9738703623502168E-2</v>
      </c>
      <c r="AG131" s="41">
        <v>42192</v>
      </c>
      <c r="AH131">
        <v>16.399999999999999</v>
      </c>
      <c r="AI131">
        <v>5.7742000000000004</v>
      </c>
      <c r="AJ131" s="39">
        <f t="shared" si="30"/>
        <v>0</v>
      </c>
      <c r="AK131" s="45">
        <v>42192</v>
      </c>
      <c r="AL131">
        <v>26</v>
      </c>
      <c r="AM131">
        <v>6.3616999999999999</v>
      </c>
      <c r="AN131" s="39">
        <f t="shared" si="31"/>
        <v>-1.1406194153937056E-2</v>
      </c>
      <c r="AO131" s="41">
        <v>42192</v>
      </c>
      <c r="AP131">
        <v>5.52</v>
      </c>
      <c r="AQ131">
        <v>4.1672000000000002</v>
      </c>
      <c r="AR131" s="18">
        <f t="shared" si="32"/>
        <v>-5.4177904007254351E-3</v>
      </c>
      <c r="AS131" s="41">
        <v>42192</v>
      </c>
      <c r="AT131">
        <v>5.41</v>
      </c>
      <c r="AU131">
        <v>3.9291999999999998</v>
      </c>
      <c r="AV131" s="39">
        <f t="shared" si="33"/>
        <v>-2.8723982795273665E-2</v>
      </c>
      <c r="AW131" s="41">
        <v>42192</v>
      </c>
      <c r="AX131">
        <v>11.19</v>
      </c>
      <c r="AY131">
        <v>5.2435999999999998</v>
      </c>
      <c r="AZ131" s="39">
        <f t="shared" si="34"/>
        <v>6.2946188685038653E-3</v>
      </c>
      <c r="BA131" s="41">
        <v>42192</v>
      </c>
      <c r="BB131">
        <v>7.2</v>
      </c>
      <c r="BC131">
        <v>2.6894</v>
      </c>
      <c r="BD131" s="39">
        <f t="shared" si="35"/>
        <v>0</v>
      </c>
      <c r="BE131" s="41">
        <v>42192</v>
      </c>
      <c r="BF131">
        <v>10.77</v>
      </c>
      <c r="BG131">
        <v>6.3132000000000001</v>
      </c>
      <c r="BH131" s="39">
        <f t="shared" si="36"/>
        <v>-3.7085549260656644E-3</v>
      </c>
      <c r="BI131" s="41">
        <v>42192</v>
      </c>
      <c r="BJ131">
        <v>1.81</v>
      </c>
      <c r="BK131">
        <v>1.7946</v>
      </c>
      <c r="BL131" s="39">
        <f t="shared" si="37"/>
        <v>1.1156186612576087E-2</v>
      </c>
      <c r="BM131" s="41">
        <v>42192</v>
      </c>
      <c r="BN131">
        <v>4.5999999999999996</v>
      </c>
      <c r="BO131">
        <v>1.8124</v>
      </c>
      <c r="BP131" s="46">
        <f t="shared" si="38"/>
        <v>-6.4685889705076377E-3</v>
      </c>
      <c r="BQ131" s="41">
        <v>42192</v>
      </c>
      <c r="BR131">
        <v>7.35</v>
      </c>
      <c r="BS131">
        <v>3.8094000000000001</v>
      </c>
      <c r="BT131" s="18">
        <f t="shared" si="39"/>
        <v>0</v>
      </c>
      <c r="BU131" s="41">
        <v>42192</v>
      </c>
      <c r="BV131">
        <v>2.08</v>
      </c>
      <c r="BW131">
        <v>1.0226999999999999</v>
      </c>
      <c r="BX131" s="39">
        <f t="shared" si="40"/>
        <v>-4.8652330446629513E-3</v>
      </c>
      <c r="BY131" s="41">
        <v>42493</v>
      </c>
      <c r="BZ131">
        <v>9.5</v>
      </c>
      <c r="CA131">
        <v>4.1104000000000003</v>
      </c>
      <c r="CB131" s="39">
        <f t="shared" si="24"/>
        <v>-4.191196065605458E-3</v>
      </c>
    </row>
    <row r="132" spans="1:80">
      <c r="A132" s="41">
        <v>42193</v>
      </c>
      <c r="B132">
        <v>12.29</v>
      </c>
      <c r="C132">
        <v>6.1901999999999999</v>
      </c>
      <c r="D132" s="34">
        <f t="shared" si="25"/>
        <v>-3.2365586203565414E-3</v>
      </c>
      <c r="E132" s="41">
        <v>42193</v>
      </c>
      <c r="F132">
        <v>4.6500000000000004</v>
      </c>
      <c r="G132">
        <v>3.7829999999999999</v>
      </c>
      <c r="H132" s="39">
        <f t="shared" si="26"/>
        <v>1.5297906602254413E-2</v>
      </c>
      <c r="I132" s="42">
        <v>45111.62533333333</v>
      </c>
      <c r="J132" s="40">
        <v>6.64</v>
      </c>
      <c r="K132" s="40">
        <v>6.2729999999999997</v>
      </c>
      <c r="L132" s="38">
        <f t="shared" si="27"/>
        <v>0</v>
      </c>
      <c r="M132" s="41">
        <v>42193</v>
      </c>
      <c r="N132">
        <v>10.71</v>
      </c>
      <c r="O132">
        <v>3.9506000000000001</v>
      </c>
      <c r="P132" s="43">
        <f t="shared" si="28"/>
        <v>9.374445767565073E-4</v>
      </c>
      <c r="Q132" s="41">
        <v>42193</v>
      </c>
      <c r="R132">
        <v>2.68</v>
      </c>
      <c r="S132">
        <v>1.3551</v>
      </c>
      <c r="T132" s="39">
        <f t="shared" si="29"/>
        <v>-7.3981834163492511E-3</v>
      </c>
      <c r="U132" s="42">
        <v>42193.62533333333</v>
      </c>
      <c r="V132" s="44">
        <v>15.1</v>
      </c>
      <c r="W132" s="44">
        <v>8.5619999999999994</v>
      </c>
      <c r="X132" s="43">
        <f t="shared" si="41"/>
        <v>-1.3995801259622644E-3</v>
      </c>
      <c r="Y132" s="42">
        <v>42193.62533333333</v>
      </c>
      <c r="Z132" s="44">
        <v>20.49</v>
      </c>
      <c r="AA132" s="44">
        <v>11.997</v>
      </c>
      <c r="AB132" s="43">
        <f t="shared" si="42"/>
        <v>0</v>
      </c>
      <c r="AC132" s="42">
        <v>42193.62533333333</v>
      </c>
      <c r="AD132" s="44">
        <v>28.73</v>
      </c>
      <c r="AE132" s="44">
        <v>20.163</v>
      </c>
      <c r="AF132" s="43">
        <f t="shared" si="43"/>
        <v>0</v>
      </c>
      <c r="AG132" s="41">
        <v>42193</v>
      </c>
      <c r="AH132">
        <v>16.399999999999999</v>
      </c>
      <c r="AI132">
        <v>5.7742000000000004</v>
      </c>
      <c r="AJ132" s="39">
        <f t="shared" si="30"/>
        <v>0</v>
      </c>
      <c r="AK132" s="45">
        <v>42223</v>
      </c>
      <c r="AL132">
        <v>26.19</v>
      </c>
      <c r="AM132">
        <v>6.4081999999999999</v>
      </c>
      <c r="AN132" s="39">
        <f t="shared" si="31"/>
        <v>7.309366993099327E-3</v>
      </c>
      <c r="AO132" s="41">
        <v>42193</v>
      </c>
      <c r="AP132">
        <v>5.4</v>
      </c>
      <c r="AQ132">
        <v>4.0766</v>
      </c>
      <c r="AR132" s="18">
        <f t="shared" si="32"/>
        <v>-2.1741217124208158E-2</v>
      </c>
      <c r="AS132" s="41">
        <v>42193</v>
      </c>
      <c r="AT132">
        <v>5.4</v>
      </c>
      <c r="AU132">
        <v>3.9218999999999999</v>
      </c>
      <c r="AV132" s="39">
        <f t="shared" si="33"/>
        <v>-1.8578845566527187E-3</v>
      </c>
      <c r="AW132" s="41">
        <v>42193</v>
      </c>
      <c r="AX132">
        <v>11</v>
      </c>
      <c r="AY132">
        <v>5.1544999999999996</v>
      </c>
      <c r="AZ132" s="39">
        <f t="shared" si="34"/>
        <v>-1.6992142802654698E-2</v>
      </c>
      <c r="BA132" s="41">
        <v>42193</v>
      </c>
      <c r="BB132">
        <v>7.3</v>
      </c>
      <c r="BC132">
        <v>2.7267000000000001</v>
      </c>
      <c r="BD132" s="39">
        <f t="shared" si="35"/>
        <v>1.386926451996732E-2</v>
      </c>
      <c r="BE132" s="41">
        <v>42193</v>
      </c>
      <c r="BF132">
        <v>10.8</v>
      </c>
      <c r="BG132">
        <v>6.3308</v>
      </c>
      <c r="BH132" s="39">
        <f t="shared" si="36"/>
        <v>2.7878096686307797E-3</v>
      </c>
      <c r="BI132" s="41">
        <v>42193</v>
      </c>
      <c r="BJ132">
        <v>1.8</v>
      </c>
      <c r="BK132">
        <v>1.7847</v>
      </c>
      <c r="BL132" s="39">
        <f t="shared" si="37"/>
        <v>-5.5165496489468519E-3</v>
      </c>
      <c r="BM132" s="41">
        <v>42193</v>
      </c>
      <c r="BN132">
        <v>4.7300000000000004</v>
      </c>
      <c r="BO132">
        <v>1.8635999999999999</v>
      </c>
      <c r="BP132" s="46">
        <f t="shared" si="38"/>
        <v>2.8249834473626084E-2</v>
      </c>
      <c r="BQ132" s="41">
        <v>42193</v>
      </c>
      <c r="BR132">
        <v>7.2</v>
      </c>
      <c r="BS132">
        <v>3.7317</v>
      </c>
      <c r="BT132" s="18">
        <f t="shared" si="39"/>
        <v>-2.0396912899669266E-2</v>
      </c>
      <c r="BU132" s="41">
        <v>42193</v>
      </c>
      <c r="BV132">
        <v>2.11</v>
      </c>
      <c r="BW132">
        <v>1.0375000000000001</v>
      </c>
      <c r="BX132" s="39">
        <f t="shared" si="40"/>
        <v>1.4471497017698393E-2</v>
      </c>
      <c r="BY132" s="41">
        <v>42494</v>
      </c>
      <c r="BZ132">
        <v>9.25</v>
      </c>
      <c r="CA132">
        <v>4.0023</v>
      </c>
      <c r="CB132" s="39">
        <f t="shared" ref="CB132:CB195" si="44">(CA132-CA131)/CA131</f>
        <v>-2.6299143635655969E-2</v>
      </c>
    </row>
    <row r="133" spans="1:80">
      <c r="A133" s="41">
        <v>42194</v>
      </c>
      <c r="B133">
        <v>12.65</v>
      </c>
      <c r="C133">
        <v>6.3715000000000002</v>
      </c>
      <c r="D133" s="34">
        <f t="shared" ref="D133:D196" si="45">(C133-C132)/C132</f>
        <v>2.9288229782559568E-2</v>
      </c>
      <c r="E133" s="41">
        <v>42194</v>
      </c>
      <c r="F133">
        <v>4.6500000000000004</v>
      </c>
      <c r="G133">
        <v>3.7829999999999999</v>
      </c>
      <c r="H133" s="39">
        <f t="shared" ref="H133:H196" si="46">(G133-G132)/G132</f>
        <v>0</v>
      </c>
      <c r="I133" s="42">
        <v>45112.62533333333</v>
      </c>
      <c r="J133" s="40">
        <v>6.61</v>
      </c>
      <c r="K133" s="40">
        <v>6.2439999999999998</v>
      </c>
      <c r="L133" s="38">
        <f t="shared" ref="L133:L196" si="47">(K133-K132)/K132</f>
        <v>-4.6229874063446379E-3</v>
      </c>
      <c r="M133" s="41">
        <v>42194</v>
      </c>
      <c r="N133">
        <v>10.72</v>
      </c>
      <c r="O133">
        <v>3.9542999999999999</v>
      </c>
      <c r="P133" s="43">
        <f t="shared" ref="P133:P196" si="48">(O133-O132)/O132</f>
        <v>9.3656659747881697E-4</v>
      </c>
      <c r="Q133" s="41">
        <v>42194</v>
      </c>
      <c r="R133">
        <v>2.65</v>
      </c>
      <c r="S133">
        <v>1.3399000000000001</v>
      </c>
      <c r="T133" s="39">
        <f t="shared" ref="T133:T196" si="49">(S133-S132)/S132</f>
        <v>-1.1216884362777567E-2</v>
      </c>
      <c r="U133" s="42">
        <v>42194.62533333333</v>
      </c>
      <c r="V133" s="44">
        <v>14.81</v>
      </c>
      <c r="W133" s="44">
        <v>8.3979999999999997</v>
      </c>
      <c r="X133" s="43">
        <f t="shared" si="41"/>
        <v>-1.915440317682781E-2</v>
      </c>
      <c r="Y133" s="42">
        <v>42194.62533333333</v>
      </c>
      <c r="Z133" s="44">
        <v>20.010000000000002</v>
      </c>
      <c r="AA133" s="44">
        <v>11.715999999999999</v>
      </c>
      <c r="AB133" s="43">
        <f t="shared" si="42"/>
        <v>-2.3422522297241025E-2</v>
      </c>
      <c r="AC133" s="42">
        <v>42194.62533333333</v>
      </c>
      <c r="AD133" s="44">
        <v>27.87</v>
      </c>
      <c r="AE133" s="44">
        <v>19.559999999999999</v>
      </c>
      <c r="AF133" s="43">
        <f t="shared" si="43"/>
        <v>-2.9906263948817215E-2</v>
      </c>
      <c r="AG133" s="41">
        <v>42194</v>
      </c>
      <c r="AH133">
        <v>16.36</v>
      </c>
      <c r="AI133">
        <v>5.7601000000000004</v>
      </c>
      <c r="AJ133" s="39">
        <f t="shared" ref="AJ133:AJ196" si="50">(AI133-AI132)/AI132</f>
        <v>-2.4418967129645665E-3</v>
      </c>
      <c r="AK133" s="45">
        <v>42254</v>
      </c>
      <c r="AL133">
        <v>26.2</v>
      </c>
      <c r="AM133">
        <v>6.4107000000000003</v>
      </c>
      <c r="AN133" s="39">
        <f t="shared" ref="AN133:AN196" si="51">(AM133-AM132)/AM132</f>
        <v>3.9012515214887034E-4</v>
      </c>
      <c r="AO133" s="41">
        <v>42194</v>
      </c>
      <c r="AP133">
        <v>5.38</v>
      </c>
      <c r="AQ133">
        <v>4.0614999999999997</v>
      </c>
      <c r="AR133" s="18">
        <f t="shared" ref="AR133:AR196" si="52">(AQ133-AQ132)/AQ132</f>
        <v>-3.7040671147525722E-3</v>
      </c>
      <c r="AS133" s="41">
        <v>42194</v>
      </c>
      <c r="AT133">
        <v>5.4</v>
      </c>
      <c r="AU133">
        <v>3.9218999999999999</v>
      </c>
      <c r="AV133" s="39">
        <f t="shared" ref="AV133:AV196" si="53">(AU133-AU132)/AU132</f>
        <v>0</v>
      </c>
      <c r="AW133" s="41">
        <v>42194</v>
      </c>
      <c r="AX133">
        <v>10.7</v>
      </c>
      <c r="AY133">
        <v>5.0140000000000002</v>
      </c>
      <c r="AZ133" s="39">
        <f t="shared" ref="AZ133:AZ196" si="54">(AY133-AY132)/AY132</f>
        <v>-2.7257735958870776E-2</v>
      </c>
      <c r="BA133" s="41">
        <v>42194</v>
      </c>
      <c r="BB133">
        <v>7.3</v>
      </c>
      <c r="BC133">
        <v>2.7267000000000001</v>
      </c>
      <c r="BD133" s="39">
        <f t="shared" ref="BD133:BD196" si="55">(BC133-BC132)/BC132</f>
        <v>0</v>
      </c>
      <c r="BE133" s="41">
        <v>42194</v>
      </c>
      <c r="BF133">
        <v>10.94</v>
      </c>
      <c r="BG133">
        <v>6.4128999999999996</v>
      </c>
      <c r="BH133" s="39">
        <f t="shared" ref="BH133:BH196" si="56">(BG133-BG132)/BG132</f>
        <v>1.2968345232829914E-2</v>
      </c>
      <c r="BI133" s="41">
        <v>42194</v>
      </c>
      <c r="BJ133">
        <v>1.76</v>
      </c>
      <c r="BK133">
        <v>1.7450000000000001</v>
      </c>
      <c r="BL133" s="39">
        <f t="shared" ref="BL133:BL196" si="57">(BK133-BK132)/BK132</f>
        <v>-2.2244634952653022E-2</v>
      </c>
      <c r="BM133" s="41">
        <v>42194</v>
      </c>
      <c r="BN133">
        <v>4.7</v>
      </c>
      <c r="BO133">
        <v>1.8517999999999999</v>
      </c>
      <c r="BP133" s="46">
        <f t="shared" ref="BP133:BP196" si="58">(BO133-BO132)/BO132</f>
        <v>-6.3318308649925057E-3</v>
      </c>
      <c r="BQ133" s="41">
        <v>42194</v>
      </c>
      <c r="BR133">
        <v>7.25</v>
      </c>
      <c r="BS133">
        <v>3.7576000000000001</v>
      </c>
      <c r="BT133" s="18">
        <f t="shared" ref="BT133:BT196" si="59">(BS133-BS132)/BS132</f>
        <v>6.9405364847120706E-3</v>
      </c>
      <c r="BU133" s="41">
        <v>42194</v>
      </c>
      <c r="BV133">
        <v>2.12</v>
      </c>
      <c r="BW133">
        <v>1.0424</v>
      </c>
      <c r="BX133" s="39">
        <f t="shared" ref="BX133:BX196" si="60">(BW133-BW132)/BW132</f>
        <v>4.722891566264968E-3</v>
      </c>
      <c r="BY133" s="41">
        <v>42495</v>
      </c>
      <c r="BZ133">
        <v>9.23</v>
      </c>
      <c r="CA133">
        <v>3.9935999999999998</v>
      </c>
      <c r="CB133" s="39">
        <f t="shared" si="44"/>
        <v>-2.1737500936961627E-3</v>
      </c>
    </row>
    <row r="134" spans="1:80">
      <c r="A134" s="41">
        <v>42195</v>
      </c>
      <c r="B134">
        <v>12.79</v>
      </c>
      <c r="C134">
        <v>6.4420000000000002</v>
      </c>
      <c r="D134" s="34">
        <f t="shared" si="45"/>
        <v>1.106489837557875E-2</v>
      </c>
      <c r="E134" s="41">
        <v>42195</v>
      </c>
      <c r="F134">
        <v>4.5199999999999996</v>
      </c>
      <c r="G134">
        <v>3.6772</v>
      </c>
      <c r="H134" s="39">
        <f t="shared" si="46"/>
        <v>-2.7967221781654745E-2</v>
      </c>
      <c r="I134" s="42">
        <v>45113.62533333333</v>
      </c>
      <c r="J134" s="40">
        <v>6.5</v>
      </c>
      <c r="K134" s="40">
        <v>6.14</v>
      </c>
      <c r="L134" s="38">
        <f t="shared" si="47"/>
        <v>-1.665598975016017E-2</v>
      </c>
      <c r="M134" s="41">
        <v>42195</v>
      </c>
      <c r="N134">
        <v>10.62</v>
      </c>
      <c r="O134">
        <v>3.9174000000000002</v>
      </c>
      <c r="P134" s="43">
        <f t="shared" si="48"/>
        <v>-9.3316136863666674E-3</v>
      </c>
      <c r="Q134" s="41">
        <v>42195</v>
      </c>
      <c r="R134">
        <v>2.59</v>
      </c>
      <c r="S134">
        <v>1.3096000000000001</v>
      </c>
      <c r="T134" s="39">
        <f t="shared" si="49"/>
        <v>-2.2613627882677807E-2</v>
      </c>
      <c r="U134" s="42">
        <v>42195.62533333333</v>
      </c>
      <c r="V134" s="44">
        <v>14.81</v>
      </c>
      <c r="W134" s="44">
        <v>8.3979999999999997</v>
      </c>
      <c r="X134" s="43">
        <f t="shared" si="41"/>
        <v>0</v>
      </c>
      <c r="Y134" s="42">
        <v>42195.62533333333</v>
      </c>
      <c r="Z134" s="44">
        <v>20</v>
      </c>
      <c r="AA134" s="44">
        <v>11.71</v>
      </c>
      <c r="AB134" s="43">
        <f t="shared" si="42"/>
        <v>-5.121201775348627E-4</v>
      </c>
      <c r="AC134" s="42">
        <v>42195.62533333333</v>
      </c>
      <c r="AD134" s="44">
        <v>27.87</v>
      </c>
      <c r="AE134" s="44">
        <v>19.559999999999999</v>
      </c>
      <c r="AF134" s="43">
        <f t="shared" si="43"/>
        <v>0</v>
      </c>
      <c r="AG134" s="41">
        <v>42195</v>
      </c>
      <c r="AH134">
        <v>16.36</v>
      </c>
      <c r="AI134">
        <v>5.7601000000000004</v>
      </c>
      <c r="AJ134" s="39">
        <f t="shared" si="50"/>
        <v>0</v>
      </c>
      <c r="AK134" s="45">
        <v>42284</v>
      </c>
      <c r="AL134">
        <v>26</v>
      </c>
      <c r="AM134">
        <v>6.3616999999999999</v>
      </c>
      <c r="AN134" s="39">
        <f t="shared" si="51"/>
        <v>-7.6434710718018897E-3</v>
      </c>
      <c r="AO134" s="41">
        <v>42195</v>
      </c>
      <c r="AP134">
        <v>5.38</v>
      </c>
      <c r="AQ134">
        <v>4.0614999999999997</v>
      </c>
      <c r="AR134" s="18">
        <f t="shared" si="52"/>
        <v>0</v>
      </c>
      <c r="AS134" s="41">
        <v>42195</v>
      </c>
      <c r="AT134">
        <v>5.4</v>
      </c>
      <c r="AU134">
        <v>3.9218999999999999</v>
      </c>
      <c r="AV134" s="39">
        <f t="shared" si="53"/>
        <v>0</v>
      </c>
      <c r="AW134" s="41">
        <v>42195</v>
      </c>
      <c r="AX134">
        <v>10.7</v>
      </c>
      <c r="AY134">
        <v>5.0140000000000002</v>
      </c>
      <c r="AZ134" s="39">
        <f t="shared" si="54"/>
        <v>0</v>
      </c>
      <c r="BA134" s="41">
        <v>42195</v>
      </c>
      <c r="BB134">
        <v>6.8</v>
      </c>
      <c r="BC134">
        <v>2.7069999999999999</v>
      </c>
      <c r="BD134" s="39">
        <f t="shared" si="55"/>
        <v>-7.2248505519493427E-3</v>
      </c>
      <c r="BE134" s="41">
        <v>42195</v>
      </c>
      <c r="BF134">
        <v>10.98</v>
      </c>
      <c r="BG134">
        <v>6.4363000000000001</v>
      </c>
      <c r="BH134" s="39">
        <f t="shared" si="56"/>
        <v>3.6488951956214089E-3</v>
      </c>
      <c r="BI134" s="41">
        <v>42195</v>
      </c>
      <c r="BJ134">
        <v>1.72</v>
      </c>
      <c r="BK134">
        <v>1.7054</v>
      </c>
      <c r="BL134" s="39">
        <f t="shared" si="57"/>
        <v>-2.2693409742120387E-2</v>
      </c>
      <c r="BM134" s="41">
        <v>42195</v>
      </c>
      <c r="BN134">
        <v>4.7</v>
      </c>
      <c r="BO134">
        <v>1.8517999999999999</v>
      </c>
      <c r="BP134" s="46">
        <f t="shared" si="58"/>
        <v>0</v>
      </c>
      <c r="BQ134" s="41">
        <v>42195</v>
      </c>
      <c r="BR134">
        <v>7.2</v>
      </c>
      <c r="BS134">
        <v>3.7317</v>
      </c>
      <c r="BT134" s="18">
        <f t="shared" si="59"/>
        <v>-6.8926974664679673E-3</v>
      </c>
      <c r="BU134" s="41">
        <v>42195</v>
      </c>
      <c r="BV134">
        <v>2.09</v>
      </c>
      <c r="BW134">
        <v>1.0277000000000001</v>
      </c>
      <c r="BX134" s="39">
        <f t="shared" si="60"/>
        <v>-1.4102072141212525E-2</v>
      </c>
      <c r="BY134" s="41">
        <v>42496</v>
      </c>
      <c r="BZ134">
        <v>9.49</v>
      </c>
      <c r="CA134">
        <v>4.1060999999999996</v>
      </c>
      <c r="CB134" s="39">
        <f t="shared" si="44"/>
        <v>2.8170072115384571E-2</v>
      </c>
    </row>
    <row r="135" spans="1:80">
      <c r="A135" s="41">
        <v>42198</v>
      </c>
      <c r="B135">
        <v>13</v>
      </c>
      <c r="C135">
        <v>6.5477999999999996</v>
      </c>
      <c r="D135" s="34">
        <f t="shared" si="45"/>
        <v>1.642347097174782E-2</v>
      </c>
      <c r="E135" s="41">
        <v>42198</v>
      </c>
      <c r="F135">
        <v>4.5999999999999996</v>
      </c>
      <c r="G135">
        <v>3.7423000000000002</v>
      </c>
      <c r="H135" s="39">
        <f t="shared" si="46"/>
        <v>1.7703687588382509E-2</v>
      </c>
      <c r="I135" s="42">
        <v>45114.62533333333</v>
      </c>
      <c r="J135" s="40">
        <v>6.5</v>
      </c>
      <c r="K135" s="40">
        <v>6.14</v>
      </c>
      <c r="L135" s="38">
        <f t="shared" si="47"/>
        <v>0</v>
      </c>
      <c r="M135" s="41">
        <v>42198</v>
      </c>
      <c r="N135">
        <v>10.6</v>
      </c>
      <c r="O135">
        <v>3.9100999999999999</v>
      </c>
      <c r="P135" s="43">
        <f t="shared" si="48"/>
        <v>-1.8634808801757047E-3</v>
      </c>
      <c r="Q135" s="41">
        <v>42198</v>
      </c>
      <c r="R135">
        <v>2.57</v>
      </c>
      <c r="S135">
        <v>1.2995000000000001</v>
      </c>
      <c r="T135" s="39">
        <f t="shared" si="49"/>
        <v>-7.7122785583384219E-3</v>
      </c>
      <c r="U135" s="42">
        <v>42198.62533333333</v>
      </c>
      <c r="V135" s="44">
        <v>14.81</v>
      </c>
      <c r="W135" s="44">
        <v>8.3979999999999997</v>
      </c>
      <c r="X135" s="43">
        <f t="shared" si="41"/>
        <v>0</v>
      </c>
      <c r="Y135" s="42">
        <v>42198.62533333333</v>
      </c>
      <c r="Z135" s="44">
        <v>20</v>
      </c>
      <c r="AA135" s="44">
        <v>11.71</v>
      </c>
      <c r="AB135" s="43">
        <f t="shared" si="42"/>
        <v>0</v>
      </c>
      <c r="AC135" s="42">
        <v>42198.62533333333</v>
      </c>
      <c r="AD135" s="44">
        <v>27.87</v>
      </c>
      <c r="AE135" s="44">
        <v>19.559999999999999</v>
      </c>
      <c r="AF135" s="43">
        <f t="shared" si="43"/>
        <v>0</v>
      </c>
      <c r="AG135" s="41">
        <v>42198</v>
      </c>
      <c r="AH135">
        <v>16.2</v>
      </c>
      <c r="AI135">
        <v>5.7037000000000004</v>
      </c>
      <c r="AJ135" s="39">
        <f t="shared" si="50"/>
        <v>-9.7914966754049405E-3</v>
      </c>
      <c r="AK135" s="45" t="s">
        <v>340</v>
      </c>
      <c r="AL135">
        <v>26</v>
      </c>
      <c r="AM135">
        <v>6.3616999999999999</v>
      </c>
      <c r="AN135" s="39">
        <f t="shared" si="51"/>
        <v>0</v>
      </c>
      <c r="AO135" s="41">
        <v>42198</v>
      </c>
      <c r="AP135">
        <v>5.38</v>
      </c>
      <c r="AQ135">
        <v>4.0614999999999997</v>
      </c>
      <c r="AR135" s="18">
        <f t="shared" si="52"/>
        <v>0</v>
      </c>
      <c r="AS135" s="41">
        <v>42198</v>
      </c>
      <c r="AT135">
        <v>5.45</v>
      </c>
      <c r="AU135">
        <v>3.9582000000000002</v>
      </c>
      <c r="AV135" s="39">
        <f t="shared" si="53"/>
        <v>9.2557178918381954E-3</v>
      </c>
      <c r="AW135" s="41">
        <v>42198</v>
      </c>
      <c r="AX135">
        <v>10.52</v>
      </c>
      <c r="AY135">
        <v>4.9295999999999998</v>
      </c>
      <c r="AZ135" s="39">
        <f t="shared" si="54"/>
        <v>-1.6832867969684976E-2</v>
      </c>
      <c r="BA135" s="41">
        <v>42198</v>
      </c>
      <c r="BB135">
        <v>6.9</v>
      </c>
      <c r="BC135">
        <v>2.7467999999999999</v>
      </c>
      <c r="BD135" s="39">
        <f t="shared" si="55"/>
        <v>1.4702622829700798E-2</v>
      </c>
      <c r="BE135" s="41">
        <v>42198</v>
      </c>
      <c r="BF135">
        <v>10.9</v>
      </c>
      <c r="BG135">
        <v>6.3894000000000002</v>
      </c>
      <c r="BH135" s="39">
        <f t="shared" si="56"/>
        <v>-7.2867952084271926E-3</v>
      </c>
      <c r="BI135" s="41">
        <v>42198</v>
      </c>
      <c r="BJ135">
        <v>1.69</v>
      </c>
      <c r="BK135">
        <v>1.6756</v>
      </c>
      <c r="BL135" s="39">
        <f t="shared" si="57"/>
        <v>-1.7473906414917351E-2</v>
      </c>
      <c r="BM135" s="41">
        <v>42198</v>
      </c>
      <c r="BN135">
        <v>4.66</v>
      </c>
      <c r="BO135">
        <v>1.8361000000000001</v>
      </c>
      <c r="BP135" s="46">
        <f t="shared" si="58"/>
        <v>-8.4782373906468443E-3</v>
      </c>
      <c r="BQ135" s="41">
        <v>42198</v>
      </c>
      <c r="BR135">
        <v>7.3</v>
      </c>
      <c r="BS135">
        <v>3.7835000000000001</v>
      </c>
      <c r="BT135" s="18">
        <f t="shared" si="59"/>
        <v>1.3881072969424141E-2</v>
      </c>
      <c r="BU135" s="41">
        <v>42198</v>
      </c>
      <c r="BV135">
        <v>2.09</v>
      </c>
      <c r="BW135">
        <v>1.0277000000000001</v>
      </c>
      <c r="BX135" s="39">
        <f t="shared" si="60"/>
        <v>0</v>
      </c>
      <c r="BY135" s="41">
        <v>42499</v>
      </c>
      <c r="BZ135">
        <v>9.5</v>
      </c>
      <c r="CA135">
        <v>4.1104000000000003</v>
      </c>
      <c r="CB135" s="39">
        <f t="shared" si="44"/>
        <v>1.0472224251724597E-3</v>
      </c>
    </row>
    <row r="136" spans="1:80">
      <c r="A136" s="41">
        <v>42199</v>
      </c>
      <c r="B136">
        <v>13.22</v>
      </c>
      <c r="C136">
        <v>6.6585999999999999</v>
      </c>
      <c r="D136" s="34">
        <f t="shared" si="45"/>
        <v>1.692171416353588E-2</v>
      </c>
      <c r="E136" s="41">
        <v>42199</v>
      </c>
      <c r="F136">
        <v>4.47</v>
      </c>
      <c r="G136">
        <v>3.6364999999999998</v>
      </c>
      <c r="H136" s="39">
        <f t="shared" si="46"/>
        <v>-2.8271383908291783E-2</v>
      </c>
      <c r="I136" s="42">
        <v>45117.62533333333</v>
      </c>
      <c r="J136" s="40">
        <v>6.5</v>
      </c>
      <c r="K136" s="40">
        <v>6.14</v>
      </c>
      <c r="L136" s="38">
        <f t="shared" si="47"/>
        <v>0</v>
      </c>
      <c r="M136" s="41">
        <v>42199</v>
      </c>
      <c r="N136">
        <v>10.5</v>
      </c>
      <c r="O136">
        <v>3.8732000000000002</v>
      </c>
      <c r="P136" s="43">
        <f t="shared" si="48"/>
        <v>-9.4370987954271526E-3</v>
      </c>
      <c r="Q136" s="41">
        <v>42199</v>
      </c>
      <c r="R136">
        <v>2.6</v>
      </c>
      <c r="S136">
        <v>1.3147</v>
      </c>
      <c r="T136" s="39">
        <f t="shared" si="49"/>
        <v>1.1696806464024531E-2</v>
      </c>
      <c r="U136" s="42">
        <v>42199.62533333333</v>
      </c>
      <c r="V136" s="44">
        <v>14.81</v>
      </c>
      <c r="W136" s="44">
        <v>8.3979999999999997</v>
      </c>
      <c r="X136" s="43">
        <f t="shared" si="41"/>
        <v>0</v>
      </c>
      <c r="Y136" s="42">
        <v>42199.62533333333</v>
      </c>
      <c r="Z136" s="44">
        <v>20.5</v>
      </c>
      <c r="AA136" s="44">
        <v>12.003</v>
      </c>
      <c r="AB136" s="43">
        <f t="shared" si="42"/>
        <v>2.5021349274124614E-2</v>
      </c>
      <c r="AC136" s="42">
        <v>42199.62533333333</v>
      </c>
      <c r="AD136" s="44">
        <v>27.87</v>
      </c>
      <c r="AE136" s="44">
        <v>19.559999999999999</v>
      </c>
      <c r="AF136" s="43">
        <f t="shared" si="43"/>
        <v>0</v>
      </c>
      <c r="AG136" s="41">
        <v>42199</v>
      </c>
      <c r="AH136">
        <v>16.2</v>
      </c>
      <c r="AI136">
        <v>5.7037000000000004</v>
      </c>
      <c r="AJ136" s="39">
        <f t="shared" si="50"/>
        <v>0</v>
      </c>
      <c r="AK136" s="45" t="s">
        <v>341</v>
      </c>
      <c r="AL136">
        <v>26</v>
      </c>
      <c r="AM136">
        <v>6.3616999999999999</v>
      </c>
      <c r="AN136" s="39">
        <f t="shared" si="51"/>
        <v>0</v>
      </c>
      <c r="AO136" s="41">
        <v>42199</v>
      </c>
      <c r="AP136">
        <v>5.37</v>
      </c>
      <c r="AQ136">
        <v>4.0540000000000003</v>
      </c>
      <c r="AR136" s="18">
        <f t="shared" si="52"/>
        <v>-1.8466083959126915E-3</v>
      </c>
      <c r="AS136" s="41">
        <v>42199</v>
      </c>
      <c r="AT136">
        <v>5.47</v>
      </c>
      <c r="AU136">
        <v>3.9727999999999999</v>
      </c>
      <c r="AV136" s="39">
        <f t="shared" si="53"/>
        <v>3.6885452983678752E-3</v>
      </c>
      <c r="AW136" s="41">
        <v>42199</v>
      </c>
      <c r="AX136">
        <v>10.48</v>
      </c>
      <c r="AY136">
        <v>4.9108999999999998</v>
      </c>
      <c r="AZ136" s="39">
        <f t="shared" si="54"/>
        <v>-3.7934112301200788E-3</v>
      </c>
      <c r="BA136" s="41">
        <v>42199</v>
      </c>
      <c r="BB136">
        <v>7.1</v>
      </c>
      <c r="BC136">
        <v>2.8264</v>
      </c>
      <c r="BD136" s="39">
        <f t="shared" si="55"/>
        <v>2.8979175768166637E-2</v>
      </c>
      <c r="BE136" s="41">
        <v>42199</v>
      </c>
      <c r="BF136">
        <v>10.9</v>
      </c>
      <c r="BG136">
        <v>6.3894000000000002</v>
      </c>
      <c r="BH136" s="39">
        <f t="shared" si="56"/>
        <v>0</v>
      </c>
      <c r="BI136" s="41">
        <v>42199</v>
      </c>
      <c r="BJ136">
        <v>1.62</v>
      </c>
      <c r="BK136">
        <v>1.6062000000000001</v>
      </c>
      <c r="BL136" s="39">
        <f t="shared" si="57"/>
        <v>-4.1417999522559028E-2</v>
      </c>
      <c r="BM136" s="41">
        <v>42199</v>
      </c>
      <c r="BN136">
        <v>4.63</v>
      </c>
      <c r="BO136">
        <v>1.8242</v>
      </c>
      <c r="BP136" s="46">
        <f t="shared" si="58"/>
        <v>-6.4811284788410337E-3</v>
      </c>
      <c r="BQ136" s="41">
        <v>42199</v>
      </c>
      <c r="BR136">
        <v>7.3</v>
      </c>
      <c r="BS136">
        <v>3.7835000000000001</v>
      </c>
      <c r="BT136" s="18">
        <f t="shared" si="59"/>
        <v>0</v>
      </c>
      <c r="BU136" s="41">
        <v>42199</v>
      </c>
      <c r="BV136">
        <v>2.0699999999999998</v>
      </c>
      <c r="BW136">
        <v>1.0178</v>
      </c>
      <c r="BX136" s="39">
        <f t="shared" si="60"/>
        <v>-9.63316142843244E-3</v>
      </c>
      <c r="BY136" s="41">
        <v>42500</v>
      </c>
      <c r="BZ136">
        <v>9.2200000000000006</v>
      </c>
      <c r="CA136">
        <v>3.9893000000000001</v>
      </c>
      <c r="CB136" s="39">
        <f t="shared" si="44"/>
        <v>-2.9461852861035472E-2</v>
      </c>
    </row>
    <row r="137" spans="1:80">
      <c r="A137" s="41">
        <v>42200</v>
      </c>
      <c r="B137">
        <v>13.31</v>
      </c>
      <c r="C137">
        <v>6.7039</v>
      </c>
      <c r="D137" s="34">
        <f t="shared" si="45"/>
        <v>6.8032319106118583E-3</v>
      </c>
      <c r="E137" s="41">
        <v>42200</v>
      </c>
      <c r="F137">
        <v>4.53</v>
      </c>
      <c r="G137">
        <v>3.6852999999999998</v>
      </c>
      <c r="H137" s="39">
        <f t="shared" si="46"/>
        <v>1.3419496768871155E-2</v>
      </c>
      <c r="I137" s="42">
        <v>45118.62533333333</v>
      </c>
      <c r="J137" s="40">
        <v>6.4</v>
      </c>
      <c r="K137" s="40">
        <v>6.0460000000000003</v>
      </c>
      <c r="L137" s="38">
        <f t="shared" si="47"/>
        <v>-1.5309446254071567E-2</v>
      </c>
      <c r="M137" s="41">
        <v>42200</v>
      </c>
      <c r="N137">
        <v>10.48</v>
      </c>
      <c r="O137">
        <v>3.8658000000000001</v>
      </c>
      <c r="P137" s="43">
        <f t="shared" si="48"/>
        <v>-1.9105649075699868E-3</v>
      </c>
      <c r="Q137" s="41">
        <v>42200</v>
      </c>
      <c r="R137">
        <v>2.54</v>
      </c>
      <c r="S137">
        <v>1.2843</v>
      </c>
      <c r="T137" s="39">
        <f t="shared" si="49"/>
        <v>-2.3123145964858892E-2</v>
      </c>
      <c r="U137" s="42">
        <v>42200.62533333333</v>
      </c>
      <c r="V137" s="44">
        <v>15.1</v>
      </c>
      <c r="W137" s="44">
        <v>8.5619999999999994</v>
      </c>
      <c r="X137" s="43">
        <f t="shared" si="41"/>
        <v>1.9528459156942093E-2</v>
      </c>
      <c r="Y137" s="42">
        <v>42200.62533333333</v>
      </c>
      <c r="Z137" s="44">
        <v>20.100000000000001</v>
      </c>
      <c r="AA137" s="44">
        <v>11.769</v>
      </c>
      <c r="AB137" s="43">
        <f t="shared" si="42"/>
        <v>-1.9495126218445388E-2</v>
      </c>
      <c r="AC137" s="42">
        <v>42200.62533333333</v>
      </c>
      <c r="AD137" s="44">
        <v>27.04</v>
      </c>
      <c r="AE137" s="44">
        <v>18.977</v>
      </c>
      <c r="AF137" s="43">
        <f t="shared" si="43"/>
        <v>-2.9805725971370062E-2</v>
      </c>
      <c r="AG137" s="41">
        <v>42200</v>
      </c>
      <c r="AH137">
        <v>15.7</v>
      </c>
      <c r="AI137">
        <v>5.7556000000000003</v>
      </c>
      <c r="AJ137" s="39">
        <f t="shared" si="50"/>
        <v>9.09935655802371E-3</v>
      </c>
      <c r="AK137" s="45" t="s">
        <v>342</v>
      </c>
      <c r="AL137">
        <v>26.4</v>
      </c>
      <c r="AM137">
        <v>6.4596</v>
      </c>
      <c r="AN137" s="39">
        <f t="shared" si="51"/>
        <v>1.5388968357514516E-2</v>
      </c>
      <c r="AO137" s="41">
        <v>42200</v>
      </c>
      <c r="AP137">
        <v>5.21</v>
      </c>
      <c r="AQ137">
        <v>3.9331999999999998</v>
      </c>
      <c r="AR137" s="18">
        <f t="shared" si="52"/>
        <v>-2.9797730636408597E-2</v>
      </c>
      <c r="AS137" s="41">
        <v>42200</v>
      </c>
      <c r="AT137">
        <v>5.46</v>
      </c>
      <c r="AU137">
        <v>3.9655</v>
      </c>
      <c r="AV137" s="39">
        <f t="shared" si="53"/>
        <v>-1.8374949657671824E-3</v>
      </c>
      <c r="AW137" s="41">
        <v>42200</v>
      </c>
      <c r="AX137">
        <v>10.4</v>
      </c>
      <c r="AY137">
        <v>4.8734000000000002</v>
      </c>
      <c r="AZ137" s="39">
        <f t="shared" si="54"/>
        <v>-7.6360748538963621E-3</v>
      </c>
      <c r="BA137" s="41">
        <v>42200</v>
      </c>
      <c r="BB137">
        <v>6.83</v>
      </c>
      <c r="BC137">
        <v>2.7189000000000001</v>
      </c>
      <c r="BD137" s="39">
        <f t="shared" si="55"/>
        <v>-3.8034248514010729E-2</v>
      </c>
      <c r="BE137" s="41">
        <v>42200</v>
      </c>
      <c r="BF137">
        <v>10.8</v>
      </c>
      <c r="BG137">
        <v>6.3308</v>
      </c>
      <c r="BH137" s="39">
        <f t="shared" si="56"/>
        <v>-9.1714401978276842E-3</v>
      </c>
      <c r="BI137" s="41">
        <v>42200</v>
      </c>
      <c r="BJ137">
        <v>1.64</v>
      </c>
      <c r="BK137">
        <v>1.6261000000000001</v>
      </c>
      <c r="BL137" s="39">
        <f t="shared" si="57"/>
        <v>1.2389490723446661E-2</v>
      </c>
      <c r="BM137" s="41">
        <v>42200</v>
      </c>
      <c r="BN137">
        <v>4.6500000000000004</v>
      </c>
      <c r="BO137">
        <v>1.8321000000000001</v>
      </c>
      <c r="BP137" s="46">
        <f t="shared" si="58"/>
        <v>4.3306654972042639E-3</v>
      </c>
      <c r="BQ137" s="41">
        <v>42200</v>
      </c>
      <c r="BR137">
        <v>7.3</v>
      </c>
      <c r="BS137">
        <v>3.7835000000000001</v>
      </c>
      <c r="BT137" s="18">
        <f t="shared" si="59"/>
        <v>0</v>
      </c>
      <c r="BU137" s="41">
        <v>42200</v>
      </c>
      <c r="BV137">
        <v>2.0699999999999998</v>
      </c>
      <c r="BW137">
        <v>1.0178</v>
      </c>
      <c r="BX137" s="39">
        <f t="shared" si="60"/>
        <v>0</v>
      </c>
      <c r="BY137" s="41">
        <v>42501</v>
      </c>
      <c r="BZ137">
        <v>9.44</v>
      </c>
      <c r="CA137">
        <v>4.0845000000000002</v>
      </c>
      <c r="CB137" s="39">
        <f t="shared" si="44"/>
        <v>2.3863835760659809E-2</v>
      </c>
    </row>
    <row r="138" spans="1:80">
      <c r="A138" s="41">
        <v>42201</v>
      </c>
      <c r="B138">
        <v>13.7</v>
      </c>
      <c r="C138">
        <v>6.9002999999999997</v>
      </c>
      <c r="D138" s="34">
        <f t="shared" si="45"/>
        <v>2.9296379719267841E-2</v>
      </c>
      <c r="E138" s="41">
        <v>42201</v>
      </c>
      <c r="F138">
        <v>4.6399999999999997</v>
      </c>
      <c r="G138">
        <v>3.7747999999999999</v>
      </c>
      <c r="H138" s="39">
        <f t="shared" si="46"/>
        <v>2.4285675521667202E-2</v>
      </c>
      <c r="I138" s="42">
        <v>45119.62533333333</v>
      </c>
      <c r="J138" s="40">
        <v>6.4</v>
      </c>
      <c r="K138" s="40">
        <v>6.0460000000000003</v>
      </c>
      <c r="L138" s="38">
        <f t="shared" si="47"/>
        <v>0</v>
      </c>
      <c r="M138" s="41">
        <v>42201</v>
      </c>
      <c r="N138">
        <v>10.48</v>
      </c>
      <c r="O138">
        <v>3.8658000000000001</v>
      </c>
      <c r="P138" s="43">
        <f t="shared" si="48"/>
        <v>0</v>
      </c>
      <c r="Q138" s="41">
        <v>42201</v>
      </c>
      <c r="R138">
        <v>2.6</v>
      </c>
      <c r="S138">
        <v>1.3147</v>
      </c>
      <c r="T138" s="39">
        <f t="shared" si="49"/>
        <v>2.3670481974616509E-2</v>
      </c>
      <c r="U138" s="42">
        <v>42201.62533333333</v>
      </c>
      <c r="V138" s="44">
        <v>15.09</v>
      </c>
      <c r="W138" s="44">
        <v>8.5570000000000004</v>
      </c>
      <c r="X138" s="43">
        <f t="shared" si="41"/>
        <v>-5.839757066104889E-4</v>
      </c>
      <c r="Y138" s="42">
        <v>42201.62533333333</v>
      </c>
      <c r="Z138" s="44">
        <v>20.7</v>
      </c>
      <c r="AA138" s="44">
        <v>12.12</v>
      </c>
      <c r="AB138" s="43">
        <f t="shared" si="42"/>
        <v>2.9824114198317535E-2</v>
      </c>
      <c r="AC138" s="42">
        <v>42201.62533333333</v>
      </c>
      <c r="AD138" s="44">
        <v>27.04</v>
      </c>
      <c r="AE138" s="44">
        <v>18.977</v>
      </c>
      <c r="AF138" s="43">
        <f t="shared" si="43"/>
        <v>0</v>
      </c>
      <c r="AG138" s="41">
        <v>42201</v>
      </c>
      <c r="AH138">
        <v>15.56</v>
      </c>
      <c r="AI138">
        <v>5.7042999999999999</v>
      </c>
      <c r="AJ138" s="39">
        <f t="shared" si="50"/>
        <v>-8.913058586420242E-3</v>
      </c>
      <c r="AK138" s="45" t="s">
        <v>343</v>
      </c>
      <c r="AL138">
        <v>26.38</v>
      </c>
      <c r="AM138">
        <v>6.4546999999999999</v>
      </c>
      <c r="AN138" s="39">
        <f t="shared" si="51"/>
        <v>-7.5856090160383405E-4</v>
      </c>
      <c r="AO138" s="41">
        <v>42201</v>
      </c>
      <c r="AP138">
        <v>5.21</v>
      </c>
      <c r="AQ138">
        <v>3.9331999999999998</v>
      </c>
      <c r="AR138" s="18">
        <f t="shared" si="52"/>
        <v>0</v>
      </c>
      <c r="AS138" s="41">
        <v>42201</v>
      </c>
      <c r="AT138">
        <v>5.45</v>
      </c>
      <c r="AU138">
        <v>3.9582000000000002</v>
      </c>
      <c r="AV138" s="39">
        <f t="shared" si="53"/>
        <v>-1.8408775690328741E-3</v>
      </c>
      <c r="AW138" s="41">
        <v>42201</v>
      </c>
      <c r="AX138">
        <v>10.3</v>
      </c>
      <c r="AY138">
        <v>4.8265000000000002</v>
      </c>
      <c r="AZ138" s="39">
        <f t="shared" si="54"/>
        <v>-9.6236713588049288E-3</v>
      </c>
      <c r="BA138" s="41">
        <v>42201</v>
      </c>
      <c r="BB138">
        <v>7.03</v>
      </c>
      <c r="BC138">
        <v>2.7986</v>
      </c>
      <c r="BD138" s="39">
        <f t="shared" si="55"/>
        <v>2.9313325241825693E-2</v>
      </c>
      <c r="BE138" s="41">
        <v>42201</v>
      </c>
      <c r="BF138">
        <v>10.75</v>
      </c>
      <c r="BG138">
        <v>6.3014999999999999</v>
      </c>
      <c r="BH138" s="39">
        <f t="shared" si="56"/>
        <v>-4.6281670562962193E-3</v>
      </c>
      <c r="BI138" s="41">
        <v>42201</v>
      </c>
      <c r="BJ138">
        <v>1.61</v>
      </c>
      <c r="BK138">
        <v>1.5963000000000001</v>
      </c>
      <c r="BL138" s="39">
        <f t="shared" si="57"/>
        <v>-1.8326056208105311E-2</v>
      </c>
      <c r="BM138" s="41">
        <v>42201</v>
      </c>
      <c r="BN138">
        <v>4.5999999999999996</v>
      </c>
      <c r="BO138">
        <v>1.8124</v>
      </c>
      <c r="BP138" s="46">
        <f t="shared" si="58"/>
        <v>-1.0752688172043038E-2</v>
      </c>
      <c r="BQ138" s="41">
        <v>42201</v>
      </c>
      <c r="BR138">
        <v>7.3</v>
      </c>
      <c r="BS138">
        <v>3.7835000000000001</v>
      </c>
      <c r="BT138" s="18">
        <f t="shared" si="59"/>
        <v>0</v>
      </c>
      <c r="BU138" s="41">
        <v>42201</v>
      </c>
      <c r="BV138">
        <v>2.06</v>
      </c>
      <c r="BW138">
        <v>1.0128999999999999</v>
      </c>
      <c r="BX138" s="39">
        <f t="shared" si="60"/>
        <v>-4.8143053645118162E-3</v>
      </c>
      <c r="BY138" s="41">
        <v>42502</v>
      </c>
      <c r="BZ138">
        <v>9.4499999999999993</v>
      </c>
      <c r="CA138">
        <v>4.0888</v>
      </c>
      <c r="CB138" s="39">
        <f t="shared" si="44"/>
        <v>1.0527604357937932E-3</v>
      </c>
    </row>
    <row r="139" spans="1:80">
      <c r="A139" s="41">
        <v>42205</v>
      </c>
      <c r="B139">
        <v>14.3</v>
      </c>
      <c r="C139">
        <v>7.2024999999999997</v>
      </c>
      <c r="D139" s="34">
        <f t="shared" si="45"/>
        <v>4.379519731026188E-2</v>
      </c>
      <c r="E139" s="41">
        <v>42205</v>
      </c>
      <c r="F139">
        <v>4.8099999999999996</v>
      </c>
      <c r="G139">
        <v>3.9131</v>
      </c>
      <c r="H139" s="39">
        <f t="shared" si="46"/>
        <v>3.6637702659743587E-2</v>
      </c>
      <c r="I139" s="42">
        <v>45120.62533333333</v>
      </c>
      <c r="J139" s="40">
        <v>6.4</v>
      </c>
      <c r="K139" s="40">
        <v>6.0460000000000003</v>
      </c>
      <c r="L139" s="38">
        <f t="shared" si="47"/>
        <v>0</v>
      </c>
      <c r="M139" s="41">
        <v>42205</v>
      </c>
      <c r="N139">
        <v>10.5</v>
      </c>
      <c r="O139">
        <v>3.8732000000000002</v>
      </c>
      <c r="P139" s="43">
        <f t="shared" si="48"/>
        <v>1.9142221532412625E-3</v>
      </c>
      <c r="Q139" s="41">
        <v>42205</v>
      </c>
      <c r="R139">
        <v>2.6</v>
      </c>
      <c r="S139">
        <v>1.3147</v>
      </c>
      <c r="T139" s="39">
        <f t="shared" si="49"/>
        <v>0</v>
      </c>
      <c r="U139" s="42">
        <v>42205.62533333333</v>
      </c>
      <c r="V139" s="44">
        <v>15.09</v>
      </c>
      <c r="W139" s="44">
        <v>8.5570000000000004</v>
      </c>
      <c r="X139" s="43">
        <f t="shared" si="41"/>
        <v>0</v>
      </c>
      <c r="Y139" s="42">
        <v>42205.62533333333</v>
      </c>
      <c r="Z139" s="44">
        <v>20.7</v>
      </c>
      <c r="AA139" s="44">
        <v>12.12</v>
      </c>
      <c r="AB139" s="43">
        <f t="shared" si="42"/>
        <v>0</v>
      </c>
      <c r="AC139" s="42">
        <v>42205.62533333333</v>
      </c>
      <c r="AD139" s="44">
        <v>27.25</v>
      </c>
      <c r="AE139" s="44">
        <v>19.123999999999999</v>
      </c>
      <c r="AF139" s="43">
        <f t="shared" si="43"/>
        <v>7.7462191073403835E-3</v>
      </c>
      <c r="AG139" s="41">
        <v>42205</v>
      </c>
      <c r="AH139">
        <v>15.62</v>
      </c>
      <c r="AI139">
        <v>5.7263000000000002</v>
      </c>
      <c r="AJ139" s="39">
        <f t="shared" si="50"/>
        <v>3.856739652542861E-3</v>
      </c>
      <c r="AK139" s="45" t="s">
        <v>344</v>
      </c>
      <c r="AL139">
        <v>26.36</v>
      </c>
      <c r="AM139">
        <v>6.4497999999999998</v>
      </c>
      <c r="AN139" s="39">
        <f t="shared" si="51"/>
        <v>-7.5913675306367868E-4</v>
      </c>
      <c r="AO139" s="41">
        <v>42205</v>
      </c>
      <c r="AP139">
        <v>5.21</v>
      </c>
      <c r="AQ139">
        <v>3.9331999999999998</v>
      </c>
      <c r="AR139" s="18">
        <f t="shared" si="52"/>
        <v>0</v>
      </c>
      <c r="AS139" s="41">
        <v>42205</v>
      </c>
      <c r="AT139">
        <v>5.29</v>
      </c>
      <c r="AU139">
        <v>3.8420000000000001</v>
      </c>
      <c r="AV139" s="39">
        <f t="shared" si="53"/>
        <v>-2.9356778333585992E-2</v>
      </c>
      <c r="AW139" s="41">
        <v>42205</v>
      </c>
      <c r="AX139">
        <v>10.42</v>
      </c>
      <c r="AY139">
        <v>4.8826999999999998</v>
      </c>
      <c r="AZ139" s="39">
        <f t="shared" si="54"/>
        <v>1.1644048482337011E-2</v>
      </c>
      <c r="BA139" s="41">
        <v>42205</v>
      </c>
      <c r="BB139">
        <v>6.87</v>
      </c>
      <c r="BC139">
        <v>2.7349000000000001</v>
      </c>
      <c r="BD139" s="39">
        <f t="shared" si="55"/>
        <v>-2.2761380690345126E-2</v>
      </c>
      <c r="BE139" s="41">
        <v>42205</v>
      </c>
      <c r="BF139">
        <v>10.82</v>
      </c>
      <c r="BG139">
        <v>6.3426</v>
      </c>
      <c r="BH139" s="39">
        <f t="shared" si="56"/>
        <v>6.5222566055701241E-3</v>
      </c>
      <c r="BI139" s="41">
        <v>42205</v>
      </c>
      <c r="BJ139">
        <v>1.62</v>
      </c>
      <c r="BK139">
        <v>1.6062000000000001</v>
      </c>
      <c r="BL139" s="39">
        <f t="shared" si="57"/>
        <v>6.2018417590678568E-3</v>
      </c>
      <c r="BM139" s="41">
        <v>42205</v>
      </c>
      <c r="BN139">
        <v>4.1399999999999997</v>
      </c>
      <c r="BO139">
        <v>1.7045999999999999</v>
      </c>
      <c r="BP139" s="46">
        <f t="shared" si="58"/>
        <v>-5.9479143676892582E-2</v>
      </c>
      <c r="BQ139" s="41">
        <v>42205</v>
      </c>
      <c r="BR139">
        <v>7.2</v>
      </c>
      <c r="BS139">
        <v>3.7317</v>
      </c>
      <c r="BT139" s="18">
        <f t="shared" si="59"/>
        <v>-1.3691026827012044E-2</v>
      </c>
      <c r="BU139" s="41">
        <v>42205</v>
      </c>
      <c r="BV139">
        <v>2.06</v>
      </c>
      <c r="BW139">
        <v>1.0128999999999999</v>
      </c>
      <c r="BX139" s="39">
        <f t="shared" si="60"/>
        <v>0</v>
      </c>
      <c r="BY139" s="41">
        <v>42503</v>
      </c>
      <c r="BZ139">
        <v>9.4499999999999993</v>
      </c>
      <c r="CA139">
        <v>4.0888</v>
      </c>
      <c r="CB139" s="39">
        <f t="shared" si="44"/>
        <v>0</v>
      </c>
    </row>
    <row r="140" spans="1:80">
      <c r="A140" s="41">
        <v>42206</v>
      </c>
      <c r="B140">
        <v>14.7</v>
      </c>
      <c r="C140">
        <v>7.4039999999999999</v>
      </c>
      <c r="D140" s="34">
        <f t="shared" si="45"/>
        <v>2.7976397084345746E-2</v>
      </c>
      <c r="E140" s="41">
        <v>42206</v>
      </c>
      <c r="F140">
        <v>4.95</v>
      </c>
      <c r="G140">
        <v>4.0270000000000001</v>
      </c>
      <c r="H140" s="39">
        <f t="shared" si="46"/>
        <v>2.910735733817181E-2</v>
      </c>
      <c r="I140" s="42">
        <v>45121.62533333333</v>
      </c>
      <c r="J140" s="40">
        <v>6.4</v>
      </c>
      <c r="K140" s="40">
        <v>6.0460000000000003</v>
      </c>
      <c r="L140" s="38">
        <f t="shared" si="47"/>
        <v>0</v>
      </c>
      <c r="M140" s="41">
        <v>42206</v>
      </c>
      <c r="N140">
        <v>10.5</v>
      </c>
      <c r="O140">
        <v>3.8732000000000002</v>
      </c>
      <c r="P140" s="43">
        <f t="shared" si="48"/>
        <v>0</v>
      </c>
      <c r="Q140" s="41">
        <v>42206</v>
      </c>
      <c r="R140">
        <v>2.6</v>
      </c>
      <c r="S140">
        <v>1.3147</v>
      </c>
      <c r="T140" s="39">
        <f t="shared" si="49"/>
        <v>0</v>
      </c>
      <c r="U140" s="42">
        <v>42206.62533333333</v>
      </c>
      <c r="V140" s="44">
        <v>15.09</v>
      </c>
      <c r="W140" s="44">
        <v>8.5570000000000004</v>
      </c>
      <c r="X140" s="43">
        <f t="shared" si="41"/>
        <v>0</v>
      </c>
      <c r="Y140" s="42">
        <v>42206.62533333333</v>
      </c>
      <c r="Z140" s="44">
        <v>20.7</v>
      </c>
      <c r="AA140" s="44">
        <v>12.12</v>
      </c>
      <c r="AB140" s="43">
        <f t="shared" si="42"/>
        <v>0</v>
      </c>
      <c r="AC140" s="42">
        <v>42206.62533333333</v>
      </c>
      <c r="AD140" s="44">
        <v>27</v>
      </c>
      <c r="AE140" s="44">
        <v>18.949000000000002</v>
      </c>
      <c r="AF140" s="43">
        <f t="shared" si="43"/>
        <v>-9.1508052708636888E-3</v>
      </c>
      <c r="AG140" s="41">
        <v>42206</v>
      </c>
      <c r="AH140">
        <v>15.5</v>
      </c>
      <c r="AI140">
        <v>5.6822999999999997</v>
      </c>
      <c r="AJ140" s="39">
        <f t="shared" si="50"/>
        <v>-7.6838447164836775E-3</v>
      </c>
      <c r="AK140" s="45" t="s">
        <v>345</v>
      </c>
      <c r="AL140">
        <v>25.85</v>
      </c>
      <c r="AM140">
        <v>6.3250000000000002</v>
      </c>
      <c r="AN140" s="39">
        <f t="shared" si="51"/>
        <v>-1.9349437191850845E-2</v>
      </c>
      <c r="AO140" s="41">
        <v>42206</v>
      </c>
      <c r="AP140">
        <v>5.25</v>
      </c>
      <c r="AQ140">
        <v>3.9634</v>
      </c>
      <c r="AR140" s="18">
        <f t="shared" si="52"/>
        <v>7.678226380555331E-3</v>
      </c>
      <c r="AS140" s="41">
        <v>42206</v>
      </c>
      <c r="AT140">
        <v>5.34</v>
      </c>
      <c r="AU140">
        <v>3.8782999999999999</v>
      </c>
      <c r="AV140" s="39">
        <f t="shared" si="53"/>
        <v>9.4482040603851569E-3</v>
      </c>
      <c r="AW140" s="41">
        <v>42206</v>
      </c>
      <c r="AX140">
        <v>10.17</v>
      </c>
      <c r="AY140">
        <v>4.7656000000000001</v>
      </c>
      <c r="AZ140" s="39">
        <f t="shared" si="54"/>
        <v>-2.3982632559854132E-2</v>
      </c>
      <c r="BA140" s="41">
        <v>42206</v>
      </c>
      <c r="BB140">
        <v>6.85</v>
      </c>
      <c r="BC140">
        <v>2.7269000000000001</v>
      </c>
      <c r="BD140" s="39">
        <f t="shared" si="55"/>
        <v>-2.9251526564042585E-3</v>
      </c>
      <c r="BE140" s="41">
        <v>42206</v>
      </c>
      <c r="BF140">
        <v>10.83</v>
      </c>
      <c r="BG140">
        <v>6.3483999999999998</v>
      </c>
      <c r="BH140" s="39">
        <f t="shared" si="56"/>
        <v>9.1445148677195558E-4</v>
      </c>
      <c r="BI140" s="41">
        <v>42206</v>
      </c>
      <c r="BJ140">
        <v>1.63</v>
      </c>
      <c r="BK140">
        <v>1.6161000000000001</v>
      </c>
      <c r="BL140" s="39">
        <f t="shared" si="57"/>
        <v>6.163615988046333E-3</v>
      </c>
      <c r="BM140" s="41">
        <v>42206</v>
      </c>
      <c r="BN140">
        <v>4.1100000000000003</v>
      </c>
      <c r="BO140">
        <v>1.8146</v>
      </c>
      <c r="BP140" s="46">
        <f t="shared" si="58"/>
        <v>6.453126833274675E-2</v>
      </c>
      <c r="BQ140" s="41">
        <v>42206</v>
      </c>
      <c r="BR140">
        <v>7.2</v>
      </c>
      <c r="BS140">
        <v>3.7317</v>
      </c>
      <c r="BT140" s="18">
        <f t="shared" si="59"/>
        <v>0</v>
      </c>
      <c r="BU140" s="41">
        <v>42206</v>
      </c>
      <c r="BV140">
        <v>2.0699999999999998</v>
      </c>
      <c r="BW140">
        <v>1.0178</v>
      </c>
      <c r="BX140" s="39">
        <f t="shared" si="60"/>
        <v>4.8375950241881004E-3</v>
      </c>
      <c r="BY140" s="41">
        <v>42506</v>
      </c>
      <c r="BZ140">
        <v>9.1999999999999993</v>
      </c>
      <c r="CA140">
        <v>3.9805999999999999</v>
      </c>
      <c r="CB140" s="39">
        <f t="shared" si="44"/>
        <v>-2.6462531794169457E-2</v>
      </c>
    </row>
    <row r="141" spans="1:80">
      <c r="A141" s="41">
        <v>42207</v>
      </c>
      <c r="B141">
        <v>14.26</v>
      </c>
      <c r="C141">
        <v>7.1824000000000003</v>
      </c>
      <c r="D141" s="34">
        <f t="shared" si="45"/>
        <v>-2.9929767693138785E-2</v>
      </c>
      <c r="E141" s="41">
        <v>42207</v>
      </c>
      <c r="F141">
        <v>4.95</v>
      </c>
      <c r="G141">
        <v>4.0270000000000001</v>
      </c>
      <c r="H141" s="39">
        <f t="shared" si="46"/>
        <v>0</v>
      </c>
      <c r="I141" s="42">
        <v>45124.62533333333</v>
      </c>
      <c r="J141" s="40">
        <v>6.4</v>
      </c>
      <c r="K141" s="40">
        <v>6.0460000000000003</v>
      </c>
      <c r="L141" s="38">
        <f t="shared" si="47"/>
        <v>0</v>
      </c>
      <c r="M141" s="41">
        <v>42207</v>
      </c>
      <c r="N141">
        <v>10.51</v>
      </c>
      <c r="O141">
        <v>3.8769</v>
      </c>
      <c r="P141" s="43">
        <f t="shared" si="48"/>
        <v>9.5528245378493607E-4</v>
      </c>
      <c r="Q141" s="41">
        <v>42207</v>
      </c>
      <c r="R141">
        <v>2.7</v>
      </c>
      <c r="S141">
        <v>1.3652</v>
      </c>
      <c r="T141" s="39">
        <f t="shared" si="49"/>
        <v>3.8411804974518897E-2</v>
      </c>
      <c r="U141" s="42">
        <v>42207.62533333333</v>
      </c>
      <c r="V141" s="44">
        <v>15.09</v>
      </c>
      <c r="W141" s="44">
        <v>8.5570000000000004</v>
      </c>
      <c r="X141" s="43">
        <f t="shared" si="41"/>
        <v>0</v>
      </c>
      <c r="Y141" s="42">
        <v>42207.62533333333</v>
      </c>
      <c r="Z141" s="44">
        <v>20.7</v>
      </c>
      <c r="AA141" s="44">
        <v>12.12</v>
      </c>
      <c r="AB141" s="43">
        <f t="shared" si="42"/>
        <v>0</v>
      </c>
      <c r="AC141" s="42">
        <v>42207.62533333333</v>
      </c>
      <c r="AD141" s="44">
        <v>26.2</v>
      </c>
      <c r="AE141" s="44">
        <v>18.388000000000002</v>
      </c>
      <c r="AF141" s="43">
        <f t="shared" si="43"/>
        <v>-2.9605783946382389E-2</v>
      </c>
      <c r="AG141" s="41">
        <v>42207</v>
      </c>
      <c r="AH141">
        <v>15.5</v>
      </c>
      <c r="AI141">
        <v>5.6822999999999997</v>
      </c>
      <c r="AJ141" s="39">
        <f t="shared" si="50"/>
        <v>0</v>
      </c>
      <c r="AK141" s="45" t="s">
        <v>346</v>
      </c>
      <c r="AL141">
        <v>25.7</v>
      </c>
      <c r="AM141">
        <v>6.2882999999999996</v>
      </c>
      <c r="AN141" s="39">
        <f t="shared" si="51"/>
        <v>-5.8023715415020747E-3</v>
      </c>
      <c r="AO141" s="41">
        <v>42207</v>
      </c>
      <c r="AP141">
        <v>5.0599999999999996</v>
      </c>
      <c r="AQ141">
        <v>3.82</v>
      </c>
      <c r="AR141" s="18">
        <f t="shared" si="52"/>
        <v>-3.6181056668516981E-2</v>
      </c>
      <c r="AS141" s="41">
        <v>42207</v>
      </c>
      <c r="AT141">
        <v>5.49</v>
      </c>
      <c r="AU141">
        <v>3.9872999999999998</v>
      </c>
      <c r="AV141" s="39">
        <f t="shared" si="53"/>
        <v>2.810509759430678E-2</v>
      </c>
      <c r="AW141" s="41">
        <v>42207</v>
      </c>
      <c r="AX141">
        <v>10.199999999999999</v>
      </c>
      <c r="AY141">
        <v>4.7797000000000001</v>
      </c>
      <c r="AZ141" s="39">
        <f t="shared" si="54"/>
        <v>2.9587040456605677E-3</v>
      </c>
      <c r="BA141" s="41">
        <v>42207</v>
      </c>
      <c r="BB141">
        <v>6.8</v>
      </c>
      <c r="BC141">
        <v>2.7069999999999999</v>
      </c>
      <c r="BD141" s="39">
        <f t="shared" si="55"/>
        <v>-7.2976640140820165E-3</v>
      </c>
      <c r="BE141" s="41">
        <v>42207</v>
      </c>
      <c r="BF141">
        <v>10.9</v>
      </c>
      <c r="BG141">
        <v>6.3894000000000002</v>
      </c>
      <c r="BH141" s="39">
        <f t="shared" si="56"/>
        <v>6.4583202066663048E-3</v>
      </c>
      <c r="BI141" s="41">
        <v>42207</v>
      </c>
      <c r="BJ141">
        <v>1.64</v>
      </c>
      <c r="BK141">
        <v>1.6261000000000001</v>
      </c>
      <c r="BL141" s="39">
        <f t="shared" si="57"/>
        <v>6.1877359074314761E-3</v>
      </c>
      <c r="BM141" s="41">
        <v>42207</v>
      </c>
      <c r="BN141">
        <v>4.1399999999999997</v>
      </c>
      <c r="BO141">
        <v>1.8278000000000001</v>
      </c>
      <c r="BP141" s="46">
        <f t="shared" si="58"/>
        <v>7.2743304309490246E-3</v>
      </c>
      <c r="BQ141" s="41">
        <v>42207</v>
      </c>
      <c r="BR141">
        <v>7.25</v>
      </c>
      <c r="BS141">
        <v>3.7576000000000001</v>
      </c>
      <c r="BT141" s="18">
        <f t="shared" si="59"/>
        <v>6.9405364847120706E-3</v>
      </c>
      <c r="BU141" s="41">
        <v>42207</v>
      </c>
      <c r="BV141">
        <v>2.0699999999999998</v>
      </c>
      <c r="BW141">
        <v>1.0178</v>
      </c>
      <c r="BX141" s="39">
        <f t="shared" si="60"/>
        <v>0</v>
      </c>
      <c r="BY141" s="41">
        <v>42507</v>
      </c>
      <c r="BZ141">
        <v>9.43</v>
      </c>
      <c r="CA141">
        <v>4.0800999999999998</v>
      </c>
      <c r="CB141" s="39">
        <f t="shared" si="44"/>
        <v>2.4996231723860705E-2</v>
      </c>
    </row>
    <row r="142" spans="1:80">
      <c r="A142" s="41">
        <v>42208</v>
      </c>
      <c r="B142">
        <v>14.3</v>
      </c>
      <c r="C142">
        <v>7.2024999999999997</v>
      </c>
      <c r="D142" s="34">
        <f t="shared" si="45"/>
        <v>2.7985074626864751E-3</v>
      </c>
      <c r="E142" s="41">
        <v>42208</v>
      </c>
      <c r="F142">
        <v>4.95</v>
      </c>
      <c r="G142">
        <v>4.0270000000000001</v>
      </c>
      <c r="H142" s="39">
        <f t="shared" si="46"/>
        <v>0</v>
      </c>
      <c r="I142" s="42">
        <v>45125.62533333333</v>
      </c>
      <c r="J142" s="40">
        <v>6.4</v>
      </c>
      <c r="K142" s="40">
        <v>6.0460000000000003</v>
      </c>
      <c r="L142" s="38">
        <f t="shared" si="47"/>
        <v>0</v>
      </c>
      <c r="M142" s="41">
        <v>42208</v>
      </c>
      <c r="N142">
        <v>10.5</v>
      </c>
      <c r="O142">
        <v>3.8732000000000002</v>
      </c>
      <c r="P142" s="43">
        <f t="shared" si="48"/>
        <v>-9.5437076014336574E-4</v>
      </c>
      <c r="Q142" s="41">
        <v>42208</v>
      </c>
      <c r="R142">
        <v>2.7</v>
      </c>
      <c r="S142">
        <v>1.3652</v>
      </c>
      <c r="T142" s="39">
        <f t="shared" si="49"/>
        <v>0</v>
      </c>
      <c r="U142" s="42">
        <v>42208.62533333333</v>
      </c>
      <c r="V142" s="44">
        <v>15.09</v>
      </c>
      <c r="W142" s="44">
        <v>8.5570000000000004</v>
      </c>
      <c r="X142" s="43">
        <f t="shared" si="41"/>
        <v>0</v>
      </c>
      <c r="Y142" s="42">
        <v>42208.62533333333</v>
      </c>
      <c r="Z142" s="44">
        <v>20.7</v>
      </c>
      <c r="AA142" s="44">
        <v>12.12</v>
      </c>
      <c r="AB142" s="43">
        <f t="shared" si="42"/>
        <v>0</v>
      </c>
      <c r="AC142" s="42">
        <v>42208.62533333333</v>
      </c>
      <c r="AD142" s="44">
        <v>25.42</v>
      </c>
      <c r="AE142" s="44">
        <v>17.84</v>
      </c>
      <c r="AF142" s="43">
        <f t="shared" si="43"/>
        <v>-2.9802044811833902E-2</v>
      </c>
      <c r="AG142" s="41">
        <v>42208</v>
      </c>
      <c r="AH142">
        <v>15.5</v>
      </c>
      <c r="AI142">
        <v>5.6822999999999997</v>
      </c>
      <c r="AJ142" s="39">
        <f t="shared" si="50"/>
        <v>0</v>
      </c>
      <c r="AK142" s="45" t="s">
        <v>347</v>
      </c>
      <c r="AL142">
        <v>25.7</v>
      </c>
      <c r="AM142">
        <v>6.2882999999999996</v>
      </c>
      <c r="AN142" s="39">
        <f t="shared" si="51"/>
        <v>0</v>
      </c>
      <c r="AO142" s="41">
        <v>42208</v>
      </c>
      <c r="AP142">
        <v>5.2</v>
      </c>
      <c r="AQ142">
        <v>3.9257</v>
      </c>
      <c r="AR142" s="18">
        <f t="shared" si="52"/>
        <v>2.7670157068062862E-2</v>
      </c>
      <c r="AS142" s="41">
        <v>42208</v>
      </c>
      <c r="AT142">
        <v>5.5</v>
      </c>
      <c r="AU142">
        <v>3.9944999999999999</v>
      </c>
      <c r="AV142" s="39">
        <f t="shared" si="53"/>
        <v>1.8057332029192926E-3</v>
      </c>
      <c r="AW142" s="41">
        <v>42208</v>
      </c>
      <c r="AX142">
        <v>10.55</v>
      </c>
      <c r="AY142">
        <v>4.9436999999999998</v>
      </c>
      <c r="AZ142" s="39">
        <f t="shared" si="54"/>
        <v>3.4311776889762891E-2</v>
      </c>
      <c r="BA142" s="41">
        <v>42208</v>
      </c>
      <c r="BB142">
        <v>6.8</v>
      </c>
      <c r="BC142">
        <v>2.7069999999999999</v>
      </c>
      <c r="BD142" s="39">
        <f t="shared" si="55"/>
        <v>0</v>
      </c>
      <c r="BE142" s="41">
        <v>42208</v>
      </c>
      <c r="BF142">
        <v>10.9</v>
      </c>
      <c r="BG142">
        <v>6.3894000000000002</v>
      </c>
      <c r="BH142" s="39">
        <f t="shared" si="56"/>
        <v>0</v>
      </c>
      <c r="BI142" s="41">
        <v>42208</v>
      </c>
      <c r="BJ142">
        <v>1.63</v>
      </c>
      <c r="BK142">
        <v>1.6161000000000001</v>
      </c>
      <c r="BL142" s="39">
        <f t="shared" si="57"/>
        <v>-6.1496832913105022E-3</v>
      </c>
      <c r="BM142" s="41">
        <v>42208</v>
      </c>
      <c r="BN142">
        <v>4.22</v>
      </c>
      <c r="BO142">
        <v>1.8632</v>
      </c>
      <c r="BP142" s="46">
        <f t="shared" si="58"/>
        <v>1.936754568333509E-2</v>
      </c>
      <c r="BQ142" s="41">
        <v>42208</v>
      </c>
      <c r="BR142">
        <v>7.3</v>
      </c>
      <c r="BS142">
        <v>3.7835000000000001</v>
      </c>
      <c r="BT142" s="18">
        <f t="shared" si="59"/>
        <v>6.8926974664679673E-3</v>
      </c>
      <c r="BU142" s="41">
        <v>42208</v>
      </c>
      <c r="BV142">
        <v>2.06</v>
      </c>
      <c r="BW142">
        <v>1.0128999999999999</v>
      </c>
      <c r="BX142" s="39">
        <f t="shared" si="60"/>
        <v>-4.8143053645118162E-3</v>
      </c>
      <c r="BY142" s="41">
        <v>42508</v>
      </c>
      <c r="BZ142">
        <v>9.15</v>
      </c>
      <c r="CA142">
        <v>3.9590000000000001</v>
      </c>
      <c r="CB142" s="39">
        <f t="shared" si="44"/>
        <v>-2.968064508222832E-2</v>
      </c>
    </row>
    <row r="143" spans="1:80">
      <c r="A143" s="41">
        <v>42209</v>
      </c>
      <c r="B143">
        <v>14.5</v>
      </c>
      <c r="C143">
        <v>7.3033000000000001</v>
      </c>
      <c r="D143" s="34">
        <f t="shared" si="45"/>
        <v>1.3995140576188886E-2</v>
      </c>
      <c r="E143" s="41">
        <v>42209</v>
      </c>
      <c r="F143">
        <v>4.95</v>
      </c>
      <c r="G143">
        <v>4.0270000000000001</v>
      </c>
      <c r="H143" s="39">
        <f t="shared" si="46"/>
        <v>0</v>
      </c>
      <c r="I143" s="42">
        <v>45127.62533333333</v>
      </c>
      <c r="J143" s="40">
        <v>6.45</v>
      </c>
      <c r="K143" s="40">
        <v>6.093</v>
      </c>
      <c r="L143" s="38">
        <f t="shared" si="47"/>
        <v>7.7737347006284659E-3</v>
      </c>
      <c r="M143" s="41">
        <v>42209</v>
      </c>
      <c r="N143">
        <v>10.5</v>
      </c>
      <c r="O143">
        <v>3.8732000000000002</v>
      </c>
      <c r="P143" s="43">
        <f t="shared" si="48"/>
        <v>0</v>
      </c>
      <c r="Q143" s="41">
        <v>42209</v>
      </c>
      <c r="R143">
        <v>2.67</v>
      </c>
      <c r="S143">
        <v>1.3501000000000001</v>
      </c>
      <c r="T143" s="39">
        <f t="shared" si="49"/>
        <v>-1.1060650454145834E-2</v>
      </c>
      <c r="U143" s="42">
        <v>42209.62533333333</v>
      </c>
      <c r="V143" s="44">
        <v>14.64</v>
      </c>
      <c r="W143" s="44">
        <v>8.3019999999999996</v>
      </c>
      <c r="X143" s="43">
        <f t="shared" si="41"/>
        <v>-2.9800163608741471E-2</v>
      </c>
      <c r="Y143" s="42">
        <v>42209.62533333333</v>
      </c>
      <c r="Z143" s="44">
        <v>20.99</v>
      </c>
      <c r="AA143" s="44">
        <v>12.29</v>
      </c>
      <c r="AB143" s="43">
        <f t="shared" si="42"/>
        <v>1.4026402640264021E-2</v>
      </c>
      <c r="AC143" s="42">
        <v>42209.62533333333</v>
      </c>
      <c r="AD143" s="44">
        <v>25.42</v>
      </c>
      <c r="AE143" s="44">
        <v>17.84</v>
      </c>
      <c r="AF143" s="43">
        <f t="shared" si="43"/>
        <v>0</v>
      </c>
      <c r="AG143" s="41">
        <v>42209</v>
      </c>
      <c r="AH143">
        <v>15.5</v>
      </c>
      <c r="AI143">
        <v>5.6822999999999997</v>
      </c>
      <c r="AJ143" s="39">
        <f t="shared" si="50"/>
        <v>0</v>
      </c>
      <c r="AK143" s="45" t="s">
        <v>348</v>
      </c>
      <c r="AL143">
        <v>25.64</v>
      </c>
      <c r="AM143">
        <v>6.2736000000000001</v>
      </c>
      <c r="AN143" s="39">
        <f t="shared" si="51"/>
        <v>-2.3376747292590196E-3</v>
      </c>
      <c r="AO143" s="41">
        <v>42209</v>
      </c>
      <c r="AP143">
        <v>5.2</v>
      </c>
      <c r="AQ143">
        <v>3.9257</v>
      </c>
      <c r="AR143" s="18">
        <f t="shared" si="52"/>
        <v>0</v>
      </c>
      <c r="AS143" s="41">
        <v>42209</v>
      </c>
      <c r="AT143">
        <v>5.49</v>
      </c>
      <c r="AU143">
        <v>3.9872999999999998</v>
      </c>
      <c r="AV143" s="39">
        <f t="shared" si="53"/>
        <v>-1.8024784078107636E-3</v>
      </c>
      <c r="AW143" s="41">
        <v>42209</v>
      </c>
      <c r="AX143">
        <v>10.5</v>
      </c>
      <c r="AY143">
        <v>4.9202000000000004</v>
      </c>
      <c r="AZ143" s="39">
        <f t="shared" si="54"/>
        <v>-4.7535246879866115E-3</v>
      </c>
      <c r="BA143" s="41">
        <v>42209</v>
      </c>
      <c r="BB143">
        <v>6.8</v>
      </c>
      <c r="BC143">
        <v>2.7069999999999999</v>
      </c>
      <c r="BD143" s="39">
        <f t="shared" si="55"/>
        <v>0</v>
      </c>
      <c r="BE143" s="41">
        <v>42209</v>
      </c>
      <c r="BF143">
        <v>10.88</v>
      </c>
      <c r="BG143">
        <v>6.3776999999999999</v>
      </c>
      <c r="BH143" s="39">
        <f t="shared" si="56"/>
        <v>-1.8311578551977127E-3</v>
      </c>
      <c r="BI143" s="41">
        <v>42209</v>
      </c>
      <c r="BJ143">
        <v>1.61</v>
      </c>
      <c r="BK143">
        <v>1.5963000000000001</v>
      </c>
      <c r="BL143" s="39">
        <f t="shared" si="57"/>
        <v>-1.2251717096714337E-2</v>
      </c>
      <c r="BM143" s="41">
        <v>42209</v>
      </c>
      <c r="BN143">
        <v>4.26</v>
      </c>
      <c r="BO143">
        <v>1.8808</v>
      </c>
      <c r="BP143" s="46">
        <f t="shared" si="58"/>
        <v>9.446114212108234E-3</v>
      </c>
      <c r="BQ143" s="41">
        <v>42209</v>
      </c>
      <c r="BR143">
        <v>7.11</v>
      </c>
      <c r="BS143">
        <v>3.6850999999999998</v>
      </c>
      <c r="BT143" s="18">
        <f t="shared" si="59"/>
        <v>-2.60076648605789E-2</v>
      </c>
      <c r="BU143" s="41">
        <v>42209</v>
      </c>
      <c r="BV143">
        <v>2.06</v>
      </c>
      <c r="BW143">
        <v>1.0128999999999999</v>
      </c>
      <c r="BX143" s="39">
        <f t="shared" si="60"/>
        <v>0</v>
      </c>
      <c r="BY143" s="41">
        <v>42509</v>
      </c>
      <c r="BZ143">
        <v>9.4</v>
      </c>
      <c r="CA143">
        <v>4.0671999999999997</v>
      </c>
      <c r="CB143" s="39">
        <f t="shared" si="44"/>
        <v>2.7330133872189855E-2</v>
      </c>
    </row>
    <row r="144" spans="1:80">
      <c r="A144" s="41">
        <v>42212</v>
      </c>
      <c r="B144">
        <v>14.9</v>
      </c>
      <c r="C144">
        <v>7.5046999999999997</v>
      </c>
      <c r="D144" s="34">
        <f t="shared" si="45"/>
        <v>2.757657497295737E-2</v>
      </c>
      <c r="E144" s="41">
        <v>42212</v>
      </c>
      <c r="F144">
        <v>4.95</v>
      </c>
      <c r="G144">
        <v>4.0270000000000001</v>
      </c>
      <c r="H144" s="39">
        <f t="shared" si="46"/>
        <v>0</v>
      </c>
      <c r="I144" s="42">
        <v>45128.62533333333</v>
      </c>
      <c r="J144" s="40">
        <v>6.45</v>
      </c>
      <c r="K144" s="40">
        <v>6.093</v>
      </c>
      <c r="L144" s="38">
        <f t="shared" si="47"/>
        <v>0</v>
      </c>
      <c r="M144" s="41">
        <v>42212</v>
      </c>
      <c r="N144">
        <v>10.52</v>
      </c>
      <c r="O144">
        <v>3.8805999999999998</v>
      </c>
      <c r="P144" s="43">
        <f t="shared" si="48"/>
        <v>1.9105649075698721E-3</v>
      </c>
      <c r="Q144" s="41">
        <v>42212</v>
      </c>
      <c r="R144">
        <v>2.66</v>
      </c>
      <c r="S144">
        <v>1.345</v>
      </c>
      <c r="T144" s="39">
        <f t="shared" si="49"/>
        <v>-3.7774979631139205E-3</v>
      </c>
      <c r="U144" s="42">
        <v>42212.62533333333</v>
      </c>
      <c r="V144" s="44">
        <v>14.5</v>
      </c>
      <c r="W144" s="44">
        <v>8.2219999999999995</v>
      </c>
      <c r="X144" s="43">
        <f t="shared" si="41"/>
        <v>-9.6362322331968297E-3</v>
      </c>
      <c r="Y144" s="42">
        <v>42212.62533333333</v>
      </c>
      <c r="Z144" s="44">
        <v>20.7</v>
      </c>
      <c r="AA144" s="44">
        <v>12.12</v>
      </c>
      <c r="AB144" s="43">
        <f t="shared" si="42"/>
        <v>-1.3832384052074853E-2</v>
      </c>
      <c r="AC144" s="42">
        <v>42212.62533333333</v>
      </c>
      <c r="AD144" s="44">
        <v>25.42</v>
      </c>
      <c r="AE144" s="44">
        <v>17.84</v>
      </c>
      <c r="AF144" s="43">
        <f t="shared" si="43"/>
        <v>0</v>
      </c>
      <c r="AG144" s="41">
        <v>42212</v>
      </c>
      <c r="AH144">
        <v>15.3</v>
      </c>
      <c r="AI144">
        <v>5.609</v>
      </c>
      <c r="AJ144" s="39">
        <f t="shared" si="50"/>
        <v>-1.289970610492225E-2</v>
      </c>
      <c r="AK144" s="45" t="s">
        <v>349</v>
      </c>
      <c r="AL144">
        <v>25.15</v>
      </c>
      <c r="AM144">
        <v>6.1536999999999997</v>
      </c>
      <c r="AN144" s="39">
        <f t="shared" si="51"/>
        <v>-1.9111833715888857E-2</v>
      </c>
      <c r="AO144" s="41">
        <v>42212</v>
      </c>
      <c r="AP144">
        <v>5.2</v>
      </c>
      <c r="AQ144">
        <v>3.9257</v>
      </c>
      <c r="AR144" s="18">
        <f t="shared" si="52"/>
        <v>0</v>
      </c>
      <c r="AS144" s="41">
        <v>42212</v>
      </c>
      <c r="AT144">
        <v>5.42</v>
      </c>
      <c r="AU144">
        <v>3.9363999999999999</v>
      </c>
      <c r="AV144" s="39">
        <f t="shared" si="53"/>
        <v>-1.2765530559526483E-2</v>
      </c>
      <c r="AW144" s="41">
        <v>42212</v>
      </c>
      <c r="AX144">
        <v>10.59</v>
      </c>
      <c r="AY144">
        <v>4.9623999999999997</v>
      </c>
      <c r="AZ144" s="39">
        <f t="shared" si="54"/>
        <v>8.5768871184096884E-3</v>
      </c>
      <c r="BA144" s="41">
        <v>42212</v>
      </c>
      <c r="BB144">
        <v>6.8</v>
      </c>
      <c r="BC144">
        <v>2.7069999999999999</v>
      </c>
      <c r="BD144" s="39">
        <f t="shared" si="55"/>
        <v>0</v>
      </c>
      <c r="BE144" s="41">
        <v>42212</v>
      </c>
      <c r="BF144">
        <v>10.9</v>
      </c>
      <c r="BG144">
        <v>6.3894000000000002</v>
      </c>
      <c r="BH144" s="39">
        <f t="shared" si="56"/>
        <v>1.8345171456795187E-3</v>
      </c>
      <c r="BI144" s="41">
        <v>42212</v>
      </c>
      <c r="BJ144">
        <v>1.62</v>
      </c>
      <c r="BK144">
        <v>1.6062000000000001</v>
      </c>
      <c r="BL144" s="39">
        <f t="shared" si="57"/>
        <v>6.2018417590678568E-3</v>
      </c>
      <c r="BM144" s="41">
        <v>42212</v>
      </c>
      <c r="BN144">
        <v>4.26</v>
      </c>
      <c r="BO144">
        <v>1.8808</v>
      </c>
      <c r="BP144" s="46">
        <f t="shared" si="58"/>
        <v>0</v>
      </c>
      <c r="BQ144" s="41">
        <v>42212</v>
      </c>
      <c r="BR144">
        <v>7.3</v>
      </c>
      <c r="BS144">
        <v>3.7835000000000001</v>
      </c>
      <c r="BT144" s="18">
        <f t="shared" si="59"/>
        <v>2.6702124772733513E-2</v>
      </c>
      <c r="BU144" s="41">
        <v>42212</v>
      </c>
      <c r="BV144">
        <v>2.0699999999999998</v>
      </c>
      <c r="BW144">
        <v>1.0178</v>
      </c>
      <c r="BX144" s="39">
        <f t="shared" si="60"/>
        <v>4.8375950241881004E-3</v>
      </c>
      <c r="BY144" s="41">
        <v>42510</v>
      </c>
      <c r="BZ144">
        <v>9.39</v>
      </c>
      <c r="CA144">
        <v>4.0628000000000002</v>
      </c>
      <c r="CB144" s="39">
        <f t="shared" si="44"/>
        <v>-1.0818253343822569E-3</v>
      </c>
    </row>
    <row r="145" spans="1:80">
      <c r="A145" s="41">
        <v>42213</v>
      </c>
      <c r="B145">
        <v>15.1</v>
      </c>
      <c r="C145">
        <v>7.6055000000000001</v>
      </c>
      <c r="D145" s="34">
        <f t="shared" si="45"/>
        <v>1.3431582874731894E-2</v>
      </c>
      <c r="E145" s="41">
        <v>42213</v>
      </c>
      <c r="F145">
        <v>5.09</v>
      </c>
      <c r="G145">
        <v>4.1409000000000002</v>
      </c>
      <c r="H145" s="39">
        <f t="shared" si="46"/>
        <v>2.8284082443506359E-2</v>
      </c>
      <c r="I145" s="42">
        <v>45131.62533333333</v>
      </c>
      <c r="J145" s="40">
        <v>6.45</v>
      </c>
      <c r="K145" s="40">
        <v>6.093</v>
      </c>
      <c r="L145" s="38">
        <f t="shared" si="47"/>
        <v>0</v>
      </c>
      <c r="M145" s="41">
        <v>42213</v>
      </c>
      <c r="N145">
        <v>10.59</v>
      </c>
      <c r="O145">
        <v>3.9064000000000001</v>
      </c>
      <c r="P145" s="43">
        <f t="shared" si="48"/>
        <v>6.6484564242643585E-3</v>
      </c>
      <c r="Q145" s="41">
        <v>42213</v>
      </c>
      <c r="R145">
        <v>2.66</v>
      </c>
      <c r="S145">
        <v>1.345</v>
      </c>
      <c r="T145" s="39">
        <f t="shared" si="49"/>
        <v>0</v>
      </c>
      <c r="U145" s="42">
        <v>42213.62533333333</v>
      </c>
      <c r="V145" s="44">
        <v>14.51</v>
      </c>
      <c r="W145" s="44">
        <v>8.2279999999999998</v>
      </c>
      <c r="X145" s="43">
        <f t="shared" si="41"/>
        <v>7.2974945268793816E-4</v>
      </c>
      <c r="Y145" s="42">
        <v>42213.62533333333</v>
      </c>
      <c r="Z145" s="44">
        <v>20.7</v>
      </c>
      <c r="AA145" s="44">
        <v>12.12</v>
      </c>
      <c r="AB145" s="43">
        <f t="shared" si="42"/>
        <v>0</v>
      </c>
      <c r="AC145" s="42">
        <v>42213.62533333333</v>
      </c>
      <c r="AD145" s="44">
        <v>25.42</v>
      </c>
      <c r="AE145" s="44">
        <v>17.84</v>
      </c>
      <c r="AF145" s="43">
        <f t="shared" si="43"/>
        <v>0</v>
      </c>
      <c r="AG145" s="41">
        <v>42213</v>
      </c>
      <c r="AH145">
        <v>15.49</v>
      </c>
      <c r="AI145">
        <v>5.6786000000000003</v>
      </c>
      <c r="AJ145" s="39">
        <f t="shared" si="50"/>
        <v>1.2408628989124679E-2</v>
      </c>
      <c r="AK145" s="45" t="s">
        <v>350</v>
      </c>
      <c r="AL145">
        <v>24.6</v>
      </c>
      <c r="AM145">
        <v>6.0191999999999997</v>
      </c>
      <c r="AN145" s="39">
        <f t="shared" si="51"/>
        <v>-2.1856769098266095E-2</v>
      </c>
      <c r="AO145" s="41">
        <v>42213</v>
      </c>
      <c r="AP145">
        <v>5.17</v>
      </c>
      <c r="AQ145">
        <v>3.903</v>
      </c>
      <c r="AR145" s="18">
        <f t="shared" si="52"/>
        <v>-5.7824082329265974E-3</v>
      </c>
      <c r="AS145" s="41">
        <v>42213</v>
      </c>
      <c r="AT145">
        <v>5.5</v>
      </c>
      <c r="AU145">
        <v>3.9944999999999999</v>
      </c>
      <c r="AV145" s="39">
        <f t="shared" si="53"/>
        <v>1.475967889442131E-2</v>
      </c>
      <c r="AW145" s="41">
        <v>42213</v>
      </c>
      <c r="AX145">
        <v>10.49</v>
      </c>
      <c r="AY145">
        <v>4.9156000000000004</v>
      </c>
      <c r="AZ145" s="39">
        <f t="shared" si="54"/>
        <v>-9.4309205223277633E-3</v>
      </c>
      <c r="BA145" s="41">
        <v>42213</v>
      </c>
      <c r="BB145">
        <v>6.8</v>
      </c>
      <c r="BC145">
        <v>2.7069999999999999</v>
      </c>
      <c r="BD145" s="39">
        <f t="shared" si="55"/>
        <v>0</v>
      </c>
      <c r="BE145" s="41">
        <v>42213</v>
      </c>
      <c r="BF145">
        <v>10.7</v>
      </c>
      <c r="BG145">
        <v>6.2721999999999998</v>
      </c>
      <c r="BH145" s="39">
        <f t="shared" si="56"/>
        <v>-1.8342880395655368E-2</v>
      </c>
      <c r="BI145" s="41">
        <v>42213</v>
      </c>
      <c r="BJ145">
        <v>1.58</v>
      </c>
      <c r="BK145">
        <v>1.5666</v>
      </c>
      <c r="BL145" s="39">
        <f t="shared" si="57"/>
        <v>-2.4654463952185332E-2</v>
      </c>
      <c r="BM145" s="41">
        <v>42213</v>
      </c>
      <c r="BN145">
        <v>4.1399999999999997</v>
      </c>
      <c r="BO145">
        <v>1.8278000000000001</v>
      </c>
      <c r="BP145" s="46">
        <f t="shared" si="58"/>
        <v>-2.8179498085920851E-2</v>
      </c>
      <c r="BQ145" s="41">
        <v>42213</v>
      </c>
      <c r="BR145">
        <v>7.2</v>
      </c>
      <c r="BS145">
        <v>3.7317</v>
      </c>
      <c r="BT145" s="18">
        <f t="shared" si="59"/>
        <v>-1.3691026827012044E-2</v>
      </c>
      <c r="BU145" s="41">
        <v>42213</v>
      </c>
      <c r="BV145">
        <v>2.0699999999999998</v>
      </c>
      <c r="BW145">
        <v>1.0178</v>
      </c>
      <c r="BX145" s="39">
        <f t="shared" si="60"/>
        <v>0</v>
      </c>
      <c r="BY145" s="41">
        <v>42513</v>
      </c>
      <c r="BZ145">
        <v>9.48</v>
      </c>
      <c r="CA145">
        <v>4.1017999999999999</v>
      </c>
      <c r="CB145" s="39">
        <f t="shared" si="44"/>
        <v>9.5992911292703802E-3</v>
      </c>
    </row>
    <row r="146" spans="1:80">
      <c r="A146" s="41">
        <v>42214</v>
      </c>
      <c r="B146">
        <v>15.1</v>
      </c>
      <c r="C146">
        <v>7.6055000000000001</v>
      </c>
      <c r="D146" s="34">
        <f t="shared" si="45"/>
        <v>0</v>
      </c>
      <c r="E146" s="41">
        <v>42214</v>
      </c>
      <c r="F146">
        <v>5.09</v>
      </c>
      <c r="G146">
        <v>4.1409000000000002</v>
      </c>
      <c r="H146" s="39">
        <f t="shared" si="46"/>
        <v>0</v>
      </c>
      <c r="I146" s="42">
        <v>45133.62533333333</v>
      </c>
      <c r="J146" s="40">
        <v>6.5</v>
      </c>
      <c r="K146" s="40">
        <v>6.14</v>
      </c>
      <c r="L146" s="38">
        <f t="shared" si="47"/>
        <v>7.7137698998850663E-3</v>
      </c>
      <c r="M146" s="41">
        <v>42214</v>
      </c>
      <c r="N146">
        <v>10.53</v>
      </c>
      <c r="O146">
        <v>3.8841999999999999</v>
      </c>
      <c r="P146" s="43">
        <f t="shared" si="48"/>
        <v>-5.6829817734999535E-3</v>
      </c>
      <c r="Q146" s="41">
        <v>42214</v>
      </c>
      <c r="R146">
        <v>2.7</v>
      </c>
      <c r="S146">
        <v>1.3652</v>
      </c>
      <c r="T146" s="39">
        <f t="shared" si="49"/>
        <v>1.5018587360594794E-2</v>
      </c>
      <c r="U146" s="42">
        <v>42214.62533333333</v>
      </c>
      <c r="V146" s="44">
        <v>14.51</v>
      </c>
      <c r="W146" s="44">
        <v>8.2279999999999998</v>
      </c>
      <c r="X146" s="43">
        <f t="shared" si="41"/>
        <v>0</v>
      </c>
      <c r="Y146" s="42">
        <v>42214.62533333333</v>
      </c>
      <c r="Z146" s="44">
        <v>20.6</v>
      </c>
      <c r="AA146" s="44">
        <v>12.061</v>
      </c>
      <c r="AB146" s="43">
        <f t="shared" si="42"/>
        <v>-4.8679867986798084E-3</v>
      </c>
      <c r="AC146" s="42">
        <v>42214.62533333333</v>
      </c>
      <c r="AD146" s="44">
        <v>25.42</v>
      </c>
      <c r="AE146" s="44">
        <v>17.84</v>
      </c>
      <c r="AF146" s="43">
        <f t="shared" si="43"/>
        <v>0</v>
      </c>
      <c r="AG146" s="41">
        <v>42214</v>
      </c>
      <c r="AH146">
        <v>15.49</v>
      </c>
      <c r="AI146">
        <v>5.6786000000000003</v>
      </c>
      <c r="AJ146" s="39">
        <f t="shared" si="50"/>
        <v>0</v>
      </c>
      <c r="AK146" s="45" t="s">
        <v>351</v>
      </c>
      <c r="AL146">
        <v>25.4</v>
      </c>
      <c r="AM146">
        <v>6.2149000000000001</v>
      </c>
      <c r="AN146" s="39">
        <f t="shared" si="51"/>
        <v>3.2512626262626333E-2</v>
      </c>
      <c r="AO146" s="41">
        <v>42214</v>
      </c>
      <c r="AP146">
        <v>5.17</v>
      </c>
      <c r="AQ146">
        <v>3.903</v>
      </c>
      <c r="AR146" s="18">
        <f t="shared" si="52"/>
        <v>0</v>
      </c>
      <c r="AS146" s="41">
        <v>42214</v>
      </c>
      <c r="AT146">
        <v>5.35</v>
      </c>
      <c r="AU146">
        <v>3.8856000000000002</v>
      </c>
      <c r="AV146" s="39">
        <f t="shared" si="53"/>
        <v>-2.7262485918137382E-2</v>
      </c>
      <c r="AW146" s="41">
        <v>42214</v>
      </c>
      <c r="AX146">
        <v>10.49</v>
      </c>
      <c r="AY146">
        <v>4.9156000000000004</v>
      </c>
      <c r="AZ146" s="39">
        <f t="shared" si="54"/>
        <v>0</v>
      </c>
      <c r="BA146" s="41">
        <v>42214</v>
      </c>
      <c r="BB146">
        <v>6.75</v>
      </c>
      <c r="BC146">
        <v>2.6871</v>
      </c>
      <c r="BD146" s="39">
        <f t="shared" si="55"/>
        <v>-7.3513114148503166E-3</v>
      </c>
      <c r="BE146" s="41">
        <v>42214</v>
      </c>
      <c r="BF146">
        <v>10.9</v>
      </c>
      <c r="BG146">
        <v>6.3894000000000002</v>
      </c>
      <c r="BH146" s="39">
        <f t="shared" si="56"/>
        <v>1.868562864704576E-2</v>
      </c>
      <c r="BI146" s="41">
        <v>42214</v>
      </c>
      <c r="BJ146">
        <v>1.53</v>
      </c>
      <c r="BK146">
        <v>1.5169999999999999</v>
      </c>
      <c r="BL146" s="39">
        <f t="shared" si="57"/>
        <v>-3.1660921741350753E-2</v>
      </c>
      <c r="BM146" s="41">
        <v>42214</v>
      </c>
      <c r="BN146">
        <v>4.1100000000000003</v>
      </c>
      <c r="BO146">
        <v>1.8146</v>
      </c>
      <c r="BP146" s="46">
        <f t="shared" si="58"/>
        <v>-7.221796695480961E-3</v>
      </c>
      <c r="BQ146" s="41">
        <v>42214</v>
      </c>
      <c r="BR146">
        <v>7.2</v>
      </c>
      <c r="BS146">
        <v>3.7317</v>
      </c>
      <c r="BT146" s="18">
        <f t="shared" si="59"/>
        <v>0</v>
      </c>
      <c r="BU146" s="41">
        <v>42214</v>
      </c>
      <c r="BV146">
        <v>2.0699999999999998</v>
      </c>
      <c r="BW146">
        <v>1.0178</v>
      </c>
      <c r="BX146" s="39">
        <f t="shared" si="60"/>
        <v>0</v>
      </c>
      <c r="BY146" s="41">
        <v>42514</v>
      </c>
      <c r="BZ146">
        <v>9.3000000000000007</v>
      </c>
      <c r="CA146">
        <v>4.0239000000000003</v>
      </c>
      <c r="CB146" s="39">
        <f t="shared" si="44"/>
        <v>-1.8991662197084119E-2</v>
      </c>
    </row>
    <row r="147" spans="1:80">
      <c r="A147" s="41">
        <v>42215</v>
      </c>
      <c r="B147">
        <v>14.99</v>
      </c>
      <c r="C147">
        <v>7.5500999999999996</v>
      </c>
      <c r="D147" s="34">
        <f t="shared" si="45"/>
        <v>-7.284202222076203E-3</v>
      </c>
      <c r="E147" s="41">
        <v>42215</v>
      </c>
      <c r="F147">
        <v>5.09</v>
      </c>
      <c r="G147">
        <v>4.1409000000000002</v>
      </c>
      <c r="H147" s="39">
        <f t="shared" si="46"/>
        <v>0</v>
      </c>
      <c r="I147" s="42">
        <v>45134.62533333333</v>
      </c>
      <c r="J147" s="40">
        <v>6.5</v>
      </c>
      <c r="K147" s="40">
        <v>6.14</v>
      </c>
      <c r="L147" s="38">
        <f t="shared" si="47"/>
        <v>0</v>
      </c>
      <c r="M147" s="41">
        <v>42215</v>
      </c>
      <c r="N147">
        <v>10.58</v>
      </c>
      <c r="O147">
        <v>3.9026999999999998</v>
      </c>
      <c r="P147" s="43">
        <f t="shared" si="48"/>
        <v>4.7628855362751559E-3</v>
      </c>
      <c r="Q147" s="41">
        <v>42215</v>
      </c>
      <c r="R147">
        <v>2.7</v>
      </c>
      <c r="S147">
        <v>1.3652</v>
      </c>
      <c r="T147" s="39">
        <f t="shared" si="49"/>
        <v>0</v>
      </c>
      <c r="U147" s="42">
        <v>42215.62533333333</v>
      </c>
      <c r="V147" s="44">
        <v>14.4</v>
      </c>
      <c r="W147" s="44">
        <v>8.1660000000000004</v>
      </c>
      <c r="X147" s="43">
        <f t="shared" si="41"/>
        <v>-7.5352455031598674E-3</v>
      </c>
      <c r="Y147" s="42">
        <v>42215.62533333333</v>
      </c>
      <c r="Z147" s="44">
        <v>20.71</v>
      </c>
      <c r="AA147" s="44">
        <v>12.125999999999999</v>
      </c>
      <c r="AB147" s="43">
        <f t="shared" si="42"/>
        <v>5.3892712047093529E-3</v>
      </c>
      <c r="AC147" s="42">
        <v>42215.62533333333</v>
      </c>
      <c r="AD147" s="44">
        <v>25.42</v>
      </c>
      <c r="AE147" s="44">
        <v>17.84</v>
      </c>
      <c r="AF147" s="43">
        <f t="shared" si="43"/>
        <v>0</v>
      </c>
      <c r="AG147" s="41">
        <v>42215</v>
      </c>
      <c r="AH147">
        <v>15.49</v>
      </c>
      <c r="AI147">
        <v>5.6786000000000003</v>
      </c>
      <c r="AJ147" s="39">
        <f t="shared" si="50"/>
        <v>0</v>
      </c>
      <c r="AK147" s="45" t="s">
        <v>352</v>
      </c>
      <c r="AL147">
        <v>25.1</v>
      </c>
      <c r="AM147">
        <v>6.1414999999999997</v>
      </c>
      <c r="AN147" s="39">
        <f t="shared" si="51"/>
        <v>-1.1810326795282362E-2</v>
      </c>
      <c r="AO147" s="41">
        <v>42215</v>
      </c>
      <c r="AP147">
        <v>5</v>
      </c>
      <c r="AQ147">
        <v>3.7747000000000002</v>
      </c>
      <c r="AR147" s="18">
        <f t="shared" si="52"/>
        <v>-3.2872149628490867E-2</v>
      </c>
      <c r="AS147" s="41">
        <v>42215</v>
      </c>
      <c r="AT147">
        <v>5.4</v>
      </c>
      <c r="AU147">
        <v>3.9218999999999999</v>
      </c>
      <c r="AV147" s="39">
        <f t="shared" si="53"/>
        <v>9.3421865348980275E-3</v>
      </c>
      <c r="AW147" s="41">
        <v>42215</v>
      </c>
      <c r="AX147">
        <v>10.45</v>
      </c>
      <c r="AY147">
        <v>4.8967999999999998</v>
      </c>
      <c r="AZ147" s="39">
        <f t="shared" si="54"/>
        <v>-3.8245585482953441E-3</v>
      </c>
      <c r="BA147" s="41">
        <v>42215</v>
      </c>
      <c r="BB147">
        <v>6.7</v>
      </c>
      <c r="BC147">
        <v>2.6671999999999998</v>
      </c>
      <c r="BD147" s="39">
        <f t="shared" si="55"/>
        <v>-7.4057534144617802E-3</v>
      </c>
      <c r="BE147" s="41">
        <v>42215</v>
      </c>
      <c r="BF147">
        <v>10.8</v>
      </c>
      <c r="BG147">
        <v>6.3308</v>
      </c>
      <c r="BH147" s="39">
        <f t="shared" si="56"/>
        <v>-9.1714401978276842E-3</v>
      </c>
      <c r="BI147" s="41">
        <v>42215</v>
      </c>
      <c r="BJ147">
        <v>1.5</v>
      </c>
      <c r="BK147">
        <v>1.4873000000000001</v>
      </c>
      <c r="BL147" s="39">
        <f t="shared" si="57"/>
        <v>-1.9578114700065815E-2</v>
      </c>
      <c r="BM147" s="41">
        <v>42215</v>
      </c>
      <c r="BN147">
        <v>4.09</v>
      </c>
      <c r="BO147">
        <v>1.8058000000000001</v>
      </c>
      <c r="BP147" s="46">
        <f t="shared" si="58"/>
        <v>-4.8495536206326021E-3</v>
      </c>
      <c r="BQ147" s="41">
        <v>42215</v>
      </c>
      <c r="BR147">
        <v>7.2</v>
      </c>
      <c r="BS147">
        <v>3.7317</v>
      </c>
      <c r="BT147" s="18">
        <f t="shared" si="59"/>
        <v>0</v>
      </c>
      <c r="BU147" s="41">
        <v>42215</v>
      </c>
      <c r="BV147">
        <v>2.0699999999999998</v>
      </c>
      <c r="BW147">
        <v>1.0178</v>
      </c>
      <c r="BX147" s="39">
        <f t="shared" si="60"/>
        <v>0</v>
      </c>
      <c r="BY147" s="41">
        <v>42515</v>
      </c>
      <c r="BZ147">
        <v>9.49</v>
      </c>
      <c r="CA147">
        <v>4.1060999999999996</v>
      </c>
      <c r="CB147" s="39">
        <f t="shared" si="44"/>
        <v>2.0427943040333851E-2</v>
      </c>
    </row>
    <row r="148" spans="1:80">
      <c r="A148" s="41">
        <v>42216</v>
      </c>
      <c r="B148">
        <v>14.9</v>
      </c>
      <c r="C148">
        <v>7.5046999999999997</v>
      </c>
      <c r="D148" s="34">
        <f t="shared" si="45"/>
        <v>-6.013165388537885E-3</v>
      </c>
      <c r="E148" s="41">
        <v>42216</v>
      </c>
      <c r="F148">
        <v>5.09</v>
      </c>
      <c r="G148">
        <v>4.1409000000000002</v>
      </c>
      <c r="H148" s="39">
        <f t="shared" si="46"/>
        <v>0</v>
      </c>
      <c r="I148" s="42">
        <v>45135.62533333333</v>
      </c>
      <c r="J148" s="40">
        <v>6.5</v>
      </c>
      <c r="K148" s="40">
        <v>6.14</v>
      </c>
      <c r="L148" s="38">
        <f t="shared" si="47"/>
        <v>0</v>
      </c>
      <c r="M148" s="41">
        <v>42216</v>
      </c>
      <c r="N148">
        <v>10.54</v>
      </c>
      <c r="O148">
        <v>3.8879000000000001</v>
      </c>
      <c r="P148" s="43">
        <f t="shared" si="48"/>
        <v>-3.792246393522357E-3</v>
      </c>
      <c r="Q148" s="41">
        <v>42216</v>
      </c>
      <c r="R148">
        <v>2.7</v>
      </c>
      <c r="S148">
        <v>1.3652</v>
      </c>
      <c r="T148" s="39">
        <f t="shared" si="49"/>
        <v>0</v>
      </c>
      <c r="U148" s="42">
        <v>42216.62533333333</v>
      </c>
      <c r="V148" s="44">
        <v>14.36</v>
      </c>
      <c r="W148" s="44">
        <v>8.1430000000000007</v>
      </c>
      <c r="X148" s="43">
        <f t="shared" si="41"/>
        <v>-2.8165564535880096E-3</v>
      </c>
      <c r="Y148" s="42">
        <v>42216.62533333333</v>
      </c>
      <c r="Z148" s="44">
        <v>20.71</v>
      </c>
      <c r="AA148" s="44">
        <v>12.125999999999999</v>
      </c>
      <c r="AB148" s="43">
        <f t="shared" si="42"/>
        <v>0</v>
      </c>
      <c r="AC148" s="42">
        <v>42216.62533333333</v>
      </c>
      <c r="AD148" s="44">
        <v>25.42</v>
      </c>
      <c r="AE148" s="44">
        <v>17.84</v>
      </c>
      <c r="AF148" s="43">
        <f t="shared" si="43"/>
        <v>0</v>
      </c>
      <c r="AG148" s="41">
        <v>42216</v>
      </c>
      <c r="AH148">
        <v>15.49</v>
      </c>
      <c r="AI148">
        <v>5.6786000000000003</v>
      </c>
      <c r="AJ148" s="39">
        <f t="shared" si="50"/>
        <v>0</v>
      </c>
      <c r="AK148" s="45" t="s">
        <v>353</v>
      </c>
      <c r="AL148">
        <v>25.39</v>
      </c>
      <c r="AM148">
        <v>6.2125000000000004</v>
      </c>
      <c r="AN148" s="39">
        <f t="shared" si="51"/>
        <v>1.1560693641618599E-2</v>
      </c>
      <c r="AO148" s="41">
        <v>42216</v>
      </c>
      <c r="AP148">
        <v>5.14</v>
      </c>
      <c r="AQ148">
        <v>3.8803999999999998</v>
      </c>
      <c r="AR148" s="18">
        <f t="shared" si="52"/>
        <v>2.8002225342411233E-2</v>
      </c>
      <c r="AS148" s="41">
        <v>42216</v>
      </c>
      <c r="AT148">
        <v>5.42</v>
      </c>
      <c r="AU148">
        <v>3.9363999999999999</v>
      </c>
      <c r="AV148" s="39">
        <f t="shared" si="53"/>
        <v>3.697187587648833E-3</v>
      </c>
      <c r="AW148" s="41">
        <v>42216</v>
      </c>
      <c r="AX148">
        <v>10.6</v>
      </c>
      <c r="AY148">
        <v>4.9671000000000003</v>
      </c>
      <c r="AZ148" s="39">
        <f t="shared" si="54"/>
        <v>1.4356314327724325E-2</v>
      </c>
      <c r="BA148" s="41">
        <v>42216</v>
      </c>
      <c r="BB148">
        <v>6.7</v>
      </c>
      <c r="BC148">
        <v>2.6671999999999998</v>
      </c>
      <c r="BD148" s="39">
        <f t="shared" si="55"/>
        <v>0</v>
      </c>
      <c r="BE148" s="41">
        <v>42216</v>
      </c>
      <c r="BF148">
        <v>10.89</v>
      </c>
      <c r="BG148">
        <v>6.3836000000000004</v>
      </c>
      <c r="BH148" s="39">
        <f t="shared" si="56"/>
        <v>8.3401781765338346E-3</v>
      </c>
      <c r="BI148" s="41">
        <v>42216</v>
      </c>
      <c r="BJ148">
        <v>1.52</v>
      </c>
      <c r="BK148">
        <v>1.5071000000000001</v>
      </c>
      <c r="BL148" s="39">
        <f t="shared" si="57"/>
        <v>1.3312714314529711E-2</v>
      </c>
      <c r="BM148" s="41">
        <v>42216</v>
      </c>
      <c r="BN148">
        <v>4.1399999999999997</v>
      </c>
      <c r="BO148">
        <v>1.8278000000000001</v>
      </c>
      <c r="BP148" s="46">
        <f t="shared" si="58"/>
        <v>1.218296599844945E-2</v>
      </c>
      <c r="BQ148" s="41">
        <v>42216</v>
      </c>
      <c r="BR148">
        <v>7.1</v>
      </c>
      <c r="BS148">
        <v>3.6798999999999999</v>
      </c>
      <c r="BT148" s="18">
        <f t="shared" si="59"/>
        <v>-1.3881072969424141E-2</v>
      </c>
      <c r="BU148" s="41">
        <v>42216</v>
      </c>
      <c r="BV148">
        <v>2.06</v>
      </c>
      <c r="BW148">
        <v>1.0128999999999999</v>
      </c>
      <c r="BX148" s="39">
        <f t="shared" si="60"/>
        <v>-4.8143053645118162E-3</v>
      </c>
      <c r="BY148" s="41">
        <v>42516</v>
      </c>
      <c r="BZ148">
        <v>9.4</v>
      </c>
      <c r="CA148">
        <v>4.0671999999999997</v>
      </c>
      <c r="CB148" s="39">
        <f t="shared" si="44"/>
        <v>-9.473709846326183E-3</v>
      </c>
    </row>
    <row r="149" spans="1:80">
      <c r="A149" s="41">
        <v>42219</v>
      </c>
      <c r="B149">
        <v>14.8</v>
      </c>
      <c r="C149">
        <v>7.4543999999999997</v>
      </c>
      <c r="D149" s="34">
        <f t="shared" si="45"/>
        <v>-6.7024664543552728E-3</v>
      </c>
      <c r="E149" s="41">
        <v>42219</v>
      </c>
      <c r="F149">
        <v>5.09</v>
      </c>
      <c r="G149">
        <v>4.1409000000000002</v>
      </c>
      <c r="H149" s="39">
        <f t="shared" si="46"/>
        <v>0</v>
      </c>
      <c r="I149" s="42">
        <v>45138.62533333333</v>
      </c>
      <c r="J149" s="40">
        <v>6.5</v>
      </c>
      <c r="K149" s="40">
        <v>6.14</v>
      </c>
      <c r="L149" s="38">
        <f t="shared" si="47"/>
        <v>0</v>
      </c>
      <c r="M149" s="41">
        <v>42219</v>
      </c>
      <c r="N149">
        <v>10.5</v>
      </c>
      <c r="O149">
        <v>3.8732000000000002</v>
      </c>
      <c r="P149" s="43">
        <f t="shared" si="48"/>
        <v>-3.7809614444815798E-3</v>
      </c>
      <c r="Q149" s="41">
        <v>42219</v>
      </c>
      <c r="R149">
        <v>2.7</v>
      </c>
      <c r="S149">
        <v>1.3652</v>
      </c>
      <c r="T149" s="39">
        <f t="shared" si="49"/>
        <v>0</v>
      </c>
      <c r="U149" s="42">
        <v>42219.62533333333</v>
      </c>
      <c r="V149" s="44">
        <v>14.4</v>
      </c>
      <c r="W149" s="44">
        <v>8.1660000000000004</v>
      </c>
      <c r="X149" s="43">
        <f t="shared" ref="X149:X212" si="61">(W149-W148)/W148</f>
        <v>2.8245118506692478E-3</v>
      </c>
      <c r="Y149" s="42">
        <v>42219.62533333333</v>
      </c>
      <c r="Z149" s="44">
        <v>20.2</v>
      </c>
      <c r="AA149" s="44">
        <v>11.827</v>
      </c>
      <c r="AB149" s="43">
        <f t="shared" ref="AB149:AB212" si="62">(AA149-AA148)/AA148</f>
        <v>-2.4657760184726991E-2</v>
      </c>
      <c r="AC149" s="42">
        <v>42219.62533333333</v>
      </c>
      <c r="AD149" s="44">
        <v>25.42</v>
      </c>
      <c r="AE149" s="44">
        <v>17.84</v>
      </c>
      <c r="AF149" s="43">
        <f t="shared" ref="AF149:AF212" si="63">(AE149-AE148)/AE148</f>
        <v>0</v>
      </c>
      <c r="AG149" s="41">
        <v>42219</v>
      </c>
      <c r="AH149">
        <v>15.48</v>
      </c>
      <c r="AI149">
        <v>5.6749999999999998</v>
      </c>
      <c r="AJ149" s="39">
        <f t="shared" si="50"/>
        <v>-6.3395907441983793E-4</v>
      </c>
      <c r="AK149" s="45">
        <v>42071</v>
      </c>
      <c r="AL149">
        <v>25.5</v>
      </c>
      <c r="AM149">
        <v>6.2393999999999998</v>
      </c>
      <c r="AN149" s="39">
        <f t="shared" si="51"/>
        <v>4.3299798792755702E-3</v>
      </c>
      <c r="AO149" s="41">
        <v>42219</v>
      </c>
      <c r="AP149">
        <v>4.99</v>
      </c>
      <c r="AQ149">
        <v>3.7671000000000001</v>
      </c>
      <c r="AR149" s="18">
        <f t="shared" si="52"/>
        <v>-2.9198020822595542E-2</v>
      </c>
      <c r="AS149" s="41">
        <v>42219</v>
      </c>
      <c r="AT149">
        <v>5.49</v>
      </c>
      <c r="AU149">
        <v>3.9872999999999998</v>
      </c>
      <c r="AV149" s="39">
        <f t="shared" si="53"/>
        <v>1.2930596484097131E-2</v>
      </c>
      <c r="AW149" s="41">
        <v>42219</v>
      </c>
      <c r="AX149">
        <v>10.4</v>
      </c>
      <c r="AY149">
        <v>4.8734000000000002</v>
      </c>
      <c r="AZ149" s="39">
        <f t="shared" si="54"/>
        <v>-1.886412594874275E-2</v>
      </c>
      <c r="BA149" s="41">
        <v>42219</v>
      </c>
      <c r="BB149">
        <v>6.61</v>
      </c>
      <c r="BC149">
        <v>2.6314000000000002</v>
      </c>
      <c r="BD149" s="39">
        <f t="shared" si="55"/>
        <v>-1.3422315536892476E-2</v>
      </c>
      <c r="BE149" s="41">
        <v>42219</v>
      </c>
      <c r="BF149">
        <v>10.7</v>
      </c>
      <c r="BG149">
        <v>6.2721999999999998</v>
      </c>
      <c r="BH149" s="39">
        <f t="shared" si="56"/>
        <v>-1.7450968105771132E-2</v>
      </c>
      <c r="BI149" s="41">
        <v>42219</v>
      </c>
      <c r="BJ149">
        <v>1.53</v>
      </c>
      <c r="BK149">
        <v>1.5169999999999999</v>
      </c>
      <c r="BL149" s="39">
        <f t="shared" si="57"/>
        <v>6.5689071727156774E-3</v>
      </c>
      <c r="BM149" s="41">
        <v>42219</v>
      </c>
      <c r="BN149">
        <v>4.21</v>
      </c>
      <c r="BO149">
        <v>1.8587</v>
      </c>
      <c r="BP149" s="46">
        <f t="shared" si="58"/>
        <v>1.6905569537148443E-2</v>
      </c>
      <c r="BQ149" s="41">
        <v>42219</v>
      </c>
      <c r="BR149">
        <v>7.1</v>
      </c>
      <c r="BS149">
        <v>3.6798999999999999</v>
      </c>
      <c r="BT149" s="18">
        <f t="shared" si="59"/>
        <v>0</v>
      </c>
      <c r="BU149" s="41">
        <v>42219</v>
      </c>
      <c r="BV149">
        <v>2.0699999999999998</v>
      </c>
      <c r="BW149">
        <v>1.0178</v>
      </c>
      <c r="BX149" s="39">
        <f t="shared" si="60"/>
        <v>4.8375950241881004E-3</v>
      </c>
      <c r="BY149" s="41">
        <v>42517</v>
      </c>
      <c r="BZ149">
        <v>9.6</v>
      </c>
      <c r="CA149">
        <v>4.1536999999999997</v>
      </c>
      <c r="CB149" s="39">
        <f t="shared" si="44"/>
        <v>2.1267702596380809E-2</v>
      </c>
    </row>
    <row r="150" spans="1:80">
      <c r="A150" s="41">
        <v>42220</v>
      </c>
      <c r="B150">
        <v>14.5</v>
      </c>
      <c r="C150">
        <v>7.3033000000000001</v>
      </c>
      <c r="D150" s="34">
        <f t="shared" si="45"/>
        <v>-2.0269907705516149E-2</v>
      </c>
      <c r="E150" s="41">
        <v>42220</v>
      </c>
      <c r="F150">
        <v>4.95</v>
      </c>
      <c r="G150">
        <v>4.0270000000000001</v>
      </c>
      <c r="H150" s="39">
        <f t="shared" si="46"/>
        <v>-2.7506097708227706E-2</v>
      </c>
      <c r="I150" s="42">
        <v>45139.62533333333</v>
      </c>
      <c r="J150" s="40">
        <v>6.5</v>
      </c>
      <c r="K150" s="40">
        <v>6.14</v>
      </c>
      <c r="L150" s="38">
        <f t="shared" si="47"/>
        <v>0</v>
      </c>
      <c r="M150" s="41">
        <v>42220</v>
      </c>
      <c r="N150">
        <v>10.5</v>
      </c>
      <c r="O150">
        <v>3.8732000000000002</v>
      </c>
      <c r="P150" s="43">
        <f t="shared" si="48"/>
        <v>0</v>
      </c>
      <c r="Q150" s="41">
        <v>42220</v>
      </c>
      <c r="R150">
        <v>2.74</v>
      </c>
      <c r="S150">
        <v>1.3854</v>
      </c>
      <c r="T150" s="39">
        <f t="shared" si="49"/>
        <v>1.4796366832698502E-2</v>
      </c>
      <c r="U150" s="42">
        <v>42220.62533333333</v>
      </c>
      <c r="V150" s="44">
        <v>14.38</v>
      </c>
      <c r="W150" s="44">
        <v>8.1539999999999999</v>
      </c>
      <c r="X150" s="43">
        <f t="shared" si="61"/>
        <v>-1.4695077149155589E-3</v>
      </c>
      <c r="Y150" s="42">
        <v>42220.62533333333</v>
      </c>
      <c r="Z150" s="44">
        <v>20.3</v>
      </c>
      <c r="AA150" s="44">
        <v>11.885999999999999</v>
      </c>
      <c r="AB150" s="43">
        <f t="shared" si="62"/>
        <v>4.9885854400946372E-3</v>
      </c>
      <c r="AC150" s="42">
        <v>42220.62533333333</v>
      </c>
      <c r="AD150" s="44">
        <v>25.6</v>
      </c>
      <c r="AE150" s="44">
        <v>17.966000000000001</v>
      </c>
      <c r="AF150" s="43">
        <f t="shared" si="63"/>
        <v>7.0627802690583644E-3</v>
      </c>
      <c r="AG150" s="41">
        <v>42220</v>
      </c>
      <c r="AH150">
        <v>15.23</v>
      </c>
      <c r="AI150">
        <v>5.5833000000000004</v>
      </c>
      <c r="AJ150" s="39">
        <f t="shared" si="50"/>
        <v>-1.6158590308369948E-2</v>
      </c>
      <c r="AK150" s="45">
        <v>42102</v>
      </c>
      <c r="AL150">
        <v>25.3</v>
      </c>
      <c r="AM150">
        <v>6.1905000000000001</v>
      </c>
      <c r="AN150" s="39">
        <f t="shared" si="51"/>
        <v>-7.8372920473121967E-3</v>
      </c>
      <c r="AO150" s="41">
        <v>42220</v>
      </c>
      <c r="AP150">
        <v>5.15</v>
      </c>
      <c r="AQ150">
        <v>3.8879000000000001</v>
      </c>
      <c r="AR150" s="18">
        <f t="shared" si="52"/>
        <v>3.2067107323936188E-2</v>
      </c>
      <c r="AS150" s="41">
        <v>42220</v>
      </c>
      <c r="AT150">
        <v>5.45</v>
      </c>
      <c r="AU150">
        <v>3.9582000000000002</v>
      </c>
      <c r="AV150" s="39">
        <f t="shared" si="53"/>
        <v>-7.298171695131965E-3</v>
      </c>
      <c r="AW150" s="41">
        <v>42220</v>
      </c>
      <c r="AX150">
        <v>10.58</v>
      </c>
      <c r="AY150">
        <v>4.9577</v>
      </c>
      <c r="AZ150" s="39">
        <f t="shared" si="54"/>
        <v>1.7297984979685602E-2</v>
      </c>
      <c r="BA150" s="41">
        <v>42220</v>
      </c>
      <c r="BB150">
        <v>6.7</v>
      </c>
      <c r="BC150">
        <v>2.6671999999999998</v>
      </c>
      <c r="BD150" s="39">
        <f t="shared" si="55"/>
        <v>1.3604925134909025E-2</v>
      </c>
      <c r="BE150" s="41">
        <v>42220</v>
      </c>
      <c r="BF150">
        <v>10.75</v>
      </c>
      <c r="BG150">
        <v>6.3014999999999999</v>
      </c>
      <c r="BH150" s="39">
        <f t="shared" si="56"/>
        <v>4.67140716176144E-3</v>
      </c>
      <c r="BI150" s="41">
        <v>42220</v>
      </c>
      <c r="BJ150">
        <v>1.53</v>
      </c>
      <c r="BK150">
        <v>1.5169999999999999</v>
      </c>
      <c r="BL150" s="39">
        <f t="shared" si="57"/>
        <v>0</v>
      </c>
      <c r="BM150" s="41">
        <v>42220</v>
      </c>
      <c r="BN150">
        <v>4.2</v>
      </c>
      <c r="BO150">
        <v>1.8543000000000001</v>
      </c>
      <c r="BP150" s="46">
        <f t="shared" si="58"/>
        <v>-2.3672459245709146E-3</v>
      </c>
      <c r="BQ150" s="41">
        <v>42220</v>
      </c>
      <c r="BR150">
        <v>7.1</v>
      </c>
      <c r="BS150">
        <v>3.6798999999999999</v>
      </c>
      <c r="BT150" s="18">
        <f t="shared" si="59"/>
        <v>0</v>
      </c>
      <c r="BU150" s="41">
        <v>42220</v>
      </c>
      <c r="BV150">
        <v>2.0699999999999998</v>
      </c>
      <c r="BW150">
        <v>1.0178</v>
      </c>
      <c r="BX150" s="39">
        <f t="shared" si="60"/>
        <v>0</v>
      </c>
      <c r="BY150" s="41">
        <v>42520</v>
      </c>
      <c r="BZ150">
        <v>9.6</v>
      </c>
      <c r="CA150">
        <v>4.1536999999999997</v>
      </c>
      <c r="CB150" s="39">
        <f t="shared" si="44"/>
        <v>0</v>
      </c>
    </row>
    <row r="151" spans="1:80">
      <c r="A151" s="41">
        <v>42221</v>
      </c>
      <c r="B151">
        <v>14.48</v>
      </c>
      <c r="C151">
        <v>7.2931999999999997</v>
      </c>
      <c r="D151" s="34">
        <f t="shared" si="45"/>
        <v>-1.3829364807690279E-3</v>
      </c>
      <c r="E151" s="41">
        <v>42221</v>
      </c>
      <c r="F151">
        <v>4.95</v>
      </c>
      <c r="G151">
        <v>4.0270000000000001</v>
      </c>
      <c r="H151" s="39">
        <f t="shared" si="46"/>
        <v>0</v>
      </c>
      <c r="I151" s="42">
        <v>45140.62533333333</v>
      </c>
      <c r="J151" s="40">
        <v>6.5</v>
      </c>
      <c r="K151" s="40">
        <v>6.14</v>
      </c>
      <c r="L151" s="38">
        <f t="shared" si="47"/>
        <v>0</v>
      </c>
      <c r="M151" s="41">
        <v>42221</v>
      </c>
      <c r="N151">
        <v>10.6</v>
      </c>
      <c r="O151">
        <v>3.9100999999999999</v>
      </c>
      <c r="P151" s="43">
        <f t="shared" si="48"/>
        <v>9.5270060931528736E-3</v>
      </c>
      <c r="Q151" s="41">
        <v>42221</v>
      </c>
      <c r="R151">
        <v>2.73</v>
      </c>
      <c r="S151">
        <v>1.3804000000000001</v>
      </c>
      <c r="T151" s="39">
        <f t="shared" si="49"/>
        <v>-3.6090659737259231E-3</v>
      </c>
      <c r="U151" s="42">
        <v>42221.62533333333</v>
      </c>
      <c r="V151" s="44">
        <v>14.38</v>
      </c>
      <c r="W151" s="44">
        <v>8.1539999999999999</v>
      </c>
      <c r="X151" s="43">
        <f t="shared" si="61"/>
        <v>0</v>
      </c>
      <c r="Y151" s="42">
        <v>42221.62533333333</v>
      </c>
      <c r="Z151" s="44">
        <v>20.3</v>
      </c>
      <c r="AA151" s="44">
        <v>11.885999999999999</v>
      </c>
      <c r="AB151" s="43">
        <f t="shared" si="62"/>
        <v>0</v>
      </c>
      <c r="AC151" s="42">
        <v>42221.62533333333</v>
      </c>
      <c r="AD151" s="44">
        <v>25.6</v>
      </c>
      <c r="AE151" s="44">
        <v>17.966000000000001</v>
      </c>
      <c r="AF151" s="43">
        <f t="shared" si="63"/>
        <v>0</v>
      </c>
      <c r="AG151" s="41">
        <v>42221</v>
      </c>
      <c r="AH151">
        <v>15.23</v>
      </c>
      <c r="AI151">
        <v>5.5833000000000004</v>
      </c>
      <c r="AJ151" s="39">
        <f t="shared" si="50"/>
        <v>0</v>
      </c>
      <c r="AK151" s="45">
        <v>42132</v>
      </c>
      <c r="AL151">
        <v>25.3</v>
      </c>
      <c r="AM151">
        <v>6.1905000000000001</v>
      </c>
      <c r="AN151" s="39">
        <f t="shared" si="51"/>
        <v>0</v>
      </c>
      <c r="AO151" s="41">
        <v>42221</v>
      </c>
      <c r="AP151">
        <v>5.15</v>
      </c>
      <c r="AQ151">
        <v>3.8879000000000001</v>
      </c>
      <c r="AR151" s="18">
        <f t="shared" si="52"/>
        <v>0</v>
      </c>
      <c r="AS151" s="41">
        <v>42221</v>
      </c>
      <c r="AT151">
        <v>5.55</v>
      </c>
      <c r="AU151">
        <v>4.0308999999999999</v>
      </c>
      <c r="AV151" s="39">
        <f t="shared" si="53"/>
        <v>1.8366934465160873E-2</v>
      </c>
      <c r="AW151" s="41">
        <v>42221</v>
      </c>
      <c r="AX151">
        <v>10.74</v>
      </c>
      <c r="AY151">
        <v>5.0327000000000002</v>
      </c>
      <c r="AZ151" s="39">
        <f t="shared" si="54"/>
        <v>1.5127982733929075E-2</v>
      </c>
      <c r="BA151" s="41">
        <v>42221</v>
      </c>
      <c r="BB151">
        <v>6.7</v>
      </c>
      <c r="BC151">
        <v>2.6671999999999998</v>
      </c>
      <c r="BD151" s="39">
        <f t="shared" si="55"/>
        <v>0</v>
      </c>
      <c r="BE151" s="41">
        <v>42221</v>
      </c>
      <c r="BF151">
        <v>10.8</v>
      </c>
      <c r="BG151">
        <v>6.3308</v>
      </c>
      <c r="BH151" s="39">
        <f t="shared" si="56"/>
        <v>4.6496865825597245E-3</v>
      </c>
      <c r="BI151" s="41">
        <v>42221</v>
      </c>
      <c r="BJ151">
        <v>1.55</v>
      </c>
      <c r="BK151">
        <v>1.5367999999999999</v>
      </c>
      <c r="BL151" s="39">
        <f t="shared" si="57"/>
        <v>1.305207646671064E-2</v>
      </c>
      <c r="BM151" s="41">
        <v>42221</v>
      </c>
      <c r="BN151">
        <v>4.1500000000000004</v>
      </c>
      <c r="BO151">
        <v>1.8323</v>
      </c>
      <c r="BP151" s="46">
        <f t="shared" si="58"/>
        <v>-1.1864315375074163E-2</v>
      </c>
      <c r="BQ151" s="41">
        <v>42221</v>
      </c>
      <c r="BR151">
        <v>7.19</v>
      </c>
      <c r="BS151">
        <v>3.7265000000000001</v>
      </c>
      <c r="BT151" s="18">
        <f t="shared" si="59"/>
        <v>1.2663387592054185E-2</v>
      </c>
      <c r="BU151" s="41">
        <v>42221</v>
      </c>
      <c r="BV151">
        <v>2.0299999999999998</v>
      </c>
      <c r="BW151">
        <v>0.99819999999999998</v>
      </c>
      <c r="BX151" s="39">
        <f t="shared" si="60"/>
        <v>-1.9257221458046828E-2</v>
      </c>
      <c r="BY151" s="41">
        <v>42521</v>
      </c>
      <c r="BZ151">
        <v>9.6</v>
      </c>
      <c r="CA151">
        <v>4.1536999999999997</v>
      </c>
      <c r="CB151" s="39">
        <f t="shared" si="44"/>
        <v>0</v>
      </c>
    </row>
    <row r="152" spans="1:80">
      <c r="A152" s="41">
        <v>42222</v>
      </c>
      <c r="B152">
        <v>14.34</v>
      </c>
      <c r="C152">
        <v>7.2226999999999997</v>
      </c>
      <c r="D152" s="34">
        <f t="shared" si="45"/>
        <v>-9.6665386935775813E-3</v>
      </c>
      <c r="E152" s="41">
        <v>42222</v>
      </c>
      <c r="F152">
        <v>4.95</v>
      </c>
      <c r="G152">
        <v>4.0270000000000001</v>
      </c>
      <c r="H152" s="39">
        <f t="shared" si="46"/>
        <v>0</v>
      </c>
      <c r="I152" s="42">
        <v>45141.62533333333</v>
      </c>
      <c r="J152" s="40">
        <v>6.5</v>
      </c>
      <c r="K152" s="40">
        <v>6.14</v>
      </c>
      <c r="L152" s="38">
        <f t="shared" si="47"/>
        <v>0</v>
      </c>
      <c r="M152" s="41">
        <v>42222</v>
      </c>
      <c r="N152">
        <v>10.6</v>
      </c>
      <c r="O152">
        <v>3.9100999999999999</v>
      </c>
      <c r="P152" s="43">
        <f t="shared" si="48"/>
        <v>0</v>
      </c>
      <c r="Q152" s="41">
        <v>42222</v>
      </c>
      <c r="R152">
        <v>2.8</v>
      </c>
      <c r="S152">
        <v>1.4157999999999999</v>
      </c>
      <c r="T152" s="39">
        <f t="shared" si="49"/>
        <v>2.564474065488255E-2</v>
      </c>
      <c r="U152" s="42">
        <v>42222.62533333333</v>
      </c>
      <c r="V152" s="44">
        <v>14.5</v>
      </c>
      <c r="W152" s="44">
        <v>8.2219999999999995</v>
      </c>
      <c r="X152" s="43">
        <f t="shared" si="61"/>
        <v>8.3394652931076309E-3</v>
      </c>
      <c r="Y152" s="42">
        <v>42222.62533333333</v>
      </c>
      <c r="Z152" s="44">
        <v>20.7</v>
      </c>
      <c r="AA152" s="44">
        <v>12.12</v>
      </c>
      <c r="AB152" s="43">
        <f t="shared" si="62"/>
        <v>1.9687026754164564E-2</v>
      </c>
      <c r="AC152" s="42">
        <v>42222.62533333333</v>
      </c>
      <c r="AD152" s="44">
        <v>25.6</v>
      </c>
      <c r="AE152" s="44">
        <v>17.966000000000001</v>
      </c>
      <c r="AF152" s="43">
        <f t="shared" si="63"/>
        <v>0</v>
      </c>
      <c r="AG152" s="41">
        <v>42222</v>
      </c>
      <c r="AH152">
        <v>15.23</v>
      </c>
      <c r="AI152">
        <v>5.5833000000000004</v>
      </c>
      <c r="AJ152" s="39">
        <f t="shared" si="50"/>
        <v>0</v>
      </c>
      <c r="AK152" s="45">
        <v>42163</v>
      </c>
      <c r="AL152">
        <v>25.25</v>
      </c>
      <c r="AM152">
        <v>6.1782000000000004</v>
      </c>
      <c r="AN152" s="39">
        <f t="shared" si="51"/>
        <v>-1.9869154349405954E-3</v>
      </c>
      <c r="AO152" s="41">
        <v>42222</v>
      </c>
      <c r="AP152">
        <v>5</v>
      </c>
      <c r="AQ152">
        <v>3.7747000000000002</v>
      </c>
      <c r="AR152" s="18">
        <f t="shared" si="52"/>
        <v>-2.911597520512358E-2</v>
      </c>
      <c r="AS152" s="41">
        <v>42222</v>
      </c>
      <c r="AT152">
        <v>5.55</v>
      </c>
      <c r="AU152">
        <v>4.0308999999999999</v>
      </c>
      <c r="AV152" s="39">
        <f t="shared" si="53"/>
        <v>0</v>
      </c>
      <c r="AW152" s="41">
        <v>42222</v>
      </c>
      <c r="AX152">
        <v>11.04</v>
      </c>
      <c r="AY152">
        <v>5.1733000000000002</v>
      </c>
      <c r="AZ152" s="39">
        <f t="shared" si="54"/>
        <v>2.793729012259822E-2</v>
      </c>
      <c r="BA152" s="41">
        <v>42222</v>
      </c>
      <c r="BB152">
        <v>6.7</v>
      </c>
      <c r="BC152">
        <v>2.6671999999999998</v>
      </c>
      <c r="BD152" s="39">
        <f t="shared" si="55"/>
        <v>0</v>
      </c>
      <c r="BE152" s="41">
        <v>42222</v>
      </c>
      <c r="BF152">
        <v>10.86</v>
      </c>
      <c r="BG152">
        <v>6.3659999999999997</v>
      </c>
      <c r="BH152" s="39">
        <f t="shared" si="56"/>
        <v>5.5601187843557966E-3</v>
      </c>
      <c r="BI152" s="41">
        <v>42222</v>
      </c>
      <c r="BJ152">
        <v>1.64</v>
      </c>
      <c r="BK152">
        <v>1.6261000000000001</v>
      </c>
      <c r="BL152" s="39">
        <f t="shared" si="57"/>
        <v>5.8107756376887143E-2</v>
      </c>
      <c r="BM152" s="41">
        <v>42222</v>
      </c>
      <c r="BN152">
        <v>4.03</v>
      </c>
      <c r="BO152">
        <v>1.7793000000000001</v>
      </c>
      <c r="BP152" s="46">
        <f t="shared" si="58"/>
        <v>-2.8925394313158291E-2</v>
      </c>
      <c r="BQ152" s="41">
        <v>42222</v>
      </c>
      <c r="BR152">
        <v>7.01</v>
      </c>
      <c r="BS152">
        <v>3.6332</v>
      </c>
      <c r="BT152" s="18">
        <f t="shared" si="59"/>
        <v>-2.5036897893465762E-2</v>
      </c>
      <c r="BU152" s="41">
        <v>42222</v>
      </c>
      <c r="BV152">
        <v>2.06</v>
      </c>
      <c r="BW152">
        <v>1.0128999999999999</v>
      </c>
      <c r="BX152" s="39">
        <f t="shared" si="60"/>
        <v>1.4726507713884928E-2</v>
      </c>
      <c r="BY152" s="41">
        <v>42522</v>
      </c>
      <c r="BZ152">
        <v>9.3699999999999992</v>
      </c>
      <c r="CA152">
        <v>4.0541999999999998</v>
      </c>
      <c r="CB152" s="39">
        <f t="shared" si="44"/>
        <v>-2.3954546548860034E-2</v>
      </c>
    </row>
    <row r="153" spans="1:80">
      <c r="A153" s="41">
        <v>42223</v>
      </c>
      <c r="B153">
        <v>14.65</v>
      </c>
      <c r="C153">
        <v>7.3788</v>
      </c>
      <c r="D153" s="34">
        <f t="shared" si="45"/>
        <v>2.1612416409376046E-2</v>
      </c>
      <c r="E153" s="41">
        <v>42223</v>
      </c>
      <c r="F153">
        <v>4.95</v>
      </c>
      <c r="G153">
        <v>4.0270000000000001</v>
      </c>
      <c r="H153" s="39">
        <f t="shared" si="46"/>
        <v>0</v>
      </c>
      <c r="I153" s="42">
        <v>45142.62533333333</v>
      </c>
      <c r="J153" s="40">
        <v>6.45</v>
      </c>
      <c r="K153" s="40">
        <v>6.093</v>
      </c>
      <c r="L153" s="38">
        <f t="shared" si="47"/>
        <v>-7.6547231270357834E-3</v>
      </c>
      <c r="M153" s="41">
        <v>42223</v>
      </c>
      <c r="N153">
        <v>10.5</v>
      </c>
      <c r="O153">
        <v>3.8732000000000002</v>
      </c>
      <c r="P153" s="43">
        <f t="shared" si="48"/>
        <v>-9.4370987954271526E-3</v>
      </c>
      <c r="Q153" s="41">
        <v>42223</v>
      </c>
      <c r="R153">
        <v>2.8</v>
      </c>
      <c r="S153">
        <v>1.4157999999999999</v>
      </c>
      <c r="T153" s="39">
        <f t="shared" si="49"/>
        <v>0</v>
      </c>
      <c r="U153" s="42">
        <v>42223.62533333333</v>
      </c>
      <c r="V153" s="44">
        <v>14.5</v>
      </c>
      <c r="W153" s="44">
        <v>8.2219999999999995</v>
      </c>
      <c r="X153" s="43">
        <f t="shared" si="61"/>
        <v>0</v>
      </c>
      <c r="Y153" s="42">
        <v>42223.62533333333</v>
      </c>
      <c r="Z153" s="44">
        <v>21</v>
      </c>
      <c r="AA153" s="44">
        <v>12.295</v>
      </c>
      <c r="AB153" s="43">
        <f t="shared" si="62"/>
        <v>1.4438943894389499E-2</v>
      </c>
      <c r="AC153" s="42">
        <v>42223.62533333333</v>
      </c>
      <c r="AD153" s="44">
        <v>25.5</v>
      </c>
      <c r="AE153" s="44">
        <v>17.896000000000001</v>
      </c>
      <c r="AF153" s="43">
        <f t="shared" si="63"/>
        <v>-3.896248469330974E-3</v>
      </c>
      <c r="AG153" s="41">
        <v>42223</v>
      </c>
      <c r="AH153">
        <v>15.23</v>
      </c>
      <c r="AI153">
        <v>5.5833000000000004</v>
      </c>
      <c r="AJ153" s="39">
        <f t="shared" si="50"/>
        <v>0</v>
      </c>
      <c r="AK153" s="45">
        <v>42193</v>
      </c>
      <c r="AL153">
        <v>25</v>
      </c>
      <c r="AM153">
        <v>6.117</v>
      </c>
      <c r="AN153" s="39">
        <f t="shared" si="51"/>
        <v>-9.9057978051860351E-3</v>
      </c>
      <c r="AO153" s="41">
        <v>42223</v>
      </c>
      <c r="AP153">
        <v>5</v>
      </c>
      <c r="AQ153">
        <v>3.7747000000000002</v>
      </c>
      <c r="AR153" s="18">
        <f t="shared" si="52"/>
        <v>0</v>
      </c>
      <c r="AS153" s="41">
        <v>42223</v>
      </c>
      <c r="AT153">
        <v>5.55</v>
      </c>
      <c r="AU153">
        <v>4.0308999999999999</v>
      </c>
      <c r="AV153" s="39">
        <f t="shared" si="53"/>
        <v>0</v>
      </c>
      <c r="AW153" s="41">
        <v>42223</v>
      </c>
      <c r="AX153">
        <v>11.04</v>
      </c>
      <c r="AY153">
        <v>5.1733000000000002</v>
      </c>
      <c r="AZ153" s="39">
        <f t="shared" si="54"/>
        <v>0</v>
      </c>
      <c r="BA153" s="41">
        <v>42223</v>
      </c>
      <c r="BB153">
        <v>6.7</v>
      </c>
      <c r="BC153">
        <v>2.6671999999999998</v>
      </c>
      <c r="BD153" s="39">
        <f t="shared" si="55"/>
        <v>0</v>
      </c>
      <c r="BE153" s="41">
        <v>42223</v>
      </c>
      <c r="BF153">
        <v>10.86</v>
      </c>
      <c r="BG153">
        <v>6.3659999999999997</v>
      </c>
      <c r="BH153" s="39">
        <f t="shared" si="56"/>
        <v>0</v>
      </c>
      <c r="BI153" s="41">
        <v>42223</v>
      </c>
      <c r="BJ153">
        <v>1.73</v>
      </c>
      <c r="BK153">
        <v>1.7153</v>
      </c>
      <c r="BL153" s="39">
        <f t="shared" si="57"/>
        <v>5.48551749584896E-2</v>
      </c>
      <c r="BM153" s="41">
        <v>42223</v>
      </c>
      <c r="BN153">
        <v>4.09</v>
      </c>
      <c r="BO153">
        <v>1.8058000000000001</v>
      </c>
      <c r="BP153" s="46">
        <f t="shared" si="58"/>
        <v>1.4893497442814572E-2</v>
      </c>
      <c r="BQ153" s="41">
        <v>42223</v>
      </c>
      <c r="BR153">
        <v>7</v>
      </c>
      <c r="BS153">
        <v>3.6280000000000001</v>
      </c>
      <c r="BT153" s="18">
        <f t="shared" si="59"/>
        <v>-1.4312451833094438E-3</v>
      </c>
      <c r="BU153" s="41">
        <v>42223</v>
      </c>
      <c r="BV153">
        <v>2.06</v>
      </c>
      <c r="BW153">
        <v>1.0128999999999999</v>
      </c>
      <c r="BX153" s="39">
        <f t="shared" si="60"/>
        <v>0</v>
      </c>
      <c r="BY153" s="41">
        <v>42523</v>
      </c>
      <c r="BZ153">
        <v>9.64</v>
      </c>
      <c r="CA153">
        <v>4.1710000000000003</v>
      </c>
      <c r="CB153" s="39">
        <f t="shared" si="44"/>
        <v>2.880962952000406E-2</v>
      </c>
    </row>
    <row r="154" spans="1:80">
      <c r="A154" s="41">
        <v>42226</v>
      </c>
      <c r="B154">
        <v>14.6</v>
      </c>
      <c r="C154">
        <v>7.3536000000000001</v>
      </c>
      <c r="D154" s="34">
        <f t="shared" si="45"/>
        <v>-3.4151894617010744E-3</v>
      </c>
      <c r="E154" s="41">
        <v>42226</v>
      </c>
      <c r="F154">
        <v>4.95</v>
      </c>
      <c r="G154">
        <v>4.0270000000000001</v>
      </c>
      <c r="H154" s="39">
        <f t="shared" si="46"/>
        <v>0</v>
      </c>
      <c r="I154" s="42">
        <v>45145.62533333333</v>
      </c>
      <c r="J154" s="40">
        <v>6.45</v>
      </c>
      <c r="K154" s="40">
        <v>6.093</v>
      </c>
      <c r="L154" s="38">
        <f t="shared" si="47"/>
        <v>0</v>
      </c>
      <c r="M154" s="41">
        <v>42226</v>
      </c>
      <c r="N154">
        <v>10.5</v>
      </c>
      <c r="O154">
        <v>3.8732000000000002</v>
      </c>
      <c r="P154" s="43">
        <f t="shared" si="48"/>
        <v>0</v>
      </c>
      <c r="Q154" s="41">
        <v>42226</v>
      </c>
      <c r="R154">
        <v>2.83</v>
      </c>
      <c r="S154">
        <v>1.431</v>
      </c>
      <c r="T154" s="39">
        <f t="shared" si="49"/>
        <v>1.0735979658143878E-2</v>
      </c>
      <c r="U154" s="42">
        <v>42226.62533333333</v>
      </c>
      <c r="V154" s="44">
        <v>14.5</v>
      </c>
      <c r="W154" s="44">
        <v>8.2219999999999995</v>
      </c>
      <c r="X154" s="43">
        <f t="shared" si="61"/>
        <v>0</v>
      </c>
      <c r="Y154" s="42">
        <v>42226.62533333333</v>
      </c>
      <c r="Z154" s="44">
        <v>21</v>
      </c>
      <c r="AA154" s="44">
        <v>12.295</v>
      </c>
      <c r="AB154" s="43">
        <f t="shared" si="62"/>
        <v>0</v>
      </c>
      <c r="AC154" s="42">
        <v>42226.62533333333</v>
      </c>
      <c r="AD154" s="44">
        <v>25.5</v>
      </c>
      <c r="AE154" s="44">
        <v>17.896000000000001</v>
      </c>
      <c r="AF154" s="43">
        <f t="shared" si="63"/>
        <v>0</v>
      </c>
      <c r="AG154" s="41">
        <v>42226</v>
      </c>
      <c r="AH154">
        <v>15.23</v>
      </c>
      <c r="AI154">
        <v>5.5833000000000004</v>
      </c>
      <c r="AJ154" s="39">
        <f t="shared" si="50"/>
        <v>0</v>
      </c>
      <c r="AK154" s="45">
        <v>42285</v>
      </c>
      <c r="AL154">
        <v>25</v>
      </c>
      <c r="AM154">
        <v>6.117</v>
      </c>
      <c r="AN154" s="39">
        <f t="shared" si="51"/>
        <v>0</v>
      </c>
      <c r="AO154" s="41">
        <v>42226</v>
      </c>
      <c r="AP154">
        <v>5.2</v>
      </c>
      <c r="AQ154">
        <v>3.9257</v>
      </c>
      <c r="AR154" s="18">
        <f t="shared" si="52"/>
        <v>4.0003179060587542E-2</v>
      </c>
      <c r="AS154" s="41">
        <v>42226</v>
      </c>
      <c r="AT154">
        <v>5.5</v>
      </c>
      <c r="AU154">
        <v>3.9944999999999999</v>
      </c>
      <c r="AV154" s="39">
        <f t="shared" si="53"/>
        <v>-9.0302413852985652E-3</v>
      </c>
      <c r="AW154" s="41">
        <v>42226</v>
      </c>
      <c r="AX154">
        <v>11.19</v>
      </c>
      <c r="AY154">
        <v>5.2435999999999998</v>
      </c>
      <c r="AZ154" s="39">
        <f t="shared" si="54"/>
        <v>1.3589005083795562E-2</v>
      </c>
      <c r="BA154" s="41">
        <v>42226</v>
      </c>
      <c r="BB154">
        <v>6.7</v>
      </c>
      <c r="BC154">
        <v>2.6671999999999998</v>
      </c>
      <c r="BD154" s="39">
        <f t="shared" si="55"/>
        <v>0</v>
      </c>
      <c r="BE154" s="41">
        <v>42226</v>
      </c>
      <c r="BF154">
        <v>10.86</v>
      </c>
      <c r="BG154">
        <v>6.3659999999999997</v>
      </c>
      <c r="BH154" s="39">
        <f t="shared" si="56"/>
        <v>0</v>
      </c>
      <c r="BI154" s="41">
        <v>42226</v>
      </c>
      <c r="BJ154">
        <v>1.69</v>
      </c>
      <c r="BK154">
        <v>1.6756</v>
      </c>
      <c r="BL154" s="39">
        <f t="shared" si="57"/>
        <v>-2.3144639421675547E-2</v>
      </c>
      <c r="BM154" s="41">
        <v>42226</v>
      </c>
      <c r="BN154">
        <v>4.18</v>
      </c>
      <c r="BO154">
        <v>1.8454999999999999</v>
      </c>
      <c r="BP154" s="46">
        <f t="shared" si="58"/>
        <v>2.1984715915383677E-2</v>
      </c>
      <c r="BQ154" s="41">
        <v>42226</v>
      </c>
      <c r="BR154">
        <v>7.1</v>
      </c>
      <c r="BS154">
        <v>3.6798999999999999</v>
      </c>
      <c r="BT154" s="18">
        <f t="shared" si="59"/>
        <v>1.4305402425578786E-2</v>
      </c>
      <c r="BU154" s="41">
        <v>42226</v>
      </c>
      <c r="BV154">
        <v>2.0499999999999998</v>
      </c>
      <c r="BW154">
        <v>1.008</v>
      </c>
      <c r="BX154" s="39">
        <f t="shared" si="60"/>
        <v>-4.837595024187881E-3</v>
      </c>
      <c r="BY154" s="41">
        <v>42524</v>
      </c>
      <c r="BZ154">
        <v>9.64</v>
      </c>
      <c r="CA154">
        <v>4.1710000000000003</v>
      </c>
      <c r="CB154" s="39">
        <f t="shared" si="44"/>
        <v>0</v>
      </c>
    </row>
    <row r="155" spans="1:80">
      <c r="A155" s="41">
        <v>42227</v>
      </c>
      <c r="B155">
        <v>14.6</v>
      </c>
      <c r="C155">
        <v>7.3536000000000001</v>
      </c>
      <c r="D155" s="34">
        <f t="shared" si="45"/>
        <v>0</v>
      </c>
      <c r="E155" s="41">
        <v>42227</v>
      </c>
      <c r="F155">
        <v>4.93</v>
      </c>
      <c r="G155">
        <v>4.0106999999999999</v>
      </c>
      <c r="H155" s="39">
        <f t="shared" si="46"/>
        <v>-4.0476781723367775E-3</v>
      </c>
      <c r="I155" s="42">
        <v>45146.62533333333</v>
      </c>
      <c r="J155" s="40">
        <v>6.45</v>
      </c>
      <c r="K155" s="40">
        <v>6.093</v>
      </c>
      <c r="L155" s="38">
        <f t="shared" si="47"/>
        <v>0</v>
      </c>
      <c r="M155" s="41">
        <v>42227</v>
      </c>
      <c r="N155">
        <v>10.5</v>
      </c>
      <c r="O155">
        <v>3.8732000000000002</v>
      </c>
      <c r="P155" s="43">
        <f t="shared" si="48"/>
        <v>0</v>
      </c>
      <c r="Q155" s="41">
        <v>42227</v>
      </c>
      <c r="R155">
        <v>2.82</v>
      </c>
      <c r="S155">
        <v>1.4258999999999999</v>
      </c>
      <c r="T155" s="39">
        <f t="shared" si="49"/>
        <v>-3.5639412997904292E-3</v>
      </c>
      <c r="U155" s="42">
        <v>42227.62533333333</v>
      </c>
      <c r="V155" s="44">
        <v>14.5</v>
      </c>
      <c r="W155" s="44">
        <v>8.2219999999999995</v>
      </c>
      <c r="X155" s="43">
        <f t="shared" si="61"/>
        <v>0</v>
      </c>
      <c r="Y155" s="42">
        <v>42227.62533333333</v>
      </c>
      <c r="Z155" s="44">
        <v>20.71</v>
      </c>
      <c r="AA155" s="44">
        <v>12.125999999999999</v>
      </c>
      <c r="AB155" s="43">
        <f t="shared" si="62"/>
        <v>-1.3745424969499835E-2</v>
      </c>
      <c r="AC155" s="42">
        <v>42227.62533333333</v>
      </c>
      <c r="AD155" s="44">
        <v>25.5</v>
      </c>
      <c r="AE155" s="44">
        <v>17.896000000000001</v>
      </c>
      <c r="AF155" s="43">
        <f t="shared" si="63"/>
        <v>0</v>
      </c>
      <c r="AG155" s="41">
        <v>42227</v>
      </c>
      <c r="AH155">
        <v>15.5</v>
      </c>
      <c r="AI155">
        <v>5.6822999999999997</v>
      </c>
      <c r="AJ155" s="39">
        <f t="shared" si="50"/>
        <v>1.7731449142979833E-2</v>
      </c>
      <c r="AK155" s="45">
        <v>42316</v>
      </c>
      <c r="AL155">
        <v>24.99</v>
      </c>
      <c r="AM155">
        <v>6.1146000000000003</v>
      </c>
      <c r="AN155" s="39">
        <f t="shared" si="51"/>
        <v>-3.9234919077975078E-4</v>
      </c>
      <c r="AO155" s="41">
        <v>42227</v>
      </c>
      <c r="AP155">
        <v>5.35</v>
      </c>
      <c r="AQ155">
        <v>4.0388999999999999</v>
      </c>
      <c r="AR155" s="18">
        <f t="shared" si="52"/>
        <v>2.8835621672567941E-2</v>
      </c>
      <c r="AS155" s="41">
        <v>42227</v>
      </c>
      <c r="AT155">
        <v>5.4</v>
      </c>
      <c r="AU155">
        <v>3.9218999999999999</v>
      </c>
      <c r="AV155" s="39">
        <f t="shared" si="53"/>
        <v>-1.8174990612091626E-2</v>
      </c>
      <c r="AW155" s="41">
        <v>42227</v>
      </c>
      <c r="AX155">
        <v>11.1</v>
      </c>
      <c r="AY155">
        <v>5.2013999999999996</v>
      </c>
      <c r="AZ155" s="39">
        <f t="shared" si="54"/>
        <v>-8.0479060187657794E-3</v>
      </c>
      <c r="BA155" s="41">
        <v>42227</v>
      </c>
      <c r="BB155">
        <v>6.7</v>
      </c>
      <c r="BC155">
        <v>2.6671999999999998</v>
      </c>
      <c r="BD155" s="39">
        <f t="shared" si="55"/>
        <v>0</v>
      </c>
      <c r="BE155" s="41">
        <v>42227</v>
      </c>
      <c r="BF155">
        <v>10.87</v>
      </c>
      <c r="BG155">
        <v>6.3719000000000001</v>
      </c>
      <c r="BH155" s="39">
        <f t="shared" si="56"/>
        <v>9.2679861765637141E-4</v>
      </c>
      <c r="BI155" s="41">
        <v>42227</v>
      </c>
      <c r="BJ155">
        <v>1.6</v>
      </c>
      <c r="BK155">
        <v>1.5864</v>
      </c>
      <c r="BL155" s="39">
        <f t="shared" si="57"/>
        <v>-5.3234662210551412E-2</v>
      </c>
      <c r="BM155" s="41">
        <v>42227</v>
      </c>
      <c r="BN155">
        <v>4.1399999999999997</v>
      </c>
      <c r="BO155">
        <v>1.8278000000000001</v>
      </c>
      <c r="BP155" s="46">
        <f t="shared" si="58"/>
        <v>-9.5908967759413856E-3</v>
      </c>
      <c r="BQ155" s="41">
        <v>42227</v>
      </c>
      <c r="BR155">
        <v>7.28</v>
      </c>
      <c r="BS155">
        <v>3.7732000000000001</v>
      </c>
      <c r="BT155" s="18">
        <f t="shared" si="59"/>
        <v>2.5353949835593404E-2</v>
      </c>
      <c r="BU155" s="41">
        <v>42227</v>
      </c>
      <c r="BV155">
        <v>2.04</v>
      </c>
      <c r="BW155">
        <v>1.0031000000000001</v>
      </c>
      <c r="BX155" s="39">
        <f t="shared" si="60"/>
        <v>-4.8611111111110166E-3</v>
      </c>
      <c r="BY155" s="41">
        <v>42527</v>
      </c>
      <c r="BZ155">
        <v>9.42</v>
      </c>
      <c r="CA155">
        <v>4.0758000000000001</v>
      </c>
      <c r="CB155" s="39">
        <f t="shared" si="44"/>
        <v>-2.2824262766722649E-2</v>
      </c>
    </row>
    <row r="156" spans="1:80">
      <c r="A156" s="41">
        <v>42228</v>
      </c>
      <c r="B156">
        <v>14.64</v>
      </c>
      <c r="C156">
        <v>7.3738000000000001</v>
      </c>
      <c r="D156" s="34">
        <f t="shared" si="45"/>
        <v>2.7469538729329845E-3</v>
      </c>
      <c r="E156" s="41">
        <v>42228</v>
      </c>
      <c r="F156">
        <v>4.8899999999999997</v>
      </c>
      <c r="G156">
        <v>3.9782000000000002</v>
      </c>
      <c r="H156" s="39">
        <f t="shared" si="46"/>
        <v>-8.1033236093449399E-3</v>
      </c>
      <c r="I156" s="42">
        <v>45147.62533333333</v>
      </c>
      <c r="J156" s="40">
        <v>6.5</v>
      </c>
      <c r="K156" s="40">
        <v>6.14</v>
      </c>
      <c r="L156" s="38">
        <f t="shared" si="47"/>
        <v>7.7137698998850663E-3</v>
      </c>
      <c r="M156" s="41">
        <v>42228</v>
      </c>
      <c r="N156">
        <v>10.45</v>
      </c>
      <c r="O156">
        <v>3.8546999999999998</v>
      </c>
      <c r="P156" s="43">
        <f t="shared" si="48"/>
        <v>-4.7764122689250245E-3</v>
      </c>
      <c r="Q156" s="41">
        <v>42228</v>
      </c>
      <c r="R156">
        <v>2.82</v>
      </c>
      <c r="S156">
        <v>1.4258999999999999</v>
      </c>
      <c r="T156" s="39">
        <f t="shared" si="49"/>
        <v>0</v>
      </c>
      <c r="U156" s="42">
        <v>42228.62533333333</v>
      </c>
      <c r="V156" s="44">
        <v>14.5</v>
      </c>
      <c r="W156" s="44">
        <v>8.2219999999999995</v>
      </c>
      <c r="X156" s="43">
        <f t="shared" si="61"/>
        <v>0</v>
      </c>
      <c r="Y156" s="42">
        <v>42228.62533333333</v>
      </c>
      <c r="Z156" s="44">
        <v>20.7</v>
      </c>
      <c r="AA156" s="44">
        <v>12.12</v>
      </c>
      <c r="AB156" s="43">
        <f t="shared" si="62"/>
        <v>-4.9480455220189906E-4</v>
      </c>
      <c r="AC156" s="42">
        <v>42228.62533333333</v>
      </c>
      <c r="AD156" s="44">
        <v>25.5</v>
      </c>
      <c r="AE156" s="44">
        <v>17.896000000000001</v>
      </c>
      <c r="AF156" s="43">
        <f t="shared" si="63"/>
        <v>0</v>
      </c>
      <c r="AG156" s="41">
        <v>42228</v>
      </c>
      <c r="AH156">
        <v>15.5</v>
      </c>
      <c r="AI156">
        <v>5.6822999999999997</v>
      </c>
      <c r="AJ156" s="39">
        <f t="shared" si="50"/>
        <v>0</v>
      </c>
      <c r="AK156" s="45">
        <v>42346</v>
      </c>
      <c r="AL156">
        <v>24.6</v>
      </c>
      <c r="AM156">
        <v>6.0191999999999997</v>
      </c>
      <c r="AN156" s="39">
        <f t="shared" si="51"/>
        <v>-1.5602001766264448E-2</v>
      </c>
      <c r="AO156" s="41">
        <v>42228</v>
      </c>
      <c r="AP156">
        <v>5.48</v>
      </c>
      <c r="AQ156">
        <v>4.1369999999999996</v>
      </c>
      <c r="AR156" s="18">
        <f t="shared" si="52"/>
        <v>2.4288791502636766E-2</v>
      </c>
      <c r="AS156" s="41">
        <v>42228</v>
      </c>
      <c r="AT156">
        <v>5.35</v>
      </c>
      <c r="AU156">
        <v>3.8856000000000002</v>
      </c>
      <c r="AV156" s="39">
        <f t="shared" si="53"/>
        <v>-9.2557178918380827E-3</v>
      </c>
      <c r="AW156" s="41">
        <v>42228</v>
      </c>
      <c r="AX156">
        <v>11.1</v>
      </c>
      <c r="AY156">
        <v>5.2013999999999996</v>
      </c>
      <c r="AZ156" s="39">
        <f t="shared" si="54"/>
        <v>0</v>
      </c>
      <c r="BA156" s="41">
        <v>42228</v>
      </c>
      <c r="BB156">
        <v>6.7</v>
      </c>
      <c r="BC156">
        <v>2.6671999999999998</v>
      </c>
      <c r="BD156" s="39">
        <f t="shared" si="55"/>
        <v>0</v>
      </c>
      <c r="BE156" s="41">
        <v>42228</v>
      </c>
      <c r="BF156">
        <v>10.86</v>
      </c>
      <c r="BG156">
        <v>6.3659999999999997</v>
      </c>
      <c r="BH156" s="39">
        <f t="shared" si="56"/>
        <v>-9.2594045732049472E-4</v>
      </c>
      <c r="BI156" s="41">
        <v>42228</v>
      </c>
      <c r="BJ156">
        <v>1.62</v>
      </c>
      <c r="BK156">
        <v>1.6062000000000001</v>
      </c>
      <c r="BL156" s="39">
        <f t="shared" si="57"/>
        <v>1.2481089258698966E-2</v>
      </c>
      <c r="BM156" s="41">
        <v>42228</v>
      </c>
      <c r="BN156">
        <v>4.0999999999999996</v>
      </c>
      <c r="BO156">
        <v>1.8102</v>
      </c>
      <c r="BP156" s="46">
        <f t="shared" si="58"/>
        <v>-9.6290622606412402E-3</v>
      </c>
      <c r="BQ156" s="41">
        <v>42228</v>
      </c>
      <c r="BR156">
        <v>7.2</v>
      </c>
      <c r="BS156">
        <v>3.7317</v>
      </c>
      <c r="BT156" s="18">
        <f t="shared" si="59"/>
        <v>-1.0998621859429685E-2</v>
      </c>
      <c r="BU156" s="41">
        <v>42228</v>
      </c>
      <c r="BV156">
        <v>2.0499999999999998</v>
      </c>
      <c r="BW156">
        <v>1.008</v>
      </c>
      <c r="BX156" s="39">
        <f t="shared" si="60"/>
        <v>4.8848569434751313E-3</v>
      </c>
      <c r="BY156" s="41">
        <v>42528</v>
      </c>
      <c r="BZ156">
        <v>9.64</v>
      </c>
      <c r="CA156">
        <v>4.1710000000000003</v>
      </c>
      <c r="CB156" s="39">
        <f t="shared" si="44"/>
        <v>2.3357377692722944E-2</v>
      </c>
    </row>
    <row r="157" spans="1:80">
      <c r="A157" s="41">
        <v>42230</v>
      </c>
      <c r="B157">
        <v>14.59</v>
      </c>
      <c r="C157">
        <v>7.3486000000000002</v>
      </c>
      <c r="D157" s="34">
        <f t="shared" si="45"/>
        <v>-3.4175052211885171E-3</v>
      </c>
      <c r="E157" s="41">
        <v>42230</v>
      </c>
      <c r="F157">
        <v>4.8899999999999997</v>
      </c>
      <c r="G157">
        <v>3.9782000000000002</v>
      </c>
      <c r="H157" s="39">
        <f t="shared" si="46"/>
        <v>0</v>
      </c>
      <c r="I157" s="42">
        <v>45148.62533333333</v>
      </c>
      <c r="J157" s="40">
        <v>6.5</v>
      </c>
      <c r="K157" s="40">
        <v>6.14</v>
      </c>
      <c r="L157" s="38">
        <f t="shared" si="47"/>
        <v>0</v>
      </c>
      <c r="M157" s="41">
        <v>42230</v>
      </c>
      <c r="N157">
        <v>10.43</v>
      </c>
      <c r="O157">
        <v>3.8473999999999999</v>
      </c>
      <c r="P157" s="43">
        <f t="shared" si="48"/>
        <v>-1.8937919941888765E-3</v>
      </c>
      <c r="Q157" s="41">
        <v>42230</v>
      </c>
      <c r="R157">
        <v>2.82</v>
      </c>
      <c r="S157">
        <v>1.4258999999999999</v>
      </c>
      <c r="T157" s="39">
        <f t="shared" si="49"/>
        <v>0</v>
      </c>
      <c r="U157" s="42">
        <v>42230.62533333333</v>
      </c>
      <c r="V157" s="44">
        <v>14.5</v>
      </c>
      <c r="W157" s="44">
        <v>8.2219999999999995</v>
      </c>
      <c r="X157" s="43">
        <f t="shared" si="61"/>
        <v>0</v>
      </c>
      <c r="Y157" s="42">
        <v>42230.62533333333</v>
      </c>
      <c r="Z157" s="44">
        <v>21.14</v>
      </c>
      <c r="AA157" s="44">
        <v>12.377000000000001</v>
      </c>
      <c r="AB157" s="43">
        <f t="shared" si="62"/>
        <v>2.1204620462046325E-2</v>
      </c>
      <c r="AC157" s="42">
        <v>42230.62533333333</v>
      </c>
      <c r="AD157" s="44">
        <v>25.5</v>
      </c>
      <c r="AE157" s="44">
        <v>17.896000000000001</v>
      </c>
      <c r="AF157" s="43">
        <f t="shared" si="63"/>
        <v>0</v>
      </c>
      <c r="AG157" s="41">
        <v>42230</v>
      </c>
      <c r="AH157">
        <v>15.48</v>
      </c>
      <c r="AI157">
        <v>5.6749999999999998</v>
      </c>
      <c r="AJ157" s="39">
        <f t="shared" si="50"/>
        <v>-1.2846910581982406E-3</v>
      </c>
      <c r="AK157" s="45" t="s">
        <v>354</v>
      </c>
      <c r="AL157">
        <v>24.24</v>
      </c>
      <c r="AM157">
        <v>5.9310999999999998</v>
      </c>
      <c r="AN157" s="39">
        <f t="shared" si="51"/>
        <v>-1.4636496544391257E-2</v>
      </c>
      <c r="AO157" s="41">
        <v>42230</v>
      </c>
      <c r="AP157">
        <v>5.32</v>
      </c>
      <c r="AQ157">
        <v>4.0162000000000004</v>
      </c>
      <c r="AR157" s="18">
        <f t="shared" si="52"/>
        <v>-2.9199903311578231E-2</v>
      </c>
      <c r="AS157" s="41">
        <v>42230</v>
      </c>
      <c r="AT157">
        <v>5.5</v>
      </c>
      <c r="AU157">
        <v>3.9944999999999999</v>
      </c>
      <c r="AV157" s="39">
        <f t="shared" si="53"/>
        <v>2.8026559604694197E-2</v>
      </c>
      <c r="AW157" s="41">
        <v>42230</v>
      </c>
      <c r="AX157">
        <v>10.93</v>
      </c>
      <c r="AY157">
        <v>5.1216999999999997</v>
      </c>
      <c r="AZ157" s="39">
        <f t="shared" si="54"/>
        <v>-1.532279770830928E-2</v>
      </c>
      <c r="BA157" s="41">
        <v>42230</v>
      </c>
      <c r="BB157">
        <v>6.6</v>
      </c>
      <c r="BC157">
        <v>2.6274000000000002</v>
      </c>
      <c r="BD157" s="39">
        <f t="shared" si="55"/>
        <v>-1.4922015596880479E-2</v>
      </c>
      <c r="BE157" s="41">
        <v>42230</v>
      </c>
      <c r="BF157">
        <v>10.85</v>
      </c>
      <c r="BG157">
        <v>6.3601000000000001</v>
      </c>
      <c r="BH157" s="39">
        <f t="shared" si="56"/>
        <v>-9.2679861765623199E-4</v>
      </c>
      <c r="BI157" s="41">
        <v>42230</v>
      </c>
      <c r="BJ157">
        <v>1.62</v>
      </c>
      <c r="BK157">
        <v>1.6062000000000001</v>
      </c>
      <c r="BL157" s="39">
        <f t="shared" si="57"/>
        <v>0</v>
      </c>
      <c r="BM157" s="41">
        <v>42230</v>
      </c>
      <c r="BN157">
        <v>4.08</v>
      </c>
      <c r="BO157">
        <v>1.8012999999999999</v>
      </c>
      <c r="BP157" s="46">
        <f t="shared" si="58"/>
        <v>-4.9165838028947797E-3</v>
      </c>
      <c r="BQ157" s="41">
        <v>42230</v>
      </c>
      <c r="BR157">
        <v>7.2</v>
      </c>
      <c r="BS157">
        <v>3.7317</v>
      </c>
      <c r="BT157" s="18">
        <f t="shared" si="59"/>
        <v>0</v>
      </c>
      <c r="BU157" s="41">
        <v>42230</v>
      </c>
      <c r="BV157">
        <v>2.0499999999999998</v>
      </c>
      <c r="BW157">
        <v>1.008</v>
      </c>
      <c r="BX157" s="39">
        <f t="shared" si="60"/>
        <v>0</v>
      </c>
      <c r="BY157" s="41">
        <v>42529</v>
      </c>
      <c r="BZ157">
        <v>9.64</v>
      </c>
      <c r="CA157">
        <v>4.1710000000000003</v>
      </c>
      <c r="CB157" s="39">
        <f t="shared" si="44"/>
        <v>0</v>
      </c>
    </row>
    <row r="158" spans="1:80">
      <c r="A158" s="41">
        <v>42233</v>
      </c>
      <c r="B158">
        <v>14.4</v>
      </c>
      <c r="C158">
        <v>7.2529000000000003</v>
      </c>
      <c r="D158" s="34">
        <f t="shared" si="45"/>
        <v>-1.3022888713496434E-2</v>
      </c>
      <c r="E158" s="41">
        <v>42233</v>
      </c>
      <c r="F158">
        <v>4.75</v>
      </c>
      <c r="G158">
        <v>3.8643000000000001</v>
      </c>
      <c r="H158" s="39">
        <f t="shared" si="46"/>
        <v>-2.8631039163440779E-2</v>
      </c>
      <c r="I158" s="42">
        <v>45149.62533333333</v>
      </c>
      <c r="J158" s="40">
        <v>6.5</v>
      </c>
      <c r="K158" s="40">
        <v>6.14</v>
      </c>
      <c r="L158" s="38">
        <f t="shared" si="47"/>
        <v>0</v>
      </c>
      <c r="M158" s="41">
        <v>42233</v>
      </c>
      <c r="N158">
        <v>10.44</v>
      </c>
      <c r="O158">
        <v>3.851</v>
      </c>
      <c r="P158" s="43">
        <f t="shared" si="48"/>
        <v>9.356968342257233E-4</v>
      </c>
      <c r="Q158" s="41">
        <v>42233</v>
      </c>
      <c r="R158">
        <v>2.81</v>
      </c>
      <c r="S158">
        <v>1.4208000000000001</v>
      </c>
      <c r="T158" s="39">
        <f t="shared" si="49"/>
        <v>-3.5766884073216093E-3</v>
      </c>
      <c r="U158" s="42">
        <v>42233.62533333333</v>
      </c>
      <c r="V158" s="44">
        <v>14.5</v>
      </c>
      <c r="W158" s="44">
        <v>8.2219999999999995</v>
      </c>
      <c r="X158" s="43">
        <f t="shared" si="61"/>
        <v>0</v>
      </c>
      <c r="Y158" s="42">
        <v>42233.62533333333</v>
      </c>
      <c r="Z158" s="44">
        <v>21.15</v>
      </c>
      <c r="AA158" s="44">
        <v>12.382999999999999</v>
      </c>
      <c r="AB158" s="43">
        <f t="shared" si="62"/>
        <v>4.8477013815936419E-4</v>
      </c>
      <c r="AC158" s="42">
        <v>42233.62533333333</v>
      </c>
      <c r="AD158" s="44">
        <v>25.5</v>
      </c>
      <c r="AE158" s="44">
        <v>17.896000000000001</v>
      </c>
      <c r="AF158" s="43">
        <f t="shared" si="63"/>
        <v>0</v>
      </c>
      <c r="AG158" s="41">
        <v>42233</v>
      </c>
      <c r="AH158">
        <v>15.48</v>
      </c>
      <c r="AI158">
        <v>5.6749999999999998</v>
      </c>
      <c r="AJ158" s="39">
        <f t="shared" si="50"/>
        <v>0</v>
      </c>
      <c r="AK158" s="45" t="s">
        <v>355</v>
      </c>
      <c r="AL158">
        <v>23.48</v>
      </c>
      <c r="AM158">
        <v>5.7450999999999999</v>
      </c>
      <c r="AN158" s="39">
        <f t="shared" si="51"/>
        <v>-3.136011869636323E-2</v>
      </c>
      <c r="AO158" s="41">
        <v>42233</v>
      </c>
      <c r="AP158">
        <v>5.4</v>
      </c>
      <c r="AQ158">
        <v>4.0766</v>
      </c>
      <c r="AR158" s="18">
        <f t="shared" si="52"/>
        <v>1.503909167870115E-2</v>
      </c>
      <c r="AS158" s="41">
        <v>42233</v>
      </c>
      <c r="AT158">
        <v>5.5</v>
      </c>
      <c r="AU158">
        <v>3.9944999999999999</v>
      </c>
      <c r="AV158" s="39">
        <f t="shared" si="53"/>
        <v>0</v>
      </c>
      <c r="AW158" s="41">
        <v>42233</v>
      </c>
      <c r="AX158">
        <v>10.93</v>
      </c>
      <c r="AY158">
        <v>5.1216999999999997</v>
      </c>
      <c r="AZ158" s="39">
        <f t="shared" si="54"/>
        <v>0</v>
      </c>
      <c r="BA158" s="41">
        <v>42233</v>
      </c>
      <c r="BB158">
        <v>6.6</v>
      </c>
      <c r="BC158">
        <v>2.6274000000000002</v>
      </c>
      <c r="BD158" s="39">
        <f t="shared" si="55"/>
        <v>0</v>
      </c>
      <c r="BE158" s="41">
        <v>42233</v>
      </c>
      <c r="BF158">
        <v>10.86</v>
      </c>
      <c r="BG158">
        <v>6.3659999999999997</v>
      </c>
      <c r="BH158" s="39">
        <f t="shared" si="56"/>
        <v>9.2765837015134549E-4</v>
      </c>
      <c r="BI158" s="41">
        <v>42233</v>
      </c>
      <c r="BJ158">
        <v>1.6</v>
      </c>
      <c r="BK158">
        <v>1.5864</v>
      </c>
      <c r="BL158" s="39">
        <f t="shared" si="57"/>
        <v>-1.2327231976092666E-2</v>
      </c>
      <c r="BM158" s="41">
        <v>42233</v>
      </c>
      <c r="BN158">
        <v>4.0199999999999996</v>
      </c>
      <c r="BO158">
        <v>1.7748999999999999</v>
      </c>
      <c r="BP158" s="46">
        <f t="shared" si="58"/>
        <v>-1.4656081718758663E-2</v>
      </c>
      <c r="BQ158" s="41">
        <v>42233</v>
      </c>
      <c r="BR158">
        <v>7.15</v>
      </c>
      <c r="BS158">
        <v>3.7058</v>
      </c>
      <c r="BT158" s="18">
        <f t="shared" si="59"/>
        <v>-6.9405364847120706E-3</v>
      </c>
      <c r="BU158" s="41">
        <v>42233</v>
      </c>
      <c r="BV158">
        <v>2.0499999999999998</v>
      </c>
      <c r="BW158">
        <v>1.008</v>
      </c>
      <c r="BX158" s="39">
        <f t="shared" si="60"/>
        <v>0</v>
      </c>
      <c r="BY158" s="41">
        <v>42530</v>
      </c>
      <c r="BZ158">
        <v>9.36</v>
      </c>
      <c r="CA158">
        <v>4.0499000000000001</v>
      </c>
      <c r="CB158" s="39">
        <f t="shared" si="44"/>
        <v>-2.9033804842963366E-2</v>
      </c>
    </row>
    <row r="159" spans="1:80">
      <c r="A159" s="41">
        <v>42234</v>
      </c>
      <c r="B159">
        <v>14.28</v>
      </c>
      <c r="C159">
        <v>7.1924999999999999</v>
      </c>
      <c r="D159" s="34">
        <f t="shared" si="45"/>
        <v>-8.3277034013981236E-3</v>
      </c>
      <c r="E159" s="41">
        <v>42234</v>
      </c>
      <c r="F159">
        <v>4.7</v>
      </c>
      <c r="G159">
        <v>3.8235999999999999</v>
      </c>
      <c r="H159" s="39">
        <f t="shared" si="46"/>
        <v>-1.0532308568175395E-2</v>
      </c>
      <c r="I159" s="42">
        <v>45152.62533333333</v>
      </c>
      <c r="J159" s="40">
        <v>6.5</v>
      </c>
      <c r="K159" s="40">
        <v>6.14</v>
      </c>
      <c r="L159" s="38">
        <f t="shared" si="47"/>
        <v>0</v>
      </c>
      <c r="M159" s="41">
        <v>42234</v>
      </c>
      <c r="N159">
        <v>10.44</v>
      </c>
      <c r="O159">
        <v>3.851</v>
      </c>
      <c r="P159" s="43">
        <f t="shared" si="48"/>
        <v>0</v>
      </c>
      <c r="Q159" s="41">
        <v>42234</v>
      </c>
      <c r="R159">
        <v>2.8</v>
      </c>
      <c r="S159">
        <v>1.4157999999999999</v>
      </c>
      <c r="T159" s="39">
        <f t="shared" si="49"/>
        <v>-3.5191441441442253E-3</v>
      </c>
      <c r="U159" s="42">
        <v>42234.62533333333</v>
      </c>
      <c r="V159" s="44">
        <v>14.5</v>
      </c>
      <c r="W159" s="44">
        <v>8.2219999999999995</v>
      </c>
      <c r="X159" s="43">
        <f t="shared" si="61"/>
        <v>0</v>
      </c>
      <c r="Y159" s="42">
        <v>42234.62533333333</v>
      </c>
      <c r="Z159" s="44">
        <v>21.15</v>
      </c>
      <c r="AA159" s="44">
        <v>12.382999999999999</v>
      </c>
      <c r="AB159" s="43">
        <f t="shared" si="62"/>
        <v>0</v>
      </c>
      <c r="AC159" s="42">
        <v>42234.62533333333</v>
      </c>
      <c r="AD159" s="44">
        <v>25.5</v>
      </c>
      <c r="AE159" s="44">
        <v>17.896000000000001</v>
      </c>
      <c r="AF159" s="43">
        <f t="shared" si="63"/>
        <v>0</v>
      </c>
      <c r="AG159" s="41">
        <v>42234</v>
      </c>
      <c r="AH159">
        <v>15.49</v>
      </c>
      <c r="AI159">
        <v>5.6786000000000003</v>
      </c>
      <c r="AJ159" s="39">
        <f t="shared" si="50"/>
        <v>6.3436123348026285E-4</v>
      </c>
      <c r="AK159" s="45" t="s">
        <v>356</v>
      </c>
      <c r="AL159">
        <v>22.98</v>
      </c>
      <c r="AM159">
        <v>5.6227999999999998</v>
      </c>
      <c r="AN159" s="39">
        <f t="shared" si="51"/>
        <v>-2.1287706045151535E-2</v>
      </c>
      <c r="AO159" s="41">
        <v>42234</v>
      </c>
      <c r="AP159">
        <v>5.16</v>
      </c>
      <c r="AQ159">
        <v>3.8955000000000002</v>
      </c>
      <c r="AR159" s="18">
        <f t="shared" si="52"/>
        <v>-4.4424275131236771E-2</v>
      </c>
      <c r="AS159" s="41">
        <v>42234</v>
      </c>
      <c r="AT159">
        <v>5.5</v>
      </c>
      <c r="AU159">
        <v>3.9944999999999999</v>
      </c>
      <c r="AV159" s="39">
        <f t="shared" si="53"/>
        <v>0</v>
      </c>
      <c r="AW159" s="41">
        <v>42234</v>
      </c>
      <c r="AX159">
        <v>11.05</v>
      </c>
      <c r="AY159">
        <v>5.1779999999999999</v>
      </c>
      <c r="AZ159" s="39">
        <f t="shared" si="54"/>
        <v>1.099244391510636E-2</v>
      </c>
      <c r="BA159" s="41">
        <v>42234</v>
      </c>
      <c r="BB159">
        <v>6.79</v>
      </c>
      <c r="BC159">
        <v>2.7029999999999998</v>
      </c>
      <c r="BD159" s="39">
        <f t="shared" si="55"/>
        <v>2.8773692623886602E-2</v>
      </c>
      <c r="BE159" s="41">
        <v>42234</v>
      </c>
      <c r="BF159">
        <v>10.88</v>
      </c>
      <c r="BG159">
        <v>6.3776999999999999</v>
      </c>
      <c r="BH159" s="39">
        <f t="shared" si="56"/>
        <v>1.8378887841659231E-3</v>
      </c>
      <c r="BI159" s="41">
        <v>42234</v>
      </c>
      <c r="BJ159">
        <v>1.58</v>
      </c>
      <c r="BK159">
        <v>1.5666</v>
      </c>
      <c r="BL159" s="39">
        <f t="shared" si="57"/>
        <v>-1.2481089258698966E-2</v>
      </c>
      <c r="BM159" s="41">
        <v>42234</v>
      </c>
      <c r="BN159">
        <v>4</v>
      </c>
      <c r="BO159">
        <v>1.766</v>
      </c>
      <c r="BP159" s="46">
        <f t="shared" si="58"/>
        <v>-5.014367006591869E-3</v>
      </c>
      <c r="BQ159" s="41">
        <v>42234</v>
      </c>
      <c r="BR159">
        <v>7.2</v>
      </c>
      <c r="BS159">
        <v>3.7317</v>
      </c>
      <c r="BT159" s="18">
        <f t="shared" si="59"/>
        <v>6.9890442009822532E-3</v>
      </c>
      <c r="BU159" s="41">
        <v>42234</v>
      </c>
      <c r="BV159">
        <v>2.0699999999999998</v>
      </c>
      <c r="BW159">
        <v>1.0178</v>
      </c>
      <c r="BX159" s="39">
        <f t="shared" si="60"/>
        <v>9.7222222222222536E-3</v>
      </c>
      <c r="BY159" s="41">
        <v>42531</v>
      </c>
      <c r="BZ159">
        <v>9.11</v>
      </c>
      <c r="CA159">
        <v>3.9417</v>
      </c>
      <c r="CB159" s="39">
        <f t="shared" si="44"/>
        <v>-2.6716709054544575E-2</v>
      </c>
    </row>
    <row r="160" spans="1:80">
      <c r="A160" s="41">
        <v>42235</v>
      </c>
      <c r="B160">
        <v>14.2</v>
      </c>
      <c r="C160">
        <v>7.1521999999999997</v>
      </c>
      <c r="D160" s="34">
        <f t="shared" si="45"/>
        <v>-5.6030587417449044E-3</v>
      </c>
      <c r="E160" s="41">
        <v>42235</v>
      </c>
      <c r="F160">
        <v>4.7</v>
      </c>
      <c r="G160">
        <v>3.8235999999999999</v>
      </c>
      <c r="H160" s="39">
        <f t="shared" si="46"/>
        <v>0</v>
      </c>
      <c r="I160" s="42">
        <v>45153.62533333333</v>
      </c>
      <c r="J160" s="40">
        <v>6.5</v>
      </c>
      <c r="K160" s="40">
        <v>6.14</v>
      </c>
      <c r="L160" s="38">
        <f t="shared" si="47"/>
        <v>0</v>
      </c>
      <c r="M160" s="41">
        <v>42235</v>
      </c>
      <c r="N160">
        <v>10.5</v>
      </c>
      <c r="O160">
        <v>3.8732000000000002</v>
      </c>
      <c r="P160" s="43">
        <f t="shared" si="48"/>
        <v>5.7647364320956166E-3</v>
      </c>
      <c r="Q160" s="41">
        <v>42235</v>
      </c>
      <c r="R160">
        <v>2.8</v>
      </c>
      <c r="S160">
        <v>1.4157999999999999</v>
      </c>
      <c r="T160" s="39">
        <f t="shared" si="49"/>
        <v>0</v>
      </c>
      <c r="U160" s="42">
        <v>42235.62533333333</v>
      </c>
      <c r="V160" s="44">
        <v>14.5</v>
      </c>
      <c r="W160" s="44">
        <v>8.2219999999999995</v>
      </c>
      <c r="X160" s="43">
        <f t="shared" si="61"/>
        <v>0</v>
      </c>
      <c r="Y160" s="42">
        <v>42235.62533333333</v>
      </c>
      <c r="Z160" s="44">
        <v>21.15</v>
      </c>
      <c r="AA160" s="44">
        <v>12.382999999999999</v>
      </c>
      <c r="AB160" s="43">
        <f t="shared" si="62"/>
        <v>0</v>
      </c>
      <c r="AC160" s="42">
        <v>42235.62533333333</v>
      </c>
      <c r="AD160" s="44">
        <v>26</v>
      </c>
      <c r="AE160" s="44">
        <v>18.247</v>
      </c>
      <c r="AF160" s="43">
        <f t="shared" si="63"/>
        <v>1.9613321412606119E-2</v>
      </c>
      <c r="AG160" s="41">
        <v>42235</v>
      </c>
      <c r="AH160">
        <v>15.3</v>
      </c>
      <c r="AI160">
        <v>5.609</v>
      </c>
      <c r="AJ160" s="39">
        <f t="shared" si="50"/>
        <v>-1.2256542105448583E-2</v>
      </c>
      <c r="AK160" s="45" t="s">
        <v>357</v>
      </c>
      <c r="AL160">
        <v>23.15</v>
      </c>
      <c r="AM160">
        <v>5.6643999999999997</v>
      </c>
      <c r="AN160" s="39">
        <f t="shared" si="51"/>
        <v>7.3984491712313898E-3</v>
      </c>
      <c r="AO160" s="41">
        <v>42235</v>
      </c>
      <c r="AP160">
        <v>5.3</v>
      </c>
      <c r="AQ160">
        <v>4.0011000000000001</v>
      </c>
      <c r="AR160" s="18">
        <f t="shared" si="52"/>
        <v>2.7108201771274525E-2</v>
      </c>
      <c r="AS160" s="41">
        <v>42235</v>
      </c>
      <c r="AT160">
        <v>5.34</v>
      </c>
      <c r="AU160">
        <v>3.8782999999999999</v>
      </c>
      <c r="AV160" s="39">
        <f t="shared" si="53"/>
        <v>-2.9089998748278903E-2</v>
      </c>
      <c r="AW160" s="41">
        <v>42235</v>
      </c>
      <c r="AX160">
        <v>10.95</v>
      </c>
      <c r="AY160">
        <v>5.1311</v>
      </c>
      <c r="AZ160" s="39">
        <f t="shared" si="54"/>
        <v>-9.0575511780610161E-3</v>
      </c>
      <c r="BA160" s="41">
        <v>42235</v>
      </c>
      <c r="BB160">
        <v>6.79</v>
      </c>
      <c r="BC160">
        <v>2.7029999999999998</v>
      </c>
      <c r="BD160" s="39">
        <f t="shared" si="55"/>
        <v>0</v>
      </c>
      <c r="BE160" s="41">
        <v>42235</v>
      </c>
      <c r="BF160">
        <v>10.88</v>
      </c>
      <c r="BG160">
        <v>6.3776999999999999</v>
      </c>
      <c r="BH160" s="39">
        <f t="shared" si="56"/>
        <v>0</v>
      </c>
      <c r="BI160" s="41">
        <v>42235</v>
      </c>
      <c r="BJ160">
        <v>1.55</v>
      </c>
      <c r="BK160">
        <v>1.5367999999999999</v>
      </c>
      <c r="BL160" s="39">
        <f t="shared" si="57"/>
        <v>-1.9022086046214765E-2</v>
      </c>
      <c r="BM160" s="41">
        <v>42235</v>
      </c>
      <c r="BN160">
        <v>4</v>
      </c>
      <c r="BO160">
        <v>1.766</v>
      </c>
      <c r="BP160" s="46">
        <f t="shared" si="58"/>
        <v>0</v>
      </c>
      <c r="BQ160" s="41">
        <v>42235</v>
      </c>
      <c r="BR160">
        <v>7.2</v>
      </c>
      <c r="BS160">
        <v>3.7317</v>
      </c>
      <c r="BT160" s="18">
        <f t="shared" si="59"/>
        <v>0</v>
      </c>
      <c r="BU160" s="41">
        <v>42235</v>
      </c>
      <c r="BV160">
        <v>2.0699999999999998</v>
      </c>
      <c r="BW160">
        <v>1.0178</v>
      </c>
      <c r="BX160" s="39">
        <f t="shared" si="60"/>
        <v>0</v>
      </c>
      <c r="BY160" s="41">
        <v>42534</v>
      </c>
      <c r="BZ160">
        <v>9.3800000000000008</v>
      </c>
      <c r="CA160">
        <v>4.0585000000000004</v>
      </c>
      <c r="CB160" s="39">
        <f t="shared" si="44"/>
        <v>2.9631884719791071E-2</v>
      </c>
    </row>
    <row r="161" spans="1:80">
      <c r="A161" s="41">
        <v>42236</v>
      </c>
      <c r="B161">
        <v>14.25</v>
      </c>
      <c r="C161">
        <v>7.1773999999999996</v>
      </c>
      <c r="D161" s="34">
        <f t="shared" si="45"/>
        <v>3.5233914040434956E-3</v>
      </c>
      <c r="E161" s="41">
        <v>42236</v>
      </c>
      <c r="F161">
        <v>4.7</v>
      </c>
      <c r="G161">
        <v>3.8235999999999999</v>
      </c>
      <c r="H161" s="39">
        <f t="shared" si="46"/>
        <v>0</v>
      </c>
      <c r="I161" s="42">
        <v>45154.62533333333</v>
      </c>
      <c r="J161" s="40">
        <v>6.5</v>
      </c>
      <c r="K161" s="40">
        <v>6.14</v>
      </c>
      <c r="L161" s="38">
        <f t="shared" si="47"/>
        <v>0</v>
      </c>
      <c r="M161" s="41">
        <v>42236</v>
      </c>
      <c r="N161">
        <v>10.5</v>
      </c>
      <c r="O161">
        <v>3.8732000000000002</v>
      </c>
      <c r="P161" s="43">
        <f t="shared" si="48"/>
        <v>0</v>
      </c>
      <c r="Q161" s="41">
        <v>42236</v>
      </c>
      <c r="R161">
        <v>2.8</v>
      </c>
      <c r="S161">
        <v>1.4157999999999999</v>
      </c>
      <c r="T161" s="39">
        <f t="shared" si="49"/>
        <v>0</v>
      </c>
      <c r="U161" s="42">
        <v>42236.62533333333</v>
      </c>
      <c r="V161" s="44">
        <v>14.5</v>
      </c>
      <c r="W161" s="44">
        <v>8.2219999999999995</v>
      </c>
      <c r="X161" s="43">
        <f t="shared" si="61"/>
        <v>0</v>
      </c>
      <c r="Y161" s="42">
        <v>42236.62533333333</v>
      </c>
      <c r="Z161" s="44">
        <v>21.15</v>
      </c>
      <c r="AA161" s="44">
        <v>12.382999999999999</v>
      </c>
      <c r="AB161" s="43">
        <f t="shared" si="62"/>
        <v>0</v>
      </c>
      <c r="AC161" s="42">
        <v>42236.62533333333</v>
      </c>
      <c r="AD161" s="44">
        <v>26</v>
      </c>
      <c r="AE161" s="44">
        <v>18.247</v>
      </c>
      <c r="AF161" s="43">
        <f t="shared" si="63"/>
        <v>0</v>
      </c>
      <c r="AG161" s="41">
        <v>42236</v>
      </c>
      <c r="AH161">
        <v>14.95</v>
      </c>
      <c r="AI161">
        <v>5.4806999999999997</v>
      </c>
      <c r="AJ161" s="39">
        <f t="shared" si="50"/>
        <v>-2.2873952576216848E-2</v>
      </c>
      <c r="AK161" s="45" t="s">
        <v>358</v>
      </c>
      <c r="AL161">
        <v>24.01</v>
      </c>
      <c r="AM161">
        <v>5.8747999999999996</v>
      </c>
      <c r="AN161" s="39">
        <f t="shared" si="51"/>
        <v>3.714426947249487E-2</v>
      </c>
      <c r="AO161" s="41">
        <v>42236</v>
      </c>
      <c r="AP161">
        <v>5.4</v>
      </c>
      <c r="AQ161">
        <v>4.0766</v>
      </c>
      <c r="AR161" s="18">
        <f t="shared" si="52"/>
        <v>1.8869810802029416E-2</v>
      </c>
      <c r="AS161" s="41">
        <v>42236</v>
      </c>
      <c r="AT161">
        <v>5.25</v>
      </c>
      <c r="AU161">
        <v>3.8130000000000002</v>
      </c>
      <c r="AV161" s="39">
        <f t="shared" si="53"/>
        <v>-1.6837274063378205E-2</v>
      </c>
      <c r="AW161" s="41">
        <v>42236</v>
      </c>
      <c r="AX161">
        <v>11</v>
      </c>
      <c r="AY161">
        <v>5.1544999999999996</v>
      </c>
      <c r="AZ161" s="39">
        <f t="shared" si="54"/>
        <v>4.5604256397263048E-3</v>
      </c>
      <c r="BA161" s="41">
        <v>42236</v>
      </c>
      <c r="BB161">
        <v>6.6</v>
      </c>
      <c r="BC161">
        <v>2.6274000000000002</v>
      </c>
      <c r="BD161" s="39">
        <f t="shared" si="55"/>
        <v>-2.7968923418423851E-2</v>
      </c>
      <c r="BE161" s="41">
        <v>42236</v>
      </c>
      <c r="BF161">
        <v>10.88</v>
      </c>
      <c r="BG161">
        <v>6.3776999999999999</v>
      </c>
      <c r="BH161" s="39">
        <f t="shared" si="56"/>
        <v>0</v>
      </c>
      <c r="BI161" s="41">
        <v>42236</v>
      </c>
      <c r="BJ161">
        <v>1.54</v>
      </c>
      <c r="BK161">
        <v>1.5268999999999999</v>
      </c>
      <c r="BL161" s="39">
        <f t="shared" si="57"/>
        <v>-6.4419573138990239E-3</v>
      </c>
      <c r="BM161" s="41">
        <v>42236</v>
      </c>
      <c r="BN161">
        <v>3.99</v>
      </c>
      <c r="BO161">
        <v>1.7616000000000001</v>
      </c>
      <c r="BP161" s="46">
        <f t="shared" si="58"/>
        <v>-2.4915062287655491E-3</v>
      </c>
      <c r="BQ161" s="41">
        <v>42236</v>
      </c>
      <c r="BR161">
        <v>7.1</v>
      </c>
      <c r="BS161">
        <v>3.6798999999999999</v>
      </c>
      <c r="BT161" s="18">
        <f t="shared" si="59"/>
        <v>-1.3881072969424141E-2</v>
      </c>
      <c r="BU161" s="41">
        <v>42236</v>
      </c>
      <c r="BV161">
        <v>2.06</v>
      </c>
      <c r="BW161">
        <v>1.0128999999999999</v>
      </c>
      <c r="BX161" s="39">
        <f t="shared" si="60"/>
        <v>-4.8143053645118162E-3</v>
      </c>
      <c r="BY161" s="41">
        <v>42535</v>
      </c>
      <c r="BZ161">
        <v>9.26</v>
      </c>
      <c r="CA161">
        <v>4.0065999999999997</v>
      </c>
      <c r="CB161" s="39">
        <f t="shared" si="44"/>
        <v>-1.2787975853147891E-2</v>
      </c>
    </row>
    <row r="162" spans="1:80">
      <c r="A162" s="41">
        <v>42237</v>
      </c>
      <c r="B162">
        <v>14.19</v>
      </c>
      <c r="C162">
        <v>7.1471</v>
      </c>
      <c r="D162" s="34">
        <f t="shared" si="45"/>
        <v>-4.2215844177556708E-3</v>
      </c>
      <c r="E162" s="41">
        <v>42237</v>
      </c>
      <c r="F162">
        <v>4.43</v>
      </c>
      <c r="G162">
        <v>3.6040000000000001</v>
      </c>
      <c r="H162" s="39">
        <f t="shared" si="46"/>
        <v>-5.7432785856261062E-2</v>
      </c>
      <c r="I162" s="42">
        <v>45155.62533333333</v>
      </c>
      <c r="J162" s="40">
        <v>6.5</v>
      </c>
      <c r="K162" s="40">
        <v>6.14</v>
      </c>
      <c r="L162" s="38">
        <f t="shared" si="47"/>
        <v>0</v>
      </c>
      <c r="M162" s="41">
        <v>42237</v>
      </c>
      <c r="N162">
        <v>10.48</v>
      </c>
      <c r="O162">
        <v>3.8658000000000001</v>
      </c>
      <c r="P162" s="43">
        <f t="shared" si="48"/>
        <v>-1.9105649075699868E-3</v>
      </c>
      <c r="Q162" s="41">
        <v>42237</v>
      </c>
      <c r="R162">
        <v>2.72</v>
      </c>
      <c r="S162">
        <v>1.3753</v>
      </c>
      <c r="T162" s="39">
        <f t="shared" si="49"/>
        <v>-2.8605735273343681E-2</v>
      </c>
      <c r="U162" s="42">
        <v>42237.62533333333</v>
      </c>
      <c r="V162" s="44">
        <v>14.5</v>
      </c>
      <c r="W162" s="44">
        <v>8.2219999999999995</v>
      </c>
      <c r="X162" s="43">
        <f t="shared" si="61"/>
        <v>0</v>
      </c>
      <c r="Y162" s="42">
        <v>42237.62533333333</v>
      </c>
      <c r="Z162" s="44">
        <v>21.15</v>
      </c>
      <c r="AA162" s="44">
        <v>12.382999999999999</v>
      </c>
      <c r="AB162" s="43">
        <f t="shared" si="62"/>
        <v>0</v>
      </c>
      <c r="AC162" s="42">
        <v>42237.62533333333</v>
      </c>
      <c r="AD162" s="44">
        <v>25.6</v>
      </c>
      <c r="AE162" s="44">
        <v>17.966000000000001</v>
      </c>
      <c r="AF162" s="43">
        <f t="shared" si="63"/>
        <v>-1.5399791746588416E-2</v>
      </c>
      <c r="AG162" s="41">
        <v>42237</v>
      </c>
      <c r="AH162">
        <v>15.2</v>
      </c>
      <c r="AI162">
        <v>5.5723000000000003</v>
      </c>
      <c r="AJ162" s="39">
        <f t="shared" si="50"/>
        <v>1.67131935701645E-2</v>
      </c>
      <c r="AK162" s="45" t="s">
        <v>359</v>
      </c>
      <c r="AL162">
        <v>24.7</v>
      </c>
      <c r="AM162">
        <v>6.0435999999999996</v>
      </c>
      <c r="AN162" s="39">
        <f t="shared" si="51"/>
        <v>2.8732893034656513E-2</v>
      </c>
      <c r="AO162" s="41">
        <v>42237</v>
      </c>
      <c r="AP162">
        <v>5.3</v>
      </c>
      <c r="AQ162">
        <v>4.0011000000000001</v>
      </c>
      <c r="AR162" s="18">
        <f t="shared" si="52"/>
        <v>-1.8520335573762425E-2</v>
      </c>
      <c r="AS162" s="41">
        <v>42237</v>
      </c>
      <c r="AT162">
        <v>5.14</v>
      </c>
      <c r="AU162">
        <v>3.7330999999999999</v>
      </c>
      <c r="AV162" s="39">
        <f t="shared" si="53"/>
        <v>-2.09546289011278E-2</v>
      </c>
      <c r="AW162" s="41">
        <v>42237</v>
      </c>
      <c r="AX162">
        <v>10.95</v>
      </c>
      <c r="AY162">
        <v>5.1311</v>
      </c>
      <c r="AZ162" s="39">
        <f t="shared" si="54"/>
        <v>-4.5397225725093892E-3</v>
      </c>
      <c r="BA162" s="41">
        <v>42237</v>
      </c>
      <c r="BB162">
        <v>6.75</v>
      </c>
      <c r="BC162">
        <v>2.6871</v>
      </c>
      <c r="BD162" s="39">
        <f t="shared" si="55"/>
        <v>2.272208266727558E-2</v>
      </c>
      <c r="BE162" s="41">
        <v>42237</v>
      </c>
      <c r="BF162">
        <v>10.87</v>
      </c>
      <c r="BG162">
        <v>6.3719000000000001</v>
      </c>
      <c r="BH162" s="39">
        <f t="shared" si="56"/>
        <v>-9.0941875597782987E-4</v>
      </c>
      <c r="BI162" s="41">
        <v>42237</v>
      </c>
      <c r="BJ162">
        <v>1.55</v>
      </c>
      <c r="BK162">
        <v>1.5367999999999999</v>
      </c>
      <c r="BL162" s="39">
        <f t="shared" si="57"/>
        <v>6.4837251948392299E-3</v>
      </c>
      <c r="BM162" s="41">
        <v>42237</v>
      </c>
      <c r="BN162">
        <v>4</v>
      </c>
      <c r="BO162">
        <v>1.766</v>
      </c>
      <c r="BP162" s="46">
        <f t="shared" si="58"/>
        <v>2.4977293369663712E-3</v>
      </c>
      <c r="BQ162" s="41">
        <v>42237</v>
      </c>
      <c r="BR162">
        <v>7.19</v>
      </c>
      <c r="BS162">
        <v>3.7265000000000001</v>
      </c>
      <c r="BT162" s="18">
        <f t="shared" si="59"/>
        <v>1.2663387592054185E-2</v>
      </c>
      <c r="BU162" s="41">
        <v>42237</v>
      </c>
      <c r="BV162">
        <v>2.06</v>
      </c>
      <c r="BW162">
        <v>1.0128999999999999</v>
      </c>
      <c r="BX162" s="39">
        <f t="shared" si="60"/>
        <v>0</v>
      </c>
      <c r="BY162" s="41">
        <v>42536</v>
      </c>
      <c r="BZ162">
        <v>9.5299999999999994</v>
      </c>
      <c r="CA162">
        <v>4.1234000000000002</v>
      </c>
      <c r="CB162" s="39">
        <f t="shared" si="44"/>
        <v>2.915189936604614E-2</v>
      </c>
    </row>
    <row r="163" spans="1:80">
      <c r="A163" s="41">
        <v>42240</v>
      </c>
      <c r="B163">
        <v>14.1</v>
      </c>
      <c r="C163">
        <v>7.1017999999999999</v>
      </c>
      <c r="D163" s="34">
        <f t="shared" si="45"/>
        <v>-6.3382350883575325E-3</v>
      </c>
      <c r="E163" s="41">
        <v>42240</v>
      </c>
      <c r="F163">
        <v>4.4000000000000004</v>
      </c>
      <c r="G163">
        <v>3.5796000000000001</v>
      </c>
      <c r="H163" s="39">
        <f t="shared" si="46"/>
        <v>-6.7702552719200821E-3</v>
      </c>
      <c r="I163" s="42">
        <v>45156.62533333333</v>
      </c>
      <c r="J163" s="40">
        <v>6.49</v>
      </c>
      <c r="K163" s="40">
        <v>6.1310000000000002</v>
      </c>
      <c r="L163" s="38">
        <f t="shared" si="47"/>
        <v>-1.4657980456025169E-3</v>
      </c>
      <c r="M163" s="41">
        <v>42240</v>
      </c>
      <c r="N163">
        <v>10.48</v>
      </c>
      <c r="O163">
        <v>3.8658000000000001</v>
      </c>
      <c r="P163" s="43">
        <f t="shared" si="48"/>
        <v>0</v>
      </c>
      <c r="Q163" s="41">
        <v>42240</v>
      </c>
      <c r="R163">
        <v>2.69</v>
      </c>
      <c r="S163">
        <v>1.3602000000000001</v>
      </c>
      <c r="T163" s="39">
        <f t="shared" si="49"/>
        <v>-1.0979422671417067E-2</v>
      </c>
      <c r="U163" s="42">
        <v>42240.62533333333</v>
      </c>
      <c r="V163" s="44">
        <v>14.5</v>
      </c>
      <c r="W163" s="44">
        <v>8.2219999999999995</v>
      </c>
      <c r="X163" s="43">
        <f t="shared" si="61"/>
        <v>0</v>
      </c>
      <c r="Y163" s="42">
        <v>42240.62533333333</v>
      </c>
      <c r="Z163" s="44">
        <v>21</v>
      </c>
      <c r="AA163" s="44">
        <v>12.295</v>
      </c>
      <c r="AB163" s="43">
        <f t="shared" si="62"/>
        <v>-7.10651699911162E-3</v>
      </c>
      <c r="AC163" s="42">
        <v>42240.62533333333</v>
      </c>
      <c r="AD163" s="44">
        <v>25.7</v>
      </c>
      <c r="AE163" s="44">
        <v>18.036999999999999</v>
      </c>
      <c r="AF163" s="43">
        <f t="shared" si="63"/>
        <v>3.9519091617498583E-3</v>
      </c>
      <c r="AG163" s="41">
        <v>42240</v>
      </c>
      <c r="AH163">
        <v>15.19</v>
      </c>
      <c r="AI163">
        <v>5.5686999999999998</v>
      </c>
      <c r="AJ163" s="39">
        <f t="shared" si="50"/>
        <v>-6.4605279687032129E-4</v>
      </c>
      <c r="AK163" s="45" t="s">
        <v>360</v>
      </c>
      <c r="AL163">
        <v>24.99</v>
      </c>
      <c r="AM163">
        <v>6.1146000000000003</v>
      </c>
      <c r="AN163" s="39">
        <f t="shared" si="51"/>
        <v>1.1747964789198593E-2</v>
      </c>
      <c r="AO163" s="41">
        <v>42240</v>
      </c>
      <c r="AP163">
        <v>5.15</v>
      </c>
      <c r="AQ163">
        <v>3.8879000000000001</v>
      </c>
      <c r="AR163" s="18">
        <f t="shared" si="52"/>
        <v>-2.82922196395991E-2</v>
      </c>
      <c r="AS163" s="41">
        <v>42240</v>
      </c>
      <c r="AT163">
        <v>5.0999999999999996</v>
      </c>
      <c r="AU163">
        <v>3.7040000000000002</v>
      </c>
      <c r="AV163" s="39">
        <f t="shared" si="53"/>
        <v>-7.7951300527710704E-3</v>
      </c>
      <c r="AW163" s="41">
        <v>42240</v>
      </c>
      <c r="AX163">
        <v>10.97</v>
      </c>
      <c r="AY163">
        <v>5.1405000000000003</v>
      </c>
      <c r="AZ163" s="39">
        <f t="shared" si="54"/>
        <v>1.8319658552747554E-3</v>
      </c>
      <c r="BA163" s="41">
        <v>42240</v>
      </c>
      <c r="BB163">
        <v>6.62</v>
      </c>
      <c r="BC163">
        <v>2.6353</v>
      </c>
      <c r="BD163" s="39">
        <f t="shared" si="55"/>
        <v>-1.9277287782367633E-2</v>
      </c>
      <c r="BE163" s="41">
        <v>42240</v>
      </c>
      <c r="BF163">
        <v>10.85</v>
      </c>
      <c r="BG163">
        <v>6.3601000000000001</v>
      </c>
      <c r="BH163" s="39">
        <f t="shared" si="56"/>
        <v>-1.85188091464085E-3</v>
      </c>
      <c r="BI163" s="41">
        <v>42240</v>
      </c>
      <c r="BJ163">
        <v>1.54</v>
      </c>
      <c r="BK163">
        <v>1.5268999999999999</v>
      </c>
      <c r="BL163" s="39">
        <f t="shared" si="57"/>
        <v>-6.4419573138990239E-3</v>
      </c>
      <c r="BM163" s="41">
        <v>42240</v>
      </c>
      <c r="BN163">
        <v>4</v>
      </c>
      <c r="BO163">
        <v>1.766</v>
      </c>
      <c r="BP163" s="46">
        <f t="shared" si="58"/>
        <v>0</v>
      </c>
      <c r="BQ163" s="41">
        <v>42240</v>
      </c>
      <c r="BR163">
        <v>7.18</v>
      </c>
      <c r="BS163">
        <v>3.7212999999999998</v>
      </c>
      <c r="BT163" s="18">
        <f t="shared" si="59"/>
        <v>-1.3954112437945298E-3</v>
      </c>
      <c r="BU163" s="41">
        <v>42240</v>
      </c>
      <c r="BV163">
        <v>2.06</v>
      </c>
      <c r="BW163">
        <v>1.0128999999999999</v>
      </c>
      <c r="BX163" s="39">
        <f t="shared" si="60"/>
        <v>0</v>
      </c>
      <c r="BY163" s="41">
        <v>42537</v>
      </c>
      <c r="BZ163">
        <v>9.5299999999999994</v>
      </c>
      <c r="CA163">
        <v>4.1234000000000002</v>
      </c>
      <c r="CB163" s="39">
        <f t="shared" si="44"/>
        <v>0</v>
      </c>
    </row>
    <row r="164" spans="1:80">
      <c r="A164" s="41">
        <v>42241</v>
      </c>
      <c r="B164">
        <v>14.07</v>
      </c>
      <c r="C164">
        <v>7.0867000000000004</v>
      </c>
      <c r="D164" s="34">
        <f t="shared" si="45"/>
        <v>-2.1262215213043801E-3</v>
      </c>
      <c r="E164" s="41">
        <v>42241</v>
      </c>
      <c r="F164">
        <v>4.4000000000000004</v>
      </c>
      <c r="G164">
        <v>3.5796000000000001</v>
      </c>
      <c r="H164" s="39">
        <f t="shared" si="46"/>
        <v>0</v>
      </c>
      <c r="I164" s="42">
        <v>45159.62533333333</v>
      </c>
      <c r="J164" s="40">
        <v>6.5</v>
      </c>
      <c r="K164" s="40">
        <v>6.14</v>
      </c>
      <c r="L164" s="38">
        <f t="shared" si="47"/>
        <v>1.4679497634968932E-3</v>
      </c>
      <c r="M164" s="41">
        <v>42241</v>
      </c>
      <c r="N164">
        <v>10.42</v>
      </c>
      <c r="O164">
        <v>3.8437000000000001</v>
      </c>
      <c r="P164" s="43">
        <f t="shared" si="48"/>
        <v>-5.7167985927880404E-3</v>
      </c>
      <c r="Q164" s="41">
        <v>42241</v>
      </c>
      <c r="R164">
        <v>2.7</v>
      </c>
      <c r="S164">
        <v>1.3652</v>
      </c>
      <c r="T164" s="39">
        <f t="shared" si="49"/>
        <v>3.6759300102925255E-3</v>
      </c>
      <c r="U164" s="42">
        <v>42241.62533333333</v>
      </c>
      <c r="V164" s="44">
        <v>14.5</v>
      </c>
      <c r="W164" s="44">
        <v>8.2219999999999995</v>
      </c>
      <c r="X164" s="43">
        <f t="shared" si="61"/>
        <v>0</v>
      </c>
      <c r="Y164" s="42">
        <v>42241.62533333333</v>
      </c>
      <c r="Z164" s="44">
        <v>21</v>
      </c>
      <c r="AA164" s="44">
        <v>12.295</v>
      </c>
      <c r="AB164" s="43">
        <f t="shared" si="62"/>
        <v>0</v>
      </c>
      <c r="AC164" s="42">
        <v>42241.62533333333</v>
      </c>
      <c r="AD164" s="44">
        <v>25.7</v>
      </c>
      <c r="AE164" s="44">
        <v>18.036999999999999</v>
      </c>
      <c r="AF164" s="43">
        <f t="shared" si="63"/>
        <v>0</v>
      </c>
      <c r="AG164" s="41">
        <v>42241</v>
      </c>
      <c r="AH164">
        <v>15</v>
      </c>
      <c r="AI164">
        <v>5.4989999999999997</v>
      </c>
      <c r="AJ164" s="39">
        <f t="shared" si="50"/>
        <v>-1.2516386230179413E-2</v>
      </c>
      <c r="AK164" s="45" t="s">
        <v>361</v>
      </c>
      <c r="AL164">
        <v>24.51</v>
      </c>
      <c r="AM164">
        <v>5.9972000000000003</v>
      </c>
      <c r="AN164" s="39">
        <f t="shared" si="51"/>
        <v>-1.9199947666241446E-2</v>
      </c>
      <c r="AO164" s="41">
        <v>42241</v>
      </c>
      <c r="AP164">
        <v>5.25</v>
      </c>
      <c r="AQ164">
        <v>3.9634</v>
      </c>
      <c r="AR164" s="18">
        <f t="shared" si="52"/>
        <v>1.9419223745466677E-2</v>
      </c>
      <c r="AS164" s="41">
        <v>42241</v>
      </c>
      <c r="AT164">
        <v>4.95</v>
      </c>
      <c r="AU164">
        <v>3.5951</v>
      </c>
      <c r="AV164" s="39">
        <f t="shared" si="53"/>
        <v>-2.9400647948164205E-2</v>
      </c>
      <c r="AW164" s="41">
        <v>42241</v>
      </c>
      <c r="AX164">
        <v>10.8</v>
      </c>
      <c r="AY164">
        <v>5.0608000000000004</v>
      </c>
      <c r="AZ164" s="39">
        <f t="shared" si="54"/>
        <v>-1.5504328372726365E-2</v>
      </c>
      <c r="BA164" s="41">
        <v>42241</v>
      </c>
      <c r="BB164">
        <v>6.69</v>
      </c>
      <c r="BC164">
        <v>2.6631999999999998</v>
      </c>
      <c r="BD164" s="39">
        <f t="shared" si="55"/>
        <v>1.0587029939665243E-2</v>
      </c>
      <c r="BE164" s="41">
        <v>42241</v>
      </c>
      <c r="BF164">
        <v>10.75</v>
      </c>
      <c r="BG164">
        <v>6.3014999999999999</v>
      </c>
      <c r="BH164" s="39">
        <f t="shared" si="56"/>
        <v>-9.2136916086225391E-3</v>
      </c>
      <c r="BI164" s="41">
        <v>42241</v>
      </c>
      <c r="BJ164">
        <v>1.53</v>
      </c>
      <c r="BK164">
        <v>1.5169999999999999</v>
      </c>
      <c r="BL164" s="39">
        <f t="shared" si="57"/>
        <v>-6.4837251948392299E-3</v>
      </c>
      <c r="BM164" s="41">
        <v>42241</v>
      </c>
      <c r="BN164">
        <v>3.98</v>
      </c>
      <c r="BO164">
        <v>1.7572000000000001</v>
      </c>
      <c r="BP164" s="46">
        <f t="shared" si="58"/>
        <v>-4.9830124575310983E-3</v>
      </c>
      <c r="BQ164" s="41">
        <v>42241</v>
      </c>
      <c r="BR164">
        <v>7.18</v>
      </c>
      <c r="BS164">
        <v>3.7212999999999998</v>
      </c>
      <c r="BT164" s="18">
        <f t="shared" si="59"/>
        <v>0</v>
      </c>
      <c r="BU164" s="41">
        <v>42241</v>
      </c>
      <c r="BV164">
        <v>2.06</v>
      </c>
      <c r="BW164">
        <v>1.0128999999999999</v>
      </c>
      <c r="BX164" s="39">
        <f t="shared" si="60"/>
        <v>0</v>
      </c>
      <c r="BY164" s="41">
        <v>42538</v>
      </c>
      <c r="BZ164">
        <v>9.5500000000000007</v>
      </c>
      <c r="CA164">
        <v>4.1321000000000003</v>
      </c>
      <c r="CB164" s="39">
        <f t="shared" si="44"/>
        <v>2.1099092981520474E-3</v>
      </c>
    </row>
    <row r="165" spans="1:80">
      <c r="A165" s="41">
        <v>42242</v>
      </c>
      <c r="B165">
        <v>14.3</v>
      </c>
      <c r="C165">
        <v>7.2024999999999997</v>
      </c>
      <c r="D165" s="34">
        <f t="shared" si="45"/>
        <v>1.6340468765433731E-2</v>
      </c>
      <c r="E165" s="41">
        <v>42242</v>
      </c>
      <c r="F165">
        <v>4.3899999999999997</v>
      </c>
      <c r="G165">
        <v>3.5714000000000001</v>
      </c>
      <c r="H165" s="39">
        <f t="shared" si="46"/>
        <v>-2.2907587439937381E-3</v>
      </c>
      <c r="I165" s="42">
        <v>45160.62533333333</v>
      </c>
      <c r="J165" s="40">
        <v>6.5</v>
      </c>
      <c r="K165" s="40">
        <v>6.14</v>
      </c>
      <c r="L165" s="38">
        <f t="shared" si="47"/>
        <v>0</v>
      </c>
      <c r="M165" s="41">
        <v>42242</v>
      </c>
      <c r="N165">
        <v>10.42</v>
      </c>
      <c r="O165">
        <v>3.8437000000000001</v>
      </c>
      <c r="P165" s="43">
        <f t="shared" si="48"/>
        <v>0</v>
      </c>
      <c r="Q165" s="41">
        <v>42242</v>
      </c>
      <c r="R165">
        <v>2.7</v>
      </c>
      <c r="S165">
        <v>1.3652</v>
      </c>
      <c r="T165" s="39">
        <f t="shared" si="49"/>
        <v>0</v>
      </c>
      <c r="U165" s="42">
        <v>42242.62533333333</v>
      </c>
      <c r="V165" s="44">
        <v>14.5</v>
      </c>
      <c r="W165" s="44">
        <v>8.2219999999999995</v>
      </c>
      <c r="X165" s="43">
        <f t="shared" si="61"/>
        <v>0</v>
      </c>
      <c r="Y165" s="42">
        <v>42242.62533333333</v>
      </c>
      <c r="Z165" s="44">
        <v>20.7</v>
      </c>
      <c r="AA165" s="44">
        <v>12.12</v>
      </c>
      <c r="AB165" s="43">
        <f t="shared" si="62"/>
        <v>-1.4233428222854876E-2</v>
      </c>
      <c r="AC165" s="42">
        <v>42242.62533333333</v>
      </c>
      <c r="AD165" s="44">
        <v>25.7</v>
      </c>
      <c r="AE165" s="44">
        <v>18.036999999999999</v>
      </c>
      <c r="AF165" s="43">
        <f t="shared" si="63"/>
        <v>0</v>
      </c>
      <c r="AG165" s="41">
        <v>42242</v>
      </c>
      <c r="AH165">
        <v>15.19</v>
      </c>
      <c r="AI165">
        <v>5.5686999999999998</v>
      </c>
      <c r="AJ165" s="39">
        <f t="shared" si="50"/>
        <v>1.2675031823968012E-2</v>
      </c>
      <c r="AK165" s="45" t="s">
        <v>362</v>
      </c>
      <c r="AL165">
        <v>24.8</v>
      </c>
      <c r="AM165">
        <v>6.0681000000000003</v>
      </c>
      <c r="AN165" s="39">
        <f t="shared" si="51"/>
        <v>1.1822183685719996E-2</v>
      </c>
      <c r="AO165" s="41">
        <v>42242</v>
      </c>
      <c r="AP165">
        <v>5.34</v>
      </c>
      <c r="AQ165">
        <v>4.0312999999999999</v>
      </c>
      <c r="AR165" s="18">
        <f t="shared" si="52"/>
        <v>1.713175556340512E-2</v>
      </c>
      <c r="AS165" s="41">
        <v>42242</v>
      </c>
      <c r="AT165">
        <v>5.09</v>
      </c>
      <c r="AU165">
        <v>3.6968000000000001</v>
      </c>
      <c r="AV165" s="39">
        <f t="shared" si="53"/>
        <v>2.8288503796834615E-2</v>
      </c>
      <c r="AW165" s="41">
        <v>42242</v>
      </c>
      <c r="AX165">
        <v>10.8</v>
      </c>
      <c r="AY165">
        <v>5.0608000000000004</v>
      </c>
      <c r="AZ165" s="39">
        <f t="shared" si="54"/>
        <v>0</v>
      </c>
      <c r="BA165" s="41">
        <v>42242</v>
      </c>
      <c r="BB165">
        <v>6.6</v>
      </c>
      <c r="BC165">
        <v>2.6274000000000002</v>
      </c>
      <c r="BD165" s="39">
        <f t="shared" si="55"/>
        <v>-1.3442475217782973E-2</v>
      </c>
      <c r="BE165" s="41">
        <v>42242</v>
      </c>
      <c r="BF165">
        <v>10.8</v>
      </c>
      <c r="BG165">
        <v>6.3308</v>
      </c>
      <c r="BH165" s="39">
        <f t="shared" si="56"/>
        <v>4.6496865825597245E-3</v>
      </c>
      <c r="BI165" s="41">
        <v>42242</v>
      </c>
      <c r="BJ165">
        <v>1.49</v>
      </c>
      <c r="BK165">
        <v>1.4773000000000001</v>
      </c>
      <c r="BL165" s="39">
        <f t="shared" si="57"/>
        <v>-2.6170072511535827E-2</v>
      </c>
      <c r="BM165" s="41">
        <v>42242</v>
      </c>
      <c r="BN165">
        <v>3.87</v>
      </c>
      <c r="BO165">
        <v>1.7085999999999999</v>
      </c>
      <c r="BP165" s="46">
        <f t="shared" si="58"/>
        <v>-2.7657637150011492E-2</v>
      </c>
      <c r="BQ165" s="41">
        <v>42242</v>
      </c>
      <c r="BR165">
        <v>6.98</v>
      </c>
      <c r="BS165">
        <v>3.6177000000000001</v>
      </c>
      <c r="BT165" s="18">
        <f t="shared" si="59"/>
        <v>-2.7839733426490661E-2</v>
      </c>
      <c r="BU165" s="41">
        <v>42242</v>
      </c>
      <c r="BV165">
        <v>2.0699999999999998</v>
      </c>
      <c r="BW165">
        <v>1.0178</v>
      </c>
      <c r="BX165" s="39">
        <f t="shared" si="60"/>
        <v>4.8375950241881004E-3</v>
      </c>
      <c r="BY165" s="41">
        <v>42541</v>
      </c>
      <c r="BZ165">
        <v>9.5500000000000007</v>
      </c>
      <c r="CA165">
        <v>4.1321000000000003</v>
      </c>
      <c r="CB165" s="39">
        <f t="shared" si="44"/>
        <v>0</v>
      </c>
    </row>
    <row r="166" spans="1:80">
      <c r="A166" s="41">
        <v>42243</v>
      </c>
      <c r="B166">
        <v>14.35</v>
      </c>
      <c r="C166">
        <v>7.2276999999999996</v>
      </c>
      <c r="D166" s="34">
        <f t="shared" si="45"/>
        <v>3.4987851440471908E-3</v>
      </c>
      <c r="E166" s="41">
        <v>42243</v>
      </c>
      <c r="F166">
        <v>4.3899999999999997</v>
      </c>
      <c r="G166">
        <v>3.5714000000000001</v>
      </c>
      <c r="H166" s="39">
        <f t="shared" si="46"/>
        <v>0</v>
      </c>
      <c r="I166" s="42">
        <v>45161.62533333333</v>
      </c>
      <c r="J166" s="40">
        <v>6.5</v>
      </c>
      <c r="K166" s="40">
        <v>6.14</v>
      </c>
      <c r="L166" s="38">
        <f t="shared" si="47"/>
        <v>0</v>
      </c>
      <c r="M166" s="41">
        <v>42243</v>
      </c>
      <c r="N166">
        <v>10.5</v>
      </c>
      <c r="O166">
        <v>3.8732000000000002</v>
      </c>
      <c r="P166" s="43">
        <f t="shared" si="48"/>
        <v>7.6748965840206258E-3</v>
      </c>
      <c r="Q166" s="41">
        <v>42243</v>
      </c>
      <c r="R166">
        <v>2.71</v>
      </c>
      <c r="S166">
        <v>1.3703000000000001</v>
      </c>
      <c r="T166" s="39">
        <f t="shared" si="49"/>
        <v>3.7357163785526697E-3</v>
      </c>
      <c r="U166" s="42">
        <v>42243.62533333333</v>
      </c>
      <c r="V166" s="44">
        <v>14.5</v>
      </c>
      <c r="W166" s="44">
        <v>8.2219999999999995</v>
      </c>
      <c r="X166" s="43">
        <f t="shared" si="61"/>
        <v>0</v>
      </c>
      <c r="Y166" s="42">
        <v>42243.62533333333</v>
      </c>
      <c r="Z166" s="44">
        <v>21</v>
      </c>
      <c r="AA166" s="44">
        <v>12.295</v>
      </c>
      <c r="AB166" s="43">
        <f t="shared" si="62"/>
        <v>1.4438943894389499E-2</v>
      </c>
      <c r="AC166" s="42">
        <v>42243.62533333333</v>
      </c>
      <c r="AD166" s="44">
        <v>25.7</v>
      </c>
      <c r="AE166" s="44">
        <v>18.036999999999999</v>
      </c>
      <c r="AF166" s="43">
        <f t="shared" si="63"/>
        <v>0</v>
      </c>
      <c r="AG166" s="41">
        <v>42243</v>
      </c>
      <c r="AH166">
        <v>15.19</v>
      </c>
      <c r="AI166">
        <v>5.5686999999999998</v>
      </c>
      <c r="AJ166" s="39">
        <f t="shared" si="50"/>
        <v>0</v>
      </c>
      <c r="AK166" s="45" t="s">
        <v>363</v>
      </c>
      <c r="AL166">
        <v>24.2</v>
      </c>
      <c r="AM166">
        <v>5.9212999999999996</v>
      </c>
      <c r="AN166" s="39">
        <f t="shared" si="51"/>
        <v>-2.4192086485061336E-2</v>
      </c>
      <c r="AO166" s="41">
        <v>42243</v>
      </c>
      <c r="AP166">
        <v>5.35</v>
      </c>
      <c r="AQ166">
        <v>4.0388999999999999</v>
      </c>
      <c r="AR166" s="18">
        <f t="shared" si="52"/>
        <v>1.8852479349093473E-3</v>
      </c>
      <c r="AS166" s="41">
        <v>42243</v>
      </c>
      <c r="AT166">
        <v>5.14</v>
      </c>
      <c r="AU166">
        <v>3.7330999999999999</v>
      </c>
      <c r="AV166" s="39">
        <f t="shared" si="53"/>
        <v>9.8193031811295642E-3</v>
      </c>
      <c r="AW166" s="41">
        <v>42243</v>
      </c>
      <c r="AX166">
        <v>10.7</v>
      </c>
      <c r="AY166">
        <v>5.0140000000000002</v>
      </c>
      <c r="AZ166" s="39">
        <f t="shared" si="54"/>
        <v>-9.2475497944989275E-3</v>
      </c>
      <c r="BA166" s="41">
        <v>42243</v>
      </c>
      <c r="BB166">
        <v>6.65</v>
      </c>
      <c r="BC166">
        <v>2.6473</v>
      </c>
      <c r="BD166" s="39">
        <f t="shared" si="55"/>
        <v>7.5740275557584702E-3</v>
      </c>
      <c r="BE166" s="41">
        <v>42243</v>
      </c>
      <c r="BF166">
        <v>10.7</v>
      </c>
      <c r="BG166">
        <v>6.2721999999999998</v>
      </c>
      <c r="BH166" s="39">
        <f t="shared" si="56"/>
        <v>-9.2563341125924386E-3</v>
      </c>
      <c r="BI166" s="41">
        <v>42243</v>
      </c>
      <c r="BJ166">
        <v>1.48</v>
      </c>
      <c r="BK166">
        <v>1.4674</v>
      </c>
      <c r="BL166" s="39">
        <f t="shared" si="57"/>
        <v>-6.7014147431124485E-3</v>
      </c>
      <c r="BM166" s="41">
        <v>42243</v>
      </c>
      <c r="BN166">
        <v>3.87</v>
      </c>
      <c r="BO166">
        <v>1.7085999999999999</v>
      </c>
      <c r="BP166" s="46">
        <f t="shared" si="58"/>
        <v>0</v>
      </c>
      <c r="BQ166" s="41">
        <v>42243</v>
      </c>
      <c r="BR166">
        <v>6.98</v>
      </c>
      <c r="BS166">
        <v>3.6177000000000001</v>
      </c>
      <c r="BT166" s="18">
        <f t="shared" si="59"/>
        <v>0</v>
      </c>
      <c r="BU166" s="41">
        <v>42243</v>
      </c>
      <c r="BV166">
        <v>2.06</v>
      </c>
      <c r="BW166">
        <v>1.0128999999999999</v>
      </c>
      <c r="BX166" s="39">
        <f t="shared" si="60"/>
        <v>-4.8143053645118162E-3</v>
      </c>
      <c r="BY166" s="41">
        <v>42542</v>
      </c>
      <c r="BZ166">
        <v>9.5500000000000007</v>
      </c>
      <c r="CA166">
        <v>4.1321000000000003</v>
      </c>
      <c r="CB166" s="39">
        <f t="shared" si="44"/>
        <v>0</v>
      </c>
    </row>
    <row r="167" spans="1:80">
      <c r="A167" s="41">
        <v>42244</v>
      </c>
      <c r="B167">
        <v>14.1</v>
      </c>
      <c r="C167">
        <v>7.1017999999999999</v>
      </c>
      <c r="D167" s="34">
        <f t="shared" si="45"/>
        <v>-1.7419095977973587E-2</v>
      </c>
      <c r="E167" s="41">
        <v>42244</v>
      </c>
      <c r="F167">
        <v>4.3899999999999997</v>
      </c>
      <c r="G167">
        <v>3.5714000000000001</v>
      </c>
      <c r="H167" s="39">
        <f t="shared" si="46"/>
        <v>0</v>
      </c>
      <c r="I167" s="42">
        <v>45162.62533333333</v>
      </c>
      <c r="J167" s="40">
        <v>6.54</v>
      </c>
      <c r="K167" s="40">
        <v>6.1779999999999999</v>
      </c>
      <c r="L167" s="38">
        <f t="shared" si="47"/>
        <v>6.1889250814332669E-3</v>
      </c>
      <c r="M167" s="41">
        <v>42244</v>
      </c>
      <c r="N167">
        <v>10.5</v>
      </c>
      <c r="O167">
        <v>3.8732000000000002</v>
      </c>
      <c r="P167" s="43">
        <f t="shared" si="48"/>
        <v>0</v>
      </c>
      <c r="Q167" s="41">
        <v>42244</v>
      </c>
      <c r="R167">
        <v>2.75</v>
      </c>
      <c r="S167">
        <v>1.3905000000000001</v>
      </c>
      <c r="T167" s="39">
        <f t="shared" si="49"/>
        <v>1.4741297526089174E-2</v>
      </c>
      <c r="U167" s="42">
        <v>42244.62533333333</v>
      </c>
      <c r="V167" s="44">
        <v>14.5</v>
      </c>
      <c r="W167" s="44">
        <v>8.2219999999999995</v>
      </c>
      <c r="X167" s="43">
        <f t="shared" si="61"/>
        <v>0</v>
      </c>
      <c r="Y167" s="42">
        <v>42244.62533333333</v>
      </c>
      <c r="Z167" s="44">
        <v>20.7</v>
      </c>
      <c r="AA167" s="44">
        <v>12.12</v>
      </c>
      <c r="AB167" s="43">
        <f t="shared" si="62"/>
        <v>-1.4233428222854876E-2</v>
      </c>
      <c r="AC167" s="42">
        <v>42244.62533333333</v>
      </c>
      <c r="AD167" s="44">
        <v>25.7</v>
      </c>
      <c r="AE167" s="44">
        <v>18.036999999999999</v>
      </c>
      <c r="AF167" s="43">
        <f t="shared" si="63"/>
        <v>0</v>
      </c>
      <c r="AG167" s="41">
        <v>42244</v>
      </c>
      <c r="AH167">
        <v>15</v>
      </c>
      <c r="AI167">
        <v>5.4989999999999997</v>
      </c>
      <c r="AJ167" s="39">
        <f t="shared" si="50"/>
        <v>-1.2516386230179413E-2</v>
      </c>
      <c r="AK167" s="45" t="s">
        <v>364</v>
      </c>
      <c r="AL167">
        <v>24</v>
      </c>
      <c r="AM167">
        <v>5.8723999999999998</v>
      </c>
      <c r="AN167" s="39">
        <f t="shared" si="51"/>
        <v>-8.2583216523398114E-3</v>
      </c>
      <c r="AO167" s="41">
        <v>42244</v>
      </c>
      <c r="AP167">
        <v>5.35</v>
      </c>
      <c r="AQ167">
        <v>4.0388999999999999</v>
      </c>
      <c r="AR167" s="18">
        <f t="shared" si="52"/>
        <v>0</v>
      </c>
      <c r="AS167" s="41">
        <v>42244</v>
      </c>
      <c r="AT167">
        <v>5.25</v>
      </c>
      <c r="AU167">
        <v>3.8130000000000002</v>
      </c>
      <c r="AV167" s="39">
        <f t="shared" si="53"/>
        <v>2.1403123409498889E-2</v>
      </c>
      <c r="AW167" s="41">
        <v>42244</v>
      </c>
      <c r="AX167">
        <v>10.67</v>
      </c>
      <c r="AY167">
        <v>4.9999000000000002</v>
      </c>
      <c r="AZ167" s="39">
        <f t="shared" si="54"/>
        <v>-2.812126047068209E-3</v>
      </c>
      <c r="BA167" s="41">
        <v>42244</v>
      </c>
      <c r="BB167">
        <v>6.59</v>
      </c>
      <c r="BC167">
        <v>2.6234000000000002</v>
      </c>
      <c r="BD167" s="39">
        <f t="shared" si="55"/>
        <v>-9.0280663317341484E-3</v>
      </c>
      <c r="BE167" s="41">
        <v>42244</v>
      </c>
      <c r="BF167">
        <v>10.7</v>
      </c>
      <c r="BG167">
        <v>6.2721999999999998</v>
      </c>
      <c r="BH167" s="39">
        <f t="shared" si="56"/>
        <v>0</v>
      </c>
      <c r="BI167" s="41">
        <v>42244</v>
      </c>
      <c r="BJ167">
        <v>1.44</v>
      </c>
      <c r="BK167">
        <v>1.4278</v>
      </c>
      <c r="BL167" s="39">
        <f t="shared" si="57"/>
        <v>-2.698650674662674E-2</v>
      </c>
      <c r="BM167" s="41">
        <v>42244</v>
      </c>
      <c r="BN167">
        <v>3.86</v>
      </c>
      <c r="BO167">
        <v>1.7041999999999999</v>
      </c>
      <c r="BP167" s="46">
        <f t="shared" si="58"/>
        <v>-2.5752077724452531E-3</v>
      </c>
      <c r="BQ167" s="41">
        <v>42244</v>
      </c>
      <c r="BR167">
        <v>6.98</v>
      </c>
      <c r="BS167">
        <v>3.6177000000000001</v>
      </c>
      <c r="BT167" s="18">
        <f t="shared" si="59"/>
        <v>0</v>
      </c>
      <c r="BU167" s="41">
        <v>42244</v>
      </c>
      <c r="BV167">
        <v>2.06</v>
      </c>
      <c r="BW167">
        <v>1.0128999999999999</v>
      </c>
      <c r="BX167" s="39">
        <f t="shared" si="60"/>
        <v>0</v>
      </c>
      <c r="BY167" s="41">
        <v>42543</v>
      </c>
      <c r="BZ167">
        <v>9.5</v>
      </c>
      <c r="CA167">
        <v>4.1104000000000003</v>
      </c>
      <c r="CB167" s="39">
        <f t="shared" si="44"/>
        <v>-5.2515669998306072E-3</v>
      </c>
    </row>
    <row r="168" spans="1:80">
      <c r="A168" s="41">
        <v>42247</v>
      </c>
      <c r="B168">
        <v>13.87</v>
      </c>
      <c r="C168">
        <v>6.9859999999999998</v>
      </c>
      <c r="D168" s="34">
        <f t="shared" si="45"/>
        <v>-1.6305725309076591E-2</v>
      </c>
      <c r="E168" s="41">
        <v>42247</v>
      </c>
      <c r="F168">
        <v>4.3</v>
      </c>
      <c r="G168">
        <v>3.4982000000000002</v>
      </c>
      <c r="H168" s="39">
        <f t="shared" si="46"/>
        <v>-2.0496163969311736E-2</v>
      </c>
      <c r="I168" s="42">
        <v>45163.62533333333</v>
      </c>
      <c r="J168" s="40">
        <v>6.54</v>
      </c>
      <c r="K168" s="40">
        <v>6.1779999999999999</v>
      </c>
      <c r="L168" s="38">
        <f t="shared" si="47"/>
        <v>0</v>
      </c>
      <c r="M168" s="41">
        <v>42247</v>
      </c>
      <c r="N168">
        <v>10.4</v>
      </c>
      <c r="O168">
        <v>3.8363</v>
      </c>
      <c r="P168" s="43">
        <f t="shared" si="48"/>
        <v>-9.5270060931529881E-3</v>
      </c>
      <c r="Q168" s="41">
        <v>42247</v>
      </c>
      <c r="R168">
        <v>2.76</v>
      </c>
      <c r="S168">
        <v>1.3956</v>
      </c>
      <c r="T168" s="39">
        <f t="shared" si="49"/>
        <v>3.6677454153181462E-3</v>
      </c>
      <c r="U168" s="42">
        <v>42247.62533333333</v>
      </c>
      <c r="V168" s="44">
        <v>14.38</v>
      </c>
      <c r="W168" s="44">
        <v>8.1539999999999999</v>
      </c>
      <c r="X168" s="43">
        <f t="shared" si="61"/>
        <v>-8.2704937971296057E-3</v>
      </c>
      <c r="Y168" s="42">
        <v>42247.62533333333</v>
      </c>
      <c r="Z168" s="44">
        <v>21</v>
      </c>
      <c r="AA168" s="44">
        <v>12.295</v>
      </c>
      <c r="AB168" s="43">
        <f t="shared" si="62"/>
        <v>1.4438943894389499E-2</v>
      </c>
      <c r="AC168" s="42">
        <v>42247.62533333333</v>
      </c>
      <c r="AD168" s="44">
        <v>25.7</v>
      </c>
      <c r="AE168" s="44">
        <v>18.036999999999999</v>
      </c>
      <c r="AF168" s="43">
        <f t="shared" si="63"/>
        <v>0</v>
      </c>
      <c r="AG168" s="41">
        <v>42247</v>
      </c>
      <c r="AH168">
        <v>14.82</v>
      </c>
      <c r="AI168">
        <v>5.4329999999999998</v>
      </c>
      <c r="AJ168" s="39">
        <f t="shared" si="50"/>
        <v>-1.2002182214948143E-2</v>
      </c>
      <c r="AK168" s="45" t="s">
        <v>365</v>
      </c>
      <c r="AL168">
        <v>23.75</v>
      </c>
      <c r="AM168">
        <v>5.8112000000000004</v>
      </c>
      <c r="AN168" s="39">
        <f t="shared" si="51"/>
        <v>-1.0421633403719004E-2</v>
      </c>
      <c r="AO168" s="41">
        <v>42247</v>
      </c>
      <c r="AP168">
        <v>5.19</v>
      </c>
      <c r="AQ168">
        <v>3.9180999999999999</v>
      </c>
      <c r="AR168" s="18">
        <f t="shared" si="52"/>
        <v>-2.9909133675010528E-2</v>
      </c>
      <c r="AS168" s="41">
        <v>42247</v>
      </c>
      <c r="AT168">
        <v>5.3</v>
      </c>
      <c r="AU168">
        <v>3.8492999999999999</v>
      </c>
      <c r="AV168" s="39">
        <f t="shared" si="53"/>
        <v>9.5200629425648501E-3</v>
      </c>
      <c r="AW168" s="41">
        <v>42247</v>
      </c>
      <c r="AX168">
        <v>10.8</v>
      </c>
      <c r="AY168">
        <v>5.0608000000000004</v>
      </c>
      <c r="AZ168" s="39">
        <f t="shared" si="54"/>
        <v>1.2180243604872132E-2</v>
      </c>
      <c r="BA168" s="41">
        <v>42247</v>
      </c>
      <c r="BB168">
        <v>6.59</v>
      </c>
      <c r="BC168">
        <v>2.6234000000000002</v>
      </c>
      <c r="BD168" s="39">
        <f t="shared" si="55"/>
        <v>0</v>
      </c>
      <c r="BE168" s="41">
        <v>42247</v>
      </c>
      <c r="BF168">
        <v>10.7</v>
      </c>
      <c r="BG168">
        <v>6.2721999999999998</v>
      </c>
      <c r="BH168" s="39">
        <f t="shared" si="56"/>
        <v>0</v>
      </c>
      <c r="BI168" s="41">
        <v>42247</v>
      </c>
      <c r="BJ168">
        <v>1.42</v>
      </c>
      <c r="BK168">
        <v>1.4078999999999999</v>
      </c>
      <c r="BL168" s="39">
        <f t="shared" si="57"/>
        <v>-1.393752626418268E-2</v>
      </c>
      <c r="BM168" s="41">
        <v>42247</v>
      </c>
      <c r="BN168">
        <v>3.85</v>
      </c>
      <c r="BO168">
        <v>1.6998</v>
      </c>
      <c r="BP168" s="46">
        <f t="shared" si="58"/>
        <v>-2.5818565896021358E-3</v>
      </c>
      <c r="BQ168" s="41">
        <v>42247</v>
      </c>
      <c r="BR168">
        <v>6.98</v>
      </c>
      <c r="BS168">
        <v>3.6177000000000001</v>
      </c>
      <c r="BT168" s="18">
        <f t="shared" si="59"/>
        <v>0</v>
      </c>
      <c r="BU168" s="41">
        <v>42247</v>
      </c>
      <c r="BV168">
        <v>2.0699999999999998</v>
      </c>
      <c r="BW168">
        <v>1.0178</v>
      </c>
      <c r="BX168" s="39">
        <f t="shared" si="60"/>
        <v>4.8375950241881004E-3</v>
      </c>
      <c r="BY168" s="41">
        <v>42544</v>
      </c>
      <c r="BZ168">
        <v>9.5</v>
      </c>
      <c r="CA168">
        <v>4.1104000000000003</v>
      </c>
      <c r="CB168" s="39">
        <f t="shared" si="44"/>
        <v>0</v>
      </c>
    </row>
    <row r="169" spans="1:80">
      <c r="A169" s="41">
        <v>42248</v>
      </c>
      <c r="B169">
        <v>13.45</v>
      </c>
      <c r="C169">
        <v>6.7744</v>
      </c>
      <c r="D169" s="34">
        <f t="shared" si="45"/>
        <v>-3.0289149728027456E-2</v>
      </c>
      <c r="E169" s="41">
        <v>42248</v>
      </c>
      <c r="F169">
        <v>4.18</v>
      </c>
      <c r="G169">
        <v>3.4005999999999998</v>
      </c>
      <c r="H169" s="39">
        <f t="shared" si="46"/>
        <v>-2.790006288948612E-2</v>
      </c>
      <c r="I169" s="42">
        <v>45166.62533333333</v>
      </c>
      <c r="J169" s="40">
        <v>6.54</v>
      </c>
      <c r="K169" s="40">
        <v>6.1779999999999999</v>
      </c>
      <c r="L169" s="38">
        <f t="shared" si="47"/>
        <v>0</v>
      </c>
      <c r="M169" s="41">
        <v>42248</v>
      </c>
      <c r="N169">
        <v>10.41</v>
      </c>
      <c r="O169">
        <v>3.84</v>
      </c>
      <c r="P169" s="43">
        <f t="shared" si="48"/>
        <v>9.6447097463697165E-4</v>
      </c>
      <c r="Q169" s="41">
        <v>42248</v>
      </c>
      <c r="R169">
        <v>2.71</v>
      </c>
      <c r="S169">
        <v>1.3703000000000001</v>
      </c>
      <c r="T169" s="39">
        <f t="shared" si="49"/>
        <v>-1.8128403554026853E-2</v>
      </c>
      <c r="U169" s="42">
        <v>42248.62533333333</v>
      </c>
      <c r="V169" s="44">
        <v>14.38</v>
      </c>
      <c r="W169" s="44">
        <v>8.1539999999999999</v>
      </c>
      <c r="X169" s="43">
        <f t="shared" si="61"/>
        <v>0</v>
      </c>
      <c r="Y169" s="42">
        <v>42248.62533333333</v>
      </c>
      <c r="Z169" s="44">
        <v>20.95</v>
      </c>
      <c r="AA169" s="44">
        <v>12.266</v>
      </c>
      <c r="AB169" s="43">
        <f t="shared" si="62"/>
        <v>-2.3586823912159346E-3</v>
      </c>
      <c r="AC169" s="42">
        <v>42248.62533333333</v>
      </c>
      <c r="AD169" s="44">
        <v>25.7</v>
      </c>
      <c r="AE169" s="44">
        <v>18.036999999999999</v>
      </c>
      <c r="AF169" s="43">
        <f t="shared" si="63"/>
        <v>0</v>
      </c>
      <c r="AG169" s="41">
        <v>42248</v>
      </c>
      <c r="AH169">
        <v>14.82</v>
      </c>
      <c r="AI169">
        <v>5.4329999999999998</v>
      </c>
      <c r="AJ169" s="39">
        <f t="shared" si="50"/>
        <v>0</v>
      </c>
      <c r="AK169" s="45">
        <v>42013</v>
      </c>
      <c r="AL169">
        <v>22.68</v>
      </c>
      <c r="AM169">
        <v>5.5494000000000003</v>
      </c>
      <c r="AN169" s="39">
        <f t="shared" si="51"/>
        <v>-4.5050936123348019E-2</v>
      </c>
      <c r="AO169" s="41">
        <v>42248</v>
      </c>
      <c r="AP169">
        <v>5</v>
      </c>
      <c r="AQ169">
        <v>3.7747000000000002</v>
      </c>
      <c r="AR169" s="18">
        <f t="shared" si="52"/>
        <v>-3.6599372144661892E-2</v>
      </c>
      <c r="AS169" s="41">
        <v>42248</v>
      </c>
      <c r="AT169">
        <v>5.35</v>
      </c>
      <c r="AU169">
        <v>3.8856000000000002</v>
      </c>
      <c r="AV169" s="39">
        <f t="shared" si="53"/>
        <v>9.4302860260307639E-3</v>
      </c>
      <c r="AW169" s="41">
        <v>42248</v>
      </c>
      <c r="AX169">
        <v>10.5</v>
      </c>
      <c r="AY169">
        <v>4.9202000000000004</v>
      </c>
      <c r="AZ169" s="39">
        <f t="shared" si="54"/>
        <v>-2.7782168827062925E-2</v>
      </c>
      <c r="BA169" s="41">
        <v>42248</v>
      </c>
      <c r="BB169">
        <v>6.59</v>
      </c>
      <c r="BC169">
        <v>2.6234000000000002</v>
      </c>
      <c r="BD169" s="39">
        <f t="shared" si="55"/>
        <v>0</v>
      </c>
      <c r="BE169" s="41">
        <v>42248</v>
      </c>
      <c r="BF169">
        <v>10.75</v>
      </c>
      <c r="BG169">
        <v>6.3014999999999999</v>
      </c>
      <c r="BH169" s="39">
        <f t="shared" si="56"/>
        <v>4.67140716176144E-3</v>
      </c>
      <c r="BI169" s="41">
        <v>42248</v>
      </c>
      <c r="BJ169">
        <v>1.38</v>
      </c>
      <c r="BK169">
        <v>1.3683000000000001</v>
      </c>
      <c r="BL169" s="39">
        <f t="shared" si="57"/>
        <v>-2.8126997656083428E-2</v>
      </c>
      <c r="BM169" s="41">
        <v>42248</v>
      </c>
      <c r="BN169">
        <v>3.74</v>
      </c>
      <c r="BO169">
        <v>1.6512</v>
      </c>
      <c r="BP169" s="46">
        <f t="shared" si="58"/>
        <v>-2.8591599011648417E-2</v>
      </c>
      <c r="BQ169" s="41">
        <v>42248</v>
      </c>
      <c r="BR169">
        <v>6.96</v>
      </c>
      <c r="BS169">
        <v>3.6073</v>
      </c>
      <c r="BT169" s="18">
        <f t="shared" si="59"/>
        <v>-2.874754678386872E-3</v>
      </c>
      <c r="BU169" s="41">
        <v>42248</v>
      </c>
      <c r="BV169">
        <v>2.06</v>
      </c>
      <c r="BW169">
        <v>1.0128999999999999</v>
      </c>
      <c r="BX169" s="39">
        <f t="shared" si="60"/>
        <v>-4.8143053645118162E-3</v>
      </c>
      <c r="BY169" s="41">
        <v>42545</v>
      </c>
      <c r="BZ169">
        <v>9.5</v>
      </c>
      <c r="CA169">
        <v>4.1104000000000003</v>
      </c>
      <c r="CB169" s="39">
        <f t="shared" si="44"/>
        <v>0</v>
      </c>
    </row>
    <row r="170" spans="1:80">
      <c r="A170" s="41">
        <v>42249</v>
      </c>
      <c r="B170">
        <v>13.06</v>
      </c>
      <c r="C170">
        <v>6.5780000000000003</v>
      </c>
      <c r="D170" s="34">
        <f t="shared" si="45"/>
        <v>-2.8991497401983892E-2</v>
      </c>
      <c r="E170" s="41">
        <v>42249</v>
      </c>
      <c r="F170">
        <v>4.28</v>
      </c>
      <c r="G170">
        <v>3.4819</v>
      </c>
      <c r="H170" s="39">
        <f t="shared" si="46"/>
        <v>2.3907545727224654E-2</v>
      </c>
      <c r="I170" s="42">
        <v>45167.62533333333</v>
      </c>
      <c r="J170" s="40">
        <v>6.54</v>
      </c>
      <c r="K170" s="40">
        <v>6.1779999999999999</v>
      </c>
      <c r="L170" s="38">
        <f t="shared" si="47"/>
        <v>0</v>
      </c>
      <c r="M170" s="41">
        <v>42249</v>
      </c>
      <c r="N170">
        <v>10.41</v>
      </c>
      <c r="O170">
        <v>3.84</v>
      </c>
      <c r="P170" s="43">
        <f t="shared" si="48"/>
        <v>0</v>
      </c>
      <c r="Q170" s="41">
        <v>42249</v>
      </c>
      <c r="R170">
        <v>2.72</v>
      </c>
      <c r="S170">
        <v>1.3753</v>
      </c>
      <c r="T170" s="39">
        <f t="shared" si="49"/>
        <v>3.6488360213091245E-3</v>
      </c>
      <c r="U170" s="42">
        <v>42249.62533333333</v>
      </c>
      <c r="V170" s="44">
        <v>14.38</v>
      </c>
      <c r="W170" s="44">
        <v>8.1539999999999999</v>
      </c>
      <c r="X170" s="43">
        <f t="shared" si="61"/>
        <v>0</v>
      </c>
      <c r="Y170" s="42">
        <v>42249.62533333333</v>
      </c>
      <c r="Z170" s="44">
        <v>20.95</v>
      </c>
      <c r="AA170" s="44">
        <v>12.266</v>
      </c>
      <c r="AB170" s="43">
        <f t="shared" si="62"/>
        <v>0</v>
      </c>
      <c r="AC170" s="42">
        <v>42249.62533333333</v>
      </c>
      <c r="AD170" s="44">
        <v>25.7</v>
      </c>
      <c r="AE170" s="44">
        <v>18.036999999999999</v>
      </c>
      <c r="AF170" s="43">
        <f t="shared" si="63"/>
        <v>0</v>
      </c>
      <c r="AG170" s="41">
        <v>42249</v>
      </c>
      <c r="AH170">
        <v>14.7</v>
      </c>
      <c r="AI170">
        <v>5.3890000000000002</v>
      </c>
      <c r="AJ170" s="39">
        <f t="shared" si="50"/>
        <v>-8.0986563592857722E-3</v>
      </c>
      <c r="AK170" s="45">
        <v>42044</v>
      </c>
      <c r="AL170">
        <v>22.01</v>
      </c>
      <c r="AM170">
        <v>5.3853999999999997</v>
      </c>
      <c r="AN170" s="39">
        <f t="shared" si="51"/>
        <v>-2.9552744440840557E-2</v>
      </c>
      <c r="AO170" s="41">
        <v>42249</v>
      </c>
      <c r="AP170">
        <v>4.99</v>
      </c>
      <c r="AQ170">
        <v>3.7671000000000001</v>
      </c>
      <c r="AR170" s="18">
        <f t="shared" si="52"/>
        <v>-2.0134050388110449E-3</v>
      </c>
      <c r="AS170" s="41">
        <v>42249</v>
      </c>
      <c r="AT170">
        <v>5.35</v>
      </c>
      <c r="AU170">
        <v>3.8856000000000002</v>
      </c>
      <c r="AV170" s="39">
        <f t="shared" si="53"/>
        <v>0</v>
      </c>
      <c r="AW170" s="41">
        <v>42249</v>
      </c>
      <c r="AX170">
        <v>10.4</v>
      </c>
      <c r="AY170">
        <v>4.8734000000000002</v>
      </c>
      <c r="AZ170" s="39">
        <f t="shared" si="54"/>
        <v>-9.5118084630706409E-3</v>
      </c>
      <c r="BA170" s="41">
        <v>42249</v>
      </c>
      <c r="BB170">
        <v>6.59</v>
      </c>
      <c r="BC170">
        <v>2.6234000000000002</v>
      </c>
      <c r="BD170" s="39">
        <f t="shared" si="55"/>
        <v>0</v>
      </c>
      <c r="BE170" s="41">
        <v>42249</v>
      </c>
      <c r="BF170">
        <v>10.7</v>
      </c>
      <c r="BG170">
        <v>6.2721999999999998</v>
      </c>
      <c r="BH170" s="39">
        <f t="shared" si="56"/>
        <v>-4.6496865825597245E-3</v>
      </c>
      <c r="BI170" s="41">
        <v>42249</v>
      </c>
      <c r="BJ170">
        <v>1.4</v>
      </c>
      <c r="BK170">
        <v>1.3880999999999999</v>
      </c>
      <c r="BL170" s="39">
        <f t="shared" si="57"/>
        <v>1.4470510852883006E-2</v>
      </c>
      <c r="BM170" s="41">
        <v>42249</v>
      </c>
      <c r="BN170">
        <v>3.69</v>
      </c>
      <c r="BO170">
        <v>1.6292</v>
      </c>
      <c r="BP170" s="46">
        <f t="shared" si="58"/>
        <v>-1.3323643410852725E-2</v>
      </c>
      <c r="BQ170" s="41">
        <v>42249</v>
      </c>
      <c r="BR170">
        <v>6.96</v>
      </c>
      <c r="BS170">
        <v>3.6073</v>
      </c>
      <c r="BT170" s="18">
        <f t="shared" si="59"/>
        <v>0</v>
      </c>
      <c r="BU170" s="41">
        <v>42249</v>
      </c>
      <c r="BV170">
        <v>2.1</v>
      </c>
      <c r="BW170">
        <v>1.0326</v>
      </c>
      <c r="BX170" s="39">
        <f t="shared" si="60"/>
        <v>1.9449106525817012E-2</v>
      </c>
      <c r="BY170" s="41">
        <v>42548</v>
      </c>
      <c r="BZ170">
        <v>9.5</v>
      </c>
      <c r="CA170">
        <v>4.1104000000000003</v>
      </c>
      <c r="CB170" s="39">
        <f t="shared" si="44"/>
        <v>0</v>
      </c>
    </row>
    <row r="171" spans="1:80">
      <c r="A171" s="41">
        <v>42250</v>
      </c>
      <c r="B171">
        <v>13.35</v>
      </c>
      <c r="C171">
        <v>6.7241</v>
      </c>
      <c r="D171" s="34">
        <f t="shared" si="45"/>
        <v>2.2210398297354769E-2</v>
      </c>
      <c r="E171" s="41">
        <v>42250</v>
      </c>
      <c r="F171">
        <v>4.28</v>
      </c>
      <c r="G171">
        <v>3.4819</v>
      </c>
      <c r="H171" s="39">
        <f t="shared" si="46"/>
        <v>0</v>
      </c>
      <c r="I171" s="42">
        <v>45168.62533333333</v>
      </c>
      <c r="J171" s="40">
        <v>6.52</v>
      </c>
      <c r="K171" s="40">
        <v>6.1589999999999998</v>
      </c>
      <c r="L171" s="38">
        <f t="shared" si="47"/>
        <v>-3.0754289414050063E-3</v>
      </c>
      <c r="M171" s="41">
        <v>42250</v>
      </c>
      <c r="N171">
        <v>10.41</v>
      </c>
      <c r="O171">
        <v>3.84</v>
      </c>
      <c r="P171" s="43">
        <f t="shared" si="48"/>
        <v>0</v>
      </c>
      <c r="Q171" s="41">
        <v>42250</v>
      </c>
      <c r="R171">
        <v>2.72</v>
      </c>
      <c r="S171">
        <v>1.3753</v>
      </c>
      <c r="T171" s="39">
        <f t="shared" si="49"/>
        <v>0</v>
      </c>
      <c r="U171" s="42">
        <v>42250.62533333333</v>
      </c>
      <c r="V171" s="44">
        <v>14.4</v>
      </c>
      <c r="W171" s="44">
        <v>8.1660000000000004</v>
      </c>
      <c r="X171" s="43">
        <f t="shared" si="61"/>
        <v>1.471670345842587E-3</v>
      </c>
      <c r="Y171" s="42">
        <v>42250.62533333333</v>
      </c>
      <c r="Z171" s="44">
        <v>20.95</v>
      </c>
      <c r="AA171" s="44">
        <v>12.266</v>
      </c>
      <c r="AB171" s="43">
        <f t="shared" si="62"/>
        <v>0</v>
      </c>
      <c r="AC171" s="42">
        <v>42250.62533333333</v>
      </c>
      <c r="AD171" s="44">
        <v>25.7</v>
      </c>
      <c r="AE171" s="44">
        <v>18.036999999999999</v>
      </c>
      <c r="AF171" s="43">
        <f t="shared" si="63"/>
        <v>0</v>
      </c>
      <c r="AG171" s="41">
        <v>42250</v>
      </c>
      <c r="AH171">
        <v>15</v>
      </c>
      <c r="AI171">
        <v>5.4989999999999997</v>
      </c>
      <c r="AJ171" s="39">
        <f t="shared" si="50"/>
        <v>2.041195026906651E-2</v>
      </c>
      <c r="AK171" s="45">
        <v>42072</v>
      </c>
      <c r="AL171">
        <v>21.99</v>
      </c>
      <c r="AM171">
        <v>5.3806000000000003</v>
      </c>
      <c r="AN171" s="39">
        <f t="shared" si="51"/>
        <v>-8.9129869647555833E-4</v>
      </c>
      <c r="AO171" s="41">
        <v>42250</v>
      </c>
      <c r="AP171">
        <v>4.76</v>
      </c>
      <c r="AQ171">
        <v>3.5935000000000001</v>
      </c>
      <c r="AR171" s="18">
        <f t="shared" si="52"/>
        <v>-4.6083193968835437E-2</v>
      </c>
      <c r="AS171" s="41">
        <v>42250</v>
      </c>
      <c r="AT171">
        <v>5.35</v>
      </c>
      <c r="AU171">
        <v>3.8856000000000002</v>
      </c>
      <c r="AV171" s="39">
        <f t="shared" si="53"/>
        <v>0</v>
      </c>
      <c r="AW171" s="41">
        <v>42250</v>
      </c>
      <c r="AX171">
        <v>10.59</v>
      </c>
      <c r="AY171">
        <v>4.9623999999999997</v>
      </c>
      <c r="AZ171" s="39">
        <f t="shared" si="54"/>
        <v>1.8262404071079642E-2</v>
      </c>
      <c r="BA171" s="41">
        <v>42250</v>
      </c>
      <c r="BB171">
        <v>6.42</v>
      </c>
      <c r="BC171">
        <v>2.5556999999999999</v>
      </c>
      <c r="BD171" s="39">
        <f t="shared" si="55"/>
        <v>-2.5806205687276172E-2</v>
      </c>
      <c r="BE171" s="41">
        <v>42250</v>
      </c>
      <c r="BF171">
        <v>10.65</v>
      </c>
      <c r="BG171">
        <v>6.2428999999999997</v>
      </c>
      <c r="BH171" s="39">
        <f t="shared" si="56"/>
        <v>-4.67140716176144E-3</v>
      </c>
      <c r="BI171" s="41">
        <v>42250</v>
      </c>
      <c r="BJ171">
        <v>1.47</v>
      </c>
      <c r="BK171">
        <v>1.4575</v>
      </c>
      <c r="BL171" s="39">
        <f t="shared" si="57"/>
        <v>4.9996397954037992E-2</v>
      </c>
      <c r="BM171" s="41">
        <v>42250</v>
      </c>
      <c r="BN171">
        <v>3.65</v>
      </c>
      <c r="BO171">
        <v>1.6114999999999999</v>
      </c>
      <c r="BP171" s="46">
        <f t="shared" si="58"/>
        <v>-1.0864227841885617E-2</v>
      </c>
      <c r="BQ171" s="41">
        <v>42250</v>
      </c>
      <c r="BR171">
        <v>6.95</v>
      </c>
      <c r="BS171">
        <v>3.6021000000000001</v>
      </c>
      <c r="BT171" s="18">
        <f t="shared" si="59"/>
        <v>-1.4415213594654926E-3</v>
      </c>
      <c r="BU171" s="41">
        <v>42250</v>
      </c>
      <c r="BV171">
        <v>2.12</v>
      </c>
      <c r="BW171">
        <v>1.0424</v>
      </c>
      <c r="BX171" s="39">
        <f t="shared" si="60"/>
        <v>9.4906062366841293E-3</v>
      </c>
      <c r="BY171" s="41">
        <v>42549</v>
      </c>
      <c r="BZ171">
        <v>9.32</v>
      </c>
      <c r="CA171">
        <v>4.0324999999999998</v>
      </c>
      <c r="CB171" s="39">
        <f t="shared" si="44"/>
        <v>-1.8951926819774357E-2</v>
      </c>
    </row>
    <row r="172" spans="1:80">
      <c r="A172" s="41">
        <v>42251</v>
      </c>
      <c r="B172">
        <v>13.25</v>
      </c>
      <c r="C172">
        <v>6.6737000000000002</v>
      </c>
      <c r="D172" s="34">
        <f t="shared" si="45"/>
        <v>-7.4954268972799E-3</v>
      </c>
      <c r="E172" s="41">
        <v>42251</v>
      </c>
      <c r="F172">
        <v>4.28</v>
      </c>
      <c r="G172">
        <v>3.4819</v>
      </c>
      <c r="H172" s="39">
        <f t="shared" si="46"/>
        <v>0</v>
      </c>
      <c r="I172" s="42">
        <v>45169.62533333333</v>
      </c>
      <c r="J172" s="40">
        <v>6.52</v>
      </c>
      <c r="K172" s="40">
        <v>6.1589999999999998</v>
      </c>
      <c r="L172" s="38">
        <f t="shared" si="47"/>
        <v>0</v>
      </c>
      <c r="M172" s="41">
        <v>42251</v>
      </c>
      <c r="N172">
        <v>10.41</v>
      </c>
      <c r="O172">
        <v>3.84</v>
      </c>
      <c r="P172" s="43">
        <f t="shared" si="48"/>
        <v>0</v>
      </c>
      <c r="Q172" s="41">
        <v>42251</v>
      </c>
      <c r="R172">
        <v>2.72</v>
      </c>
      <c r="S172">
        <v>1.3753</v>
      </c>
      <c r="T172" s="39">
        <f t="shared" si="49"/>
        <v>0</v>
      </c>
      <c r="U172" s="42">
        <v>42251.62533333333</v>
      </c>
      <c r="V172" s="44">
        <v>14.4</v>
      </c>
      <c r="W172" s="44">
        <v>8.1660000000000004</v>
      </c>
      <c r="X172" s="43">
        <f t="shared" si="61"/>
        <v>0</v>
      </c>
      <c r="Y172" s="42">
        <v>42251.62533333333</v>
      </c>
      <c r="Z172" s="44">
        <v>20.399999999999999</v>
      </c>
      <c r="AA172" s="44">
        <v>11.944000000000001</v>
      </c>
      <c r="AB172" s="43">
        <f t="shared" si="62"/>
        <v>-2.6251426707973192E-2</v>
      </c>
      <c r="AC172" s="42">
        <v>42251.62533333333</v>
      </c>
      <c r="AD172" s="44">
        <v>25.7</v>
      </c>
      <c r="AE172" s="44">
        <v>18.036999999999999</v>
      </c>
      <c r="AF172" s="43">
        <f t="shared" si="63"/>
        <v>0</v>
      </c>
      <c r="AG172" s="41">
        <v>42251</v>
      </c>
      <c r="AH172">
        <v>15.1</v>
      </c>
      <c r="AI172">
        <v>5.5357000000000003</v>
      </c>
      <c r="AJ172" s="39">
        <f t="shared" si="50"/>
        <v>6.673940716494021E-3</v>
      </c>
      <c r="AK172" s="45">
        <v>42103</v>
      </c>
      <c r="AL172">
        <v>22.01</v>
      </c>
      <c r="AM172">
        <v>5.3853999999999997</v>
      </c>
      <c r="AN172" s="39">
        <f t="shared" si="51"/>
        <v>8.9209381853315082E-4</v>
      </c>
      <c r="AO172" s="41">
        <v>42251</v>
      </c>
      <c r="AP172">
        <v>4.62</v>
      </c>
      <c r="AQ172">
        <v>3.4878</v>
      </c>
      <c r="AR172" s="18">
        <f t="shared" si="52"/>
        <v>-2.9414220119660533E-2</v>
      </c>
      <c r="AS172" s="41">
        <v>42251</v>
      </c>
      <c r="AT172">
        <v>5.35</v>
      </c>
      <c r="AU172">
        <v>3.8856000000000002</v>
      </c>
      <c r="AV172" s="39">
        <f t="shared" si="53"/>
        <v>0</v>
      </c>
      <c r="AW172" s="41">
        <v>42251</v>
      </c>
      <c r="AX172">
        <v>10.28</v>
      </c>
      <c r="AY172">
        <v>4.8170999999999999</v>
      </c>
      <c r="AZ172" s="39">
        <f t="shared" si="54"/>
        <v>-2.9280187006287234E-2</v>
      </c>
      <c r="BA172" s="41">
        <v>42251</v>
      </c>
      <c r="BB172">
        <v>6.57</v>
      </c>
      <c r="BC172">
        <v>2.6154000000000002</v>
      </c>
      <c r="BD172" s="39">
        <f t="shared" si="55"/>
        <v>2.3359549242869003E-2</v>
      </c>
      <c r="BE172" s="41">
        <v>42251</v>
      </c>
      <c r="BF172">
        <v>10.65</v>
      </c>
      <c r="BG172">
        <v>6.2428999999999997</v>
      </c>
      <c r="BH172" s="39">
        <f t="shared" si="56"/>
        <v>0</v>
      </c>
      <c r="BI172" s="41">
        <v>42251</v>
      </c>
      <c r="BJ172">
        <v>1.43</v>
      </c>
      <c r="BK172">
        <v>1.4177999999999999</v>
      </c>
      <c r="BL172" s="39">
        <f t="shared" si="57"/>
        <v>-2.7238421955403134E-2</v>
      </c>
      <c r="BM172" s="41">
        <v>42251</v>
      </c>
      <c r="BN172">
        <v>3.65</v>
      </c>
      <c r="BO172">
        <v>1.6114999999999999</v>
      </c>
      <c r="BP172" s="46">
        <f t="shared" si="58"/>
        <v>0</v>
      </c>
      <c r="BQ172" s="41">
        <v>42251</v>
      </c>
      <c r="BR172">
        <v>6.94</v>
      </c>
      <c r="BS172">
        <v>3.5969000000000002</v>
      </c>
      <c r="BT172" s="18">
        <f t="shared" si="59"/>
        <v>-1.4436023430776134E-3</v>
      </c>
      <c r="BU172" s="41">
        <v>42251</v>
      </c>
      <c r="BV172">
        <v>2.1800000000000002</v>
      </c>
      <c r="BW172">
        <v>1.0719000000000001</v>
      </c>
      <c r="BX172" s="39">
        <f t="shared" si="60"/>
        <v>2.8300076745970914E-2</v>
      </c>
      <c r="BY172" s="41">
        <v>42550</v>
      </c>
      <c r="BZ172">
        <v>9.32</v>
      </c>
      <c r="CA172">
        <v>4.0324999999999998</v>
      </c>
      <c r="CB172" s="39">
        <f t="shared" si="44"/>
        <v>0</v>
      </c>
    </row>
    <row r="173" spans="1:80">
      <c r="A173" s="41">
        <v>42254</v>
      </c>
      <c r="B173">
        <v>13.25</v>
      </c>
      <c r="C173">
        <v>6.6737000000000002</v>
      </c>
      <c r="D173" s="34">
        <f t="shared" si="45"/>
        <v>0</v>
      </c>
      <c r="E173" s="41">
        <v>42254</v>
      </c>
      <c r="F173">
        <v>4.16</v>
      </c>
      <c r="G173">
        <v>3.3843000000000001</v>
      </c>
      <c r="H173" s="39">
        <f t="shared" si="46"/>
        <v>-2.8030672908469487E-2</v>
      </c>
      <c r="I173" s="42">
        <v>45170.62533333333</v>
      </c>
      <c r="J173" s="40">
        <v>6.5</v>
      </c>
      <c r="K173" s="40">
        <v>6.14</v>
      </c>
      <c r="L173" s="38">
        <f t="shared" si="47"/>
        <v>-3.0849163825296521E-3</v>
      </c>
      <c r="M173" s="41">
        <v>42254</v>
      </c>
      <c r="N173">
        <v>10.41</v>
      </c>
      <c r="O173">
        <v>3.84</v>
      </c>
      <c r="P173" s="43">
        <f t="shared" si="48"/>
        <v>0</v>
      </c>
      <c r="Q173" s="41">
        <v>42254</v>
      </c>
      <c r="R173">
        <v>2.72</v>
      </c>
      <c r="S173">
        <v>1.3753</v>
      </c>
      <c r="T173" s="39">
        <f t="shared" si="49"/>
        <v>0</v>
      </c>
      <c r="U173" s="42">
        <v>42254.62533333333</v>
      </c>
      <c r="V173" s="44">
        <v>14.36</v>
      </c>
      <c r="W173" s="44">
        <v>8.1430000000000007</v>
      </c>
      <c r="X173" s="43">
        <f t="shared" si="61"/>
        <v>-2.8165564535880096E-3</v>
      </c>
      <c r="Y173" s="42">
        <v>42254.62533333333</v>
      </c>
      <c r="Z173" s="44">
        <v>20.399999999999999</v>
      </c>
      <c r="AA173" s="44">
        <v>11.944000000000001</v>
      </c>
      <c r="AB173" s="43">
        <f t="shared" si="62"/>
        <v>0</v>
      </c>
      <c r="AC173" s="42">
        <v>42254.62533333333</v>
      </c>
      <c r="AD173" s="44">
        <v>25.7</v>
      </c>
      <c r="AE173" s="44">
        <v>18.036999999999999</v>
      </c>
      <c r="AF173" s="43">
        <f t="shared" si="63"/>
        <v>0</v>
      </c>
      <c r="AG173" s="41">
        <v>42254</v>
      </c>
      <c r="AH173">
        <v>15.1</v>
      </c>
      <c r="AI173">
        <v>5.5357000000000003</v>
      </c>
      <c r="AJ173" s="39">
        <f t="shared" si="50"/>
        <v>0</v>
      </c>
      <c r="AK173" s="45">
        <v>42194</v>
      </c>
      <c r="AL173">
        <v>22.02</v>
      </c>
      <c r="AM173">
        <v>5.3879000000000001</v>
      </c>
      <c r="AN173" s="39">
        <f t="shared" si="51"/>
        <v>4.6421807108114365E-4</v>
      </c>
      <c r="AO173" s="41">
        <v>42254</v>
      </c>
      <c r="AP173">
        <v>4.49</v>
      </c>
      <c r="AQ173">
        <v>3.3896999999999999</v>
      </c>
      <c r="AR173" s="18">
        <f t="shared" si="52"/>
        <v>-2.8126612764493398E-2</v>
      </c>
      <c r="AS173" s="41">
        <v>42254</v>
      </c>
      <c r="AT173">
        <v>5.2</v>
      </c>
      <c r="AU173">
        <v>3.7766999999999999</v>
      </c>
      <c r="AV173" s="39">
        <f t="shared" si="53"/>
        <v>-2.8026559604694311E-2</v>
      </c>
      <c r="AW173" s="41">
        <v>42254</v>
      </c>
      <c r="AX173">
        <v>10.5</v>
      </c>
      <c r="AY173">
        <v>4.9202000000000004</v>
      </c>
      <c r="AZ173" s="39">
        <f t="shared" si="54"/>
        <v>2.140291876855378E-2</v>
      </c>
      <c r="BA173" s="41">
        <v>42254</v>
      </c>
      <c r="BB173">
        <v>6.54</v>
      </c>
      <c r="BC173">
        <v>2.6034999999999999</v>
      </c>
      <c r="BD173" s="39">
        <f t="shared" si="55"/>
        <v>-4.5499732354516492E-3</v>
      </c>
      <c r="BE173" s="41">
        <v>42254</v>
      </c>
      <c r="BF173">
        <v>10.5</v>
      </c>
      <c r="BG173">
        <v>6.1550000000000002</v>
      </c>
      <c r="BH173" s="39">
        <f t="shared" si="56"/>
        <v>-1.4079994874176974E-2</v>
      </c>
      <c r="BI173" s="41">
        <v>42254</v>
      </c>
      <c r="BJ173">
        <v>1.4</v>
      </c>
      <c r="BK173">
        <v>1.3880999999999999</v>
      </c>
      <c r="BL173" s="39">
        <f t="shared" si="57"/>
        <v>-2.0947947524333516E-2</v>
      </c>
      <c r="BM173" s="41">
        <v>42254</v>
      </c>
      <c r="BN173">
        <v>3.55</v>
      </c>
      <c r="BO173">
        <v>1.5673999999999999</v>
      </c>
      <c r="BP173" s="46">
        <f t="shared" si="58"/>
        <v>-2.7365808253180284E-2</v>
      </c>
      <c r="BQ173" s="41">
        <v>42254</v>
      </c>
      <c r="BR173">
        <v>6.94</v>
      </c>
      <c r="BS173">
        <v>3.5969000000000002</v>
      </c>
      <c r="BT173" s="18">
        <f t="shared" si="59"/>
        <v>0</v>
      </c>
      <c r="BU173" s="41">
        <v>42254</v>
      </c>
      <c r="BV173">
        <v>2.17</v>
      </c>
      <c r="BW173">
        <v>1.0669999999999999</v>
      </c>
      <c r="BX173" s="39">
        <f t="shared" si="60"/>
        <v>-4.5713219516747144E-3</v>
      </c>
      <c r="BY173" s="41">
        <v>42551</v>
      </c>
      <c r="BZ173">
        <v>9.32</v>
      </c>
      <c r="CA173">
        <v>4.0324999999999998</v>
      </c>
      <c r="CB173" s="39">
        <f t="shared" si="44"/>
        <v>0</v>
      </c>
    </row>
    <row r="174" spans="1:80">
      <c r="A174" s="41">
        <v>42255</v>
      </c>
      <c r="B174">
        <v>13.35</v>
      </c>
      <c r="C174">
        <v>6.7241</v>
      </c>
      <c r="D174" s="34">
        <f t="shared" si="45"/>
        <v>7.5520326056010573E-3</v>
      </c>
      <c r="E174" s="41">
        <v>42255</v>
      </c>
      <c r="F174">
        <v>4.1500000000000004</v>
      </c>
      <c r="G174">
        <v>3.3761999999999999</v>
      </c>
      <c r="H174" s="39">
        <f t="shared" si="46"/>
        <v>-2.3934048399965185E-3</v>
      </c>
      <c r="I174" s="42">
        <v>45173.62533333333</v>
      </c>
      <c r="J174" s="40">
        <v>6.5</v>
      </c>
      <c r="K174" s="40">
        <v>6.14</v>
      </c>
      <c r="L174" s="38">
        <f t="shared" si="47"/>
        <v>0</v>
      </c>
      <c r="M174" s="41">
        <v>42255</v>
      </c>
      <c r="N174">
        <v>10.41</v>
      </c>
      <c r="O174">
        <v>3.84</v>
      </c>
      <c r="P174" s="43">
        <f t="shared" si="48"/>
        <v>0</v>
      </c>
      <c r="Q174" s="41">
        <v>42255</v>
      </c>
      <c r="R174">
        <v>2.79</v>
      </c>
      <c r="S174">
        <v>1.4107000000000001</v>
      </c>
      <c r="T174" s="39">
        <f t="shared" si="49"/>
        <v>2.5739838580673378E-2</v>
      </c>
      <c r="U174" s="42">
        <v>42255.62533333333</v>
      </c>
      <c r="V174" s="44">
        <v>14.36</v>
      </c>
      <c r="W174" s="44">
        <v>8.1430000000000007</v>
      </c>
      <c r="X174" s="43">
        <f t="shared" si="61"/>
        <v>0</v>
      </c>
      <c r="Y174" s="42">
        <v>42255.62533333333</v>
      </c>
      <c r="Z174" s="44">
        <v>20</v>
      </c>
      <c r="AA174" s="44">
        <v>11.71</v>
      </c>
      <c r="AB174" s="43">
        <f t="shared" si="62"/>
        <v>-1.95914266577361E-2</v>
      </c>
      <c r="AC174" s="42">
        <v>42255.62533333333</v>
      </c>
      <c r="AD174" s="44">
        <v>25.7</v>
      </c>
      <c r="AE174" s="44">
        <v>18.036999999999999</v>
      </c>
      <c r="AF174" s="43">
        <f t="shared" si="63"/>
        <v>0</v>
      </c>
      <c r="AG174" s="41">
        <v>42255</v>
      </c>
      <c r="AH174">
        <v>15.1</v>
      </c>
      <c r="AI174">
        <v>5.5357000000000003</v>
      </c>
      <c r="AJ174" s="39">
        <f t="shared" si="50"/>
        <v>0</v>
      </c>
      <c r="AK174" s="45">
        <v>42225</v>
      </c>
      <c r="AL174">
        <v>22.7</v>
      </c>
      <c r="AM174">
        <v>5.5542999999999996</v>
      </c>
      <c r="AN174" s="39">
        <f t="shared" si="51"/>
        <v>3.0884017891942953E-2</v>
      </c>
      <c r="AO174" s="41">
        <v>42255</v>
      </c>
      <c r="AP174">
        <v>4.47</v>
      </c>
      <c r="AQ174">
        <v>3.3746</v>
      </c>
      <c r="AR174" s="18">
        <f t="shared" si="52"/>
        <v>-4.4546715048529046E-3</v>
      </c>
      <c r="AS174" s="41">
        <v>42255</v>
      </c>
      <c r="AT174">
        <v>5.36</v>
      </c>
      <c r="AU174">
        <v>3.8929</v>
      </c>
      <c r="AV174" s="39">
        <f t="shared" si="53"/>
        <v>3.076760134508965E-2</v>
      </c>
      <c r="AW174" s="41">
        <v>42255</v>
      </c>
      <c r="AX174">
        <v>10.5</v>
      </c>
      <c r="AY174">
        <v>4.9202000000000004</v>
      </c>
      <c r="AZ174" s="39">
        <f t="shared" si="54"/>
        <v>0</v>
      </c>
      <c r="BA174" s="41">
        <v>42255</v>
      </c>
      <c r="BB174">
        <v>6.4</v>
      </c>
      <c r="BC174">
        <v>2.5478000000000001</v>
      </c>
      <c r="BD174" s="39">
        <f t="shared" si="55"/>
        <v>-2.139427693489528E-2</v>
      </c>
      <c r="BE174" s="41">
        <v>42255</v>
      </c>
      <c r="BF174">
        <v>10.5</v>
      </c>
      <c r="BG174">
        <v>6.1550000000000002</v>
      </c>
      <c r="BH174" s="39">
        <f t="shared" si="56"/>
        <v>0</v>
      </c>
      <c r="BI174" s="41">
        <v>42255</v>
      </c>
      <c r="BJ174">
        <v>1.4</v>
      </c>
      <c r="BK174">
        <v>1.3880999999999999</v>
      </c>
      <c r="BL174" s="39">
        <f t="shared" si="57"/>
        <v>0</v>
      </c>
      <c r="BM174" s="41">
        <v>42255</v>
      </c>
      <c r="BN174">
        <v>3.55</v>
      </c>
      <c r="BO174">
        <v>1.5673999999999999</v>
      </c>
      <c r="BP174" s="46">
        <f t="shared" si="58"/>
        <v>0</v>
      </c>
      <c r="BQ174" s="41">
        <v>42255</v>
      </c>
      <c r="BR174">
        <v>6.94</v>
      </c>
      <c r="BS174">
        <v>3.5969000000000002</v>
      </c>
      <c r="BT174" s="18">
        <f t="shared" si="59"/>
        <v>0</v>
      </c>
      <c r="BU174" s="41">
        <v>42255</v>
      </c>
      <c r="BV174">
        <v>2.2999999999999998</v>
      </c>
      <c r="BW174">
        <v>1.1309</v>
      </c>
      <c r="BX174" s="39">
        <f t="shared" si="60"/>
        <v>5.9887535145267172E-2</v>
      </c>
      <c r="BY174" s="41">
        <v>42552</v>
      </c>
      <c r="BZ174">
        <v>8.5</v>
      </c>
      <c r="CA174">
        <v>3.9308999999999998</v>
      </c>
      <c r="CB174" s="39">
        <f t="shared" si="44"/>
        <v>-2.5195288282703017E-2</v>
      </c>
    </row>
    <row r="175" spans="1:80">
      <c r="A175" s="41">
        <v>42256</v>
      </c>
      <c r="B175">
        <v>13.34</v>
      </c>
      <c r="C175">
        <v>6.7190000000000003</v>
      </c>
      <c r="D175" s="34">
        <f t="shared" si="45"/>
        <v>-7.5846581698660938E-4</v>
      </c>
      <c r="E175" s="41">
        <v>42256</v>
      </c>
      <c r="F175">
        <v>4.03</v>
      </c>
      <c r="G175">
        <v>3.2786</v>
      </c>
      <c r="H175" s="39">
        <f t="shared" si="46"/>
        <v>-2.8908240033173365E-2</v>
      </c>
      <c r="I175" s="42">
        <v>45174.62533333333</v>
      </c>
      <c r="J175" s="40">
        <v>6.49</v>
      </c>
      <c r="K175" s="40">
        <v>6.1310000000000002</v>
      </c>
      <c r="L175" s="38">
        <f t="shared" si="47"/>
        <v>-1.4657980456025169E-3</v>
      </c>
      <c r="M175" s="41">
        <v>42256</v>
      </c>
      <c r="N175">
        <v>10.42</v>
      </c>
      <c r="O175">
        <v>3.8437000000000001</v>
      </c>
      <c r="P175" s="43">
        <f t="shared" si="48"/>
        <v>9.6354166666673402E-4</v>
      </c>
      <c r="Q175" s="41">
        <v>42256</v>
      </c>
      <c r="R175">
        <v>2.71</v>
      </c>
      <c r="S175">
        <v>1.3703000000000001</v>
      </c>
      <c r="T175" s="39">
        <f t="shared" si="49"/>
        <v>-2.8638264691288006E-2</v>
      </c>
      <c r="U175" s="42">
        <v>42256.62533333333</v>
      </c>
      <c r="V175" s="44">
        <v>14.39</v>
      </c>
      <c r="W175" s="44">
        <v>8.16</v>
      </c>
      <c r="X175" s="43">
        <f t="shared" si="61"/>
        <v>2.0876826722337539E-3</v>
      </c>
      <c r="Y175" s="42">
        <v>42256.62533333333</v>
      </c>
      <c r="Z175" s="44">
        <v>20</v>
      </c>
      <c r="AA175" s="44">
        <v>11.71</v>
      </c>
      <c r="AB175" s="43">
        <f t="shared" si="62"/>
        <v>0</v>
      </c>
      <c r="AC175" s="42">
        <v>42256.62533333333</v>
      </c>
      <c r="AD175" s="44">
        <v>25.7</v>
      </c>
      <c r="AE175" s="44">
        <v>18.036999999999999</v>
      </c>
      <c r="AF175" s="43">
        <f t="shared" si="63"/>
        <v>0</v>
      </c>
      <c r="AG175" s="41">
        <v>42256</v>
      </c>
      <c r="AH175">
        <v>15.1</v>
      </c>
      <c r="AI175">
        <v>5.5357000000000003</v>
      </c>
      <c r="AJ175" s="39">
        <f t="shared" si="50"/>
        <v>0</v>
      </c>
      <c r="AK175" s="45">
        <v>42256</v>
      </c>
      <c r="AL175">
        <v>22.8</v>
      </c>
      <c r="AM175">
        <v>5.5787000000000004</v>
      </c>
      <c r="AN175" s="39">
        <f t="shared" si="51"/>
        <v>4.3929928163766573E-3</v>
      </c>
      <c r="AO175" s="41">
        <v>42256</v>
      </c>
      <c r="AP175">
        <v>4.2699999999999996</v>
      </c>
      <c r="AQ175">
        <v>3.2235999999999998</v>
      </c>
      <c r="AR175" s="18">
        <f t="shared" si="52"/>
        <v>-4.4746043975582364E-2</v>
      </c>
      <c r="AS175" s="41">
        <v>42256</v>
      </c>
      <c r="AT175">
        <v>5.35</v>
      </c>
      <c r="AU175">
        <v>3.8856000000000002</v>
      </c>
      <c r="AV175" s="39">
        <f t="shared" si="53"/>
        <v>-1.8752087132985337E-3</v>
      </c>
      <c r="AW175" s="41">
        <v>42256</v>
      </c>
      <c r="AX175">
        <v>10.41</v>
      </c>
      <c r="AY175">
        <v>4.8780999999999999</v>
      </c>
      <c r="AZ175" s="39">
        <f t="shared" si="54"/>
        <v>-8.5565627413520719E-3</v>
      </c>
      <c r="BA175" s="41">
        <v>42256</v>
      </c>
      <c r="BB175">
        <v>6.2</v>
      </c>
      <c r="BC175">
        <v>2.4681000000000002</v>
      </c>
      <c r="BD175" s="39">
        <f t="shared" si="55"/>
        <v>-3.1281890258261981E-2</v>
      </c>
      <c r="BE175" s="41">
        <v>42256</v>
      </c>
      <c r="BF175">
        <v>10.43</v>
      </c>
      <c r="BG175">
        <v>6.1139000000000001</v>
      </c>
      <c r="BH175" s="39">
        <f t="shared" si="56"/>
        <v>-6.6774979691308096E-3</v>
      </c>
      <c r="BI175" s="41">
        <v>42256</v>
      </c>
      <c r="BJ175">
        <v>1.39</v>
      </c>
      <c r="BK175">
        <v>1.3782000000000001</v>
      </c>
      <c r="BL175" s="39">
        <f t="shared" si="57"/>
        <v>-7.1320510049706787E-3</v>
      </c>
      <c r="BM175" s="41">
        <v>42256</v>
      </c>
      <c r="BN175">
        <v>3.55</v>
      </c>
      <c r="BO175">
        <v>1.5673999999999999</v>
      </c>
      <c r="BP175" s="46">
        <f t="shared" si="58"/>
        <v>0</v>
      </c>
      <c r="BQ175" s="41">
        <v>42256</v>
      </c>
      <c r="BR175">
        <v>6.93</v>
      </c>
      <c r="BS175">
        <v>3.5918000000000001</v>
      </c>
      <c r="BT175" s="18">
        <f t="shared" si="59"/>
        <v>-1.417887625455282E-3</v>
      </c>
      <c r="BU175" s="41">
        <v>42256</v>
      </c>
      <c r="BV175">
        <v>2.2999999999999998</v>
      </c>
      <c r="BW175">
        <v>1.1309</v>
      </c>
      <c r="BX175" s="39">
        <f t="shared" si="60"/>
        <v>0</v>
      </c>
      <c r="BY175" s="41">
        <v>42555</v>
      </c>
      <c r="BZ175">
        <v>8.25</v>
      </c>
      <c r="CA175">
        <v>3.9079000000000002</v>
      </c>
      <c r="CB175" s="39">
        <f t="shared" si="44"/>
        <v>-5.8510773614184252E-3</v>
      </c>
    </row>
    <row r="176" spans="1:80">
      <c r="A176" s="41">
        <v>42257</v>
      </c>
      <c r="B176">
        <v>13.2</v>
      </c>
      <c r="C176">
        <v>6.6485000000000003</v>
      </c>
      <c r="D176" s="34">
        <f t="shared" si="45"/>
        <v>-1.0492632832266707E-2</v>
      </c>
      <c r="E176" s="41">
        <v>42257</v>
      </c>
      <c r="F176">
        <v>4.1500000000000004</v>
      </c>
      <c r="G176">
        <v>3.3761999999999999</v>
      </c>
      <c r="H176" s="39">
        <f t="shared" si="46"/>
        <v>2.9768803757701429E-2</v>
      </c>
      <c r="I176" s="42">
        <v>45175.62533333333</v>
      </c>
      <c r="J176" s="40">
        <v>6.49</v>
      </c>
      <c r="K176" s="40">
        <v>6.1310000000000002</v>
      </c>
      <c r="L176" s="38">
        <f t="shared" si="47"/>
        <v>0</v>
      </c>
      <c r="M176" s="41">
        <v>42257</v>
      </c>
      <c r="N176">
        <v>10.4</v>
      </c>
      <c r="O176">
        <v>3.8363</v>
      </c>
      <c r="P176" s="43">
        <f t="shared" si="48"/>
        <v>-1.9252282956526453E-3</v>
      </c>
      <c r="Q176" s="41">
        <v>42257</v>
      </c>
      <c r="R176">
        <v>2.71</v>
      </c>
      <c r="S176">
        <v>1.3703000000000001</v>
      </c>
      <c r="T176" s="39">
        <f t="shared" si="49"/>
        <v>0</v>
      </c>
      <c r="U176" s="42">
        <v>42257.62533333333</v>
      </c>
      <c r="V176" s="44">
        <v>14.35</v>
      </c>
      <c r="W176" s="44">
        <v>8.1370000000000005</v>
      </c>
      <c r="X176" s="43">
        <f t="shared" si="61"/>
        <v>-2.818627450980354E-3</v>
      </c>
      <c r="Y176" s="42">
        <v>42257.62533333333</v>
      </c>
      <c r="Z176" s="44">
        <v>19.98</v>
      </c>
      <c r="AA176" s="44">
        <v>11.698</v>
      </c>
      <c r="AB176" s="43">
        <f t="shared" si="62"/>
        <v>-1.0247651579846672E-3</v>
      </c>
      <c r="AC176" s="42">
        <v>42257.62533333333</v>
      </c>
      <c r="AD176" s="44">
        <v>24.55</v>
      </c>
      <c r="AE176" s="44">
        <v>17.23</v>
      </c>
      <c r="AF176" s="43">
        <f t="shared" si="63"/>
        <v>-4.4741364972001922E-2</v>
      </c>
      <c r="AG176" s="41">
        <v>42257</v>
      </c>
      <c r="AH176">
        <v>15.1</v>
      </c>
      <c r="AI176">
        <v>5.5357000000000003</v>
      </c>
      <c r="AJ176" s="39">
        <f t="shared" si="50"/>
        <v>0</v>
      </c>
      <c r="AK176" s="45">
        <v>42286</v>
      </c>
      <c r="AL176">
        <v>22.53</v>
      </c>
      <c r="AM176">
        <v>5.5126999999999997</v>
      </c>
      <c r="AN176" s="39">
        <f t="shared" si="51"/>
        <v>-1.1830713248606435E-2</v>
      </c>
      <c r="AO176" s="41">
        <v>42257</v>
      </c>
      <c r="AP176">
        <v>4.32</v>
      </c>
      <c r="AQ176">
        <v>3.2612999999999999</v>
      </c>
      <c r="AR176" s="18">
        <f t="shared" si="52"/>
        <v>1.1694999379575651E-2</v>
      </c>
      <c r="AS176" s="41">
        <v>42257</v>
      </c>
      <c r="AT176">
        <v>5.32</v>
      </c>
      <c r="AU176">
        <v>3.8637999999999999</v>
      </c>
      <c r="AV176" s="39">
        <f t="shared" si="53"/>
        <v>-5.6104591311509841E-3</v>
      </c>
      <c r="AW176" s="41">
        <v>42257</v>
      </c>
      <c r="AX176">
        <v>10.25</v>
      </c>
      <c r="AY176">
        <v>4.8030999999999997</v>
      </c>
      <c r="AZ176" s="39">
        <f t="shared" si="54"/>
        <v>-1.5374838564195113E-2</v>
      </c>
      <c r="BA176" s="41">
        <v>42257</v>
      </c>
      <c r="BB176">
        <v>6.1</v>
      </c>
      <c r="BC176">
        <v>2.4283000000000001</v>
      </c>
      <c r="BD176" s="39">
        <f t="shared" si="55"/>
        <v>-1.6125764758316136E-2</v>
      </c>
      <c r="BE176" s="41">
        <v>42257</v>
      </c>
      <c r="BF176">
        <v>10.48</v>
      </c>
      <c r="BG176">
        <v>6.1432000000000002</v>
      </c>
      <c r="BH176" s="39">
        <f t="shared" si="56"/>
        <v>4.792358396440914E-3</v>
      </c>
      <c r="BI176" s="41">
        <v>42257</v>
      </c>
      <c r="BJ176">
        <v>1.4</v>
      </c>
      <c r="BK176">
        <v>1.3880999999999999</v>
      </c>
      <c r="BL176" s="39">
        <f t="shared" si="57"/>
        <v>7.1832825424465226E-3</v>
      </c>
      <c r="BM176" s="41">
        <v>42257</v>
      </c>
      <c r="BN176">
        <v>3.55</v>
      </c>
      <c r="BO176">
        <v>1.5673999999999999</v>
      </c>
      <c r="BP176" s="46">
        <f t="shared" si="58"/>
        <v>0</v>
      </c>
      <c r="BQ176" s="41">
        <v>42257</v>
      </c>
      <c r="BR176">
        <v>6.88</v>
      </c>
      <c r="BS176">
        <v>3.5657999999999999</v>
      </c>
      <c r="BT176" s="18">
        <f t="shared" si="59"/>
        <v>-7.2387103959018441E-3</v>
      </c>
      <c r="BU176" s="41">
        <v>42257</v>
      </c>
      <c r="BV176">
        <v>2.2400000000000002</v>
      </c>
      <c r="BW176">
        <v>1.1013999999999999</v>
      </c>
      <c r="BX176" s="39">
        <f t="shared" si="60"/>
        <v>-2.6085418693076384E-2</v>
      </c>
      <c r="BY176" s="41">
        <v>42559</v>
      </c>
      <c r="BZ176">
        <v>8.49</v>
      </c>
      <c r="CA176">
        <v>4.0216000000000003</v>
      </c>
      <c r="CB176" s="39">
        <f t="shared" si="44"/>
        <v>2.9094910309885137E-2</v>
      </c>
    </row>
    <row r="177" spans="1:80">
      <c r="A177" s="41">
        <v>42258</v>
      </c>
      <c r="B177">
        <v>13</v>
      </c>
      <c r="C177">
        <v>6.5477999999999996</v>
      </c>
      <c r="D177" s="34">
        <f t="shared" si="45"/>
        <v>-1.5146273595547969E-2</v>
      </c>
      <c r="E177" s="41">
        <v>42258</v>
      </c>
      <c r="F177">
        <v>4.2</v>
      </c>
      <c r="G177">
        <v>3.4169</v>
      </c>
      <c r="H177" s="39">
        <f t="shared" si="46"/>
        <v>1.2054973046620515E-2</v>
      </c>
      <c r="I177" s="42">
        <v>45176.62533333333</v>
      </c>
      <c r="J177" s="40">
        <v>6.49</v>
      </c>
      <c r="K177" s="40">
        <v>6.1310000000000002</v>
      </c>
      <c r="L177" s="38">
        <f t="shared" si="47"/>
        <v>0</v>
      </c>
      <c r="M177" s="41">
        <v>42258</v>
      </c>
      <c r="N177">
        <v>10.39</v>
      </c>
      <c r="O177">
        <v>3.8325999999999998</v>
      </c>
      <c r="P177" s="43">
        <f t="shared" si="48"/>
        <v>-9.6447097463708744E-4</v>
      </c>
      <c r="Q177" s="41">
        <v>42258</v>
      </c>
      <c r="R177">
        <v>2.71</v>
      </c>
      <c r="S177">
        <v>1.3703000000000001</v>
      </c>
      <c r="T177" s="39">
        <f t="shared" si="49"/>
        <v>0</v>
      </c>
      <c r="U177" s="42">
        <v>42258.62533333333</v>
      </c>
      <c r="V177" s="44">
        <v>14.35</v>
      </c>
      <c r="W177" s="44">
        <v>8.1370000000000005</v>
      </c>
      <c r="X177" s="43">
        <f t="shared" si="61"/>
        <v>0</v>
      </c>
      <c r="Y177" s="42">
        <v>42258.62533333333</v>
      </c>
      <c r="Z177" s="44">
        <v>19.98</v>
      </c>
      <c r="AA177" s="44">
        <v>11.698</v>
      </c>
      <c r="AB177" s="43">
        <f t="shared" si="62"/>
        <v>0</v>
      </c>
      <c r="AC177" s="42">
        <v>42258.62533333333</v>
      </c>
      <c r="AD177" s="44">
        <v>24.55</v>
      </c>
      <c r="AE177" s="44">
        <v>17.23</v>
      </c>
      <c r="AF177" s="43">
        <f t="shared" si="63"/>
        <v>0</v>
      </c>
      <c r="AG177" s="41">
        <v>42258</v>
      </c>
      <c r="AH177">
        <v>15.1</v>
      </c>
      <c r="AI177">
        <v>5.5357000000000003</v>
      </c>
      <c r="AJ177" s="39">
        <f t="shared" si="50"/>
        <v>0</v>
      </c>
      <c r="AK177" s="45">
        <v>42317</v>
      </c>
      <c r="AL177">
        <v>22.53</v>
      </c>
      <c r="AM177">
        <v>5.5126999999999997</v>
      </c>
      <c r="AN177" s="39">
        <f t="shared" si="51"/>
        <v>0</v>
      </c>
      <c r="AO177" s="41">
        <v>42258</v>
      </c>
      <c r="AP177">
        <v>4.13</v>
      </c>
      <c r="AQ177">
        <v>3.1179000000000001</v>
      </c>
      <c r="AR177" s="18">
        <f t="shared" si="52"/>
        <v>-4.3970195934136619E-2</v>
      </c>
      <c r="AS177" s="41">
        <v>42258</v>
      </c>
      <c r="AT177">
        <v>5.32</v>
      </c>
      <c r="AU177">
        <v>3.8637999999999999</v>
      </c>
      <c r="AV177" s="39">
        <f t="shared" si="53"/>
        <v>0</v>
      </c>
      <c r="AW177" s="41">
        <v>42258</v>
      </c>
      <c r="AX177">
        <v>10.11</v>
      </c>
      <c r="AY177">
        <v>4.7374999999999998</v>
      </c>
      <c r="AZ177" s="39">
        <f t="shared" si="54"/>
        <v>-1.3657845974474794E-2</v>
      </c>
      <c r="BA177" s="41">
        <v>42258</v>
      </c>
      <c r="BB177">
        <v>6</v>
      </c>
      <c r="BC177">
        <v>2.3885000000000001</v>
      </c>
      <c r="BD177" s="39">
        <f t="shared" si="55"/>
        <v>-1.6390067125149305E-2</v>
      </c>
      <c r="BE177" s="41">
        <v>42258</v>
      </c>
      <c r="BF177">
        <v>10.52</v>
      </c>
      <c r="BG177">
        <v>6.1666999999999996</v>
      </c>
      <c r="BH177" s="39">
        <f t="shared" si="56"/>
        <v>3.8253678864434513E-3</v>
      </c>
      <c r="BI177" s="41">
        <v>42258</v>
      </c>
      <c r="BJ177">
        <v>1.4</v>
      </c>
      <c r="BK177">
        <v>1.3880999999999999</v>
      </c>
      <c r="BL177" s="39">
        <f t="shared" si="57"/>
        <v>0</v>
      </c>
      <c r="BM177" s="41">
        <v>42258</v>
      </c>
      <c r="BN177">
        <v>3.4</v>
      </c>
      <c r="BO177">
        <v>1.5011000000000001</v>
      </c>
      <c r="BP177" s="46">
        <f t="shared" si="58"/>
        <v>-4.2299349240780791E-2</v>
      </c>
      <c r="BQ177" s="41">
        <v>42258</v>
      </c>
      <c r="BR177">
        <v>6.68</v>
      </c>
      <c r="BS177">
        <v>3.4622000000000002</v>
      </c>
      <c r="BT177" s="18">
        <f t="shared" si="59"/>
        <v>-2.9053788771103175E-2</v>
      </c>
      <c r="BU177" s="41">
        <v>42258</v>
      </c>
      <c r="BV177">
        <v>2.2799999999999998</v>
      </c>
      <c r="BW177">
        <v>1.1211</v>
      </c>
      <c r="BX177" s="39">
        <f t="shared" si="60"/>
        <v>1.7886326493553706E-2</v>
      </c>
      <c r="BY177" s="41">
        <v>42562</v>
      </c>
      <c r="BZ177">
        <v>8.48</v>
      </c>
      <c r="CA177">
        <v>4.0168999999999997</v>
      </c>
      <c r="CB177" s="39">
        <f t="shared" si="44"/>
        <v>-1.1686890789736901E-3</v>
      </c>
    </row>
    <row r="178" spans="1:80">
      <c r="A178" s="41">
        <v>42261</v>
      </c>
      <c r="B178">
        <v>12.73</v>
      </c>
      <c r="C178">
        <v>6.4118000000000004</v>
      </c>
      <c r="D178" s="34">
        <f t="shared" si="45"/>
        <v>-2.077033507437601E-2</v>
      </c>
      <c r="E178" s="41">
        <v>42261</v>
      </c>
      <c r="F178">
        <v>4.2</v>
      </c>
      <c r="G178">
        <v>3.4169</v>
      </c>
      <c r="H178" s="39">
        <f t="shared" si="46"/>
        <v>0</v>
      </c>
      <c r="I178" s="42">
        <v>45177.62533333333</v>
      </c>
      <c r="J178" s="40">
        <v>6.49</v>
      </c>
      <c r="K178" s="40">
        <v>6.1310000000000002</v>
      </c>
      <c r="L178" s="38">
        <f t="shared" si="47"/>
        <v>0</v>
      </c>
      <c r="M178" s="41">
        <v>42261</v>
      </c>
      <c r="N178">
        <v>10.39</v>
      </c>
      <c r="O178">
        <v>3.8325999999999998</v>
      </c>
      <c r="P178" s="43">
        <f t="shared" si="48"/>
        <v>0</v>
      </c>
      <c r="Q178" s="41">
        <v>42261</v>
      </c>
      <c r="R178">
        <v>2.71</v>
      </c>
      <c r="S178">
        <v>1.3703000000000001</v>
      </c>
      <c r="T178" s="39">
        <f t="shared" si="49"/>
        <v>0</v>
      </c>
      <c r="U178" s="42">
        <v>42261.62533333333</v>
      </c>
      <c r="V178" s="44">
        <v>14.35</v>
      </c>
      <c r="W178" s="44">
        <v>8.1370000000000005</v>
      </c>
      <c r="X178" s="43">
        <f t="shared" si="61"/>
        <v>0</v>
      </c>
      <c r="Y178" s="42">
        <v>42261.62533333333</v>
      </c>
      <c r="Z178" s="44">
        <v>19.39</v>
      </c>
      <c r="AA178" s="44">
        <v>11.353</v>
      </c>
      <c r="AB178" s="43">
        <f t="shared" si="62"/>
        <v>-2.9492220892460303E-2</v>
      </c>
      <c r="AC178" s="42">
        <v>42261.62533333333</v>
      </c>
      <c r="AD178" s="44">
        <v>25.28</v>
      </c>
      <c r="AE178" s="44">
        <v>17.742000000000001</v>
      </c>
      <c r="AF178" s="43">
        <f t="shared" si="63"/>
        <v>2.9715612304120745E-2</v>
      </c>
      <c r="AG178" s="41">
        <v>42261</v>
      </c>
      <c r="AH178">
        <v>15.1</v>
      </c>
      <c r="AI178">
        <v>5.5357000000000003</v>
      </c>
      <c r="AJ178" s="39">
        <f t="shared" si="50"/>
        <v>0</v>
      </c>
      <c r="AK178" s="45" t="s">
        <v>366</v>
      </c>
      <c r="AL178">
        <v>22.78</v>
      </c>
      <c r="AM178">
        <v>5.5739000000000001</v>
      </c>
      <c r="AN178" s="39">
        <f t="shared" si="51"/>
        <v>1.1101638035808291E-2</v>
      </c>
      <c r="AO178" s="41">
        <v>42261</v>
      </c>
      <c r="AP178">
        <v>3.98</v>
      </c>
      <c r="AQ178">
        <v>3.0045999999999999</v>
      </c>
      <c r="AR178" s="18">
        <f t="shared" si="52"/>
        <v>-3.633856121107161E-2</v>
      </c>
      <c r="AS178" s="41">
        <v>42261</v>
      </c>
      <c r="AT178">
        <v>5.3</v>
      </c>
      <c r="AU178">
        <v>3.8492999999999999</v>
      </c>
      <c r="AV178" s="39">
        <f t="shared" si="53"/>
        <v>-3.7527822351053259E-3</v>
      </c>
      <c r="AW178" s="41">
        <v>42261</v>
      </c>
      <c r="AX178">
        <v>10.39</v>
      </c>
      <c r="AY178">
        <v>4.8686999999999996</v>
      </c>
      <c r="AZ178" s="39">
        <f t="shared" si="54"/>
        <v>2.7693931398416836E-2</v>
      </c>
      <c r="BA178" s="41">
        <v>42261</v>
      </c>
      <c r="BB178">
        <v>5.97</v>
      </c>
      <c r="BC178">
        <v>2.3765999999999998</v>
      </c>
      <c r="BD178" s="39">
        <f t="shared" si="55"/>
        <v>-4.9822064056940524E-3</v>
      </c>
      <c r="BE178" s="41">
        <v>42261</v>
      </c>
      <c r="BF178">
        <v>10.5</v>
      </c>
      <c r="BG178">
        <v>6.1550000000000002</v>
      </c>
      <c r="BH178" s="39">
        <f t="shared" si="56"/>
        <v>-1.8972870416915657E-3</v>
      </c>
      <c r="BI178" s="41">
        <v>42261</v>
      </c>
      <c r="BJ178">
        <v>1.36</v>
      </c>
      <c r="BK178">
        <v>1.3484</v>
      </c>
      <c r="BL178" s="39">
        <f t="shared" si="57"/>
        <v>-2.8600244939125316E-2</v>
      </c>
      <c r="BM178" s="41">
        <v>42261</v>
      </c>
      <c r="BN178">
        <v>3.4</v>
      </c>
      <c r="BO178">
        <v>1.5011000000000001</v>
      </c>
      <c r="BP178" s="46">
        <f t="shared" si="58"/>
        <v>0</v>
      </c>
      <c r="BQ178" s="41">
        <v>42261</v>
      </c>
      <c r="BR178">
        <v>6.7</v>
      </c>
      <c r="BS178">
        <v>3.4725999999999999</v>
      </c>
      <c r="BT178" s="18">
        <f t="shared" si="59"/>
        <v>3.0038703714400502E-3</v>
      </c>
      <c r="BU178" s="41">
        <v>42261</v>
      </c>
      <c r="BV178">
        <v>2.2799999999999998</v>
      </c>
      <c r="BW178">
        <v>1.1211</v>
      </c>
      <c r="BX178" s="39">
        <f t="shared" si="60"/>
        <v>0</v>
      </c>
      <c r="BY178" s="41">
        <v>42563</v>
      </c>
      <c r="BZ178">
        <v>8.68</v>
      </c>
      <c r="CA178">
        <v>4.1116000000000001</v>
      </c>
      <c r="CB178" s="39">
        <f t="shared" si="44"/>
        <v>2.357539396051693E-2</v>
      </c>
    </row>
    <row r="179" spans="1:80">
      <c r="A179" s="41">
        <v>42262</v>
      </c>
      <c r="B179">
        <v>12.6</v>
      </c>
      <c r="C179">
        <v>6.3463000000000003</v>
      </c>
      <c r="D179" s="34">
        <f t="shared" si="45"/>
        <v>-1.0215540097944432E-2</v>
      </c>
      <c r="E179" s="41">
        <v>42262</v>
      </c>
      <c r="F179">
        <v>4.2699999999999996</v>
      </c>
      <c r="G179">
        <v>3.4738000000000002</v>
      </c>
      <c r="H179" s="39">
        <f t="shared" si="46"/>
        <v>1.665252129122894E-2</v>
      </c>
      <c r="I179" s="42">
        <v>45180.62533333333</v>
      </c>
      <c r="J179" s="40">
        <v>6.49</v>
      </c>
      <c r="K179" s="40">
        <v>6.1310000000000002</v>
      </c>
      <c r="L179" s="38">
        <f t="shared" si="47"/>
        <v>0</v>
      </c>
      <c r="M179" s="41">
        <v>42262</v>
      </c>
      <c r="N179">
        <v>10.39</v>
      </c>
      <c r="O179">
        <v>3.8325999999999998</v>
      </c>
      <c r="P179" s="43">
        <f t="shared" si="48"/>
        <v>0</v>
      </c>
      <c r="Q179" s="41">
        <v>42262</v>
      </c>
      <c r="R179">
        <v>2.72</v>
      </c>
      <c r="S179">
        <v>1.3753</v>
      </c>
      <c r="T179" s="39">
        <f t="shared" si="49"/>
        <v>3.6488360213091245E-3</v>
      </c>
      <c r="U179" s="42">
        <v>42262.62533333333</v>
      </c>
      <c r="V179" s="44">
        <v>14.35</v>
      </c>
      <c r="W179" s="44">
        <v>8.1370000000000005</v>
      </c>
      <c r="X179" s="43">
        <f t="shared" si="61"/>
        <v>0</v>
      </c>
      <c r="Y179" s="42">
        <v>42262.62533333333</v>
      </c>
      <c r="Z179" s="44">
        <v>20.260000000000002</v>
      </c>
      <c r="AA179" s="44">
        <v>11.862</v>
      </c>
      <c r="AB179" s="43">
        <f t="shared" si="62"/>
        <v>4.4833964590857076E-2</v>
      </c>
      <c r="AC179" s="42">
        <v>42262.62533333333</v>
      </c>
      <c r="AD179" s="44">
        <v>25.28</v>
      </c>
      <c r="AE179" s="44">
        <v>17.742000000000001</v>
      </c>
      <c r="AF179" s="43">
        <f t="shared" si="63"/>
        <v>0</v>
      </c>
      <c r="AG179" s="41">
        <v>42262</v>
      </c>
      <c r="AH179">
        <v>15.1</v>
      </c>
      <c r="AI179">
        <v>5.5357000000000003</v>
      </c>
      <c r="AJ179" s="39">
        <f t="shared" si="50"/>
        <v>0</v>
      </c>
      <c r="AK179" s="45" t="s">
        <v>367</v>
      </c>
      <c r="AL179">
        <v>22.99</v>
      </c>
      <c r="AM179">
        <v>5.6252000000000004</v>
      </c>
      <c r="AN179" s="39">
        <f t="shared" si="51"/>
        <v>9.203609680833948E-3</v>
      </c>
      <c r="AO179" s="41">
        <v>42262</v>
      </c>
      <c r="AP179">
        <v>3.81</v>
      </c>
      <c r="AQ179">
        <v>2.8763000000000001</v>
      </c>
      <c r="AR179" s="18">
        <f t="shared" si="52"/>
        <v>-4.2701191506356873E-2</v>
      </c>
      <c r="AS179" s="41">
        <v>42262</v>
      </c>
      <c r="AT179">
        <v>5.27</v>
      </c>
      <c r="AU179">
        <v>3.8275000000000001</v>
      </c>
      <c r="AV179" s="39">
        <f t="shared" si="53"/>
        <v>-5.6633673654949779E-3</v>
      </c>
      <c r="AW179" s="41">
        <v>42262</v>
      </c>
      <c r="AX179">
        <v>10.38</v>
      </c>
      <c r="AY179">
        <v>4.8639999999999999</v>
      </c>
      <c r="AZ179" s="39">
        <f t="shared" si="54"/>
        <v>-9.6535009345404411E-4</v>
      </c>
      <c r="BA179" s="41">
        <v>42262</v>
      </c>
      <c r="BB179">
        <v>5.93</v>
      </c>
      <c r="BC179">
        <v>2.3607</v>
      </c>
      <c r="BD179" s="39">
        <f t="shared" si="55"/>
        <v>-6.6902297399645729E-3</v>
      </c>
      <c r="BE179" s="41">
        <v>42262</v>
      </c>
      <c r="BF179">
        <v>10.5</v>
      </c>
      <c r="BG179">
        <v>6.1550000000000002</v>
      </c>
      <c r="BH179" s="39">
        <f t="shared" si="56"/>
        <v>0</v>
      </c>
      <c r="BI179" s="41">
        <v>42262</v>
      </c>
      <c r="BJ179">
        <v>1.35</v>
      </c>
      <c r="BK179">
        <v>1.3385</v>
      </c>
      <c r="BL179" s="39">
        <f t="shared" si="57"/>
        <v>-7.3420350044497325E-3</v>
      </c>
      <c r="BM179" s="41">
        <v>42262</v>
      </c>
      <c r="BN179">
        <v>3.37</v>
      </c>
      <c r="BO179">
        <v>1.4879</v>
      </c>
      <c r="BP179" s="46">
        <f t="shared" si="58"/>
        <v>-8.7935513956432614E-3</v>
      </c>
      <c r="BQ179" s="41">
        <v>42262</v>
      </c>
      <c r="BR179">
        <v>6.75</v>
      </c>
      <c r="BS179">
        <v>3.4984999999999999</v>
      </c>
      <c r="BT179" s="18">
        <f t="shared" si="59"/>
        <v>7.4583885273282365E-3</v>
      </c>
      <c r="BU179" s="41">
        <v>42262</v>
      </c>
      <c r="BV179">
        <v>2.21</v>
      </c>
      <c r="BW179">
        <v>1.0867</v>
      </c>
      <c r="BX179" s="39">
        <f t="shared" si="60"/>
        <v>-3.0684149496030672E-2</v>
      </c>
      <c r="BY179" s="41">
        <v>42564</v>
      </c>
      <c r="BZ179">
        <v>8.6300000000000008</v>
      </c>
      <c r="CA179">
        <v>4.0879000000000003</v>
      </c>
      <c r="CB179" s="39">
        <f t="shared" si="44"/>
        <v>-5.7641793948827293E-3</v>
      </c>
    </row>
    <row r="180" spans="1:80">
      <c r="A180" s="41">
        <v>42263</v>
      </c>
      <c r="B180">
        <v>12.9</v>
      </c>
      <c r="C180">
        <v>6.4973999999999998</v>
      </c>
      <c r="D180" s="34">
        <f t="shared" si="45"/>
        <v>2.3809148637788879E-2</v>
      </c>
      <c r="E180" s="41">
        <v>42263</v>
      </c>
      <c r="F180">
        <v>4.2</v>
      </c>
      <c r="G180">
        <v>3.4169</v>
      </c>
      <c r="H180" s="39">
        <f t="shared" si="46"/>
        <v>-1.6379757038401797E-2</v>
      </c>
      <c r="I180" s="42">
        <v>45181.62533333333</v>
      </c>
      <c r="J180" s="40">
        <v>6.49</v>
      </c>
      <c r="K180" s="40">
        <v>6.1310000000000002</v>
      </c>
      <c r="L180" s="38">
        <f t="shared" si="47"/>
        <v>0</v>
      </c>
      <c r="M180" s="41">
        <v>42263</v>
      </c>
      <c r="N180">
        <v>10.3</v>
      </c>
      <c r="O180">
        <v>3.7993999999999999</v>
      </c>
      <c r="P180" s="43">
        <f t="shared" si="48"/>
        <v>-8.6625267442466992E-3</v>
      </c>
      <c r="Q180" s="41">
        <v>42263</v>
      </c>
      <c r="R180">
        <v>2.73</v>
      </c>
      <c r="S180">
        <v>1.3804000000000001</v>
      </c>
      <c r="T180" s="39">
        <f t="shared" si="49"/>
        <v>3.7082818294191119E-3</v>
      </c>
      <c r="U180" s="42">
        <v>42263.62533333333</v>
      </c>
      <c r="V180" s="44">
        <v>14.33</v>
      </c>
      <c r="W180" s="44">
        <v>8.1259999999999994</v>
      </c>
      <c r="X180" s="43">
        <f t="shared" si="61"/>
        <v>-1.3518495760109386E-3</v>
      </c>
      <c r="Y180" s="42">
        <v>42263.62533333333</v>
      </c>
      <c r="Z180" s="44">
        <v>20</v>
      </c>
      <c r="AA180" s="44">
        <v>11.71</v>
      </c>
      <c r="AB180" s="43">
        <f t="shared" si="62"/>
        <v>-1.2814027988534753E-2</v>
      </c>
      <c r="AC180" s="42">
        <v>42263.62533333333</v>
      </c>
      <c r="AD180" s="44">
        <v>25.28</v>
      </c>
      <c r="AE180" s="44">
        <v>17.742000000000001</v>
      </c>
      <c r="AF180" s="43">
        <f t="shared" si="63"/>
        <v>0</v>
      </c>
      <c r="AG180" s="41">
        <v>42263</v>
      </c>
      <c r="AH180">
        <v>14.99</v>
      </c>
      <c r="AI180">
        <v>5.4953000000000003</v>
      </c>
      <c r="AJ180" s="39">
        <f t="shared" si="50"/>
        <v>-7.2980833498925137E-3</v>
      </c>
      <c r="AK180" s="45" t="s">
        <v>368</v>
      </c>
      <c r="AL180">
        <v>23.26</v>
      </c>
      <c r="AM180">
        <v>5.6913</v>
      </c>
      <c r="AN180" s="39">
        <f t="shared" si="51"/>
        <v>1.1750693308682286E-2</v>
      </c>
      <c r="AO180" s="41">
        <v>42263</v>
      </c>
      <c r="AP180">
        <v>4.03</v>
      </c>
      <c r="AQ180">
        <v>3.0424000000000002</v>
      </c>
      <c r="AR180" s="18">
        <f t="shared" si="52"/>
        <v>5.7747800994333041E-2</v>
      </c>
      <c r="AS180" s="41">
        <v>42263</v>
      </c>
      <c r="AT180">
        <v>5.24</v>
      </c>
      <c r="AU180">
        <v>3.8056999999999999</v>
      </c>
      <c r="AV180" s="39">
        <f t="shared" si="53"/>
        <v>-5.6956237753103232E-3</v>
      </c>
      <c r="AW180" s="41">
        <v>42263</v>
      </c>
      <c r="AX180">
        <v>10.24</v>
      </c>
      <c r="AY180">
        <v>4.7984</v>
      </c>
      <c r="AZ180" s="39">
        <f t="shared" si="54"/>
        <v>-1.3486842105263134E-2</v>
      </c>
      <c r="BA180" s="41">
        <v>42263</v>
      </c>
      <c r="BB180">
        <v>5.9</v>
      </c>
      <c r="BC180">
        <v>2.3487</v>
      </c>
      <c r="BD180" s="39">
        <f t="shared" si="55"/>
        <v>-5.0832380226204137E-3</v>
      </c>
      <c r="BE180" s="41">
        <v>42263</v>
      </c>
      <c r="BF180">
        <v>10.5</v>
      </c>
      <c r="BG180">
        <v>6.1550000000000002</v>
      </c>
      <c r="BH180" s="39">
        <f t="shared" si="56"/>
        <v>0</v>
      </c>
      <c r="BI180" s="41">
        <v>42263</v>
      </c>
      <c r="BJ180">
        <v>1.34</v>
      </c>
      <c r="BK180">
        <v>1.3286</v>
      </c>
      <c r="BL180" s="39">
        <f t="shared" si="57"/>
        <v>-7.3963391856555994E-3</v>
      </c>
      <c r="BM180" s="41">
        <v>42263</v>
      </c>
      <c r="BN180">
        <v>3.37</v>
      </c>
      <c r="BO180">
        <v>1.4879</v>
      </c>
      <c r="BP180" s="46">
        <f t="shared" si="58"/>
        <v>0</v>
      </c>
      <c r="BQ180" s="41">
        <v>42263</v>
      </c>
      <c r="BR180">
        <v>6.75</v>
      </c>
      <c r="BS180">
        <v>3.4984999999999999</v>
      </c>
      <c r="BT180" s="18">
        <f t="shared" si="59"/>
        <v>0</v>
      </c>
      <c r="BU180" s="41">
        <v>42263</v>
      </c>
      <c r="BV180">
        <v>2.2599999999999998</v>
      </c>
      <c r="BW180">
        <v>1.1113</v>
      </c>
      <c r="BX180" s="39">
        <f t="shared" si="60"/>
        <v>2.2637342412809382E-2</v>
      </c>
      <c r="BY180" s="41">
        <v>42565</v>
      </c>
      <c r="BZ180">
        <v>8.6300000000000008</v>
      </c>
      <c r="CA180">
        <v>4.0879000000000003</v>
      </c>
      <c r="CB180" s="39">
        <f t="shared" si="44"/>
        <v>0</v>
      </c>
    </row>
    <row r="181" spans="1:80">
      <c r="A181" s="41">
        <v>42264</v>
      </c>
      <c r="B181">
        <v>12.99</v>
      </c>
      <c r="C181">
        <v>6.5427</v>
      </c>
      <c r="D181" s="34">
        <f t="shared" si="45"/>
        <v>6.9720195770616123E-3</v>
      </c>
      <c r="E181" s="41">
        <v>42264</v>
      </c>
      <c r="F181">
        <v>4.2</v>
      </c>
      <c r="G181">
        <v>3.4169</v>
      </c>
      <c r="H181" s="39">
        <f t="shared" si="46"/>
        <v>0</v>
      </c>
      <c r="I181" s="42">
        <v>45182.62533333333</v>
      </c>
      <c r="J181" s="40">
        <v>6.49</v>
      </c>
      <c r="K181" s="40">
        <v>6.1310000000000002</v>
      </c>
      <c r="L181" s="38">
        <f t="shared" si="47"/>
        <v>0</v>
      </c>
      <c r="M181" s="41">
        <v>42264</v>
      </c>
      <c r="N181">
        <v>10.3</v>
      </c>
      <c r="O181">
        <v>3.7993999999999999</v>
      </c>
      <c r="P181" s="43">
        <f t="shared" si="48"/>
        <v>0</v>
      </c>
      <c r="Q181" s="41">
        <v>42264</v>
      </c>
      <c r="R181">
        <v>2.73</v>
      </c>
      <c r="S181">
        <v>1.3804000000000001</v>
      </c>
      <c r="T181" s="39">
        <f t="shared" si="49"/>
        <v>0</v>
      </c>
      <c r="U181" s="42">
        <v>42264.62533333333</v>
      </c>
      <c r="V181" s="44">
        <v>14.33</v>
      </c>
      <c r="W181" s="44">
        <v>8.1259999999999994</v>
      </c>
      <c r="X181" s="43">
        <f t="shared" si="61"/>
        <v>0</v>
      </c>
      <c r="Y181" s="42">
        <v>42264.62533333333</v>
      </c>
      <c r="Z181" s="44">
        <v>20.100000000000001</v>
      </c>
      <c r="AA181" s="44">
        <v>11.769</v>
      </c>
      <c r="AB181" s="43">
        <f t="shared" si="62"/>
        <v>5.0384286934243615E-3</v>
      </c>
      <c r="AC181" s="42">
        <v>42264.62533333333</v>
      </c>
      <c r="AD181" s="44">
        <v>25.28</v>
      </c>
      <c r="AE181" s="44">
        <v>17.742000000000001</v>
      </c>
      <c r="AF181" s="43">
        <f t="shared" si="63"/>
        <v>0</v>
      </c>
      <c r="AG181" s="41">
        <v>42264</v>
      </c>
      <c r="AH181">
        <v>14.99</v>
      </c>
      <c r="AI181">
        <v>5.4953000000000003</v>
      </c>
      <c r="AJ181" s="39">
        <f t="shared" si="50"/>
        <v>0</v>
      </c>
      <c r="AK181" s="45" t="s">
        <v>369</v>
      </c>
      <c r="AL181">
        <v>23</v>
      </c>
      <c r="AM181">
        <v>5.6276999999999999</v>
      </c>
      <c r="AN181" s="39">
        <f t="shared" si="51"/>
        <v>-1.1174951241368422E-2</v>
      </c>
      <c r="AO181" s="41">
        <v>42264</v>
      </c>
      <c r="AP181">
        <v>3.9</v>
      </c>
      <c r="AQ181">
        <v>2.9441999999999999</v>
      </c>
      <c r="AR181" s="18">
        <f t="shared" si="52"/>
        <v>-3.2277149618722155E-2</v>
      </c>
      <c r="AS181" s="41">
        <v>42264</v>
      </c>
      <c r="AT181">
        <v>5.2</v>
      </c>
      <c r="AU181">
        <v>3.7766999999999999</v>
      </c>
      <c r="AV181" s="39">
        <f t="shared" si="53"/>
        <v>-7.6201487242819757E-3</v>
      </c>
      <c r="AW181" s="41">
        <v>42264</v>
      </c>
      <c r="AX181">
        <v>10.26</v>
      </c>
      <c r="AY181">
        <v>4.8078000000000003</v>
      </c>
      <c r="AZ181" s="39">
        <f t="shared" si="54"/>
        <v>1.9589863287763206E-3</v>
      </c>
      <c r="BA181" s="41">
        <v>42264</v>
      </c>
      <c r="BB181">
        <v>6</v>
      </c>
      <c r="BC181">
        <v>2.3885000000000001</v>
      </c>
      <c r="BD181" s="39">
        <f t="shared" si="55"/>
        <v>1.6945544343679508E-2</v>
      </c>
      <c r="BE181" s="41">
        <v>42264</v>
      </c>
      <c r="BF181">
        <v>10.55</v>
      </c>
      <c r="BG181">
        <v>6.1843000000000004</v>
      </c>
      <c r="BH181" s="39">
        <f t="shared" si="56"/>
        <v>4.7603574329813329E-3</v>
      </c>
      <c r="BI181" s="41">
        <v>42264</v>
      </c>
      <c r="BJ181">
        <v>1.33</v>
      </c>
      <c r="BK181">
        <v>1.3187</v>
      </c>
      <c r="BL181" s="39">
        <f t="shared" si="57"/>
        <v>-7.4514526569321241E-3</v>
      </c>
      <c r="BM181" s="41">
        <v>42264</v>
      </c>
      <c r="BN181">
        <v>3.37</v>
      </c>
      <c r="BO181">
        <v>1.4879</v>
      </c>
      <c r="BP181" s="46">
        <f t="shared" si="58"/>
        <v>0</v>
      </c>
      <c r="BQ181" s="41">
        <v>42264</v>
      </c>
      <c r="BR181">
        <v>6.75</v>
      </c>
      <c r="BS181">
        <v>3.4984999999999999</v>
      </c>
      <c r="BT181" s="18">
        <f t="shared" si="59"/>
        <v>0</v>
      </c>
      <c r="BU181" s="41">
        <v>42264</v>
      </c>
      <c r="BV181">
        <v>2.2000000000000002</v>
      </c>
      <c r="BW181">
        <v>1.0817000000000001</v>
      </c>
      <c r="BX181" s="39">
        <f t="shared" si="60"/>
        <v>-2.6635471969765005E-2</v>
      </c>
      <c r="BY181" s="41">
        <v>42566</v>
      </c>
      <c r="BZ181">
        <v>8.4</v>
      </c>
      <c r="CA181">
        <v>3.9790000000000001</v>
      </c>
      <c r="CB181" s="39">
        <f t="shared" si="44"/>
        <v>-2.6639594902027986E-2</v>
      </c>
    </row>
    <row r="182" spans="1:80">
      <c r="A182" s="41">
        <v>42265</v>
      </c>
      <c r="B182">
        <v>12.88</v>
      </c>
      <c r="C182">
        <v>6.4873000000000003</v>
      </c>
      <c r="D182" s="34">
        <f t="shared" si="45"/>
        <v>-8.4674522750545905E-3</v>
      </c>
      <c r="E182" s="41">
        <v>42265</v>
      </c>
      <c r="F182">
        <v>4.2</v>
      </c>
      <c r="G182">
        <v>3.4169</v>
      </c>
      <c r="H182" s="39">
        <f t="shared" si="46"/>
        <v>0</v>
      </c>
      <c r="I182" s="42">
        <v>45183.62533333333</v>
      </c>
      <c r="J182" s="40">
        <v>6.48</v>
      </c>
      <c r="K182" s="40">
        <v>6.1210000000000004</v>
      </c>
      <c r="L182" s="38">
        <f t="shared" si="47"/>
        <v>-1.6310552927743902E-3</v>
      </c>
      <c r="M182" s="41">
        <v>42265</v>
      </c>
      <c r="N182">
        <v>10.39</v>
      </c>
      <c r="O182">
        <v>3.8325999999999998</v>
      </c>
      <c r="P182" s="43">
        <f t="shared" si="48"/>
        <v>8.7382218244985779E-3</v>
      </c>
      <c r="Q182" s="41">
        <v>42265</v>
      </c>
      <c r="R182">
        <v>2.76</v>
      </c>
      <c r="S182">
        <v>1.3956</v>
      </c>
      <c r="T182" s="39">
        <f t="shared" si="49"/>
        <v>1.1011301072152911E-2</v>
      </c>
      <c r="U182" s="42">
        <v>42265.62533333333</v>
      </c>
      <c r="V182" s="44">
        <v>14.33</v>
      </c>
      <c r="W182" s="44">
        <v>8.1259999999999994</v>
      </c>
      <c r="X182" s="43">
        <f t="shared" si="61"/>
        <v>0</v>
      </c>
      <c r="Y182" s="42">
        <v>42265.62533333333</v>
      </c>
      <c r="Z182" s="44">
        <v>20</v>
      </c>
      <c r="AA182" s="44">
        <v>11.71</v>
      </c>
      <c r="AB182" s="43">
        <f t="shared" si="62"/>
        <v>-5.0131701928795369E-3</v>
      </c>
      <c r="AC182" s="42">
        <v>42265.62533333333</v>
      </c>
      <c r="AD182" s="44">
        <v>25.28</v>
      </c>
      <c r="AE182" s="44">
        <v>17.742000000000001</v>
      </c>
      <c r="AF182" s="43">
        <f t="shared" si="63"/>
        <v>0</v>
      </c>
      <c r="AG182" s="41">
        <v>42265</v>
      </c>
      <c r="AH182">
        <v>14.99</v>
      </c>
      <c r="AI182">
        <v>5.4953000000000003</v>
      </c>
      <c r="AJ182" s="39">
        <f t="shared" si="50"/>
        <v>0</v>
      </c>
      <c r="AK182" s="45" t="s">
        <v>370</v>
      </c>
      <c r="AL182">
        <v>22.98</v>
      </c>
      <c r="AM182">
        <v>5.6227999999999998</v>
      </c>
      <c r="AN182" s="39">
        <f t="shared" si="51"/>
        <v>-8.7069317838550859E-4</v>
      </c>
      <c r="AO182" s="41">
        <v>42265</v>
      </c>
      <c r="AP182">
        <v>4.1100000000000003</v>
      </c>
      <c r="AQ182">
        <v>3.1027999999999998</v>
      </c>
      <c r="AR182" s="18">
        <f t="shared" si="52"/>
        <v>5.3868623055498902E-2</v>
      </c>
      <c r="AS182" s="41">
        <v>42265</v>
      </c>
      <c r="AT182">
        <v>5.2</v>
      </c>
      <c r="AU182">
        <v>3.7766999999999999</v>
      </c>
      <c r="AV182" s="39">
        <f t="shared" si="53"/>
        <v>0</v>
      </c>
      <c r="AW182" s="41">
        <v>42265</v>
      </c>
      <c r="AX182">
        <v>10.25</v>
      </c>
      <c r="AY182">
        <v>4.8030999999999997</v>
      </c>
      <c r="AZ182" s="39">
        <f t="shared" si="54"/>
        <v>-9.7757810225063287E-4</v>
      </c>
      <c r="BA182" s="41">
        <v>42265</v>
      </c>
      <c r="BB182">
        <v>5.98</v>
      </c>
      <c r="BC182">
        <v>2.3805999999999998</v>
      </c>
      <c r="BD182" s="39">
        <f t="shared" si="55"/>
        <v>-3.3075151768893617E-3</v>
      </c>
      <c r="BE182" s="41">
        <v>42265</v>
      </c>
      <c r="BF182">
        <v>10.5</v>
      </c>
      <c r="BG182">
        <v>6.1550000000000002</v>
      </c>
      <c r="BH182" s="39">
        <f t="shared" si="56"/>
        <v>-4.7378037934770467E-3</v>
      </c>
      <c r="BI182" s="41">
        <v>42265</v>
      </c>
      <c r="BJ182">
        <v>1.32</v>
      </c>
      <c r="BK182">
        <v>1.3088</v>
      </c>
      <c r="BL182" s="39">
        <f t="shared" si="57"/>
        <v>-7.5073936452567077E-3</v>
      </c>
      <c r="BM182" s="41">
        <v>42265</v>
      </c>
      <c r="BN182">
        <v>3.3</v>
      </c>
      <c r="BO182">
        <v>1.4570000000000001</v>
      </c>
      <c r="BP182" s="46">
        <f t="shared" si="58"/>
        <v>-2.0767524699240491E-2</v>
      </c>
      <c r="BQ182" s="41">
        <v>42265</v>
      </c>
      <c r="BR182">
        <v>6.75</v>
      </c>
      <c r="BS182">
        <v>3.4984999999999999</v>
      </c>
      <c r="BT182" s="18">
        <f t="shared" si="59"/>
        <v>0</v>
      </c>
      <c r="BU182" s="41">
        <v>42265</v>
      </c>
      <c r="BV182">
        <v>2.25</v>
      </c>
      <c r="BW182">
        <v>1.1063000000000001</v>
      </c>
      <c r="BX182" s="39">
        <f t="shared" si="60"/>
        <v>2.2741980216326108E-2</v>
      </c>
      <c r="BY182" s="41">
        <v>42569</v>
      </c>
      <c r="BZ182">
        <v>8.23</v>
      </c>
      <c r="CA182">
        <v>3.8984000000000001</v>
      </c>
      <c r="CB182" s="39">
        <f t="shared" si="44"/>
        <v>-2.025634581553154E-2</v>
      </c>
    </row>
    <row r="183" spans="1:80">
      <c r="A183" s="41">
        <v>42268</v>
      </c>
      <c r="B183">
        <v>12.87</v>
      </c>
      <c r="C183">
        <v>6.4823000000000004</v>
      </c>
      <c r="D183" s="34">
        <f t="shared" si="45"/>
        <v>-7.7073667010927401E-4</v>
      </c>
      <c r="E183" s="41">
        <v>42268</v>
      </c>
      <c r="F183">
        <v>4.09</v>
      </c>
      <c r="G183">
        <v>3.3273999999999999</v>
      </c>
      <c r="H183" s="39">
        <f t="shared" si="46"/>
        <v>-2.6193333138224747E-2</v>
      </c>
      <c r="I183" s="42">
        <v>45184.62533333333</v>
      </c>
      <c r="J183" s="40">
        <v>6.47</v>
      </c>
      <c r="K183" s="40">
        <v>6.1120000000000001</v>
      </c>
      <c r="L183" s="38">
        <f t="shared" si="47"/>
        <v>-1.4703479823558799E-3</v>
      </c>
      <c r="M183" s="41">
        <v>42268</v>
      </c>
      <c r="N183">
        <v>10.5</v>
      </c>
      <c r="O183">
        <v>3.8732000000000002</v>
      </c>
      <c r="P183" s="43">
        <f t="shared" si="48"/>
        <v>1.059333089808496E-2</v>
      </c>
      <c r="Q183" s="41">
        <v>42268</v>
      </c>
      <c r="R183">
        <v>2.76</v>
      </c>
      <c r="S183">
        <v>1.3956</v>
      </c>
      <c r="T183" s="39">
        <f t="shared" si="49"/>
        <v>0</v>
      </c>
      <c r="U183" s="42">
        <v>42268.62533333333</v>
      </c>
      <c r="V183" s="44">
        <v>13.92</v>
      </c>
      <c r="W183" s="44">
        <v>7.8929999999999998</v>
      </c>
      <c r="X183" s="43">
        <f t="shared" si="61"/>
        <v>-2.867339404380995E-2</v>
      </c>
      <c r="Y183" s="42">
        <v>42268.62533333333</v>
      </c>
      <c r="Z183" s="44">
        <v>20</v>
      </c>
      <c r="AA183" s="44">
        <v>11.71</v>
      </c>
      <c r="AB183" s="43">
        <f t="shared" si="62"/>
        <v>0</v>
      </c>
      <c r="AC183" s="42">
        <v>42268.62533333333</v>
      </c>
      <c r="AD183" s="44">
        <v>25.28</v>
      </c>
      <c r="AE183" s="44">
        <v>17.742000000000001</v>
      </c>
      <c r="AF183" s="43">
        <f t="shared" si="63"/>
        <v>0</v>
      </c>
      <c r="AG183" s="41">
        <v>42268</v>
      </c>
      <c r="AH183">
        <v>14.99</v>
      </c>
      <c r="AI183">
        <v>5.4953000000000003</v>
      </c>
      <c r="AJ183" s="39">
        <f t="shared" si="50"/>
        <v>0</v>
      </c>
      <c r="AK183" s="45" t="s">
        <v>371</v>
      </c>
      <c r="AL183">
        <v>22.7</v>
      </c>
      <c r="AM183">
        <v>5.5542999999999996</v>
      </c>
      <c r="AN183" s="39">
        <f t="shared" si="51"/>
        <v>-1.2182542505513308E-2</v>
      </c>
      <c r="AO183" s="41">
        <v>42268</v>
      </c>
      <c r="AP183">
        <v>4.1100000000000003</v>
      </c>
      <c r="AQ183">
        <v>3.1027999999999998</v>
      </c>
      <c r="AR183" s="18">
        <f t="shared" si="52"/>
        <v>0</v>
      </c>
      <c r="AS183" s="41">
        <v>42268</v>
      </c>
      <c r="AT183">
        <v>5.2</v>
      </c>
      <c r="AU183">
        <v>3.7766999999999999</v>
      </c>
      <c r="AV183" s="39">
        <f t="shared" si="53"/>
        <v>0</v>
      </c>
      <c r="AW183" s="41">
        <v>42268</v>
      </c>
      <c r="AX183">
        <v>10.25</v>
      </c>
      <c r="AY183">
        <v>4.8030999999999997</v>
      </c>
      <c r="AZ183" s="39">
        <f t="shared" si="54"/>
        <v>0</v>
      </c>
      <c r="BA183" s="41">
        <v>42268</v>
      </c>
      <c r="BB183">
        <v>6</v>
      </c>
      <c r="BC183">
        <v>2.3885000000000001</v>
      </c>
      <c r="BD183" s="39">
        <f t="shared" si="55"/>
        <v>3.318491136688331E-3</v>
      </c>
      <c r="BE183" s="41">
        <v>42268</v>
      </c>
      <c r="BF183">
        <v>10.6</v>
      </c>
      <c r="BG183">
        <v>6.2135999999999996</v>
      </c>
      <c r="BH183" s="39">
        <f t="shared" si="56"/>
        <v>9.5207148659625217E-3</v>
      </c>
      <c r="BI183" s="41">
        <v>42268</v>
      </c>
      <c r="BJ183">
        <v>1.32</v>
      </c>
      <c r="BK183">
        <v>1.3088</v>
      </c>
      <c r="BL183" s="39">
        <f t="shared" si="57"/>
        <v>0</v>
      </c>
      <c r="BM183" s="41">
        <v>42268</v>
      </c>
      <c r="BN183">
        <v>3.28</v>
      </c>
      <c r="BO183">
        <v>1.4480999999999999</v>
      </c>
      <c r="BP183" s="46">
        <f t="shared" si="58"/>
        <v>-6.1084420041181394E-3</v>
      </c>
      <c r="BQ183" s="41">
        <v>42268</v>
      </c>
      <c r="BR183">
        <v>6.87</v>
      </c>
      <c r="BS183">
        <v>3.5607000000000002</v>
      </c>
      <c r="BT183" s="18">
        <f t="shared" si="59"/>
        <v>1.7779048163498717E-2</v>
      </c>
      <c r="BU183" s="41">
        <v>42268</v>
      </c>
      <c r="BV183">
        <v>2.25</v>
      </c>
      <c r="BW183">
        <v>1.1063000000000001</v>
      </c>
      <c r="BX183" s="39">
        <f t="shared" si="60"/>
        <v>0</v>
      </c>
      <c r="BY183" s="41">
        <v>42570</v>
      </c>
      <c r="BZ183">
        <v>8.23</v>
      </c>
      <c r="CA183">
        <v>3.8984000000000001</v>
      </c>
      <c r="CB183" s="39">
        <f t="shared" si="44"/>
        <v>0</v>
      </c>
    </row>
    <row r="184" spans="1:80">
      <c r="A184" s="41">
        <v>42269</v>
      </c>
      <c r="B184">
        <v>12.9</v>
      </c>
      <c r="C184">
        <v>6.4973999999999998</v>
      </c>
      <c r="D184" s="34">
        <f t="shared" si="45"/>
        <v>2.3294201132313293E-3</v>
      </c>
      <c r="E184" s="41">
        <v>42269</v>
      </c>
      <c r="F184">
        <v>4.09</v>
      </c>
      <c r="G184">
        <v>3.3273999999999999</v>
      </c>
      <c r="H184" s="39">
        <f t="shared" si="46"/>
        <v>0</v>
      </c>
      <c r="I184" s="42">
        <v>45187.62533333333</v>
      </c>
      <c r="J184" s="40">
        <v>6.47</v>
      </c>
      <c r="K184" s="40">
        <v>6.1120000000000001</v>
      </c>
      <c r="L184" s="38">
        <f t="shared" si="47"/>
        <v>0</v>
      </c>
      <c r="M184" s="41">
        <v>42269</v>
      </c>
      <c r="N184">
        <v>10.35</v>
      </c>
      <c r="O184">
        <v>3.8178000000000001</v>
      </c>
      <c r="P184" s="43">
        <f t="shared" si="48"/>
        <v>-1.4303418362077897E-2</v>
      </c>
      <c r="Q184" s="41">
        <v>42269</v>
      </c>
      <c r="R184">
        <v>2.71</v>
      </c>
      <c r="S184">
        <v>1.3703000000000001</v>
      </c>
      <c r="T184" s="39">
        <f t="shared" si="49"/>
        <v>-1.8128403554026853E-2</v>
      </c>
      <c r="U184" s="42">
        <v>42269.62533333333</v>
      </c>
      <c r="V184" s="44">
        <v>13.92</v>
      </c>
      <c r="W184" s="44">
        <v>7.8929999999999998</v>
      </c>
      <c r="X184" s="43">
        <f t="shared" si="61"/>
        <v>0</v>
      </c>
      <c r="Y184" s="42">
        <v>42269.62533333333</v>
      </c>
      <c r="Z184" s="44">
        <v>20.100000000000001</v>
      </c>
      <c r="AA184" s="44">
        <v>11.769</v>
      </c>
      <c r="AB184" s="43">
        <f t="shared" si="62"/>
        <v>5.0384286934243615E-3</v>
      </c>
      <c r="AC184" s="42">
        <v>42269.62533333333</v>
      </c>
      <c r="AD184" s="44">
        <v>25.3</v>
      </c>
      <c r="AE184" s="44">
        <v>17.756</v>
      </c>
      <c r="AF184" s="43">
        <f t="shared" si="63"/>
        <v>7.8908803967981886E-4</v>
      </c>
      <c r="AG184" s="41">
        <v>42269</v>
      </c>
      <c r="AH184">
        <v>14.89</v>
      </c>
      <c r="AI184">
        <v>5.4587000000000003</v>
      </c>
      <c r="AJ184" s="39">
        <f t="shared" si="50"/>
        <v>-6.6602369297399534E-3</v>
      </c>
      <c r="AK184" s="45" t="s">
        <v>372</v>
      </c>
      <c r="AL184">
        <v>22.6</v>
      </c>
      <c r="AM184">
        <v>5.5297999999999998</v>
      </c>
      <c r="AN184" s="39">
        <f t="shared" si="51"/>
        <v>-4.4109968852960313E-3</v>
      </c>
      <c r="AO184" s="41">
        <v>42269</v>
      </c>
      <c r="AP184">
        <v>3.99</v>
      </c>
      <c r="AQ184">
        <v>3.0122</v>
      </c>
      <c r="AR184" s="18">
        <f t="shared" si="52"/>
        <v>-2.9199432770400862E-2</v>
      </c>
      <c r="AS184" s="41">
        <v>42269</v>
      </c>
      <c r="AT184">
        <v>5.2</v>
      </c>
      <c r="AU184">
        <v>3.7766999999999999</v>
      </c>
      <c r="AV184" s="39">
        <f t="shared" si="53"/>
        <v>0</v>
      </c>
      <c r="AW184" s="41">
        <v>42269</v>
      </c>
      <c r="AX184">
        <v>10.199999999999999</v>
      </c>
      <c r="AY184">
        <v>4.7797000000000001</v>
      </c>
      <c r="AZ184" s="39">
        <f t="shared" si="54"/>
        <v>-4.8718535945534436E-3</v>
      </c>
      <c r="BA184" s="41">
        <v>42269</v>
      </c>
      <c r="BB184">
        <v>6.05</v>
      </c>
      <c r="BC184">
        <v>2.4083999999999999</v>
      </c>
      <c r="BD184" s="39">
        <f t="shared" si="55"/>
        <v>8.3315888633032475E-3</v>
      </c>
      <c r="BE184" s="41">
        <v>42269</v>
      </c>
      <c r="BF184">
        <v>10.55</v>
      </c>
      <c r="BG184">
        <v>6.1843000000000004</v>
      </c>
      <c r="BH184" s="39">
        <f t="shared" si="56"/>
        <v>-4.7154628556713048E-3</v>
      </c>
      <c r="BI184" s="41">
        <v>42269</v>
      </c>
      <c r="BJ184">
        <v>1.32</v>
      </c>
      <c r="BK184">
        <v>1.3088</v>
      </c>
      <c r="BL184" s="39">
        <f t="shared" si="57"/>
        <v>0</v>
      </c>
      <c r="BM184" s="41">
        <v>42269</v>
      </c>
      <c r="BN184">
        <v>3.19</v>
      </c>
      <c r="BO184">
        <v>1.4084000000000001</v>
      </c>
      <c r="BP184" s="46">
        <f t="shared" si="58"/>
        <v>-2.7415233754574855E-2</v>
      </c>
      <c r="BQ184" s="41">
        <v>42269</v>
      </c>
      <c r="BR184">
        <v>6.79</v>
      </c>
      <c r="BS184">
        <v>3.5192000000000001</v>
      </c>
      <c r="BT184" s="18">
        <f t="shared" si="59"/>
        <v>-1.165501165501168E-2</v>
      </c>
      <c r="BU184" s="41">
        <v>42269</v>
      </c>
      <c r="BV184">
        <v>2.25</v>
      </c>
      <c r="BW184">
        <v>1.1063000000000001</v>
      </c>
      <c r="BX184" s="39">
        <f t="shared" si="60"/>
        <v>0</v>
      </c>
      <c r="BY184" s="41">
        <v>42571</v>
      </c>
      <c r="BZ184">
        <v>8.23</v>
      </c>
      <c r="CA184">
        <v>3.8984000000000001</v>
      </c>
      <c r="CB184" s="39">
        <f t="shared" si="44"/>
        <v>0</v>
      </c>
    </row>
    <row r="185" spans="1:80">
      <c r="A185" s="41">
        <v>42270</v>
      </c>
      <c r="B185">
        <v>13.07</v>
      </c>
      <c r="C185">
        <v>6.5830000000000002</v>
      </c>
      <c r="D185" s="34">
        <f t="shared" si="45"/>
        <v>1.3174500569458606E-2</v>
      </c>
      <c r="E185" s="41">
        <v>42270</v>
      </c>
      <c r="F185">
        <v>4.09</v>
      </c>
      <c r="G185">
        <v>3.3273999999999999</v>
      </c>
      <c r="H185" s="39">
        <f t="shared" si="46"/>
        <v>0</v>
      </c>
      <c r="I185" s="42">
        <v>45188.62533333333</v>
      </c>
      <c r="J185" s="40">
        <v>6.44</v>
      </c>
      <c r="K185" s="40">
        <v>6.0839999999999996</v>
      </c>
      <c r="L185" s="38">
        <f t="shared" si="47"/>
        <v>-4.5811518324608098E-3</v>
      </c>
      <c r="M185" s="41">
        <v>42270</v>
      </c>
      <c r="N185">
        <v>10.35</v>
      </c>
      <c r="O185">
        <v>3.8178000000000001</v>
      </c>
      <c r="P185" s="43">
        <f t="shared" si="48"/>
        <v>0</v>
      </c>
      <c r="Q185" s="41">
        <v>42270</v>
      </c>
      <c r="R185">
        <v>2.76</v>
      </c>
      <c r="S185">
        <v>1.3956</v>
      </c>
      <c r="T185" s="39">
        <f t="shared" si="49"/>
        <v>1.8463110267824476E-2</v>
      </c>
      <c r="U185" s="42">
        <v>42270.62533333333</v>
      </c>
      <c r="V185" s="44">
        <v>13.92</v>
      </c>
      <c r="W185" s="44">
        <v>7.8929999999999998</v>
      </c>
      <c r="X185" s="43">
        <f t="shared" si="61"/>
        <v>0</v>
      </c>
      <c r="Y185" s="42">
        <v>42270.62533333333</v>
      </c>
      <c r="Z185" s="44">
        <v>20.100000000000001</v>
      </c>
      <c r="AA185" s="44">
        <v>11.769</v>
      </c>
      <c r="AB185" s="43">
        <f t="shared" si="62"/>
        <v>0</v>
      </c>
      <c r="AC185" s="42">
        <v>42270.62533333333</v>
      </c>
      <c r="AD185" s="44">
        <v>25.3</v>
      </c>
      <c r="AE185" s="44">
        <v>17.756</v>
      </c>
      <c r="AF185" s="43">
        <f t="shared" si="63"/>
        <v>0</v>
      </c>
      <c r="AG185" s="41">
        <v>42270</v>
      </c>
      <c r="AH185">
        <v>14.8</v>
      </c>
      <c r="AI185">
        <v>5.4257</v>
      </c>
      <c r="AJ185" s="39">
        <f t="shared" si="50"/>
        <v>-6.0453954238189238E-3</v>
      </c>
      <c r="AK185" s="45" t="s">
        <v>373</v>
      </c>
      <c r="AL185">
        <v>22.6</v>
      </c>
      <c r="AM185">
        <v>5.5297999999999998</v>
      </c>
      <c r="AN185" s="39">
        <f t="shared" si="51"/>
        <v>0</v>
      </c>
      <c r="AO185" s="41">
        <v>42270</v>
      </c>
      <c r="AP185">
        <v>3.95</v>
      </c>
      <c r="AQ185">
        <v>2.9820000000000002</v>
      </c>
      <c r="AR185" s="18">
        <f t="shared" si="52"/>
        <v>-1.0025894694907304E-2</v>
      </c>
      <c r="AS185" s="41">
        <v>42270</v>
      </c>
      <c r="AT185">
        <v>5.19</v>
      </c>
      <c r="AU185">
        <v>3.7694000000000001</v>
      </c>
      <c r="AV185" s="39">
        <f t="shared" si="53"/>
        <v>-1.9329043874281415E-3</v>
      </c>
      <c r="AW185" s="41">
        <v>42270</v>
      </c>
      <c r="AX185">
        <v>10.199999999999999</v>
      </c>
      <c r="AY185">
        <v>4.7797000000000001</v>
      </c>
      <c r="AZ185" s="39">
        <f t="shared" si="54"/>
        <v>0</v>
      </c>
      <c r="BA185" s="41">
        <v>42270</v>
      </c>
      <c r="BB185">
        <v>6.05</v>
      </c>
      <c r="BC185">
        <v>2.4083999999999999</v>
      </c>
      <c r="BD185" s="39">
        <f t="shared" si="55"/>
        <v>0</v>
      </c>
      <c r="BE185" s="41">
        <v>42270</v>
      </c>
      <c r="BF185">
        <v>10.6</v>
      </c>
      <c r="BG185">
        <v>6.2135999999999996</v>
      </c>
      <c r="BH185" s="39">
        <f t="shared" si="56"/>
        <v>4.7378037934769036E-3</v>
      </c>
      <c r="BI185" s="41">
        <v>42270</v>
      </c>
      <c r="BJ185">
        <v>1.3</v>
      </c>
      <c r="BK185">
        <v>1.2889999999999999</v>
      </c>
      <c r="BL185" s="39">
        <f t="shared" si="57"/>
        <v>-1.5128361858190741E-2</v>
      </c>
      <c r="BM185" s="41">
        <v>42270</v>
      </c>
      <c r="BN185">
        <v>3.23</v>
      </c>
      <c r="BO185">
        <v>1.4260999999999999</v>
      </c>
      <c r="BP185" s="46">
        <f t="shared" si="58"/>
        <v>1.2567452428287294E-2</v>
      </c>
      <c r="BQ185" s="41">
        <v>42270</v>
      </c>
      <c r="BR185">
        <v>6.79</v>
      </c>
      <c r="BS185">
        <v>3.5192000000000001</v>
      </c>
      <c r="BT185" s="18">
        <f t="shared" si="59"/>
        <v>0</v>
      </c>
      <c r="BU185" s="41">
        <v>42270</v>
      </c>
      <c r="BV185">
        <v>2.25</v>
      </c>
      <c r="BW185">
        <v>1.1063000000000001</v>
      </c>
      <c r="BX185" s="39">
        <f t="shared" si="60"/>
        <v>0</v>
      </c>
      <c r="BY185" s="41">
        <v>42572</v>
      </c>
      <c r="BZ185">
        <v>8.23</v>
      </c>
      <c r="CA185">
        <v>3.8984000000000001</v>
      </c>
      <c r="CB185" s="39">
        <f t="shared" si="44"/>
        <v>0</v>
      </c>
    </row>
    <row r="186" spans="1:80">
      <c r="A186" s="41">
        <v>42275</v>
      </c>
      <c r="B186">
        <v>13.2</v>
      </c>
      <c r="C186">
        <v>6.6485000000000003</v>
      </c>
      <c r="D186" s="34">
        <f t="shared" si="45"/>
        <v>9.9498708795382213E-3</v>
      </c>
      <c r="E186" s="41">
        <v>42275</v>
      </c>
      <c r="F186">
        <v>4.2</v>
      </c>
      <c r="G186">
        <v>3.4169</v>
      </c>
      <c r="H186" s="39">
        <f t="shared" si="46"/>
        <v>2.6897878223237404E-2</v>
      </c>
      <c r="I186" s="42">
        <v>45189.62533333333</v>
      </c>
      <c r="J186" s="40">
        <v>6.45</v>
      </c>
      <c r="K186" s="40">
        <v>6.093</v>
      </c>
      <c r="L186" s="38">
        <f t="shared" si="47"/>
        <v>1.4792899408284585E-3</v>
      </c>
      <c r="M186" s="41">
        <v>42275</v>
      </c>
      <c r="N186">
        <v>10.35</v>
      </c>
      <c r="O186">
        <v>3.8178000000000001</v>
      </c>
      <c r="P186" s="43">
        <f t="shared" si="48"/>
        <v>0</v>
      </c>
      <c r="Q186" s="41">
        <v>42275</v>
      </c>
      <c r="R186">
        <v>2.76</v>
      </c>
      <c r="S186">
        <v>1.3956</v>
      </c>
      <c r="T186" s="39">
        <f t="shared" si="49"/>
        <v>0</v>
      </c>
      <c r="U186" s="42">
        <v>42275.62533333333</v>
      </c>
      <c r="V186" s="44">
        <v>13.92</v>
      </c>
      <c r="W186" s="44">
        <v>7.8929999999999998</v>
      </c>
      <c r="X186" s="43">
        <f t="shared" si="61"/>
        <v>0</v>
      </c>
      <c r="Y186" s="42">
        <v>42275.62533333333</v>
      </c>
      <c r="Z186" s="44">
        <v>20.3</v>
      </c>
      <c r="AA186" s="44">
        <v>11.885999999999999</v>
      </c>
      <c r="AB186" s="43">
        <f t="shared" si="62"/>
        <v>9.9413713994391285E-3</v>
      </c>
      <c r="AC186" s="42">
        <v>42275.62533333333</v>
      </c>
      <c r="AD186" s="44">
        <v>25.3</v>
      </c>
      <c r="AE186" s="44">
        <v>17.756</v>
      </c>
      <c r="AF186" s="43">
        <f t="shared" si="63"/>
        <v>0</v>
      </c>
      <c r="AG186" s="41">
        <v>42275</v>
      </c>
      <c r="AH186">
        <v>14.79</v>
      </c>
      <c r="AI186">
        <v>5.4219999999999997</v>
      </c>
      <c r="AJ186" s="39">
        <f t="shared" si="50"/>
        <v>-6.8193965755575475E-4</v>
      </c>
      <c r="AK186" s="45" t="s">
        <v>374</v>
      </c>
      <c r="AL186">
        <v>22.5</v>
      </c>
      <c r="AM186">
        <v>5.5053000000000001</v>
      </c>
      <c r="AN186" s="39">
        <f t="shared" si="51"/>
        <v>-4.4305399833628242E-3</v>
      </c>
      <c r="AO186" s="41">
        <v>42275</v>
      </c>
      <c r="AP186">
        <v>3.8</v>
      </c>
      <c r="AQ186">
        <v>2.8687</v>
      </c>
      <c r="AR186" s="18">
        <f t="shared" si="52"/>
        <v>-3.7994634473507767E-2</v>
      </c>
      <c r="AS186" s="41">
        <v>42275</v>
      </c>
      <c r="AT186">
        <v>5.2</v>
      </c>
      <c r="AU186">
        <v>3.7766999999999999</v>
      </c>
      <c r="AV186" s="39">
        <f t="shared" si="53"/>
        <v>1.9366477423462254E-3</v>
      </c>
      <c r="AW186" s="41">
        <v>42275</v>
      </c>
      <c r="AX186">
        <v>10.199999999999999</v>
      </c>
      <c r="AY186">
        <v>4.7797000000000001</v>
      </c>
      <c r="AZ186" s="39">
        <f t="shared" si="54"/>
        <v>0</v>
      </c>
      <c r="BA186" s="41">
        <v>42275</v>
      </c>
      <c r="BB186">
        <v>6.23</v>
      </c>
      <c r="BC186">
        <v>2.4801000000000002</v>
      </c>
      <c r="BD186" s="39">
        <f t="shared" si="55"/>
        <v>2.977080219232699E-2</v>
      </c>
      <c r="BE186" s="41">
        <v>42275</v>
      </c>
      <c r="BF186">
        <v>10.6</v>
      </c>
      <c r="BG186">
        <v>6.2135999999999996</v>
      </c>
      <c r="BH186" s="39">
        <f t="shared" si="56"/>
        <v>0</v>
      </c>
      <c r="BI186" s="41">
        <v>42275</v>
      </c>
      <c r="BJ186">
        <v>1.29</v>
      </c>
      <c r="BK186">
        <v>1.2789999999999999</v>
      </c>
      <c r="BL186" s="39">
        <f t="shared" si="57"/>
        <v>-7.7579519006982234E-3</v>
      </c>
      <c r="BM186" s="41">
        <v>42275</v>
      </c>
      <c r="BN186">
        <v>3.2</v>
      </c>
      <c r="BO186">
        <v>1.4128000000000001</v>
      </c>
      <c r="BP186" s="46">
        <f t="shared" si="58"/>
        <v>-9.3261342121869917E-3</v>
      </c>
      <c r="BQ186" s="41">
        <v>42275</v>
      </c>
      <c r="BR186">
        <v>6.79</v>
      </c>
      <c r="BS186">
        <v>3.5192000000000001</v>
      </c>
      <c r="BT186" s="18">
        <f t="shared" si="59"/>
        <v>0</v>
      </c>
      <c r="BU186" s="41">
        <v>42275</v>
      </c>
      <c r="BV186">
        <v>2.2400000000000002</v>
      </c>
      <c r="BW186">
        <v>1.1013999999999999</v>
      </c>
      <c r="BX186" s="39">
        <f t="shared" si="60"/>
        <v>-4.4291783422219346E-3</v>
      </c>
      <c r="BY186" s="41">
        <v>42573</v>
      </c>
      <c r="BZ186">
        <v>8.4</v>
      </c>
      <c r="CA186">
        <v>3.9790000000000001</v>
      </c>
      <c r="CB186" s="39">
        <f t="shared" si="44"/>
        <v>2.0675148778986251E-2</v>
      </c>
    </row>
    <row r="187" spans="1:80">
      <c r="A187" s="41">
        <v>42276</v>
      </c>
      <c r="B187">
        <v>13.18</v>
      </c>
      <c r="C187">
        <v>6.6383999999999999</v>
      </c>
      <c r="D187" s="34">
        <f t="shared" si="45"/>
        <v>-1.5191396555614713E-3</v>
      </c>
      <c r="E187" s="41">
        <v>42276</v>
      </c>
      <c r="F187">
        <v>4.0199999999999996</v>
      </c>
      <c r="G187">
        <v>3.2704</v>
      </c>
      <c r="H187" s="39">
        <f t="shared" si="46"/>
        <v>-4.2875120723462806E-2</v>
      </c>
      <c r="I187" s="42">
        <v>45190.62533333333</v>
      </c>
      <c r="J187" s="40">
        <v>6.45</v>
      </c>
      <c r="K187" s="40">
        <v>6.093</v>
      </c>
      <c r="L187" s="38">
        <f t="shared" si="47"/>
        <v>0</v>
      </c>
      <c r="M187" s="41">
        <v>42276</v>
      </c>
      <c r="N187">
        <v>10.35</v>
      </c>
      <c r="O187">
        <v>3.8178000000000001</v>
      </c>
      <c r="P187" s="43">
        <f t="shared" si="48"/>
        <v>0</v>
      </c>
      <c r="Q187" s="41">
        <v>42276</v>
      </c>
      <c r="R187">
        <v>2.72</v>
      </c>
      <c r="S187">
        <v>1.3753</v>
      </c>
      <c r="T187" s="39">
        <f t="shared" si="49"/>
        <v>-1.4545715104614493E-2</v>
      </c>
      <c r="U187" s="42">
        <v>42276.62533333333</v>
      </c>
      <c r="V187" s="44">
        <v>13.52</v>
      </c>
      <c r="W187" s="44">
        <v>7.6669999999999998</v>
      </c>
      <c r="X187" s="43">
        <f t="shared" si="61"/>
        <v>-2.8632965919168883E-2</v>
      </c>
      <c r="Y187" s="42">
        <v>42276.62533333333</v>
      </c>
      <c r="Z187" s="44">
        <v>20.2</v>
      </c>
      <c r="AA187" s="44">
        <v>11.827</v>
      </c>
      <c r="AB187" s="43">
        <f t="shared" si="62"/>
        <v>-4.9638229850243378E-3</v>
      </c>
      <c r="AC187" s="42">
        <v>42276.62533333333</v>
      </c>
      <c r="AD187" s="44">
        <v>25.3</v>
      </c>
      <c r="AE187" s="44">
        <v>17.756</v>
      </c>
      <c r="AF187" s="43">
        <f t="shared" si="63"/>
        <v>0</v>
      </c>
      <c r="AG187" s="41">
        <v>42276</v>
      </c>
      <c r="AH187">
        <v>14.79</v>
      </c>
      <c r="AI187">
        <v>5.4219999999999997</v>
      </c>
      <c r="AJ187" s="39">
        <f t="shared" si="50"/>
        <v>0</v>
      </c>
      <c r="AK187" s="45" t="s">
        <v>375</v>
      </c>
      <c r="AL187">
        <v>22.35</v>
      </c>
      <c r="AM187">
        <v>5.4686000000000003</v>
      </c>
      <c r="AN187" s="39">
        <f t="shared" si="51"/>
        <v>-6.6663033803788588E-3</v>
      </c>
      <c r="AO187" s="41">
        <v>42276</v>
      </c>
      <c r="AP187">
        <v>3.8</v>
      </c>
      <c r="AQ187">
        <v>2.8687</v>
      </c>
      <c r="AR187" s="18">
        <f t="shared" si="52"/>
        <v>0</v>
      </c>
      <c r="AS187" s="41">
        <v>42276</v>
      </c>
      <c r="AT187">
        <v>5.0999999999999996</v>
      </c>
      <c r="AU187">
        <v>3.7040000000000002</v>
      </c>
      <c r="AV187" s="39">
        <f t="shared" si="53"/>
        <v>-1.9249609447401107E-2</v>
      </c>
      <c r="AW187" s="41">
        <v>42276</v>
      </c>
      <c r="AX187">
        <v>10.19</v>
      </c>
      <c r="AY187">
        <v>4.7750000000000004</v>
      </c>
      <c r="AZ187" s="39">
        <f t="shared" si="54"/>
        <v>-9.8332531330412045E-4</v>
      </c>
      <c r="BA187" s="41">
        <v>42276</v>
      </c>
      <c r="BB187">
        <v>6.35</v>
      </c>
      <c r="BC187">
        <v>2.5278999999999998</v>
      </c>
      <c r="BD187" s="39">
        <f t="shared" si="55"/>
        <v>1.9273416394500066E-2</v>
      </c>
      <c r="BE187" s="41">
        <v>42276</v>
      </c>
      <c r="BF187">
        <v>10.5</v>
      </c>
      <c r="BG187">
        <v>6.1550000000000002</v>
      </c>
      <c r="BH187" s="39">
        <f t="shared" si="56"/>
        <v>-9.4309257113427518E-3</v>
      </c>
      <c r="BI187" s="41">
        <v>42276</v>
      </c>
      <c r="BJ187">
        <v>1.3</v>
      </c>
      <c r="BK187">
        <v>1.2889999999999999</v>
      </c>
      <c r="BL187" s="39">
        <f t="shared" si="57"/>
        <v>7.8186082877247931E-3</v>
      </c>
      <c r="BM187" s="41">
        <v>42276</v>
      </c>
      <c r="BN187">
        <v>3.12</v>
      </c>
      <c r="BO187">
        <v>1.3774999999999999</v>
      </c>
      <c r="BP187" s="46">
        <f t="shared" si="58"/>
        <v>-2.4985843714609362E-2</v>
      </c>
      <c r="BQ187" s="41">
        <v>42276</v>
      </c>
      <c r="BR187">
        <v>6.75</v>
      </c>
      <c r="BS187">
        <v>3.4984999999999999</v>
      </c>
      <c r="BT187" s="18">
        <f t="shared" si="59"/>
        <v>-5.8820186406001824E-3</v>
      </c>
      <c r="BU187" s="41">
        <v>42276</v>
      </c>
      <c r="BV187">
        <v>2.1800000000000002</v>
      </c>
      <c r="BW187">
        <v>1.0719000000000001</v>
      </c>
      <c r="BX187" s="39">
        <f t="shared" si="60"/>
        <v>-2.6784092972580227E-2</v>
      </c>
      <c r="BY187" s="41">
        <v>42577</v>
      </c>
      <c r="BZ187">
        <v>8.15</v>
      </c>
      <c r="CA187">
        <v>3.8605</v>
      </c>
      <c r="CB187" s="39">
        <f t="shared" si="44"/>
        <v>-2.9781352098517226E-2</v>
      </c>
    </row>
    <row r="188" spans="1:80">
      <c r="A188" s="41">
        <v>42277</v>
      </c>
      <c r="B188">
        <v>13.1</v>
      </c>
      <c r="C188">
        <v>6.5980999999999996</v>
      </c>
      <c r="D188" s="34">
        <f t="shared" si="45"/>
        <v>-6.0707399373343312E-3</v>
      </c>
      <c r="E188" s="41">
        <v>42277</v>
      </c>
      <c r="F188">
        <v>4.0199999999999996</v>
      </c>
      <c r="G188">
        <v>3.2704</v>
      </c>
      <c r="H188" s="39">
        <f t="shared" si="46"/>
        <v>0</v>
      </c>
      <c r="I188" s="42">
        <v>45191.62533333333</v>
      </c>
      <c r="J188" s="40">
        <v>6.47</v>
      </c>
      <c r="K188" s="40">
        <v>6.1120000000000001</v>
      </c>
      <c r="L188" s="38">
        <f t="shared" si="47"/>
        <v>3.1183325127195354E-3</v>
      </c>
      <c r="M188" s="41">
        <v>42277</v>
      </c>
      <c r="N188">
        <v>10.3</v>
      </c>
      <c r="O188">
        <v>3.7993999999999999</v>
      </c>
      <c r="P188" s="43">
        <f t="shared" si="48"/>
        <v>-4.81952957200487E-3</v>
      </c>
      <c r="Q188" s="41">
        <v>42277</v>
      </c>
      <c r="R188">
        <v>2.74</v>
      </c>
      <c r="S188">
        <v>1.3854</v>
      </c>
      <c r="T188" s="39">
        <f t="shared" si="49"/>
        <v>7.3438522504180896E-3</v>
      </c>
      <c r="U188" s="42">
        <v>42277.62533333333</v>
      </c>
      <c r="V188" s="44">
        <v>13.49</v>
      </c>
      <c r="W188" s="44">
        <v>7.649</v>
      </c>
      <c r="X188" s="43">
        <f t="shared" si="61"/>
        <v>-2.3477240119994516E-3</v>
      </c>
      <c r="Y188" s="42">
        <v>42277.62533333333</v>
      </c>
      <c r="Z188" s="44">
        <v>20.2</v>
      </c>
      <c r="AA188" s="44">
        <v>11.827</v>
      </c>
      <c r="AB188" s="43">
        <f t="shared" si="62"/>
        <v>0</v>
      </c>
      <c r="AC188" s="42">
        <v>42277.62533333333</v>
      </c>
      <c r="AD188" s="44">
        <v>25.3</v>
      </c>
      <c r="AE188" s="44">
        <v>17.756</v>
      </c>
      <c r="AF188" s="43">
        <f t="shared" si="63"/>
        <v>0</v>
      </c>
      <c r="AG188" s="41">
        <v>42277</v>
      </c>
      <c r="AH188">
        <v>14.74</v>
      </c>
      <c r="AI188">
        <v>5.4036999999999997</v>
      </c>
      <c r="AJ188" s="39">
        <f t="shared" si="50"/>
        <v>-3.3751383253411995E-3</v>
      </c>
      <c r="AK188" s="45" t="s">
        <v>376</v>
      </c>
      <c r="AL188">
        <v>22.5</v>
      </c>
      <c r="AM188">
        <v>5.5053000000000001</v>
      </c>
      <c r="AN188" s="39">
        <f t="shared" si="51"/>
        <v>6.7110412171304777E-3</v>
      </c>
      <c r="AO188" s="41">
        <v>42277</v>
      </c>
      <c r="AP188">
        <v>3.79</v>
      </c>
      <c r="AQ188">
        <v>2.8612000000000002</v>
      </c>
      <c r="AR188" s="18">
        <f t="shared" si="52"/>
        <v>-2.6144246522814656E-3</v>
      </c>
      <c r="AS188" s="41">
        <v>42277</v>
      </c>
      <c r="AT188">
        <v>5.15</v>
      </c>
      <c r="AU188">
        <v>3.7403</v>
      </c>
      <c r="AV188" s="39">
        <f t="shared" si="53"/>
        <v>9.800215982721322E-3</v>
      </c>
      <c r="AW188" s="41">
        <v>42277</v>
      </c>
      <c r="AX188">
        <v>10.199999999999999</v>
      </c>
      <c r="AY188">
        <v>4.7797000000000001</v>
      </c>
      <c r="AZ188" s="39">
        <f t="shared" si="54"/>
        <v>9.8429319371721546E-4</v>
      </c>
      <c r="BA188" s="41">
        <v>42277</v>
      </c>
      <c r="BB188">
        <v>6.35</v>
      </c>
      <c r="BC188">
        <v>2.5278999999999998</v>
      </c>
      <c r="BD188" s="39">
        <f t="shared" si="55"/>
        <v>0</v>
      </c>
      <c r="BE188" s="41">
        <v>42277</v>
      </c>
      <c r="BF188">
        <v>10.55</v>
      </c>
      <c r="BG188">
        <v>6.1843000000000004</v>
      </c>
      <c r="BH188" s="39">
        <f t="shared" si="56"/>
        <v>4.7603574329813329E-3</v>
      </c>
      <c r="BI188" s="41">
        <v>42277</v>
      </c>
      <c r="BJ188">
        <v>1.28</v>
      </c>
      <c r="BK188">
        <v>1.2690999999999999</v>
      </c>
      <c r="BL188" s="39">
        <f t="shared" si="57"/>
        <v>-1.5438324282389473E-2</v>
      </c>
      <c r="BM188" s="41">
        <v>42277</v>
      </c>
      <c r="BN188">
        <v>3.1</v>
      </c>
      <c r="BO188">
        <v>1.3687</v>
      </c>
      <c r="BP188" s="46">
        <f t="shared" si="58"/>
        <v>-6.3883847549908671E-3</v>
      </c>
      <c r="BQ188" s="41">
        <v>42277</v>
      </c>
      <c r="BR188">
        <v>6.7</v>
      </c>
      <c r="BS188">
        <v>3.4725999999999999</v>
      </c>
      <c r="BT188" s="18">
        <f t="shared" si="59"/>
        <v>-7.4031727883378693E-3</v>
      </c>
      <c r="BU188" s="41">
        <v>42277</v>
      </c>
      <c r="BV188">
        <v>2.17</v>
      </c>
      <c r="BW188">
        <v>1.0669999999999999</v>
      </c>
      <c r="BX188" s="39">
        <f t="shared" si="60"/>
        <v>-4.5713219516747144E-3</v>
      </c>
      <c r="BY188" s="41">
        <v>42578</v>
      </c>
      <c r="BZ188">
        <v>8.25</v>
      </c>
      <c r="CA188">
        <v>3.9079000000000002</v>
      </c>
      <c r="CB188" s="39">
        <f t="shared" si="44"/>
        <v>1.2278202305400884E-2</v>
      </c>
    </row>
    <row r="189" spans="1:80">
      <c r="A189" s="41">
        <v>42278</v>
      </c>
      <c r="B189">
        <v>12.91</v>
      </c>
      <c r="C189">
        <v>6.5023999999999997</v>
      </c>
      <c r="D189" s="34">
        <f t="shared" si="45"/>
        <v>-1.4504175444446113E-2</v>
      </c>
      <c r="E189" s="41">
        <v>42278</v>
      </c>
      <c r="F189">
        <v>4.05</v>
      </c>
      <c r="G189">
        <v>3.2948</v>
      </c>
      <c r="H189" s="39">
        <f t="shared" si="46"/>
        <v>7.4608610567514612E-3</v>
      </c>
      <c r="I189" s="42">
        <v>45194.62533333333</v>
      </c>
      <c r="J189" s="40">
        <v>6.47</v>
      </c>
      <c r="K189" s="40">
        <v>6.1120000000000001</v>
      </c>
      <c r="L189" s="38">
        <f t="shared" si="47"/>
        <v>0</v>
      </c>
      <c r="M189" s="41">
        <v>42278</v>
      </c>
      <c r="N189">
        <v>10.199999999999999</v>
      </c>
      <c r="O189">
        <v>3.7625000000000002</v>
      </c>
      <c r="P189" s="43">
        <f t="shared" si="48"/>
        <v>-9.7120597989155417E-3</v>
      </c>
      <c r="Q189" s="41">
        <v>42278</v>
      </c>
      <c r="R189">
        <v>2.71</v>
      </c>
      <c r="S189">
        <v>1.3703000000000001</v>
      </c>
      <c r="T189" s="39">
        <f t="shared" si="49"/>
        <v>-1.0899379240652441E-2</v>
      </c>
      <c r="U189" s="42">
        <v>42278.62533333333</v>
      </c>
      <c r="V189" s="44">
        <v>13.4</v>
      </c>
      <c r="W189" s="44">
        <v>7.5979999999999999</v>
      </c>
      <c r="X189" s="43">
        <f t="shared" si="61"/>
        <v>-6.6675382402928696E-3</v>
      </c>
      <c r="Y189" s="42">
        <v>42278.62533333333</v>
      </c>
      <c r="Z189" s="44">
        <v>20.2</v>
      </c>
      <c r="AA189" s="44">
        <v>11.827</v>
      </c>
      <c r="AB189" s="43">
        <f t="shared" si="62"/>
        <v>0</v>
      </c>
      <c r="AC189" s="42">
        <v>42278.62533333333</v>
      </c>
      <c r="AD189" s="44">
        <v>25.3</v>
      </c>
      <c r="AE189" s="44">
        <v>17.756</v>
      </c>
      <c r="AF189" s="43">
        <f t="shared" si="63"/>
        <v>0</v>
      </c>
      <c r="AG189" s="41">
        <v>42278</v>
      </c>
      <c r="AH189">
        <v>14.3</v>
      </c>
      <c r="AI189">
        <v>5.2423999999999999</v>
      </c>
      <c r="AJ189" s="39">
        <f t="shared" si="50"/>
        <v>-2.9849917649018225E-2</v>
      </c>
      <c r="AK189" s="45">
        <v>42014</v>
      </c>
      <c r="AL189">
        <v>22.49</v>
      </c>
      <c r="AM189">
        <v>5.5029000000000003</v>
      </c>
      <c r="AN189" s="39">
        <f t="shared" si="51"/>
        <v>-4.3594354531083425E-4</v>
      </c>
      <c r="AO189" s="41">
        <v>42278</v>
      </c>
      <c r="AP189">
        <v>3.57</v>
      </c>
      <c r="AQ189">
        <v>2.6951000000000001</v>
      </c>
      <c r="AR189" s="18">
        <f t="shared" si="52"/>
        <v>-5.8052565357192831E-2</v>
      </c>
      <c r="AS189" s="41">
        <v>42278</v>
      </c>
      <c r="AT189">
        <v>5.15</v>
      </c>
      <c r="AU189">
        <v>3.7403</v>
      </c>
      <c r="AV189" s="39">
        <f t="shared" si="53"/>
        <v>0</v>
      </c>
      <c r="AW189" s="41">
        <v>42278</v>
      </c>
      <c r="AX189">
        <v>10.09</v>
      </c>
      <c r="AY189">
        <v>4.7281000000000004</v>
      </c>
      <c r="AZ189" s="39">
        <f t="shared" si="54"/>
        <v>-1.0795656631169246E-2</v>
      </c>
      <c r="BA189" s="41">
        <v>42278</v>
      </c>
      <c r="BB189">
        <v>6.31</v>
      </c>
      <c r="BC189">
        <v>2.5118999999999998</v>
      </c>
      <c r="BD189" s="39">
        <f t="shared" si="55"/>
        <v>-6.3293642944736795E-3</v>
      </c>
      <c r="BE189" s="41">
        <v>42278</v>
      </c>
      <c r="BF189">
        <v>10.5</v>
      </c>
      <c r="BG189">
        <v>6.1550000000000002</v>
      </c>
      <c r="BH189" s="39">
        <f t="shared" si="56"/>
        <v>-4.7378037934770467E-3</v>
      </c>
      <c r="BI189" s="41">
        <v>42278</v>
      </c>
      <c r="BJ189">
        <v>1.25</v>
      </c>
      <c r="BK189">
        <v>1.2394000000000001</v>
      </c>
      <c r="BL189" s="39">
        <f t="shared" si="57"/>
        <v>-2.3402411157513073E-2</v>
      </c>
      <c r="BM189" s="41">
        <v>42278</v>
      </c>
      <c r="BN189">
        <v>3.08</v>
      </c>
      <c r="BO189">
        <v>1.3597999999999999</v>
      </c>
      <c r="BP189" s="46">
        <f t="shared" si="58"/>
        <v>-6.5025206400234747E-3</v>
      </c>
      <c r="BQ189" s="41">
        <v>42278</v>
      </c>
      <c r="BR189">
        <v>6.7</v>
      </c>
      <c r="BS189">
        <v>3.4725999999999999</v>
      </c>
      <c r="BT189" s="18">
        <f t="shared" si="59"/>
        <v>0</v>
      </c>
      <c r="BU189" s="41">
        <v>42278</v>
      </c>
      <c r="BV189">
        <v>2.2000000000000002</v>
      </c>
      <c r="BW189">
        <v>1.0817000000000001</v>
      </c>
      <c r="BX189" s="39">
        <f t="shared" si="60"/>
        <v>1.3776944704779904E-2</v>
      </c>
      <c r="BY189" s="41">
        <v>42579</v>
      </c>
      <c r="BZ189">
        <v>8.1</v>
      </c>
      <c r="CA189">
        <v>3.8369</v>
      </c>
      <c r="CB189" s="39">
        <f t="shared" si="44"/>
        <v>-1.8168325699224691E-2</v>
      </c>
    </row>
    <row r="190" spans="1:80">
      <c r="A190" s="41">
        <v>42279</v>
      </c>
      <c r="B190">
        <v>13.29</v>
      </c>
      <c r="C190">
        <v>6.6938000000000004</v>
      </c>
      <c r="D190" s="34">
        <f t="shared" si="45"/>
        <v>2.9435285433070973E-2</v>
      </c>
      <c r="E190" s="41">
        <v>42279</v>
      </c>
      <c r="F190">
        <v>4.04</v>
      </c>
      <c r="G190">
        <v>3.2867000000000002</v>
      </c>
      <c r="H190" s="39">
        <f t="shared" si="46"/>
        <v>-2.4584193274249646E-3</v>
      </c>
      <c r="I190" s="42">
        <v>45195.62533333333</v>
      </c>
      <c r="J190" s="40">
        <v>6.46</v>
      </c>
      <c r="K190" s="40">
        <v>6.1020000000000003</v>
      </c>
      <c r="L190" s="38">
        <f t="shared" si="47"/>
        <v>-1.6361256544502269E-3</v>
      </c>
      <c r="M190" s="41">
        <v>42279</v>
      </c>
      <c r="N190">
        <v>10</v>
      </c>
      <c r="O190">
        <v>3.6886999999999999</v>
      </c>
      <c r="P190" s="43">
        <f t="shared" si="48"/>
        <v>-1.9614617940199416E-2</v>
      </c>
      <c r="Q190" s="41">
        <v>42279</v>
      </c>
      <c r="R190">
        <v>2.71</v>
      </c>
      <c r="S190">
        <v>1.3703000000000001</v>
      </c>
      <c r="T190" s="39">
        <f t="shared" si="49"/>
        <v>0</v>
      </c>
      <c r="U190" s="42">
        <v>42279.62533333333</v>
      </c>
      <c r="V190" s="44">
        <v>13.4</v>
      </c>
      <c r="W190" s="44">
        <v>7.5979999999999999</v>
      </c>
      <c r="X190" s="43">
        <f t="shared" si="61"/>
        <v>0</v>
      </c>
      <c r="Y190" s="42">
        <v>42279.62533333333</v>
      </c>
      <c r="Z190" s="44">
        <v>19.899999999999999</v>
      </c>
      <c r="AA190" s="44">
        <v>11.651</v>
      </c>
      <c r="AB190" s="43">
        <f t="shared" si="62"/>
        <v>-1.4881204024689284E-2</v>
      </c>
      <c r="AC190" s="42">
        <v>42279.62533333333</v>
      </c>
      <c r="AD190" s="44">
        <v>25.3</v>
      </c>
      <c r="AE190" s="44">
        <v>17.756</v>
      </c>
      <c r="AF190" s="43">
        <f t="shared" si="63"/>
        <v>0</v>
      </c>
      <c r="AG190" s="41">
        <v>42279</v>
      </c>
      <c r="AH190">
        <v>14.68</v>
      </c>
      <c r="AI190">
        <v>5.3817000000000004</v>
      </c>
      <c r="AJ190" s="39">
        <f t="shared" si="50"/>
        <v>2.6571799175950029E-2</v>
      </c>
      <c r="AK190" s="45">
        <v>42045</v>
      </c>
      <c r="AL190">
        <v>22.49</v>
      </c>
      <c r="AM190">
        <v>5.5029000000000003</v>
      </c>
      <c r="AN190" s="39">
        <f t="shared" si="51"/>
        <v>0</v>
      </c>
      <c r="AO190" s="41">
        <v>42279</v>
      </c>
      <c r="AP190">
        <v>3.41</v>
      </c>
      <c r="AQ190">
        <v>2.5743</v>
      </c>
      <c r="AR190" s="18">
        <f t="shared" si="52"/>
        <v>-4.4822084523765356E-2</v>
      </c>
      <c r="AS190" s="41">
        <v>42279</v>
      </c>
      <c r="AT190">
        <v>5.15</v>
      </c>
      <c r="AU190">
        <v>3.7403</v>
      </c>
      <c r="AV190" s="39">
        <f t="shared" si="53"/>
        <v>0</v>
      </c>
      <c r="AW190" s="41">
        <v>42279</v>
      </c>
      <c r="AX190">
        <v>10</v>
      </c>
      <c r="AY190">
        <v>4.6859000000000002</v>
      </c>
      <c r="AZ190" s="39">
        <f t="shared" si="54"/>
        <v>-8.9253611387238498E-3</v>
      </c>
      <c r="BA190" s="41">
        <v>42279</v>
      </c>
      <c r="BB190">
        <v>6.2</v>
      </c>
      <c r="BC190">
        <v>2.4681000000000002</v>
      </c>
      <c r="BD190" s="39">
        <f t="shared" si="55"/>
        <v>-1.7436999880568342E-2</v>
      </c>
      <c r="BE190" s="41">
        <v>42279</v>
      </c>
      <c r="BF190">
        <v>10.5</v>
      </c>
      <c r="BG190">
        <v>6.1550000000000002</v>
      </c>
      <c r="BH190" s="39">
        <f t="shared" si="56"/>
        <v>0</v>
      </c>
      <c r="BI190" s="41">
        <v>42279</v>
      </c>
      <c r="BJ190">
        <v>1.24</v>
      </c>
      <c r="BK190">
        <v>1.2295</v>
      </c>
      <c r="BL190" s="39">
        <f t="shared" si="57"/>
        <v>-7.9877360012909626E-3</v>
      </c>
      <c r="BM190" s="41">
        <v>42279</v>
      </c>
      <c r="BN190">
        <v>3.01</v>
      </c>
      <c r="BO190">
        <v>1.3289</v>
      </c>
      <c r="BP190" s="46">
        <f t="shared" si="58"/>
        <v>-2.2723929989704315E-2</v>
      </c>
      <c r="BQ190" s="41">
        <v>42279</v>
      </c>
      <c r="BR190">
        <v>6.69</v>
      </c>
      <c r="BS190">
        <v>3.4674</v>
      </c>
      <c r="BT190" s="18">
        <f t="shared" si="59"/>
        <v>-1.4974370788457846E-3</v>
      </c>
      <c r="BU190" s="41">
        <v>42279</v>
      </c>
      <c r="BV190">
        <v>2.1800000000000002</v>
      </c>
      <c r="BW190">
        <v>1.0719000000000001</v>
      </c>
      <c r="BX190" s="39">
        <f t="shared" si="60"/>
        <v>-9.0598132569104459E-3</v>
      </c>
      <c r="BY190" s="41">
        <v>42580</v>
      </c>
      <c r="BZ190">
        <v>8.1</v>
      </c>
      <c r="CA190">
        <v>3.8369</v>
      </c>
      <c r="CB190" s="39">
        <f t="shared" si="44"/>
        <v>0</v>
      </c>
    </row>
    <row r="191" spans="1:80">
      <c r="A191" s="41">
        <v>42282</v>
      </c>
      <c r="B191">
        <v>13.2</v>
      </c>
      <c r="C191">
        <v>6.6485000000000003</v>
      </c>
      <c r="D191" s="34">
        <f t="shared" si="45"/>
        <v>-6.7674564522394029E-3</v>
      </c>
      <c r="E191" s="41">
        <v>42282</v>
      </c>
      <c r="F191">
        <v>4.04</v>
      </c>
      <c r="G191">
        <v>3.2867000000000002</v>
      </c>
      <c r="H191" s="39">
        <f t="shared" si="46"/>
        <v>0</v>
      </c>
      <c r="I191" s="42">
        <v>45197.62533333333</v>
      </c>
      <c r="J191" s="40">
        <v>6.46</v>
      </c>
      <c r="K191" s="40">
        <v>6.1020000000000003</v>
      </c>
      <c r="L191" s="38">
        <f t="shared" si="47"/>
        <v>0</v>
      </c>
      <c r="M191" s="41">
        <v>42282</v>
      </c>
      <c r="N191">
        <v>10</v>
      </c>
      <c r="O191">
        <v>3.6886999999999999</v>
      </c>
      <c r="P191" s="43">
        <f t="shared" si="48"/>
        <v>0</v>
      </c>
      <c r="Q191" s="41">
        <v>42282</v>
      </c>
      <c r="R191">
        <v>2.71</v>
      </c>
      <c r="S191">
        <v>1.3703000000000001</v>
      </c>
      <c r="T191" s="39">
        <f t="shared" si="49"/>
        <v>0</v>
      </c>
      <c r="U191" s="42">
        <v>42282.62533333333</v>
      </c>
      <c r="V191" s="44">
        <v>13.11</v>
      </c>
      <c r="W191" s="44">
        <v>7.4340000000000002</v>
      </c>
      <c r="X191" s="43">
        <f t="shared" si="61"/>
        <v>-2.1584627533561426E-2</v>
      </c>
      <c r="Y191" s="42">
        <v>42282.62533333333</v>
      </c>
      <c r="Z191" s="44">
        <v>19.649999999999999</v>
      </c>
      <c r="AA191" s="44">
        <v>11.505000000000001</v>
      </c>
      <c r="AB191" s="43">
        <f t="shared" si="62"/>
        <v>-1.253111320916651E-2</v>
      </c>
      <c r="AC191" s="42">
        <v>42282.62533333333</v>
      </c>
      <c r="AD191" s="44">
        <v>25.3</v>
      </c>
      <c r="AE191" s="44">
        <v>17.756</v>
      </c>
      <c r="AF191" s="43">
        <f t="shared" si="63"/>
        <v>0</v>
      </c>
      <c r="AG191" s="41">
        <v>42282</v>
      </c>
      <c r="AH191">
        <v>14.68</v>
      </c>
      <c r="AI191">
        <v>5.3817000000000004</v>
      </c>
      <c r="AJ191" s="39">
        <f t="shared" si="50"/>
        <v>0</v>
      </c>
      <c r="AK191" s="45">
        <v>42134</v>
      </c>
      <c r="AL191">
        <v>22.3</v>
      </c>
      <c r="AM191">
        <v>5.4564000000000004</v>
      </c>
      <c r="AN191" s="39">
        <f t="shared" si="51"/>
        <v>-8.4500899525704592E-3</v>
      </c>
      <c r="AO191" s="41">
        <v>42282</v>
      </c>
      <c r="AP191">
        <v>3.41</v>
      </c>
      <c r="AQ191">
        <v>2.5743</v>
      </c>
      <c r="AR191" s="18">
        <f t="shared" si="52"/>
        <v>0</v>
      </c>
      <c r="AS191" s="41">
        <v>42282</v>
      </c>
      <c r="AT191">
        <v>5.0599999999999996</v>
      </c>
      <c r="AU191">
        <v>3.6749999999999998</v>
      </c>
      <c r="AV191" s="39">
        <f t="shared" si="53"/>
        <v>-1.745849263428071E-2</v>
      </c>
      <c r="AW191" s="41">
        <v>42282</v>
      </c>
      <c r="AX191">
        <v>10.1</v>
      </c>
      <c r="AY191">
        <v>4.7328000000000001</v>
      </c>
      <c r="AZ191" s="39">
        <f t="shared" si="54"/>
        <v>1.0008749653214952E-2</v>
      </c>
      <c r="BA191" s="41">
        <v>42282</v>
      </c>
      <c r="BB191">
        <v>6.25</v>
      </c>
      <c r="BC191">
        <v>2.488</v>
      </c>
      <c r="BD191" s="39">
        <f t="shared" si="55"/>
        <v>8.062882379157978E-3</v>
      </c>
      <c r="BE191" s="41">
        <v>42282</v>
      </c>
      <c r="BF191">
        <v>10.47</v>
      </c>
      <c r="BG191">
        <v>6.1374000000000004</v>
      </c>
      <c r="BH191" s="39">
        <f t="shared" si="56"/>
        <v>-2.8594638505279996E-3</v>
      </c>
      <c r="BI191" s="41">
        <v>42282</v>
      </c>
      <c r="BJ191">
        <v>1.17</v>
      </c>
      <c r="BK191">
        <v>1.1600999999999999</v>
      </c>
      <c r="BL191" s="39">
        <f t="shared" si="57"/>
        <v>-5.6445709638064355E-2</v>
      </c>
      <c r="BM191" s="41">
        <v>42282</v>
      </c>
      <c r="BN191">
        <v>2.99</v>
      </c>
      <c r="BO191">
        <v>1.3201000000000001</v>
      </c>
      <c r="BP191" s="46">
        <f t="shared" si="58"/>
        <v>-6.6220182105500179E-3</v>
      </c>
      <c r="BQ191" s="41">
        <v>42282</v>
      </c>
      <c r="BR191">
        <v>6.56</v>
      </c>
      <c r="BS191">
        <v>3.4</v>
      </c>
      <c r="BT191" s="18">
        <f t="shared" si="59"/>
        <v>-1.9438195766280246E-2</v>
      </c>
      <c r="BU191" s="41">
        <v>42282</v>
      </c>
      <c r="BV191">
        <v>2.2000000000000002</v>
      </c>
      <c r="BW191">
        <v>1.0817000000000001</v>
      </c>
      <c r="BX191" s="39">
        <f t="shared" si="60"/>
        <v>9.1426439033492207E-3</v>
      </c>
      <c r="BY191" s="41">
        <v>42583</v>
      </c>
      <c r="BZ191">
        <v>8.1</v>
      </c>
      <c r="CA191">
        <v>3.8369</v>
      </c>
      <c r="CB191" s="39">
        <f t="shared" si="44"/>
        <v>0</v>
      </c>
    </row>
    <row r="192" spans="1:80">
      <c r="A192" s="41">
        <v>42283</v>
      </c>
      <c r="B192">
        <v>13.27</v>
      </c>
      <c r="C192">
        <v>6.6837999999999997</v>
      </c>
      <c r="D192" s="34">
        <f t="shared" si="45"/>
        <v>5.3094683011204692E-3</v>
      </c>
      <c r="E192" s="41">
        <v>42283</v>
      </c>
      <c r="F192">
        <v>4.04</v>
      </c>
      <c r="G192">
        <v>3.2867000000000002</v>
      </c>
      <c r="H192" s="39">
        <f t="shared" si="46"/>
        <v>0</v>
      </c>
      <c r="I192" s="42">
        <v>45198.62533333333</v>
      </c>
      <c r="J192" s="40">
        <v>6.45</v>
      </c>
      <c r="K192" s="40">
        <v>6.093</v>
      </c>
      <c r="L192" s="38">
        <f t="shared" si="47"/>
        <v>-1.4749262536873716E-3</v>
      </c>
      <c r="M192" s="41">
        <v>42283</v>
      </c>
      <c r="N192">
        <v>10</v>
      </c>
      <c r="O192">
        <v>3.6886999999999999</v>
      </c>
      <c r="P192" s="43">
        <f t="shared" si="48"/>
        <v>0</v>
      </c>
      <c r="Q192" s="41">
        <v>42283</v>
      </c>
      <c r="R192">
        <v>2.7</v>
      </c>
      <c r="S192">
        <v>1.3652</v>
      </c>
      <c r="T192" s="39">
        <f t="shared" si="49"/>
        <v>-3.7218127417354622E-3</v>
      </c>
      <c r="U192" s="42">
        <v>42283.62533333333</v>
      </c>
      <c r="V192" s="44">
        <v>13.11</v>
      </c>
      <c r="W192" s="44">
        <v>7.4340000000000002</v>
      </c>
      <c r="X192" s="43">
        <f t="shared" si="61"/>
        <v>0</v>
      </c>
      <c r="Y192" s="42">
        <v>42283.62533333333</v>
      </c>
      <c r="Z192" s="44">
        <v>19.07</v>
      </c>
      <c r="AA192" s="44">
        <v>11.164999999999999</v>
      </c>
      <c r="AB192" s="43">
        <f t="shared" si="62"/>
        <v>-2.9552368535419524E-2</v>
      </c>
      <c r="AC192" s="42">
        <v>42283.62533333333</v>
      </c>
      <c r="AD192" s="44">
        <v>25.3</v>
      </c>
      <c r="AE192" s="44">
        <v>17.756</v>
      </c>
      <c r="AF192" s="43">
        <f t="shared" si="63"/>
        <v>0</v>
      </c>
      <c r="AG192" s="41">
        <v>42283</v>
      </c>
      <c r="AH192">
        <v>14.68</v>
      </c>
      <c r="AI192">
        <v>5.3817000000000004</v>
      </c>
      <c r="AJ192" s="39">
        <f t="shared" si="50"/>
        <v>0</v>
      </c>
      <c r="AK192" s="45">
        <v>42165</v>
      </c>
      <c r="AL192">
        <v>22.59</v>
      </c>
      <c r="AM192">
        <v>5.5274000000000001</v>
      </c>
      <c r="AN192" s="39">
        <f t="shared" si="51"/>
        <v>1.3012242504215184E-2</v>
      </c>
      <c r="AO192" s="41">
        <v>42283</v>
      </c>
      <c r="AP192">
        <v>3.26</v>
      </c>
      <c r="AQ192">
        <v>2.4611000000000001</v>
      </c>
      <c r="AR192" s="18">
        <f t="shared" si="52"/>
        <v>-4.3973118906110387E-2</v>
      </c>
      <c r="AS192" s="41">
        <v>42283</v>
      </c>
      <c r="AT192">
        <v>5.15</v>
      </c>
      <c r="AU192">
        <v>3.7403</v>
      </c>
      <c r="AV192" s="39">
        <f t="shared" si="53"/>
        <v>1.7768707482993234E-2</v>
      </c>
      <c r="AW192" s="41">
        <v>42283</v>
      </c>
      <c r="AX192">
        <v>9.8000000000000007</v>
      </c>
      <c r="AY192">
        <v>4.5922000000000001</v>
      </c>
      <c r="AZ192" s="39">
        <f t="shared" si="54"/>
        <v>-2.9707572684246123E-2</v>
      </c>
      <c r="BA192" s="41">
        <v>42283</v>
      </c>
      <c r="BB192">
        <v>6.2</v>
      </c>
      <c r="BC192">
        <v>2.4681000000000002</v>
      </c>
      <c r="BD192" s="39">
        <f t="shared" si="55"/>
        <v>-7.9983922829581222E-3</v>
      </c>
      <c r="BE192" s="41">
        <v>42283</v>
      </c>
      <c r="BF192">
        <v>10.49</v>
      </c>
      <c r="BG192">
        <v>6.1490999999999998</v>
      </c>
      <c r="BH192" s="39">
        <f t="shared" si="56"/>
        <v>1.9063447062272912E-3</v>
      </c>
      <c r="BI192" s="41">
        <v>42283</v>
      </c>
      <c r="BJ192">
        <v>1.1299999999999999</v>
      </c>
      <c r="BK192">
        <v>1.1204000000000001</v>
      </c>
      <c r="BL192" s="39">
        <f t="shared" si="57"/>
        <v>-3.4221187828635334E-2</v>
      </c>
      <c r="BM192" s="41">
        <v>42283</v>
      </c>
      <c r="BN192">
        <v>3.07</v>
      </c>
      <c r="BO192">
        <v>1.3553999999999999</v>
      </c>
      <c r="BP192" s="46">
        <f t="shared" si="58"/>
        <v>2.6740398454662438E-2</v>
      </c>
      <c r="BQ192" s="41">
        <v>42283</v>
      </c>
      <c r="BR192">
        <v>6.65</v>
      </c>
      <c r="BS192">
        <v>3.4466000000000001</v>
      </c>
      <c r="BT192" s="18">
        <f t="shared" si="59"/>
        <v>1.3705882352941234E-2</v>
      </c>
      <c r="BU192" s="41">
        <v>42283</v>
      </c>
      <c r="BV192">
        <v>2.2000000000000002</v>
      </c>
      <c r="BW192">
        <v>1.0817000000000001</v>
      </c>
      <c r="BX192" s="39">
        <f t="shared" si="60"/>
        <v>0</v>
      </c>
      <c r="BY192" s="41">
        <v>42584</v>
      </c>
      <c r="BZ192">
        <v>8.4600000000000009</v>
      </c>
      <c r="CA192">
        <v>4.0073999999999996</v>
      </c>
      <c r="CB192" s="39">
        <f t="shared" si="44"/>
        <v>4.4436915218014454E-2</v>
      </c>
    </row>
    <row r="193" spans="1:80">
      <c r="A193" s="41">
        <v>42284</v>
      </c>
      <c r="B193">
        <v>13.2</v>
      </c>
      <c r="C193">
        <v>6.6485000000000003</v>
      </c>
      <c r="D193" s="34">
        <f t="shared" si="45"/>
        <v>-5.2814267332953477E-3</v>
      </c>
      <c r="E193" s="41">
        <v>42284</v>
      </c>
      <c r="F193">
        <v>4.03</v>
      </c>
      <c r="G193">
        <v>3.2786</v>
      </c>
      <c r="H193" s="39">
        <f t="shared" si="46"/>
        <v>-2.4644780478900469E-3</v>
      </c>
      <c r="I193" s="42">
        <v>45201.62533333333</v>
      </c>
      <c r="J193" s="40">
        <v>6.43</v>
      </c>
      <c r="K193" s="40">
        <v>6.0739999999999998</v>
      </c>
      <c r="L193" s="38">
        <f t="shared" si="47"/>
        <v>-3.1183325127195354E-3</v>
      </c>
      <c r="M193" s="41">
        <v>42284</v>
      </c>
      <c r="N193">
        <v>9.99</v>
      </c>
      <c r="O193">
        <v>3.6850000000000001</v>
      </c>
      <c r="P193" s="43">
        <f t="shared" si="48"/>
        <v>-1.0030634098733469E-3</v>
      </c>
      <c r="Q193" s="41">
        <v>42284</v>
      </c>
      <c r="R193">
        <v>2.7</v>
      </c>
      <c r="S193">
        <v>1.3652</v>
      </c>
      <c r="T193" s="39">
        <f t="shared" si="49"/>
        <v>0</v>
      </c>
      <c r="U193" s="42">
        <v>42284.62533333333</v>
      </c>
      <c r="V193" s="44">
        <v>13.11</v>
      </c>
      <c r="W193" s="44">
        <v>7.4340000000000002</v>
      </c>
      <c r="X193" s="43">
        <f t="shared" si="61"/>
        <v>0</v>
      </c>
      <c r="Y193" s="42">
        <v>42284.62533333333</v>
      </c>
      <c r="Z193" s="44">
        <v>19.5</v>
      </c>
      <c r="AA193" s="44">
        <v>11.417</v>
      </c>
      <c r="AB193" s="43">
        <f t="shared" si="62"/>
        <v>2.2570532915360562E-2</v>
      </c>
      <c r="AC193" s="42">
        <v>42284.62533333333</v>
      </c>
      <c r="AD193" s="44">
        <v>25.2</v>
      </c>
      <c r="AE193" s="44">
        <v>17.686</v>
      </c>
      <c r="AF193" s="43">
        <f t="shared" si="63"/>
        <v>-3.9423293534580021E-3</v>
      </c>
      <c r="AG193" s="41">
        <v>42284</v>
      </c>
      <c r="AH193">
        <v>14.6</v>
      </c>
      <c r="AI193">
        <v>5.3524000000000003</v>
      </c>
      <c r="AJ193" s="39">
        <f t="shared" si="50"/>
        <v>-5.4443763123176881E-3</v>
      </c>
      <c r="AK193" s="45">
        <v>42195</v>
      </c>
      <c r="AL193">
        <v>22.5</v>
      </c>
      <c r="AM193">
        <v>5.5053000000000001</v>
      </c>
      <c r="AN193" s="39">
        <f t="shared" si="51"/>
        <v>-3.9982631978868919E-3</v>
      </c>
      <c r="AO193" s="41">
        <v>42284</v>
      </c>
      <c r="AP193">
        <v>3.24</v>
      </c>
      <c r="AQ193">
        <v>2.4460000000000002</v>
      </c>
      <c r="AR193" s="18">
        <f t="shared" si="52"/>
        <v>-6.1354678802161191E-3</v>
      </c>
      <c r="AS193" s="41">
        <v>42284</v>
      </c>
      <c r="AT193">
        <v>5.05</v>
      </c>
      <c r="AU193">
        <v>3.6677</v>
      </c>
      <c r="AV193" s="39">
        <f t="shared" si="53"/>
        <v>-1.9410207737347272E-2</v>
      </c>
      <c r="AW193" s="41">
        <v>42284</v>
      </c>
      <c r="AX193">
        <v>9.81</v>
      </c>
      <c r="AY193">
        <v>4.5968999999999998</v>
      </c>
      <c r="AZ193" s="39">
        <f t="shared" si="54"/>
        <v>1.0234745873436925E-3</v>
      </c>
      <c r="BA193" s="41">
        <v>42284</v>
      </c>
      <c r="BB193">
        <v>6.2</v>
      </c>
      <c r="BC193">
        <v>2.4681000000000002</v>
      </c>
      <c r="BD193" s="39">
        <f t="shared" si="55"/>
        <v>0</v>
      </c>
      <c r="BE193" s="41">
        <v>42284</v>
      </c>
      <c r="BF193">
        <v>10.48</v>
      </c>
      <c r="BG193">
        <v>6.1432000000000002</v>
      </c>
      <c r="BH193" s="39">
        <f t="shared" si="56"/>
        <v>-9.5949000666757287E-4</v>
      </c>
      <c r="BI193" s="41">
        <v>42284</v>
      </c>
      <c r="BJ193">
        <v>1.1100000000000001</v>
      </c>
      <c r="BK193">
        <v>1.1006</v>
      </c>
      <c r="BL193" s="39">
        <f t="shared" si="57"/>
        <v>-1.7672259907176042E-2</v>
      </c>
      <c r="BM193" s="41">
        <v>42284</v>
      </c>
      <c r="BN193">
        <v>3.14</v>
      </c>
      <c r="BO193">
        <v>1.3863000000000001</v>
      </c>
      <c r="BP193" s="46">
        <f t="shared" si="58"/>
        <v>2.2797698096502988E-2</v>
      </c>
      <c r="BQ193" s="41">
        <v>42284</v>
      </c>
      <c r="BR193">
        <v>6.6</v>
      </c>
      <c r="BS193">
        <v>3.4207000000000001</v>
      </c>
      <c r="BT193" s="18">
        <f t="shared" si="59"/>
        <v>-7.514652120930782E-3</v>
      </c>
      <c r="BU193" s="41">
        <v>42284</v>
      </c>
      <c r="BV193">
        <v>2.17</v>
      </c>
      <c r="BW193">
        <v>1.0669999999999999</v>
      </c>
      <c r="BX193" s="39">
        <f t="shared" si="60"/>
        <v>-1.3589719885365772E-2</v>
      </c>
      <c r="BY193" s="41">
        <v>42585</v>
      </c>
      <c r="BZ193">
        <v>8.2100000000000009</v>
      </c>
      <c r="CA193">
        <v>3.8889999999999998</v>
      </c>
      <c r="CB193" s="39">
        <f t="shared" si="44"/>
        <v>-2.9545341118929942E-2</v>
      </c>
    </row>
    <row r="194" spans="1:80">
      <c r="A194" s="41">
        <v>42285</v>
      </c>
      <c r="B194">
        <v>13.19</v>
      </c>
      <c r="C194">
        <v>6.6435000000000004</v>
      </c>
      <c r="D194" s="34">
        <f t="shared" si="45"/>
        <v>-7.52049334436323E-4</v>
      </c>
      <c r="E194" s="41">
        <v>42285</v>
      </c>
      <c r="F194">
        <v>4.0199999999999996</v>
      </c>
      <c r="G194">
        <v>3.2704</v>
      </c>
      <c r="H194" s="39">
        <f t="shared" si="46"/>
        <v>-2.5010675288232738E-3</v>
      </c>
      <c r="I194" s="42">
        <v>45202.62533333333</v>
      </c>
      <c r="J194" s="40">
        <v>6.44</v>
      </c>
      <c r="K194" s="40">
        <v>6.0839999999999996</v>
      </c>
      <c r="L194" s="38">
        <f t="shared" si="47"/>
        <v>1.6463615409943674E-3</v>
      </c>
      <c r="M194" s="41">
        <v>42285</v>
      </c>
      <c r="N194">
        <v>9.99</v>
      </c>
      <c r="O194">
        <v>3.6850000000000001</v>
      </c>
      <c r="P194" s="43">
        <f t="shared" si="48"/>
        <v>0</v>
      </c>
      <c r="Q194" s="41">
        <v>42285</v>
      </c>
      <c r="R194">
        <v>2.66</v>
      </c>
      <c r="S194">
        <v>1.345</v>
      </c>
      <c r="T194" s="39">
        <f t="shared" si="49"/>
        <v>-1.4796366832698502E-2</v>
      </c>
      <c r="U194" s="42">
        <v>42285.62533333333</v>
      </c>
      <c r="V194" s="44">
        <v>13.11</v>
      </c>
      <c r="W194" s="44">
        <v>7.4340000000000002</v>
      </c>
      <c r="X194" s="43">
        <f t="shared" si="61"/>
        <v>0</v>
      </c>
      <c r="Y194" s="42">
        <v>42285.62533333333</v>
      </c>
      <c r="Z194" s="44">
        <v>19.47</v>
      </c>
      <c r="AA194" s="44">
        <v>11.4</v>
      </c>
      <c r="AB194" s="43">
        <f t="shared" si="62"/>
        <v>-1.4890076202154208E-3</v>
      </c>
      <c r="AC194" s="42">
        <v>42285.62533333333</v>
      </c>
      <c r="AD194" s="44">
        <v>25.3</v>
      </c>
      <c r="AE194" s="44">
        <v>17.756</v>
      </c>
      <c r="AF194" s="43">
        <f t="shared" si="63"/>
        <v>3.957932828225731E-3</v>
      </c>
      <c r="AG194" s="41">
        <v>42285</v>
      </c>
      <c r="AH194">
        <v>14.59</v>
      </c>
      <c r="AI194">
        <v>5.3487</v>
      </c>
      <c r="AJ194" s="39">
        <f t="shared" si="50"/>
        <v>-6.9127867872361152E-4</v>
      </c>
      <c r="AK194" s="45">
        <v>42226</v>
      </c>
      <c r="AL194">
        <v>22.5</v>
      </c>
      <c r="AM194">
        <v>5.5053000000000001</v>
      </c>
      <c r="AN194" s="39">
        <f t="shared" si="51"/>
        <v>0</v>
      </c>
      <c r="AO194" s="41">
        <v>42285</v>
      </c>
      <c r="AP194">
        <v>3.24</v>
      </c>
      <c r="AQ194">
        <v>2.4460000000000002</v>
      </c>
      <c r="AR194" s="18">
        <f t="shared" si="52"/>
        <v>0</v>
      </c>
      <c r="AS194" s="41">
        <v>42285</v>
      </c>
      <c r="AT194">
        <v>5.14</v>
      </c>
      <c r="AU194">
        <v>3.7330999999999999</v>
      </c>
      <c r="AV194" s="39">
        <f t="shared" si="53"/>
        <v>1.7831338440984786E-2</v>
      </c>
      <c r="AW194" s="41">
        <v>42285</v>
      </c>
      <c r="AX194">
        <v>9.9</v>
      </c>
      <c r="AY194">
        <v>4.6391</v>
      </c>
      <c r="AZ194" s="39">
        <f t="shared" si="54"/>
        <v>9.1800996323609906E-3</v>
      </c>
      <c r="BA194" s="41">
        <v>42285</v>
      </c>
      <c r="BB194">
        <v>6.2</v>
      </c>
      <c r="BC194">
        <v>2.4681000000000002</v>
      </c>
      <c r="BD194" s="39">
        <f t="shared" si="55"/>
        <v>0</v>
      </c>
      <c r="BE194" s="41">
        <v>42285</v>
      </c>
      <c r="BF194">
        <v>10.45</v>
      </c>
      <c r="BG194">
        <v>6.1257000000000001</v>
      </c>
      <c r="BH194" s="39">
        <f t="shared" si="56"/>
        <v>-2.8486782133090361E-3</v>
      </c>
      <c r="BI194" s="41">
        <v>42285</v>
      </c>
      <c r="BJ194">
        <v>1.17</v>
      </c>
      <c r="BK194">
        <v>1.1600999999999999</v>
      </c>
      <c r="BL194" s="39">
        <f t="shared" si="57"/>
        <v>5.4061421043067312E-2</v>
      </c>
      <c r="BM194" s="41">
        <v>42285</v>
      </c>
      <c r="BN194">
        <v>3.16</v>
      </c>
      <c r="BO194">
        <v>1.3952</v>
      </c>
      <c r="BP194" s="46">
        <f t="shared" si="58"/>
        <v>6.4199668181489627E-3</v>
      </c>
      <c r="BQ194" s="41">
        <v>42285</v>
      </c>
      <c r="BR194">
        <v>6.6</v>
      </c>
      <c r="BS194">
        <v>3.4207000000000001</v>
      </c>
      <c r="BT194" s="18">
        <f t="shared" si="59"/>
        <v>0</v>
      </c>
      <c r="BU194" s="41">
        <v>42285</v>
      </c>
      <c r="BV194">
        <v>2.16</v>
      </c>
      <c r="BW194">
        <v>1.0621</v>
      </c>
      <c r="BX194" s="39">
        <f t="shared" si="60"/>
        <v>-4.5923149015931631E-3</v>
      </c>
      <c r="BY194" s="41">
        <v>42586</v>
      </c>
      <c r="BZ194">
        <v>8.0299999999999994</v>
      </c>
      <c r="CA194">
        <v>3.8037000000000001</v>
      </c>
      <c r="CB194" s="39">
        <f t="shared" si="44"/>
        <v>-2.1933659038313118E-2</v>
      </c>
    </row>
    <row r="195" spans="1:80">
      <c r="A195" s="41">
        <v>42286</v>
      </c>
      <c r="B195">
        <v>13</v>
      </c>
      <c r="C195">
        <v>6.5477999999999996</v>
      </c>
      <c r="D195" s="34">
        <f t="shared" si="45"/>
        <v>-1.4405057575073496E-2</v>
      </c>
      <c r="E195" s="41">
        <v>42286</v>
      </c>
      <c r="F195">
        <v>4.0199999999999996</v>
      </c>
      <c r="G195">
        <v>3.2704</v>
      </c>
      <c r="H195" s="39">
        <f t="shared" si="46"/>
        <v>0</v>
      </c>
      <c r="I195" s="42">
        <v>45203.62533333333</v>
      </c>
      <c r="J195" s="40">
        <v>6.43</v>
      </c>
      <c r="K195" s="40">
        <v>6.0739999999999998</v>
      </c>
      <c r="L195" s="38">
        <f t="shared" si="47"/>
        <v>-1.6436554898093011E-3</v>
      </c>
      <c r="M195" s="41">
        <v>42286</v>
      </c>
      <c r="N195">
        <v>9.91</v>
      </c>
      <c r="O195">
        <v>3.6555</v>
      </c>
      <c r="P195" s="43">
        <f t="shared" si="48"/>
        <v>-8.0054274084125059E-3</v>
      </c>
      <c r="Q195" s="41">
        <v>42286</v>
      </c>
      <c r="R195">
        <v>2.61</v>
      </c>
      <c r="S195">
        <v>1.3197000000000001</v>
      </c>
      <c r="T195" s="39">
        <f t="shared" si="49"/>
        <v>-1.8810408921932996E-2</v>
      </c>
      <c r="U195" s="42">
        <v>42286.62533333333</v>
      </c>
      <c r="V195" s="44">
        <v>13.2</v>
      </c>
      <c r="W195" s="44">
        <v>7.4850000000000003</v>
      </c>
      <c r="X195" s="43">
        <f t="shared" si="61"/>
        <v>6.8603712671509495E-3</v>
      </c>
      <c r="Y195" s="42">
        <v>42286.62533333333</v>
      </c>
      <c r="Z195" s="44">
        <v>19.47</v>
      </c>
      <c r="AA195" s="44">
        <v>11.4</v>
      </c>
      <c r="AB195" s="43">
        <f t="shared" si="62"/>
        <v>0</v>
      </c>
      <c r="AC195" s="42">
        <v>42286.62533333333</v>
      </c>
      <c r="AD195" s="44">
        <v>25.3</v>
      </c>
      <c r="AE195" s="44">
        <v>17.756</v>
      </c>
      <c r="AF195" s="43">
        <f t="shared" si="63"/>
        <v>0</v>
      </c>
      <c r="AG195" s="41">
        <v>42286</v>
      </c>
      <c r="AH195">
        <v>14.56</v>
      </c>
      <c r="AI195">
        <v>5.3376999999999999</v>
      </c>
      <c r="AJ195" s="39">
        <f t="shared" si="50"/>
        <v>-2.0565744947370615E-3</v>
      </c>
      <c r="AK195" s="45">
        <v>42257</v>
      </c>
      <c r="AL195">
        <v>22.55</v>
      </c>
      <c r="AM195">
        <v>5.5175999999999998</v>
      </c>
      <c r="AN195" s="39">
        <f t="shared" si="51"/>
        <v>2.234210669718227E-3</v>
      </c>
      <c r="AO195" s="41">
        <v>42286</v>
      </c>
      <c r="AP195">
        <v>3.33</v>
      </c>
      <c r="AQ195">
        <v>2.5139</v>
      </c>
      <c r="AR195" s="18">
        <f t="shared" si="52"/>
        <v>2.7759607522485626E-2</v>
      </c>
      <c r="AS195" s="41">
        <v>42286</v>
      </c>
      <c r="AT195">
        <v>5.0999999999999996</v>
      </c>
      <c r="AU195">
        <v>3.7040000000000002</v>
      </c>
      <c r="AV195" s="39">
        <f t="shared" si="53"/>
        <v>-7.7951300527710704E-3</v>
      </c>
      <c r="AW195" s="41">
        <v>42286</v>
      </c>
      <c r="AX195">
        <v>9.7899999999999991</v>
      </c>
      <c r="AY195">
        <v>4.5875000000000004</v>
      </c>
      <c r="AZ195" s="39">
        <f t="shared" si="54"/>
        <v>-1.1122847103964054E-2</v>
      </c>
      <c r="BA195" s="41">
        <v>42286</v>
      </c>
      <c r="BB195">
        <v>6.36</v>
      </c>
      <c r="BC195">
        <v>2.5318000000000001</v>
      </c>
      <c r="BD195" s="39">
        <f t="shared" si="55"/>
        <v>2.5809327012681765E-2</v>
      </c>
      <c r="BE195" s="41">
        <v>42286</v>
      </c>
      <c r="BF195">
        <v>10.45</v>
      </c>
      <c r="BG195">
        <v>6.1257000000000001</v>
      </c>
      <c r="BH195" s="39">
        <f t="shared" si="56"/>
        <v>0</v>
      </c>
      <c r="BI195" s="41">
        <v>42286</v>
      </c>
      <c r="BJ195">
        <v>1.24</v>
      </c>
      <c r="BK195">
        <v>1.2295</v>
      </c>
      <c r="BL195" s="39">
        <f t="shared" si="57"/>
        <v>5.9822429100939691E-2</v>
      </c>
      <c r="BM195" s="41">
        <v>42286</v>
      </c>
      <c r="BN195">
        <v>3.16</v>
      </c>
      <c r="BO195">
        <v>1.3952</v>
      </c>
      <c r="BP195" s="46">
        <f t="shared" si="58"/>
        <v>0</v>
      </c>
      <c r="BQ195" s="41">
        <v>42286</v>
      </c>
      <c r="BR195">
        <v>6.65</v>
      </c>
      <c r="BS195">
        <v>3.4466000000000001</v>
      </c>
      <c r="BT195" s="18">
        <f t="shared" si="59"/>
        <v>7.5715496828134693E-3</v>
      </c>
      <c r="BU195" s="41">
        <v>42286</v>
      </c>
      <c r="BV195">
        <v>2.14</v>
      </c>
      <c r="BW195">
        <v>1.0522</v>
      </c>
      <c r="BX195" s="39">
        <f t="shared" si="60"/>
        <v>-9.3211561999811884E-3</v>
      </c>
      <c r="BY195" s="41">
        <v>42587</v>
      </c>
      <c r="BZ195">
        <v>8.0299999999999994</v>
      </c>
      <c r="CA195">
        <v>3.8037000000000001</v>
      </c>
      <c r="CB195" s="39">
        <f t="shared" si="44"/>
        <v>0</v>
      </c>
    </row>
    <row r="196" spans="1:80">
      <c r="A196" s="41">
        <v>42289</v>
      </c>
      <c r="B196">
        <v>12.98</v>
      </c>
      <c r="C196">
        <v>6.5377000000000001</v>
      </c>
      <c r="D196" s="34">
        <f t="shared" si="45"/>
        <v>-1.5425028253763943E-3</v>
      </c>
      <c r="E196" s="41">
        <v>42289</v>
      </c>
      <c r="F196">
        <v>4</v>
      </c>
      <c r="G196">
        <v>3.2542</v>
      </c>
      <c r="H196" s="39">
        <f t="shared" si="46"/>
        <v>-4.9535225048923659E-3</v>
      </c>
      <c r="I196" s="42">
        <v>45204.62533333333</v>
      </c>
      <c r="J196" s="40">
        <v>6.43</v>
      </c>
      <c r="K196" s="40">
        <v>6.0739999999999998</v>
      </c>
      <c r="L196" s="38">
        <f t="shared" si="47"/>
        <v>0</v>
      </c>
      <c r="M196" s="41">
        <v>42289</v>
      </c>
      <c r="N196">
        <v>9.91</v>
      </c>
      <c r="O196">
        <v>3.6555</v>
      </c>
      <c r="P196" s="43">
        <f t="shared" si="48"/>
        <v>0</v>
      </c>
      <c r="Q196" s="41">
        <v>42289</v>
      </c>
      <c r="R196">
        <v>2.62</v>
      </c>
      <c r="S196">
        <v>1.3248</v>
      </c>
      <c r="T196" s="39">
        <f t="shared" si="49"/>
        <v>3.8645146624231887E-3</v>
      </c>
      <c r="U196" s="42">
        <v>42289.62533333333</v>
      </c>
      <c r="V196" s="44">
        <v>13.15</v>
      </c>
      <c r="W196" s="44">
        <v>7.4569999999999999</v>
      </c>
      <c r="X196" s="43">
        <f t="shared" si="61"/>
        <v>-3.7408149632599157E-3</v>
      </c>
      <c r="Y196" s="42">
        <v>42289.62533333333</v>
      </c>
      <c r="Z196" s="44">
        <v>19.97</v>
      </c>
      <c r="AA196" s="44">
        <v>11.692</v>
      </c>
      <c r="AB196" s="43">
        <f t="shared" si="62"/>
        <v>2.561403508771928E-2</v>
      </c>
      <c r="AC196" s="42">
        <v>42289.62533333333</v>
      </c>
      <c r="AD196" s="44">
        <v>25.2</v>
      </c>
      <c r="AE196" s="44">
        <v>17.686</v>
      </c>
      <c r="AF196" s="43">
        <f t="shared" si="63"/>
        <v>-3.9423293534580021E-3</v>
      </c>
      <c r="AG196" s="41">
        <v>42289</v>
      </c>
      <c r="AH196">
        <v>14.55</v>
      </c>
      <c r="AI196">
        <v>5.3339999999999996</v>
      </c>
      <c r="AJ196" s="39">
        <f t="shared" si="50"/>
        <v>-6.9318245686349157E-4</v>
      </c>
      <c r="AK196" s="45">
        <v>42348</v>
      </c>
      <c r="AL196">
        <v>22.55</v>
      </c>
      <c r="AM196">
        <v>5.5175999999999998</v>
      </c>
      <c r="AN196" s="39">
        <f t="shared" si="51"/>
        <v>0</v>
      </c>
      <c r="AO196" s="41">
        <v>42289</v>
      </c>
      <c r="AP196">
        <v>3.53</v>
      </c>
      <c r="AQ196">
        <v>2.6648999999999998</v>
      </c>
      <c r="AR196" s="18">
        <f t="shared" si="52"/>
        <v>6.006603285731326E-2</v>
      </c>
      <c r="AS196" s="41">
        <v>42289</v>
      </c>
      <c r="AT196">
        <v>5.0999999999999996</v>
      </c>
      <c r="AU196">
        <v>3.7040000000000002</v>
      </c>
      <c r="AV196" s="39">
        <f t="shared" si="53"/>
        <v>0</v>
      </c>
      <c r="AW196" s="41">
        <v>42289</v>
      </c>
      <c r="AX196">
        <v>9.57</v>
      </c>
      <c r="AY196">
        <v>4.4843999999999999</v>
      </c>
      <c r="AZ196" s="39">
        <f t="shared" si="54"/>
        <v>-2.2474114441416983E-2</v>
      </c>
      <c r="BA196" s="41">
        <v>42289</v>
      </c>
      <c r="BB196">
        <v>6.5</v>
      </c>
      <c r="BC196">
        <v>2.5876000000000001</v>
      </c>
      <c r="BD196" s="39">
        <f t="shared" si="55"/>
        <v>2.2039655581009586E-2</v>
      </c>
      <c r="BE196" s="41">
        <v>42289</v>
      </c>
      <c r="BF196">
        <v>10.45</v>
      </c>
      <c r="BG196">
        <v>6.1257000000000001</v>
      </c>
      <c r="BH196" s="39">
        <f t="shared" si="56"/>
        <v>0</v>
      </c>
      <c r="BI196" s="41">
        <v>42289</v>
      </c>
      <c r="BJ196">
        <v>1.31</v>
      </c>
      <c r="BK196">
        <v>1.2988999999999999</v>
      </c>
      <c r="BL196" s="39">
        <f t="shared" si="57"/>
        <v>5.6445709638064175E-2</v>
      </c>
      <c r="BM196" s="41">
        <v>42289</v>
      </c>
      <c r="BN196">
        <v>3.13</v>
      </c>
      <c r="BO196">
        <v>1.3818999999999999</v>
      </c>
      <c r="BP196" s="46">
        <f t="shared" si="58"/>
        <v>-9.5326834862385964E-3</v>
      </c>
      <c r="BQ196" s="41">
        <v>42289</v>
      </c>
      <c r="BR196">
        <v>6.7</v>
      </c>
      <c r="BS196">
        <v>3.4725999999999999</v>
      </c>
      <c r="BT196" s="18">
        <f t="shared" si="59"/>
        <v>7.5436662217837286E-3</v>
      </c>
      <c r="BU196" s="41">
        <v>42289</v>
      </c>
      <c r="BV196">
        <v>2.14</v>
      </c>
      <c r="BW196">
        <v>1.0522</v>
      </c>
      <c r="BX196" s="39">
        <f t="shared" si="60"/>
        <v>0</v>
      </c>
      <c r="BY196" s="41">
        <v>42590</v>
      </c>
      <c r="BZ196">
        <v>8.0299999999999994</v>
      </c>
      <c r="CA196">
        <v>3.8037000000000001</v>
      </c>
      <c r="CB196" s="39">
        <f t="shared" ref="CB196:CB259" si="64">(CA196-CA195)/CA195</f>
        <v>0</v>
      </c>
    </row>
    <row r="197" spans="1:80">
      <c r="A197" s="41">
        <v>42290</v>
      </c>
      <c r="B197">
        <v>12.94</v>
      </c>
      <c r="C197">
        <v>6.5175000000000001</v>
      </c>
      <c r="D197" s="34">
        <f t="shared" ref="D197:D260" si="65">(C197-C196)/C196</f>
        <v>-3.0897716322253995E-3</v>
      </c>
      <c r="E197" s="41">
        <v>42290</v>
      </c>
      <c r="F197">
        <v>4</v>
      </c>
      <c r="G197">
        <v>3.2542</v>
      </c>
      <c r="H197" s="39">
        <f t="shared" ref="H197:H260" si="66">(G197-G196)/G196</f>
        <v>0</v>
      </c>
      <c r="I197" s="42">
        <v>45205.62533333333</v>
      </c>
      <c r="J197" s="40">
        <v>6.43</v>
      </c>
      <c r="K197" s="40">
        <v>6.0739999999999998</v>
      </c>
      <c r="L197" s="38">
        <f t="shared" ref="L197:L260" si="67">(K197-K196)/K196</f>
        <v>0</v>
      </c>
      <c r="M197" s="41">
        <v>42290</v>
      </c>
      <c r="N197">
        <v>9.9</v>
      </c>
      <c r="O197">
        <v>3.6518000000000002</v>
      </c>
      <c r="P197" s="43">
        <f t="shared" ref="P197:P260" si="68">(O197-O196)/O196</f>
        <v>-1.0121734372862301E-3</v>
      </c>
      <c r="Q197" s="41">
        <v>42290</v>
      </c>
      <c r="R197">
        <v>2.67</v>
      </c>
      <c r="S197">
        <v>1.3501000000000001</v>
      </c>
      <c r="T197" s="39">
        <f t="shared" ref="T197:T260" si="69">(S197-S196)/S196</f>
        <v>1.9097222222222297E-2</v>
      </c>
      <c r="U197" s="42">
        <v>42290.62533333333</v>
      </c>
      <c r="V197" s="44">
        <v>13.15</v>
      </c>
      <c r="W197" s="44">
        <v>7.4569999999999999</v>
      </c>
      <c r="X197" s="43">
        <f t="shared" si="61"/>
        <v>0</v>
      </c>
      <c r="Y197" s="42">
        <v>42290.62533333333</v>
      </c>
      <c r="Z197" s="44">
        <v>20</v>
      </c>
      <c r="AA197" s="44">
        <v>11.71</v>
      </c>
      <c r="AB197" s="43">
        <f t="shared" si="62"/>
        <v>1.5395141977421042E-3</v>
      </c>
      <c r="AC197" s="42">
        <v>42290.62533333333</v>
      </c>
      <c r="AD197" s="44">
        <v>25.2</v>
      </c>
      <c r="AE197" s="44">
        <v>17.686</v>
      </c>
      <c r="AF197" s="43">
        <f t="shared" si="63"/>
        <v>0</v>
      </c>
      <c r="AG197" s="41">
        <v>42290</v>
      </c>
      <c r="AH197">
        <v>14.54</v>
      </c>
      <c r="AI197">
        <v>5.3304</v>
      </c>
      <c r="AJ197" s="39">
        <f t="shared" ref="AJ197:AJ260" si="70">(AI197-AI196)/AI196</f>
        <v>-6.7491563554548256E-4</v>
      </c>
      <c r="AK197" s="45" t="s">
        <v>377</v>
      </c>
      <c r="AL197">
        <v>22.98</v>
      </c>
      <c r="AM197">
        <v>5.6227999999999998</v>
      </c>
      <c r="AN197" s="39">
        <f t="shared" ref="AN197:AN260" si="71">(AM197-AM196)/AM196</f>
        <v>1.9066260693054945E-2</v>
      </c>
      <c r="AO197" s="41">
        <v>42290</v>
      </c>
      <c r="AP197">
        <v>3.74</v>
      </c>
      <c r="AQ197">
        <v>2.8235000000000001</v>
      </c>
      <c r="AR197" s="18">
        <f t="shared" ref="AR197:AR260" si="72">(AQ197-AQ196)/AQ196</f>
        <v>5.9514428308754662E-2</v>
      </c>
      <c r="AS197" s="41">
        <v>42290</v>
      </c>
      <c r="AT197">
        <v>5.0999999999999996</v>
      </c>
      <c r="AU197">
        <v>3.7040000000000002</v>
      </c>
      <c r="AV197" s="39">
        <f t="shared" ref="AV197:AV260" si="73">(AU197-AU196)/AU196</f>
        <v>0</v>
      </c>
      <c r="AW197" s="41">
        <v>42290</v>
      </c>
      <c r="AX197">
        <v>10.02</v>
      </c>
      <c r="AY197">
        <v>4.6952999999999996</v>
      </c>
      <c r="AZ197" s="39">
        <f t="shared" ref="AZ197:AZ260" si="74">(AY197-AY196)/AY196</f>
        <v>4.7029702970296954E-2</v>
      </c>
      <c r="BA197" s="41">
        <v>42290</v>
      </c>
      <c r="BB197">
        <v>6.74</v>
      </c>
      <c r="BC197">
        <v>2.6831</v>
      </c>
      <c r="BD197" s="39">
        <f t="shared" ref="BD197:BD260" si="75">(BC197-BC196)/BC196</f>
        <v>3.6906786211160891E-2</v>
      </c>
      <c r="BE197" s="41">
        <v>42290</v>
      </c>
      <c r="BF197">
        <v>10.47</v>
      </c>
      <c r="BG197">
        <v>6.1374000000000004</v>
      </c>
      <c r="BH197" s="39">
        <f t="shared" ref="BH197:BH260" si="76">(BG197-BG196)/BG196</f>
        <v>1.9099857975415488E-3</v>
      </c>
      <c r="BI197" s="41">
        <v>42290</v>
      </c>
      <c r="BJ197">
        <v>1.38</v>
      </c>
      <c r="BK197">
        <v>1.3683000000000001</v>
      </c>
      <c r="BL197" s="39">
        <f t="shared" ref="BL197:BL260" si="77">(BK197-BK196)/BK196</f>
        <v>5.3429825236738879E-2</v>
      </c>
      <c r="BM197" s="41">
        <v>42290</v>
      </c>
      <c r="BN197">
        <v>3.15</v>
      </c>
      <c r="BO197">
        <v>1.3907</v>
      </c>
      <c r="BP197" s="46">
        <f t="shared" ref="BP197:BP260" si="78">(BO197-BO196)/BO196</f>
        <v>6.3680439973949933E-3</v>
      </c>
      <c r="BQ197" s="41">
        <v>42290</v>
      </c>
      <c r="BR197">
        <v>6.7</v>
      </c>
      <c r="BS197">
        <v>3.4725999999999999</v>
      </c>
      <c r="BT197" s="18">
        <f t="shared" ref="BT197:BT260" si="79">(BS197-BS196)/BS196</f>
        <v>0</v>
      </c>
      <c r="BU197" s="41">
        <v>42290</v>
      </c>
      <c r="BV197">
        <v>2.14</v>
      </c>
      <c r="BW197">
        <v>1.0522</v>
      </c>
      <c r="BX197" s="39">
        <f t="shared" ref="BX197:BX260" si="80">(BW197-BW196)/BW196</f>
        <v>0</v>
      </c>
      <c r="BY197" s="41">
        <v>42591</v>
      </c>
      <c r="BZ197">
        <v>8.06</v>
      </c>
      <c r="CA197">
        <v>3.8178999999999998</v>
      </c>
      <c r="CB197" s="39">
        <f t="shared" si="64"/>
        <v>3.7332071404158501E-3</v>
      </c>
    </row>
    <row r="198" spans="1:80">
      <c r="A198" s="41">
        <v>42293</v>
      </c>
      <c r="B198">
        <v>12.98</v>
      </c>
      <c r="C198">
        <v>6.5377000000000001</v>
      </c>
      <c r="D198" s="34">
        <f t="shared" si="65"/>
        <v>3.0993479094744911E-3</v>
      </c>
      <c r="E198" s="41">
        <v>42293</v>
      </c>
      <c r="F198">
        <v>3.88</v>
      </c>
      <c r="G198">
        <v>3.1564999999999999</v>
      </c>
      <c r="H198" s="39">
        <f t="shared" si="66"/>
        <v>-3.0022739843894083E-2</v>
      </c>
      <c r="I198" s="42">
        <v>45208.62533333333</v>
      </c>
      <c r="J198" s="40">
        <v>6.43</v>
      </c>
      <c r="K198" s="40">
        <v>6.0739999999999998</v>
      </c>
      <c r="L198" s="38">
        <f t="shared" si="67"/>
        <v>0</v>
      </c>
      <c r="M198" s="41">
        <v>42293</v>
      </c>
      <c r="N198">
        <v>9.82</v>
      </c>
      <c r="O198">
        <v>3.6223000000000001</v>
      </c>
      <c r="P198" s="43">
        <f t="shared" si="68"/>
        <v>-8.0782080070102638E-3</v>
      </c>
      <c r="Q198" s="41">
        <v>42293</v>
      </c>
      <c r="R198">
        <v>2.67</v>
      </c>
      <c r="S198">
        <v>1.3501000000000001</v>
      </c>
      <c r="T198" s="39">
        <f t="shared" si="69"/>
        <v>0</v>
      </c>
      <c r="U198" s="42">
        <v>42293.62533333333</v>
      </c>
      <c r="V198" s="44">
        <v>13.15</v>
      </c>
      <c r="W198" s="44">
        <v>7.4569999999999999</v>
      </c>
      <c r="X198" s="43">
        <f t="shared" si="61"/>
        <v>0</v>
      </c>
      <c r="Y198" s="42">
        <v>42293.62533333333</v>
      </c>
      <c r="Z198" s="44">
        <v>20</v>
      </c>
      <c r="AA198" s="44">
        <v>11.71</v>
      </c>
      <c r="AB198" s="43">
        <f t="shared" si="62"/>
        <v>0</v>
      </c>
      <c r="AC198" s="42">
        <v>42293.62533333333</v>
      </c>
      <c r="AD198" s="44">
        <v>25.2</v>
      </c>
      <c r="AE198" s="44">
        <v>17.686</v>
      </c>
      <c r="AF198" s="43">
        <f t="shared" si="63"/>
        <v>0</v>
      </c>
      <c r="AG198" s="41">
        <v>42293</v>
      </c>
      <c r="AH198">
        <v>14.53</v>
      </c>
      <c r="AI198">
        <v>5.3266999999999998</v>
      </c>
      <c r="AJ198" s="39">
        <f t="shared" si="70"/>
        <v>-6.9413177247490973E-4</v>
      </c>
      <c r="AK198" s="45" t="s">
        <v>378</v>
      </c>
      <c r="AL198">
        <v>22.54</v>
      </c>
      <c r="AM198">
        <v>5.5151000000000003</v>
      </c>
      <c r="AN198" s="39">
        <f t="shared" si="71"/>
        <v>-1.9154158070712007E-2</v>
      </c>
      <c r="AO198" s="41">
        <v>42293</v>
      </c>
      <c r="AP198">
        <v>3.75</v>
      </c>
      <c r="AQ198">
        <v>2.831</v>
      </c>
      <c r="AR198" s="18">
        <f t="shared" si="72"/>
        <v>2.656277669559001E-3</v>
      </c>
      <c r="AS198" s="41">
        <v>42293</v>
      </c>
      <c r="AT198">
        <v>5.09</v>
      </c>
      <c r="AU198">
        <v>3.6968000000000001</v>
      </c>
      <c r="AV198" s="39">
        <f t="shared" si="73"/>
        <v>-1.9438444924406303E-3</v>
      </c>
      <c r="AW198" s="41">
        <v>42293</v>
      </c>
      <c r="AX198">
        <v>9.89</v>
      </c>
      <c r="AY198">
        <v>4.6344000000000003</v>
      </c>
      <c r="AZ198" s="39">
        <f t="shared" si="74"/>
        <v>-1.2970417225736225E-2</v>
      </c>
      <c r="BA198" s="41">
        <v>42293</v>
      </c>
      <c r="BB198">
        <v>6.54</v>
      </c>
      <c r="BC198">
        <v>2.6034999999999999</v>
      </c>
      <c r="BD198" s="39">
        <f t="shared" si="75"/>
        <v>-2.9667176027729163E-2</v>
      </c>
      <c r="BE198" s="41">
        <v>42293</v>
      </c>
      <c r="BF198">
        <v>10.45</v>
      </c>
      <c r="BG198">
        <v>6.1257000000000001</v>
      </c>
      <c r="BH198" s="39">
        <f t="shared" si="76"/>
        <v>-1.9063447062274358E-3</v>
      </c>
      <c r="BI198" s="41">
        <v>42293</v>
      </c>
      <c r="BJ198">
        <v>1.38</v>
      </c>
      <c r="BK198">
        <v>1.3683000000000001</v>
      </c>
      <c r="BL198" s="39">
        <f t="shared" si="77"/>
        <v>0</v>
      </c>
      <c r="BM198" s="41">
        <v>42293</v>
      </c>
      <c r="BN198">
        <v>3.15</v>
      </c>
      <c r="BO198">
        <v>1.3907</v>
      </c>
      <c r="BP198" s="46">
        <f t="shared" si="78"/>
        <v>0</v>
      </c>
      <c r="BQ198" s="41">
        <v>42293</v>
      </c>
      <c r="BR198">
        <v>6.57</v>
      </c>
      <c r="BS198">
        <v>3.4051999999999998</v>
      </c>
      <c r="BT198" s="18">
        <f t="shared" si="79"/>
        <v>-1.9409088291193956E-2</v>
      </c>
      <c r="BU198" s="41">
        <v>42293</v>
      </c>
      <c r="BV198">
        <v>2.1800000000000002</v>
      </c>
      <c r="BW198">
        <v>1.0719000000000001</v>
      </c>
      <c r="BX198" s="39">
        <f t="shared" si="80"/>
        <v>1.8722676297281932E-2</v>
      </c>
      <c r="BY198" s="41">
        <v>42592</v>
      </c>
      <c r="BZ198">
        <v>8.06</v>
      </c>
      <c r="CA198">
        <v>3.8178999999999998</v>
      </c>
      <c r="CB198" s="39">
        <f t="shared" si="64"/>
        <v>0</v>
      </c>
    </row>
    <row r="199" spans="1:80">
      <c r="A199" s="41">
        <v>42296</v>
      </c>
      <c r="B199">
        <v>12.9</v>
      </c>
      <c r="C199">
        <v>6.4973999999999998</v>
      </c>
      <c r="D199" s="34">
        <f t="shared" si="65"/>
        <v>-6.1642473652814027E-3</v>
      </c>
      <c r="E199" s="41">
        <v>42296</v>
      </c>
      <c r="F199">
        <v>4.03</v>
      </c>
      <c r="G199">
        <v>3.2786</v>
      </c>
      <c r="H199" s="39">
        <f t="shared" si="66"/>
        <v>3.8682084587359451E-2</v>
      </c>
      <c r="I199" s="42">
        <v>45209.62533333333</v>
      </c>
      <c r="J199" s="40">
        <v>6.45</v>
      </c>
      <c r="K199" s="40">
        <v>6.093</v>
      </c>
      <c r="L199" s="38">
        <f t="shared" si="67"/>
        <v>3.1280869278893855E-3</v>
      </c>
      <c r="M199" s="41">
        <v>42296</v>
      </c>
      <c r="N199">
        <v>9.8000000000000007</v>
      </c>
      <c r="O199">
        <v>3.6150000000000002</v>
      </c>
      <c r="P199" s="43">
        <f t="shared" si="68"/>
        <v>-2.0152941501255725E-3</v>
      </c>
      <c r="Q199" s="41">
        <v>42296</v>
      </c>
      <c r="R199">
        <v>2.69</v>
      </c>
      <c r="S199">
        <v>1.3602000000000001</v>
      </c>
      <c r="T199" s="39">
        <f t="shared" si="69"/>
        <v>7.4809273387156485E-3</v>
      </c>
      <c r="U199" s="42">
        <v>42296.62533333333</v>
      </c>
      <c r="V199" s="44">
        <v>13.15</v>
      </c>
      <c r="W199" s="44">
        <v>7.4569999999999999</v>
      </c>
      <c r="X199" s="43">
        <f t="shared" si="61"/>
        <v>0</v>
      </c>
      <c r="Y199" s="42">
        <v>42296.62533333333</v>
      </c>
      <c r="Z199" s="44">
        <v>20</v>
      </c>
      <c r="AA199" s="44">
        <v>11.71</v>
      </c>
      <c r="AB199" s="43">
        <f t="shared" si="62"/>
        <v>0</v>
      </c>
      <c r="AC199" s="42">
        <v>42296.62533333333</v>
      </c>
      <c r="AD199" s="44">
        <v>25.2</v>
      </c>
      <c r="AE199" s="44">
        <v>17.686</v>
      </c>
      <c r="AF199" s="43">
        <f t="shared" si="63"/>
        <v>0</v>
      </c>
      <c r="AG199" s="41">
        <v>42296</v>
      </c>
      <c r="AH199">
        <v>14.5</v>
      </c>
      <c r="AI199">
        <v>5.3156999999999996</v>
      </c>
      <c r="AJ199" s="39">
        <f t="shared" si="70"/>
        <v>-2.0650684288584156E-3</v>
      </c>
      <c r="AK199" s="45" t="s">
        <v>379</v>
      </c>
      <c r="AL199">
        <v>22.32</v>
      </c>
      <c r="AM199">
        <v>5.4612999999999996</v>
      </c>
      <c r="AN199" s="39">
        <f t="shared" si="71"/>
        <v>-9.7550361734149403E-3</v>
      </c>
      <c r="AO199" s="41">
        <v>42296</v>
      </c>
      <c r="AP199">
        <v>3.81</v>
      </c>
      <c r="AQ199">
        <v>2.8763000000000001</v>
      </c>
      <c r="AR199" s="18">
        <f t="shared" si="72"/>
        <v>1.6001412928293931E-2</v>
      </c>
      <c r="AS199" s="41">
        <v>42296</v>
      </c>
      <c r="AT199">
        <v>5.05</v>
      </c>
      <c r="AU199">
        <v>3.6677</v>
      </c>
      <c r="AV199" s="39">
        <f t="shared" si="73"/>
        <v>-7.8716727980956847E-3</v>
      </c>
      <c r="AW199" s="41">
        <v>42296</v>
      </c>
      <c r="AX199">
        <v>9.7799999999999994</v>
      </c>
      <c r="AY199">
        <v>4.5827999999999998</v>
      </c>
      <c r="AZ199" s="39">
        <f t="shared" si="74"/>
        <v>-1.1134127395132171E-2</v>
      </c>
      <c r="BA199" s="41">
        <v>42296</v>
      </c>
      <c r="BB199">
        <v>6.5</v>
      </c>
      <c r="BC199">
        <v>2.5876000000000001</v>
      </c>
      <c r="BD199" s="39">
        <f t="shared" si="75"/>
        <v>-6.107163433838987E-3</v>
      </c>
      <c r="BE199" s="41">
        <v>42296</v>
      </c>
      <c r="BF199">
        <v>10.42</v>
      </c>
      <c r="BG199">
        <v>6.1081000000000003</v>
      </c>
      <c r="BH199" s="39">
        <f t="shared" si="76"/>
        <v>-2.8731410287803579E-3</v>
      </c>
      <c r="BI199" s="41">
        <v>42296</v>
      </c>
      <c r="BJ199">
        <v>1.31</v>
      </c>
      <c r="BK199">
        <v>1.2988999999999999</v>
      </c>
      <c r="BL199" s="39">
        <f t="shared" si="77"/>
        <v>-5.0719871373236955E-2</v>
      </c>
      <c r="BM199" s="41">
        <v>42296</v>
      </c>
      <c r="BN199">
        <v>3.12</v>
      </c>
      <c r="BO199">
        <v>1.3774999999999999</v>
      </c>
      <c r="BP199" s="46">
        <f t="shared" si="78"/>
        <v>-9.4916229237075583E-3</v>
      </c>
      <c r="BQ199" s="41">
        <v>42296</v>
      </c>
      <c r="BR199">
        <v>6.7</v>
      </c>
      <c r="BS199">
        <v>3.4725999999999999</v>
      </c>
      <c r="BT199" s="18">
        <f t="shared" si="79"/>
        <v>1.9793257371079565E-2</v>
      </c>
      <c r="BU199" s="41">
        <v>42296</v>
      </c>
      <c r="BV199">
        <v>2.1800000000000002</v>
      </c>
      <c r="BW199">
        <v>1.0719000000000001</v>
      </c>
      <c r="BX199" s="39">
        <f t="shared" si="80"/>
        <v>0</v>
      </c>
      <c r="BY199" s="41">
        <v>42593</v>
      </c>
      <c r="BZ199">
        <v>8.06</v>
      </c>
      <c r="CA199">
        <v>3.8178999999999998</v>
      </c>
      <c r="CB199" s="39">
        <f t="shared" si="64"/>
        <v>0</v>
      </c>
    </row>
    <row r="200" spans="1:80">
      <c r="A200" s="41">
        <v>42297</v>
      </c>
      <c r="B200">
        <v>12.75</v>
      </c>
      <c r="C200">
        <v>6.4218000000000002</v>
      </c>
      <c r="D200" s="34">
        <f t="shared" si="65"/>
        <v>-1.1635423400129231E-2</v>
      </c>
      <c r="E200" s="41">
        <v>42297</v>
      </c>
      <c r="F200">
        <v>3.91</v>
      </c>
      <c r="G200">
        <v>3.1808999999999998</v>
      </c>
      <c r="H200" s="39">
        <f t="shared" si="66"/>
        <v>-2.9799304581223731E-2</v>
      </c>
      <c r="I200" s="42">
        <v>45210.62533333333</v>
      </c>
      <c r="J200" s="40">
        <v>6.41</v>
      </c>
      <c r="K200" s="40">
        <v>6.0549999999999997</v>
      </c>
      <c r="L200" s="38">
        <f t="shared" si="67"/>
        <v>-6.2366650254390707E-3</v>
      </c>
      <c r="M200" s="41">
        <v>42297</v>
      </c>
      <c r="N200">
        <v>9.6999999999999993</v>
      </c>
      <c r="O200">
        <v>3.5781000000000001</v>
      </c>
      <c r="P200" s="43">
        <f t="shared" si="68"/>
        <v>-1.0207468879668093E-2</v>
      </c>
      <c r="Q200" s="41">
        <v>42297</v>
      </c>
      <c r="R200">
        <v>2.66</v>
      </c>
      <c r="S200">
        <v>1.345</v>
      </c>
      <c r="T200" s="39">
        <f t="shared" si="69"/>
        <v>-1.1174827231289592E-2</v>
      </c>
      <c r="U200" s="42">
        <v>42297.62533333333</v>
      </c>
      <c r="V200" s="44">
        <v>13.15</v>
      </c>
      <c r="W200" s="44">
        <v>7.4569999999999999</v>
      </c>
      <c r="X200" s="43">
        <f t="shared" si="61"/>
        <v>0</v>
      </c>
      <c r="Y200" s="42">
        <v>42297.62533333333</v>
      </c>
      <c r="Z200" s="44">
        <v>19.399999999999999</v>
      </c>
      <c r="AA200" s="44">
        <v>11.359</v>
      </c>
      <c r="AB200" s="43">
        <f t="shared" si="62"/>
        <v>-2.9974380871050456E-2</v>
      </c>
      <c r="AC200" s="42">
        <v>42297.62533333333</v>
      </c>
      <c r="AD200" s="44">
        <v>25.2</v>
      </c>
      <c r="AE200" s="44">
        <v>17.686</v>
      </c>
      <c r="AF200" s="43">
        <f t="shared" si="63"/>
        <v>0</v>
      </c>
      <c r="AG200" s="41">
        <v>42297</v>
      </c>
      <c r="AH200">
        <v>14.5</v>
      </c>
      <c r="AI200">
        <v>5.3156999999999996</v>
      </c>
      <c r="AJ200" s="39">
        <f t="shared" si="70"/>
        <v>0</v>
      </c>
      <c r="AK200" s="45" t="s">
        <v>380</v>
      </c>
      <c r="AL200">
        <v>22.25</v>
      </c>
      <c r="AM200">
        <v>5.4442000000000004</v>
      </c>
      <c r="AN200" s="39">
        <f t="shared" si="71"/>
        <v>-3.1311226264807332E-3</v>
      </c>
      <c r="AO200" s="41">
        <v>42297</v>
      </c>
      <c r="AP200">
        <v>3.7</v>
      </c>
      <c r="AQ200">
        <v>2.7932999999999999</v>
      </c>
      <c r="AR200" s="18">
        <f t="shared" si="72"/>
        <v>-2.8856517053158635E-2</v>
      </c>
      <c r="AS200" s="41">
        <v>42297</v>
      </c>
      <c r="AT200">
        <v>5.05</v>
      </c>
      <c r="AU200">
        <v>3.6677</v>
      </c>
      <c r="AV200" s="39">
        <f t="shared" si="73"/>
        <v>0</v>
      </c>
      <c r="AW200" s="41">
        <v>42297</v>
      </c>
      <c r="AX200">
        <v>10</v>
      </c>
      <c r="AY200">
        <v>4.6859000000000002</v>
      </c>
      <c r="AZ200" s="39">
        <f t="shared" si="74"/>
        <v>2.2497163306275731E-2</v>
      </c>
      <c r="BA200" s="41">
        <v>42297</v>
      </c>
      <c r="BB200">
        <v>6.44</v>
      </c>
      <c r="BC200">
        <v>2.5636999999999999</v>
      </c>
      <c r="BD200" s="39">
        <f t="shared" si="75"/>
        <v>-9.2363580151492708E-3</v>
      </c>
      <c r="BE200" s="41">
        <v>42297</v>
      </c>
      <c r="BF200">
        <v>10.55</v>
      </c>
      <c r="BG200">
        <v>6.1843000000000004</v>
      </c>
      <c r="BH200" s="39">
        <f t="shared" si="76"/>
        <v>1.2475237798988235E-2</v>
      </c>
      <c r="BI200" s="41">
        <v>42297</v>
      </c>
      <c r="BJ200">
        <v>1.38</v>
      </c>
      <c r="BK200">
        <v>1.3683000000000001</v>
      </c>
      <c r="BL200" s="39">
        <f t="shared" si="77"/>
        <v>5.3429825236738879E-2</v>
      </c>
      <c r="BM200" s="41">
        <v>42297</v>
      </c>
      <c r="BN200">
        <v>3.11</v>
      </c>
      <c r="BO200">
        <v>1.3731</v>
      </c>
      <c r="BP200" s="46">
        <f t="shared" si="78"/>
        <v>-3.1941923774954336E-3</v>
      </c>
      <c r="BQ200" s="41">
        <v>42297</v>
      </c>
      <c r="BR200">
        <v>6.7</v>
      </c>
      <c r="BS200">
        <v>3.4725999999999999</v>
      </c>
      <c r="BT200" s="18">
        <f t="shared" si="79"/>
        <v>0</v>
      </c>
      <c r="BU200" s="41">
        <v>42297</v>
      </c>
      <c r="BV200">
        <v>2.15</v>
      </c>
      <c r="BW200">
        <v>1.0571999999999999</v>
      </c>
      <c r="BX200" s="39">
        <f t="shared" si="80"/>
        <v>-1.3713965855023935E-2</v>
      </c>
      <c r="BY200" s="41">
        <v>42594</v>
      </c>
      <c r="BZ200">
        <v>8.07</v>
      </c>
      <c r="CA200">
        <v>3.8226</v>
      </c>
      <c r="CB200" s="39">
        <f t="shared" si="64"/>
        <v>1.2310432436680239E-3</v>
      </c>
    </row>
    <row r="201" spans="1:80">
      <c r="A201" s="41">
        <v>42298</v>
      </c>
      <c r="B201">
        <v>12.78</v>
      </c>
      <c r="C201">
        <v>6.4370000000000003</v>
      </c>
      <c r="D201" s="34">
        <f t="shared" si="65"/>
        <v>2.3669376187361959E-3</v>
      </c>
      <c r="E201" s="41">
        <v>42298</v>
      </c>
      <c r="F201">
        <v>4</v>
      </c>
      <c r="G201">
        <v>3.2542</v>
      </c>
      <c r="H201" s="39">
        <f t="shared" si="66"/>
        <v>2.3043792637303953E-2</v>
      </c>
      <c r="I201" s="42">
        <v>45211.62533333333</v>
      </c>
      <c r="J201" s="40">
        <v>6.41</v>
      </c>
      <c r="K201" s="40">
        <v>6.0549999999999997</v>
      </c>
      <c r="L201" s="38">
        <f t="shared" si="67"/>
        <v>0</v>
      </c>
      <c r="M201" s="41">
        <v>42298</v>
      </c>
      <c r="N201">
        <v>9.6</v>
      </c>
      <c r="O201">
        <v>3.5411999999999999</v>
      </c>
      <c r="P201" s="43">
        <f t="shared" si="68"/>
        <v>-1.0312735809507883E-2</v>
      </c>
      <c r="Q201" s="41">
        <v>42298</v>
      </c>
      <c r="R201">
        <v>2.69</v>
      </c>
      <c r="S201">
        <v>1.3602000000000001</v>
      </c>
      <c r="T201" s="39">
        <f t="shared" si="69"/>
        <v>1.1301115241635764E-2</v>
      </c>
      <c r="U201" s="42">
        <v>42298.62533333333</v>
      </c>
      <c r="V201" s="44">
        <v>13.15</v>
      </c>
      <c r="W201" s="44">
        <v>7.4569999999999999</v>
      </c>
      <c r="X201" s="43">
        <f t="shared" si="61"/>
        <v>0</v>
      </c>
      <c r="Y201" s="42">
        <v>42298.62533333333</v>
      </c>
      <c r="Z201" s="44">
        <v>19</v>
      </c>
      <c r="AA201" s="44">
        <v>11.124000000000001</v>
      </c>
      <c r="AB201" s="43">
        <f t="shared" si="62"/>
        <v>-2.0688440883880572E-2</v>
      </c>
      <c r="AC201" s="42">
        <v>42298.62533333333</v>
      </c>
      <c r="AD201" s="44">
        <v>25.2</v>
      </c>
      <c r="AE201" s="44">
        <v>17.686</v>
      </c>
      <c r="AF201" s="43">
        <f t="shared" si="63"/>
        <v>0</v>
      </c>
      <c r="AG201" s="41">
        <v>42298</v>
      </c>
      <c r="AH201">
        <v>14.48</v>
      </c>
      <c r="AI201">
        <v>5.3083999999999998</v>
      </c>
      <c r="AJ201" s="39">
        <f t="shared" si="70"/>
        <v>-1.3732904415222572E-3</v>
      </c>
      <c r="AK201" s="45" t="s">
        <v>381</v>
      </c>
      <c r="AL201">
        <v>22.2</v>
      </c>
      <c r="AM201">
        <v>5.4318999999999997</v>
      </c>
      <c r="AN201" s="39">
        <f t="shared" si="71"/>
        <v>-2.2592851107601929E-3</v>
      </c>
      <c r="AO201" s="41">
        <v>42298</v>
      </c>
      <c r="AP201">
        <v>3.7</v>
      </c>
      <c r="AQ201">
        <v>2.7932999999999999</v>
      </c>
      <c r="AR201" s="18">
        <f t="shared" si="72"/>
        <v>0</v>
      </c>
      <c r="AS201" s="41">
        <v>42298</v>
      </c>
      <c r="AT201">
        <v>5.08</v>
      </c>
      <c r="AU201">
        <v>3.6894999999999998</v>
      </c>
      <c r="AV201" s="39">
        <f t="shared" si="73"/>
        <v>5.9437794803282222E-3</v>
      </c>
      <c r="AW201" s="41">
        <v>42298</v>
      </c>
      <c r="AX201">
        <v>10.14</v>
      </c>
      <c r="AY201">
        <v>4.7515000000000001</v>
      </c>
      <c r="AZ201" s="39">
        <f t="shared" si="74"/>
        <v>1.3999445143942441E-2</v>
      </c>
      <c r="BA201" s="41">
        <v>42298</v>
      </c>
      <c r="BB201">
        <v>6.5</v>
      </c>
      <c r="BC201">
        <v>2.5876000000000001</v>
      </c>
      <c r="BD201" s="39">
        <f t="shared" si="75"/>
        <v>9.3224636267895053E-3</v>
      </c>
      <c r="BE201" s="41">
        <v>42298</v>
      </c>
      <c r="BF201">
        <v>10.6</v>
      </c>
      <c r="BG201">
        <v>6.2135999999999996</v>
      </c>
      <c r="BH201" s="39">
        <f t="shared" si="76"/>
        <v>4.7378037934769036E-3</v>
      </c>
      <c r="BI201" s="41">
        <v>42298</v>
      </c>
      <c r="BJ201">
        <v>1.37</v>
      </c>
      <c r="BK201">
        <v>1.3584000000000001</v>
      </c>
      <c r="BL201" s="39">
        <f t="shared" si="77"/>
        <v>-7.2352554264415838E-3</v>
      </c>
      <c r="BM201" s="41">
        <v>42298</v>
      </c>
      <c r="BN201">
        <v>3.09</v>
      </c>
      <c r="BO201">
        <v>1.3643000000000001</v>
      </c>
      <c r="BP201" s="46">
        <f t="shared" si="78"/>
        <v>-6.408855873570693E-3</v>
      </c>
      <c r="BQ201" s="41">
        <v>42298</v>
      </c>
      <c r="BR201">
        <v>6.7</v>
      </c>
      <c r="BS201">
        <v>3.4725999999999999</v>
      </c>
      <c r="BT201" s="18">
        <f t="shared" si="79"/>
        <v>0</v>
      </c>
      <c r="BU201" s="41">
        <v>42298</v>
      </c>
      <c r="BV201">
        <v>2.14</v>
      </c>
      <c r="BW201">
        <v>1.0522</v>
      </c>
      <c r="BX201" s="39">
        <f t="shared" si="80"/>
        <v>-4.7294740824819275E-3</v>
      </c>
      <c r="BY201" s="41">
        <v>42597</v>
      </c>
      <c r="BZ201">
        <v>8.07</v>
      </c>
      <c r="CA201">
        <v>3.8226</v>
      </c>
      <c r="CB201" s="39">
        <f t="shared" si="64"/>
        <v>0</v>
      </c>
    </row>
    <row r="202" spans="1:80">
      <c r="A202" s="41">
        <v>42299</v>
      </c>
      <c r="B202">
        <v>12.77</v>
      </c>
      <c r="C202">
        <v>6.4318999999999997</v>
      </c>
      <c r="D202" s="34">
        <f t="shared" si="65"/>
        <v>-7.9229454714937835E-4</v>
      </c>
      <c r="E202" s="41">
        <v>42299</v>
      </c>
      <c r="F202">
        <v>3.91</v>
      </c>
      <c r="G202">
        <v>3.1808999999999998</v>
      </c>
      <c r="H202" s="39">
        <f t="shared" si="66"/>
        <v>-2.2524737262614513E-2</v>
      </c>
      <c r="I202" s="42">
        <v>45212.62533333333</v>
      </c>
      <c r="J202" s="40">
        <v>6.41</v>
      </c>
      <c r="K202" s="40">
        <v>6.0549999999999997</v>
      </c>
      <c r="L202" s="38">
        <f t="shared" si="67"/>
        <v>0</v>
      </c>
      <c r="M202" s="41">
        <v>42299</v>
      </c>
      <c r="N202">
        <v>9.6</v>
      </c>
      <c r="O202">
        <v>3.5411999999999999</v>
      </c>
      <c r="P202" s="43">
        <f t="shared" si="68"/>
        <v>0</v>
      </c>
      <c r="Q202" s="41">
        <v>42299</v>
      </c>
      <c r="R202">
        <v>2.7</v>
      </c>
      <c r="S202">
        <v>1.3652</v>
      </c>
      <c r="T202" s="39">
        <f t="shared" si="69"/>
        <v>3.6759300102925255E-3</v>
      </c>
      <c r="U202" s="42">
        <v>42299.62533333333</v>
      </c>
      <c r="V202" s="44">
        <v>13.15</v>
      </c>
      <c r="W202" s="44">
        <v>7.4569999999999999</v>
      </c>
      <c r="X202" s="43">
        <f t="shared" si="61"/>
        <v>0</v>
      </c>
      <c r="Y202" s="42">
        <v>42299.62533333333</v>
      </c>
      <c r="Z202" s="44">
        <v>19.39</v>
      </c>
      <c r="AA202" s="44">
        <v>11.353</v>
      </c>
      <c r="AB202" s="43">
        <f t="shared" si="62"/>
        <v>2.0586120100683135E-2</v>
      </c>
      <c r="AC202" s="42">
        <v>42299.62533333333</v>
      </c>
      <c r="AD202" s="44">
        <v>25.2</v>
      </c>
      <c r="AE202" s="44">
        <v>17.686</v>
      </c>
      <c r="AF202" s="43">
        <f t="shared" si="63"/>
        <v>0</v>
      </c>
      <c r="AG202" s="41">
        <v>42299</v>
      </c>
      <c r="AH202">
        <v>14.46</v>
      </c>
      <c r="AI202">
        <v>5.3010000000000002</v>
      </c>
      <c r="AJ202" s="39">
        <f t="shared" si="70"/>
        <v>-1.394017029613373E-3</v>
      </c>
      <c r="AK202" s="45" t="s">
        <v>382</v>
      </c>
      <c r="AL202">
        <v>22</v>
      </c>
      <c r="AM202">
        <v>5.383</v>
      </c>
      <c r="AN202" s="39">
        <f t="shared" si="71"/>
        <v>-9.0023748596254945E-3</v>
      </c>
      <c r="AO202" s="41">
        <v>42299</v>
      </c>
      <c r="AP202">
        <v>3.69</v>
      </c>
      <c r="AQ202">
        <v>2.7856999999999998</v>
      </c>
      <c r="AR202" s="18">
        <f t="shared" si="72"/>
        <v>-2.7207961908853511E-3</v>
      </c>
      <c r="AS202" s="41">
        <v>42299</v>
      </c>
      <c r="AT202">
        <v>5.05</v>
      </c>
      <c r="AU202">
        <v>3.6677</v>
      </c>
      <c r="AV202" s="39">
        <f t="shared" si="73"/>
        <v>-5.9086597099877545E-3</v>
      </c>
      <c r="AW202" s="41">
        <v>42299</v>
      </c>
      <c r="AX202">
        <v>10.14</v>
      </c>
      <c r="AY202">
        <v>4.7515000000000001</v>
      </c>
      <c r="AZ202" s="39">
        <f t="shared" si="74"/>
        <v>0</v>
      </c>
      <c r="BA202" s="41">
        <v>42299</v>
      </c>
      <c r="BB202">
        <v>6.31</v>
      </c>
      <c r="BC202">
        <v>2.5118999999999998</v>
      </c>
      <c r="BD202" s="39">
        <f t="shared" si="75"/>
        <v>-2.9254908022878466E-2</v>
      </c>
      <c r="BE202" s="41">
        <v>42299</v>
      </c>
      <c r="BF202">
        <v>10.59</v>
      </c>
      <c r="BG202">
        <v>6.2077</v>
      </c>
      <c r="BH202" s="39">
        <f t="shared" si="76"/>
        <v>-9.4953006308735237E-4</v>
      </c>
      <c r="BI202" s="41">
        <v>42299</v>
      </c>
      <c r="BJ202">
        <v>1.33</v>
      </c>
      <c r="BK202">
        <v>1.3187</v>
      </c>
      <c r="BL202" s="39">
        <f t="shared" si="77"/>
        <v>-2.9225559481743275E-2</v>
      </c>
      <c r="BM202" s="41">
        <v>42299</v>
      </c>
      <c r="BN202">
        <v>3.16</v>
      </c>
      <c r="BO202">
        <v>1.3952</v>
      </c>
      <c r="BP202" s="46">
        <f t="shared" si="78"/>
        <v>2.2648977497617771E-2</v>
      </c>
      <c r="BQ202" s="41">
        <v>42299</v>
      </c>
      <c r="BR202">
        <v>6.7</v>
      </c>
      <c r="BS202">
        <v>3.4725999999999999</v>
      </c>
      <c r="BT202" s="18">
        <f t="shared" si="79"/>
        <v>0</v>
      </c>
      <c r="BU202" s="41">
        <v>42299</v>
      </c>
      <c r="BV202">
        <v>2.14</v>
      </c>
      <c r="BW202">
        <v>1.0522</v>
      </c>
      <c r="BX202" s="39">
        <f t="shared" si="80"/>
        <v>0</v>
      </c>
      <c r="BY202" s="41">
        <v>42598</v>
      </c>
      <c r="BZ202">
        <v>8.07</v>
      </c>
      <c r="CA202">
        <v>3.8226</v>
      </c>
      <c r="CB202" s="39">
        <f t="shared" si="64"/>
        <v>0</v>
      </c>
    </row>
    <row r="203" spans="1:80">
      <c r="A203" s="41">
        <v>42300</v>
      </c>
      <c r="B203">
        <v>12.68</v>
      </c>
      <c r="C203">
        <v>6.3865999999999996</v>
      </c>
      <c r="D203" s="34">
        <f t="shared" si="65"/>
        <v>-7.0430199474494507E-3</v>
      </c>
      <c r="E203" s="41">
        <v>42300</v>
      </c>
      <c r="F203">
        <v>3.98</v>
      </c>
      <c r="G203">
        <v>3.2378999999999998</v>
      </c>
      <c r="H203" s="39">
        <f t="shared" si="66"/>
        <v>1.7919456757521438E-2</v>
      </c>
      <c r="I203" s="42">
        <v>45215.62533333333</v>
      </c>
      <c r="J203" s="40">
        <v>6.42</v>
      </c>
      <c r="K203" s="40">
        <v>6.0650000000000004</v>
      </c>
      <c r="L203" s="38">
        <f t="shared" si="67"/>
        <v>1.6515276630884683E-3</v>
      </c>
      <c r="M203" s="41">
        <v>42300</v>
      </c>
      <c r="N203">
        <v>9.6</v>
      </c>
      <c r="O203">
        <v>3.5411999999999999</v>
      </c>
      <c r="P203" s="43">
        <f t="shared" si="68"/>
        <v>0</v>
      </c>
      <c r="Q203" s="41">
        <v>42300</v>
      </c>
      <c r="R203">
        <v>2.69</v>
      </c>
      <c r="S203">
        <v>1.3602000000000001</v>
      </c>
      <c r="T203" s="39">
        <f t="shared" si="69"/>
        <v>-3.6624670377965818E-3</v>
      </c>
      <c r="U203" s="42">
        <v>42300.62533333333</v>
      </c>
      <c r="V203" s="44">
        <v>13.13</v>
      </c>
      <c r="W203" s="44">
        <v>7.4450000000000003</v>
      </c>
      <c r="X203" s="43">
        <f t="shared" si="61"/>
        <v>-1.6092262303874973E-3</v>
      </c>
      <c r="Y203" s="42">
        <v>42300.62533333333</v>
      </c>
      <c r="Z203" s="44">
        <v>19.39</v>
      </c>
      <c r="AA203" s="44">
        <v>11.353</v>
      </c>
      <c r="AB203" s="43">
        <f t="shared" si="62"/>
        <v>0</v>
      </c>
      <c r="AC203" s="42">
        <v>42300.62533333333</v>
      </c>
      <c r="AD203" s="44">
        <v>25.2</v>
      </c>
      <c r="AE203" s="44">
        <v>17.686</v>
      </c>
      <c r="AF203" s="43">
        <f t="shared" si="63"/>
        <v>0</v>
      </c>
      <c r="AG203" s="41">
        <v>42300</v>
      </c>
      <c r="AH203">
        <v>14.46</v>
      </c>
      <c r="AI203">
        <v>5.3010000000000002</v>
      </c>
      <c r="AJ203" s="39">
        <f t="shared" si="70"/>
        <v>0</v>
      </c>
      <c r="AK203" s="45" t="s">
        <v>383</v>
      </c>
      <c r="AL203">
        <v>22.12</v>
      </c>
      <c r="AM203">
        <v>5.4123999999999999</v>
      </c>
      <c r="AN203" s="39">
        <f t="shared" si="71"/>
        <v>5.4616384915474403E-3</v>
      </c>
      <c r="AO203" s="41">
        <v>42300</v>
      </c>
      <c r="AP203">
        <v>3.84</v>
      </c>
      <c r="AQ203">
        <v>2.8988999999999998</v>
      </c>
      <c r="AR203" s="18">
        <f t="shared" si="72"/>
        <v>4.0636105826183717E-2</v>
      </c>
      <c r="AS203" s="41">
        <v>42300</v>
      </c>
      <c r="AT203">
        <v>5.04</v>
      </c>
      <c r="AU203">
        <v>3.6604999999999999</v>
      </c>
      <c r="AV203" s="39">
        <f t="shared" si="73"/>
        <v>-1.9630831311176202E-3</v>
      </c>
      <c r="AW203" s="41">
        <v>42300</v>
      </c>
      <c r="AX203">
        <v>10.199999999999999</v>
      </c>
      <c r="AY203">
        <v>4.7797000000000001</v>
      </c>
      <c r="AZ203" s="39">
        <f t="shared" si="74"/>
        <v>5.9349679048721462E-3</v>
      </c>
      <c r="BA203" s="41">
        <v>42300</v>
      </c>
      <c r="BB203">
        <v>6.3</v>
      </c>
      <c r="BC203">
        <v>2.5078999999999998</v>
      </c>
      <c r="BD203" s="39">
        <f t="shared" si="75"/>
        <v>-1.5924200804172156E-3</v>
      </c>
      <c r="BE203" s="41">
        <v>42300</v>
      </c>
      <c r="BF203">
        <v>10.59</v>
      </c>
      <c r="BG203">
        <v>6.2077</v>
      </c>
      <c r="BH203" s="39">
        <f t="shared" si="76"/>
        <v>0</v>
      </c>
      <c r="BI203" s="41">
        <v>42300</v>
      </c>
      <c r="BJ203">
        <v>1.35</v>
      </c>
      <c r="BK203">
        <v>1.3385</v>
      </c>
      <c r="BL203" s="39">
        <f t="shared" si="77"/>
        <v>1.5014787290513415E-2</v>
      </c>
      <c r="BM203" s="41">
        <v>42300</v>
      </c>
      <c r="BN203">
        <v>3.16</v>
      </c>
      <c r="BO203">
        <v>1.3952</v>
      </c>
      <c r="BP203" s="46">
        <f t="shared" si="78"/>
        <v>0</v>
      </c>
      <c r="BQ203" s="41">
        <v>42300</v>
      </c>
      <c r="BR203">
        <v>6.7</v>
      </c>
      <c r="BS203">
        <v>3.4725999999999999</v>
      </c>
      <c r="BT203" s="18">
        <f t="shared" si="79"/>
        <v>0</v>
      </c>
      <c r="BU203" s="41">
        <v>42300</v>
      </c>
      <c r="BV203">
        <v>2.14</v>
      </c>
      <c r="BW203">
        <v>1.0522</v>
      </c>
      <c r="BX203" s="39">
        <f t="shared" si="80"/>
        <v>0</v>
      </c>
      <c r="BY203" s="41">
        <v>42599</v>
      </c>
      <c r="BZ203">
        <v>8.31</v>
      </c>
      <c r="CA203">
        <v>3.9363000000000001</v>
      </c>
      <c r="CB203" s="39">
        <f t="shared" si="64"/>
        <v>2.9744153194161078E-2</v>
      </c>
    </row>
    <row r="204" spans="1:80">
      <c r="A204" s="41">
        <v>42303</v>
      </c>
      <c r="B204">
        <v>12.6</v>
      </c>
      <c r="C204">
        <v>6.3463000000000003</v>
      </c>
      <c r="D204" s="34">
        <f t="shared" si="65"/>
        <v>-6.3100867441203985E-3</v>
      </c>
      <c r="E204" s="41">
        <v>42303</v>
      </c>
      <c r="F204">
        <v>3.98</v>
      </c>
      <c r="G204">
        <v>3.2378999999999998</v>
      </c>
      <c r="H204" s="39">
        <f t="shared" si="66"/>
        <v>0</v>
      </c>
      <c r="I204" s="42">
        <v>45216.62533333333</v>
      </c>
      <c r="J204" s="40">
        <v>6.42</v>
      </c>
      <c r="K204" s="40">
        <v>6.0650000000000004</v>
      </c>
      <c r="L204" s="38">
        <f t="shared" si="67"/>
        <v>0</v>
      </c>
      <c r="M204" s="41">
        <v>42303</v>
      </c>
      <c r="N204">
        <v>9.6</v>
      </c>
      <c r="O204">
        <v>3.5411999999999999</v>
      </c>
      <c r="P204" s="43">
        <f t="shared" si="68"/>
        <v>0</v>
      </c>
      <c r="Q204" s="41">
        <v>42303</v>
      </c>
      <c r="R204">
        <v>2.69</v>
      </c>
      <c r="S204">
        <v>1.3602000000000001</v>
      </c>
      <c r="T204" s="39">
        <f t="shared" si="69"/>
        <v>0</v>
      </c>
      <c r="U204" s="42">
        <v>42303.62533333333</v>
      </c>
      <c r="V204" s="44">
        <v>12.78</v>
      </c>
      <c r="W204" s="44">
        <v>7.2469999999999999</v>
      </c>
      <c r="X204" s="43">
        <f t="shared" si="61"/>
        <v>-2.6595030221625304E-2</v>
      </c>
      <c r="Y204" s="42">
        <v>42303.62533333333</v>
      </c>
      <c r="Z204" s="44">
        <v>18.82</v>
      </c>
      <c r="AA204" s="44">
        <v>11.019</v>
      </c>
      <c r="AB204" s="43">
        <f t="shared" si="62"/>
        <v>-2.9419536686338382E-2</v>
      </c>
      <c r="AC204" s="42">
        <v>42303.62533333333</v>
      </c>
      <c r="AD204" s="44">
        <v>25.2</v>
      </c>
      <c r="AE204" s="44">
        <v>17.686</v>
      </c>
      <c r="AF204" s="43">
        <f t="shared" si="63"/>
        <v>0</v>
      </c>
      <c r="AG204" s="41">
        <v>42303</v>
      </c>
      <c r="AH204">
        <v>14.45</v>
      </c>
      <c r="AI204">
        <v>5.2973999999999997</v>
      </c>
      <c r="AJ204" s="39">
        <f t="shared" si="70"/>
        <v>-6.7911714770807236E-4</v>
      </c>
      <c r="AK204" s="45" t="s">
        <v>384</v>
      </c>
      <c r="AL204">
        <v>22</v>
      </c>
      <c r="AM204">
        <v>5.383</v>
      </c>
      <c r="AN204" s="39">
        <f t="shared" si="71"/>
        <v>-5.4319710294878192E-3</v>
      </c>
      <c r="AO204" s="41">
        <v>42303</v>
      </c>
      <c r="AP204">
        <v>3.86</v>
      </c>
      <c r="AQ204">
        <v>2.9140000000000001</v>
      </c>
      <c r="AR204" s="18">
        <f t="shared" si="72"/>
        <v>5.2088723308842443E-3</v>
      </c>
      <c r="AS204" s="41">
        <v>42303</v>
      </c>
      <c r="AT204">
        <v>5.04</v>
      </c>
      <c r="AU204">
        <v>3.6604999999999999</v>
      </c>
      <c r="AV204" s="39">
        <f t="shared" si="73"/>
        <v>0</v>
      </c>
      <c r="AW204" s="41">
        <v>42303</v>
      </c>
      <c r="AX204">
        <v>10.25</v>
      </c>
      <c r="AY204">
        <v>4.8030999999999997</v>
      </c>
      <c r="AZ204" s="39">
        <f t="shared" si="74"/>
        <v>4.8957047513441517E-3</v>
      </c>
      <c r="BA204" s="41">
        <v>42303</v>
      </c>
      <c r="BB204">
        <v>6.2</v>
      </c>
      <c r="BC204">
        <v>2.4681000000000002</v>
      </c>
      <c r="BD204" s="39">
        <f t="shared" si="75"/>
        <v>-1.586985126998669E-2</v>
      </c>
      <c r="BE204" s="41">
        <v>42303</v>
      </c>
      <c r="BF204">
        <v>10.58</v>
      </c>
      <c r="BG204">
        <v>6.2019000000000002</v>
      </c>
      <c r="BH204" s="39">
        <f t="shared" si="76"/>
        <v>-9.3432350145783547E-4</v>
      </c>
      <c r="BI204" s="41">
        <v>42303</v>
      </c>
      <c r="BJ204">
        <v>1.43</v>
      </c>
      <c r="BK204">
        <v>1.4177999999999999</v>
      </c>
      <c r="BL204" s="39">
        <f t="shared" si="77"/>
        <v>5.9245423982069424E-2</v>
      </c>
      <c r="BM204" s="41">
        <v>42303</v>
      </c>
      <c r="BN204">
        <v>3.16</v>
      </c>
      <c r="BO204">
        <v>1.3952</v>
      </c>
      <c r="BP204" s="46">
        <f t="shared" si="78"/>
        <v>0</v>
      </c>
      <c r="BQ204" s="41">
        <v>42303</v>
      </c>
      <c r="BR204">
        <v>6.7</v>
      </c>
      <c r="BS204">
        <v>3.4725999999999999</v>
      </c>
      <c r="BT204" s="18">
        <f t="shared" si="79"/>
        <v>0</v>
      </c>
      <c r="BU204" s="41">
        <v>42303</v>
      </c>
      <c r="BV204">
        <v>2.14</v>
      </c>
      <c r="BW204">
        <v>1.0522</v>
      </c>
      <c r="BX204" s="39">
        <f t="shared" si="80"/>
        <v>0</v>
      </c>
      <c r="BY204" s="41">
        <v>42600</v>
      </c>
      <c r="BZ204">
        <v>8.1300000000000008</v>
      </c>
      <c r="CA204">
        <v>3.8511000000000002</v>
      </c>
      <c r="CB204" s="39">
        <f t="shared" si="64"/>
        <v>-2.1644691715570444E-2</v>
      </c>
    </row>
    <row r="205" spans="1:80">
      <c r="A205" s="41">
        <v>42304</v>
      </c>
      <c r="B205">
        <v>12.55</v>
      </c>
      <c r="C205">
        <v>6.3211000000000004</v>
      </c>
      <c r="D205" s="34">
        <f t="shared" si="65"/>
        <v>-3.9708176417755049E-3</v>
      </c>
      <c r="E205" s="41">
        <v>42304</v>
      </c>
      <c r="F205">
        <v>3.98</v>
      </c>
      <c r="G205">
        <v>3.2378999999999998</v>
      </c>
      <c r="H205" s="39">
        <f t="shared" si="66"/>
        <v>0</v>
      </c>
      <c r="I205" s="42">
        <v>45217.62533333333</v>
      </c>
      <c r="J205" s="40">
        <v>6.42</v>
      </c>
      <c r="K205" s="40">
        <v>6.0650000000000004</v>
      </c>
      <c r="L205" s="38">
        <f t="shared" si="67"/>
        <v>0</v>
      </c>
      <c r="M205" s="41">
        <v>42304</v>
      </c>
      <c r="N205">
        <v>9.6</v>
      </c>
      <c r="O205">
        <v>3.5411999999999999</v>
      </c>
      <c r="P205" s="43">
        <f t="shared" si="68"/>
        <v>0</v>
      </c>
      <c r="Q205" s="41">
        <v>42304</v>
      </c>
      <c r="R205">
        <v>2.69</v>
      </c>
      <c r="S205">
        <v>1.3602000000000001</v>
      </c>
      <c r="T205" s="39">
        <f t="shared" si="69"/>
        <v>0</v>
      </c>
      <c r="U205" s="42">
        <v>42304.62533333333</v>
      </c>
      <c r="V205" s="44">
        <v>13.13</v>
      </c>
      <c r="W205" s="44">
        <v>7.4450000000000003</v>
      </c>
      <c r="X205" s="43">
        <f t="shared" si="61"/>
        <v>2.732165033807098E-2</v>
      </c>
      <c r="Y205" s="42">
        <v>42304.62533333333</v>
      </c>
      <c r="Z205" s="44">
        <v>19.38</v>
      </c>
      <c r="AA205" s="44">
        <v>11.347</v>
      </c>
      <c r="AB205" s="43">
        <f t="shared" si="62"/>
        <v>2.9766766494237172E-2</v>
      </c>
      <c r="AC205" s="42">
        <v>42304.62533333333</v>
      </c>
      <c r="AD205" s="44">
        <v>25.1</v>
      </c>
      <c r="AE205" s="44">
        <v>17.616</v>
      </c>
      <c r="AF205" s="43">
        <f t="shared" si="63"/>
        <v>-3.957932828225731E-3</v>
      </c>
      <c r="AG205" s="41">
        <v>42304</v>
      </c>
      <c r="AH205">
        <v>14.34</v>
      </c>
      <c r="AI205">
        <v>5.2571000000000003</v>
      </c>
      <c r="AJ205" s="39">
        <f t="shared" si="70"/>
        <v>-7.60750556876946E-3</v>
      </c>
      <c r="AK205" s="45" t="s">
        <v>385</v>
      </c>
      <c r="AL205">
        <v>22</v>
      </c>
      <c r="AM205">
        <v>5.383</v>
      </c>
      <c r="AN205" s="39">
        <f t="shared" si="71"/>
        <v>0</v>
      </c>
      <c r="AO205" s="41">
        <v>42304</v>
      </c>
      <c r="AP205">
        <v>3.75</v>
      </c>
      <c r="AQ205">
        <v>2.831</v>
      </c>
      <c r="AR205" s="18">
        <f t="shared" si="72"/>
        <v>-2.8483184625943781E-2</v>
      </c>
      <c r="AS205" s="41">
        <v>42304</v>
      </c>
      <c r="AT205">
        <v>5.03</v>
      </c>
      <c r="AU205">
        <v>3.6532</v>
      </c>
      <c r="AV205" s="39">
        <f t="shared" si="73"/>
        <v>-1.9942630788143318E-3</v>
      </c>
      <c r="AW205" s="41">
        <v>42304</v>
      </c>
      <c r="AX205">
        <v>10.199999999999999</v>
      </c>
      <c r="AY205">
        <v>4.7797000000000001</v>
      </c>
      <c r="AZ205" s="39">
        <f t="shared" si="74"/>
        <v>-4.8718535945534436E-3</v>
      </c>
      <c r="BA205" s="41">
        <v>42304</v>
      </c>
      <c r="BB205">
        <v>6.11</v>
      </c>
      <c r="BC205">
        <v>2.4323000000000001</v>
      </c>
      <c r="BD205" s="39">
        <f t="shared" si="75"/>
        <v>-1.4505084883108485E-2</v>
      </c>
      <c r="BE205" s="41">
        <v>42304</v>
      </c>
      <c r="BF205">
        <v>10.45</v>
      </c>
      <c r="BG205">
        <v>6.1257000000000001</v>
      </c>
      <c r="BH205" s="39">
        <f t="shared" si="76"/>
        <v>-1.2286557345329664E-2</v>
      </c>
      <c r="BI205" s="41">
        <v>42304</v>
      </c>
      <c r="BJ205">
        <v>1.51</v>
      </c>
      <c r="BK205">
        <v>1.4972000000000001</v>
      </c>
      <c r="BL205" s="39">
        <f t="shared" si="77"/>
        <v>5.6002257017915176E-2</v>
      </c>
      <c r="BM205" s="41">
        <v>42304</v>
      </c>
      <c r="BN205">
        <v>3.14</v>
      </c>
      <c r="BO205">
        <v>1.3863000000000001</v>
      </c>
      <c r="BP205" s="46">
        <f t="shared" si="78"/>
        <v>-6.3790137614678239E-3</v>
      </c>
      <c r="BQ205" s="41">
        <v>42304</v>
      </c>
      <c r="BR205">
        <v>6.68</v>
      </c>
      <c r="BS205">
        <v>3.4622000000000002</v>
      </c>
      <c r="BT205" s="18">
        <f t="shared" si="79"/>
        <v>-2.9948741576915692E-3</v>
      </c>
      <c r="BU205" s="41">
        <v>42304</v>
      </c>
      <c r="BV205">
        <v>2.13</v>
      </c>
      <c r="BW205">
        <v>1.0472999999999999</v>
      </c>
      <c r="BX205" s="39">
        <f t="shared" si="80"/>
        <v>-4.6569093328265787E-3</v>
      </c>
      <c r="BY205" s="41">
        <v>42601</v>
      </c>
      <c r="BZ205">
        <v>8.14</v>
      </c>
      <c r="CA205">
        <v>3.8557999999999999</v>
      </c>
      <c r="CB205" s="39">
        <f t="shared" si="64"/>
        <v>1.220430526343046E-3</v>
      </c>
    </row>
    <row r="206" spans="1:80">
      <c r="A206" s="41">
        <v>42305</v>
      </c>
      <c r="B206">
        <v>12.55</v>
      </c>
      <c r="C206">
        <v>6.3211000000000004</v>
      </c>
      <c r="D206" s="34">
        <f t="shared" si="65"/>
        <v>0</v>
      </c>
      <c r="E206" s="41">
        <v>42305</v>
      </c>
      <c r="F206">
        <v>3.98</v>
      </c>
      <c r="G206">
        <v>3.2378999999999998</v>
      </c>
      <c r="H206" s="39">
        <f t="shared" si="66"/>
        <v>0</v>
      </c>
      <c r="I206" s="42">
        <v>45218.62533333333</v>
      </c>
      <c r="J206" s="40">
        <v>6.4</v>
      </c>
      <c r="K206" s="40">
        <v>6.0460000000000003</v>
      </c>
      <c r="L206" s="38">
        <f t="shared" si="67"/>
        <v>-3.1327287716405813E-3</v>
      </c>
      <c r="M206" s="41">
        <v>42305</v>
      </c>
      <c r="N206">
        <v>9.33</v>
      </c>
      <c r="O206">
        <v>3.4416000000000002</v>
      </c>
      <c r="P206" s="43">
        <f t="shared" si="68"/>
        <v>-2.8126058963063281E-2</v>
      </c>
      <c r="Q206" s="41">
        <v>42305</v>
      </c>
      <c r="R206">
        <v>2.68</v>
      </c>
      <c r="S206">
        <v>1.3551</v>
      </c>
      <c r="T206" s="39">
        <f t="shared" si="69"/>
        <v>-3.7494486104985326E-3</v>
      </c>
      <c r="U206" s="42">
        <v>42305.62533333333</v>
      </c>
      <c r="V206" s="44">
        <v>13.13</v>
      </c>
      <c r="W206" s="44">
        <v>7.4450000000000003</v>
      </c>
      <c r="X206" s="43">
        <f t="shared" si="61"/>
        <v>0</v>
      </c>
      <c r="Y206" s="42">
        <v>42305.62533333333</v>
      </c>
      <c r="Z206" s="44">
        <v>19.489999999999998</v>
      </c>
      <c r="AA206" s="44">
        <v>11.411</v>
      </c>
      <c r="AB206" s="43">
        <f t="shared" si="62"/>
        <v>5.6402573367409937E-3</v>
      </c>
      <c r="AC206" s="42">
        <v>42305.62533333333</v>
      </c>
      <c r="AD206" s="44">
        <v>25.49</v>
      </c>
      <c r="AE206" s="44">
        <v>17.888999999999999</v>
      </c>
      <c r="AF206" s="43">
        <f t="shared" si="63"/>
        <v>1.5497275204359656E-2</v>
      </c>
      <c r="AG206" s="41">
        <v>42305</v>
      </c>
      <c r="AH206">
        <v>14.32</v>
      </c>
      <c r="AI206">
        <v>5.2496999999999998</v>
      </c>
      <c r="AJ206" s="39">
        <f t="shared" si="70"/>
        <v>-1.4076201708167083E-3</v>
      </c>
      <c r="AK206" s="45" t="s">
        <v>386</v>
      </c>
      <c r="AL206">
        <v>22.4</v>
      </c>
      <c r="AM206">
        <v>5.4809000000000001</v>
      </c>
      <c r="AN206" s="39">
        <f t="shared" si="71"/>
        <v>1.8186884636819636E-2</v>
      </c>
      <c r="AO206" s="41">
        <v>42305</v>
      </c>
      <c r="AP206">
        <v>3.7</v>
      </c>
      <c r="AQ206">
        <v>2.7932999999999999</v>
      </c>
      <c r="AR206" s="18">
        <f t="shared" si="72"/>
        <v>-1.3316849169904652E-2</v>
      </c>
      <c r="AS206" s="41">
        <v>42305</v>
      </c>
      <c r="AT206">
        <v>5.03</v>
      </c>
      <c r="AU206">
        <v>3.6532</v>
      </c>
      <c r="AV206" s="39">
        <f t="shared" si="73"/>
        <v>0</v>
      </c>
      <c r="AW206" s="41">
        <v>42305</v>
      </c>
      <c r="AX206">
        <v>10.18</v>
      </c>
      <c r="AY206">
        <v>4.7702999999999998</v>
      </c>
      <c r="AZ206" s="39">
        <f t="shared" si="74"/>
        <v>-1.9666506266084265E-3</v>
      </c>
      <c r="BA206" s="41">
        <v>42305</v>
      </c>
      <c r="BB206">
        <v>6.12</v>
      </c>
      <c r="BC206">
        <v>2.4363000000000001</v>
      </c>
      <c r="BD206" s="39">
        <f t="shared" si="75"/>
        <v>1.6445339801833669E-3</v>
      </c>
      <c r="BE206" s="41">
        <v>42305</v>
      </c>
      <c r="BF206">
        <v>10.65</v>
      </c>
      <c r="BG206">
        <v>6.2428999999999997</v>
      </c>
      <c r="BH206" s="39">
        <f t="shared" si="76"/>
        <v>1.9132507305287483E-2</v>
      </c>
      <c r="BI206" s="41">
        <v>42305</v>
      </c>
      <c r="BJ206">
        <v>1.6</v>
      </c>
      <c r="BK206">
        <v>1.5864</v>
      </c>
      <c r="BL206" s="39">
        <f t="shared" si="77"/>
        <v>5.9577878706919545E-2</v>
      </c>
      <c r="BM206" s="41">
        <v>42305</v>
      </c>
      <c r="BN206">
        <v>3.14</v>
      </c>
      <c r="BO206">
        <v>1.3863000000000001</v>
      </c>
      <c r="BP206" s="46">
        <f t="shared" si="78"/>
        <v>0</v>
      </c>
      <c r="BQ206" s="41">
        <v>42305</v>
      </c>
      <c r="BR206">
        <v>6.74</v>
      </c>
      <c r="BS206">
        <v>3.4933000000000001</v>
      </c>
      <c r="BT206" s="18">
        <f t="shared" si="79"/>
        <v>8.9827277453641916E-3</v>
      </c>
      <c r="BU206" s="41">
        <v>42305</v>
      </c>
      <c r="BV206">
        <v>2.17</v>
      </c>
      <c r="BW206">
        <v>1.0669999999999999</v>
      </c>
      <c r="BX206" s="39">
        <f t="shared" si="80"/>
        <v>1.8810274038002534E-2</v>
      </c>
      <c r="BY206" s="41">
        <v>42604</v>
      </c>
      <c r="BZ206">
        <v>8.1999999999999993</v>
      </c>
      <c r="CA206">
        <v>3.8841999999999999</v>
      </c>
      <c r="CB206" s="39">
        <f t="shared" si="64"/>
        <v>7.3655272576378392E-3</v>
      </c>
    </row>
    <row r="207" spans="1:80">
      <c r="A207" s="41">
        <v>42306</v>
      </c>
      <c r="B207">
        <v>12.55</v>
      </c>
      <c r="C207">
        <v>6.3211000000000004</v>
      </c>
      <c r="D207" s="34">
        <f t="shared" si="65"/>
        <v>0</v>
      </c>
      <c r="E207" s="41">
        <v>42306</v>
      </c>
      <c r="F207">
        <v>4.1500000000000004</v>
      </c>
      <c r="G207">
        <v>3.3761999999999999</v>
      </c>
      <c r="H207" s="39">
        <f t="shared" si="66"/>
        <v>4.2712869452422898E-2</v>
      </c>
      <c r="I207" s="42">
        <v>45219.62533333333</v>
      </c>
      <c r="J207" s="40">
        <v>6.4</v>
      </c>
      <c r="K207" s="40">
        <v>6.0460000000000003</v>
      </c>
      <c r="L207" s="38">
        <f t="shared" si="67"/>
        <v>0</v>
      </c>
      <c r="M207" s="41">
        <v>42306</v>
      </c>
      <c r="N207">
        <v>9.35</v>
      </c>
      <c r="O207">
        <v>3.4489999999999998</v>
      </c>
      <c r="P207" s="43">
        <f t="shared" si="68"/>
        <v>2.1501627150161636E-3</v>
      </c>
      <c r="Q207" s="41">
        <v>42306</v>
      </c>
      <c r="R207">
        <v>2.7</v>
      </c>
      <c r="S207">
        <v>1.3652</v>
      </c>
      <c r="T207" s="39">
        <f t="shared" si="69"/>
        <v>7.4533244778983085E-3</v>
      </c>
      <c r="U207" s="42">
        <v>42306.62533333333</v>
      </c>
      <c r="V207" s="44">
        <v>13.13</v>
      </c>
      <c r="W207" s="44">
        <v>7.4450000000000003</v>
      </c>
      <c r="X207" s="43">
        <f t="shared" si="61"/>
        <v>0</v>
      </c>
      <c r="Y207" s="42">
        <v>42306.62533333333</v>
      </c>
      <c r="Z207" s="44">
        <v>19.48</v>
      </c>
      <c r="AA207" s="44">
        <v>11.406000000000001</v>
      </c>
      <c r="AB207" s="43">
        <f t="shared" si="62"/>
        <v>-4.3817369205144207E-4</v>
      </c>
      <c r="AC207" s="42">
        <v>42306.62533333333</v>
      </c>
      <c r="AD207" s="44">
        <v>24.35</v>
      </c>
      <c r="AE207" s="44">
        <v>17.088999999999999</v>
      </c>
      <c r="AF207" s="43">
        <f t="shared" si="63"/>
        <v>-4.4720219129073771E-2</v>
      </c>
      <c r="AG207" s="41">
        <v>42306</v>
      </c>
      <c r="AH207">
        <v>14.3</v>
      </c>
      <c r="AI207">
        <v>5.2423999999999999</v>
      </c>
      <c r="AJ207" s="39">
        <f t="shared" si="70"/>
        <v>-1.3905556507990671E-3</v>
      </c>
      <c r="AK207" s="45" t="s">
        <v>387</v>
      </c>
      <c r="AL207">
        <v>22.21</v>
      </c>
      <c r="AM207">
        <v>5.4344000000000001</v>
      </c>
      <c r="AN207" s="39">
        <f t="shared" si="71"/>
        <v>-8.4840081008593447E-3</v>
      </c>
      <c r="AO207" s="41">
        <v>42306</v>
      </c>
      <c r="AP207">
        <v>3.67</v>
      </c>
      <c r="AQ207">
        <v>2.7706</v>
      </c>
      <c r="AR207" s="18">
        <f t="shared" si="72"/>
        <v>-8.1265886227759078E-3</v>
      </c>
      <c r="AS207" s="41">
        <v>42306</v>
      </c>
      <c r="AT207">
        <v>5.04</v>
      </c>
      <c r="AU207">
        <v>3.6604999999999999</v>
      </c>
      <c r="AV207" s="39">
        <f t="shared" si="73"/>
        <v>1.9982481112448981E-3</v>
      </c>
      <c r="AW207" s="41">
        <v>42306</v>
      </c>
      <c r="AX207">
        <v>10</v>
      </c>
      <c r="AY207">
        <v>4.6859000000000002</v>
      </c>
      <c r="AZ207" s="39">
        <f t="shared" si="74"/>
        <v>-1.7692807580235958E-2</v>
      </c>
      <c r="BA207" s="41">
        <v>42306</v>
      </c>
      <c r="BB207">
        <v>6.12</v>
      </c>
      <c r="BC207">
        <v>2.4363000000000001</v>
      </c>
      <c r="BD207" s="39">
        <f t="shared" si="75"/>
        <v>0</v>
      </c>
      <c r="BE207" s="41">
        <v>42306</v>
      </c>
      <c r="BF207">
        <v>10.65</v>
      </c>
      <c r="BG207">
        <v>6.2428999999999997</v>
      </c>
      <c r="BH207" s="39">
        <f t="shared" si="76"/>
        <v>0</v>
      </c>
      <c r="BI207" s="41">
        <v>42306</v>
      </c>
      <c r="BJ207">
        <v>1.59</v>
      </c>
      <c r="BK207">
        <v>1.5765</v>
      </c>
      <c r="BL207" s="39">
        <f t="shared" si="77"/>
        <v>-6.2405446293494829E-3</v>
      </c>
      <c r="BM207" s="41">
        <v>42306</v>
      </c>
      <c r="BN207">
        <v>3.14</v>
      </c>
      <c r="BO207">
        <v>1.3863000000000001</v>
      </c>
      <c r="BP207" s="46">
        <f t="shared" si="78"/>
        <v>0</v>
      </c>
      <c r="BQ207" s="41">
        <v>42306</v>
      </c>
      <c r="BR207">
        <v>6.75</v>
      </c>
      <c r="BS207">
        <v>3.4984999999999999</v>
      </c>
      <c r="BT207" s="18">
        <f t="shared" si="79"/>
        <v>1.4885638221738388E-3</v>
      </c>
      <c r="BU207" s="41">
        <v>42306</v>
      </c>
      <c r="BV207">
        <v>2.15</v>
      </c>
      <c r="BW207">
        <v>1.0571999999999999</v>
      </c>
      <c r="BX207" s="39">
        <f t="shared" si="80"/>
        <v>-9.1846298031865344E-3</v>
      </c>
      <c r="BY207" s="41">
        <v>42605</v>
      </c>
      <c r="BZ207">
        <v>8.1999999999999993</v>
      </c>
      <c r="CA207">
        <v>3.8841999999999999</v>
      </c>
      <c r="CB207" s="39">
        <f t="shared" si="64"/>
        <v>0</v>
      </c>
    </row>
    <row r="208" spans="1:80">
      <c r="A208" s="41">
        <v>42307</v>
      </c>
      <c r="B208">
        <v>12.55</v>
      </c>
      <c r="C208">
        <v>6.3211000000000004</v>
      </c>
      <c r="D208" s="34">
        <f t="shared" si="65"/>
        <v>0</v>
      </c>
      <c r="E208" s="41">
        <v>42307</v>
      </c>
      <c r="F208">
        <v>4.3099999999999996</v>
      </c>
      <c r="G208">
        <v>3.5064000000000002</v>
      </c>
      <c r="H208" s="39">
        <f t="shared" si="66"/>
        <v>3.856406610982771E-2</v>
      </c>
      <c r="I208" s="42">
        <v>45222.62533333333</v>
      </c>
      <c r="J208" s="40">
        <v>6.42</v>
      </c>
      <c r="K208" s="40">
        <v>6.0650000000000004</v>
      </c>
      <c r="L208" s="38">
        <f t="shared" si="67"/>
        <v>3.1425736023817609E-3</v>
      </c>
      <c r="M208" s="41">
        <v>42307</v>
      </c>
      <c r="N208">
        <v>9.25</v>
      </c>
      <c r="O208">
        <v>3.4121000000000001</v>
      </c>
      <c r="P208" s="43">
        <f t="shared" si="68"/>
        <v>-1.0698753261814936E-2</v>
      </c>
      <c r="Q208" s="41">
        <v>42307</v>
      </c>
      <c r="R208">
        <v>2.68</v>
      </c>
      <c r="S208">
        <v>1.3551</v>
      </c>
      <c r="T208" s="39">
        <f t="shared" si="69"/>
        <v>-7.3981834163492511E-3</v>
      </c>
      <c r="U208" s="42">
        <v>42307.62533333333</v>
      </c>
      <c r="V208" s="44">
        <v>13.1</v>
      </c>
      <c r="W208" s="44">
        <v>7.4279999999999999</v>
      </c>
      <c r="X208" s="43">
        <f t="shared" si="61"/>
        <v>-2.2834116856951438E-3</v>
      </c>
      <c r="Y208" s="42">
        <v>42307.62533333333</v>
      </c>
      <c r="Z208" s="44">
        <v>19</v>
      </c>
      <c r="AA208" s="44">
        <v>11.124000000000001</v>
      </c>
      <c r="AB208" s="43">
        <f t="shared" si="62"/>
        <v>-2.4723829563387693E-2</v>
      </c>
      <c r="AC208" s="42">
        <v>42307.62533333333</v>
      </c>
      <c r="AD208" s="44">
        <v>24.35</v>
      </c>
      <c r="AE208" s="44">
        <v>17.088999999999999</v>
      </c>
      <c r="AF208" s="43">
        <f t="shared" si="63"/>
        <v>0</v>
      </c>
      <c r="AG208" s="41">
        <v>42307</v>
      </c>
      <c r="AH208">
        <v>13.99</v>
      </c>
      <c r="AI208">
        <v>5.1287000000000003</v>
      </c>
      <c r="AJ208" s="39">
        <f t="shared" si="70"/>
        <v>-2.1688539600183063E-2</v>
      </c>
      <c r="AK208" s="45" t="s">
        <v>388</v>
      </c>
      <c r="AL208">
        <v>22.2</v>
      </c>
      <c r="AM208">
        <v>5.4318999999999997</v>
      </c>
      <c r="AN208" s="39">
        <f t="shared" si="71"/>
        <v>-4.6003238628006601E-4</v>
      </c>
      <c r="AO208" s="41">
        <v>42307</v>
      </c>
      <c r="AP208">
        <v>3.66</v>
      </c>
      <c r="AQ208">
        <v>2.7631000000000001</v>
      </c>
      <c r="AR208" s="18">
        <f t="shared" si="72"/>
        <v>-2.7069948747563129E-3</v>
      </c>
      <c r="AS208" s="41">
        <v>42307</v>
      </c>
      <c r="AT208">
        <v>5.04</v>
      </c>
      <c r="AU208">
        <v>3.6604999999999999</v>
      </c>
      <c r="AV208" s="39">
        <f t="shared" si="73"/>
        <v>0</v>
      </c>
      <c r="AW208" s="41">
        <v>42307</v>
      </c>
      <c r="AX208">
        <v>10.17</v>
      </c>
      <c r="AY208">
        <v>4.7656000000000001</v>
      </c>
      <c r="AZ208" s="39">
        <f t="shared" si="74"/>
        <v>1.7008472225186172E-2</v>
      </c>
      <c r="BA208" s="41">
        <v>42307</v>
      </c>
      <c r="BB208">
        <v>6.12</v>
      </c>
      <c r="BC208">
        <v>2.4363000000000001</v>
      </c>
      <c r="BD208" s="39">
        <f t="shared" si="75"/>
        <v>0</v>
      </c>
      <c r="BE208" s="41">
        <v>42307</v>
      </c>
      <c r="BF208">
        <v>10.64</v>
      </c>
      <c r="BG208">
        <v>6.2370000000000001</v>
      </c>
      <c r="BH208" s="39">
        <f t="shared" si="76"/>
        <v>-9.4507360361363666E-4</v>
      </c>
      <c r="BI208" s="41">
        <v>42307</v>
      </c>
      <c r="BJ208">
        <v>1.52</v>
      </c>
      <c r="BK208">
        <v>1.5071000000000001</v>
      </c>
      <c r="BL208" s="39">
        <f t="shared" si="77"/>
        <v>-4.4021566761814082E-2</v>
      </c>
      <c r="BM208" s="41">
        <v>42307</v>
      </c>
      <c r="BN208">
        <v>3.11</v>
      </c>
      <c r="BO208">
        <v>1.3731</v>
      </c>
      <c r="BP208" s="46">
        <f t="shared" si="78"/>
        <v>-9.5217485392772843E-3</v>
      </c>
      <c r="BQ208" s="41">
        <v>42307</v>
      </c>
      <c r="BR208">
        <v>6.66</v>
      </c>
      <c r="BS208">
        <v>3.4518</v>
      </c>
      <c r="BT208" s="18">
        <f t="shared" si="79"/>
        <v>-1.3348577961983698E-2</v>
      </c>
      <c r="BU208" s="41">
        <v>42307</v>
      </c>
      <c r="BV208">
        <v>2.14</v>
      </c>
      <c r="BW208">
        <v>1.0522</v>
      </c>
      <c r="BX208" s="39">
        <f t="shared" si="80"/>
        <v>-4.7294740824819275E-3</v>
      </c>
      <c r="BY208" s="41">
        <v>42606</v>
      </c>
      <c r="BZ208">
        <v>8.1</v>
      </c>
      <c r="CA208">
        <v>3.8369</v>
      </c>
      <c r="CB208" s="39">
        <f t="shared" si="64"/>
        <v>-1.2177539776530534E-2</v>
      </c>
    </row>
    <row r="209" spans="1:80">
      <c r="A209" s="41">
        <v>42310</v>
      </c>
      <c r="B209">
        <v>12.51</v>
      </c>
      <c r="C209">
        <v>6.3010000000000002</v>
      </c>
      <c r="D209" s="34">
        <f t="shared" si="65"/>
        <v>-3.1798262960561021E-3</v>
      </c>
      <c r="E209" s="41">
        <v>42310</v>
      </c>
      <c r="F209">
        <v>4.5599999999999996</v>
      </c>
      <c r="G209">
        <v>3.7097000000000002</v>
      </c>
      <c r="H209" s="39">
        <f t="shared" si="66"/>
        <v>5.7979694273328775E-2</v>
      </c>
      <c r="I209" s="42">
        <v>45223.62533333333</v>
      </c>
      <c r="J209" s="40">
        <v>6.4</v>
      </c>
      <c r="K209" s="40">
        <v>6.0460000000000003</v>
      </c>
      <c r="L209" s="38">
        <f t="shared" si="67"/>
        <v>-3.1327287716405813E-3</v>
      </c>
      <c r="M209" s="41">
        <v>42310</v>
      </c>
      <c r="N209">
        <v>9.1999999999999993</v>
      </c>
      <c r="O209">
        <v>3.3936000000000002</v>
      </c>
      <c r="P209" s="43">
        <f t="shared" si="68"/>
        <v>-5.4218809530787379E-3</v>
      </c>
      <c r="Q209" s="41">
        <v>42310</v>
      </c>
      <c r="R209">
        <v>2.68</v>
      </c>
      <c r="S209">
        <v>1.3551</v>
      </c>
      <c r="T209" s="39">
        <f t="shared" si="69"/>
        <v>0</v>
      </c>
      <c r="U209" s="42">
        <v>42310.62533333333</v>
      </c>
      <c r="V209" s="44">
        <v>13.1</v>
      </c>
      <c r="W209" s="44">
        <v>7.4279999999999999</v>
      </c>
      <c r="X209" s="43">
        <f t="shared" si="61"/>
        <v>0</v>
      </c>
      <c r="Y209" s="42">
        <v>42310.62533333333</v>
      </c>
      <c r="Z209" s="44">
        <v>19</v>
      </c>
      <c r="AA209" s="44">
        <v>11.124000000000001</v>
      </c>
      <c r="AB209" s="43">
        <f t="shared" si="62"/>
        <v>0</v>
      </c>
      <c r="AC209" s="42">
        <v>42310.62533333333</v>
      </c>
      <c r="AD209" s="44">
        <v>25</v>
      </c>
      <c r="AE209" s="44">
        <v>17.545000000000002</v>
      </c>
      <c r="AF209" s="43">
        <f t="shared" si="63"/>
        <v>2.6683831704605483E-2</v>
      </c>
      <c r="AG209" s="41">
        <v>42310</v>
      </c>
      <c r="AH209">
        <v>14</v>
      </c>
      <c r="AI209">
        <v>5.1323999999999996</v>
      </c>
      <c r="AJ209" s="39">
        <f t="shared" si="70"/>
        <v>7.2143038196801734E-4</v>
      </c>
      <c r="AK209" s="45">
        <v>42046</v>
      </c>
      <c r="AL209">
        <v>22</v>
      </c>
      <c r="AM209">
        <v>5.383</v>
      </c>
      <c r="AN209" s="39">
        <f t="shared" si="71"/>
        <v>-9.0023748596254945E-3</v>
      </c>
      <c r="AO209" s="41">
        <v>42310</v>
      </c>
      <c r="AP209">
        <v>3.86</v>
      </c>
      <c r="AQ209">
        <v>2.9140000000000001</v>
      </c>
      <c r="AR209" s="18">
        <f t="shared" si="72"/>
        <v>5.4612572834859409E-2</v>
      </c>
      <c r="AS209" s="41">
        <v>42310</v>
      </c>
      <c r="AT209">
        <v>5</v>
      </c>
      <c r="AU209">
        <v>3.6314000000000002</v>
      </c>
      <c r="AV209" s="39">
        <f t="shared" si="73"/>
        <v>-7.9497336429448662E-3</v>
      </c>
      <c r="AW209" s="41">
        <v>42310</v>
      </c>
      <c r="AX209">
        <v>10.1</v>
      </c>
      <c r="AY209">
        <v>4.7328000000000001</v>
      </c>
      <c r="AZ209" s="39">
        <f t="shared" si="74"/>
        <v>-6.8826590565720875E-3</v>
      </c>
      <c r="BA209" s="41">
        <v>42310</v>
      </c>
      <c r="BB209">
        <v>6.2</v>
      </c>
      <c r="BC209">
        <v>2.4681000000000002</v>
      </c>
      <c r="BD209" s="39">
        <f t="shared" si="75"/>
        <v>1.3052579731560173E-2</v>
      </c>
      <c r="BE209" s="41">
        <v>42310</v>
      </c>
      <c r="BF209">
        <v>10.6</v>
      </c>
      <c r="BG209">
        <v>6.2135999999999996</v>
      </c>
      <c r="BH209" s="39">
        <f t="shared" si="76"/>
        <v>-3.7518037518038368E-3</v>
      </c>
      <c r="BI209" s="41">
        <v>42310</v>
      </c>
      <c r="BJ209">
        <v>1.54</v>
      </c>
      <c r="BK209">
        <v>1.5268999999999999</v>
      </c>
      <c r="BL209" s="39">
        <f t="shared" si="77"/>
        <v>1.3137814345431502E-2</v>
      </c>
      <c r="BM209" s="41">
        <v>42310</v>
      </c>
      <c r="BN209">
        <v>3.11</v>
      </c>
      <c r="BO209">
        <v>1.3731</v>
      </c>
      <c r="BP209" s="46">
        <f t="shared" si="78"/>
        <v>0</v>
      </c>
      <c r="BQ209" s="41">
        <v>42310</v>
      </c>
      <c r="BR209">
        <v>6.77</v>
      </c>
      <c r="BS209">
        <v>3.5087999999999999</v>
      </c>
      <c r="BT209" s="18">
        <f t="shared" si="79"/>
        <v>1.651312358769336E-2</v>
      </c>
      <c r="BU209" s="41">
        <v>42310</v>
      </c>
      <c r="BV209">
        <v>2.17</v>
      </c>
      <c r="BW209">
        <v>1.0669999999999999</v>
      </c>
      <c r="BX209" s="39">
        <f t="shared" si="80"/>
        <v>1.4065766964455355E-2</v>
      </c>
      <c r="BY209" s="41">
        <v>42607</v>
      </c>
      <c r="BZ209">
        <v>8.0500000000000007</v>
      </c>
      <c r="CA209">
        <v>3.8132000000000001</v>
      </c>
      <c r="CB209" s="39">
        <f t="shared" si="64"/>
        <v>-6.1768615288383417E-3</v>
      </c>
    </row>
    <row r="210" spans="1:80">
      <c r="A210" s="41">
        <v>42311</v>
      </c>
      <c r="B210">
        <v>12.5</v>
      </c>
      <c r="C210">
        <v>6.2958999999999996</v>
      </c>
      <c r="D210" s="34">
        <f t="shared" si="65"/>
        <v>-8.0939533407404357E-4</v>
      </c>
      <c r="E210" s="41">
        <v>42311</v>
      </c>
      <c r="F210">
        <v>4.6900000000000004</v>
      </c>
      <c r="G210">
        <v>3.8155000000000001</v>
      </c>
      <c r="H210" s="39">
        <f t="shared" si="66"/>
        <v>2.8519826401056658E-2</v>
      </c>
      <c r="I210" s="42">
        <v>45224.62533333333</v>
      </c>
      <c r="J210" s="40">
        <v>6.4</v>
      </c>
      <c r="K210" s="40">
        <v>6.0460000000000003</v>
      </c>
      <c r="L210" s="38">
        <f t="shared" si="67"/>
        <v>0</v>
      </c>
      <c r="M210" s="41">
        <v>42311</v>
      </c>
      <c r="N210">
        <v>9.1999999999999993</v>
      </c>
      <c r="O210">
        <v>3.3936000000000002</v>
      </c>
      <c r="P210" s="43">
        <f t="shared" si="68"/>
        <v>0</v>
      </c>
      <c r="Q210" s="41">
        <v>42311</v>
      </c>
      <c r="R210">
        <v>2.7</v>
      </c>
      <c r="S210">
        <v>1.3652</v>
      </c>
      <c r="T210" s="39">
        <f t="shared" si="69"/>
        <v>7.4533244778983085E-3</v>
      </c>
      <c r="U210" s="42">
        <v>42311.62533333333</v>
      </c>
      <c r="V210" s="44">
        <v>13.1</v>
      </c>
      <c r="W210" s="44">
        <v>7.4279999999999999</v>
      </c>
      <c r="X210" s="43">
        <f t="shared" si="61"/>
        <v>0</v>
      </c>
      <c r="Y210" s="42">
        <v>42311.62533333333</v>
      </c>
      <c r="Z210" s="44">
        <v>19.489999999999998</v>
      </c>
      <c r="AA210" s="44">
        <v>11.411</v>
      </c>
      <c r="AB210" s="43">
        <f t="shared" si="62"/>
        <v>2.5800071916576683E-2</v>
      </c>
      <c r="AC210" s="42">
        <v>42311.62533333333</v>
      </c>
      <c r="AD210" s="44">
        <v>25</v>
      </c>
      <c r="AE210" s="44">
        <v>17.545000000000002</v>
      </c>
      <c r="AF210" s="43">
        <f t="shared" si="63"/>
        <v>0</v>
      </c>
      <c r="AG210" s="41">
        <v>42311</v>
      </c>
      <c r="AH210">
        <v>13.9</v>
      </c>
      <c r="AI210">
        <v>5.0956999999999999</v>
      </c>
      <c r="AJ210" s="39">
        <f t="shared" si="70"/>
        <v>-7.1506507676719925E-3</v>
      </c>
      <c r="AK210" s="45">
        <v>42074</v>
      </c>
      <c r="AL210">
        <v>22</v>
      </c>
      <c r="AM210">
        <v>5.383</v>
      </c>
      <c r="AN210" s="39">
        <f t="shared" si="71"/>
        <v>0</v>
      </c>
      <c r="AO210" s="41">
        <v>42311</v>
      </c>
      <c r="AP210">
        <v>4.03</v>
      </c>
      <c r="AQ210">
        <v>3.0424000000000002</v>
      </c>
      <c r="AR210" s="18">
        <f t="shared" si="72"/>
        <v>4.4063143445435847E-2</v>
      </c>
      <c r="AS210" s="41">
        <v>42311</v>
      </c>
      <c r="AT210">
        <v>5.03</v>
      </c>
      <c r="AU210">
        <v>3.6532</v>
      </c>
      <c r="AV210" s="39">
        <f t="shared" si="73"/>
        <v>6.0031943603017623E-3</v>
      </c>
      <c r="AW210" s="41">
        <v>42311</v>
      </c>
      <c r="AX210">
        <v>10.1</v>
      </c>
      <c r="AY210">
        <v>4.7328000000000001</v>
      </c>
      <c r="AZ210" s="39">
        <f t="shared" si="74"/>
        <v>0</v>
      </c>
      <c r="BA210" s="41">
        <v>42311</v>
      </c>
      <c r="BB210">
        <v>6.2</v>
      </c>
      <c r="BC210">
        <v>2.4681000000000002</v>
      </c>
      <c r="BD210" s="39">
        <f t="shared" si="75"/>
        <v>0</v>
      </c>
      <c r="BE210" s="41">
        <v>42311</v>
      </c>
      <c r="BF210">
        <v>10.6</v>
      </c>
      <c r="BG210">
        <v>6.2135999999999996</v>
      </c>
      <c r="BH210" s="39">
        <f t="shared" si="76"/>
        <v>0</v>
      </c>
      <c r="BI210" s="41">
        <v>42311</v>
      </c>
      <c r="BJ210">
        <v>1.56</v>
      </c>
      <c r="BK210">
        <v>1.5467</v>
      </c>
      <c r="BL210" s="39">
        <f t="shared" si="77"/>
        <v>1.296745038967846E-2</v>
      </c>
      <c r="BM210" s="41">
        <v>42311</v>
      </c>
      <c r="BN210">
        <v>3.19</v>
      </c>
      <c r="BO210">
        <v>1.4084000000000001</v>
      </c>
      <c r="BP210" s="46">
        <f t="shared" si="78"/>
        <v>2.5708251401937301E-2</v>
      </c>
      <c r="BQ210" s="41">
        <v>42311</v>
      </c>
      <c r="BR210">
        <v>6.77</v>
      </c>
      <c r="BS210">
        <v>3.5087999999999999</v>
      </c>
      <c r="BT210" s="18">
        <f t="shared" si="79"/>
        <v>0</v>
      </c>
      <c r="BU210" s="41">
        <v>42311</v>
      </c>
      <c r="BV210">
        <v>2.1</v>
      </c>
      <c r="BW210">
        <v>1.0326</v>
      </c>
      <c r="BX210" s="39">
        <f t="shared" si="80"/>
        <v>-3.2239925023430163E-2</v>
      </c>
      <c r="BY210" s="41">
        <v>42608</v>
      </c>
      <c r="BZ210">
        <v>8.0500000000000007</v>
      </c>
      <c r="CA210">
        <v>3.8132000000000001</v>
      </c>
      <c r="CB210" s="39">
        <f t="shared" si="64"/>
        <v>0</v>
      </c>
    </row>
    <row r="211" spans="1:80">
      <c r="A211" s="41">
        <v>42312</v>
      </c>
      <c r="B211">
        <v>12.42</v>
      </c>
      <c r="C211">
        <v>6.2556000000000003</v>
      </c>
      <c r="D211" s="34">
        <f t="shared" si="65"/>
        <v>-6.4009911212057589E-3</v>
      </c>
      <c r="E211" s="41">
        <v>42312</v>
      </c>
      <c r="F211">
        <v>4.58</v>
      </c>
      <c r="G211">
        <v>3.726</v>
      </c>
      <c r="H211" s="39">
        <f t="shared" si="66"/>
        <v>-2.3456951906696406E-2</v>
      </c>
      <c r="I211" s="42">
        <v>45225.62533333333</v>
      </c>
      <c r="J211" s="40">
        <v>6.4</v>
      </c>
      <c r="K211" s="40">
        <v>6.0460000000000003</v>
      </c>
      <c r="L211" s="38">
        <f t="shared" si="67"/>
        <v>0</v>
      </c>
      <c r="M211" s="41">
        <v>42312</v>
      </c>
      <c r="N211">
        <v>9</v>
      </c>
      <c r="O211">
        <v>3.3199000000000001</v>
      </c>
      <c r="P211" s="43">
        <f t="shared" si="68"/>
        <v>-2.1717350306459247E-2</v>
      </c>
      <c r="Q211" s="41">
        <v>42312</v>
      </c>
      <c r="R211">
        <v>2.7</v>
      </c>
      <c r="S211">
        <v>1.3652</v>
      </c>
      <c r="T211" s="39">
        <f t="shared" si="69"/>
        <v>0</v>
      </c>
      <c r="U211" s="42">
        <v>42312.62533333333</v>
      </c>
      <c r="V211" s="44">
        <v>13.1</v>
      </c>
      <c r="W211" s="44">
        <v>7.4279999999999999</v>
      </c>
      <c r="X211" s="43">
        <f t="shared" si="61"/>
        <v>0</v>
      </c>
      <c r="Y211" s="42">
        <v>42312.62533333333</v>
      </c>
      <c r="Z211" s="44">
        <v>19.489999999999998</v>
      </c>
      <c r="AA211" s="44">
        <v>11.411</v>
      </c>
      <c r="AB211" s="43">
        <f t="shared" si="62"/>
        <v>0</v>
      </c>
      <c r="AC211" s="42">
        <v>42312.62533333333</v>
      </c>
      <c r="AD211" s="44">
        <v>25</v>
      </c>
      <c r="AE211" s="44">
        <v>17.545000000000002</v>
      </c>
      <c r="AF211" s="43">
        <f t="shared" si="63"/>
        <v>0</v>
      </c>
      <c r="AG211" s="41">
        <v>42312</v>
      </c>
      <c r="AH211">
        <v>14</v>
      </c>
      <c r="AI211">
        <v>5.1323999999999996</v>
      </c>
      <c r="AJ211" s="39">
        <f t="shared" si="70"/>
        <v>7.2021508330552689E-3</v>
      </c>
      <c r="AK211" s="45">
        <v>42105</v>
      </c>
      <c r="AL211">
        <v>21.9</v>
      </c>
      <c r="AM211">
        <v>5.3585000000000003</v>
      </c>
      <c r="AN211" s="39">
        <f t="shared" si="71"/>
        <v>-4.551365409622839E-3</v>
      </c>
      <c r="AO211" s="41">
        <v>42312</v>
      </c>
      <c r="AP211">
        <v>4.24</v>
      </c>
      <c r="AQ211">
        <v>3.2008999999999999</v>
      </c>
      <c r="AR211" s="18">
        <f t="shared" si="72"/>
        <v>5.2097028661582841E-2</v>
      </c>
      <c r="AS211" s="41">
        <v>42312</v>
      </c>
      <c r="AT211">
        <v>5.03</v>
      </c>
      <c r="AU211">
        <v>3.6532</v>
      </c>
      <c r="AV211" s="39">
        <f t="shared" si="73"/>
        <v>0</v>
      </c>
      <c r="AW211" s="41">
        <v>42312</v>
      </c>
      <c r="AX211">
        <v>10</v>
      </c>
      <c r="AY211">
        <v>4.6859000000000002</v>
      </c>
      <c r="AZ211" s="39">
        <f t="shared" si="74"/>
        <v>-9.9095672751859237E-3</v>
      </c>
      <c r="BA211" s="41">
        <v>42312</v>
      </c>
      <c r="BB211">
        <v>6.12</v>
      </c>
      <c r="BC211">
        <v>2.4363000000000001</v>
      </c>
      <c r="BD211" s="39">
        <f t="shared" si="75"/>
        <v>-1.2884405007900834E-2</v>
      </c>
      <c r="BE211" s="41">
        <v>42312</v>
      </c>
      <c r="BF211">
        <v>10.59</v>
      </c>
      <c r="BG211">
        <v>6.2077</v>
      </c>
      <c r="BH211" s="39">
        <f t="shared" si="76"/>
        <v>-9.4953006308735237E-4</v>
      </c>
      <c r="BI211" s="41">
        <v>42312</v>
      </c>
      <c r="BJ211">
        <v>1.52</v>
      </c>
      <c r="BK211">
        <v>1.5071000000000001</v>
      </c>
      <c r="BL211" s="39">
        <f t="shared" si="77"/>
        <v>-2.5602896489299708E-2</v>
      </c>
      <c r="BM211" s="41">
        <v>42312</v>
      </c>
      <c r="BN211">
        <v>3.15</v>
      </c>
      <c r="BO211">
        <v>1.3907</v>
      </c>
      <c r="BP211" s="46">
        <f t="shared" si="78"/>
        <v>-1.2567452428287452E-2</v>
      </c>
      <c r="BQ211" s="41">
        <v>42312</v>
      </c>
      <c r="BR211">
        <v>6.77</v>
      </c>
      <c r="BS211">
        <v>3.5087999999999999</v>
      </c>
      <c r="BT211" s="18">
        <f t="shared" si="79"/>
        <v>0</v>
      </c>
      <c r="BU211" s="41">
        <v>42312</v>
      </c>
      <c r="BV211">
        <v>2.1</v>
      </c>
      <c r="BW211">
        <v>1.0326</v>
      </c>
      <c r="BX211" s="39">
        <f t="shared" si="80"/>
        <v>0</v>
      </c>
      <c r="BY211" s="41">
        <v>42611</v>
      </c>
      <c r="BZ211">
        <v>8.0500000000000007</v>
      </c>
      <c r="CA211">
        <v>3.8132000000000001</v>
      </c>
      <c r="CB211" s="39">
        <f t="shared" si="64"/>
        <v>0</v>
      </c>
    </row>
    <row r="212" spans="1:80">
      <c r="A212" s="41">
        <v>42313</v>
      </c>
      <c r="B212">
        <v>12.05</v>
      </c>
      <c r="C212">
        <v>6.0693000000000001</v>
      </c>
      <c r="D212" s="34">
        <f t="shared" si="65"/>
        <v>-2.9781315940916958E-2</v>
      </c>
      <c r="E212" s="41">
        <v>42313</v>
      </c>
      <c r="F212">
        <v>4.57</v>
      </c>
      <c r="G212">
        <v>3.7179000000000002</v>
      </c>
      <c r="H212" s="39">
        <f t="shared" si="66"/>
        <v>-2.1739130434782002E-3</v>
      </c>
      <c r="I212" s="42">
        <v>45226.62533333333</v>
      </c>
      <c r="J212" s="40">
        <v>6.4</v>
      </c>
      <c r="K212" s="40">
        <v>6.0460000000000003</v>
      </c>
      <c r="L212" s="38">
        <f t="shared" si="67"/>
        <v>0</v>
      </c>
      <c r="M212" s="41">
        <v>42313</v>
      </c>
      <c r="N212">
        <v>9</v>
      </c>
      <c r="O212">
        <v>3.3199000000000001</v>
      </c>
      <c r="P212" s="43">
        <f t="shared" si="68"/>
        <v>0</v>
      </c>
      <c r="Q212" s="41">
        <v>42313</v>
      </c>
      <c r="R212">
        <v>2.72</v>
      </c>
      <c r="S212">
        <v>1.3753</v>
      </c>
      <c r="T212" s="39">
        <f t="shared" si="69"/>
        <v>7.3981834163492511E-3</v>
      </c>
      <c r="U212" s="42">
        <v>42313.62533333333</v>
      </c>
      <c r="V212" s="44">
        <v>13.1</v>
      </c>
      <c r="W212" s="44">
        <v>7.4279999999999999</v>
      </c>
      <c r="X212" s="43">
        <f t="shared" si="61"/>
        <v>0</v>
      </c>
      <c r="Y212" s="42">
        <v>42313.62533333333</v>
      </c>
      <c r="Z212" s="44">
        <v>19</v>
      </c>
      <c r="AA212" s="44">
        <v>11.124000000000001</v>
      </c>
      <c r="AB212" s="43">
        <f t="shared" si="62"/>
        <v>-2.5151169923757693E-2</v>
      </c>
      <c r="AC212" s="42">
        <v>42313.62533333333</v>
      </c>
      <c r="AD212" s="44">
        <v>25</v>
      </c>
      <c r="AE212" s="44">
        <v>17.545000000000002</v>
      </c>
      <c r="AF212" s="43">
        <f t="shared" si="63"/>
        <v>0</v>
      </c>
      <c r="AG212" s="41">
        <v>42313</v>
      </c>
      <c r="AH212">
        <v>13.97</v>
      </c>
      <c r="AI212">
        <v>5.1214000000000004</v>
      </c>
      <c r="AJ212" s="39">
        <f t="shared" si="70"/>
        <v>-2.1432468240977385E-3</v>
      </c>
      <c r="AK212" s="45">
        <v>42135</v>
      </c>
      <c r="AL212">
        <v>21.84</v>
      </c>
      <c r="AM212">
        <v>5.3438999999999997</v>
      </c>
      <c r="AN212" s="39">
        <f t="shared" si="71"/>
        <v>-2.7246430904172086E-3</v>
      </c>
      <c r="AO212" s="41">
        <v>42313</v>
      </c>
      <c r="AP212">
        <v>3.99</v>
      </c>
      <c r="AQ212">
        <v>3.0122</v>
      </c>
      <c r="AR212" s="18">
        <f t="shared" si="72"/>
        <v>-5.8952169702271198E-2</v>
      </c>
      <c r="AS212" s="41">
        <v>42313</v>
      </c>
      <c r="AT212">
        <v>5.01</v>
      </c>
      <c r="AU212">
        <v>3.6387</v>
      </c>
      <c r="AV212" s="39">
        <f t="shared" si="73"/>
        <v>-3.9691229606919846E-3</v>
      </c>
      <c r="AW212" s="41">
        <v>42313</v>
      </c>
      <c r="AX212">
        <v>9.99</v>
      </c>
      <c r="AY212">
        <v>4.6813000000000002</v>
      </c>
      <c r="AZ212" s="39">
        <f t="shared" si="74"/>
        <v>-9.8166840948375701E-4</v>
      </c>
      <c r="BA212" s="41">
        <v>42313</v>
      </c>
      <c r="BB212">
        <v>6.1</v>
      </c>
      <c r="BC212">
        <v>2.4283000000000001</v>
      </c>
      <c r="BD212" s="39">
        <f t="shared" si="75"/>
        <v>-3.2836678569962674E-3</v>
      </c>
      <c r="BE212" s="41">
        <v>42313</v>
      </c>
      <c r="BF212">
        <v>10.6</v>
      </c>
      <c r="BG212">
        <v>6.2135999999999996</v>
      </c>
      <c r="BH212" s="39">
        <f t="shared" si="76"/>
        <v>9.5043252734500249E-4</v>
      </c>
      <c r="BI212" s="41">
        <v>42313</v>
      </c>
      <c r="BJ212">
        <v>1.52</v>
      </c>
      <c r="BK212">
        <v>1.5071000000000001</v>
      </c>
      <c r="BL212" s="39">
        <f t="shared" si="77"/>
        <v>0</v>
      </c>
      <c r="BM212" s="41">
        <v>42313</v>
      </c>
      <c r="BN212">
        <v>3.07</v>
      </c>
      <c r="BO212">
        <v>1.3553999999999999</v>
      </c>
      <c r="BP212" s="46">
        <f t="shared" si="78"/>
        <v>-2.5382900697490551E-2</v>
      </c>
      <c r="BQ212" s="41">
        <v>42313</v>
      </c>
      <c r="BR212">
        <v>6.77</v>
      </c>
      <c r="BS212">
        <v>3.5087999999999999</v>
      </c>
      <c r="BT212" s="18">
        <f t="shared" si="79"/>
        <v>0</v>
      </c>
      <c r="BU212" s="41">
        <v>42313</v>
      </c>
      <c r="BV212">
        <v>2.08</v>
      </c>
      <c r="BW212">
        <v>1.0226999999999999</v>
      </c>
      <c r="BX212" s="39">
        <f t="shared" si="80"/>
        <v>-9.5874491574666088E-3</v>
      </c>
      <c r="BY212" s="41">
        <v>42612</v>
      </c>
      <c r="BZ212">
        <v>8.07</v>
      </c>
      <c r="CA212">
        <v>3.8226</v>
      </c>
      <c r="CB212" s="39">
        <f t="shared" si="64"/>
        <v>2.465121158082412E-3</v>
      </c>
    </row>
    <row r="213" spans="1:80">
      <c r="A213" s="41">
        <v>42314</v>
      </c>
      <c r="B213">
        <v>11.8</v>
      </c>
      <c r="C213">
        <v>5.9433999999999996</v>
      </c>
      <c r="D213" s="34">
        <f t="shared" si="65"/>
        <v>-2.0743743100522394E-2</v>
      </c>
      <c r="E213" s="41">
        <v>42314</v>
      </c>
      <c r="F213">
        <v>4.37</v>
      </c>
      <c r="G213">
        <v>3.5552000000000001</v>
      </c>
      <c r="H213" s="39">
        <f t="shared" si="66"/>
        <v>-4.3761263078619668E-2</v>
      </c>
      <c r="I213" s="42">
        <v>45229.62533333333</v>
      </c>
      <c r="J213" s="40">
        <v>6.4</v>
      </c>
      <c r="K213" s="40">
        <v>6.0460000000000003</v>
      </c>
      <c r="L213" s="38">
        <f t="shared" si="67"/>
        <v>0</v>
      </c>
      <c r="M213" s="41">
        <v>42314</v>
      </c>
      <c r="N213">
        <v>8.9499999999999993</v>
      </c>
      <c r="O213">
        <v>3.3014000000000001</v>
      </c>
      <c r="P213" s="43">
        <f t="shared" si="68"/>
        <v>-5.5724570017169073E-3</v>
      </c>
      <c r="Q213" s="41">
        <v>42314</v>
      </c>
      <c r="R213">
        <v>2.68</v>
      </c>
      <c r="S213">
        <v>1.3551</v>
      </c>
      <c r="T213" s="39">
        <f t="shared" si="69"/>
        <v>-1.4687704500836179E-2</v>
      </c>
      <c r="U213" s="42">
        <v>42314.62533333333</v>
      </c>
      <c r="V213" s="44">
        <v>13.1</v>
      </c>
      <c r="W213" s="44">
        <v>7.4279999999999999</v>
      </c>
      <c r="X213" s="43">
        <f t="shared" ref="X213:X276" si="81">(W213-W212)/W212</f>
        <v>0</v>
      </c>
      <c r="Y213" s="42">
        <v>42314.62533333333</v>
      </c>
      <c r="Z213" s="44">
        <v>19</v>
      </c>
      <c r="AA213" s="44">
        <v>11.124000000000001</v>
      </c>
      <c r="AB213" s="43">
        <f t="shared" ref="AB213:AB276" si="82">(AA213-AA212)/AA212</f>
        <v>0</v>
      </c>
      <c r="AC213" s="42">
        <v>42314.62533333333</v>
      </c>
      <c r="AD213" s="44">
        <v>25</v>
      </c>
      <c r="AE213" s="44">
        <v>17.545000000000002</v>
      </c>
      <c r="AF213" s="43">
        <f t="shared" ref="AF213:AF276" si="83">(AE213-AE212)/AE212</f>
        <v>0</v>
      </c>
      <c r="AG213" s="41">
        <v>42314</v>
      </c>
      <c r="AH213">
        <v>13.94</v>
      </c>
      <c r="AI213">
        <v>5.1104000000000003</v>
      </c>
      <c r="AJ213" s="39">
        <f t="shared" si="70"/>
        <v>-2.1478501972117233E-3</v>
      </c>
      <c r="AK213" s="45">
        <v>42166</v>
      </c>
      <c r="AL213">
        <v>21.69</v>
      </c>
      <c r="AM213">
        <v>5.3071000000000002</v>
      </c>
      <c r="AN213" s="39">
        <f t="shared" si="71"/>
        <v>-6.8863564063697865E-3</v>
      </c>
      <c r="AO213" s="41">
        <v>42314</v>
      </c>
      <c r="AP213">
        <v>4.08</v>
      </c>
      <c r="AQ213">
        <v>3.0800999999999998</v>
      </c>
      <c r="AR213" s="18">
        <f t="shared" si="72"/>
        <v>2.2541663900139383E-2</v>
      </c>
      <c r="AS213" s="41">
        <v>42314</v>
      </c>
      <c r="AT213">
        <v>5</v>
      </c>
      <c r="AU213">
        <v>3.6314000000000002</v>
      </c>
      <c r="AV213" s="39">
        <f t="shared" si="73"/>
        <v>-2.0062110094264058E-3</v>
      </c>
      <c r="AW213" s="41">
        <v>42314</v>
      </c>
      <c r="AX213">
        <v>9.8000000000000007</v>
      </c>
      <c r="AY213">
        <v>4.5922000000000001</v>
      </c>
      <c r="AZ213" s="39">
        <f t="shared" si="74"/>
        <v>-1.9033174545532262E-2</v>
      </c>
      <c r="BA213" s="41">
        <v>42314</v>
      </c>
      <c r="BB213">
        <v>6.12</v>
      </c>
      <c r="BC213">
        <v>2.4363000000000001</v>
      </c>
      <c r="BD213" s="39">
        <f t="shared" si="75"/>
        <v>3.294485854301366E-3</v>
      </c>
      <c r="BE213" s="41">
        <v>42314</v>
      </c>
      <c r="BF213">
        <v>10.58</v>
      </c>
      <c r="BG213">
        <v>6.2019000000000002</v>
      </c>
      <c r="BH213" s="39">
        <f t="shared" si="76"/>
        <v>-1.8829663962919047E-3</v>
      </c>
      <c r="BI213" s="41">
        <v>42314</v>
      </c>
      <c r="BJ213">
        <v>1.48</v>
      </c>
      <c r="BK213">
        <v>1.4674</v>
      </c>
      <c r="BL213" s="39">
        <f t="shared" si="77"/>
        <v>-2.634198128856749E-2</v>
      </c>
      <c r="BM213" s="41">
        <v>42314</v>
      </c>
      <c r="BN213">
        <v>3.07</v>
      </c>
      <c r="BO213">
        <v>1.3553999999999999</v>
      </c>
      <c r="BP213" s="46">
        <f t="shared" si="78"/>
        <v>0</v>
      </c>
      <c r="BQ213" s="41">
        <v>42314</v>
      </c>
      <c r="BR213">
        <v>6.77</v>
      </c>
      <c r="BS213">
        <v>3.5087999999999999</v>
      </c>
      <c r="BT213" s="18">
        <f t="shared" si="79"/>
        <v>0</v>
      </c>
      <c r="BU213" s="41">
        <v>42314</v>
      </c>
      <c r="BV213">
        <v>2.08</v>
      </c>
      <c r="BW213">
        <v>1.0226999999999999</v>
      </c>
      <c r="BX213" s="39">
        <f t="shared" si="80"/>
        <v>0</v>
      </c>
      <c r="BY213" s="41">
        <v>42613</v>
      </c>
      <c r="BZ213">
        <v>8.1</v>
      </c>
      <c r="CA213">
        <v>3.8369</v>
      </c>
      <c r="CB213" s="39">
        <f t="shared" si="64"/>
        <v>3.7409093287291318E-3</v>
      </c>
    </row>
    <row r="214" spans="1:80">
      <c r="A214" s="41">
        <v>42317</v>
      </c>
      <c r="B214">
        <v>11.45</v>
      </c>
      <c r="C214">
        <v>5.7671000000000001</v>
      </c>
      <c r="D214" s="34">
        <f t="shared" si="65"/>
        <v>-2.9663155769424819E-2</v>
      </c>
      <c r="E214" s="41">
        <v>42317</v>
      </c>
      <c r="F214">
        <v>4.37</v>
      </c>
      <c r="G214">
        <v>3.5552000000000001</v>
      </c>
      <c r="H214" s="39">
        <f t="shared" si="66"/>
        <v>0</v>
      </c>
      <c r="I214" s="42">
        <v>45230.62533333333</v>
      </c>
      <c r="J214" s="40">
        <v>6.4</v>
      </c>
      <c r="K214" s="40">
        <v>6.0460000000000003</v>
      </c>
      <c r="L214" s="38">
        <f t="shared" si="67"/>
        <v>0</v>
      </c>
      <c r="M214" s="41">
        <v>42317</v>
      </c>
      <c r="N214">
        <v>8.9</v>
      </c>
      <c r="O214">
        <v>3.2829999999999999</v>
      </c>
      <c r="P214" s="43">
        <f t="shared" si="68"/>
        <v>-5.5733931059551078E-3</v>
      </c>
      <c r="Q214" s="41">
        <v>42317</v>
      </c>
      <c r="R214">
        <v>2.68</v>
      </c>
      <c r="S214">
        <v>1.3551</v>
      </c>
      <c r="T214" s="39">
        <f t="shared" si="69"/>
        <v>0</v>
      </c>
      <c r="U214" s="42">
        <v>42317.62533333333</v>
      </c>
      <c r="V214" s="44">
        <v>12.71</v>
      </c>
      <c r="W214" s="44">
        <v>7.2069999999999999</v>
      </c>
      <c r="X214" s="43">
        <f t="shared" si="81"/>
        <v>-2.9752288637587519E-2</v>
      </c>
      <c r="Y214" s="42">
        <v>42317.62533333333</v>
      </c>
      <c r="Z214" s="44">
        <v>19</v>
      </c>
      <c r="AA214" s="44">
        <v>11.124000000000001</v>
      </c>
      <c r="AB214" s="43">
        <f t="shared" si="82"/>
        <v>0</v>
      </c>
      <c r="AC214" s="42">
        <v>42317.62533333333</v>
      </c>
      <c r="AD214" s="44">
        <v>25</v>
      </c>
      <c r="AE214" s="44">
        <v>17.545000000000002</v>
      </c>
      <c r="AF214" s="43">
        <f t="shared" si="83"/>
        <v>0</v>
      </c>
      <c r="AG214" s="41">
        <v>42317</v>
      </c>
      <c r="AH214">
        <v>13.91</v>
      </c>
      <c r="AI214">
        <v>5.0994000000000002</v>
      </c>
      <c r="AJ214" s="39">
        <f t="shared" si="70"/>
        <v>-2.1524733876017769E-3</v>
      </c>
      <c r="AK214" s="45">
        <v>42258</v>
      </c>
      <c r="AL214">
        <v>20.8</v>
      </c>
      <c r="AM214">
        <v>5.0894000000000004</v>
      </c>
      <c r="AN214" s="39">
        <f t="shared" si="71"/>
        <v>-4.1020519681181769E-2</v>
      </c>
      <c r="AO214" s="41">
        <v>42317</v>
      </c>
      <c r="AP214">
        <v>4.08</v>
      </c>
      <c r="AQ214">
        <v>3.0800999999999998</v>
      </c>
      <c r="AR214" s="18">
        <f t="shared" si="72"/>
        <v>0</v>
      </c>
      <c r="AS214" s="41">
        <v>42317</v>
      </c>
      <c r="AT214">
        <v>5</v>
      </c>
      <c r="AU214">
        <v>3.6314000000000002</v>
      </c>
      <c r="AV214" s="39">
        <f t="shared" si="73"/>
        <v>0</v>
      </c>
      <c r="AW214" s="41">
        <v>42317</v>
      </c>
      <c r="AX214">
        <v>9.52</v>
      </c>
      <c r="AY214">
        <v>4.4610000000000003</v>
      </c>
      <c r="AZ214" s="39">
        <f t="shared" si="74"/>
        <v>-2.857018422542567E-2</v>
      </c>
      <c r="BA214" s="41">
        <v>42317</v>
      </c>
      <c r="BB214">
        <v>6.11</v>
      </c>
      <c r="BC214">
        <v>2.4323000000000001</v>
      </c>
      <c r="BD214" s="39">
        <f t="shared" si="75"/>
        <v>-1.6418339284981337E-3</v>
      </c>
      <c r="BE214" s="41">
        <v>42317</v>
      </c>
      <c r="BF214">
        <v>10.5</v>
      </c>
      <c r="BG214">
        <v>6.1550000000000002</v>
      </c>
      <c r="BH214" s="39">
        <f t="shared" si="76"/>
        <v>-7.5621986810493463E-3</v>
      </c>
      <c r="BI214" s="41">
        <v>42317</v>
      </c>
      <c r="BJ214">
        <v>1.4</v>
      </c>
      <c r="BK214">
        <v>1.3880999999999999</v>
      </c>
      <c r="BL214" s="39">
        <f t="shared" si="77"/>
        <v>-5.4041161237563133E-2</v>
      </c>
      <c r="BM214" s="41">
        <v>42317</v>
      </c>
      <c r="BN214">
        <v>2.98</v>
      </c>
      <c r="BO214">
        <v>1.3157000000000001</v>
      </c>
      <c r="BP214" s="46">
        <f t="shared" si="78"/>
        <v>-2.9290246421720414E-2</v>
      </c>
      <c r="BQ214" s="41">
        <v>42317</v>
      </c>
      <c r="BR214">
        <v>6.77</v>
      </c>
      <c r="BS214">
        <v>3.5087999999999999</v>
      </c>
      <c r="BT214" s="18">
        <f t="shared" si="79"/>
        <v>0</v>
      </c>
      <c r="BU214" s="41">
        <v>42317</v>
      </c>
      <c r="BV214">
        <v>2.08</v>
      </c>
      <c r="BW214">
        <v>1.0226999999999999</v>
      </c>
      <c r="BX214" s="39">
        <f t="shared" si="80"/>
        <v>0</v>
      </c>
      <c r="BY214" s="41">
        <v>42614</v>
      </c>
      <c r="BZ214">
        <v>7.88</v>
      </c>
      <c r="CA214">
        <v>3.7326000000000001</v>
      </c>
      <c r="CB214" s="39">
        <f t="shared" si="64"/>
        <v>-2.7183403268263399E-2</v>
      </c>
    </row>
    <row r="215" spans="1:80">
      <c r="A215" s="41">
        <v>42318</v>
      </c>
      <c r="B215">
        <v>11.28</v>
      </c>
      <c r="C215">
        <v>5.6814</v>
      </c>
      <c r="D215" s="34">
        <f t="shared" si="65"/>
        <v>-1.4860155017253058E-2</v>
      </c>
      <c r="E215" s="41">
        <v>42318</v>
      </c>
      <c r="F215">
        <v>4.45</v>
      </c>
      <c r="G215">
        <v>3.6202000000000001</v>
      </c>
      <c r="H215" s="39">
        <f t="shared" si="66"/>
        <v>1.8283078307830769E-2</v>
      </c>
      <c r="I215" s="42">
        <v>45231.62533333333</v>
      </c>
      <c r="J215" s="40">
        <v>6.4</v>
      </c>
      <c r="K215" s="40">
        <v>6.0460000000000003</v>
      </c>
      <c r="L215" s="38">
        <f t="shared" si="67"/>
        <v>0</v>
      </c>
      <c r="M215" s="41">
        <v>42318</v>
      </c>
      <c r="N215">
        <v>8.8800000000000008</v>
      </c>
      <c r="O215">
        <v>3.2755999999999998</v>
      </c>
      <c r="P215" s="43">
        <f t="shared" si="68"/>
        <v>-2.2540359427353253E-3</v>
      </c>
      <c r="Q215" s="41">
        <v>42318</v>
      </c>
      <c r="R215">
        <v>2.69</v>
      </c>
      <c r="S215">
        <v>1.3602000000000001</v>
      </c>
      <c r="T215" s="39">
        <f t="shared" si="69"/>
        <v>3.763559884879422E-3</v>
      </c>
      <c r="U215" s="42">
        <v>42318.62533333333</v>
      </c>
      <c r="V215" s="44">
        <v>12.33</v>
      </c>
      <c r="W215" s="44">
        <v>6.992</v>
      </c>
      <c r="X215" s="43">
        <f t="shared" si="81"/>
        <v>-2.9832107673095583E-2</v>
      </c>
      <c r="Y215" s="42">
        <v>42318.62533333333</v>
      </c>
      <c r="Z215" s="44">
        <v>19</v>
      </c>
      <c r="AA215" s="44">
        <v>11.124000000000001</v>
      </c>
      <c r="AB215" s="43">
        <f t="shared" si="82"/>
        <v>0</v>
      </c>
      <c r="AC215" s="42">
        <v>42318.62533333333</v>
      </c>
      <c r="AD215" s="44">
        <v>25</v>
      </c>
      <c r="AE215" s="44">
        <v>17.545000000000002</v>
      </c>
      <c r="AF215" s="43">
        <f t="shared" si="83"/>
        <v>0</v>
      </c>
      <c r="AG215" s="41">
        <v>42318</v>
      </c>
      <c r="AH215">
        <v>13.41</v>
      </c>
      <c r="AI215">
        <v>4.9161000000000001</v>
      </c>
      <c r="AJ215" s="39">
        <f t="shared" si="70"/>
        <v>-3.5945405341804917E-2</v>
      </c>
      <c r="AK215" s="45">
        <v>42288</v>
      </c>
      <c r="AL215">
        <v>20.2</v>
      </c>
      <c r="AM215">
        <v>4.9425999999999997</v>
      </c>
      <c r="AN215" s="39">
        <f t="shared" si="71"/>
        <v>-2.8844264549848841E-2</v>
      </c>
      <c r="AO215" s="41">
        <v>42318</v>
      </c>
      <c r="AP215">
        <v>3.9</v>
      </c>
      <c r="AQ215">
        <v>2.9441999999999999</v>
      </c>
      <c r="AR215" s="18">
        <f t="shared" si="72"/>
        <v>-4.4121944092724234E-2</v>
      </c>
      <c r="AS215" s="41">
        <v>42318</v>
      </c>
      <c r="AT215">
        <v>5</v>
      </c>
      <c r="AU215">
        <v>3.6314000000000002</v>
      </c>
      <c r="AV215" s="39">
        <f t="shared" si="73"/>
        <v>0</v>
      </c>
      <c r="AW215" s="41">
        <v>42318</v>
      </c>
      <c r="AX215">
        <v>9.75</v>
      </c>
      <c r="AY215">
        <v>4.5688000000000004</v>
      </c>
      <c r="AZ215" s="39">
        <f t="shared" si="74"/>
        <v>2.4164985429275972E-2</v>
      </c>
      <c r="BA215" s="41">
        <v>42318</v>
      </c>
      <c r="BB215">
        <v>5.95</v>
      </c>
      <c r="BC215">
        <v>2.3685999999999998</v>
      </c>
      <c r="BD215" s="39">
        <f t="shared" si="75"/>
        <v>-2.6189203634420222E-2</v>
      </c>
      <c r="BE215" s="41">
        <v>42318</v>
      </c>
      <c r="BF215">
        <v>10.49</v>
      </c>
      <c r="BG215">
        <v>6.1490999999999998</v>
      </c>
      <c r="BH215" s="39">
        <f t="shared" si="76"/>
        <v>-9.5857026807481078E-4</v>
      </c>
      <c r="BI215" s="41">
        <v>42318</v>
      </c>
      <c r="BJ215">
        <v>1.32</v>
      </c>
      <c r="BK215">
        <v>1.3088</v>
      </c>
      <c r="BL215" s="39">
        <f t="shared" si="77"/>
        <v>-5.7128448959008669E-2</v>
      </c>
      <c r="BM215" s="41">
        <v>42318</v>
      </c>
      <c r="BN215">
        <v>2.95</v>
      </c>
      <c r="BO215">
        <v>1.3024</v>
      </c>
      <c r="BP215" s="46">
        <f t="shared" si="78"/>
        <v>-1.0108687390742638E-2</v>
      </c>
      <c r="BQ215" s="41">
        <v>42318</v>
      </c>
      <c r="BR215">
        <v>6.76</v>
      </c>
      <c r="BS215">
        <v>3.5036999999999998</v>
      </c>
      <c r="BT215" s="18">
        <f t="shared" si="79"/>
        <v>-1.4534883720930532E-3</v>
      </c>
      <c r="BU215" s="41">
        <v>42318</v>
      </c>
      <c r="BV215">
        <v>2.09</v>
      </c>
      <c r="BW215">
        <v>1.0277000000000001</v>
      </c>
      <c r="BX215" s="39">
        <f t="shared" si="80"/>
        <v>4.889019262736008E-3</v>
      </c>
      <c r="BY215" s="41">
        <v>42615</v>
      </c>
      <c r="BZ215">
        <v>7.7</v>
      </c>
      <c r="CA215">
        <v>3.6474000000000002</v>
      </c>
      <c r="CB215" s="39">
        <f t="shared" si="64"/>
        <v>-2.2825912232759989E-2</v>
      </c>
    </row>
    <row r="216" spans="1:80">
      <c r="A216" s="41">
        <v>42319</v>
      </c>
      <c r="B216">
        <v>11.44</v>
      </c>
      <c r="C216">
        <v>5.7619999999999996</v>
      </c>
      <c r="D216" s="34">
        <f t="shared" si="65"/>
        <v>1.4186644137008406E-2</v>
      </c>
      <c r="E216" s="41">
        <v>42319</v>
      </c>
      <c r="F216">
        <v>4.4400000000000004</v>
      </c>
      <c r="G216">
        <v>3.6120999999999999</v>
      </c>
      <c r="H216" s="39">
        <f t="shared" si="66"/>
        <v>-2.2374454450030988E-3</v>
      </c>
      <c r="I216" s="42">
        <v>45232.62533333333</v>
      </c>
      <c r="J216" s="40">
        <v>6.34</v>
      </c>
      <c r="K216" s="40">
        <v>5.9889999999999999</v>
      </c>
      <c r="L216" s="38">
        <f t="shared" si="67"/>
        <v>-9.4277208071452834E-3</v>
      </c>
      <c r="M216" s="41">
        <v>42319</v>
      </c>
      <c r="N216">
        <v>8.75</v>
      </c>
      <c r="O216">
        <v>3.2275999999999998</v>
      </c>
      <c r="P216" s="43">
        <f t="shared" si="68"/>
        <v>-1.4653803883258043E-2</v>
      </c>
      <c r="Q216" s="41">
        <v>42319</v>
      </c>
      <c r="R216">
        <v>2.69</v>
      </c>
      <c r="S216">
        <v>1.3602000000000001</v>
      </c>
      <c r="T216" s="39">
        <f t="shared" si="69"/>
        <v>0</v>
      </c>
      <c r="U216" s="42">
        <v>42319.62533333333</v>
      </c>
      <c r="V216" s="44">
        <v>12.33</v>
      </c>
      <c r="W216" s="44">
        <v>6.992</v>
      </c>
      <c r="X216" s="43">
        <f t="shared" si="81"/>
        <v>0</v>
      </c>
      <c r="Y216" s="42">
        <v>42319.62533333333</v>
      </c>
      <c r="Z216" s="44">
        <v>19</v>
      </c>
      <c r="AA216" s="44">
        <v>11.124000000000001</v>
      </c>
      <c r="AB216" s="43">
        <f t="shared" si="82"/>
        <v>0</v>
      </c>
      <c r="AC216" s="42">
        <v>42319.62533333333</v>
      </c>
      <c r="AD216" s="44">
        <v>25</v>
      </c>
      <c r="AE216" s="44">
        <v>17.545000000000002</v>
      </c>
      <c r="AF216" s="43">
        <f t="shared" si="83"/>
        <v>0</v>
      </c>
      <c r="AG216" s="41">
        <v>42319</v>
      </c>
      <c r="AH216">
        <v>13.5</v>
      </c>
      <c r="AI216">
        <v>4.9490999999999996</v>
      </c>
      <c r="AJ216" s="39">
        <f t="shared" si="70"/>
        <v>6.7126380667601295E-3</v>
      </c>
      <c r="AK216" s="45">
        <v>42319</v>
      </c>
      <c r="AL216">
        <v>20.8</v>
      </c>
      <c r="AM216">
        <v>5.0894000000000004</v>
      </c>
      <c r="AN216" s="39">
        <f t="shared" si="71"/>
        <v>2.9700967102334948E-2</v>
      </c>
      <c r="AO216" s="41">
        <v>42319</v>
      </c>
      <c r="AP216">
        <v>3.73</v>
      </c>
      <c r="AQ216">
        <v>2.8159000000000001</v>
      </c>
      <c r="AR216" s="18">
        <f t="shared" si="72"/>
        <v>-4.3577202635690461E-2</v>
      </c>
      <c r="AS216" s="41">
        <v>42319</v>
      </c>
      <c r="AT216">
        <v>4.95</v>
      </c>
      <c r="AU216">
        <v>3.5951</v>
      </c>
      <c r="AV216" s="39">
        <f t="shared" si="73"/>
        <v>-9.9961447375668394E-3</v>
      </c>
      <c r="AW216" s="41">
        <v>42319</v>
      </c>
      <c r="AX216">
        <v>9.5</v>
      </c>
      <c r="AY216">
        <v>4.4516</v>
      </c>
      <c r="AZ216" s="39">
        <f t="shared" si="74"/>
        <v>-2.5652250043775259E-2</v>
      </c>
      <c r="BA216" s="41">
        <v>42319</v>
      </c>
      <c r="BB216">
        <v>5.78</v>
      </c>
      <c r="BC216">
        <v>2.3008999999999999</v>
      </c>
      <c r="BD216" s="39">
        <f t="shared" si="75"/>
        <v>-2.8582284894030176E-2</v>
      </c>
      <c r="BE216" s="41">
        <v>42319</v>
      </c>
      <c r="BF216">
        <v>10.5</v>
      </c>
      <c r="BG216">
        <v>6.1550000000000002</v>
      </c>
      <c r="BH216" s="39">
        <f t="shared" si="76"/>
        <v>9.5949000666771729E-4</v>
      </c>
      <c r="BI216" s="41">
        <v>42319</v>
      </c>
      <c r="BJ216">
        <v>1.32</v>
      </c>
      <c r="BK216">
        <v>1.3088</v>
      </c>
      <c r="BL216" s="39">
        <f t="shared" si="77"/>
        <v>0</v>
      </c>
      <c r="BM216" s="41">
        <v>42319</v>
      </c>
      <c r="BN216">
        <v>2.9</v>
      </c>
      <c r="BO216">
        <v>1.2804</v>
      </c>
      <c r="BP216" s="46">
        <f t="shared" si="78"/>
        <v>-1.6891891891891907E-2</v>
      </c>
      <c r="BQ216" s="41">
        <v>42319</v>
      </c>
      <c r="BR216">
        <v>6.75</v>
      </c>
      <c r="BS216">
        <v>3.4984999999999999</v>
      </c>
      <c r="BT216" s="18">
        <f t="shared" si="79"/>
        <v>-1.4841453320774815E-3</v>
      </c>
      <c r="BU216" s="41">
        <v>42319</v>
      </c>
      <c r="BV216">
        <v>2.09</v>
      </c>
      <c r="BW216">
        <v>1.0277000000000001</v>
      </c>
      <c r="BX216" s="39">
        <f t="shared" si="80"/>
        <v>0</v>
      </c>
      <c r="BY216" s="41">
        <v>42618</v>
      </c>
      <c r="BZ216">
        <v>7.7</v>
      </c>
      <c r="CA216">
        <v>3.6474000000000002</v>
      </c>
      <c r="CB216" s="39">
        <f t="shared" si="64"/>
        <v>0</v>
      </c>
    </row>
    <row r="217" spans="1:80">
      <c r="A217" s="41">
        <v>42320</v>
      </c>
      <c r="B217">
        <v>11.4</v>
      </c>
      <c r="C217">
        <v>5.7419000000000002</v>
      </c>
      <c r="D217" s="34">
        <f t="shared" si="65"/>
        <v>-3.4883720930231417E-3</v>
      </c>
      <c r="E217" s="41">
        <v>42320</v>
      </c>
      <c r="F217">
        <v>4.32</v>
      </c>
      <c r="G217">
        <v>3.5145</v>
      </c>
      <c r="H217" s="39">
        <f t="shared" si="66"/>
        <v>-2.7020292904404615E-2</v>
      </c>
      <c r="I217" s="42">
        <v>45233.62533333333</v>
      </c>
      <c r="J217" s="40">
        <v>6.35</v>
      </c>
      <c r="K217" s="40">
        <v>5.9989999999999997</v>
      </c>
      <c r="L217" s="38">
        <f t="shared" si="67"/>
        <v>1.6697278343629632E-3</v>
      </c>
      <c r="M217" s="41">
        <v>42320</v>
      </c>
      <c r="N217">
        <v>8.69</v>
      </c>
      <c r="O217">
        <v>3.2054999999999998</v>
      </c>
      <c r="P217" s="43">
        <f t="shared" si="68"/>
        <v>-6.8471929607138464E-3</v>
      </c>
      <c r="Q217" s="41">
        <v>42320</v>
      </c>
      <c r="R217">
        <v>2.71</v>
      </c>
      <c r="S217">
        <v>1.3703000000000001</v>
      </c>
      <c r="T217" s="39">
        <f t="shared" si="69"/>
        <v>7.4253786207910582E-3</v>
      </c>
      <c r="U217" s="42">
        <v>42320.62533333333</v>
      </c>
      <c r="V217" s="44">
        <v>12.33</v>
      </c>
      <c r="W217" s="44">
        <v>6.992</v>
      </c>
      <c r="X217" s="43">
        <f t="shared" si="81"/>
        <v>0</v>
      </c>
      <c r="Y217" s="42">
        <v>42320.62533333333</v>
      </c>
      <c r="Z217" s="44">
        <v>19</v>
      </c>
      <c r="AA217" s="44">
        <v>11.124000000000001</v>
      </c>
      <c r="AB217" s="43">
        <f t="shared" si="82"/>
        <v>0</v>
      </c>
      <c r="AC217" s="42">
        <v>42320.62533333333</v>
      </c>
      <c r="AD217" s="44">
        <v>25</v>
      </c>
      <c r="AE217" s="44">
        <v>17.545000000000002</v>
      </c>
      <c r="AF217" s="43">
        <f t="shared" si="83"/>
        <v>0</v>
      </c>
      <c r="AG217" s="41">
        <v>42320</v>
      </c>
      <c r="AH217">
        <v>13.77</v>
      </c>
      <c r="AI217">
        <v>5.0480999999999998</v>
      </c>
      <c r="AJ217" s="39">
        <f t="shared" si="70"/>
        <v>2.0003637024913663E-2</v>
      </c>
      <c r="AK217" s="45">
        <v>42349</v>
      </c>
      <c r="AL217">
        <v>20.32</v>
      </c>
      <c r="AM217">
        <v>4.9718999999999998</v>
      </c>
      <c r="AN217" s="39">
        <f t="shared" si="71"/>
        <v>-2.308720084882316E-2</v>
      </c>
      <c r="AO217" s="41">
        <v>42320</v>
      </c>
      <c r="AP217">
        <v>3.84</v>
      </c>
      <c r="AQ217">
        <v>2.8988999999999998</v>
      </c>
      <c r="AR217" s="18">
        <f t="shared" si="72"/>
        <v>2.9475478532618254E-2</v>
      </c>
      <c r="AS217" s="41">
        <v>42320</v>
      </c>
      <c r="AT217">
        <v>4.95</v>
      </c>
      <c r="AU217">
        <v>3.5951</v>
      </c>
      <c r="AV217" s="39">
        <f t="shared" si="73"/>
        <v>0</v>
      </c>
      <c r="AW217" s="41">
        <v>42320</v>
      </c>
      <c r="AX217">
        <v>9.2200000000000006</v>
      </c>
      <c r="AY217">
        <v>4.3204000000000002</v>
      </c>
      <c r="AZ217" s="39">
        <f t="shared" si="74"/>
        <v>-2.9472549195794718E-2</v>
      </c>
      <c r="BA217" s="41">
        <v>42320</v>
      </c>
      <c r="BB217">
        <v>5.75</v>
      </c>
      <c r="BC217">
        <v>2.2890000000000001</v>
      </c>
      <c r="BD217" s="39">
        <f t="shared" si="75"/>
        <v>-5.1718892607239778E-3</v>
      </c>
      <c r="BE217" s="41">
        <v>42320</v>
      </c>
      <c r="BF217">
        <v>10.5</v>
      </c>
      <c r="BG217">
        <v>6.1550000000000002</v>
      </c>
      <c r="BH217" s="39">
        <f t="shared" si="76"/>
        <v>0</v>
      </c>
      <c r="BI217" s="41">
        <v>42320</v>
      </c>
      <c r="BJ217">
        <v>1.4</v>
      </c>
      <c r="BK217">
        <v>1.3880999999999999</v>
      </c>
      <c r="BL217" s="39">
        <f t="shared" si="77"/>
        <v>6.0589853300733444E-2</v>
      </c>
      <c r="BM217" s="41">
        <v>42320</v>
      </c>
      <c r="BN217">
        <v>2.89</v>
      </c>
      <c r="BO217">
        <v>1.276</v>
      </c>
      <c r="BP217" s="46">
        <f t="shared" si="78"/>
        <v>-3.4364261168384562E-3</v>
      </c>
      <c r="BQ217" s="41">
        <v>42320</v>
      </c>
      <c r="BR217">
        <v>6.65</v>
      </c>
      <c r="BS217">
        <v>3.4466000000000001</v>
      </c>
      <c r="BT217" s="18">
        <f t="shared" si="79"/>
        <v>-1.4834929255395122E-2</v>
      </c>
      <c r="BU217" s="41">
        <v>42320</v>
      </c>
      <c r="BV217">
        <v>1.97</v>
      </c>
      <c r="BW217">
        <v>0.96870000000000001</v>
      </c>
      <c r="BX217" s="39">
        <f t="shared" si="80"/>
        <v>-5.7409749927021553E-2</v>
      </c>
      <c r="BY217" s="41">
        <v>42619</v>
      </c>
      <c r="BZ217">
        <v>7.7</v>
      </c>
      <c r="CA217">
        <v>3.6474000000000002</v>
      </c>
      <c r="CB217" s="39">
        <f t="shared" si="64"/>
        <v>0</v>
      </c>
    </row>
    <row r="218" spans="1:80">
      <c r="A218" s="41">
        <v>42321</v>
      </c>
      <c r="B218">
        <v>11.67</v>
      </c>
      <c r="C218">
        <v>5.8779000000000003</v>
      </c>
      <c r="D218" s="34">
        <f t="shared" si="65"/>
        <v>2.3685539629739304E-2</v>
      </c>
      <c r="E218" s="41">
        <v>42321</v>
      </c>
      <c r="F218">
        <v>4.32</v>
      </c>
      <c r="G218">
        <v>3.5145</v>
      </c>
      <c r="H218" s="39">
        <f t="shared" si="66"/>
        <v>0</v>
      </c>
      <c r="I218" s="42">
        <v>45236.62533333333</v>
      </c>
      <c r="J218" s="40">
        <v>6.33</v>
      </c>
      <c r="K218" s="40">
        <v>5.98</v>
      </c>
      <c r="L218" s="38">
        <f t="shared" si="67"/>
        <v>-3.1671945324219437E-3</v>
      </c>
      <c r="M218" s="41">
        <v>42321</v>
      </c>
      <c r="N218">
        <v>8.69</v>
      </c>
      <c r="O218">
        <v>3.2054999999999998</v>
      </c>
      <c r="P218" s="43">
        <f t="shared" si="68"/>
        <v>0</v>
      </c>
      <c r="Q218" s="41">
        <v>42321</v>
      </c>
      <c r="R218">
        <v>2.68</v>
      </c>
      <c r="S218">
        <v>1.3551</v>
      </c>
      <c r="T218" s="39">
        <f t="shared" si="69"/>
        <v>-1.1092461504780049E-2</v>
      </c>
      <c r="U218" s="42">
        <v>42321.62533333333</v>
      </c>
      <c r="V218" s="44">
        <v>11.97</v>
      </c>
      <c r="W218" s="44">
        <v>6.7880000000000003</v>
      </c>
      <c r="X218" s="43">
        <f t="shared" si="81"/>
        <v>-2.9176201372997673E-2</v>
      </c>
      <c r="Y218" s="42">
        <v>42321.62533333333</v>
      </c>
      <c r="Z218" s="44">
        <v>19</v>
      </c>
      <c r="AA218" s="44">
        <v>11.124000000000001</v>
      </c>
      <c r="AB218" s="43">
        <f t="shared" si="82"/>
        <v>0</v>
      </c>
      <c r="AC218" s="42">
        <v>42321.62533333333</v>
      </c>
      <c r="AD218" s="44">
        <v>25</v>
      </c>
      <c r="AE218" s="44">
        <v>17.545000000000002</v>
      </c>
      <c r="AF218" s="43">
        <f t="shared" si="83"/>
        <v>0</v>
      </c>
      <c r="AG218" s="41">
        <v>42321</v>
      </c>
      <c r="AH218">
        <v>13.58</v>
      </c>
      <c r="AI218">
        <v>4.9783999999999997</v>
      </c>
      <c r="AJ218" s="39">
        <f t="shared" si="70"/>
        <v>-1.3807174976723935E-2</v>
      </c>
      <c r="AK218" s="45" t="s">
        <v>389</v>
      </c>
      <c r="AL218">
        <v>20.92</v>
      </c>
      <c r="AM218">
        <v>5.1186999999999996</v>
      </c>
      <c r="AN218" s="39">
        <f t="shared" si="71"/>
        <v>2.9525935758965352E-2</v>
      </c>
      <c r="AO218" s="41">
        <v>42321</v>
      </c>
      <c r="AP218">
        <v>3.73</v>
      </c>
      <c r="AQ218">
        <v>2.8159000000000001</v>
      </c>
      <c r="AR218" s="18">
        <f t="shared" si="72"/>
        <v>-2.8631549898237175E-2</v>
      </c>
      <c r="AS218" s="41">
        <v>42321</v>
      </c>
      <c r="AT218">
        <v>4.92</v>
      </c>
      <c r="AU218">
        <v>3.5733000000000001</v>
      </c>
      <c r="AV218" s="39">
        <f t="shared" si="73"/>
        <v>-6.0638090734610496E-3</v>
      </c>
      <c r="AW218" s="41">
        <v>42321</v>
      </c>
      <c r="AX218">
        <v>9.5299999999999994</v>
      </c>
      <c r="AY218">
        <v>4.4657</v>
      </c>
      <c r="AZ218" s="39">
        <f t="shared" si="74"/>
        <v>3.3631145264327318E-2</v>
      </c>
      <c r="BA218" s="41">
        <v>42321</v>
      </c>
      <c r="BB218">
        <v>5.85</v>
      </c>
      <c r="BC218">
        <v>2.3288000000000002</v>
      </c>
      <c r="BD218" s="39">
        <f t="shared" si="75"/>
        <v>1.7387505460899979E-2</v>
      </c>
      <c r="BE218" s="41">
        <v>42321</v>
      </c>
      <c r="BF218">
        <v>10.58</v>
      </c>
      <c r="BG218">
        <v>6.2019000000000002</v>
      </c>
      <c r="BH218" s="39">
        <f t="shared" si="76"/>
        <v>7.619821283509332E-3</v>
      </c>
      <c r="BI218" s="41">
        <v>42321</v>
      </c>
      <c r="BJ218">
        <v>1.48</v>
      </c>
      <c r="BK218">
        <v>1.4674</v>
      </c>
      <c r="BL218" s="39">
        <f t="shared" si="77"/>
        <v>5.7128448959008829E-2</v>
      </c>
      <c r="BM218" s="41">
        <v>42321</v>
      </c>
      <c r="BN218">
        <v>2.98</v>
      </c>
      <c r="BO218">
        <v>1.3157000000000001</v>
      </c>
      <c r="BP218" s="46">
        <f t="shared" si="78"/>
        <v>3.1112852664576855E-2</v>
      </c>
      <c r="BQ218" s="41">
        <v>42321</v>
      </c>
      <c r="BR218">
        <v>6.72</v>
      </c>
      <c r="BS218">
        <v>3.4828999999999999</v>
      </c>
      <c r="BT218" s="18">
        <f t="shared" si="79"/>
        <v>1.0532118609644222E-2</v>
      </c>
      <c r="BU218" s="41">
        <v>42321</v>
      </c>
      <c r="BV218">
        <v>2.0699999999999998</v>
      </c>
      <c r="BW218">
        <v>1.0178</v>
      </c>
      <c r="BX218" s="39">
        <f t="shared" si="80"/>
        <v>5.0686487044492655E-2</v>
      </c>
      <c r="BY218" s="41">
        <v>42620</v>
      </c>
      <c r="BZ218">
        <v>7.7</v>
      </c>
      <c r="CA218">
        <v>3.6474000000000002</v>
      </c>
      <c r="CB218" s="39">
        <f t="shared" si="64"/>
        <v>0</v>
      </c>
    </row>
    <row r="219" spans="1:80">
      <c r="A219" s="41">
        <v>42324</v>
      </c>
      <c r="B219">
        <v>11.66</v>
      </c>
      <c r="C219">
        <v>5.8727999999999998</v>
      </c>
      <c r="D219" s="34">
        <f t="shared" si="65"/>
        <v>-8.6765681620996416E-4</v>
      </c>
      <c r="E219" s="41">
        <v>42324</v>
      </c>
      <c r="F219">
        <v>4.32</v>
      </c>
      <c r="G219">
        <v>3.5145</v>
      </c>
      <c r="H219" s="39">
        <f t="shared" si="66"/>
        <v>0</v>
      </c>
      <c r="I219" s="42">
        <v>45237.62533333333</v>
      </c>
      <c r="J219" s="40">
        <v>6.33</v>
      </c>
      <c r="K219" s="40">
        <v>5.98</v>
      </c>
      <c r="L219" s="38">
        <f t="shared" si="67"/>
        <v>0</v>
      </c>
      <c r="M219" s="41">
        <v>42324</v>
      </c>
      <c r="N219">
        <v>8.69</v>
      </c>
      <c r="O219">
        <v>3.2054999999999998</v>
      </c>
      <c r="P219" s="43">
        <f t="shared" si="68"/>
        <v>0</v>
      </c>
      <c r="Q219" s="41">
        <v>42324</v>
      </c>
      <c r="R219">
        <v>2.68</v>
      </c>
      <c r="S219">
        <v>1.3551</v>
      </c>
      <c r="T219" s="39">
        <f t="shared" si="69"/>
        <v>0</v>
      </c>
      <c r="U219" s="42">
        <v>42324.62533333333</v>
      </c>
      <c r="V219" s="44">
        <v>11.97</v>
      </c>
      <c r="W219" s="44">
        <v>6.7880000000000003</v>
      </c>
      <c r="X219" s="43">
        <f t="shared" si="81"/>
        <v>0</v>
      </c>
      <c r="Y219" s="42">
        <v>42324.62533333333</v>
      </c>
      <c r="Z219" s="44">
        <v>19</v>
      </c>
      <c r="AA219" s="44">
        <v>11.124000000000001</v>
      </c>
      <c r="AB219" s="43">
        <f t="shared" si="82"/>
        <v>0</v>
      </c>
      <c r="AC219" s="42">
        <v>42324.62533333333</v>
      </c>
      <c r="AD219" s="44">
        <v>25</v>
      </c>
      <c r="AE219" s="44">
        <v>17.545000000000002</v>
      </c>
      <c r="AF219" s="43">
        <f t="shared" si="83"/>
        <v>0</v>
      </c>
      <c r="AG219" s="41">
        <v>42324</v>
      </c>
      <c r="AH219">
        <v>13.5</v>
      </c>
      <c r="AI219">
        <v>4.9490999999999996</v>
      </c>
      <c r="AJ219" s="39">
        <f t="shared" si="70"/>
        <v>-5.8854250361562157E-3</v>
      </c>
      <c r="AK219" s="45" t="s">
        <v>390</v>
      </c>
      <c r="AL219">
        <v>21.75</v>
      </c>
      <c r="AM219">
        <v>5.3217999999999996</v>
      </c>
      <c r="AN219" s="39">
        <f t="shared" si="71"/>
        <v>3.9678043253169766E-2</v>
      </c>
      <c r="AO219" s="41">
        <v>42324</v>
      </c>
      <c r="AP219">
        <v>3.89</v>
      </c>
      <c r="AQ219">
        <v>2.9367000000000001</v>
      </c>
      <c r="AR219" s="18">
        <f t="shared" si="72"/>
        <v>4.289925068361803E-2</v>
      </c>
      <c r="AS219" s="41">
        <v>42324</v>
      </c>
      <c r="AT219">
        <v>5</v>
      </c>
      <c r="AU219">
        <v>3.6314000000000002</v>
      </c>
      <c r="AV219" s="39">
        <f t="shared" si="73"/>
        <v>1.6259480032463001E-2</v>
      </c>
      <c r="AW219" s="41">
        <v>42324</v>
      </c>
      <c r="AX219">
        <v>9.68</v>
      </c>
      <c r="AY219">
        <v>4.5359999999999996</v>
      </c>
      <c r="AZ219" s="39">
        <f t="shared" si="74"/>
        <v>1.5742212866963652E-2</v>
      </c>
      <c r="BA219" s="41">
        <v>42324</v>
      </c>
      <c r="BB219">
        <v>5.89</v>
      </c>
      <c r="BC219">
        <v>2.3447</v>
      </c>
      <c r="BD219" s="39">
        <f t="shared" si="75"/>
        <v>6.8275506698728108E-3</v>
      </c>
      <c r="BE219" s="41">
        <v>42324</v>
      </c>
      <c r="BF219">
        <v>10.65</v>
      </c>
      <c r="BG219">
        <v>6.2428999999999997</v>
      </c>
      <c r="BH219" s="39">
        <f t="shared" si="76"/>
        <v>6.6108773117914636E-3</v>
      </c>
      <c r="BI219" s="41">
        <v>42324</v>
      </c>
      <c r="BJ219">
        <v>1.51</v>
      </c>
      <c r="BK219">
        <v>1.4972000000000001</v>
      </c>
      <c r="BL219" s="39">
        <f t="shared" si="77"/>
        <v>2.0308027804279712E-2</v>
      </c>
      <c r="BM219" s="41">
        <v>42324</v>
      </c>
      <c r="BN219">
        <v>3.06</v>
      </c>
      <c r="BO219">
        <v>1.351</v>
      </c>
      <c r="BP219" s="46">
        <f t="shared" si="78"/>
        <v>2.6829824428061019E-2</v>
      </c>
      <c r="BQ219" s="41">
        <v>42324</v>
      </c>
      <c r="BR219">
        <v>6.72</v>
      </c>
      <c r="BS219">
        <v>3.4828999999999999</v>
      </c>
      <c r="BT219" s="18">
        <f t="shared" si="79"/>
        <v>0</v>
      </c>
      <c r="BU219" s="41">
        <v>42324</v>
      </c>
      <c r="BV219">
        <v>2.08</v>
      </c>
      <c r="BW219">
        <v>1.0226999999999999</v>
      </c>
      <c r="BX219" s="39">
        <f t="shared" si="80"/>
        <v>4.8143053645115976E-3</v>
      </c>
      <c r="BY219" s="41">
        <v>42621</v>
      </c>
      <c r="BZ219">
        <v>7.93</v>
      </c>
      <c r="CA219">
        <v>3.7563</v>
      </c>
      <c r="CB219" s="39">
        <f t="shared" si="64"/>
        <v>2.9856884355979538E-2</v>
      </c>
    </row>
    <row r="220" spans="1:80">
      <c r="A220" s="41">
        <v>42325</v>
      </c>
      <c r="B220">
        <v>11.75</v>
      </c>
      <c r="C220">
        <v>5.9181999999999997</v>
      </c>
      <c r="D220" s="34">
        <f t="shared" si="65"/>
        <v>7.730554420378676E-3</v>
      </c>
      <c r="E220" s="41">
        <v>42325</v>
      </c>
      <c r="F220">
        <v>4.3099999999999996</v>
      </c>
      <c r="G220">
        <v>3.5064000000000002</v>
      </c>
      <c r="H220" s="39">
        <f t="shared" si="66"/>
        <v>-2.3047375160050575E-3</v>
      </c>
      <c r="I220" s="42">
        <v>45238.62533333333</v>
      </c>
      <c r="J220" s="40">
        <v>6.3</v>
      </c>
      <c r="K220" s="40">
        <v>5.9509999999999996</v>
      </c>
      <c r="L220" s="38">
        <f t="shared" si="67"/>
        <v>-4.8494983277593317E-3</v>
      </c>
      <c r="M220" s="41">
        <v>42325</v>
      </c>
      <c r="N220">
        <v>8.67</v>
      </c>
      <c r="O220">
        <v>3.1981000000000002</v>
      </c>
      <c r="P220" s="43">
        <f t="shared" si="68"/>
        <v>-2.308532210263494E-3</v>
      </c>
      <c r="Q220" s="41">
        <v>42325</v>
      </c>
      <c r="R220">
        <v>2.69</v>
      </c>
      <c r="S220">
        <v>1.3602000000000001</v>
      </c>
      <c r="T220" s="39">
        <f t="shared" si="69"/>
        <v>3.763559884879422E-3</v>
      </c>
      <c r="U220" s="42">
        <v>42325.62533333333</v>
      </c>
      <c r="V220" s="44">
        <v>11.97</v>
      </c>
      <c r="W220" s="44">
        <v>6.7880000000000003</v>
      </c>
      <c r="X220" s="43">
        <f t="shared" si="81"/>
        <v>0</v>
      </c>
      <c r="Y220" s="42">
        <v>42325.62533333333</v>
      </c>
      <c r="Z220" s="44">
        <v>19</v>
      </c>
      <c r="AA220" s="44">
        <v>11.124000000000001</v>
      </c>
      <c r="AB220" s="43">
        <f t="shared" si="82"/>
        <v>0</v>
      </c>
      <c r="AC220" s="42">
        <v>42325.62533333333</v>
      </c>
      <c r="AD220" s="44">
        <v>25</v>
      </c>
      <c r="AE220" s="44">
        <v>17.545000000000002</v>
      </c>
      <c r="AF220" s="43">
        <f t="shared" si="83"/>
        <v>0</v>
      </c>
      <c r="AG220" s="41">
        <v>42325</v>
      </c>
      <c r="AH220">
        <v>13.7</v>
      </c>
      <c r="AI220">
        <v>5.0224000000000002</v>
      </c>
      <c r="AJ220" s="39">
        <f t="shared" si="70"/>
        <v>1.4810773676022022E-2</v>
      </c>
      <c r="AK220" s="45" t="s">
        <v>391</v>
      </c>
      <c r="AL220">
        <v>22.39</v>
      </c>
      <c r="AM220">
        <v>5.4783999999999997</v>
      </c>
      <c r="AN220" s="39">
        <f t="shared" si="71"/>
        <v>2.9426134014807037E-2</v>
      </c>
      <c r="AO220" s="41">
        <v>42325</v>
      </c>
      <c r="AP220">
        <v>3.99</v>
      </c>
      <c r="AQ220">
        <v>3.0122</v>
      </c>
      <c r="AR220" s="18">
        <f t="shared" si="72"/>
        <v>2.570912929478663E-2</v>
      </c>
      <c r="AS220" s="41">
        <v>42325</v>
      </c>
      <c r="AT220">
        <v>5</v>
      </c>
      <c r="AU220">
        <v>3.6314000000000002</v>
      </c>
      <c r="AV220" s="39">
        <f t="shared" si="73"/>
        <v>0</v>
      </c>
      <c r="AW220" s="41">
        <v>42325</v>
      </c>
      <c r="AX220">
        <v>9.7899999999999991</v>
      </c>
      <c r="AY220">
        <v>4.5875000000000004</v>
      </c>
      <c r="AZ220" s="39">
        <f t="shared" si="74"/>
        <v>1.1353615520282356E-2</v>
      </c>
      <c r="BA220" s="41">
        <v>42325</v>
      </c>
      <c r="BB220">
        <v>5.89</v>
      </c>
      <c r="BC220">
        <v>2.3447</v>
      </c>
      <c r="BD220" s="39">
        <f t="shared" si="75"/>
        <v>0</v>
      </c>
      <c r="BE220" s="41">
        <v>42325</v>
      </c>
      <c r="BF220">
        <v>10.73</v>
      </c>
      <c r="BG220">
        <v>6.2897999999999996</v>
      </c>
      <c r="BH220" s="39">
        <f t="shared" si="76"/>
        <v>7.5125342388953761E-3</v>
      </c>
      <c r="BI220" s="41">
        <v>42325</v>
      </c>
      <c r="BJ220">
        <v>1.45</v>
      </c>
      <c r="BK220">
        <v>1.4377</v>
      </c>
      <c r="BL220" s="39">
        <f t="shared" si="77"/>
        <v>-3.9740849585893738E-2</v>
      </c>
      <c r="BM220" s="41">
        <v>42325</v>
      </c>
      <c r="BN220">
        <v>3.05</v>
      </c>
      <c r="BO220">
        <v>1.3466</v>
      </c>
      <c r="BP220" s="46">
        <f t="shared" si="78"/>
        <v>-3.2568467801628123E-3</v>
      </c>
      <c r="BQ220" s="41">
        <v>42325</v>
      </c>
      <c r="BR220">
        <v>6.75</v>
      </c>
      <c r="BS220">
        <v>3.4984999999999999</v>
      </c>
      <c r="BT220" s="18">
        <f t="shared" si="79"/>
        <v>4.4790260989405551E-3</v>
      </c>
      <c r="BU220" s="41">
        <v>42325</v>
      </c>
      <c r="BV220">
        <v>2.0699999999999998</v>
      </c>
      <c r="BW220">
        <v>1.0178</v>
      </c>
      <c r="BX220" s="39">
        <f t="shared" si="80"/>
        <v>-4.7912388774810841E-3</v>
      </c>
      <c r="BY220" s="41">
        <v>42622</v>
      </c>
      <c r="BZ220">
        <v>8.1</v>
      </c>
      <c r="CA220">
        <v>3.8369</v>
      </c>
      <c r="CB220" s="39">
        <f t="shared" si="64"/>
        <v>2.1457285094374785E-2</v>
      </c>
    </row>
    <row r="221" spans="1:80">
      <c r="A221" s="41">
        <v>42326</v>
      </c>
      <c r="B221">
        <v>12</v>
      </c>
      <c r="C221">
        <v>6.0441000000000003</v>
      </c>
      <c r="D221" s="34">
        <f t="shared" si="65"/>
        <v>2.1273360143286908E-2</v>
      </c>
      <c r="E221" s="41">
        <v>42326</v>
      </c>
      <c r="F221">
        <v>4.43</v>
      </c>
      <c r="G221">
        <v>3.6040000000000001</v>
      </c>
      <c r="H221" s="39">
        <f t="shared" si="66"/>
        <v>2.7834816335843001E-2</v>
      </c>
      <c r="I221" s="42">
        <v>45239.62533333333</v>
      </c>
      <c r="J221" s="40">
        <v>6.3</v>
      </c>
      <c r="K221" s="40">
        <v>5.9509999999999996</v>
      </c>
      <c r="L221" s="38">
        <f t="shared" si="67"/>
        <v>0</v>
      </c>
      <c r="M221" s="41">
        <v>42326</v>
      </c>
      <c r="N221">
        <v>8.69</v>
      </c>
      <c r="O221">
        <v>3.2054999999999998</v>
      </c>
      <c r="P221" s="43">
        <f t="shared" si="68"/>
        <v>2.3138738626058064E-3</v>
      </c>
      <c r="Q221" s="41">
        <v>42326</v>
      </c>
      <c r="R221">
        <v>2.68</v>
      </c>
      <c r="S221">
        <v>1.3551</v>
      </c>
      <c r="T221" s="39">
        <f t="shared" si="69"/>
        <v>-3.7494486104985326E-3</v>
      </c>
      <c r="U221" s="42">
        <v>42326.62533333333</v>
      </c>
      <c r="V221" s="44">
        <v>11.99</v>
      </c>
      <c r="W221" s="44">
        <v>6.7990000000000004</v>
      </c>
      <c r="X221" s="43">
        <f t="shared" si="81"/>
        <v>1.6205067766647202E-3</v>
      </c>
      <c r="Y221" s="42">
        <v>42326.62533333333</v>
      </c>
      <c r="Z221" s="44">
        <v>18.899999999999999</v>
      </c>
      <c r="AA221" s="44">
        <v>11.066000000000001</v>
      </c>
      <c r="AB221" s="43">
        <f t="shared" si="82"/>
        <v>-5.2139518158935477E-3</v>
      </c>
      <c r="AC221" s="42">
        <v>42326.62533333333</v>
      </c>
      <c r="AD221" s="44">
        <v>25</v>
      </c>
      <c r="AE221" s="44">
        <v>17.545000000000002</v>
      </c>
      <c r="AF221" s="43">
        <f t="shared" si="83"/>
        <v>0</v>
      </c>
      <c r="AG221" s="41">
        <v>42326</v>
      </c>
      <c r="AH221">
        <v>13.5</v>
      </c>
      <c r="AI221">
        <v>4.9490999999999996</v>
      </c>
      <c r="AJ221" s="39">
        <f t="shared" si="70"/>
        <v>-1.4594616119783486E-2</v>
      </c>
      <c r="AK221" s="45" t="s">
        <v>392</v>
      </c>
      <c r="AL221">
        <v>22.5</v>
      </c>
      <c r="AM221">
        <v>5.5053000000000001</v>
      </c>
      <c r="AN221" s="39">
        <f t="shared" si="71"/>
        <v>4.9101927570094133E-3</v>
      </c>
      <c r="AO221" s="41">
        <v>42326</v>
      </c>
      <c r="AP221">
        <v>3.87</v>
      </c>
      <c r="AQ221">
        <v>2.9216000000000002</v>
      </c>
      <c r="AR221" s="18">
        <f t="shared" si="72"/>
        <v>-3.007768408472206E-2</v>
      </c>
      <c r="AS221" s="41">
        <v>42326</v>
      </c>
      <c r="AT221">
        <v>5</v>
      </c>
      <c r="AU221">
        <v>3.6314000000000002</v>
      </c>
      <c r="AV221" s="39">
        <f t="shared" si="73"/>
        <v>0</v>
      </c>
      <c r="AW221" s="41">
        <v>42326</v>
      </c>
      <c r="AX221">
        <v>9.68</v>
      </c>
      <c r="AY221">
        <v>4.5359999999999996</v>
      </c>
      <c r="AZ221" s="39">
        <f t="shared" si="74"/>
        <v>-1.1226158038147305E-2</v>
      </c>
      <c r="BA221" s="41">
        <v>42326</v>
      </c>
      <c r="BB221">
        <v>6.06</v>
      </c>
      <c r="BC221">
        <v>2.4123999999999999</v>
      </c>
      <c r="BD221" s="39">
        <f t="shared" si="75"/>
        <v>2.8873629888685064E-2</v>
      </c>
      <c r="BE221" s="41">
        <v>42326</v>
      </c>
      <c r="BF221">
        <v>11.04</v>
      </c>
      <c r="BG221">
        <v>6.4714999999999998</v>
      </c>
      <c r="BH221" s="39">
        <f t="shared" si="76"/>
        <v>2.8888040955197335E-2</v>
      </c>
      <c r="BI221" s="41">
        <v>42326</v>
      </c>
      <c r="BJ221">
        <v>1.41</v>
      </c>
      <c r="BK221">
        <v>1.3979999999999999</v>
      </c>
      <c r="BL221" s="39">
        <f t="shared" si="77"/>
        <v>-2.7613549419211288E-2</v>
      </c>
      <c r="BM221" s="41">
        <v>42326</v>
      </c>
      <c r="BN221">
        <v>3.09</v>
      </c>
      <c r="BO221">
        <v>1.3643000000000001</v>
      </c>
      <c r="BP221" s="46">
        <f t="shared" si="78"/>
        <v>1.3144215060151529E-2</v>
      </c>
      <c r="BQ221" s="41">
        <v>42326</v>
      </c>
      <c r="BR221">
        <v>6.75</v>
      </c>
      <c r="BS221">
        <v>3.4984999999999999</v>
      </c>
      <c r="BT221" s="18">
        <f t="shared" si="79"/>
        <v>0</v>
      </c>
      <c r="BU221" s="41">
        <v>42326</v>
      </c>
      <c r="BV221">
        <v>2.0699999999999998</v>
      </c>
      <c r="BW221">
        <v>1.0178</v>
      </c>
      <c r="BX221" s="39">
        <f t="shared" si="80"/>
        <v>0</v>
      </c>
      <c r="BY221" s="41">
        <v>42627</v>
      </c>
      <c r="BZ221">
        <v>8.1</v>
      </c>
      <c r="CA221">
        <v>3.8369</v>
      </c>
      <c r="CB221" s="39">
        <f t="shared" si="64"/>
        <v>0</v>
      </c>
    </row>
    <row r="222" spans="1:80">
      <c r="A222" s="41">
        <v>42327</v>
      </c>
      <c r="B222">
        <v>11.75</v>
      </c>
      <c r="C222">
        <v>5.9181999999999997</v>
      </c>
      <c r="D222" s="34">
        <f t="shared" si="65"/>
        <v>-2.0830231134494889E-2</v>
      </c>
      <c r="E222" s="41">
        <v>42327</v>
      </c>
      <c r="F222">
        <v>4.32</v>
      </c>
      <c r="G222">
        <v>3.5145</v>
      </c>
      <c r="H222" s="39">
        <f t="shared" si="66"/>
        <v>-2.4833518312985609E-2</v>
      </c>
      <c r="I222" s="42">
        <v>45240.62533333333</v>
      </c>
      <c r="J222" s="40">
        <v>6.3</v>
      </c>
      <c r="K222" s="40">
        <v>5.9509999999999996</v>
      </c>
      <c r="L222" s="38">
        <f t="shared" si="67"/>
        <v>0</v>
      </c>
      <c r="M222" s="41">
        <v>42327</v>
      </c>
      <c r="N222">
        <v>8.69</v>
      </c>
      <c r="O222">
        <v>3.2054999999999998</v>
      </c>
      <c r="P222" s="43">
        <f t="shared" si="68"/>
        <v>0</v>
      </c>
      <c r="Q222" s="41">
        <v>42327</v>
      </c>
      <c r="R222">
        <v>2.65</v>
      </c>
      <c r="S222">
        <v>1.3399000000000001</v>
      </c>
      <c r="T222" s="39">
        <f t="shared" si="69"/>
        <v>-1.1216884362777567E-2</v>
      </c>
      <c r="U222" s="42">
        <v>42327.62533333333</v>
      </c>
      <c r="V222" s="44">
        <v>11.62</v>
      </c>
      <c r="W222" s="44">
        <v>6.5890000000000004</v>
      </c>
      <c r="X222" s="43">
        <f t="shared" si="81"/>
        <v>-3.0886895131636997E-2</v>
      </c>
      <c r="Y222" s="42">
        <v>42327.62533333333</v>
      </c>
      <c r="Z222" s="44">
        <v>18.87</v>
      </c>
      <c r="AA222" s="44">
        <v>11.048</v>
      </c>
      <c r="AB222" s="43">
        <f t="shared" si="82"/>
        <v>-1.6266040122899586E-3</v>
      </c>
      <c r="AC222" s="42">
        <v>42327.62533333333</v>
      </c>
      <c r="AD222" s="44">
        <v>25</v>
      </c>
      <c r="AE222" s="44">
        <v>17.545000000000002</v>
      </c>
      <c r="AF222" s="43">
        <f t="shared" si="83"/>
        <v>0</v>
      </c>
      <c r="AG222" s="41">
        <v>42327</v>
      </c>
      <c r="AH222">
        <v>13.49</v>
      </c>
      <c r="AI222">
        <v>4.9454000000000002</v>
      </c>
      <c r="AJ222" s="39">
        <f t="shared" si="70"/>
        <v>-7.476106766885637E-4</v>
      </c>
      <c r="AK222" s="45" t="s">
        <v>393</v>
      </c>
      <c r="AL222">
        <v>22</v>
      </c>
      <c r="AM222">
        <v>5.383</v>
      </c>
      <c r="AN222" s="39">
        <f t="shared" si="71"/>
        <v>-2.2214956496467052E-2</v>
      </c>
      <c r="AO222" s="41">
        <v>42327</v>
      </c>
      <c r="AP222">
        <v>3.95</v>
      </c>
      <c r="AQ222">
        <v>2.9820000000000002</v>
      </c>
      <c r="AR222" s="18">
        <f t="shared" si="72"/>
        <v>2.0673603504928809E-2</v>
      </c>
      <c r="AS222" s="41">
        <v>42327</v>
      </c>
      <c r="AT222">
        <v>4.99</v>
      </c>
      <c r="AU222">
        <v>3.6240999999999999</v>
      </c>
      <c r="AV222" s="39">
        <f t="shared" si="73"/>
        <v>-2.0102439830369297E-3</v>
      </c>
      <c r="AW222" s="41">
        <v>42327</v>
      </c>
      <c r="AX222">
        <v>9.5</v>
      </c>
      <c r="AY222">
        <v>4.4516</v>
      </c>
      <c r="AZ222" s="39">
        <f t="shared" si="74"/>
        <v>-1.8606701940035185E-2</v>
      </c>
      <c r="BA222" s="41">
        <v>42327</v>
      </c>
      <c r="BB222">
        <v>6.06</v>
      </c>
      <c r="BC222">
        <v>2.4123999999999999</v>
      </c>
      <c r="BD222" s="39">
        <f t="shared" si="75"/>
        <v>0</v>
      </c>
      <c r="BE222" s="41">
        <v>42327</v>
      </c>
      <c r="BF222">
        <v>11.04</v>
      </c>
      <c r="BG222">
        <v>6.4714999999999998</v>
      </c>
      <c r="BH222" s="39">
        <f t="shared" si="76"/>
        <v>0</v>
      </c>
      <c r="BI222" s="41">
        <v>42327</v>
      </c>
      <c r="BJ222">
        <v>1.38</v>
      </c>
      <c r="BK222">
        <v>1.3683000000000001</v>
      </c>
      <c r="BL222" s="39">
        <f t="shared" si="77"/>
        <v>-2.1244635193132931E-2</v>
      </c>
      <c r="BM222" s="41">
        <v>42327</v>
      </c>
      <c r="BN222">
        <v>3.06</v>
      </c>
      <c r="BO222">
        <v>1.351</v>
      </c>
      <c r="BP222" s="46">
        <f t="shared" si="78"/>
        <v>-9.7485890200103269E-3</v>
      </c>
      <c r="BQ222" s="41">
        <v>42327</v>
      </c>
      <c r="BR222">
        <v>6.75</v>
      </c>
      <c r="BS222">
        <v>3.4984999999999999</v>
      </c>
      <c r="BT222" s="18">
        <f t="shared" si="79"/>
        <v>0</v>
      </c>
      <c r="BU222" s="41">
        <v>42327</v>
      </c>
      <c r="BV222">
        <v>2.0099999999999998</v>
      </c>
      <c r="BW222">
        <v>0.98829999999999996</v>
      </c>
      <c r="BX222" s="39">
        <f t="shared" si="80"/>
        <v>-2.8984083316958224E-2</v>
      </c>
      <c r="BY222" s="41">
        <v>42628</v>
      </c>
      <c r="BZ222">
        <v>7.9</v>
      </c>
      <c r="CA222">
        <v>3.7421000000000002</v>
      </c>
      <c r="CB222" s="39">
        <f t="shared" si="64"/>
        <v>-2.4707446115353481E-2</v>
      </c>
    </row>
    <row r="223" spans="1:80">
      <c r="A223" s="41">
        <v>42328</v>
      </c>
      <c r="B223">
        <v>11.79</v>
      </c>
      <c r="C223">
        <v>5.9382999999999999</v>
      </c>
      <c r="D223" s="34">
        <f t="shared" si="65"/>
        <v>3.3963029299449547E-3</v>
      </c>
      <c r="E223" s="41">
        <v>42328</v>
      </c>
      <c r="F223">
        <v>4.51</v>
      </c>
      <c r="G223">
        <v>3.6690999999999998</v>
      </c>
      <c r="H223" s="39">
        <f t="shared" si="66"/>
        <v>4.3989187651159438E-2</v>
      </c>
      <c r="I223" s="42">
        <v>45243.62533333333</v>
      </c>
      <c r="J223" s="40">
        <v>6.3</v>
      </c>
      <c r="K223" s="40">
        <v>5.9509999999999996</v>
      </c>
      <c r="L223" s="38">
        <f t="shared" si="67"/>
        <v>0</v>
      </c>
      <c r="M223" s="41">
        <v>42328</v>
      </c>
      <c r="N223">
        <v>8.69</v>
      </c>
      <c r="O223">
        <v>3.2054999999999998</v>
      </c>
      <c r="P223" s="43">
        <f t="shared" si="68"/>
        <v>0</v>
      </c>
      <c r="Q223" s="41">
        <v>42328</v>
      </c>
      <c r="R223">
        <v>2.7</v>
      </c>
      <c r="S223">
        <v>1.3652</v>
      </c>
      <c r="T223" s="39">
        <f t="shared" si="69"/>
        <v>1.8882006119859598E-2</v>
      </c>
      <c r="U223" s="42">
        <v>42328.62533333333</v>
      </c>
      <c r="V223" s="44">
        <v>11.63</v>
      </c>
      <c r="W223" s="44">
        <v>6.5949999999999998</v>
      </c>
      <c r="X223" s="43">
        <f t="shared" si="81"/>
        <v>9.1060859007426607E-4</v>
      </c>
      <c r="Y223" s="42">
        <v>42328.62533333333</v>
      </c>
      <c r="Z223" s="44">
        <v>18.86</v>
      </c>
      <c r="AA223" s="44">
        <v>11.042999999999999</v>
      </c>
      <c r="AB223" s="43">
        <f t="shared" si="82"/>
        <v>-4.5257060101382889E-4</v>
      </c>
      <c r="AC223" s="42">
        <v>42328.62533333333</v>
      </c>
      <c r="AD223" s="44">
        <v>25</v>
      </c>
      <c r="AE223" s="44">
        <v>17.545000000000002</v>
      </c>
      <c r="AF223" s="43">
        <f t="shared" si="83"/>
        <v>0</v>
      </c>
      <c r="AG223" s="41">
        <v>42328</v>
      </c>
      <c r="AH223">
        <v>13.48</v>
      </c>
      <c r="AI223">
        <v>4.9417999999999997</v>
      </c>
      <c r="AJ223" s="39">
        <f t="shared" si="70"/>
        <v>-7.2794920532221689E-4</v>
      </c>
      <c r="AK223" s="45" t="s">
        <v>394</v>
      </c>
      <c r="AL223">
        <v>21.8</v>
      </c>
      <c r="AM223">
        <v>5.3341000000000003</v>
      </c>
      <c r="AN223" s="39">
        <f t="shared" si="71"/>
        <v>-9.084153817573791E-3</v>
      </c>
      <c r="AO223" s="41">
        <v>42328</v>
      </c>
      <c r="AP223">
        <v>4</v>
      </c>
      <c r="AQ223">
        <v>3.0196999999999998</v>
      </c>
      <c r="AR223" s="18">
        <f t="shared" si="72"/>
        <v>1.2642521797451248E-2</v>
      </c>
      <c r="AS223" s="41">
        <v>42328</v>
      </c>
      <c r="AT223">
        <v>4.99</v>
      </c>
      <c r="AU223">
        <v>3.6240999999999999</v>
      </c>
      <c r="AV223" s="39">
        <f t="shared" si="73"/>
        <v>0</v>
      </c>
      <c r="AW223" s="41">
        <v>42328</v>
      </c>
      <c r="AX223">
        <v>9.42</v>
      </c>
      <c r="AY223">
        <v>4.4142000000000001</v>
      </c>
      <c r="AZ223" s="39">
        <f t="shared" si="74"/>
        <v>-8.4014736274597625E-3</v>
      </c>
      <c r="BA223" s="41">
        <v>42328</v>
      </c>
      <c r="BB223">
        <v>6</v>
      </c>
      <c r="BC223">
        <v>2.3885000000000001</v>
      </c>
      <c r="BD223" s="39">
        <f t="shared" si="75"/>
        <v>-9.9071464102138164E-3</v>
      </c>
      <c r="BE223" s="41">
        <v>42328</v>
      </c>
      <c r="BF223">
        <v>11.05</v>
      </c>
      <c r="BG223">
        <v>6.4774000000000003</v>
      </c>
      <c r="BH223" s="39">
        <f t="shared" si="76"/>
        <v>9.1168971644911697E-4</v>
      </c>
      <c r="BI223" s="41">
        <v>42328</v>
      </c>
      <c r="BJ223">
        <v>1.35</v>
      </c>
      <c r="BK223">
        <v>1.3385</v>
      </c>
      <c r="BL223" s="39">
        <f t="shared" si="77"/>
        <v>-2.177884966747062E-2</v>
      </c>
      <c r="BM223" s="41">
        <v>42328</v>
      </c>
      <c r="BN223">
        <v>3</v>
      </c>
      <c r="BO223">
        <v>1.3245</v>
      </c>
      <c r="BP223" s="46">
        <f t="shared" si="78"/>
        <v>-1.961509992598073E-2</v>
      </c>
      <c r="BQ223" s="41">
        <v>42328</v>
      </c>
      <c r="BR223">
        <v>6.75</v>
      </c>
      <c r="BS223">
        <v>3.4984999999999999</v>
      </c>
      <c r="BT223" s="18">
        <f t="shared" si="79"/>
        <v>0</v>
      </c>
      <c r="BU223" s="41">
        <v>42328</v>
      </c>
      <c r="BV223">
        <v>2.0699999999999998</v>
      </c>
      <c r="BW223">
        <v>1.0178</v>
      </c>
      <c r="BX223" s="39">
        <f t="shared" si="80"/>
        <v>2.9849236061924602E-2</v>
      </c>
      <c r="BY223" s="41">
        <v>42629</v>
      </c>
      <c r="BZ223">
        <v>7.7</v>
      </c>
      <c r="CA223">
        <v>3.6474000000000002</v>
      </c>
      <c r="CB223" s="39">
        <f t="shared" si="64"/>
        <v>-2.5306646000908581E-2</v>
      </c>
    </row>
    <row r="224" spans="1:80">
      <c r="A224" s="41">
        <v>42331</v>
      </c>
      <c r="B224">
        <v>11.8</v>
      </c>
      <c r="C224">
        <v>5.9433999999999996</v>
      </c>
      <c r="D224" s="34">
        <f t="shared" si="65"/>
        <v>8.5883165215628384E-4</v>
      </c>
      <c r="E224" s="41">
        <v>42331</v>
      </c>
      <c r="F224">
        <v>4.51</v>
      </c>
      <c r="G224">
        <v>3.6690999999999998</v>
      </c>
      <c r="H224" s="39">
        <f t="shared" si="66"/>
        <v>0</v>
      </c>
      <c r="I224" s="42">
        <v>45244.62533333333</v>
      </c>
      <c r="J224" s="40">
        <v>6.29</v>
      </c>
      <c r="K224" s="40">
        <v>5.9420000000000002</v>
      </c>
      <c r="L224" s="38">
        <f t="shared" si="67"/>
        <v>-1.5123508654006812E-3</v>
      </c>
      <c r="M224" s="41">
        <v>42331</v>
      </c>
      <c r="N224">
        <v>8.9499999999999993</v>
      </c>
      <c r="O224">
        <v>3.3014000000000001</v>
      </c>
      <c r="P224" s="43">
        <f t="shared" si="68"/>
        <v>2.9917329589767689E-2</v>
      </c>
      <c r="Q224" s="41">
        <v>42331</v>
      </c>
      <c r="R224">
        <v>2.68</v>
      </c>
      <c r="S224">
        <v>1.3551</v>
      </c>
      <c r="T224" s="39">
        <f t="shared" si="69"/>
        <v>-7.3981834163492511E-3</v>
      </c>
      <c r="U224" s="42">
        <v>42331.62533333333</v>
      </c>
      <c r="V224" s="44">
        <v>11.62</v>
      </c>
      <c r="W224" s="44">
        <v>6.5890000000000004</v>
      </c>
      <c r="X224" s="43">
        <f t="shared" si="81"/>
        <v>-9.0978013646692034E-4</v>
      </c>
      <c r="Y224" s="42">
        <v>42331.62533333333</v>
      </c>
      <c r="Z224" s="44">
        <v>18.86</v>
      </c>
      <c r="AA224" s="44">
        <v>11.042999999999999</v>
      </c>
      <c r="AB224" s="43">
        <f t="shared" si="82"/>
        <v>0</v>
      </c>
      <c r="AC224" s="42">
        <v>42331.62533333333</v>
      </c>
      <c r="AD224" s="44">
        <v>25.5</v>
      </c>
      <c r="AE224" s="44">
        <v>17.896000000000001</v>
      </c>
      <c r="AF224" s="43">
        <f t="shared" si="83"/>
        <v>2.0005699629524028E-2</v>
      </c>
      <c r="AG224" s="41">
        <v>42331</v>
      </c>
      <c r="AH224">
        <v>13.48</v>
      </c>
      <c r="AI224">
        <v>4.9417999999999997</v>
      </c>
      <c r="AJ224" s="39">
        <f t="shared" si="70"/>
        <v>0</v>
      </c>
      <c r="AK224" s="45" t="s">
        <v>395</v>
      </c>
      <c r="AL224">
        <v>21.5</v>
      </c>
      <c r="AM224">
        <v>5.2606999999999999</v>
      </c>
      <c r="AN224" s="39">
        <f t="shared" si="71"/>
        <v>-1.3760521924973351E-2</v>
      </c>
      <c r="AO224" s="41">
        <v>42331</v>
      </c>
      <c r="AP224">
        <v>4.17</v>
      </c>
      <c r="AQ224">
        <v>3.1480999999999999</v>
      </c>
      <c r="AR224" s="18">
        <f t="shared" si="72"/>
        <v>4.2520780209954659E-2</v>
      </c>
      <c r="AS224" s="41">
        <v>42331</v>
      </c>
      <c r="AT224">
        <v>4.95</v>
      </c>
      <c r="AU224">
        <v>3.5951</v>
      </c>
      <c r="AV224" s="39">
        <f t="shared" si="73"/>
        <v>-8.0019867001462196E-3</v>
      </c>
      <c r="AW224" s="41">
        <v>42331</v>
      </c>
      <c r="AX224">
        <v>9.41</v>
      </c>
      <c r="AY224">
        <v>4.4095000000000004</v>
      </c>
      <c r="AZ224" s="39">
        <f t="shared" si="74"/>
        <v>-1.0647455937655077E-3</v>
      </c>
      <c r="BA224" s="41">
        <v>42331</v>
      </c>
      <c r="BB224">
        <v>6.12</v>
      </c>
      <c r="BC224">
        <v>2.4363000000000001</v>
      </c>
      <c r="BD224" s="39">
        <f t="shared" si="75"/>
        <v>2.0012560184216061E-2</v>
      </c>
      <c r="BE224" s="41">
        <v>42331</v>
      </c>
      <c r="BF224">
        <v>11.03</v>
      </c>
      <c r="BG224">
        <v>6.4657</v>
      </c>
      <c r="BH224" s="39">
        <f t="shared" si="76"/>
        <v>-1.8062802976503327E-3</v>
      </c>
      <c r="BI224" s="41">
        <v>42331</v>
      </c>
      <c r="BJ224">
        <v>1.35</v>
      </c>
      <c r="BK224">
        <v>1.3385</v>
      </c>
      <c r="BL224" s="39">
        <f t="shared" si="77"/>
        <v>0</v>
      </c>
      <c r="BM224" s="41">
        <v>42331</v>
      </c>
      <c r="BN224">
        <v>3</v>
      </c>
      <c r="BO224">
        <v>1.3245</v>
      </c>
      <c r="BP224" s="46">
        <f t="shared" si="78"/>
        <v>0</v>
      </c>
      <c r="BQ224" s="41">
        <v>42331</v>
      </c>
      <c r="BR224">
        <v>6.75</v>
      </c>
      <c r="BS224">
        <v>3.4984999999999999</v>
      </c>
      <c r="BT224" s="18">
        <f t="shared" si="79"/>
        <v>0</v>
      </c>
      <c r="BU224" s="41">
        <v>42331</v>
      </c>
      <c r="BV224">
        <v>2</v>
      </c>
      <c r="BW224">
        <v>0.98340000000000005</v>
      </c>
      <c r="BX224" s="39">
        <f t="shared" si="80"/>
        <v>-3.3798388681469824E-2</v>
      </c>
      <c r="BY224" s="41">
        <v>42632</v>
      </c>
      <c r="BZ224">
        <v>7.7</v>
      </c>
      <c r="CA224">
        <v>3.6474000000000002</v>
      </c>
      <c r="CB224" s="39">
        <f t="shared" si="64"/>
        <v>0</v>
      </c>
    </row>
    <row r="225" spans="1:80">
      <c r="A225" s="41">
        <v>42332</v>
      </c>
      <c r="B225">
        <v>12</v>
      </c>
      <c r="C225">
        <v>6.0441000000000003</v>
      </c>
      <c r="D225" s="34">
        <f t="shared" si="65"/>
        <v>1.6943163845610371E-2</v>
      </c>
      <c r="E225" s="41">
        <v>42332</v>
      </c>
      <c r="F225">
        <v>4.5</v>
      </c>
      <c r="G225">
        <v>3.6608999999999998</v>
      </c>
      <c r="H225" s="39">
        <f t="shared" si="66"/>
        <v>-2.2348804884031468E-3</v>
      </c>
      <c r="I225" s="42">
        <v>45245.62533333333</v>
      </c>
      <c r="J225" s="40">
        <v>6.29</v>
      </c>
      <c r="K225" s="40">
        <v>5.9420000000000002</v>
      </c>
      <c r="L225" s="38">
        <f t="shared" si="67"/>
        <v>0</v>
      </c>
      <c r="M225" s="41">
        <v>42332</v>
      </c>
      <c r="N225">
        <v>9.14</v>
      </c>
      <c r="O225">
        <v>3.3715000000000002</v>
      </c>
      <c r="P225" s="43">
        <f t="shared" si="68"/>
        <v>2.1233416126491805E-2</v>
      </c>
      <c r="Q225" s="41">
        <v>42332</v>
      </c>
      <c r="R225">
        <v>2.68</v>
      </c>
      <c r="S225">
        <v>1.3551</v>
      </c>
      <c r="T225" s="39">
        <f t="shared" si="69"/>
        <v>0</v>
      </c>
      <c r="U225" s="42">
        <v>42332.62533333333</v>
      </c>
      <c r="V225" s="44">
        <v>11.62</v>
      </c>
      <c r="W225" s="44">
        <v>6.5890000000000004</v>
      </c>
      <c r="X225" s="43">
        <f t="shared" si="81"/>
        <v>0</v>
      </c>
      <c r="Y225" s="42">
        <v>42332.62533333333</v>
      </c>
      <c r="Z225" s="44">
        <v>18.86</v>
      </c>
      <c r="AA225" s="44">
        <v>11.042999999999999</v>
      </c>
      <c r="AB225" s="43">
        <f t="shared" si="82"/>
        <v>0</v>
      </c>
      <c r="AC225" s="42">
        <v>42332.62533333333</v>
      </c>
      <c r="AD225" s="44">
        <v>25.5</v>
      </c>
      <c r="AE225" s="44">
        <v>17.896000000000001</v>
      </c>
      <c r="AF225" s="43">
        <f t="shared" si="83"/>
        <v>0</v>
      </c>
      <c r="AG225" s="41">
        <v>42332</v>
      </c>
      <c r="AH225">
        <v>13.11</v>
      </c>
      <c r="AI225">
        <v>4.8060999999999998</v>
      </c>
      <c r="AJ225" s="39">
        <f t="shared" si="70"/>
        <v>-2.7459630094297614E-2</v>
      </c>
      <c r="AK225" s="45" t="s">
        <v>396</v>
      </c>
      <c r="AL225">
        <v>21.5</v>
      </c>
      <c r="AM225">
        <v>5.2606999999999999</v>
      </c>
      <c r="AN225" s="39">
        <f t="shared" si="71"/>
        <v>0</v>
      </c>
      <c r="AO225" s="41">
        <v>42332</v>
      </c>
      <c r="AP225">
        <v>4.29</v>
      </c>
      <c r="AQ225">
        <v>3.2387000000000001</v>
      </c>
      <c r="AR225" s="18">
        <f t="shared" si="72"/>
        <v>2.8779263682856403E-2</v>
      </c>
      <c r="AS225" s="41">
        <v>42332</v>
      </c>
      <c r="AT225">
        <v>4.9400000000000004</v>
      </c>
      <c r="AU225">
        <v>3.5878000000000001</v>
      </c>
      <c r="AV225" s="39">
        <f t="shared" si="73"/>
        <v>-2.0305415704708805E-3</v>
      </c>
      <c r="AW225" s="41">
        <v>42332</v>
      </c>
      <c r="AX225">
        <v>9.41</v>
      </c>
      <c r="AY225">
        <v>4.4095000000000004</v>
      </c>
      <c r="AZ225" s="39">
        <f t="shared" si="74"/>
        <v>0</v>
      </c>
      <c r="BA225" s="41">
        <v>42332</v>
      </c>
      <c r="BB225">
        <v>6</v>
      </c>
      <c r="BC225">
        <v>2.3885000000000001</v>
      </c>
      <c r="BD225" s="39">
        <f t="shared" si="75"/>
        <v>-1.9619915445552708E-2</v>
      </c>
      <c r="BE225" s="41">
        <v>42332</v>
      </c>
      <c r="BF225">
        <v>11.05</v>
      </c>
      <c r="BG225">
        <v>6.4774000000000003</v>
      </c>
      <c r="BH225" s="39">
        <f t="shared" si="76"/>
        <v>1.8095488500858787E-3</v>
      </c>
      <c r="BI225" s="41">
        <v>42332</v>
      </c>
      <c r="BJ225">
        <v>1.36</v>
      </c>
      <c r="BK225">
        <v>1.3484</v>
      </c>
      <c r="BL225" s="39">
        <f t="shared" si="77"/>
        <v>7.3963391856555994E-3</v>
      </c>
      <c r="BM225" s="41">
        <v>42332</v>
      </c>
      <c r="BN225">
        <v>3</v>
      </c>
      <c r="BO225">
        <v>1.3245</v>
      </c>
      <c r="BP225" s="46">
        <f t="shared" si="78"/>
        <v>0</v>
      </c>
      <c r="BQ225" s="41">
        <v>42332</v>
      </c>
      <c r="BR225">
        <v>6.75</v>
      </c>
      <c r="BS225">
        <v>3.4984999999999999</v>
      </c>
      <c r="BT225" s="18">
        <f t="shared" si="79"/>
        <v>0</v>
      </c>
      <c r="BU225" s="41">
        <v>42332</v>
      </c>
      <c r="BV225">
        <v>2</v>
      </c>
      <c r="BW225">
        <v>0.98340000000000005</v>
      </c>
      <c r="BX225" s="39">
        <f t="shared" si="80"/>
        <v>0</v>
      </c>
      <c r="BY225" s="41">
        <v>42633</v>
      </c>
      <c r="BZ225">
        <v>7.7</v>
      </c>
      <c r="CA225">
        <v>3.6474000000000002</v>
      </c>
      <c r="CB225" s="39">
        <f t="shared" si="64"/>
        <v>0</v>
      </c>
    </row>
    <row r="226" spans="1:80">
      <c r="A226" s="41">
        <v>42333</v>
      </c>
      <c r="B226">
        <v>11.99</v>
      </c>
      <c r="C226">
        <v>6.0391000000000004</v>
      </c>
      <c r="D226" s="34">
        <f t="shared" si="65"/>
        <v>-8.2725302360978363E-4</v>
      </c>
      <c r="E226" s="41">
        <v>42333</v>
      </c>
      <c r="F226">
        <v>4.5</v>
      </c>
      <c r="G226">
        <v>3.6608999999999998</v>
      </c>
      <c r="H226" s="39">
        <f t="shared" si="66"/>
        <v>0</v>
      </c>
      <c r="I226" s="42">
        <v>45246.62533333333</v>
      </c>
      <c r="J226" s="40">
        <v>6.29</v>
      </c>
      <c r="K226" s="40">
        <v>5.9420000000000002</v>
      </c>
      <c r="L226" s="38">
        <f t="shared" si="67"/>
        <v>0</v>
      </c>
      <c r="M226" s="41">
        <v>42333</v>
      </c>
      <c r="N226">
        <v>9.15</v>
      </c>
      <c r="O226">
        <v>3.3752</v>
      </c>
      <c r="P226" s="43">
        <f t="shared" si="68"/>
        <v>1.0974343763902757E-3</v>
      </c>
      <c r="Q226" s="41">
        <v>42333</v>
      </c>
      <c r="R226">
        <v>2.7</v>
      </c>
      <c r="S226">
        <v>1.3652</v>
      </c>
      <c r="T226" s="39">
        <f t="shared" si="69"/>
        <v>7.4533244778983085E-3</v>
      </c>
      <c r="U226" s="42">
        <v>42333.62533333333</v>
      </c>
      <c r="V226" s="44">
        <v>11.62</v>
      </c>
      <c r="W226" s="44">
        <v>6.5890000000000004</v>
      </c>
      <c r="X226" s="43">
        <f t="shared" si="81"/>
        <v>0</v>
      </c>
      <c r="Y226" s="42">
        <v>42333.62533333333</v>
      </c>
      <c r="Z226" s="44">
        <v>18.86</v>
      </c>
      <c r="AA226" s="44">
        <v>11.042999999999999</v>
      </c>
      <c r="AB226" s="43">
        <f t="shared" si="82"/>
        <v>0</v>
      </c>
      <c r="AC226" s="42">
        <v>42333.62533333333</v>
      </c>
      <c r="AD226" s="44">
        <v>25.5</v>
      </c>
      <c r="AE226" s="44">
        <v>17.896000000000001</v>
      </c>
      <c r="AF226" s="43">
        <f t="shared" si="83"/>
        <v>0</v>
      </c>
      <c r="AG226" s="41">
        <v>42333</v>
      </c>
      <c r="AH226">
        <v>13.45</v>
      </c>
      <c r="AI226">
        <v>4.9307999999999996</v>
      </c>
      <c r="AJ226" s="39">
        <f t="shared" si="70"/>
        <v>2.5946193379247168E-2</v>
      </c>
      <c r="AK226" s="45" t="s">
        <v>397</v>
      </c>
      <c r="AL226">
        <v>21.47</v>
      </c>
      <c r="AM226">
        <v>5.2533000000000003</v>
      </c>
      <c r="AN226" s="39">
        <f t="shared" si="71"/>
        <v>-1.4066569087763281E-3</v>
      </c>
      <c r="AO226" s="41">
        <v>42333</v>
      </c>
      <c r="AP226">
        <v>4.0999999999999996</v>
      </c>
      <c r="AQ226">
        <v>3.0952000000000002</v>
      </c>
      <c r="AR226" s="18">
        <f t="shared" si="72"/>
        <v>-4.4307901318430223E-2</v>
      </c>
      <c r="AS226" s="41">
        <v>42333</v>
      </c>
      <c r="AT226">
        <v>4.9400000000000004</v>
      </c>
      <c r="AU226">
        <v>3.5878000000000001</v>
      </c>
      <c r="AV226" s="39">
        <f t="shared" si="73"/>
        <v>0</v>
      </c>
      <c r="AW226" s="41">
        <v>42333</v>
      </c>
      <c r="AX226">
        <v>9.43</v>
      </c>
      <c r="AY226">
        <v>4.4188000000000001</v>
      </c>
      <c r="AZ226" s="39">
        <f t="shared" si="74"/>
        <v>2.1090826624333009E-3</v>
      </c>
      <c r="BA226" s="41">
        <v>42333</v>
      </c>
      <c r="BB226">
        <v>6.05</v>
      </c>
      <c r="BC226">
        <v>2.4083999999999999</v>
      </c>
      <c r="BD226" s="39">
        <f t="shared" si="75"/>
        <v>8.3315888633032475E-3</v>
      </c>
      <c r="BE226" s="41">
        <v>42333</v>
      </c>
      <c r="BF226">
        <v>11.05</v>
      </c>
      <c r="BG226">
        <v>6.4774000000000003</v>
      </c>
      <c r="BH226" s="39">
        <f t="shared" si="76"/>
        <v>0</v>
      </c>
      <c r="BI226" s="41">
        <v>42333</v>
      </c>
      <c r="BJ226">
        <v>1.34</v>
      </c>
      <c r="BK226">
        <v>1.3286</v>
      </c>
      <c r="BL226" s="39">
        <f t="shared" si="77"/>
        <v>-1.4684070008899465E-2</v>
      </c>
      <c r="BM226" s="41">
        <v>42333</v>
      </c>
      <c r="BN226">
        <v>3.05</v>
      </c>
      <c r="BO226">
        <v>1.3466</v>
      </c>
      <c r="BP226" s="46">
        <f t="shared" si="78"/>
        <v>1.668554171385429E-2</v>
      </c>
      <c r="BQ226" s="41">
        <v>42333</v>
      </c>
      <c r="BR226">
        <v>6.75</v>
      </c>
      <c r="BS226">
        <v>3.4984999999999999</v>
      </c>
      <c r="BT226" s="18">
        <f t="shared" si="79"/>
        <v>0</v>
      </c>
      <c r="BU226" s="41">
        <v>42333</v>
      </c>
      <c r="BV226">
        <v>2.06</v>
      </c>
      <c r="BW226">
        <v>1.0128999999999999</v>
      </c>
      <c r="BX226" s="39">
        <f t="shared" si="80"/>
        <v>2.9997966239576835E-2</v>
      </c>
      <c r="BY226" s="41">
        <v>42634</v>
      </c>
      <c r="BZ226">
        <v>7.47</v>
      </c>
      <c r="CA226">
        <v>3.5384000000000002</v>
      </c>
      <c r="CB226" s="39">
        <f t="shared" si="64"/>
        <v>-2.9884301146021818E-2</v>
      </c>
    </row>
    <row r="227" spans="1:80">
      <c r="A227" s="41">
        <v>42334</v>
      </c>
      <c r="B227">
        <v>11.99</v>
      </c>
      <c r="C227">
        <v>6.0391000000000004</v>
      </c>
      <c r="D227" s="34">
        <f t="shared" si="65"/>
        <v>0</v>
      </c>
      <c r="E227" s="41">
        <v>42334</v>
      </c>
      <c r="F227">
        <v>4.5</v>
      </c>
      <c r="G227">
        <v>3.6608999999999998</v>
      </c>
      <c r="H227" s="39">
        <f t="shared" si="66"/>
        <v>0</v>
      </c>
      <c r="I227" s="42">
        <v>45247.62533333333</v>
      </c>
      <c r="J227" s="40">
        <v>6.3</v>
      </c>
      <c r="K227" s="40">
        <v>5.9509999999999996</v>
      </c>
      <c r="L227" s="38">
        <f t="shared" si="67"/>
        <v>1.5146415348366632E-3</v>
      </c>
      <c r="M227" s="41">
        <v>42334</v>
      </c>
      <c r="N227">
        <v>9.16</v>
      </c>
      <c r="O227">
        <v>3.3788999999999998</v>
      </c>
      <c r="P227" s="43">
        <f t="shared" si="68"/>
        <v>1.0962313344393857E-3</v>
      </c>
      <c r="Q227" s="41">
        <v>42334</v>
      </c>
      <c r="R227">
        <v>2.7</v>
      </c>
      <c r="S227">
        <v>1.3652</v>
      </c>
      <c r="T227" s="39">
        <f t="shared" si="69"/>
        <v>0</v>
      </c>
      <c r="U227" s="42">
        <v>42334.62533333333</v>
      </c>
      <c r="V227" s="44">
        <v>11.62</v>
      </c>
      <c r="W227" s="44">
        <v>6.5890000000000004</v>
      </c>
      <c r="X227" s="43">
        <f t="shared" si="81"/>
        <v>0</v>
      </c>
      <c r="Y227" s="42">
        <v>42334.62533333333</v>
      </c>
      <c r="Z227" s="44">
        <v>18.32</v>
      </c>
      <c r="AA227" s="44">
        <v>10.726000000000001</v>
      </c>
      <c r="AB227" s="43">
        <f t="shared" si="82"/>
        <v>-2.870596758127306E-2</v>
      </c>
      <c r="AC227" s="42">
        <v>42334.62533333333</v>
      </c>
      <c r="AD227" s="44">
        <v>25</v>
      </c>
      <c r="AE227" s="44">
        <v>17.545000000000002</v>
      </c>
      <c r="AF227" s="43">
        <f t="shared" si="83"/>
        <v>-1.9613321412606119E-2</v>
      </c>
      <c r="AG227" s="41">
        <v>42334</v>
      </c>
      <c r="AH227">
        <v>13.4</v>
      </c>
      <c r="AI227">
        <v>4.9123999999999999</v>
      </c>
      <c r="AJ227" s="39">
        <f t="shared" si="70"/>
        <v>-3.7316459803682467E-3</v>
      </c>
      <c r="AK227" s="45" t="s">
        <v>398</v>
      </c>
      <c r="AL227">
        <v>21.7</v>
      </c>
      <c r="AM227">
        <v>5.3095999999999997</v>
      </c>
      <c r="AN227" s="39">
        <f t="shared" si="71"/>
        <v>1.0717073077874735E-2</v>
      </c>
      <c r="AO227" s="41">
        <v>42334</v>
      </c>
      <c r="AP227">
        <v>4.05</v>
      </c>
      <c r="AQ227">
        <v>3.0575000000000001</v>
      </c>
      <c r="AR227" s="18">
        <f t="shared" si="72"/>
        <v>-1.2180149909537369E-2</v>
      </c>
      <c r="AS227" s="41">
        <v>42334</v>
      </c>
      <c r="AT227">
        <v>4.93</v>
      </c>
      <c r="AU227">
        <v>3.5806</v>
      </c>
      <c r="AV227" s="39">
        <f t="shared" si="73"/>
        <v>-2.0068008250181436E-3</v>
      </c>
      <c r="AW227" s="41">
        <v>42334</v>
      </c>
      <c r="AX227">
        <v>9.6</v>
      </c>
      <c r="AY227">
        <v>4.4984999999999999</v>
      </c>
      <c r="AZ227" s="39">
        <f t="shared" si="74"/>
        <v>1.8036571014755112E-2</v>
      </c>
      <c r="BA227" s="41">
        <v>42334</v>
      </c>
      <c r="BB227">
        <v>6.05</v>
      </c>
      <c r="BC227">
        <v>2.4083999999999999</v>
      </c>
      <c r="BD227" s="39">
        <f t="shared" si="75"/>
        <v>0</v>
      </c>
      <c r="BE227" s="41">
        <v>42334</v>
      </c>
      <c r="BF227">
        <v>11.15</v>
      </c>
      <c r="BG227">
        <v>6.5359999999999996</v>
      </c>
      <c r="BH227" s="39">
        <f t="shared" si="76"/>
        <v>9.0468397813936643E-3</v>
      </c>
      <c r="BI227" s="41">
        <v>42334</v>
      </c>
      <c r="BJ227">
        <v>1.38</v>
      </c>
      <c r="BK227">
        <v>1.3683000000000001</v>
      </c>
      <c r="BL227" s="39">
        <f t="shared" si="77"/>
        <v>2.9881077826283357E-2</v>
      </c>
      <c r="BM227" s="41">
        <v>42334</v>
      </c>
      <c r="BN227">
        <v>3.13</v>
      </c>
      <c r="BO227">
        <v>1.3818999999999999</v>
      </c>
      <c r="BP227" s="46">
        <f t="shared" si="78"/>
        <v>2.6214169018268146E-2</v>
      </c>
      <c r="BQ227" s="41">
        <v>42334</v>
      </c>
      <c r="BR227">
        <v>6.75</v>
      </c>
      <c r="BS227">
        <v>3.4984999999999999</v>
      </c>
      <c r="BT227" s="18">
        <f t="shared" si="79"/>
        <v>0</v>
      </c>
      <c r="BU227" s="41">
        <v>42334</v>
      </c>
      <c r="BV227">
        <v>2.0099999999999998</v>
      </c>
      <c r="BW227">
        <v>0.98829999999999996</v>
      </c>
      <c r="BX227" s="39">
        <f t="shared" si="80"/>
        <v>-2.4286701550004893E-2</v>
      </c>
      <c r="BY227" s="41">
        <v>42635</v>
      </c>
      <c r="BZ227">
        <v>7.7</v>
      </c>
      <c r="CA227">
        <v>3.6474000000000002</v>
      </c>
      <c r="CB227" s="39">
        <f t="shared" si="64"/>
        <v>3.0804883563192397E-2</v>
      </c>
    </row>
    <row r="228" spans="1:80">
      <c r="A228" s="41">
        <v>42335</v>
      </c>
      <c r="B228">
        <v>11.8</v>
      </c>
      <c r="C228">
        <v>5.9433999999999996</v>
      </c>
      <c r="D228" s="34">
        <f t="shared" si="65"/>
        <v>-1.5846732128959741E-2</v>
      </c>
      <c r="E228" s="41">
        <v>42335</v>
      </c>
      <c r="F228">
        <v>4.5</v>
      </c>
      <c r="G228">
        <v>3.6608999999999998</v>
      </c>
      <c r="H228" s="39">
        <f t="shared" si="66"/>
        <v>0</v>
      </c>
      <c r="I228" s="42">
        <v>45250.62533333333</v>
      </c>
      <c r="J228" s="40">
        <v>6.3</v>
      </c>
      <c r="K228" s="40">
        <v>5.9509999999999996</v>
      </c>
      <c r="L228" s="38">
        <f t="shared" si="67"/>
        <v>0</v>
      </c>
      <c r="M228" s="41">
        <v>42335</v>
      </c>
      <c r="N228">
        <v>9.18</v>
      </c>
      <c r="O228">
        <v>3.3862999999999999</v>
      </c>
      <c r="P228" s="43">
        <f t="shared" si="68"/>
        <v>2.1900618544496947E-3</v>
      </c>
      <c r="Q228" s="41">
        <v>42335</v>
      </c>
      <c r="R228">
        <v>2.7</v>
      </c>
      <c r="S228">
        <v>1.3652</v>
      </c>
      <c r="T228" s="39">
        <f t="shared" si="69"/>
        <v>0</v>
      </c>
      <c r="U228" s="42">
        <v>42335.62533333333</v>
      </c>
      <c r="V228" s="44">
        <v>12</v>
      </c>
      <c r="W228" s="44">
        <v>6.8049999999999997</v>
      </c>
      <c r="X228" s="43">
        <f t="shared" si="81"/>
        <v>3.2781909242677085E-2</v>
      </c>
      <c r="Y228" s="42">
        <v>42335.62533333333</v>
      </c>
      <c r="Z228" s="44">
        <v>18.8</v>
      </c>
      <c r="AA228" s="44">
        <v>11.007</v>
      </c>
      <c r="AB228" s="43">
        <f t="shared" si="82"/>
        <v>2.6198023494312772E-2</v>
      </c>
      <c r="AC228" s="42">
        <v>42335.62533333333</v>
      </c>
      <c r="AD228" s="44">
        <v>25</v>
      </c>
      <c r="AE228" s="44">
        <v>17.545000000000002</v>
      </c>
      <c r="AF228" s="43">
        <f t="shared" si="83"/>
        <v>0</v>
      </c>
      <c r="AG228" s="41">
        <v>42335</v>
      </c>
      <c r="AH228">
        <v>13.2</v>
      </c>
      <c r="AI228">
        <v>4.8391000000000002</v>
      </c>
      <c r="AJ228" s="39">
        <f t="shared" si="70"/>
        <v>-1.4921423336861759E-2</v>
      </c>
      <c r="AK228" s="45" t="s">
        <v>399</v>
      </c>
      <c r="AL228">
        <v>21.9</v>
      </c>
      <c r="AM228">
        <v>5.3585000000000003</v>
      </c>
      <c r="AN228" s="39">
        <f t="shared" si="71"/>
        <v>9.2097333132440517E-3</v>
      </c>
      <c r="AO228" s="41">
        <v>42335</v>
      </c>
      <c r="AP228">
        <v>4.17</v>
      </c>
      <c r="AQ228">
        <v>3.1480999999999999</v>
      </c>
      <c r="AR228" s="18">
        <f t="shared" si="72"/>
        <v>2.9632052330335171E-2</v>
      </c>
      <c r="AS228" s="41">
        <v>42335</v>
      </c>
      <c r="AT228">
        <v>5.03</v>
      </c>
      <c r="AU228">
        <v>3.6532</v>
      </c>
      <c r="AV228" s="39">
        <f t="shared" si="73"/>
        <v>2.0275931408143887E-2</v>
      </c>
      <c r="AW228" s="41">
        <v>42335</v>
      </c>
      <c r="AX228">
        <v>9.5399999999999991</v>
      </c>
      <c r="AY228">
        <v>4.4703999999999997</v>
      </c>
      <c r="AZ228" s="39">
        <f t="shared" si="74"/>
        <v>-6.2465266199844922E-3</v>
      </c>
      <c r="BA228" s="41">
        <v>42335</v>
      </c>
      <c r="BB228">
        <v>5.9</v>
      </c>
      <c r="BC228">
        <v>2.3487</v>
      </c>
      <c r="BD228" s="39">
        <f t="shared" si="75"/>
        <v>-2.4788241155954106E-2</v>
      </c>
      <c r="BE228" s="41">
        <v>42335</v>
      </c>
      <c r="BF228">
        <v>11.28</v>
      </c>
      <c r="BG228">
        <v>6.6121999999999996</v>
      </c>
      <c r="BH228" s="39">
        <f t="shared" si="76"/>
        <v>1.1658506731946152E-2</v>
      </c>
      <c r="BI228" s="41">
        <v>42335</v>
      </c>
      <c r="BJ228">
        <v>1.34</v>
      </c>
      <c r="BK228">
        <v>1.3286</v>
      </c>
      <c r="BL228" s="39">
        <f t="shared" si="77"/>
        <v>-2.9014105093912203E-2</v>
      </c>
      <c r="BM228" s="41">
        <v>42335</v>
      </c>
      <c r="BN228">
        <v>3.12</v>
      </c>
      <c r="BO228">
        <v>1.3774999999999999</v>
      </c>
      <c r="BP228" s="46">
        <f t="shared" si="78"/>
        <v>-3.1840219986974164E-3</v>
      </c>
      <c r="BQ228" s="41">
        <v>42335</v>
      </c>
      <c r="BR228">
        <v>6.6</v>
      </c>
      <c r="BS228">
        <v>3.4207000000000001</v>
      </c>
      <c r="BT228" s="18">
        <f t="shared" si="79"/>
        <v>-2.2238102043732992E-2</v>
      </c>
      <c r="BU228" s="41">
        <v>42335</v>
      </c>
      <c r="BV228">
        <v>1.95</v>
      </c>
      <c r="BW228">
        <v>0.95879999999999999</v>
      </c>
      <c r="BX228" s="39">
        <f t="shared" si="80"/>
        <v>-2.9849236061924488E-2</v>
      </c>
      <c r="BY228" s="41">
        <v>42636</v>
      </c>
      <c r="BZ228">
        <v>7.7</v>
      </c>
      <c r="CA228">
        <v>3.6474000000000002</v>
      </c>
      <c r="CB228" s="39">
        <f t="shared" si="64"/>
        <v>0</v>
      </c>
    </row>
    <row r="229" spans="1:80">
      <c r="A229" s="41">
        <v>42338</v>
      </c>
      <c r="B229">
        <v>11.75</v>
      </c>
      <c r="C229">
        <v>5.9181999999999997</v>
      </c>
      <c r="D229" s="34">
        <f t="shared" si="65"/>
        <v>-4.2399973079381989E-3</v>
      </c>
      <c r="E229" s="41">
        <v>42338</v>
      </c>
      <c r="F229">
        <v>4.5</v>
      </c>
      <c r="G229">
        <v>3.6608999999999998</v>
      </c>
      <c r="H229" s="39">
        <f t="shared" si="66"/>
        <v>0</v>
      </c>
      <c r="I229" s="42">
        <v>45251.62533333333</v>
      </c>
      <c r="J229" s="40">
        <v>6.3</v>
      </c>
      <c r="K229" s="40">
        <v>5.9509999999999996</v>
      </c>
      <c r="L229" s="38">
        <f t="shared" si="67"/>
        <v>0</v>
      </c>
      <c r="M229" s="41">
        <v>42338</v>
      </c>
      <c r="N229">
        <v>9.43</v>
      </c>
      <c r="O229">
        <v>3.4784999999999999</v>
      </c>
      <c r="P229" s="43">
        <f t="shared" si="68"/>
        <v>2.7227357292620283E-2</v>
      </c>
      <c r="Q229" s="41">
        <v>42338</v>
      </c>
      <c r="R229">
        <v>2.7</v>
      </c>
      <c r="S229">
        <v>1.3652</v>
      </c>
      <c r="T229" s="39">
        <f t="shared" si="69"/>
        <v>0</v>
      </c>
      <c r="U229" s="42">
        <v>42338.62533333333</v>
      </c>
      <c r="V229" s="44">
        <v>12.36</v>
      </c>
      <c r="W229" s="44">
        <v>7.0090000000000003</v>
      </c>
      <c r="X229" s="43">
        <f t="shared" si="81"/>
        <v>2.997795738427636E-2</v>
      </c>
      <c r="Y229" s="42">
        <v>42338.62533333333</v>
      </c>
      <c r="Z229" s="44">
        <v>18.600000000000001</v>
      </c>
      <c r="AA229" s="44">
        <v>10.89</v>
      </c>
      <c r="AB229" s="43">
        <f t="shared" si="82"/>
        <v>-1.0629599345870728E-2</v>
      </c>
      <c r="AC229" s="42">
        <v>42338.62533333333</v>
      </c>
      <c r="AD229" s="44">
        <v>25</v>
      </c>
      <c r="AE229" s="44">
        <v>17.545000000000002</v>
      </c>
      <c r="AF229" s="43">
        <f t="shared" si="83"/>
        <v>0</v>
      </c>
      <c r="AG229" s="41">
        <v>42338</v>
      </c>
      <c r="AH229">
        <v>13.2</v>
      </c>
      <c r="AI229">
        <v>4.8391000000000002</v>
      </c>
      <c r="AJ229" s="39">
        <f t="shared" si="70"/>
        <v>0</v>
      </c>
      <c r="AK229" s="45" t="s">
        <v>400</v>
      </c>
      <c r="AL229">
        <v>21.52</v>
      </c>
      <c r="AM229">
        <v>5.2656000000000001</v>
      </c>
      <c r="AN229" s="39">
        <f t="shared" si="71"/>
        <v>-1.7336941308201959E-2</v>
      </c>
      <c r="AO229" s="41">
        <v>42338</v>
      </c>
      <c r="AP229">
        <v>4.2699999999999996</v>
      </c>
      <c r="AQ229">
        <v>3.2235999999999998</v>
      </c>
      <c r="AR229" s="18">
        <f t="shared" si="72"/>
        <v>2.3982719735713573E-2</v>
      </c>
      <c r="AS229" s="41">
        <v>42338</v>
      </c>
      <c r="AT229">
        <v>4.9400000000000004</v>
      </c>
      <c r="AU229">
        <v>3.5878000000000001</v>
      </c>
      <c r="AV229" s="39">
        <f t="shared" si="73"/>
        <v>-1.7902113215810769E-2</v>
      </c>
      <c r="AW229" s="41">
        <v>42338</v>
      </c>
      <c r="AX229">
        <v>9.6</v>
      </c>
      <c r="AY229">
        <v>4.4984999999999999</v>
      </c>
      <c r="AZ229" s="39">
        <f t="shared" si="74"/>
        <v>6.2857909806729234E-3</v>
      </c>
      <c r="BA229" s="41">
        <v>42338</v>
      </c>
      <c r="BB229">
        <v>5.8</v>
      </c>
      <c r="BC229">
        <v>2.3089</v>
      </c>
      <c r="BD229" s="39">
        <f t="shared" si="75"/>
        <v>-1.6945544343679508E-2</v>
      </c>
      <c r="BE229" s="41">
        <v>42338</v>
      </c>
      <c r="BF229">
        <v>11.58</v>
      </c>
      <c r="BG229">
        <v>6.7881</v>
      </c>
      <c r="BH229" s="39">
        <f t="shared" si="76"/>
        <v>2.6602341127007711E-2</v>
      </c>
      <c r="BI229" s="41">
        <v>42338</v>
      </c>
      <c r="BJ229">
        <v>1.35</v>
      </c>
      <c r="BK229">
        <v>1.3385</v>
      </c>
      <c r="BL229" s="39">
        <f t="shared" si="77"/>
        <v>7.4514526569321241E-3</v>
      </c>
      <c r="BM229" s="41">
        <v>42338</v>
      </c>
      <c r="BN229">
        <v>3.1</v>
      </c>
      <c r="BO229">
        <v>1.3687</v>
      </c>
      <c r="BP229" s="46">
        <f t="shared" si="78"/>
        <v>-6.3883847549908671E-3</v>
      </c>
      <c r="BQ229" s="41">
        <v>42338</v>
      </c>
      <c r="BR229">
        <v>6.6</v>
      </c>
      <c r="BS229">
        <v>3.4207000000000001</v>
      </c>
      <c r="BT229" s="18">
        <f t="shared" si="79"/>
        <v>0</v>
      </c>
      <c r="BU229" s="41">
        <v>42338</v>
      </c>
      <c r="BV229">
        <v>2</v>
      </c>
      <c r="BW229">
        <v>0.98340000000000005</v>
      </c>
      <c r="BX229" s="39">
        <f t="shared" si="80"/>
        <v>2.5657071339174036E-2</v>
      </c>
      <c r="BY229" s="41">
        <v>42639</v>
      </c>
      <c r="BZ229">
        <v>7.55</v>
      </c>
      <c r="CA229">
        <v>3.5762999999999998</v>
      </c>
      <c r="CB229" s="39">
        <f t="shared" si="64"/>
        <v>-1.9493337720019845E-2</v>
      </c>
    </row>
    <row r="230" spans="1:80">
      <c r="A230" s="41">
        <v>42339</v>
      </c>
      <c r="B230">
        <v>11.69</v>
      </c>
      <c r="C230">
        <v>5.8879999999999999</v>
      </c>
      <c r="D230" s="34">
        <f t="shared" si="65"/>
        <v>-5.1029029096684442E-3</v>
      </c>
      <c r="E230" s="41">
        <v>42339</v>
      </c>
      <c r="F230">
        <v>4.37</v>
      </c>
      <c r="G230">
        <v>3.5552000000000001</v>
      </c>
      <c r="H230" s="39">
        <f t="shared" si="66"/>
        <v>-2.88726815810319E-2</v>
      </c>
      <c r="I230" s="42">
        <v>45252.62533333333</v>
      </c>
      <c r="J230" s="40">
        <v>6.28</v>
      </c>
      <c r="K230" s="40">
        <v>5.9320000000000004</v>
      </c>
      <c r="L230" s="38">
        <f t="shared" si="67"/>
        <v>-3.1927407158459488E-3</v>
      </c>
      <c r="M230" s="41">
        <v>42339</v>
      </c>
      <c r="N230">
        <v>9.7100000000000009</v>
      </c>
      <c r="O230">
        <v>3.5817999999999999</v>
      </c>
      <c r="P230" s="43">
        <f t="shared" si="68"/>
        <v>2.9696708351300834E-2</v>
      </c>
      <c r="Q230" s="41">
        <v>42339</v>
      </c>
      <c r="R230">
        <v>2.7</v>
      </c>
      <c r="S230">
        <v>1.3652</v>
      </c>
      <c r="T230" s="39">
        <f t="shared" si="69"/>
        <v>0</v>
      </c>
      <c r="U230" s="42">
        <v>42339.62533333333</v>
      </c>
      <c r="V230" s="44">
        <v>12.6</v>
      </c>
      <c r="W230" s="44">
        <v>7.1449999999999996</v>
      </c>
      <c r="X230" s="43">
        <f t="shared" si="81"/>
        <v>1.9403623912112887E-2</v>
      </c>
      <c r="Y230" s="42">
        <v>42339.62533333333</v>
      </c>
      <c r="Z230" s="44">
        <v>18.149999999999999</v>
      </c>
      <c r="AA230" s="44">
        <v>10.627000000000001</v>
      </c>
      <c r="AB230" s="43">
        <f t="shared" si="82"/>
        <v>-2.4150596877869596E-2</v>
      </c>
      <c r="AC230" s="42">
        <v>42339.62533333333</v>
      </c>
      <c r="AD230" s="44">
        <v>25</v>
      </c>
      <c r="AE230" s="44">
        <v>17.545000000000002</v>
      </c>
      <c r="AF230" s="43">
        <f t="shared" si="83"/>
        <v>0</v>
      </c>
      <c r="AG230" s="41">
        <v>42339</v>
      </c>
      <c r="AH230">
        <v>13.2</v>
      </c>
      <c r="AI230">
        <v>4.8391000000000002</v>
      </c>
      <c r="AJ230" s="39">
        <f t="shared" si="70"/>
        <v>0</v>
      </c>
      <c r="AK230" s="45">
        <v>42016</v>
      </c>
      <c r="AL230">
        <v>21.84</v>
      </c>
      <c r="AM230">
        <v>5.3438999999999997</v>
      </c>
      <c r="AN230" s="39">
        <f t="shared" si="71"/>
        <v>1.4870100273473031E-2</v>
      </c>
      <c r="AO230" s="41">
        <v>42339</v>
      </c>
      <c r="AP230">
        <v>4.29</v>
      </c>
      <c r="AQ230">
        <v>3.2387000000000001</v>
      </c>
      <c r="AR230" s="18">
        <f t="shared" si="72"/>
        <v>4.6842039955330489E-3</v>
      </c>
      <c r="AS230" s="41">
        <v>42339</v>
      </c>
      <c r="AT230">
        <v>5.16</v>
      </c>
      <c r="AU230">
        <v>3.7475999999999998</v>
      </c>
      <c r="AV230" s="39">
        <f t="shared" si="73"/>
        <v>4.4539829421929793E-2</v>
      </c>
      <c r="AW230" s="41">
        <v>42339</v>
      </c>
      <c r="AX230">
        <v>9.7899999999999991</v>
      </c>
      <c r="AY230">
        <v>4.5875000000000004</v>
      </c>
      <c r="AZ230" s="39">
        <f t="shared" si="74"/>
        <v>1.9784372568634082E-2</v>
      </c>
      <c r="BA230" s="41">
        <v>42339</v>
      </c>
      <c r="BB230">
        <v>5.95</v>
      </c>
      <c r="BC230">
        <v>2.3685999999999998</v>
      </c>
      <c r="BD230" s="39">
        <f t="shared" si="75"/>
        <v>2.5856468448178727E-2</v>
      </c>
      <c r="BE230" s="41">
        <v>42339</v>
      </c>
      <c r="BF230">
        <v>11.59</v>
      </c>
      <c r="BG230">
        <v>6.7938999999999998</v>
      </c>
      <c r="BH230" s="39">
        <f t="shared" si="76"/>
        <v>8.5443644024098134E-4</v>
      </c>
      <c r="BI230" s="41">
        <v>42339</v>
      </c>
      <c r="BJ230">
        <v>1.37</v>
      </c>
      <c r="BK230">
        <v>1.3584000000000001</v>
      </c>
      <c r="BL230" s="39">
        <f t="shared" si="77"/>
        <v>1.4867388868135994E-2</v>
      </c>
      <c r="BM230" s="41">
        <v>42339</v>
      </c>
      <c r="BN230">
        <v>3.09</v>
      </c>
      <c r="BO230">
        <v>1.3643000000000001</v>
      </c>
      <c r="BP230" s="46">
        <f t="shared" si="78"/>
        <v>-3.2147293051800682E-3</v>
      </c>
      <c r="BQ230" s="41">
        <v>42339</v>
      </c>
      <c r="BR230">
        <v>6.61</v>
      </c>
      <c r="BS230">
        <v>3.4258999999999999</v>
      </c>
      <c r="BT230" s="18">
        <f t="shared" si="79"/>
        <v>1.5201566930744793E-3</v>
      </c>
      <c r="BU230" s="41">
        <v>42339</v>
      </c>
      <c r="BV230">
        <v>2.0499999999999998</v>
      </c>
      <c r="BW230">
        <v>1.008</v>
      </c>
      <c r="BX230" s="39">
        <f t="shared" si="80"/>
        <v>2.5015253203172619E-2</v>
      </c>
      <c r="BY230" s="41">
        <v>42640</v>
      </c>
      <c r="BZ230">
        <v>7.55</v>
      </c>
      <c r="CA230">
        <v>3.5762999999999998</v>
      </c>
      <c r="CB230" s="39">
        <f t="shared" si="64"/>
        <v>0</v>
      </c>
    </row>
    <row r="231" spans="1:80">
      <c r="A231" s="41">
        <v>42340</v>
      </c>
      <c r="B231">
        <v>11.74</v>
      </c>
      <c r="C231">
        <v>5.9131</v>
      </c>
      <c r="D231" s="34">
        <f t="shared" si="65"/>
        <v>4.2629076086956727E-3</v>
      </c>
      <c r="E231" s="41">
        <v>42340</v>
      </c>
      <c r="F231">
        <v>4.49</v>
      </c>
      <c r="G231">
        <v>3.6528</v>
      </c>
      <c r="H231" s="39">
        <f t="shared" si="66"/>
        <v>2.7452745274527426E-2</v>
      </c>
      <c r="I231" s="42">
        <v>45253.62533333333</v>
      </c>
      <c r="J231" s="40">
        <v>6.29</v>
      </c>
      <c r="K231" s="40">
        <v>5.9420000000000002</v>
      </c>
      <c r="L231" s="38">
        <f t="shared" si="67"/>
        <v>1.6857720836142593E-3</v>
      </c>
      <c r="M231" s="41">
        <v>42340</v>
      </c>
      <c r="N231">
        <v>9.42</v>
      </c>
      <c r="O231">
        <v>3.4748000000000001</v>
      </c>
      <c r="P231" s="43">
        <f t="shared" si="68"/>
        <v>-2.9873248087553678E-2</v>
      </c>
      <c r="Q231" s="41">
        <v>42340</v>
      </c>
      <c r="R231">
        <v>2.77</v>
      </c>
      <c r="S231">
        <v>1.4006000000000001</v>
      </c>
      <c r="T231" s="39">
        <f t="shared" si="69"/>
        <v>2.5930266627600423E-2</v>
      </c>
      <c r="U231" s="42">
        <v>42340.62533333333</v>
      </c>
      <c r="V231" s="44">
        <v>12.6</v>
      </c>
      <c r="W231" s="44">
        <v>7.1449999999999996</v>
      </c>
      <c r="X231" s="43">
        <f t="shared" si="81"/>
        <v>0</v>
      </c>
      <c r="Y231" s="42">
        <v>42340.62533333333</v>
      </c>
      <c r="Z231" s="44">
        <v>18.23</v>
      </c>
      <c r="AA231" s="44">
        <v>10.673999999999999</v>
      </c>
      <c r="AB231" s="43">
        <f t="shared" si="82"/>
        <v>4.4226969041120555E-3</v>
      </c>
      <c r="AC231" s="42">
        <v>42340.62533333333</v>
      </c>
      <c r="AD231" s="44">
        <v>25</v>
      </c>
      <c r="AE231" s="44">
        <v>17.545000000000002</v>
      </c>
      <c r="AF231" s="43">
        <f t="shared" si="83"/>
        <v>0</v>
      </c>
      <c r="AG231" s="41">
        <v>42340</v>
      </c>
      <c r="AH231">
        <v>13.2</v>
      </c>
      <c r="AI231">
        <v>4.8391000000000002</v>
      </c>
      <c r="AJ231" s="39">
        <f t="shared" si="70"/>
        <v>0</v>
      </c>
      <c r="AK231" s="45">
        <v>42047</v>
      </c>
      <c r="AL231">
        <v>21.5</v>
      </c>
      <c r="AM231">
        <v>5.2606999999999999</v>
      </c>
      <c r="AN231" s="39">
        <f t="shared" si="71"/>
        <v>-1.5569153614401416E-2</v>
      </c>
      <c r="AO231" s="41">
        <v>42340</v>
      </c>
      <c r="AP231">
        <v>4.32</v>
      </c>
      <c r="AQ231">
        <v>3.2612999999999999</v>
      </c>
      <c r="AR231" s="18">
        <f t="shared" si="72"/>
        <v>6.9781085003241209E-3</v>
      </c>
      <c r="AS231" s="41">
        <v>42340</v>
      </c>
      <c r="AT231">
        <v>5.16</v>
      </c>
      <c r="AU231">
        <v>3.7475999999999998</v>
      </c>
      <c r="AV231" s="39">
        <f t="shared" si="73"/>
        <v>0</v>
      </c>
      <c r="AW231" s="41">
        <v>42340</v>
      </c>
      <c r="AX231">
        <v>9.6999999999999993</v>
      </c>
      <c r="AY231">
        <v>4.5453999999999999</v>
      </c>
      <c r="AZ231" s="39">
        <f t="shared" si="74"/>
        <v>-9.177111716621356E-3</v>
      </c>
      <c r="BA231" s="41">
        <v>42340</v>
      </c>
      <c r="BB231">
        <v>5.95</v>
      </c>
      <c r="BC231">
        <v>2.3685999999999998</v>
      </c>
      <c r="BD231" s="39">
        <f t="shared" si="75"/>
        <v>0</v>
      </c>
      <c r="BE231" s="41">
        <v>42340</v>
      </c>
      <c r="BF231">
        <v>11.71</v>
      </c>
      <c r="BG231">
        <v>6.8643000000000001</v>
      </c>
      <c r="BH231" s="39">
        <f t="shared" si="76"/>
        <v>1.0362236712344933E-2</v>
      </c>
      <c r="BI231" s="41">
        <v>42340</v>
      </c>
      <c r="BJ231">
        <v>1.38</v>
      </c>
      <c r="BK231">
        <v>1.3683000000000001</v>
      </c>
      <c r="BL231" s="39">
        <f t="shared" si="77"/>
        <v>7.2879858657243961E-3</v>
      </c>
      <c r="BM231" s="41">
        <v>42340</v>
      </c>
      <c r="BN231">
        <v>3.09</v>
      </c>
      <c r="BO231">
        <v>1.3643000000000001</v>
      </c>
      <c r="BP231" s="46">
        <f t="shared" si="78"/>
        <v>0</v>
      </c>
      <c r="BQ231" s="41">
        <v>42340</v>
      </c>
      <c r="BR231">
        <v>6.75</v>
      </c>
      <c r="BS231">
        <v>3.4984999999999999</v>
      </c>
      <c r="BT231" s="18">
        <f t="shared" si="79"/>
        <v>2.1191511719548146E-2</v>
      </c>
      <c r="BU231" s="41">
        <v>42340</v>
      </c>
      <c r="BV231">
        <v>2</v>
      </c>
      <c r="BW231">
        <v>0.98340000000000005</v>
      </c>
      <c r="BX231" s="39">
        <f t="shared" si="80"/>
        <v>-2.440476190476186E-2</v>
      </c>
      <c r="BY231" s="41">
        <v>42641</v>
      </c>
      <c r="BZ231">
        <v>7.57</v>
      </c>
      <c r="CA231">
        <v>3.5857999999999999</v>
      </c>
      <c r="CB231" s="39">
        <f t="shared" si="64"/>
        <v>2.6563767021782468E-3</v>
      </c>
    </row>
    <row r="232" spans="1:80">
      <c r="A232" s="41">
        <v>42341</v>
      </c>
      <c r="B232">
        <v>11.5</v>
      </c>
      <c r="C232">
        <v>5.7923</v>
      </c>
      <c r="D232" s="34">
        <f t="shared" si="65"/>
        <v>-2.0429216485430658E-2</v>
      </c>
      <c r="E232" s="41">
        <v>42341</v>
      </c>
      <c r="F232">
        <v>4.5</v>
      </c>
      <c r="G232">
        <v>3.6608999999999998</v>
      </c>
      <c r="H232" s="39">
        <f t="shared" si="66"/>
        <v>2.2174770039421195E-3</v>
      </c>
      <c r="I232" s="42">
        <v>45254.62533333333</v>
      </c>
      <c r="J232" s="40">
        <v>6.28</v>
      </c>
      <c r="K232" s="40">
        <v>5.9320000000000004</v>
      </c>
      <c r="L232" s="38">
        <f t="shared" si="67"/>
        <v>-1.6829350387074699E-3</v>
      </c>
      <c r="M232" s="41">
        <v>42341</v>
      </c>
      <c r="N232">
        <v>9.42</v>
      </c>
      <c r="O232">
        <v>3.4748000000000001</v>
      </c>
      <c r="P232" s="43">
        <f t="shared" si="68"/>
        <v>0</v>
      </c>
      <c r="Q232" s="41">
        <v>42341</v>
      </c>
      <c r="R232">
        <v>2.77</v>
      </c>
      <c r="S232">
        <v>1.4006000000000001</v>
      </c>
      <c r="T232" s="39">
        <f t="shared" si="69"/>
        <v>0</v>
      </c>
      <c r="U232" s="42">
        <v>42341.62533333333</v>
      </c>
      <c r="V232" s="44">
        <v>12.6</v>
      </c>
      <c r="W232" s="44">
        <v>7.1449999999999996</v>
      </c>
      <c r="X232" s="43">
        <f t="shared" si="81"/>
        <v>0</v>
      </c>
      <c r="Y232" s="42">
        <v>42341.62533333333</v>
      </c>
      <c r="Z232" s="44">
        <v>18.2</v>
      </c>
      <c r="AA232" s="44">
        <v>10.656000000000001</v>
      </c>
      <c r="AB232" s="43">
        <f t="shared" si="82"/>
        <v>-1.6863406408093411E-3</v>
      </c>
      <c r="AC232" s="42">
        <v>42341.62533333333</v>
      </c>
      <c r="AD232" s="44">
        <v>25</v>
      </c>
      <c r="AE232" s="44">
        <v>17.545000000000002</v>
      </c>
      <c r="AF232" s="43">
        <f t="shared" si="83"/>
        <v>0</v>
      </c>
      <c r="AG232" s="41">
        <v>42341</v>
      </c>
      <c r="AH232">
        <v>13.31</v>
      </c>
      <c r="AI232">
        <v>4.8795000000000002</v>
      </c>
      <c r="AJ232" s="39">
        <f t="shared" si="70"/>
        <v>8.3486598747700997E-3</v>
      </c>
      <c r="AK232" s="45">
        <v>42075</v>
      </c>
      <c r="AL232">
        <v>21.7</v>
      </c>
      <c r="AM232">
        <v>5.3095999999999997</v>
      </c>
      <c r="AN232" s="39">
        <f t="shared" si="71"/>
        <v>9.2953409242115537E-3</v>
      </c>
      <c r="AO232" s="41">
        <v>42341</v>
      </c>
      <c r="AP232">
        <v>4.47</v>
      </c>
      <c r="AQ232">
        <v>3.3746</v>
      </c>
      <c r="AR232" s="18">
        <f t="shared" si="72"/>
        <v>3.4740747554656178E-2</v>
      </c>
      <c r="AS232" s="41">
        <v>42341</v>
      </c>
      <c r="AT232">
        <v>5.15</v>
      </c>
      <c r="AU232">
        <v>3.7403</v>
      </c>
      <c r="AV232" s="39">
        <f t="shared" si="73"/>
        <v>-1.9479133311985971E-3</v>
      </c>
      <c r="AW232" s="41">
        <v>42341</v>
      </c>
      <c r="AX232">
        <v>9.69</v>
      </c>
      <c r="AY232">
        <v>4.5407000000000002</v>
      </c>
      <c r="AZ232" s="39">
        <f t="shared" si="74"/>
        <v>-1.0340124081488328E-3</v>
      </c>
      <c r="BA232" s="41">
        <v>42341</v>
      </c>
      <c r="BB232">
        <v>5.9</v>
      </c>
      <c r="BC232">
        <v>2.3487</v>
      </c>
      <c r="BD232" s="39">
        <f t="shared" si="75"/>
        <v>-8.4015874356158943E-3</v>
      </c>
      <c r="BE232" s="41">
        <v>42341</v>
      </c>
      <c r="BF232">
        <v>11.85</v>
      </c>
      <c r="BG232">
        <v>6.9462999999999999</v>
      </c>
      <c r="BH232" s="39">
        <f t="shared" si="76"/>
        <v>1.1945864836909787E-2</v>
      </c>
      <c r="BI232" s="41">
        <v>42341</v>
      </c>
      <c r="BJ232">
        <v>1.38</v>
      </c>
      <c r="BK232">
        <v>1.3683000000000001</v>
      </c>
      <c r="BL232" s="39">
        <f t="shared" si="77"/>
        <v>0</v>
      </c>
      <c r="BM232" s="41">
        <v>42341</v>
      </c>
      <c r="BN232">
        <v>3</v>
      </c>
      <c r="BO232">
        <v>1.3245</v>
      </c>
      <c r="BP232" s="46">
        <f t="shared" si="78"/>
        <v>-2.9172469398226236E-2</v>
      </c>
      <c r="BQ232" s="41">
        <v>42341</v>
      </c>
      <c r="BR232">
        <v>6.75</v>
      </c>
      <c r="BS232">
        <v>3.4984999999999999</v>
      </c>
      <c r="BT232" s="18">
        <f t="shared" si="79"/>
        <v>0</v>
      </c>
      <c r="BU232" s="41">
        <v>42341</v>
      </c>
      <c r="BV232">
        <v>2.0299999999999998</v>
      </c>
      <c r="BW232">
        <v>0.99819999999999998</v>
      </c>
      <c r="BX232" s="39">
        <f t="shared" si="80"/>
        <v>1.5049827130363966E-2</v>
      </c>
      <c r="BY232" s="41">
        <v>42642</v>
      </c>
      <c r="BZ232">
        <v>7.5</v>
      </c>
      <c r="CA232">
        <v>3.5526</v>
      </c>
      <c r="CB232" s="39">
        <f t="shared" si="64"/>
        <v>-9.2587428188967303E-3</v>
      </c>
    </row>
    <row r="233" spans="1:80">
      <c r="A233" s="41">
        <v>42342</v>
      </c>
      <c r="B233">
        <v>11.5</v>
      </c>
      <c r="C233">
        <v>5.7923</v>
      </c>
      <c r="D233" s="34">
        <f t="shared" si="65"/>
        <v>0</v>
      </c>
      <c r="E233" s="41">
        <v>42342</v>
      </c>
      <c r="F233">
        <v>4.5</v>
      </c>
      <c r="G233">
        <v>3.6608999999999998</v>
      </c>
      <c r="H233" s="39">
        <f t="shared" si="66"/>
        <v>0</v>
      </c>
      <c r="I233" s="42">
        <v>45257.62533333333</v>
      </c>
      <c r="J233" s="40">
        <v>6.27</v>
      </c>
      <c r="K233" s="40">
        <v>5.923</v>
      </c>
      <c r="L233" s="38">
        <f t="shared" si="67"/>
        <v>-1.5171948752529232E-3</v>
      </c>
      <c r="M233" s="41">
        <v>42342</v>
      </c>
      <c r="N233">
        <v>9.42</v>
      </c>
      <c r="O233">
        <v>3.4748000000000001</v>
      </c>
      <c r="P233" s="43">
        <f t="shared" si="68"/>
        <v>0</v>
      </c>
      <c r="Q233" s="41">
        <v>42342</v>
      </c>
      <c r="R233">
        <v>2.79</v>
      </c>
      <c r="S233">
        <v>1.4107000000000001</v>
      </c>
      <c r="T233" s="39">
        <f t="shared" si="69"/>
        <v>7.2111952020562598E-3</v>
      </c>
      <c r="U233" s="42">
        <v>42342.62533333333</v>
      </c>
      <c r="V233" s="44">
        <v>12.6</v>
      </c>
      <c r="W233" s="44">
        <v>7.1449999999999996</v>
      </c>
      <c r="X233" s="43">
        <f t="shared" si="81"/>
        <v>0</v>
      </c>
      <c r="Y233" s="42">
        <v>42342.62533333333</v>
      </c>
      <c r="Z233" s="44">
        <v>18</v>
      </c>
      <c r="AA233" s="44">
        <v>10.539</v>
      </c>
      <c r="AB233" s="43">
        <f t="shared" si="82"/>
        <v>-1.0979729729729812E-2</v>
      </c>
      <c r="AC233" s="42">
        <v>42342.62533333333</v>
      </c>
      <c r="AD233" s="44">
        <v>25</v>
      </c>
      <c r="AE233" s="44">
        <v>17.545000000000002</v>
      </c>
      <c r="AF233" s="43">
        <f t="shared" si="83"/>
        <v>0</v>
      </c>
      <c r="AG233" s="41">
        <v>42342</v>
      </c>
      <c r="AH233">
        <v>13.32</v>
      </c>
      <c r="AI233">
        <v>4.8830999999999998</v>
      </c>
      <c r="AJ233" s="39">
        <f t="shared" si="70"/>
        <v>7.3778051029810504E-4</v>
      </c>
      <c r="AK233" s="45">
        <v>42106</v>
      </c>
      <c r="AL233">
        <v>21.6</v>
      </c>
      <c r="AM233">
        <v>5.2850999999999999</v>
      </c>
      <c r="AN233" s="39">
        <f t="shared" si="71"/>
        <v>-4.6142835618501856E-3</v>
      </c>
      <c r="AO233" s="41">
        <v>42342</v>
      </c>
      <c r="AP233">
        <v>4.6100000000000003</v>
      </c>
      <c r="AQ233">
        <v>3.4802</v>
      </c>
      <c r="AR233" s="18">
        <f t="shared" si="72"/>
        <v>3.1292597641201896E-2</v>
      </c>
      <c r="AS233" s="41">
        <v>42342</v>
      </c>
      <c r="AT233">
        <v>5.13</v>
      </c>
      <c r="AU233">
        <v>3.7258</v>
      </c>
      <c r="AV233" s="39">
        <f t="shared" si="73"/>
        <v>-3.8766943828035072E-3</v>
      </c>
      <c r="AW233" s="41">
        <v>42342</v>
      </c>
      <c r="AX233">
        <v>9.9</v>
      </c>
      <c r="AY233">
        <v>4.6391</v>
      </c>
      <c r="AZ233" s="39">
        <f t="shared" si="74"/>
        <v>2.167066751822402E-2</v>
      </c>
      <c r="BA233" s="41">
        <v>42342</v>
      </c>
      <c r="BB233">
        <v>5.85</v>
      </c>
      <c r="BC233">
        <v>2.3288000000000002</v>
      </c>
      <c r="BD233" s="39">
        <f t="shared" si="75"/>
        <v>-8.4727721718396588E-3</v>
      </c>
      <c r="BE233" s="41">
        <v>42342</v>
      </c>
      <c r="BF233">
        <v>11.85</v>
      </c>
      <c r="BG233">
        <v>6.9462999999999999</v>
      </c>
      <c r="BH233" s="39">
        <f t="shared" si="76"/>
        <v>0</v>
      </c>
      <c r="BI233" s="41">
        <v>42342</v>
      </c>
      <c r="BJ233">
        <v>1.38</v>
      </c>
      <c r="BK233">
        <v>1.3683000000000001</v>
      </c>
      <c r="BL233" s="39">
        <f t="shared" si="77"/>
        <v>0</v>
      </c>
      <c r="BM233" s="41">
        <v>42342</v>
      </c>
      <c r="BN233">
        <v>3.03</v>
      </c>
      <c r="BO233">
        <v>1.3378000000000001</v>
      </c>
      <c r="BP233" s="46">
        <f t="shared" si="78"/>
        <v>1.0041525103812827E-2</v>
      </c>
      <c r="BQ233" s="41">
        <v>42342</v>
      </c>
      <c r="BR233">
        <v>6.7</v>
      </c>
      <c r="BS233">
        <v>3.4725999999999999</v>
      </c>
      <c r="BT233" s="18">
        <f t="shared" si="79"/>
        <v>-7.4031727883378693E-3</v>
      </c>
      <c r="BU233" s="41">
        <v>42342</v>
      </c>
      <c r="BV233">
        <v>2.0299999999999998</v>
      </c>
      <c r="BW233">
        <v>0.99819999999999998</v>
      </c>
      <c r="BX233" s="39">
        <f t="shared" si="80"/>
        <v>0</v>
      </c>
      <c r="BY233" s="41">
        <v>42643</v>
      </c>
      <c r="BZ233">
        <v>7.6</v>
      </c>
      <c r="CA233">
        <v>3.6</v>
      </c>
      <c r="CB233" s="39">
        <f t="shared" si="64"/>
        <v>1.3342340820807326E-2</v>
      </c>
    </row>
    <row r="234" spans="1:80">
      <c r="A234" s="41">
        <v>42345</v>
      </c>
      <c r="B234">
        <v>11.4</v>
      </c>
      <c r="C234">
        <v>5.7419000000000002</v>
      </c>
      <c r="D234" s="34">
        <f t="shared" si="65"/>
        <v>-8.7012067745109497E-3</v>
      </c>
      <c r="E234" s="41">
        <v>42345</v>
      </c>
      <c r="F234">
        <v>4.37</v>
      </c>
      <c r="G234">
        <v>3.5552000000000001</v>
      </c>
      <c r="H234" s="39">
        <f t="shared" si="66"/>
        <v>-2.88726815810319E-2</v>
      </c>
      <c r="I234" s="42">
        <v>45258.62533333333</v>
      </c>
      <c r="J234" s="40">
        <v>6.27</v>
      </c>
      <c r="K234" s="40">
        <v>5.923</v>
      </c>
      <c r="L234" s="38">
        <f t="shared" si="67"/>
        <v>0</v>
      </c>
      <c r="M234" s="41">
        <v>42345</v>
      </c>
      <c r="N234">
        <v>9.4</v>
      </c>
      <c r="O234">
        <v>3.4674</v>
      </c>
      <c r="P234" s="43">
        <f t="shared" si="68"/>
        <v>-2.1296189708760425E-3</v>
      </c>
      <c r="Q234" s="41">
        <v>42345</v>
      </c>
      <c r="R234">
        <v>2.79</v>
      </c>
      <c r="S234">
        <v>1.4107000000000001</v>
      </c>
      <c r="T234" s="39">
        <f t="shared" si="69"/>
        <v>0</v>
      </c>
      <c r="U234" s="42">
        <v>42345.62533333333</v>
      </c>
      <c r="V234" s="44">
        <v>12.6</v>
      </c>
      <c r="W234" s="44">
        <v>7.1449999999999996</v>
      </c>
      <c r="X234" s="43">
        <f t="shared" si="81"/>
        <v>0</v>
      </c>
      <c r="Y234" s="42">
        <v>42345.62533333333</v>
      </c>
      <c r="Z234" s="44">
        <v>17.46</v>
      </c>
      <c r="AA234" s="44">
        <v>10.223000000000001</v>
      </c>
      <c r="AB234" s="43">
        <f t="shared" si="82"/>
        <v>-2.998386943732792E-2</v>
      </c>
      <c r="AC234" s="42">
        <v>42345.62533333333</v>
      </c>
      <c r="AD234" s="44">
        <v>25</v>
      </c>
      <c r="AE234" s="44">
        <v>17.545000000000002</v>
      </c>
      <c r="AF234" s="43">
        <f t="shared" si="83"/>
        <v>0</v>
      </c>
      <c r="AG234" s="41">
        <v>42345</v>
      </c>
      <c r="AH234">
        <v>13.3</v>
      </c>
      <c r="AI234">
        <v>4.8757999999999999</v>
      </c>
      <c r="AJ234" s="39">
        <f t="shared" si="70"/>
        <v>-1.4949519772275526E-3</v>
      </c>
      <c r="AK234" s="45">
        <v>42197</v>
      </c>
      <c r="AL234">
        <v>21.51</v>
      </c>
      <c r="AM234">
        <v>5.2630999999999997</v>
      </c>
      <c r="AN234" s="39">
        <f t="shared" si="71"/>
        <v>-4.1626459291215379E-3</v>
      </c>
      <c r="AO234" s="41">
        <v>42345</v>
      </c>
      <c r="AP234">
        <v>4.8600000000000003</v>
      </c>
      <c r="AQ234">
        <v>3.669</v>
      </c>
      <c r="AR234" s="18">
        <f t="shared" si="72"/>
        <v>5.4249755761163178E-2</v>
      </c>
      <c r="AS234" s="41">
        <v>42345</v>
      </c>
      <c r="AT234">
        <v>5</v>
      </c>
      <c r="AU234">
        <v>3.6314000000000002</v>
      </c>
      <c r="AV234" s="39">
        <f t="shared" si="73"/>
        <v>-2.5336840410113214E-2</v>
      </c>
      <c r="AW234" s="41">
        <v>42345</v>
      </c>
      <c r="AX234">
        <v>9.9</v>
      </c>
      <c r="AY234">
        <v>4.6391</v>
      </c>
      <c r="AZ234" s="39">
        <f t="shared" si="74"/>
        <v>0</v>
      </c>
      <c r="BA234" s="41">
        <v>42345</v>
      </c>
      <c r="BB234">
        <v>5.85</v>
      </c>
      <c r="BC234">
        <v>2.3288000000000002</v>
      </c>
      <c r="BD234" s="39">
        <f t="shared" si="75"/>
        <v>0</v>
      </c>
      <c r="BE234" s="41">
        <v>42345</v>
      </c>
      <c r="BF234">
        <v>11.8</v>
      </c>
      <c r="BG234">
        <v>6.9169999999999998</v>
      </c>
      <c r="BH234" s="39">
        <f t="shared" si="76"/>
        <v>-4.2180729309128752E-3</v>
      </c>
      <c r="BI234" s="41">
        <v>42345</v>
      </c>
      <c r="BJ234">
        <v>1.37</v>
      </c>
      <c r="BK234">
        <v>1.3584000000000001</v>
      </c>
      <c r="BL234" s="39">
        <f t="shared" si="77"/>
        <v>-7.2352554264415838E-3</v>
      </c>
      <c r="BM234" s="41">
        <v>42345</v>
      </c>
      <c r="BN234">
        <v>3</v>
      </c>
      <c r="BO234">
        <v>1.3245</v>
      </c>
      <c r="BP234" s="46">
        <f t="shared" si="78"/>
        <v>-9.9416953206758023E-3</v>
      </c>
      <c r="BQ234" s="41">
        <v>42345</v>
      </c>
      <c r="BR234">
        <v>6.65</v>
      </c>
      <c r="BS234">
        <v>3.4466000000000001</v>
      </c>
      <c r="BT234" s="18">
        <f t="shared" si="79"/>
        <v>-7.4871853942290508E-3</v>
      </c>
      <c r="BU234" s="41">
        <v>42345</v>
      </c>
      <c r="BV234">
        <v>1.96</v>
      </c>
      <c r="BW234">
        <v>0.9637</v>
      </c>
      <c r="BX234" s="39">
        <f t="shared" si="80"/>
        <v>-3.4562211981566796E-2</v>
      </c>
      <c r="BY234" s="41">
        <v>42647</v>
      </c>
      <c r="BZ234">
        <v>7.8</v>
      </c>
      <c r="CA234">
        <v>3.6947000000000001</v>
      </c>
      <c r="CB234" s="39">
        <f t="shared" si="64"/>
        <v>2.6305555555555558E-2</v>
      </c>
    </row>
    <row r="235" spans="1:80">
      <c r="A235" s="41">
        <v>42346</v>
      </c>
      <c r="B235">
        <v>11.19</v>
      </c>
      <c r="C235">
        <v>5.6360999999999999</v>
      </c>
      <c r="D235" s="34">
        <f t="shared" si="65"/>
        <v>-1.8425956564900179E-2</v>
      </c>
      <c r="E235" s="41">
        <v>42346</v>
      </c>
      <c r="F235">
        <v>4.5</v>
      </c>
      <c r="G235">
        <v>3.6608999999999998</v>
      </c>
      <c r="H235" s="39">
        <f t="shared" si="66"/>
        <v>2.973109810981089E-2</v>
      </c>
      <c r="I235" s="42">
        <v>45259.62533333333</v>
      </c>
      <c r="J235" s="40">
        <v>6.26</v>
      </c>
      <c r="K235" s="40">
        <v>5.9139999999999997</v>
      </c>
      <c r="L235" s="38">
        <f t="shared" si="67"/>
        <v>-1.5195002532500997E-3</v>
      </c>
      <c r="M235" s="41">
        <v>42346</v>
      </c>
      <c r="N235">
        <v>9.3000000000000007</v>
      </c>
      <c r="O235">
        <v>3.4304999999999999</v>
      </c>
      <c r="P235" s="43">
        <f t="shared" si="68"/>
        <v>-1.0641979581242474E-2</v>
      </c>
      <c r="Q235" s="41">
        <v>42346</v>
      </c>
      <c r="R235">
        <v>2.79</v>
      </c>
      <c r="S235">
        <v>1.4107000000000001</v>
      </c>
      <c r="T235" s="39">
        <f t="shared" si="69"/>
        <v>0</v>
      </c>
      <c r="U235" s="42">
        <v>42346.62533333333</v>
      </c>
      <c r="V235" s="44">
        <v>12.58</v>
      </c>
      <c r="W235" s="44">
        <v>7.133</v>
      </c>
      <c r="X235" s="43">
        <f t="shared" si="81"/>
        <v>-1.6794961511545931E-3</v>
      </c>
      <c r="Y235" s="42">
        <v>42346.62533333333</v>
      </c>
      <c r="Z235" s="44">
        <v>17.89</v>
      </c>
      <c r="AA235" s="44">
        <v>10.475</v>
      </c>
      <c r="AB235" s="43">
        <f t="shared" si="82"/>
        <v>2.4650298346864802E-2</v>
      </c>
      <c r="AC235" s="42">
        <v>42346.62533333333</v>
      </c>
      <c r="AD235" s="44">
        <v>26</v>
      </c>
      <c r="AE235" s="44">
        <v>18.247</v>
      </c>
      <c r="AF235" s="43">
        <f t="shared" si="83"/>
        <v>4.0011399259048057E-2</v>
      </c>
      <c r="AG235" s="41">
        <v>42346</v>
      </c>
      <c r="AH235">
        <v>13</v>
      </c>
      <c r="AI235">
        <v>4.7657999999999996</v>
      </c>
      <c r="AJ235" s="39">
        <f t="shared" si="70"/>
        <v>-2.2560400344558907E-2</v>
      </c>
      <c r="AK235" s="45">
        <v>42228</v>
      </c>
      <c r="AL235">
        <v>21.49</v>
      </c>
      <c r="AM235">
        <v>5.2582000000000004</v>
      </c>
      <c r="AN235" s="39">
        <f t="shared" si="71"/>
        <v>-9.3101024111250758E-4</v>
      </c>
      <c r="AO235" s="41">
        <v>42346</v>
      </c>
      <c r="AP235">
        <v>4.8600000000000003</v>
      </c>
      <c r="AQ235">
        <v>3.669</v>
      </c>
      <c r="AR235" s="18">
        <f t="shared" si="72"/>
        <v>0</v>
      </c>
      <c r="AS235" s="41">
        <v>42346</v>
      </c>
      <c r="AT235">
        <v>5.12</v>
      </c>
      <c r="AU235">
        <v>3.7185999999999999</v>
      </c>
      <c r="AV235" s="39">
        <f t="shared" si="73"/>
        <v>2.4012777441207171E-2</v>
      </c>
      <c r="AW235" s="41">
        <v>42346</v>
      </c>
      <c r="AX235">
        <v>9.8800000000000008</v>
      </c>
      <c r="AY235">
        <v>4.6296999999999997</v>
      </c>
      <c r="AZ235" s="39">
        <f t="shared" si="74"/>
        <v>-2.026255092582677E-3</v>
      </c>
      <c r="BA235" s="41">
        <v>42346</v>
      </c>
      <c r="BB235">
        <v>5.86</v>
      </c>
      <c r="BC235">
        <v>2.3328000000000002</v>
      </c>
      <c r="BD235" s="39">
        <f t="shared" si="75"/>
        <v>1.7176228100309187E-3</v>
      </c>
      <c r="BE235" s="41">
        <v>42346</v>
      </c>
      <c r="BF235">
        <v>11.8</v>
      </c>
      <c r="BG235">
        <v>6.9169999999999998</v>
      </c>
      <c r="BH235" s="39">
        <f t="shared" si="76"/>
        <v>0</v>
      </c>
      <c r="BI235" s="41">
        <v>42346</v>
      </c>
      <c r="BJ235">
        <v>1.33</v>
      </c>
      <c r="BK235">
        <v>1.3187</v>
      </c>
      <c r="BL235" s="39">
        <f t="shared" si="77"/>
        <v>-2.9225559481743275E-2</v>
      </c>
      <c r="BM235" s="41">
        <v>42346</v>
      </c>
      <c r="BN235">
        <v>2.97</v>
      </c>
      <c r="BO235">
        <v>1.3112999999999999</v>
      </c>
      <c r="BP235" s="46">
        <f t="shared" si="78"/>
        <v>-9.9660249150623631E-3</v>
      </c>
      <c r="BQ235" s="41">
        <v>42346</v>
      </c>
      <c r="BR235">
        <v>6.66</v>
      </c>
      <c r="BS235">
        <v>3.4518</v>
      </c>
      <c r="BT235" s="18">
        <f t="shared" si="79"/>
        <v>1.5087332443567199E-3</v>
      </c>
      <c r="BU235" s="41">
        <v>42346</v>
      </c>
      <c r="BV235">
        <v>2</v>
      </c>
      <c r="BW235">
        <v>0.98340000000000005</v>
      </c>
      <c r="BX235" s="39">
        <f t="shared" si="80"/>
        <v>2.0442046279962697E-2</v>
      </c>
      <c r="BY235" s="41">
        <v>42648</v>
      </c>
      <c r="BZ235">
        <v>7.8</v>
      </c>
      <c r="CA235">
        <v>3.6947000000000001</v>
      </c>
      <c r="CB235" s="39">
        <f t="shared" si="64"/>
        <v>0</v>
      </c>
    </row>
    <row r="236" spans="1:80">
      <c r="A236" s="41">
        <v>42347</v>
      </c>
      <c r="B236">
        <v>10.9</v>
      </c>
      <c r="C236">
        <v>5.4901</v>
      </c>
      <c r="D236" s="34">
        <f t="shared" si="65"/>
        <v>-2.5904437465623376E-2</v>
      </c>
      <c r="E236" s="41">
        <v>42347</v>
      </c>
      <c r="F236">
        <v>4.5</v>
      </c>
      <c r="G236">
        <v>3.6608999999999998</v>
      </c>
      <c r="H236" s="39">
        <f t="shared" si="66"/>
        <v>0</v>
      </c>
      <c r="I236" s="42">
        <v>45260.62533333333</v>
      </c>
      <c r="J236" s="40">
        <v>6.27</v>
      </c>
      <c r="K236" s="40">
        <v>5.923</v>
      </c>
      <c r="L236" s="38">
        <f t="shared" si="67"/>
        <v>1.5218126479540652E-3</v>
      </c>
      <c r="M236" s="41">
        <v>42347</v>
      </c>
      <c r="N236">
        <v>9.3000000000000007</v>
      </c>
      <c r="O236">
        <v>3.4304999999999999</v>
      </c>
      <c r="P236" s="43">
        <f t="shared" si="68"/>
        <v>0</v>
      </c>
      <c r="Q236" s="41">
        <v>42347</v>
      </c>
      <c r="R236">
        <v>2.79</v>
      </c>
      <c r="S236">
        <v>1.4107000000000001</v>
      </c>
      <c r="T236" s="39">
        <f t="shared" si="69"/>
        <v>0</v>
      </c>
      <c r="U236" s="42">
        <v>42347.62533333333</v>
      </c>
      <c r="V236" s="44">
        <v>12.58</v>
      </c>
      <c r="W236" s="44">
        <v>7.133</v>
      </c>
      <c r="X236" s="43">
        <f t="shared" si="81"/>
        <v>0</v>
      </c>
      <c r="Y236" s="42">
        <v>42347.62533333333</v>
      </c>
      <c r="Z236" s="44">
        <v>17.38</v>
      </c>
      <c r="AA236" s="44">
        <v>10.176</v>
      </c>
      <c r="AB236" s="43">
        <f t="shared" si="82"/>
        <v>-2.8544152744630024E-2</v>
      </c>
      <c r="AC236" s="42">
        <v>42347.62533333333</v>
      </c>
      <c r="AD236" s="44">
        <v>26</v>
      </c>
      <c r="AE236" s="44">
        <v>18.247</v>
      </c>
      <c r="AF236" s="43">
        <f t="shared" si="83"/>
        <v>0</v>
      </c>
      <c r="AG236" s="41">
        <v>42347</v>
      </c>
      <c r="AH236">
        <v>13.29</v>
      </c>
      <c r="AI236">
        <v>4.8720999999999997</v>
      </c>
      <c r="AJ236" s="39">
        <f t="shared" si="70"/>
        <v>2.2304754710646704E-2</v>
      </c>
      <c r="AK236" s="45">
        <v>42259</v>
      </c>
      <c r="AL236">
        <v>21.5</v>
      </c>
      <c r="AM236">
        <v>5.2606999999999999</v>
      </c>
      <c r="AN236" s="39">
        <f t="shared" si="71"/>
        <v>4.7544787189523075E-4</v>
      </c>
      <c r="AO236" s="41">
        <v>42347</v>
      </c>
      <c r="AP236">
        <v>5.15</v>
      </c>
      <c r="AQ236">
        <v>3.8879000000000001</v>
      </c>
      <c r="AR236" s="18">
        <f t="shared" si="72"/>
        <v>5.9662033251567208E-2</v>
      </c>
      <c r="AS236" s="41">
        <v>42347</v>
      </c>
      <c r="AT236">
        <v>5.12</v>
      </c>
      <c r="AU236">
        <v>3.7185999999999999</v>
      </c>
      <c r="AV236" s="39">
        <f t="shared" si="73"/>
        <v>0</v>
      </c>
      <c r="AW236" s="41">
        <v>42347</v>
      </c>
      <c r="AX236">
        <v>9.68</v>
      </c>
      <c r="AY236">
        <v>4.5359999999999996</v>
      </c>
      <c r="AZ236" s="39">
        <f t="shared" si="74"/>
        <v>-2.0238892368836019E-2</v>
      </c>
      <c r="BA236" s="41">
        <v>42347</v>
      </c>
      <c r="BB236">
        <v>6</v>
      </c>
      <c r="BC236">
        <v>2.3885000000000001</v>
      </c>
      <c r="BD236" s="39">
        <f t="shared" si="75"/>
        <v>2.3876886145404601E-2</v>
      </c>
      <c r="BE236" s="41">
        <v>42347</v>
      </c>
      <c r="BF236">
        <v>11.77</v>
      </c>
      <c r="BG236">
        <v>6.8994</v>
      </c>
      <c r="BH236" s="39">
        <f t="shared" si="76"/>
        <v>-2.54445568888244E-3</v>
      </c>
      <c r="BI236" s="41">
        <v>42347</v>
      </c>
      <c r="BJ236">
        <v>1.33</v>
      </c>
      <c r="BK236">
        <v>1.3187</v>
      </c>
      <c r="BL236" s="39">
        <f t="shared" si="77"/>
        <v>0</v>
      </c>
      <c r="BM236" s="41">
        <v>42347</v>
      </c>
      <c r="BN236">
        <v>3</v>
      </c>
      <c r="BO236">
        <v>1.3245</v>
      </c>
      <c r="BP236" s="46">
        <f t="shared" si="78"/>
        <v>1.0066346373827577E-2</v>
      </c>
      <c r="BQ236" s="41">
        <v>42347</v>
      </c>
      <c r="BR236">
        <v>6.66</v>
      </c>
      <c r="BS236">
        <v>3.4518</v>
      </c>
      <c r="BT236" s="18">
        <f t="shared" si="79"/>
        <v>0</v>
      </c>
      <c r="BU236" s="41">
        <v>42347</v>
      </c>
      <c r="BV236">
        <v>2</v>
      </c>
      <c r="BW236">
        <v>0.98340000000000005</v>
      </c>
      <c r="BX236" s="39">
        <f t="shared" si="80"/>
        <v>0</v>
      </c>
      <c r="BY236" s="41">
        <v>42649</v>
      </c>
      <c r="BZ236">
        <v>7.81</v>
      </c>
      <c r="CA236">
        <v>3.6995</v>
      </c>
      <c r="CB236" s="39">
        <f t="shared" si="64"/>
        <v>1.2991582537147577E-3</v>
      </c>
    </row>
    <row r="237" spans="1:80">
      <c r="A237" s="41">
        <v>42348</v>
      </c>
      <c r="B237">
        <v>10.93</v>
      </c>
      <c r="C237">
        <v>5.5052000000000003</v>
      </c>
      <c r="D237" s="34">
        <f t="shared" si="65"/>
        <v>2.7504052749495154E-3</v>
      </c>
      <c r="E237" s="41">
        <v>42348</v>
      </c>
      <c r="F237">
        <v>4.5</v>
      </c>
      <c r="G237">
        <v>3.6608999999999998</v>
      </c>
      <c r="H237" s="39">
        <f t="shared" si="66"/>
        <v>0</v>
      </c>
      <c r="I237" s="42">
        <v>45261.62533333333</v>
      </c>
      <c r="J237" s="40">
        <v>6.25</v>
      </c>
      <c r="K237" s="40">
        <v>5.9039999999999999</v>
      </c>
      <c r="L237" s="38">
        <f t="shared" si="67"/>
        <v>-3.2078338679723331E-3</v>
      </c>
      <c r="M237" s="41">
        <v>42348</v>
      </c>
      <c r="N237">
        <v>9.3000000000000007</v>
      </c>
      <c r="O237">
        <v>3.4304999999999999</v>
      </c>
      <c r="P237" s="43">
        <f t="shared" si="68"/>
        <v>0</v>
      </c>
      <c r="Q237" s="41">
        <v>42348</v>
      </c>
      <c r="R237">
        <v>2.79</v>
      </c>
      <c r="S237">
        <v>1.4107000000000001</v>
      </c>
      <c r="T237" s="39">
        <f t="shared" si="69"/>
        <v>0</v>
      </c>
      <c r="U237" s="42">
        <v>42348.62533333333</v>
      </c>
      <c r="V237" s="44">
        <v>12.58</v>
      </c>
      <c r="W237" s="44">
        <v>7.133</v>
      </c>
      <c r="X237" s="43">
        <f t="shared" si="81"/>
        <v>0</v>
      </c>
      <c r="Y237" s="42">
        <v>42348.62533333333</v>
      </c>
      <c r="Z237" s="44">
        <v>17.5</v>
      </c>
      <c r="AA237" s="44">
        <v>10.246</v>
      </c>
      <c r="AB237" s="43">
        <f t="shared" si="82"/>
        <v>6.8789308176100909E-3</v>
      </c>
      <c r="AC237" s="42">
        <v>42348.62533333333</v>
      </c>
      <c r="AD237" s="44">
        <v>26</v>
      </c>
      <c r="AE237" s="44">
        <v>18.247</v>
      </c>
      <c r="AF237" s="43">
        <f t="shared" si="83"/>
        <v>0</v>
      </c>
      <c r="AG237" s="41">
        <v>42348</v>
      </c>
      <c r="AH237">
        <v>12.98</v>
      </c>
      <c r="AI237">
        <v>4.7584999999999997</v>
      </c>
      <c r="AJ237" s="39">
        <f t="shared" si="70"/>
        <v>-2.3316434391740713E-2</v>
      </c>
      <c r="AK237" s="45">
        <v>42289</v>
      </c>
      <c r="AL237">
        <v>21.75</v>
      </c>
      <c r="AM237">
        <v>5.3217999999999996</v>
      </c>
      <c r="AN237" s="39">
        <f t="shared" si="71"/>
        <v>1.1614423935978047E-2</v>
      </c>
      <c r="AO237" s="41">
        <v>42348</v>
      </c>
      <c r="AP237">
        <v>5.25</v>
      </c>
      <c r="AQ237">
        <v>3.9634</v>
      </c>
      <c r="AR237" s="18">
        <f t="shared" si="72"/>
        <v>1.9419223745466677E-2</v>
      </c>
      <c r="AS237" s="41">
        <v>42348</v>
      </c>
      <c r="AT237">
        <v>5.1100000000000003</v>
      </c>
      <c r="AU237">
        <v>3.7113</v>
      </c>
      <c r="AV237" s="39">
        <f t="shared" si="73"/>
        <v>-1.9631043941267848E-3</v>
      </c>
      <c r="AW237" s="41">
        <v>42348</v>
      </c>
      <c r="AX237">
        <v>9.68</v>
      </c>
      <c r="AY237">
        <v>4.5359999999999996</v>
      </c>
      <c r="AZ237" s="39">
        <f t="shared" si="74"/>
        <v>0</v>
      </c>
      <c r="BA237" s="41">
        <v>42348</v>
      </c>
      <c r="BB237">
        <v>6</v>
      </c>
      <c r="BC237">
        <v>2.3885000000000001</v>
      </c>
      <c r="BD237" s="39">
        <f t="shared" si="75"/>
        <v>0</v>
      </c>
      <c r="BE237" s="41">
        <v>42348</v>
      </c>
      <c r="BF237">
        <v>11.7</v>
      </c>
      <c r="BG237">
        <v>6.8583999999999996</v>
      </c>
      <c r="BH237" s="39">
        <f t="shared" si="76"/>
        <v>-5.9425457286141356E-3</v>
      </c>
      <c r="BI237" s="41">
        <v>42348</v>
      </c>
      <c r="BJ237">
        <v>1.32</v>
      </c>
      <c r="BK237">
        <v>1.3088</v>
      </c>
      <c r="BL237" s="39">
        <f t="shared" si="77"/>
        <v>-7.5073936452567077E-3</v>
      </c>
      <c r="BM237" s="41">
        <v>42348</v>
      </c>
      <c r="BN237">
        <v>2.99</v>
      </c>
      <c r="BO237">
        <v>1.3201000000000001</v>
      </c>
      <c r="BP237" s="46">
        <f t="shared" si="78"/>
        <v>-3.3220083050207318E-3</v>
      </c>
      <c r="BQ237" s="41">
        <v>42348</v>
      </c>
      <c r="BR237">
        <v>6.7</v>
      </c>
      <c r="BS237">
        <v>3.4725999999999999</v>
      </c>
      <c r="BT237" s="18">
        <f t="shared" si="79"/>
        <v>6.0258415898951073E-3</v>
      </c>
      <c r="BU237" s="41">
        <v>42348</v>
      </c>
      <c r="BV237">
        <v>2</v>
      </c>
      <c r="BW237">
        <v>0.98340000000000005</v>
      </c>
      <c r="BX237" s="39">
        <f t="shared" si="80"/>
        <v>0</v>
      </c>
      <c r="BY237" s="41">
        <v>42650</v>
      </c>
      <c r="BZ237">
        <v>7.65</v>
      </c>
      <c r="CA237">
        <v>3.6236999999999999</v>
      </c>
      <c r="CB237" s="39">
        <f t="shared" si="64"/>
        <v>-2.0489255304770939E-2</v>
      </c>
    </row>
    <row r="238" spans="1:80">
      <c r="A238" s="41">
        <v>42349</v>
      </c>
      <c r="B238">
        <v>10.61</v>
      </c>
      <c r="C238">
        <v>5.3440000000000003</v>
      </c>
      <c r="D238" s="34">
        <f t="shared" si="65"/>
        <v>-2.9281406670057401E-2</v>
      </c>
      <c r="E238" s="41">
        <v>42349</v>
      </c>
      <c r="F238">
        <v>4.37</v>
      </c>
      <c r="G238">
        <v>3.5552000000000001</v>
      </c>
      <c r="H238" s="39">
        <f t="shared" si="66"/>
        <v>-2.88726815810319E-2</v>
      </c>
      <c r="I238" s="42">
        <v>45264.62533333333</v>
      </c>
      <c r="J238" s="40">
        <v>6.24</v>
      </c>
      <c r="K238" s="40">
        <v>5.8949999999999996</v>
      </c>
      <c r="L238" s="38">
        <f t="shared" si="67"/>
        <v>-1.5243902439024968E-3</v>
      </c>
      <c r="M238" s="41">
        <v>42349</v>
      </c>
      <c r="N238">
        <v>9.2899999999999991</v>
      </c>
      <c r="O238">
        <v>3.4268000000000001</v>
      </c>
      <c r="P238" s="43">
        <f t="shared" si="68"/>
        <v>-1.0785599766797303E-3</v>
      </c>
      <c r="Q238" s="41">
        <v>42349</v>
      </c>
      <c r="R238">
        <v>2.74</v>
      </c>
      <c r="S238">
        <v>1.3854</v>
      </c>
      <c r="T238" s="39">
        <f t="shared" si="69"/>
        <v>-1.7934358828950236E-2</v>
      </c>
      <c r="U238" s="42">
        <v>42349.62533333333</v>
      </c>
      <c r="V238" s="44">
        <v>12.58</v>
      </c>
      <c r="W238" s="44">
        <v>7.133</v>
      </c>
      <c r="X238" s="43">
        <f t="shared" si="81"/>
        <v>0</v>
      </c>
      <c r="Y238" s="42">
        <v>42349.62533333333</v>
      </c>
      <c r="Z238" s="44">
        <v>17.399999999999999</v>
      </c>
      <c r="AA238" s="44">
        <v>10.188000000000001</v>
      </c>
      <c r="AB238" s="43">
        <f t="shared" si="82"/>
        <v>-5.6607456568416774E-3</v>
      </c>
      <c r="AC238" s="42">
        <v>42349.62533333333</v>
      </c>
      <c r="AD238" s="44">
        <v>26</v>
      </c>
      <c r="AE238" s="44">
        <v>18.247</v>
      </c>
      <c r="AF238" s="43">
        <f t="shared" si="83"/>
        <v>0</v>
      </c>
      <c r="AG238" s="41">
        <v>42349</v>
      </c>
      <c r="AH238">
        <v>13.02</v>
      </c>
      <c r="AI238">
        <v>4.7731000000000003</v>
      </c>
      <c r="AJ238" s="39">
        <f t="shared" si="70"/>
        <v>3.0681937585374831E-3</v>
      </c>
      <c r="AK238" s="45">
        <v>42320</v>
      </c>
      <c r="AL238">
        <v>22.15</v>
      </c>
      <c r="AM238">
        <v>5.4196999999999997</v>
      </c>
      <c r="AN238" s="39">
        <f t="shared" si="71"/>
        <v>1.8396031417941317E-2</v>
      </c>
      <c r="AO238" s="41">
        <v>42349</v>
      </c>
      <c r="AP238">
        <v>5.51</v>
      </c>
      <c r="AQ238">
        <v>4.1597</v>
      </c>
      <c r="AR238" s="18">
        <f t="shared" si="72"/>
        <v>4.952818287329059E-2</v>
      </c>
      <c r="AS238" s="41">
        <v>42349</v>
      </c>
      <c r="AT238">
        <v>5.0999999999999996</v>
      </c>
      <c r="AU238">
        <v>3.7040000000000002</v>
      </c>
      <c r="AV238" s="39">
        <f t="shared" si="73"/>
        <v>-1.9669657532400673E-3</v>
      </c>
      <c r="AW238" s="41">
        <v>42349</v>
      </c>
      <c r="AX238">
        <v>9.68</v>
      </c>
      <c r="AY238">
        <v>4.5359999999999996</v>
      </c>
      <c r="AZ238" s="39">
        <f t="shared" si="74"/>
        <v>0</v>
      </c>
      <c r="BA238" s="41">
        <v>42349</v>
      </c>
      <c r="BB238">
        <v>6</v>
      </c>
      <c r="BC238">
        <v>2.3885000000000001</v>
      </c>
      <c r="BD238" s="39">
        <f t="shared" si="75"/>
        <v>0</v>
      </c>
      <c r="BE238" s="41">
        <v>42349</v>
      </c>
      <c r="BF238">
        <v>11.7</v>
      </c>
      <c r="BG238">
        <v>6.8583999999999996</v>
      </c>
      <c r="BH238" s="39">
        <f t="shared" si="76"/>
        <v>0</v>
      </c>
      <c r="BI238" s="41">
        <v>42349</v>
      </c>
      <c r="BJ238">
        <v>1.34</v>
      </c>
      <c r="BK238">
        <v>1.3286</v>
      </c>
      <c r="BL238" s="39">
        <f t="shared" si="77"/>
        <v>1.5128361858190741E-2</v>
      </c>
      <c r="BM238" s="41">
        <v>42349</v>
      </c>
      <c r="BN238">
        <v>3</v>
      </c>
      <c r="BO238">
        <v>1.3245</v>
      </c>
      <c r="BP238" s="46">
        <f t="shared" si="78"/>
        <v>3.3330808272100292E-3</v>
      </c>
      <c r="BQ238" s="41">
        <v>42349</v>
      </c>
      <c r="BR238">
        <v>6.7</v>
      </c>
      <c r="BS238">
        <v>3.4725999999999999</v>
      </c>
      <c r="BT238" s="18">
        <f t="shared" si="79"/>
        <v>0</v>
      </c>
      <c r="BU238" s="41">
        <v>42349</v>
      </c>
      <c r="BV238">
        <v>1.94</v>
      </c>
      <c r="BW238">
        <v>0.95389999999999997</v>
      </c>
      <c r="BX238" s="39">
        <f t="shared" si="80"/>
        <v>-2.999796623957706E-2</v>
      </c>
      <c r="BY238" s="41">
        <v>42653</v>
      </c>
      <c r="BZ238">
        <v>7.65</v>
      </c>
      <c r="CA238">
        <v>3.6236999999999999</v>
      </c>
      <c r="CB238" s="39">
        <f t="shared" si="64"/>
        <v>0</v>
      </c>
    </row>
    <row r="239" spans="1:80">
      <c r="A239" s="41">
        <v>42352</v>
      </c>
      <c r="B239">
        <v>10.78</v>
      </c>
      <c r="C239">
        <v>5.4295999999999998</v>
      </c>
      <c r="D239" s="34">
        <f t="shared" si="65"/>
        <v>1.6017964071856183E-2</v>
      </c>
      <c r="E239" s="41">
        <v>42352</v>
      </c>
      <c r="F239">
        <v>4.55</v>
      </c>
      <c r="G239">
        <v>3.7016</v>
      </c>
      <c r="H239" s="39">
        <f t="shared" si="66"/>
        <v>4.1179117911791137E-2</v>
      </c>
      <c r="I239" s="42">
        <v>45265.62533333333</v>
      </c>
      <c r="J239" s="40">
        <v>6.24</v>
      </c>
      <c r="K239" s="40">
        <v>5.8949999999999996</v>
      </c>
      <c r="L239" s="38">
        <f t="shared" si="67"/>
        <v>0</v>
      </c>
      <c r="M239" s="41">
        <v>42352</v>
      </c>
      <c r="N239">
        <v>9.25</v>
      </c>
      <c r="O239">
        <v>3.4121000000000001</v>
      </c>
      <c r="P239" s="43">
        <f t="shared" si="68"/>
        <v>-4.2897163534492628E-3</v>
      </c>
      <c r="Q239" s="41">
        <v>42352</v>
      </c>
      <c r="R239">
        <v>2.75</v>
      </c>
      <c r="S239">
        <v>1.3905000000000001</v>
      </c>
      <c r="T239" s="39">
        <f t="shared" si="69"/>
        <v>3.6812472932005952E-3</v>
      </c>
      <c r="U239" s="42">
        <v>42352.62533333333</v>
      </c>
      <c r="V239" s="44">
        <v>12.21</v>
      </c>
      <c r="W239" s="44">
        <v>6.9240000000000004</v>
      </c>
      <c r="X239" s="43">
        <f t="shared" si="81"/>
        <v>-2.9300434599747599E-2</v>
      </c>
      <c r="Y239" s="42">
        <v>42352.62533333333</v>
      </c>
      <c r="Z239" s="44">
        <v>17.5</v>
      </c>
      <c r="AA239" s="44">
        <v>10.246</v>
      </c>
      <c r="AB239" s="43">
        <f t="shared" si="82"/>
        <v>5.6929721240675133E-3</v>
      </c>
      <c r="AC239" s="42">
        <v>42352.62533333333</v>
      </c>
      <c r="AD239" s="44">
        <v>26</v>
      </c>
      <c r="AE239" s="44">
        <v>18.247</v>
      </c>
      <c r="AF239" s="43">
        <f t="shared" si="83"/>
        <v>0</v>
      </c>
      <c r="AG239" s="41">
        <v>42352</v>
      </c>
      <c r="AH239">
        <v>13.29</v>
      </c>
      <c r="AI239">
        <v>4.8720999999999997</v>
      </c>
      <c r="AJ239" s="39">
        <f t="shared" si="70"/>
        <v>2.0741237350987683E-2</v>
      </c>
      <c r="AK239" s="45" t="s">
        <v>401</v>
      </c>
      <c r="AL239">
        <v>22</v>
      </c>
      <c r="AM239">
        <v>5.383</v>
      </c>
      <c r="AN239" s="39">
        <f t="shared" si="71"/>
        <v>-6.7715925235713667E-3</v>
      </c>
      <c r="AO239" s="41">
        <v>42352</v>
      </c>
      <c r="AP239">
        <v>5.84</v>
      </c>
      <c r="AQ239">
        <v>4.4088000000000003</v>
      </c>
      <c r="AR239" s="18">
        <f t="shared" si="72"/>
        <v>5.9884126259105303E-2</v>
      </c>
      <c r="AS239" s="41">
        <v>42352</v>
      </c>
      <c r="AT239">
        <v>5</v>
      </c>
      <c r="AU239">
        <v>3.6314000000000002</v>
      </c>
      <c r="AV239" s="39">
        <f t="shared" si="73"/>
        <v>-1.9600431965442762E-2</v>
      </c>
      <c r="AW239" s="41">
        <v>42352</v>
      </c>
      <c r="AX239">
        <v>9.68</v>
      </c>
      <c r="AY239">
        <v>4.5359999999999996</v>
      </c>
      <c r="AZ239" s="39">
        <f t="shared" si="74"/>
        <v>0</v>
      </c>
      <c r="BA239" s="41">
        <v>42352</v>
      </c>
      <c r="BB239">
        <v>6.08</v>
      </c>
      <c r="BC239">
        <v>2.4203999999999999</v>
      </c>
      <c r="BD239" s="39">
        <f t="shared" si="75"/>
        <v>1.3355662549717319E-2</v>
      </c>
      <c r="BE239" s="41">
        <v>42352</v>
      </c>
      <c r="BF239">
        <v>11.69</v>
      </c>
      <c r="BG239">
        <v>6.8525</v>
      </c>
      <c r="BH239" s="39">
        <f t="shared" si="76"/>
        <v>-8.6025895252530801E-4</v>
      </c>
      <c r="BI239" s="41">
        <v>42352</v>
      </c>
      <c r="BJ239">
        <v>1.34</v>
      </c>
      <c r="BK239">
        <v>1.3286</v>
      </c>
      <c r="BL239" s="39">
        <f t="shared" si="77"/>
        <v>0</v>
      </c>
      <c r="BM239" s="41">
        <v>42352</v>
      </c>
      <c r="BN239">
        <v>2.97</v>
      </c>
      <c r="BO239">
        <v>1.3112999999999999</v>
      </c>
      <c r="BP239" s="46">
        <f t="shared" si="78"/>
        <v>-9.9660249150623631E-3</v>
      </c>
      <c r="BQ239" s="41">
        <v>42352</v>
      </c>
      <c r="BR239">
        <v>6.75</v>
      </c>
      <c r="BS239">
        <v>3.4984999999999999</v>
      </c>
      <c r="BT239" s="18">
        <f t="shared" si="79"/>
        <v>7.4583885273282365E-3</v>
      </c>
      <c r="BU239" s="41">
        <v>42352</v>
      </c>
      <c r="BV239">
        <v>2</v>
      </c>
      <c r="BW239">
        <v>0.98340000000000005</v>
      </c>
      <c r="BX239" s="39">
        <f t="shared" si="80"/>
        <v>3.092567355068674E-2</v>
      </c>
      <c r="BY239" s="41">
        <v>42654</v>
      </c>
      <c r="BZ239">
        <v>7.79</v>
      </c>
      <c r="CA239">
        <v>3.69</v>
      </c>
      <c r="CB239" s="39">
        <f t="shared" si="64"/>
        <v>1.8296216574219728E-2</v>
      </c>
    </row>
    <row r="240" spans="1:80">
      <c r="A240" s="41">
        <v>42353</v>
      </c>
      <c r="B240">
        <v>10.6</v>
      </c>
      <c r="C240">
        <v>5.3388999999999998</v>
      </c>
      <c r="D240" s="34">
        <f t="shared" si="65"/>
        <v>-1.6704729630175337E-2</v>
      </c>
      <c r="E240" s="41">
        <v>42353</v>
      </c>
      <c r="F240">
        <v>4.4000000000000004</v>
      </c>
      <c r="G240">
        <v>3.5796000000000001</v>
      </c>
      <c r="H240" s="39">
        <f t="shared" si="66"/>
        <v>-3.2958720553274229E-2</v>
      </c>
      <c r="I240" s="42">
        <v>45266.62533333333</v>
      </c>
      <c r="J240" s="40">
        <v>6.23</v>
      </c>
      <c r="K240" s="40">
        <v>5.8849999999999998</v>
      </c>
      <c r="L240" s="38">
        <f t="shared" si="67"/>
        <v>-1.6963528413909733E-3</v>
      </c>
      <c r="M240" s="41">
        <v>42353</v>
      </c>
      <c r="N240">
        <v>9.2200000000000006</v>
      </c>
      <c r="O240">
        <v>3.4009999999999998</v>
      </c>
      <c r="P240" s="43">
        <f t="shared" si="68"/>
        <v>-3.2531285718473465E-3</v>
      </c>
      <c r="Q240" s="41">
        <v>42353</v>
      </c>
      <c r="R240">
        <v>2.79</v>
      </c>
      <c r="S240">
        <v>1.4107000000000001</v>
      </c>
      <c r="T240" s="39">
        <f t="shared" si="69"/>
        <v>1.4527148507731028E-2</v>
      </c>
      <c r="U240" s="42">
        <v>42353.62533333333</v>
      </c>
      <c r="V240" s="44">
        <v>12.21</v>
      </c>
      <c r="W240" s="44">
        <v>6.9240000000000004</v>
      </c>
      <c r="X240" s="43">
        <f t="shared" si="81"/>
        <v>0</v>
      </c>
      <c r="Y240" s="42">
        <v>42353.62533333333</v>
      </c>
      <c r="Z240" s="44">
        <v>17.2</v>
      </c>
      <c r="AA240" s="44">
        <v>10.071</v>
      </c>
      <c r="AB240" s="43">
        <f t="shared" si="82"/>
        <v>-1.7079836033574148E-2</v>
      </c>
      <c r="AC240" s="42">
        <v>42353.62533333333</v>
      </c>
      <c r="AD240" s="44">
        <v>26</v>
      </c>
      <c r="AE240" s="44">
        <v>18.247</v>
      </c>
      <c r="AF240" s="43">
        <f t="shared" si="83"/>
        <v>0</v>
      </c>
      <c r="AG240" s="41">
        <v>42353</v>
      </c>
      <c r="AH240">
        <v>13.19</v>
      </c>
      <c r="AI240">
        <v>4.8354999999999997</v>
      </c>
      <c r="AJ240" s="39">
        <f t="shared" si="70"/>
        <v>-7.512161080437587E-3</v>
      </c>
      <c r="AK240" s="45" t="s">
        <v>402</v>
      </c>
      <c r="AL240">
        <v>22.15</v>
      </c>
      <c r="AM240">
        <v>5.4196999999999997</v>
      </c>
      <c r="AN240" s="39">
        <f t="shared" si="71"/>
        <v>6.8177596135983159E-3</v>
      </c>
      <c r="AO240" s="41">
        <v>42353</v>
      </c>
      <c r="AP240">
        <v>5.57</v>
      </c>
      <c r="AQ240">
        <v>4.2050000000000001</v>
      </c>
      <c r="AR240" s="18">
        <f t="shared" si="72"/>
        <v>-4.6225730357466931E-2</v>
      </c>
      <c r="AS240" s="41">
        <v>42353</v>
      </c>
      <c r="AT240">
        <v>5</v>
      </c>
      <c r="AU240">
        <v>3.6314000000000002</v>
      </c>
      <c r="AV240" s="39">
        <f t="shared" si="73"/>
        <v>0</v>
      </c>
      <c r="AW240" s="41">
        <v>42353</v>
      </c>
      <c r="AX240">
        <v>9.68</v>
      </c>
      <c r="AY240">
        <v>4.5359999999999996</v>
      </c>
      <c r="AZ240" s="39">
        <f t="shared" si="74"/>
        <v>0</v>
      </c>
      <c r="BA240" s="41">
        <v>42353</v>
      </c>
      <c r="BB240">
        <v>6.08</v>
      </c>
      <c r="BC240">
        <v>2.4203999999999999</v>
      </c>
      <c r="BD240" s="39">
        <f t="shared" si="75"/>
        <v>0</v>
      </c>
      <c r="BE240" s="41">
        <v>42353</v>
      </c>
      <c r="BF240">
        <v>11.75</v>
      </c>
      <c r="BG240">
        <v>6.8876999999999997</v>
      </c>
      <c r="BH240" s="39">
        <f t="shared" si="76"/>
        <v>5.1368113827069935E-3</v>
      </c>
      <c r="BI240" s="41">
        <v>42353</v>
      </c>
      <c r="BJ240">
        <v>1.36</v>
      </c>
      <c r="BK240">
        <v>1.3484</v>
      </c>
      <c r="BL240" s="39">
        <f t="shared" si="77"/>
        <v>1.4902905313864248E-2</v>
      </c>
      <c r="BM240" s="41">
        <v>42353</v>
      </c>
      <c r="BN240">
        <v>2.96</v>
      </c>
      <c r="BO240">
        <v>1.3069</v>
      </c>
      <c r="BP240" s="46">
        <f t="shared" si="78"/>
        <v>-3.3554487912758023E-3</v>
      </c>
      <c r="BQ240" s="41">
        <v>42353</v>
      </c>
      <c r="BR240">
        <v>6.8</v>
      </c>
      <c r="BS240">
        <v>3.5244</v>
      </c>
      <c r="BT240" s="18">
        <f t="shared" si="79"/>
        <v>7.4031727883378693E-3</v>
      </c>
      <c r="BU240" s="41">
        <v>42353</v>
      </c>
      <c r="BV240">
        <v>2.02</v>
      </c>
      <c r="BW240">
        <v>0.99319999999999997</v>
      </c>
      <c r="BX240" s="39">
        <f t="shared" si="80"/>
        <v>9.9654260728085416E-3</v>
      </c>
      <c r="BY240" s="41">
        <v>42655</v>
      </c>
      <c r="BZ240">
        <v>7.8</v>
      </c>
      <c r="CA240">
        <v>3.6947000000000001</v>
      </c>
      <c r="CB240" s="39">
        <f t="shared" si="64"/>
        <v>1.2737127371274116E-3</v>
      </c>
    </row>
    <row r="241" spans="1:80">
      <c r="A241" s="41">
        <v>42354</v>
      </c>
      <c r="B241">
        <v>10.49</v>
      </c>
      <c r="C241">
        <v>5.2835000000000001</v>
      </c>
      <c r="D241" s="34">
        <f t="shared" si="65"/>
        <v>-1.0376669351364453E-2</v>
      </c>
      <c r="E241" s="41">
        <v>42354</v>
      </c>
      <c r="F241">
        <v>4.5</v>
      </c>
      <c r="G241">
        <v>3.6608999999999998</v>
      </c>
      <c r="H241" s="39">
        <f t="shared" si="66"/>
        <v>2.2712034864230558E-2</v>
      </c>
      <c r="I241" s="42">
        <v>45267.62533333333</v>
      </c>
      <c r="J241" s="40">
        <v>6.23</v>
      </c>
      <c r="K241" s="40">
        <v>5.8849999999999998</v>
      </c>
      <c r="L241" s="38">
        <f t="shared" si="67"/>
        <v>0</v>
      </c>
      <c r="M241" s="41">
        <v>42354</v>
      </c>
      <c r="N241">
        <v>9.1999999999999993</v>
      </c>
      <c r="O241">
        <v>3.3936000000000002</v>
      </c>
      <c r="P241" s="43">
        <f t="shared" si="68"/>
        <v>-2.1758306380475242E-3</v>
      </c>
      <c r="Q241" s="41">
        <v>42354</v>
      </c>
      <c r="R241">
        <v>2.75</v>
      </c>
      <c r="S241">
        <v>1.3905000000000001</v>
      </c>
      <c r="T241" s="39">
        <f t="shared" si="69"/>
        <v>-1.4319132345644003E-2</v>
      </c>
      <c r="U241" s="42">
        <v>42354.62533333333</v>
      </c>
      <c r="V241" s="44">
        <v>12.15</v>
      </c>
      <c r="W241" s="44">
        <v>6.89</v>
      </c>
      <c r="X241" s="43">
        <f t="shared" si="81"/>
        <v>-4.9104563835933989E-3</v>
      </c>
      <c r="Y241" s="42">
        <v>42354.62533333333</v>
      </c>
      <c r="Z241" s="44">
        <v>17.399999999999999</v>
      </c>
      <c r="AA241" s="44">
        <v>10.188000000000001</v>
      </c>
      <c r="AB241" s="43">
        <f t="shared" si="82"/>
        <v>1.1617515638963448E-2</v>
      </c>
      <c r="AC241" s="42">
        <v>42354.62533333333</v>
      </c>
      <c r="AD241" s="44">
        <v>26</v>
      </c>
      <c r="AE241" s="44">
        <v>18.247</v>
      </c>
      <c r="AF241" s="43">
        <f t="shared" si="83"/>
        <v>0</v>
      </c>
      <c r="AG241" s="41">
        <v>42354</v>
      </c>
      <c r="AH241">
        <v>13.12</v>
      </c>
      <c r="AI241">
        <v>4.8098000000000001</v>
      </c>
      <c r="AJ241" s="39">
        <f t="shared" si="70"/>
        <v>-5.3148588563746487E-3</v>
      </c>
      <c r="AK241" s="45" t="s">
        <v>403</v>
      </c>
      <c r="AL241">
        <v>22.15</v>
      </c>
      <c r="AM241">
        <v>5.4196999999999997</v>
      </c>
      <c r="AN241" s="39">
        <f t="shared" si="71"/>
        <v>0</v>
      </c>
      <c r="AO241" s="41">
        <v>42354</v>
      </c>
      <c r="AP241">
        <v>5.32</v>
      </c>
      <c r="AQ241">
        <v>4.0162000000000004</v>
      </c>
      <c r="AR241" s="18">
        <f t="shared" si="72"/>
        <v>-4.4898929845422028E-2</v>
      </c>
      <c r="AS241" s="41">
        <v>42354</v>
      </c>
      <c r="AT241">
        <v>4.99</v>
      </c>
      <c r="AU241">
        <v>3.6240999999999999</v>
      </c>
      <c r="AV241" s="39">
        <f t="shared" si="73"/>
        <v>-2.0102439830369297E-3</v>
      </c>
      <c r="AW241" s="41">
        <v>42354</v>
      </c>
      <c r="AX241">
        <v>9.8000000000000007</v>
      </c>
      <c r="AY241">
        <v>4.5922000000000001</v>
      </c>
      <c r="AZ241" s="39">
        <f t="shared" si="74"/>
        <v>1.2389770723104161E-2</v>
      </c>
      <c r="BA241" s="41">
        <v>42354</v>
      </c>
      <c r="BB241">
        <v>5.9</v>
      </c>
      <c r="BC241">
        <v>2.3487</v>
      </c>
      <c r="BD241" s="39">
        <f t="shared" si="75"/>
        <v>-2.9623202776400546E-2</v>
      </c>
      <c r="BE241" s="41">
        <v>42354</v>
      </c>
      <c r="BF241">
        <v>11.75</v>
      </c>
      <c r="BG241">
        <v>6.8876999999999997</v>
      </c>
      <c r="BH241" s="39">
        <f t="shared" si="76"/>
        <v>0</v>
      </c>
      <c r="BI241" s="41">
        <v>42354</v>
      </c>
      <c r="BJ241">
        <v>1.34</v>
      </c>
      <c r="BK241">
        <v>1.3286</v>
      </c>
      <c r="BL241" s="39">
        <f t="shared" si="77"/>
        <v>-1.4684070008899465E-2</v>
      </c>
      <c r="BM241" s="41">
        <v>42354</v>
      </c>
      <c r="BN241">
        <v>2.94</v>
      </c>
      <c r="BO241">
        <v>1.298</v>
      </c>
      <c r="BP241" s="46">
        <f t="shared" si="78"/>
        <v>-6.8100084168642655E-3</v>
      </c>
      <c r="BQ241" s="41">
        <v>42354</v>
      </c>
      <c r="BR241">
        <v>6.7</v>
      </c>
      <c r="BS241">
        <v>3.4725999999999999</v>
      </c>
      <c r="BT241" s="18">
        <f t="shared" si="79"/>
        <v>-1.4697537169447302E-2</v>
      </c>
      <c r="BU241" s="41">
        <v>42354</v>
      </c>
      <c r="BV241">
        <v>2.0099999999999998</v>
      </c>
      <c r="BW241">
        <v>0.98829999999999996</v>
      </c>
      <c r="BX241" s="39">
        <f t="shared" si="80"/>
        <v>-4.9335481272654207E-3</v>
      </c>
      <c r="BY241" s="41">
        <v>42656</v>
      </c>
      <c r="BZ241">
        <v>7.8</v>
      </c>
      <c r="CA241">
        <v>3.6947000000000001</v>
      </c>
      <c r="CB241" s="39">
        <f t="shared" si="64"/>
        <v>0</v>
      </c>
    </row>
    <row r="242" spans="1:80">
      <c r="A242" s="41">
        <v>42355</v>
      </c>
      <c r="B242">
        <v>10.5</v>
      </c>
      <c r="C242">
        <v>5.2885999999999997</v>
      </c>
      <c r="D242" s="34">
        <f t="shared" si="65"/>
        <v>9.6526923440894488E-4</v>
      </c>
      <c r="E242" s="41">
        <v>42355</v>
      </c>
      <c r="F242">
        <v>4.49</v>
      </c>
      <c r="G242">
        <v>3.6528</v>
      </c>
      <c r="H242" s="39">
        <f t="shared" si="66"/>
        <v>-2.2125706793410839E-3</v>
      </c>
      <c r="I242" s="42">
        <v>45268.62533333333</v>
      </c>
      <c r="J242" s="40">
        <v>6.23</v>
      </c>
      <c r="K242" s="40">
        <v>5.8849999999999998</v>
      </c>
      <c r="L242" s="38">
        <f t="shared" si="67"/>
        <v>0</v>
      </c>
      <c r="M242" s="41">
        <v>42355</v>
      </c>
      <c r="N242">
        <v>9.1</v>
      </c>
      <c r="O242">
        <v>3.3567</v>
      </c>
      <c r="P242" s="43">
        <f t="shared" si="68"/>
        <v>-1.0873408769448419E-2</v>
      </c>
      <c r="Q242" s="41">
        <v>42355</v>
      </c>
      <c r="R242">
        <v>2.78</v>
      </c>
      <c r="S242">
        <v>1.4056999999999999</v>
      </c>
      <c r="T242" s="39">
        <f t="shared" si="69"/>
        <v>1.093131966918366E-2</v>
      </c>
      <c r="U242" s="42">
        <v>42355.62533333333</v>
      </c>
      <c r="V242" s="44">
        <v>12.14</v>
      </c>
      <c r="W242" s="44">
        <v>6.8840000000000003</v>
      </c>
      <c r="X242" s="43">
        <f t="shared" si="81"/>
        <v>-8.7082728592152963E-4</v>
      </c>
      <c r="Y242" s="42">
        <v>42355.62533333333</v>
      </c>
      <c r="Z242" s="44">
        <v>17.399999999999999</v>
      </c>
      <c r="AA242" s="44">
        <v>10.188000000000001</v>
      </c>
      <c r="AB242" s="43">
        <f t="shared" si="82"/>
        <v>0</v>
      </c>
      <c r="AC242" s="42">
        <v>42355.62533333333</v>
      </c>
      <c r="AD242" s="44">
        <v>26</v>
      </c>
      <c r="AE242" s="44">
        <v>18.247</v>
      </c>
      <c r="AF242" s="43">
        <f t="shared" si="83"/>
        <v>0</v>
      </c>
      <c r="AG242" s="41">
        <v>42355</v>
      </c>
      <c r="AH242">
        <v>13.19</v>
      </c>
      <c r="AI242">
        <v>4.8354999999999997</v>
      </c>
      <c r="AJ242" s="39">
        <f t="shared" si="70"/>
        <v>5.3432575159049461E-3</v>
      </c>
      <c r="AK242" s="45" t="s">
        <v>404</v>
      </c>
      <c r="AL242">
        <v>22.15</v>
      </c>
      <c r="AM242">
        <v>5.4196999999999997</v>
      </c>
      <c r="AN242" s="39">
        <f t="shared" si="71"/>
        <v>0</v>
      </c>
      <c r="AO242" s="41">
        <v>42355</v>
      </c>
      <c r="AP242">
        <v>5.15</v>
      </c>
      <c r="AQ242">
        <v>3.8879000000000001</v>
      </c>
      <c r="AR242" s="18">
        <f t="shared" si="72"/>
        <v>-3.1945620238036029E-2</v>
      </c>
      <c r="AS242" s="41">
        <v>42355</v>
      </c>
      <c r="AT242">
        <v>5.0999999999999996</v>
      </c>
      <c r="AU242">
        <v>3.7040000000000002</v>
      </c>
      <c r="AV242" s="39">
        <f t="shared" si="73"/>
        <v>2.204685301178232E-2</v>
      </c>
      <c r="AW242" s="41">
        <v>42355</v>
      </c>
      <c r="AX242">
        <v>9.75</v>
      </c>
      <c r="AY242">
        <v>4.5688000000000004</v>
      </c>
      <c r="AZ242" s="39">
        <f t="shared" si="74"/>
        <v>-5.0955968816688395E-3</v>
      </c>
      <c r="BA242" s="41">
        <v>42355</v>
      </c>
      <c r="BB242">
        <v>6</v>
      </c>
      <c r="BC242">
        <v>2.3885000000000001</v>
      </c>
      <c r="BD242" s="39">
        <f t="shared" si="75"/>
        <v>1.6945544343679508E-2</v>
      </c>
      <c r="BE242" s="41">
        <v>42355</v>
      </c>
      <c r="BF242">
        <v>11.75</v>
      </c>
      <c r="BG242">
        <v>6.8876999999999997</v>
      </c>
      <c r="BH242" s="39">
        <f t="shared" si="76"/>
        <v>0</v>
      </c>
      <c r="BI242" s="41">
        <v>42355</v>
      </c>
      <c r="BJ242">
        <v>1.33</v>
      </c>
      <c r="BK242">
        <v>1.3187</v>
      </c>
      <c r="BL242" s="39">
        <f t="shared" si="77"/>
        <v>-7.4514526569321241E-3</v>
      </c>
      <c r="BM242" s="41">
        <v>42355</v>
      </c>
      <c r="BN242">
        <v>2.93</v>
      </c>
      <c r="BO242">
        <v>1.2936000000000001</v>
      </c>
      <c r="BP242" s="46">
        <f t="shared" si="78"/>
        <v>-3.3898305084745449E-3</v>
      </c>
      <c r="BQ242" s="41">
        <v>42355</v>
      </c>
      <c r="BR242">
        <v>6.75</v>
      </c>
      <c r="BS242">
        <v>3.4984999999999999</v>
      </c>
      <c r="BT242" s="18">
        <f t="shared" si="79"/>
        <v>7.4583885273282365E-3</v>
      </c>
      <c r="BU242" s="41">
        <v>42355</v>
      </c>
      <c r="BV242">
        <v>2.0099999999999998</v>
      </c>
      <c r="BW242">
        <v>0.98829999999999996</v>
      </c>
      <c r="BX242" s="39">
        <f t="shared" si="80"/>
        <v>0</v>
      </c>
      <c r="BY242" s="41">
        <v>42657</v>
      </c>
      <c r="BZ242">
        <v>7.71</v>
      </c>
      <c r="CA242">
        <v>3.6520999999999999</v>
      </c>
      <c r="CB242" s="39">
        <f t="shared" si="64"/>
        <v>-1.153002950171873E-2</v>
      </c>
    </row>
    <row r="243" spans="1:80">
      <c r="A243" s="41">
        <v>42356</v>
      </c>
      <c r="B243">
        <v>10.49</v>
      </c>
      <c r="C243">
        <v>5.2835000000000001</v>
      </c>
      <c r="D243" s="34">
        <f t="shared" si="65"/>
        <v>-9.6433838823122573E-4</v>
      </c>
      <c r="E243" s="41">
        <v>42356</v>
      </c>
      <c r="F243">
        <v>4.54</v>
      </c>
      <c r="G243">
        <v>3.6934999999999998</v>
      </c>
      <c r="H243" s="39">
        <f t="shared" si="66"/>
        <v>1.114213753832669E-2</v>
      </c>
      <c r="I243" s="42">
        <v>45271.62533333333</v>
      </c>
      <c r="J243" s="40">
        <v>6.23</v>
      </c>
      <c r="K243" s="40">
        <v>5.8849999999999998</v>
      </c>
      <c r="L243" s="38">
        <f t="shared" si="67"/>
        <v>0</v>
      </c>
      <c r="M243" s="41">
        <v>42356</v>
      </c>
      <c r="N243">
        <v>9.1</v>
      </c>
      <c r="O243">
        <v>3.3567</v>
      </c>
      <c r="P243" s="43">
        <f t="shared" si="68"/>
        <v>0</v>
      </c>
      <c r="Q243" s="41">
        <v>42356</v>
      </c>
      <c r="R243">
        <v>2.79</v>
      </c>
      <c r="S243">
        <v>1.4107000000000001</v>
      </c>
      <c r="T243" s="39">
        <f t="shared" si="69"/>
        <v>3.5569467169382627E-3</v>
      </c>
      <c r="U243" s="42">
        <v>42356.62533333333</v>
      </c>
      <c r="V243" s="44">
        <v>11.8</v>
      </c>
      <c r="W243" s="44">
        <v>6.6909999999999998</v>
      </c>
      <c r="X243" s="43">
        <f t="shared" si="81"/>
        <v>-2.8036025566531158E-2</v>
      </c>
      <c r="Y243" s="42">
        <v>42356.62533333333</v>
      </c>
      <c r="Z243" s="44">
        <v>16.91</v>
      </c>
      <c r="AA243" s="44">
        <v>9.9009999999999998</v>
      </c>
      <c r="AB243" s="43">
        <f t="shared" si="82"/>
        <v>-2.8170396544954925E-2</v>
      </c>
      <c r="AC243" s="42">
        <v>42356.62533333333</v>
      </c>
      <c r="AD243" s="44">
        <v>26.76</v>
      </c>
      <c r="AE243" s="44">
        <v>18.780999999999999</v>
      </c>
      <c r="AF243" s="43">
        <f t="shared" si="83"/>
        <v>2.9265084671452782E-2</v>
      </c>
      <c r="AG243" s="41">
        <v>42356</v>
      </c>
      <c r="AH243">
        <v>13.19</v>
      </c>
      <c r="AI243">
        <v>4.8354999999999997</v>
      </c>
      <c r="AJ243" s="39">
        <f t="shared" si="70"/>
        <v>0</v>
      </c>
      <c r="AK243" s="45" t="s">
        <v>405</v>
      </c>
      <c r="AL243">
        <v>22.39</v>
      </c>
      <c r="AM243">
        <v>5.4783999999999997</v>
      </c>
      <c r="AN243" s="39">
        <f t="shared" si="71"/>
        <v>1.0830857796557E-2</v>
      </c>
      <c r="AO243" s="41">
        <v>42356</v>
      </c>
      <c r="AP243">
        <v>5.07</v>
      </c>
      <c r="AQ243">
        <v>3.8275000000000001</v>
      </c>
      <c r="AR243" s="18">
        <f t="shared" si="72"/>
        <v>-1.5535378996373365E-2</v>
      </c>
      <c r="AS243" s="41">
        <v>42356</v>
      </c>
      <c r="AT243">
        <v>5.08</v>
      </c>
      <c r="AU243">
        <v>3.6894999999999998</v>
      </c>
      <c r="AV243" s="39">
        <f t="shared" si="73"/>
        <v>-3.9146868250541037E-3</v>
      </c>
      <c r="AW243" s="41">
        <v>42356</v>
      </c>
      <c r="AX243">
        <v>9.6999999999999993</v>
      </c>
      <c r="AY243">
        <v>4.5453999999999999</v>
      </c>
      <c r="AZ243" s="39">
        <f t="shared" si="74"/>
        <v>-5.1216949746105168E-3</v>
      </c>
      <c r="BA243" s="41">
        <v>42356</v>
      </c>
      <c r="BB243">
        <v>6</v>
      </c>
      <c r="BC243">
        <v>2.3885000000000001</v>
      </c>
      <c r="BD243" s="39">
        <f t="shared" si="75"/>
        <v>0</v>
      </c>
      <c r="BE243" s="41">
        <v>42356</v>
      </c>
      <c r="BF243">
        <v>11.75</v>
      </c>
      <c r="BG243">
        <v>6.8876999999999997</v>
      </c>
      <c r="BH243" s="39">
        <f t="shared" si="76"/>
        <v>0</v>
      </c>
      <c r="BI243" s="41">
        <v>42356</v>
      </c>
      <c r="BJ243">
        <v>1.31</v>
      </c>
      <c r="BK243">
        <v>1.2988999999999999</v>
      </c>
      <c r="BL243" s="39">
        <f t="shared" si="77"/>
        <v>-1.5014787290513415E-2</v>
      </c>
      <c r="BM243" s="41">
        <v>42356</v>
      </c>
      <c r="BN243">
        <v>2.93</v>
      </c>
      <c r="BO243">
        <v>1.2936000000000001</v>
      </c>
      <c r="BP243" s="46">
        <f t="shared" si="78"/>
        <v>0</v>
      </c>
      <c r="BQ243" s="41">
        <v>42356</v>
      </c>
      <c r="BR243">
        <v>6.79</v>
      </c>
      <c r="BS243">
        <v>3.5192000000000001</v>
      </c>
      <c r="BT243" s="18">
        <f t="shared" si="79"/>
        <v>5.9168214949264436E-3</v>
      </c>
      <c r="BU243" s="41">
        <v>42356</v>
      </c>
      <c r="BV243">
        <v>2.0099999999999998</v>
      </c>
      <c r="BW243">
        <v>0.98829999999999996</v>
      </c>
      <c r="BX243" s="39">
        <f t="shared" si="80"/>
        <v>0</v>
      </c>
      <c r="BY243" s="41">
        <v>42660</v>
      </c>
      <c r="BZ243">
        <v>7.71</v>
      </c>
      <c r="CA243">
        <v>3.6520999999999999</v>
      </c>
      <c r="CB243" s="39">
        <f t="shared" si="64"/>
        <v>0</v>
      </c>
    </row>
    <row r="244" spans="1:80">
      <c r="A244" s="41">
        <v>42359</v>
      </c>
      <c r="B244">
        <v>10.18</v>
      </c>
      <c r="C244">
        <v>5.1273999999999997</v>
      </c>
      <c r="D244" s="34">
        <f t="shared" si="65"/>
        <v>-2.9544809312009149E-2</v>
      </c>
      <c r="E244" s="41">
        <v>42359</v>
      </c>
      <c r="F244">
        <v>4.54</v>
      </c>
      <c r="G244">
        <v>3.6934999999999998</v>
      </c>
      <c r="H244" s="39">
        <f t="shared" si="66"/>
        <v>0</v>
      </c>
      <c r="I244" s="42">
        <v>45272.62533333333</v>
      </c>
      <c r="J244" s="40">
        <v>6.2</v>
      </c>
      <c r="K244" s="40">
        <v>5.8570000000000002</v>
      </c>
      <c r="L244" s="38">
        <f t="shared" si="67"/>
        <v>-4.7578589634663694E-3</v>
      </c>
      <c r="M244" s="41">
        <v>42359</v>
      </c>
      <c r="N244">
        <v>9.1</v>
      </c>
      <c r="O244">
        <v>3.3567</v>
      </c>
      <c r="P244" s="43">
        <f t="shared" si="68"/>
        <v>0</v>
      </c>
      <c r="Q244" s="41">
        <v>42359</v>
      </c>
      <c r="R244">
        <v>2.8</v>
      </c>
      <c r="S244">
        <v>1.4157999999999999</v>
      </c>
      <c r="T244" s="39">
        <f t="shared" si="69"/>
        <v>3.6152264833060766E-3</v>
      </c>
      <c r="U244" s="42">
        <v>42359.62533333333</v>
      </c>
      <c r="V244" s="44">
        <v>11.8</v>
      </c>
      <c r="W244" s="44">
        <v>6.6909999999999998</v>
      </c>
      <c r="X244" s="43">
        <f t="shared" si="81"/>
        <v>0</v>
      </c>
      <c r="Y244" s="42">
        <v>42359.62533333333</v>
      </c>
      <c r="Z244" s="44">
        <v>16.850000000000001</v>
      </c>
      <c r="AA244" s="44">
        <v>9.8659999999999997</v>
      </c>
      <c r="AB244" s="43">
        <f t="shared" si="82"/>
        <v>-3.5349964650035494E-3</v>
      </c>
      <c r="AC244" s="42">
        <v>42359.62533333333</v>
      </c>
      <c r="AD244" s="44">
        <v>26.76</v>
      </c>
      <c r="AE244" s="44">
        <v>18.780999999999999</v>
      </c>
      <c r="AF244" s="43">
        <f t="shared" si="83"/>
        <v>0</v>
      </c>
      <c r="AG244" s="41">
        <v>42359</v>
      </c>
      <c r="AH244">
        <v>13.3</v>
      </c>
      <c r="AI244">
        <v>4.8757999999999999</v>
      </c>
      <c r="AJ244" s="39">
        <f t="shared" si="70"/>
        <v>8.3341950160273452E-3</v>
      </c>
      <c r="AK244" s="45" t="s">
        <v>406</v>
      </c>
      <c r="AL244">
        <v>22.31</v>
      </c>
      <c r="AM244">
        <v>5.4588999999999999</v>
      </c>
      <c r="AN244" s="39">
        <f t="shared" si="71"/>
        <v>-3.5594334112149261E-3</v>
      </c>
      <c r="AO244" s="41">
        <v>42359</v>
      </c>
      <c r="AP244">
        <v>4.8499999999999996</v>
      </c>
      <c r="AQ244">
        <v>3.6614</v>
      </c>
      <c r="AR244" s="18">
        <f t="shared" si="72"/>
        <v>-4.3396472893533669E-2</v>
      </c>
      <c r="AS244" s="41">
        <v>42359</v>
      </c>
      <c r="AT244">
        <v>4.95</v>
      </c>
      <c r="AU244">
        <v>3.5951</v>
      </c>
      <c r="AV244" s="39">
        <f t="shared" si="73"/>
        <v>-2.5586122780864567E-2</v>
      </c>
      <c r="AW244" s="41">
        <v>42359</v>
      </c>
      <c r="AX244">
        <v>9.6999999999999993</v>
      </c>
      <c r="AY244">
        <v>4.5453999999999999</v>
      </c>
      <c r="AZ244" s="39">
        <f t="shared" si="74"/>
        <v>0</v>
      </c>
      <c r="BA244" s="41">
        <v>42359</v>
      </c>
      <c r="BB244">
        <v>6</v>
      </c>
      <c r="BC244">
        <v>2.3885000000000001</v>
      </c>
      <c r="BD244" s="39">
        <f t="shared" si="75"/>
        <v>0</v>
      </c>
      <c r="BE244" s="41">
        <v>42359</v>
      </c>
      <c r="BF244">
        <v>11.73</v>
      </c>
      <c r="BG244">
        <v>6.8760000000000003</v>
      </c>
      <c r="BH244" s="39">
        <f t="shared" si="76"/>
        <v>-1.6986802561086251E-3</v>
      </c>
      <c r="BI244" s="41">
        <v>42359</v>
      </c>
      <c r="BJ244">
        <v>1.31</v>
      </c>
      <c r="BK244">
        <v>1.2988999999999999</v>
      </c>
      <c r="BL244" s="39">
        <f t="shared" si="77"/>
        <v>0</v>
      </c>
      <c r="BM244" s="41">
        <v>42359</v>
      </c>
      <c r="BN244">
        <v>2.95</v>
      </c>
      <c r="BO244">
        <v>1.3024</v>
      </c>
      <c r="BP244" s="46">
        <f t="shared" si="78"/>
        <v>6.8027210884353114E-3</v>
      </c>
      <c r="BQ244" s="41">
        <v>42359</v>
      </c>
      <c r="BR244">
        <v>6.8</v>
      </c>
      <c r="BS244">
        <v>3.5244</v>
      </c>
      <c r="BT244" s="18">
        <f t="shared" si="79"/>
        <v>1.477608547397099E-3</v>
      </c>
      <c r="BU244" s="41">
        <v>42359</v>
      </c>
      <c r="BV244">
        <v>2.0299999999999998</v>
      </c>
      <c r="BW244">
        <v>0.99819999999999998</v>
      </c>
      <c r="BX244" s="39">
        <f t="shared" si="80"/>
        <v>1.0017201254679774E-2</v>
      </c>
      <c r="BY244" s="41">
        <v>42661</v>
      </c>
      <c r="BZ244">
        <v>7.89</v>
      </c>
      <c r="CA244">
        <v>3.7374000000000001</v>
      </c>
      <c r="CB244" s="39">
        <f t="shared" si="64"/>
        <v>2.3356425070507423E-2</v>
      </c>
    </row>
    <row r="245" spans="1:80">
      <c r="A245" s="41">
        <v>42360</v>
      </c>
      <c r="B245">
        <v>10.3</v>
      </c>
      <c r="C245">
        <v>5.1878000000000002</v>
      </c>
      <c r="D245" s="34">
        <f t="shared" si="65"/>
        <v>1.1779849436361598E-2</v>
      </c>
      <c r="E245" s="41">
        <v>42360</v>
      </c>
      <c r="F245">
        <v>4.54</v>
      </c>
      <c r="G245">
        <v>3.6934999999999998</v>
      </c>
      <c r="H245" s="39">
        <f t="shared" si="66"/>
        <v>0</v>
      </c>
      <c r="I245" s="42">
        <v>45273.62533333333</v>
      </c>
      <c r="J245" s="40">
        <v>6.1</v>
      </c>
      <c r="K245" s="40">
        <v>5.7619999999999996</v>
      </c>
      <c r="L245" s="38">
        <f t="shared" si="67"/>
        <v>-1.6219907802629441E-2</v>
      </c>
      <c r="M245" s="41">
        <v>42360</v>
      </c>
      <c r="N245">
        <v>9.0500000000000007</v>
      </c>
      <c r="O245">
        <v>3.3382999999999998</v>
      </c>
      <c r="P245" s="43">
        <f t="shared" si="68"/>
        <v>-5.4815741651026879E-3</v>
      </c>
      <c r="Q245" s="41">
        <v>42360</v>
      </c>
      <c r="R245">
        <v>2.8</v>
      </c>
      <c r="S245">
        <v>1.4157999999999999</v>
      </c>
      <c r="T245" s="39">
        <f t="shared" si="69"/>
        <v>0</v>
      </c>
      <c r="U245" s="42">
        <v>42360.62533333333</v>
      </c>
      <c r="V245" s="44">
        <v>12</v>
      </c>
      <c r="W245" s="44">
        <v>6.8049999999999997</v>
      </c>
      <c r="X245" s="43">
        <f t="shared" si="81"/>
        <v>1.7037811986250168E-2</v>
      </c>
      <c r="Y245" s="42">
        <v>42360.62533333333</v>
      </c>
      <c r="Z245" s="44">
        <v>17.3</v>
      </c>
      <c r="AA245" s="44">
        <v>10.129</v>
      </c>
      <c r="AB245" s="43">
        <f t="shared" si="82"/>
        <v>2.6657206568011342E-2</v>
      </c>
      <c r="AC245" s="42">
        <v>42360.62533333333</v>
      </c>
      <c r="AD245" s="44">
        <v>26.76</v>
      </c>
      <c r="AE245" s="44">
        <v>18.780999999999999</v>
      </c>
      <c r="AF245" s="43">
        <f t="shared" si="83"/>
        <v>0</v>
      </c>
      <c r="AG245" s="41">
        <v>42360</v>
      </c>
      <c r="AH245">
        <v>13.3</v>
      </c>
      <c r="AI245">
        <v>4.8757999999999999</v>
      </c>
      <c r="AJ245" s="39">
        <f t="shared" si="70"/>
        <v>0</v>
      </c>
      <c r="AK245" s="45" t="s">
        <v>407</v>
      </c>
      <c r="AL245">
        <v>22.35</v>
      </c>
      <c r="AM245">
        <v>5.4686000000000003</v>
      </c>
      <c r="AN245" s="39">
        <f t="shared" si="71"/>
        <v>1.7769147630475894E-3</v>
      </c>
      <c r="AO245" s="41">
        <v>42360</v>
      </c>
      <c r="AP245">
        <v>4.8499999999999996</v>
      </c>
      <c r="AQ245">
        <v>3.6614</v>
      </c>
      <c r="AR245" s="18">
        <f t="shared" si="72"/>
        <v>0</v>
      </c>
      <c r="AS245" s="41">
        <v>42360</v>
      </c>
      <c r="AT245">
        <v>5.05</v>
      </c>
      <c r="AU245">
        <v>3.6677</v>
      </c>
      <c r="AV245" s="39">
        <f t="shared" si="73"/>
        <v>2.0194153152902562E-2</v>
      </c>
      <c r="AW245" s="41">
        <v>42360</v>
      </c>
      <c r="AX245">
        <v>9.64</v>
      </c>
      <c r="AY245">
        <v>4.5171999999999999</v>
      </c>
      <c r="AZ245" s="39">
        <f t="shared" si="74"/>
        <v>-6.2040744488933873E-3</v>
      </c>
      <c r="BA245" s="41">
        <v>42360</v>
      </c>
      <c r="BB245">
        <v>6</v>
      </c>
      <c r="BC245">
        <v>2.3885000000000001</v>
      </c>
      <c r="BD245" s="39">
        <f t="shared" si="75"/>
        <v>0</v>
      </c>
      <c r="BE245" s="41">
        <v>42360</v>
      </c>
      <c r="BF245">
        <v>11.71</v>
      </c>
      <c r="BG245">
        <v>6.8643000000000001</v>
      </c>
      <c r="BH245" s="39">
        <f t="shared" si="76"/>
        <v>-1.7015706806283108E-3</v>
      </c>
      <c r="BI245" s="41">
        <v>42360</v>
      </c>
      <c r="BJ245">
        <v>1.32</v>
      </c>
      <c r="BK245">
        <v>1.3088</v>
      </c>
      <c r="BL245" s="39">
        <f t="shared" si="77"/>
        <v>7.6218338594195249E-3</v>
      </c>
      <c r="BM245" s="41">
        <v>42360</v>
      </c>
      <c r="BN245">
        <v>2.91</v>
      </c>
      <c r="BO245">
        <v>1.2847999999999999</v>
      </c>
      <c r="BP245" s="46">
        <f t="shared" si="78"/>
        <v>-1.3513513513513559E-2</v>
      </c>
      <c r="BQ245" s="41">
        <v>42360</v>
      </c>
      <c r="BR245">
        <v>6.9</v>
      </c>
      <c r="BS245">
        <v>3.5762</v>
      </c>
      <c r="BT245" s="18">
        <f t="shared" si="79"/>
        <v>1.4697537169447302E-2</v>
      </c>
      <c r="BU245" s="41">
        <v>42360</v>
      </c>
      <c r="BV245">
        <v>2.02</v>
      </c>
      <c r="BW245">
        <v>0.99319999999999997</v>
      </c>
      <c r="BX245" s="39">
        <f t="shared" si="80"/>
        <v>-5.0090162292125871E-3</v>
      </c>
      <c r="BY245" s="41">
        <v>42662</v>
      </c>
      <c r="BZ245">
        <v>7.75</v>
      </c>
      <c r="CA245">
        <v>3.6711</v>
      </c>
      <c r="CB245" s="39">
        <f t="shared" si="64"/>
        <v>-1.773960507304544E-2</v>
      </c>
    </row>
    <row r="246" spans="1:80">
      <c r="A246" s="41">
        <v>42361</v>
      </c>
      <c r="B246">
        <v>10.3</v>
      </c>
      <c r="C246">
        <v>5.1878000000000002</v>
      </c>
      <c r="D246" s="34">
        <f t="shared" si="65"/>
        <v>0</v>
      </c>
      <c r="E246" s="41">
        <v>42361</v>
      </c>
      <c r="F246">
        <v>4.54</v>
      </c>
      <c r="G246">
        <v>3.6934999999999998</v>
      </c>
      <c r="H246" s="39">
        <f t="shared" si="66"/>
        <v>0</v>
      </c>
      <c r="I246" s="42">
        <v>45274.62533333333</v>
      </c>
      <c r="J246" s="40">
        <v>6.09</v>
      </c>
      <c r="K246" s="40">
        <v>5.7530000000000001</v>
      </c>
      <c r="L246" s="38">
        <f t="shared" si="67"/>
        <v>-1.5619576535924077E-3</v>
      </c>
      <c r="M246" s="41">
        <v>42361</v>
      </c>
      <c r="N246">
        <v>9.0500000000000007</v>
      </c>
      <c r="O246">
        <v>3.3382999999999998</v>
      </c>
      <c r="P246" s="43">
        <f t="shared" si="68"/>
        <v>0</v>
      </c>
      <c r="Q246" s="41">
        <v>42361</v>
      </c>
      <c r="R246">
        <v>2.75</v>
      </c>
      <c r="S246">
        <v>1.3905000000000001</v>
      </c>
      <c r="T246" s="39">
        <f t="shared" si="69"/>
        <v>-1.7869755615199802E-2</v>
      </c>
      <c r="U246" s="42">
        <v>42361.62533333333</v>
      </c>
      <c r="V246" s="44">
        <v>12.21</v>
      </c>
      <c r="W246" s="44">
        <v>6.9240000000000004</v>
      </c>
      <c r="X246" s="43">
        <f t="shared" si="81"/>
        <v>1.7487141807494586E-2</v>
      </c>
      <c r="Y246" s="42">
        <v>42361.62533333333</v>
      </c>
      <c r="Z246" s="44">
        <v>16.809999999999999</v>
      </c>
      <c r="AA246" s="44">
        <v>9.8420000000000005</v>
      </c>
      <c r="AB246" s="43">
        <f t="shared" si="82"/>
        <v>-2.8334485141672333E-2</v>
      </c>
      <c r="AC246" s="42">
        <v>42361.62533333333</v>
      </c>
      <c r="AD246" s="44">
        <v>25.96</v>
      </c>
      <c r="AE246" s="44">
        <v>18.219000000000001</v>
      </c>
      <c r="AF246" s="43">
        <f t="shared" si="83"/>
        <v>-2.9923859219423761E-2</v>
      </c>
      <c r="AG246" s="41">
        <v>42361</v>
      </c>
      <c r="AH246">
        <v>13</v>
      </c>
      <c r="AI246">
        <v>4.7657999999999996</v>
      </c>
      <c r="AJ246" s="39">
        <f t="shared" si="70"/>
        <v>-2.2560400344558907E-2</v>
      </c>
      <c r="AK246" s="45" t="s">
        <v>408</v>
      </c>
      <c r="AL246">
        <v>22.7</v>
      </c>
      <c r="AM246">
        <v>5.5542999999999996</v>
      </c>
      <c r="AN246" s="39">
        <f t="shared" si="71"/>
        <v>1.5671286983871414E-2</v>
      </c>
      <c r="AO246" s="41">
        <v>42361</v>
      </c>
      <c r="AP246">
        <v>4.71</v>
      </c>
      <c r="AQ246">
        <v>3.5556999999999999</v>
      </c>
      <c r="AR246" s="18">
        <f t="shared" si="72"/>
        <v>-2.8868738733817699E-2</v>
      </c>
      <c r="AS246" s="41">
        <v>42361</v>
      </c>
      <c r="AT246">
        <v>5.03</v>
      </c>
      <c r="AU246">
        <v>3.6532</v>
      </c>
      <c r="AV246" s="39">
        <f t="shared" si="73"/>
        <v>-3.9534313057229212E-3</v>
      </c>
      <c r="AW246" s="41">
        <v>42361</v>
      </c>
      <c r="AX246">
        <v>9.6999999999999993</v>
      </c>
      <c r="AY246">
        <v>4.5453999999999999</v>
      </c>
      <c r="AZ246" s="39">
        <f t="shared" si="74"/>
        <v>6.2428052776055971E-3</v>
      </c>
      <c r="BA246" s="41">
        <v>42361</v>
      </c>
      <c r="BB246">
        <v>5.9</v>
      </c>
      <c r="BC246">
        <v>2.3487</v>
      </c>
      <c r="BD246" s="39">
        <f t="shared" si="75"/>
        <v>-1.6663177726606679E-2</v>
      </c>
      <c r="BE246" s="41">
        <v>42361</v>
      </c>
      <c r="BF246">
        <v>11.68</v>
      </c>
      <c r="BG246">
        <v>6.8467000000000002</v>
      </c>
      <c r="BH246" s="39">
        <f t="shared" si="76"/>
        <v>-2.5639905015806181E-3</v>
      </c>
      <c r="BI246" s="41">
        <v>42361</v>
      </c>
      <c r="BJ246">
        <v>1.31</v>
      </c>
      <c r="BK246">
        <v>1.2988999999999999</v>
      </c>
      <c r="BL246" s="39">
        <f t="shared" si="77"/>
        <v>-7.5641809290953703E-3</v>
      </c>
      <c r="BM246" s="41">
        <v>42361</v>
      </c>
      <c r="BN246">
        <v>2.9</v>
      </c>
      <c r="BO246">
        <v>1.2804</v>
      </c>
      <c r="BP246" s="46">
        <f t="shared" si="78"/>
        <v>-3.4246575342465439E-3</v>
      </c>
      <c r="BQ246" s="41">
        <v>42361</v>
      </c>
      <c r="BR246">
        <v>7</v>
      </c>
      <c r="BS246">
        <v>3.6280000000000001</v>
      </c>
      <c r="BT246" s="18">
        <f t="shared" si="79"/>
        <v>1.4484648509591205E-2</v>
      </c>
      <c r="BU246" s="41">
        <v>42361</v>
      </c>
      <c r="BV246">
        <v>2.0099999999999998</v>
      </c>
      <c r="BW246">
        <v>0.98829999999999996</v>
      </c>
      <c r="BX246" s="39">
        <f t="shared" si="80"/>
        <v>-4.9335481272654207E-3</v>
      </c>
      <c r="BY246" s="41">
        <v>42663</v>
      </c>
      <c r="BZ246">
        <v>7.77</v>
      </c>
      <c r="CA246">
        <v>3.6804999999999999</v>
      </c>
      <c r="CB246" s="39">
        <f t="shared" si="64"/>
        <v>2.5605404374710178E-3</v>
      </c>
    </row>
    <row r="247" spans="1:80">
      <c r="A247" s="41">
        <v>42363</v>
      </c>
      <c r="B247">
        <v>10.199999999999999</v>
      </c>
      <c r="C247">
        <v>5.1375000000000002</v>
      </c>
      <c r="D247" s="34">
        <f t="shared" si="65"/>
        <v>-9.6958248197694611E-3</v>
      </c>
      <c r="E247" s="41">
        <v>42363</v>
      </c>
      <c r="F247">
        <v>4.54</v>
      </c>
      <c r="G247">
        <v>3.6934999999999998</v>
      </c>
      <c r="H247" s="39">
        <f t="shared" si="66"/>
        <v>0</v>
      </c>
      <c r="I247" s="42">
        <v>45275.62533333333</v>
      </c>
      <c r="J247" s="40">
        <v>6.14</v>
      </c>
      <c r="K247" s="40">
        <v>5.8</v>
      </c>
      <c r="L247" s="38">
        <f t="shared" si="67"/>
        <v>8.1696506170693042E-3</v>
      </c>
      <c r="M247" s="41">
        <v>42363</v>
      </c>
      <c r="N247">
        <v>9.06</v>
      </c>
      <c r="O247">
        <v>3.3420000000000001</v>
      </c>
      <c r="P247" s="43">
        <f t="shared" si="68"/>
        <v>1.108348560644717E-3</v>
      </c>
      <c r="Q247" s="41">
        <v>42363</v>
      </c>
      <c r="R247">
        <v>2.75</v>
      </c>
      <c r="S247">
        <v>1.3905000000000001</v>
      </c>
      <c r="T247" s="39">
        <f t="shared" si="69"/>
        <v>0</v>
      </c>
      <c r="U247" s="42">
        <v>42363.62533333333</v>
      </c>
      <c r="V247" s="44">
        <v>12.4</v>
      </c>
      <c r="W247" s="44">
        <v>7.0309999999999997</v>
      </c>
      <c r="X247" s="43">
        <f t="shared" si="81"/>
        <v>1.5453495089543518E-2</v>
      </c>
      <c r="Y247" s="42">
        <v>42363.62533333333</v>
      </c>
      <c r="Z247" s="44">
        <v>17.34</v>
      </c>
      <c r="AA247" s="44">
        <v>10.153</v>
      </c>
      <c r="AB247" s="43">
        <f t="shared" si="82"/>
        <v>3.1599268441373694E-2</v>
      </c>
      <c r="AC247" s="42">
        <v>42363.62533333333</v>
      </c>
      <c r="AD247" s="44">
        <v>25.96</v>
      </c>
      <c r="AE247" s="44">
        <v>18.219000000000001</v>
      </c>
      <c r="AF247" s="43">
        <f t="shared" si="83"/>
        <v>0</v>
      </c>
      <c r="AG247" s="41">
        <v>42363</v>
      </c>
      <c r="AH247">
        <v>13.25</v>
      </c>
      <c r="AI247">
        <v>4.8574999999999999</v>
      </c>
      <c r="AJ247" s="39">
        <f t="shared" si="70"/>
        <v>1.9241260648789362E-2</v>
      </c>
      <c r="AK247" s="45" t="s">
        <v>409</v>
      </c>
      <c r="AL247">
        <v>22.35</v>
      </c>
      <c r="AM247">
        <v>5.4686000000000003</v>
      </c>
      <c r="AN247" s="39">
        <f t="shared" si="71"/>
        <v>-1.5429487064076342E-2</v>
      </c>
      <c r="AO247" s="41">
        <v>42363</v>
      </c>
      <c r="AP247">
        <v>4.71</v>
      </c>
      <c r="AQ247">
        <v>3.5556999999999999</v>
      </c>
      <c r="AR247" s="18">
        <f t="shared" si="72"/>
        <v>0</v>
      </c>
      <c r="AS247" s="41">
        <v>42363</v>
      </c>
      <c r="AT247">
        <v>4.9000000000000004</v>
      </c>
      <c r="AU247">
        <v>3.5588000000000002</v>
      </c>
      <c r="AV247" s="39">
        <f t="shared" si="73"/>
        <v>-2.5840359137194738E-2</v>
      </c>
      <c r="AW247" s="41">
        <v>42363</v>
      </c>
      <c r="AX247">
        <v>9.6999999999999993</v>
      </c>
      <c r="AY247">
        <v>4.5453999999999999</v>
      </c>
      <c r="AZ247" s="39">
        <f t="shared" si="74"/>
        <v>0</v>
      </c>
      <c r="BA247" s="41">
        <v>42363</v>
      </c>
      <c r="BB247">
        <v>6</v>
      </c>
      <c r="BC247">
        <v>2.3885000000000001</v>
      </c>
      <c r="BD247" s="39">
        <f t="shared" si="75"/>
        <v>1.6945544343679508E-2</v>
      </c>
      <c r="BE247" s="41">
        <v>42363</v>
      </c>
      <c r="BF247">
        <v>11.7</v>
      </c>
      <c r="BG247">
        <v>6.8583999999999996</v>
      </c>
      <c r="BH247" s="39">
        <f t="shared" si="76"/>
        <v>1.7088524398614481E-3</v>
      </c>
      <c r="BI247" s="41">
        <v>42363</v>
      </c>
      <c r="BJ247">
        <v>1.32</v>
      </c>
      <c r="BK247">
        <v>1.3088</v>
      </c>
      <c r="BL247" s="39">
        <f t="shared" si="77"/>
        <v>7.6218338594195249E-3</v>
      </c>
      <c r="BM247" s="41">
        <v>42363</v>
      </c>
      <c r="BN247">
        <v>2.88</v>
      </c>
      <c r="BO247">
        <v>1.2715000000000001</v>
      </c>
      <c r="BP247" s="46">
        <f t="shared" si="78"/>
        <v>-6.950952827241415E-3</v>
      </c>
      <c r="BQ247" s="41">
        <v>42363</v>
      </c>
      <c r="BR247">
        <v>6.99</v>
      </c>
      <c r="BS247">
        <v>3.6229</v>
      </c>
      <c r="BT247" s="18">
        <f t="shared" si="79"/>
        <v>-1.4057331863285844E-3</v>
      </c>
      <c r="BU247" s="41">
        <v>42363</v>
      </c>
      <c r="BV247">
        <v>2.0299999999999998</v>
      </c>
      <c r="BW247">
        <v>0.99819999999999998</v>
      </c>
      <c r="BX247" s="39">
        <f t="shared" si="80"/>
        <v>1.0017201254679774E-2</v>
      </c>
      <c r="BY247" s="41">
        <v>42664</v>
      </c>
      <c r="BZ247">
        <v>7.77</v>
      </c>
      <c r="CA247">
        <v>3.6804999999999999</v>
      </c>
      <c r="CB247" s="39">
        <f t="shared" si="64"/>
        <v>0</v>
      </c>
    </row>
    <row r="248" spans="1:80">
      <c r="A248" s="41">
        <v>42366</v>
      </c>
      <c r="B248">
        <v>10.48</v>
      </c>
      <c r="C248">
        <v>5.2785000000000002</v>
      </c>
      <c r="D248" s="34">
        <f t="shared" si="65"/>
        <v>2.7445255474452555E-2</v>
      </c>
      <c r="E248" s="41">
        <v>42366</v>
      </c>
      <c r="F248">
        <v>4.49</v>
      </c>
      <c r="G248">
        <v>3.6528</v>
      </c>
      <c r="H248" s="39">
        <f t="shared" si="66"/>
        <v>-1.1019358332205154E-2</v>
      </c>
      <c r="I248" s="42">
        <v>45278.62533333333</v>
      </c>
      <c r="J248" s="40">
        <v>6.12</v>
      </c>
      <c r="K248" s="40">
        <v>5.7809999999999997</v>
      </c>
      <c r="L248" s="38">
        <f t="shared" si="67"/>
        <v>-3.2758620689655395E-3</v>
      </c>
      <c r="M248" s="41">
        <v>42366</v>
      </c>
      <c r="N248">
        <v>9.1</v>
      </c>
      <c r="O248">
        <v>3.3567</v>
      </c>
      <c r="P248" s="43">
        <f t="shared" si="68"/>
        <v>4.3985637342908246E-3</v>
      </c>
      <c r="Q248" s="41">
        <v>42366</v>
      </c>
      <c r="R248">
        <v>2.83</v>
      </c>
      <c r="S248">
        <v>1.431</v>
      </c>
      <c r="T248" s="39">
        <f t="shared" si="69"/>
        <v>2.9126213592232993E-2</v>
      </c>
      <c r="U248" s="42">
        <v>42366.62533333333</v>
      </c>
      <c r="V248" s="44">
        <v>12.6</v>
      </c>
      <c r="W248" s="44">
        <v>7.1449999999999996</v>
      </c>
      <c r="X248" s="43">
        <f t="shared" si="81"/>
        <v>1.6213909827904976E-2</v>
      </c>
      <c r="Y248" s="42">
        <v>42366.62533333333</v>
      </c>
      <c r="Z248" s="44">
        <v>17.100000000000001</v>
      </c>
      <c r="AA248" s="44">
        <v>10.012</v>
      </c>
      <c r="AB248" s="43">
        <f t="shared" si="82"/>
        <v>-1.3887520929774452E-2</v>
      </c>
      <c r="AC248" s="42">
        <v>42366.62533333333</v>
      </c>
      <c r="AD248" s="44">
        <v>25.96</v>
      </c>
      <c r="AE248" s="44">
        <v>18.219000000000001</v>
      </c>
      <c r="AF248" s="43">
        <f t="shared" si="83"/>
        <v>0</v>
      </c>
      <c r="AG248" s="41">
        <v>42366</v>
      </c>
      <c r="AH248">
        <v>13.25</v>
      </c>
      <c r="AI248">
        <v>4.8574999999999999</v>
      </c>
      <c r="AJ248" s="39">
        <f t="shared" si="70"/>
        <v>0</v>
      </c>
      <c r="AK248" s="45" t="s">
        <v>410</v>
      </c>
      <c r="AL248">
        <v>22.2</v>
      </c>
      <c r="AM248">
        <v>5.4318999999999997</v>
      </c>
      <c r="AN248" s="39">
        <f t="shared" si="71"/>
        <v>-6.7110412171306399E-3</v>
      </c>
      <c r="AO248" s="41">
        <v>42366</v>
      </c>
      <c r="AP248">
        <v>4.5</v>
      </c>
      <c r="AQ248">
        <v>3.3972000000000002</v>
      </c>
      <c r="AR248" s="18">
        <f t="shared" si="72"/>
        <v>-4.457631408724011E-2</v>
      </c>
      <c r="AS248" s="41">
        <v>42366</v>
      </c>
      <c r="AT248">
        <v>5</v>
      </c>
      <c r="AU248">
        <v>3.6314000000000002</v>
      </c>
      <c r="AV248" s="39">
        <f t="shared" si="73"/>
        <v>2.0400134876924804E-2</v>
      </c>
      <c r="AW248" s="41">
        <v>42366</v>
      </c>
      <c r="AX248">
        <v>9.69</v>
      </c>
      <c r="AY248">
        <v>4.5407000000000002</v>
      </c>
      <c r="AZ248" s="39">
        <f t="shared" si="74"/>
        <v>-1.0340124081488328E-3</v>
      </c>
      <c r="BA248" s="41">
        <v>42366</v>
      </c>
      <c r="BB248">
        <v>6.01</v>
      </c>
      <c r="BC248">
        <v>2.3925000000000001</v>
      </c>
      <c r="BD248" s="39">
        <f t="shared" si="75"/>
        <v>1.6746912288046905E-3</v>
      </c>
      <c r="BE248" s="41">
        <v>42366</v>
      </c>
      <c r="BF248">
        <v>11.79</v>
      </c>
      <c r="BG248">
        <v>6.9112</v>
      </c>
      <c r="BH248" s="39">
        <f t="shared" si="76"/>
        <v>7.6985885920915088E-3</v>
      </c>
      <c r="BI248" s="41">
        <v>42366</v>
      </c>
      <c r="BJ248">
        <v>1.32</v>
      </c>
      <c r="BK248">
        <v>1.3088</v>
      </c>
      <c r="BL248" s="39">
        <f t="shared" si="77"/>
        <v>0</v>
      </c>
      <c r="BM248" s="41">
        <v>42366</v>
      </c>
      <c r="BN248">
        <v>2.88</v>
      </c>
      <c r="BO248">
        <v>1.2715000000000001</v>
      </c>
      <c r="BP248" s="46">
        <f t="shared" si="78"/>
        <v>0</v>
      </c>
      <c r="BQ248" s="41">
        <v>42366</v>
      </c>
      <c r="BR248">
        <v>7</v>
      </c>
      <c r="BS248">
        <v>3.6280000000000001</v>
      </c>
      <c r="BT248" s="18">
        <f t="shared" si="79"/>
        <v>1.4077120538795176E-3</v>
      </c>
      <c r="BU248" s="41">
        <v>42366</v>
      </c>
      <c r="BV248">
        <v>1.94</v>
      </c>
      <c r="BW248">
        <v>0.95389999999999997</v>
      </c>
      <c r="BX248" s="39">
        <f t="shared" si="80"/>
        <v>-4.4379883790823492E-2</v>
      </c>
      <c r="BY248" s="41">
        <v>42667</v>
      </c>
      <c r="BZ248">
        <v>8</v>
      </c>
      <c r="CA248">
        <v>3.7894999999999999</v>
      </c>
      <c r="CB248" s="39">
        <f t="shared" si="64"/>
        <v>2.9615541366662137E-2</v>
      </c>
    </row>
    <row r="249" spans="1:80">
      <c r="A249" s="41">
        <v>42367</v>
      </c>
      <c r="B249">
        <v>10.4</v>
      </c>
      <c r="C249">
        <v>5.2382</v>
      </c>
      <c r="D249" s="34">
        <f t="shared" si="65"/>
        <v>-7.6347447191437382E-3</v>
      </c>
      <c r="E249" s="41">
        <v>42367</v>
      </c>
      <c r="F249">
        <v>4.49</v>
      </c>
      <c r="G249">
        <v>3.6528</v>
      </c>
      <c r="H249" s="39">
        <f t="shared" si="66"/>
        <v>0</v>
      </c>
      <c r="I249" s="42">
        <v>45279.62533333333</v>
      </c>
      <c r="J249" s="40">
        <v>6.1</v>
      </c>
      <c r="K249" s="40">
        <v>5.7619999999999996</v>
      </c>
      <c r="L249" s="38">
        <f t="shared" si="67"/>
        <v>-3.2866286109669829E-3</v>
      </c>
      <c r="M249" s="41">
        <v>42367</v>
      </c>
      <c r="N249">
        <v>9.1</v>
      </c>
      <c r="O249">
        <v>3.3567</v>
      </c>
      <c r="P249" s="43">
        <f t="shared" si="68"/>
        <v>0</v>
      </c>
      <c r="Q249" s="41">
        <v>42367</v>
      </c>
      <c r="R249">
        <v>2.84</v>
      </c>
      <c r="S249">
        <v>1.4359999999999999</v>
      </c>
      <c r="T249" s="39">
        <f t="shared" si="69"/>
        <v>3.4940600978336082E-3</v>
      </c>
      <c r="U249" s="42">
        <v>42367.62533333333</v>
      </c>
      <c r="V249" s="44">
        <v>13.16</v>
      </c>
      <c r="W249" s="44">
        <v>7.4619999999999997</v>
      </c>
      <c r="X249" s="43">
        <f t="shared" si="81"/>
        <v>4.4366689993002126E-2</v>
      </c>
      <c r="Y249" s="42">
        <v>42367.62533333333</v>
      </c>
      <c r="Z249" s="44">
        <v>17</v>
      </c>
      <c r="AA249" s="44">
        <v>9.9529999999999994</v>
      </c>
      <c r="AB249" s="43">
        <f t="shared" si="82"/>
        <v>-5.8929284858171239E-3</v>
      </c>
      <c r="AC249" s="42">
        <v>42367.62533333333</v>
      </c>
      <c r="AD249" s="44">
        <v>25.96</v>
      </c>
      <c r="AE249" s="44">
        <v>18.219000000000001</v>
      </c>
      <c r="AF249" s="43">
        <f t="shared" si="83"/>
        <v>0</v>
      </c>
      <c r="AG249" s="41">
        <v>42367</v>
      </c>
      <c r="AH249">
        <v>13.25</v>
      </c>
      <c r="AI249">
        <v>4.8574999999999999</v>
      </c>
      <c r="AJ249" s="39">
        <f t="shared" si="70"/>
        <v>0</v>
      </c>
      <c r="AK249" s="45" t="s">
        <v>411</v>
      </c>
      <c r="AL249">
        <v>22.48</v>
      </c>
      <c r="AM249">
        <v>5.5004</v>
      </c>
      <c r="AN249" s="39">
        <f t="shared" si="71"/>
        <v>1.261068870929145E-2</v>
      </c>
      <c r="AO249" s="41">
        <v>42367</v>
      </c>
      <c r="AP249">
        <v>4.5999999999999996</v>
      </c>
      <c r="AQ249">
        <v>3.4727000000000001</v>
      </c>
      <c r="AR249" s="18">
        <f t="shared" si="72"/>
        <v>2.2224184622630372E-2</v>
      </c>
      <c r="AS249" s="41">
        <v>42367</v>
      </c>
      <c r="AT249">
        <v>4.99</v>
      </c>
      <c r="AU249">
        <v>3.6240999999999999</v>
      </c>
      <c r="AV249" s="39">
        <f t="shared" si="73"/>
        <v>-2.0102439830369297E-3</v>
      </c>
      <c r="AW249" s="41">
        <v>42367</v>
      </c>
      <c r="AX249">
        <v>9.61</v>
      </c>
      <c r="AY249">
        <v>4.5031999999999996</v>
      </c>
      <c r="AZ249" s="39">
        <f t="shared" si="74"/>
        <v>-8.2586385359086772E-3</v>
      </c>
      <c r="BA249" s="41">
        <v>42367</v>
      </c>
      <c r="BB249">
        <v>6.01</v>
      </c>
      <c r="BC249">
        <v>2.3925000000000001</v>
      </c>
      <c r="BD249" s="39">
        <f t="shared" si="75"/>
        <v>0</v>
      </c>
      <c r="BE249" s="41">
        <v>42367</v>
      </c>
      <c r="BF249">
        <v>11.78</v>
      </c>
      <c r="BG249">
        <v>6.9053000000000004</v>
      </c>
      <c r="BH249" s="39">
        <f t="shared" si="76"/>
        <v>-8.536867693019406E-4</v>
      </c>
      <c r="BI249" s="41">
        <v>42367</v>
      </c>
      <c r="BJ249">
        <v>1.34</v>
      </c>
      <c r="BK249">
        <v>1.3286</v>
      </c>
      <c r="BL249" s="39">
        <f t="shared" si="77"/>
        <v>1.5128361858190741E-2</v>
      </c>
      <c r="BM249" s="41">
        <v>42367</v>
      </c>
      <c r="BN249">
        <v>2.8</v>
      </c>
      <c r="BO249">
        <v>1.2362</v>
      </c>
      <c r="BP249" s="46">
        <f t="shared" si="78"/>
        <v>-2.7762485253637521E-2</v>
      </c>
      <c r="BQ249" s="41">
        <v>42367</v>
      </c>
      <c r="BR249">
        <v>7</v>
      </c>
      <c r="BS249">
        <v>3.6280000000000001</v>
      </c>
      <c r="BT249" s="18">
        <f t="shared" si="79"/>
        <v>0</v>
      </c>
      <c r="BU249" s="41">
        <v>42367</v>
      </c>
      <c r="BV249">
        <v>2</v>
      </c>
      <c r="BW249">
        <v>0.98340000000000005</v>
      </c>
      <c r="BX249" s="39">
        <f t="shared" si="80"/>
        <v>3.092567355068674E-2</v>
      </c>
      <c r="BY249" s="41">
        <v>42668</v>
      </c>
      <c r="BZ249">
        <v>8.15</v>
      </c>
      <c r="CA249">
        <v>3.8605</v>
      </c>
      <c r="CB249" s="39">
        <f t="shared" si="64"/>
        <v>1.873598100013199E-2</v>
      </c>
    </row>
    <row r="250" spans="1:80">
      <c r="A250" s="41">
        <v>42368</v>
      </c>
      <c r="B250">
        <v>10.7</v>
      </c>
      <c r="C250">
        <v>5.3893000000000004</v>
      </c>
      <c r="D250" s="34">
        <f t="shared" si="65"/>
        <v>2.8845786720629311E-2</v>
      </c>
      <c r="E250" s="41">
        <v>42368</v>
      </c>
      <c r="F250">
        <v>4.49</v>
      </c>
      <c r="G250">
        <v>3.6528</v>
      </c>
      <c r="H250" s="39">
        <f t="shared" si="66"/>
        <v>0</v>
      </c>
      <c r="I250" s="42">
        <v>45280.62533333333</v>
      </c>
      <c r="J250" s="40">
        <v>6.11</v>
      </c>
      <c r="K250" s="40">
        <v>5.7720000000000002</v>
      </c>
      <c r="L250" s="38">
        <f t="shared" si="67"/>
        <v>1.7355085039917869E-3</v>
      </c>
      <c r="M250" s="41">
        <v>42368</v>
      </c>
      <c r="N250">
        <v>9</v>
      </c>
      <c r="O250">
        <v>3.3199000000000001</v>
      </c>
      <c r="P250" s="43">
        <f t="shared" si="68"/>
        <v>-1.0963148330205244E-2</v>
      </c>
      <c r="Q250" s="41">
        <v>42368</v>
      </c>
      <c r="R250">
        <v>2.84</v>
      </c>
      <c r="S250">
        <v>1.4359999999999999</v>
      </c>
      <c r="T250" s="39">
        <f t="shared" si="69"/>
        <v>0</v>
      </c>
      <c r="U250" s="42">
        <v>42368.62533333333</v>
      </c>
      <c r="V250" s="44">
        <v>13.75</v>
      </c>
      <c r="W250" s="44">
        <v>7.7969999999999997</v>
      </c>
      <c r="X250" s="43">
        <f t="shared" si="81"/>
        <v>4.4894130259983914E-2</v>
      </c>
      <c r="Y250" s="42">
        <v>42368.62533333333</v>
      </c>
      <c r="Z250" s="44">
        <v>17</v>
      </c>
      <c r="AA250" s="44">
        <v>9.9529999999999994</v>
      </c>
      <c r="AB250" s="43">
        <f t="shared" si="82"/>
        <v>0</v>
      </c>
      <c r="AC250" s="42">
        <v>42368.62533333333</v>
      </c>
      <c r="AD250" s="44">
        <v>25.96</v>
      </c>
      <c r="AE250" s="44">
        <v>18.219000000000001</v>
      </c>
      <c r="AF250" s="43">
        <f t="shared" si="83"/>
        <v>0</v>
      </c>
      <c r="AG250" s="41">
        <v>42368</v>
      </c>
      <c r="AH250">
        <v>13.25</v>
      </c>
      <c r="AI250">
        <v>4.8574999999999999</v>
      </c>
      <c r="AJ250" s="39">
        <f t="shared" si="70"/>
        <v>0</v>
      </c>
      <c r="AK250" s="45" t="s">
        <v>412</v>
      </c>
      <c r="AL250">
        <v>22.31</v>
      </c>
      <c r="AM250">
        <v>5.4588999999999999</v>
      </c>
      <c r="AN250" s="39">
        <f t="shared" si="71"/>
        <v>-7.544905825030924E-3</v>
      </c>
      <c r="AO250" s="41">
        <v>42368</v>
      </c>
      <c r="AP250">
        <v>4.58</v>
      </c>
      <c r="AQ250">
        <v>3.4575999999999998</v>
      </c>
      <c r="AR250" s="18">
        <f t="shared" si="72"/>
        <v>-4.3482016874479036E-3</v>
      </c>
      <c r="AS250" s="41">
        <v>42368</v>
      </c>
      <c r="AT250">
        <v>4.8</v>
      </c>
      <c r="AU250">
        <v>3.4862000000000002</v>
      </c>
      <c r="AV250" s="39">
        <f t="shared" si="73"/>
        <v>-3.8050826412074634E-2</v>
      </c>
      <c r="AW250" s="41">
        <v>42368</v>
      </c>
      <c r="AX250">
        <v>9.67</v>
      </c>
      <c r="AY250">
        <v>4.5312999999999999</v>
      </c>
      <c r="AZ250" s="39">
        <f t="shared" si="74"/>
        <v>6.2400071060579676E-3</v>
      </c>
      <c r="BA250" s="41">
        <v>42368</v>
      </c>
      <c r="BB250">
        <v>6.03</v>
      </c>
      <c r="BC250">
        <v>2.4005000000000001</v>
      </c>
      <c r="BD250" s="39">
        <f t="shared" si="75"/>
        <v>3.3437826541274844E-3</v>
      </c>
      <c r="BE250" s="41">
        <v>42368</v>
      </c>
      <c r="BF250">
        <v>11.74</v>
      </c>
      <c r="BG250">
        <v>6.8818000000000001</v>
      </c>
      <c r="BH250" s="39">
        <f t="shared" si="76"/>
        <v>-3.4031830622855337E-3</v>
      </c>
      <c r="BI250" s="41">
        <v>42368</v>
      </c>
      <c r="BJ250">
        <v>1.34</v>
      </c>
      <c r="BK250">
        <v>1.3286</v>
      </c>
      <c r="BL250" s="39">
        <f t="shared" si="77"/>
        <v>0</v>
      </c>
      <c r="BM250" s="41">
        <v>42368</v>
      </c>
      <c r="BN250">
        <v>2.87</v>
      </c>
      <c r="BO250">
        <v>1.2670999999999999</v>
      </c>
      <c r="BP250" s="46">
        <f t="shared" si="78"/>
        <v>2.4995955347031168E-2</v>
      </c>
      <c r="BQ250" s="41">
        <v>42368</v>
      </c>
      <c r="BR250">
        <v>7</v>
      </c>
      <c r="BS250">
        <v>3.6280000000000001</v>
      </c>
      <c r="BT250" s="18">
        <f t="shared" si="79"/>
        <v>0</v>
      </c>
      <c r="BU250" s="41">
        <v>42368</v>
      </c>
      <c r="BV250">
        <v>2.02</v>
      </c>
      <c r="BW250">
        <v>0.99319999999999997</v>
      </c>
      <c r="BX250" s="39">
        <f t="shared" si="80"/>
        <v>9.9654260728085416E-3</v>
      </c>
      <c r="BY250" s="41">
        <v>42669</v>
      </c>
      <c r="BZ250">
        <v>8.15</v>
      </c>
      <c r="CA250">
        <v>3.8605</v>
      </c>
      <c r="CB250" s="39">
        <f t="shared" si="64"/>
        <v>0</v>
      </c>
    </row>
    <row r="251" spans="1:80">
      <c r="A251" s="41">
        <v>42369</v>
      </c>
      <c r="B251">
        <v>11.2</v>
      </c>
      <c r="C251">
        <v>5.6412000000000004</v>
      </c>
      <c r="D251" s="34">
        <f t="shared" si="65"/>
        <v>4.6740764106655779E-2</v>
      </c>
      <c r="E251" s="41">
        <v>42369</v>
      </c>
      <c r="F251">
        <v>4.5</v>
      </c>
      <c r="G251">
        <v>3.6608999999999998</v>
      </c>
      <c r="H251" s="39">
        <f t="shared" si="66"/>
        <v>2.2174770039421195E-3</v>
      </c>
      <c r="I251" s="42">
        <v>45281.62533333333</v>
      </c>
      <c r="J251" s="40">
        <v>6.09</v>
      </c>
      <c r="K251" s="40">
        <v>5.7530000000000001</v>
      </c>
      <c r="L251" s="38">
        <f t="shared" si="67"/>
        <v>-3.2917532917533139E-3</v>
      </c>
      <c r="M251" s="41">
        <v>42369</v>
      </c>
      <c r="N251">
        <v>9</v>
      </c>
      <c r="O251">
        <v>3.3199000000000001</v>
      </c>
      <c r="P251" s="43">
        <f t="shared" si="68"/>
        <v>0</v>
      </c>
      <c r="Q251" s="41">
        <v>42369</v>
      </c>
      <c r="R251">
        <v>2.84</v>
      </c>
      <c r="S251">
        <v>1.4359999999999999</v>
      </c>
      <c r="T251" s="39">
        <f t="shared" si="69"/>
        <v>0</v>
      </c>
      <c r="U251" s="42">
        <v>42369.62533333333</v>
      </c>
      <c r="V251" s="44">
        <v>13.75</v>
      </c>
      <c r="W251" s="44">
        <v>7.7969999999999997</v>
      </c>
      <c r="X251" s="43">
        <f t="shared" si="81"/>
        <v>0</v>
      </c>
      <c r="Y251" s="42">
        <v>42369.62533333333</v>
      </c>
      <c r="Z251" s="44">
        <v>16.510000000000002</v>
      </c>
      <c r="AA251" s="44">
        <v>9.6669999999999998</v>
      </c>
      <c r="AB251" s="43">
        <f t="shared" si="82"/>
        <v>-2.873505475735955E-2</v>
      </c>
      <c r="AC251" s="42">
        <v>42369.62533333333</v>
      </c>
      <c r="AD251" s="44">
        <v>25.96</v>
      </c>
      <c r="AE251" s="44">
        <v>18.219000000000001</v>
      </c>
      <c r="AF251" s="43">
        <f t="shared" si="83"/>
        <v>0</v>
      </c>
      <c r="AG251" s="41">
        <v>42369</v>
      </c>
      <c r="AH251">
        <v>13.49</v>
      </c>
      <c r="AI251">
        <v>4.9454000000000002</v>
      </c>
      <c r="AJ251" s="39">
        <f t="shared" si="70"/>
        <v>1.809572825527541E-2</v>
      </c>
      <c r="AK251" s="45" t="s">
        <v>413</v>
      </c>
      <c r="AL251">
        <v>22.75</v>
      </c>
      <c r="AM251">
        <v>5.5664999999999996</v>
      </c>
      <c r="AN251" s="39">
        <f t="shared" si="71"/>
        <v>1.9710930773599023E-2</v>
      </c>
      <c r="AO251" s="41">
        <v>42369</v>
      </c>
      <c r="AP251">
        <v>4.5999999999999996</v>
      </c>
      <c r="AQ251">
        <v>3.4727000000000001</v>
      </c>
      <c r="AR251" s="18">
        <f t="shared" si="72"/>
        <v>4.3671911152245307E-3</v>
      </c>
      <c r="AS251" s="41">
        <v>42369</v>
      </c>
      <c r="AT251">
        <v>4.9400000000000004</v>
      </c>
      <c r="AU251">
        <v>3.5878000000000001</v>
      </c>
      <c r="AV251" s="39">
        <f t="shared" si="73"/>
        <v>2.914348000688426E-2</v>
      </c>
      <c r="AW251" s="41">
        <v>42369</v>
      </c>
      <c r="AX251">
        <v>9.6999999999999993</v>
      </c>
      <c r="AY251">
        <v>4.5453999999999999</v>
      </c>
      <c r="AZ251" s="39">
        <f t="shared" si="74"/>
        <v>3.1116898020435639E-3</v>
      </c>
      <c r="BA251" s="41">
        <v>42369</v>
      </c>
      <c r="BB251">
        <v>6.08</v>
      </c>
      <c r="BC251">
        <v>2.4203999999999999</v>
      </c>
      <c r="BD251" s="39">
        <f t="shared" si="75"/>
        <v>8.2899395959174366E-3</v>
      </c>
      <c r="BE251" s="41">
        <v>42369</v>
      </c>
      <c r="BF251">
        <v>11.7</v>
      </c>
      <c r="BG251">
        <v>6.8583999999999996</v>
      </c>
      <c r="BH251" s="39">
        <f t="shared" si="76"/>
        <v>-3.4002731843413834E-3</v>
      </c>
      <c r="BI251" s="41">
        <v>42369</v>
      </c>
      <c r="BJ251">
        <v>1.32</v>
      </c>
      <c r="BK251">
        <v>1.3088</v>
      </c>
      <c r="BL251" s="39">
        <f t="shared" si="77"/>
        <v>-1.4902905313864248E-2</v>
      </c>
      <c r="BM251" s="41">
        <v>42369</v>
      </c>
      <c r="BN251">
        <v>2.94</v>
      </c>
      <c r="BO251">
        <v>1.298</v>
      </c>
      <c r="BP251" s="46">
        <f t="shared" si="78"/>
        <v>2.4386394128324641E-2</v>
      </c>
      <c r="BQ251" s="41">
        <v>42369</v>
      </c>
      <c r="BR251">
        <v>7</v>
      </c>
      <c r="BS251">
        <v>3.6280000000000001</v>
      </c>
      <c r="BT251" s="18">
        <f t="shared" si="79"/>
        <v>0</v>
      </c>
      <c r="BU251" s="41">
        <v>42369</v>
      </c>
      <c r="BV251">
        <v>2.0299999999999998</v>
      </c>
      <c r="BW251">
        <v>0.99819999999999998</v>
      </c>
      <c r="BX251" s="39">
        <f t="shared" si="80"/>
        <v>5.0342327829238868E-3</v>
      </c>
      <c r="BY251" s="41">
        <v>42670</v>
      </c>
      <c r="BZ251">
        <v>8.3000000000000007</v>
      </c>
      <c r="CA251">
        <v>3.9316</v>
      </c>
      <c r="CB251" s="39">
        <f t="shared" si="64"/>
        <v>1.8417303458101268E-2</v>
      </c>
    </row>
    <row r="252" spans="1:80">
      <c r="A252" s="41">
        <v>42373</v>
      </c>
      <c r="B252">
        <v>11.18</v>
      </c>
      <c r="C252">
        <v>5.6311</v>
      </c>
      <c r="D252" s="34">
        <f t="shared" si="65"/>
        <v>-1.7903992058428068E-3</v>
      </c>
      <c r="E252" s="41">
        <v>42373</v>
      </c>
      <c r="F252">
        <v>4.49</v>
      </c>
      <c r="G252">
        <v>3.6528</v>
      </c>
      <c r="H252" s="39">
        <f t="shared" si="66"/>
        <v>-2.2125706793410839E-3</v>
      </c>
      <c r="I252" s="42">
        <v>45282.62533333333</v>
      </c>
      <c r="J252" s="40">
        <v>6.08</v>
      </c>
      <c r="K252" s="40">
        <v>5.7439999999999998</v>
      </c>
      <c r="L252" s="38">
        <f t="shared" si="67"/>
        <v>-1.5644011819920633E-3</v>
      </c>
      <c r="M252" s="41">
        <v>42373</v>
      </c>
      <c r="N252">
        <v>9</v>
      </c>
      <c r="O252">
        <v>3.3199000000000001</v>
      </c>
      <c r="P252" s="43">
        <f t="shared" si="68"/>
        <v>0</v>
      </c>
      <c r="Q252" s="41">
        <v>42373</v>
      </c>
      <c r="R252">
        <v>2.83</v>
      </c>
      <c r="S252">
        <v>1.431</v>
      </c>
      <c r="T252" s="39">
        <f t="shared" si="69"/>
        <v>-3.481894150417753E-3</v>
      </c>
      <c r="U252" s="42">
        <v>42373.62533333333</v>
      </c>
      <c r="V252" s="44">
        <v>13.75</v>
      </c>
      <c r="W252" s="44">
        <v>7.7969999999999997</v>
      </c>
      <c r="X252" s="43">
        <f t="shared" si="81"/>
        <v>0</v>
      </c>
      <c r="Y252" s="42">
        <v>42373.62533333333</v>
      </c>
      <c r="Z252" s="44">
        <v>16.7</v>
      </c>
      <c r="AA252" s="44">
        <v>9.7780000000000005</v>
      </c>
      <c r="AB252" s="43">
        <f t="shared" si="82"/>
        <v>1.1482362677149131E-2</v>
      </c>
      <c r="AC252" s="42">
        <v>42373.62533333333</v>
      </c>
      <c r="AD252" s="44">
        <v>25.96</v>
      </c>
      <c r="AE252" s="44">
        <v>18.219000000000001</v>
      </c>
      <c r="AF252" s="43">
        <f t="shared" si="83"/>
        <v>0</v>
      </c>
      <c r="AG252" s="41">
        <v>42373</v>
      </c>
      <c r="AH252">
        <v>13.49</v>
      </c>
      <c r="AI252">
        <v>4.9454000000000002</v>
      </c>
      <c r="AJ252" s="39">
        <f t="shared" si="70"/>
        <v>0</v>
      </c>
      <c r="AK252" s="45">
        <v>42461</v>
      </c>
      <c r="AL252">
        <v>23.4</v>
      </c>
      <c r="AM252">
        <v>5.7256</v>
      </c>
      <c r="AN252" s="39">
        <f t="shared" si="71"/>
        <v>2.8581694062696575E-2</v>
      </c>
      <c r="AO252" s="41">
        <v>42373</v>
      </c>
      <c r="AP252">
        <v>4.5999999999999996</v>
      </c>
      <c r="AQ252">
        <v>3.4727000000000001</v>
      </c>
      <c r="AR252" s="18">
        <f t="shared" si="72"/>
        <v>0</v>
      </c>
      <c r="AS252" s="41">
        <v>42373</v>
      </c>
      <c r="AT252">
        <v>5.08</v>
      </c>
      <c r="AU252">
        <v>3.6894999999999998</v>
      </c>
      <c r="AV252" s="39">
        <f t="shared" si="73"/>
        <v>2.8346061653380814E-2</v>
      </c>
      <c r="AW252" s="41">
        <v>42373</v>
      </c>
      <c r="AX252">
        <v>9.6999999999999993</v>
      </c>
      <c r="AY252">
        <v>4.5453999999999999</v>
      </c>
      <c r="AZ252" s="39">
        <f t="shared" si="74"/>
        <v>0</v>
      </c>
      <c r="BA252" s="41">
        <v>42373</v>
      </c>
      <c r="BB252">
        <v>6.15</v>
      </c>
      <c r="BC252">
        <v>2.4481999999999999</v>
      </c>
      <c r="BD252" s="39">
        <f t="shared" si="75"/>
        <v>1.1485704842174867E-2</v>
      </c>
      <c r="BE252" s="41">
        <v>42373</v>
      </c>
      <c r="BF252">
        <v>11.75</v>
      </c>
      <c r="BG252">
        <v>6.8876999999999997</v>
      </c>
      <c r="BH252" s="39">
        <f t="shared" si="76"/>
        <v>4.2721334422022783E-3</v>
      </c>
      <c r="BI252" s="41">
        <v>42373</v>
      </c>
      <c r="BJ252">
        <v>1.33</v>
      </c>
      <c r="BK252">
        <v>1.3187</v>
      </c>
      <c r="BL252" s="39">
        <f t="shared" si="77"/>
        <v>7.5641809290953703E-3</v>
      </c>
      <c r="BM252" s="41">
        <v>42373</v>
      </c>
      <c r="BN252">
        <v>3.06</v>
      </c>
      <c r="BO252">
        <v>1.351</v>
      </c>
      <c r="BP252" s="46">
        <f t="shared" si="78"/>
        <v>4.0832049306625526E-2</v>
      </c>
      <c r="BQ252" s="41">
        <v>42373</v>
      </c>
      <c r="BR252">
        <v>6.79</v>
      </c>
      <c r="BS252">
        <v>3.5192000000000001</v>
      </c>
      <c r="BT252" s="18">
        <f t="shared" si="79"/>
        <v>-2.9988974641675856E-2</v>
      </c>
      <c r="BU252" s="41">
        <v>42373</v>
      </c>
      <c r="BV252">
        <v>2.0299999999999998</v>
      </c>
      <c r="BW252">
        <v>0.99819999999999998</v>
      </c>
      <c r="BX252" s="39">
        <f t="shared" si="80"/>
        <v>0</v>
      </c>
      <c r="BY252" s="41">
        <v>42671</v>
      </c>
      <c r="BZ252">
        <v>8.1</v>
      </c>
      <c r="CA252">
        <v>3.8369</v>
      </c>
      <c r="CB252" s="39">
        <f t="shared" si="64"/>
        <v>-2.4086885746261066E-2</v>
      </c>
    </row>
    <row r="253" spans="1:80">
      <c r="A253" s="41">
        <v>42374</v>
      </c>
      <c r="B253">
        <v>11</v>
      </c>
      <c r="C253">
        <v>5.5404</v>
      </c>
      <c r="D253" s="34">
        <f t="shared" si="65"/>
        <v>-1.6106977322370406E-2</v>
      </c>
      <c r="E253" s="41">
        <v>42374</v>
      </c>
      <c r="F253">
        <v>4.5</v>
      </c>
      <c r="G253">
        <v>3.6608999999999998</v>
      </c>
      <c r="H253" s="39">
        <f t="shared" si="66"/>
        <v>2.2174770039421195E-3</v>
      </c>
      <c r="I253" s="42">
        <v>45285.62533333333</v>
      </c>
      <c r="J253" s="40">
        <v>6.08</v>
      </c>
      <c r="K253" s="40">
        <v>5.7439999999999998</v>
      </c>
      <c r="L253" s="38">
        <f t="shared" si="67"/>
        <v>0</v>
      </c>
      <c r="M253" s="41">
        <v>42374</v>
      </c>
      <c r="N253">
        <v>9.1</v>
      </c>
      <c r="O253">
        <v>3.3567</v>
      </c>
      <c r="P253" s="43">
        <f t="shared" si="68"/>
        <v>1.1084671225036882E-2</v>
      </c>
      <c r="Q253" s="41">
        <v>42374</v>
      </c>
      <c r="R253">
        <v>2.82</v>
      </c>
      <c r="S253">
        <v>1.4258999999999999</v>
      </c>
      <c r="T253" s="39">
        <f t="shared" si="69"/>
        <v>-3.5639412997904292E-3</v>
      </c>
      <c r="U253" s="42">
        <v>42374.62533333333</v>
      </c>
      <c r="V253" s="44">
        <v>13.75</v>
      </c>
      <c r="W253" s="44">
        <v>7.7969999999999997</v>
      </c>
      <c r="X253" s="43">
        <f t="shared" si="81"/>
        <v>0</v>
      </c>
      <c r="Y253" s="42">
        <v>42374.62533333333</v>
      </c>
      <c r="Z253" s="44">
        <v>17.41</v>
      </c>
      <c r="AA253" s="44">
        <v>10.194000000000001</v>
      </c>
      <c r="AB253" s="43">
        <f t="shared" si="82"/>
        <v>4.2544487625281277E-2</v>
      </c>
      <c r="AC253" s="42">
        <v>42374.62533333333</v>
      </c>
      <c r="AD253" s="44">
        <v>25.96</v>
      </c>
      <c r="AE253" s="44">
        <v>18.219000000000001</v>
      </c>
      <c r="AF253" s="43">
        <f t="shared" si="83"/>
        <v>0</v>
      </c>
      <c r="AG253" s="41">
        <v>42374</v>
      </c>
      <c r="AH253">
        <v>13.44</v>
      </c>
      <c r="AI253">
        <v>4.9271000000000003</v>
      </c>
      <c r="AJ253" s="39">
        <f t="shared" si="70"/>
        <v>-3.700408460387427E-3</v>
      </c>
      <c r="AK253" s="45">
        <v>42491</v>
      </c>
      <c r="AL253">
        <v>24.3</v>
      </c>
      <c r="AM253">
        <v>5.9458000000000002</v>
      </c>
      <c r="AN253" s="39">
        <f t="shared" si="71"/>
        <v>3.8458851474081346E-2</v>
      </c>
      <c r="AO253" s="41">
        <v>42374</v>
      </c>
      <c r="AP253">
        <v>4.7300000000000004</v>
      </c>
      <c r="AQ253">
        <v>3.5708000000000002</v>
      </c>
      <c r="AR253" s="18">
        <f t="shared" si="72"/>
        <v>2.824891294957816E-2</v>
      </c>
      <c r="AS253" s="41">
        <v>42374</v>
      </c>
      <c r="AT253">
        <v>5.08</v>
      </c>
      <c r="AU253">
        <v>3.6894999999999998</v>
      </c>
      <c r="AV253" s="39">
        <f t="shared" si="73"/>
        <v>0</v>
      </c>
      <c r="AW253" s="41">
        <v>42374</v>
      </c>
      <c r="AX253">
        <v>10.199999999999999</v>
      </c>
      <c r="AY253">
        <v>4.7797000000000001</v>
      </c>
      <c r="AZ253" s="39">
        <f t="shared" si="74"/>
        <v>5.1546618559422754E-2</v>
      </c>
      <c r="BA253" s="41">
        <v>42374</v>
      </c>
      <c r="BB253">
        <v>6.15</v>
      </c>
      <c r="BC253">
        <v>2.4481999999999999</v>
      </c>
      <c r="BD253" s="39">
        <f t="shared" si="75"/>
        <v>0</v>
      </c>
      <c r="BE253" s="41">
        <v>42374</v>
      </c>
      <c r="BF253">
        <v>11.75</v>
      </c>
      <c r="BG253">
        <v>6.8876999999999997</v>
      </c>
      <c r="BH253" s="39">
        <f t="shared" si="76"/>
        <v>0</v>
      </c>
      <c r="BI253" s="41">
        <v>42374</v>
      </c>
      <c r="BJ253">
        <v>1.41</v>
      </c>
      <c r="BK253">
        <v>1.3979999999999999</v>
      </c>
      <c r="BL253" s="39">
        <f t="shared" si="77"/>
        <v>6.0134981421096481E-2</v>
      </c>
      <c r="BM253" s="41">
        <v>42374</v>
      </c>
      <c r="BN253">
        <v>3.24</v>
      </c>
      <c r="BO253">
        <v>1.4305000000000001</v>
      </c>
      <c r="BP253" s="46">
        <f t="shared" si="78"/>
        <v>5.884529977794236E-2</v>
      </c>
      <c r="BQ253" s="41">
        <v>42374</v>
      </c>
      <c r="BR253">
        <v>6.99</v>
      </c>
      <c r="BS253">
        <v>3.6229</v>
      </c>
      <c r="BT253" s="18">
        <f t="shared" si="79"/>
        <v>2.9466924300977467E-2</v>
      </c>
      <c r="BU253" s="41">
        <v>42374</v>
      </c>
      <c r="BV253">
        <v>1.94</v>
      </c>
      <c r="BW253">
        <v>0.95389999999999997</v>
      </c>
      <c r="BX253" s="39">
        <f t="shared" si="80"/>
        <v>-4.4379883790823492E-2</v>
      </c>
      <c r="BY253" s="41">
        <v>42674</v>
      </c>
      <c r="BZ253">
        <v>8.3000000000000007</v>
      </c>
      <c r="CA253">
        <v>3.9316</v>
      </c>
      <c r="CB253" s="39">
        <f t="shared" si="64"/>
        <v>2.4681383408480806E-2</v>
      </c>
    </row>
    <row r="254" spans="1:80">
      <c r="A254" s="41">
        <v>42375</v>
      </c>
      <c r="B254">
        <v>11</v>
      </c>
      <c r="C254">
        <v>5.5404</v>
      </c>
      <c r="D254" s="34">
        <f t="shared" si="65"/>
        <v>0</v>
      </c>
      <c r="E254" s="41">
        <v>42375</v>
      </c>
      <c r="F254">
        <v>4.37</v>
      </c>
      <c r="G254">
        <v>3.5552000000000001</v>
      </c>
      <c r="H254" s="39">
        <f t="shared" si="66"/>
        <v>-2.88726815810319E-2</v>
      </c>
      <c r="I254" s="42">
        <v>45286.62533333333</v>
      </c>
      <c r="J254" s="40">
        <v>6.08</v>
      </c>
      <c r="K254" s="40">
        <v>5.7439999999999998</v>
      </c>
      <c r="L254" s="38">
        <f t="shared" si="67"/>
        <v>0</v>
      </c>
      <c r="M254" s="41">
        <v>42375</v>
      </c>
      <c r="N254">
        <v>9.3000000000000007</v>
      </c>
      <c r="O254">
        <v>3.4304999999999999</v>
      </c>
      <c r="P254" s="43">
        <f t="shared" si="68"/>
        <v>2.1985878988292032E-2</v>
      </c>
      <c r="Q254" s="41">
        <v>42375</v>
      </c>
      <c r="R254">
        <v>2.8</v>
      </c>
      <c r="S254">
        <v>1.4157999999999999</v>
      </c>
      <c r="T254" s="39">
        <f t="shared" si="69"/>
        <v>-7.0832456694017798E-3</v>
      </c>
      <c r="U254" s="42">
        <v>42375.62533333333</v>
      </c>
      <c r="V254" s="44">
        <v>14.16</v>
      </c>
      <c r="W254" s="44">
        <v>8.0289999999999999</v>
      </c>
      <c r="X254" s="43">
        <f t="shared" si="81"/>
        <v>2.9755033987431092E-2</v>
      </c>
      <c r="Y254" s="42">
        <v>42375.62533333333</v>
      </c>
      <c r="Z254" s="44">
        <v>17.7</v>
      </c>
      <c r="AA254" s="44">
        <v>10.363</v>
      </c>
      <c r="AB254" s="43">
        <f t="shared" si="82"/>
        <v>1.6578379438885491E-2</v>
      </c>
      <c r="AC254" s="42">
        <v>42375.62533333333</v>
      </c>
      <c r="AD254" s="44">
        <v>25.96</v>
      </c>
      <c r="AE254" s="44">
        <v>18.219000000000001</v>
      </c>
      <c r="AF254" s="43">
        <f t="shared" si="83"/>
        <v>0</v>
      </c>
      <c r="AG254" s="41">
        <v>42375</v>
      </c>
      <c r="AH254">
        <v>13.04</v>
      </c>
      <c r="AI254">
        <v>4.7805</v>
      </c>
      <c r="AJ254" s="39">
        <f t="shared" si="70"/>
        <v>-2.9753810557934746E-2</v>
      </c>
      <c r="AK254" s="45">
        <v>42522</v>
      </c>
      <c r="AL254">
        <v>24.3</v>
      </c>
      <c r="AM254">
        <v>5.9458000000000002</v>
      </c>
      <c r="AN254" s="39">
        <f t="shared" si="71"/>
        <v>0</v>
      </c>
      <c r="AO254" s="41">
        <v>42375</v>
      </c>
      <c r="AP254">
        <v>4.9400000000000004</v>
      </c>
      <c r="AQ254">
        <v>3.7294</v>
      </c>
      <c r="AR254" s="18">
        <f t="shared" si="72"/>
        <v>4.4415817183824306E-2</v>
      </c>
      <c r="AS254" s="41">
        <v>42375</v>
      </c>
      <c r="AT254">
        <v>5.0999999999999996</v>
      </c>
      <c r="AU254">
        <v>3.7040000000000002</v>
      </c>
      <c r="AV254" s="39">
        <f t="shared" si="73"/>
        <v>3.9300718254507124E-3</v>
      </c>
      <c r="AW254" s="41">
        <v>42375</v>
      </c>
      <c r="AX254">
        <v>10.199999999999999</v>
      </c>
      <c r="AY254">
        <v>4.7797000000000001</v>
      </c>
      <c r="AZ254" s="39">
        <f t="shared" si="74"/>
        <v>0</v>
      </c>
      <c r="BA254" s="41">
        <v>42375</v>
      </c>
      <c r="BB254">
        <v>6.16</v>
      </c>
      <c r="BC254">
        <v>2.4521999999999999</v>
      </c>
      <c r="BD254" s="39">
        <f t="shared" si="75"/>
        <v>1.6338534433461332E-3</v>
      </c>
      <c r="BE254" s="41">
        <v>42375</v>
      </c>
      <c r="BF254">
        <v>11.74</v>
      </c>
      <c r="BG254">
        <v>6.8818000000000001</v>
      </c>
      <c r="BH254" s="39">
        <f t="shared" si="76"/>
        <v>-8.5659944538809358E-4</v>
      </c>
      <c r="BI254" s="41">
        <v>42375</v>
      </c>
      <c r="BJ254">
        <v>1.47</v>
      </c>
      <c r="BK254">
        <v>1.4575</v>
      </c>
      <c r="BL254" s="39">
        <f t="shared" si="77"/>
        <v>4.2560801144492212E-2</v>
      </c>
      <c r="BM254" s="41">
        <v>42375</v>
      </c>
      <c r="BN254">
        <v>3.43</v>
      </c>
      <c r="BO254">
        <v>1.5144</v>
      </c>
      <c r="BP254" s="46">
        <f t="shared" si="78"/>
        <v>5.8650821391121884E-2</v>
      </c>
      <c r="BQ254" s="41">
        <v>42375</v>
      </c>
      <c r="BR254">
        <v>7</v>
      </c>
      <c r="BS254">
        <v>3.6280000000000001</v>
      </c>
      <c r="BT254" s="18">
        <f t="shared" si="79"/>
        <v>1.4077120538795176E-3</v>
      </c>
      <c r="BU254" s="41">
        <v>42375</v>
      </c>
      <c r="BV254">
        <v>1.99</v>
      </c>
      <c r="BW254">
        <v>0.97850000000000004</v>
      </c>
      <c r="BX254" s="39">
        <f t="shared" si="80"/>
        <v>2.5788866757521824E-2</v>
      </c>
      <c r="BY254" s="41">
        <v>42675</v>
      </c>
      <c r="BZ254">
        <v>8.59</v>
      </c>
      <c r="CA254">
        <v>4.069</v>
      </c>
      <c r="CB254" s="39">
        <f t="shared" si="64"/>
        <v>3.4947604028894082E-2</v>
      </c>
    </row>
    <row r="255" spans="1:80">
      <c r="A255" s="41">
        <v>42376</v>
      </c>
      <c r="B255">
        <v>11.1</v>
      </c>
      <c r="C255">
        <v>5.5907999999999998</v>
      </c>
      <c r="D255" s="34">
        <f t="shared" si="65"/>
        <v>9.0968161143599336E-3</v>
      </c>
      <c r="E255" s="41">
        <v>42376</v>
      </c>
      <c r="F255">
        <v>4.3</v>
      </c>
      <c r="G255">
        <v>3.4982000000000002</v>
      </c>
      <c r="H255" s="39">
        <f t="shared" si="66"/>
        <v>-1.6032853285328514E-2</v>
      </c>
      <c r="I255" s="42">
        <v>45287.62533333333</v>
      </c>
      <c r="J255" s="40">
        <v>6.08</v>
      </c>
      <c r="K255" s="40">
        <v>5.7439999999999998</v>
      </c>
      <c r="L255" s="38">
        <f t="shared" si="67"/>
        <v>0</v>
      </c>
      <c r="M255" s="41">
        <v>42376</v>
      </c>
      <c r="N255">
        <v>9.32</v>
      </c>
      <c r="O255">
        <v>3.4379</v>
      </c>
      <c r="P255" s="43">
        <f t="shared" si="68"/>
        <v>2.1571199533595899E-3</v>
      </c>
      <c r="Q255" s="41">
        <v>42376</v>
      </c>
      <c r="R255">
        <v>2.85</v>
      </c>
      <c r="S255">
        <v>1.4411</v>
      </c>
      <c r="T255" s="39">
        <f t="shared" si="69"/>
        <v>1.7869755615199958E-2</v>
      </c>
      <c r="U255" s="42">
        <v>42376.62533333333</v>
      </c>
      <c r="V255" s="44">
        <v>14.5</v>
      </c>
      <c r="W255" s="44">
        <v>8.2219999999999995</v>
      </c>
      <c r="X255" s="43">
        <f t="shared" si="81"/>
        <v>2.403786274754012E-2</v>
      </c>
      <c r="Y255" s="42">
        <v>42376.62533333333</v>
      </c>
      <c r="Z255" s="44">
        <v>17.5</v>
      </c>
      <c r="AA255" s="44">
        <v>10.246</v>
      </c>
      <c r="AB255" s="43">
        <f t="shared" si="82"/>
        <v>-1.1290166940075182E-2</v>
      </c>
      <c r="AC255" s="42">
        <v>42376.62533333333</v>
      </c>
      <c r="AD255" s="44">
        <v>25.96</v>
      </c>
      <c r="AE255" s="44">
        <v>18.219000000000001</v>
      </c>
      <c r="AF255" s="43">
        <f t="shared" si="83"/>
        <v>0</v>
      </c>
      <c r="AG255" s="41">
        <v>42376</v>
      </c>
      <c r="AH255">
        <v>13.02</v>
      </c>
      <c r="AI255">
        <v>4.7731000000000003</v>
      </c>
      <c r="AJ255" s="39">
        <f t="shared" si="70"/>
        <v>-1.547955234807997E-3</v>
      </c>
      <c r="AK255" s="45">
        <v>42552</v>
      </c>
      <c r="AL255">
        <v>23.71</v>
      </c>
      <c r="AM255">
        <v>5.8014000000000001</v>
      </c>
      <c r="AN255" s="39">
        <f t="shared" si="71"/>
        <v>-2.4286050657607063E-2</v>
      </c>
      <c r="AO255" s="41">
        <v>42376</v>
      </c>
      <c r="AP255">
        <v>5</v>
      </c>
      <c r="AQ255">
        <v>3.7747000000000002</v>
      </c>
      <c r="AR255" s="18">
        <f t="shared" si="72"/>
        <v>1.2146726014908595E-2</v>
      </c>
      <c r="AS255" s="41">
        <v>42376</v>
      </c>
      <c r="AT255">
        <v>5.08</v>
      </c>
      <c r="AU255">
        <v>3.6894999999999998</v>
      </c>
      <c r="AV255" s="39">
        <f t="shared" si="73"/>
        <v>-3.9146868250541037E-3</v>
      </c>
      <c r="AW255" s="41">
        <v>42376</v>
      </c>
      <c r="AX255">
        <v>10.039999999999999</v>
      </c>
      <c r="AY255">
        <v>4.7046999999999999</v>
      </c>
      <c r="AZ255" s="39">
        <f t="shared" si="74"/>
        <v>-1.5691361382513584E-2</v>
      </c>
      <c r="BA255" s="41">
        <v>42376</v>
      </c>
      <c r="BB255">
        <v>6.25</v>
      </c>
      <c r="BC255">
        <v>2.488</v>
      </c>
      <c r="BD255" s="39">
        <f t="shared" si="75"/>
        <v>1.4599135470190056E-2</v>
      </c>
      <c r="BE255" s="41">
        <v>42376</v>
      </c>
      <c r="BF255">
        <v>11.75</v>
      </c>
      <c r="BG255">
        <v>6.8876999999999997</v>
      </c>
      <c r="BH255" s="39">
        <f t="shared" si="76"/>
        <v>8.5733383707744658E-4</v>
      </c>
      <c r="BI255" s="41">
        <v>42376</v>
      </c>
      <c r="BJ255">
        <v>1.41</v>
      </c>
      <c r="BK255">
        <v>1.3979999999999999</v>
      </c>
      <c r="BL255" s="39">
        <f t="shared" si="77"/>
        <v>-4.0823327615780516E-2</v>
      </c>
      <c r="BM255" s="41">
        <v>42376</v>
      </c>
      <c r="BN255">
        <v>3.54</v>
      </c>
      <c r="BO255">
        <v>1.5629</v>
      </c>
      <c r="BP255" s="46">
        <f t="shared" si="78"/>
        <v>3.2025884838880074E-2</v>
      </c>
      <c r="BQ255" s="41">
        <v>42376</v>
      </c>
      <c r="BR255">
        <v>7</v>
      </c>
      <c r="BS255">
        <v>3.6280000000000001</v>
      </c>
      <c r="BT255" s="18">
        <f t="shared" si="79"/>
        <v>0</v>
      </c>
      <c r="BU255" s="41">
        <v>42376</v>
      </c>
      <c r="BV255">
        <v>1.94</v>
      </c>
      <c r="BW255">
        <v>0.95389999999999997</v>
      </c>
      <c r="BX255" s="39">
        <f t="shared" si="80"/>
        <v>-2.5140521205927507E-2</v>
      </c>
      <c r="BY255" s="41">
        <v>42676</v>
      </c>
      <c r="BZ255">
        <v>8.8000000000000007</v>
      </c>
      <c r="CA255">
        <v>4.1684000000000001</v>
      </c>
      <c r="CB255" s="39">
        <f t="shared" si="64"/>
        <v>2.4428606537232774E-2</v>
      </c>
    </row>
    <row r="256" spans="1:80">
      <c r="A256" s="41">
        <v>42377</v>
      </c>
      <c r="B256">
        <v>11.16</v>
      </c>
      <c r="C256">
        <v>5.6210000000000004</v>
      </c>
      <c r="D256" s="34">
        <f t="shared" si="65"/>
        <v>5.401731415897666E-3</v>
      </c>
      <c r="E256" s="41">
        <v>42377</v>
      </c>
      <c r="F256">
        <v>4.3</v>
      </c>
      <c r="G256">
        <v>3.4982000000000002</v>
      </c>
      <c r="H256" s="39">
        <f t="shared" si="66"/>
        <v>0</v>
      </c>
      <c r="I256" s="42">
        <v>45288.62533333333</v>
      </c>
      <c r="J256" s="40">
        <v>6</v>
      </c>
      <c r="K256" s="40">
        <v>5.6680000000000001</v>
      </c>
      <c r="L256" s="38">
        <f t="shared" si="67"/>
        <v>-1.3231197771587679E-2</v>
      </c>
      <c r="M256" s="41">
        <v>42377</v>
      </c>
      <c r="N256">
        <v>9.25</v>
      </c>
      <c r="O256">
        <v>3.4121000000000001</v>
      </c>
      <c r="P256" s="43">
        <f t="shared" si="68"/>
        <v>-7.5045812850867751E-3</v>
      </c>
      <c r="Q256" s="41">
        <v>42377</v>
      </c>
      <c r="R256">
        <v>2.85</v>
      </c>
      <c r="S256">
        <v>1.4411</v>
      </c>
      <c r="T256" s="39">
        <f t="shared" si="69"/>
        <v>0</v>
      </c>
      <c r="U256" s="42">
        <v>42377.62533333333</v>
      </c>
      <c r="V256" s="44">
        <v>14.5</v>
      </c>
      <c r="W256" s="44">
        <v>8.2219999999999995</v>
      </c>
      <c r="X256" s="43">
        <f t="shared" si="81"/>
        <v>0</v>
      </c>
      <c r="Y256" s="42">
        <v>42377.62533333333</v>
      </c>
      <c r="Z256" s="44">
        <v>17.5</v>
      </c>
      <c r="AA256" s="44">
        <v>10.246</v>
      </c>
      <c r="AB256" s="43">
        <f t="shared" si="82"/>
        <v>0</v>
      </c>
      <c r="AC256" s="42">
        <v>42377.62533333333</v>
      </c>
      <c r="AD256" s="44">
        <v>25.96</v>
      </c>
      <c r="AE256" s="44">
        <v>18.219000000000001</v>
      </c>
      <c r="AF256" s="43">
        <f t="shared" si="83"/>
        <v>0</v>
      </c>
      <c r="AG256" s="41">
        <v>42377</v>
      </c>
      <c r="AH256">
        <v>13.03</v>
      </c>
      <c r="AI256">
        <v>4.7767999999999997</v>
      </c>
      <c r="AJ256" s="39">
        <f t="shared" si="70"/>
        <v>7.7517755756203934E-4</v>
      </c>
      <c r="AK256" s="45">
        <v>42583</v>
      </c>
      <c r="AL256">
        <v>23.9</v>
      </c>
      <c r="AM256">
        <v>5.8479000000000001</v>
      </c>
      <c r="AN256" s="39">
        <f t="shared" si="71"/>
        <v>8.0153066501189342E-3</v>
      </c>
      <c r="AO256" s="41">
        <v>42377</v>
      </c>
      <c r="AP256">
        <v>4.99</v>
      </c>
      <c r="AQ256">
        <v>3.7671000000000001</v>
      </c>
      <c r="AR256" s="18">
        <f t="shared" si="72"/>
        <v>-2.0134050388110449E-3</v>
      </c>
      <c r="AS256" s="41">
        <v>42377</v>
      </c>
      <c r="AT256">
        <v>5.07</v>
      </c>
      <c r="AU256">
        <v>3.6821999999999999</v>
      </c>
      <c r="AV256" s="39">
        <f t="shared" si="73"/>
        <v>-1.9785878845371631E-3</v>
      </c>
      <c r="AW256" s="41">
        <v>42377</v>
      </c>
      <c r="AX256">
        <v>9.9</v>
      </c>
      <c r="AY256">
        <v>4.6391</v>
      </c>
      <c r="AZ256" s="39">
        <f t="shared" si="74"/>
        <v>-1.3943503305205407E-2</v>
      </c>
      <c r="BA256" s="41">
        <v>42377</v>
      </c>
      <c r="BB256">
        <v>6.1</v>
      </c>
      <c r="BC256">
        <v>2.4283000000000001</v>
      </c>
      <c r="BD256" s="39">
        <f t="shared" si="75"/>
        <v>-2.3995176848874544E-2</v>
      </c>
      <c r="BE256" s="41">
        <v>42377</v>
      </c>
      <c r="BF256">
        <v>11.7</v>
      </c>
      <c r="BG256">
        <v>6.8583999999999996</v>
      </c>
      <c r="BH256" s="39">
        <f t="shared" si="76"/>
        <v>-4.2539599576056023E-3</v>
      </c>
      <c r="BI256" s="41">
        <v>42377</v>
      </c>
      <c r="BJ256">
        <v>1.38</v>
      </c>
      <c r="BK256">
        <v>1.3683000000000001</v>
      </c>
      <c r="BL256" s="39">
        <f t="shared" si="77"/>
        <v>-2.1244635193132931E-2</v>
      </c>
      <c r="BM256" s="41">
        <v>42377</v>
      </c>
      <c r="BN256">
        <v>3.75</v>
      </c>
      <c r="BO256">
        <v>1.6556999999999999</v>
      </c>
      <c r="BP256" s="46">
        <f t="shared" si="78"/>
        <v>5.9376799539317932E-2</v>
      </c>
      <c r="BQ256" s="41">
        <v>42377</v>
      </c>
      <c r="BR256">
        <v>7</v>
      </c>
      <c r="BS256">
        <v>3.6280000000000001</v>
      </c>
      <c r="BT256" s="18">
        <f t="shared" si="79"/>
        <v>0</v>
      </c>
      <c r="BU256" s="41">
        <v>42377</v>
      </c>
      <c r="BV256">
        <v>2.04</v>
      </c>
      <c r="BW256">
        <v>1.0031000000000001</v>
      </c>
      <c r="BX256" s="39">
        <f t="shared" si="80"/>
        <v>5.1577733515043647E-2</v>
      </c>
      <c r="BY256" s="41">
        <v>42677</v>
      </c>
      <c r="BZ256">
        <v>8.9</v>
      </c>
      <c r="CA256">
        <v>4.2157999999999998</v>
      </c>
      <c r="CB256" s="39">
        <f t="shared" si="64"/>
        <v>1.1371269551866342E-2</v>
      </c>
    </row>
    <row r="257" spans="1:80">
      <c r="A257" s="41">
        <v>42380</v>
      </c>
      <c r="B257">
        <v>11.7</v>
      </c>
      <c r="C257">
        <v>5.8929999999999998</v>
      </c>
      <c r="D257" s="34">
        <f t="shared" si="65"/>
        <v>4.8389966198185259E-2</v>
      </c>
      <c r="E257" s="41">
        <v>42380</v>
      </c>
      <c r="F257">
        <v>4.3</v>
      </c>
      <c r="G257">
        <v>3.4982000000000002</v>
      </c>
      <c r="H257" s="39">
        <f t="shared" si="66"/>
        <v>0</v>
      </c>
      <c r="I257" s="42">
        <v>45289.62533333333</v>
      </c>
      <c r="J257" s="40">
        <v>6.04</v>
      </c>
      <c r="K257" s="40">
        <v>5.7060000000000004</v>
      </c>
      <c r="L257" s="38">
        <f t="shared" si="67"/>
        <v>6.7043048694425287E-3</v>
      </c>
      <c r="M257" s="41">
        <v>42380</v>
      </c>
      <c r="N257">
        <v>9.4</v>
      </c>
      <c r="O257">
        <v>3.4674</v>
      </c>
      <c r="P257" s="43">
        <f t="shared" si="68"/>
        <v>1.6207027930013745E-2</v>
      </c>
      <c r="Q257" s="41">
        <v>42380</v>
      </c>
      <c r="R257">
        <v>2.93</v>
      </c>
      <c r="S257">
        <v>1.4815</v>
      </c>
      <c r="T257" s="39">
        <f t="shared" si="69"/>
        <v>2.8034140587051552E-2</v>
      </c>
      <c r="U257" s="42">
        <v>42380.62533333333</v>
      </c>
      <c r="V257" s="44">
        <v>13.89</v>
      </c>
      <c r="W257" s="44">
        <v>7.8760000000000003</v>
      </c>
      <c r="X257" s="43">
        <f t="shared" si="81"/>
        <v>-4.2082218438336073E-2</v>
      </c>
      <c r="Y257" s="42">
        <v>42380.62533333333</v>
      </c>
      <c r="Z257" s="44">
        <v>17.7</v>
      </c>
      <c r="AA257" s="44">
        <v>10.363</v>
      </c>
      <c r="AB257" s="43">
        <f t="shared" si="82"/>
        <v>1.1419090376732296E-2</v>
      </c>
      <c r="AC257" s="42">
        <v>42380.62533333333</v>
      </c>
      <c r="AD257" s="44">
        <v>25.96</v>
      </c>
      <c r="AE257" s="44">
        <v>18.219000000000001</v>
      </c>
      <c r="AF257" s="43">
        <f t="shared" si="83"/>
        <v>0</v>
      </c>
      <c r="AG257" s="41">
        <v>42380</v>
      </c>
      <c r="AH257">
        <v>13</v>
      </c>
      <c r="AI257">
        <v>4.7657999999999996</v>
      </c>
      <c r="AJ257" s="39">
        <f t="shared" si="70"/>
        <v>-2.3027968514486939E-3</v>
      </c>
      <c r="AK257" s="45">
        <v>42675</v>
      </c>
      <c r="AL257">
        <v>24</v>
      </c>
      <c r="AM257">
        <v>5.8723999999999998</v>
      </c>
      <c r="AN257" s="39">
        <f t="shared" si="71"/>
        <v>4.189538124796892E-3</v>
      </c>
      <c r="AO257" s="41">
        <v>42380</v>
      </c>
      <c r="AP257">
        <v>4.9000000000000004</v>
      </c>
      <c r="AQ257">
        <v>3.6991999999999998</v>
      </c>
      <c r="AR257" s="18">
        <f t="shared" si="72"/>
        <v>-1.802447506039136E-2</v>
      </c>
      <c r="AS257" s="41">
        <v>42380</v>
      </c>
      <c r="AT257">
        <v>5.07</v>
      </c>
      <c r="AU257">
        <v>3.6821999999999999</v>
      </c>
      <c r="AV257" s="39">
        <f t="shared" si="73"/>
        <v>0</v>
      </c>
      <c r="AW257" s="41">
        <v>42380</v>
      </c>
      <c r="AX257">
        <v>9.85</v>
      </c>
      <c r="AY257">
        <v>4.6157000000000004</v>
      </c>
      <c r="AZ257" s="39">
        <f t="shared" si="74"/>
        <v>-5.044081826216215E-3</v>
      </c>
      <c r="BA257" s="41">
        <v>42380</v>
      </c>
      <c r="BB257">
        <v>6.15</v>
      </c>
      <c r="BC257">
        <v>2.4481999999999999</v>
      </c>
      <c r="BD257" s="39">
        <f t="shared" si="75"/>
        <v>8.1950335625745607E-3</v>
      </c>
      <c r="BE257" s="41">
        <v>42380</v>
      </c>
      <c r="BF257">
        <v>11.7</v>
      </c>
      <c r="BG257">
        <v>6.8583999999999996</v>
      </c>
      <c r="BH257" s="39">
        <f t="shared" si="76"/>
        <v>0</v>
      </c>
      <c r="BI257" s="41">
        <v>42380</v>
      </c>
      <c r="BJ257">
        <v>1.36</v>
      </c>
      <c r="BK257">
        <v>1.3484</v>
      </c>
      <c r="BL257" s="39">
        <f t="shared" si="77"/>
        <v>-1.4543594241029035E-2</v>
      </c>
      <c r="BM257" s="41">
        <v>42380</v>
      </c>
      <c r="BN257">
        <v>3.82</v>
      </c>
      <c r="BO257">
        <v>1.6866000000000001</v>
      </c>
      <c r="BP257" s="46">
        <f t="shared" si="78"/>
        <v>1.8662801232107357E-2</v>
      </c>
      <c r="BQ257" s="41">
        <v>42380</v>
      </c>
      <c r="BR257">
        <v>6.99</v>
      </c>
      <c r="BS257">
        <v>3.6229</v>
      </c>
      <c r="BT257" s="18">
        <f t="shared" si="79"/>
        <v>-1.4057331863285844E-3</v>
      </c>
      <c r="BU257" s="41">
        <v>42380</v>
      </c>
      <c r="BV257">
        <v>2.0699999999999998</v>
      </c>
      <c r="BW257">
        <v>1.0178</v>
      </c>
      <c r="BX257" s="39">
        <f t="shared" si="80"/>
        <v>1.4654570830425614E-2</v>
      </c>
      <c r="BY257" s="41">
        <v>42678</v>
      </c>
      <c r="BZ257">
        <v>9</v>
      </c>
      <c r="CA257">
        <v>4.2632000000000003</v>
      </c>
      <c r="CB257" s="39">
        <f t="shared" si="64"/>
        <v>1.1243417619431794E-2</v>
      </c>
    </row>
    <row r="258" spans="1:80">
      <c r="A258" s="41">
        <v>42381</v>
      </c>
      <c r="B258">
        <v>12.41</v>
      </c>
      <c r="C258">
        <v>6.2506000000000004</v>
      </c>
      <c r="D258" s="34">
        <f t="shared" si="65"/>
        <v>6.0682165280841777E-2</v>
      </c>
      <c r="E258" s="41">
        <v>42381</v>
      </c>
      <c r="F258">
        <v>4.29</v>
      </c>
      <c r="G258">
        <v>3.4901</v>
      </c>
      <c r="H258" s="39">
        <f t="shared" si="66"/>
        <v>-2.3154765307873242E-3</v>
      </c>
      <c r="I258" s="42">
        <v>45293.62533333333</v>
      </c>
      <c r="J258" s="40">
        <v>6.04</v>
      </c>
      <c r="K258" s="40">
        <v>5.7060000000000004</v>
      </c>
      <c r="L258" s="38">
        <f t="shared" si="67"/>
        <v>0</v>
      </c>
      <c r="M258" s="41">
        <v>42381</v>
      </c>
      <c r="N258">
        <v>9.5</v>
      </c>
      <c r="O258">
        <v>3.5043000000000002</v>
      </c>
      <c r="P258" s="43">
        <f t="shared" si="68"/>
        <v>1.0641979581242474E-2</v>
      </c>
      <c r="Q258" s="41">
        <v>42381</v>
      </c>
      <c r="R258">
        <v>2.9</v>
      </c>
      <c r="S258">
        <v>1.4663999999999999</v>
      </c>
      <c r="T258" s="39">
        <f t="shared" si="69"/>
        <v>-1.0192372595342634E-2</v>
      </c>
      <c r="U258" s="42">
        <v>42381.62533333333</v>
      </c>
      <c r="V258" s="44">
        <v>13.27</v>
      </c>
      <c r="W258" s="44">
        <v>7.5250000000000004</v>
      </c>
      <c r="X258" s="43">
        <f t="shared" si="81"/>
        <v>-4.4565769426104615E-2</v>
      </c>
      <c r="Y258" s="42">
        <v>42381.62533333333</v>
      </c>
      <c r="Z258" s="44">
        <v>17.7</v>
      </c>
      <c r="AA258" s="44">
        <v>10.363</v>
      </c>
      <c r="AB258" s="43">
        <f t="shared" si="82"/>
        <v>0</v>
      </c>
      <c r="AC258" s="42">
        <v>42381.62533333333</v>
      </c>
      <c r="AD258" s="44">
        <v>25.96</v>
      </c>
      <c r="AE258" s="44">
        <v>18.219000000000001</v>
      </c>
      <c r="AF258" s="43">
        <f t="shared" si="83"/>
        <v>0</v>
      </c>
      <c r="AG258" s="41">
        <v>42381</v>
      </c>
      <c r="AH258">
        <v>13</v>
      </c>
      <c r="AI258">
        <v>4.7657999999999996</v>
      </c>
      <c r="AJ258" s="39">
        <f t="shared" si="70"/>
        <v>0</v>
      </c>
      <c r="AK258" s="45">
        <v>42705</v>
      </c>
      <c r="AL258">
        <v>24.72</v>
      </c>
      <c r="AM258">
        <v>6.0484999999999998</v>
      </c>
      <c r="AN258" s="39">
        <f t="shared" si="71"/>
        <v>2.9987739254819141E-2</v>
      </c>
      <c r="AO258" s="41">
        <v>42381</v>
      </c>
      <c r="AP258">
        <v>4.95</v>
      </c>
      <c r="AQ258">
        <v>3.7368999999999999</v>
      </c>
      <c r="AR258" s="18">
        <f t="shared" si="72"/>
        <v>1.0191392733564033E-2</v>
      </c>
      <c r="AS258" s="41">
        <v>42381</v>
      </c>
      <c r="AT258">
        <v>5.01</v>
      </c>
      <c r="AU258">
        <v>3.6387</v>
      </c>
      <c r="AV258" s="39">
        <f t="shared" si="73"/>
        <v>-1.1813589701808666E-2</v>
      </c>
      <c r="AW258" s="41">
        <v>42381</v>
      </c>
      <c r="AX258">
        <v>10.44</v>
      </c>
      <c r="AY258">
        <v>4.8921000000000001</v>
      </c>
      <c r="AZ258" s="39">
        <f t="shared" si="74"/>
        <v>5.9882574690729412E-2</v>
      </c>
      <c r="BA258" s="41">
        <v>42381</v>
      </c>
      <c r="BB258">
        <v>6.26</v>
      </c>
      <c r="BC258">
        <v>2.492</v>
      </c>
      <c r="BD258" s="39">
        <f t="shared" si="75"/>
        <v>1.7890695204640168E-2</v>
      </c>
      <c r="BE258" s="41">
        <v>42381</v>
      </c>
      <c r="BF258">
        <v>11.69</v>
      </c>
      <c r="BG258">
        <v>6.8525</v>
      </c>
      <c r="BH258" s="39">
        <f t="shared" si="76"/>
        <v>-8.6025895252530801E-4</v>
      </c>
      <c r="BI258" s="41">
        <v>42381</v>
      </c>
      <c r="BJ258">
        <v>1.39</v>
      </c>
      <c r="BK258">
        <v>1.3782000000000001</v>
      </c>
      <c r="BL258" s="39">
        <f t="shared" si="77"/>
        <v>2.2100266983091105E-2</v>
      </c>
      <c r="BM258" s="41">
        <v>42381</v>
      </c>
      <c r="BN258">
        <v>3.86</v>
      </c>
      <c r="BO258">
        <v>1.7041999999999999</v>
      </c>
      <c r="BP258" s="46">
        <f t="shared" si="78"/>
        <v>1.0435195066998599E-2</v>
      </c>
      <c r="BQ258" s="41">
        <v>42381</v>
      </c>
      <c r="BR258">
        <v>6.99</v>
      </c>
      <c r="BS258">
        <v>3.6229</v>
      </c>
      <c r="BT258" s="18">
        <f t="shared" si="79"/>
        <v>0</v>
      </c>
      <c r="BU258" s="41">
        <v>42381</v>
      </c>
      <c r="BV258">
        <v>2.16</v>
      </c>
      <c r="BW258">
        <v>1.0621</v>
      </c>
      <c r="BX258" s="39">
        <f t="shared" si="80"/>
        <v>4.352525054038122E-2</v>
      </c>
      <c r="BY258" s="41">
        <v>42681</v>
      </c>
      <c r="BZ258">
        <v>9.27</v>
      </c>
      <c r="CA258">
        <v>4.3910999999999998</v>
      </c>
      <c r="CB258" s="39">
        <f t="shared" si="64"/>
        <v>3.0000938262338021E-2</v>
      </c>
    </row>
    <row r="259" spans="1:80">
      <c r="A259" s="41">
        <v>42382</v>
      </c>
      <c r="B259">
        <v>13.16</v>
      </c>
      <c r="C259">
        <v>6.6284000000000001</v>
      </c>
      <c r="D259" s="34">
        <f t="shared" si="65"/>
        <v>6.0442197549035237E-2</v>
      </c>
      <c r="E259" s="41">
        <v>42382</v>
      </c>
      <c r="F259">
        <v>4.29</v>
      </c>
      <c r="G259">
        <v>3.4901</v>
      </c>
      <c r="H259" s="39">
        <f t="shared" si="66"/>
        <v>0</v>
      </c>
      <c r="I259" s="42">
        <v>45294.62533333333</v>
      </c>
      <c r="J259" s="40">
        <v>5.8</v>
      </c>
      <c r="K259" s="40">
        <v>5.4790000000000001</v>
      </c>
      <c r="L259" s="38">
        <f t="shared" si="67"/>
        <v>-3.9782684893095041E-2</v>
      </c>
      <c r="M259" s="41">
        <v>42382</v>
      </c>
      <c r="N259">
        <v>9.6999999999999993</v>
      </c>
      <c r="O259">
        <v>3.5781000000000001</v>
      </c>
      <c r="P259" s="43">
        <f t="shared" si="68"/>
        <v>2.1059840767057577E-2</v>
      </c>
      <c r="Q259" s="41">
        <v>42382</v>
      </c>
      <c r="R259">
        <v>2.89</v>
      </c>
      <c r="S259">
        <v>1.4613</v>
      </c>
      <c r="T259" s="39">
        <f t="shared" si="69"/>
        <v>-3.4779050736496744E-3</v>
      </c>
      <c r="U259" s="42">
        <v>42382.62533333333</v>
      </c>
      <c r="V259" s="44">
        <v>13.86</v>
      </c>
      <c r="W259" s="44">
        <v>7.859</v>
      </c>
      <c r="X259" s="43">
        <f t="shared" si="81"/>
        <v>4.438538205980061E-2</v>
      </c>
      <c r="Y259" s="42">
        <v>42382.62533333333</v>
      </c>
      <c r="Z259" s="44">
        <v>17.89</v>
      </c>
      <c r="AA259" s="44">
        <v>10.475</v>
      </c>
      <c r="AB259" s="43">
        <f t="shared" si="82"/>
        <v>1.0807681173405394E-2</v>
      </c>
      <c r="AC259" s="42">
        <v>42382.62533333333</v>
      </c>
      <c r="AD259" s="44">
        <v>25.96</v>
      </c>
      <c r="AE259" s="44">
        <v>18.219000000000001</v>
      </c>
      <c r="AF259" s="43">
        <f t="shared" si="83"/>
        <v>0</v>
      </c>
      <c r="AG259" s="41">
        <v>42382</v>
      </c>
      <c r="AH259">
        <v>13</v>
      </c>
      <c r="AI259">
        <v>4.7657999999999996</v>
      </c>
      <c r="AJ259" s="39">
        <f t="shared" si="70"/>
        <v>0</v>
      </c>
      <c r="AK259" s="45" t="s">
        <v>414</v>
      </c>
      <c r="AL259">
        <v>24.88</v>
      </c>
      <c r="AM259">
        <v>6.0876999999999999</v>
      </c>
      <c r="AN259" s="39">
        <f t="shared" si="71"/>
        <v>6.4809456890138261E-3</v>
      </c>
      <c r="AO259" s="41">
        <v>42382</v>
      </c>
      <c r="AP259">
        <v>4.95</v>
      </c>
      <c r="AQ259">
        <v>3.7368999999999999</v>
      </c>
      <c r="AR259" s="18">
        <f t="shared" si="72"/>
        <v>0</v>
      </c>
      <c r="AS259" s="41">
        <v>42382</v>
      </c>
      <c r="AT259">
        <v>5.03</v>
      </c>
      <c r="AU259">
        <v>3.6532</v>
      </c>
      <c r="AV259" s="39">
        <f t="shared" si="73"/>
        <v>3.9849396762579922E-3</v>
      </c>
      <c r="AW259" s="41">
        <v>42382</v>
      </c>
      <c r="AX259">
        <v>10.69</v>
      </c>
      <c r="AY259">
        <v>5.0092999999999996</v>
      </c>
      <c r="AZ259" s="39">
        <f t="shared" si="74"/>
        <v>2.3956991884875517E-2</v>
      </c>
      <c r="BA259" s="41">
        <v>42382</v>
      </c>
      <c r="BB259">
        <v>6.3</v>
      </c>
      <c r="BC259">
        <v>2.5078999999999998</v>
      </c>
      <c r="BD259" s="39">
        <f t="shared" si="75"/>
        <v>6.3804173354734366E-3</v>
      </c>
      <c r="BE259" s="41">
        <v>42382</v>
      </c>
      <c r="BF259">
        <v>11.7</v>
      </c>
      <c r="BG259">
        <v>6.8583999999999996</v>
      </c>
      <c r="BH259" s="39">
        <f t="shared" si="76"/>
        <v>8.6099963516958369E-4</v>
      </c>
      <c r="BI259" s="41">
        <v>42382</v>
      </c>
      <c r="BJ259">
        <v>1.47</v>
      </c>
      <c r="BK259">
        <v>1.4575</v>
      </c>
      <c r="BL259" s="39">
        <f t="shared" si="77"/>
        <v>5.753881874909296E-2</v>
      </c>
      <c r="BM259" s="41">
        <v>42382</v>
      </c>
      <c r="BN259">
        <v>3.8</v>
      </c>
      <c r="BO259">
        <v>1.6777</v>
      </c>
      <c r="BP259" s="46">
        <f t="shared" si="78"/>
        <v>-1.5549818096467532E-2</v>
      </c>
      <c r="BQ259" s="41">
        <v>42382</v>
      </c>
      <c r="BR259">
        <v>6.95</v>
      </c>
      <c r="BS259">
        <v>3.6021000000000001</v>
      </c>
      <c r="BT259" s="18">
        <f t="shared" si="79"/>
        <v>-5.7412570040575039E-3</v>
      </c>
      <c r="BU259" s="41">
        <v>42382</v>
      </c>
      <c r="BV259">
        <v>2.2000000000000002</v>
      </c>
      <c r="BW259">
        <v>1.0817000000000001</v>
      </c>
      <c r="BX259" s="39">
        <f t="shared" si="80"/>
        <v>1.8454006214104191E-2</v>
      </c>
      <c r="BY259" s="41">
        <v>42682</v>
      </c>
      <c r="BZ259">
        <v>9.27</v>
      </c>
      <c r="CA259">
        <v>4.3910999999999998</v>
      </c>
      <c r="CB259" s="39">
        <f t="shared" si="64"/>
        <v>0</v>
      </c>
    </row>
    <row r="260" spans="1:80">
      <c r="A260" s="41">
        <v>42384</v>
      </c>
      <c r="B260">
        <v>12.77</v>
      </c>
      <c r="C260">
        <v>6.4318999999999997</v>
      </c>
      <c r="D260" s="34">
        <f t="shared" si="65"/>
        <v>-2.9645163236980319E-2</v>
      </c>
      <c r="E260" s="41">
        <v>42384</v>
      </c>
      <c r="F260">
        <v>4.29</v>
      </c>
      <c r="G260">
        <v>3.4901</v>
      </c>
      <c r="H260" s="39">
        <f t="shared" si="66"/>
        <v>0</v>
      </c>
      <c r="I260" s="42">
        <v>45295.62533333333</v>
      </c>
      <c r="J260" s="40">
        <v>5.74</v>
      </c>
      <c r="K260" s="40">
        <v>5.4219999999999997</v>
      </c>
      <c r="L260" s="38">
        <f t="shared" si="67"/>
        <v>-1.0403358277057927E-2</v>
      </c>
      <c r="M260" s="41">
        <v>42384</v>
      </c>
      <c r="N260">
        <v>9.6999999999999993</v>
      </c>
      <c r="O260">
        <v>3.5781000000000001</v>
      </c>
      <c r="P260" s="43">
        <f t="shared" si="68"/>
        <v>0</v>
      </c>
      <c r="Q260" s="41">
        <v>42384</v>
      </c>
      <c r="R260">
        <v>2.89</v>
      </c>
      <c r="S260">
        <v>1.4613</v>
      </c>
      <c r="T260" s="39">
        <f t="shared" si="69"/>
        <v>0</v>
      </c>
      <c r="U260" s="42">
        <v>42384.62533333333</v>
      </c>
      <c r="V260" s="44">
        <v>13.86</v>
      </c>
      <c r="W260" s="44">
        <v>7.859</v>
      </c>
      <c r="X260" s="43">
        <f t="shared" si="81"/>
        <v>0</v>
      </c>
      <c r="Y260" s="42">
        <v>42384.62533333333</v>
      </c>
      <c r="Z260" s="44">
        <v>18</v>
      </c>
      <c r="AA260" s="44">
        <v>10.539</v>
      </c>
      <c r="AB260" s="43">
        <f t="shared" si="82"/>
        <v>6.1097852028639673E-3</v>
      </c>
      <c r="AC260" s="42">
        <v>42384.62533333333</v>
      </c>
      <c r="AD260" s="44">
        <v>25.97</v>
      </c>
      <c r="AE260" s="44">
        <v>18.225999999999999</v>
      </c>
      <c r="AF260" s="43">
        <f t="shared" si="83"/>
        <v>3.8421428179361635E-4</v>
      </c>
      <c r="AG260" s="41">
        <v>42384</v>
      </c>
      <c r="AH260">
        <v>13.3</v>
      </c>
      <c r="AI260">
        <v>4.8757999999999999</v>
      </c>
      <c r="AJ260" s="39">
        <f t="shared" si="70"/>
        <v>2.3081119644131169E-2</v>
      </c>
      <c r="AK260" s="45" t="s">
        <v>415</v>
      </c>
      <c r="AL260">
        <v>25.38</v>
      </c>
      <c r="AM260">
        <v>6.21</v>
      </c>
      <c r="AN260" s="39">
        <f t="shared" si="71"/>
        <v>2.0089689045123788E-2</v>
      </c>
      <c r="AO260" s="41">
        <v>42384</v>
      </c>
      <c r="AP260">
        <v>4.9400000000000004</v>
      </c>
      <c r="AQ260">
        <v>3.7294</v>
      </c>
      <c r="AR260" s="18">
        <f t="shared" si="72"/>
        <v>-2.0070111589820011E-3</v>
      </c>
      <c r="AS260" s="41">
        <v>42384</v>
      </c>
      <c r="AT260">
        <v>5</v>
      </c>
      <c r="AU260">
        <v>3.6314000000000002</v>
      </c>
      <c r="AV260" s="39">
        <f t="shared" si="73"/>
        <v>-5.9673710719368826E-3</v>
      </c>
      <c r="AW260" s="41">
        <v>42384</v>
      </c>
      <c r="AX260">
        <v>10.5</v>
      </c>
      <c r="AY260">
        <v>4.9202000000000004</v>
      </c>
      <c r="AZ260" s="39">
        <f t="shared" si="74"/>
        <v>-1.7786916335615615E-2</v>
      </c>
      <c r="BA260" s="41">
        <v>42384</v>
      </c>
      <c r="BB260">
        <v>6.33</v>
      </c>
      <c r="BC260">
        <v>2.5198999999999998</v>
      </c>
      <c r="BD260" s="39">
        <f t="shared" si="75"/>
        <v>4.784879779895535E-3</v>
      </c>
      <c r="BE260" s="41">
        <v>42384</v>
      </c>
      <c r="BF260">
        <v>11.69</v>
      </c>
      <c r="BG260">
        <v>6.8525</v>
      </c>
      <c r="BH260" s="39">
        <f t="shared" si="76"/>
        <v>-8.6025895252530801E-4</v>
      </c>
      <c r="BI260" s="41">
        <v>42384</v>
      </c>
      <c r="BJ260">
        <v>1.48</v>
      </c>
      <c r="BK260">
        <v>1.4674</v>
      </c>
      <c r="BL260" s="39">
        <f t="shared" si="77"/>
        <v>6.792452830188693E-3</v>
      </c>
      <c r="BM260" s="41">
        <v>42384</v>
      </c>
      <c r="BN260">
        <v>3.68</v>
      </c>
      <c r="BO260">
        <v>1.6247</v>
      </c>
      <c r="BP260" s="46">
        <f t="shared" si="78"/>
        <v>-3.1590868450855299E-2</v>
      </c>
      <c r="BQ260" s="41">
        <v>42384</v>
      </c>
      <c r="BR260">
        <v>6.97</v>
      </c>
      <c r="BS260">
        <v>3.6124999999999998</v>
      </c>
      <c r="BT260" s="18">
        <f t="shared" si="79"/>
        <v>2.8872046861552268E-3</v>
      </c>
      <c r="BU260" s="41">
        <v>42384</v>
      </c>
      <c r="BV260">
        <v>2.21</v>
      </c>
      <c r="BW260">
        <v>1.0867</v>
      </c>
      <c r="BX260" s="39">
        <f t="shared" si="80"/>
        <v>4.6223537025052164E-3</v>
      </c>
      <c r="BY260" s="41">
        <v>42683</v>
      </c>
      <c r="BZ260">
        <v>9.31</v>
      </c>
      <c r="CA260">
        <v>4.41</v>
      </c>
      <c r="CB260" s="39">
        <f t="shared" ref="CB260:CB323" si="84">(CA260-CA259)/CA259</f>
        <v>4.3041606886657924E-3</v>
      </c>
    </row>
    <row r="261" spans="1:80">
      <c r="A261" s="41">
        <v>42387</v>
      </c>
      <c r="B261">
        <v>12.58</v>
      </c>
      <c r="C261">
        <v>6.3361999999999998</v>
      </c>
      <c r="D261" s="34">
        <f t="shared" ref="D261:D324" si="85">(C261-C260)/C260</f>
        <v>-1.4878962670439512E-2</v>
      </c>
      <c r="E261" s="41">
        <v>42387</v>
      </c>
      <c r="F261">
        <v>4.18</v>
      </c>
      <c r="G261">
        <v>3.4005999999999998</v>
      </c>
      <c r="H261" s="39">
        <f t="shared" ref="H261:H324" si="86">(G261-G260)/G260</f>
        <v>-2.5643964356322206E-2</v>
      </c>
      <c r="I261" s="42">
        <v>45296.62533333333</v>
      </c>
      <c r="J261" s="40">
        <v>5.7</v>
      </c>
      <c r="K261" s="40">
        <v>5.3849999999999998</v>
      </c>
      <c r="L261" s="38">
        <f t="shared" ref="L261:L324" si="87">(K261-K260)/K260</f>
        <v>-6.8240501659903958E-3</v>
      </c>
      <c r="M261" s="41">
        <v>42387</v>
      </c>
      <c r="N261">
        <v>9.65</v>
      </c>
      <c r="O261">
        <v>3.5596000000000001</v>
      </c>
      <c r="P261" s="43">
        <f t="shared" ref="P261:P324" si="88">(O261-O260)/O260</f>
        <v>-5.1703418015147593E-3</v>
      </c>
      <c r="Q261" s="41">
        <v>42387</v>
      </c>
      <c r="R261">
        <v>2.85</v>
      </c>
      <c r="S261">
        <v>1.4411</v>
      </c>
      <c r="T261" s="39">
        <f t="shared" ref="T261:T324" si="89">(S261-S260)/S260</f>
        <v>-1.3823308013412711E-2</v>
      </c>
      <c r="U261" s="42">
        <v>42387.62533333333</v>
      </c>
      <c r="V261" s="44">
        <v>13.86</v>
      </c>
      <c r="W261" s="44">
        <v>7.859</v>
      </c>
      <c r="X261" s="43">
        <f t="shared" si="81"/>
        <v>0</v>
      </c>
      <c r="Y261" s="42">
        <v>42387.62533333333</v>
      </c>
      <c r="Z261" s="44">
        <v>18</v>
      </c>
      <c r="AA261" s="44">
        <v>10.539</v>
      </c>
      <c r="AB261" s="43">
        <f t="shared" si="82"/>
        <v>0</v>
      </c>
      <c r="AC261" s="42">
        <v>42387.62533333333</v>
      </c>
      <c r="AD261" s="44">
        <v>25.96</v>
      </c>
      <c r="AE261" s="44">
        <v>18.219000000000001</v>
      </c>
      <c r="AF261" s="43">
        <f t="shared" si="83"/>
        <v>-3.8406671787544699E-4</v>
      </c>
      <c r="AG261" s="41">
        <v>42387</v>
      </c>
      <c r="AH261">
        <v>13.45</v>
      </c>
      <c r="AI261">
        <v>4.9307999999999996</v>
      </c>
      <c r="AJ261" s="39">
        <f t="shared" ref="AJ261:AJ324" si="90">(AI261-AI260)/AI260</f>
        <v>1.1280200172279363E-2</v>
      </c>
      <c r="AK261" s="45" t="s">
        <v>416</v>
      </c>
      <c r="AL261">
        <v>24.73</v>
      </c>
      <c r="AM261">
        <v>6.0510000000000002</v>
      </c>
      <c r="AN261" s="39">
        <f t="shared" ref="AN261:AN324" si="91">(AM261-AM260)/AM260</f>
        <v>-2.5603864734299486E-2</v>
      </c>
      <c r="AO261" s="41">
        <v>42387</v>
      </c>
      <c r="AP261">
        <v>4.9400000000000004</v>
      </c>
      <c r="AQ261">
        <v>3.7294</v>
      </c>
      <c r="AR261" s="18">
        <f t="shared" ref="AR261:AR324" si="92">(AQ261-AQ260)/AQ260</f>
        <v>0</v>
      </c>
      <c r="AS261" s="41">
        <v>42387</v>
      </c>
      <c r="AT261">
        <v>4.95</v>
      </c>
      <c r="AU261">
        <v>3.5951</v>
      </c>
      <c r="AV261" s="39">
        <f t="shared" ref="AV261:AV324" si="93">(AU261-AU260)/AU260</f>
        <v>-9.9961447375668394E-3</v>
      </c>
      <c r="AW261" s="41">
        <v>42387</v>
      </c>
      <c r="AX261">
        <v>10.36</v>
      </c>
      <c r="AY261">
        <v>4.8545999999999996</v>
      </c>
      <c r="AZ261" s="39">
        <f t="shared" ref="AZ261:AZ324" si="94">(AY261-AY260)/AY260</f>
        <v>-1.3332791349945279E-2</v>
      </c>
      <c r="BA261" s="41">
        <v>42387</v>
      </c>
      <c r="BB261">
        <v>6.3</v>
      </c>
      <c r="BC261">
        <v>2.5078999999999998</v>
      </c>
      <c r="BD261" s="39">
        <f t="shared" ref="BD261:BD324" si="95">(BC261-BC260)/BC260</f>
        <v>-4.7620937338783333E-3</v>
      </c>
      <c r="BE261" s="41">
        <v>42387</v>
      </c>
      <c r="BF261">
        <v>11.68</v>
      </c>
      <c r="BG261">
        <v>6.8467000000000002</v>
      </c>
      <c r="BH261" s="39">
        <f t="shared" ref="BH261:BH324" si="96">(BG261-BG260)/BG260</f>
        <v>-8.4640642101419992E-4</v>
      </c>
      <c r="BI261" s="41">
        <v>42387</v>
      </c>
      <c r="BJ261">
        <v>1.57</v>
      </c>
      <c r="BK261">
        <v>1.5567</v>
      </c>
      <c r="BL261" s="39">
        <f t="shared" ref="BL261:BL324" si="97">(BK261-BK260)/BK260</f>
        <v>6.0855935668529329E-2</v>
      </c>
      <c r="BM261" s="41">
        <v>42387</v>
      </c>
      <c r="BN261">
        <v>3.7</v>
      </c>
      <c r="BO261">
        <v>1.6335999999999999</v>
      </c>
      <c r="BP261" s="46">
        <f t="shared" ref="BP261:BP324" si="98">(BO261-BO260)/BO260</f>
        <v>5.4779343878869381E-3</v>
      </c>
      <c r="BQ261" s="41">
        <v>42387</v>
      </c>
      <c r="BR261">
        <v>6.8</v>
      </c>
      <c r="BS261">
        <v>3.5244</v>
      </c>
      <c r="BT261" s="18">
        <f t="shared" ref="BT261:BT324" si="99">(BS261-BS260)/BS260</f>
        <v>-2.4387543252595113E-2</v>
      </c>
      <c r="BU261" s="41">
        <v>42387</v>
      </c>
      <c r="BV261">
        <v>2.1800000000000002</v>
      </c>
      <c r="BW261">
        <v>1.0719000000000001</v>
      </c>
      <c r="BX261" s="39">
        <f t="shared" ref="BX261:BX324" si="100">(BW261-BW260)/BW260</f>
        <v>-1.361921413453568E-2</v>
      </c>
      <c r="BY261" s="41">
        <v>42684</v>
      </c>
      <c r="BZ261">
        <v>9.31</v>
      </c>
      <c r="CA261">
        <v>4.41</v>
      </c>
      <c r="CB261" s="39">
        <f t="shared" si="84"/>
        <v>0</v>
      </c>
    </row>
    <row r="262" spans="1:80">
      <c r="A262" s="41">
        <v>42388</v>
      </c>
      <c r="B262">
        <v>12.38</v>
      </c>
      <c r="C262">
        <v>6.2355</v>
      </c>
      <c r="D262" s="34">
        <f t="shared" si="85"/>
        <v>-1.589280641393892E-2</v>
      </c>
      <c r="E262" s="41">
        <v>42388</v>
      </c>
      <c r="F262">
        <v>4.18</v>
      </c>
      <c r="G262">
        <v>3.4005999999999998</v>
      </c>
      <c r="H262" s="39">
        <f t="shared" si="86"/>
        <v>0</v>
      </c>
      <c r="I262" s="42">
        <v>45299.62533333333</v>
      </c>
      <c r="J262" s="40">
        <v>5.7</v>
      </c>
      <c r="K262" s="40">
        <v>5.3849999999999998</v>
      </c>
      <c r="L262" s="38">
        <f t="shared" si="87"/>
        <v>0</v>
      </c>
      <c r="M262" s="41">
        <v>42388</v>
      </c>
      <c r="N262">
        <v>9.6999999999999993</v>
      </c>
      <c r="O262">
        <v>3.5781000000000001</v>
      </c>
      <c r="P262" s="43">
        <f t="shared" si="88"/>
        <v>5.1972131700190926E-3</v>
      </c>
      <c r="Q262" s="41">
        <v>42388</v>
      </c>
      <c r="R262">
        <v>2.85</v>
      </c>
      <c r="S262">
        <v>1.4411</v>
      </c>
      <c r="T262" s="39">
        <f t="shared" si="89"/>
        <v>0</v>
      </c>
      <c r="U262" s="42">
        <v>42388.62533333333</v>
      </c>
      <c r="V262" s="44">
        <v>13.86</v>
      </c>
      <c r="W262" s="44">
        <v>7.859</v>
      </c>
      <c r="X262" s="43">
        <f t="shared" si="81"/>
        <v>0</v>
      </c>
      <c r="Y262" s="42">
        <v>42388.62533333333</v>
      </c>
      <c r="Z262" s="44">
        <v>18</v>
      </c>
      <c r="AA262" s="44">
        <v>10.539</v>
      </c>
      <c r="AB262" s="43">
        <f t="shared" si="82"/>
        <v>0</v>
      </c>
      <c r="AC262" s="42">
        <v>42388.62533333333</v>
      </c>
      <c r="AD262" s="44">
        <v>25.97</v>
      </c>
      <c r="AE262" s="44">
        <v>18.225999999999999</v>
      </c>
      <c r="AF262" s="43">
        <f t="shared" si="83"/>
        <v>3.8421428179361635E-4</v>
      </c>
      <c r="AG262" s="41">
        <v>42388</v>
      </c>
      <c r="AH262">
        <v>13.35</v>
      </c>
      <c r="AI262">
        <v>4.8940999999999999</v>
      </c>
      <c r="AJ262" s="39">
        <f t="shared" si="90"/>
        <v>-7.443011276060626E-3</v>
      </c>
      <c r="AK262" s="45" t="s">
        <v>417</v>
      </c>
      <c r="AL262">
        <v>24.6</v>
      </c>
      <c r="AM262">
        <v>6.0191999999999997</v>
      </c>
      <c r="AN262" s="39">
        <f t="shared" si="91"/>
        <v>-5.2553296975707308E-3</v>
      </c>
      <c r="AO262" s="41">
        <v>42388</v>
      </c>
      <c r="AP262">
        <v>5</v>
      </c>
      <c r="AQ262">
        <v>3.7747000000000002</v>
      </c>
      <c r="AR262" s="18">
        <f t="shared" si="92"/>
        <v>1.2146726014908595E-2</v>
      </c>
      <c r="AS262" s="41">
        <v>42388</v>
      </c>
      <c r="AT262">
        <v>5</v>
      </c>
      <c r="AU262">
        <v>3.6314000000000002</v>
      </c>
      <c r="AV262" s="39">
        <f t="shared" si="93"/>
        <v>1.0097076576451343E-2</v>
      </c>
      <c r="AW262" s="41">
        <v>42388</v>
      </c>
      <c r="AX262">
        <v>10.48</v>
      </c>
      <c r="AY262">
        <v>4.9108999999999998</v>
      </c>
      <c r="AZ262" s="39">
        <f t="shared" si="94"/>
        <v>1.159724797099663E-2</v>
      </c>
      <c r="BA262" s="41">
        <v>42388</v>
      </c>
      <c r="BB262">
        <v>6.35</v>
      </c>
      <c r="BC262">
        <v>2.5278999999999998</v>
      </c>
      <c r="BD262" s="39">
        <f t="shared" si="95"/>
        <v>7.9747996331592241E-3</v>
      </c>
      <c r="BE262" s="41">
        <v>42388</v>
      </c>
      <c r="BF262">
        <v>11.7</v>
      </c>
      <c r="BG262">
        <v>6.8583999999999996</v>
      </c>
      <c r="BH262" s="39">
        <f t="shared" si="96"/>
        <v>1.7088524398614481E-3</v>
      </c>
      <c r="BI262" s="41">
        <v>42388</v>
      </c>
      <c r="BJ262">
        <v>1.55</v>
      </c>
      <c r="BK262">
        <v>1.5367999999999999</v>
      </c>
      <c r="BL262" s="39">
        <f t="shared" si="97"/>
        <v>-1.2783452174471657E-2</v>
      </c>
      <c r="BM262" s="41">
        <v>42388</v>
      </c>
      <c r="BN262">
        <v>3.65</v>
      </c>
      <c r="BO262">
        <v>1.6114999999999999</v>
      </c>
      <c r="BP262" s="46">
        <f t="shared" si="98"/>
        <v>-1.3528403525954951E-2</v>
      </c>
      <c r="BQ262" s="41">
        <v>42388</v>
      </c>
      <c r="BR262">
        <v>6.77</v>
      </c>
      <c r="BS262">
        <v>3.5087999999999999</v>
      </c>
      <c r="BT262" s="18">
        <f t="shared" si="99"/>
        <v>-4.4262853251617459E-3</v>
      </c>
      <c r="BU262" s="41">
        <v>42388</v>
      </c>
      <c r="BV262">
        <v>2.19</v>
      </c>
      <c r="BW262">
        <v>1.0768</v>
      </c>
      <c r="BX262" s="39">
        <f t="shared" si="100"/>
        <v>4.5713219516745071E-3</v>
      </c>
      <c r="BY262" s="41">
        <v>42685</v>
      </c>
      <c r="BZ262">
        <v>9.3000000000000007</v>
      </c>
      <c r="CA262">
        <v>4.4053000000000004</v>
      </c>
      <c r="CB262" s="39">
        <f t="shared" si="84"/>
        <v>-1.0657596371881416E-3</v>
      </c>
    </row>
    <row r="263" spans="1:80">
      <c r="A263" s="41">
        <v>42389</v>
      </c>
      <c r="B263">
        <v>11.9</v>
      </c>
      <c r="C263">
        <v>5.9936999999999996</v>
      </c>
      <c r="D263" s="34">
        <f t="shared" si="85"/>
        <v>-3.8777964878518235E-2</v>
      </c>
      <c r="E263" s="41">
        <v>42389</v>
      </c>
      <c r="F263">
        <v>4.18</v>
      </c>
      <c r="G263">
        <v>3.4005999999999998</v>
      </c>
      <c r="H263" s="39">
        <f t="shared" si="86"/>
        <v>0</v>
      </c>
      <c r="I263" s="42">
        <v>45300.62533333333</v>
      </c>
      <c r="J263" s="40">
        <v>5.69</v>
      </c>
      <c r="K263" s="40">
        <v>5.375</v>
      </c>
      <c r="L263" s="38">
        <f t="shared" si="87"/>
        <v>-1.8570102135561351E-3</v>
      </c>
      <c r="M263" s="41">
        <v>42389</v>
      </c>
      <c r="N263">
        <v>9.8000000000000007</v>
      </c>
      <c r="O263">
        <v>3.6150000000000002</v>
      </c>
      <c r="P263" s="43">
        <f t="shared" si="88"/>
        <v>1.0312735809507883E-2</v>
      </c>
      <c r="Q263" s="41">
        <v>42389</v>
      </c>
      <c r="R263">
        <v>2.84</v>
      </c>
      <c r="S263">
        <v>1.4359999999999999</v>
      </c>
      <c r="T263" s="39">
        <f t="shared" si="89"/>
        <v>-3.5389632919298484E-3</v>
      </c>
      <c r="U263" s="42">
        <v>42389.62533333333</v>
      </c>
      <c r="V263" s="44">
        <v>13.78</v>
      </c>
      <c r="W263" s="44">
        <v>7.8140000000000001</v>
      </c>
      <c r="X263" s="43">
        <f t="shared" si="81"/>
        <v>-5.7259193281587895E-3</v>
      </c>
      <c r="Y263" s="42">
        <v>42389.62533333333</v>
      </c>
      <c r="Z263" s="44">
        <v>17.5</v>
      </c>
      <c r="AA263" s="44">
        <v>10.246</v>
      </c>
      <c r="AB263" s="43">
        <f t="shared" si="82"/>
        <v>-2.7801499193471798E-2</v>
      </c>
      <c r="AC263" s="42">
        <v>42389.62533333333</v>
      </c>
      <c r="AD263" s="44">
        <v>25.96</v>
      </c>
      <c r="AE263" s="44">
        <v>18.219000000000001</v>
      </c>
      <c r="AF263" s="43">
        <f t="shared" si="83"/>
        <v>-3.8406671787544699E-4</v>
      </c>
      <c r="AG263" s="41">
        <v>42389</v>
      </c>
      <c r="AH263">
        <v>13.3</v>
      </c>
      <c r="AI263">
        <v>4.8757999999999999</v>
      </c>
      <c r="AJ263" s="39">
        <f t="shared" si="90"/>
        <v>-3.7391961749862045E-3</v>
      </c>
      <c r="AK263" s="45" t="s">
        <v>418</v>
      </c>
      <c r="AL263">
        <v>24.5</v>
      </c>
      <c r="AM263">
        <v>5.9946999999999999</v>
      </c>
      <c r="AN263" s="39">
        <f t="shared" si="91"/>
        <v>-4.0703083466240939E-3</v>
      </c>
      <c r="AO263" s="41">
        <v>42389</v>
      </c>
      <c r="AP263">
        <v>5.21</v>
      </c>
      <c r="AQ263">
        <v>3.9331999999999998</v>
      </c>
      <c r="AR263" s="18">
        <f t="shared" si="92"/>
        <v>4.1990091927835226E-2</v>
      </c>
      <c r="AS263" s="41">
        <v>42389</v>
      </c>
      <c r="AT263">
        <v>4.99</v>
      </c>
      <c r="AU263">
        <v>3.6240999999999999</v>
      </c>
      <c r="AV263" s="39">
        <f t="shared" si="93"/>
        <v>-2.0102439830369297E-3</v>
      </c>
      <c r="AW263" s="41">
        <v>42389</v>
      </c>
      <c r="AX263">
        <v>10.92</v>
      </c>
      <c r="AY263">
        <v>5.117</v>
      </c>
      <c r="AZ263" s="39">
        <f t="shared" si="94"/>
        <v>4.1967867397014844E-2</v>
      </c>
      <c r="BA263" s="41">
        <v>42389</v>
      </c>
      <c r="BB263">
        <v>6.54</v>
      </c>
      <c r="BC263">
        <v>2.6034999999999999</v>
      </c>
      <c r="BD263" s="39">
        <f t="shared" si="95"/>
        <v>2.9906246291388154E-2</v>
      </c>
      <c r="BE263" s="41">
        <v>42389</v>
      </c>
      <c r="BF263">
        <v>11.68</v>
      </c>
      <c r="BG263">
        <v>6.8467000000000002</v>
      </c>
      <c r="BH263" s="39">
        <f t="shared" si="96"/>
        <v>-1.7059372448383556E-3</v>
      </c>
      <c r="BI263" s="41">
        <v>42389</v>
      </c>
      <c r="BJ263">
        <v>1.63</v>
      </c>
      <c r="BK263">
        <v>1.6161000000000001</v>
      </c>
      <c r="BL263" s="39">
        <f t="shared" si="97"/>
        <v>5.1600728787090155E-2</v>
      </c>
      <c r="BM263" s="41">
        <v>42389</v>
      </c>
      <c r="BN263">
        <v>3.8</v>
      </c>
      <c r="BO263">
        <v>1.6777</v>
      </c>
      <c r="BP263" s="46">
        <f t="shared" si="98"/>
        <v>4.1079739373254757E-2</v>
      </c>
      <c r="BQ263" s="41">
        <v>42389</v>
      </c>
      <c r="BR263">
        <v>6.8</v>
      </c>
      <c r="BS263">
        <v>3.5244</v>
      </c>
      <c r="BT263" s="18">
        <f t="shared" si="99"/>
        <v>4.4459644322845581E-3</v>
      </c>
      <c r="BU263" s="41">
        <v>42389</v>
      </c>
      <c r="BV263">
        <v>2.19</v>
      </c>
      <c r="BW263">
        <v>1.0768</v>
      </c>
      <c r="BX263" s="39">
        <f t="shared" si="100"/>
        <v>0</v>
      </c>
      <c r="BY263" s="41">
        <v>42688</v>
      </c>
      <c r="BZ263">
        <v>9.3000000000000007</v>
      </c>
      <c r="CA263">
        <v>4.4053000000000004</v>
      </c>
      <c r="CB263" s="39">
        <f t="shared" si="84"/>
        <v>0</v>
      </c>
    </row>
    <row r="264" spans="1:80">
      <c r="A264" s="41">
        <v>42390</v>
      </c>
      <c r="B264">
        <v>11.54</v>
      </c>
      <c r="C264">
        <v>5.8124000000000002</v>
      </c>
      <c r="D264" s="34">
        <f t="shared" si="85"/>
        <v>-3.0248427515557896E-2</v>
      </c>
      <c r="E264" s="41">
        <v>42390</v>
      </c>
      <c r="F264">
        <v>4.18</v>
      </c>
      <c r="G264">
        <v>3.4005999999999998</v>
      </c>
      <c r="H264" s="39">
        <f t="shared" si="86"/>
        <v>0</v>
      </c>
      <c r="I264" s="42">
        <v>45301.62533333333</v>
      </c>
      <c r="J264" s="40">
        <v>5.5</v>
      </c>
      <c r="K264" s="40">
        <v>5.1959999999999997</v>
      </c>
      <c r="L264" s="38">
        <f t="shared" si="87"/>
        <v>-3.3302325581395398E-2</v>
      </c>
      <c r="M264" s="41">
        <v>42390</v>
      </c>
      <c r="N264">
        <v>10.01</v>
      </c>
      <c r="O264">
        <v>3.6924000000000001</v>
      </c>
      <c r="P264" s="43">
        <f t="shared" si="88"/>
        <v>2.1410788381742714E-2</v>
      </c>
      <c r="Q264" s="41">
        <v>42390</v>
      </c>
      <c r="R264">
        <v>2.92</v>
      </c>
      <c r="S264">
        <v>1.4764999999999999</v>
      </c>
      <c r="T264" s="39">
        <f t="shared" si="89"/>
        <v>2.8203342618384388E-2</v>
      </c>
      <c r="U264" s="42">
        <v>42390.62533333333</v>
      </c>
      <c r="V264" s="44">
        <v>13.78</v>
      </c>
      <c r="W264" s="44">
        <v>7.8140000000000001</v>
      </c>
      <c r="X264" s="43">
        <f t="shared" si="81"/>
        <v>0</v>
      </c>
      <c r="Y264" s="42">
        <v>42390.62533333333</v>
      </c>
      <c r="Z264" s="44">
        <v>17.5</v>
      </c>
      <c r="AA264" s="44">
        <v>10.246</v>
      </c>
      <c r="AB264" s="43">
        <f t="shared" si="82"/>
        <v>0</v>
      </c>
      <c r="AC264" s="42">
        <v>42390.62533333333</v>
      </c>
      <c r="AD264" s="44">
        <v>26</v>
      </c>
      <c r="AE264" s="44">
        <v>18.247</v>
      </c>
      <c r="AF264" s="43">
        <f t="shared" si="83"/>
        <v>1.5368571271748555E-3</v>
      </c>
      <c r="AG264" s="41">
        <v>42390</v>
      </c>
      <c r="AH264">
        <v>13.3</v>
      </c>
      <c r="AI264">
        <v>4.8757999999999999</v>
      </c>
      <c r="AJ264" s="39">
        <f t="shared" si="90"/>
        <v>0</v>
      </c>
      <c r="AK264" s="45" t="s">
        <v>419</v>
      </c>
      <c r="AL264">
        <v>24.6</v>
      </c>
      <c r="AM264">
        <v>6.0191999999999997</v>
      </c>
      <c r="AN264" s="39">
        <f t="shared" si="91"/>
        <v>4.0869434667289012E-3</v>
      </c>
      <c r="AO264" s="41">
        <v>42390</v>
      </c>
      <c r="AP264">
        <v>5.2</v>
      </c>
      <c r="AQ264">
        <v>3.9257</v>
      </c>
      <c r="AR264" s="18">
        <f t="shared" si="92"/>
        <v>-1.9068442998067326E-3</v>
      </c>
      <c r="AS264" s="41">
        <v>42390</v>
      </c>
      <c r="AT264">
        <v>4.99</v>
      </c>
      <c r="AU264">
        <v>3.6240999999999999</v>
      </c>
      <c r="AV264" s="39">
        <f t="shared" si="93"/>
        <v>0</v>
      </c>
      <c r="AW264" s="41">
        <v>42390</v>
      </c>
      <c r="AX264">
        <v>10.95</v>
      </c>
      <c r="AY264">
        <v>5.1311</v>
      </c>
      <c r="AZ264" s="39">
        <f t="shared" si="94"/>
        <v>2.7555208129763538E-3</v>
      </c>
      <c r="BA264" s="41">
        <v>42390</v>
      </c>
      <c r="BB264">
        <v>6.7</v>
      </c>
      <c r="BC264">
        <v>2.6671999999999998</v>
      </c>
      <c r="BD264" s="39">
        <f t="shared" si="95"/>
        <v>2.4467063568273429E-2</v>
      </c>
      <c r="BE264" s="41">
        <v>42390</v>
      </c>
      <c r="BF264">
        <v>11.68</v>
      </c>
      <c r="BG264">
        <v>6.8467000000000002</v>
      </c>
      <c r="BH264" s="39">
        <f t="shared" si="96"/>
        <v>0</v>
      </c>
      <c r="BI264" s="41">
        <v>42390</v>
      </c>
      <c r="BJ264">
        <v>1.59</v>
      </c>
      <c r="BK264">
        <v>1.5765</v>
      </c>
      <c r="BL264" s="39">
        <f t="shared" si="97"/>
        <v>-2.4503434193428673E-2</v>
      </c>
      <c r="BM264" s="41">
        <v>42390</v>
      </c>
      <c r="BN264">
        <v>3.7</v>
      </c>
      <c r="BO264">
        <v>1.6335999999999999</v>
      </c>
      <c r="BP264" s="46">
        <f t="shared" si="98"/>
        <v>-2.6285986767598517E-2</v>
      </c>
      <c r="BQ264" s="41">
        <v>42390</v>
      </c>
      <c r="BR264">
        <v>6.84</v>
      </c>
      <c r="BS264">
        <v>3.5451000000000001</v>
      </c>
      <c r="BT264" s="18">
        <f t="shared" si="99"/>
        <v>5.8733401430031106E-3</v>
      </c>
      <c r="BU264" s="41">
        <v>42390</v>
      </c>
      <c r="BV264">
        <v>2.1800000000000002</v>
      </c>
      <c r="BW264">
        <v>1.0719000000000001</v>
      </c>
      <c r="BX264" s="39">
        <f t="shared" si="100"/>
        <v>-4.550520059435275E-3</v>
      </c>
      <c r="BY264" s="41">
        <v>42689</v>
      </c>
      <c r="BZ264">
        <v>9.3000000000000007</v>
      </c>
      <c r="CA264">
        <v>4.4053000000000004</v>
      </c>
      <c r="CB264" s="39">
        <f t="shared" si="84"/>
        <v>0</v>
      </c>
    </row>
    <row r="265" spans="1:80">
      <c r="A265" s="41">
        <v>42391</v>
      </c>
      <c r="B265">
        <v>11.15</v>
      </c>
      <c r="C265">
        <v>5.6159999999999997</v>
      </c>
      <c r="D265" s="34">
        <f t="shared" si="85"/>
        <v>-3.3789828642213297E-2</v>
      </c>
      <c r="E265" s="41">
        <v>42391</v>
      </c>
      <c r="F265">
        <v>4.18</v>
      </c>
      <c r="G265">
        <v>3.4005999999999998</v>
      </c>
      <c r="H265" s="39">
        <f t="shared" si="86"/>
        <v>0</v>
      </c>
      <c r="I265" s="42">
        <v>45302.62533333333</v>
      </c>
      <c r="J265" s="40">
        <v>5.6</v>
      </c>
      <c r="K265" s="40">
        <v>5.29</v>
      </c>
      <c r="L265" s="38">
        <f t="shared" si="87"/>
        <v>1.8090839107005447E-2</v>
      </c>
      <c r="M265" s="41">
        <v>42391</v>
      </c>
      <c r="N265">
        <v>10</v>
      </c>
      <c r="O265">
        <v>3.6886999999999999</v>
      </c>
      <c r="P265" s="43">
        <f t="shared" si="88"/>
        <v>-1.0020582818763564E-3</v>
      </c>
      <c r="Q265" s="41">
        <v>42391</v>
      </c>
      <c r="R265">
        <v>2.9</v>
      </c>
      <c r="S265">
        <v>1.4663999999999999</v>
      </c>
      <c r="T265" s="39">
        <f t="shared" si="89"/>
        <v>-6.8405011852353528E-3</v>
      </c>
      <c r="U265" s="42">
        <v>42391.62533333333</v>
      </c>
      <c r="V265" s="44">
        <v>13.69</v>
      </c>
      <c r="W265" s="44">
        <v>7.7629999999999999</v>
      </c>
      <c r="X265" s="43">
        <f t="shared" si="81"/>
        <v>-6.5267468646020167E-3</v>
      </c>
      <c r="Y265" s="42">
        <v>42391.62533333333</v>
      </c>
      <c r="Z265" s="44">
        <v>17.5</v>
      </c>
      <c r="AA265" s="44">
        <v>10.246</v>
      </c>
      <c r="AB265" s="43">
        <f t="shared" si="82"/>
        <v>0</v>
      </c>
      <c r="AC265" s="42">
        <v>42391.62533333333</v>
      </c>
      <c r="AD265" s="44">
        <v>26</v>
      </c>
      <c r="AE265" s="44">
        <v>18.247</v>
      </c>
      <c r="AF265" s="43">
        <f t="shared" si="83"/>
        <v>0</v>
      </c>
      <c r="AG265" s="41">
        <v>42391</v>
      </c>
      <c r="AH265">
        <v>13.05</v>
      </c>
      <c r="AI265">
        <v>4.7840999999999996</v>
      </c>
      <c r="AJ265" s="39">
        <f t="shared" si="90"/>
        <v>-1.8807170105418668E-2</v>
      </c>
      <c r="AK265" s="45" t="s">
        <v>420</v>
      </c>
      <c r="AL265">
        <v>24.6</v>
      </c>
      <c r="AM265">
        <v>6.0191999999999997</v>
      </c>
      <c r="AN265" s="39">
        <f t="shared" si="91"/>
        <v>0</v>
      </c>
      <c r="AO265" s="41">
        <v>42391</v>
      </c>
      <c r="AP265">
        <v>5.05</v>
      </c>
      <c r="AQ265">
        <v>3.8123999999999998</v>
      </c>
      <c r="AR265" s="18">
        <f t="shared" si="92"/>
        <v>-2.8861094836589697E-2</v>
      </c>
      <c r="AS265" s="41">
        <v>42391</v>
      </c>
      <c r="AT265">
        <v>4.99</v>
      </c>
      <c r="AU265">
        <v>3.6240999999999999</v>
      </c>
      <c r="AV265" s="39">
        <f t="shared" si="93"/>
        <v>0</v>
      </c>
      <c r="AW265" s="41">
        <v>42391</v>
      </c>
      <c r="AX265">
        <v>10.63</v>
      </c>
      <c r="AY265">
        <v>4.9812000000000003</v>
      </c>
      <c r="AZ265" s="39">
        <f t="shared" si="94"/>
        <v>-2.9214008692093254E-2</v>
      </c>
      <c r="BA265" s="41">
        <v>42391</v>
      </c>
      <c r="BB265">
        <v>6.72</v>
      </c>
      <c r="BC265">
        <v>2.6751</v>
      </c>
      <c r="BD265" s="39">
        <f t="shared" si="95"/>
        <v>2.9619076184763948E-3</v>
      </c>
      <c r="BE265" s="41">
        <v>42391</v>
      </c>
      <c r="BF265">
        <v>11.65</v>
      </c>
      <c r="BG265">
        <v>6.8291000000000004</v>
      </c>
      <c r="BH265" s="39">
        <f t="shared" si="96"/>
        <v>-2.5705814479968212E-3</v>
      </c>
      <c r="BI265" s="41">
        <v>42391</v>
      </c>
      <c r="BJ265">
        <v>1.52</v>
      </c>
      <c r="BK265">
        <v>1.5071000000000001</v>
      </c>
      <c r="BL265" s="39">
        <f t="shared" si="97"/>
        <v>-4.4021566761814082E-2</v>
      </c>
      <c r="BM265" s="41">
        <v>42391</v>
      </c>
      <c r="BN265">
        <v>3.59</v>
      </c>
      <c r="BO265">
        <v>1.585</v>
      </c>
      <c r="BP265" s="46">
        <f t="shared" si="98"/>
        <v>-2.9750244857982357E-2</v>
      </c>
      <c r="BQ265" s="41">
        <v>42391</v>
      </c>
      <c r="BR265">
        <v>6.84</v>
      </c>
      <c r="BS265">
        <v>3.5451000000000001</v>
      </c>
      <c r="BT265" s="18">
        <f t="shared" si="99"/>
        <v>0</v>
      </c>
      <c r="BU265" s="41">
        <v>42391</v>
      </c>
      <c r="BV265">
        <v>2.2200000000000002</v>
      </c>
      <c r="BW265">
        <v>1.0915999999999999</v>
      </c>
      <c r="BX265" s="39">
        <f t="shared" si="100"/>
        <v>1.8378580091426278E-2</v>
      </c>
      <c r="BY265" s="41">
        <v>42690</v>
      </c>
      <c r="BZ265">
        <v>9.3000000000000007</v>
      </c>
      <c r="CA265">
        <v>4.4053000000000004</v>
      </c>
      <c r="CB265" s="39">
        <f t="shared" si="84"/>
        <v>0</v>
      </c>
    </row>
    <row r="266" spans="1:80">
      <c r="A266" s="41">
        <v>42394</v>
      </c>
      <c r="B266">
        <v>11.82</v>
      </c>
      <c r="C266">
        <v>5.9534000000000002</v>
      </c>
      <c r="D266" s="34">
        <f t="shared" si="85"/>
        <v>6.0078347578347686E-2</v>
      </c>
      <c r="E266" s="41">
        <v>42394</v>
      </c>
      <c r="F266">
        <v>4.18</v>
      </c>
      <c r="G266">
        <v>3.4005999999999998</v>
      </c>
      <c r="H266" s="39">
        <f t="shared" si="86"/>
        <v>0</v>
      </c>
      <c r="I266" s="42">
        <v>45303.62533333333</v>
      </c>
      <c r="J266" s="40">
        <v>5.69</v>
      </c>
      <c r="K266" s="40">
        <v>5.375</v>
      </c>
      <c r="L266" s="38">
        <f t="shared" si="87"/>
        <v>1.6068052930056705E-2</v>
      </c>
      <c r="M266" s="41">
        <v>42394</v>
      </c>
      <c r="N266">
        <v>10</v>
      </c>
      <c r="O266">
        <v>3.6886999999999999</v>
      </c>
      <c r="P266" s="43">
        <f t="shared" si="88"/>
        <v>0</v>
      </c>
      <c r="Q266" s="41">
        <v>42394</v>
      </c>
      <c r="R266">
        <v>2.9</v>
      </c>
      <c r="S266">
        <v>1.4663999999999999</v>
      </c>
      <c r="T266" s="39">
        <f t="shared" si="89"/>
        <v>0</v>
      </c>
      <c r="U266" s="42">
        <v>42394.62533333333</v>
      </c>
      <c r="V266" s="44">
        <v>13.6</v>
      </c>
      <c r="W266" s="44">
        <v>7.7119999999999997</v>
      </c>
      <c r="X266" s="43">
        <f t="shared" si="81"/>
        <v>-6.5696251449182223E-3</v>
      </c>
      <c r="Y266" s="42">
        <v>42394.62533333333</v>
      </c>
      <c r="Z266" s="44">
        <v>17.48</v>
      </c>
      <c r="AA266" s="44">
        <v>10.234999999999999</v>
      </c>
      <c r="AB266" s="43">
        <f t="shared" si="82"/>
        <v>-1.0735896935390404E-3</v>
      </c>
      <c r="AC266" s="42">
        <v>42394.62533333333</v>
      </c>
      <c r="AD266" s="44">
        <v>26</v>
      </c>
      <c r="AE266" s="44">
        <v>18.247</v>
      </c>
      <c r="AF266" s="43">
        <f t="shared" si="83"/>
        <v>0</v>
      </c>
      <c r="AG266" s="41">
        <v>42394</v>
      </c>
      <c r="AH266">
        <v>13.25</v>
      </c>
      <c r="AI266">
        <v>4.8574999999999999</v>
      </c>
      <c r="AJ266" s="39">
        <f t="shared" si="90"/>
        <v>1.5342488660354165E-2</v>
      </c>
      <c r="AK266" s="45" t="s">
        <v>421</v>
      </c>
      <c r="AL266">
        <v>25.19</v>
      </c>
      <c r="AM266">
        <v>6.1635</v>
      </c>
      <c r="AN266" s="39">
        <f t="shared" si="91"/>
        <v>2.3973285486443435E-2</v>
      </c>
      <c r="AO266" s="41">
        <v>42394</v>
      </c>
      <c r="AP266">
        <v>5.19</v>
      </c>
      <c r="AQ266">
        <v>3.9180999999999999</v>
      </c>
      <c r="AR266" s="18">
        <f t="shared" si="92"/>
        <v>2.7725317385374079E-2</v>
      </c>
      <c r="AS266" s="41">
        <v>42394</v>
      </c>
      <c r="AT266">
        <v>4.99</v>
      </c>
      <c r="AU266">
        <v>3.6240999999999999</v>
      </c>
      <c r="AV266" s="39">
        <f t="shared" si="93"/>
        <v>0</v>
      </c>
      <c r="AW266" s="41">
        <v>42394</v>
      </c>
      <c r="AX266">
        <v>10.89</v>
      </c>
      <c r="AY266">
        <v>5.1029999999999998</v>
      </c>
      <c r="AZ266" s="39">
        <f t="shared" si="94"/>
        <v>2.4451939291736821E-2</v>
      </c>
      <c r="BA266" s="41">
        <v>42394</v>
      </c>
      <c r="BB266">
        <v>6.82</v>
      </c>
      <c r="BC266">
        <v>2.7149999999999999</v>
      </c>
      <c r="BD266" s="39">
        <f t="shared" si="95"/>
        <v>1.4915330268027297E-2</v>
      </c>
      <c r="BE266" s="41">
        <v>42394</v>
      </c>
      <c r="BF266">
        <v>11.64</v>
      </c>
      <c r="BG266">
        <v>6.8231999999999999</v>
      </c>
      <c r="BH266" s="39">
        <f t="shared" si="96"/>
        <v>-8.639498616216573E-4</v>
      </c>
      <c r="BI266" s="41">
        <v>42394</v>
      </c>
      <c r="BJ266">
        <v>1.61</v>
      </c>
      <c r="BK266">
        <v>1.5963000000000001</v>
      </c>
      <c r="BL266" s="39">
        <f t="shared" si="97"/>
        <v>5.9186517152146463E-2</v>
      </c>
      <c r="BM266" s="41">
        <v>42394</v>
      </c>
      <c r="BN266">
        <v>3.67</v>
      </c>
      <c r="BO266">
        <v>1.6203000000000001</v>
      </c>
      <c r="BP266" s="46">
        <f t="shared" si="98"/>
        <v>2.227129337539439E-2</v>
      </c>
      <c r="BQ266" s="41">
        <v>42394</v>
      </c>
      <c r="BR266">
        <v>6.77</v>
      </c>
      <c r="BS266">
        <v>3.5087999999999999</v>
      </c>
      <c r="BT266" s="18">
        <f t="shared" si="99"/>
        <v>-1.0239485487010301E-2</v>
      </c>
      <c r="BU266" s="41">
        <v>42394</v>
      </c>
      <c r="BV266">
        <v>2.2200000000000002</v>
      </c>
      <c r="BW266">
        <v>1.0915999999999999</v>
      </c>
      <c r="BX266" s="39">
        <f t="shared" si="100"/>
        <v>0</v>
      </c>
      <c r="BY266" s="41">
        <v>42691</v>
      </c>
      <c r="BZ266">
        <v>9.24</v>
      </c>
      <c r="CA266">
        <v>4.3769</v>
      </c>
      <c r="CB266" s="39">
        <f t="shared" si="84"/>
        <v>-6.4467800149820495E-3</v>
      </c>
    </row>
    <row r="267" spans="1:80">
      <c r="A267" s="41">
        <v>42395</v>
      </c>
      <c r="B267">
        <v>12.14</v>
      </c>
      <c r="C267">
        <v>6.1146000000000003</v>
      </c>
      <c r="D267" s="34">
        <f t="shared" si="85"/>
        <v>2.7076964423690664E-2</v>
      </c>
      <c r="E267" s="41">
        <v>42395</v>
      </c>
      <c r="F267">
        <v>4.18</v>
      </c>
      <c r="G267">
        <v>3.4005999999999998</v>
      </c>
      <c r="H267" s="39">
        <f t="shared" si="86"/>
        <v>0</v>
      </c>
      <c r="I267" s="42">
        <v>45306.62533333333</v>
      </c>
      <c r="J267" s="40">
        <v>5.56</v>
      </c>
      <c r="K267" s="40">
        <v>5.2519999999999998</v>
      </c>
      <c r="L267" s="38">
        <f t="shared" si="87"/>
        <v>-2.2883720930232599E-2</v>
      </c>
      <c r="M267" s="41">
        <v>42395</v>
      </c>
      <c r="N267">
        <v>9.9700000000000006</v>
      </c>
      <c r="O267">
        <v>3.6777000000000002</v>
      </c>
      <c r="P267" s="43">
        <f t="shared" si="88"/>
        <v>-2.9820804077316338E-3</v>
      </c>
      <c r="Q267" s="41">
        <v>42395</v>
      </c>
      <c r="R267">
        <v>2.92</v>
      </c>
      <c r="S267">
        <v>1.4764999999999999</v>
      </c>
      <c r="T267" s="39">
        <f t="shared" si="89"/>
        <v>6.8876159301691203E-3</v>
      </c>
      <c r="U267" s="42">
        <v>42395.62533333333</v>
      </c>
      <c r="V267" s="44">
        <v>13.65</v>
      </c>
      <c r="W267" s="44">
        <v>7.74</v>
      </c>
      <c r="X267" s="43">
        <f t="shared" si="81"/>
        <v>3.6307053941909322E-3</v>
      </c>
      <c r="Y267" s="42">
        <v>42395.62533333333</v>
      </c>
      <c r="Z267" s="44">
        <v>17.48</v>
      </c>
      <c r="AA267" s="44">
        <v>10.234999999999999</v>
      </c>
      <c r="AB267" s="43">
        <f t="shared" si="82"/>
        <v>0</v>
      </c>
      <c r="AC267" s="42">
        <v>42395.62533333333</v>
      </c>
      <c r="AD267" s="44">
        <v>25.97</v>
      </c>
      <c r="AE267" s="44">
        <v>18.225999999999999</v>
      </c>
      <c r="AF267" s="43">
        <f t="shared" si="83"/>
        <v>-1.150874116293133E-3</v>
      </c>
      <c r="AG267" s="41">
        <v>42395</v>
      </c>
      <c r="AH267">
        <v>13.25</v>
      </c>
      <c r="AI267">
        <v>4.8574999999999999</v>
      </c>
      <c r="AJ267" s="39">
        <f t="shared" si="90"/>
        <v>0</v>
      </c>
      <c r="AK267" s="45" t="s">
        <v>422</v>
      </c>
      <c r="AL267">
        <v>25.4</v>
      </c>
      <c r="AM267">
        <v>6.2149000000000001</v>
      </c>
      <c r="AN267" s="39">
        <f t="shared" si="91"/>
        <v>8.3394175387361252E-3</v>
      </c>
      <c r="AO267" s="41">
        <v>42395</v>
      </c>
      <c r="AP267">
        <v>5.19</v>
      </c>
      <c r="AQ267">
        <v>3.9180999999999999</v>
      </c>
      <c r="AR267" s="18">
        <f t="shared" si="92"/>
        <v>0</v>
      </c>
      <c r="AS267" s="41">
        <v>42395</v>
      </c>
      <c r="AT267">
        <v>5.08</v>
      </c>
      <c r="AU267">
        <v>3.6894999999999998</v>
      </c>
      <c r="AV267" s="39">
        <f t="shared" si="93"/>
        <v>1.8045859661709088E-2</v>
      </c>
      <c r="AW267" s="41">
        <v>42395</v>
      </c>
      <c r="AX267">
        <v>11.21</v>
      </c>
      <c r="AY267">
        <v>5.2529000000000003</v>
      </c>
      <c r="AZ267" s="39">
        <f t="shared" si="94"/>
        <v>2.9374877523025787E-2</v>
      </c>
      <c r="BA267" s="41">
        <v>42395</v>
      </c>
      <c r="BB267">
        <v>6.88</v>
      </c>
      <c r="BC267">
        <v>2.7387999999999999</v>
      </c>
      <c r="BD267" s="39">
        <f t="shared" si="95"/>
        <v>8.7661141804788369E-3</v>
      </c>
      <c r="BE267" s="41">
        <v>42395</v>
      </c>
      <c r="BF267">
        <v>11.65</v>
      </c>
      <c r="BG267">
        <v>6.8291000000000004</v>
      </c>
      <c r="BH267" s="39">
        <f t="shared" si="96"/>
        <v>8.6469691640292834E-4</v>
      </c>
      <c r="BI267" s="41">
        <v>42395</v>
      </c>
      <c r="BJ267">
        <v>1.66</v>
      </c>
      <c r="BK267">
        <v>1.6458999999999999</v>
      </c>
      <c r="BL267" s="39">
        <f t="shared" si="97"/>
        <v>3.1071853661592347E-2</v>
      </c>
      <c r="BM267" s="41">
        <v>42395</v>
      </c>
      <c r="BN267">
        <v>3.7</v>
      </c>
      <c r="BO267">
        <v>1.6335999999999999</v>
      </c>
      <c r="BP267" s="46">
        <f t="shared" si="98"/>
        <v>8.2083564771954984E-3</v>
      </c>
      <c r="BQ267" s="41">
        <v>42395</v>
      </c>
      <c r="BR267">
        <v>6.75</v>
      </c>
      <c r="BS267">
        <v>3.4984999999999999</v>
      </c>
      <c r="BT267" s="18">
        <f t="shared" si="99"/>
        <v>-2.9354765161878635E-3</v>
      </c>
      <c r="BU267" s="41">
        <v>42395</v>
      </c>
      <c r="BV267">
        <v>2.2000000000000002</v>
      </c>
      <c r="BW267">
        <v>1.0817000000000001</v>
      </c>
      <c r="BX267" s="39">
        <f t="shared" si="100"/>
        <v>-9.0692561377792216E-3</v>
      </c>
      <c r="BY267" s="41">
        <v>42692</v>
      </c>
      <c r="BZ267">
        <v>9.3800000000000008</v>
      </c>
      <c r="CA267">
        <v>4.4432</v>
      </c>
      <c r="CB267" s="39">
        <f t="shared" si="84"/>
        <v>1.5147707281409222E-2</v>
      </c>
    </row>
    <row r="268" spans="1:80">
      <c r="A268" s="41">
        <v>42396</v>
      </c>
      <c r="B268">
        <v>12</v>
      </c>
      <c r="C268">
        <v>6.0441000000000003</v>
      </c>
      <c r="D268" s="34">
        <f t="shared" si="85"/>
        <v>-1.1529781179472084E-2</v>
      </c>
      <c r="E268" s="41">
        <v>42396</v>
      </c>
      <c r="F268">
        <v>4.17</v>
      </c>
      <c r="G268">
        <v>3.3925000000000001</v>
      </c>
      <c r="H268" s="39">
        <f t="shared" si="86"/>
        <v>-2.3819326001293228E-3</v>
      </c>
      <c r="I268" s="42">
        <v>45307.62533333333</v>
      </c>
      <c r="J268" s="40">
        <v>5.6</v>
      </c>
      <c r="K268" s="40">
        <v>5.29</v>
      </c>
      <c r="L268" s="38">
        <f t="shared" si="87"/>
        <v>7.2353389185072841E-3</v>
      </c>
      <c r="M268" s="41">
        <v>42396</v>
      </c>
      <c r="N268">
        <v>9.9</v>
      </c>
      <c r="O268">
        <v>3.6518000000000002</v>
      </c>
      <c r="P268" s="43">
        <f t="shared" si="88"/>
        <v>-7.0424450063898717E-3</v>
      </c>
      <c r="Q268" s="41">
        <v>42396</v>
      </c>
      <c r="R268">
        <v>2.93</v>
      </c>
      <c r="S268">
        <v>1.4815</v>
      </c>
      <c r="T268" s="39">
        <f t="shared" si="89"/>
        <v>3.386386725364115E-3</v>
      </c>
      <c r="U268" s="42">
        <v>42396.62533333333</v>
      </c>
      <c r="V268" s="44">
        <v>13.6</v>
      </c>
      <c r="W268" s="44">
        <v>7.7119999999999997</v>
      </c>
      <c r="X268" s="43">
        <f t="shared" si="81"/>
        <v>-3.6175710594315851E-3</v>
      </c>
      <c r="Y268" s="42">
        <v>42396.62533333333</v>
      </c>
      <c r="Z268" s="44">
        <v>17.48</v>
      </c>
      <c r="AA268" s="44">
        <v>10.234999999999999</v>
      </c>
      <c r="AB268" s="43">
        <f t="shared" si="82"/>
        <v>0</v>
      </c>
      <c r="AC268" s="42">
        <v>42396.62533333333</v>
      </c>
      <c r="AD268" s="44">
        <v>25.97</v>
      </c>
      <c r="AE268" s="44">
        <v>18.225999999999999</v>
      </c>
      <c r="AF268" s="43">
        <f t="shared" si="83"/>
        <v>0</v>
      </c>
      <c r="AG268" s="41">
        <v>42396</v>
      </c>
      <c r="AH268">
        <v>13.25</v>
      </c>
      <c r="AI268">
        <v>4.8574999999999999</v>
      </c>
      <c r="AJ268" s="39">
        <f t="shared" si="90"/>
        <v>0</v>
      </c>
      <c r="AK268" s="45" t="s">
        <v>423</v>
      </c>
      <c r="AL268">
        <v>25.8</v>
      </c>
      <c r="AM268">
        <v>6.3128000000000002</v>
      </c>
      <c r="AN268" s="39">
        <f t="shared" si="91"/>
        <v>1.5752465848203525E-2</v>
      </c>
      <c r="AO268" s="41">
        <v>42396</v>
      </c>
      <c r="AP268">
        <v>5.19</v>
      </c>
      <c r="AQ268">
        <v>3.9180999999999999</v>
      </c>
      <c r="AR268" s="18">
        <f t="shared" si="92"/>
        <v>0</v>
      </c>
      <c r="AS268" s="41">
        <v>42396</v>
      </c>
      <c r="AT268">
        <v>4.99</v>
      </c>
      <c r="AU268">
        <v>3.6240999999999999</v>
      </c>
      <c r="AV268" s="39">
        <f t="shared" si="93"/>
        <v>-1.7725979129963383E-2</v>
      </c>
      <c r="AW268" s="41">
        <v>42396</v>
      </c>
      <c r="AX268">
        <v>11.19</v>
      </c>
      <c r="AY268">
        <v>5.2435999999999998</v>
      </c>
      <c r="AZ268" s="39">
        <f t="shared" si="94"/>
        <v>-1.7704506082355518E-3</v>
      </c>
      <c r="BA268" s="41">
        <v>42396</v>
      </c>
      <c r="BB268">
        <v>7.1</v>
      </c>
      <c r="BC268">
        <v>2.8264</v>
      </c>
      <c r="BD268" s="39">
        <f t="shared" si="95"/>
        <v>3.1984810866072778E-2</v>
      </c>
      <c r="BE268" s="41">
        <v>42396</v>
      </c>
      <c r="BF268">
        <v>11.68</v>
      </c>
      <c r="BG268">
        <v>6.8467000000000002</v>
      </c>
      <c r="BH268" s="39">
        <f t="shared" si="96"/>
        <v>2.5772063668711596E-3</v>
      </c>
      <c r="BI268" s="41">
        <v>42396</v>
      </c>
      <c r="BJ268">
        <v>1.62</v>
      </c>
      <c r="BK268">
        <v>1.6062000000000001</v>
      </c>
      <c r="BL268" s="39">
        <f t="shared" si="97"/>
        <v>-2.4120541952730938E-2</v>
      </c>
      <c r="BM268" s="41">
        <v>42396</v>
      </c>
      <c r="BN268">
        <v>3.76</v>
      </c>
      <c r="BO268">
        <v>1.6600999999999999</v>
      </c>
      <c r="BP268" s="46">
        <f t="shared" si="98"/>
        <v>1.6221841332027406E-2</v>
      </c>
      <c r="BQ268" s="41">
        <v>42396</v>
      </c>
      <c r="BR268">
        <v>6.75</v>
      </c>
      <c r="BS268">
        <v>3.4984999999999999</v>
      </c>
      <c r="BT268" s="18">
        <f t="shared" si="99"/>
        <v>0</v>
      </c>
      <c r="BU268" s="41">
        <v>42396</v>
      </c>
      <c r="BV268">
        <v>2.2200000000000002</v>
      </c>
      <c r="BW268">
        <v>1.0915999999999999</v>
      </c>
      <c r="BX268" s="39">
        <f t="shared" si="100"/>
        <v>9.1522603309603379E-3</v>
      </c>
      <c r="BY268" s="41">
        <v>42695</v>
      </c>
      <c r="BZ268">
        <v>9.3800000000000008</v>
      </c>
      <c r="CA268">
        <v>4.4432</v>
      </c>
      <c r="CB268" s="39">
        <f t="shared" si="84"/>
        <v>0</v>
      </c>
    </row>
    <row r="269" spans="1:80">
      <c r="A269" s="41">
        <v>42397</v>
      </c>
      <c r="B269">
        <v>11.67</v>
      </c>
      <c r="C269">
        <v>5.8779000000000003</v>
      </c>
      <c r="D269" s="34">
        <f t="shared" si="85"/>
        <v>-2.7497890504789776E-2</v>
      </c>
      <c r="E269" s="41">
        <v>42397</v>
      </c>
      <c r="F269">
        <v>4.1500000000000004</v>
      </c>
      <c r="G269">
        <v>3.3761999999999999</v>
      </c>
      <c r="H269" s="39">
        <f t="shared" si="86"/>
        <v>-4.8047162859248937E-3</v>
      </c>
      <c r="I269" s="42">
        <v>45308.62533333333</v>
      </c>
      <c r="J269" s="40">
        <v>5.6</v>
      </c>
      <c r="K269" s="40">
        <v>5.29</v>
      </c>
      <c r="L269" s="38">
        <f t="shared" si="87"/>
        <v>0</v>
      </c>
      <c r="M269" s="41">
        <v>42397</v>
      </c>
      <c r="N269">
        <v>9.76</v>
      </c>
      <c r="O269">
        <v>3.6002000000000001</v>
      </c>
      <c r="P269" s="43">
        <f t="shared" si="88"/>
        <v>-1.4130018073278955E-2</v>
      </c>
      <c r="Q269" s="41">
        <v>42397</v>
      </c>
      <c r="R269">
        <v>3.03</v>
      </c>
      <c r="S269">
        <v>1.5321</v>
      </c>
      <c r="T269" s="39">
        <f t="shared" si="89"/>
        <v>3.415457306783664E-2</v>
      </c>
      <c r="U269" s="42">
        <v>42397.62533333333</v>
      </c>
      <c r="V269" s="44">
        <v>13.61</v>
      </c>
      <c r="W269" s="44">
        <v>7.718</v>
      </c>
      <c r="X269" s="43">
        <f t="shared" si="81"/>
        <v>7.7800829875521627E-4</v>
      </c>
      <c r="Y269" s="42">
        <v>42397.62533333333</v>
      </c>
      <c r="Z269" s="44">
        <v>17</v>
      </c>
      <c r="AA269" s="44">
        <v>9.9529999999999994</v>
      </c>
      <c r="AB269" s="43">
        <f t="shared" si="82"/>
        <v>-2.755251587689302E-2</v>
      </c>
      <c r="AC269" s="42">
        <v>42397.62533333333</v>
      </c>
      <c r="AD269" s="44">
        <v>25.97</v>
      </c>
      <c r="AE269" s="44">
        <v>18.225999999999999</v>
      </c>
      <c r="AF269" s="43">
        <f t="shared" si="83"/>
        <v>0</v>
      </c>
      <c r="AG269" s="41">
        <v>42397</v>
      </c>
      <c r="AH269">
        <v>13.1</v>
      </c>
      <c r="AI269">
        <v>4.8025000000000002</v>
      </c>
      <c r="AJ269" s="39">
        <f t="shared" si="90"/>
        <v>-1.1322696860524903E-2</v>
      </c>
      <c r="AK269" s="45" t="s">
        <v>424</v>
      </c>
      <c r="AL269">
        <v>26.18</v>
      </c>
      <c r="AM269">
        <v>6.4058000000000002</v>
      </c>
      <c r="AN269" s="39">
        <f t="shared" si="91"/>
        <v>1.4731973133950065E-2</v>
      </c>
      <c r="AO269" s="41">
        <v>42397</v>
      </c>
      <c r="AP269">
        <v>4.96</v>
      </c>
      <c r="AQ269">
        <v>3.7444999999999999</v>
      </c>
      <c r="AR269" s="18">
        <f t="shared" si="92"/>
        <v>-4.4307189709297867E-2</v>
      </c>
      <c r="AS269" s="41">
        <v>42397</v>
      </c>
      <c r="AT269">
        <v>5.05</v>
      </c>
      <c r="AU269">
        <v>3.6677</v>
      </c>
      <c r="AV269" s="39">
        <f t="shared" si="93"/>
        <v>1.20305731078061E-2</v>
      </c>
      <c r="AW269" s="41">
        <v>42397</v>
      </c>
      <c r="AX269">
        <v>11</v>
      </c>
      <c r="AY269">
        <v>5.1544999999999996</v>
      </c>
      <c r="AZ269" s="39">
        <f t="shared" si="94"/>
        <v>-1.6992142802654698E-2</v>
      </c>
      <c r="BA269" s="41">
        <v>42397</v>
      </c>
      <c r="BB269">
        <v>7.26</v>
      </c>
      <c r="BC269">
        <v>2.8900999999999999</v>
      </c>
      <c r="BD269" s="39">
        <f t="shared" si="95"/>
        <v>2.2537503538069582E-2</v>
      </c>
      <c r="BE269" s="41">
        <v>42397</v>
      </c>
      <c r="BF269">
        <v>11.87</v>
      </c>
      <c r="BG269">
        <v>6.9581</v>
      </c>
      <c r="BH269" s="39">
        <f t="shared" si="96"/>
        <v>1.6270612119707262E-2</v>
      </c>
      <c r="BI269" s="41">
        <v>42397</v>
      </c>
      <c r="BJ269">
        <v>1.62</v>
      </c>
      <c r="BK269">
        <v>1.6062000000000001</v>
      </c>
      <c r="BL269" s="39">
        <f t="shared" si="97"/>
        <v>0</v>
      </c>
      <c r="BM269" s="41">
        <v>42397</v>
      </c>
      <c r="BN269">
        <v>3.83</v>
      </c>
      <c r="BO269">
        <v>1.6910000000000001</v>
      </c>
      <c r="BP269" s="46">
        <f t="shared" si="98"/>
        <v>1.8613336545991295E-2</v>
      </c>
      <c r="BQ269" s="41">
        <v>42397</v>
      </c>
      <c r="BR269">
        <v>6.89</v>
      </c>
      <c r="BS269">
        <v>3.5710000000000002</v>
      </c>
      <c r="BT269" s="18">
        <f t="shared" si="99"/>
        <v>2.0723167071602183E-2</v>
      </c>
      <c r="BU269" s="41">
        <v>42397</v>
      </c>
      <c r="BV269">
        <v>2.21</v>
      </c>
      <c r="BW269">
        <v>1.0867</v>
      </c>
      <c r="BX269" s="39">
        <f t="shared" si="100"/>
        <v>-4.4888237449614374E-3</v>
      </c>
      <c r="BY269" s="41">
        <v>42696</v>
      </c>
      <c r="BZ269">
        <v>9.17</v>
      </c>
      <c r="CA269">
        <v>4.3437000000000001</v>
      </c>
      <c r="CB269" s="39">
        <f t="shared" si="84"/>
        <v>-2.2393770255671571E-2</v>
      </c>
    </row>
    <row r="270" spans="1:80">
      <c r="A270" s="41">
        <v>42398</v>
      </c>
      <c r="B270">
        <v>11.65</v>
      </c>
      <c r="C270">
        <v>5.8677999999999999</v>
      </c>
      <c r="D270" s="34">
        <f t="shared" si="85"/>
        <v>-1.7183007536706037E-3</v>
      </c>
      <c r="E270" s="41">
        <v>42398</v>
      </c>
      <c r="F270">
        <v>4.1500000000000004</v>
      </c>
      <c r="G270">
        <v>3.3761999999999999</v>
      </c>
      <c r="H270" s="39">
        <f t="shared" si="86"/>
        <v>0</v>
      </c>
      <c r="I270" s="42">
        <v>45309.62533333333</v>
      </c>
      <c r="J270" s="40">
        <v>5.56</v>
      </c>
      <c r="K270" s="40">
        <v>5.2519999999999998</v>
      </c>
      <c r="L270" s="38">
        <f t="shared" si="87"/>
        <v>-7.1833648393195186E-3</v>
      </c>
      <c r="M270" s="41">
        <v>42398</v>
      </c>
      <c r="N270">
        <v>9.9499999999999993</v>
      </c>
      <c r="O270">
        <v>3.6703000000000001</v>
      </c>
      <c r="P270" s="43">
        <f t="shared" si="88"/>
        <v>1.947114049219489E-2</v>
      </c>
      <c r="Q270" s="41">
        <v>42398</v>
      </c>
      <c r="R270">
        <v>3.02</v>
      </c>
      <c r="S270">
        <v>1.5269999999999999</v>
      </c>
      <c r="T270" s="39">
        <f t="shared" si="89"/>
        <v>-3.3287644409634516E-3</v>
      </c>
      <c r="U270" s="42">
        <v>42398.62533333333</v>
      </c>
      <c r="V270" s="44">
        <v>13.61</v>
      </c>
      <c r="W270" s="44">
        <v>7.718</v>
      </c>
      <c r="X270" s="43">
        <f t="shared" si="81"/>
        <v>0</v>
      </c>
      <c r="Y270" s="42">
        <v>42398.62533333333</v>
      </c>
      <c r="Z270" s="44">
        <v>17</v>
      </c>
      <c r="AA270" s="44">
        <v>9.9529999999999994</v>
      </c>
      <c r="AB270" s="43">
        <f t="shared" si="82"/>
        <v>0</v>
      </c>
      <c r="AC270" s="42">
        <v>42398.62533333333</v>
      </c>
      <c r="AD270" s="44">
        <v>25.97</v>
      </c>
      <c r="AE270" s="44">
        <v>18.225999999999999</v>
      </c>
      <c r="AF270" s="43">
        <f t="shared" si="83"/>
        <v>0</v>
      </c>
      <c r="AG270" s="41">
        <v>42398</v>
      </c>
      <c r="AH270">
        <v>13.18</v>
      </c>
      <c r="AI270">
        <v>4.8318000000000003</v>
      </c>
      <c r="AJ270" s="39">
        <f t="shared" si="90"/>
        <v>6.1009890681936706E-3</v>
      </c>
      <c r="AK270" s="45" t="s">
        <v>425</v>
      </c>
      <c r="AL270">
        <v>27.2</v>
      </c>
      <c r="AM270">
        <v>6.6553000000000004</v>
      </c>
      <c r="AN270" s="39">
        <f t="shared" si="91"/>
        <v>3.8949077398607555E-2</v>
      </c>
      <c r="AO270" s="41">
        <v>42398</v>
      </c>
      <c r="AP270">
        <v>4.8499999999999996</v>
      </c>
      <c r="AQ270">
        <v>3.6614</v>
      </c>
      <c r="AR270" s="18">
        <f t="shared" si="92"/>
        <v>-2.2192549071972212E-2</v>
      </c>
      <c r="AS270" s="41">
        <v>42398</v>
      </c>
      <c r="AT270">
        <v>4.99</v>
      </c>
      <c r="AU270">
        <v>3.6240999999999999</v>
      </c>
      <c r="AV270" s="39">
        <f t="shared" si="93"/>
        <v>-1.1887558960656566E-2</v>
      </c>
      <c r="AW270" s="41">
        <v>42398</v>
      </c>
      <c r="AX270">
        <v>11.15</v>
      </c>
      <c r="AY270">
        <v>5.2248000000000001</v>
      </c>
      <c r="AZ270" s="39">
        <f t="shared" si="94"/>
        <v>1.3638568241342609E-2</v>
      </c>
      <c r="BA270" s="41">
        <v>42398</v>
      </c>
      <c r="BB270">
        <v>7.29</v>
      </c>
      <c r="BC270">
        <v>2.9020999999999999</v>
      </c>
      <c r="BD270" s="39">
        <f t="shared" si="95"/>
        <v>4.1521054634787759E-3</v>
      </c>
      <c r="BE270" s="41">
        <v>42398</v>
      </c>
      <c r="BF270">
        <v>12</v>
      </c>
      <c r="BG270">
        <v>7.0343</v>
      </c>
      <c r="BH270" s="39">
        <f t="shared" si="96"/>
        <v>1.0951265431655199E-2</v>
      </c>
      <c r="BI270" s="41">
        <v>42398</v>
      </c>
      <c r="BJ270">
        <v>1.71</v>
      </c>
      <c r="BK270">
        <v>1.6955</v>
      </c>
      <c r="BL270" s="39">
        <f t="shared" si="97"/>
        <v>5.5597061387124849E-2</v>
      </c>
      <c r="BM270" s="41">
        <v>42398</v>
      </c>
      <c r="BN270">
        <v>3.72</v>
      </c>
      <c r="BO270">
        <v>1.6424000000000001</v>
      </c>
      <c r="BP270" s="46">
        <f t="shared" si="98"/>
        <v>-2.8740390301596672E-2</v>
      </c>
      <c r="BQ270" s="41">
        <v>42398</v>
      </c>
      <c r="BR270">
        <v>6.9</v>
      </c>
      <c r="BS270">
        <v>3.5762</v>
      </c>
      <c r="BT270" s="18">
        <f t="shared" si="99"/>
        <v>1.4561747409688802E-3</v>
      </c>
      <c r="BU270" s="41">
        <v>42398</v>
      </c>
      <c r="BV270">
        <v>2.2200000000000002</v>
      </c>
      <c r="BW270">
        <v>1.0915999999999999</v>
      </c>
      <c r="BX270" s="39">
        <f t="shared" si="100"/>
        <v>4.5090641391367483E-3</v>
      </c>
      <c r="BY270" s="41">
        <v>42697</v>
      </c>
      <c r="BZ270">
        <v>9.14</v>
      </c>
      <c r="CA270">
        <v>4.3295000000000003</v>
      </c>
      <c r="CB270" s="39">
        <f t="shared" si="84"/>
        <v>-3.2691023781568174E-3</v>
      </c>
    </row>
    <row r="271" spans="1:80">
      <c r="A271" s="41">
        <v>42401</v>
      </c>
      <c r="B271">
        <v>11.34</v>
      </c>
      <c r="C271">
        <v>5.7117000000000004</v>
      </c>
      <c r="D271" s="34">
        <f t="shared" si="85"/>
        <v>-2.6602815365213448E-2</v>
      </c>
      <c r="E271" s="41">
        <v>42401</v>
      </c>
      <c r="F271">
        <v>4.1500000000000004</v>
      </c>
      <c r="G271">
        <v>3.3761999999999999</v>
      </c>
      <c r="H271" s="39">
        <f t="shared" si="86"/>
        <v>0</v>
      </c>
      <c r="I271" s="42">
        <v>45310.62533333333</v>
      </c>
      <c r="J271" s="40">
        <v>5.6</v>
      </c>
      <c r="K271" s="40">
        <v>5.29</v>
      </c>
      <c r="L271" s="38">
        <f t="shared" si="87"/>
        <v>7.2353389185072841E-3</v>
      </c>
      <c r="M271" s="41">
        <v>42401</v>
      </c>
      <c r="N271">
        <v>10.24</v>
      </c>
      <c r="O271">
        <v>3.7772999999999999</v>
      </c>
      <c r="P271" s="43">
        <f t="shared" si="88"/>
        <v>2.9152930278178831E-2</v>
      </c>
      <c r="Q271" s="41">
        <v>42401</v>
      </c>
      <c r="R271">
        <v>3.03</v>
      </c>
      <c r="S271">
        <v>1.5321</v>
      </c>
      <c r="T271" s="39">
        <f t="shared" si="89"/>
        <v>3.3398821218075343E-3</v>
      </c>
      <c r="U271" s="42">
        <v>42401.62533333333</v>
      </c>
      <c r="V271" s="44">
        <v>13.6</v>
      </c>
      <c r="W271" s="44">
        <v>7.7119999999999997</v>
      </c>
      <c r="X271" s="43">
        <f t="shared" si="81"/>
        <v>-7.7740347240220619E-4</v>
      </c>
      <c r="Y271" s="42">
        <v>42401.62533333333</v>
      </c>
      <c r="Z271" s="44">
        <v>17</v>
      </c>
      <c r="AA271" s="44">
        <v>9.9529999999999994</v>
      </c>
      <c r="AB271" s="43">
        <f t="shared" si="82"/>
        <v>0</v>
      </c>
      <c r="AC271" s="42">
        <v>42401.62533333333</v>
      </c>
      <c r="AD271" s="44">
        <v>25.2</v>
      </c>
      <c r="AE271" s="44">
        <v>17.686</v>
      </c>
      <c r="AF271" s="43">
        <f t="shared" si="83"/>
        <v>-2.9628003950400481E-2</v>
      </c>
      <c r="AG271" s="41">
        <v>42401</v>
      </c>
      <c r="AH271">
        <v>13.2</v>
      </c>
      <c r="AI271">
        <v>4.8391000000000002</v>
      </c>
      <c r="AJ271" s="39">
        <f t="shared" si="90"/>
        <v>1.5108241235150175E-3</v>
      </c>
      <c r="AK271" s="45">
        <v>42371</v>
      </c>
      <c r="AL271">
        <v>27</v>
      </c>
      <c r="AM271">
        <v>6.6063999999999998</v>
      </c>
      <c r="AN271" s="39">
        <f t="shared" si="91"/>
        <v>-7.3475275344463218E-3</v>
      </c>
      <c r="AO271" s="41">
        <v>42401</v>
      </c>
      <c r="AP271">
        <v>4.71</v>
      </c>
      <c r="AQ271">
        <v>3.5556999999999999</v>
      </c>
      <c r="AR271" s="18">
        <f t="shared" si="92"/>
        <v>-2.8868738733817699E-2</v>
      </c>
      <c r="AS271" s="41">
        <v>42401</v>
      </c>
      <c r="AT271">
        <v>5</v>
      </c>
      <c r="AU271">
        <v>3.6314000000000002</v>
      </c>
      <c r="AV271" s="39">
        <f t="shared" si="93"/>
        <v>2.014293203830001E-3</v>
      </c>
      <c r="AW271" s="41">
        <v>42401</v>
      </c>
      <c r="AX271">
        <v>11.15</v>
      </c>
      <c r="AY271">
        <v>5.2248000000000001</v>
      </c>
      <c r="AZ271" s="39">
        <f t="shared" si="94"/>
        <v>0</v>
      </c>
      <c r="BA271" s="41">
        <v>42401</v>
      </c>
      <c r="BB271">
        <v>7.4</v>
      </c>
      <c r="BC271">
        <v>2.9458000000000002</v>
      </c>
      <c r="BD271" s="39">
        <f t="shared" si="95"/>
        <v>1.5058061403811135E-2</v>
      </c>
      <c r="BE271" s="41">
        <v>42401</v>
      </c>
      <c r="BF271">
        <v>12</v>
      </c>
      <c r="BG271">
        <v>7.0343</v>
      </c>
      <c r="BH271" s="39">
        <f t="shared" si="96"/>
        <v>0</v>
      </c>
      <c r="BI271" s="41">
        <v>42401</v>
      </c>
      <c r="BJ271">
        <v>1.75</v>
      </c>
      <c r="BK271">
        <v>1.7351000000000001</v>
      </c>
      <c r="BL271" s="39">
        <f t="shared" si="97"/>
        <v>2.3355942199941068E-2</v>
      </c>
      <c r="BM271" s="41">
        <v>42401</v>
      </c>
      <c r="BN271">
        <v>3.77</v>
      </c>
      <c r="BO271">
        <v>1.6645000000000001</v>
      </c>
      <c r="BP271" s="46">
        <f t="shared" si="98"/>
        <v>1.3455918168533858E-2</v>
      </c>
      <c r="BQ271" s="41">
        <v>42401</v>
      </c>
      <c r="BR271">
        <v>6.9</v>
      </c>
      <c r="BS271">
        <v>3.5762</v>
      </c>
      <c r="BT271" s="18">
        <f t="shared" si="99"/>
        <v>0</v>
      </c>
      <c r="BU271" s="41">
        <v>42401</v>
      </c>
      <c r="BV271">
        <v>2.2000000000000002</v>
      </c>
      <c r="BW271">
        <v>1.0817000000000001</v>
      </c>
      <c r="BX271" s="39">
        <f t="shared" si="100"/>
        <v>-9.0692561377792216E-3</v>
      </c>
      <c r="BY271" s="41">
        <v>42698</v>
      </c>
      <c r="BZ271">
        <v>9.14</v>
      </c>
      <c r="CA271">
        <v>4.3295000000000003</v>
      </c>
      <c r="CB271" s="39">
        <f t="shared" si="84"/>
        <v>0</v>
      </c>
    </row>
    <row r="272" spans="1:80">
      <c r="A272" s="41">
        <v>42402</v>
      </c>
      <c r="B272">
        <v>12.02</v>
      </c>
      <c r="C272">
        <v>6.0541999999999998</v>
      </c>
      <c r="D272" s="34">
        <f t="shared" si="85"/>
        <v>5.9964633996883475E-2</v>
      </c>
      <c r="E272" s="41">
        <v>42402</v>
      </c>
      <c r="F272">
        <v>4.0999999999999996</v>
      </c>
      <c r="G272">
        <v>3.3355000000000001</v>
      </c>
      <c r="H272" s="39">
        <f t="shared" si="86"/>
        <v>-1.2054973046620383E-2</v>
      </c>
      <c r="I272" s="42">
        <v>45313.62533333333</v>
      </c>
      <c r="J272" s="40">
        <v>5.6</v>
      </c>
      <c r="K272" s="40">
        <v>5.29</v>
      </c>
      <c r="L272" s="38">
        <f t="shared" si="87"/>
        <v>0</v>
      </c>
      <c r="M272" s="41">
        <v>42402</v>
      </c>
      <c r="N272">
        <v>10.85</v>
      </c>
      <c r="O272">
        <v>4.0023</v>
      </c>
      <c r="P272" s="43">
        <f t="shared" si="88"/>
        <v>5.9566356921610698E-2</v>
      </c>
      <c r="Q272" s="41">
        <v>42402</v>
      </c>
      <c r="R272">
        <v>3.03</v>
      </c>
      <c r="S272">
        <v>1.5321</v>
      </c>
      <c r="T272" s="39">
        <f t="shared" si="89"/>
        <v>0</v>
      </c>
      <c r="U272" s="42">
        <v>42402.62533333333</v>
      </c>
      <c r="V272" s="44">
        <v>13.6</v>
      </c>
      <c r="W272" s="44">
        <v>7.7119999999999997</v>
      </c>
      <c r="X272" s="43">
        <f t="shared" si="81"/>
        <v>0</v>
      </c>
      <c r="Y272" s="42">
        <v>42402.62533333333</v>
      </c>
      <c r="Z272" s="44">
        <v>17</v>
      </c>
      <c r="AA272" s="44">
        <v>9.9529999999999994</v>
      </c>
      <c r="AB272" s="43">
        <f t="shared" si="82"/>
        <v>0</v>
      </c>
      <c r="AC272" s="42">
        <v>42402.62533333333</v>
      </c>
      <c r="AD272" s="44">
        <v>25.2</v>
      </c>
      <c r="AE272" s="44">
        <v>17.686</v>
      </c>
      <c r="AF272" s="43">
        <f t="shared" si="83"/>
        <v>0</v>
      </c>
      <c r="AG272" s="41">
        <v>42402</v>
      </c>
      <c r="AH272">
        <v>13.2</v>
      </c>
      <c r="AI272">
        <v>4.8391000000000002</v>
      </c>
      <c r="AJ272" s="39">
        <f t="shared" si="90"/>
        <v>0</v>
      </c>
      <c r="AK272" s="45">
        <v>42402</v>
      </c>
      <c r="AL272">
        <v>26.7</v>
      </c>
      <c r="AM272">
        <v>6.5330000000000004</v>
      </c>
      <c r="AN272" s="39">
        <f t="shared" si="91"/>
        <v>-1.1110438362799629E-2</v>
      </c>
      <c r="AO272" s="41">
        <v>42402</v>
      </c>
      <c r="AP272">
        <v>4.57</v>
      </c>
      <c r="AQ272">
        <v>3.45</v>
      </c>
      <c r="AR272" s="18">
        <f t="shared" si="92"/>
        <v>-2.9726917343982813E-2</v>
      </c>
      <c r="AS272" s="41">
        <v>42402</v>
      </c>
      <c r="AT272">
        <v>5.04</v>
      </c>
      <c r="AU272">
        <v>3.6604999999999999</v>
      </c>
      <c r="AV272" s="39">
        <f t="shared" si="93"/>
        <v>8.0134383433385688E-3</v>
      </c>
      <c r="AW272" s="41">
        <v>42402</v>
      </c>
      <c r="AX272">
        <v>11.1</v>
      </c>
      <c r="AY272">
        <v>5.2013999999999996</v>
      </c>
      <c r="AZ272" s="39">
        <f t="shared" si="94"/>
        <v>-4.4786403307304646E-3</v>
      </c>
      <c r="BA272" s="41">
        <v>42402</v>
      </c>
      <c r="BB272">
        <v>7.44</v>
      </c>
      <c r="BC272">
        <v>2.9618000000000002</v>
      </c>
      <c r="BD272" s="39">
        <f t="shared" si="95"/>
        <v>5.4314617421413582E-3</v>
      </c>
      <c r="BE272" s="41">
        <v>42402</v>
      </c>
      <c r="BF272">
        <v>12</v>
      </c>
      <c r="BG272">
        <v>7.0343</v>
      </c>
      <c r="BH272" s="39">
        <f t="shared" si="96"/>
        <v>0</v>
      </c>
      <c r="BI272" s="41">
        <v>42402</v>
      </c>
      <c r="BJ272">
        <v>1.71</v>
      </c>
      <c r="BK272">
        <v>1.6955</v>
      </c>
      <c r="BL272" s="39">
        <f t="shared" si="97"/>
        <v>-2.2822892052331324E-2</v>
      </c>
      <c r="BM272" s="41">
        <v>42402</v>
      </c>
      <c r="BN272">
        <v>3.79</v>
      </c>
      <c r="BO272">
        <v>1.6733</v>
      </c>
      <c r="BP272" s="46">
        <f t="shared" si="98"/>
        <v>5.2868729348152111E-3</v>
      </c>
      <c r="BQ272" s="41">
        <v>42402</v>
      </c>
      <c r="BR272">
        <v>6.85</v>
      </c>
      <c r="BS272">
        <v>3.5503</v>
      </c>
      <c r="BT272" s="18">
        <f t="shared" si="99"/>
        <v>-7.2423242547956027E-3</v>
      </c>
      <c r="BU272" s="41">
        <v>42402</v>
      </c>
      <c r="BV272">
        <v>2.14</v>
      </c>
      <c r="BW272">
        <v>1.0522</v>
      </c>
      <c r="BX272" s="39">
        <f t="shared" si="100"/>
        <v>-2.7271886844781434E-2</v>
      </c>
      <c r="BY272" s="41">
        <v>42699</v>
      </c>
      <c r="BZ272">
        <v>9.1300000000000008</v>
      </c>
      <c r="CA272">
        <v>4.3247</v>
      </c>
      <c r="CB272" s="39">
        <f t="shared" si="84"/>
        <v>-1.108673056935064E-3</v>
      </c>
    </row>
    <row r="273" spans="1:80">
      <c r="A273" s="41">
        <v>42403</v>
      </c>
      <c r="B273">
        <v>11.66</v>
      </c>
      <c r="C273">
        <v>5.8727999999999998</v>
      </c>
      <c r="D273" s="34">
        <f t="shared" si="85"/>
        <v>-2.9962670542763702E-2</v>
      </c>
      <c r="E273" s="41">
        <v>42403</v>
      </c>
      <c r="F273">
        <v>4.0999999999999996</v>
      </c>
      <c r="G273">
        <v>3.3355000000000001</v>
      </c>
      <c r="H273" s="39">
        <f t="shared" si="86"/>
        <v>0</v>
      </c>
      <c r="I273" s="42">
        <v>45314.62533333333</v>
      </c>
      <c r="J273" s="40">
        <v>5.68</v>
      </c>
      <c r="K273" s="40">
        <v>5.3659999999999997</v>
      </c>
      <c r="L273" s="38">
        <f t="shared" si="87"/>
        <v>1.4366729678638871E-2</v>
      </c>
      <c r="M273" s="41">
        <v>42403</v>
      </c>
      <c r="N273">
        <v>10.7</v>
      </c>
      <c r="O273">
        <v>3.9468999999999999</v>
      </c>
      <c r="P273" s="43">
        <f t="shared" si="88"/>
        <v>-1.3842040826524777E-2</v>
      </c>
      <c r="Q273" s="41">
        <v>42403</v>
      </c>
      <c r="R273">
        <v>3.03</v>
      </c>
      <c r="S273">
        <v>1.5321</v>
      </c>
      <c r="T273" s="39">
        <f t="shared" si="89"/>
        <v>0</v>
      </c>
      <c r="U273" s="42">
        <v>42403.62533333333</v>
      </c>
      <c r="V273" s="44">
        <v>13.6</v>
      </c>
      <c r="W273" s="44">
        <v>7.7119999999999997</v>
      </c>
      <c r="X273" s="43">
        <f t="shared" si="81"/>
        <v>0</v>
      </c>
      <c r="Y273" s="42">
        <v>42403.62533333333</v>
      </c>
      <c r="Z273" s="44">
        <v>17</v>
      </c>
      <c r="AA273" s="44">
        <v>9.9529999999999994</v>
      </c>
      <c r="AB273" s="43">
        <f t="shared" si="82"/>
        <v>0</v>
      </c>
      <c r="AC273" s="42">
        <v>42403.62533333333</v>
      </c>
      <c r="AD273" s="44">
        <v>25.6</v>
      </c>
      <c r="AE273" s="44">
        <v>17.966000000000001</v>
      </c>
      <c r="AF273" s="43">
        <f t="shared" si="83"/>
        <v>1.5831731312902924E-2</v>
      </c>
      <c r="AG273" s="41">
        <v>42403</v>
      </c>
      <c r="AH273">
        <v>13.16</v>
      </c>
      <c r="AI273">
        <v>4.8244999999999996</v>
      </c>
      <c r="AJ273" s="39">
        <f t="shared" si="90"/>
        <v>-3.0170899547437772E-3</v>
      </c>
      <c r="AK273" s="45">
        <v>42431</v>
      </c>
      <c r="AL273">
        <v>26.2</v>
      </c>
      <c r="AM273">
        <v>6.4107000000000003</v>
      </c>
      <c r="AN273" s="39">
        <f t="shared" si="91"/>
        <v>-1.8720342874636472E-2</v>
      </c>
      <c r="AO273" s="41">
        <v>42403</v>
      </c>
      <c r="AP273">
        <v>4.5599999999999996</v>
      </c>
      <c r="AQ273">
        <v>3.4424999999999999</v>
      </c>
      <c r="AR273" s="18">
        <f t="shared" si="92"/>
        <v>-2.1739130434783433E-3</v>
      </c>
      <c r="AS273" s="41">
        <v>42403</v>
      </c>
      <c r="AT273">
        <v>4.99</v>
      </c>
      <c r="AU273">
        <v>3.6240999999999999</v>
      </c>
      <c r="AV273" s="39">
        <f t="shared" si="93"/>
        <v>-9.9439967217593191E-3</v>
      </c>
      <c r="AW273" s="41">
        <v>42403</v>
      </c>
      <c r="AX273">
        <v>11.1</v>
      </c>
      <c r="AY273">
        <v>5.2013999999999996</v>
      </c>
      <c r="AZ273" s="39">
        <f t="shared" si="94"/>
        <v>0</v>
      </c>
      <c r="BA273" s="41">
        <v>42403</v>
      </c>
      <c r="BB273">
        <v>7.49</v>
      </c>
      <c r="BC273">
        <v>2.9817</v>
      </c>
      <c r="BD273" s="39">
        <f t="shared" si="95"/>
        <v>6.7188871632114944E-3</v>
      </c>
      <c r="BE273" s="41">
        <v>42403</v>
      </c>
      <c r="BF273">
        <v>11.85</v>
      </c>
      <c r="BG273">
        <v>6.9462999999999999</v>
      </c>
      <c r="BH273" s="39">
        <f t="shared" si="96"/>
        <v>-1.2510128939624422E-2</v>
      </c>
      <c r="BI273" s="41">
        <v>42403</v>
      </c>
      <c r="BJ273">
        <v>1.68</v>
      </c>
      <c r="BK273">
        <v>1.6657</v>
      </c>
      <c r="BL273" s="39">
        <f t="shared" si="97"/>
        <v>-1.7575936301975847E-2</v>
      </c>
      <c r="BM273" s="41">
        <v>42403</v>
      </c>
      <c r="BN273">
        <v>3.77</v>
      </c>
      <c r="BO273">
        <v>1.6645000000000001</v>
      </c>
      <c r="BP273" s="46">
        <f t="shared" si="98"/>
        <v>-5.259068905755046E-3</v>
      </c>
      <c r="BQ273" s="41">
        <v>42403</v>
      </c>
      <c r="BR273">
        <v>6.85</v>
      </c>
      <c r="BS273">
        <v>3.5503</v>
      </c>
      <c r="BT273" s="18">
        <f t="shared" si="99"/>
        <v>0</v>
      </c>
      <c r="BU273" s="41">
        <v>42403</v>
      </c>
      <c r="BV273">
        <v>2.2000000000000002</v>
      </c>
      <c r="BW273">
        <v>1.0817000000000001</v>
      </c>
      <c r="BX273" s="39">
        <f t="shared" si="100"/>
        <v>2.803649496293488E-2</v>
      </c>
      <c r="BY273" s="41">
        <v>42702</v>
      </c>
      <c r="BZ273">
        <v>8.9</v>
      </c>
      <c r="CA273">
        <v>4.2157999999999998</v>
      </c>
      <c r="CB273" s="39">
        <f t="shared" si="84"/>
        <v>-2.5180937406062899E-2</v>
      </c>
    </row>
    <row r="274" spans="1:80">
      <c r="A274" s="41">
        <v>42404</v>
      </c>
      <c r="B274">
        <v>11.3</v>
      </c>
      <c r="C274">
        <v>5.6914999999999996</v>
      </c>
      <c r="D274" s="34">
        <f t="shared" si="85"/>
        <v>-3.0871134722789854E-2</v>
      </c>
      <c r="E274" s="41">
        <v>42404</v>
      </c>
      <c r="F274">
        <v>4.1399999999999997</v>
      </c>
      <c r="G274">
        <v>3.3681000000000001</v>
      </c>
      <c r="H274" s="39">
        <f t="shared" si="86"/>
        <v>9.7736471293658998E-3</v>
      </c>
      <c r="I274" s="42">
        <v>45315.62533333333</v>
      </c>
      <c r="J274" s="40">
        <v>5.6</v>
      </c>
      <c r="K274" s="40">
        <v>5.29</v>
      </c>
      <c r="L274" s="38">
        <f t="shared" si="87"/>
        <v>-1.4163250093179208E-2</v>
      </c>
      <c r="M274" s="41">
        <v>42404</v>
      </c>
      <c r="N274">
        <v>10.39</v>
      </c>
      <c r="O274">
        <v>3.8325999999999998</v>
      </c>
      <c r="P274" s="43">
        <f t="shared" si="88"/>
        <v>-2.8959436519800368E-2</v>
      </c>
      <c r="Q274" s="41">
        <v>42404</v>
      </c>
      <c r="R274">
        <v>2.99</v>
      </c>
      <c r="S274">
        <v>1.5119</v>
      </c>
      <c r="T274" s="39">
        <f t="shared" si="89"/>
        <v>-1.3184517981854967E-2</v>
      </c>
      <c r="U274" s="42">
        <v>42404.62533333333</v>
      </c>
      <c r="V274" s="44">
        <v>13.6</v>
      </c>
      <c r="W274" s="44">
        <v>7.7119999999999997</v>
      </c>
      <c r="X274" s="43">
        <f t="shared" si="81"/>
        <v>0</v>
      </c>
      <c r="Y274" s="42">
        <v>42404.62533333333</v>
      </c>
      <c r="Z274" s="44">
        <v>17</v>
      </c>
      <c r="AA274" s="44">
        <v>9.9529999999999994</v>
      </c>
      <c r="AB274" s="43">
        <f t="shared" si="82"/>
        <v>0</v>
      </c>
      <c r="AC274" s="42">
        <v>42404.62533333333</v>
      </c>
      <c r="AD274" s="44">
        <v>25.6</v>
      </c>
      <c r="AE274" s="44">
        <v>17.966000000000001</v>
      </c>
      <c r="AF274" s="43">
        <f t="shared" si="83"/>
        <v>0</v>
      </c>
      <c r="AG274" s="41">
        <v>42404</v>
      </c>
      <c r="AH274">
        <v>13.15</v>
      </c>
      <c r="AI274">
        <v>4.8208000000000002</v>
      </c>
      <c r="AJ274" s="39">
        <f t="shared" si="90"/>
        <v>-7.669188516943457E-4</v>
      </c>
      <c r="AK274" s="45">
        <v>42462</v>
      </c>
      <c r="AL274">
        <v>26.3</v>
      </c>
      <c r="AM274">
        <v>6.4351000000000003</v>
      </c>
      <c r="AN274" s="39">
        <f t="shared" si="91"/>
        <v>3.8061366153462144E-3</v>
      </c>
      <c r="AO274" s="41">
        <v>42404</v>
      </c>
      <c r="AP274">
        <v>4.5</v>
      </c>
      <c r="AQ274">
        <v>3.3972000000000002</v>
      </c>
      <c r="AR274" s="18">
        <f t="shared" si="92"/>
        <v>-1.3159041394335418E-2</v>
      </c>
      <c r="AS274" s="41">
        <v>42404</v>
      </c>
      <c r="AT274">
        <v>4.99</v>
      </c>
      <c r="AU274">
        <v>3.6240999999999999</v>
      </c>
      <c r="AV274" s="39">
        <f t="shared" si="93"/>
        <v>0</v>
      </c>
      <c r="AW274" s="41">
        <v>42404</v>
      </c>
      <c r="AX274">
        <v>11.02</v>
      </c>
      <c r="AY274">
        <v>5.1638999999999999</v>
      </c>
      <c r="AZ274" s="39">
        <f t="shared" si="94"/>
        <v>-7.2095974160802188E-3</v>
      </c>
      <c r="BA274" s="41">
        <v>42404</v>
      </c>
      <c r="BB274">
        <v>7.49</v>
      </c>
      <c r="BC274">
        <v>2.9817</v>
      </c>
      <c r="BD274" s="39">
        <f t="shared" si="95"/>
        <v>0</v>
      </c>
      <c r="BE274" s="41">
        <v>42404</v>
      </c>
      <c r="BF274">
        <v>11.85</v>
      </c>
      <c r="BG274">
        <v>6.9462999999999999</v>
      </c>
      <c r="BH274" s="39">
        <f t="shared" si="96"/>
        <v>0</v>
      </c>
      <c r="BI274" s="41">
        <v>42404</v>
      </c>
      <c r="BJ274">
        <v>1.66</v>
      </c>
      <c r="BK274">
        <v>1.6458999999999999</v>
      </c>
      <c r="BL274" s="39">
        <f t="shared" si="97"/>
        <v>-1.18868943987513E-2</v>
      </c>
      <c r="BM274" s="41">
        <v>42404</v>
      </c>
      <c r="BN274">
        <v>3.99</v>
      </c>
      <c r="BO274">
        <v>1.7616000000000001</v>
      </c>
      <c r="BP274" s="46">
        <f t="shared" si="98"/>
        <v>5.8335836587563805E-2</v>
      </c>
      <c r="BQ274" s="41">
        <v>42404</v>
      </c>
      <c r="BR274">
        <v>6.85</v>
      </c>
      <c r="BS274">
        <v>3.5503</v>
      </c>
      <c r="BT274" s="18">
        <f t="shared" si="99"/>
        <v>0</v>
      </c>
      <c r="BU274" s="41">
        <v>42404</v>
      </c>
      <c r="BV274">
        <v>2.12</v>
      </c>
      <c r="BW274">
        <v>1.0424</v>
      </c>
      <c r="BX274" s="39">
        <f t="shared" si="100"/>
        <v>-3.6331700101691879E-2</v>
      </c>
      <c r="BY274" s="41">
        <v>42703</v>
      </c>
      <c r="BZ274">
        <v>9.15</v>
      </c>
      <c r="CA274">
        <v>4.3342000000000001</v>
      </c>
      <c r="CB274" s="39">
        <f t="shared" si="84"/>
        <v>2.808482375824287E-2</v>
      </c>
    </row>
    <row r="275" spans="1:80">
      <c r="A275" s="41">
        <v>42405</v>
      </c>
      <c r="B275">
        <v>11.35</v>
      </c>
      <c r="C275">
        <v>5.7167000000000003</v>
      </c>
      <c r="D275" s="34">
        <f t="shared" si="85"/>
        <v>4.4276552754108373E-3</v>
      </c>
      <c r="E275" s="41">
        <v>42405</v>
      </c>
      <c r="F275">
        <v>4.1500000000000004</v>
      </c>
      <c r="G275">
        <v>3.3761999999999999</v>
      </c>
      <c r="H275" s="39">
        <f t="shared" si="86"/>
        <v>2.4049167186246767E-3</v>
      </c>
      <c r="I275" s="42">
        <v>45316.62533333333</v>
      </c>
      <c r="J275" s="40">
        <v>5.5</v>
      </c>
      <c r="K275" s="40">
        <v>5.1959999999999997</v>
      </c>
      <c r="L275" s="38">
        <f t="shared" si="87"/>
        <v>-1.7769376181474537E-2</v>
      </c>
      <c r="M275" s="41">
        <v>42405</v>
      </c>
      <c r="N275">
        <v>10.3</v>
      </c>
      <c r="O275">
        <v>3.7993999999999999</v>
      </c>
      <c r="P275" s="43">
        <f t="shared" si="88"/>
        <v>-8.6625267442466992E-3</v>
      </c>
      <c r="Q275" s="41">
        <v>42405</v>
      </c>
      <c r="R275">
        <v>3.03</v>
      </c>
      <c r="S275">
        <v>1.5321</v>
      </c>
      <c r="T275" s="39">
        <f t="shared" si="89"/>
        <v>1.3360672002116538E-2</v>
      </c>
      <c r="U275" s="42">
        <v>42405.62533333333</v>
      </c>
      <c r="V275" s="44">
        <v>13.4</v>
      </c>
      <c r="W275" s="44">
        <v>7.5979999999999999</v>
      </c>
      <c r="X275" s="43">
        <f t="shared" si="81"/>
        <v>-1.4782157676348533E-2</v>
      </c>
      <c r="Y275" s="42">
        <v>42405.62533333333</v>
      </c>
      <c r="Z275" s="44">
        <v>17</v>
      </c>
      <c r="AA275" s="44">
        <v>9.9529999999999994</v>
      </c>
      <c r="AB275" s="43">
        <f t="shared" si="82"/>
        <v>0</v>
      </c>
      <c r="AC275" s="42">
        <v>42405.62533333333</v>
      </c>
      <c r="AD275" s="44">
        <v>25.65</v>
      </c>
      <c r="AE275" s="44">
        <v>18.001999999999999</v>
      </c>
      <c r="AF275" s="43">
        <f t="shared" si="83"/>
        <v>2.0037849270843709E-3</v>
      </c>
      <c r="AG275" s="41">
        <v>42405</v>
      </c>
      <c r="AH275">
        <v>13.18</v>
      </c>
      <c r="AI275">
        <v>4.8318000000000003</v>
      </c>
      <c r="AJ275" s="39">
        <f t="shared" si="90"/>
        <v>2.2817789578493445E-3</v>
      </c>
      <c r="AK275" s="45">
        <v>42492</v>
      </c>
      <c r="AL275">
        <v>26.3</v>
      </c>
      <c r="AM275">
        <v>6.4351000000000003</v>
      </c>
      <c r="AN275" s="39">
        <f t="shared" si="91"/>
        <v>0</v>
      </c>
      <c r="AO275" s="41">
        <v>42405</v>
      </c>
      <c r="AP275">
        <v>4.5199999999999996</v>
      </c>
      <c r="AQ275">
        <v>3.4123000000000001</v>
      </c>
      <c r="AR275" s="18">
        <f t="shared" si="92"/>
        <v>4.4448369245260484E-3</v>
      </c>
      <c r="AS275" s="41">
        <v>42405</v>
      </c>
      <c r="AT275">
        <v>4.99</v>
      </c>
      <c r="AU275">
        <v>3.6240999999999999</v>
      </c>
      <c r="AV275" s="39">
        <f t="shared" si="93"/>
        <v>0</v>
      </c>
      <c r="AW275" s="41">
        <v>42405</v>
      </c>
      <c r="AX275">
        <v>11</v>
      </c>
      <c r="AY275">
        <v>5.1544999999999996</v>
      </c>
      <c r="AZ275" s="39">
        <f t="shared" si="94"/>
        <v>-1.8203295958481569E-3</v>
      </c>
      <c r="BA275" s="41">
        <v>42405</v>
      </c>
      <c r="BB275">
        <v>7.48</v>
      </c>
      <c r="BC275">
        <v>2.9777</v>
      </c>
      <c r="BD275" s="39">
        <f t="shared" si="95"/>
        <v>-1.3415165844987771E-3</v>
      </c>
      <c r="BE275" s="41">
        <v>42405</v>
      </c>
      <c r="BF275">
        <v>11.82</v>
      </c>
      <c r="BG275">
        <v>6.9287000000000001</v>
      </c>
      <c r="BH275" s="39">
        <f t="shared" si="96"/>
        <v>-2.533722989217258E-3</v>
      </c>
      <c r="BI275" s="41">
        <v>42405</v>
      </c>
      <c r="BJ275">
        <v>1.63</v>
      </c>
      <c r="BK275">
        <v>1.6161000000000001</v>
      </c>
      <c r="BL275" s="39">
        <f t="shared" si="97"/>
        <v>-1.8105595722704797E-2</v>
      </c>
      <c r="BM275" s="41">
        <v>42405</v>
      </c>
      <c r="BN275">
        <v>4.2</v>
      </c>
      <c r="BO275">
        <v>1.8543000000000001</v>
      </c>
      <c r="BP275" s="46">
        <f t="shared" si="98"/>
        <v>5.2622615803814714E-2</v>
      </c>
      <c r="BQ275" s="41">
        <v>42405</v>
      </c>
      <c r="BR275">
        <v>6.85</v>
      </c>
      <c r="BS275">
        <v>3.5503</v>
      </c>
      <c r="BT275" s="18">
        <f t="shared" si="99"/>
        <v>0</v>
      </c>
      <c r="BU275" s="41">
        <v>42405</v>
      </c>
      <c r="BV275">
        <v>2.16</v>
      </c>
      <c r="BW275">
        <v>1.0621</v>
      </c>
      <c r="BX275" s="39">
        <f t="shared" si="100"/>
        <v>1.8898695318495827E-2</v>
      </c>
      <c r="BY275" s="41">
        <v>42704</v>
      </c>
      <c r="BZ275">
        <v>8.92</v>
      </c>
      <c r="CA275">
        <v>4.2252999999999998</v>
      </c>
      <c r="CB275" s="39">
        <f t="shared" si="84"/>
        <v>-2.5125744081952891E-2</v>
      </c>
    </row>
    <row r="276" spans="1:80">
      <c r="A276" s="41">
        <v>42408</v>
      </c>
      <c r="B276">
        <v>11.45</v>
      </c>
      <c r="C276">
        <v>5.7671000000000001</v>
      </c>
      <c r="D276" s="34">
        <f t="shared" si="85"/>
        <v>8.8162751237601724E-3</v>
      </c>
      <c r="E276" s="41">
        <v>42408</v>
      </c>
      <c r="F276">
        <v>4.1500000000000004</v>
      </c>
      <c r="G276">
        <v>3.3761999999999999</v>
      </c>
      <c r="H276" s="39">
        <f t="shared" si="86"/>
        <v>0</v>
      </c>
      <c r="I276" s="42">
        <v>45317.62533333333</v>
      </c>
      <c r="J276" s="40">
        <v>5.6</v>
      </c>
      <c r="K276" s="40">
        <v>5.29</v>
      </c>
      <c r="L276" s="38">
        <f t="shared" si="87"/>
        <v>1.8090839107005447E-2</v>
      </c>
      <c r="M276" s="41">
        <v>42408</v>
      </c>
      <c r="N276">
        <v>10.4</v>
      </c>
      <c r="O276">
        <v>3.8363</v>
      </c>
      <c r="P276" s="43">
        <f t="shared" si="88"/>
        <v>9.7120597989156596E-3</v>
      </c>
      <c r="Q276" s="41">
        <v>42408</v>
      </c>
      <c r="R276">
        <v>3.03</v>
      </c>
      <c r="S276">
        <v>1.5321</v>
      </c>
      <c r="T276" s="39">
        <f t="shared" si="89"/>
        <v>0</v>
      </c>
      <c r="U276" s="42">
        <v>42408.62533333333</v>
      </c>
      <c r="V276" s="44">
        <v>13.61</v>
      </c>
      <c r="W276" s="44">
        <v>7.718</v>
      </c>
      <c r="X276" s="43">
        <f t="shared" si="81"/>
        <v>1.5793629902605962E-2</v>
      </c>
      <c r="Y276" s="42">
        <v>42408.62533333333</v>
      </c>
      <c r="Z276" s="44">
        <v>17</v>
      </c>
      <c r="AA276" s="44">
        <v>9.9529999999999994</v>
      </c>
      <c r="AB276" s="43">
        <f t="shared" si="82"/>
        <v>0</v>
      </c>
      <c r="AC276" s="42">
        <v>42408.62533333333</v>
      </c>
      <c r="AD276" s="44">
        <v>25.7</v>
      </c>
      <c r="AE276" s="44">
        <v>18.036999999999999</v>
      </c>
      <c r="AF276" s="43">
        <f t="shared" si="83"/>
        <v>1.9442284190645564E-3</v>
      </c>
      <c r="AG276" s="41">
        <v>42408</v>
      </c>
      <c r="AH276">
        <v>13.18</v>
      </c>
      <c r="AI276">
        <v>4.8318000000000003</v>
      </c>
      <c r="AJ276" s="39">
        <f t="shared" si="90"/>
        <v>0</v>
      </c>
      <c r="AK276" s="45">
        <v>42584</v>
      </c>
      <c r="AL276">
        <v>26.3</v>
      </c>
      <c r="AM276">
        <v>6.4351000000000003</v>
      </c>
      <c r="AN276" s="39">
        <f t="shared" si="91"/>
        <v>0</v>
      </c>
      <c r="AO276" s="41">
        <v>42408</v>
      </c>
      <c r="AP276">
        <v>4.78</v>
      </c>
      <c r="AQ276">
        <v>3.6086</v>
      </c>
      <c r="AR276" s="18">
        <f t="shared" si="92"/>
        <v>5.7527181080209801E-2</v>
      </c>
      <c r="AS276" s="41">
        <v>42408</v>
      </c>
      <c r="AT276">
        <v>4.9800000000000004</v>
      </c>
      <c r="AU276">
        <v>3.6168999999999998</v>
      </c>
      <c r="AV276" s="39">
        <f t="shared" si="93"/>
        <v>-1.9867001462432316E-3</v>
      </c>
      <c r="AW276" s="41">
        <v>42408</v>
      </c>
      <c r="AX276">
        <v>11</v>
      </c>
      <c r="AY276">
        <v>5.1544999999999996</v>
      </c>
      <c r="AZ276" s="39">
        <f t="shared" si="94"/>
        <v>0</v>
      </c>
      <c r="BA276" s="41">
        <v>42408</v>
      </c>
      <c r="BB276">
        <v>7.48</v>
      </c>
      <c r="BC276">
        <v>2.9777</v>
      </c>
      <c r="BD276" s="39">
        <f t="shared" si="95"/>
        <v>0</v>
      </c>
      <c r="BE276" s="41">
        <v>42408</v>
      </c>
      <c r="BF276">
        <v>11.82</v>
      </c>
      <c r="BG276">
        <v>6.9287000000000001</v>
      </c>
      <c r="BH276" s="39">
        <f t="shared" si="96"/>
        <v>0</v>
      </c>
      <c r="BI276" s="41">
        <v>42408</v>
      </c>
      <c r="BJ276">
        <v>1.69</v>
      </c>
      <c r="BK276">
        <v>1.6756</v>
      </c>
      <c r="BL276" s="39">
        <f t="shared" si="97"/>
        <v>3.6817028649217182E-2</v>
      </c>
      <c r="BM276" s="41">
        <v>42408</v>
      </c>
      <c r="BN276">
        <v>4.2</v>
      </c>
      <c r="BO276">
        <v>1.8543000000000001</v>
      </c>
      <c r="BP276" s="46">
        <f t="shared" si="98"/>
        <v>0</v>
      </c>
      <c r="BQ276" s="41">
        <v>42408</v>
      </c>
      <c r="BR276">
        <v>6.84</v>
      </c>
      <c r="BS276">
        <v>3.5451000000000001</v>
      </c>
      <c r="BT276" s="18">
        <f t="shared" si="99"/>
        <v>-1.4646649578908461E-3</v>
      </c>
      <c r="BU276" s="41">
        <v>42408</v>
      </c>
      <c r="BV276">
        <v>2.1800000000000002</v>
      </c>
      <c r="BW276">
        <v>1.0719000000000001</v>
      </c>
      <c r="BX276" s="39">
        <f t="shared" si="100"/>
        <v>9.2270031070520956E-3</v>
      </c>
      <c r="BY276" s="41">
        <v>42705</v>
      </c>
      <c r="BZ276">
        <v>9</v>
      </c>
      <c r="CA276">
        <v>4.2632000000000003</v>
      </c>
      <c r="CB276" s="39">
        <f t="shared" si="84"/>
        <v>8.969777293920074E-3</v>
      </c>
    </row>
    <row r="277" spans="1:80">
      <c r="A277" s="41">
        <v>42409</v>
      </c>
      <c r="B277">
        <v>11.4</v>
      </c>
      <c r="C277">
        <v>5.7419000000000002</v>
      </c>
      <c r="D277" s="34">
        <f t="shared" si="85"/>
        <v>-4.3696138440463819E-3</v>
      </c>
      <c r="E277" s="41">
        <v>42409</v>
      </c>
      <c r="F277">
        <v>4.09</v>
      </c>
      <c r="G277">
        <v>3.3273999999999999</v>
      </c>
      <c r="H277" s="39">
        <f t="shared" si="86"/>
        <v>-1.4454120016586683E-2</v>
      </c>
      <c r="I277" s="42">
        <v>45320.62533333333</v>
      </c>
      <c r="J277" s="40">
        <v>5.38</v>
      </c>
      <c r="K277" s="40">
        <v>5.0819999999999999</v>
      </c>
      <c r="L277" s="38">
        <f t="shared" si="87"/>
        <v>-3.9319470699432923E-2</v>
      </c>
      <c r="M277" s="41">
        <v>42409</v>
      </c>
      <c r="N277">
        <v>10.3</v>
      </c>
      <c r="O277">
        <v>3.7993999999999999</v>
      </c>
      <c r="P277" s="43">
        <f t="shared" si="88"/>
        <v>-9.6186429632719433E-3</v>
      </c>
      <c r="Q277" s="41">
        <v>42409</v>
      </c>
      <c r="R277">
        <v>3.03</v>
      </c>
      <c r="S277">
        <v>1.5321</v>
      </c>
      <c r="T277" s="39">
        <f t="shared" si="89"/>
        <v>0</v>
      </c>
      <c r="U277" s="42">
        <v>42409.62533333333</v>
      </c>
      <c r="V277" s="44">
        <v>13.65</v>
      </c>
      <c r="W277" s="44">
        <v>7.74</v>
      </c>
      <c r="X277" s="43">
        <f t="shared" ref="X277:X340" si="101">(W277-W276)/W276</f>
        <v>2.8504793988080126E-3</v>
      </c>
      <c r="Y277" s="42">
        <v>42409.62533333333</v>
      </c>
      <c r="Z277" s="44">
        <v>17</v>
      </c>
      <c r="AA277" s="44">
        <v>9.9529999999999994</v>
      </c>
      <c r="AB277" s="43">
        <f t="shared" ref="AB277:AB340" si="102">(AA277-AA276)/AA276</f>
        <v>0</v>
      </c>
      <c r="AC277" s="42">
        <v>42409.62533333333</v>
      </c>
      <c r="AD277" s="44">
        <v>25.7</v>
      </c>
      <c r="AE277" s="44">
        <v>18.036999999999999</v>
      </c>
      <c r="AF277" s="43">
        <f t="shared" ref="AF277:AF340" si="103">(AE277-AE276)/AE276</f>
        <v>0</v>
      </c>
      <c r="AG277" s="41">
        <v>42409</v>
      </c>
      <c r="AH277">
        <v>13</v>
      </c>
      <c r="AI277">
        <v>4.7657999999999996</v>
      </c>
      <c r="AJ277" s="39">
        <f t="shared" si="90"/>
        <v>-1.3659505774245772E-2</v>
      </c>
      <c r="AK277" s="45">
        <v>42615</v>
      </c>
      <c r="AL277">
        <v>26</v>
      </c>
      <c r="AM277">
        <v>6.3616999999999999</v>
      </c>
      <c r="AN277" s="39">
        <f t="shared" si="91"/>
        <v>-1.1406194153937056E-2</v>
      </c>
      <c r="AO277" s="41">
        <v>42409</v>
      </c>
      <c r="AP277">
        <v>5.0599999999999996</v>
      </c>
      <c r="AQ277">
        <v>3.82</v>
      </c>
      <c r="AR277" s="18">
        <f t="shared" si="92"/>
        <v>5.8582275674776869E-2</v>
      </c>
      <c r="AS277" s="41">
        <v>42409</v>
      </c>
      <c r="AT277">
        <v>4.9800000000000004</v>
      </c>
      <c r="AU277">
        <v>3.6168999999999998</v>
      </c>
      <c r="AV277" s="39">
        <f t="shared" si="93"/>
        <v>0</v>
      </c>
      <c r="AW277" s="41">
        <v>42409</v>
      </c>
      <c r="AX277">
        <v>10.93</v>
      </c>
      <c r="AY277">
        <v>5.1216999999999997</v>
      </c>
      <c r="AZ277" s="39">
        <f t="shared" si="94"/>
        <v>-6.3633718110388867E-3</v>
      </c>
      <c r="BA277" s="41">
        <v>42409</v>
      </c>
      <c r="BB277">
        <v>7.4</v>
      </c>
      <c r="BC277">
        <v>2.9458000000000002</v>
      </c>
      <c r="BD277" s="39">
        <f t="shared" si="95"/>
        <v>-1.0712966383450253E-2</v>
      </c>
      <c r="BE277" s="41">
        <v>42409</v>
      </c>
      <c r="BF277">
        <v>11.82</v>
      </c>
      <c r="BG277">
        <v>6.9287000000000001</v>
      </c>
      <c r="BH277" s="39">
        <f t="shared" si="96"/>
        <v>0</v>
      </c>
      <c r="BI277" s="41">
        <v>42409</v>
      </c>
      <c r="BJ277">
        <v>1.64</v>
      </c>
      <c r="BK277">
        <v>1.6261000000000001</v>
      </c>
      <c r="BL277" s="39">
        <f t="shared" si="97"/>
        <v>-2.9541656719980828E-2</v>
      </c>
      <c r="BM277" s="41">
        <v>42409</v>
      </c>
      <c r="BN277">
        <v>4.16</v>
      </c>
      <c r="BO277">
        <v>1.8367</v>
      </c>
      <c r="BP277" s="46">
        <f t="shared" si="98"/>
        <v>-9.4914523000593533E-3</v>
      </c>
      <c r="BQ277" s="41">
        <v>42409</v>
      </c>
      <c r="BR277">
        <v>6.84</v>
      </c>
      <c r="BS277">
        <v>3.5451000000000001</v>
      </c>
      <c r="BT277" s="18">
        <f t="shared" si="99"/>
        <v>0</v>
      </c>
      <c r="BU277" s="41">
        <v>42409</v>
      </c>
      <c r="BV277">
        <v>2.17</v>
      </c>
      <c r="BW277">
        <v>1.0669999999999999</v>
      </c>
      <c r="BX277" s="39">
        <f t="shared" si="100"/>
        <v>-4.5713219516747144E-3</v>
      </c>
      <c r="BY277" s="41">
        <v>42706</v>
      </c>
      <c r="BZ277">
        <v>9</v>
      </c>
      <c r="CA277">
        <v>4.2632000000000003</v>
      </c>
      <c r="CB277" s="39">
        <f t="shared" si="84"/>
        <v>0</v>
      </c>
    </row>
    <row r="278" spans="1:80">
      <c r="A278" s="41">
        <v>42410</v>
      </c>
      <c r="B278">
        <v>11.16</v>
      </c>
      <c r="C278">
        <v>5.6210000000000004</v>
      </c>
      <c r="D278" s="34">
        <f t="shared" si="85"/>
        <v>-2.1055748097319665E-2</v>
      </c>
      <c r="E278" s="41">
        <v>42410</v>
      </c>
      <c r="F278">
        <v>4.03</v>
      </c>
      <c r="G278">
        <v>3.2786</v>
      </c>
      <c r="H278" s="39">
        <f t="shared" si="86"/>
        <v>-1.4666105668089185E-2</v>
      </c>
      <c r="I278" s="42">
        <v>45321.62533333333</v>
      </c>
      <c r="J278" s="40">
        <v>5.55</v>
      </c>
      <c r="K278" s="40">
        <v>5.2430000000000003</v>
      </c>
      <c r="L278" s="38">
        <f t="shared" si="87"/>
        <v>3.168044077134996E-2</v>
      </c>
      <c r="M278" s="41">
        <v>42410</v>
      </c>
      <c r="N278">
        <v>10.24</v>
      </c>
      <c r="O278">
        <v>3.7772999999999999</v>
      </c>
      <c r="P278" s="43">
        <f t="shared" si="88"/>
        <v>-5.8167079012475678E-3</v>
      </c>
      <c r="Q278" s="41">
        <v>42410</v>
      </c>
      <c r="R278">
        <v>2.98</v>
      </c>
      <c r="S278">
        <v>1.5067999999999999</v>
      </c>
      <c r="T278" s="39">
        <f t="shared" si="89"/>
        <v>-1.651328242281842E-2</v>
      </c>
      <c r="U278" s="42">
        <v>42410.62533333333</v>
      </c>
      <c r="V278" s="44">
        <v>13.61</v>
      </c>
      <c r="W278" s="44">
        <v>7.718</v>
      </c>
      <c r="X278" s="43">
        <f t="shared" si="101"/>
        <v>-2.8423772609819432E-3</v>
      </c>
      <c r="Y278" s="42">
        <v>42410.62533333333</v>
      </c>
      <c r="Z278" s="44">
        <v>17</v>
      </c>
      <c r="AA278" s="44">
        <v>9.9529999999999994</v>
      </c>
      <c r="AB278" s="43">
        <f t="shared" si="102"/>
        <v>0</v>
      </c>
      <c r="AC278" s="42">
        <v>42410.62533333333</v>
      </c>
      <c r="AD278" s="44">
        <v>25.7</v>
      </c>
      <c r="AE278" s="44">
        <v>18.036999999999999</v>
      </c>
      <c r="AF278" s="43">
        <f t="shared" si="103"/>
        <v>0</v>
      </c>
      <c r="AG278" s="41">
        <v>42410</v>
      </c>
      <c r="AH278">
        <v>12.85</v>
      </c>
      <c r="AI278">
        <v>4.7107999999999999</v>
      </c>
      <c r="AJ278" s="39">
        <f t="shared" si="90"/>
        <v>-1.1540559822065491E-2</v>
      </c>
      <c r="AK278" s="45">
        <v>42645</v>
      </c>
      <c r="AL278">
        <v>25.22</v>
      </c>
      <c r="AM278">
        <v>6.1708999999999996</v>
      </c>
      <c r="AN278" s="39">
        <f t="shared" si="91"/>
        <v>-2.9991983274910844E-2</v>
      </c>
      <c r="AO278" s="41">
        <v>42410</v>
      </c>
      <c r="AP278">
        <v>5.21</v>
      </c>
      <c r="AQ278">
        <v>3.9331999999999998</v>
      </c>
      <c r="AR278" s="18">
        <f t="shared" si="92"/>
        <v>2.9633507853403133E-2</v>
      </c>
      <c r="AS278" s="41">
        <v>42410</v>
      </c>
      <c r="AT278">
        <v>5.0199999999999996</v>
      </c>
      <c r="AU278">
        <v>3.6459000000000001</v>
      </c>
      <c r="AV278" s="39">
        <f t="shared" si="93"/>
        <v>8.0179158948271607E-3</v>
      </c>
      <c r="AW278" s="41">
        <v>42410</v>
      </c>
      <c r="AX278">
        <v>10.59</v>
      </c>
      <c r="AY278">
        <v>4.9623999999999997</v>
      </c>
      <c r="AZ278" s="39">
        <f t="shared" si="94"/>
        <v>-3.110295409727239E-2</v>
      </c>
      <c r="BA278" s="41">
        <v>42410</v>
      </c>
      <c r="BB278">
        <v>7.33</v>
      </c>
      <c r="BC278">
        <v>2.9180000000000001</v>
      </c>
      <c r="BD278" s="39">
        <f t="shared" si="95"/>
        <v>-9.4371647769706177E-3</v>
      </c>
      <c r="BE278" s="41">
        <v>42410</v>
      </c>
      <c r="BF278">
        <v>11.8</v>
      </c>
      <c r="BG278">
        <v>6.9169999999999998</v>
      </c>
      <c r="BH278" s="39">
        <f t="shared" si="96"/>
        <v>-1.6886284584410158E-3</v>
      </c>
      <c r="BI278" s="41">
        <v>42410</v>
      </c>
      <c r="BJ278">
        <v>1.58</v>
      </c>
      <c r="BK278">
        <v>1.5666</v>
      </c>
      <c r="BL278" s="39">
        <f t="shared" si="97"/>
        <v>-3.6590615583297521E-2</v>
      </c>
      <c r="BM278" s="41">
        <v>42410</v>
      </c>
      <c r="BN278">
        <v>4</v>
      </c>
      <c r="BO278">
        <v>1.766</v>
      </c>
      <c r="BP278" s="46">
        <f t="shared" si="98"/>
        <v>-3.8492949311264762E-2</v>
      </c>
      <c r="BQ278" s="41">
        <v>42410</v>
      </c>
      <c r="BR278">
        <v>6.83</v>
      </c>
      <c r="BS278">
        <v>3.5398999999999998</v>
      </c>
      <c r="BT278" s="18">
        <f t="shared" si="99"/>
        <v>-1.4668133480015557E-3</v>
      </c>
      <c r="BU278" s="41">
        <v>42410</v>
      </c>
      <c r="BV278">
        <v>2.17</v>
      </c>
      <c r="BW278">
        <v>1.0669999999999999</v>
      </c>
      <c r="BX278" s="39">
        <f t="shared" si="100"/>
        <v>0</v>
      </c>
      <c r="BY278" s="41">
        <v>42709</v>
      </c>
      <c r="BZ278">
        <v>8.85</v>
      </c>
      <c r="CA278">
        <v>4.1920999999999999</v>
      </c>
      <c r="CB278" s="39">
        <f t="shared" si="84"/>
        <v>-1.6677613060611836E-2</v>
      </c>
    </row>
    <row r="279" spans="1:80">
      <c r="A279" s="41">
        <v>42411</v>
      </c>
      <c r="B279">
        <v>11</v>
      </c>
      <c r="C279">
        <v>5.5404</v>
      </c>
      <c r="D279" s="34">
        <f t="shared" si="85"/>
        <v>-1.4339085571962363E-2</v>
      </c>
      <c r="E279" s="41">
        <v>42411</v>
      </c>
      <c r="F279">
        <v>4.1100000000000003</v>
      </c>
      <c r="G279">
        <v>3.3435999999999999</v>
      </c>
      <c r="H279" s="39">
        <f t="shared" si="86"/>
        <v>1.98255352894528E-2</v>
      </c>
      <c r="I279" s="42">
        <v>45322.62533333333</v>
      </c>
      <c r="J279" s="40">
        <v>5.6</v>
      </c>
      <c r="K279" s="40">
        <v>5.29</v>
      </c>
      <c r="L279" s="38">
        <f t="shared" si="87"/>
        <v>8.9643333969101104E-3</v>
      </c>
      <c r="M279" s="41">
        <v>42411</v>
      </c>
      <c r="N279">
        <v>10.199999999999999</v>
      </c>
      <c r="O279">
        <v>3.7625000000000002</v>
      </c>
      <c r="P279" s="43">
        <f t="shared" si="88"/>
        <v>-3.9181425886214236E-3</v>
      </c>
      <c r="Q279" s="41">
        <v>42411</v>
      </c>
      <c r="R279">
        <v>3</v>
      </c>
      <c r="S279">
        <v>1.5168999999999999</v>
      </c>
      <c r="T279" s="39">
        <f t="shared" si="89"/>
        <v>6.7029466418900971E-3</v>
      </c>
      <c r="U279" s="42">
        <v>42411.62533333333</v>
      </c>
      <c r="V279" s="44">
        <v>13.21</v>
      </c>
      <c r="W279" s="44">
        <v>7.4909999999999997</v>
      </c>
      <c r="X279" s="43">
        <f t="shared" si="101"/>
        <v>-2.9411764705882394E-2</v>
      </c>
      <c r="Y279" s="42">
        <v>42411.62533333333</v>
      </c>
      <c r="Z279" s="44">
        <v>17</v>
      </c>
      <c r="AA279" s="44">
        <v>9.9529999999999994</v>
      </c>
      <c r="AB279" s="43">
        <f t="shared" si="102"/>
        <v>0</v>
      </c>
      <c r="AC279" s="42">
        <v>42411.62533333333</v>
      </c>
      <c r="AD279" s="44">
        <v>25.7</v>
      </c>
      <c r="AE279" s="44">
        <v>18.036999999999999</v>
      </c>
      <c r="AF279" s="43">
        <f t="shared" si="103"/>
        <v>0</v>
      </c>
      <c r="AG279" s="41">
        <v>42411</v>
      </c>
      <c r="AH279">
        <v>12.85</v>
      </c>
      <c r="AI279">
        <v>4.7107999999999999</v>
      </c>
      <c r="AJ279" s="39">
        <f t="shared" si="90"/>
        <v>0</v>
      </c>
      <c r="AK279" s="45">
        <v>42676</v>
      </c>
      <c r="AL279">
        <v>24.5</v>
      </c>
      <c r="AM279">
        <v>5.9946999999999999</v>
      </c>
      <c r="AN279" s="39">
        <f t="shared" si="91"/>
        <v>-2.8553371469315612E-2</v>
      </c>
      <c r="AO279" s="41">
        <v>42411</v>
      </c>
      <c r="AP279">
        <v>5.05</v>
      </c>
      <c r="AQ279">
        <v>3.8123999999999998</v>
      </c>
      <c r="AR279" s="18">
        <f t="shared" si="92"/>
        <v>-3.0712905522221098E-2</v>
      </c>
      <c r="AS279" s="41">
        <v>42411</v>
      </c>
      <c r="AT279">
        <v>5</v>
      </c>
      <c r="AU279">
        <v>3.6314000000000002</v>
      </c>
      <c r="AV279" s="39">
        <f t="shared" si="93"/>
        <v>-3.9770701335746887E-3</v>
      </c>
      <c r="AW279" s="41">
        <v>42411</v>
      </c>
      <c r="AX279">
        <v>10.51</v>
      </c>
      <c r="AY279">
        <v>4.9249000000000001</v>
      </c>
      <c r="AZ279" s="39">
        <f t="shared" si="94"/>
        <v>-7.5568273416088275E-3</v>
      </c>
      <c r="BA279" s="41">
        <v>42411</v>
      </c>
      <c r="BB279">
        <v>7.33</v>
      </c>
      <c r="BC279">
        <v>2.9180000000000001</v>
      </c>
      <c r="BD279" s="39">
        <f t="shared" si="95"/>
        <v>0</v>
      </c>
      <c r="BE279" s="41">
        <v>42411</v>
      </c>
      <c r="BF279">
        <v>11.8</v>
      </c>
      <c r="BG279">
        <v>6.9169999999999998</v>
      </c>
      <c r="BH279" s="39">
        <f t="shared" si="96"/>
        <v>0</v>
      </c>
      <c r="BI279" s="41">
        <v>42411</v>
      </c>
      <c r="BJ279">
        <v>1.51</v>
      </c>
      <c r="BK279">
        <v>1.4972000000000001</v>
      </c>
      <c r="BL279" s="39">
        <f t="shared" si="97"/>
        <v>-4.4299757436486599E-2</v>
      </c>
      <c r="BM279" s="41">
        <v>42411</v>
      </c>
      <c r="BN279">
        <v>3.99</v>
      </c>
      <c r="BO279">
        <v>1.7616000000000001</v>
      </c>
      <c r="BP279" s="46">
        <f t="shared" si="98"/>
        <v>-2.4915062287655491E-3</v>
      </c>
      <c r="BQ279" s="41">
        <v>42411</v>
      </c>
      <c r="BR279">
        <v>6.84</v>
      </c>
      <c r="BS279">
        <v>3.5451000000000001</v>
      </c>
      <c r="BT279" s="18">
        <f t="shared" si="99"/>
        <v>1.468968049945003E-3</v>
      </c>
      <c r="BU279" s="41">
        <v>42411</v>
      </c>
      <c r="BV279">
        <v>2.15</v>
      </c>
      <c r="BW279">
        <v>1.0571999999999999</v>
      </c>
      <c r="BX279" s="39">
        <f t="shared" si="100"/>
        <v>-9.1846298031865344E-3</v>
      </c>
      <c r="BY279" s="41">
        <v>42710</v>
      </c>
      <c r="BZ279">
        <v>8.85</v>
      </c>
      <c r="CA279">
        <v>4.1920999999999999</v>
      </c>
      <c r="CB279" s="39">
        <f t="shared" si="84"/>
        <v>0</v>
      </c>
    </row>
    <row r="280" spans="1:80">
      <c r="A280" s="41">
        <v>42412</v>
      </c>
      <c r="B280">
        <v>10.9</v>
      </c>
      <c r="C280">
        <v>5.4901</v>
      </c>
      <c r="D280" s="34">
        <f t="shared" si="85"/>
        <v>-9.0787668760378328E-3</v>
      </c>
      <c r="E280" s="41">
        <v>42412</v>
      </c>
      <c r="F280">
        <v>4.1500000000000004</v>
      </c>
      <c r="G280">
        <v>3.3761999999999999</v>
      </c>
      <c r="H280" s="39">
        <f t="shared" si="86"/>
        <v>9.7499700921162714E-3</v>
      </c>
      <c r="I280" s="42">
        <v>45323.62533333333</v>
      </c>
      <c r="J280" s="40">
        <v>5.45</v>
      </c>
      <c r="K280" s="40">
        <v>5.1479999999999997</v>
      </c>
      <c r="L280" s="38">
        <f t="shared" si="87"/>
        <v>-2.6843100189035983E-2</v>
      </c>
      <c r="M280" s="41">
        <v>42412</v>
      </c>
      <c r="N280">
        <v>10.18</v>
      </c>
      <c r="O280">
        <v>3.7551000000000001</v>
      </c>
      <c r="P280" s="43">
        <f t="shared" si="88"/>
        <v>-1.9667774086378929E-3</v>
      </c>
      <c r="Q280" s="41">
        <v>42412</v>
      </c>
      <c r="R280">
        <v>2.98</v>
      </c>
      <c r="S280">
        <v>1.5067999999999999</v>
      </c>
      <c r="T280" s="39">
        <f t="shared" si="89"/>
        <v>-6.6583163029863531E-3</v>
      </c>
      <c r="U280" s="42">
        <v>42412.62533333333</v>
      </c>
      <c r="V280" s="44">
        <v>12.47</v>
      </c>
      <c r="W280" s="44">
        <v>7.0709999999999997</v>
      </c>
      <c r="X280" s="43">
        <f t="shared" si="101"/>
        <v>-5.6067280736884252E-2</v>
      </c>
      <c r="Y280" s="42">
        <v>42412.62533333333</v>
      </c>
      <c r="Z280" s="44">
        <v>17</v>
      </c>
      <c r="AA280" s="44">
        <v>9.9529999999999994</v>
      </c>
      <c r="AB280" s="43">
        <f t="shared" si="102"/>
        <v>0</v>
      </c>
      <c r="AC280" s="42">
        <v>42412.62533333333</v>
      </c>
      <c r="AD280" s="44">
        <v>25.7</v>
      </c>
      <c r="AE280" s="44">
        <v>18.036999999999999</v>
      </c>
      <c r="AF280" s="43">
        <f t="shared" si="103"/>
        <v>0</v>
      </c>
      <c r="AG280" s="41">
        <v>42412</v>
      </c>
      <c r="AH280">
        <v>12.99</v>
      </c>
      <c r="AI280">
        <v>4.7621000000000002</v>
      </c>
      <c r="AJ280" s="39">
        <f t="shared" si="90"/>
        <v>1.0889870085760454E-2</v>
      </c>
      <c r="AK280" s="45">
        <v>42706</v>
      </c>
      <c r="AL280">
        <v>23.81</v>
      </c>
      <c r="AM280">
        <v>5.8258999999999999</v>
      </c>
      <c r="AN280" s="39">
        <f t="shared" si="91"/>
        <v>-2.8158206415667183E-2</v>
      </c>
      <c r="AO280" s="41">
        <v>42412</v>
      </c>
      <c r="AP280">
        <v>5</v>
      </c>
      <c r="AQ280">
        <v>3.7747000000000002</v>
      </c>
      <c r="AR280" s="18">
        <f t="shared" si="92"/>
        <v>-9.8887839681039823E-3</v>
      </c>
      <c r="AS280" s="41">
        <v>42412</v>
      </c>
      <c r="AT280">
        <v>5</v>
      </c>
      <c r="AU280">
        <v>3.6314000000000002</v>
      </c>
      <c r="AV280" s="39">
        <f t="shared" si="93"/>
        <v>0</v>
      </c>
      <c r="AW280" s="41">
        <v>42412</v>
      </c>
      <c r="AX280">
        <v>10.68</v>
      </c>
      <c r="AY280">
        <v>5.0045999999999999</v>
      </c>
      <c r="AZ280" s="39">
        <f t="shared" si="94"/>
        <v>1.6183069706999103E-2</v>
      </c>
      <c r="BA280" s="41">
        <v>42412</v>
      </c>
      <c r="BB280">
        <v>7.25</v>
      </c>
      <c r="BC280">
        <v>2.8860999999999999</v>
      </c>
      <c r="BD280" s="39">
        <f t="shared" si="95"/>
        <v>-1.0932145305003516E-2</v>
      </c>
      <c r="BE280" s="41">
        <v>42412</v>
      </c>
      <c r="BF280">
        <v>11.8</v>
      </c>
      <c r="BG280">
        <v>6.9169999999999998</v>
      </c>
      <c r="BH280" s="39">
        <f t="shared" si="96"/>
        <v>0</v>
      </c>
      <c r="BI280" s="41">
        <v>42412</v>
      </c>
      <c r="BJ280">
        <v>1.48</v>
      </c>
      <c r="BK280">
        <v>1.4674</v>
      </c>
      <c r="BL280" s="39">
        <f t="shared" si="97"/>
        <v>-1.9903820464867786E-2</v>
      </c>
      <c r="BM280" s="41">
        <v>42412</v>
      </c>
      <c r="BN280">
        <v>3.94</v>
      </c>
      <c r="BO280">
        <v>1.7395</v>
      </c>
      <c r="BP280" s="46">
        <f t="shared" si="98"/>
        <v>-1.2545413260672121E-2</v>
      </c>
      <c r="BQ280" s="41">
        <v>42412</v>
      </c>
      <c r="BR280">
        <v>6.84</v>
      </c>
      <c r="BS280">
        <v>3.5451000000000001</v>
      </c>
      <c r="BT280" s="18">
        <f t="shared" si="99"/>
        <v>0</v>
      </c>
      <c r="BU280" s="41">
        <v>42412</v>
      </c>
      <c r="BV280">
        <v>2.1800000000000002</v>
      </c>
      <c r="BW280">
        <v>1.0719000000000001</v>
      </c>
      <c r="BX280" s="39">
        <f t="shared" si="100"/>
        <v>1.3904653802497313E-2</v>
      </c>
      <c r="BY280" s="41">
        <v>42711</v>
      </c>
      <c r="BZ280">
        <v>8.85</v>
      </c>
      <c r="CA280">
        <v>4.1920999999999999</v>
      </c>
      <c r="CB280" s="39">
        <f t="shared" si="84"/>
        <v>0</v>
      </c>
    </row>
    <row r="281" spans="1:80">
      <c r="A281" s="41">
        <v>42415</v>
      </c>
      <c r="B281">
        <v>11.18</v>
      </c>
      <c r="C281">
        <v>5.6311</v>
      </c>
      <c r="D281" s="34">
        <f t="shared" si="85"/>
        <v>2.5682592302508155E-2</v>
      </c>
      <c r="E281" s="41">
        <v>42415</v>
      </c>
      <c r="F281">
        <v>4.1500000000000004</v>
      </c>
      <c r="G281">
        <v>3.3761999999999999</v>
      </c>
      <c r="H281" s="39">
        <f t="shared" si="86"/>
        <v>0</v>
      </c>
      <c r="I281" s="42">
        <v>45324.62533333333</v>
      </c>
      <c r="J281" s="40">
        <v>5.5</v>
      </c>
      <c r="K281" s="40">
        <v>5.1959999999999997</v>
      </c>
      <c r="L281" s="38">
        <f t="shared" si="87"/>
        <v>9.3240093240093327E-3</v>
      </c>
      <c r="M281" s="41">
        <v>42415</v>
      </c>
      <c r="N281">
        <v>10.18</v>
      </c>
      <c r="O281">
        <v>3.7551000000000001</v>
      </c>
      <c r="P281" s="43">
        <f t="shared" si="88"/>
        <v>0</v>
      </c>
      <c r="Q281" s="41">
        <v>42415</v>
      </c>
      <c r="R281">
        <v>2.99</v>
      </c>
      <c r="S281">
        <v>1.5119</v>
      </c>
      <c r="T281" s="39">
        <f t="shared" si="89"/>
        <v>3.3846562251128912E-3</v>
      </c>
      <c r="U281" s="42">
        <v>42415.62533333333</v>
      </c>
      <c r="V281" s="44">
        <v>13.08</v>
      </c>
      <c r="W281" s="44">
        <v>7.4169999999999998</v>
      </c>
      <c r="X281" s="43">
        <f t="shared" si="101"/>
        <v>4.893225852071844E-2</v>
      </c>
      <c r="Y281" s="42">
        <v>42415.62533333333</v>
      </c>
      <c r="Z281" s="44">
        <v>16.54</v>
      </c>
      <c r="AA281" s="44">
        <v>9.6839999999999993</v>
      </c>
      <c r="AB281" s="43">
        <f t="shared" si="102"/>
        <v>-2.7027027027027042E-2</v>
      </c>
      <c r="AC281" s="42">
        <v>42415.62533333333</v>
      </c>
      <c r="AD281" s="44">
        <v>25.7</v>
      </c>
      <c r="AE281" s="44">
        <v>18.036999999999999</v>
      </c>
      <c r="AF281" s="43">
        <f t="shared" si="103"/>
        <v>0</v>
      </c>
      <c r="AG281" s="41">
        <v>42415</v>
      </c>
      <c r="AH281">
        <v>12.8</v>
      </c>
      <c r="AI281">
        <v>4.6924999999999999</v>
      </c>
      <c r="AJ281" s="39">
        <f t="shared" si="90"/>
        <v>-1.4615400768568557E-2</v>
      </c>
      <c r="AK281" s="45" t="s">
        <v>426</v>
      </c>
      <c r="AL281">
        <v>24.38</v>
      </c>
      <c r="AM281">
        <v>5.9653</v>
      </c>
      <c r="AN281" s="39">
        <f t="shared" si="91"/>
        <v>2.3927633498686932E-2</v>
      </c>
      <c r="AO281" s="41">
        <v>42415</v>
      </c>
      <c r="AP281">
        <v>5</v>
      </c>
      <c r="AQ281">
        <v>3.7747000000000002</v>
      </c>
      <c r="AR281" s="18">
        <f t="shared" si="92"/>
        <v>0</v>
      </c>
      <c r="AS281" s="41">
        <v>42415</v>
      </c>
      <c r="AT281">
        <v>5</v>
      </c>
      <c r="AU281">
        <v>3.6314000000000002</v>
      </c>
      <c r="AV281" s="39">
        <f t="shared" si="93"/>
        <v>0</v>
      </c>
      <c r="AW281" s="41">
        <v>42415</v>
      </c>
      <c r="AX281">
        <v>10.95</v>
      </c>
      <c r="AY281">
        <v>5.1311</v>
      </c>
      <c r="AZ281" s="39">
        <f t="shared" si="94"/>
        <v>2.5276745394237313E-2</v>
      </c>
      <c r="BA281" s="41">
        <v>42415</v>
      </c>
      <c r="BB281">
        <v>7.5</v>
      </c>
      <c r="BC281">
        <v>2.9857</v>
      </c>
      <c r="BD281" s="39">
        <f t="shared" si="95"/>
        <v>3.4510238730466769E-2</v>
      </c>
      <c r="BE281" s="41">
        <v>42415</v>
      </c>
      <c r="BF281">
        <v>12</v>
      </c>
      <c r="BG281">
        <v>7.0343</v>
      </c>
      <c r="BH281" s="39">
        <f t="shared" si="96"/>
        <v>1.6958218881017808E-2</v>
      </c>
      <c r="BI281" s="41">
        <v>42415</v>
      </c>
      <c r="BJ281">
        <v>1.57</v>
      </c>
      <c r="BK281">
        <v>1.5567</v>
      </c>
      <c r="BL281" s="39">
        <f t="shared" si="97"/>
        <v>6.0855935668529329E-2</v>
      </c>
      <c r="BM281" s="41">
        <v>42415</v>
      </c>
      <c r="BN281">
        <v>3.99</v>
      </c>
      <c r="BO281">
        <v>1.7616000000000001</v>
      </c>
      <c r="BP281" s="46">
        <f t="shared" si="98"/>
        <v>1.270480022995114E-2</v>
      </c>
      <c r="BQ281" s="41">
        <v>42415</v>
      </c>
      <c r="BR281">
        <v>6.89</v>
      </c>
      <c r="BS281">
        <v>3.5710000000000002</v>
      </c>
      <c r="BT281" s="18">
        <f t="shared" si="99"/>
        <v>7.3058587910073153E-3</v>
      </c>
      <c r="BU281" s="41">
        <v>42415</v>
      </c>
      <c r="BV281">
        <v>2.1800000000000002</v>
      </c>
      <c r="BW281">
        <v>1.0719000000000001</v>
      </c>
      <c r="BX281" s="39">
        <f t="shared" si="100"/>
        <v>0</v>
      </c>
      <c r="BY281" s="41">
        <v>42712</v>
      </c>
      <c r="BZ281">
        <v>8.82</v>
      </c>
      <c r="CA281">
        <v>4.1779000000000002</v>
      </c>
      <c r="CB281" s="39">
        <f t="shared" si="84"/>
        <v>-3.3873237756732351E-3</v>
      </c>
    </row>
    <row r="282" spans="1:80">
      <c r="A282" s="41">
        <v>42416</v>
      </c>
      <c r="B282">
        <v>11.29</v>
      </c>
      <c r="C282">
        <v>5.6864999999999997</v>
      </c>
      <c r="D282" s="34">
        <f t="shared" si="85"/>
        <v>9.8382198859902452E-3</v>
      </c>
      <c r="E282" s="41">
        <v>42416</v>
      </c>
      <c r="F282">
        <v>4.13</v>
      </c>
      <c r="G282">
        <v>3.3599000000000001</v>
      </c>
      <c r="H282" s="39">
        <f t="shared" si="86"/>
        <v>-4.8279130383270426E-3</v>
      </c>
      <c r="I282" s="42">
        <v>45327.62533333333</v>
      </c>
      <c r="J282" s="40">
        <v>5.49</v>
      </c>
      <c r="K282" s="40">
        <v>5.1859999999999999</v>
      </c>
      <c r="L282" s="38">
        <f t="shared" si="87"/>
        <v>-1.924557351809043E-3</v>
      </c>
      <c r="M282" s="41">
        <v>42416</v>
      </c>
      <c r="N282">
        <v>10.050000000000001</v>
      </c>
      <c r="O282">
        <v>3.7071999999999998</v>
      </c>
      <c r="P282" s="43">
        <f t="shared" si="88"/>
        <v>-1.2755985193470288E-2</v>
      </c>
      <c r="Q282" s="41">
        <v>42416</v>
      </c>
      <c r="R282">
        <v>2.99</v>
      </c>
      <c r="S282">
        <v>1.5119</v>
      </c>
      <c r="T282" s="39">
        <f t="shared" si="89"/>
        <v>0</v>
      </c>
      <c r="U282" s="42">
        <v>42416.62533333333</v>
      </c>
      <c r="V282" s="44">
        <v>13.66</v>
      </c>
      <c r="W282" s="44">
        <v>7.7460000000000004</v>
      </c>
      <c r="X282" s="43">
        <f t="shared" si="101"/>
        <v>4.4357556963732052E-2</v>
      </c>
      <c r="Y282" s="42">
        <v>42416.62533333333</v>
      </c>
      <c r="Z282" s="44">
        <v>17</v>
      </c>
      <c r="AA282" s="44">
        <v>9.9529999999999994</v>
      </c>
      <c r="AB282" s="43">
        <f t="shared" si="102"/>
        <v>2.7777777777777794E-2</v>
      </c>
      <c r="AC282" s="42">
        <v>42416.62533333333</v>
      </c>
      <c r="AD282" s="44">
        <v>25.7</v>
      </c>
      <c r="AE282" s="44">
        <v>18.036999999999999</v>
      </c>
      <c r="AF282" s="43">
        <f t="shared" si="103"/>
        <v>0</v>
      </c>
      <c r="AG282" s="41">
        <v>42416</v>
      </c>
      <c r="AH282">
        <v>12.9</v>
      </c>
      <c r="AI282">
        <v>4.7290999999999999</v>
      </c>
      <c r="AJ282" s="39">
        <f t="shared" si="90"/>
        <v>7.7996803409696256E-3</v>
      </c>
      <c r="AK282" s="45" t="s">
        <v>427</v>
      </c>
      <c r="AL282">
        <v>25.4</v>
      </c>
      <c r="AM282">
        <v>6.2149000000000001</v>
      </c>
      <c r="AN282" s="39">
        <f t="shared" si="91"/>
        <v>4.1841986153252984E-2</v>
      </c>
      <c r="AO282" s="41">
        <v>42416</v>
      </c>
      <c r="AP282">
        <v>5</v>
      </c>
      <c r="AQ282">
        <v>3.7747000000000002</v>
      </c>
      <c r="AR282" s="18">
        <f t="shared" si="92"/>
        <v>0</v>
      </c>
      <c r="AS282" s="41">
        <v>42416</v>
      </c>
      <c r="AT282">
        <v>5</v>
      </c>
      <c r="AU282">
        <v>3.6314000000000002</v>
      </c>
      <c r="AV282" s="39">
        <f t="shared" si="93"/>
        <v>0</v>
      </c>
      <c r="AW282" s="41">
        <v>42416</v>
      </c>
      <c r="AX282">
        <v>11</v>
      </c>
      <c r="AY282">
        <v>5.1544999999999996</v>
      </c>
      <c r="AZ282" s="39">
        <f t="shared" si="94"/>
        <v>4.5604256397263048E-3</v>
      </c>
      <c r="BA282" s="41">
        <v>42416</v>
      </c>
      <c r="BB282">
        <v>7.72</v>
      </c>
      <c r="BC282">
        <v>3.0731999999999999</v>
      </c>
      <c r="BD282" s="39">
        <f t="shared" si="95"/>
        <v>2.930636031751345E-2</v>
      </c>
      <c r="BE282" s="41">
        <v>42416</v>
      </c>
      <c r="BF282">
        <v>11.8</v>
      </c>
      <c r="BG282">
        <v>6.9169999999999998</v>
      </c>
      <c r="BH282" s="39">
        <f t="shared" si="96"/>
        <v>-1.6675433234294837E-2</v>
      </c>
      <c r="BI282" s="41">
        <v>42416</v>
      </c>
      <c r="BJ282">
        <v>1.59</v>
      </c>
      <c r="BK282">
        <v>1.5765</v>
      </c>
      <c r="BL282" s="39">
        <f t="shared" si="97"/>
        <v>1.2719213721333616E-2</v>
      </c>
      <c r="BM282" s="41">
        <v>42416</v>
      </c>
      <c r="BN282">
        <v>4</v>
      </c>
      <c r="BO282">
        <v>1.766</v>
      </c>
      <c r="BP282" s="46">
        <f t="shared" si="98"/>
        <v>2.4977293369663712E-3</v>
      </c>
      <c r="BQ282" s="41">
        <v>42416</v>
      </c>
      <c r="BR282">
        <v>7</v>
      </c>
      <c r="BS282">
        <v>3.6280000000000001</v>
      </c>
      <c r="BT282" s="18">
        <f t="shared" si="99"/>
        <v>1.5961915429851564E-2</v>
      </c>
      <c r="BU282" s="41">
        <v>42416</v>
      </c>
      <c r="BV282">
        <v>2.2200000000000002</v>
      </c>
      <c r="BW282">
        <v>1.0915999999999999</v>
      </c>
      <c r="BX282" s="39">
        <f t="shared" si="100"/>
        <v>1.8378580091426278E-2</v>
      </c>
      <c r="BY282" s="41">
        <v>42713</v>
      </c>
      <c r="BZ282">
        <v>8.83</v>
      </c>
      <c r="CA282">
        <v>4.1825999999999999</v>
      </c>
      <c r="CB282" s="39">
        <f t="shared" si="84"/>
        <v>1.1249670887287164E-3</v>
      </c>
    </row>
    <row r="283" spans="1:80">
      <c r="A283" s="41">
        <v>42417</v>
      </c>
      <c r="B283">
        <v>11.1</v>
      </c>
      <c r="C283">
        <v>5.5907999999999998</v>
      </c>
      <c r="D283" s="34">
        <f t="shared" si="85"/>
        <v>-1.6829332629912933E-2</v>
      </c>
      <c r="E283" s="41">
        <v>42417</v>
      </c>
      <c r="F283">
        <v>4.05</v>
      </c>
      <c r="G283">
        <v>3.2948</v>
      </c>
      <c r="H283" s="39">
        <f t="shared" si="86"/>
        <v>-1.9375576654067132E-2</v>
      </c>
      <c r="I283" s="42">
        <v>45328.62533333333</v>
      </c>
      <c r="J283" s="40">
        <v>5.29</v>
      </c>
      <c r="K283" s="40">
        <v>4.9969999999999999</v>
      </c>
      <c r="L283" s="38">
        <f t="shared" si="87"/>
        <v>-3.6444273042807569E-2</v>
      </c>
      <c r="M283" s="41">
        <v>42417</v>
      </c>
      <c r="N283">
        <v>10.050000000000001</v>
      </c>
      <c r="O283">
        <v>3.7071999999999998</v>
      </c>
      <c r="P283" s="43">
        <f t="shared" si="88"/>
        <v>0</v>
      </c>
      <c r="Q283" s="41">
        <v>42417</v>
      </c>
      <c r="R283">
        <v>3.06</v>
      </c>
      <c r="S283">
        <v>1.5472999999999999</v>
      </c>
      <c r="T283" s="39">
        <f t="shared" si="89"/>
        <v>2.3414246974006136E-2</v>
      </c>
      <c r="U283" s="42">
        <v>42417.62533333333</v>
      </c>
      <c r="V283" s="44">
        <v>13.7</v>
      </c>
      <c r="W283" s="44">
        <v>7.7690000000000001</v>
      </c>
      <c r="X283" s="43">
        <f t="shared" si="101"/>
        <v>2.969274464239567E-3</v>
      </c>
      <c r="Y283" s="42">
        <v>42417.62533333333</v>
      </c>
      <c r="Z283" s="44">
        <v>17</v>
      </c>
      <c r="AA283" s="44">
        <v>9.9529999999999994</v>
      </c>
      <c r="AB283" s="43">
        <f t="shared" si="102"/>
        <v>0</v>
      </c>
      <c r="AC283" s="42">
        <v>42417.62533333333</v>
      </c>
      <c r="AD283" s="44">
        <v>25.7</v>
      </c>
      <c r="AE283" s="44">
        <v>18.036999999999999</v>
      </c>
      <c r="AF283" s="43">
        <f t="shared" si="103"/>
        <v>0</v>
      </c>
      <c r="AG283" s="41">
        <v>42417</v>
      </c>
      <c r="AH283">
        <v>12.9</v>
      </c>
      <c r="AI283">
        <v>4.7290999999999999</v>
      </c>
      <c r="AJ283" s="39">
        <f t="shared" si="90"/>
        <v>0</v>
      </c>
      <c r="AK283" s="45" t="s">
        <v>428</v>
      </c>
      <c r="AL283">
        <v>25.3</v>
      </c>
      <c r="AM283">
        <v>6.1905000000000001</v>
      </c>
      <c r="AN283" s="39">
        <f t="shared" si="91"/>
        <v>-3.9260486894398912E-3</v>
      </c>
      <c r="AO283" s="41">
        <v>42417</v>
      </c>
      <c r="AP283">
        <v>5.15</v>
      </c>
      <c r="AQ283">
        <v>3.8879000000000001</v>
      </c>
      <c r="AR283" s="18">
        <f t="shared" si="92"/>
        <v>2.9989138209659035E-2</v>
      </c>
      <c r="AS283" s="41">
        <v>42417</v>
      </c>
      <c r="AT283">
        <v>5</v>
      </c>
      <c r="AU283">
        <v>3.6314000000000002</v>
      </c>
      <c r="AV283" s="39">
        <f t="shared" si="93"/>
        <v>0</v>
      </c>
      <c r="AW283" s="41">
        <v>42417</v>
      </c>
      <c r="AX283">
        <v>10.94</v>
      </c>
      <c r="AY283">
        <v>5.1264000000000003</v>
      </c>
      <c r="AZ283" s="39">
        <f t="shared" si="94"/>
        <v>-5.4515471917740517E-3</v>
      </c>
      <c r="BA283" s="41">
        <v>42417</v>
      </c>
      <c r="BB283">
        <v>7.72</v>
      </c>
      <c r="BC283">
        <v>3.0731999999999999</v>
      </c>
      <c r="BD283" s="39">
        <f t="shared" si="95"/>
        <v>0</v>
      </c>
      <c r="BE283" s="41">
        <v>42417</v>
      </c>
      <c r="BF283">
        <v>11.8</v>
      </c>
      <c r="BG283">
        <v>6.9169999999999998</v>
      </c>
      <c r="BH283" s="39">
        <f t="shared" si="96"/>
        <v>0</v>
      </c>
      <c r="BI283" s="41">
        <v>42417</v>
      </c>
      <c r="BJ283">
        <v>1.56</v>
      </c>
      <c r="BK283">
        <v>1.5467</v>
      </c>
      <c r="BL283" s="39">
        <f t="shared" si="97"/>
        <v>-1.8902632413574403E-2</v>
      </c>
      <c r="BM283" s="41">
        <v>42417</v>
      </c>
      <c r="BN283">
        <v>3.99</v>
      </c>
      <c r="BO283">
        <v>1.7616000000000001</v>
      </c>
      <c r="BP283" s="46">
        <f t="shared" si="98"/>
        <v>-2.4915062287655491E-3</v>
      </c>
      <c r="BQ283" s="41">
        <v>42417</v>
      </c>
      <c r="BR283">
        <v>7</v>
      </c>
      <c r="BS283">
        <v>3.6280000000000001</v>
      </c>
      <c r="BT283" s="18">
        <f t="shared" si="99"/>
        <v>0</v>
      </c>
      <c r="BU283" s="41">
        <v>42417</v>
      </c>
      <c r="BV283">
        <v>2.2200000000000002</v>
      </c>
      <c r="BW283">
        <v>1.0915999999999999</v>
      </c>
      <c r="BX283" s="39">
        <f t="shared" si="100"/>
        <v>0</v>
      </c>
      <c r="BY283" s="41">
        <v>42717</v>
      </c>
      <c r="BZ283">
        <v>8.85</v>
      </c>
      <c r="CA283">
        <v>4.1920999999999999</v>
      </c>
      <c r="CB283" s="39">
        <f t="shared" si="84"/>
        <v>2.2713144933773403E-3</v>
      </c>
    </row>
    <row r="284" spans="1:80">
      <c r="A284" s="41">
        <v>42418</v>
      </c>
      <c r="B284">
        <v>11.1</v>
      </c>
      <c r="C284">
        <v>5.5907999999999998</v>
      </c>
      <c r="D284" s="34">
        <f t="shared" si="85"/>
        <v>0</v>
      </c>
      <c r="E284" s="41">
        <v>42418</v>
      </c>
      <c r="F284">
        <v>3.93</v>
      </c>
      <c r="G284">
        <v>3.1972</v>
      </c>
      <c r="H284" s="39">
        <f t="shared" si="86"/>
        <v>-2.9622435352676918E-2</v>
      </c>
      <c r="I284" s="42">
        <v>45329.62533333333</v>
      </c>
      <c r="J284" s="40">
        <v>5.38</v>
      </c>
      <c r="K284" s="40">
        <v>5.0819999999999999</v>
      </c>
      <c r="L284" s="38">
        <f t="shared" si="87"/>
        <v>1.7010206123674199E-2</v>
      </c>
      <c r="M284" s="41">
        <v>42418</v>
      </c>
      <c r="N284">
        <v>10.199999999999999</v>
      </c>
      <c r="O284">
        <v>3.7625000000000002</v>
      </c>
      <c r="P284" s="43">
        <f t="shared" si="88"/>
        <v>1.4916918429003116E-2</v>
      </c>
      <c r="Q284" s="41">
        <v>42418</v>
      </c>
      <c r="R284">
        <v>3.05</v>
      </c>
      <c r="S284">
        <v>1.5422</v>
      </c>
      <c r="T284" s="39">
        <f t="shared" si="89"/>
        <v>-3.296064111678332E-3</v>
      </c>
      <c r="U284" s="42">
        <v>42418.62533333333</v>
      </c>
      <c r="V284" s="44">
        <v>13.7</v>
      </c>
      <c r="W284" s="44">
        <v>7.7690000000000001</v>
      </c>
      <c r="X284" s="43">
        <f t="shared" si="101"/>
        <v>0</v>
      </c>
      <c r="Y284" s="42">
        <v>42418.62533333333</v>
      </c>
      <c r="Z284" s="44">
        <v>17</v>
      </c>
      <c r="AA284" s="44">
        <v>9.9529999999999994</v>
      </c>
      <c r="AB284" s="43">
        <f t="shared" si="102"/>
        <v>0</v>
      </c>
      <c r="AC284" s="42">
        <v>42418.62533333333</v>
      </c>
      <c r="AD284" s="44">
        <v>25.7</v>
      </c>
      <c r="AE284" s="44">
        <v>18.036999999999999</v>
      </c>
      <c r="AF284" s="43">
        <f t="shared" si="103"/>
        <v>0</v>
      </c>
      <c r="AG284" s="41">
        <v>42418</v>
      </c>
      <c r="AH284">
        <v>12.9</v>
      </c>
      <c r="AI284">
        <v>4.7290999999999999</v>
      </c>
      <c r="AJ284" s="39">
        <f t="shared" si="90"/>
        <v>0</v>
      </c>
      <c r="AK284" s="45" t="s">
        <v>429</v>
      </c>
      <c r="AL284">
        <v>25.3</v>
      </c>
      <c r="AM284">
        <v>6.1905000000000001</v>
      </c>
      <c r="AN284" s="39">
        <f t="shared" si="91"/>
        <v>0</v>
      </c>
      <c r="AO284" s="41">
        <v>42418</v>
      </c>
      <c r="AP284">
        <v>5.15</v>
      </c>
      <c r="AQ284">
        <v>3.8879000000000001</v>
      </c>
      <c r="AR284" s="18">
        <f t="shared" si="92"/>
        <v>0</v>
      </c>
      <c r="AS284" s="41">
        <v>42418</v>
      </c>
      <c r="AT284">
        <v>5.01</v>
      </c>
      <c r="AU284">
        <v>3.6387</v>
      </c>
      <c r="AV284" s="39">
        <f t="shared" si="93"/>
        <v>2.0102439830368074E-3</v>
      </c>
      <c r="AW284" s="41">
        <v>42418</v>
      </c>
      <c r="AX284">
        <v>11</v>
      </c>
      <c r="AY284">
        <v>5.1544999999999996</v>
      </c>
      <c r="AZ284" s="39">
        <f t="shared" si="94"/>
        <v>5.4814294631709091E-3</v>
      </c>
      <c r="BA284" s="41">
        <v>42418</v>
      </c>
      <c r="BB284">
        <v>7.7</v>
      </c>
      <c r="BC284">
        <v>3.0653000000000001</v>
      </c>
      <c r="BD284" s="39">
        <f t="shared" si="95"/>
        <v>-2.570610438630677E-3</v>
      </c>
      <c r="BE284" s="41">
        <v>42418</v>
      </c>
      <c r="BF284">
        <v>11.82</v>
      </c>
      <c r="BG284">
        <v>6.9287000000000001</v>
      </c>
      <c r="BH284" s="39">
        <f t="shared" si="96"/>
        <v>1.6914847477230398E-3</v>
      </c>
      <c r="BI284" s="41">
        <v>42418</v>
      </c>
      <c r="BJ284">
        <v>1.54</v>
      </c>
      <c r="BK284">
        <v>1.5268999999999999</v>
      </c>
      <c r="BL284" s="39">
        <f t="shared" si="97"/>
        <v>-1.2801448244649925E-2</v>
      </c>
      <c r="BM284" s="41">
        <v>42418</v>
      </c>
      <c r="BN284">
        <v>3.89</v>
      </c>
      <c r="BO284">
        <v>1.7175</v>
      </c>
      <c r="BP284" s="46">
        <f t="shared" si="98"/>
        <v>-2.5034059945504103E-2</v>
      </c>
      <c r="BQ284" s="41">
        <v>42418</v>
      </c>
      <c r="BR284">
        <v>7</v>
      </c>
      <c r="BS284">
        <v>3.6280000000000001</v>
      </c>
      <c r="BT284" s="18">
        <f t="shared" si="99"/>
        <v>0</v>
      </c>
      <c r="BU284" s="41">
        <v>42418</v>
      </c>
      <c r="BV284">
        <v>2.2200000000000002</v>
      </c>
      <c r="BW284">
        <v>1.0915999999999999</v>
      </c>
      <c r="BX284" s="39">
        <f t="shared" si="100"/>
        <v>0</v>
      </c>
      <c r="BY284" s="41">
        <v>42718</v>
      </c>
      <c r="BZ284">
        <v>8.99</v>
      </c>
      <c r="CA284">
        <v>4.2584</v>
      </c>
      <c r="CB284" s="39">
        <f t="shared" si="84"/>
        <v>1.5815462417404173E-2</v>
      </c>
    </row>
    <row r="285" spans="1:80">
      <c r="A285" s="41">
        <v>42419</v>
      </c>
      <c r="B285">
        <v>10.8</v>
      </c>
      <c r="C285">
        <v>5.4397000000000002</v>
      </c>
      <c r="D285" s="34">
        <f t="shared" si="85"/>
        <v>-2.7026543607354864E-2</v>
      </c>
      <c r="E285" s="41">
        <v>42419</v>
      </c>
      <c r="F285">
        <v>4</v>
      </c>
      <c r="G285">
        <v>3.2542</v>
      </c>
      <c r="H285" s="39">
        <f t="shared" si="86"/>
        <v>1.7828099587138727E-2</v>
      </c>
      <c r="I285" s="42">
        <v>45330.62533333333</v>
      </c>
      <c r="J285" s="40">
        <v>5.3</v>
      </c>
      <c r="K285" s="40">
        <v>5.0069999999999997</v>
      </c>
      <c r="L285" s="38">
        <f t="shared" si="87"/>
        <v>-1.4757969303423884E-2</v>
      </c>
      <c r="M285" s="41">
        <v>42419</v>
      </c>
      <c r="N285">
        <v>10.17</v>
      </c>
      <c r="O285">
        <v>3.7513999999999998</v>
      </c>
      <c r="P285" s="43">
        <f t="shared" si="88"/>
        <v>-2.9501661129568988E-3</v>
      </c>
      <c r="Q285" s="41">
        <v>42419</v>
      </c>
      <c r="R285">
        <v>3.04</v>
      </c>
      <c r="S285">
        <v>1.5370999999999999</v>
      </c>
      <c r="T285" s="39">
        <f t="shared" si="89"/>
        <v>-3.3069640772922476E-3</v>
      </c>
      <c r="U285" s="42">
        <v>42419.62533333333</v>
      </c>
      <c r="V285" s="44">
        <v>13.7</v>
      </c>
      <c r="W285" s="44">
        <v>7.7690000000000001</v>
      </c>
      <c r="X285" s="43">
        <f t="shared" si="101"/>
        <v>0</v>
      </c>
      <c r="Y285" s="42">
        <v>42419.62533333333</v>
      </c>
      <c r="Z285" s="44">
        <v>17</v>
      </c>
      <c r="AA285" s="44">
        <v>9.9529999999999994</v>
      </c>
      <c r="AB285" s="43">
        <f t="shared" si="102"/>
        <v>0</v>
      </c>
      <c r="AC285" s="42">
        <v>42419.62533333333</v>
      </c>
      <c r="AD285" s="44">
        <v>25.7</v>
      </c>
      <c r="AE285" s="44">
        <v>18.036999999999999</v>
      </c>
      <c r="AF285" s="43">
        <f t="shared" si="103"/>
        <v>0</v>
      </c>
      <c r="AG285" s="41">
        <v>42419</v>
      </c>
      <c r="AH285">
        <v>12.9</v>
      </c>
      <c r="AI285">
        <v>4.7290999999999999</v>
      </c>
      <c r="AJ285" s="39">
        <f t="shared" si="90"/>
        <v>0</v>
      </c>
      <c r="AK285" s="45" t="s">
        <v>430</v>
      </c>
      <c r="AL285">
        <v>25</v>
      </c>
      <c r="AM285">
        <v>6.117</v>
      </c>
      <c r="AN285" s="39">
        <f t="shared" si="91"/>
        <v>-1.1873031257572105E-2</v>
      </c>
      <c r="AO285" s="41">
        <v>42419</v>
      </c>
      <c r="AP285">
        <v>4.9400000000000004</v>
      </c>
      <c r="AQ285">
        <v>3.7294</v>
      </c>
      <c r="AR285" s="18">
        <f t="shared" si="92"/>
        <v>-4.0767509452403629E-2</v>
      </c>
      <c r="AS285" s="41">
        <v>42419</v>
      </c>
      <c r="AT285">
        <v>5</v>
      </c>
      <c r="AU285">
        <v>3.6314000000000002</v>
      </c>
      <c r="AV285" s="39">
        <f t="shared" si="93"/>
        <v>-2.0062110094264058E-3</v>
      </c>
      <c r="AW285" s="41">
        <v>42419</v>
      </c>
      <c r="AX285">
        <v>10.96</v>
      </c>
      <c r="AY285">
        <v>5.1357999999999997</v>
      </c>
      <c r="AZ285" s="39">
        <f t="shared" si="94"/>
        <v>-3.6278979532447259E-3</v>
      </c>
      <c r="BA285" s="41">
        <v>42419</v>
      </c>
      <c r="BB285">
        <v>7.69</v>
      </c>
      <c r="BC285">
        <v>3.0613000000000001</v>
      </c>
      <c r="BD285" s="39">
        <f t="shared" si="95"/>
        <v>-1.3049293706978121E-3</v>
      </c>
      <c r="BE285" s="41">
        <v>42419</v>
      </c>
      <c r="BF285">
        <v>11.81</v>
      </c>
      <c r="BG285">
        <v>6.9229000000000003</v>
      </c>
      <c r="BH285" s="39">
        <f t="shared" si="96"/>
        <v>-8.3709786828695218E-4</v>
      </c>
      <c r="BI285" s="41">
        <v>42419</v>
      </c>
      <c r="BJ285">
        <v>1.48</v>
      </c>
      <c r="BK285">
        <v>1.4674</v>
      </c>
      <c r="BL285" s="39">
        <f t="shared" si="97"/>
        <v>-3.8967843342720472E-2</v>
      </c>
      <c r="BM285" s="41">
        <v>42419</v>
      </c>
      <c r="BN285">
        <v>3.87</v>
      </c>
      <c r="BO285">
        <v>1.7085999999999999</v>
      </c>
      <c r="BP285" s="46">
        <f t="shared" si="98"/>
        <v>-5.1819505094615019E-3</v>
      </c>
      <c r="BQ285" s="41">
        <v>42419</v>
      </c>
      <c r="BR285">
        <v>7</v>
      </c>
      <c r="BS285">
        <v>3.6280000000000001</v>
      </c>
      <c r="BT285" s="18">
        <f t="shared" si="99"/>
        <v>0</v>
      </c>
      <c r="BU285" s="41">
        <v>42419</v>
      </c>
      <c r="BV285">
        <v>2.2000000000000002</v>
      </c>
      <c r="BW285">
        <v>1.0817000000000001</v>
      </c>
      <c r="BX285" s="39">
        <f t="shared" si="100"/>
        <v>-9.0692561377792216E-3</v>
      </c>
      <c r="BY285" s="41">
        <v>42719</v>
      </c>
      <c r="BZ285">
        <v>8.85</v>
      </c>
      <c r="CA285">
        <v>4.1920999999999999</v>
      </c>
      <c r="CB285" s="39">
        <f t="shared" si="84"/>
        <v>-1.55692278790156E-2</v>
      </c>
    </row>
    <row r="286" spans="1:80">
      <c r="A286" s="41">
        <v>42422</v>
      </c>
      <c r="B286">
        <v>10.8</v>
      </c>
      <c r="C286">
        <v>5.4397000000000002</v>
      </c>
      <c r="D286" s="34">
        <f t="shared" si="85"/>
        <v>0</v>
      </c>
      <c r="E286" s="41">
        <v>42422</v>
      </c>
      <c r="F286">
        <v>4.05</v>
      </c>
      <c r="G286">
        <v>3.2948</v>
      </c>
      <c r="H286" s="39">
        <f t="shared" si="86"/>
        <v>1.2476184622948795E-2</v>
      </c>
      <c r="I286" s="42">
        <v>45331.62533333333</v>
      </c>
      <c r="J286" s="40">
        <v>5.39</v>
      </c>
      <c r="K286" s="40">
        <v>5.0919999999999996</v>
      </c>
      <c r="L286" s="38">
        <f t="shared" si="87"/>
        <v>1.6976233273417209E-2</v>
      </c>
      <c r="M286" s="41">
        <v>42422</v>
      </c>
      <c r="N286">
        <v>10.050000000000001</v>
      </c>
      <c r="O286">
        <v>3.7071999999999998</v>
      </c>
      <c r="P286" s="43">
        <f t="shared" si="88"/>
        <v>-1.178226795329744E-2</v>
      </c>
      <c r="Q286" s="41">
        <v>42422</v>
      </c>
      <c r="R286">
        <v>3.04</v>
      </c>
      <c r="S286">
        <v>1.5370999999999999</v>
      </c>
      <c r="T286" s="39">
        <f t="shared" si="89"/>
        <v>0</v>
      </c>
      <c r="U286" s="42">
        <v>42422.62533333333</v>
      </c>
      <c r="V286" s="44">
        <v>13.69</v>
      </c>
      <c r="W286" s="44">
        <v>7.7629999999999999</v>
      </c>
      <c r="X286" s="43">
        <f t="shared" si="101"/>
        <v>-7.723001673317322E-4</v>
      </c>
      <c r="Y286" s="42">
        <v>42422.62533333333</v>
      </c>
      <c r="Z286" s="44">
        <v>17</v>
      </c>
      <c r="AA286" s="44">
        <v>9.9529999999999994</v>
      </c>
      <c r="AB286" s="43">
        <f t="shared" si="102"/>
        <v>0</v>
      </c>
      <c r="AC286" s="42">
        <v>42422.62533333333</v>
      </c>
      <c r="AD286" s="44">
        <v>26</v>
      </c>
      <c r="AE286" s="44">
        <v>18.247</v>
      </c>
      <c r="AF286" s="43">
        <f t="shared" si="103"/>
        <v>1.1642734379331422E-2</v>
      </c>
      <c r="AG286" s="41">
        <v>42422</v>
      </c>
      <c r="AH286">
        <v>12.98</v>
      </c>
      <c r="AI286">
        <v>4.7584999999999997</v>
      </c>
      <c r="AJ286" s="39">
        <f t="shared" si="90"/>
        <v>6.216827726205805E-3</v>
      </c>
      <c r="AK286" s="45" t="s">
        <v>431</v>
      </c>
      <c r="AL286">
        <v>24.8</v>
      </c>
      <c r="AM286">
        <v>6.0681000000000003</v>
      </c>
      <c r="AN286" s="39">
        <f t="shared" si="91"/>
        <v>-7.9941147621382571E-3</v>
      </c>
      <c r="AO286" s="41">
        <v>42422</v>
      </c>
      <c r="AP286">
        <v>4.9400000000000004</v>
      </c>
      <c r="AQ286">
        <v>3.7294</v>
      </c>
      <c r="AR286" s="18">
        <f t="shared" si="92"/>
        <v>0</v>
      </c>
      <c r="AS286" s="41">
        <v>42422</v>
      </c>
      <c r="AT286">
        <v>4.99</v>
      </c>
      <c r="AU286">
        <v>3.6240999999999999</v>
      </c>
      <c r="AV286" s="39">
        <f t="shared" si="93"/>
        <v>-2.0102439830369297E-3</v>
      </c>
      <c r="AW286" s="41">
        <v>42422</v>
      </c>
      <c r="AX286">
        <v>10.95</v>
      </c>
      <c r="AY286">
        <v>5.1311</v>
      </c>
      <c r="AZ286" s="39">
        <f t="shared" si="94"/>
        <v>-9.1514467074257271E-4</v>
      </c>
      <c r="BA286" s="41">
        <v>42422</v>
      </c>
      <c r="BB286">
        <v>7.6</v>
      </c>
      <c r="BC286">
        <v>3.0255000000000001</v>
      </c>
      <c r="BD286" s="39">
        <f t="shared" si="95"/>
        <v>-1.1694378205337619E-2</v>
      </c>
      <c r="BE286" s="41">
        <v>42422</v>
      </c>
      <c r="BF286">
        <v>11.9</v>
      </c>
      <c r="BG286">
        <v>6.9756</v>
      </c>
      <c r="BH286" s="39">
        <f t="shared" si="96"/>
        <v>7.6124167617616523E-3</v>
      </c>
      <c r="BI286" s="41">
        <v>42422</v>
      </c>
      <c r="BJ286">
        <v>1.48</v>
      </c>
      <c r="BK286">
        <v>1.4674</v>
      </c>
      <c r="BL286" s="39">
        <f t="shared" si="97"/>
        <v>0</v>
      </c>
      <c r="BM286" s="41">
        <v>42422</v>
      </c>
      <c r="BN286">
        <v>3.95</v>
      </c>
      <c r="BO286">
        <v>1.744</v>
      </c>
      <c r="BP286" s="46">
        <f t="shared" si="98"/>
        <v>2.0718717078309787E-2</v>
      </c>
      <c r="BQ286" s="41">
        <v>42422</v>
      </c>
      <c r="BR286">
        <v>6.8</v>
      </c>
      <c r="BS286">
        <v>3.5244</v>
      </c>
      <c r="BT286" s="18">
        <f t="shared" si="99"/>
        <v>-2.855567805953697E-2</v>
      </c>
      <c r="BU286" s="41">
        <v>42422</v>
      </c>
      <c r="BV286">
        <v>2.2000000000000002</v>
      </c>
      <c r="BW286">
        <v>1.0817000000000001</v>
      </c>
      <c r="BX286" s="39">
        <f t="shared" si="100"/>
        <v>0</v>
      </c>
      <c r="BY286" s="41">
        <v>42720</v>
      </c>
      <c r="BZ286">
        <v>9</v>
      </c>
      <c r="CA286">
        <v>4.2632000000000003</v>
      </c>
      <c r="CB286" s="39">
        <f t="shared" si="84"/>
        <v>1.6960473271152975E-2</v>
      </c>
    </row>
    <row r="287" spans="1:80">
      <c r="A287" s="41">
        <v>42423</v>
      </c>
      <c r="B287">
        <v>10.78</v>
      </c>
      <c r="C287">
        <v>5.4295999999999998</v>
      </c>
      <c r="D287" s="34">
        <f t="shared" si="85"/>
        <v>-1.8567200397081533E-3</v>
      </c>
      <c r="E287" s="41">
        <v>42423</v>
      </c>
      <c r="F287">
        <v>3.93</v>
      </c>
      <c r="G287">
        <v>3.1972</v>
      </c>
      <c r="H287" s="39">
        <f t="shared" si="86"/>
        <v>-2.9622435352676918E-2</v>
      </c>
      <c r="I287" s="42">
        <v>45334.62533333333</v>
      </c>
      <c r="J287" s="40">
        <v>5.39</v>
      </c>
      <c r="K287" s="40">
        <v>5.0919999999999996</v>
      </c>
      <c r="L287" s="38">
        <f t="shared" si="87"/>
        <v>0</v>
      </c>
      <c r="M287" s="41">
        <v>42423</v>
      </c>
      <c r="N287">
        <v>10.07</v>
      </c>
      <c r="O287">
        <v>3.7145999999999999</v>
      </c>
      <c r="P287" s="43">
        <f t="shared" si="88"/>
        <v>1.9961156668105505E-3</v>
      </c>
      <c r="Q287" s="41">
        <v>42423</v>
      </c>
      <c r="R287">
        <v>3</v>
      </c>
      <c r="S287">
        <v>1.5168999999999999</v>
      </c>
      <c r="T287" s="39">
        <f t="shared" si="89"/>
        <v>-1.3141630342853424E-2</v>
      </c>
      <c r="U287" s="42">
        <v>42423.62533333333</v>
      </c>
      <c r="V287" s="44">
        <v>13.61</v>
      </c>
      <c r="W287" s="44">
        <v>7.718</v>
      </c>
      <c r="X287" s="43">
        <f t="shared" si="101"/>
        <v>-5.796728069045463E-3</v>
      </c>
      <c r="Y287" s="42">
        <v>42423.62533333333</v>
      </c>
      <c r="Z287" s="44">
        <v>16.989999999999998</v>
      </c>
      <c r="AA287" s="44">
        <v>9.9480000000000004</v>
      </c>
      <c r="AB287" s="43">
        <f t="shared" si="102"/>
        <v>-5.0236109715653629E-4</v>
      </c>
      <c r="AC287" s="42">
        <v>42423.62533333333</v>
      </c>
      <c r="AD287" s="44">
        <v>26</v>
      </c>
      <c r="AE287" s="44">
        <v>18.247</v>
      </c>
      <c r="AF287" s="43">
        <f t="shared" si="103"/>
        <v>0</v>
      </c>
      <c r="AG287" s="41">
        <v>42423</v>
      </c>
      <c r="AH287">
        <v>12.98</v>
      </c>
      <c r="AI287">
        <v>4.7584999999999997</v>
      </c>
      <c r="AJ287" s="39">
        <f t="shared" si="90"/>
        <v>0</v>
      </c>
      <c r="AK287" s="45" t="s">
        <v>432</v>
      </c>
      <c r="AL287">
        <v>24.7</v>
      </c>
      <c r="AM287">
        <v>6.0435999999999996</v>
      </c>
      <c r="AN287" s="39">
        <f t="shared" si="91"/>
        <v>-4.0375076218257169E-3</v>
      </c>
      <c r="AO287" s="41">
        <v>42423</v>
      </c>
      <c r="AP287">
        <v>5.05</v>
      </c>
      <c r="AQ287">
        <v>3.8123999999999998</v>
      </c>
      <c r="AR287" s="18">
        <f t="shared" si="92"/>
        <v>2.2255590711642553E-2</v>
      </c>
      <c r="AS287" s="41">
        <v>42423</v>
      </c>
      <c r="AT287">
        <v>4.9800000000000004</v>
      </c>
      <c r="AU287">
        <v>3.6168999999999998</v>
      </c>
      <c r="AV287" s="39">
        <f t="shared" si="93"/>
        <v>-1.9867001462432316E-3</v>
      </c>
      <c r="AW287" s="41">
        <v>42423</v>
      </c>
      <c r="AX287">
        <v>10.8</v>
      </c>
      <c r="AY287">
        <v>5.0608000000000004</v>
      </c>
      <c r="AZ287" s="39">
        <f t="shared" si="94"/>
        <v>-1.3700765917639411E-2</v>
      </c>
      <c r="BA287" s="41">
        <v>42423</v>
      </c>
      <c r="BB287">
        <v>7.62</v>
      </c>
      <c r="BC287">
        <v>3.0333999999999999</v>
      </c>
      <c r="BD287" s="39">
        <f t="shared" si="95"/>
        <v>2.6111386547677394E-3</v>
      </c>
      <c r="BE287" s="41">
        <v>42423</v>
      </c>
      <c r="BF287">
        <v>11.9</v>
      </c>
      <c r="BG287">
        <v>6.9756</v>
      </c>
      <c r="BH287" s="39">
        <f t="shared" si="96"/>
        <v>0</v>
      </c>
      <c r="BI287" s="41">
        <v>42423</v>
      </c>
      <c r="BJ287">
        <v>1.45</v>
      </c>
      <c r="BK287">
        <v>1.4377</v>
      </c>
      <c r="BL287" s="39">
        <f t="shared" si="97"/>
        <v>-2.0239880059970055E-2</v>
      </c>
      <c r="BM287" s="41">
        <v>42423</v>
      </c>
      <c r="BN287">
        <v>3.85</v>
      </c>
      <c r="BO287">
        <v>1.6998</v>
      </c>
      <c r="BP287" s="46">
        <f t="shared" si="98"/>
        <v>-2.5344036697247715E-2</v>
      </c>
      <c r="BQ287" s="41">
        <v>42423</v>
      </c>
      <c r="BR287">
        <v>6.79</v>
      </c>
      <c r="BS287">
        <v>3.5192000000000001</v>
      </c>
      <c r="BT287" s="18">
        <f t="shared" si="99"/>
        <v>-1.4754284417205401E-3</v>
      </c>
      <c r="BU287" s="41">
        <v>42423</v>
      </c>
      <c r="BV287">
        <v>2.2200000000000002</v>
      </c>
      <c r="BW287">
        <v>1.0915999999999999</v>
      </c>
      <c r="BX287" s="39">
        <f t="shared" si="100"/>
        <v>9.1522603309603379E-3</v>
      </c>
      <c r="BY287" s="41">
        <v>42723</v>
      </c>
      <c r="BZ287">
        <v>8.82</v>
      </c>
      <c r="CA287">
        <v>4.1779000000000002</v>
      </c>
      <c r="CB287" s="39">
        <f t="shared" si="84"/>
        <v>-2.0008444361043383E-2</v>
      </c>
    </row>
    <row r="288" spans="1:80">
      <c r="A288" s="41">
        <v>42424</v>
      </c>
      <c r="B288">
        <v>10.45</v>
      </c>
      <c r="C288">
        <v>5.2633999999999999</v>
      </c>
      <c r="D288" s="34">
        <f t="shared" si="85"/>
        <v>-3.0609989686164709E-2</v>
      </c>
      <c r="E288" s="41">
        <v>42424</v>
      </c>
      <c r="F288">
        <v>3.9</v>
      </c>
      <c r="G288">
        <v>3.1728000000000001</v>
      </c>
      <c r="H288" s="39">
        <f t="shared" si="86"/>
        <v>-7.6316777180032453E-3</v>
      </c>
      <c r="I288" s="42">
        <v>45335.62533333333</v>
      </c>
      <c r="J288" s="40">
        <v>5.3</v>
      </c>
      <c r="K288" s="40">
        <v>5.0069999999999997</v>
      </c>
      <c r="L288" s="38">
        <f t="shared" si="87"/>
        <v>-1.6692851531814604E-2</v>
      </c>
      <c r="M288" s="41">
        <v>42424</v>
      </c>
      <c r="N288">
        <v>10.1</v>
      </c>
      <c r="O288">
        <v>3.7256</v>
      </c>
      <c r="P288" s="43">
        <f t="shared" si="88"/>
        <v>2.9612878910246381E-3</v>
      </c>
      <c r="Q288" s="41">
        <v>42424</v>
      </c>
      <c r="R288">
        <v>3.04</v>
      </c>
      <c r="S288">
        <v>1.5370999999999999</v>
      </c>
      <c r="T288" s="39">
        <f t="shared" si="89"/>
        <v>1.3316632605972706E-2</v>
      </c>
      <c r="U288" s="42">
        <v>42424.62533333333</v>
      </c>
      <c r="V288" s="44">
        <v>13.61</v>
      </c>
      <c r="W288" s="44">
        <v>7.718</v>
      </c>
      <c r="X288" s="43">
        <f t="shared" si="101"/>
        <v>0</v>
      </c>
      <c r="Y288" s="42">
        <v>42424.62533333333</v>
      </c>
      <c r="Z288" s="44">
        <v>16.989999999999998</v>
      </c>
      <c r="AA288" s="44">
        <v>9.9480000000000004</v>
      </c>
      <c r="AB288" s="43">
        <f t="shared" si="102"/>
        <v>0</v>
      </c>
      <c r="AC288" s="42">
        <v>42424.62533333333</v>
      </c>
      <c r="AD288" s="44">
        <v>26</v>
      </c>
      <c r="AE288" s="44">
        <v>18.247</v>
      </c>
      <c r="AF288" s="43">
        <f t="shared" si="103"/>
        <v>0</v>
      </c>
      <c r="AG288" s="41">
        <v>42424</v>
      </c>
      <c r="AH288">
        <v>12.8</v>
      </c>
      <c r="AI288">
        <v>4.6924999999999999</v>
      </c>
      <c r="AJ288" s="39">
        <f t="shared" si="90"/>
        <v>-1.386991699064828E-2</v>
      </c>
      <c r="AK288" s="45" t="s">
        <v>433</v>
      </c>
      <c r="AL288">
        <v>24</v>
      </c>
      <c r="AM288">
        <v>5.8723999999999998</v>
      </c>
      <c r="AN288" s="39">
        <f t="shared" si="91"/>
        <v>-2.8327486928320836E-2</v>
      </c>
      <c r="AO288" s="41">
        <v>42424</v>
      </c>
      <c r="AP288">
        <v>5.05</v>
      </c>
      <c r="AQ288">
        <v>3.8123999999999998</v>
      </c>
      <c r="AR288" s="18">
        <f t="shared" si="92"/>
        <v>0</v>
      </c>
      <c r="AS288" s="41">
        <v>42424</v>
      </c>
      <c r="AT288">
        <v>4.97</v>
      </c>
      <c r="AU288">
        <v>3.6095999999999999</v>
      </c>
      <c r="AV288" s="39">
        <f t="shared" si="93"/>
        <v>-2.018302966628843E-3</v>
      </c>
      <c r="AW288" s="41">
        <v>42424</v>
      </c>
      <c r="AX288">
        <v>10.71</v>
      </c>
      <c r="AY288">
        <v>5.0186000000000002</v>
      </c>
      <c r="AZ288" s="39">
        <f t="shared" si="94"/>
        <v>-8.3386025924755448E-3</v>
      </c>
      <c r="BA288" s="41">
        <v>42424</v>
      </c>
      <c r="BB288">
        <v>7.63</v>
      </c>
      <c r="BC288">
        <v>3.0373999999999999</v>
      </c>
      <c r="BD288" s="39">
        <f t="shared" si="95"/>
        <v>1.3186523373112692E-3</v>
      </c>
      <c r="BE288" s="41">
        <v>42424</v>
      </c>
      <c r="BF288">
        <v>11.94</v>
      </c>
      <c r="BG288">
        <v>6.9991000000000003</v>
      </c>
      <c r="BH288" s="39">
        <f t="shared" si="96"/>
        <v>3.3688858306095961E-3</v>
      </c>
      <c r="BI288" s="41">
        <v>42424</v>
      </c>
      <c r="BJ288">
        <v>1.44</v>
      </c>
      <c r="BK288">
        <v>1.4278</v>
      </c>
      <c r="BL288" s="39">
        <f t="shared" si="97"/>
        <v>-6.8859984697781321E-3</v>
      </c>
      <c r="BM288" s="41">
        <v>42424</v>
      </c>
      <c r="BN288">
        <v>3.95</v>
      </c>
      <c r="BO288">
        <v>1.744</v>
      </c>
      <c r="BP288" s="46">
        <f t="shared" si="98"/>
        <v>2.6003059183433354E-2</v>
      </c>
      <c r="BQ288" s="41">
        <v>42424</v>
      </c>
      <c r="BR288">
        <v>6.8</v>
      </c>
      <c r="BS288">
        <v>3.5244</v>
      </c>
      <c r="BT288" s="18">
        <f t="shared" si="99"/>
        <v>1.477608547397099E-3</v>
      </c>
      <c r="BU288" s="41">
        <v>42424</v>
      </c>
      <c r="BV288">
        <v>2.19</v>
      </c>
      <c r="BW288">
        <v>1.0768</v>
      </c>
      <c r="BX288" s="39">
        <f t="shared" si="100"/>
        <v>-1.3558079882740862E-2</v>
      </c>
      <c r="BY288" s="41">
        <v>42724</v>
      </c>
      <c r="BZ288">
        <v>8.82</v>
      </c>
      <c r="CA288">
        <v>4.1779000000000002</v>
      </c>
      <c r="CB288" s="39">
        <f t="shared" si="84"/>
        <v>0</v>
      </c>
    </row>
    <row r="289" spans="1:80">
      <c r="A289" s="41">
        <v>42425</v>
      </c>
      <c r="B289">
        <v>10.45</v>
      </c>
      <c r="C289">
        <v>5.2633999999999999</v>
      </c>
      <c r="D289" s="34">
        <f t="shared" si="85"/>
        <v>0</v>
      </c>
      <c r="E289" s="41">
        <v>42425</v>
      </c>
      <c r="F289">
        <v>3.98</v>
      </c>
      <c r="G289">
        <v>3.2378999999999998</v>
      </c>
      <c r="H289" s="39">
        <f t="shared" si="86"/>
        <v>2.0518154311648926E-2</v>
      </c>
      <c r="I289" s="42">
        <v>45336.62533333333</v>
      </c>
      <c r="J289" s="40">
        <v>5.3</v>
      </c>
      <c r="K289" s="40">
        <v>5.0069999999999997</v>
      </c>
      <c r="L289" s="38">
        <f t="shared" si="87"/>
        <v>0</v>
      </c>
      <c r="M289" s="41">
        <v>42425</v>
      </c>
      <c r="N289">
        <v>10</v>
      </c>
      <c r="O289">
        <v>3.6886999999999999</v>
      </c>
      <c r="P289" s="43">
        <f t="shared" si="88"/>
        <v>-9.9044449216234044E-3</v>
      </c>
      <c r="Q289" s="41">
        <v>42425</v>
      </c>
      <c r="R289">
        <v>3.04</v>
      </c>
      <c r="S289">
        <v>1.5370999999999999</v>
      </c>
      <c r="T289" s="39">
        <f t="shared" si="89"/>
        <v>0</v>
      </c>
      <c r="U289" s="42">
        <v>42425.62533333333</v>
      </c>
      <c r="V289" s="44">
        <v>13.01</v>
      </c>
      <c r="W289" s="44">
        <v>7.3769999999999998</v>
      </c>
      <c r="X289" s="43">
        <f t="shared" si="101"/>
        <v>-4.4182430681523735E-2</v>
      </c>
      <c r="Y289" s="42">
        <v>42425.62533333333</v>
      </c>
      <c r="Z289" s="44">
        <v>16.989999999999998</v>
      </c>
      <c r="AA289" s="44">
        <v>9.9480000000000004</v>
      </c>
      <c r="AB289" s="43">
        <f t="shared" si="102"/>
        <v>0</v>
      </c>
      <c r="AC289" s="42">
        <v>42425.62533333333</v>
      </c>
      <c r="AD289" s="44">
        <v>26</v>
      </c>
      <c r="AE289" s="44">
        <v>18.247</v>
      </c>
      <c r="AF289" s="43">
        <f t="shared" si="103"/>
        <v>0</v>
      </c>
      <c r="AG289" s="41">
        <v>42425</v>
      </c>
      <c r="AH289">
        <v>12.8</v>
      </c>
      <c r="AI289">
        <v>4.6924999999999999</v>
      </c>
      <c r="AJ289" s="39">
        <f t="shared" si="90"/>
        <v>0</v>
      </c>
      <c r="AK289" s="45" t="s">
        <v>434</v>
      </c>
      <c r="AL289">
        <v>24.05</v>
      </c>
      <c r="AM289">
        <v>5.8845999999999998</v>
      </c>
      <c r="AN289" s="39">
        <f t="shared" si="91"/>
        <v>2.0775151556433466E-3</v>
      </c>
      <c r="AO289" s="41">
        <v>42425</v>
      </c>
      <c r="AP289">
        <v>4.99</v>
      </c>
      <c r="AQ289">
        <v>3.7671000000000001</v>
      </c>
      <c r="AR289" s="18">
        <f t="shared" si="92"/>
        <v>-1.1882278879445934E-2</v>
      </c>
      <c r="AS289" s="41">
        <v>42425</v>
      </c>
      <c r="AT289">
        <v>4.96</v>
      </c>
      <c r="AU289">
        <v>3.6023999999999998</v>
      </c>
      <c r="AV289" s="39">
        <f t="shared" si="93"/>
        <v>-1.9946808510638561E-3</v>
      </c>
      <c r="AW289" s="41">
        <v>42425</v>
      </c>
      <c r="AX289">
        <v>10.8</v>
      </c>
      <c r="AY289">
        <v>5.0608000000000004</v>
      </c>
      <c r="AZ289" s="39">
        <f t="shared" si="94"/>
        <v>8.4087195632248507E-3</v>
      </c>
      <c r="BA289" s="41">
        <v>42425</v>
      </c>
      <c r="BB289">
        <v>7.61</v>
      </c>
      <c r="BC289">
        <v>3.0293999999999999</v>
      </c>
      <c r="BD289" s="39">
        <f t="shared" si="95"/>
        <v>-2.6338315664713265E-3</v>
      </c>
      <c r="BE289" s="41">
        <v>42425</v>
      </c>
      <c r="BF289">
        <v>11.82</v>
      </c>
      <c r="BG289">
        <v>6.9287000000000001</v>
      </c>
      <c r="BH289" s="39">
        <f t="shared" si="96"/>
        <v>-1.0058436084639487E-2</v>
      </c>
      <c r="BI289" s="41">
        <v>42425</v>
      </c>
      <c r="BJ289">
        <v>1.46</v>
      </c>
      <c r="BK289">
        <v>1.4476</v>
      </c>
      <c r="BL289" s="39">
        <f t="shared" si="97"/>
        <v>1.3867488443759658E-2</v>
      </c>
      <c r="BM289" s="41">
        <v>42425</v>
      </c>
      <c r="BN289">
        <v>3.87</v>
      </c>
      <c r="BO289">
        <v>1.7085999999999999</v>
      </c>
      <c r="BP289" s="46">
        <f t="shared" si="98"/>
        <v>-2.0298165137614736E-2</v>
      </c>
      <c r="BQ289" s="41">
        <v>42425</v>
      </c>
      <c r="BR289">
        <v>6.8</v>
      </c>
      <c r="BS289">
        <v>3.5244</v>
      </c>
      <c r="BT289" s="18">
        <f t="shared" si="99"/>
        <v>0</v>
      </c>
      <c r="BU289" s="41">
        <v>42425</v>
      </c>
      <c r="BV289">
        <v>2.1800000000000002</v>
      </c>
      <c r="BW289">
        <v>1.0719000000000001</v>
      </c>
      <c r="BX289" s="39">
        <f t="shared" si="100"/>
        <v>-4.550520059435275E-3</v>
      </c>
      <c r="BY289" s="41">
        <v>42725</v>
      </c>
      <c r="BZ289">
        <v>8.98</v>
      </c>
      <c r="CA289">
        <v>4.2537000000000003</v>
      </c>
      <c r="CB289" s="39">
        <f t="shared" si="84"/>
        <v>1.8143086239498334E-2</v>
      </c>
    </row>
    <row r="290" spans="1:80">
      <c r="A290" s="41">
        <v>42426</v>
      </c>
      <c r="B290">
        <v>10.199999999999999</v>
      </c>
      <c r="C290">
        <v>5.1375000000000002</v>
      </c>
      <c r="D290" s="34">
        <f t="shared" si="85"/>
        <v>-2.3919899684614446E-2</v>
      </c>
      <c r="E290" s="41">
        <v>42426</v>
      </c>
      <c r="F290">
        <v>3.9</v>
      </c>
      <c r="G290">
        <v>3.1728000000000001</v>
      </c>
      <c r="H290" s="39">
        <f t="shared" si="86"/>
        <v>-2.0105624015565558E-2</v>
      </c>
      <c r="I290" s="42">
        <v>45337.62533333333</v>
      </c>
      <c r="J290" s="40">
        <v>5.29</v>
      </c>
      <c r="K290" s="40">
        <v>4.9969999999999999</v>
      </c>
      <c r="L290" s="38">
        <f t="shared" si="87"/>
        <v>-1.9972039145196301E-3</v>
      </c>
      <c r="M290" s="41">
        <v>42426</v>
      </c>
      <c r="N290">
        <v>10.19</v>
      </c>
      <c r="O290">
        <v>3.7587999999999999</v>
      </c>
      <c r="P290" s="43">
        <f t="shared" si="88"/>
        <v>1.9003985143817619E-2</v>
      </c>
      <c r="Q290" s="41">
        <v>42426</v>
      </c>
      <c r="R290">
        <v>3.04</v>
      </c>
      <c r="S290">
        <v>1.5370999999999999</v>
      </c>
      <c r="T290" s="39">
        <f t="shared" si="89"/>
        <v>0</v>
      </c>
      <c r="U290" s="42">
        <v>42426.62533333333</v>
      </c>
      <c r="V290" s="44">
        <v>13.61</v>
      </c>
      <c r="W290" s="44">
        <v>7.718</v>
      </c>
      <c r="X290" s="43">
        <f t="shared" si="101"/>
        <v>4.6224752609461871E-2</v>
      </c>
      <c r="Y290" s="42">
        <v>42426.62533333333</v>
      </c>
      <c r="Z290" s="44">
        <v>16.75</v>
      </c>
      <c r="AA290" s="44">
        <v>9.8070000000000004</v>
      </c>
      <c r="AB290" s="43">
        <f t="shared" si="102"/>
        <v>-1.4173703256936069E-2</v>
      </c>
      <c r="AC290" s="42">
        <v>42426.62533333333</v>
      </c>
      <c r="AD290" s="44">
        <v>26</v>
      </c>
      <c r="AE290" s="44">
        <v>18.247</v>
      </c>
      <c r="AF290" s="43">
        <f t="shared" si="103"/>
        <v>0</v>
      </c>
      <c r="AG290" s="41">
        <v>42426</v>
      </c>
      <c r="AH290">
        <v>12.8</v>
      </c>
      <c r="AI290">
        <v>4.6924999999999999</v>
      </c>
      <c r="AJ290" s="39">
        <f t="shared" si="90"/>
        <v>0</v>
      </c>
      <c r="AK290" s="45" t="s">
        <v>435</v>
      </c>
      <c r="AL290">
        <v>24.1</v>
      </c>
      <c r="AM290">
        <v>5.8967999999999998</v>
      </c>
      <c r="AN290" s="39">
        <f t="shared" si="91"/>
        <v>2.0732080345308075E-3</v>
      </c>
      <c r="AO290" s="41">
        <v>42426</v>
      </c>
      <c r="AP290">
        <v>5</v>
      </c>
      <c r="AQ290">
        <v>3.7747000000000002</v>
      </c>
      <c r="AR290" s="18">
        <f t="shared" si="92"/>
        <v>2.0174670170688461E-3</v>
      </c>
      <c r="AS290" s="41">
        <v>42426</v>
      </c>
      <c r="AT290">
        <v>5</v>
      </c>
      <c r="AU290">
        <v>3.6314000000000002</v>
      </c>
      <c r="AV290" s="39">
        <f t="shared" si="93"/>
        <v>8.050188763046957E-3</v>
      </c>
      <c r="AW290" s="41">
        <v>42426</v>
      </c>
      <c r="AX290">
        <v>10.74</v>
      </c>
      <c r="AY290">
        <v>5.0327000000000002</v>
      </c>
      <c r="AZ290" s="39">
        <f t="shared" si="94"/>
        <v>-5.5524818210560059E-3</v>
      </c>
      <c r="BA290" s="41">
        <v>42426</v>
      </c>
      <c r="BB290">
        <v>7.62</v>
      </c>
      <c r="BC290">
        <v>3.0333999999999999</v>
      </c>
      <c r="BD290" s="39">
        <f t="shared" si="95"/>
        <v>1.3203934772562237E-3</v>
      </c>
      <c r="BE290" s="41">
        <v>42426</v>
      </c>
      <c r="BF290">
        <v>11.85</v>
      </c>
      <c r="BG290">
        <v>6.9462999999999999</v>
      </c>
      <c r="BH290" s="39">
        <f t="shared" si="96"/>
        <v>2.5401590485949511E-3</v>
      </c>
      <c r="BI290" s="41">
        <v>42426</v>
      </c>
      <c r="BJ290">
        <v>1.42</v>
      </c>
      <c r="BK290">
        <v>1.4078999999999999</v>
      </c>
      <c r="BL290" s="39">
        <f t="shared" si="97"/>
        <v>-2.7424702956617898E-2</v>
      </c>
      <c r="BM290" s="41">
        <v>42426</v>
      </c>
      <c r="BN290">
        <v>3.89</v>
      </c>
      <c r="BO290">
        <v>1.7175</v>
      </c>
      <c r="BP290" s="46">
        <f t="shared" si="98"/>
        <v>5.2089429942643864E-3</v>
      </c>
      <c r="BQ290" s="41">
        <v>42426</v>
      </c>
      <c r="BR290">
        <v>6.8</v>
      </c>
      <c r="BS290">
        <v>3.5244</v>
      </c>
      <c r="BT290" s="18">
        <f t="shared" si="99"/>
        <v>0</v>
      </c>
      <c r="BU290" s="41">
        <v>42426</v>
      </c>
      <c r="BV290">
        <v>2.1800000000000002</v>
      </c>
      <c r="BW290">
        <v>1.0719000000000001</v>
      </c>
      <c r="BX290" s="39">
        <f t="shared" si="100"/>
        <v>0</v>
      </c>
      <c r="BY290" s="41">
        <v>42726</v>
      </c>
      <c r="BZ290">
        <v>8.8000000000000007</v>
      </c>
      <c r="CA290">
        <v>4.1684000000000001</v>
      </c>
      <c r="CB290" s="39">
        <f t="shared" si="84"/>
        <v>-2.0053130216047241E-2</v>
      </c>
    </row>
    <row r="291" spans="1:80">
      <c r="A291" s="41">
        <v>42429</v>
      </c>
      <c r="B291">
        <v>10.1</v>
      </c>
      <c r="C291">
        <v>5.0871000000000004</v>
      </c>
      <c r="D291" s="34">
        <f t="shared" si="85"/>
        <v>-9.8102189781021469E-3</v>
      </c>
      <c r="E291" s="41">
        <v>42429</v>
      </c>
      <c r="F291">
        <v>3.99</v>
      </c>
      <c r="G291">
        <v>3.246</v>
      </c>
      <c r="H291" s="39">
        <f t="shared" si="86"/>
        <v>2.3071104387291961E-2</v>
      </c>
      <c r="I291" s="42">
        <v>45338.62533333333</v>
      </c>
      <c r="J291" s="40">
        <v>5.29</v>
      </c>
      <c r="K291" s="40">
        <v>4.9969999999999999</v>
      </c>
      <c r="L291" s="38">
        <f t="shared" si="87"/>
        <v>0</v>
      </c>
      <c r="M291" s="41">
        <v>42429</v>
      </c>
      <c r="N291">
        <v>10</v>
      </c>
      <c r="O291">
        <v>3.6886999999999999</v>
      </c>
      <c r="P291" s="43">
        <f t="shared" si="88"/>
        <v>-1.8649569011386626E-2</v>
      </c>
      <c r="Q291" s="41">
        <v>42429</v>
      </c>
      <c r="R291">
        <v>3</v>
      </c>
      <c r="S291">
        <v>1.5168999999999999</v>
      </c>
      <c r="T291" s="39">
        <f t="shared" si="89"/>
        <v>-1.3141630342853424E-2</v>
      </c>
      <c r="U291" s="42">
        <v>42429.62533333333</v>
      </c>
      <c r="V291" s="44">
        <v>13.59</v>
      </c>
      <c r="W291" s="44">
        <v>7.7060000000000004</v>
      </c>
      <c r="X291" s="43">
        <f t="shared" si="101"/>
        <v>-1.5548069448042972E-3</v>
      </c>
      <c r="Y291" s="42">
        <v>42429.62533333333</v>
      </c>
      <c r="Z291" s="44">
        <v>16.7</v>
      </c>
      <c r="AA291" s="44">
        <v>9.7780000000000005</v>
      </c>
      <c r="AB291" s="43">
        <f t="shared" si="102"/>
        <v>-2.9570714795554109E-3</v>
      </c>
      <c r="AC291" s="42">
        <v>42429.62533333333</v>
      </c>
      <c r="AD291" s="44">
        <v>26</v>
      </c>
      <c r="AE291" s="44">
        <v>18.247</v>
      </c>
      <c r="AF291" s="43">
        <f t="shared" si="103"/>
        <v>0</v>
      </c>
      <c r="AG291" s="41">
        <v>42429</v>
      </c>
      <c r="AH291">
        <v>12.8</v>
      </c>
      <c r="AI291">
        <v>4.6924999999999999</v>
      </c>
      <c r="AJ291" s="39">
        <f t="shared" si="90"/>
        <v>0</v>
      </c>
      <c r="AK291" s="45" t="s">
        <v>436</v>
      </c>
      <c r="AL291">
        <v>25</v>
      </c>
      <c r="AM291">
        <v>6.117</v>
      </c>
      <c r="AN291" s="39">
        <f t="shared" si="91"/>
        <v>3.7342287342287374E-2</v>
      </c>
      <c r="AO291" s="41">
        <v>42429</v>
      </c>
      <c r="AP291">
        <v>4.99</v>
      </c>
      <c r="AQ291">
        <v>3.7671000000000001</v>
      </c>
      <c r="AR291" s="18">
        <f t="shared" si="92"/>
        <v>-2.0134050388110449E-3</v>
      </c>
      <c r="AS291" s="41">
        <v>42429</v>
      </c>
      <c r="AT291">
        <v>5.04</v>
      </c>
      <c r="AU291">
        <v>3.6604999999999999</v>
      </c>
      <c r="AV291" s="39">
        <f t="shared" si="93"/>
        <v>8.0134383433385688E-3</v>
      </c>
      <c r="AW291" s="41">
        <v>42429</v>
      </c>
      <c r="AX291">
        <v>10.77</v>
      </c>
      <c r="AY291">
        <v>5.0468000000000002</v>
      </c>
      <c r="AZ291" s="39">
        <f t="shared" si="94"/>
        <v>2.8016770322093509E-3</v>
      </c>
      <c r="BA291" s="41">
        <v>42429</v>
      </c>
      <c r="BB291">
        <v>7.63</v>
      </c>
      <c r="BC291">
        <v>3.0373999999999999</v>
      </c>
      <c r="BD291" s="39">
        <f t="shared" si="95"/>
        <v>1.3186523373112692E-3</v>
      </c>
      <c r="BE291" s="41">
        <v>42429</v>
      </c>
      <c r="BF291">
        <v>11.85</v>
      </c>
      <c r="BG291">
        <v>6.9462999999999999</v>
      </c>
      <c r="BH291" s="39">
        <f t="shared" si="96"/>
        <v>0</v>
      </c>
      <c r="BI291" s="41">
        <v>42429</v>
      </c>
      <c r="BJ291">
        <v>1.4</v>
      </c>
      <c r="BK291">
        <v>1.3880999999999999</v>
      </c>
      <c r="BL291" s="39">
        <f t="shared" si="97"/>
        <v>-1.4063498828041794E-2</v>
      </c>
      <c r="BM291" s="41">
        <v>42429</v>
      </c>
      <c r="BN291">
        <v>3.89</v>
      </c>
      <c r="BO291">
        <v>1.7175</v>
      </c>
      <c r="BP291" s="46">
        <f t="shared" si="98"/>
        <v>0</v>
      </c>
      <c r="BQ291" s="41">
        <v>42429</v>
      </c>
      <c r="BR291">
        <v>6.8</v>
      </c>
      <c r="BS291">
        <v>3.5244</v>
      </c>
      <c r="BT291" s="18">
        <f t="shared" si="99"/>
        <v>0</v>
      </c>
      <c r="BU291" s="41">
        <v>42429</v>
      </c>
      <c r="BV291">
        <v>2.2200000000000002</v>
      </c>
      <c r="BW291">
        <v>1.0915999999999999</v>
      </c>
      <c r="BX291" s="39">
        <f t="shared" si="100"/>
        <v>1.8378580091426278E-2</v>
      </c>
      <c r="BY291" s="41">
        <v>42727</v>
      </c>
      <c r="BZ291">
        <v>8.75</v>
      </c>
      <c r="CA291">
        <v>4.1447000000000003</v>
      </c>
      <c r="CB291" s="39">
        <f t="shared" si="84"/>
        <v>-5.6856347759331712E-3</v>
      </c>
    </row>
    <row r="292" spans="1:80">
      <c r="A292" s="41">
        <v>42430</v>
      </c>
      <c r="B292">
        <v>10.210000000000001</v>
      </c>
      <c r="C292">
        <v>5.1425000000000001</v>
      </c>
      <c r="D292" s="34">
        <f t="shared" si="85"/>
        <v>1.0890291128540754E-2</v>
      </c>
      <c r="E292" s="41">
        <v>42430</v>
      </c>
      <c r="F292">
        <v>3.88</v>
      </c>
      <c r="G292">
        <v>3.1564999999999999</v>
      </c>
      <c r="H292" s="39">
        <f t="shared" si="86"/>
        <v>-2.7572396796056726E-2</v>
      </c>
      <c r="I292" s="42">
        <v>45341.62533333333</v>
      </c>
      <c r="J292" s="40">
        <v>5.3</v>
      </c>
      <c r="K292" s="40">
        <v>5.0069999999999997</v>
      </c>
      <c r="L292" s="38">
        <f t="shared" si="87"/>
        <v>2.0012007204322168E-3</v>
      </c>
      <c r="M292" s="41">
        <v>42430</v>
      </c>
      <c r="N292">
        <v>10.1</v>
      </c>
      <c r="O292">
        <v>3.7256</v>
      </c>
      <c r="P292" s="43">
        <f t="shared" si="88"/>
        <v>1.0003524276845543E-2</v>
      </c>
      <c r="Q292" s="41">
        <v>42430</v>
      </c>
      <c r="R292">
        <v>2.91</v>
      </c>
      <c r="S292">
        <v>1.4714</v>
      </c>
      <c r="T292" s="39">
        <f t="shared" si="89"/>
        <v>-2.9995385325334481E-2</v>
      </c>
      <c r="U292" s="42">
        <v>42430.62533333333</v>
      </c>
      <c r="V292" s="44">
        <v>13.59</v>
      </c>
      <c r="W292" s="44">
        <v>7.7060000000000004</v>
      </c>
      <c r="X292" s="43">
        <f t="shared" si="101"/>
        <v>0</v>
      </c>
      <c r="Y292" s="42">
        <v>42430.62533333333</v>
      </c>
      <c r="Z292" s="44">
        <v>16.899999999999999</v>
      </c>
      <c r="AA292" s="44">
        <v>9.8949999999999996</v>
      </c>
      <c r="AB292" s="43">
        <f t="shared" si="102"/>
        <v>1.1965637144610257E-2</v>
      </c>
      <c r="AC292" s="42">
        <v>42430.62533333333</v>
      </c>
      <c r="AD292" s="44">
        <v>26</v>
      </c>
      <c r="AE292" s="44">
        <v>18.247</v>
      </c>
      <c r="AF292" s="43">
        <f t="shared" si="103"/>
        <v>0</v>
      </c>
      <c r="AG292" s="41">
        <v>42430</v>
      </c>
      <c r="AH292">
        <v>12.8</v>
      </c>
      <c r="AI292">
        <v>4.6924999999999999</v>
      </c>
      <c r="AJ292" s="39">
        <f t="shared" si="90"/>
        <v>0</v>
      </c>
      <c r="AK292" s="45">
        <v>42372</v>
      </c>
      <c r="AL292">
        <v>25</v>
      </c>
      <c r="AM292">
        <v>6.117</v>
      </c>
      <c r="AN292" s="39">
        <f t="shared" si="91"/>
        <v>0</v>
      </c>
      <c r="AO292" s="41">
        <v>42430</v>
      </c>
      <c r="AP292">
        <v>4.9800000000000004</v>
      </c>
      <c r="AQ292">
        <v>3.7595999999999998</v>
      </c>
      <c r="AR292" s="18">
        <f t="shared" si="92"/>
        <v>-1.9909213984232658E-3</v>
      </c>
      <c r="AS292" s="41">
        <v>42430</v>
      </c>
      <c r="AT292">
        <v>5.0599999999999996</v>
      </c>
      <c r="AU292">
        <v>3.6749999999999998</v>
      </c>
      <c r="AV292" s="39">
        <f t="shared" si="93"/>
        <v>3.9612074853162017E-3</v>
      </c>
      <c r="AW292" s="41">
        <v>42430</v>
      </c>
      <c r="AX292">
        <v>10.74</v>
      </c>
      <c r="AY292">
        <v>5.0327000000000002</v>
      </c>
      <c r="AZ292" s="39">
        <f t="shared" si="94"/>
        <v>-2.7938495680431166E-3</v>
      </c>
      <c r="BA292" s="41">
        <v>42430</v>
      </c>
      <c r="BB292">
        <v>7.63</v>
      </c>
      <c r="BC292">
        <v>3.0373999999999999</v>
      </c>
      <c r="BD292" s="39">
        <f t="shared" si="95"/>
        <v>0</v>
      </c>
      <c r="BE292" s="41">
        <v>42430</v>
      </c>
      <c r="BF292">
        <v>11.89</v>
      </c>
      <c r="BG292">
        <v>6.9698000000000002</v>
      </c>
      <c r="BH292" s="39">
        <f t="shared" si="96"/>
        <v>3.3830960367390263E-3</v>
      </c>
      <c r="BI292" s="41">
        <v>42430</v>
      </c>
      <c r="BJ292">
        <v>1.4</v>
      </c>
      <c r="BK292">
        <v>1.3880999999999999</v>
      </c>
      <c r="BL292" s="39">
        <f t="shared" si="97"/>
        <v>0</v>
      </c>
      <c r="BM292" s="41">
        <v>42430</v>
      </c>
      <c r="BN292">
        <v>3.8</v>
      </c>
      <c r="BO292">
        <v>1.6777</v>
      </c>
      <c r="BP292" s="46">
        <f t="shared" si="98"/>
        <v>-2.317321688500731E-2</v>
      </c>
      <c r="BQ292" s="41">
        <v>42430</v>
      </c>
      <c r="BR292">
        <v>6.83</v>
      </c>
      <c r="BS292">
        <v>3.5398999999999998</v>
      </c>
      <c r="BT292" s="18">
        <f t="shared" si="99"/>
        <v>4.3979117012824444E-3</v>
      </c>
      <c r="BU292" s="41">
        <v>42430</v>
      </c>
      <c r="BV292">
        <v>2.19</v>
      </c>
      <c r="BW292">
        <v>1.0768</v>
      </c>
      <c r="BX292" s="39">
        <f t="shared" si="100"/>
        <v>-1.3558079882740862E-2</v>
      </c>
      <c r="BY292" s="41">
        <v>42730</v>
      </c>
      <c r="BZ292">
        <v>8.89</v>
      </c>
      <c r="CA292">
        <v>4.2111000000000001</v>
      </c>
      <c r="CB292" s="39">
        <f t="shared" si="84"/>
        <v>1.6020459864405093E-2</v>
      </c>
    </row>
    <row r="293" spans="1:80">
      <c r="A293" s="41">
        <v>42431</v>
      </c>
      <c r="B293">
        <v>10.71</v>
      </c>
      <c r="C293">
        <v>5.3944000000000001</v>
      </c>
      <c r="D293" s="34">
        <f t="shared" si="85"/>
        <v>4.8983957219251341E-2</v>
      </c>
      <c r="E293" s="41">
        <v>42431</v>
      </c>
      <c r="F293">
        <v>3.99</v>
      </c>
      <c r="G293">
        <v>3.246</v>
      </c>
      <c r="H293" s="39">
        <f t="shared" si="86"/>
        <v>2.8354189767147202E-2</v>
      </c>
      <c r="I293" s="42">
        <v>45342.62533333333</v>
      </c>
      <c r="J293" s="40">
        <v>5.58</v>
      </c>
      <c r="K293" s="40">
        <v>5.2709999999999999</v>
      </c>
      <c r="L293" s="38">
        <f t="shared" si="87"/>
        <v>5.2726183343319404E-2</v>
      </c>
      <c r="M293" s="41">
        <v>42431</v>
      </c>
      <c r="N293">
        <v>10.5</v>
      </c>
      <c r="O293">
        <v>3.8732000000000002</v>
      </c>
      <c r="P293" s="43">
        <f t="shared" si="88"/>
        <v>3.96177796864935E-2</v>
      </c>
      <c r="Q293" s="41">
        <v>42431</v>
      </c>
      <c r="R293">
        <v>2.97</v>
      </c>
      <c r="S293">
        <v>1.5017</v>
      </c>
      <c r="T293" s="39">
        <f t="shared" si="89"/>
        <v>2.0592632866657599E-2</v>
      </c>
      <c r="U293" s="42">
        <v>42431.62533333333</v>
      </c>
      <c r="V293" s="44">
        <v>13.59</v>
      </c>
      <c r="W293" s="44">
        <v>7.7060000000000004</v>
      </c>
      <c r="X293" s="43">
        <f t="shared" si="101"/>
        <v>0</v>
      </c>
      <c r="Y293" s="42">
        <v>42431.62533333333</v>
      </c>
      <c r="Z293" s="44">
        <v>16.899999999999999</v>
      </c>
      <c r="AA293" s="44">
        <v>9.8949999999999996</v>
      </c>
      <c r="AB293" s="43">
        <f t="shared" si="102"/>
        <v>0</v>
      </c>
      <c r="AC293" s="42">
        <v>42431.62533333333</v>
      </c>
      <c r="AD293" s="44">
        <v>26</v>
      </c>
      <c r="AE293" s="44">
        <v>18.247</v>
      </c>
      <c r="AF293" s="43">
        <f t="shared" si="103"/>
        <v>0</v>
      </c>
      <c r="AG293" s="41">
        <v>42431</v>
      </c>
      <c r="AH293">
        <v>12.8</v>
      </c>
      <c r="AI293">
        <v>4.6924999999999999</v>
      </c>
      <c r="AJ293" s="39">
        <f t="shared" si="90"/>
        <v>0</v>
      </c>
      <c r="AK293" s="45">
        <v>42403</v>
      </c>
      <c r="AL293">
        <v>26.5</v>
      </c>
      <c r="AM293">
        <v>6.4840999999999998</v>
      </c>
      <c r="AN293" s="39">
        <f t="shared" si="91"/>
        <v>6.001307830635929E-2</v>
      </c>
      <c r="AO293" s="41">
        <v>42431</v>
      </c>
      <c r="AP293">
        <v>4.84</v>
      </c>
      <c r="AQ293">
        <v>3.6539000000000001</v>
      </c>
      <c r="AR293" s="18">
        <f t="shared" si="92"/>
        <v>-2.8114693052452306E-2</v>
      </c>
      <c r="AS293" s="41">
        <v>42431</v>
      </c>
      <c r="AT293">
        <v>5.07</v>
      </c>
      <c r="AU293">
        <v>3.6821999999999999</v>
      </c>
      <c r="AV293" s="39">
        <f t="shared" si="93"/>
        <v>1.9591836734694137E-3</v>
      </c>
      <c r="AW293" s="41">
        <v>42431</v>
      </c>
      <c r="AX293">
        <v>10.84</v>
      </c>
      <c r="AY293">
        <v>5.0796000000000001</v>
      </c>
      <c r="AZ293" s="39">
        <f t="shared" si="94"/>
        <v>9.3190533908239989E-3</v>
      </c>
      <c r="BA293" s="41">
        <v>42431</v>
      </c>
      <c r="BB293">
        <v>7.85</v>
      </c>
      <c r="BC293">
        <v>3.125</v>
      </c>
      <c r="BD293" s="39">
        <f t="shared" si="95"/>
        <v>2.884045565286104E-2</v>
      </c>
      <c r="BE293" s="41">
        <v>42431</v>
      </c>
      <c r="BF293">
        <v>12.24</v>
      </c>
      <c r="BG293">
        <v>7.1749000000000001</v>
      </c>
      <c r="BH293" s="39">
        <f t="shared" si="96"/>
        <v>2.9426956297167756E-2</v>
      </c>
      <c r="BI293" s="41">
        <v>42431</v>
      </c>
      <c r="BJ293">
        <v>1.46</v>
      </c>
      <c r="BK293">
        <v>1.4476</v>
      </c>
      <c r="BL293" s="39">
        <f t="shared" si="97"/>
        <v>4.2864346949067149E-2</v>
      </c>
      <c r="BM293" s="41">
        <v>42431</v>
      </c>
      <c r="BN293">
        <v>3.75</v>
      </c>
      <c r="BO293">
        <v>1.6556999999999999</v>
      </c>
      <c r="BP293" s="46">
        <f t="shared" si="98"/>
        <v>-1.3113190677713549E-2</v>
      </c>
      <c r="BQ293" s="41">
        <v>42431</v>
      </c>
      <c r="BR293">
        <v>6.83</v>
      </c>
      <c r="BS293">
        <v>3.5398999999999998</v>
      </c>
      <c r="BT293" s="18">
        <f t="shared" si="99"/>
        <v>0</v>
      </c>
      <c r="BU293" s="41">
        <v>42431</v>
      </c>
      <c r="BV293">
        <v>2.29</v>
      </c>
      <c r="BW293">
        <v>1.1259999999999999</v>
      </c>
      <c r="BX293" s="39">
        <f t="shared" si="100"/>
        <v>4.5690936106983576E-2</v>
      </c>
      <c r="BY293" s="41">
        <v>42731</v>
      </c>
      <c r="BZ293">
        <v>8.99</v>
      </c>
      <c r="CA293">
        <v>4.2584</v>
      </c>
      <c r="CB293" s="39">
        <f t="shared" si="84"/>
        <v>1.1232219610078103E-2</v>
      </c>
    </row>
    <row r="294" spans="1:80">
      <c r="A294" s="41">
        <v>42432</v>
      </c>
      <c r="B294">
        <v>11.15</v>
      </c>
      <c r="C294">
        <v>5.6159999999999997</v>
      </c>
      <c r="D294" s="34">
        <f t="shared" si="85"/>
        <v>4.10796381432596E-2</v>
      </c>
      <c r="E294" s="41">
        <v>42432</v>
      </c>
      <c r="F294">
        <v>3.88</v>
      </c>
      <c r="G294">
        <v>3.1564999999999999</v>
      </c>
      <c r="H294" s="39">
        <f t="shared" si="86"/>
        <v>-2.7572396796056726E-2</v>
      </c>
      <c r="I294" s="42">
        <v>45343.62533333333</v>
      </c>
      <c r="J294" s="40">
        <v>5.58</v>
      </c>
      <c r="K294" s="40">
        <v>5.2709999999999999</v>
      </c>
      <c r="L294" s="38">
        <f t="shared" si="87"/>
        <v>0</v>
      </c>
      <c r="M294" s="41">
        <v>42432</v>
      </c>
      <c r="N294">
        <v>10.6</v>
      </c>
      <c r="O294">
        <v>3.9100999999999999</v>
      </c>
      <c r="P294" s="43">
        <f t="shared" si="88"/>
        <v>9.5270060931528736E-3</v>
      </c>
      <c r="Q294" s="41">
        <v>42432</v>
      </c>
      <c r="R294">
        <v>3.03</v>
      </c>
      <c r="S294">
        <v>1.5321</v>
      </c>
      <c r="T294" s="39">
        <f t="shared" si="89"/>
        <v>2.0243723779716311E-2</v>
      </c>
      <c r="U294" s="42">
        <v>42432.62533333333</v>
      </c>
      <c r="V294" s="44">
        <v>13.56</v>
      </c>
      <c r="W294" s="44">
        <v>7.6890000000000001</v>
      </c>
      <c r="X294" s="43">
        <f t="shared" si="101"/>
        <v>-2.2060731897223392E-3</v>
      </c>
      <c r="Y294" s="42">
        <v>42432.62533333333</v>
      </c>
      <c r="Z294" s="44">
        <v>16.7</v>
      </c>
      <c r="AA294" s="44">
        <v>9.7780000000000005</v>
      </c>
      <c r="AB294" s="43">
        <f t="shared" si="102"/>
        <v>-1.1824153612935736E-2</v>
      </c>
      <c r="AC294" s="42">
        <v>42432.62533333333</v>
      </c>
      <c r="AD294" s="44">
        <v>26</v>
      </c>
      <c r="AE294" s="44">
        <v>18.247</v>
      </c>
      <c r="AF294" s="43">
        <f t="shared" si="103"/>
        <v>0</v>
      </c>
      <c r="AG294" s="41">
        <v>42432</v>
      </c>
      <c r="AH294">
        <v>12.42</v>
      </c>
      <c r="AI294">
        <v>4.5532000000000004</v>
      </c>
      <c r="AJ294" s="39">
        <f t="shared" si="90"/>
        <v>-2.9685668620138422E-2</v>
      </c>
      <c r="AK294" s="45">
        <v>42432</v>
      </c>
      <c r="AL294">
        <v>26.44</v>
      </c>
      <c r="AM294">
        <v>6.4694000000000003</v>
      </c>
      <c r="AN294" s="39">
        <f t="shared" si="91"/>
        <v>-2.2670840980243199E-3</v>
      </c>
      <c r="AO294" s="41">
        <v>42432</v>
      </c>
      <c r="AP294">
        <v>4.8899999999999997</v>
      </c>
      <c r="AQ294">
        <v>3.6916000000000002</v>
      </c>
      <c r="AR294" s="18">
        <f t="shared" si="92"/>
        <v>1.0317742685897278E-2</v>
      </c>
      <c r="AS294" s="41">
        <v>42432</v>
      </c>
      <c r="AT294">
        <v>5</v>
      </c>
      <c r="AU294">
        <v>3.6314000000000002</v>
      </c>
      <c r="AV294" s="39">
        <f t="shared" si="93"/>
        <v>-1.3796100157514457E-2</v>
      </c>
      <c r="AW294" s="41">
        <v>42432</v>
      </c>
      <c r="AX294">
        <v>10.7</v>
      </c>
      <c r="AY294">
        <v>5.0140000000000002</v>
      </c>
      <c r="AZ294" s="39">
        <f t="shared" si="94"/>
        <v>-1.291440270887469E-2</v>
      </c>
      <c r="BA294" s="41">
        <v>42432</v>
      </c>
      <c r="BB294">
        <v>7.99</v>
      </c>
      <c r="BC294">
        <v>3.1806999999999999</v>
      </c>
      <c r="BD294" s="39">
        <f t="shared" si="95"/>
        <v>1.7823999999999954E-2</v>
      </c>
      <c r="BE294" s="41">
        <v>42432</v>
      </c>
      <c r="BF294">
        <v>12.01</v>
      </c>
      <c r="BG294">
        <v>7.0400999999999998</v>
      </c>
      <c r="BH294" s="39">
        <f t="shared" si="96"/>
        <v>-1.8787718295725411E-2</v>
      </c>
      <c r="BI294" s="41">
        <v>42432</v>
      </c>
      <c r="BJ294">
        <v>1.42</v>
      </c>
      <c r="BK294">
        <v>1.4078999999999999</v>
      </c>
      <c r="BL294" s="39">
        <f t="shared" si="97"/>
        <v>-2.7424702956617898E-2</v>
      </c>
      <c r="BM294" s="41">
        <v>42432</v>
      </c>
      <c r="BN294">
        <v>3.74</v>
      </c>
      <c r="BO294">
        <v>1.6512</v>
      </c>
      <c r="BP294" s="46">
        <f t="shared" si="98"/>
        <v>-2.7178836745786971E-3</v>
      </c>
      <c r="BQ294" s="41">
        <v>42432</v>
      </c>
      <c r="BR294">
        <v>6.9</v>
      </c>
      <c r="BS294">
        <v>3.5762</v>
      </c>
      <c r="BT294" s="18">
        <f t="shared" si="99"/>
        <v>1.0254526964038595E-2</v>
      </c>
      <c r="BU294" s="41">
        <v>42432</v>
      </c>
      <c r="BV294">
        <v>2.35</v>
      </c>
      <c r="BW294">
        <v>1.1555</v>
      </c>
      <c r="BX294" s="39">
        <f t="shared" si="100"/>
        <v>2.6198934280639508E-2</v>
      </c>
      <c r="BY294" s="41">
        <v>42732</v>
      </c>
      <c r="BZ294">
        <v>8.76</v>
      </c>
      <c r="CA294">
        <v>4.1494999999999997</v>
      </c>
      <c r="CB294" s="39">
        <f t="shared" si="84"/>
        <v>-2.5572985158745121E-2</v>
      </c>
    </row>
    <row r="295" spans="1:80">
      <c r="A295" s="41">
        <v>42433</v>
      </c>
      <c r="B295">
        <v>10.85</v>
      </c>
      <c r="C295">
        <v>5.4649000000000001</v>
      </c>
      <c r="D295" s="34">
        <f t="shared" si="85"/>
        <v>-2.6905270655270579E-2</v>
      </c>
      <c r="E295" s="41">
        <v>42433</v>
      </c>
      <c r="F295">
        <v>3.99</v>
      </c>
      <c r="G295">
        <v>3.246</v>
      </c>
      <c r="H295" s="39">
        <f t="shared" si="86"/>
        <v>2.8354189767147202E-2</v>
      </c>
      <c r="I295" s="42">
        <v>45344.62533333333</v>
      </c>
      <c r="J295" s="40">
        <v>5.55</v>
      </c>
      <c r="K295" s="40">
        <v>5.2430000000000003</v>
      </c>
      <c r="L295" s="38">
        <f t="shared" si="87"/>
        <v>-5.3120849933598144E-3</v>
      </c>
      <c r="M295" s="41">
        <v>42433</v>
      </c>
      <c r="N295">
        <v>10.6</v>
      </c>
      <c r="O295">
        <v>3.9100999999999999</v>
      </c>
      <c r="P295" s="43">
        <f t="shared" si="88"/>
        <v>0</v>
      </c>
      <c r="Q295" s="41">
        <v>42433</v>
      </c>
      <c r="R295">
        <v>3</v>
      </c>
      <c r="S295">
        <v>1.5168999999999999</v>
      </c>
      <c r="T295" s="39">
        <f t="shared" si="89"/>
        <v>-9.9210234318909355E-3</v>
      </c>
      <c r="U295" s="42">
        <v>42433.62533333333</v>
      </c>
      <c r="V295" s="44">
        <v>13.53</v>
      </c>
      <c r="W295" s="44">
        <v>7.6719999999999997</v>
      </c>
      <c r="X295" s="43">
        <f t="shared" si="101"/>
        <v>-2.2109507088048314E-3</v>
      </c>
      <c r="Y295" s="42">
        <v>42433.62533333333</v>
      </c>
      <c r="Z295" s="44">
        <v>16.989999999999998</v>
      </c>
      <c r="AA295" s="44">
        <v>9.9480000000000004</v>
      </c>
      <c r="AB295" s="43">
        <f t="shared" si="102"/>
        <v>1.7385968500715884E-2</v>
      </c>
      <c r="AC295" s="42">
        <v>42433.62533333333</v>
      </c>
      <c r="AD295" s="44">
        <v>26</v>
      </c>
      <c r="AE295" s="44">
        <v>18.247</v>
      </c>
      <c r="AF295" s="43">
        <f t="shared" si="103"/>
        <v>0</v>
      </c>
      <c r="AG295" s="41">
        <v>42433</v>
      </c>
      <c r="AH295">
        <v>12.3</v>
      </c>
      <c r="AI295">
        <v>4.5091999999999999</v>
      </c>
      <c r="AJ295" s="39">
        <f t="shared" si="90"/>
        <v>-9.6635333391901258E-3</v>
      </c>
      <c r="AK295" s="45">
        <v>42463</v>
      </c>
      <c r="AL295">
        <v>26</v>
      </c>
      <c r="AM295">
        <v>6.3616999999999999</v>
      </c>
      <c r="AN295" s="39">
        <f t="shared" si="91"/>
        <v>-1.6647602559742843E-2</v>
      </c>
      <c r="AO295" s="41">
        <v>42433</v>
      </c>
      <c r="AP295">
        <v>4.95</v>
      </c>
      <c r="AQ295">
        <v>3.7368999999999999</v>
      </c>
      <c r="AR295" s="18">
        <f t="shared" si="92"/>
        <v>1.2271101961209143E-2</v>
      </c>
      <c r="AS295" s="41">
        <v>42433</v>
      </c>
      <c r="AT295">
        <v>5.15</v>
      </c>
      <c r="AU295">
        <v>3.7403</v>
      </c>
      <c r="AV295" s="39">
        <f t="shared" si="93"/>
        <v>2.9988434212700272E-2</v>
      </c>
      <c r="AW295" s="41">
        <v>42433</v>
      </c>
      <c r="AX295">
        <v>10.71</v>
      </c>
      <c r="AY295">
        <v>5.0186000000000002</v>
      </c>
      <c r="AZ295" s="39">
        <f t="shared" si="94"/>
        <v>9.1743119266053793E-4</v>
      </c>
      <c r="BA295" s="41">
        <v>42433</v>
      </c>
      <c r="BB295">
        <v>7.8</v>
      </c>
      <c r="BC295">
        <v>3.1051000000000002</v>
      </c>
      <c r="BD295" s="39">
        <f t="shared" si="95"/>
        <v>-2.3768352878297126E-2</v>
      </c>
      <c r="BE295" s="41">
        <v>42433</v>
      </c>
      <c r="BF295">
        <v>11.87</v>
      </c>
      <c r="BG295">
        <v>6.9581</v>
      </c>
      <c r="BH295" s="39">
        <f t="shared" si="96"/>
        <v>-1.1647561824405883E-2</v>
      </c>
      <c r="BI295" s="41">
        <v>42433</v>
      </c>
      <c r="BJ295">
        <v>1.43</v>
      </c>
      <c r="BK295">
        <v>1.4177999999999999</v>
      </c>
      <c r="BL295" s="39">
        <f t="shared" si="97"/>
        <v>7.0317494140208969E-3</v>
      </c>
      <c r="BM295" s="41">
        <v>42433</v>
      </c>
      <c r="BN295">
        <v>3.69</v>
      </c>
      <c r="BO295">
        <v>1.6292</v>
      </c>
      <c r="BP295" s="46">
        <f t="shared" si="98"/>
        <v>-1.3323643410852725E-2</v>
      </c>
      <c r="BQ295" s="41">
        <v>42433</v>
      </c>
      <c r="BR295">
        <v>6.9</v>
      </c>
      <c r="BS295">
        <v>3.5762</v>
      </c>
      <c r="BT295" s="18">
        <f t="shared" si="99"/>
        <v>0</v>
      </c>
      <c r="BU295" s="41">
        <v>42433</v>
      </c>
      <c r="BV295">
        <v>2.41</v>
      </c>
      <c r="BW295">
        <v>1.1850000000000001</v>
      </c>
      <c r="BX295" s="39">
        <f t="shared" si="100"/>
        <v>2.5530073561228977E-2</v>
      </c>
      <c r="BY295" s="41">
        <v>42733</v>
      </c>
      <c r="BZ295">
        <v>8.76</v>
      </c>
      <c r="CA295">
        <v>4.1494999999999997</v>
      </c>
      <c r="CB295" s="39">
        <f t="shared" si="84"/>
        <v>0</v>
      </c>
    </row>
    <row r="296" spans="1:80">
      <c r="A296" s="41">
        <v>42436</v>
      </c>
      <c r="B296">
        <v>10.8</v>
      </c>
      <c r="C296">
        <v>5.4397000000000002</v>
      </c>
      <c r="D296" s="34">
        <f t="shared" si="85"/>
        <v>-4.6112463174074348E-3</v>
      </c>
      <c r="E296" s="41">
        <v>42436</v>
      </c>
      <c r="F296">
        <v>3.99</v>
      </c>
      <c r="G296">
        <v>3.246</v>
      </c>
      <c r="H296" s="39">
        <f t="shared" si="86"/>
        <v>0</v>
      </c>
      <c r="I296" s="42">
        <v>45345.62533333333</v>
      </c>
      <c r="J296" s="40">
        <v>5.58</v>
      </c>
      <c r="K296" s="40">
        <v>5.2709999999999999</v>
      </c>
      <c r="L296" s="38">
        <f t="shared" si="87"/>
        <v>5.3404539385846998E-3</v>
      </c>
      <c r="M296" s="41">
        <v>42436</v>
      </c>
      <c r="N296">
        <v>10.6</v>
      </c>
      <c r="O296">
        <v>3.9100999999999999</v>
      </c>
      <c r="P296" s="43">
        <f t="shared" si="88"/>
        <v>0</v>
      </c>
      <c r="Q296" s="41">
        <v>42436</v>
      </c>
      <c r="R296">
        <v>3</v>
      </c>
      <c r="S296">
        <v>1.5168999999999999</v>
      </c>
      <c r="T296" s="39">
        <f t="shared" si="89"/>
        <v>0</v>
      </c>
      <c r="U296" s="42">
        <v>42436.62533333333</v>
      </c>
      <c r="V296" s="44">
        <v>13.3</v>
      </c>
      <c r="W296" s="44">
        <v>7.5419999999999998</v>
      </c>
      <c r="X296" s="43">
        <f t="shared" si="101"/>
        <v>-1.6944734098018756E-2</v>
      </c>
      <c r="Y296" s="42">
        <v>42436.62533333333</v>
      </c>
      <c r="Z296" s="44">
        <v>16.5</v>
      </c>
      <c r="AA296" s="44">
        <v>9.6609999999999996</v>
      </c>
      <c r="AB296" s="43">
        <f t="shared" si="102"/>
        <v>-2.8850020104543708E-2</v>
      </c>
      <c r="AC296" s="42">
        <v>42436.62533333333</v>
      </c>
      <c r="AD296" s="44">
        <v>26</v>
      </c>
      <c r="AE296" s="44">
        <v>18.247</v>
      </c>
      <c r="AF296" s="43">
        <f t="shared" si="103"/>
        <v>0</v>
      </c>
      <c r="AG296" s="41">
        <v>42436</v>
      </c>
      <c r="AH296">
        <v>12.3</v>
      </c>
      <c r="AI296">
        <v>4.5091999999999999</v>
      </c>
      <c r="AJ296" s="39">
        <f t="shared" si="90"/>
        <v>0</v>
      </c>
      <c r="AK296" s="45">
        <v>42554</v>
      </c>
      <c r="AL296">
        <v>25.85</v>
      </c>
      <c r="AM296">
        <v>6.3250000000000002</v>
      </c>
      <c r="AN296" s="39">
        <f t="shared" si="91"/>
        <v>-5.7688982504676004E-3</v>
      </c>
      <c r="AO296" s="41">
        <v>42436</v>
      </c>
      <c r="AP296">
        <v>4.8099999999999996</v>
      </c>
      <c r="AQ296">
        <v>3.6312000000000002</v>
      </c>
      <c r="AR296" s="18">
        <f t="shared" si="92"/>
        <v>-2.8285477267253521E-2</v>
      </c>
      <c r="AS296" s="41">
        <v>42436</v>
      </c>
      <c r="AT296">
        <v>5</v>
      </c>
      <c r="AU296">
        <v>3.6314000000000002</v>
      </c>
      <c r="AV296" s="39">
        <f t="shared" si="93"/>
        <v>-2.9115311606020846E-2</v>
      </c>
      <c r="AW296" s="41">
        <v>42436</v>
      </c>
      <c r="AX296">
        <v>10.78</v>
      </c>
      <c r="AY296">
        <v>5.0514000000000001</v>
      </c>
      <c r="AZ296" s="39">
        <f t="shared" si="94"/>
        <v>6.5356872434543375E-3</v>
      </c>
      <c r="BA296" s="41">
        <v>42436</v>
      </c>
      <c r="BB296">
        <v>7.7</v>
      </c>
      <c r="BC296">
        <v>3.0653000000000001</v>
      </c>
      <c r="BD296" s="39">
        <f t="shared" si="95"/>
        <v>-1.2817622620849588E-2</v>
      </c>
      <c r="BE296" s="41">
        <v>42436</v>
      </c>
      <c r="BF296">
        <v>11.9</v>
      </c>
      <c r="BG296">
        <v>6.9756</v>
      </c>
      <c r="BH296" s="39">
        <f t="shared" si="96"/>
        <v>2.5150543970336833E-3</v>
      </c>
      <c r="BI296" s="41">
        <v>42436</v>
      </c>
      <c r="BJ296">
        <v>1.39</v>
      </c>
      <c r="BK296">
        <v>1.3782000000000001</v>
      </c>
      <c r="BL296" s="39">
        <f t="shared" si="97"/>
        <v>-2.7930596699111198E-2</v>
      </c>
      <c r="BM296" s="41">
        <v>42436</v>
      </c>
      <c r="BN296">
        <v>3.79</v>
      </c>
      <c r="BO296">
        <v>1.6733</v>
      </c>
      <c r="BP296" s="46">
        <f t="shared" si="98"/>
        <v>2.706849987724038E-2</v>
      </c>
      <c r="BQ296" s="41">
        <v>42436</v>
      </c>
      <c r="BR296">
        <v>6.7</v>
      </c>
      <c r="BS296">
        <v>3.4725999999999999</v>
      </c>
      <c r="BT296" s="18">
        <f t="shared" si="99"/>
        <v>-2.8969297019182411E-2</v>
      </c>
      <c r="BU296" s="41">
        <v>42436</v>
      </c>
      <c r="BV296">
        <v>2.41</v>
      </c>
      <c r="BW296">
        <v>1.1850000000000001</v>
      </c>
      <c r="BX296" s="39">
        <f t="shared" si="100"/>
        <v>0</v>
      </c>
      <c r="BY296" s="41">
        <v>42734</v>
      </c>
      <c r="BZ296">
        <v>8.84</v>
      </c>
      <c r="CA296">
        <v>4.1874000000000002</v>
      </c>
      <c r="CB296" s="39">
        <f t="shared" si="84"/>
        <v>9.1336305578986598E-3</v>
      </c>
    </row>
    <row r="297" spans="1:80">
      <c r="A297" s="41">
        <v>42437</v>
      </c>
      <c r="B297">
        <v>10.62</v>
      </c>
      <c r="C297">
        <v>5.3490000000000002</v>
      </c>
      <c r="D297" s="34">
        <f t="shared" si="85"/>
        <v>-1.6673713623913084E-2</v>
      </c>
      <c r="E297" s="41">
        <v>42437</v>
      </c>
      <c r="F297">
        <v>3.88</v>
      </c>
      <c r="G297">
        <v>3.1564999999999999</v>
      </c>
      <c r="H297" s="39">
        <f t="shared" si="86"/>
        <v>-2.7572396796056726E-2</v>
      </c>
      <c r="I297" s="42">
        <v>45348.62533333333</v>
      </c>
      <c r="J297" s="40">
        <v>5.58</v>
      </c>
      <c r="K297" s="40">
        <v>5.2709999999999999</v>
      </c>
      <c r="L297" s="38">
        <f t="shared" si="87"/>
        <v>0</v>
      </c>
      <c r="M297" s="41">
        <v>42437</v>
      </c>
      <c r="N297">
        <v>10.3</v>
      </c>
      <c r="O297">
        <v>3.7993999999999999</v>
      </c>
      <c r="P297" s="43">
        <f t="shared" si="88"/>
        <v>-2.8311296386281687E-2</v>
      </c>
      <c r="Q297" s="41">
        <v>42437</v>
      </c>
      <c r="R297">
        <v>3</v>
      </c>
      <c r="S297">
        <v>1.5168999999999999</v>
      </c>
      <c r="T297" s="39">
        <f t="shared" si="89"/>
        <v>0</v>
      </c>
      <c r="U297" s="42">
        <v>42437.62533333333</v>
      </c>
      <c r="V297" s="44">
        <v>13.5</v>
      </c>
      <c r="W297" s="44">
        <v>7.6550000000000002</v>
      </c>
      <c r="X297" s="43">
        <f t="shared" si="101"/>
        <v>1.4982763192787118E-2</v>
      </c>
      <c r="Y297" s="42">
        <v>42437.62533333333</v>
      </c>
      <c r="Z297" s="44">
        <v>16.52</v>
      </c>
      <c r="AA297" s="44">
        <v>9.6720000000000006</v>
      </c>
      <c r="AB297" s="43">
        <f t="shared" si="102"/>
        <v>1.138598488769383E-3</v>
      </c>
      <c r="AC297" s="42">
        <v>42437.62533333333</v>
      </c>
      <c r="AD297" s="44">
        <v>26.01</v>
      </c>
      <c r="AE297" s="44">
        <v>18.254000000000001</v>
      </c>
      <c r="AF297" s="43">
        <f t="shared" si="103"/>
        <v>3.836247054311092E-4</v>
      </c>
      <c r="AG297" s="41">
        <v>42437</v>
      </c>
      <c r="AH297">
        <v>12.5</v>
      </c>
      <c r="AI297">
        <v>4.5824999999999996</v>
      </c>
      <c r="AJ297" s="39">
        <f t="shared" si="90"/>
        <v>1.6255655105118359E-2</v>
      </c>
      <c r="AK297" s="45">
        <v>42585</v>
      </c>
      <c r="AL297">
        <v>26.03</v>
      </c>
      <c r="AM297">
        <v>6.3691000000000004</v>
      </c>
      <c r="AN297" s="39">
        <f t="shared" si="91"/>
        <v>6.9723320158103161E-3</v>
      </c>
      <c r="AO297" s="41">
        <v>42437</v>
      </c>
      <c r="AP297">
        <v>4.71</v>
      </c>
      <c r="AQ297">
        <v>3.5556999999999999</v>
      </c>
      <c r="AR297" s="18">
        <f t="shared" si="92"/>
        <v>-2.0792024675038649E-2</v>
      </c>
      <c r="AS297" s="41">
        <v>42437</v>
      </c>
      <c r="AT297">
        <v>5</v>
      </c>
      <c r="AU297">
        <v>3.6314000000000002</v>
      </c>
      <c r="AV297" s="39">
        <f t="shared" si="93"/>
        <v>0</v>
      </c>
      <c r="AW297" s="41">
        <v>42437</v>
      </c>
      <c r="AX297">
        <v>10.71</v>
      </c>
      <c r="AY297">
        <v>5.0186000000000002</v>
      </c>
      <c r="AZ297" s="39">
        <f t="shared" si="94"/>
        <v>-6.49324939620698E-3</v>
      </c>
      <c r="BA297" s="41">
        <v>42437</v>
      </c>
      <c r="BB297">
        <v>7.7</v>
      </c>
      <c r="BC297">
        <v>3.0653000000000001</v>
      </c>
      <c r="BD297" s="39">
        <f t="shared" si="95"/>
        <v>0</v>
      </c>
      <c r="BE297" s="41">
        <v>42437</v>
      </c>
      <c r="BF297">
        <v>12.15</v>
      </c>
      <c r="BG297">
        <v>7.1222000000000003</v>
      </c>
      <c r="BH297" s="39">
        <f t="shared" si="96"/>
        <v>2.1016113309249424E-2</v>
      </c>
      <c r="BI297" s="41">
        <v>42437</v>
      </c>
      <c r="BJ297">
        <v>1.42</v>
      </c>
      <c r="BK297">
        <v>1.4078999999999999</v>
      </c>
      <c r="BL297" s="39">
        <f t="shared" si="97"/>
        <v>2.1549847627339889E-2</v>
      </c>
      <c r="BM297" s="41">
        <v>42437</v>
      </c>
      <c r="BN297">
        <v>3.75</v>
      </c>
      <c r="BO297">
        <v>1.6556999999999999</v>
      </c>
      <c r="BP297" s="46">
        <f t="shared" si="98"/>
        <v>-1.0518137811510226E-2</v>
      </c>
      <c r="BQ297" s="41">
        <v>42437</v>
      </c>
      <c r="BR297">
        <v>6.7</v>
      </c>
      <c r="BS297">
        <v>3.4725999999999999</v>
      </c>
      <c r="BT297" s="18">
        <f t="shared" si="99"/>
        <v>0</v>
      </c>
      <c r="BU297" s="41">
        <v>42437</v>
      </c>
      <c r="BV297">
        <v>2.34</v>
      </c>
      <c r="BW297">
        <v>1.1506000000000001</v>
      </c>
      <c r="BX297" s="39">
        <f t="shared" si="100"/>
        <v>-2.9029535864978889E-2</v>
      </c>
      <c r="BY297" s="41">
        <v>42737</v>
      </c>
      <c r="BZ297">
        <v>8.77</v>
      </c>
      <c r="CA297">
        <v>4.1542000000000003</v>
      </c>
      <c r="CB297" s="39">
        <f t="shared" si="84"/>
        <v>-7.9285475474040919E-3</v>
      </c>
    </row>
    <row r="298" spans="1:80">
      <c r="A298" s="41">
        <v>42438</v>
      </c>
      <c r="B298">
        <v>10.68</v>
      </c>
      <c r="C298">
        <v>5.3792</v>
      </c>
      <c r="D298" s="34">
        <f t="shared" si="85"/>
        <v>5.6459151243222622E-3</v>
      </c>
      <c r="E298" s="41">
        <v>42438</v>
      </c>
      <c r="F298">
        <v>3.8</v>
      </c>
      <c r="G298">
        <v>3.0914000000000001</v>
      </c>
      <c r="H298" s="39">
        <f t="shared" si="86"/>
        <v>-2.0624108981466726E-2</v>
      </c>
      <c r="I298" s="42">
        <v>45349.62533333333</v>
      </c>
      <c r="J298" s="40">
        <v>5.57</v>
      </c>
      <c r="K298" s="40">
        <v>5.2619999999999996</v>
      </c>
      <c r="L298" s="38">
        <f t="shared" si="87"/>
        <v>-1.7074558907228877E-3</v>
      </c>
      <c r="M298" s="41">
        <v>42438</v>
      </c>
      <c r="N298">
        <v>10.37</v>
      </c>
      <c r="O298">
        <v>3.8252000000000002</v>
      </c>
      <c r="P298" s="43">
        <f t="shared" si="88"/>
        <v>6.7905458756646496E-3</v>
      </c>
      <c r="Q298" s="41">
        <v>42438</v>
      </c>
      <c r="R298">
        <v>3.06</v>
      </c>
      <c r="S298">
        <v>1.5472999999999999</v>
      </c>
      <c r="T298" s="39">
        <f t="shared" si="89"/>
        <v>2.0040872832750994E-2</v>
      </c>
      <c r="U298" s="42">
        <v>42438.62533333333</v>
      </c>
      <c r="V298" s="44">
        <v>13.5</v>
      </c>
      <c r="W298" s="44">
        <v>7.6550000000000002</v>
      </c>
      <c r="X298" s="43">
        <f t="shared" si="101"/>
        <v>0</v>
      </c>
      <c r="Y298" s="42">
        <v>42438.62533333333</v>
      </c>
      <c r="Z298" s="44">
        <v>17</v>
      </c>
      <c r="AA298" s="44">
        <v>9.9529999999999994</v>
      </c>
      <c r="AB298" s="43">
        <f t="shared" si="102"/>
        <v>2.9052936311000702E-2</v>
      </c>
      <c r="AC298" s="42">
        <v>42438.62533333333</v>
      </c>
      <c r="AD298" s="44">
        <v>26.01</v>
      </c>
      <c r="AE298" s="44">
        <v>18.254000000000001</v>
      </c>
      <c r="AF298" s="43">
        <f t="shared" si="103"/>
        <v>0</v>
      </c>
      <c r="AG298" s="41">
        <v>42438</v>
      </c>
      <c r="AH298">
        <v>12.5</v>
      </c>
      <c r="AI298">
        <v>4.5824999999999996</v>
      </c>
      <c r="AJ298" s="39">
        <f t="shared" si="90"/>
        <v>0</v>
      </c>
      <c r="AK298" s="45">
        <v>42616</v>
      </c>
      <c r="AL298">
        <v>26.68</v>
      </c>
      <c r="AM298">
        <v>6.5281000000000002</v>
      </c>
      <c r="AN298" s="39">
        <f t="shared" si="91"/>
        <v>2.4964280667598215E-2</v>
      </c>
      <c r="AO298" s="41">
        <v>42438</v>
      </c>
      <c r="AP298">
        <v>4.9000000000000004</v>
      </c>
      <c r="AQ298">
        <v>3.6991999999999998</v>
      </c>
      <c r="AR298" s="18">
        <f t="shared" si="92"/>
        <v>4.0357735466996641E-2</v>
      </c>
      <c r="AS298" s="41">
        <v>42438</v>
      </c>
      <c r="AT298">
        <v>5</v>
      </c>
      <c r="AU298">
        <v>3.6314000000000002</v>
      </c>
      <c r="AV298" s="39">
        <f t="shared" si="93"/>
        <v>0</v>
      </c>
      <c r="AW298" s="41">
        <v>42438</v>
      </c>
      <c r="AX298">
        <v>10.82</v>
      </c>
      <c r="AY298">
        <v>5.0701999999999998</v>
      </c>
      <c r="AZ298" s="39">
        <f t="shared" si="94"/>
        <v>1.0281751882995186E-2</v>
      </c>
      <c r="BA298" s="41">
        <v>42438</v>
      </c>
      <c r="BB298">
        <v>7.7</v>
      </c>
      <c r="BC298">
        <v>3.0653000000000001</v>
      </c>
      <c r="BD298" s="39">
        <f t="shared" si="95"/>
        <v>0</v>
      </c>
      <c r="BE298" s="41">
        <v>42438</v>
      </c>
      <c r="BF298">
        <v>12.15</v>
      </c>
      <c r="BG298">
        <v>7.1222000000000003</v>
      </c>
      <c r="BH298" s="39">
        <f t="shared" si="96"/>
        <v>0</v>
      </c>
      <c r="BI298" s="41">
        <v>42438</v>
      </c>
      <c r="BJ298">
        <v>1.45</v>
      </c>
      <c r="BK298">
        <v>1.4377</v>
      </c>
      <c r="BL298" s="39">
        <f t="shared" si="97"/>
        <v>2.116627601392148E-2</v>
      </c>
      <c r="BM298" s="41">
        <v>42438</v>
      </c>
      <c r="BN298">
        <v>3.73</v>
      </c>
      <c r="BO298">
        <v>1.6468</v>
      </c>
      <c r="BP298" s="46">
        <f t="shared" si="98"/>
        <v>-5.3753699341667627E-3</v>
      </c>
      <c r="BQ298" s="41">
        <v>42438</v>
      </c>
      <c r="BR298">
        <v>6.8</v>
      </c>
      <c r="BS298">
        <v>3.5244</v>
      </c>
      <c r="BT298" s="18">
        <f t="shared" si="99"/>
        <v>1.4916777054656473E-2</v>
      </c>
      <c r="BU298" s="41">
        <v>42438</v>
      </c>
      <c r="BV298">
        <v>2.39</v>
      </c>
      <c r="BW298">
        <v>1.1752</v>
      </c>
      <c r="BX298" s="39">
        <f t="shared" si="100"/>
        <v>2.1380149487224016E-2</v>
      </c>
      <c r="BY298" s="41">
        <v>42738</v>
      </c>
      <c r="BZ298">
        <v>8.92</v>
      </c>
      <c r="CA298">
        <v>4.2252999999999998</v>
      </c>
      <c r="CB298" s="39">
        <f t="shared" si="84"/>
        <v>1.7115208704443573E-2</v>
      </c>
    </row>
    <row r="299" spans="1:80">
      <c r="A299" s="41">
        <v>42439</v>
      </c>
      <c r="B299">
        <v>10.78</v>
      </c>
      <c r="C299">
        <v>5.4295999999999998</v>
      </c>
      <c r="D299" s="34">
        <f t="shared" si="85"/>
        <v>9.3694229625222673E-3</v>
      </c>
      <c r="E299" s="41">
        <v>42439</v>
      </c>
      <c r="F299">
        <v>3.69</v>
      </c>
      <c r="G299">
        <v>3.0019999999999998</v>
      </c>
      <c r="H299" s="39">
        <f t="shared" si="86"/>
        <v>-2.8918936404218273E-2</v>
      </c>
      <c r="I299" s="42">
        <v>45350.62533333333</v>
      </c>
      <c r="J299" s="40">
        <v>5.68</v>
      </c>
      <c r="K299" s="40">
        <v>5.3659999999999997</v>
      </c>
      <c r="L299" s="38">
        <f t="shared" si="87"/>
        <v>1.9764348156594471E-2</v>
      </c>
      <c r="M299" s="41">
        <v>42439</v>
      </c>
      <c r="N299">
        <v>10.3</v>
      </c>
      <c r="O299">
        <v>3.7993999999999999</v>
      </c>
      <c r="P299" s="43">
        <f t="shared" si="88"/>
        <v>-6.7447453727910349E-3</v>
      </c>
      <c r="Q299" s="41">
        <v>42439</v>
      </c>
      <c r="R299">
        <v>3.05</v>
      </c>
      <c r="S299">
        <v>1.5422</v>
      </c>
      <c r="T299" s="39">
        <f t="shared" si="89"/>
        <v>-3.296064111678332E-3</v>
      </c>
      <c r="U299" s="42">
        <v>42439.62533333333</v>
      </c>
      <c r="V299" s="44">
        <v>13.5</v>
      </c>
      <c r="W299" s="44">
        <v>7.6550000000000002</v>
      </c>
      <c r="X299" s="43">
        <f t="shared" si="101"/>
        <v>0</v>
      </c>
      <c r="Y299" s="42">
        <v>42439.62533333333</v>
      </c>
      <c r="Z299" s="44">
        <v>17</v>
      </c>
      <c r="AA299" s="44">
        <v>9.9529999999999994</v>
      </c>
      <c r="AB299" s="43">
        <f t="shared" si="102"/>
        <v>0</v>
      </c>
      <c r="AC299" s="42">
        <v>42439.62533333333</v>
      </c>
      <c r="AD299" s="44">
        <v>26.1</v>
      </c>
      <c r="AE299" s="44">
        <v>18.317</v>
      </c>
      <c r="AF299" s="43">
        <f t="shared" si="103"/>
        <v>3.4512983455680306E-3</v>
      </c>
      <c r="AG299" s="41">
        <v>42439</v>
      </c>
      <c r="AH299">
        <v>12.43</v>
      </c>
      <c r="AI299">
        <v>4.5568</v>
      </c>
      <c r="AJ299" s="39">
        <f t="shared" si="90"/>
        <v>-5.6082924168029706E-3</v>
      </c>
      <c r="AK299" s="45">
        <v>42646</v>
      </c>
      <c r="AL299">
        <v>26.23</v>
      </c>
      <c r="AM299">
        <v>6.4180000000000001</v>
      </c>
      <c r="AN299" s="39">
        <f t="shared" si="91"/>
        <v>-1.6865550466445074E-2</v>
      </c>
      <c r="AO299" s="41">
        <v>42439</v>
      </c>
      <c r="AP299">
        <v>4.8899999999999997</v>
      </c>
      <c r="AQ299">
        <v>3.6916000000000002</v>
      </c>
      <c r="AR299" s="18">
        <f t="shared" si="92"/>
        <v>-2.0544982698960878E-3</v>
      </c>
      <c r="AS299" s="41">
        <v>42439</v>
      </c>
      <c r="AT299">
        <v>5.03</v>
      </c>
      <c r="AU299">
        <v>3.6532</v>
      </c>
      <c r="AV299" s="39">
        <f t="shared" si="93"/>
        <v>6.0031943603017623E-3</v>
      </c>
      <c r="AW299" s="41">
        <v>42439</v>
      </c>
      <c r="AX299">
        <v>10.84</v>
      </c>
      <c r="AY299">
        <v>5.0796000000000001</v>
      </c>
      <c r="AZ299" s="39">
        <f t="shared" si="94"/>
        <v>1.8539702575835859E-3</v>
      </c>
      <c r="BA299" s="41">
        <v>42439</v>
      </c>
      <c r="BB299">
        <v>7.6</v>
      </c>
      <c r="BC299">
        <v>3.0255000000000001</v>
      </c>
      <c r="BD299" s="39">
        <f t="shared" si="95"/>
        <v>-1.2984047238443238E-2</v>
      </c>
      <c r="BE299" s="41">
        <v>42439</v>
      </c>
      <c r="BF299">
        <v>12.13</v>
      </c>
      <c r="BG299">
        <v>7.1105</v>
      </c>
      <c r="BH299" s="39">
        <f t="shared" si="96"/>
        <v>-1.6427508354160604E-3</v>
      </c>
      <c r="BI299" s="41">
        <v>42439</v>
      </c>
      <c r="BJ299">
        <v>1.41</v>
      </c>
      <c r="BK299">
        <v>1.3979999999999999</v>
      </c>
      <c r="BL299" s="39">
        <f t="shared" si="97"/>
        <v>-2.7613549419211288E-2</v>
      </c>
      <c r="BM299" s="41">
        <v>42439</v>
      </c>
      <c r="BN299">
        <v>3.66</v>
      </c>
      <c r="BO299">
        <v>1.6158999999999999</v>
      </c>
      <c r="BP299" s="46">
        <f t="shared" si="98"/>
        <v>-1.8763662861306867E-2</v>
      </c>
      <c r="BQ299" s="41">
        <v>42439</v>
      </c>
      <c r="BR299">
        <v>6.79</v>
      </c>
      <c r="BS299">
        <v>3.5192000000000001</v>
      </c>
      <c r="BT299" s="18">
        <f t="shared" si="99"/>
        <v>-1.4754284417205401E-3</v>
      </c>
      <c r="BU299" s="41">
        <v>42439</v>
      </c>
      <c r="BV299">
        <v>2.3199999999999998</v>
      </c>
      <c r="BW299">
        <v>1.1408</v>
      </c>
      <c r="BX299" s="39">
        <f t="shared" si="100"/>
        <v>-2.927161334240979E-2</v>
      </c>
      <c r="BY299" s="41">
        <v>42739</v>
      </c>
      <c r="BZ299">
        <v>8.8800000000000008</v>
      </c>
      <c r="CA299">
        <v>4.2062999999999997</v>
      </c>
      <c r="CB299" s="39">
        <f t="shared" si="84"/>
        <v>-4.4967221262395872E-3</v>
      </c>
    </row>
    <row r="300" spans="1:80">
      <c r="A300" s="41">
        <v>42440</v>
      </c>
      <c r="B300">
        <v>10.72</v>
      </c>
      <c r="C300">
        <v>5.3994</v>
      </c>
      <c r="D300" s="34">
        <f t="shared" si="85"/>
        <v>-5.5621040223957164E-3</v>
      </c>
      <c r="E300" s="41">
        <v>42440</v>
      </c>
      <c r="F300">
        <v>3.76</v>
      </c>
      <c r="G300">
        <v>3.0589</v>
      </c>
      <c r="H300" s="39">
        <f t="shared" si="86"/>
        <v>1.8954030646235902E-2</v>
      </c>
      <c r="I300" s="42">
        <v>45351.62533333333</v>
      </c>
      <c r="J300" s="40">
        <v>5.68</v>
      </c>
      <c r="K300" s="40">
        <v>5.3659999999999997</v>
      </c>
      <c r="L300" s="38">
        <f t="shared" si="87"/>
        <v>0</v>
      </c>
      <c r="M300" s="41">
        <v>42440</v>
      </c>
      <c r="N300">
        <v>10.3</v>
      </c>
      <c r="O300">
        <v>3.7993999999999999</v>
      </c>
      <c r="P300" s="43">
        <f t="shared" si="88"/>
        <v>0</v>
      </c>
      <c r="Q300" s="41">
        <v>42440</v>
      </c>
      <c r="R300">
        <v>3.05</v>
      </c>
      <c r="S300">
        <v>1.5422</v>
      </c>
      <c r="T300" s="39">
        <f t="shared" si="89"/>
        <v>0</v>
      </c>
      <c r="U300" s="42">
        <v>42440.62533333333</v>
      </c>
      <c r="V300" s="44">
        <v>13.49</v>
      </c>
      <c r="W300" s="44">
        <v>7.649</v>
      </c>
      <c r="X300" s="43">
        <f t="shared" si="101"/>
        <v>-7.8380143696933082E-4</v>
      </c>
      <c r="Y300" s="42">
        <v>42440.62533333333</v>
      </c>
      <c r="Z300" s="44">
        <v>17</v>
      </c>
      <c r="AA300" s="44">
        <v>9.9529999999999994</v>
      </c>
      <c r="AB300" s="43">
        <f t="shared" si="102"/>
        <v>0</v>
      </c>
      <c r="AC300" s="42">
        <v>42440.62533333333</v>
      </c>
      <c r="AD300" s="44">
        <v>26.02</v>
      </c>
      <c r="AE300" s="44">
        <v>18.260999999999999</v>
      </c>
      <c r="AF300" s="43">
        <f t="shared" si="103"/>
        <v>-3.0572692034722356E-3</v>
      </c>
      <c r="AG300" s="41">
        <v>42440</v>
      </c>
      <c r="AH300">
        <v>12.4</v>
      </c>
      <c r="AI300">
        <v>4.5457999999999998</v>
      </c>
      <c r="AJ300" s="39">
        <f t="shared" si="90"/>
        <v>-2.4139747191011503E-3</v>
      </c>
      <c r="AK300" s="45">
        <v>42677</v>
      </c>
      <c r="AL300">
        <v>26.77</v>
      </c>
      <c r="AM300">
        <v>6.5500999999999996</v>
      </c>
      <c r="AN300" s="39">
        <f t="shared" si="91"/>
        <v>2.058273605484566E-2</v>
      </c>
      <c r="AO300" s="41">
        <v>42440</v>
      </c>
      <c r="AP300">
        <v>4.8899999999999997</v>
      </c>
      <c r="AQ300">
        <v>3.6916000000000002</v>
      </c>
      <c r="AR300" s="18">
        <f t="shared" si="92"/>
        <v>0</v>
      </c>
      <c r="AS300" s="41">
        <v>42440</v>
      </c>
      <c r="AT300">
        <v>5.05</v>
      </c>
      <c r="AU300">
        <v>3.6677</v>
      </c>
      <c r="AV300" s="39">
        <f t="shared" si="93"/>
        <v>3.9691229606919846E-3</v>
      </c>
      <c r="AW300" s="41">
        <v>42440</v>
      </c>
      <c r="AX300">
        <v>10.84</v>
      </c>
      <c r="AY300">
        <v>5.0796000000000001</v>
      </c>
      <c r="AZ300" s="39">
        <f t="shared" si="94"/>
        <v>0</v>
      </c>
      <c r="BA300" s="41">
        <v>42440</v>
      </c>
      <c r="BB300">
        <v>7.6</v>
      </c>
      <c r="BC300">
        <v>3.0255000000000001</v>
      </c>
      <c r="BD300" s="39">
        <f t="shared" si="95"/>
        <v>0</v>
      </c>
      <c r="BE300" s="41">
        <v>42440</v>
      </c>
      <c r="BF300">
        <v>12.15</v>
      </c>
      <c r="BG300">
        <v>7.1222000000000003</v>
      </c>
      <c r="BH300" s="39">
        <f t="shared" si="96"/>
        <v>1.645453906195101E-3</v>
      </c>
      <c r="BI300" s="41">
        <v>42440</v>
      </c>
      <c r="BJ300">
        <v>1.4</v>
      </c>
      <c r="BK300">
        <v>1.3880999999999999</v>
      </c>
      <c r="BL300" s="39">
        <f t="shared" si="97"/>
        <v>-7.0815450643776975E-3</v>
      </c>
      <c r="BM300" s="41">
        <v>42440</v>
      </c>
      <c r="BN300">
        <v>3.7</v>
      </c>
      <c r="BO300">
        <v>1.6335999999999999</v>
      </c>
      <c r="BP300" s="46">
        <f t="shared" si="98"/>
        <v>1.0953648121789747E-2</v>
      </c>
      <c r="BQ300" s="41">
        <v>42440</v>
      </c>
      <c r="BR300">
        <v>6.79</v>
      </c>
      <c r="BS300">
        <v>3.5192000000000001</v>
      </c>
      <c r="BT300" s="18">
        <f t="shared" si="99"/>
        <v>0</v>
      </c>
      <c r="BU300" s="41">
        <v>42440</v>
      </c>
      <c r="BV300">
        <v>2.35</v>
      </c>
      <c r="BW300">
        <v>1.1555</v>
      </c>
      <c r="BX300" s="39">
        <f t="shared" si="100"/>
        <v>1.2885694249649311E-2</v>
      </c>
      <c r="BY300" s="41">
        <v>42740</v>
      </c>
      <c r="BZ300">
        <v>8.74</v>
      </c>
      <c r="CA300">
        <v>4.1399999999999997</v>
      </c>
      <c r="CB300" s="39">
        <f t="shared" si="84"/>
        <v>-1.5762071178945875E-2</v>
      </c>
    </row>
    <row r="301" spans="1:80">
      <c r="A301" s="41">
        <v>42443</v>
      </c>
      <c r="B301">
        <v>10.88</v>
      </c>
      <c r="C301">
        <v>5.48</v>
      </c>
      <c r="D301" s="34">
        <f t="shared" si="85"/>
        <v>1.4927584546431168E-2</v>
      </c>
      <c r="E301" s="41">
        <v>42443</v>
      </c>
      <c r="F301">
        <v>3.76</v>
      </c>
      <c r="G301">
        <v>3.0589</v>
      </c>
      <c r="H301" s="39">
        <f t="shared" si="86"/>
        <v>0</v>
      </c>
      <c r="I301" s="42">
        <v>45352.62533333333</v>
      </c>
      <c r="J301" s="40">
        <v>5.75</v>
      </c>
      <c r="K301" s="40">
        <v>5.4320000000000004</v>
      </c>
      <c r="L301" s="38">
        <f t="shared" si="87"/>
        <v>1.2299664554603192E-2</v>
      </c>
      <c r="M301" s="41">
        <v>42443</v>
      </c>
      <c r="N301">
        <v>10.31</v>
      </c>
      <c r="O301">
        <v>3.8031000000000001</v>
      </c>
      <c r="P301" s="43">
        <f t="shared" si="88"/>
        <v>9.7383797441708128E-4</v>
      </c>
      <c r="Q301" s="41">
        <v>42443</v>
      </c>
      <c r="R301">
        <v>3.03</v>
      </c>
      <c r="S301">
        <v>1.5321</v>
      </c>
      <c r="T301" s="39">
        <f t="shared" si="89"/>
        <v>-6.549085721696277E-3</v>
      </c>
      <c r="U301" s="42">
        <v>42443.62533333333</v>
      </c>
      <c r="V301" s="44">
        <v>13.49</v>
      </c>
      <c r="W301" s="44">
        <v>7.649</v>
      </c>
      <c r="X301" s="43">
        <f t="shared" si="101"/>
        <v>0</v>
      </c>
      <c r="Y301" s="42">
        <v>42443.62533333333</v>
      </c>
      <c r="Z301" s="44">
        <v>17</v>
      </c>
      <c r="AA301" s="44">
        <v>9.9529999999999994</v>
      </c>
      <c r="AB301" s="43">
        <f t="shared" si="102"/>
        <v>0</v>
      </c>
      <c r="AC301" s="42">
        <v>42443.62533333333</v>
      </c>
      <c r="AD301" s="44">
        <v>26.02</v>
      </c>
      <c r="AE301" s="44">
        <v>18.260999999999999</v>
      </c>
      <c r="AF301" s="43">
        <f t="shared" si="103"/>
        <v>0</v>
      </c>
      <c r="AG301" s="41">
        <v>42443</v>
      </c>
      <c r="AH301">
        <v>12.4</v>
      </c>
      <c r="AI301">
        <v>4.5457999999999998</v>
      </c>
      <c r="AJ301" s="39">
        <f t="shared" si="90"/>
        <v>0</v>
      </c>
      <c r="AK301" s="45" t="s">
        <v>437</v>
      </c>
      <c r="AL301">
        <v>26.8</v>
      </c>
      <c r="AM301">
        <v>6.5575000000000001</v>
      </c>
      <c r="AN301" s="39">
        <f t="shared" si="91"/>
        <v>1.1297537442177246E-3</v>
      </c>
      <c r="AO301" s="41">
        <v>42443</v>
      </c>
      <c r="AP301">
        <v>4.87</v>
      </c>
      <c r="AQ301">
        <v>3.6764999999999999</v>
      </c>
      <c r="AR301" s="18">
        <f t="shared" si="92"/>
        <v>-4.0903673204031677E-3</v>
      </c>
      <c r="AS301" s="41">
        <v>42443</v>
      </c>
      <c r="AT301">
        <v>5.15</v>
      </c>
      <c r="AU301">
        <v>3.7403</v>
      </c>
      <c r="AV301" s="39">
        <f t="shared" si="93"/>
        <v>1.9794421572102407E-2</v>
      </c>
      <c r="AW301" s="41">
        <v>42443</v>
      </c>
      <c r="AX301">
        <v>10.92</v>
      </c>
      <c r="AY301">
        <v>5.117</v>
      </c>
      <c r="AZ301" s="39">
        <f t="shared" si="94"/>
        <v>7.3627844712181824E-3</v>
      </c>
      <c r="BA301" s="41">
        <v>42443</v>
      </c>
      <c r="BB301">
        <v>7.65</v>
      </c>
      <c r="BC301">
        <v>3.0453999999999999</v>
      </c>
      <c r="BD301" s="39">
        <f t="shared" si="95"/>
        <v>6.5774252189720068E-3</v>
      </c>
      <c r="BE301" s="41">
        <v>42443</v>
      </c>
      <c r="BF301">
        <v>12.16</v>
      </c>
      <c r="BG301">
        <v>7.1280000000000001</v>
      </c>
      <c r="BH301" s="39">
        <f t="shared" si="96"/>
        <v>8.1435511499253113E-4</v>
      </c>
      <c r="BI301" s="41">
        <v>42443</v>
      </c>
      <c r="BJ301">
        <v>1.42</v>
      </c>
      <c r="BK301">
        <v>1.4078999999999999</v>
      </c>
      <c r="BL301" s="39">
        <f t="shared" si="97"/>
        <v>1.4264102009941677E-2</v>
      </c>
      <c r="BM301" s="41">
        <v>42443</v>
      </c>
      <c r="BN301">
        <v>3.8</v>
      </c>
      <c r="BO301">
        <v>1.6777</v>
      </c>
      <c r="BP301" s="46">
        <f t="shared" si="98"/>
        <v>2.6995592556317356E-2</v>
      </c>
      <c r="BQ301" s="41">
        <v>42443</v>
      </c>
      <c r="BR301">
        <v>6.85</v>
      </c>
      <c r="BS301">
        <v>3.5503</v>
      </c>
      <c r="BT301" s="18">
        <f t="shared" si="99"/>
        <v>8.8372357353943814E-3</v>
      </c>
      <c r="BU301" s="41">
        <v>42443</v>
      </c>
      <c r="BV301">
        <v>2.35</v>
      </c>
      <c r="BW301">
        <v>1.1555</v>
      </c>
      <c r="BX301" s="39">
        <f t="shared" si="100"/>
        <v>0</v>
      </c>
      <c r="BY301" s="41">
        <v>42741</v>
      </c>
      <c r="BZ301">
        <v>8.73</v>
      </c>
      <c r="CA301">
        <v>4.1353</v>
      </c>
      <c r="CB301" s="39">
        <f t="shared" si="84"/>
        <v>-1.1352657004830204E-3</v>
      </c>
    </row>
    <row r="302" spans="1:80">
      <c r="A302" s="41">
        <v>42444</v>
      </c>
      <c r="B302">
        <v>10.84</v>
      </c>
      <c r="C302">
        <v>5.4598000000000004</v>
      </c>
      <c r="D302" s="34">
        <f t="shared" si="85"/>
        <v>-3.686131386861313E-3</v>
      </c>
      <c r="E302" s="41">
        <v>42444</v>
      </c>
      <c r="F302">
        <v>3.66</v>
      </c>
      <c r="G302">
        <v>2.9775999999999998</v>
      </c>
      <c r="H302" s="39">
        <f t="shared" si="86"/>
        <v>-2.6578181699303722E-2</v>
      </c>
      <c r="I302" s="42">
        <v>45355.62533333333</v>
      </c>
      <c r="J302" s="40">
        <v>5.65</v>
      </c>
      <c r="K302" s="40">
        <v>5.3369999999999997</v>
      </c>
      <c r="L302" s="38">
        <f t="shared" si="87"/>
        <v>-1.7488954344624563E-2</v>
      </c>
      <c r="M302" s="41">
        <v>42444</v>
      </c>
      <c r="N302">
        <v>10.3</v>
      </c>
      <c r="O302">
        <v>3.7993999999999999</v>
      </c>
      <c r="P302" s="43">
        <f t="shared" si="88"/>
        <v>-9.7289053666752348E-4</v>
      </c>
      <c r="Q302" s="41">
        <v>42444</v>
      </c>
      <c r="R302">
        <v>3.06</v>
      </c>
      <c r="S302">
        <v>1.5472999999999999</v>
      </c>
      <c r="T302" s="39">
        <f t="shared" si="89"/>
        <v>9.9210234318907898E-3</v>
      </c>
      <c r="U302" s="42">
        <v>42444.62533333333</v>
      </c>
      <c r="V302" s="44">
        <v>13.2</v>
      </c>
      <c r="W302" s="44">
        <v>7.4850000000000003</v>
      </c>
      <c r="X302" s="43">
        <f t="shared" si="101"/>
        <v>-2.1440711204078925E-2</v>
      </c>
      <c r="Y302" s="42">
        <v>42444.62533333333</v>
      </c>
      <c r="Z302" s="44">
        <v>16.71</v>
      </c>
      <c r="AA302" s="44">
        <v>9.7840000000000007</v>
      </c>
      <c r="AB302" s="43">
        <f t="shared" si="102"/>
        <v>-1.6979805083894173E-2</v>
      </c>
      <c r="AC302" s="42">
        <v>42444.62533333333</v>
      </c>
      <c r="AD302" s="44">
        <v>26.02</v>
      </c>
      <c r="AE302" s="44">
        <v>18.260999999999999</v>
      </c>
      <c r="AF302" s="43">
        <f t="shared" si="103"/>
        <v>0</v>
      </c>
      <c r="AG302" s="41">
        <v>42444</v>
      </c>
      <c r="AH302">
        <v>12.1</v>
      </c>
      <c r="AI302">
        <v>4.4359000000000002</v>
      </c>
      <c r="AJ302" s="39">
        <f t="shared" si="90"/>
        <v>-2.4176162611641443E-2</v>
      </c>
      <c r="AK302" s="45" t="s">
        <v>438</v>
      </c>
      <c r="AL302">
        <v>26.71</v>
      </c>
      <c r="AM302">
        <v>6.5354999999999999</v>
      </c>
      <c r="AN302" s="39">
        <f t="shared" si="91"/>
        <v>-3.3549370949295071E-3</v>
      </c>
      <c r="AO302" s="41">
        <v>42444</v>
      </c>
      <c r="AP302">
        <v>4.7300000000000004</v>
      </c>
      <c r="AQ302">
        <v>3.5708000000000002</v>
      </c>
      <c r="AR302" s="18">
        <f t="shared" si="92"/>
        <v>-2.8750169998639927E-2</v>
      </c>
      <c r="AS302" s="41">
        <v>42444</v>
      </c>
      <c r="AT302">
        <v>5</v>
      </c>
      <c r="AU302">
        <v>3.6314000000000002</v>
      </c>
      <c r="AV302" s="39">
        <f t="shared" si="93"/>
        <v>-2.9115311606020846E-2</v>
      </c>
      <c r="AW302" s="41">
        <v>42444</v>
      </c>
      <c r="AX302">
        <v>10.98</v>
      </c>
      <c r="AY302">
        <v>5.1452</v>
      </c>
      <c r="AZ302" s="39">
        <f t="shared" si="94"/>
        <v>5.5110416259527076E-3</v>
      </c>
      <c r="BA302" s="41">
        <v>42444</v>
      </c>
      <c r="BB302">
        <v>8</v>
      </c>
      <c r="BC302">
        <v>3.1846999999999999</v>
      </c>
      <c r="BD302" s="39">
        <f t="shared" si="95"/>
        <v>4.5741117751362706E-2</v>
      </c>
      <c r="BE302" s="41">
        <v>42444</v>
      </c>
      <c r="BF302">
        <v>12.2</v>
      </c>
      <c r="BG302">
        <v>7.1515000000000004</v>
      </c>
      <c r="BH302" s="39">
        <f t="shared" si="96"/>
        <v>3.296857463524172E-3</v>
      </c>
      <c r="BI302" s="41">
        <v>42444</v>
      </c>
      <c r="BJ302">
        <v>1.41</v>
      </c>
      <c r="BK302">
        <v>1.3979999999999999</v>
      </c>
      <c r="BL302" s="39">
        <f t="shared" si="97"/>
        <v>-7.0317494140208969E-3</v>
      </c>
      <c r="BM302" s="41">
        <v>42444</v>
      </c>
      <c r="BN302">
        <v>3.78</v>
      </c>
      <c r="BO302">
        <v>1.6689000000000001</v>
      </c>
      <c r="BP302" s="46">
        <f t="shared" si="98"/>
        <v>-5.2452762710853661E-3</v>
      </c>
      <c r="BQ302" s="41">
        <v>42444</v>
      </c>
      <c r="BR302">
        <v>6.85</v>
      </c>
      <c r="BS302">
        <v>3.5503</v>
      </c>
      <c r="BT302" s="18">
        <f t="shared" si="99"/>
        <v>0</v>
      </c>
      <c r="BU302" s="41">
        <v>42444</v>
      </c>
      <c r="BV302">
        <v>2.4</v>
      </c>
      <c r="BW302">
        <v>1.1800999999999999</v>
      </c>
      <c r="BX302" s="39">
        <f t="shared" si="100"/>
        <v>2.1289485071397624E-2</v>
      </c>
      <c r="BY302" s="41">
        <v>42744</v>
      </c>
      <c r="BZ302">
        <v>8.6999999999999993</v>
      </c>
      <c r="CA302">
        <v>4.1211000000000002</v>
      </c>
      <c r="CB302" s="39">
        <f t="shared" si="84"/>
        <v>-3.4338500229728845E-3</v>
      </c>
    </row>
    <row r="303" spans="1:80">
      <c r="A303" s="41">
        <v>42445</v>
      </c>
      <c r="B303">
        <v>10.84</v>
      </c>
      <c r="C303">
        <v>5.4598000000000004</v>
      </c>
      <c r="D303" s="34">
        <f t="shared" si="85"/>
        <v>0</v>
      </c>
      <c r="E303" s="41">
        <v>42445</v>
      </c>
      <c r="F303">
        <v>3.7</v>
      </c>
      <c r="G303">
        <v>3.0101</v>
      </c>
      <c r="H303" s="39">
        <f t="shared" si="86"/>
        <v>1.0914830736163419E-2</v>
      </c>
      <c r="I303" s="42">
        <v>45356.62533333333</v>
      </c>
      <c r="J303" s="40">
        <v>5.83</v>
      </c>
      <c r="K303" s="40">
        <v>5.5069999999999997</v>
      </c>
      <c r="L303" s="38">
        <f t="shared" si="87"/>
        <v>3.1853100993067256E-2</v>
      </c>
      <c r="M303" s="41">
        <v>42445</v>
      </c>
      <c r="N303">
        <v>10.3</v>
      </c>
      <c r="O303">
        <v>3.7993999999999999</v>
      </c>
      <c r="P303" s="43">
        <f t="shared" si="88"/>
        <v>0</v>
      </c>
      <c r="Q303" s="41">
        <v>42445</v>
      </c>
      <c r="R303">
        <v>3.05</v>
      </c>
      <c r="S303">
        <v>1.5422</v>
      </c>
      <c r="T303" s="39">
        <f t="shared" si="89"/>
        <v>-3.296064111678332E-3</v>
      </c>
      <c r="U303" s="42">
        <v>42445.62533333333</v>
      </c>
      <c r="V303" s="44">
        <v>13.2</v>
      </c>
      <c r="W303" s="44">
        <v>7.4850000000000003</v>
      </c>
      <c r="X303" s="43">
        <f t="shared" si="101"/>
        <v>0</v>
      </c>
      <c r="Y303" s="42">
        <v>42445.62533333333</v>
      </c>
      <c r="Z303" s="44">
        <v>16.899999999999999</v>
      </c>
      <c r="AA303" s="44">
        <v>9.8949999999999996</v>
      </c>
      <c r="AB303" s="43">
        <f t="shared" si="102"/>
        <v>1.1345053147996614E-2</v>
      </c>
      <c r="AC303" s="42">
        <v>42445.62533333333</v>
      </c>
      <c r="AD303" s="44">
        <v>26</v>
      </c>
      <c r="AE303" s="44">
        <v>18.247</v>
      </c>
      <c r="AF303" s="43">
        <f t="shared" si="103"/>
        <v>-7.6666119051527009E-4</v>
      </c>
      <c r="AG303" s="41">
        <v>42445</v>
      </c>
      <c r="AH303">
        <v>12</v>
      </c>
      <c r="AI303">
        <v>4.3992000000000004</v>
      </c>
      <c r="AJ303" s="39">
        <f t="shared" si="90"/>
        <v>-8.2734056223088288E-3</v>
      </c>
      <c r="AK303" s="45" t="s">
        <v>439</v>
      </c>
      <c r="AL303">
        <v>26.75</v>
      </c>
      <c r="AM303">
        <v>6.5452000000000004</v>
      </c>
      <c r="AN303" s="39">
        <f t="shared" si="91"/>
        <v>1.4842016678143196E-3</v>
      </c>
      <c r="AO303" s="41">
        <v>42445</v>
      </c>
      <c r="AP303">
        <v>4.7300000000000004</v>
      </c>
      <c r="AQ303">
        <v>3.5708000000000002</v>
      </c>
      <c r="AR303" s="18">
        <f t="shared" si="92"/>
        <v>0</v>
      </c>
      <c r="AS303" s="41">
        <v>42445</v>
      </c>
      <c r="AT303">
        <v>5</v>
      </c>
      <c r="AU303">
        <v>3.6314000000000002</v>
      </c>
      <c r="AV303" s="39">
        <f t="shared" si="93"/>
        <v>0</v>
      </c>
      <c r="AW303" s="41">
        <v>42445</v>
      </c>
      <c r="AX303">
        <v>10.98</v>
      </c>
      <c r="AY303">
        <v>5.1452</v>
      </c>
      <c r="AZ303" s="39">
        <f t="shared" si="94"/>
        <v>0</v>
      </c>
      <c r="BA303" s="41">
        <v>42445</v>
      </c>
      <c r="BB303">
        <v>8</v>
      </c>
      <c r="BC303">
        <v>3.1846999999999999</v>
      </c>
      <c r="BD303" s="39">
        <f t="shared" si="95"/>
        <v>0</v>
      </c>
      <c r="BE303" s="41">
        <v>42445</v>
      </c>
      <c r="BF303">
        <v>12.38</v>
      </c>
      <c r="BG303">
        <v>7.2569999999999997</v>
      </c>
      <c r="BH303" s="39">
        <f t="shared" si="96"/>
        <v>1.4752149898622563E-2</v>
      </c>
      <c r="BI303" s="41">
        <v>42445</v>
      </c>
      <c r="BJ303">
        <v>1.4</v>
      </c>
      <c r="BK303">
        <v>1.3880999999999999</v>
      </c>
      <c r="BL303" s="39">
        <f t="shared" si="97"/>
        <v>-7.0815450643776975E-3</v>
      </c>
      <c r="BM303" s="41">
        <v>42445</v>
      </c>
      <c r="BN303">
        <v>3.71</v>
      </c>
      <c r="BO303">
        <v>1.6379999999999999</v>
      </c>
      <c r="BP303" s="46">
        <f t="shared" si="98"/>
        <v>-1.8515189645874616E-2</v>
      </c>
      <c r="BQ303" s="41">
        <v>42445</v>
      </c>
      <c r="BR303">
        <v>6.65</v>
      </c>
      <c r="BS303">
        <v>3.4466000000000001</v>
      </c>
      <c r="BT303" s="18">
        <f t="shared" si="99"/>
        <v>-2.9208799256400839E-2</v>
      </c>
      <c r="BU303" s="41">
        <v>42445</v>
      </c>
      <c r="BV303">
        <v>2.38</v>
      </c>
      <c r="BW303">
        <v>1.1702999999999999</v>
      </c>
      <c r="BX303" s="39">
        <f t="shared" si="100"/>
        <v>-8.3043809846623431E-3</v>
      </c>
      <c r="BY303" s="41">
        <v>42745</v>
      </c>
      <c r="BZ303">
        <v>8.6999999999999993</v>
      </c>
      <c r="CA303">
        <v>4.1211000000000002</v>
      </c>
      <c r="CB303" s="39">
        <f t="shared" si="84"/>
        <v>0</v>
      </c>
    </row>
    <row r="304" spans="1:80">
      <c r="A304" s="41">
        <v>42446</v>
      </c>
      <c r="B304">
        <v>10.6</v>
      </c>
      <c r="C304">
        <v>5.3388999999999998</v>
      </c>
      <c r="D304" s="34">
        <f t="shared" si="85"/>
        <v>-2.2143668266236979E-2</v>
      </c>
      <c r="E304" s="41">
        <v>42446</v>
      </c>
      <c r="F304">
        <v>3.79</v>
      </c>
      <c r="G304">
        <v>3.0832999999999999</v>
      </c>
      <c r="H304" s="39">
        <f t="shared" si="86"/>
        <v>2.4318128965815068E-2</v>
      </c>
      <c r="I304" s="42">
        <v>45357.62533333333</v>
      </c>
      <c r="J304" s="40">
        <v>6</v>
      </c>
      <c r="K304" s="40">
        <v>5.6680000000000001</v>
      </c>
      <c r="L304" s="38">
        <f t="shared" si="87"/>
        <v>2.9235518431087796E-2</v>
      </c>
      <c r="M304" s="41">
        <v>42446</v>
      </c>
      <c r="N304">
        <v>10.32</v>
      </c>
      <c r="O304">
        <v>3.8068</v>
      </c>
      <c r="P304" s="43">
        <f t="shared" si="88"/>
        <v>1.9476759488340457E-3</v>
      </c>
      <c r="Q304" s="41">
        <v>42446</v>
      </c>
      <c r="R304">
        <v>3.06</v>
      </c>
      <c r="S304">
        <v>1.5472999999999999</v>
      </c>
      <c r="T304" s="39">
        <f t="shared" si="89"/>
        <v>3.3069640772921036E-3</v>
      </c>
      <c r="U304" s="42">
        <v>42446.62533333333</v>
      </c>
      <c r="V304" s="44">
        <v>13.2</v>
      </c>
      <c r="W304" s="44">
        <v>7.4850000000000003</v>
      </c>
      <c r="X304" s="43">
        <f t="shared" si="101"/>
        <v>0</v>
      </c>
      <c r="Y304" s="42">
        <v>42446.62533333333</v>
      </c>
      <c r="Z304" s="44">
        <v>16.7</v>
      </c>
      <c r="AA304" s="44">
        <v>9.7780000000000005</v>
      </c>
      <c r="AB304" s="43">
        <f t="shared" si="102"/>
        <v>-1.1824153612935736E-2</v>
      </c>
      <c r="AC304" s="42">
        <v>42446.62533333333</v>
      </c>
      <c r="AD304" s="44">
        <v>26</v>
      </c>
      <c r="AE304" s="44">
        <v>18.247</v>
      </c>
      <c r="AF304" s="43">
        <f t="shared" si="103"/>
        <v>0</v>
      </c>
      <c r="AG304" s="41">
        <v>42446</v>
      </c>
      <c r="AH304">
        <v>12.01</v>
      </c>
      <c r="AI304">
        <v>4.4028999999999998</v>
      </c>
      <c r="AJ304" s="39">
        <f t="shared" si="90"/>
        <v>8.4106201127463406E-4</v>
      </c>
      <c r="AK304" s="45" t="s">
        <v>440</v>
      </c>
      <c r="AL304">
        <v>26.71</v>
      </c>
      <c r="AM304">
        <v>6.5354999999999999</v>
      </c>
      <c r="AN304" s="39">
        <f t="shared" si="91"/>
        <v>-1.4820020778586575E-3</v>
      </c>
      <c r="AO304" s="41">
        <v>42446</v>
      </c>
      <c r="AP304">
        <v>4.8499999999999996</v>
      </c>
      <c r="AQ304">
        <v>3.6614</v>
      </c>
      <c r="AR304" s="18">
        <f t="shared" si="92"/>
        <v>2.5372465553937434E-2</v>
      </c>
      <c r="AS304" s="41">
        <v>42446</v>
      </c>
      <c r="AT304">
        <v>5.15</v>
      </c>
      <c r="AU304">
        <v>3.7403</v>
      </c>
      <c r="AV304" s="39">
        <f t="shared" si="93"/>
        <v>2.9988434212700272E-2</v>
      </c>
      <c r="AW304" s="41">
        <v>42446</v>
      </c>
      <c r="AX304">
        <v>11.43</v>
      </c>
      <c r="AY304">
        <v>5.3559999999999999</v>
      </c>
      <c r="AZ304" s="39">
        <f t="shared" si="94"/>
        <v>4.0970224675425618E-2</v>
      </c>
      <c r="BA304" s="41">
        <v>42446</v>
      </c>
      <c r="BB304">
        <v>7.95</v>
      </c>
      <c r="BC304">
        <v>3.1648000000000001</v>
      </c>
      <c r="BD304" s="39">
        <f t="shared" si="95"/>
        <v>-6.2486262442301649E-3</v>
      </c>
      <c r="BE304" s="41">
        <v>42446</v>
      </c>
      <c r="BF304">
        <v>12.9</v>
      </c>
      <c r="BG304">
        <v>7.5617999999999999</v>
      </c>
      <c r="BH304" s="39">
        <f t="shared" si="96"/>
        <v>4.2000826787928922E-2</v>
      </c>
      <c r="BI304" s="41">
        <v>42446</v>
      </c>
      <c r="BJ304">
        <v>1.39</v>
      </c>
      <c r="BK304">
        <v>1.3782000000000001</v>
      </c>
      <c r="BL304" s="39">
        <f t="shared" si="97"/>
        <v>-7.1320510049706787E-3</v>
      </c>
      <c r="BM304" s="41">
        <v>42446</v>
      </c>
      <c r="BN304">
        <v>3.73</v>
      </c>
      <c r="BO304">
        <v>1.6468</v>
      </c>
      <c r="BP304" s="46">
        <f t="shared" si="98"/>
        <v>5.3724053724054591E-3</v>
      </c>
      <c r="BQ304" s="41">
        <v>42446</v>
      </c>
      <c r="BR304">
        <v>6.79</v>
      </c>
      <c r="BS304">
        <v>3.5192000000000001</v>
      </c>
      <c r="BT304" s="18">
        <f t="shared" si="99"/>
        <v>2.1064237219288573E-2</v>
      </c>
      <c r="BU304" s="41">
        <v>42446</v>
      </c>
      <c r="BV304">
        <v>2.3199999999999998</v>
      </c>
      <c r="BW304">
        <v>1.1408</v>
      </c>
      <c r="BX304" s="39">
        <f t="shared" si="100"/>
        <v>-2.5207211826027396E-2</v>
      </c>
      <c r="BY304" s="41">
        <v>42746</v>
      </c>
      <c r="BZ304">
        <v>8.6999999999999993</v>
      </c>
      <c r="CA304">
        <v>4.1211000000000002</v>
      </c>
      <c r="CB304" s="39">
        <f t="shared" si="84"/>
        <v>0</v>
      </c>
    </row>
    <row r="305" spans="1:80">
      <c r="A305" s="41">
        <v>42447</v>
      </c>
      <c r="B305">
        <v>10.58</v>
      </c>
      <c r="C305">
        <v>5.3289</v>
      </c>
      <c r="D305" s="34">
        <f t="shared" si="85"/>
        <v>-1.873045009271533E-3</v>
      </c>
      <c r="E305" s="41">
        <v>42447</v>
      </c>
      <c r="F305">
        <v>3.79</v>
      </c>
      <c r="G305">
        <v>3.0832999999999999</v>
      </c>
      <c r="H305" s="39">
        <f t="shared" si="86"/>
        <v>0</v>
      </c>
      <c r="I305" s="42">
        <v>45358.62533333333</v>
      </c>
      <c r="J305" s="40">
        <v>6.05</v>
      </c>
      <c r="K305" s="40">
        <v>5.7149999999999999</v>
      </c>
      <c r="L305" s="38">
        <f t="shared" si="87"/>
        <v>8.2921665490472314E-3</v>
      </c>
      <c r="M305" s="41">
        <v>42447</v>
      </c>
      <c r="N305">
        <v>10.35</v>
      </c>
      <c r="O305">
        <v>3.8178000000000001</v>
      </c>
      <c r="P305" s="43">
        <f t="shared" si="88"/>
        <v>2.8895660397184305E-3</v>
      </c>
      <c r="Q305" s="41">
        <v>42447</v>
      </c>
      <c r="R305">
        <v>3.08</v>
      </c>
      <c r="S305">
        <v>1.5573999999999999</v>
      </c>
      <c r="T305" s="39">
        <f t="shared" si="89"/>
        <v>6.5274995152846882E-3</v>
      </c>
      <c r="U305" s="42">
        <v>42447.62533333333</v>
      </c>
      <c r="V305" s="44">
        <v>13.2</v>
      </c>
      <c r="W305" s="44">
        <v>7.4850000000000003</v>
      </c>
      <c r="X305" s="43">
        <f t="shared" si="101"/>
        <v>0</v>
      </c>
      <c r="Y305" s="42">
        <v>42447.62533333333</v>
      </c>
      <c r="Z305" s="44">
        <v>16.98</v>
      </c>
      <c r="AA305" s="44">
        <v>9.9420000000000002</v>
      </c>
      <c r="AB305" s="43">
        <f t="shared" si="102"/>
        <v>1.6772346083043534E-2</v>
      </c>
      <c r="AC305" s="42">
        <v>42447.62533333333</v>
      </c>
      <c r="AD305" s="44">
        <v>26</v>
      </c>
      <c r="AE305" s="44">
        <v>18.247</v>
      </c>
      <c r="AF305" s="43">
        <f t="shared" si="103"/>
        <v>0</v>
      </c>
      <c r="AG305" s="41">
        <v>42447</v>
      </c>
      <c r="AH305">
        <v>12.01</v>
      </c>
      <c r="AI305">
        <v>4.4028999999999998</v>
      </c>
      <c r="AJ305" s="39">
        <f t="shared" si="90"/>
        <v>0</v>
      </c>
      <c r="AK305" s="45" t="s">
        <v>441</v>
      </c>
      <c r="AL305">
        <v>26.75</v>
      </c>
      <c r="AM305">
        <v>6.5452000000000004</v>
      </c>
      <c r="AN305" s="39">
        <f t="shared" si="91"/>
        <v>1.4842016678143196E-3</v>
      </c>
      <c r="AO305" s="41">
        <v>42447</v>
      </c>
      <c r="AP305">
        <v>4.88</v>
      </c>
      <c r="AQ305">
        <v>3.6840999999999999</v>
      </c>
      <c r="AR305" s="18">
        <f t="shared" si="92"/>
        <v>6.1998142786911957E-3</v>
      </c>
      <c r="AS305" s="41">
        <v>42447</v>
      </c>
      <c r="AT305">
        <v>5</v>
      </c>
      <c r="AU305">
        <v>3.6314000000000002</v>
      </c>
      <c r="AV305" s="39">
        <f t="shared" si="93"/>
        <v>-2.9115311606020846E-2</v>
      </c>
      <c r="AW305" s="41">
        <v>42447</v>
      </c>
      <c r="AX305">
        <v>11.4</v>
      </c>
      <c r="AY305">
        <v>5.3419999999999996</v>
      </c>
      <c r="AZ305" s="39">
        <f t="shared" si="94"/>
        <v>-2.6138909634055704E-3</v>
      </c>
      <c r="BA305" s="41">
        <v>42447</v>
      </c>
      <c r="BB305">
        <v>7.76</v>
      </c>
      <c r="BC305">
        <v>3.0891999999999999</v>
      </c>
      <c r="BD305" s="39">
        <f t="shared" si="95"/>
        <v>-2.3887765419615809E-2</v>
      </c>
      <c r="BE305" s="41">
        <v>42447</v>
      </c>
      <c r="BF305">
        <v>13</v>
      </c>
      <c r="BG305">
        <v>7.6204000000000001</v>
      </c>
      <c r="BH305" s="39">
        <f t="shared" si="96"/>
        <v>7.7494776375995411E-3</v>
      </c>
      <c r="BI305" s="41">
        <v>42447</v>
      </c>
      <c r="BJ305">
        <v>1.39</v>
      </c>
      <c r="BK305">
        <v>1.3782000000000001</v>
      </c>
      <c r="BL305" s="39">
        <f t="shared" si="97"/>
        <v>0</v>
      </c>
      <c r="BM305" s="41">
        <v>42447</v>
      </c>
      <c r="BN305">
        <v>3.71</v>
      </c>
      <c r="BO305">
        <v>1.6379999999999999</v>
      </c>
      <c r="BP305" s="46">
        <f t="shared" si="98"/>
        <v>-5.3436968666505588E-3</v>
      </c>
      <c r="BQ305" s="41">
        <v>42447</v>
      </c>
      <c r="BR305">
        <v>6.82</v>
      </c>
      <c r="BS305">
        <v>3.5348000000000002</v>
      </c>
      <c r="BT305" s="18">
        <f t="shared" si="99"/>
        <v>4.4328256421914238E-3</v>
      </c>
      <c r="BU305" s="41">
        <v>42447</v>
      </c>
      <c r="BV305">
        <v>2.27</v>
      </c>
      <c r="BW305">
        <v>1.1162000000000001</v>
      </c>
      <c r="BX305" s="39">
        <f t="shared" si="100"/>
        <v>-2.156381486676013E-2</v>
      </c>
      <c r="BY305" s="41">
        <v>42747</v>
      </c>
      <c r="BZ305">
        <v>8.6</v>
      </c>
      <c r="CA305">
        <v>4.0736999999999997</v>
      </c>
      <c r="CB305" s="39">
        <f t="shared" si="84"/>
        <v>-1.1501783504404298E-2</v>
      </c>
    </row>
    <row r="306" spans="1:80">
      <c r="A306" s="41">
        <v>42450</v>
      </c>
      <c r="B306">
        <v>10.5</v>
      </c>
      <c r="C306">
        <v>5.2885999999999997</v>
      </c>
      <c r="D306" s="34">
        <f t="shared" si="85"/>
        <v>-7.562536358347919E-3</v>
      </c>
      <c r="E306" s="41">
        <v>42450</v>
      </c>
      <c r="F306">
        <v>3.87</v>
      </c>
      <c r="G306">
        <v>3.1484000000000001</v>
      </c>
      <c r="H306" s="39">
        <f t="shared" si="86"/>
        <v>2.1113741770181351E-2</v>
      </c>
      <c r="I306" s="42">
        <v>45359.62533333333</v>
      </c>
      <c r="J306" s="40">
        <v>6</v>
      </c>
      <c r="K306" s="40">
        <v>5.6680000000000001</v>
      </c>
      <c r="L306" s="38">
        <f t="shared" si="87"/>
        <v>-8.223972003499511E-3</v>
      </c>
      <c r="M306" s="41">
        <v>42450</v>
      </c>
      <c r="N306">
        <v>10.31</v>
      </c>
      <c r="O306">
        <v>3.8031000000000001</v>
      </c>
      <c r="P306" s="43">
        <f t="shared" si="88"/>
        <v>-3.8503850385038334E-3</v>
      </c>
      <c r="Q306" s="41">
        <v>42450</v>
      </c>
      <c r="R306">
        <v>3.08</v>
      </c>
      <c r="S306">
        <v>1.5573999999999999</v>
      </c>
      <c r="T306" s="39">
        <f t="shared" si="89"/>
        <v>0</v>
      </c>
      <c r="U306" s="42">
        <v>42450.62533333333</v>
      </c>
      <c r="V306" s="44">
        <v>13.02</v>
      </c>
      <c r="W306" s="44">
        <v>7.383</v>
      </c>
      <c r="X306" s="43">
        <f t="shared" si="101"/>
        <v>-1.3627254509018078E-2</v>
      </c>
      <c r="Y306" s="42">
        <v>42450.62533333333</v>
      </c>
      <c r="Z306" s="44">
        <v>16.95</v>
      </c>
      <c r="AA306" s="44">
        <v>9.9239999999999995</v>
      </c>
      <c r="AB306" s="43">
        <f t="shared" si="102"/>
        <v>-1.8105009052505213E-3</v>
      </c>
      <c r="AC306" s="42">
        <v>42450.62533333333</v>
      </c>
      <c r="AD306" s="44">
        <v>26</v>
      </c>
      <c r="AE306" s="44">
        <v>18.247</v>
      </c>
      <c r="AF306" s="43">
        <f t="shared" si="103"/>
        <v>0</v>
      </c>
      <c r="AG306" s="41">
        <v>42450</v>
      </c>
      <c r="AH306">
        <v>12.1</v>
      </c>
      <c r="AI306">
        <v>4.4359000000000002</v>
      </c>
      <c r="AJ306" s="39">
        <f t="shared" si="90"/>
        <v>7.4950600740421912E-3</v>
      </c>
      <c r="AK306" s="45" t="s">
        <v>442</v>
      </c>
      <c r="AL306">
        <v>26.72</v>
      </c>
      <c r="AM306">
        <v>6.5378999999999996</v>
      </c>
      <c r="AN306" s="39">
        <f t="shared" si="91"/>
        <v>-1.1153211513782238E-3</v>
      </c>
      <c r="AO306" s="41">
        <v>42450</v>
      </c>
      <c r="AP306">
        <v>4.95</v>
      </c>
      <c r="AQ306">
        <v>3.7368999999999999</v>
      </c>
      <c r="AR306" s="18">
        <f t="shared" si="92"/>
        <v>1.4331858527184375E-2</v>
      </c>
      <c r="AS306" s="41">
        <v>42450</v>
      </c>
      <c r="AT306">
        <v>5</v>
      </c>
      <c r="AU306">
        <v>3.6314000000000002</v>
      </c>
      <c r="AV306" s="39">
        <f t="shared" si="93"/>
        <v>0</v>
      </c>
      <c r="AW306" s="41">
        <v>42450</v>
      </c>
      <c r="AX306">
        <v>11.16</v>
      </c>
      <c r="AY306">
        <v>5.2294999999999998</v>
      </c>
      <c r="AZ306" s="39">
        <f t="shared" si="94"/>
        <v>-2.1059528266566797E-2</v>
      </c>
      <c r="BA306" s="41">
        <v>42450</v>
      </c>
      <c r="BB306">
        <v>7.97</v>
      </c>
      <c r="BC306">
        <v>3.1728000000000001</v>
      </c>
      <c r="BD306" s="39">
        <f t="shared" si="95"/>
        <v>2.706202253010492E-2</v>
      </c>
      <c r="BE306" s="41">
        <v>42450</v>
      </c>
      <c r="BF306">
        <v>12.99</v>
      </c>
      <c r="BG306">
        <v>7.6146000000000003</v>
      </c>
      <c r="BH306" s="39">
        <f t="shared" si="96"/>
        <v>-7.611149021048508E-4</v>
      </c>
      <c r="BI306" s="41">
        <v>42450</v>
      </c>
      <c r="BJ306">
        <v>1.38</v>
      </c>
      <c r="BK306">
        <v>1.3683000000000001</v>
      </c>
      <c r="BL306" s="39">
        <f t="shared" si="97"/>
        <v>-7.183282542446684E-3</v>
      </c>
      <c r="BM306" s="41">
        <v>42450</v>
      </c>
      <c r="BN306">
        <v>3.72</v>
      </c>
      <c r="BO306">
        <v>1.6424000000000001</v>
      </c>
      <c r="BP306" s="46">
        <f t="shared" si="98"/>
        <v>2.6862026862027972E-3</v>
      </c>
      <c r="BQ306" s="41">
        <v>42450</v>
      </c>
      <c r="BR306">
        <v>6.8</v>
      </c>
      <c r="BS306">
        <v>3.5244</v>
      </c>
      <c r="BT306" s="18">
        <f t="shared" si="99"/>
        <v>-2.9421749462487795E-3</v>
      </c>
      <c r="BU306" s="41">
        <v>42450</v>
      </c>
      <c r="BV306">
        <v>2.2999999999999998</v>
      </c>
      <c r="BW306">
        <v>1.1309</v>
      </c>
      <c r="BX306" s="39">
        <f t="shared" si="100"/>
        <v>1.3169682852535329E-2</v>
      </c>
      <c r="BY306" s="41">
        <v>42748</v>
      </c>
      <c r="BZ306">
        <v>8.75</v>
      </c>
      <c r="CA306">
        <v>4.1447000000000003</v>
      </c>
      <c r="CB306" s="39">
        <f t="shared" si="84"/>
        <v>1.7428873014704232E-2</v>
      </c>
    </row>
    <row r="307" spans="1:80">
      <c r="A307" s="41">
        <v>42451</v>
      </c>
      <c r="B307">
        <v>10.4</v>
      </c>
      <c r="C307">
        <v>5.2382</v>
      </c>
      <c r="D307" s="34">
        <f t="shared" si="85"/>
        <v>-9.5299323072268235E-3</v>
      </c>
      <c r="E307" s="41">
        <v>42451</v>
      </c>
      <c r="F307">
        <v>3.87</v>
      </c>
      <c r="G307">
        <v>3.1484000000000001</v>
      </c>
      <c r="H307" s="39">
        <f t="shared" si="86"/>
        <v>0</v>
      </c>
      <c r="I307" s="42">
        <v>45362.62533333333</v>
      </c>
      <c r="J307" s="40">
        <v>5.99</v>
      </c>
      <c r="K307" s="40">
        <v>5.6580000000000004</v>
      </c>
      <c r="L307" s="38">
        <f t="shared" si="87"/>
        <v>-1.7642907551164056E-3</v>
      </c>
      <c r="M307" s="41">
        <v>42451</v>
      </c>
      <c r="N307">
        <v>10.3</v>
      </c>
      <c r="O307">
        <v>3.7993999999999999</v>
      </c>
      <c r="P307" s="43">
        <f t="shared" si="88"/>
        <v>-9.7289053666752348E-4</v>
      </c>
      <c r="Q307" s="41">
        <v>42451</v>
      </c>
      <c r="R307">
        <v>3.09</v>
      </c>
      <c r="S307">
        <v>1.5624</v>
      </c>
      <c r="T307" s="39">
        <f t="shared" si="89"/>
        <v>3.2104790034673918E-3</v>
      </c>
      <c r="U307" s="42">
        <v>42451.62533333333</v>
      </c>
      <c r="V307" s="44">
        <v>13.02</v>
      </c>
      <c r="W307" s="44">
        <v>7.383</v>
      </c>
      <c r="X307" s="43">
        <f t="shared" si="101"/>
        <v>0</v>
      </c>
      <c r="Y307" s="42">
        <v>42451.62533333333</v>
      </c>
      <c r="Z307" s="44">
        <v>16.7</v>
      </c>
      <c r="AA307" s="44">
        <v>9.7780000000000005</v>
      </c>
      <c r="AB307" s="43">
        <f t="shared" si="102"/>
        <v>-1.47118097541313E-2</v>
      </c>
      <c r="AC307" s="42">
        <v>42451.62533333333</v>
      </c>
      <c r="AD307" s="44">
        <v>26</v>
      </c>
      <c r="AE307" s="44">
        <v>18.247</v>
      </c>
      <c r="AF307" s="43">
        <f t="shared" si="103"/>
        <v>0</v>
      </c>
      <c r="AG307" s="41">
        <v>42451</v>
      </c>
      <c r="AH307">
        <v>11.8</v>
      </c>
      <c r="AI307">
        <v>4.3258999999999999</v>
      </c>
      <c r="AJ307" s="39">
        <f t="shared" si="90"/>
        <v>-2.4797673527356415E-2</v>
      </c>
      <c r="AK307" s="45" t="s">
        <v>443</v>
      </c>
      <c r="AL307">
        <v>26.25</v>
      </c>
      <c r="AM307">
        <v>6.4229000000000003</v>
      </c>
      <c r="AN307" s="39">
        <f t="shared" si="91"/>
        <v>-1.7589745942886759E-2</v>
      </c>
      <c r="AO307" s="41">
        <v>42451</v>
      </c>
      <c r="AP307">
        <v>4.95</v>
      </c>
      <c r="AQ307">
        <v>3.7368999999999999</v>
      </c>
      <c r="AR307" s="18">
        <f t="shared" si="92"/>
        <v>0</v>
      </c>
      <c r="AS307" s="41">
        <v>42451</v>
      </c>
      <c r="AT307">
        <v>5.14</v>
      </c>
      <c r="AU307">
        <v>3.7330999999999999</v>
      </c>
      <c r="AV307" s="39">
        <f t="shared" si="93"/>
        <v>2.8005727818472125E-2</v>
      </c>
      <c r="AW307" s="41">
        <v>42451</v>
      </c>
      <c r="AX307">
        <v>11.39</v>
      </c>
      <c r="AY307">
        <v>5.3372999999999999</v>
      </c>
      <c r="AZ307" s="39">
        <f t="shared" si="94"/>
        <v>2.0613825413519481E-2</v>
      </c>
      <c r="BA307" s="41">
        <v>42451</v>
      </c>
      <c r="BB307">
        <v>8.17</v>
      </c>
      <c r="BC307">
        <v>3.2524000000000002</v>
      </c>
      <c r="BD307" s="39">
        <f t="shared" si="95"/>
        <v>2.5088250126071646E-2</v>
      </c>
      <c r="BE307" s="41">
        <v>42451</v>
      </c>
      <c r="BF307">
        <v>13</v>
      </c>
      <c r="BG307">
        <v>7.6204000000000001</v>
      </c>
      <c r="BH307" s="39">
        <f t="shared" si="96"/>
        <v>7.6169463924563401E-4</v>
      </c>
      <c r="BI307" s="41">
        <v>42451</v>
      </c>
      <c r="BJ307">
        <v>1.39</v>
      </c>
      <c r="BK307">
        <v>1.3782000000000001</v>
      </c>
      <c r="BL307" s="39">
        <f t="shared" si="97"/>
        <v>7.2352554264415838E-3</v>
      </c>
      <c r="BM307" s="41">
        <v>42451</v>
      </c>
      <c r="BN307">
        <v>3.75</v>
      </c>
      <c r="BO307">
        <v>1.6556999999999999</v>
      </c>
      <c r="BP307" s="46">
        <f t="shared" si="98"/>
        <v>8.0979055041402008E-3</v>
      </c>
      <c r="BQ307" s="41">
        <v>42451</v>
      </c>
      <c r="BR307">
        <v>6.79</v>
      </c>
      <c r="BS307">
        <v>3.5192000000000001</v>
      </c>
      <c r="BT307" s="18">
        <f t="shared" si="99"/>
        <v>-1.4754284417205401E-3</v>
      </c>
      <c r="BU307" s="41">
        <v>42451</v>
      </c>
      <c r="BV307">
        <v>2.2999999999999998</v>
      </c>
      <c r="BW307">
        <v>1.1309</v>
      </c>
      <c r="BX307" s="39">
        <f t="shared" si="100"/>
        <v>0</v>
      </c>
      <c r="BY307" s="41">
        <v>42751</v>
      </c>
      <c r="BZ307">
        <v>8.75</v>
      </c>
      <c r="CA307">
        <v>4.1447000000000003</v>
      </c>
      <c r="CB307" s="39">
        <f t="shared" si="84"/>
        <v>0</v>
      </c>
    </row>
    <row r="308" spans="1:80">
      <c r="A308" s="41">
        <v>42452</v>
      </c>
      <c r="B308">
        <v>10.19</v>
      </c>
      <c r="C308">
        <v>5.1323999999999996</v>
      </c>
      <c r="D308" s="34">
        <f t="shared" si="85"/>
        <v>-2.0197777862624632E-2</v>
      </c>
      <c r="E308" s="41">
        <v>42452</v>
      </c>
      <c r="F308">
        <v>3.85</v>
      </c>
      <c r="G308">
        <v>3.1320999999999999</v>
      </c>
      <c r="H308" s="39">
        <f t="shared" si="86"/>
        <v>-5.1772328801931783E-3</v>
      </c>
      <c r="I308" s="42">
        <v>45363.62533333333</v>
      </c>
      <c r="J308" s="40">
        <v>5.97</v>
      </c>
      <c r="K308" s="40">
        <v>5.64</v>
      </c>
      <c r="L308" s="38">
        <f t="shared" si="87"/>
        <v>-3.1813361611878191E-3</v>
      </c>
      <c r="M308" s="41">
        <v>42452</v>
      </c>
      <c r="N308">
        <v>10.3</v>
      </c>
      <c r="O308">
        <v>3.7993999999999999</v>
      </c>
      <c r="P308" s="43">
        <f t="shared" si="88"/>
        <v>0</v>
      </c>
      <c r="Q308" s="41">
        <v>42452</v>
      </c>
      <c r="R308">
        <v>3.1</v>
      </c>
      <c r="S308">
        <v>1.5674999999999999</v>
      </c>
      <c r="T308" s="39">
        <f t="shared" si="89"/>
        <v>3.2642089093701246E-3</v>
      </c>
      <c r="U308" s="42">
        <v>42452.62533333333</v>
      </c>
      <c r="V308" s="44">
        <v>13</v>
      </c>
      <c r="W308" s="44">
        <v>7.3719999999999999</v>
      </c>
      <c r="X308" s="43">
        <f t="shared" si="101"/>
        <v>-1.4899092509820021E-3</v>
      </c>
      <c r="Y308" s="42">
        <v>42452.62533333333</v>
      </c>
      <c r="Z308" s="44">
        <v>16.7</v>
      </c>
      <c r="AA308" s="44">
        <v>9.7780000000000005</v>
      </c>
      <c r="AB308" s="43">
        <f t="shared" si="102"/>
        <v>0</v>
      </c>
      <c r="AC308" s="42">
        <v>42452.62533333333</v>
      </c>
      <c r="AD308" s="44">
        <v>26</v>
      </c>
      <c r="AE308" s="44">
        <v>18.247</v>
      </c>
      <c r="AF308" s="43">
        <f t="shared" si="103"/>
        <v>0</v>
      </c>
      <c r="AG308" s="41">
        <v>42452</v>
      </c>
      <c r="AH308">
        <v>11.78</v>
      </c>
      <c r="AI308">
        <v>4.3186</v>
      </c>
      <c r="AJ308" s="39">
        <f t="shared" si="90"/>
        <v>-1.6875101135023609E-3</v>
      </c>
      <c r="AK308" s="45" t="s">
        <v>444</v>
      </c>
      <c r="AL308">
        <v>26.2</v>
      </c>
      <c r="AM308">
        <v>6.4107000000000003</v>
      </c>
      <c r="AN308" s="39">
        <f t="shared" si="91"/>
        <v>-1.8994535178813289E-3</v>
      </c>
      <c r="AO308" s="41">
        <v>42452</v>
      </c>
      <c r="AP308">
        <v>4.8099999999999996</v>
      </c>
      <c r="AQ308">
        <v>3.6312000000000002</v>
      </c>
      <c r="AR308" s="18">
        <f t="shared" si="92"/>
        <v>-2.8285477267253521E-2</v>
      </c>
      <c r="AS308" s="41">
        <v>42452</v>
      </c>
      <c r="AT308">
        <v>5</v>
      </c>
      <c r="AU308">
        <v>3.6314000000000002</v>
      </c>
      <c r="AV308" s="39">
        <f t="shared" si="93"/>
        <v>-2.7242774101952714E-2</v>
      </c>
      <c r="AW308" s="41">
        <v>42452</v>
      </c>
      <c r="AX308">
        <v>11.2</v>
      </c>
      <c r="AY308">
        <v>5.2483000000000004</v>
      </c>
      <c r="AZ308" s="39">
        <f t="shared" si="94"/>
        <v>-1.6675097895939805E-2</v>
      </c>
      <c r="BA308" s="41">
        <v>42452</v>
      </c>
      <c r="BB308">
        <v>8.0299999999999994</v>
      </c>
      <c r="BC308">
        <v>3.1966000000000001</v>
      </c>
      <c r="BD308" s="39">
        <f t="shared" si="95"/>
        <v>-1.7156561308572151E-2</v>
      </c>
      <c r="BE308" s="41">
        <v>42452</v>
      </c>
      <c r="BF308">
        <v>13</v>
      </c>
      <c r="BG308">
        <v>7.6204000000000001</v>
      </c>
      <c r="BH308" s="39">
        <f t="shared" si="96"/>
        <v>0</v>
      </c>
      <c r="BI308" s="41">
        <v>42452</v>
      </c>
      <c r="BJ308">
        <v>1.4</v>
      </c>
      <c r="BK308">
        <v>1.3880999999999999</v>
      </c>
      <c r="BL308" s="39">
        <f t="shared" si="97"/>
        <v>7.1832825424465226E-3</v>
      </c>
      <c r="BM308" s="41">
        <v>42452</v>
      </c>
      <c r="BN308">
        <v>3.71</v>
      </c>
      <c r="BO308">
        <v>1.6379999999999999</v>
      </c>
      <c r="BP308" s="46">
        <f t="shared" si="98"/>
        <v>-1.0690342453343027E-2</v>
      </c>
      <c r="BQ308" s="41">
        <v>42452</v>
      </c>
      <c r="BR308">
        <v>6.79</v>
      </c>
      <c r="BS308">
        <v>3.5192000000000001</v>
      </c>
      <c r="BT308" s="18">
        <f t="shared" si="99"/>
        <v>0</v>
      </c>
      <c r="BU308" s="41">
        <v>42452</v>
      </c>
      <c r="BV308">
        <v>2.2799999999999998</v>
      </c>
      <c r="BW308">
        <v>1.1211</v>
      </c>
      <c r="BX308" s="39">
        <f t="shared" si="100"/>
        <v>-8.6656645149880904E-3</v>
      </c>
      <c r="BY308" s="41">
        <v>42752</v>
      </c>
      <c r="BZ308">
        <v>8.75</v>
      </c>
      <c r="CA308">
        <v>4.1447000000000003</v>
      </c>
      <c r="CB308" s="39">
        <f t="shared" si="84"/>
        <v>0</v>
      </c>
    </row>
    <row r="309" spans="1:80">
      <c r="A309" s="41">
        <v>42453</v>
      </c>
      <c r="B309">
        <v>9.9600000000000009</v>
      </c>
      <c r="C309">
        <v>5.0166000000000004</v>
      </c>
      <c r="D309" s="34">
        <f t="shared" si="85"/>
        <v>-2.2562543839139436E-2</v>
      </c>
      <c r="E309" s="41">
        <v>42453</v>
      </c>
      <c r="F309">
        <v>3.85</v>
      </c>
      <c r="G309">
        <v>3.1320999999999999</v>
      </c>
      <c r="H309" s="39">
        <f t="shared" si="86"/>
        <v>0</v>
      </c>
      <c r="I309" s="42">
        <v>45364.62533333333</v>
      </c>
      <c r="J309" s="40">
        <v>6.04</v>
      </c>
      <c r="K309" s="40">
        <v>5.7060000000000004</v>
      </c>
      <c r="L309" s="38">
        <f t="shared" si="87"/>
        <v>1.1702127659574598E-2</v>
      </c>
      <c r="M309" s="41">
        <v>42453</v>
      </c>
      <c r="N309">
        <v>10.31</v>
      </c>
      <c r="O309">
        <v>3.8031000000000001</v>
      </c>
      <c r="P309" s="43">
        <f t="shared" si="88"/>
        <v>9.7383797441708128E-4</v>
      </c>
      <c r="Q309" s="41">
        <v>42453</v>
      </c>
      <c r="R309">
        <v>3.09</v>
      </c>
      <c r="S309">
        <v>1.5624</v>
      </c>
      <c r="T309" s="39">
        <f t="shared" si="89"/>
        <v>-3.2535885167463367E-3</v>
      </c>
      <c r="U309" s="42">
        <v>42453.62533333333</v>
      </c>
      <c r="V309" s="44">
        <v>13</v>
      </c>
      <c r="W309" s="44">
        <v>7.3719999999999999</v>
      </c>
      <c r="X309" s="43">
        <f t="shared" si="101"/>
        <v>0</v>
      </c>
      <c r="Y309" s="42">
        <v>42453.62533333333</v>
      </c>
      <c r="Z309" s="44">
        <v>16.8</v>
      </c>
      <c r="AA309" s="44">
        <v>9.8360000000000003</v>
      </c>
      <c r="AB309" s="43">
        <f t="shared" si="102"/>
        <v>5.9316833708324638E-3</v>
      </c>
      <c r="AC309" s="42">
        <v>42453.62533333333</v>
      </c>
      <c r="AD309" s="44">
        <v>26.15</v>
      </c>
      <c r="AE309" s="44">
        <v>18.352</v>
      </c>
      <c r="AF309" s="43">
        <f t="shared" si="103"/>
        <v>5.7543705814654695E-3</v>
      </c>
      <c r="AG309" s="41">
        <v>42453</v>
      </c>
      <c r="AH309">
        <v>11.8</v>
      </c>
      <c r="AI309">
        <v>4.3258999999999999</v>
      </c>
      <c r="AJ309" s="39">
        <f t="shared" si="90"/>
        <v>1.6903626175149035E-3</v>
      </c>
      <c r="AK309" s="45" t="s">
        <v>445</v>
      </c>
      <c r="AL309">
        <v>26.3</v>
      </c>
      <c r="AM309">
        <v>6.4351000000000003</v>
      </c>
      <c r="AN309" s="39">
        <f t="shared" si="91"/>
        <v>3.8061366153462144E-3</v>
      </c>
      <c r="AO309" s="41">
        <v>42453</v>
      </c>
      <c r="AP309">
        <v>4.95</v>
      </c>
      <c r="AQ309">
        <v>3.7368999999999999</v>
      </c>
      <c r="AR309" s="18">
        <f t="shared" si="92"/>
        <v>2.9108834545053888E-2</v>
      </c>
      <c r="AS309" s="41">
        <v>42453</v>
      </c>
      <c r="AT309">
        <v>5.14</v>
      </c>
      <c r="AU309">
        <v>3.7330999999999999</v>
      </c>
      <c r="AV309" s="39">
        <f t="shared" si="93"/>
        <v>2.8005727818472125E-2</v>
      </c>
      <c r="AW309" s="41">
        <v>42453</v>
      </c>
      <c r="AX309">
        <v>11.3</v>
      </c>
      <c r="AY309">
        <v>5.2950999999999997</v>
      </c>
      <c r="AZ309" s="39">
        <f t="shared" si="94"/>
        <v>8.9171731798866841E-3</v>
      </c>
      <c r="BA309" s="41">
        <v>42453</v>
      </c>
      <c r="BB309">
        <v>8</v>
      </c>
      <c r="BC309">
        <v>3.1846999999999999</v>
      </c>
      <c r="BD309" s="39">
        <f t="shared" si="95"/>
        <v>-3.7227053744604403E-3</v>
      </c>
      <c r="BE309" s="41">
        <v>42453</v>
      </c>
      <c r="BF309">
        <v>13.08</v>
      </c>
      <c r="BG309">
        <v>7.6673</v>
      </c>
      <c r="BH309" s="39">
        <f t="shared" si="96"/>
        <v>6.1545325704687338E-3</v>
      </c>
      <c r="BI309" s="41">
        <v>42453</v>
      </c>
      <c r="BJ309">
        <v>1.38</v>
      </c>
      <c r="BK309">
        <v>1.3683000000000001</v>
      </c>
      <c r="BL309" s="39">
        <f t="shared" si="97"/>
        <v>-1.4264102009941517E-2</v>
      </c>
      <c r="BM309" s="41">
        <v>42453</v>
      </c>
      <c r="BN309">
        <v>3.75</v>
      </c>
      <c r="BO309">
        <v>1.6556999999999999</v>
      </c>
      <c r="BP309" s="46">
        <f t="shared" si="98"/>
        <v>1.0805860805860837E-2</v>
      </c>
      <c r="BQ309" s="41">
        <v>42453</v>
      </c>
      <c r="BR309">
        <v>6.79</v>
      </c>
      <c r="BS309">
        <v>3.5192000000000001</v>
      </c>
      <c r="BT309" s="18">
        <f t="shared" si="99"/>
        <v>0</v>
      </c>
      <c r="BU309" s="41">
        <v>42453</v>
      </c>
      <c r="BV309">
        <v>2.27</v>
      </c>
      <c r="BW309">
        <v>1.1162000000000001</v>
      </c>
      <c r="BX309" s="39">
        <f t="shared" si="100"/>
        <v>-4.3707073410042853E-3</v>
      </c>
      <c r="BY309" s="41">
        <v>42753</v>
      </c>
      <c r="BZ309">
        <v>8.75</v>
      </c>
      <c r="CA309">
        <v>4.1447000000000003</v>
      </c>
      <c r="CB309" s="39">
        <f t="shared" si="84"/>
        <v>0</v>
      </c>
    </row>
    <row r="310" spans="1:80">
      <c r="A310" s="41">
        <v>42454</v>
      </c>
      <c r="B310">
        <v>9.8800000000000008</v>
      </c>
      <c r="C310">
        <v>4.9763000000000002</v>
      </c>
      <c r="D310" s="34">
        <f t="shared" si="85"/>
        <v>-8.0333293465694334E-3</v>
      </c>
      <c r="E310" s="41">
        <v>42454</v>
      </c>
      <c r="F310">
        <v>3.8</v>
      </c>
      <c r="G310">
        <v>3.0914000000000001</v>
      </c>
      <c r="H310" s="39">
        <f t="shared" si="86"/>
        <v>-1.2994476549279953E-2</v>
      </c>
      <c r="I310" s="42">
        <v>45365.62533333333</v>
      </c>
      <c r="J310" s="40">
        <v>6.04</v>
      </c>
      <c r="K310" s="40">
        <v>5.7060000000000004</v>
      </c>
      <c r="L310" s="38">
        <f t="shared" si="87"/>
        <v>0</v>
      </c>
      <c r="M310" s="41">
        <v>42454</v>
      </c>
      <c r="N310">
        <v>10.4</v>
      </c>
      <c r="O310">
        <v>3.8363</v>
      </c>
      <c r="P310" s="43">
        <f t="shared" si="88"/>
        <v>8.7297204911782212E-3</v>
      </c>
      <c r="Q310" s="41">
        <v>42454</v>
      </c>
      <c r="R310">
        <v>3.1</v>
      </c>
      <c r="S310">
        <v>1.5674999999999999</v>
      </c>
      <c r="T310" s="39">
        <f t="shared" si="89"/>
        <v>3.2642089093701246E-3</v>
      </c>
      <c r="U310" s="42">
        <v>42454.62533333333</v>
      </c>
      <c r="V310" s="44">
        <v>13</v>
      </c>
      <c r="W310" s="44">
        <v>7.3719999999999999</v>
      </c>
      <c r="X310" s="43">
        <f t="shared" si="101"/>
        <v>0</v>
      </c>
      <c r="Y310" s="42">
        <v>42454.62533333333</v>
      </c>
      <c r="Z310" s="44">
        <v>16.61</v>
      </c>
      <c r="AA310" s="44">
        <v>9.7249999999999996</v>
      </c>
      <c r="AB310" s="43">
        <f t="shared" si="102"/>
        <v>-1.1285075233834959E-2</v>
      </c>
      <c r="AC310" s="42">
        <v>42454.62533333333</v>
      </c>
      <c r="AD310" s="44">
        <v>26.15</v>
      </c>
      <c r="AE310" s="44">
        <v>18.352</v>
      </c>
      <c r="AF310" s="43">
        <f t="shared" si="103"/>
        <v>0</v>
      </c>
      <c r="AG310" s="41">
        <v>42454</v>
      </c>
      <c r="AH310">
        <v>11.79</v>
      </c>
      <c r="AI310">
        <v>4.3221999999999996</v>
      </c>
      <c r="AJ310" s="39">
        <f t="shared" si="90"/>
        <v>-8.5531334519990264E-4</v>
      </c>
      <c r="AK310" s="45" t="s">
        <v>446</v>
      </c>
      <c r="AL310">
        <v>26.49</v>
      </c>
      <c r="AM310">
        <v>6.4816000000000003</v>
      </c>
      <c r="AN310" s="39">
        <f t="shared" si="91"/>
        <v>7.2259949340336563E-3</v>
      </c>
      <c r="AO310" s="41">
        <v>42454</v>
      </c>
      <c r="AP310">
        <v>4.92</v>
      </c>
      <c r="AQ310">
        <v>3.7143000000000002</v>
      </c>
      <c r="AR310" s="18">
        <f t="shared" si="92"/>
        <v>-6.0477936257324876E-3</v>
      </c>
      <c r="AS310" s="41">
        <v>42454</v>
      </c>
      <c r="AT310">
        <v>5.14</v>
      </c>
      <c r="AU310">
        <v>3.7330999999999999</v>
      </c>
      <c r="AV310" s="39">
        <f t="shared" si="93"/>
        <v>0</v>
      </c>
      <c r="AW310" s="41">
        <v>42454</v>
      </c>
      <c r="AX310">
        <v>11.2</v>
      </c>
      <c r="AY310">
        <v>5.2483000000000004</v>
      </c>
      <c r="AZ310" s="39">
        <f t="shared" si="94"/>
        <v>-8.8383599932011277E-3</v>
      </c>
      <c r="BA310" s="41">
        <v>42454</v>
      </c>
      <c r="BB310">
        <v>8.06</v>
      </c>
      <c r="BC310">
        <v>3.2086000000000001</v>
      </c>
      <c r="BD310" s="39">
        <f t="shared" si="95"/>
        <v>7.5046315194524623E-3</v>
      </c>
      <c r="BE310" s="41">
        <v>42454</v>
      </c>
      <c r="BF310">
        <v>13.1</v>
      </c>
      <c r="BG310">
        <v>7.6791</v>
      </c>
      <c r="BH310" s="39">
        <f t="shared" si="96"/>
        <v>1.5390032997274182E-3</v>
      </c>
      <c r="BI310" s="41">
        <v>42454</v>
      </c>
      <c r="BJ310">
        <v>1.37</v>
      </c>
      <c r="BK310">
        <v>1.3584000000000001</v>
      </c>
      <c r="BL310" s="39">
        <f t="shared" si="97"/>
        <v>-7.2352554264415838E-3</v>
      </c>
      <c r="BM310" s="41">
        <v>42454</v>
      </c>
      <c r="BN310">
        <v>3.78</v>
      </c>
      <c r="BO310">
        <v>1.6689000000000001</v>
      </c>
      <c r="BP310" s="46">
        <f t="shared" si="98"/>
        <v>7.972458778764329E-3</v>
      </c>
      <c r="BQ310" s="41">
        <v>42454</v>
      </c>
      <c r="BR310">
        <v>6.8</v>
      </c>
      <c r="BS310">
        <v>3.5244</v>
      </c>
      <c r="BT310" s="18">
        <f t="shared" si="99"/>
        <v>1.477608547397099E-3</v>
      </c>
      <c r="BU310" s="41">
        <v>42454</v>
      </c>
      <c r="BV310">
        <v>2.2000000000000002</v>
      </c>
      <c r="BW310">
        <v>1.0817000000000001</v>
      </c>
      <c r="BX310" s="39">
        <f t="shared" si="100"/>
        <v>-3.0908439347787111E-2</v>
      </c>
      <c r="BY310" s="41">
        <v>42754</v>
      </c>
      <c r="BZ310">
        <v>8.5</v>
      </c>
      <c r="CA310">
        <v>4.0263</v>
      </c>
      <c r="CB310" s="39">
        <f t="shared" si="84"/>
        <v>-2.8566603131710444E-2</v>
      </c>
    </row>
    <row r="311" spans="1:80">
      <c r="A311" s="41">
        <v>42457</v>
      </c>
      <c r="B311">
        <v>9.66</v>
      </c>
      <c r="C311">
        <v>4.8654999999999999</v>
      </c>
      <c r="D311" s="34">
        <f t="shared" si="85"/>
        <v>-2.2265538653216291E-2</v>
      </c>
      <c r="E311" s="41">
        <v>42457</v>
      </c>
      <c r="F311">
        <v>3.8</v>
      </c>
      <c r="G311">
        <v>3.0914000000000001</v>
      </c>
      <c r="H311" s="39">
        <f t="shared" si="86"/>
        <v>0</v>
      </c>
      <c r="I311" s="42">
        <v>45366.62533333333</v>
      </c>
      <c r="J311" s="40">
        <v>6.04</v>
      </c>
      <c r="K311" s="40">
        <v>5.7060000000000004</v>
      </c>
      <c r="L311" s="38">
        <f t="shared" si="87"/>
        <v>0</v>
      </c>
      <c r="M311" s="41">
        <v>42457</v>
      </c>
      <c r="N311">
        <v>10.3</v>
      </c>
      <c r="O311">
        <v>3.7993999999999999</v>
      </c>
      <c r="P311" s="43">
        <f t="shared" si="88"/>
        <v>-9.6186429632719433E-3</v>
      </c>
      <c r="Q311" s="41">
        <v>42457</v>
      </c>
      <c r="R311">
        <v>3.06</v>
      </c>
      <c r="S311">
        <v>1.5472999999999999</v>
      </c>
      <c r="T311" s="39">
        <f t="shared" si="89"/>
        <v>-1.288676236044657E-2</v>
      </c>
      <c r="U311" s="42">
        <v>42457.62533333333</v>
      </c>
      <c r="V311" s="44">
        <v>13</v>
      </c>
      <c r="W311" s="44">
        <v>7.3719999999999999</v>
      </c>
      <c r="X311" s="43">
        <f t="shared" si="101"/>
        <v>0</v>
      </c>
      <c r="Y311" s="42">
        <v>42457.62533333333</v>
      </c>
      <c r="Z311" s="44">
        <v>16.7</v>
      </c>
      <c r="AA311" s="44">
        <v>9.7780000000000005</v>
      </c>
      <c r="AB311" s="43">
        <f t="shared" si="102"/>
        <v>5.4498714652957145E-3</v>
      </c>
      <c r="AC311" s="42">
        <v>42457.62533333333</v>
      </c>
      <c r="AD311" s="44">
        <v>26.15</v>
      </c>
      <c r="AE311" s="44">
        <v>18.352</v>
      </c>
      <c r="AF311" s="43">
        <f t="shared" si="103"/>
        <v>0</v>
      </c>
      <c r="AG311" s="41">
        <v>42457</v>
      </c>
      <c r="AH311">
        <v>11.79</v>
      </c>
      <c r="AI311">
        <v>4.3221999999999996</v>
      </c>
      <c r="AJ311" s="39">
        <f t="shared" si="90"/>
        <v>0</v>
      </c>
      <c r="AK311" s="45" t="s">
        <v>447</v>
      </c>
      <c r="AL311">
        <v>26.3</v>
      </c>
      <c r="AM311">
        <v>6.4351000000000003</v>
      </c>
      <c r="AN311" s="39">
        <f t="shared" si="91"/>
        <v>-7.1741545297457389E-3</v>
      </c>
      <c r="AO311" s="41">
        <v>42457</v>
      </c>
      <c r="AP311">
        <v>4.92</v>
      </c>
      <c r="AQ311">
        <v>3.7143000000000002</v>
      </c>
      <c r="AR311" s="18">
        <f t="shared" si="92"/>
        <v>0</v>
      </c>
      <c r="AS311" s="41">
        <v>42457</v>
      </c>
      <c r="AT311">
        <v>5.01</v>
      </c>
      <c r="AU311">
        <v>3.6387</v>
      </c>
      <c r="AV311" s="39">
        <f t="shared" si="93"/>
        <v>-2.5287294741635592E-2</v>
      </c>
      <c r="AW311" s="41">
        <v>42457</v>
      </c>
      <c r="AX311">
        <v>11.21</v>
      </c>
      <c r="AY311">
        <v>5.2529000000000003</v>
      </c>
      <c r="AZ311" s="39">
        <f t="shared" si="94"/>
        <v>8.7647428691194041E-4</v>
      </c>
      <c r="BA311" s="41">
        <v>42457</v>
      </c>
      <c r="BB311">
        <v>7.9</v>
      </c>
      <c r="BC311">
        <v>3.1448999999999998</v>
      </c>
      <c r="BD311" s="39">
        <f t="shared" si="95"/>
        <v>-1.9852895343763732E-2</v>
      </c>
      <c r="BE311" s="41">
        <v>42457</v>
      </c>
      <c r="BF311">
        <v>13.1</v>
      </c>
      <c r="BG311">
        <v>7.6791</v>
      </c>
      <c r="BH311" s="39">
        <f t="shared" si="96"/>
        <v>0</v>
      </c>
      <c r="BI311" s="41">
        <v>42457</v>
      </c>
      <c r="BJ311">
        <v>1.35</v>
      </c>
      <c r="BK311">
        <v>1.3385</v>
      </c>
      <c r="BL311" s="39">
        <f t="shared" si="97"/>
        <v>-1.4649587750294485E-2</v>
      </c>
      <c r="BM311" s="41">
        <v>42457</v>
      </c>
      <c r="BN311">
        <v>3.74</v>
      </c>
      <c r="BO311">
        <v>1.6512</v>
      </c>
      <c r="BP311" s="46">
        <f t="shared" si="98"/>
        <v>-1.0605788243753399E-2</v>
      </c>
      <c r="BQ311" s="41">
        <v>42457</v>
      </c>
      <c r="BR311">
        <v>6.79</v>
      </c>
      <c r="BS311">
        <v>3.5192000000000001</v>
      </c>
      <c r="BT311" s="18">
        <f t="shared" si="99"/>
        <v>-1.4754284417205401E-3</v>
      </c>
      <c r="BU311" s="41">
        <v>42457</v>
      </c>
      <c r="BV311">
        <v>2.29</v>
      </c>
      <c r="BW311">
        <v>1.1259999999999999</v>
      </c>
      <c r="BX311" s="39">
        <f t="shared" si="100"/>
        <v>4.0954053804196894E-2</v>
      </c>
      <c r="BY311" s="41">
        <v>42755</v>
      </c>
      <c r="BZ311">
        <v>8.74</v>
      </c>
      <c r="CA311">
        <v>4.1399999999999997</v>
      </c>
      <c r="CB311" s="39">
        <f t="shared" si="84"/>
        <v>2.8239326428731015E-2</v>
      </c>
    </row>
    <row r="312" spans="1:80">
      <c r="A312" s="41">
        <v>42458</v>
      </c>
      <c r="B312">
        <v>9.66</v>
      </c>
      <c r="C312">
        <v>4.8654999999999999</v>
      </c>
      <c r="D312" s="34">
        <f t="shared" si="85"/>
        <v>0</v>
      </c>
      <c r="E312" s="41">
        <v>42458</v>
      </c>
      <c r="F312">
        <v>3.8</v>
      </c>
      <c r="G312">
        <v>3.0914000000000001</v>
      </c>
      <c r="H312" s="39">
        <f t="shared" si="86"/>
        <v>0</v>
      </c>
      <c r="I312" s="42">
        <v>45369.62533333333</v>
      </c>
      <c r="J312" s="40">
        <v>6.04</v>
      </c>
      <c r="K312" s="40">
        <v>5.7060000000000004</v>
      </c>
      <c r="L312" s="38">
        <f t="shared" si="87"/>
        <v>0</v>
      </c>
      <c r="M312" s="41">
        <v>42458</v>
      </c>
      <c r="N312">
        <v>10.3</v>
      </c>
      <c r="O312">
        <v>3.7993999999999999</v>
      </c>
      <c r="P312" s="43">
        <f t="shared" si="88"/>
        <v>0</v>
      </c>
      <c r="Q312" s="41">
        <v>42458</v>
      </c>
      <c r="R312">
        <v>3.09</v>
      </c>
      <c r="S312">
        <v>1.5624</v>
      </c>
      <c r="T312" s="39">
        <f t="shared" si="89"/>
        <v>9.7589349188910452E-3</v>
      </c>
      <c r="U312" s="42">
        <v>42458.62533333333</v>
      </c>
      <c r="V312" s="44">
        <v>12.7</v>
      </c>
      <c r="W312" s="44">
        <v>7.202</v>
      </c>
      <c r="X312" s="43">
        <f t="shared" si="101"/>
        <v>-2.3060227889310898E-2</v>
      </c>
      <c r="Y312" s="42">
        <v>42458.62533333333</v>
      </c>
      <c r="Z312" s="44">
        <v>16.7</v>
      </c>
      <c r="AA312" s="44">
        <v>9.7780000000000005</v>
      </c>
      <c r="AB312" s="43">
        <f t="shared" si="102"/>
        <v>0</v>
      </c>
      <c r="AC312" s="42">
        <v>42458.62533333333</v>
      </c>
      <c r="AD312" s="44">
        <v>26.15</v>
      </c>
      <c r="AE312" s="44">
        <v>18.352</v>
      </c>
      <c r="AF312" s="43">
        <f t="shared" si="103"/>
        <v>0</v>
      </c>
      <c r="AG312" s="41">
        <v>42458</v>
      </c>
      <c r="AH312">
        <v>11.5</v>
      </c>
      <c r="AI312">
        <v>4.2159000000000004</v>
      </c>
      <c r="AJ312" s="39">
        <f t="shared" si="90"/>
        <v>-2.4593956781268609E-2</v>
      </c>
      <c r="AK312" s="45" t="s">
        <v>448</v>
      </c>
      <c r="AL312">
        <v>26.3</v>
      </c>
      <c r="AM312">
        <v>6.4351000000000003</v>
      </c>
      <c r="AN312" s="39">
        <f t="shared" si="91"/>
        <v>0</v>
      </c>
      <c r="AO312" s="41">
        <v>42458</v>
      </c>
      <c r="AP312">
        <v>5</v>
      </c>
      <c r="AQ312">
        <v>3.7747000000000002</v>
      </c>
      <c r="AR312" s="18">
        <f t="shared" si="92"/>
        <v>1.626147591740032E-2</v>
      </c>
      <c r="AS312" s="41">
        <v>42458</v>
      </c>
      <c r="AT312">
        <v>5.12</v>
      </c>
      <c r="AU312">
        <v>3.7185999999999999</v>
      </c>
      <c r="AV312" s="39">
        <f t="shared" si="93"/>
        <v>2.1958391733311308E-2</v>
      </c>
      <c r="AW312" s="41">
        <v>42458</v>
      </c>
      <c r="AX312">
        <v>11.6</v>
      </c>
      <c r="AY312">
        <v>5.4356999999999998</v>
      </c>
      <c r="AZ312" s="39">
        <f t="shared" si="94"/>
        <v>3.4799824858649395E-2</v>
      </c>
      <c r="BA312" s="41">
        <v>42458</v>
      </c>
      <c r="BB312">
        <v>7.79</v>
      </c>
      <c r="BC312">
        <v>3.1011000000000002</v>
      </c>
      <c r="BD312" s="39">
        <f t="shared" si="95"/>
        <v>-1.3927310884288727E-2</v>
      </c>
      <c r="BE312" s="41">
        <v>42458</v>
      </c>
      <c r="BF312">
        <v>13</v>
      </c>
      <c r="BG312">
        <v>7.6204000000000001</v>
      </c>
      <c r="BH312" s="39">
        <f t="shared" si="96"/>
        <v>-7.644124962560713E-3</v>
      </c>
      <c r="BI312" s="41">
        <v>42458</v>
      </c>
      <c r="BJ312">
        <v>1.31</v>
      </c>
      <c r="BK312">
        <v>1.2988999999999999</v>
      </c>
      <c r="BL312" s="39">
        <f t="shared" si="97"/>
        <v>-2.9585356742622398E-2</v>
      </c>
      <c r="BM312" s="41">
        <v>42458</v>
      </c>
      <c r="BN312">
        <v>3.73</v>
      </c>
      <c r="BO312">
        <v>1.6468</v>
      </c>
      <c r="BP312" s="46">
        <f t="shared" si="98"/>
        <v>-2.6647286821705183E-3</v>
      </c>
      <c r="BQ312" s="41">
        <v>42458</v>
      </c>
      <c r="BR312">
        <v>6.79</v>
      </c>
      <c r="BS312">
        <v>3.5192000000000001</v>
      </c>
      <c r="BT312" s="18">
        <f t="shared" si="99"/>
        <v>0</v>
      </c>
      <c r="BU312" s="41">
        <v>42458</v>
      </c>
      <c r="BV312">
        <v>2.2799999999999998</v>
      </c>
      <c r="BW312">
        <v>1.1211</v>
      </c>
      <c r="BX312" s="39">
        <f t="shared" si="100"/>
        <v>-4.3516873889874819E-3</v>
      </c>
      <c r="BY312" s="41">
        <v>42758</v>
      </c>
      <c r="BZ312">
        <v>8.6999999999999993</v>
      </c>
      <c r="CA312">
        <v>4.1211000000000002</v>
      </c>
      <c r="CB312" s="39">
        <f t="shared" si="84"/>
        <v>-4.5652173913042207E-3</v>
      </c>
    </row>
    <row r="313" spans="1:80">
      <c r="A313" s="41">
        <v>42459</v>
      </c>
      <c r="B313">
        <v>9.65</v>
      </c>
      <c r="C313">
        <v>4.8605</v>
      </c>
      <c r="D313" s="34">
        <f t="shared" si="85"/>
        <v>-1.0276436131949221E-3</v>
      </c>
      <c r="E313" s="41">
        <v>42459</v>
      </c>
      <c r="F313">
        <v>3.8</v>
      </c>
      <c r="G313">
        <v>3.0914000000000001</v>
      </c>
      <c r="H313" s="39">
        <f t="shared" si="86"/>
        <v>0</v>
      </c>
      <c r="I313" s="42">
        <v>45370.62533333333</v>
      </c>
      <c r="J313" s="40">
        <v>6.04</v>
      </c>
      <c r="K313" s="40">
        <v>5.7060000000000004</v>
      </c>
      <c r="L313" s="38">
        <f t="shared" si="87"/>
        <v>0</v>
      </c>
      <c r="M313" s="41">
        <v>42459</v>
      </c>
      <c r="N313">
        <v>10.3</v>
      </c>
      <c r="O313">
        <v>3.7993999999999999</v>
      </c>
      <c r="P313" s="43">
        <f t="shared" si="88"/>
        <v>0</v>
      </c>
      <c r="Q313" s="41">
        <v>42459</v>
      </c>
      <c r="R313">
        <v>3.09</v>
      </c>
      <c r="S313">
        <v>1.5624</v>
      </c>
      <c r="T313" s="39">
        <f t="shared" si="89"/>
        <v>0</v>
      </c>
      <c r="U313" s="42">
        <v>42459.62533333333</v>
      </c>
      <c r="V313" s="44">
        <v>12.7</v>
      </c>
      <c r="W313" s="44">
        <v>7.202</v>
      </c>
      <c r="X313" s="43">
        <f t="shared" si="101"/>
        <v>0</v>
      </c>
      <c r="Y313" s="42">
        <v>42459.62533333333</v>
      </c>
      <c r="Z313" s="44">
        <v>16.899999999999999</v>
      </c>
      <c r="AA313" s="44">
        <v>9.8949999999999996</v>
      </c>
      <c r="AB313" s="43">
        <f t="shared" si="102"/>
        <v>1.1965637144610257E-2</v>
      </c>
      <c r="AC313" s="42">
        <v>42459.62533333333</v>
      </c>
      <c r="AD313" s="44">
        <v>26</v>
      </c>
      <c r="AE313" s="44">
        <v>18.247</v>
      </c>
      <c r="AF313" s="43">
        <f t="shared" si="103"/>
        <v>-5.7214472537053416E-3</v>
      </c>
      <c r="AG313" s="41">
        <v>42459</v>
      </c>
      <c r="AH313">
        <v>11.45</v>
      </c>
      <c r="AI313">
        <v>4.1976000000000004</v>
      </c>
      <c r="AJ313" s="39">
        <f t="shared" si="90"/>
        <v>-4.3407101686472596E-3</v>
      </c>
      <c r="AK313" s="45" t="s">
        <v>449</v>
      </c>
      <c r="AL313">
        <v>26.2</v>
      </c>
      <c r="AM313">
        <v>6.4107000000000003</v>
      </c>
      <c r="AN313" s="39">
        <f t="shared" si="91"/>
        <v>-3.7917048686112067E-3</v>
      </c>
      <c r="AO313" s="41">
        <v>42459</v>
      </c>
      <c r="AP313">
        <v>5.15</v>
      </c>
      <c r="AQ313">
        <v>3.8879000000000001</v>
      </c>
      <c r="AR313" s="18">
        <f t="shared" si="92"/>
        <v>2.9989138209659035E-2</v>
      </c>
      <c r="AS313" s="41">
        <v>42459</v>
      </c>
      <c r="AT313">
        <v>5</v>
      </c>
      <c r="AU313">
        <v>3.6314000000000002</v>
      </c>
      <c r="AV313" s="39">
        <f t="shared" si="93"/>
        <v>-2.3449685365460046E-2</v>
      </c>
      <c r="AW313" s="41">
        <v>42459</v>
      </c>
      <c r="AX313">
        <v>11.63</v>
      </c>
      <c r="AY313">
        <v>5.4497</v>
      </c>
      <c r="AZ313" s="39">
        <f t="shared" si="94"/>
        <v>2.5755652445867568E-3</v>
      </c>
      <c r="BA313" s="41">
        <v>42459</v>
      </c>
      <c r="BB313">
        <v>7.85</v>
      </c>
      <c r="BC313">
        <v>3.125</v>
      </c>
      <c r="BD313" s="39">
        <f t="shared" si="95"/>
        <v>7.7069426977523486E-3</v>
      </c>
      <c r="BE313" s="41">
        <v>42459</v>
      </c>
      <c r="BF313">
        <v>13</v>
      </c>
      <c r="BG313">
        <v>7.6204000000000001</v>
      </c>
      <c r="BH313" s="39">
        <f t="shared" si="96"/>
        <v>0</v>
      </c>
      <c r="BI313" s="41">
        <v>42459</v>
      </c>
      <c r="BJ313">
        <v>1.33</v>
      </c>
      <c r="BK313">
        <v>1.3187</v>
      </c>
      <c r="BL313" s="39">
        <f t="shared" si="97"/>
        <v>1.524366771883905E-2</v>
      </c>
      <c r="BM313" s="41">
        <v>42459</v>
      </c>
      <c r="BN313">
        <v>3.71</v>
      </c>
      <c r="BO313">
        <v>1.6379999999999999</v>
      </c>
      <c r="BP313" s="46">
        <f t="shared" si="98"/>
        <v>-5.3436968666505588E-3</v>
      </c>
      <c r="BQ313" s="41">
        <v>42459</v>
      </c>
      <c r="BR313">
        <v>6.8</v>
      </c>
      <c r="BS313">
        <v>3.5244</v>
      </c>
      <c r="BT313" s="18">
        <f t="shared" si="99"/>
        <v>1.477608547397099E-3</v>
      </c>
      <c r="BU313" s="41">
        <v>42459</v>
      </c>
      <c r="BV313">
        <v>2.2599999999999998</v>
      </c>
      <c r="BW313">
        <v>1.1113</v>
      </c>
      <c r="BX313" s="39">
        <f t="shared" si="100"/>
        <v>-8.7414146820087683E-3</v>
      </c>
      <c r="BY313" s="41">
        <v>42759</v>
      </c>
      <c r="BZ313">
        <v>8.7200000000000006</v>
      </c>
      <c r="CA313">
        <v>4.1304999999999996</v>
      </c>
      <c r="CB313" s="39">
        <f t="shared" si="84"/>
        <v>2.2809444080462518E-3</v>
      </c>
    </row>
    <row r="314" spans="1:80">
      <c r="A314" s="41">
        <v>42460</v>
      </c>
      <c r="B314">
        <v>9.33</v>
      </c>
      <c r="C314">
        <v>4.6993</v>
      </c>
      <c r="D314" s="34">
        <f t="shared" si="85"/>
        <v>-3.3165312210677915E-2</v>
      </c>
      <c r="E314" s="41">
        <v>42460</v>
      </c>
      <c r="F314">
        <v>3.86</v>
      </c>
      <c r="G314">
        <v>3.1402999999999999</v>
      </c>
      <c r="H314" s="39">
        <f t="shared" si="86"/>
        <v>1.5818075952642726E-2</v>
      </c>
      <c r="I314" s="42">
        <v>45372.62533333333</v>
      </c>
      <c r="J314" s="40">
        <v>6.04</v>
      </c>
      <c r="K314" s="40">
        <v>5.7060000000000004</v>
      </c>
      <c r="L314" s="38">
        <f t="shared" si="87"/>
        <v>0</v>
      </c>
      <c r="M314" s="41">
        <v>42460</v>
      </c>
      <c r="N314">
        <v>10.3</v>
      </c>
      <c r="O314">
        <v>3.7993999999999999</v>
      </c>
      <c r="P314" s="43">
        <f t="shared" si="88"/>
        <v>0</v>
      </c>
      <c r="Q314" s="41">
        <v>42460</v>
      </c>
      <c r="R314">
        <v>3.09</v>
      </c>
      <c r="S314">
        <v>1.5624</v>
      </c>
      <c r="T314" s="39">
        <f t="shared" si="89"/>
        <v>0</v>
      </c>
      <c r="U314" s="42">
        <v>42460.62533333333</v>
      </c>
      <c r="V314" s="44">
        <v>12.7</v>
      </c>
      <c r="W314" s="44">
        <v>7.202</v>
      </c>
      <c r="X314" s="43">
        <f t="shared" si="101"/>
        <v>0</v>
      </c>
      <c r="Y314" s="42">
        <v>42460.62533333333</v>
      </c>
      <c r="Z314" s="44">
        <v>16.899999999999999</v>
      </c>
      <c r="AA314" s="44">
        <v>9.8949999999999996</v>
      </c>
      <c r="AB314" s="43">
        <f t="shared" si="102"/>
        <v>0</v>
      </c>
      <c r="AC314" s="42">
        <v>42460.62533333333</v>
      </c>
      <c r="AD314" s="44">
        <v>26.2</v>
      </c>
      <c r="AE314" s="44">
        <v>18.388000000000002</v>
      </c>
      <c r="AF314" s="43">
        <f t="shared" si="103"/>
        <v>7.7272976379679833E-3</v>
      </c>
      <c r="AG314" s="41">
        <v>42460</v>
      </c>
      <c r="AH314">
        <v>11.29</v>
      </c>
      <c r="AI314">
        <v>4.1388999999999996</v>
      </c>
      <c r="AJ314" s="39">
        <f t="shared" si="90"/>
        <v>-1.398418143701183E-2</v>
      </c>
      <c r="AK314" s="45" t="s">
        <v>450</v>
      </c>
      <c r="AL314">
        <v>26.04</v>
      </c>
      <c r="AM314">
        <v>6.3715000000000002</v>
      </c>
      <c r="AN314" s="39">
        <f t="shared" si="91"/>
        <v>-6.1147768574414839E-3</v>
      </c>
      <c r="AO314" s="41">
        <v>42460</v>
      </c>
      <c r="AP314">
        <v>5.4</v>
      </c>
      <c r="AQ314">
        <v>4.0766</v>
      </c>
      <c r="AR314" s="18">
        <f t="shared" si="92"/>
        <v>4.8535198950590254E-2</v>
      </c>
      <c r="AS314" s="41">
        <v>42460</v>
      </c>
      <c r="AT314">
        <v>5</v>
      </c>
      <c r="AU314">
        <v>3.6314000000000002</v>
      </c>
      <c r="AV314" s="39">
        <f t="shared" si="93"/>
        <v>0</v>
      </c>
      <c r="AW314" s="41">
        <v>42460</v>
      </c>
      <c r="AX314">
        <v>11.8</v>
      </c>
      <c r="AY314">
        <v>5.5293999999999999</v>
      </c>
      <c r="AZ314" s="39">
        <f t="shared" si="94"/>
        <v>1.4624658238068128E-2</v>
      </c>
      <c r="BA314" s="41">
        <v>42460</v>
      </c>
      <c r="BB314">
        <v>8.3000000000000007</v>
      </c>
      <c r="BC314">
        <v>3.3041</v>
      </c>
      <c r="BD314" s="39">
        <f t="shared" si="95"/>
        <v>5.7312000000000009E-2</v>
      </c>
      <c r="BE314" s="41">
        <v>42460</v>
      </c>
      <c r="BF314">
        <v>13</v>
      </c>
      <c r="BG314">
        <v>7.6204000000000001</v>
      </c>
      <c r="BH314" s="39">
        <f t="shared" si="96"/>
        <v>0</v>
      </c>
      <c r="BI314" s="41">
        <v>42460</v>
      </c>
      <c r="BJ314">
        <v>1.34</v>
      </c>
      <c r="BK314">
        <v>1.3286</v>
      </c>
      <c r="BL314" s="39">
        <f t="shared" si="97"/>
        <v>7.5073936452567077E-3</v>
      </c>
      <c r="BM314" s="41">
        <v>42460</v>
      </c>
      <c r="BN314">
        <v>3.74</v>
      </c>
      <c r="BO314">
        <v>1.6512</v>
      </c>
      <c r="BP314" s="46">
        <f t="shared" si="98"/>
        <v>8.0586080586081202E-3</v>
      </c>
      <c r="BQ314" s="41">
        <v>42460</v>
      </c>
      <c r="BR314">
        <v>6.84</v>
      </c>
      <c r="BS314">
        <v>3.5451000000000001</v>
      </c>
      <c r="BT314" s="18">
        <f t="shared" si="99"/>
        <v>5.8733401430031106E-3</v>
      </c>
      <c r="BU314" s="41">
        <v>42460</v>
      </c>
      <c r="BV314">
        <v>2.2599999999999998</v>
      </c>
      <c r="BW314">
        <v>1.1113</v>
      </c>
      <c r="BX314" s="39">
        <f t="shared" si="100"/>
        <v>0</v>
      </c>
      <c r="BY314" s="41">
        <v>42760</v>
      </c>
      <c r="BZ314">
        <v>8.6999999999999993</v>
      </c>
      <c r="CA314">
        <v>4.1211000000000002</v>
      </c>
      <c r="CB314" s="39">
        <f t="shared" si="84"/>
        <v>-2.2757535407334243E-3</v>
      </c>
    </row>
    <row r="315" spans="1:80">
      <c r="A315" s="41">
        <v>42461</v>
      </c>
      <c r="B315">
        <v>9.1999999999999993</v>
      </c>
      <c r="C315">
        <v>4.6337999999999999</v>
      </c>
      <c r="D315" s="34">
        <f t="shared" si="85"/>
        <v>-1.3938246121762839E-2</v>
      </c>
      <c r="E315" s="41">
        <v>42461</v>
      </c>
      <c r="F315">
        <v>3.86</v>
      </c>
      <c r="G315">
        <v>3.1402999999999999</v>
      </c>
      <c r="H315" s="39">
        <f t="shared" si="86"/>
        <v>0</v>
      </c>
      <c r="I315" s="42">
        <v>45373.62533333333</v>
      </c>
      <c r="J315" s="40">
        <v>5.99</v>
      </c>
      <c r="K315" s="40">
        <v>5.6580000000000004</v>
      </c>
      <c r="L315" s="38">
        <f t="shared" si="87"/>
        <v>-8.4121976866456429E-3</v>
      </c>
      <c r="M315" s="41">
        <v>42461</v>
      </c>
      <c r="N315">
        <v>10.3</v>
      </c>
      <c r="O315">
        <v>3.7993999999999999</v>
      </c>
      <c r="P315" s="43">
        <f t="shared" si="88"/>
        <v>0</v>
      </c>
      <c r="Q315" s="41">
        <v>42461</v>
      </c>
      <c r="R315">
        <v>3.1</v>
      </c>
      <c r="S315">
        <v>1.5674999999999999</v>
      </c>
      <c r="T315" s="39">
        <f t="shared" si="89"/>
        <v>3.2642089093701246E-3</v>
      </c>
      <c r="U315" s="42">
        <v>42461.62533333333</v>
      </c>
      <c r="V315" s="44">
        <v>12.7</v>
      </c>
      <c r="W315" s="44">
        <v>7.202</v>
      </c>
      <c r="X315" s="43">
        <f t="shared" si="101"/>
        <v>0</v>
      </c>
      <c r="Y315" s="42">
        <v>42461.62533333333</v>
      </c>
      <c r="Z315" s="44">
        <v>16.649999999999999</v>
      </c>
      <c r="AA315" s="44">
        <v>9.7490000000000006</v>
      </c>
      <c r="AB315" s="43">
        <f t="shared" si="102"/>
        <v>-1.4754926730671959E-2</v>
      </c>
      <c r="AC315" s="42">
        <v>42461.62533333333</v>
      </c>
      <c r="AD315" s="44">
        <v>26.2</v>
      </c>
      <c r="AE315" s="44">
        <v>18.388000000000002</v>
      </c>
      <c r="AF315" s="43">
        <f t="shared" si="103"/>
        <v>0</v>
      </c>
      <c r="AG315" s="41">
        <v>42461</v>
      </c>
      <c r="AH315">
        <v>11.55</v>
      </c>
      <c r="AI315">
        <v>4.2342000000000004</v>
      </c>
      <c r="AJ315" s="39">
        <f t="shared" si="90"/>
        <v>2.3025441542439015E-2</v>
      </c>
      <c r="AK315" s="45">
        <v>42373</v>
      </c>
      <c r="AL315">
        <v>26.1</v>
      </c>
      <c r="AM315">
        <v>6.3861999999999997</v>
      </c>
      <c r="AN315" s="39">
        <f t="shared" si="91"/>
        <v>2.3071490229929358E-3</v>
      </c>
      <c r="AO315" s="41">
        <v>42461</v>
      </c>
      <c r="AP315">
        <v>5.3</v>
      </c>
      <c r="AQ315">
        <v>4.0011000000000001</v>
      </c>
      <c r="AR315" s="18">
        <f t="shared" si="92"/>
        <v>-1.8520335573762425E-2</v>
      </c>
      <c r="AS315" s="41">
        <v>42461</v>
      </c>
      <c r="AT315">
        <v>5.14</v>
      </c>
      <c r="AU315">
        <v>3.7330999999999999</v>
      </c>
      <c r="AV315" s="39">
        <f t="shared" si="93"/>
        <v>2.8005727818472125E-2</v>
      </c>
      <c r="AW315" s="41">
        <v>42461</v>
      </c>
      <c r="AX315">
        <v>11.74</v>
      </c>
      <c r="AY315">
        <v>5.5012999999999996</v>
      </c>
      <c r="AZ315" s="39">
        <f t="shared" si="94"/>
        <v>-5.0819257062249493E-3</v>
      </c>
      <c r="BA315" s="41">
        <v>42461</v>
      </c>
      <c r="BB315">
        <v>8.35</v>
      </c>
      <c r="BC315">
        <v>3.3239999999999998</v>
      </c>
      <c r="BD315" s="39">
        <f t="shared" si="95"/>
        <v>6.0228201325625156E-3</v>
      </c>
      <c r="BE315" s="41">
        <v>42461</v>
      </c>
      <c r="BF315">
        <v>13</v>
      </c>
      <c r="BG315">
        <v>7.6204000000000001</v>
      </c>
      <c r="BH315" s="39">
        <f t="shared" si="96"/>
        <v>0</v>
      </c>
      <c r="BI315" s="41">
        <v>42461</v>
      </c>
      <c r="BJ315">
        <v>1.34</v>
      </c>
      <c r="BK315">
        <v>1.3286</v>
      </c>
      <c r="BL315" s="39">
        <f t="shared" si="97"/>
        <v>0</v>
      </c>
      <c r="BM315" s="41">
        <v>42461</v>
      </c>
      <c r="BN315">
        <v>3.78</v>
      </c>
      <c r="BO315">
        <v>1.6689000000000001</v>
      </c>
      <c r="BP315" s="46">
        <f t="shared" si="98"/>
        <v>1.0719476744186076E-2</v>
      </c>
      <c r="BQ315" s="41">
        <v>42461</v>
      </c>
      <c r="BR315">
        <v>6.94</v>
      </c>
      <c r="BS315">
        <v>3.5969000000000002</v>
      </c>
      <c r="BT315" s="18">
        <f t="shared" si="99"/>
        <v>1.4611717582014631E-2</v>
      </c>
      <c r="BU315" s="41">
        <v>42461</v>
      </c>
      <c r="BV315">
        <v>2.2599999999999998</v>
      </c>
      <c r="BW315">
        <v>1.1113</v>
      </c>
      <c r="BX315" s="39">
        <f t="shared" si="100"/>
        <v>0</v>
      </c>
      <c r="BY315" s="41">
        <v>42761</v>
      </c>
      <c r="BZ315">
        <v>8.6999999999999993</v>
      </c>
      <c r="CA315">
        <v>4.1211000000000002</v>
      </c>
      <c r="CB315" s="39">
        <f t="shared" si="84"/>
        <v>0</v>
      </c>
    </row>
    <row r="316" spans="1:80">
      <c r="A316" s="41">
        <v>42464</v>
      </c>
      <c r="B316">
        <v>9.1</v>
      </c>
      <c r="C316">
        <v>4.5834000000000001</v>
      </c>
      <c r="D316" s="34">
        <f t="shared" si="85"/>
        <v>-1.0876602356597129E-2</v>
      </c>
      <c r="E316" s="41">
        <v>42464</v>
      </c>
      <c r="F316">
        <v>3.86</v>
      </c>
      <c r="G316">
        <v>3.1402999999999999</v>
      </c>
      <c r="H316" s="39">
        <f t="shared" si="86"/>
        <v>0</v>
      </c>
      <c r="I316" s="42">
        <v>45376.62533333333</v>
      </c>
      <c r="J316" s="40">
        <v>6.02</v>
      </c>
      <c r="K316" s="40">
        <v>5.6870000000000003</v>
      </c>
      <c r="L316" s="38">
        <f t="shared" si="87"/>
        <v>5.125486037469055E-3</v>
      </c>
      <c r="M316" s="41">
        <v>42464</v>
      </c>
      <c r="N316">
        <v>10.3</v>
      </c>
      <c r="O316">
        <v>3.7993999999999999</v>
      </c>
      <c r="P316" s="43">
        <f t="shared" si="88"/>
        <v>0</v>
      </c>
      <c r="Q316" s="41">
        <v>42464</v>
      </c>
      <c r="R316">
        <v>3.1</v>
      </c>
      <c r="S316">
        <v>1.5674999999999999</v>
      </c>
      <c r="T316" s="39">
        <f t="shared" si="89"/>
        <v>0</v>
      </c>
      <c r="U316" s="42">
        <v>42464.62533333333</v>
      </c>
      <c r="V316" s="44">
        <v>12.7</v>
      </c>
      <c r="W316" s="44">
        <v>7.202</v>
      </c>
      <c r="X316" s="43">
        <f t="shared" si="101"/>
        <v>0</v>
      </c>
      <c r="Y316" s="42">
        <v>42464.62533333333</v>
      </c>
      <c r="Z316" s="44">
        <v>16.7</v>
      </c>
      <c r="AA316" s="44">
        <v>9.7780000000000005</v>
      </c>
      <c r="AB316" s="43">
        <f t="shared" si="102"/>
        <v>2.9746640681095407E-3</v>
      </c>
      <c r="AC316" s="42">
        <v>42464.62533333333</v>
      </c>
      <c r="AD316" s="44">
        <v>26.2</v>
      </c>
      <c r="AE316" s="44">
        <v>18.388000000000002</v>
      </c>
      <c r="AF316" s="43">
        <f t="shared" si="103"/>
        <v>0</v>
      </c>
      <c r="AG316" s="41">
        <v>42464</v>
      </c>
      <c r="AH316">
        <v>11.89</v>
      </c>
      <c r="AI316">
        <v>4.3589000000000002</v>
      </c>
      <c r="AJ316" s="39">
        <f t="shared" si="90"/>
        <v>2.9450663643663454E-2</v>
      </c>
      <c r="AK316" s="45">
        <v>42464</v>
      </c>
      <c r="AL316">
        <v>26.64</v>
      </c>
      <c r="AM316">
        <v>6.5183</v>
      </c>
      <c r="AN316" s="39">
        <f t="shared" si="91"/>
        <v>2.068522752184403E-2</v>
      </c>
      <c r="AO316" s="41">
        <v>42464</v>
      </c>
      <c r="AP316">
        <v>5.3</v>
      </c>
      <c r="AQ316">
        <v>4.0011000000000001</v>
      </c>
      <c r="AR316" s="18">
        <f t="shared" si="92"/>
        <v>0</v>
      </c>
      <c r="AS316" s="41">
        <v>42464</v>
      </c>
      <c r="AT316">
        <v>5.13</v>
      </c>
      <c r="AU316">
        <v>3.7258</v>
      </c>
      <c r="AV316" s="39">
        <f t="shared" si="93"/>
        <v>-1.9554793603171259E-3</v>
      </c>
      <c r="AW316" s="41">
        <v>42464</v>
      </c>
      <c r="AX316">
        <v>11.6</v>
      </c>
      <c r="AY316">
        <v>5.4356999999999998</v>
      </c>
      <c r="AZ316" s="39">
        <f t="shared" si="94"/>
        <v>-1.1924454219911637E-2</v>
      </c>
      <c r="BA316" s="41">
        <v>42464</v>
      </c>
      <c r="BB316">
        <v>8.35</v>
      </c>
      <c r="BC316">
        <v>3.3239999999999998</v>
      </c>
      <c r="BD316" s="39">
        <f t="shared" si="95"/>
        <v>0</v>
      </c>
      <c r="BE316" s="41">
        <v>42464</v>
      </c>
      <c r="BF316">
        <v>13.1</v>
      </c>
      <c r="BG316">
        <v>7.6791</v>
      </c>
      <c r="BH316" s="39">
        <f t="shared" si="96"/>
        <v>7.7030077161303837E-3</v>
      </c>
      <c r="BI316" s="41">
        <v>42464</v>
      </c>
      <c r="BJ316">
        <v>1.33</v>
      </c>
      <c r="BK316">
        <v>1.3187</v>
      </c>
      <c r="BL316" s="39">
        <f t="shared" si="97"/>
        <v>-7.4514526569321241E-3</v>
      </c>
      <c r="BM316" s="41">
        <v>42464</v>
      </c>
      <c r="BN316">
        <v>3.78</v>
      </c>
      <c r="BO316">
        <v>1.6689000000000001</v>
      </c>
      <c r="BP316" s="46">
        <f t="shared" si="98"/>
        <v>0</v>
      </c>
      <c r="BQ316" s="41">
        <v>42464</v>
      </c>
      <c r="BR316">
        <v>6.94</v>
      </c>
      <c r="BS316">
        <v>3.5969000000000002</v>
      </c>
      <c r="BT316" s="18">
        <f t="shared" si="99"/>
        <v>0</v>
      </c>
      <c r="BU316" s="41">
        <v>42464</v>
      </c>
      <c r="BV316">
        <v>2.25</v>
      </c>
      <c r="BW316">
        <v>1.1063000000000001</v>
      </c>
      <c r="BX316" s="39">
        <f t="shared" si="100"/>
        <v>-4.4992351300277992E-3</v>
      </c>
      <c r="BY316" s="41">
        <v>42762</v>
      </c>
      <c r="BZ316">
        <v>8.5500000000000007</v>
      </c>
      <c r="CA316">
        <v>4.05</v>
      </c>
      <c r="CB316" s="39">
        <f t="shared" si="84"/>
        <v>-1.7252675256606339E-2</v>
      </c>
    </row>
    <row r="317" spans="1:80">
      <c r="A317" s="41">
        <v>42465</v>
      </c>
      <c r="B317">
        <v>8.75</v>
      </c>
      <c r="C317">
        <v>4.4071999999999996</v>
      </c>
      <c r="D317" s="34">
        <f t="shared" si="85"/>
        <v>-3.8443077191604613E-2</v>
      </c>
      <c r="E317" s="41">
        <v>42465</v>
      </c>
      <c r="F317">
        <v>3.97</v>
      </c>
      <c r="G317">
        <v>3.2298</v>
      </c>
      <c r="H317" s="39">
        <f t="shared" si="86"/>
        <v>2.8500461739324311E-2</v>
      </c>
      <c r="I317" s="42">
        <v>45377.62533333333</v>
      </c>
      <c r="J317" s="40">
        <v>6.02</v>
      </c>
      <c r="K317" s="40">
        <v>5.6870000000000003</v>
      </c>
      <c r="L317" s="38">
        <f t="shared" si="87"/>
        <v>0</v>
      </c>
      <c r="M317" s="41">
        <v>42465</v>
      </c>
      <c r="N317">
        <v>10.28</v>
      </c>
      <c r="O317">
        <v>3.7919999999999998</v>
      </c>
      <c r="P317" s="43">
        <f t="shared" si="88"/>
        <v>-1.9476759488340457E-3</v>
      </c>
      <c r="Q317" s="41">
        <v>42465</v>
      </c>
      <c r="R317">
        <v>3.09</v>
      </c>
      <c r="S317">
        <v>1.5624</v>
      </c>
      <c r="T317" s="39">
        <f t="shared" si="89"/>
        <v>-3.2535885167463367E-3</v>
      </c>
      <c r="U317" s="42">
        <v>42465.62533333333</v>
      </c>
      <c r="V317" s="44">
        <v>12.68</v>
      </c>
      <c r="W317" s="44">
        <v>7.19</v>
      </c>
      <c r="X317" s="43">
        <f t="shared" si="101"/>
        <v>-1.6662038322687541E-3</v>
      </c>
      <c r="Y317" s="42">
        <v>42465.62533333333</v>
      </c>
      <c r="Z317" s="44">
        <v>16.7</v>
      </c>
      <c r="AA317" s="44">
        <v>9.7780000000000005</v>
      </c>
      <c r="AB317" s="43">
        <f t="shared" si="102"/>
        <v>0</v>
      </c>
      <c r="AC317" s="42">
        <v>42465.62533333333</v>
      </c>
      <c r="AD317" s="44">
        <v>26.2</v>
      </c>
      <c r="AE317" s="44">
        <v>18.388000000000002</v>
      </c>
      <c r="AF317" s="43">
        <f t="shared" si="103"/>
        <v>0</v>
      </c>
      <c r="AG317" s="41">
        <v>42465</v>
      </c>
      <c r="AH317">
        <v>11.99</v>
      </c>
      <c r="AI317">
        <v>4.3955000000000002</v>
      </c>
      <c r="AJ317" s="39">
        <f t="shared" si="90"/>
        <v>8.3966138245887643E-3</v>
      </c>
      <c r="AK317" s="45">
        <v>42494</v>
      </c>
      <c r="AL317">
        <v>26.2</v>
      </c>
      <c r="AM317">
        <v>6.4107000000000003</v>
      </c>
      <c r="AN317" s="39">
        <f t="shared" si="91"/>
        <v>-1.6507371553932726E-2</v>
      </c>
      <c r="AO317" s="41">
        <v>42465</v>
      </c>
      <c r="AP317">
        <v>5.3</v>
      </c>
      <c r="AQ317">
        <v>4.0011000000000001</v>
      </c>
      <c r="AR317" s="18">
        <f t="shared" si="92"/>
        <v>0</v>
      </c>
      <c r="AS317" s="41">
        <v>42465</v>
      </c>
      <c r="AT317">
        <v>5.13</v>
      </c>
      <c r="AU317">
        <v>3.7258</v>
      </c>
      <c r="AV317" s="39">
        <f t="shared" si="93"/>
        <v>0</v>
      </c>
      <c r="AW317" s="41">
        <v>42465</v>
      </c>
      <c r="AX317">
        <v>11.58</v>
      </c>
      <c r="AY317">
        <v>5.4263000000000003</v>
      </c>
      <c r="AZ317" s="39">
        <f t="shared" si="94"/>
        <v>-1.7293080927938277E-3</v>
      </c>
      <c r="BA317" s="41">
        <v>42465</v>
      </c>
      <c r="BB317">
        <v>8.35</v>
      </c>
      <c r="BC317">
        <v>3.3239999999999998</v>
      </c>
      <c r="BD317" s="39">
        <f t="shared" si="95"/>
        <v>0</v>
      </c>
      <c r="BE317" s="41">
        <v>42465</v>
      </c>
      <c r="BF317">
        <v>13.02</v>
      </c>
      <c r="BG317">
        <v>7.6322000000000001</v>
      </c>
      <c r="BH317" s="39">
        <f t="shared" si="96"/>
        <v>-6.1074865544139207E-3</v>
      </c>
      <c r="BI317" s="41">
        <v>42465</v>
      </c>
      <c r="BJ317">
        <v>1.3</v>
      </c>
      <c r="BK317">
        <v>1.2889999999999999</v>
      </c>
      <c r="BL317" s="39">
        <f t="shared" si="97"/>
        <v>-2.2522180935770124E-2</v>
      </c>
      <c r="BM317" s="41">
        <v>42465</v>
      </c>
      <c r="BN317">
        <v>3.75</v>
      </c>
      <c r="BO317">
        <v>1.6556999999999999</v>
      </c>
      <c r="BP317" s="46">
        <f t="shared" si="98"/>
        <v>-7.9094014021212182E-3</v>
      </c>
      <c r="BQ317" s="41">
        <v>42465</v>
      </c>
      <c r="BR317">
        <v>6.94</v>
      </c>
      <c r="BS317">
        <v>3.5969000000000002</v>
      </c>
      <c r="BT317" s="18">
        <f t="shared" si="99"/>
        <v>0</v>
      </c>
      <c r="BU317" s="41">
        <v>42465</v>
      </c>
      <c r="BV317">
        <v>2.2400000000000002</v>
      </c>
      <c r="BW317">
        <v>1.1013999999999999</v>
      </c>
      <c r="BX317" s="39">
        <f t="shared" si="100"/>
        <v>-4.4291783422219346E-3</v>
      </c>
      <c r="BY317" s="41">
        <v>42765</v>
      </c>
      <c r="BZ317">
        <v>8.5500000000000007</v>
      </c>
      <c r="CA317">
        <v>4.05</v>
      </c>
      <c r="CB317" s="39">
        <f t="shared" si="84"/>
        <v>0</v>
      </c>
    </row>
    <row r="318" spans="1:80">
      <c r="A318" s="41">
        <v>42466</v>
      </c>
      <c r="B318">
        <v>9.0399999999999991</v>
      </c>
      <c r="C318">
        <v>4.5532000000000004</v>
      </c>
      <c r="D318" s="34">
        <f t="shared" si="85"/>
        <v>3.3127609366491381E-2</v>
      </c>
      <c r="E318" s="41">
        <v>42466</v>
      </c>
      <c r="F318">
        <v>3.97</v>
      </c>
      <c r="G318">
        <v>3.2298</v>
      </c>
      <c r="H318" s="39">
        <f t="shared" si="86"/>
        <v>0</v>
      </c>
      <c r="I318" s="42">
        <v>45378.62533333333</v>
      </c>
      <c r="J318" s="40">
        <v>6.02</v>
      </c>
      <c r="K318" s="40">
        <v>5.6870000000000003</v>
      </c>
      <c r="L318" s="38">
        <f t="shared" si="87"/>
        <v>0</v>
      </c>
      <c r="M318" s="41">
        <v>42466</v>
      </c>
      <c r="N318">
        <v>10.199999999999999</v>
      </c>
      <c r="O318">
        <v>3.7625000000000002</v>
      </c>
      <c r="P318" s="43">
        <f t="shared" si="88"/>
        <v>-7.7795358649788079E-3</v>
      </c>
      <c r="Q318" s="41">
        <v>42466</v>
      </c>
      <c r="R318">
        <v>3.1</v>
      </c>
      <c r="S318">
        <v>1.5674999999999999</v>
      </c>
      <c r="T318" s="39">
        <f t="shared" si="89"/>
        <v>3.2642089093701246E-3</v>
      </c>
      <c r="U318" s="42">
        <v>42466.62533333333</v>
      </c>
      <c r="V318" s="44">
        <v>12.69</v>
      </c>
      <c r="W318" s="44">
        <v>7.1959999999999997</v>
      </c>
      <c r="X318" s="43">
        <f t="shared" si="101"/>
        <v>8.3449235048669527E-4</v>
      </c>
      <c r="Y318" s="42">
        <v>42466.62533333333</v>
      </c>
      <c r="Z318" s="44">
        <v>16.850000000000001</v>
      </c>
      <c r="AA318" s="44">
        <v>9.8659999999999997</v>
      </c>
      <c r="AB318" s="43">
        <f t="shared" si="102"/>
        <v>8.9997954591940262E-3</v>
      </c>
      <c r="AC318" s="42">
        <v>42466.62533333333</v>
      </c>
      <c r="AD318" s="44">
        <v>26.2</v>
      </c>
      <c r="AE318" s="44">
        <v>18.388000000000002</v>
      </c>
      <c r="AF318" s="43">
        <f t="shared" si="103"/>
        <v>0</v>
      </c>
      <c r="AG318" s="41">
        <v>42466</v>
      </c>
      <c r="AH318">
        <v>11.64</v>
      </c>
      <c r="AI318">
        <v>4.2671999999999999</v>
      </c>
      <c r="AJ318" s="39">
        <f t="shared" si="90"/>
        <v>-2.9188943237401958E-2</v>
      </c>
      <c r="AK318" s="45">
        <v>42525</v>
      </c>
      <c r="AL318">
        <v>26.2</v>
      </c>
      <c r="AM318">
        <v>6.4107000000000003</v>
      </c>
      <c r="AN318" s="39">
        <f t="shared" si="91"/>
        <v>0</v>
      </c>
      <c r="AO318" s="41">
        <v>42466</v>
      </c>
      <c r="AP318">
        <v>5.29</v>
      </c>
      <c r="AQ318">
        <v>3.9935999999999998</v>
      </c>
      <c r="AR318" s="18">
        <f t="shared" si="92"/>
        <v>-1.8744845167579626E-3</v>
      </c>
      <c r="AS318" s="41">
        <v>42466</v>
      </c>
      <c r="AT318">
        <v>5.13</v>
      </c>
      <c r="AU318">
        <v>3.7258</v>
      </c>
      <c r="AV318" s="39">
        <f t="shared" si="93"/>
        <v>0</v>
      </c>
      <c r="AW318" s="41">
        <v>42466</v>
      </c>
      <c r="AX318">
        <v>11.5</v>
      </c>
      <c r="AY318">
        <v>5.3887999999999998</v>
      </c>
      <c r="AZ318" s="39">
        <f t="shared" si="94"/>
        <v>-6.910786355343518E-3</v>
      </c>
      <c r="BA318" s="41">
        <v>42466</v>
      </c>
      <c r="BB318">
        <v>8.36</v>
      </c>
      <c r="BC318">
        <v>3.3279999999999998</v>
      </c>
      <c r="BD318" s="39">
        <f t="shared" si="95"/>
        <v>1.203369434416367E-3</v>
      </c>
      <c r="BE318" s="41">
        <v>42466</v>
      </c>
      <c r="BF318">
        <v>13.1</v>
      </c>
      <c r="BG318">
        <v>7.6791</v>
      </c>
      <c r="BH318" s="39">
        <f t="shared" si="96"/>
        <v>6.1450171641204291E-3</v>
      </c>
      <c r="BI318" s="41">
        <v>42466</v>
      </c>
      <c r="BJ318">
        <v>1.27</v>
      </c>
      <c r="BK318">
        <v>1.2592000000000001</v>
      </c>
      <c r="BL318" s="39">
        <f t="shared" si="97"/>
        <v>-2.3118696664080549E-2</v>
      </c>
      <c r="BM318" s="41">
        <v>42466</v>
      </c>
      <c r="BN318">
        <v>3.71</v>
      </c>
      <c r="BO318">
        <v>1.6379999999999999</v>
      </c>
      <c r="BP318" s="46">
        <f t="shared" si="98"/>
        <v>-1.0690342453343027E-2</v>
      </c>
      <c r="BQ318" s="41">
        <v>42466</v>
      </c>
      <c r="BR318">
        <v>6.8</v>
      </c>
      <c r="BS318">
        <v>3.5244</v>
      </c>
      <c r="BT318" s="18">
        <f t="shared" si="99"/>
        <v>-2.0156245655981602E-2</v>
      </c>
      <c r="BU318" s="41">
        <v>42466</v>
      </c>
      <c r="BV318">
        <v>2.2000000000000002</v>
      </c>
      <c r="BW318">
        <v>1.0817000000000001</v>
      </c>
      <c r="BX318" s="39">
        <f t="shared" si="100"/>
        <v>-1.7886326493553505E-2</v>
      </c>
      <c r="BY318" s="41">
        <v>42766</v>
      </c>
      <c r="BZ318">
        <v>8.4499999999999993</v>
      </c>
      <c r="CA318">
        <v>4.0026000000000002</v>
      </c>
      <c r="CB318" s="39">
        <f t="shared" si="84"/>
        <v>-1.1703703703703621E-2</v>
      </c>
    </row>
    <row r="319" spans="1:80">
      <c r="A319" s="41">
        <v>42467</v>
      </c>
      <c r="B319">
        <v>9.2200000000000006</v>
      </c>
      <c r="C319">
        <v>4.6439000000000004</v>
      </c>
      <c r="D319" s="34">
        <f t="shared" si="85"/>
        <v>1.9920056224193971E-2</v>
      </c>
      <c r="E319" s="41">
        <v>42467</v>
      </c>
      <c r="F319">
        <v>3.86</v>
      </c>
      <c r="G319">
        <v>3.1402999999999999</v>
      </c>
      <c r="H319" s="39">
        <f t="shared" si="86"/>
        <v>-2.7710694160629185E-2</v>
      </c>
      <c r="I319" s="42">
        <v>45379.62533333333</v>
      </c>
      <c r="J319" s="40">
        <v>6.02</v>
      </c>
      <c r="K319" s="40">
        <v>5.6870000000000003</v>
      </c>
      <c r="L319" s="38">
        <f t="shared" si="87"/>
        <v>0</v>
      </c>
      <c r="M319" s="41">
        <v>42467</v>
      </c>
      <c r="N319">
        <v>10.19</v>
      </c>
      <c r="O319">
        <v>3.7587999999999999</v>
      </c>
      <c r="P319" s="43">
        <f t="shared" si="88"/>
        <v>-9.8338870431900565E-4</v>
      </c>
      <c r="Q319" s="41">
        <v>42467</v>
      </c>
      <c r="R319">
        <v>3.14</v>
      </c>
      <c r="S319">
        <v>1.5876999999999999</v>
      </c>
      <c r="T319" s="39">
        <f t="shared" si="89"/>
        <v>1.288676236044657E-2</v>
      </c>
      <c r="U319" s="42">
        <v>42467.62533333333</v>
      </c>
      <c r="V319" s="44">
        <v>12.68</v>
      </c>
      <c r="W319" s="44">
        <v>7.19</v>
      </c>
      <c r="X319" s="43">
        <f t="shared" si="101"/>
        <v>-8.3379655364081986E-4</v>
      </c>
      <c r="Y319" s="42">
        <v>42467.62533333333</v>
      </c>
      <c r="Z319" s="44">
        <v>16.649999999999999</v>
      </c>
      <c r="AA319" s="44">
        <v>9.7490000000000006</v>
      </c>
      <c r="AB319" s="43">
        <f t="shared" si="102"/>
        <v>-1.1858909385769218E-2</v>
      </c>
      <c r="AC319" s="42">
        <v>42467.62533333333</v>
      </c>
      <c r="AD319" s="44">
        <v>26.21</v>
      </c>
      <c r="AE319" s="44">
        <v>18.395</v>
      </c>
      <c r="AF319" s="43">
        <f t="shared" si="103"/>
        <v>3.8068305416564586E-4</v>
      </c>
      <c r="AG319" s="41">
        <v>42467</v>
      </c>
      <c r="AH319">
        <v>11.64</v>
      </c>
      <c r="AI319">
        <v>4.2671999999999999</v>
      </c>
      <c r="AJ319" s="39">
        <f t="shared" si="90"/>
        <v>0</v>
      </c>
      <c r="AK319" s="45">
        <v>42555</v>
      </c>
      <c r="AL319">
        <v>25.98</v>
      </c>
      <c r="AM319">
        <v>6.3567999999999998</v>
      </c>
      <c r="AN319" s="39">
        <f t="shared" si="91"/>
        <v>-8.4078181789820922E-3</v>
      </c>
      <c r="AO319" s="41">
        <v>42467</v>
      </c>
      <c r="AP319">
        <v>5.26</v>
      </c>
      <c r="AQ319">
        <v>3.9710000000000001</v>
      </c>
      <c r="AR319" s="18">
        <f t="shared" si="92"/>
        <v>-5.6590544871794202E-3</v>
      </c>
      <c r="AS319" s="41">
        <v>42467</v>
      </c>
      <c r="AT319">
        <v>5.0999999999999996</v>
      </c>
      <c r="AU319">
        <v>3.7040000000000002</v>
      </c>
      <c r="AV319" s="39">
        <f t="shared" si="93"/>
        <v>-5.8510923828439046E-3</v>
      </c>
      <c r="AW319" s="41">
        <v>42467</v>
      </c>
      <c r="AX319">
        <v>11.6</v>
      </c>
      <c r="AY319">
        <v>5.4356999999999998</v>
      </c>
      <c r="AZ319" s="39">
        <f t="shared" si="94"/>
        <v>8.7032363420427444E-3</v>
      </c>
      <c r="BA319" s="41">
        <v>42467</v>
      </c>
      <c r="BB319">
        <v>8.6</v>
      </c>
      <c r="BC319">
        <v>3.4235000000000002</v>
      </c>
      <c r="BD319" s="39">
        <f t="shared" si="95"/>
        <v>2.8695913461538571E-2</v>
      </c>
      <c r="BE319" s="41">
        <v>42467</v>
      </c>
      <c r="BF319">
        <v>13</v>
      </c>
      <c r="BG319">
        <v>7.6204000000000001</v>
      </c>
      <c r="BH319" s="39">
        <f t="shared" si="96"/>
        <v>-7.644124962560713E-3</v>
      </c>
      <c r="BI319" s="41">
        <v>42467</v>
      </c>
      <c r="BJ319">
        <v>1.29</v>
      </c>
      <c r="BK319">
        <v>1.2789999999999999</v>
      </c>
      <c r="BL319" s="39">
        <f t="shared" si="97"/>
        <v>1.5724269377382319E-2</v>
      </c>
      <c r="BM319" s="41">
        <v>42467</v>
      </c>
      <c r="BN319">
        <v>3.74</v>
      </c>
      <c r="BO319">
        <v>1.6512</v>
      </c>
      <c r="BP319" s="46">
        <f t="shared" si="98"/>
        <v>8.0586080586081202E-3</v>
      </c>
      <c r="BQ319" s="41">
        <v>42467</v>
      </c>
      <c r="BR319">
        <v>6.8</v>
      </c>
      <c r="BS319">
        <v>3.5244</v>
      </c>
      <c r="BT319" s="18">
        <f t="shared" si="99"/>
        <v>0</v>
      </c>
      <c r="BU319" s="41">
        <v>42467</v>
      </c>
      <c r="BV319">
        <v>2.2000000000000002</v>
      </c>
      <c r="BW319">
        <v>1.0817000000000001</v>
      </c>
      <c r="BX319" s="39">
        <f t="shared" si="100"/>
        <v>0</v>
      </c>
      <c r="BY319" s="41">
        <v>42767</v>
      </c>
      <c r="BZ319">
        <v>8.36</v>
      </c>
      <c r="CA319">
        <v>3.96</v>
      </c>
      <c r="CB319" s="39">
        <f t="shared" si="84"/>
        <v>-1.0643081996702192E-2</v>
      </c>
    </row>
    <row r="320" spans="1:80">
      <c r="A320" s="41">
        <v>42468</v>
      </c>
      <c r="B320">
        <v>9.25</v>
      </c>
      <c r="C320">
        <v>4.6589999999999998</v>
      </c>
      <c r="D320" s="34">
        <f t="shared" si="85"/>
        <v>3.2515773380131885E-3</v>
      </c>
      <c r="E320" s="41">
        <v>42468</v>
      </c>
      <c r="F320">
        <v>3.98</v>
      </c>
      <c r="G320">
        <v>3.2378999999999998</v>
      </c>
      <c r="H320" s="39">
        <f t="shared" si="86"/>
        <v>3.1079833136961409E-2</v>
      </c>
      <c r="I320" s="42">
        <v>45380.62533333333</v>
      </c>
      <c r="J320" s="40">
        <v>6.01</v>
      </c>
      <c r="K320" s="40">
        <v>5.6769999999999996</v>
      </c>
      <c r="L320" s="38">
        <f t="shared" si="87"/>
        <v>-1.7583963425357261E-3</v>
      </c>
      <c r="M320" s="41">
        <v>42468</v>
      </c>
      <c r="N320">
        <v>10.19</v>
      </c>
      <c r="O320">
        <v>3.7587999999999999</v>
      </c>
      <c r="P320" s="43">
        <f t="shared" si="88"/>
        <v>0</v>
      </c>
      <c r="Q320" s="41">
        <v>42468</v>
      </c>
      <c r="R320">
        <v>3.12</v>
      </c>
      <c r="S320">
        <v>1.5775999999999999</v>
      </c>
      <c r="T320" s="39">
        <f t="shared" si="89"/>
        <v>-6.3614032877747674E-3</v>
      </c>
      <c r="U320" s="42">
        <v>42468.62533333333</v>
      </c>
      <c r="V320" s="44">
        <v>12.15</v>
      </c>
      <c r="W320" s="44">
        <v>7.202</v>
      </c>
      <c r="X320" s="43">
        <f t="shared" si="101"/>
        <v>1.6689847009735141E-3</v>
      </c>
      <c r="Y320" s="42">
        <v>42468.62533333333</v>
      </c>
      <c r="Z320" s="44">
        <v>16.649999999999999</v>
      </c>
      <c r="AA320" s="44">
        <v>9.7490000000000006</v>
      </c>
      <c r="AB320" s="43">
        <f t="shared" si="102"/>
        <v>0</v>
      </c>
      <c r="AC320" s="42">
        <v>42468.62533333333</v>
      </c>
      <c r="AD320" s="44">
        <v>27</v>
      </c>
      <c r="AE320" s="44">
        <v>18.949000000000002</v>
      </c>
      <c r="AF320" s="43">
        <f t="shared" si="103"/>
        <v>3.0116879586844364E-2</v>
      </c>
      <c r="AG320" s="41">
        <v>42468</v>
      </c>
      <c r="AH320">
        <v>11.78</v>
      </c>
      <c r="AI320">
        <v>4.3186</v>
      </c>
      <c r="AJ320" s="39">
        <f t="shared" si="90"/>
        <v>1.2045369328833922E-2</v>
      </c>
      <c r="AK320" s="45">
        <v>42586</v>
      </c>
      <c r="AL320">
        <v>25.62</v>
      </c>
      <c r="AM320">
        <v>6.2686999999999999</v>
      </c>
      <c r="AN320" s="39">
        <f t="shared" si="91"/>
        <v>-1.3859174427384824E-2</v>
      </c>
      <c r="AO320" s="41">
        <v>42468</v>
      </c>
      <c r="AP320">
        <v>5.41</v>
      </c>
      <c r="AQ320">
        <v>4.0842000000000001</v>
      </c>
      <c r="AR320" s="18">
        <f t="shared" si="92"/>
        <v>2.8506673382019634E-2</v>
      </c>
      <c r="AS320" s="41">
        <v>42468</v>
      </c>
      <c r="AT320">
        <v>5</v>
      </c>
      <c r="AU320">
        <v>3.6314000000000002</v>
      </c>
      <c r="AV320" s="39">
        <f t="shared" si="93"/>
        <v>-1.9600431965442762E-2</v>
      </c>
      <c r="AW320" s="41">
        <v>42468</v>
      </c>
      <c r="AX320">
        <v>11.8</v>
      </c>
      <c r="AY320">
        <v>5.5293999999999999</v>
      </c>
      <c r="AZ320" s="39">
        <f t="shared" si="94"/>
        <v>1.7237890244126815E-2</v>
      </c>
      <c r="BA320" s="41">
        <v>42468</v>
      </c>
      <c r="BB320">
        <v>8.61</v>
      </c>
      <c r="BC320">
        <v>3.4275000000000002</v>
      </c>
      <c r="BD320" s="39">
        <f t="shared" si="95"/>
        <v>1.1683949174821099E-3</v>
      </c>
      <c r="BE320" s="41">
        <v>42468</v>
      </c>
      <c r="BF320">
        <v>13</v>
      </c>
      <c r="BG320">
        <v>7.6204000000000001</v>
      </c>
      <c r="BH320" s="39">
        <f t="shared" si="96"/>
        <v>0</v>
      </c>
      <c r="BI320" s="41">
        <v>42468</v>
      </c>
      <c r="BJ320">
        <v>1.32</v>
      </c>
      <c r="BK320">
        <v>1.3088</v>
      </c>
      <c r="BL320" s="39">
        <f t="shared" si="97"/>
        <v>2.3299452697419898E-2</v>
      </c>
      <c r="BM320" s="41">
        <v>42468</v>
      </c>
      <c r="BN320">
        <v>3.7</v>
      </c>
      <c r="BO320">
        <v>1.6335999999999999</v>
      </c>
      <c r="BP320" s="46">
        <f t="shared" si="98"/>
        <v>-1.0658914728682207E-2</v>
      </c>
      <c r="BQ320" s="41">
        <v>42468</v>
      </c>
      <c r="BR320">
        <v>6.93</v>
      </c>
      <c r="BS320">
        <v>3.5918000000000001</v>
      </c>
      <c r="BT320" s="18">
        <f t="shared" si="99"/>
        <v>1.9123822494609047E-2</v>
      </c>
      <c r="BU320" s="41">
        <v>42468</v>
      </c>
      <c r="BV320">
        <v>2.11</v>
      </c>
      <c r="BW320">
        <v>1.0375000000000001</v>
      </c>
      <c r="BX320" s="39">
        <f t="shared" si="100"/>
        <v>-4.0861606730147E-2</v>
      </c>
      <c r="BY320" s="41">
        <v>42768</v>
      </c>
      <c r="BZ320">
        <v>8.3699999999999992</v>
      </c>
      <c r="CA320">
        <v>3.9647000000000001</v>
      </c>
      <c r="CB320" s="39">
        <f t="shared" si="84"/>
        <v>1.1868686868687244E-3</v>
      </c>
    </row>
    <row r="321" spans="1:80">
      <c r="A321" s="41">
        <v>42471</v>
      </c>
      <c r="B321">
        <v>9.1</v>
      </c>
      <c r="C321">
        <v>4.5834000000000001</v>
      </c>
      <c r="D321" s="34">
        <f t="shared" si="85"/>
        <v>-1.622665808113322E-2</v>
      </c>
      <c r="E321" s="41">
        <v>42471</v>
      </c>
      <c r="F321">
        <v>4</v>
      </c>
      <c r="G321">
        <v>3.2542</v>
      </c>
      <c r="H321" s="39">
        <f t="shared" si="86"/>
        <v>5.0341270576608928E-3</v>
      </c>
      <c r="I321" s="42">
        <v>45383.62533333333</v>
      </c>
      <c r="J321" s="40">
        <v>6</v>
      </c>
      <c r="K321" s="40">
        <v>5.6680000000000001</v>
      </c>
      <c r="L321" s="38">
        <f t="shared" si="87"/>
        <v>-1.5853443720273831E-3</v>
      </c>
      <c r="M321" s="41">
        <v>42471</v>
      </c>
      <c r="N321">
        <v>10.130000000000001</v>
      </c>
      <c r="O321">
        <v>3.7366999999999999</v>
      </c>
      <c r="P321" s="43">
        <f t="shared" si="88"/>
        <v>-5.8795360221347267E-3</v>
      </c>
      <c r="Q321" s="41">
        <v>42471</v>
      </c>
      <c r="R321">
        <v>3.12</v>
      </c>
      <c r="S321">
        <v>1.5775999999999999</v>
      </c>
      <c r="T321" s="39">
        <f t="shared" si="89"/>
        <v>0</v>
      </c>
      <c r="U321" s="42">
        <v>42471.62533333333</v>
      </c>
      <c r="V321" s="44">
        <v>12.15</v>
      </c>
      <c r="W321" s="44">
        <v>7.202</v>
      </c>
      <c r="X321" s="43">
        <f t="shared" si="101"/>
        <v>0</v>
      </c>
      <c r="Y321" s="42">
        <v>42471.62533333333</v>
      </c>
      <c r="Z321" s="44">
        <v>16.899999999999999</v>
      </c>
      <c r="AA321" s="44">
        <v>9.8949999999999996</v>
      </c>
      <c r="AB321" s="43">
        <f t="shared" si="102"/>
        <v>1.4975894963585907E-2</v>
      </c>
      <c r="AC321" s="42">
        <v>42471.62533333333</v>
      </c>
      <c r="AD321" s="44">
        <v>27.8</v>
      </c>
      <c r="AE321" s="44">
        <v>19.510000000000002</v>
      </c>
      <c r="AF321" s="43">
        <f t="shared" si="103"/>
        <v>2.9605783946382389E-2</v>
      </c>
      <c r="AG321" s="41">
        <v>42471</v>
      </c>
      <c r="AH321">
        <v>11.6</v>
      </c>
      <c r="AI321">
        <v>4.2526000000000002</v>
      </c>
      <c r="AJ321" s="39">
        <f t="shared" si="90"/>
        <v>-1.5282730514518556E-2</v>
      </c>
      <c r="AK321" s="45">
        <v>42678</v>
      </c>
      <c r="AL321">
        <v>25.9</v>
      </c>
      <c r="AM321">
        <v>6.3372999999999999</v>
      </c>
      <c r="AN321" s="39">
        <f t="shared" si="91"/>
        <v>1.094325777274395E-2</v>
      </c>
      <c r="AO321" s="41">
        <v>42471</v>
      </c>
      <c r="AP321">
        <v>5.73</v>
      </c>
      <c r="AQ321">
        <v>4.3258000000000001</v>
      </c>
      <c r="AR321" s="18">
        <f t="shared" si="92"/>
        <v>5.9154791636060924E-2</v>
      </c>
      <c r="AS321" s="41">
        <v>42471</v>
      </c>
      <c r="AT321">
        <v>5.13</v>
      </c>
      <c r="AU321">
        <v>3.7258</v>
      </c>
      <c r="AV321" s="39">
        <f t="shared" si="93"/>
        <v>2.5995483835435318E-2</v>
      </c>
      <c r="AW321" s="41">
        <v>42471</v>
      </c>
      <c r="AX321">
        <v>11.88</v>
      </c>
      <c r="AY321">
        <v>5.5669000000000004</v>
      </c>
      <c r="AZ321" s="39">
        <f t="shared" si="94"/>
        <v>6.7819293232539756E-3</v>
      </c>
      <c r="BA321" s="41">
        <v>42471</v>
      </c>
      <c r="BB321">
        <v>8.58</v>
      </c>
      <c r="BC321">
        <v>3.4156</v>
      </c>
      <c r="BD321" s="39">
        <f t="shared" si="95"/>
        <v>-3.4719183078045931E-3</v>
      </c>
      <c r="BE321" s="41">
        <v>42471</v>
      </c>
      <c r="BF321">
        <v>13.1</v>
      </c>
      <c r="BG321">
        <v>7.6791</v>
      </c>
      <c r="BH321" s="39">
        <f t="shared" si="96"/>
        <v>7.7030077161303837E-3</v>
      </c>
      <c r="BI321" s="41">
        <v>42471</v>
      </c>
      <c r="BJ321">
        <v>1.34</v>
      </c>
      <c r="BK321">
        <v>1.3286</v>
      </c>
      <c r="BL321" s="39">
        <f t="shared" si="97"/>
        <v>1.5128361858190741E-2</v>
      </c>
      <c r="BM321" s="41">
        <v>42471</v>
      </c>
      <c r="BN321">
        <v>3.71</v>
      </c>
      <c r="BO321">
        <v>1.6379999999999999</v>
      </c>
      <c r="BP321" s="46">
        <f t="shared" si="98"/>
        <v>2.6934378060724531E-3</v>
      </c>
      <c r="BQ321" s="41">
        <v>42471</v>
      </c>
      <c r="BR321">
        <v>6.93</v>
      </c>
      <c r="BS321">
        <v>3.5918000000000001</v>
      </c>
      <c r="BT321" s="18">
        <f t="shared" si="99"/>
        <v>0</v>
      </c>
      <c r="BU321" s="41">
        <v>42471</v>
      </c>
      <c r="BV321">
        <v>2.2000000000000002</v>
      </c>
      <c r="BW321">
        <v>1.0817000000000001</v>
      </c>
      <c r="BX321" s="39">
        <f t="shared" si="100"/>
        <v>4.2602409638554231E-2</v>
      </c>
      <c r="BY321" s="41">
        <v>42769</v>
      </c>
      <c r="BZ321">
        <v>8.4</v>
      </c>
      <c r="CA321">
        <v>3.9790000000000001</v>
      </c>
      <c r="CB321" s="39">
        <f t="shared" si="84"/>
        <v>3.6068302771962517E-3</v>
      </c>
    </row>
    <row r="322" spans="1:80">
      <c r="A322" s="41">
        <v>42472</v>
      </c>
      <c r="B322">
        <v>9</v>
      </c>
      <c r="C322">
        <v>4.5331000000000001</v>
      </c>
      <c r="D322" s="34">
        <f t="shared" si="85"/>
        <v>-1.0974385827115244E-2</v>
      </c>
      <c r="E322" s="41">
        <v>42472</v>
      </c>
      <c r="F322">
        <v>4</v>
      </c>
      <c r="G322">
        <v>3.2542</v>
      </c>
      <c r="H322" s="39">
        <f t="shared" si="86"/>
        <v>0</v>
      </c>
      <c r="I322" s="42">
        <v>45384.62533333333</v>
      </c>
      <c r="J322" s="40">
        <v>6.01</v>
      </c>
      <c r="K322" s="40">
        <v>5.6769999999999996</v>
      </c>
      <c r="L322" s="38">
        <f t="shared" si="87"/>
        <v>1.5878616796047022E-3</v>
      </c>
      <c r="M322" s="41">
        <v>42472</v>
      </c>
      <c r="N322">
        <v>10.15</v>
      </c>
      <c r="O322">
        <v>3.7441</v>
      </c>
      <c r="P322" s="43">
        <f t="shared" si="88"/>
        <v>1.9803569994915494E-3</v>
      </c>
      <c r="Q322" s="41">
        <v>42472</v>
      </c>
      <c r="R322">
        <v>3.1</v>
      </c>
      <c r="S322">
        <v>1.5674999999999999</v>
      </c>
      <c r="T322" s="39">
        <f t="shared" si="89"/>
        <v>-6.4021298174442185E-3</v>
      </c>
      <c r="U322" s="42">
        <v>42472.62533333333</v>
      </c>
      <c r="V322" s="44">
        <v>12.18</v>
      </c>
      <c r="W322" s="44">
        <v>7.22</v>
      </c>
      <c r="X322" s="43">
        <f t="shared" si="101"/>
        <v>2.4993057484031926E-3</v>
      </c>
      <c r="Y322" s="42">
        <v>42472.62533333333</v>
      </c>
      <c r="Z322" s="44">
        <v>16.899999999999999</v>
      </c>
      <c r="AA322" s="44">
        <v>9.8949999999999996</v>
      </c>
      <c r="AB322" s="43">
        <f t="shared" si="102"/>
        <v>0</v>
      </c>
      <c r="AC322" s="42">
        <v>42472.62533333333</v>
      </c>
      <c r="AD322" s="44">
        <v>27.8</v>
      </c>
      <c r="AE322" s="44">
        <v>19.510000000000002</v>
      </c>
      <c r="AF322" s="43">
        <f t="shared" si="103"/>
        <v>0</v>
      </c>
      <c r="AG322" s="41">
        <v>42472</v>
      </c>
      <c r="AH322">
        <v>11.6</v>
      </c>
      <c r="AI322">
        <v>4.2526000000000002</v>
      </c>
      <c r="AJ322" s="39">
        <f t="shared" si="90"/>
        <v>0</v>
      </c>
      <c r="AK322" s="45">
        <v>42708</v>
      </c>
      <c r="AL322">
        <v>25</v>
      </c>
      <c r="AM322">
        <v>6.117</v>
      </c>
      <c r="AN322" s="39">
        <f t="shared" si="91"/>
        <v>-3.4762438262351467E-2</v>
      </c>
      <c r="AO322" s="41">
        <v>42472</v>
      </c>
      <c r="AP322">
        <v>5.7</v>
      </c>
      <c r="AQ322">
        <v>4.3030999999999997</v>
      </c>
      <c r="AR322" s="18">
        <f t="shared" si="92"/>
        <v>-5.2475842618707261E-3</v>
      </c>
      <c r="AS322" s="41">
        <v>42472</v>
      </c>
      <c r="AT322">
        <v>5.0999999999999996</v>
      </c>
      <c r="AU322">
        <v>3.7040000000000002</v>
      </c>
      <c r="AV322" s="39">
        <f t="shared" si="93"/>
        <v>-5.8510923828439046E-3</v>
      </c>
      <c r="AW322" s="41">
        <v>42472</v>
      </c>
      <c r="AX322">
        <v>12.15</v>
      </c>
      <c r="AY322">
        <v>5.6933999999999996</v>
      </c>
      <c r="AZ322" s="39">
        <f t="shared" si="94"/>
        <v>2.2723598412042457E-2</v>
      </c>
      <c r="BA322" s="41">
        <v>42472</v>
      </c>
      <c r="BB322">
        <v>8.77</v>
      </c>
      <c r="BC322">
        <v>3.4912000000000001</v>
      </c>
      <c r="BD322" s="39">
        <f t="shared" si="95"/>
        <v>2.2133739313737005E-2</v>
      </c>
      <c r="BE322" s="41">
        <v>42472</v>
      </c>
      <c r="BF322">
        <v>13.2</v>
      </c>
      <c r="BG322">
        <v>7.7377000000000002</v>
      </c>
      <c r="BH322" s="39">
        <f t="shared" si="96"/>
        <v>7.6311026031696694E-3</v>
      </c>
      <c r="BI322" s="41">
        <v>42472</v>
      </c>
      <c r="BJ322">
        <v>1.38</v>
      </c>
      <c r="BK322">
        <v>1.3683000000000001</v>
      </c>
      <c r="BL322" s="39">
        <f t="shared" si="97"/>
        <v>2.9881077826283357E-2</v>
      </c>
      <c r="BM322" s="41">
        <v>42472</v>
      </c>
      <c r="BN322">
        <v>3.7</v>
      </c>
      <c r="BO322">
        <v>1.6335999999999999</v>
      </c>
      <c r="BP322" s="46">
        <f t="shared" si="98"/>
        <v>-2.6862026862026615E-3</v>
      </c>
      <c r="BQ322" s="41">
        <v>42472</v>
      </c>
      <c r="BR322">
        <v>6.93</v>
      </c>
      <c r="BS322">
        <v>3.5918000000000001</v>
      </c>
      <c r="BT322" s="18">
        <f t="shared" si="99"/>
        <v>0</v>
      </c>
      <c r="BU322" s="41">
        <v>42472</v>
      </c>
      <c r="BV322">
        <v>2.23</v>
      </c>
      <c r="BW322">
        <v>1.0965</v>
      </c>
      <c r="BX322" s="39">
        <f t="shared" si="100"/>
        <v>1.3682166959415664E-2</v>
      </c>
      <c r="BY322" s="41">
        <v>42772</v>
      </c>
      <c r="BZ322">
        <v>8.65</v>
      </c>
      <c r="CA322">
        <v>4.0974000000000004</v>
      </c>
      <c r="CB322" s="39">
        <f t="shared" si="84"/>
        <v>2.9756220155818115E-2</v>
      </c>
    </row>
    <row r="323" spans="1:80">
      <c r="A323" s="41">
        <v>42473</v>
      </c>
      <c r="B323">
        <v>9</v>
      </c>
      <c r="C323">
        <v>4.5331000000000001</v>
      </c>
      <c r="D323" s="34">
        <f t="shared" si="85"/>
        <v>0</v>
      </c>
      <c r="E323" s="41">
        <v>42473</v>
      </c>
      <c r="F323">
        <v>3.9</v>
      </c>
      <c r="G323">
        <v>3.1728000000000001</v>
      </c>
      <c r="H323" s="39">
        <f t="shared" si="86"/>
        <v>-2.5013828283449054E-2</v>
      </c>
      <c r="I323" s="42">
        <v>45385.62533333333</v>
      </c>
      <c r="J323" s="40">
        <v>6.01</v>
      </c>
      <c r="K323" s="40">
        <v>5.6769999999999996</v>
      </c>
      <c r="L323" s="38">
        <f t="shared" si="87"/>
        <v>0</v>
      </c>
      <c r="M323" s="41">
        <v>42473</v>
      </c>
      <c r="N323">
        <v>10.15</v>
      </c>
      <c r="O323">
        <v>3.7441</v>
      </c>
      <c r="P323" s="43">
        <f t="shared" si="88"/>
        <v>0</v>
      </c>
      <c r="Q323" s="41">
        <v>42473</v>
      </c>
      <c r="R323">
        <v>3.11</v>
      </c>
      <c r="S323">
        <v>1.5725</v>
      </c>
      <c r="T323" s="39">
        <f t="shared" si="89"/>
        <v>3.1897926634769477E-3</v>
      </c>
      <c r="U323" s="42">
        <v>42473.62533333333</v>
      </c>
      <c r="V323" s="44">
        <v>12.19</v>
      </c>
      <c r="W323" s="44">
        <v>7.226</v>
      </c>
      <c r="X323" s="43">
        <f t="shared" si="101"/>
        <v>8.3102493074795395E-4</v>
      </c>
      <c r="Y323" s="42">
        <v>42473.62533333333</v>
      </c>
      <c r="Z323" s="44">
        <v>16.899999999999999</v>
      </c>
      <c r="AA323" s="44">
        <v>9.8949999999999996</v>
      </c>
      <c r="AB323" s="43">
        <f t="shared" si="102"/>
        <v>0</v>
      </c>
      <c r="AC323" s="42">
        <v>42473.62533333333</v>
      </c>
      <c r="AD323" s="44">
        <v>27.49</v>
      </c>
      <c r="AE323" s="44">
        <v>19.292999999999999</v>
      </c>
      <c r="AF323" s="43">
        <f t="shared" si="103"/>
        <v>-1.1122501281394274E-2</v>
      </c>
      <c r="AG323" s="41">
        <v>42473</v>
      </c>
      <c r="AH323">
        <v>11.92</v>
      </c>
      <c r="AI323">
        <v>4.3699000000000003</v>
      </c>
      <c r="AJ323" s="39">
        <f t="shared" si="90"/>
        <v>2.7583125617269479E-2</v>
      </c>
      <c r="AK323" s="45" t="s">
        <v>451</v>
      </c>
      <c r="AL323">
        <v>24.93</v>
      </c>
      <c r="AM323">
        <v>6.0998999999999999</v>
      </c>
      <c r="AN323" s="39">
        <f t="shared" si="91"/>
        <v>-2.7954879843060513E-3</v>
      </c>
      <c r="AO323" s="41">
        <v>42473</v>
      </c>
      <c r="AP323">
        <v>5.71</v>
      </c>
      <c r="AQ323">
        <v>4.3106999999999998</v>
      </c>
      <c r="AR323" s="18">
        <f t="shared" si="92"/>
        <v>1.7661685761427928E-3</v>
      </c>
      <c r="AS323" s="41">
        <v>42473</v>
      </c>
      <c r="AT323">
        <v>5</v>
      </c>
      <c r="AU323">
        <v>3.6314000000000002</v>
      </c>
      <c r="AV323" s="39">
        <f t="shared" si="93"/>
        <v>-1.9600431965442762E-2</v>
      </c>
      <c r="AW323" s="41">
        <v>42473</v>
      </c>
      <c r="AX323">
        <v>12.56</v>
      </c>
      <c r="AY323">
        <v>5.8855000000000004</v>
      </c>
      <c r="AZ323" s="39">
        <f t="shared" si="94"/>
        <v>3.374082270699421E-2</v>
      </c>
      <c r="BA323" s="41">
        <v>42473</v>
      </c>
      <c r="BB323">
        <v>9.0500000000000007</v>
      </c>
      <c r="BC323">
        <v>3.6027</v>
      </c>
      <c r="BD323" s="39">
        <f t="shared" si="95"/>
        <v>3.1937442713107222E-2</v>
      </c>
      <c r="BE323" s="41">
        <v>42473</v>
      </c>
      <c r="BF323">
        <v>13.35</v>
      </c>
      <c r="BG323">
        <v>7.8255999999999997</v>
      </c>
      <c r="BH323" s="39">
        <f t="shared" si="96"/>
        <v>1.1359964847435209E-2</v>
      </c>
      <c r="BI323" s="41">
        <v>42473</v>
      </c>
      <c r="BJ323">
        <v>1.42</v>
      </c>
      <c r="BK323">
        <v>1.4078999999999999</v>
      </c>
      <c r="BL323" s="39">
        <f t="shared" si="97"/>
        <v>2.8941021705766172E-2</v>
      </c>
      <c r="BM323" s="41">
        <v>42473</v>
      </c>
      <c r="BN323">
        <v>3.7</v>
      </c>
      <c r="BO323">
        <v>1.6335999999999999</v>
      </c>
      <c r="BP323" s="46">
        <f t="shared" si="98"/>
        <v>0</v>
      </c>
      <c r="BQ323" s="41">
        <v>42473</v>
      </c>
      <c r="BR323">
        <v>6.8</v>
      </c>
      <c r="BS323">
        <v>3.5244</v>
      </c>
      <c r="BT323" s="18">
        <f t="shared" si="99"/>
        <v>-1.8764964641683871E-2</v>
      </c>
      <c r="BU323" s="41">
        <v>42473</v>
      </c>
      <c r="BV323">
        <v>2.23</v>
      </c>
      <c r="BW323">
        <v>1.0965</v>
      </c>
      <c r="BX323" s="39">
        <f t="shared" si="100"/>
        <v>0</v>
      </c>
      <c r="BY323" s="41">
        <v>42773</v>
      </c>
      <c r="BZ323">
        <v>8.4</v>
      </c>
      <c r="CA323">
        <v>3.9790000000000001</v>
      </c>
      <c r="CB323" s="39">
        <f t="shared" si="84"/>
        <v>-2.8896373309903908E-2</v>
      </c>
    </row>
    <row r="324" spans="1:80">
      <c r="A324" s="41">
        <v>42474</v>
      </c>
      <c r="B324">
        <v>8.94</v>
      </c>
      <c r="C324">
        <v>4.5027999999999997</v>
      </c>
      <c r="D324" s="34">
        <f t="shared" si="85"/>
        <v>-6.6841675674484211E-3</v>
      </c>
      <c r="E324" s="41">
        <v>42474</v>
      </c>
      <c r="F324">
        <v>3.99</v>
      </c>
      <c r="G324">
        <v>3.246</v>
      </c>
      <c r="H324" s="39">
        <f t="shared" si="86"/>
        <v>2.3071104387291961E-2</v>
      </c>
      <c r="I324" s="42">
        <v>45386.62533333333</v>
      </c>
      <c r="J324" s="40">
        <v>6.04</v>
      </c>
      <c r="K324" s="40">
        <v>5.7060000000000004</v>
      </c>
      <c r="L324" s="38">
        <f t="shared" si="87"/>
        <v>5.1083318654220194E-3</v>
      </c>
      <c r="M324" s="41">
        <v>42474</v>
      </c>
      <c r="N324">
        <v>10.119999999999999</v>
      </c>
      <c r="O324">
        <v>3.7330000000000001</v>
      </c>
      <c r="P324" s="43">
        <f t="shared" si="88"/>
        <v>-2.9646644053310241E-3</v>
      </c>
      <c r="Q324" s="41">
        <v>42474</v>
      </c>
      <c r="R324">
        <v>3.11</v>
      </c>
      <c r="S324">
        <v>1.5725</v>
      </c>
      <c r="T324" s="39">
        <f t="shared" si="89"/>
        <v>0</v>
      </c>
      <c r="U324" s="42">
        <v>42474.62533333333</v>
      </c>
      <c r="V324" s="44">
        <v>12.18</v>
      </c>
      <c r="W324" s="44">
        <v>7.22</v>
      </c>
      <c r="X324" s="43">
        <f t="shared" si="101"/>
        <v>-8.3033490174373476E-4</v>
      </c>
      <c r="Y324" s="42">
        <v>42474.62533333333</v>
      </c>
      <c r="Z324" s="44">
        <v>16.899999999999999</v>
      </c>
      <c r="AA324" s="44">
        <v>9.8949999999999996</v>
      </c>
      <c r="AB324" s="43">
        <f t="shared" si="102"/>
        <v>0</v>
      </c>
      <c r="AC324" s="42">
        <v>42474.62533333333</v>
      </c>
      <c r="AD324" s="44">
        <v>27.49</v>
      </c>
      <c r="AE324" s="44">
        <v>19.292999999999999</v>
      </c>
      <c r="AF324" s="43">
        <f t="shared" si="103"/>
        <v>0</v>
      </c>
      <c r="AG324" s="41">
        <v>42474</v>
      </c>
      <c r="AH324">
        <v>11.94</v>
      </c>
      <c r="AI324">
        <v>4.3772000000000002</v>
      </c>
      <c r="AJ324" s="39">
        <f t="shared" si="90"/>
        <v>1.6705187761733361E-3</v>
      </c>
      <c r="AK324" s="45" t="s">
        <v>452</v>
      </c>
      <c r="AL324">
        <v>24.4</v>
      </c>
      <c r="AM324">
        <v>5.9702000000000002</v>
      </c>
      <c r="AN324" s="39">
        <f t="shared" si="91"/>
        <v>-2.1262643649895854E-2</v>
      </c>
      <c r="AO324" s="41">
        <v>42474</v>
      </c>
      <c r="AP324">
        <v>5.72</v>
      </c>
      <c r="AQ324">
        <v>4.3182</v>
      </c>
      <c r="AR324" s="18">
        <f t="shared" si="92"/>
        <v>1.739856635813275E-3</v>
      </c>
      <c r="AS324" s="41">
        <v>42474</v>
      </c>
      <c r="AT324">
        <v>5</v>
      </c>
      <c r="AU324">
        <v>3.6314000000000002</v>
      </c>
      <c r="AV324" s="39">
        <f t="shared" si="93"/>
        <v>0</v>
      </c>
      <c r="AW324" s="41">
        <v>42474</v>
      </c>
      <c r="AX324">
        <v>12.49</v>
      </c>
      <c r="AY324">
        <v>5.8526999999999996</v>
      </c>
      <c r="AZ324" s="39">
        <f t="shared" si="94"/>
        <v>-5.5730184351373419E-3</v>
      </c>
      <c r="BA324" s="41">
        <v>42474</v>
      </c>
      <c r="BB324">
        <v>8.8800000000000008</v>
      </c>
      <c r="BC324">
        <v>3.5350000000000001</v>
      </c>
      <c r="BD324" s="39">
        <f t="shared" si="95"/>
        <v>-1.8791461959086205E-2</v>
      </c>
      <c r="BE324" s="41">
        <v>42474</v>
      </c>
      <c r="BF324">
        <v>13.35</v>
      </c>
      <c r="BG324">
        <v>7.8255999999999997</v>
      </c>
      <c r="BH324" s="39">
        <f t="shared" si="96"/>
        <v>0</v>
      </c>
      <c r="BI324" s="41">
        <v>42474</v>
      </c>
      <c r="BJ324">
        <v>1.5</v>
      </c>
      <c r="BK324">
        <v>1.4873000000000001</v>
      </c>
      <c r="BL324" s="39">
        <f t="shared" si="97"/>
        <v>5.6396050855884748E-2</v>
      </c>
      <c r="BM324" s="41">
        <v>42474</v>
      </c>
      <c r="BN324">
        <v>3.69</v>
      </c>
      <c r="BO324">
        <v>1.6292</v>
      </c>
      <c r="BP324" s="46">
        <f t="shared" si="98"/>
        <v>-2.6934378060724531E-3</v>
      </c>
      <c r="BQ324" s="41">
        <v>42474</v>
      </c>
      <c r="BR324">
        <v>6.93</v>
      </c>
      <c r="BS324">
        <v>3.5918000000000001</v>
      </c>
      <c r="BT324" s="18">
        <f t="shared" si="99"/>
        <v>1.9123822494609047E-2</v>
      </c>
      <c r="BU324" s="41">
        <v>42474</v>
      </c>
      <c r="BV324">
        <v>2.23</v>
      </c>
      <c r="BW324">
        <v>1.0965</v>
      </c>
      <c r="BX324" s="39">
        <f t="shared" si="100"/>
        <v>0</v>
      </c>
      <c r="BY324" s="41">
        <v>42774</v>
      </c>
      <c r="BZ324">
        <v>8.6</v>
      </c>
      <c r="CA324">
        <v>4.0736999999999997</v>
      </c>
      <c r="CB324" s="39">
        <f t="shared" ref="CB324:CB387" si="104">(CA324-CA323)/CA323</f>
        <v>2.379994973611449E-2</v>
      </c>
    </row>
    <row r="325" spans="1:80">
      <c r="A325" s="41">
        <v>42475</v>
      </c>
      <c r="B325">
        <v>8.9</v>
      </c>
      <c r="C325">
        <v>4.4827000000000004</v>
      </c>
      <c r="D325" s="34">
        <f t="shared" ref="D325:D388" si="105">(C325-C324)/C324</f>
        <v>-4.4638891356487834E-3</v>
      </c>
      <c r="E325" s="41">
        <v>42475</v>
      </c>
      <c r="F325">
        <v>3.99</v>
      </c>
      <c r="G325">
        <v>3.246</v>
      </c>
      <c r="H325" s="39">
        <f t="shared" ref="H325:H388" si="106">(G325-G324)/G324</f>
        <v>0</v>
      </c>
      <c r="I325" s="42">
        <v>45387.62533333333</v>
      </c>
      <c r="J325" s="40">
        <v>6.04</v>
      </c>
      <c r="K325" s="40">
        <v>5.7060000000000004</v>
      </c>
      <c r="L325" s="38">
        <f t="shared" ref="L325:L388" si="107">(K325-K324)/K324</f>
        <v>0</v>
      </c>
      <c r="M325" s="41">
        <v>42475</v>
      </c>
      <c r="N325">
        <v>10.1</v>
      </c>
      <c r="O325">
        <v>3.7256</v>
      </c>
      <c r="P325" s="43">
        <f t="shared" ref="P325:P388" si="108">(O325-O324)/O324</f>
        <v>-1.9823198499866255E-3</v>
      </c>
      <c r="Q325" s="41">
        <v>42475</v>
      </c>
      <c r="R325">
        <v>3.12</v>
      </c>
      <c r="S325">
        <v>1.5775999999999999</v>
      </c>
      <c r="T325" s="39">
        <f t="shared" ref="T325:T388" si="109">(S325-S324)/S324</f>
        <v>3.2432432432431685E-3</v>
      </c>
      <c r="U325" s="42">
        <v>42475.62533333333</v>
      </c>
      <c r="V325" s="44">
        <v>12.15</v>
      </c>
      <c r="W325" s="44">
        <v>7.202</v>
      </c>
      <c r="X325" s="43">
        <f t="shared" si="101"/>
        <v>-2.493074792243739E-3</v>
      </c>
      <c r="Y325" s="42">
        <v>42475.62533333333</v>
      </c>
      <c r="Z325" s="44">
        <v>16.899999999999999</v>
      </c>
      <c r="AA325" s="44">
        <v>9.8949999999999996</v>
      </c>
      <c r="AB325" s="43">
        <f t="shared" si="102"/>
        <v>0</v>
      </c>
      <c r="AC325" s="42">
        <v>42475.62533333333</v>
      </c>
      <c r="AD325" s="44">
        <v>26.97</v>
      </c>
      <c r="AE325" s="44">
        <v>18.928000000000001</v>
      </c>
      <c r="AF325" s="43">
        <f t="shared" si="103"/>
        <v>-1.8918778831700536E-2</v>
      </c>
      <c r="AG325" s="41">
        <v>42475</v>
      </c>
      <c r="AH325">
        <v>11.8</v>
      </c>
      <c r="AI325">
        <v>4.3258999999999999</v>
      </c>
      <c r="AJ325" s="39">
        <f t="shared" ref="AJ325:AJ388" si="110">(AI325-AI324)/AI324</f>
        <v>-1.1719820890066788E-2</v>
      </c>
      <c r="AK325" s="45" t="s">
        <v>453</v>
      </c>
      <c r="AL325">
        <v>23.98</v>
      </c>
      <c r="AM325">
        <v>5.8674999999999997</v>
      </c>
      <c r="AN325" s="39">
        <f t="shared" ref="AN325:AN388" si="111">(AM325-AM324)/AM324</f>
        <v>-1.7202103782117929E-2</v>
      </c>
      <c r="AO325" s="41">
        <v>42475</v>
      </c>
      <c r="AP325">
        <v>6.06</v>
      </c>
      <c r="AQ325">
        <v>4.5749000000000004</v>
      </c>
      <c r="AR325" s="18">
        <f t="shared" ref="AR325:AR388" si="112">(AQ325-AQ324)/AQ324</f>
        <v>5.9446065490250652E-2</v>
      </c>
      <c r="AS325" s="41">
        <v>42475</v>
      </c>
      <c r="AT325">
        <v>5</v>
      </c>
      <c r="AU325">
        <v>3.6314000000000002</v>
      </c>
      <c r="AV325" s="39">
        <f t="shared" ref="AV325:AV388" si="113">(AU325-AU324)/AU324</f>
        <v>0</v>
      </c>
      <c r="AW325" s="41">
        <v>42475</v>
      </c>
      <c r="AX325">
        <v>12.5</v>
      </c>
      <c r="AY325">
        <v>5.8574000000000002</v>
      </c>
      <c r="AZ325" s="39">
        <f t="shared" ref="AZ325:AZ388" si="114">(AY325-AY324)/AY324</f>
        <v>8.0304816580391834E-4</v>
      </c>
      <c r="BA325" s="41">
        <v>42475</v>
      </c>
      <c r="BB325">
        <v>8.75</v>
      </c>
      <c r="BC325">
        <v>3.4832999999999998</v>
      </c>
      <c r="BD325" s="39">
        <f t="shared" ref="BD325:BD388" si="115">(BC325-BC324)/BC324</f>
        <v>-1.462517680339471E-2</v>
      </c>
      <c r="BE325" s="41">
        <v>42475</v>
      </c>
      <c r="BF325">
        <v>13.3</v>
      </c>
      <c r="BG325">
        <v>7.7962999999999996</v>
      </c>
      <c r="BH325" s="39">
        <f t="shared" ref="BH325:BH388" si="116">(BG325-BG324)/BG324</f>
        <v>-3.7441218564710829E-3</v>
      </c>
      <c r="BI325" s="41">
        <v>42475</v>
      </c>
      <c r="BJ325">
        <v>1.49</v>
      </c>
      <c r="BK325">
        <v>1.4773000000000001</v>
      </c>
      <c r="BL325" s="39">
        <f t="shared" ref="BL325:BL388" si="117">(BK325-BK324)/BK324</f>
        <v>-6.7235930881463114E-3</v>
      </c>
      <c r="BM325" s="41">
        <v>42475</v>
      </c>
      <c r="BN325">
        <v>3.6</v>
      </c>
      <c r="BO325">
        <v>1.5893999999999999</v>
      </c>
      <c r="BP325" s="46">
        <f t="shared" ref="BP325:BP388" si="118">(BO325-BO324)/BO324</f>
        <v>-2.4429167689663675E-2</v>
      </c>
      <c r="BQ325" s="41">
        <v>42475</v>
      </c>
      <c r="BR325">
        <v>6.93</v>
      </c>
      <c r="BS325">
        <v>3.5918000000000001</v>
      </c>
      <c r="BT325" s="18">
        <f t="shared" ref="BT325:BT388" si="119">(BS325-BS324)/BS324</f>
        <v>0</v>
      </c>
      <c r="BU325" s="41">
        <v>42475</v>
      </c>
      <c r="BV325">
        <v>2.16</v>
      </c>
      <c r="BW325">
        <v>1.0621</v>
      </c>
      <c r="BX325" s="39">
        <f t="shared" ref="BX325:BX388" si="120">(BW325-BW324)/BW324</f>
        <v>-3.1372549019607829E-2</v>
      </c>
      <c r="BY325" s="41">
        <v>42775</v>
      </c>
      <c r="BZ325">
        <v>8.4</v>
      </c>
      <c r="CA325">
        <v>3.9790000000000001</v>
      </c>
      <c r="CB325" s="39">
        <f t="shared" si="104"/>
        <v>-2.3246679922429136E-2</v>
      </c>
    </row>
    <row r="326" spans="1:80">
      <c r="A326" s="41">
        <v>42478</v>
      </c>
      <c r="B326">
        <v>8.84</v>
      </c>
      <c r="C326">
        <v>4.4524999999999997</v>
      </c>
      <c r="D326" s="34">
        <f t="shared" si="105"/>
        <v>-6.7370111763001466E-3</v>
      </c>
      <c r="E326" s="41">
        <v>42478</v>
      </c>
      <c r="F326">
        <v>3.99</v>
      </c>
      <c r="G326">
        <v>3.246</v>
      </c>
      <c r="H326" s="39">
        <f t="shared" si="106"/>
        <v>0</v>
      </c>
      <c r="I326" s="42">
        <v>45390.62533333333</v>
      </c>
      <c r="J326" s="40">
        <v>6</v>
      </c>
      <c r="K326" s="40">
        <v>5.6680000000000001</v>
      </c>
      <c r="L326" s="38">
        <f t="shared" si="107"/>
        <v>-6.6596565019278395E-3</v>
      </c>
      <c r="M326" s="41">
        <v>42478</v>
      </c>
      <c r="N326">
        <v>10.050000000000001</v>
      </c>
      <c r="O326">
        <v>3.7071999999999998</v>
      </c>
      <c r="P326" s="43">
        <f t="shared" si="108"/>
        <v>-4.9388018037363627E-3</v>
      </c>
      <c r="Q326" s="41">
        <v>42478</v>
      </c>
      <c r="R326">
        <v>3.1</v>
      </c>
      <c r="S326">
        <v>1.5674999999999999</v>
      </c>
      <c r="T326" s="39">
        <f t="shared" si="109"/>
        <v>-6.4021298174442185E-3</v>
      </c>
      <c r="U326" s="42">
        <v>42478.62533333333</v>
      </c>
      <c r="V326" s="44">
        <v>12.15</v>
      </c>
      <c r="W326" s="44">
        <v>7.202</v>
      </c>
      <c r="X326" s="43">
        <f t="shared" si="101"/>
        <v>0</v>
      </c>
      <c r="Y326" s="42">
        <v>42478.62533333333</v>
      </c>
      <c r="Z326" s="44">
        <v>16.55</v>
      </c>
      <c r="AA326" s="44">
        <v>9.69</v>
      </c>
      <c r="AB326" s="43">
        <f t="shared" si="102"/>
        <v>-2.071753410813543E-2</v>
      </c>
      <c r="AC326" s="42">
        <v>42478.62533333333</v>
      </c>
      <c r="AD326" s="44">
        <v>26.5</v>
      </c>
      <c r="AE326" s="44">
        <v>18.597999999999999</v>
      </c>
      <c r="AF326" s="43">
        <f t="shared" si="103"/>
        <v>-1.7434488588334841E-2</v>
      </c>
      <c r="AG326" s="41">
        <v>42478</v>
      </c>
      <c r="AH326">
        <v>12.1</v>
      </c>
      <c r="AI326">
        <v>4.4359000000000002</v>
      </c>
      <c r="AJ326" s="39">
        <f t="shared" si="110"/>
        <v>2.5428234587022428E-2</v>
      </c>
      <c r="AK326" s="45" t="s">
        <v>454</v>
      </c>
      <c r="AL326">
        <v>23.49</v>
      </c>
      <c r="AM326">
        <v>5.7476000000000003</v>
      </c>
      <c r="AN326" s="39">
        <f t="shared" si="111"/>
        <v>-2.0434597358329691E-2</v>
      </c>
      <c r="AO326" s="41">
        <v>42478</v>
      </c>
      <c r="AP326">
        <v>6</v>
      </c>
      <c r="AQ326">
        <v>4.5296000000000003</v>
      </c>
      <c r="AR326" s="18">
        <f t="shared" si="112"/>
        <v>-9.9018557782684022E-3</v>
      </c>
      <c r="AS326" s="41">
        <v>42478</v>
      </c>
      <c r="AT326">
        <v>5</v>
      </c>
      <c r="AU326">
        <v>3.6314000000000002</v>
      </c>
      <c r="AV326" s="39">
        <f t="shared" si="113"/>
        <v>0</v>
      </c>
      <c r="AW326" s="41">
        <v>42478</v>
      </c>
      <c r="AX326">
        <v>12.31</v>
      </c>
      <c r="AY326">
        <v>5.7683999999999997</v>
      </c>
      <c r="AZ326" s="39">
        <f t="shared" si="114"/>
        <v>-1.519445487759081E-2</v>
      </c>
      <c r="BA326" s="41">
        <v>42478</v>
      </c>
      <c r="BB326">
        <v>8.49</v>
      </c>
      <c r="BC326">
        <v>3.3797999999999999</v>
      </c>
      <c r="BD326" s="39">
        <f t="shared" si="115"/>
        <v>-2.9713202997157847E-2</v>
      </c>
      <c r="BE326" s="41">
        <v>42478</v>
      </c>
      <c r="BF326">
        <v>13.3</v>
      </c>
      <c r="BG326">
        <v>7.7962999999999996</v>
      </c>
      <c r="BH326" s="39">
        <f t="shared" si="116"/>
        <v>0</v>
      </c>
      <c r="BI326" s="41">
        <v>42478</v>
      </c>
      <c r="BJ326">
        <v>1.47</v>
      </c>
      <c r="BK326">
        <v>1.4575</v>
      </c>
      <c r="BL326" s="39">
        <f t="shared" si="117"/>
        <v>-1.3402829486224897E-2</v>
      </c>
      <c r="BM326" s="41">
        <v>42478</v>
      </c>
      <c r="BN326">
        <v>3.63</v>
      </c>
      <c r="BO326">
        <v>1.6027</v>
      </c>
      <c r="BP326" s="46">
        <f t="shared" si="118"/>
        <v>8.3679375865106896E-3</v>
      </c>
      <c r="BQ326" s="41">
        <v>42478</v>
      </c>
      <c r="BR326">
        <v>6.8</v>
      </c>
      <c r="BS326">
        <v>3.5244</v>
      </c>
      <c r="BT326" s="18">
        <f t="shared" si="119"/>
        <v>-1.8764964641683871E-2</v>
      </c>
      <c r="BU326" s="41">
        <v>42478</v>
      </c>
      <c r="BV326">
        <v>2.2200000000000002</v>
      </c>
      <c r="BW326">
        <v>1.0915999999999999</v>
      </c>
      <c r="BX326" s="39">
        <f t="shared" si="120"/>
        <v>2.7775162414085168E-2</v>
      </c>
      <c r="BY326" s="41">
        <v>42776</v>
      </c>
      <c r="BZ326">
        <v>8.3800000000000008</v>
      </c>
      <c r="CA326">
        <v>3.9695</v>
      </c>
      <c r="CB326" s="39">
        <f t="shared" si="104"/>
        <v>-2.3875345564212274E-3</v>
      </c>
    </row>
    <row r="327" spans="1:80">
      <c r="A327" s="41">
        <v>42479</v>
      </c>
      <c r="B327">
        <v>8.9499999999999993</v>
      </c>
      <c r="C327">
        <v>4.5079000000000002</v>
      </c>
      <c r="D327" s="34">
        <f t="shared" si="105"/>
        <v>1.2442448062886146E-2</v>
      </c>
      <c r="E327" s="41">
        <v>42479</v>
      </c>
      <c r="F327">
        <v>3.99</v>
      </c>
      <c r="G327">
        <v>3.246</v>
      </c>
      <c r="H327" s="39">
        <f t="shared" si="106"/>
        <v>0</v>
      </c>
      <c r="I327" s="42">
        <v>45394.62533333333</v>
      </c>
      <c r="J327" s="40">
        <v>6</v>
      </c>
      <c r="K327" s="40">
        <v>5.6680000000000001</v>
      </c>
      <c r="L327" s="38">
        <f t="shared" si="107"/>
        <v>0</v>
      </c>
      <c r="M327" s="41">
        <v>42479</v>
      </c>
      <c r="N327">
        <v>10.050000000000001</v>
      </c>
      <c r="O327">
        <v>3.7071999999999998</v>
      </c>
      <c r="P327" s="43">
        <f t="shared" si="108"/>
        <v>0</v>
      </c>
      <c r="Q327" s="41">
        <v>42479</v>
      </c>
      <c r="R327">
        <v>3.1</v>
      </c>
      <c r="S327">
        <v>1.5674999999999999</v>
      </c>
      <c r="T327" s="39">
        <f t="shared" si="109"/>
        <v>0</v>
      </c>
      <c r="U327" s="42">
        <v>42479.62533333333</v>
      </c>
      <c r="V327" s="44">
        <v>12.15</v>
      </c>
      <c r="W327" s="44">
        <v>7.202</v>
      </c>
      <c r="X327" s="43">
        <f t="shared" si="101"/>
        <v>0</v>
      </c>
      <c r="Y327" s="42">
        <v>42479.62533333333</v>
      </c>
      <c r="Z327" s="44">
        <v>16.399999999999999</v>
      </c>
      <c r="AA327" s="44">
        <v>9.6020000000000003</v>
      </c>
      <c r="AB327" s="43">
        <f t="shared" si="102"/>
        <v>-9.0815273477811344E-3</v>
      </c>
      <c r="AC327" s="42">
        <v>42479.62533333333</v>
      </c>
      <c r="AD327" s="44">
        <v>26.5</v>
      </c>
      <c r="AE327" s="44">
        <v>18.597999999999999</v>
      </c>
      <c r="AF327" s="43">
        <f t="shared" si="103"/>
        <v>0</v>
      </c>
      <c r="AG327" s="41">
        <v>42479</v>
      </c>
      <c r="AH327">
        <v>12.12</v>
      </c>
      <c r="AI327">
        <v>4.4432</v>
      </c>
      <c r="AJ327" s="39">
        <f t="shared" si="110"/>
        <v>1.6456637886336171E-3</v>
      </c>
      <c r="AK327" s="45" t="s">
        <v>455</v>
      </c>
      <c r="AL327">
        <v>23.47</v>
      </c>
      <c r="AM327">
        <v>5.7427000000000001</v>
      </c>
      <c r="AN327" s="39">
        <f t="shared" si="111"/>
        <v>-8.5252975154849432E-4</v>
      </c>
      <c r="AO327" s="41">
        <v>42479</v>
      </c>
      <c r="AP327">
        <v>6.1</v>
      </c>
      <c r="AQ327">
        <v>4.6051000000000002</v>
      </c>
      <c r="AR327" s="18">
        <f t="shared" si="112"/>
        <v>1.6668138466972779E-2</v>
      </c>
      <c r="AS327" s="41">
        <v>42479</v>
      </c>
      <c r="AT327">
        <v>5</v>
      </c>
      <c r="AU327">
        <v>3.6314000000000002</v>
      </c>
      <c r="AV327" s="39">
        <f t="shared" si="113"/>
        <v>0</v>
      </c>
      <c r="AW327" s="41">
        <v>42479</v>
      </c>
      <c r="AX327">
        <v>12.5</v>
      </c>
      <c r="AY327">
        <v>5.8574000000000002</v>
      </c>
      <c r="AZ327" s="39">
        <f t="shared" si="114"/>
        <v>1.5428888426600168E-2</v>
      </c>
      <c r="BA327" s="41">
        <v>42479</v>
      </c>
      <c r="BB327">
        <v>8.6999999999999993</v>
      </c>
      <c r="BC327">
        <v>3.4634</v>
      </c>
      <c r="BD327" s="39">
        <f t="shared" si="115"/>
        <v>2.4735191431445685E-2</v>
      </c>
      <c r="BE327" s="41">
        <v>42479</v>
      </c>
      <c r="BF327">
        <v>13.3</v>
      </c>
      <c r="BG327">
        <v>7.7962999999999996</v>
      </c>
      <c r="BH327" s="39">
        <f t="shared" si="116"/>
        <v>0</v>
      </c>
      <c r="BI327" s="41">
        <v>42479</v>
      </c>
      <c r="BJ327">
        <v>1.55</v>
      </c>
      <c r="BK327">
        <v>1.5367999999999999</v>
      </c>
      <c r="BL327" s="39">
        <f t="shared" si="117"/>
        <v>5.440823327615775E-2</v>
      </c>
      <c r="BM327" s="41">
        <v>42479</v>
      </c>
      <c r="BN327">
        <v>3.63</v>
      </c>
      <c r="BO327">
        <v>1.6027</v>
      </c>
      <c r="BP327" s="46">
        <f t="shared" si="118"/>
        <v>0</v>
      </c>
      <c r="BQ327" s="41">
        <v>42479</v>
      </c>
      <c r="BR327">
        <v>6.93</v>
      </c>
      <c r="BS327">
        <v>3.5918000000000001</v>
      </c>
      <c r="BT327" s="18">
        <f t="shared" si="119"/>
        <v>1.9123822494609047E-2</v>
      </c>
      <c r="BU327" s="41">
        <v>42479</v>
      </c>
      <c r="BV327">
        <v>2.2000000000000002</v>
      </c>
      <c r="BW327">
        <v>1.0817000000000001</v>
      </c>
      <c r="BX327" s="39">
        <f t="shared" si="120"/>
        <v>-9.0692561377792216E-3</v>
      </c>
      <c r="BY327" s="41">
        <v>42779</v>
      </c>
      <c r="BZ327">
        <v>8.5</v>
      </c>
      <c r="CA327">
        <v>4.0263</v>
      </c>
      <c r="CB327" s="39">
        <f t="shared" si="104"/>
        <v>1.4309106940420698E-2</v>
      </c>
    </row>
    <row r="328" spans="1:80">
      <c r="A328" s="41">
        <v>42480</v>
      </c>
      <c r="B328">
        <v>8.9499999999999993</v>
      </c>
      <c r="C328">
        <v>4.5079000000000002</v>
      </c>
      <c r="D328" s="34">
        <f t="shared" si="105"/>
        <v>0</v>
      </c>
      <c r="E328" s="41">
        <v>42480</v>
      </c>
      <c r="F328">
        <v>3.88</v>
      </c>
      <c r="G328">
        <v>3.1564999999999999</v>
      </c>
      <c r="H328" s="39">
        <f t="shared" si="106"/>
        <v>-2.7572396796056726E-2</v>
      </c>
      <c r="I328" s="42">
        <v>45397.62533333333</v>
      </c>
      <c r="J328" s="40">
        <v>5.99</v>
      </c>
      <c r="K328" s="40">
        <v>5.6580000000000004</v>
      </c>
      <c r="L328" s="38">
        <f t="shared" si="107"/>
        <v>-1.7642907551164056E-3</v>
      </c>
      <c r="M328" s="41">
        <v>42480</v>
      </c>
      <c r="N328">
        <v>10.050000000000001</v>
      </c>
      <c r="O328">
        <v>3.7071999999999998</v>
      </c>
      <c r="P328" s="43">
        <f t="shared" si="108"/>
        <v>0</v>
      </c>
      <c r="Q328" s="41">
        <v>42480</v>
      </c>
      <c r="R328">
        <v>3.11</v>
      </c>
      <c r="S328">
        <v>1.5725</v>
      </c>
      <c r="T328" s="39">
        <f t="shared" si="109"/>
        <v>3.1897926634769477E-3</v>
      </c>
      <c r="U328" s="42">
        <v>42480.62533333333</v>
      </c>
      <c r="V328" s="44">
        <v>12.15</v>
      </c>
      <c r="W328" s="44">
        <v>7.202</v>
      </c>
      <c r="X328" s="43">
        <f t="shared" si="101"/>
        <v>0</v>
      </c>
      <c r="Y328" s="42">
        <v>42480.62533333333</v>
      </c>
      <c r="Z328" s="44">
        <v>16.5</v>
      </c>
      <c r="AA328" s="44">
        <v>9.6609999999999996</v>
      </c>
      <c r="AB328" s="43">
        <f t="shared" si="102"/>
        <v>6.1445532180794907E-3</v>
      </c>
      <c r="AC328" s="42">
        <v>42480.62533333333</v>
      </c>
      <c r="AD328" s="44">
        <v>26.5</v>
      </c>
      <c r="AE328" s="44">
        <v>18.597999999999999</v>
      </c>
      <c r="AF328" s="43">
        <f t="shared" si="103"/>
        <v>0</v>
      </c>
      <c r="AG328" s="41">
        <v>42480</v>
      </c>
      <c r="AH328">
        <v>12.01</v>
      </c>
      <c r="AI328">
        <v>4.4028999999999998</v>
      </c>
      <c r="AJ328" s="39">
        <f t="shared" si="110"/>
        <v>-9.0700396110911553E-3</v>
      </c>
      <c r="AK328" s="45" t="s">
        <v>456</v>
      </c>
      <c r="AL328">
        <v>22.77</v>
      </c>
      <c r="AM328">
        <v>5.5713999999999997</v>
      </c>
      <c r="AN328" s="39">
        <f t="shared" si="111"/>
        <v>-2.9829174430146176E-2</v>
      </c>
      <c r="AO328" s="41">
        <v>42480</v>
      </c>
      <c r="AP328">
        <v>5.92</v>
      </c>
      <c r="AQ328">
        <v>4.4691999999999998</v>
      </c>
      <c r="AR328" s="18">
        <f t="shared" si="112"/>
        <v>-2.9510759809776195E-2</v>
      </c>
      <c r="AS328" s="41">
        <v>42480</v>
      </c>
      <c r="AT328">
        <v>5</v>
      </c>
      <c r="AU328">
        <v>3.6314000000000002</v>
      </c>
      <c r="AV328" s="39">
        <f t="shared" si="113"/>
        <v>0</v>
      </c>
      <c r="AW328" s="41">
        <v>42480</v>
      </c>
      <c r="AX328">
        <v>12.4</v>
      </c>
      <c r="AY328">
        <v>5.8106</v>
      </c>
      <c r="AZ328" s="39">
        <f t="shared" si="114"/>
        <v>-7.9898931266432494E-3</v>
      </c>
      <c r="BA328" s="41">
        <v>42480</v>
      </c>
      <c r="BB328">
        <v>8.64</v>
      </c>
      <c r="BC328">
        <v>3.4394999999999998</v>
      </c>
      <c r="BD328" s="39">
        <f t="shared" si="115"/>
        <v>-6.9007333833805669E-3</v>
      </c>
      <c r="BE328" s="41">
        <v>42480</v>
      </c>
      <c r="BF328">
        <v>13.3</v>
      </c>
      <c r="BG328">
        <v>7.7962999999999996</v>
      </c>
      <c r="BH328" s="39">
        <f t="shared" si="116"/>
        <v>0</v>
      </c>
      <c r="BI328" s="41">
        <v>42480</v>
      </c>
      <c r="BJ328">
        <v>1.59</v>
      </c>
      <c r="BK328">
        <v>1.5765</v>
      </c>
      <c r="BL328" s="39">
        <f t="shared" si="117"/>
        <v>2.583289953149406E-2</v>
      </c>
      <c r="BM328" s="41">
        <v>42480</v>
      </c>
      <c r="BN328">
        <v>3.59</v>
      </c>
      <c r="BO328">
        <v>1.585</v>
      </c>
      <c r="BP328" s="46">
        <f t="shared" si="118"/>
        <v>-1.1043863480376894E-2</v>
      </c>
      <c r="BQ328" s="41">
        <v>42480</v>
      </c>
      <c r="BR328">
        <v>6.9</v>
      </c>
      <c r="BS328">
        <v>3.5762</v>
      </c>
      <c r="BT328" s="18">
        <f t="shared" si="119"/>
        <v>-4.3432262375410818E-3</v>
      </c>
      <c r="BU328" s="41">
        <v>42480</v>
      </c>
      <c r="BV328">
        <v>2.14</v>
      </c>
      <c r="BW328">
        <v>1.0522</v>
      </c>
      <c r="BX328" s="39">
        <f t="shared" si="120"/>
        <v>-2.7271886844781434E-2</v>
      </c>
      <c r="BY328" s="41">
        <v>42780</v>
      </c>
      <c r="BZ328">
        <v>8.5</v>
      </c>
      <c r="CA328">
        <v>4.0263</v>
      </c>
      <c r="CB328" s="39">
        <f t="shared" si="104"/>
        <v>0</v>
      </c>
    </row>
    <row r="329" spans="1:80">
      <c r="A329" s="41">
        <v>42481</v>
      </c>
      <c r="B329">
        <v>9</v>
      </c>
      <c r="C329">
        <v>4.5331000000000001</v>
      </c>
      <c r="D329" s="34">
        <f t="shared" si="105"/>
        <v>5.5901861177044491E-3</v>
      </c>
      <c r="E329" s="41">
        <v>42481</v>
      </c>
      <c r="F329">
        <v>3.8</v>
      </c>
      <c r="G329">
        <v>3.0914000000000001</v>
      </c>
      <c r="H329" s="39">
        <f t="shared" si="106"/>
        <v>-2.0624108981466726E-2</v>
      </c>
      <c r="I329" s="42">
        <v>45398.62533333333</v>
      </c>
      <c r="J329" s="40">
        <v>5.99</v>
      </c>
      <c r="K329" s="40">
        <v>5.6580000000000004</v>
      </c>
      <c r="L329" s="38">
        <f t="shared" si="107"/>
        <v>0</v>
      </c>
      <c r="M329" s="41">
        <v>42481</v>
      </c>
      <c r="N329">
        <v>10.5</v>
      </c>
      <c r="O329">
        <v>3.8732000000000002</v>
      </c>
      <c r="P329" s="43">
        <f t="shared" si="108"/>
        <v>4.4777729823047147E-2</v>
      </c>
      <c r="Q329" s="41">
        <v>42481</v>
      </c>
      <c r="R329">
        <v>3.11</v>
      </c>
      <c r="S329">
        <v>1.5725</v>
      </c>
      <c r="T329" s="39">
        <f t="shared" si="109"/>
        <v>0</v>
      </c>
      <c r="U329" s="42">
        <v>42481.62533333333</v>
      </c>
      <c r="V329" s="44">
        <v>12.15</v>
      </c>
      <c r="W329" s="44">
        <v>7.202</v>
      </c>
      <c r="X329" s="43">
        <f t="shared" si="101"/>
        <v>0</v>
      </c>
      <c r="Y329" s="42">
        <v>42481.62533333333</v>
      </c>
      <c r="Z329" s="44">
        <v>16.5</v>
      </c>
      <c r="AA329" s="44">
        <v>9.6609999999999996</v>
      </c>
      <c r="AB329" s="43">
        <f t="shared" si="102"/>
        <v>0</v>
      </c>
      <c r="AC329" s="42">
        <v>42481.62533333333</v>
      </c>
      <c r="AD329" s="44">
        <v>26.5</v>
      </c>
      <c r="AE329" s="44">
        <v>18.597999999999999</v>
      </c>
      <c r="AF329" s="43">
        <f t="shared" si="103"/>
        <v>0</v>
      </c>
      <c r="AG329" s="41">
        <v>42481</v>
      </c>
      <c r="AH329">
        <v>12.15</v>
      </c>
      <c r="AI329">
        <v>4.4542000000000002</v>
      </c>
      <c r="AJ329" s="39">
        <f t="shared" si="110"/>
        <v>1.1651411569647357E-2</v>
      </c>
      <c r="AK329" s="45" t="s">
        <v>457</v>
      </c>
      <c r="AL329">
        <v>23</v>
      </c>
      <c r="AM329">
        <v>5.6276999999999999</v>
      </c>
      <c r="AN329" s="39">
        <f t="shared" si="111"/>
        <v>1.0105180026564282E-2</v>
      </c>
      <c r="AO329" s="41">
        <v>42481</v>
      </c>
      <c r="AP329">
        <v>6.14</v>
      </c>
      <c r="AQ329">
        <v>4.6353</v>
      </c>
      <c r="AR329" s="18">
        <f t="shared" si="112"/>
        <v>3.7165488230555835E-2</v>
      </c>
      <c r="AS329" s="41">
        <v>42481</v>
      </c>
      <c r="AT329">
        <v>5</v>
      </c>
      <c r="AU329">
        <v>3.6314000000000002</v>
      </c>
      <c r="AV329" s="39">
        <f t="shared" si="113"/>
        <v>0</v>
      </c>
      <c r="AW329" s="41">
        <v>42481</v>
      </c>
      <c r="AX329">
        <v>12.6</v>
      </c>
      <c r="AY329">
        <v>5.9043000000000001</v>
      </c>
      <c r="AZ329" s="39">
        <f t="shared" si="114"/>
        <v>1.6125701304512463E-2</v>
      </c>
      <c r="BA329" s="41">
        <v>42481</v>
      </c>
      <c r="BB329">
        <v>8.44</v>
      </c>
      <c r="BC329">
        <v>3.3599000000000001</v>
      </c>
      <c r="BD329" s="39">
        <f t="shared" si="115"/>
        <v>-2.3142898677133209E-2</v>
      </c>
      <c r="BE329" s="41">
        <v>42481</v>
      </c>
      <c r="BF329">
        <v>13.34</v>
      </c>
      <c r="BG329">
        <v>7.8197000000000001</v>
      </c>
      <c r="BH329" s="39">
        <f t="shared" si="116"/>
        <v>3.0014237522928227E-3</v>
      </c>
      <c r="BI329" s="41">
        <v>42481</v>
      </c>
      <c r="BJ329">
        <v>1.58</v>
      </c>
      <c r="BK329">
        <v>1.5666</v>
      </c>
      <c r="BL329" s="39">
        <f t="shared" si="117"/>
        <v>-6.2797335870599554E-3</v>
      </c>
      <c r="BM329" s="41">
        <v>42481</v>
      </c>
      <c r="BN329">
        <v>3.6</v>
      </c>
      <c r="BO329">
        <v>1.5893999999999999</v>
      </c>
      <c r="BP329" s="46">
        <f t="shared" si="118"/>
        <v>2.7760252365930343E-3</v>
      </c>
      <c r="BQ329" s="41">
        <v>42481</v>
      </c>
      <c r="BR329">
        <v>6.92</v>
      </c>
      <c r="BS329">
        <v>3.5865999999999998</v>
      </c>
      <c r="BT329" s="18">
        <f t="shared" si="119"/>
        <v>2.9081147586823282E-3</v>
      </c>
      <c r="BU329" s="41">
        <v>42481</v>
      </c>
      <c r="BV329">
        <v>2.2000000000000002</v>
      </c>
      <c r="BW329">
        <v>1.0817000000000001</v>
      </c>
      <c r="BX329" s="39">
        <f t="shared" si="120"/>
        <v>2.803649496293488E-2</v>
      </c>
      <c r="BY329" s="41">
        <v>42781</v>
      </c>
      <c r="BZ329">
        <v>8.26</v>
      </c>
      <c r="CA329">
        <v>3.9125999999999999</v>
      </c>
      <c r="CB329" s="39">
        <f t="shared" si="104"/>
        <v>-2.8239326428731126E-2</v>
      </c>
    </row>
    <row r="330" spans="1:80">
      <c r="A330" s="41">
        <v>42482</v>
      </c>
      <c r="B330">
        <v>9.27</v>
      </c>
      <c r="C330">
        <v>4.6691000000000003</v>
      </c>
      <c r="D330" s="34">
        <f t="shared" si="105"/>
        <v>3.0001544197127819E-2</v>
      </c>
      <c r="E330" s="41">
        <v>42482</v>
      </c>
      <c r="F330">
        <v>3.75</v>
      </c>
      <c r="G330">
        <v>3.0508000000000002</v>
      </c>
      <c r="H330" s="39">
        <f t="shared" si="106"/>
        <v>-1.3133208255159463E-2</v>
      </c>
      <c r="I330" s="42">
        <v>45399.62533333333</v>
      </c>
      <c r="J330" s="40">
        <v>5.99</v>
      </c>
      <c r="K330" s="40">
        <v>5.6580000000000004</v>
      </c>
      <c r="L330" s="38">
        <f t="shared" si="107"/>
        <v>0</v>
      </c>
      <c r="M330" s="41">
        <v>42482</v>
      </c>
      <c r="N330">
        <v>10.7</v>
      </c>
      <c r="O330">
        <v>3.9468999999999999</v>
      </c>
      <c r="P330" s="43">
        <f t="shared" si="108"/>
        <v>1.9028193741608915E-2</v>
      </c>
      <c r="Q330" s="41">
        <v>42482</v>
      </c>
      <c r="R330">
        <v>3.15</v>
      </c>
      <c r="S330">
        <v>1.5928</v>
      </c>
      <c r="T330" s="39">
        <f t="shared" si="109"/>
        <v>1.2909379968203488E-2</v>
      </c>
      <c r="U330" s="42">
        <v>42482.62533333333</v>
      </c>
      <c r="V330" s="44">
        <v>12.14</v>
      </c>
      <c r="W330" s="44">
        <v>7.1959999999999997</v>
      </c>
      <c r="X330" s="43">
        <f t="shared" si="101"/>
        <v>-8.3310191613443865E-4</v>
      </c>
      <c r="Y330" s="42">
        <v>42482.62533333333</v>
      </c>
      <c r="Z330" s="44">
        <v>16.79</v>
      </c>
      <c r="AA330" s="44">
        <v>9.8309999999999995</v>
      </c>
      <c r="AB330" s="43">
        <f t="shared" si="102"/>
        <v>1.7596522099161571E-2</v>
      </c>
      <c r="AC330" s="42">
        <v>42482.62533333333</v>
      </c>
      <c r="AD330" s="44">
        <v>26.5</v>
      </c>
      <c r="AE330" s="44">
        <v>18.597999999999999</v>
      </c>
      <c r="AF330" s="43">
        <f t="shared" si="103"/>
        <v>0</v>
      </c>
      <c r="AG330" s="41">
        <v>42482</v>
      </c>
      <c r="AH330">
        <v>12.2</v>
      </c>
      <c r="AI330">
        <v>4.4725000000000001</v>
      </c>
      <c r="AJ330" s="39">
        <f t="shared" si="110"/>
        <v>4.1084818822684169E-3</v>
      </c>
      <c r="AK330" s="45" t="s">
        <v>458</v>
      </c>
      <c r="AL330">
        <v>22.9</v>
      </c>
      <c r="AM330">
        <v>5.6032000000000002</v>
      </c>
      <c r="AN330" s="39">
        <f t="shared" si="111"/>
        <v>-4.3534658919273852E-3</v>
      </c>
      <c r="AO330" s="41">
        <v>42482</v>
      </c>
      <c r="AP330">
        <v>6.18</v>
      </c>
      <c r="AQ330">
        <v>4.6654999999999998</v>
      </c>
      <c r="AR330" s="18">
        <f t="shared" si="112"/>
        <v>6.5152201583500062E-3</v>
      </c>
      <c r="AS330" s="41">
        <v>42482</v>
      </c>
      <c r="AT330">
        <v>4.9800000000000004</v>
      </c>
      <c r="AU330">
        <v>3.6168999999999998</v>
      </c>
      <c r="AV330" s="39">
        <f t="shared" si="113"/>
        <v>-3.9929503772650771E-3</v>
      </c>
      <c r="AW330" s="41">
        <v>42482</v>
      </c>
      <c r="AX330">
        <v>12.57</v>
      </c>
      <c r="AY330">
        <v>5.8902000000000001</v>
      </c>
      <c r="AZ330" s="39">
        <f t="shared" si="114"/>
        <v>-2.3880900360754029E-3</v>
      </c>
      <c r="BA330" s="41">
        <v>42482</v>
      </c>
      <c r="BB330">
        <v>8.59</v>
      </c>
      <c r="BC330">
        <v>3.4196</v>
      </c>
      <c r="BD330" s="39">
        <f t="shared" si="115"/>
        <v>1.7768385963867931E-2</v>
      </c>
      <c r="BE330" s="41">
        <v>42482</v>
      </c>
      <c r="BF330">
        <v>13.3</v>
      </c>
      <c r="BG330">
        <v>7.7962999999999996</v>
      </c>
      <c r="BH330" s="39">
        <f t="shared" si="116"/>
        <v>-2.9924421653005268E-3</v>
      </c>
      <c r="BI330" s="41">
        <v>42482</v>
      </c>
      <c r="BJ330">
        <v>1.56</v>
      </c>
      <c r="BK330">
        <v>1.5467</v>
      </c>
      <c r="BL330" s="39">
        <f t="shared" si="117"/>
        <v>-1.2702668198646769E-2</v>
      </c>
      <c r="BM330" s="41">
        <v>42482</v>
      </c>
      <c r="BN330">
        <v>3.66</v>
      </c>
      <c r="BO330">
        <v>1.6158999999999999</v>
      </c>
      <c r="BP330" s="46">
        <f t="shared" si="118"/>
        <v>1.667295834906252E-2</v>
      </c>
      <c r="BQ330" s="41">
        <v>42482</v>
      </c>
      <c r="BR330">
        <v>6.92</v>
      </c>
      <c r="BS330">
        <v>3.5865999999999998</v>
      </c>
      <c r="BT330" s="18">
        <f t="shared" si="119"/>
        <v>0</v>
      </c>
      <c r="BU330" s="41">
        <v>42482</v>
      </c>
      <c r="BV330">
        <v>2.11</v>
      </c>
      <c r="BW330">
        <v>1.0375000000000001</v>
      </c>
      <c r="BX330" s="39">
        <f t="shared" si="120"/>
        <v>-4.0861606730147E-2</v>
      </c>
      <c r="BY330" s="41">
        <v>42782</v>
      </c>
      <c r="BZ330">
        <v>8.26</v>
      </c>
      <c r="CA330">
        <v>3.9125999999999999</v>
      </c>
      <c r="CB330" s="39">
        <f t="shared" si="104"/>
        <v>0</v>
      </c>
    </row>
    <row r="331" spans="1:80">
      <c r="A331" s="41">
        <v>42485</v>
      </c>
      <c r="B331">
        <v>9.5299999999999994</v>
      </c>
      <c r="C331">
        <v>4.8</v>
      </c>
      <c r="D331" s="34">
        <f t="shared" si="105"/>
        <v>2.8035381551048288E-2</v>
      </c>
      <c r="E331" s="41">
        <v>42485</v>
      </c>
      <c r="F331">
        <v>3.75</v>
      </c>
      <c r="G331">
        <v>3.0508000000000002</v>
      </c>
      <c r="H331" s="39">
        <f t="shared" si="106"/>
        <v>0</v>
      </c>
      <c r="I331" s="42">
        <v>45400.62533333333</v>
      </c>
      <c r="J331" s="40">
        <v>5.99</v>
      </c>
      <c r="K331" s="40">
        <v>5.6580000000000004</v>
      </c>
      <c r="L331" s="38">
        <f t="shared" si="107"/>
        <v>0</v>
      </c>
      <c r="M331" s="41">
        <v>42485</v>
      </c>
      <c r="N331">
        <v>10.6</v>
      </c>
      <c r="O331">
        <v>3.9100999999999999</v>
      </c>
      <c r="P331" s="43">
        <f t="shared" si="108"/>
        <v>-9.3237730877397309E-3</v>
      </c>
      <c r="Q331" s="41">
        <v>42485</v>
      </c>
      <c r="R331">
        <v>3.17</v>
      </c>
      <c r="S331">
        <v>1.6029</v>
      </c>
      <c r="T331" s="39">
        <f t="shared" si="109"/>
        <v>6.3410346559517813E-3</v>
      </c>
      <c r="U331" s="42">
        <v>42485.62533333333</v>
      </c>
      <c r="V331" s="44">
        <v>12.14</v>
      </c>
      <c r="W331" s="44">
        <v>7.1959999999999997</v>
      </c>
      <c r="X331" s="43">
        <f t="shared" si="101"/>
        <v>0</v>
      </c>
      <c r="Y331" s="42">
        <v>42485.62533333333</v>
      </c>
      <c r="Z331" s="44">
        <v>16.84</v>
      </c>
      <c r="AA331" s="44">
        <v>9.86</v>
      </c>
      <c r="AB331" s="43">
        <f t="shared" si="102"/>
        <v>2.9498525073746226E-3</v>
      </c>
      <c r="AC331" s="42">
        <v>42485.62533333333</v>
      </c>
      <c r="AD331" s="44">
        <v>26.5</v>
      </c>
      <c r="AE331" s="44">
        <v>18.597999999999999</v>
      </c>
      <c r="AF331" s="43">
        <f t="shared" si="103"/>
        <v>0</v>
      </c>
      <c r="AG331" s="41">
        <v>42485</v>
      </c>
      <c r="AH331">
        <v>12.2</v>
      </c>
      <c r="AI331">
        <v>4.4725000000000001</v>
      </c>
      <c r="AJ331" s="39">
        <f t="shared" si="110"/>
        <v>0</v>
      </c>
      <c r="AK331" s="45" t="s">
        <v>459</v>
      </c>
      <c r="AL331">
        <v>22.95</v>
      </c>
      <c r="AM331">
        <v>5.6154000000000002</v>
      </c>
      <c r="AN331" s="39">
        <f t="shared" si="111"/>
        <v>2.1773272415762401E-3</v>
      </c>
      <c r="AO331" s="41">
        <v>42485</v>
      </c>
      <c r="AP331">
        <v>6.2</v>
      </c>
      <c r="AQ331">
        <v>4.6806000000000001</v>
      </c>
      <c r="AR331" s="18">
        <f t="shared" si="112"/>
        <v>3.2365234165685E-3</v>
      </c>
      <c r="AS331" s="41">
        <v>42485</v>
      </c>
      <c r="AT331">
        <v>4.8499999999999996</v>
      </c>
      <c r="AU331">
        <v>3.5225</v>
      </c>
      <c r="AV331" s="39">
        <f t="shared" si="113"/>
        <v>-2.6099698636954247E-2</v>
      </c>
      <c r="AW331" s="41">
        <v>42485</v>
      </c>
      <c r="AX331">
        <v>12.6</v>
      </c>
      <c r="AY331">
        <v>5.9043000000000001</v>
      </c>
      <c r="AZ331" s="39">
        <f t="shared" si="114"/>
        <v>2.3938066619130084E-3</v>
      </c>
      <c r="BA331" s="41">
        <v>42485</v>
      </c>
      <c r="BB331">
        <v>8.6300000000000008</v>
      </c>
      <c r="BC331">
        <v>3.4355000000000002</v>
      </c>
      <c r="BD331" s="39">
        <f t="shared" si="115"/>
        <v>4.6496666276758239E-3</v>
      </c>
      <c r="BE331" s="41">
        <v>42485</v>
      </c>
      <c r="BF331">
        <v>13.19</v>
      </c>
      <c r="BG331">
        <v>7.7317999999999998</v>
      </c>
      <c r="BH331" s="39">
        <f t="shared" si="116"/>
        <v>-8.2731552146530773E-3</v>
      </c>
      <c r="BI331" s="41">
        <v>42485</v>
      </c>
      <c r="BJ331">
        <v>1.53</v>
      </c>
      <c r="BK331">
        <v>1.5169999999999999</v>
      </c>
      <c r="BL331" s="39">
        <f t="shared" si="117"/>
        <v>-1.9202172366974888E-2</v>
      </c>
      <c r="BM331" s="41">
        <v>42485</v>
      </c>
      <c r="BN331">
        <v>3.78</v>
      </c>
      <c r="BO331">
        <v>1.6689000000000001</v>
      </c>
      <c r="BP331" s="46">
        <f t="shared" si="118"/>
        <v>3.2799059347732015E-2</v>
      </c>
      <c r="BQ331" s="41">
        <v>42485</v>
      </c>
      <c r="BR331">
        <v>6.98</v>
      </c>
      <c r="BS331">
        <v>3.6177000000000001</v>
      </c>
      <c r="BT331" s="18">
        <f t="shared" si="119"/>
        <v>8.6711648915408328E-3</v>
      </c>
      <c r="BU331" s="41">
        <v>42485</v>
      </c>
      <c r="BV331">
        <v>2.2000000000000002</v>
      </c>
      <c r="BW331">
        <v>1.0817000000000001</v>
      </c>
      <c r="BX331" s="39">
        <f t="shared" si="120"/>
        <v>4.2602409638554231E-2</v>
      </c>
      <c r="BY331" s="41">
        <v>42783</v>
      </c>
      <c r="BZ331">
        <v>8.2100000000000009</v>
      </c>
      <c r="CA331">
        <v>3.8889999999999998</v>
      </c>
      <c r="CB331" s="39">
        <f t="shared" si="104"/>
        <v>-6.0317947145121058E-3</v>
      </c>
    </row>
    <row r="332" spans="1:80">
      <c r="A332" s="41">
        <v>42486</v>
      </c>
      <c r="B332">
        <v>9.7899999999999991</v>
      </c>
      <c r="C332">
        <v>4.931</v>
      </c>
      <c r="D332" s="34">
        <f t="shared" si="105"/>
        <v>2.7291666666666714E-2</v>
      </c>
      <c r="E332" s="41">
        <v>42486</v>
      </c>
      <c r="F332">
        <v>3.75</v>
      </c>
      <c r="G332">
        <v>3.0508000000000002</v>
      </c>
      <c r="H332" s="39">
        <f t="shared" si="106"/>
        <v>0</v>
      </c>
      <c r="I332" s="42">
        <v>45401.62533333333</v>
      </c>
      <c r="J332" s="40">
        <v>5.9</v>
      </c>
      <c r="K332" s="40">
        <v>5.5730000000000004</v>
      </c>
      <c r="L332" s="38">
        <f t="shared" si="107"/>
        <v>-1.5022976316719682E-2</v>
      </c>
      <c r="M332" s="41">
        <v>42486</v>
      </c>
      <c r="N332">
        <v>10.5</v>
      </c>
      <c r="O332">
        <v>3.8732000000000002</v>
      </c>
      <c r="P332" s="43">
        <f t="shared" si="108"/>
        <v>-9.4370987954271526E-3</v>
      </c>
      <c r="Q332" s="41">
        <v>42486</v>
      </c>
      <c r="R332">
        <v>3.17</v>
      </c>
      <c r="S332">
        <v>1.6029</v>
      </c>
      <c r="T332" s="39">
        <f t="shared" si="109"/>
        <v>0</v>
      </c>
      <c r="U332" s="42">
        <v>42486.62533333333</v>
      </c>
      <c r="V332" s="44">
        <v>12.14</v>
      </c>
      <c r="W332" s="44">
        <v>7.1959999999999997</v>
      </c>
      <c r="X332" s="43">
        <f t="shared" si="101"/>
        <v>0</v>
      </c>
      <c r="Y332" s="42">
        <v>42486.62533333333</v>
      </c>
      <c r="Z332" s="44">
        <v>16.84</v>
      </c>
      <c r="AA332" s="44">
        <v>9.86</v>
      </c>
      <c r="AB332" s="43">
        <f t="shared" si="102"/>
        <v>0</v>
      </c>
      <c r="AC332" s="42">
        <v>42486.62533333333</v>
      </c>
      <c r="AD332" s="44">
        <v>26.5</v>
      </c>
      <c r="AE332" s="44">
        <v>18.597999999999999</v>
      </c>
      <c r="AF332" s="43">
        <f t="shared" si="103"/>
        <v>0</v>
      </c>
      <c r="AG332" s="41">
        <v>42486</v>
      </c>
      <c r="AH332">
        <v>11.96</v>
      </c>
      <c r="AI332">
        <v>4.3845000000000001</v>
      </c>
      <c r="AJ332" s="39">
        <f t="shared" si="110"/>
        <v>-1.9675796534376764E-2</v>
      </c>
      <c r="AK332" s="45" t="s">
        <v>460</v>
      </c>
      <c r="AL332">
        <v>22.8</v>
      </c>
      <c r="AM332">
        <v>5.5787000000000004</v>
      </c>
      <c r="AN332" s="39">
        <f t="shared" si="111"/>
        <v>-6.5355985326067123E-3</v>
      </c>
      <c r="AO332" s="41">
        <v>42486</v>
      </c>
      <c r="AP332">
        <v>6.2</v>
      </c>
      <c r="AQ332">
        <v>4.6806000000000001</v>
      </c>
      <c r="AR332" s="18">
        <f t="shared" si="112"/>
        <v>0</v>
      </c>
      <c r="AS332" s="41">
        <v>42486</v>
      </c>
      <c r="AT332">
        <v>5</v>
      </c>
      <c r="AU332">
        <v>3.6314000000000002</v>
      </c>
      <c r="AV332" s="39">
        <f t="shared" si="113"/>
        <v>3.0915542938254142E-2</v>
      </c>
      <c r="AW332" s="41">
        <v>42486</v>
      </c>
      <c r="AX332">
        <v>12.63</v>
      </c>
      <c r="AY332">
        <v>5.9183000000000003</v>
      </c>
      <c r="AZ332" s="39">
        <f t="shared" si="114"/>
        <v>2.3711532273089503E-3</v>
      </c>
      <c r="BA332" s="41">
        <v>42486</v>
      </c>
      <c r="BB332">
        <v>8.4499999999999993</v>
      </c>
      <c r="BC332">
        <v>3.3637999999999999</v>
      </c>
      <c r="BD332" s="39">
        <f t="shared" si="115"/>
        <v>-2.0870324552466981E-2</v>
      </c>
      <c r="BE332" s="41">
        <v>42486</v>
      </c>
      <c r="BF332">
        <v>13.2</v>
      </c>
      <c r="BG332">
        <v>7.7377000000000002</v>
      </c>
      <c r="BH332" s="39">
        <f t="shared" si="116"/>
        <v>7.6308233529067749E-4</v>
      </c>
      <c r="BI332" s="41">
        <v>42486</v>
      </c>
      <c r="BJ332">
        <v>1.51</v>
      </c>
      <c r="BK332">
        <v>1.4972000000000001</v>
      </c>
      <c r="BL332" s="39">
        <f t="shared" si="117"/>
        <v>-1.3052076466710494E-2</v>
      </c>
      <c r="BM332" s="41">
        <v>42486</v>
      </c>
      <c r="BN332">
        <v>3.82</v>
      </c>
      <c r="BO332">
        <v>1.6866000000000001</v>
      </c>
      <c r="BP332" s="46">
        <f t="shared" si="118"/>
        <v>1.0605788243753399E-2</v>
      </c>
      <c r="BQ332" s="41">
        <v>42486</v>
      </c>
      <c r="BR332">
        <v>6.98</v>
      </c>
      <c r="BS332">
        <v>3.6177000000000001</v>
      </c>
      <c r="BT332" s="18">
        <f t="shared" si="119"/>
        <v>0</v>
      </c>
      <c r="BU332" s="41">
        <v>42486</v>
      </c>
      <c r="BV332">
        <v>2.16</v>
      </c>
      <c r="BW332">
        <v>1.0621</v>
      </c>
      <c r="BX332" s="39">
        <f t="shared" si="120"/>
        <v>-1.8119626513820892E-2</v>
      </c>
      <c r="BY332" s="41">
        <v>42786</v>
      </c>
      <c r="BZ332">
        <v>8</v>
      </c>
      <c r="CA332">
        <v>3.7894999999999999</v>
      </c>
      <c r="CB332" s="39">
        <f t="shared" si="104"/>
        <v>-2.5584983286191805E-2</v>
      </c>
    </row>
    <row r="333" spans="1:80">
      <c r="A333" s="41">
        <v>42487</v>
      </c>
      <c r="B333">
        <v>9.8000000000000007</v>
      </c>
      <c r="C333">
        <v>4.9359999999999999</v>
      </c>
      <c r="D333" s="34">
        <f t="shared" si="105"/>
        <v>1.0139931048468655E-3</v>
      </c>
      <c r="E333" s="41">
        <v>42487</v>
      </c>
      <c r="F333">
        <v>3.65</v>
      </c>
      <c r="G333">
        <v>2.9693999999999998</v>
      </c>
      <c r="H333" s="39">
        <f t="shared" si="106"/>
        <v>-2.6681526157073671E-2</v>
      </c>
      <c r="I333" s="42">
        <v>45404.62533333333</v>
      </c>
      <c r="J333" s="40">
        <v>5.9</v>
      </c>
      <c r="K333" s="40">
        <v>5.5730000000000004</v>
      </c>
      <c r="L333" s="38">
        <f t="shared" si="107"/>
        <v>0</v>
      </c>
      <c r="M333" s="41">
        <v>42487</v>
      </c>
      <c r="N333">
        <v>10.44</v>
      </c>
      <c r="O333">
        <v>3.851</v>
      </c>
      <c r="P333" s="43">
        <f t="shared" si="108"/>
        <v>-5.7316947227099603E-3</v>
      </c>
      <c r="Q333" s="41">
        <v>42487</v>
      </c>
      <c r="R333">
        <v>3.17</v>
      </c>
      <c r="S333">
        <v>1.6029</v>
      </c>
      <c r="T333" s="39">
        <f t="shared" si="109"/>
        <v>0</v>
      </c>
      <c r="U333" s="42">
        <v>42487.62533333333</v>
      </c>
      <c r="V333" s="44">
        <v>12.14</v>
      </c>
      <c r="W333" s="44">
        <v>7.1959999999999997</v>
      </c>
      <c r="X333" s="43">
        <f t="shared" si="101"/>
        <v>0</v>
      </c>
      <c r="Y333" s="42">
        <v>42487.62533333333</v>
      </c>
      <c r="Z333" s="44">
        <v>16.95</v>
      </c>
      <c r="AA333" s="44">
        <v>9.9239999999999995</v>
      </c>
      <c r="AB333" s="43">
        <f t="shared" si="102"/>
        <v>6.4908722109533528E-3</v>
      </c>
      <c r="AC333" s="42">
        <v>42487.62533333333</v>
      </c>
      <c r="AD333" s="44">
        <v>26.5</v>
      </c>
      <c r="AE333" s="44">
        <v>18.597999999999999</v>
      </c>
      <c r="AF333" s="43">
        <f t="shared" si="103"/>
        <v>0</v>
      </c>
      <c r="AG333" s="41">
        <v>42487</v>
      </c>
      <c r="AH333">
        <v>12.3</v>
      </c>
      <c r="AI333">
        <v>4.5091999999999999</v>
      </c>
      <c r="AJ333" s="39">
        <f t="shared" si="110"/>
        <v>2.8441099327175232E-2</v>
      </c>
      <c r="AK333" s="45" t="s">
        <v>461</v>
      </c>
      <c r="AL333">
        <v>22.9</v>
      </c>
      <c r="AM333">
        <v>5.6032000000000002</v>
      </c>
      <c r="AN333" s="39">
        <f t="shared" si="111"/>
        <v>4.3917041604674464E-3</v>
      </c>
      <c r="AO333" s="41">
        <v>42487</v>
      </c>
      <c r="AP333">
        <v>6.22</v>
      </c>
      <c r="AQ333">
        <v>4.6957000000000004</v>
      </c>
      <c r="AR333" s="18">
        <f t="shared" si="112"/>
        <v>3.2260821262232054E-3</v>
      </c>
      <c r="AS333" s="41">
        <v>42487</v>
      </c>
      <c r="AT333">
        <v>4.99</v>
      </c>
      <c r="AU333">
        <v>3.6240999999999999</v>
      </c>
      <c r="AV333" s="39">
        <f t="shared" si="113"/>
        <v>-2.0102439830369297E-3</v>
      </c>
      <c r="AW333" s="41">
        <v>42487</v>
      </c>
      <c r="AX333">
        <v>12.66</v>
      </c>
      <c r="AY333">
        <v>5.9324000000000003</v>
      </c>
      <c r="AZ333" s="39">
        <f t="shared" si="114"/>
        <v>2.382440903637869E-3</v>
      </c>
      <c r="BA333" s="41">
        <v>42487</v>
      </c>
      <c r="BB333">
        <v>8.4499999999999993</v>
      </c>
      <c r="BC333">
        <v>3.3637999999999999</v>
      </c>
      <c r="BD333" s="39">
        <f t="shared" si="115"/>
        <v>0</v>
      </c>
      <c r="BE333" s="41">
        <v>42487</v>
      </c>
      <c r="BF333">
        <v>13.18</v>
      </c>
      <c r="BG333">
        <v>7.726</v>
      </c>
      <c r="BH333" s="39">
        <f t="shared" si="116"/>
        <v>-1.5120772322525125E-3</v>
      </c>
      <c r="BI333" s="41">
        <v>42487</v>
      </c>
      <c r="BJ333">
        <v>1.57</v>
      </c>
      <c r="BK333">
        <v>1.5567</v>
      </c>
      <c r="BL333" s="39">
        <f t="shared" si="117"/>
        <v>3.9740849585893592E-2</v>
      </c>
      <c r="BM333" s="41">
        <v>42487</v>
      </c>
      <c r="BN333">
        <v>3.82</v>
      </c>
      <c r="BO333">
        <v>1.6866000000000001</v>
      </c>
      <c r="BP333" s="46">
        <f t="shared" si="118"/>
        <v>0</v>
      </c>
      <c r="BQ333" s="41">
        <v>42487</v>
      </c>
      <c r="BR333">
        <v>6.96</v>
      </c>
      <c r="BS333">
        <v>3.6073</v>
      </c>
      <c r="BT333" s="18">
        <f t="shared" si="119"/>
        <v>-2.874754678386872E-3</v>
      </c>
      <c r="BU333" s="41">
        <v>42487</v>
      </c>
      <c r="BV333">
        <v>2.19</v>
      </c>
      <c r="BW333">
        <v>1.0768</v>
      </c>
      <c r="BX333" s="39">
        <f t="shared" si="120"/>
        <v>1.3840504660578038E-2</v>
      </c>
      <c r="BY333" s="41">
        <v>42787</v>
      </c>
      <c r="BZ333">
        <v>8.1999999999999993</v>
      </c>
      <c r="CA333">
        <v>3.8841999999999999</v>
      </c>
      <c r="CB333" s="39">
        <f t="shared" si="104"/>
        <v>2.4990104235387257E-2</v>
      </c>
    </row>
    <row r="334" spans="1:80">
      <c r="A334" s="41">
        <v>42488</v>
      </c>
      <c r="B334">
        <v>9.7799999999999994</v>
      </c>
      <c r="C334">
        <v>4.9259000000000004</v>
      </c>
      <c r="D334" s="34">
        <f t="shared" si="105"/>
        <v>-2.0461912479739779E-3</v>
      </c>
      <c r="E334" s="41">
        <v>42488</v>
      </c>
      <c r="F334">
        <v>3.65</v>
      </c>
      <c r="G334">
        <v>2.9693999999999998</v>
      </c>
      <c r="H334" s="39">
        <f t="shared" si="106"/>
        <v>0</v>
      </c>
      <c r="I334" s="42">
        <v>45405.62533333333</v>
      </c>
      <c r="J334" s="40">
        <v>5.9</v>
      </c>
      <c r="K334" s="40">
        <v>5.5730000000000004</v>
      </c>
      <c r="L334" s="38">
        <f t="shared" si="107"/>
        <v>0</v>
      </c>
      <c r="M334" s="41">
        <v>42488</v>
      </c>
      <c r="N334">
        <v>10.42</v>
      </c>
      <c r="O334">
        <v>3.8437000000000001</v>
      </c>
      <c r="P334" s="43">
        <f t="shared" si="108"/>
        <v>-1.8956115294728284E-3</v>
      </c>
      <c r="Q334" s="41">
        <v>42488</v>
      </c>
      <c r="R334">
        <v>3.15</v>
      </c>
      <c r="S334">
        <v>1.5928</v>
      </c>
      <c r="T334" s="39">
        <f t="shared" si="109"/>
        <v>-6.3010792937800222E-3</v>
      </c>
      <c r="U334" s="42">
        <v>42488.62533333333</v>
      </c>
      <c r="V334" s="44">
        <v>12.14</v>
      </c>
      <c r="W334" s="44">
        <v>7.1959999999999997</v>
      </c>
      <c r="X334" s="43">
        <f t="shared" si="101"/>
        <v>0</v>
      </c>
      <c r="Y334" s="42">
        <v>42488.62533333333</v>
      </c>
      <c r="Z334" s="44">
        <v>16.95</v>
      </c>
      <c r="AA334" s="44">
        <v>9.9239999999999995</v>
      </c>
      <c r="AB334" s="43">
        <f t="shared" si="102"/>
        <v>0</v>
      </c>
      <c r="AC334" s="42">
        <v>42488.62533333333</v>
      </c>
      <c r="AD334" s="44">
        <v>26.5</v>
      </c>
      <c r="AE334" s="44">
        <v>18.597999999999999</v>
      </c>
      <c r="AF334" s="43">
        <f t="shared" si="103"/>
        <v>0</v>
      </c>
      <c r="AG334" s="41">
        <v>42488</v>
      </c>
      <c r="AH334">
        <v>12.3</v>
      </c>
      <c r="AI334">
        <v>4.5091999999999999</v>
      </c>
      <c r="AJ334" s="39">
        <f t="shared" si="110"/>
        <v>0</v>
      </c>
      <c r="AK334" s="45" t="s">
        <v>462</v>
      </c>
      <c r="AL334">
        <v>23</v>
      </c>
      <c r="AM334">
        <v>5.6276999999999999</v>
      </c>
      <c r="AN334" s="39">
        <f t="shared" si="111"/>
        <v>4.3725014277555228E-3</v>
      </c>
      <c r="AO334" s="41">
        <v>42488</v>
      </c>
      <c r="AP334">
        <v>6.22</v>
      </c>
      <c r="AQ334">
        <v>4.6957000000000004</v>
      </c>
      <c r="AR334" s="18">
        <f t="shared" si="112"/>
        <v>0</v>
      </c>
      <c r="AS334" s="41">
        <v>42488</v>
      </c>
      <c r="AT334">
        <v>4.99</v>
      </c>
      <c r="AU334">
        <v>3.6240999999999999</v>
      </c>
      <c r="AV334" s="39">
        <f t="shared" si="113"/>
        <v>0</v>
      </c>
      <c r="AW334" s="41">
        <v>42488</v>
      </c>
      <c r="AX334">
        <v>12.6</v>
      </c>
      <c r="AY334">
        <v>5.9043000000000001</v>
      </c>
      <c r="AZ334" s="39">
        <f t="shared" si="114"/>
        <v>-4.7367001550806141E-3</v>
      </c>
      <c r="BA334" s="41">
        <v>42488</v>
      </c>
      <c r="BB334">
        <v>8.4499999999999993</v>
      </c>
      <c r="BC334">
        <v>3.3637999999999999</v>
      </c>
      <c r="BD334" s="39">
        <f t="shared" si="115"/>
        <v>0</v>
      </c>
      <c r="BE334" s="41">
        <v>42488</v>
      </c>
      <c r="BF334">
        <v>13.2</v>
      </c>
      <c r="BG334">
        <v>7.7377000000000002</v>
      </c>
      <c r="BH334" s="39">
        <f t="shared" si="116"/>
        <v>1.5143670722236947E-3</v>
      </c>
      <c r="BI334" s="41">
        <v>42488</v>
      </c>
      <c r="BJ334">
        <v>1.57</v>
      </c>
      <c r="BK334">
        <v>1.5567</v>
      </c>
      <c r="BL334" s="39">
        <f t="shared" si="117"/>
        <v>0</v>
      </c>
      <c r="BM334" s="41">
        <v>42488</v>
      </c>
      <c r="BN334">
        <v>4</v>
      </c>
      <c r="BO334">
        <v>1.766</v>
      </c>
      <c r="BP334" s="46">
        <f t="shared" si="118"/>
        <v>4.7076959563619063E-2</v>
      </c>
      <c r="BQ334" s="41">
        <v>42488</v>
      </c>
      <c r="BR334">
        <v>6.9</v>
      </c>
      <c r="BS334">
        <v>3.5762</v>
      </c>
      <c r="BT334" s="18">
        <f t="shared" si="119"/>
        <v>-8.6214065921880363E-3</v>
      </c>
      <c r="BU334" s="41">
        <v>42488</v>
      </c>
      <c r="BV334">
        <v>2.2000000000000002</v>
      </c>
      <c r="BW334">
        <v>1.0817000000000001</v>
      </c>
      <c r="BX334" s="39">
        <f t="shared" si="120"/>
        <v>4.5505200594354814E-3</v>
      </c>
      <c r="BY334" s="41">
        <v>42788</v>
      </c>
      <c r="BZ334">
        <v>8.3000000000000007</v>
      </c>
      <c r="CA334">
        <v>3.9316</v>
      </c>
      <c r="CB334" s="39">
        <f t="shared" si="104"/>
        <v>1.2203285103753698E-2</v>
      </c>
    </row>
    <row r="335" spans="1:80">
      <c r="A335" s="41">
        <v>42489</v>
      </c>
      <c r="B335">
        <v>9.61</v>
      </c>
      <c r="C335">
        <v>4.8403</v>
      </c>
      <c r="D335" s="34">
        <f t="shared" si="105"/>
        <v>-1.7377535069733517E-2</v>
      </c>
      <c r="E335" s="41">
        <v>42489</v>
      </c>
      <c r="F335">
        <v>3.6</v>
      </c>
      <c r="G335">
        <v>2.9287000000000001</v>
      </c>
      <c r="H335" s="39">
        <f t="shared" si="106"/>
        <v>-1.3706472688085046E-2</v>
      </c>
      <c r="I335" s="42">
        <v>45406.62533333333</v>
      </c>
      <c r="J335" s="40">
        <v>5.9</v>
      </c>
      <c r="K335" s="40">
        <v>5.5730000000000004</v>
      </c>
      <c r="L335" s="38">
        <f t="shared" si="107"/>
        <v>0</v>
      </c>
      <c r="M335" s="41">
        <v>42489</v>
      </c>
      <c r="N335">
        <v>10.42</v>
      </c>
      <c r="O335">
        <v>3.8437000000000001</v>
      </c>
      <c r="P335" s="43">
        <f t="shared" si="108"/>
        <v>0</v>
      </c>
      <c r="Q335" s="41">
        <v>42489</v>
      </c>
      <c r="R335">
        <v>3.12</v>
      </c>
      <c r="S335">
        <v>1.5775999999999999</v>
      </c>
      <c r="T335" s="39">
        <f t="shared" si="109"/>
        <v>-9.5429432446007666E-3</v>
      </c>
      <c r="U335" s="42">
        <v>42489.62533333333</v>
      </c>
      <c r="V335" s="44">
        <v>12.14</v>
      </c>
      <c r="W335" s="44">
        <v>7.1959999999999997</v>
      </c>
      <c r="X335" s="43">
        <f t="shared" si="101"/>
        <v>0</v>
      </c>
      <c r="Y335" s="42">
        <v>42489.62533333333</v>
      </c>
      <c r="Z335" s="44">
        <v>17.37</v>
      </c>
      <c r="AA335" s="44">
        <v>10.17</v>
      </c>
      <c r="AB335" s="43">
        <f t="shared" si="102"/>
        <v>2.4788391777509116E-2</v>
      </c>
      <c r="AC335" s="42">
        <v>42489.62533333333</v>
      </c>
      <c r="AD335" s="44">
        <v>26.5</v>
      </c>
      <c r="AE335" s="44">
        <v>18.597999999999999</v>
      </c>
      <c r="AF335" s="43">
        <f t="shared" si="103"/>
        <v>0</v>
      </c>
      <c r="AG335" s="41">
        <v>42489</v>
      </c>
      <c r="AH335">
        <v>12.45</v>
      </c>
      <c r="AI335">
        <v>4.5641999999999996</v>
      </c>
      <c r="AJ335" s="39">
        <f t="shared" si="110"/>
        <v>1.2197285549543094E-2</v>
      </c>
      <c r="AK335" s="45" t="s">
        <v>463</v>
      </c>
      <c r="AL335">
        <v>23.69</v>
      </c>
      <c r="AM335">
        <v>5.7965</v>
      </c>
      <c r="AN335" s="39">
        <f t="shared" si="111"/>
        <v>2.9994491532953083E-2</v>
      </c>
      <c r="AO335" s="41">
        <v>42489</v>
      </c>
      <c r="AP335">
        <v>6.18</v>
      </c>
      <c r="AQ335">
        <v>4.6654999999999998</v>
      </c>
      <c r="AR335" s="18">
        <f t="shared" si="112"/>
        <v>-6.4314159763189018E-3</v>
      </c>
      <c r="AS335" s="41">
        <v>42489</v>
      </c>
      <c r="AT335">
        <v>4.9800000000000004</v>
      </c>
      <c r="AU335">
        <v>3.6168999999999998</v>
      </c>
      <c r="AV335" s="39">
        <f t="shared" si="113"/>
        <v>-1.9867001462432316E-3</v>
      </c>
      <c r="AW335" s="41">
        <v>42489</v>
      </c>
      <c r="AX335">
        <v>12.66</v>
      </c>
      <c r="AY335">
        <v>5.9324000000000003</v>
      </c>
      <c r="AZ335" s="39">
        <f t="shared" si="114"/>
        <v>4.7592432633843532E-3</v>
      </c>
      <c r="BA335" s="41">
        <v>42489</v>
      </c>
      <c r="BB335">
        <v>8.4499999999999993</v>
      </c>
      <c r="BC335">
        <v>3.3637999999999999</v>
      </c>
      <c r="BD335" s="39">
        <f t="shared" si="115"/>
        <v>0</v>
      </c>
      <c r="BE335" s="41">
        <v>42489</v>
      </c>
      <c r="BF335">
        <v>13.2</v>
      </c>
      <c r="BG335">
        <v>7.7377000000000002</v>
      </c>
      <c r="BH335" s="39">
        <f t="shared" si="116"/>
        <v>0</v>
      </c>
      <c r="BI335" s="41">
        <v>42489</v>
      </c>
      <c r="BJ335">
        <v>1.56</v>
      </c>
      <c r="BK335">
        <v>1.5467</v>
      </c>
      <c r="BL335" s="39">
        <f t="shared" si="117"/>
        <v>-6.4238453138048494E-3</v>
      </c>
      <c r="BM335" s="41">
        <v>42489</v>
      </c>
      <c r="BN335">
        <v>3.93</v>
      </c>
      <c r="BO335">
        <v>1.7351000000000001</v>
      </c>
      <c r="BP335" s="46">
        <f t="shared" si="118"/>
        <v>-1.7497168742921815E-2</v>
      </c>
      <c r="BQ335" s="41">
        <v>42489</v>
      </c>
      <c r="BR335">
        <v>6.9</v>
      </c>
      <c r="BS335">
        <v>3.5762</v>
      </c>
      <c r="BT335" s="18">
        <f t="shared" si="119"/>
        <v>0</v>
      </c>
      <c r="BU335" s="41">
        <v>42489</v>
      </c>
      <c r="BV335">
        <v>2.2000000000000002</v>
      </c>
      <c r="BW335">
        <v>1.0817000000000001</v>
      </c>
      <c r="BX335" s="39">
        <f t="shared" si="120"/>
        <v>0</v>
      </c>
      <c r="BY335" s="41">
        <v>42789</v>
      </c>
      <c r="BZ335">
        <v>8.15</v>
      </c>
      <c r="CA335">
        <v>3.8605</v>
      </c>
      <c r="CB335" s="39">
        <f t="shared" si="104"/>
        <v>-1.8084240512768322E-2</v>
      </c>
    </row>
    <row r="336" spans="1:80">
      <c r="A336" s="41">
        <v>42492</v>
      </c>
      <c r="B336">
        <v>9.33</v>
      </c>
      <c r="C336">
        <v>4.6993</v>
      </c>
      <c r="D336" s="34">
        <f t="shared" si="105"/>
        <v>-2.9130425800053719E-2</v>
      </c>
      <c r="E336" s="41">
        <v>42492</v>
      </c>
      <c r="F336">
        <v>3.74</v>
      </c>
      <c r="G336">
        <v>3.0426000000000002</v>
      </c>
      <c r="H336" s="39">
        <f t="shared" si="106"/>
        <v>3.8890975518148019E-2</v>
      </c>
      <c r="I336" s="42">
        <v>45407.62533333333</v>
      </c>
      <c r="J336" s="40">
        <v>5.9</v>
      </c>
      <c r="K336" s="40">
        <v>5.5730000000000004</v>
      </c>
      <c r="L336" s="38">
        <f t="shared" si="107"/>
        <v>0</v>
      </c>
      <c r="M336" s="41">
        <v>42492</v>
      </c>
      <c r="N336">
        <v>10.5</v>
      </c>
      <c r="O336">
        <v>3.8732000000000002</v>
      </c>
      <c r="P336" s="43">
        <f t="shared" si="108"/>
        <v>7.6748965840206258E-3</v>
      </c>
      <c r="Q336" s="41">
        <v>42492</v>
      </c>
      <c r="R336">
        <v>3.17</v>
      </c>
      <c r="S336">
        <v>1.6029</v>
      </c>
      <c r="T336" s="39">
        <f t="shared" si="109"/>
        <v>1.6037018255578159E-2</v>
      </c>
      <c r="U336" s="42">
        <v>42492.62533333333</v>
      </c>
      <c r="V336" s="44">
        <v>12.14</v>
      </c>
      <c r="W336" s="44">
        <v>7.1959999999999997</v>
      </c>
      <c r="X336" s="43">
        <f t="shared" si="101"/>
        <v>0</v>
      </c>
      <c r="Y336" s="42">
        <v>42492.62533333333</v>
      </c>
      <c r="Z336" s="44">
        <v>17</v>
      </c>
      <c r="AA336" s="44">
        <v>9.9529999999999994</v>
      </c>
      <c r="AB336" s="43">
        <f t="shared" si="102"/>
        <v>-2.1337266470009886E-2</v>
      </c>
      <c r="AC336" s="42">
        <v>42492.62533333333</v>
      </c>
      <c r="AD336" s="44">
        <v>26.51</v>
      </c>
      <c r="AE336" s="44">
        <v>18.605</v>
      </c>
      <c r="AF336" s="43">
        <f t="shared" si="103"/>
        <v>3.763845574793768E-4</v>
      </c>
      <c r="AG336" s="41">
        <v>42492</v>
      </c>
      <c r="AH336">
        <v>12.82</v>
      </c>
      <c r="AI336">
        <v>4.6997999999999998</v>
      </c>
      <c r="AJ336" s="39">
        <f t="shared" si="110"/>
        <v>2.9709478112265059E-2</v>
      </c>
      <c r="AK336" s="45">
        <v>42405</v>
      </c>
      <c r="AL336">
        <v>24.93</v>
      </c>
      <c r="AM336">
        <v>6.0998999999999999</v>
      </c>
      <c r="AN336" s="39">
        <f t="shared" si="111"/>
        <v>5.2341930475286791E-2</v>
      </c>
      <c r="AO336" s="41">
        <v>42492</v>
      </c>
      <c r="AP336">
        <v>6.2</v>
      </c>
      <c r="AQ336">
        <v>4.6806000000000001</v>
      </c>
      <c r="AR336" s="18">
        <f t="shared" si="112"/>
        <v>3.2365234165685E-3</v>
      </c>
      <c r="AS336" s="41">
        <v>42492</v>
      </c>
      <c r="AT336">
        <v>4.9800000000000004</v>
      </c>
      <c r="AU336">
        <v>3.6168999999999998</v>
      </c>
      <c r="AV336" s="39">
        <f t="shared" si="113"/>
        <v>0</v>
      </c>
      <c r="AW336" s="41">
        <v>42492</v>
      </c>
      <c r="AX336">
        <v>13</v>
      </c>
      <c r="AY336">
        <v>6.0917000000000003</v>
      </c>
      <c r="AZ336" s="39">
        <f t="shared" si="114"/>
        <v>2.6852538601577776E-2</v>
      </c>
      <c r="BA336" s="41">
        <v>42492</v>
      </c>
      <c r="BB336">
        <v>8.83</v>
      </c>
      <c r="BC336">
        <v>3.5150999999999999</v>
      </c>
      <c r="BD336" s="39">
        <f t="shared" si="115"/>
        <v>4.4978892918722868E-2</v>
      </c>
      <c r="BE336" s="41">
        <v>42492</v>
      </c>
      <c r="BF336">
        <v>13.2</v>
      </c>
      <c r="BG336">
        <v>7.7377000000000002</v>
      </c>
      <c r="BH336" s="39">
        <f t="shared" si="116"/>
        <v>0</v>
      </c>
      <c r="BI336" s="41">
        <v>42492</v>
      </c>
      <c r="BJ336">
        <v>1.5</v>
      </c>
      <c r="BK336">
        <v>1.4873000000000001</v>
      </c>
      <c r="BL336" s="39">
        <f t="shared" si="117"/>
        <v>-3.8404344733949637E-2</v>
      </c>
      <c r="BM336" s="41">
        <v>42492</v>
      </c>
      <c r="BN336">
        <v>3.9</v>
      </c>
      <c r="BO336">
        <v>1.7219</v>
      </c>
      <c r="BP336" s="46">
        <f t="shared" si="118"/>
        <v>-7.6076306841104833E-3</v>
      </c>
      <c r="BQ336" s="41">
        <v>42492</v>
      </c>
      <c r="BR336">
        <v>6.9</v>
      </c>
      <c r="BS336">
        <v>3.5762</v>
      </c>
      <c r="BT336" s="18">
        <f t="shared" si="119"/>
        <v>0</v>
      </c>
      <c r="BU336" s="41">
        <v>42492</v>
      </c>
      <c r="BV336">
        <v>2.1800000000000002</v>
      </c>
      <c r="BW336">
        <v>1.0719000000000001</v>
      </c>
      <c r="BX336" s="39">
        <f t="shared" si="120"/>
        <v>-9.0598132569104459E-3</v>
      </c>
      <c r="BY336" s="41">
        <v>42790</v>
      </c>
      <c r="BZ336">
        <v>8.15</v>
      </c>
      <c r="CA336">
        <v>3.8605</v>
      </c>
      <c r="CB336" s="39">
        <f t="shared" si="104"/>
        <v>0</v>
      </c>
    </row>
    <row r="337" spans="1:80">
      <c r="A337" s="41">
        <v>42493</v>
      </c>
      <c r="B337">
        <v>9.4499999999999993</v>
      </c>
      <c r="C337">
        <v>4.7596999999999996</v>
      </c>
      <c r="D337" s="34">
        <f t="shared" si="105"/>
        <v>1.2852978103121649E-2</v>
      </c>
      <c r="E337" s="41">
        <v>42493</v>
      </c>
      <c r="F337">
        <v>3.73</v>
      </c>
      <c r="G337">
        <v>3.0345</v>
      </c>
      <c r="H337" s="39">
        <f t="shared" si="106"/>
        <v>-2.6621968053639053E-3</v>
      </c>
      <c r="I337" s="42">
        <v>45408.62533333333</v>
      </c>
      <c r="J337" s="40">
        <v>5.85</v>
      </c>
      <c r="K337" s="40">
        <v>5.5259999999999998</v>
      </c>
      <c r="L337" s="38">
        <f t="shared" si="107"/>
        <v>-8.4335187511215843E-3</v>
      </c>
      <c r="M337" s="41">
        <v>42493</v>
      </c>
      <c r="N337">
        <v>10.45</v>
      </c>
      <c r="O337">
        <v>3.8546999999999998</v>
      </c>
      <c r="P337" s="43">
        <f t="shared" si="108"/>
        <v>-4.7764122689250245E-3</v>
      </c>
      <c r="Q337" s="41">
        <v>42493</v>
      </c>
      <c r="R337">
        <v>3.19</v>
      </c>
      <c r="S337">
        <v>1.613</v>
      </c>
      <c r="T337" s="39">
        <f t="shared" si="109"/>
        <v>6.3010792937800222E-3</v>
      </c>
      <c r="U337" s="42">
        <v>42493.62533333333</v>
      </c>
      <c r="V337" s="44">
        <v>12</v>
      </c>
      <c r="W337" s="44">
        <v>7.1130000000000004</v>
      </c>
      <c r="X337" s="43">
        <f t="shared" si="101"/>
        <v>-1.1534185658699181E-2</v>
      </c>
      <c r="Y337" s="42">
        <v>42493.62533333333</v>
      </c>
      <c r="Z337" s="44">
        <v>17.37</v>
      </c>
      <c r="AA337" s="44">
        <v>10.17</v>
      </c>
      <c r="AB337" s="43">
        <f t="shared" si="102"/>
        <v>2.1802471616598065E-2</v>
      </c>
      <c r="AC337" s="42">
        <v>42493.62533333333</v>
      </c>
      <c r="AD337" s="44">
        <v>26.5</v>
      </c>
      <c r="AE337" s="44">
        <v>18.597999999999999</v>
      </c>
      <c r="AF337" s="43">
        <f t="shared" si="103"/>
        <v>-3.7624294544485082E-4</v>
      </c>
      <c r="AG337" s="41">
        <v>42493</v>
      </c>
      <c r="AH337">
        <v>12.82</v>
      </c>
      <c r="AI337">
        <v>4.6997999999999998</v>
      </c>
      <c r="AJ337" s="39">
        <f t="shared" si="110"/>
        <v>0</v>
      </c>
      <c r="AK337" s="45">
        <v>42434</v>
      </c>
      <c r="AL337">
        <v>24.26</v>
      </c>
      <c r="AM337">
        <v>5.9359999999999999</v>
      </c>
      <c r="AN337" s="39">
        <f t="shared" si="111"/>
        <v>-2.6869292939228503E-2</v>
      </c>
      <c r="AO337" s="41">
        <v>42493</v>
      </c>
      <c r="AP337">
        <v>6.02</v>
      </c>
      <c r="AQ337">
        <v>4.5446999999999997</v>
      </c>
      <c r="AR337" s="18">
        <f t="shared" si="112"/>
        <v>-2.9034739136008278E-2</v>
      </c>
      <c r="AS337" s="41">
        <v>42493</v>
      </c>
      <c r="AT337">
        <v>4.9400000000000004</v>
      </c>
      <c r="AU337">
        <v>3.5878000000000001</v>
      </c>
      <c r="AV337" s="39">
        <f t="shared" si="113"/>
        <v>-8.0455638806712047E-3</v>
      </c>
      <c r="AW337" s="41">
        <v>42493</v>
      </c>
      <c r="AX337">
        <v>13.15</v>
      </c>
      <c r="AY337">
        <v>6.1619999999999999</v>
      </c>
      <c r="AZ337" s="39">
        <f t="shared" si="114"/>
        <v>1.1540292529178977E-2</v>
      </c>
      <c r="BA337" s="41">
        <v>42493</v>
      </c>
      <c r="BB337">
        <v>9</v>
      </c>
      <c r="BC337">
        <v>3.5828000000000002</v>
      </c>
      <c r="BD337" s="39">
        <f t="shared" si="115"/>
        <v>1.9259765013797708E-2</v>
      </c>
      <c r="BE337" s="41">
        <v>42493</v>
      </c>
      <c r="BF337">
        <v>13.15</v>
      </c>
      <c r="BG337">
        <v>7.7084000000000001</v>
      </c>
      <c r="BH337" s="39">
        <f t="shared" si="116"/>
        <v>-3.786654949145108E-3</v>
      </c>
      <c r="BI337" s="41">
        <v>42493</v>
      </c>
      <c r="BJ337">
        <v>1.59</v>
      </c>
      <c r="BK337">
        <v>1.5765</v>
      </c>
      <c r="BL337" s="39">
        <f t="shared" si="117"/>
        <v>5.9974450346265008E-2</v>
      </c>
      <c r="BM337" s="41">
        <v>42493</v>
      </c>
      <c r="BN337">
        <v>3.9</v>
      </c>
      <c r="BO337">
        <v>1.7219</v>
      </c>
      <c r="BP337" s="46">
        <f t="shared" si="118"/>
        <v>0</v>
      </c>
      <c r="BQ337" s="41">
        <v>42493</v>
      </c>
      <c r="BR337">
        <v>6.9</v>
      </c>
      <c r="BS337">
        <v>3.5762</v>
      </c>
      <c r="BT337" s="18">
        <f t="shared" si="119"/>
        <v>0</v>
      </c>
      <c r="BU337" s="41">
        <v>42493</v>
      </c>
      <c r="BV337">
        <v>2.1</v>
      </c>
      <c r="BW337">
        <v>1.0326</v>
      </c>
      <c r="BX337" s="39">
        <f t="shared" si="120"/>
        <v>-3.6663867898124924E-2</v>
      </c>
      <c r="BY337" s="41">
        <v>42793</v>
      </c>
      <c r="BZ337">
        <v>8.14</v>
      </c>
      <c r="CA337">
        <v>3.8557999999999999</v>
      </c>
      <c r="CB337" s="39">
        <f t="shared" si="104"/>
        <v>-1.2174588783836675E-3</v>
      </c>
    </row>
    <row r="338" spans="1:80">
      <c r="A338" s="41">
        <v>42494</v>
      </c>
      <c r="B338">
        <v>9.49</v>
      </c>
      <c r="C338">
        <v>4.7798999999999996</v>
      </c>
      <c r="D338" s="34">
        <f t="shared" si="105"/>
        <v>4.2439649557745231E-3</v>
      </c>
      <c r="E338" s="41">
        <v>42494</v>
      </c>
      <c r="F338">
        <v>3.75</v>
      </c>
      <c r="G338">
        <v>3.0508000000000002</v>
      </c>
      <c r="H338" s="39">
        <f t="shared" si="106"/>
        <v>5.3715603888614943E-3</v>
      </c>
      <c r="I338" s="42">
        <v>45411.62533333333</v>
      </c>
      <c r="J338" s="40">
        <v>6</v>
      </c>
      <c r="K338" s="40">
        <v>5.6680000000000001</v>
      </c>
      <c r="L338" s="38">
        <f t="shared" si="107"/>
        <v>2.56967064784655E-2</v>
      </c>
      <c r="M338" s="41">
        <v>42494</v>
      </c>
      <c r="N338">
        <v>10.65</v>
      </c>
      <c r="O338">
        <v>3.9285000000000001</v>
      </c>
      <c r="P338" s="43">
        <f t="shared" si="108"/>
        <v>1.9145458790567442E-2</v>
      </c>
      <c r="Q338" s="41">
        <v>42494</v>
      </c>
      <c r="R338">
        <v>3.15</v>
      </c>
      <c r="S338">
        <v>1.5928</v>
      </c>
      <c r="T338" s="39">
        <f t="shared" si="109"/>
        <v>-1.2523248605083692E-2</v>
      </c>
      <c r="U338" s="42">
        <v>42494.62533333333</v>
      </c>
      <c r="V338" s="44">
        <v>12.01</v>
      </c>
      <c r="W338" s="44">
        <v>7.1189999999999998</v>
      </c>
      <c r="X338" s="43">
        <f t="shared" si="101"/>
        <v>8.4352593842251355E-4</v>
      </c>
      <c r="Y338" s="42">
        <v>42494.62533333333</v>
      </c>
      <c r="Z338" s="44">
        <v>17.37</v>
      </c>
      <c r="AA338" s="44">
        <v>10.17</v>
      </c>
      <c r="AB338" s="43">
        <f t="shared" si="102"/>
        <v>0</v>
      </c>
      <c r="AC338" s="42">
        <v>42494.62533333333</v>
      </c>
      <c r="AD338" s="44">
        <v>26.5</v>
      </c>
      <c r="AE338" s="44">
        <v>18.597999999999999</v>
      </c>
      <c r="AF338" s="43">
        <f t="shared" si="103"/>
        <v>0</v>
      </c>
      <c r="AG338" s="41">
        <v>42494</v>
      </c>
      <c r="AH338">
        <v>13.2</v>
      </c>
      <c r="AI338">
        <v>4.8391000000000002</v>
      </c>
      <c r="AJ338" s="39">
        <f t="shared" si="110"/>
        <v>2.9639559130175845E-2</v>
      </c>
      <c r="AK338" s="45">
        <v>42465</v>
      </c>
      <c r="AL338">
        <v>22.28</v>
      </c>
      <c r="AM338">
        <v>5.4515000000000002</v>
      </c>
      <c r="AN338" s="39">
        <f t="shared" si="111"/>
        <v>-8.1620619946091599E-2</v>
      </c>
      <c r="AO338" s="41">
        <v>42494</v>
      </c>
      <c r="AP338">
        <v>6</v>
      </c>
      <c r="AQ338">
        <v>4.5296000000000003</v>
      </c>
      <c r="AR338" s="18">
        <f t="shared" si="112"/>
        <v>-3.322551543556109E-3</v>
      </c>
      <c r="AS338" s="41">
        <v>42494</v>
      </c>
      <c r="AT338">
        <v>4.92</v>
      </c>
      <c r="AU338">
        <v>3.5733000000000001</v>
      </c>
      <c r="AV338" s="39">
        <f t="shared" si="113"/>
        <v>-4.0414738837170287E-3</v>
      </c>
      <c r="AW338" s="41">
        <v>42494</v>
      </c>
      <c r="AX338">
        <v>13.32</v>
      </c>
      <c r="AY338">
        <v>6.2416999999999998</v>
      </c>
      <c r="AZ338" s="39">
        <f t="shared" si="114"/>
        <v>1.293411230120089E-2</v>
      </c>
      <c r="BA338" s="41">
        <v>42494</v>
      </c>
      <c r="BB338">
        <v>8.9</v>
      </c>
      <c r="BC338">
        <v>3.5430000000000001</v>
      </c>
      <c r="BD338" s="39">
        <f t="shared" si="115"/>
        <v>-1.1108630121692546E-2</v>
      </c>
      <c r="BE338" s="41">
        <v>42494</v>
      </c>
      <c r="BF338">
        <v>13.17</v>
      </c>
      <c r="BG338">
        <v>7.7201000000000004</v>
      </c>
      <c r="BH338" s="39">
        <f t="shared" si="116"/>
        <v>1.5178247107052391E-3</v>
      </c>
      <c r="BI338" s="41">
        <v>42494</v>
      </c>
      <c r="BJ338">
        <v>1.67</v>
      </c>
      <c r="BK338">
        <v>1.6557999999999999</v>
      </c>
      <c r="BL338" s="39">
        <f t="shared" si="117"/>
        <v>5.0301300348874041E-2</v>
      </c>
      <c r="BM338" s="41">
        <v>42494</v>
      </c>
      <c r="BN338">
        <v>4.0999999999999996</v>
      </c>
      <c r="BO338">
        <v>1.8102</v>
      </c>
      <c r="BP338" s="46">
        <f t="shared" si="118"/>
        <v>5.1280562169696293E-2</v>
      </c>
      <c r="BQ338" s="41">
        <v>42494</v>
      </c>
      <c r="BR338">
        <v>6.9</v>
      </c>
      <c r="BS338">
        <v>3.5762</v>
      </c>
      <c r="BT338" s="18">
        <f t="shared" si="119"/>
        <v>0</v>
      </c>
      <c r="BU338" s="41">
        <v>42494</v>
      </c>
      <c r="BV338">
        <v>2.15</v>
      </c>
      <c r="BW338">
        <v>1.0571999999999999</v>
      </c>
      <c r="BX338" s="39">
        <f t="shared" si="120"/>
        <v>2.3823358512492693E-2</v>
      </c>
      <c r="BY338" s="41">
        <v>42794</v>
      </c>
      <c r="BZ338">
        <v>8.1</v>
      </c>
      <c r="CA338">
        <v>3.8369</v>
      </c>
      <c r="CB338" s="39">
        <f t="shared" si="104"/>
        <v>-4.9017065200476989E-3</v>
      </c>
    </row>
    <row r="339" spans="1:80">
      <c r="A339" s="41">
        <v>42495</v>
      </c>
      <c r="B339">
        <v>9.33</v>
      </c>
      <c r="C339">
        <v>4.6993</v>
      </c>
      <c r="D339" s="34">
        <f t="shared" si="105"/>
        <v>-1.6862277453503122E-2</v>
      </c>
      <c r="E339" s="41">
        <v>42495</v>
      </c>
      <c r="F339">
        <v>3.74</v>
      </c>
      <c r="G339">
        <v>3.0426000000000002</v>
      </c>
      <c r="H339" s="39">
        <f t="shared" si="106"/>
        <v>-2.687819588304702E-3</v>
      </c>
      <c r="I339" s="42">
        <v>45412.62533333333</v>
      </c>
      <c r="J339" s="40">
        <v>6</v>
      </c>
      <c r="K339" s="40">
        <v>5.6680000000000001</v>
      </c>
      <c r="L339" s="38">
        <f t="shared" si="107"/>
        <v>0</v>
      </c>
      <c r="M339" s="41">
        <v>42495</v>
      </c>
      <c r="N339">
        <v>10.6</v>
      </c>
      <c r="O339">
        <v>3.9100999999999999</v>
      </c>
      <c r="P339" s="43">
        <f t="shared" si="108"/>
        <v>-4.6837215222095439E-3</v>
      </c>
      <c r="Q339" s="41">
        <v>42495</v>
      </c>
      <c r="R339">
        <v>3.14</v>
      </c>
      <c r="S339">
        <v>1.5876999999999999</v>
      </c>
      <c r="T339" s="39">
        <f t="shared" si="109"/>
        <v>-3.2019085886489857E-3</v>
      </c>
      <c r="U339" s="42">
        <v>42495.62533333333</v>
      </c>
      <c r="V339" s="44">
        <v>12</v>
      </c>
      <c r="W339" s="44">
        <v>7.1130000000000004</v>
      </c>
      <c r="X339" s="43">
        <f t="shared" si="101"/>
        <v>-8.4281500210694473E-4</v>
      </c>
      <c r="Y339" s="42">
        <v>42495.62533333333</v>
      </c>
      <c r="Z339" s="44">
        <v>17.37</v>
      </c>
      <c r="AA339" s="44">
        <v>10.17</v>
      </c>
      <c r="AB339" s="43">
        <f t="shared" si="102"/>
        <v>0</v>
      </c>
      <c r="AC339" s="42">
        <v>42495.62533333333</v>
      </c>
      <c r="AD339" s="44">
        <v>26.5</v>
      </c>
      <c r="AE339" s="44">
        <v>18.597999999999999</v>
      </c>
      <c r="AF339" s="43">
        <f t="shared" si="103"/>
        <v>0</v>
      </c>
      <c r="AG339" s="41">
        <v>42495</v>
      </c>
      <c r="AH339">
        <v>13.5</v>
      </c>
      <c r="AI339">
        <v>4.9490999999999996</v>
      </c>
      <c r="AJ339" s="39">
        <f t="shared" si="110"/>
        <v>2.2731499659027387E-2</v>
      </c>
      <c r="AK339" s="45">
        <v>42495</v>
      </c>
      <c r="AL339">
        <v>22.2</v>
      </c>
      <c r="AM339">
        <v>6.2107999999999999</v>
      </c>
      <c r="AN339" s="39">
        <f t="shared" si="111"/>
        <v>0.13928276621113447</v>
      </c>
      <c r="AO339" s="41">
        <v>42495</v>
      </c>
      <c r="AP339">
        <v>6</v>
      </c>
      <c r="AQ339">
        <v>4.5296000000000003</v>
      </c>
      <c r="AR339" s="18">
        <f t="shared" si="112"/>
        <v>0</v>
      </c>
      <c r="AS339" s="41">
        <v>42495</v>
      </c>
      <c r="AT339">
        <v>4.9000000000000004</v>
      </c>
      <c r="AU339">
        <v>3.5588000000000002</v>
      </c>
      <c r="AV339" s="39">
        <f t="shared" si="113"/>
        <v>-4.0578736741947096E-3</v>
      </c>
      <c r="AW339" s="41">
        <v>42495</v>
      </c>
      <c r="AX339">
        <v>13</v>
      </c>
      <c r="AY339">
        <v>6.0917000000000003</v>
      </c>
      <c r="AZ339" s="39">
        <f t="shared" si="114"/>
        <v>-2.403191438229961E-2</v>
      </c>
      <c r="BA339" s="41">
        <v>42495</v>
      </c>
      <c r="BB339">
        <v>8.9</v>
      </c>
      <c r="BC339">
        <v>3.5430000000000001</v>
      </c>
      <c r="BD339" s="39">
        <f t="shared" si="115"/>
        <v>0</v>
      </c>
      <c r="BE339" s="41">
        <v>42495</v>
      </c>
      <c r="BF339">
        <v>13.01</v>
      </c>
      <c r="BG339">
        <v>7.6262999999999996</v>
      </c>
      <c r="BH339" s="39">
        <f t="shared" si="116"/>
        <v>-1.2150101682620791E-2</v>
      </c>
      <c r="BI339" s="41">
        <v>42495</v>
      </c>
      <c r="BJ339">
        <v>1.64</v>
      </c>
      <c r="BK339">
        <v>1.6261000000000001</v>
      </c>
      <c r="BL339" s="39">
        <f t="shared" si="117"/>
        <v>-1.7936948906872714E-2</v>
      </c>
      <c r="BM339" s="41">
        <v>42495</v>
      </c>
      <c r="BN339">
        <v>3.97</v>
      </c>
      <c r="BO339">
        <v>1.7527999999999999</v>
      </c>
      <c r="BP339" s="46">
        <f t="shared" si="118"/>
        <v>-3.1709203402938965E-2</v>
      </c>
      <c r="BQ339" s="41">
        <v>42495</v>
      </c>
      <c r="BR339">
        <v>6.75</v>
      </c>
      <c r="BS339">
        <v>3.4984999999999999</v>
      </c>
      <c r="BT339" s="18">
        <f t="shared" si="119"/>
        <v>-2.1726972764386808E-2</v>
      </c>
      <c r="BU339" s="41">
        <v>42495</v>
      </c>
      <c r="BV339">
        <v>2.15</v>
      </c>
      <c r="BW339">
        <v>1.0571999999999999</v>
      </c>
      <c r="BX339" s="39">
        <f t="shared" si="120"/>
        <v>0</v>
      </c>
      <c r="BY339" s="41">
        <v>42795</v>
      </c>
      <c r="BZ339">
        <v>8.1</v>
      </c>
      <c r="CA339">
        <v>3.8369</v>
      </c>
      <c r="CB339" s="39">
        <f t="shared" si="104"/>
        <v>0</v>
      </c>
    </row>
    <row r="340" spans="1:80">
      <c r="A340" s="41">
        <v>42496</v>
      </c>
      <c r="B340">
        <v>9.25</v>
      </c>
      <c r="C340">
        <v>4.6589999999999998</v>
      </c>
      <c r="D340" s="34">
        <f t="shared" si="105"/>
        <v>-8.5757453237716736E-3</v>
      </c>
      <c r="E340" s="41">
        <v>42496</v>
      </c>
      <c r="F340">
        <v>3.7</v>
      </c>
      <c r="G340">
        <v>3.0101</v>
      </c>
      <c r="H340" s="39">
        <f t="shared" si="106"/>
        <v>-1.0681653848682112E-2</v>
      </c>
      <c r="I340" s="42">
        <v>45414.62533333333</v>
      </c>
      <c r="J340" s="40">
        <v>6</v>
      </c>
      <c r="K340" s="40">
        <v>5.6680000000000001</v>
      </c>
      <c r="L340" s="38">
        <f t="shared" si="107"/>
        <v>0</v>
      </c>
      <c r="M340" s="41">
        <v>42496</v>
      </c>
      <c r="N340">
        <v>10.5</v>
      </c>
      <c r="O340">
        <v>3.8732000000000002</v>
      </c>
      <c r="P340" s="43">
        <f t="shared" si="108"/>
        <v>-9.4370987954271526E-3</v>
      </c>
      <c r="Q340" s="41">
        <v>42496</v>
      </c>
      <c r="R340">
        <v>3.15</v>
      </c>
      <c r="S340">
        <v>1.5928</v>
      </c>
      <c r="T340" s="39">
        <f t="shared" si="109"/>
        <v>3.2121937393714836E-3</v>
      </c>
      <c r="U340" s="42">
        <v>42496.62533333333</v>
      </c>
      <c r="V340" s="44">
        <v>11.9</v>
      </c>
      <c r="W340" s="44">
        <v>7.0540000000000003</v>
      </c>
      <c r="X340" s="43">
        <f t="shared" si="101"/>
        <v>-8.2946717278223198E-3</v>
      </c>
      <c r="Y340" s="42">
        <v>42496.62533333333</v>
      </c>
      <c r="Z340" s="44">
        <v>17.37</v>
      </c>
      <c r="AA340" s="44">
        <v>10.17</v>
      </c>
      <c r="AB340" s="43">
        <f t="shared" si="102"/>
        <v>0</v>
      </c>
      <c r="AC340" s="42">
        <v>42496.62533333333</v>
      </c>
      <c r="AD340" s="44">
        <v>26.5</v>
      </c>
      <c r="AE340" s="44">
        <v>18.597999999999999</v>
      </c>
      <c r="AF340" s="43">
        <f t="shared" si="103"/>
        <v>0</v>
      </c>
      <c r="AG340" s="41">
        <v>42496</v>
      </c>
      <c r="AH340">
        <v>13.1</v>
      </c>
      <c r="AI340">
        <v>4.8025000000000002</v>
      </c>
      <c r="AJ340" s="39">
        <f t="shared" si="110"/>
        <v>-2.9621547352043687E-2</v>
      </c>
      <c r="AK340" s="45">
        <v>42526</v>
      </c>
      <c r="AL340">
        <v>21.55</v>
      </c>
      <c r="AM340">
        <v>6.2103000000000002</v>
      </c>
      <c r="AN340" s="39">
        <f t="shared" si="111"/>
        <v>-8.0504926901481757E-5</v>
      </c>
      <c r="AO340" s="41">
        <v>42496</v>
      </c>
      <c r="AP340">
        <v>6</v>
      </c>
      <c r="AQ340">
        <v>4.5296000000000003</v>
      </c>
      <c r="AR340" s="18">
        <f t="shared" si="112"/>
        <v>0</v>
      </c>
      <c r="AS340" s="41">
        <v>42496</v>
      </c>
      <c r="AT340">
        <v>4.8899999999999997</v>
      </c>
      <c r="AU340">
        <v>3.5514999999999999</v>
      </c>
      <c r="AV340" s="39">
        <f t="shared" si="113"/>
        <v>-2.0512532314264096E-3</v>
      </c>
      <c r="AW340" s="41">
        <v>42496</v>
      </c>
      <c r="AX340">
        <v>13.04</v>
      </c>
      <c r="AY340">
        <v>6.1105</v>
      </c>
      <c r="AZ340" s="39">
        <f t="shared" si="114"/>
        <v>3.0861664231658986E-3</v>
      </c>
      <c r="BA340" s="41">
        <v>42496</v>
      </c>
      <c r="BB340">
        <v>8.86</v>
      </c>
      <c r="BC340">
        <v>3.5270000000000001</v>
      </c>
      <c r="BD340" s="39">
        <f t="shared" si="115"/>
        <v>-4.5159469376234865E-3</v>
      </c>
      <c r="BE340" s="41">
        <v>42496</v>
      </c>
      <c r="BF340">
        <v>12.95</v>
      </c>
      <c r="BG340">
        <v>7.5911</v>
      </c>
      <c r="BH340" s="39">
        <f t="shared" si="116"/>
        <v>-4.6156065195441668E-3</v>
      </c>
      <c r="BI340" s="41">
        <v>42496</v>
      </c>
      <c r="BJ340">
        <v>1.63</v>
      </c>
      <c r="BK340">
        <v>1.6161000000000001</v>
      </c>
      <c r="BL340" s="39">
        <f t="shared" si="117"/>
        <v>-6.1496832913105022E-3</v>
      </c>
      <c r="BM340" s="41">
        <v>42496</v>
      </c>
      <c r="BN340">
        <v>3.97</v>
      </c>
      <c r="BO340">
        <v>1.7527999999999999</v>
      </c>
      <c r="BP340" s="46">
        <f t="shared" si="118"/>
        <v>0</v>
      </c>
      <c r="BQ340" s="41">
        <v>42496</v>
      </c>
      <c r="BR340">
        <v>6.75</v>
      </c>
      <c r="BS340">
        <v>3.4984999999999999</v>
      </c>
      <c r="BT340" s="18">
        <f t="shared" si="119"/>
        <v>0</v>
      </c>
      <c r="BU340" s="41">
        <v>42496</v>
      </c>
      <c r="BV340">
        <v>2.15</v>
      </c>
      <c r="BW340">
        <v>1.0571999999999999</v>
      </c>
      <c r="BX340" s="39">
        <f t="shared" si="120"/>
        <v>0</v>
      </c>
      <c r="BY340" s="41">
        <v>42796</v>
      </c>
      <c r="BZ340">
        <v>8.0500000000000007</v>
      </c>
      <c r="CA340">
        <v>3.8132000000000001</v>
      </c>
      <c r="CB340" s="39">
        <f t="shared" si="104"/>
        <v>-6.1768615288383417E-3</v>
      </c>
    </row>
    <row r="341" spans="1:80">
      <c r="A341" s="41">
        <v>42499</v>
      </c>
      <c r="B341">
        <v>9.43</v>
      </c>
      <c r="C341">
        <v>4.7496999999999998</v>
      </c>
      <c r="D341" s="34">
        <f t="shared" si="105"/>
        <v>1.946769693067182E-2</v>
      </c>
      <c r="E341" s="41">
        <v>42499</v>
      </c>
      <c r="F341">
        <v>3.75</v>
      </c>
      <c r="G341">
        <v>3.0508000000000002</v>
      </c>
      <c r="H341" s="39">
        <f t="shared" si="106"/>
        <v>1.3521145476894515E-2</v>
      </c>
      <c r="I341" s="42">
        <v>45415.62533333333</v>
      </c>
      <c r="J341" s="40">
        <v>6</v>
      </c>
      <c r="K341" s="40">
        <v>5.6680000000000001</v>
      </c>
      <c r="L341" s="38">
        <f t="shared" si="107"/>
        <v>0</v>
      </c>
      <c r="M341" s="41">
        <v>42499</v>
      </c>
      <c r="N341">
        <v>10.5</v>
      </c>
      <c r="O341">
        <v>3.8732000000000002</v>
      </c>
      <c r="P341" s="43">
        <f t="shared" si="108"/>
        <v>0</v>
      </c>
      <c r="Q341" s="41">
        <v>42499</v>
      </c>
      <c r="R341">
        <v>3.13</v>
      </c>
      <c r="S341">
        <v>1.5826</v>
      </c>
      <c r="T341" s="39">
        <f t="shared" si="109"/>
        <v>-6.4038171772978318E-3</v>
      </c>
      <c r="U341" s="42">
        <v>42499.62533333333</v>
      </c>
      <c r="V341" s="44">
        <v>12.25</v>
      </c>
      <c r="W341" s="44">
        <v>7.2610000000000001</v>
      </c>
      <c r="X341" s="43">
        <f t="shared" ref="X341:X404" si="121">(W341-W340)/W340</f>
        <v>2.9345052452509193E-2</v>
      </c>
      <c r="Y341" s="42">
        <v>42499.62533333333</v>
      </c>
      <c r="Z341" s="44">
        <v>17.37</v>
      </c>
      <c r="AA341" s="44">
        <v>10.17</v>
      </c>
      <c r="AB341" s="43">
        <f t="shared" ref="AB341:AB404" si="122">(AA341-AA340)/AA340</f>
        <v>0</v>
      </c>
      <c r="AC341" s="42">
        <v>42499.62533333333</v>
      </c>
      <c r="AD341" s="44">
        <v>26.5</v>
      </c>
      <c r="AE341" s="44">
        <v>18.597999999999999</v>
      </c>
      <c r="AF341" s="43">
        <f t="shared" ref="AF341:AF404" si="123">(AE341-AE340)/AE340</f>
        <v>0</v>
      </c>
      <c r="AG341" s="41">
        <v>42499</v>
      </c>
      <c r="AH341">
        <v>13.08</v>
      </c>
      <c r="AI341">
        <v>4.7950999999999997</v>
      </c>
      <c r="AJ341" s="39">
        <f t="shared" si="110"/>
        <v>-1.5408641332640327E-3</v>
      </c>
      <c r="AK341" s="45">
        <v>42618</v>
      </c>
      <c r="AL341">
        <v>21.6</v>
      </c>
      <c r="AM341">
        <v>6.2247000000000003</v>
      </c>
      <c r="AN341" s="39">
        <f t="shared" si="111"/>
        <v>2.3187285638375265E-3</v>
      </c>
      <c r="AO341" s="41">
        <v>42499</v>
      </c>
      <c r="AP341">
        <v>6.17</v>
      </c>
      <c r="AQ341">
        <v>4.6578999999999997</v>
      </c>
      <c r="AR341" s="18">
        <f t="shared" si="112"/>
        <v>2.8324796891557622E-2</v>
      </c>
      <c r="AS341" s="41">
        <v>42499</v>
      </c>
      <c r="AT341">
        <v>4.8899999999999997</v>
      </c>
      <c r="AU341">
        <v>3.5514999999999999</v>
      </c>
      <c r="AV341" s="39">
        <f t="shared" si="113"/>
        <v>0</v>
      </c>
      <c r="AW341" s="41">
        <v>42499</v>
      </c>
      <c r="AX341">
        <v>12.86</v>
      </c>
      <c r="AY341">
        <v>6.0260999999999996</v>
      </c>
      <c r="AZ341" s="39">
        <f t="shared" si="114"/>
        <v>-1.3812290319941162E-2</v>
      </c>
      <c r="BA341" s="41">
        <v>42499</v>
      </c>
      <c r="BB341">
        <v>8.86</v>
      </c>
      <c r="BC341">
        <v>3.5270000000000001</v>
      </c>
      <c r="BD341" s="39">
        <f t="shared" si="115"/>
        <v>0</v>
      </c>
      <c r="BE341" s="41">
        <v>42499</v>
      </c>
      <c r="BF341">
        <v>13</v>
      </c>
      <c r="BG341">
        <v>7.6204000000000001</v>
      </c>
      <c r="BH341" s="39">
        <f t="shared" si="116"/>
        <v>3.8597831671299421E-3</v>
      </c>
      <c r="BI341" s="41">
        <v>42499</v>
      </c>
      <c r="BJ341">
        <v>1.66</v>
      </c>
      <c r="BK341">
        <v>1.6458999999999999</v>
      </c>
      <c r="BL341" s="39">
        <f t="shared" si="117"/>
        <v>1.8439453004145675E-2</v>
      </c>
      <c r="BM341" s="41">
        <v>42499</v>
      </c>
      <c r="BN341">
        <v>3.97</v>
      </c>
      <c r="BO341">
        <v>1.7527999999999999</v>
      </c>
      <c r="BP341" s="46">
        <f t="shared" si="118"/>
        <v>0</v>
      </c>
      <c r="BQ341" s="41">
        <v>42499</v>
      </c>
      <c r="BR341">
        <v>6.95</v>
      </c>
      <c r="BS341">
        <v>3.6021000000000001</v>
      </c>
      <c r="BT341" s="18">
        <f t="shared" si="119"/>
        <v>2.9612691153351477E-2</v>
      </c>
      <c r="BU341" s="41">
        <v>42499</v>
      </c>
      <c r="BV341">
        <v>2.15</v>
      </c>
      <c r="BW341">
        <v>1.0571999999999999</v>
      </c>
      <c r="BX341" s="39">
        <f t="shared" si="120"/>
        <v>0</v>
      </c>
      <c r="BY341" s="41">
        <v>42797</v>
      </c>
      <c r="BZ341">
        <v>8.0500000000000007</v>
      </c>
      <c r="CA341">
        <v>3.8132000000000001</v>
      </c>
      <c r="CB341" s="39">
        <f t="shared" si="104"/>
        <v>0</v>
      </c>
    </row>
    <row r="342" spans="1:80">
      <c r="A342" s="41">
        <v>42500</v>
      </c>
      <c r="B342">
        <v>9.3000000000000007</v>
      </c>
      <c r="C342">
        <v>4.6841999999999997</v>
      </c>
      <c r="D342" s="34">
        <f t="shared" si="105"/>
        <v>-1.3790344653346552E-2</v>
      </c>
      <c r="E342" s="41">
        <v>42500</v>
      </c>
      <c r="F342">
        <v>3.91</v>
      </c>
      <c r="G342">
        <v>3.1808999999999998</v>
      </c>
      <c r="H342" s="39">
        <f t="shared" si="106"/>
        <v>4.2644552248590421E-2</v>
      </c>
      <c r="I342" s="42">
        <v>45418.62533333333</v>
      </c>
      <c r="J342" s="40">
        <v>6.03</v>
      </c>
      <c r="K342" s="40">
        <v>5.6959999999999997</v>
      </c>
      <c r="L342" s="38">
        <f t="shared" si="107"/>
        <v>4.9400141143259666E-3</v>
      </c>
      <c r="M342" s="41">
        <v>42500</v>
      </c>
      <c r="N342">
        <v>10.51</v>
      </c>
      <c r="O342">
        <v>3.8769</v>
      </c>
      <c r="P342" s="43">
        <f t="shared" si="108"/>
        <v>9.5528245378493607E-4</v>
      </c>
      <c r="Q342" s="41">
        <v>42500</v>
      </c>
      <c r="R342">
        <v>3.13</v>
      </c>
      <c r="S342">
        <v>1.5826</v>
      </c>
      <c r="T342" s="39">
        <f t="shared" si="109"/>
        <v>0</v>
      </c>
      <c r="U342" s="42">
        <v>42500.62533333333</v>
      </c>
      <c r="V342" s="44">
        <v>12.12</v>
      </c>
      <c r="W342" s="44">
        <v>7.1840000000000002</v>
      </c>
      <c r="X342" s="43">
        <f t="shared" si="121"/>
        <v>-1.0604599917366748E-2</v>
      </c>
      <c r="Y342" s="42">
        <v>42500.62533333333</v>
      </c>
      <c r="Z342" s="44">
        <v>17</v>
      </c>
      <c r="AA342" s="44">
        <v>9.9529999999999994</v>
      </c>
      <c r="AB342" s="43">
        <f t="shared" si="122"/>
        <v>-2.1337266470009886E-2</v>
      </c>
      <c r="AC342" s="42">
        <v>42500.62533333333</v>
      </c>
      <c r="AD342" s="44">
        <v>26.5</v>
      </c>
      <c r="AE342" s="44">
        <v>18.597999999999999</v>
      </c>
      <c r="AF342" s="43">
        <f t="shared" si="123"/>
        <v>0</v>
      </c>
      <c r="AG342" s="41">
        <v>42500</v>
      </c>
      <c r="AH342">
        <v>12.99</v>
      </c>
      <c r="AI342">
        <v>4.7621000000000002</v>
      </c>
      <c r="AJ342" s="39">
        <f t="shared" si="110"/>
        <v>-6.882025400930007E-3</v>
      </c>
      <c r="AK342" s="45">
        <v>42648</v>
      </c>
      <c r="AL342">
        <v>21.99</v>
      </c>
      <c r="AM342">
        <v>6.3371000000000004</v>
      </c>
      <c r="AN342" s="39">
        <f t="shared" si="111"/>
        <v>1.8057095121050019E-2</v>
      </c>
      <c r="AO342" s="41">
        <v>42500</v>
      </c>
      <c r="AP342">
        <v>6.17</v>
      </c>
      <c r="AQ342">
        <v>4.6578999999999997</v>
      </c>
      <c r="AR342" s="18">
        <f t="shared" si="112"/>
        <v>0</v>
      </c>
      <c r="AS342" s="41">
        <v>42500</v>
      </c>
      <c r="AT342">
        <v>4.8499999999999996</v>
      </c>
      <c r="AU342">
        <v>3.5225</v>
      </c>
      <c r="AV342" s="39">
        <f t="shared" si="113"/>
        <v>-8.1655638462621184E-3</v>
      </c>
      <c r="AW342" s="41">
        <v>42500</v>
      </c>
      <c r="AX342">
        <v>12.9</v>
      </c>
      <c r="AY342">
        <v>6.0449000000000002</v>
      </c>
      <c r="AZ342" s="39">
        <f t="shared" si="114"/>
        <v>3.1197623670368223E-3</v>
      </c>
      <c r="BA342" s="41">
        <v>42500</v>
      </c>
      <c r="BB342">
        <v>8.86</v>
      </c>
      <c r="BC342">
        <v>3.5270000000000001</v>
      </c>
      <c r="BD342" s="39">
        <f t="shared" si="115"/>
        <v>0</v>
      </c>
      <c r="BE342" s="41">
        <v>42500</v>
      </c>
      <c r="BF342">
        <v>12.99</v>
      </c>
      <c r="BG342">
        <v>7.6146000000000003</v>
      </c>
      <c r="BH342" s="39">
        <f t="shared" si="116"/>
        <v>-7.611149021048508E-4</v>
      </c>
      <c r="BI342" s="41">
        <v>42500</v>
      </c>
      <c r="BJ342">
        <v>1.65</v>
      </c>
      <c r="BK342">
        <v>1.6359999999999999</v>
      </c>
      <c r="BL342" s="39">
        <f t="shared" si="117"/>
        <v>-6.0149462300261381E-3</v>
      </c>
      <c r="BM342" s="41">
        <v>42500</v>
      </c>
      <c r="BN342">
        <v>3.9</v>
      </c>
      <c r="BO342">
        <v>1.7219</v>
      </c>
      <c r="BP342" s="46">
        <f t="shared" si="118"/>
        <v>-1.7628936558648979E-2</v>
      </c>
      <c r="BQ342" s="41">
        <v>42500</v>
      </c>
      <c r="BR342">
        <v>7</v>
      </c>
      <c r="BS342">
        <v>3.6280000000000001</v>
      </c>
      <c r="BT342" s="18">
        <f t="shared" si="119"/>
        <v>7.1902501318675312E-3</v>
      </c>
      <c r="BU342" s="41">
        <v>42500</v>
      </c>
      <c r="BV342">
        <v>2.15</v>
      </c>
      <c r="BW342">
        <v>1.0571999999999999</v>
      </c>
      <c r="BX342" s="39">
        <f t="shared" si="120"/>
        <v>0</v>
      </c>
      <c r="BY342" s="41">
        <v>42800</v>
      </c>
      <c r="BZ342">
        <v>8.1999999999999993</v>
      </c>
      <c r="CA342">
        <v>3.8841999999999999</v>
      </c>
      <c r="CB342" s="39">
        <f t="shared" si="104"/>
        <v>1.8619532151473755E-2</v>
      </c>
    </row>
    <row r="343" spans="1:80">
      <c r="A343" s="41">
        <v>42501</v>
      </c>
      <c r="B343">
        <v>9.4</v>
      </c>
      <c r="C343">
        <v>4.7344999999999997</v>
      </c>
      <c r="D343" s="34">
        <f t="shared" si="105"/>
        <v>1.0738226378036808E-2</v>
      </c>
      <c r="E343" s="41">
        <v>42501</v>
      </c>
      <c r="F343">
        <v>3.99</v>
      </c>
      <c r="G343">
        <v>3.246</v>
      </c>
      <c r="H343" s="39">
        <f t="shared" si="106"/>
        <v>2.0465905875695609E-2</v>
      </c>
      <c r="I343" s="42">
        <v>45419.62533333333</v>
      </c>
      <c r="J343" s="40">
        <v>6.03</v>
      </c>
      <c r="K343" s="40">
        <v>5.6959999999999997</v>
      </c>
      <c r="L343" s="38">
        <f t="shared" si="107"/>
        <v>0</v>
      </c>
      <c r="M343" s="41">
        <v>42501</v>
      </c>
      <c r="N343">
        <v>10.6</v>
      </c>
      <c r="O343">
        <v>3.9100999999999999</v>
      </c>
      <c r="P343" s="43">
        <f t="shared" si="108"/>
        <v>8.5635430369624954E-3</v>
      </c>
      <c r="Q343" s="41">
        <v>42501</v>
      </c>
      <c r="R343">
        <v>3.15</v>
      </c>
      <c r="S343">
        <v>1.5928</v>
      </c>
      <c r="T343" s="39">
        <f t="shared" si="109"/>
        <v>6.4450903576393197E-3</v>
      </c>
      <c r="U343" s="42">
        <v>42501.62533333333</v>
      </c>
      <c r="V343" s="44">
        <v>12.12</v>
      </c>
      <c r="W343" s="44">
        <v>7.1840000000000002</v>
      </c>
      <c r="X343" s="43">
        <f t="shared" si="121"/>
        <v>0</v>
      </c>
      <c r="Y343" s="42">
        <v>42501.62533333333</v>
      </c>
      <c r="Z343" s="44">
        <v>17</v>
      </c>
      <c r="AA343" s="44">
        <v>9.9529999999999994</v>
      </c>
      <c r="AB343" s="43">
        <f t="shared" si="122"/>
        <v>0</v>
      </c>
      <c r="AC343" s="42">
        <v>42501.62533333333</v>
      </c>
      <c r="AD343" s="44">
        <v>26.5</v>
      </c>
      <c r="AE343" s="44">
        <v>18.597999999999999</v>
      </c>
      <c r="AF343" s="43">
        <f t="shared" si="123"/>
        <v>0</v>
      </c>
      <c r="AG343" s="41">
        <v>42501</v>
      </c>
      <c r="AH343">
        <v>13.1</v>
      </c>
      <c r="AI343">
        <v>4.8025000000000002</v>
      </c>
      <c r="AJ343" s="39">
        <f t="shared" si="110"/>
        <v>8.4836521702610166E-3</v>
      </c>
      <c r="AK343" s="45">
        <v>42679</v>
      </c>
      <c r="AL343">
        <v>22.38</v>
      </c>
      <c r="AM343">
        <v>6.4493999999999998</v>
      </c>
      <c r="AN343" s="39">
        <f t="shared" si="111"/>
        <v>1.7721039592242412E-2</v>
      </c>
      <c r="AO343" s="41">
        <v>42501</v>
      </c>
      <c r="AP343">
        <v>6.14</v>
      </c>
      <c r="AQ343">
        <v>4.6353</v>
      </c>
      <c r="AR343" s="18">
        <f t="shared" si="112"/>
        <v>-4.8519719186757406E-3</v>
      </c>
      <c r="AS343" s="41">
        <v>42501</v>
      </c>
      <c r="AT343">
        <v>4.95</v>
      </c>
      <c r="AU343">
        <v>3.5951</v>
      </c>
      <c r="AV343" s="39">
        <f t="shared" si="113"/>
        <v>2.0610361958836053E-2</v>
      </c>
      <c r="AW343" s="41">
        <v>42501</v>
      </c>
      <c r="AX343">
        <v>12.8</v>
      </c>
      <c r="AY343">
        <v>5.9980000000000002</v>
      </c>
      <c r="AZ343" s="39">
        <f t="shared" si="114"/>
        <v>-7.7586064285596022E-3</v>
      </c>
      <c r="BA343" s="41">
        <v>42501</v>
      </c>
      <c r="BB343">
        <v>8.85</v>
      </c>
      <c r="BC343">
        <v>3.5230999999999999</v>
      </c>
      <c r="BD343" s="39">
        <f t="shared" si="115"/>
        <v>-1.1057555996598345E-3</v>
      </c>
      <c r="BE343" s="41">
        <v>42501</v>
      </c>
      <c r="BF343">
        <v>13</v>
      </c>
      <c r="BG343">
        <v>7.6204000000000001</v>
      </c>
      <c r="BH343" s="39">
        <f t="shared" si="116"/>
        <v>7.6169463924563401E-4</v>
      </c>
      <c r="BI343" s="41">
        <v>42501</v>
      </c>
      <c r="BJ343">
        <v>1.62</v>
      </c>
      <c r="BK343">
        <v>1.6062000000000001</v>
      </c>
      <c r="BL343" s="39">
        <f t="shared" si="117"/>
        <v>-1.8215158924205273E-2</v>
      </c>
      <c r="BM343" s="41">
        <v>42501</v>
      </c>
      <c r="BN343">
        <v>3.87</v>
      </c>
      <c r="BO343">
        <v>1.7085999999999999</v>
      </c>
      <c r="BP343" s="46">
        <f t="shared" si="118"/>
        <v>-7.7240257854695911E-3</v>
      </c>
      <c r="BQ343" s="41">
        <v>42501</v>
      </c>
      <c r="BR343">
        <v>7</v>
      </c>
      <c r="BS343">
        <v>3.6280000000000001</v>
      </c>
      <c r="BT343" s="18">
        <f t="shared" si="119"/>
        <v>0</v>
      </c>
      <c r="BU343" s="41">
        <v>42501</v>
      </c>
      <c r="BV343">
        <v>2.15</v>
      </c>
      <c r="BW343">
        <v>1.0571999999999999</v>
      </c>
      <c r="BX343" s="39">
        <f t="shared" si="120"/>
        <v>0</v>
      </c>
      <c r="BY343" s="41">
        <v>42801</v>
      </c>
      <c r="BZ343">
        <v>8</v>
      </c>
      <c r="CA343">
        <v>3.7894999999999999</v>
      </c>
      <c r="CB343" s="39">
        <f t="shared" si="104"/>
        <v>-2.438082488028423E-2</v>
      </c>
    </row>
    <row r="344" spans="1:80">
      <c r="A344" s="41">
        <v>42502</v>
      </c>
      <c r="B344">
        <v>9.4499999999999993</v>
      </c>
      <c r="C344">
        <v>4.7596999999999996</v>
      </c>
      <c r="D344" s="34">
        <f t="shared" si="105"/>
        <v>5.3226317456964599E-3</v>
      </c>
      <c r="E344" s="41">
        <v>42502</v>
      </c>
      <c r="F344">
        <v>3.99</v>
      </c>
      <c r="G344">
        <v>3.246</v>
      </c>
      <c r="H344" s="39">
        <f t="shared" si="106"/>
        <v>0</v>
      </c>
      <c r="I344" s="42">
        <v>45420.62533333333</v>
      </c>
      <c r="J344" s="40">
        <v>5.99</v>
      </c>
      <c r="K344" s="40">
        <v>5.6580000000000004</v>
      </c>
      <c r="L344" s="38">
        <f t="shared" si="107"/>
        <v>-6.6713483146066312E-3</v>
      </c>
      <c r="M344" s="41">
        <v>42502</v>
      </c>
      <c r="N344">
        <v>10.6</v>
      </c>
      <c r="O344">
        <v>3.9100999999999999</v>
      </c>
      <c r="P344" s="43">
        <f t="shared" si="108"/>
        <v>0</v>
      </c>
      <c r="Q344" s="41">
        <v>42502</v>
      </c>
      <c r="R344">
        <v>3.17</v>
      </c>
      <c r="S344">
        <v>1.6029</v>
      </c>
      <c r="T344" s="39">
        <f t="shared" si="109"/>
        <v>6.3410346559517813E-3</v>
      </c>
      <c r="U344" s="42">
        <v>42502.62533333333</v>
      </c>
      <c r="V344" s="44">
        <v>12.12</v>
      </c>
      <c r="W344" s="44">
        <v>7.1840000000000002</v>
      </c>
      <c r="X344" s="43">
        <f t="shared" si="121"/>
        <v>0</v>
      </c>
      <c r="Y344" s="42">
        <v>42502.62533333333</v>
      </c>
      <c r="Z344" s="44">
        <v>17</v>
      </c>
      <c r="AA344" s="44">
        <v>9.9529999999999994</v>
      </c>
      <c r="AB344" s="43">
        <f t="shared" si="122"/>
        <v>0</v>
      </c>
      <c r="AC344" s="42">
        <v>42502.62533333333</v>
      </c>
      <c r="AD344" s="44">
        <v>26.51</v>
      </c>
      <c r="AE344" s="44">
        <v>18.605</v>
      </c>
      <c r="AF344" s="43">
        <f t="shared" si="123"/>
        <v>3.763845574793768E-4</v>
      </c>
      <c r="AG344" s="41">
        <v>42502</v>
      </c>
      <c r="AH344">
        <v>12.81</v>
      </c>
      <c r="AI344">
        <v>4.6962000000000002</v>
      </c>
      <c r="AJ344" s="39">
        <f t="shared" si="110"/>
        <v>-2.213430504945342E-2</v>
      </c>
      <c r="AK344" s="45">
        <v>42709</v>
      </c>
      <c r="AL344">
        <v>22.38</v>
      </c>
      <c r="AM344">
        <v>6.4493999999999998</v>
      </c>
      <c r="AN344" s="39">
        <f t="shared" si="111"/>
        <v>0</v>
      </c>
      <c r="AO344" s="41">
        <v>42502</v>
      </c>
      <c r="AP344">
        <v>6.08</v>
      </c>
      <c r="AQ344">
        <v>4.59</v>
      </c>
      <c r="AR344" s="18">
        <f t="shared" si="112"/>
        <v>-9.7728302375251052E-3</v>
      </c>
      <c r="AS344" s="41">
        <v>42502</v>
      </c>
      <c r="AT344">
        <v>4.8499999999999996</v>
      </c>
      <c r="AU344">
        <v>3.5225</v>
      </c>
      <c r="AV344" s="39">
        <f t="shared" si="113"/>
        <v>-2.0194153152902562E-2</v>
      </c>
      <c r="AW344" s="41">
        <v>42502</v>
      </c>
      <c r="AX344">
        <v>12.65</v>
      </c>
      <c r="AY344">
        <v>5.9276999999999997</v>
      </c>
      <c r="AZ344" s="39">
        <f t="shared" si="114"/>
        <v>-1.1720573524508247E-2</v>
      </c>
      <c r="BA344" s="41">
        <v>42502</v>
      </c>
      <c r="BB344">
        <v>8.85</v>
      </c>
      <c r="BC344">
        <v>3.5230999999999999</v>
      </c>
      <c r="BD344" s="39">
        <f t="shared" si="115"/>
        <v>0</v>
      </c>
      <c r="BE344" s="41">
        <v>42502</v>
      </c>
      <c r="BF344">
        <v>12.99</v>
      </c>
      <c r="BG344">
        <v>7.6146000000000003</v>
      </c>
      <c r="BH344" s="39">
        <f t="shared" si="116"/>
        <v>-7.611149021048508E-4</v>
      </c>
      <c r="BI344" s="41">
        <v>42502</v>
      </c>
      <c r="BJ344">
        <v>1.62</v>
      </c>
      <c r="BK344">
        <v>1.6062000000000001</v>
      </c>
      <c r="BL344" s="39">
        <f t="shared" si="117"/>
        <v>0</v>
      </c>
      <c r="BM344" s="41">
        <v>42502</v>
      </c>
      <c r="BN344">
        <v>3.86</v>
      </c>
      <c r="BO344">
        <v>1.7041999999999999</v>
      </c>
      <c r="BP344" s="46">
        <f t="shared" si="118"/>
        <v>-2.5752077724452531E-3</v>
      </c>
      <c r="BQ344" s="41">
        <v>42502</v>
      </c>
      <c r="BR344">
        <v>7</v>
      </c>
      <c r="BS344">
        <v>3.6280000000000001</v>
      </c>
      <c r="BT344" s="18">
        <f t="shared" si="119"/>
        <v>0</v>
      </c>
      <c r="BU344" s="41">
        <v>42502</v>
      </c>
      <c r="BV344">
        <v>2.13</v>
      </c>
      <c r="BW344">
        <v>1.0472999999999999</v>
      </c>
      <c r="BX344" s="39">
        <f t="shared" si="120"/>
        <v>-9.3643586833144343E-3</v>
      </c>
      <c r="BY344" s="41">
        <v>42802</v>
      </c>
      <c r="BZ344">
        <v>8.1999999999999993</v>
      </c>
      <c r="CA344">
        <v>3.8841999999999999</v>
      </c>
      <c r="CB344" s="39">
        <f t="shared" si="104"/>
        <v>2.4990104235387257E-2</v>
      </c>
    </row>
    <row r="345" spans="1:80">
      <c r="A345" s="41">
        <v>42503</v>
      </c>
      <c r="B345">
        <v>9.4700000000000006</v>
      </c>
      <c r="C345">
        <v>4.7698</v>
      </c>
      <c r="D345" s="34">
        <f t="shared" si="105"/>
        <v>2.1219824778873548E-3</v>
      </c>
      <c r="E345" s="41">
        <v>42503</v>
      </c>
      <c r="F345">
        <v>4</v>
      </c>
      <c r="G345">
        <v>3.2542</v>
      </c>
      <c r="H345" s="39">
        <f t="shared" si="106"/>
        <v>2.5261860751694346E-3</v>
      </c>
      <c r="I345" s="42">
        <v>45421.62533333333</v>
      </c>
      <c r="J345" s="40">
        <v>5.99</v>
      </c>
      <c r="K345" s="40">
        <v>5.6580000000000004</v>
      </c>
      <c r="L345" s="38">
        <f t="shared" si="107"/>
        <v>0</v>
      </c>
      <c r="M345" s="41">
        <v>42503</v>
      </c>
      <c r="N345">
        <v>10.57</v>
      </c>
      <c r="O345">
        <v>3.899</v>
      </c>
      <c r="P345" s="43">
        <f t="shared" si="108"/>
        <v>-2.8388020766732022E-3</v>
      </c>
      <c r="Q345" s="41">
        <v>42503</v>
      </c>
      <c r="R345">
        <v>3.16</v>
      </c>
      <c r="S345">
        <v>1.5978000000000001</v>
      </c>
      <c r="T345" s="39">
        <f t="shared" si="109"/>
        <v>-3.1817331087403348E-3</v>
      </c>
      <c r="U345" s="42">
        <v>42503.62533333333</v>
      </c>
      <c r="V345" s="44">
        <v>12.12</v>
      </c>
      <c r="W345" s="44">
        <v>7.1840000000000002</v>
      </c>
      <c r="X345" s="43">
        <f t="shared" si="121"/>
        <v>0</v>
      </c>
      <c r="Y345" s="42">
        <v>42503.62533333333</v>
      </c>
      <c r="Z345" s="44">
        <v>17</v>
      </c>
      <c r="AA345" s="44">
        <v>9.9529999999999994</v>
      </c>
      <c r="AB345" s="43">
        <f t="shared" si="122"/>
        <v>0</v>
      </c>
      <c r="AC345" s="42">
        <v>42503.62533333333</v>
      </c>
      <c r="AD345" s="44">
        <v>26.51</v>
      </c>
      <c r="AE345" s="44">
        <v>18.605</v>
      </c>
      <c r="AF345" s="43">
        <f t="shared" si="123"/>
        <v>0</v>
      </c>
      <c r="AG345" s="41">
        <v>42503</v>
      </c>
      <c r="AH345">
        <v>12.82</v>
      </c>
      <c r="AI345">
        <v>4.6997999999999998</v>
      </c>
      <c r="AJ345" s="39">
        <f t="shared" si="110"/>
        <v>7.665772326561057E-4</v>
      </c>
      <c r="AK345" s="45" t="s">
        <v>464</v>
      </c>
      <c r="AL345">
        <v>22.16</v>
      </c>
      <c r="AM345">
        <v>6.3860000000000001</v>
      </c>
      <c r="AN345" s="39">
        <f t="shared" si="111"/>
        <v>-9.8303718175333649E-3</v>
      </c>
      <c r="AO345" s="41">
        <v>42503</v>
      </c>
      <c r="AP345">
        <v>6.05</v>
      </c>
      <c r="AQ345">
        <v>4.5673000000000004</v>
      </c>
      <c r="AR345" s="18">
        <f t="shared" si="112"/>
        <v>-4.9455337690630713E-3</v>
      </c>
      <c r="AS345" s="41">
        <v>42503</v>
      </c>
      <c r="AT345">
        <v>4.8899999999999997</v>
      </c>
      <c r="AU345">
        <v>3.5514999999999999</v>
      </c>
      <c r="AV345" s="39">
        <f t="shared" si="113"/>
        <v>8.2327892122072144E-3</v>
      </c>
      <c r="AW345" s="41">
        <v>42503</v>
      </c>
      <c r="AX345">
        <v>12.95</v>
      </c>
      <c r="AY345">
        <v>6.0682999999999998</v>
      </c>
      <c r="AZ345" s="39">
        <f t="shared" si="114"/>
        <v>2.3719149079744262E-2</v>
      </c>
      <c r="BA345" s="41">
        <v>42503</v>
      </c>
      <c r="BB345">
        <v>8.85</v>
      </c>
      <c r="BC345">
        <v>3.5230999999999999</v>
      </c>
      <c r="BD345" s="39">
        <f t="shared" si="115"/>
        <v>0</v>
      </c>
      <c r="BE345" s="41">
        <v>42503</v>
      </c>
      <c r="BF345">
        <v>13</v>
      </c>
      <c r="BG345">
        <v>7.6204000000000001</v>
      </c>
      <c r="BH345" s="39">
        <f t="shared" si="116"/>
        <v>7.6169463924563401E-4</v>
      </c>
      <c r="BI345" s="41">
        <v>42503</v>
      </c>
      <c r="BJ345">
        <v>1.67</v>
      </c>
      <c r="BK345">
        <v>1.6557999999999999</v>
      </c>
      <c r="BL345" s="39">
        <f t="shared" si="117"/>
        <v>3.088033868758552E-2</v>
      </c>
      <c r="BM345" s="41">
        <v>42503</v>
      </c>
      <c r="BN345">
        <v>3.9</v>
      </c>
      <c r="BO345">
        <v>1.7219</v>
      </c>
      <c r="BP345" s="46">
        <f t="shared" si="118"/>
        <v>1.038610491726326E-2</v>
      </c>
      <c r="BQ345" s="41">
        <v>42503</v>
      </c>
      <c r="BR345">
        <v>7.19</v>
      </c>
      <c r="BS345">
        <v>3.7265000000000001</v>
      </c>
      <c r="BT345" s="18">
        <f t="shared" si="119"/>
        <v>2.7149944873208386E-2</v>
      </c>
      <c r="BU345" s="41">
        <v>42503</v>
      </c>
      <c r="BV345">
        <v>2.08</v>
      </c>
      <c r="BW345">
        <v>1.0226999999999999</v>
      </c>
      <c r="BX345" s="39">
        <f t="shared" si="120"/>
        <v>-2.3488971641363467E-2</v>
      </c>
      <c r="BY345" s="41">
        <v>42803</v>
      </c>
      <c r="BZ345">
        <v>8.1999999999999993</v>
      </c>
      <c r="CA345">
        <v>3.8841999999999999</v>
      </c>
      <c r="CB345" s="39">
        <f t="shared" si="104"/>
        <v>0</v>
      </c>
    </row>
    <row r="346" spans="1:80">
      <c r="A346" s="41">
        <v>42506</v>
      </c>
      <c r="B346">
        <v>9.4700000000000006</v>
      </c>
      <c r="C346">
        <v>4.7698</v>
      </c>
      <c r="D346" s="34">
        <f t="shared" si="105"/>
        <v>0</v>
      </c>
      <c r="E346" s="41">
        <v>42506</v>
      </c>
      <c r="F346">
        <v>4.08</v>
      </c>
      <c r="G346">
        <v>3.3191999999999999</v>
      </c>
      <c r="H346" s="39">
        <f t="shared" si="106"/>
        <v>1.9974187204228364E-2</v>
      </c>
      <c r="I346" s="42">
        <v>45422.62533333333</v>
      </c>
      <c r="J346" s="40">
        <v>5.99</v>
      </c>
      <c r="K346" s="40">
        <v>5.6580000000000004</v>
      </c>
      <c r="L346" s="38">
        <f t="shared" si="107"/>
        <v>0</v>
      </c>
      <c r="M346" s="41">
        <v>42506</v>
      </c>
      <c r="N346">
        <v>10.57</v>
      </c>
      <c r="O346">
        <v>3.899</v>
      </c>
      <c r="P346" s="43">
        <f t="shared" si="108"/>
        <v>0</v>
      </c>
      <c r="Q346" s="41">
        <v>42506</v>
      </c>
      <c r="R346">
        <v>3.18</v>
      </c>
      <c r="S346">
        <v>1.6079000000000001</v>
      </c>
      <c r="T346" s="39">
        <f t="shared" si="109"/>
        <v>6.3211916385029401E-3</v>
      </c>
      <c r="U346" s="42">
        <v>42506.62533333333</v>
      </c>
      <c r="V346" s="44">
        <v>12.12</v>
      </c>
      <c r="W346" s="44">
        <v>7.1840000000000002</v>
      </c>
      <c r="X346" s="43">
        <f t="shared" si="121"/>
        <v>0</v>
      </c>
      <c r="Y346" s="42">
        <v>42506.62533333333</v>
      </c>
      <c r="Z346" s="44">
        <v>17</v>
      </c>
      <c r="AA346" s="44">
        <v>9.9529999999999994</v>
      </c>
      <c r="AB346" s="43">
        <f t="shared" si="122"/>
        <v>0</v>
      </c>
      <c r="AC346" s="42">
        <v>42506.62533333333</v>
      </c>
      <c r="AD346" s="44">
        <v>27.7</v>
      </c>
      <c r="AE346" s="44">
        <v>19.440000000000001</v>
      </c>
      <c r="AF346" s="43">
        <f t="shared" si="123"/>
        <v>4.4880408492340811E-2</v>
      </c>
      <c r="AG346" s="41">
        <v>42506</v>
      </c>
      <c r="AH346">
        <v>12.85</v>
      </c>
      <c r="AI346">
        <v>4.7107999999999999</v>
      </c>
      <c r="AJ346" s="39">
        <f t="shared" si="110"/>
        <v>2.3405251287289077E-3</v>
      </c>
      <c r="AK346" s="45" t="s">
        <v>465</v>
      </c>
      <c r="AL346">
        <v>22</v>
      </c>
      <c r="AM346">
        <v>6.3399000000000001</v>
      </c>
      <c r="AN346" s="39">
        <f t="shared" si="111"/>
        <v>-7.2189163795803365E-3</v>
      </c>
      <c r="AO346" s="41">
        <v>42506</v>
      </c>
      <c r="AP346">
        <v>5.95</v>
      </c>
      <c r="AQ346">
        <v>4.4919000000000002</v>
      </c>
      <c r="AR346" s="18">
        <f t="shared" si="112"/>
        <v>-1.6508659383005303E-2</v>
      </c>
      <c r="AS346" s="41">
        <v>42506</v>
      </c>
      <c r="AT346">
        <v>4.9000000000000004</v>
      </c>
      <c r="AU346">
        <v>3.5588000000000002</v>
      </c>
      <c r="AV346" s="39">
        <f t="shared" si="113"/>
        <v>2.0554695199212466E-3</v>
      </c>
      <c r="AW346" s="41">
        <v>42506</v>
      </c>
      <c r="AX346">
        <v>12.9</v>
      </c>
      <c r="AY346">
        <v>6.0449000000000002</v>
      </c>
      <c r="AZ346" s="39">
        <f t="shared" si="114"/>
        <v>-3.8561046751148828E-3</v>
      </c>
      <c r="BA346" s="41">
        <v>42506</v>
      </c>
      <c r="BB346">
        <v>8.85</v>
      </c>
      <c r="BC346">
        <v>3.5230999999999999</v>
      </c>
      <c r="BD346" s="39">
        <f t="shared" si="115"/>
        <v>0</v>
      </c>
      <c r="BE346" s="41">
        <v>42506</v>
      </c>
      <c r="BF346">
        <v>12.99</v>
      </c>
      <c r="BG346">
        <v>7.6146000000000003</v>
      </c>
      <c r="BH346" s="39">
        <f t="shared" si="116"/>
        <v>-7.611149021048508E-4</v>
      </c>
      <c r="BI346" s="41">
        <v>42506</v>
      </c>
      <c r="BJ346">
        <v>1.68</v>
      </c>
      <c r="BK346">
        <v>1.6657</v>
      </c>
      <c r="BL346" s="39">
        <f t="shared" si="117"/>
        <v>5.9789829689576154E-3</v>
      </c>
      <c r="BM346" s="41">
        <v>42506</v>
      </c>
      <c r="BN346">
        <v>3.9</v>
      </c>
      <c r="BO346">
        <v>1.7219</v>
      </c>
      <c r="BP346" s="46">
        <f t="shared" si="118"/>
        <v>0</v>
      </c>
      <c r="BQ346" s="41">
        <v>42506</v>
      </c>
      <c r="BR346">
        <v>7.19</v>
      </c>
      <c r="BS346">
        <v>3.7265000000000001</v>
      </c>
      <c r="BT346" s="18">
        <f t="shared" si="119"/>
        <v>0</v>
      </c>
      <c r="BU346" s="41">
        <v>42506</v>
      </c>
      <c r="BV346">
        <v>2.13</v>
      </c>
      <c r="BW346">
        <v>1.0472999999999999</v>
      </c>
      <c r="BX346" s="39">
        <f t="shared" si="120"/>
        <v>2.4053974772660563E-2</v>
      </c>
      <c r="BY346" s="41">
        <v>42804</v>
      </c>
      <c r="BZ346">
        <v>8.1999999999999993</v>
      </c>
      <c r="CA346">
        <v>3.8841999999999999</v>
      </c>
      <c r="CB346" s="39">
        <f t="shared" si="104"/>
        <v>0</v>
      </c>
    </row>
    <row r="347" spans="1:80">
      <c r="A347" s="41">
        <v>42507</v>
      </c>
      <c r="B347">
        <v>9.5500000000000007</v>
      </c>
      <c r="C347">
        <v>4.8101000000000003</v>
      </c>
      <c r="D347" s="34">
        <f t="shared" si="105"/>
        <v>8.4489915719737144E-3</v>
      </c>
      <c r="E347" s="41">
        <v>42507</v>
      </c>
      <c r="F347">
        <v>3.99</v>
      </c>
      <c r="G347">
        <v>3.246</v>
      </c>
      <c r="H347" s="39">
        <f t="shared" si="106"/>
        <v>-2.2053506869125071E-2</v>
      </c>
      <c r="I347" s="42">
        <v>45425.62533333333</v>
      </c>
      <c r="J347" s="40">
        <v>5.99</v>
      </c>
      <c r="K347" s="40">
        <v>5.6580000000000004</v>
      </c>
      <c r="L347" s="38">
        <f t="shared" si="107"/>
        <v>0</v>
      </c>
      <c r="M347" s="41">
        <v>42507</v>
      </c>
      <c r="N347">
        <v>10.7</v>
      </c>
      <c r="O347">
        <v>3.9468999999999999</v>
      </c>
      <c r="P347" s="43">
        <f t="shared" si="108"/>
        <v>1.2285201333675258E-2</v>
      </c>
      <c r="Q347" s="41">
        <v>42507</v>
      </c>
      <c r="R347">
        <v>3.18</v>
      </c>
      <c r="S347">
        <v>1.6079000000000001</v>
      </c>
      <c r="T347" s="39">
        <f t="shared" si="109"/>
        <v>0</v>
      </c>
      <c r="U347" s="42">
        <v>42507.62533333333</v>
      </c>
      <c r="V347" s="44">
        <v>12.12</v>
      </c>
      <c r="W347" s="44">
        <v>7.1840000000000002</v>
      </c>
      <c r="X347" s="43">
        <f t="shared" si="121"/>
        <v>0</v>
      </c>
      <c r="Y347" s="42">
        <v>42507.62533333333</v>
      </c>
      <c r="Z347" s="44">
        <v>17.239999999999998</v>
      </c>
      <c r="AA347" s="44">
        <v>10.093999999999999</v>
      </c>
      <c r="AB347" s="43">
        <f t="shared" si="122"/>
        <v>1.4166582939817143E-2</v>
      </c>
      <c r="AC347" s="42">
        <v>42507.62533333333</v>
      </c>
      <c r="AD347" s="44">
        <v>28.53</v>
      </c>
      <c r="AE347" s="44">
        <v>20.023</v>
      </c>
      <c r="AF347" s="43">
        <f t="shared" si="123"/>
        <v>2.9989711934156296E-2</v>
      </c>
      <c r="AG347" s="41">
        <v>42507</v>
      </c>
      <c r="AH347">
        <v>12.99</v>
      </c>
      <c r="AI347">
        <v>4.7621000000000002</v>
      </c>
      <c r="AJ347" s="39">
        <f t="shared" si="110"/>
        <v>1.0889870085760454E-2</v>
      </c>
      <c r="AK347" s="45" t="s">
        <v>466</v>
      </c>
      <c r="AL347">
        <v>22</v>
      </c>
      <c r="AM347">
        <v>6.3399000000000001</v>
      </c>
      <c r="AN347" s="39">
        <f t="shared" si="111"/>
        <v>0</v>
      </c>
      <c r="AO347" s="41">
        <v>42507</v>
      </c>
      <c r="AP347">
        <v>5.95</v>
      </c>
      <c r="AQ347">
        <v>4.4919000000000002</v>
      </c>
      <c r="AR347" s="18">
        <f t="shared" si="112"/>
        <v>0</v>
      </c>
      <c r="AS347" s="41">
        <v>42507</v>
      </c>
      <c r="AT347">
        <v>4.95</v>
      </c>
      <c r="AU347">
        <v>3.5951</v>
      </c>
      <c r="AV347" s="39">
        <f t="shared" si="113"/>
        <v>1.020006743846234E-2</v>
      </c>
      <c r="AW347" s="41">
        <v>42507</v>
      </c>
      <c r="AX347">
        <v>12.9</v>
      </c>
      <c r="AY347">
        <v>6.0449000000000002</v>
      </c>
      <c r="AZ347" s="39">
        <f t="shared" si="114"/>
        <v>0</v>
      </c>
      <c r="BA347" s="41">
        <v>42507</v>
      </c>
      <c r="BB347">
        <v>8.89</v>
      </c>
      <c r="BC347">
        <v>3.5390000000000001</v>
      </c>
      <c r="BD347" s="39">
        <f t="shared" si="115"/>
        <v>4.5130708750816748E-3</v>
      </c>
      <c r="BE347" s="41">
        <v>42507</v>
      </c>
      <c r="BF347">
        <v>13</v>
      </c>
      <c r="BG347">
        <v>7.6204000000000001</v>
      </c>
      <c r="BH347" s="39">
        <f t="shared" si="116"/>
        <v>7.6169463924563401E-4</v>
      </c>
      <c r="BI347" s="41">
        <v>42507</v>
      </c>
      <c r="BJ347">
        <v>1.69</v>
      </c>
      <c r="BK347">
        <v>1.6756</v>
      </c>
      <c r="BL347" s="39">
        <f t="shared" si="117"/>
        <v>5.9434471993756498E-3</v>
      </c>
      <c r="BM347" s="41">
        <v>42507</v>
      </c>
      <c r="BN347">
        <v>3.81</v>
      </c>
      <c r="BO347">
        <v>1.6820999999999999</v>
      </c>
      <c r="BP347" s="46">
        <f t="shared" si="118"/>
        <v>-2.3114001974563016E-2</v>
      </c>
      <c r="BQ347" s="41">
        <v>42507</v>
      </c>
      <c r="BR347">
        <v>7.19</v>
      </c>
      <c r="BS347">
        <v>3.7265000000000001</v>
      </c>
      <c r="BT347" s="18">
        <f t="shared" si="119"/>
        <v>0</v>
      </c>
      <c r="BU347" s="41">
        <v>42507</v>
      </c>
      <c r="BV347">
        <v>2.12</v>
      </c>
      <c r="BW347">
        <v>1.0424</v>
      </c>
      <c r="BX347" s="39">
        <f t="shared" si="120"/>
        <v>-4.6786976033609332E-3</v>
      </c>
      <c r="BY347" s="41">
        <v>42807</v>
      </c>
      <c r="BZ347">
        <v>8.1999999999999993</v>
      </c>
      <c r="CA347">
        <v>3.8841999999999999</v>
      </c>
      <c r="CB347" s="39">
        <f t="shared" si="104"/>
        <v>0</v>
      </c>
    </row>
    <row r="348" spans="1:80">
      <c r="A348" s="41">
        <v>42508</v>
      </c>
      <c r="B348">
        <v>9.58</v>
      </c>
      <c r="C348">
        <v>4.8251999999999997</v>
      </c>
      <c r="D348" s="34">
        <f t="shared" si="105"/>
        <v>3.139227874680245E-3</v>
      </c>
      <c r="E348" s="41">
        <v>42508</v>
      </c>
      <c r="F348">
        <v>3.97</v>
      </c>
      <c r="G348">
        <v>3.2298</v>
      </c>
      <c r="H348" s="39">
        <f t="shared" si="106"/>
        <v>-4.9907578558225484E-3</v>
      </c>
      <c r="I348" s="42">
        <v>45426.62533333333</v>
      </c>
      <c r="J348" s="40">
        <v>5.99</v>
      </c>
      <c r="K348" s="40">
        <v>5.6580000000000004</v>
      </c>
      <c r="L348" s="38">
        <f t="shared" si="107"/>
        <v>0</v>
      </c>
      <c r="M348" s="41">
        <v>42508</v>
      </c>
      <c r="N348">
        <v>10.7</v>
      </c>
      <c r="O348">
        <v>3.9468999999999999</v>
      </c>
      <c r="P348" s="43">
        <f t="shared" si="108"/>
        <v>0</v>
      </c>
      <c r="Q348" s="41">
        <v>42508</v>
      </c>
      <c r="R348">
        <v>3.18</v>
      </c>
      <c r="S348">
        <v>1.6079000000000001</v>
      </c>
      <c r="T348" s="39">
        <f t="shared" si="109"/>
        <v>0</v>
      </c>
      <c r="U348" s="42">
        <v>42508.62533333333</v>
      </c>
      <c r="V348" s="44">
        <v>12</v>
      </c>
      <c r="W348" s="44">
        <v>7.1130000000000004</v>
      </c>
      <c r="X348" s="43">
        <f t="shared" si="121"/>
        <v>-9.8830734966592042E-3</v>
      </c>
      <c r="Y348" s="42">
        <v>42508.62533333333</v>
      </c>
      <c r="Z348" s="44">
        <v>17.05</v>
      </c>
      <c r="AA348" s="44">
        <v>9.9830000000000005</v>
      </c>
      <c r="AB348" s="43">
        <f t="shared" si="122"/>
        <v>-1.0996631662373576E-2</v>
      </c>
      <c r="AC348" s="42">
        <v>42508.62533333333</v>
      </c>
      <c r="AD348" s="44">
        <v>28.53</v>
      </c>
      <c r="AE348" s="44">
        <v>20.023</v>
      </c>
      <c r="AF348" s="43">
        <f t="shared" si="123"/>
        <v>0</v>
      </c>
      <c r="AG348" s="41">
        <v>42508</v>
      </c>
      <c r="AH348">
        <v>13.28</v>
      </c>
      <c r="AI348">
        <v>4.8685</v>
      </c>
      <c r="AJ348" s="39">
        <f t="shared" si="110"/>
        <v>2.2343083933558688E-2</v>
      </c>
      <c r="AK348" s="45" t="s">
        <v>467</v>
      </c>
      <c r="AL348">
        <v>21.9</v>
      </c>
      <c r="AM348">
        <v>6.3110999999999997</v>
      </c>
      <c r="AN348" s="39">
        <f t="shared" si="111"/>
        <v>-4.5426584015521351E-3</v>
      </c>
      <c r="AO348" s="41">
        <v>42508</v>
      </c>
      <c r="AP348">
        <v>6</v>
      </c>
      <c r="AQ348">
        <v>4.5296000000000003</v>
      </c>
      <c r="AR348" s="18">
        <f t="shared" si="112"/>
        <v>8.3928849707250973E-3</v>
      </c>
      <c r="AS348" s="41">
        <v>42508</v>
      </c>
      <c r="AT348">
        <v>4.83</v>
      </c>
      <c r="AU348">
        <v>3.5078999999999998</v>
      </c>
      <c r="AV348" s="39">
        <f t="shared" si="113"/>
        <v>-2.4255236293844445E-2</v>
      </c>
      <c r="AW348" s="41">
        <v>42508</v>
      </c>
      <c r="AX348">
        <v>12.7</v>
      </c>
      <c r="AY348">
        <v>5.9511000000000003</v>
      </c>
      <c r="AZ348" s="39">
        <f t="shared" si="114"/>
        <v>-1.5517212857119204E-2</v>
      </c>
      <c r="BA348" s="41">
        <v>42508</v>
      </c>
      <c r="BB348">
        <v>8.89</v>
      </c>
      <c r="BC348">
        <v>3.5390000000000001</v>
      </c>
      <c r="BD348" s="39">
        <f t="shared" si="115"/>
        <v>0</v>
      </c>
      <c r="BE348" s="41">
        <v>42508</v>
      </c>
      <c r="BF348">
        <v>13</v>
      </c>
      <c r="BG348">
        <v>7.6204000000000001</v>
      </c>
      <c r="BH348" s="39">
        <f t="shared" si="116"/>
        <v>0</v>
      </c>
      <c r="BI348" s="41">
        <v>42508</v>
      </c>
      <c r="BJ348">
        <v>1.68</v>
      </c>
      <c r="BK348">
        <v>1.6657</v>
      </c>
      <c r="BL348" s="39">
        <f t="shared" si="117"/>
        <v>-5.9083313439961928E-3</v>
      </c>
      <c r="BM348" s="41">
        <v>42508</v>
      </c>
      <c r="BN348">
        <v>3.87</v>
      </c>
      <c r="BO348">
        <v>1.7085999999999999</v>
      </c>
      <c r="BP348" s="46">
        <f t="shared" si="118"/>
        <v>1.5754116877712367E-2</v>
      </c>
      <c r="BQ348" s="41">
        <v>42508</v>
      </c>
      <c r="BR348">
        <v>7.1</v>
      </c>
      <c r="BS348">
        <v>3.6798999999999999</v>
      </c>
      <c r="BT348" s="18">
        <f t="shared" si="119"/>
        <v>-1.2505031530927196E-2</v>
      </c>
      <c r="BU348" s="41">
        <v>42508</v>
      </c>
      <c r="BV348">
        <v>2.12</v>
      </c>
      <c r="BW348">
        <v>1.0424</v>
      </c>
      <c r="BX348" s="39">
        <f t="shared" si="120"/>
        <v>0</v>
      </c>
      <c r="BY348" s="41">
        <v>42808</v>
      </c>
      <c r="BZ348">
        <v>8.19</v>
      </c>
      <c r="CA348">
        <v>3.8795000000000002</v>
      </c>
      <c r="CB348" s="39">
        <f t="shared" si="104"/>
        <v>-1.2100303794860471E-3</v>
      </c>
    </row>
    <row r="349" spans="1:80">
      <c r="A349" s="41">
        <v>42509</v>
      </c>
      <c r="B349">
        <v>9.6</v>
      </c>
      <c r="C349">
        <v>4.8353000000000002</v>
      </c>
      <c r="D349" s="34">
        <f t="shared" si="105"/>
        <v>2.0931774848711852E-3</v>
      </c>
      <c r="E349" s="41">
        <v>42509</v>
      </c>
      <c r="F349">
        <v>3.89</v>
      </c>
      <c r="G349">
        <v>3.1646999999999998</v>
      </c>
      <c r="H349" s="39">
        <f t="shared" si="106"/>
        <v>-2.0156046814044263E-2</v>
      </c>
      <c r="I349" s="42">
        <v>45427.62533333333</v>
      </c>
      <c r="J349" s="40">
        <v>5.86</v>
      </c>
      <c r="K349" s="40">
        <v>5.5359999999999996</v>
      </c>
      <c r="L349" s="38">
        <f t="shared" si="107"/>
        <v>-2.1562389536938984E-2</v>
      </c>
      <c r="M349" s="41">
        <v>42509</v>
      </c>
      <c r="N349">
        <v>10.66</v>
      </c>
      <c r="O349">
        <v>3.9321999999999999</v>
      </c>
      <c r="P349" s="43">
        <f t="shared" si="108"/>
        <v>-3.7244419671134147E-3</v>
      </c>
      <c r="Q349" s="41">
        <v>42509</v>
      </c>
      <c r="R349">
        <v>3.2</v>
      </c>
      <c r="S349">
        <v>1.6180000000000001</v>
      </c>
      <c r="T349" s="39">
        <f t="shared" si="109"/>
        <v>6.2814851669879953E-3</v>
      </c>
      <c r="U349" s="42">
        <v>42509.62533333333</v>
      </c>
      <c r="V349" s="44">
        <v>12.36</v>
      </c>
      <c r="W349" s="44">
        <v>7.327</v>
      </c>
      <c r="X349" s="43">
        <f t="shared" si="121"/>
        <v>3.0085758470406228E-2</v>
      </c>
      <c r="Y349" s="42">
        <v>42509.62533333333</v>
      </c>
      <c r="Z349" s="44">
        <v>17.2</v>
      </c>
      <c r="AA349" s="44">
        <v>10.071</v>
      </c>
      <c r="AB349" s="43">
        <f t="shared" si="122"/>
        <v>8.8149854753079415E-3</v>
      </c>
      <c r="AC349" s="42">
        <v>42509.62533333333</v>
      </c>
      <c r="AD349" s="44">
        <v>28.53</v>
      </c>
      <c r="AE349" s="44">
        <v>20.023</v>
      </c>
      <c r="AF349" s="43">
        <f t="shared" si="123"/>
        <v>0</v>
      </c>
      <c r="AG349" s="41">
        <v>42509</v>
      </c>
      <c r="AH349">
        <v>13</v>
      </c>
      <c r="AI349">
        <v>4.7657999999999996</v>
      </c>
      <c r="AJ349" s="39">
        <f t="shared" si="110"/>
        <v>-2.1094793057409973E-2</v>
      </c>
      <c r="AK349" s="45" t="s">
        <v>468</v>
      </c>
      <c r="AL349">
        <v>21.7</v>
      </c>
      <c r="AM349">
        <v>6.2534999999999998</v>
      </c>
      <c r="AN349" s="39">
        <f t="shared" si="111"/>
        <v>-9.1267766316489793E-3</v>
      </c>
      <c r="AO349" s="41">
        <v>42509</v>
      </c>
      <c r="AP349">
        <v>5.82</v>
      </c>
      <c r="AQ349">
        <v>4.3936999999999999</v>
      </c>
      <c r="AR349" s="18">
        <f t="shared" si="112"/>
        <v>-3.0002649240551117E-2</v>
      </c>
      <c r="AS349" s="41">
        <v>42509</v>
      </c>
      <c r="AT349">
        <v>4.7</v>
      </c>
      <c r="AU349">
        <v>3.4135</v>
      </c>
      <c r="AV349" s="39">
        <f t="shared" si="113"/>
        <v>-2.691068730579544E-2</v>
      </c>
      <c r="AW349" s="41">
        <v>42509</v>
      </c>
      <c r="AX349">
        <v>12.9</v>
      </c>
      <c r="AY349">
        <v>6.0449000000000002</v>
      </c>
      <c r="AZ349" s="39">
        <f t="shared" si="114"/>
        <v>1.5761791937624958E-2</v>
      </c>
      <c r="BA349" s="41">
        <v>42509</v>
      </c>
      <c r="BB349">
        <v>8.8000000000000007</v>
      </c>
      <c r="BC349">
        <v>3.5032000000000001</v>
      </c>
      <c r="BD349" s="39">
        <f t="shared" si="115"/>
        <v>-1.0115851935575036E-2</v>
      </c>
      <c r="BE349" s="41">
        <v>42509</v>
      </c>
      <c r="BF349">
        <v>13</v>
      </c>
      <c r="BG349">
        <v>7.6204000000000001</v>
      </c>
      <c r="BH349" s="39">
        <f t="shared" si="116"/>
        <v>0</v>
      </c>
      <c r="BI349" s="41">
        <v>42509</v>
      </c>
      <c r="BJ349">
        <v>1.73</v>
      </c>
      <c r="BK349">
        <v>1.7153</v>
      </c>
      <c r="BL349" s="39">
        <f t="shared" si="117"/>
        <v>2.9777270817073955E-2</v>
      </c>
      <c r="BM349" s="41">
        <v>42509</v>
      </c>
      <c r="BN349">
        <v>3.85</v>
      </c>
      <c r="BO349">
        <v>1.6998</v>
      </c>
      <c r="BP349" s="46">
        <f t="shared" si="118"/>
        <v>-5.1504155448905062E-3</v>
      </c>
      <c r="BQ349" s="41">
        <v>42509</v>
      </c>
      <c r="BR349">
        <v>7.19</v>
      </c>
      <c r="BS349">
        <v>3.7265000000000001</v>
      </c>
      <c r="BT349" s="18">
        <f t="shared" si="119"/>
        <v>1.2663387592054185E-2</v>
      </c>
      <c r="BU349" s="41">
        <v>42509</v>
      </c>
      <c r="BV349">
        <v>2.06</v>
      </c>
      <c r="BW349">
        <v>1.0128999999999999</v>
      </c>
      <c r="BX349" s="39">
        <f t="shared" si="120"/>
        <v>-2.8300076745970914E-2</v>
      </c>
      <c r="BY349" s="41">
        <v>42809</v>
      </c>
      <c r="BZ349">
        <v>8</v>
      </c>
      <c r="CA349">
        <v>3.7894999999999999</v>
      </c>
      <c r="CB349" s="39">
        <f t="shared" si="104"/>
        <v>-2.3198865833226008E-2</v>
      </c>
    </row>
    <row r="350" spans="1:80">
      <c r="A350" s="41">
        <v>42510</v>
      </c>
      <c r="B350">
        <v>9.6999999999999993</v>
      </c>
      <c r="C350">
        <v>4.8856000000000002</v>
      </c>
      <c r="D350" s="34">
        <f t="shared" si="105"/>
        <v>1.0402663743718076E-2</v>
      </c>
      <c r="E350" s="41">
        <v>42510</v>
      </c>
      <c r="F350">
        <v>3.78</v>
      </c>
      <c r="G350">
        <v>3.0752000000000002</v>
      </c>
      <c r="H350" s="39">
        <f t="shared" si="106"/>
        <v>-2.8280721711378548E-2</v>
      </c>
      <c r="I350" s="42">
        <v>45428.62533333333</v>
      </c>
      <c r="J350" s="40">
        <v>5.75</v>
      </c>
      <c r="K350" s="40">
        <v>5.4320000000000004</v>
      </c>
      <c r="L350" s="38">
        <f t="shared" si="107"/>
        <v>-1.8786127167629917E-2</v>
      </c>
      <c r="M350" s="41">
        <v>42510</v>
      </c>
      <c r="N350">
        <v>10.7</v>
      </c>
      <c r="O350">
        <v>3.9468999999999999</v>
      </c>
      <c r="P350" s="43">
        <f t="shared" si="108"/>
        <v>3.7383652916942005E-3</v>
      </c>
      <c r="Q350" s="41">
        <v>42510</v>
      </c>
      <c r="R350">
        <v>3.15</v>
      </c>
      <c r="S350">
        <v>1.5928</v>
      </c>
      <c r="T350" s="39">
        <f t="shared" si="109"/>
        <v>-1.5574783683560018E-2</v>
      </c>
      <c r="U350" s="42">
        <v>42510.62533333333</v>
      </c>
      <c r="V350" s="44">
        <v>12.36</v>
      </c>
      <c r="W350" s="44">
        <v>7.327</v>
      </c>
      <c r="X350" s="43">
        <f t="shared" si="121"/>
        <v>0</v>
      </c>
      <c r="Y350" s="42">
        <v>42510.62533333333</v>
      </c>
      <c r="Z350" s="44">
        <v>17.2</v>
      </c>
      <c r="AA350" s="44">
        <v>10.071</v>
      </c>
      <c r="AB350" s="43">
        <f t="shared" si="122"/>
        <v>0</v>
      </c>
      <c r="AC350" s="42">
        <v>42510.62533333333</v>
      </c>
      <c r="AD350" s="44">
        <v>28.53</v>
      </c>
      <c r="AE350" s="44">
        <v>20.023</v>
      </c>
      <c r="AF350" s="43">
        <f t="shared" si="123"/>
        <v>0</v>
      </c>
      <c r="AG350" s="41">
        <v>42510</v>
      </c>
      <c r="AH350">
        <v>13.29</v>
      </c>
      <c r="AI350">
        <v>4.8720999999999997</v>
      </c>
      <c r="AJ350" s="39">
        <f t="shared" si="110"/>
        <v>2.2304754710646704E-2</v>
      </c>
      <c r="AK350" s="45" t="s">
        <v>469</v>
      </c>
      <c r="AL350">
        <v>21.8</v>
      </c>
      <c r="AM350">
        <v>6.2823000000000002</v>
      </c>
      <c r="AN350" s="39">
        <f t="shared" si="111"/>
        <v>4.6054209642600753E-3</v>
      </c>
      <c r="AO350" s="41">
        <v>42510</v>
      </c>
      <c r="AP350">
        <v>5.95</v>
      </c>
      <c r="AQ350">
        <v>4.4919000000000002</v>
      </c>
      <c r="AR350" s="18">
        <f t="shared" si="112"/>
        <v>2.2350183216878778E-2</v>
      </c>
      <c r="AS350" s="41">
        <v>42510</v>
      </c>
      <c r="AT350">
        <v>4.84</v>
      </c>
      <c r="AU350">
        <v>3.5152000000000001</v>
      </c>
      <c r="AV350" s="39">
        <f t="shared" si="113"/>
        <v>2.9793467115863521E-2</v>
      </c>
      <c r="AW350" s="41">
        <v>42510</v>
      </c>
      <c r="AX350">
        <v>12.85</v>
      </c>
      <c r="AY350">
        <v>6.0213999999999999</v>
      </c>
      <c r="AZ350" s="39">
        <f t="shared" si="114"/>
        <v>-3.8875746497047592E-3</v>
      </c>
      <c r="BA350" s="41">
        <v>42510</v>
      </c>
      <c r="BB350">
        <v>8.8000000000000007</v>
      </c>
      <c r="BC350">
        <v>3.5032000000000001</v>
      </c>
      <c r="BD350" s="39">
        <f t="shared" si="115"/>
        <v>0</v>
      </c>
      <c r="BE350" s="41">
        <v>42510</v>
      </c>
      <c r="BF350">
        <v>13</v>
      </c>
      <c r="BG350">
        <v>7.6204000000000001</v>
      </c>
      <c r="BH350" s="39">
        <f t="shared" si="116"/>
        <v>0</v>
      </c>
      <c r="BI350" s="41">
        <v>42510</v>
      </c>
      <c r="BJ350">
        <v>1.75</v>
      </c>
      <c r="BK350">
        <v>1.7351000000000001</v>
      </c>
      <c r="BL350" s="39">
        <f t="shared" si="117"/>
        <v>1.1543170290911235E-2</v>
      </c>
      <c r="BM350" s="41">
        <v>42510</v>
      </c>
      <c r="BN350">
        <v>3.85</v>
      </c>
      <c r="BO350">
        <v>1.6998</v>
      </c>
      <c r="BP350" s="46">
        <f t="shared" si="118"/>
        <v>0</v>
      </c>
      <c r="BQ350" s="41">
        <v>42510</v>
      </c>
      <c r="BR350">
        <v>7.2</v>
      </c>
      <c r="BS350">
        <v>3.7317</v>
      </c>
      <c r="BT350" s="18">
        <f t="shared" si="119"/>
        <v>1.3954112437944107E-3</v>
      </c>
      <c r="BU350" s="41">
        <v>42510</v>
      </c>
      <c r="BV350">
        <v>2.11</v>
      </c>
      <c r="BW350">
        <v>1.0375000000000001</v>
      </c>
      <c r="BX350" s="39">
        <f t="shared" si="120"/>
        <v>2.4286701550005115E-2</v>
      </c>
      <c r="BY350" s="41">
        <v>42810</v>
      </c>
      <c r="BZ350">
        <v>8</v>
      </c>
      <c r="CA350">
        <v>3.7894999999999999</v>
      </c>
      <c r="CB350" s="39">
        <f t="shared" si="104"/>
        <v>0</v>
      </c>
    </row>
    <row r="351" spans="1:80">
      <c r="A351" s="41">
        <v>42513</v>
      </c>
      <c r="B351">
        <v>9.98</v>
      </c>
      <c r="C351">
        <v>5.0266999999999999</v>
      </c>
      <c r="D351" s="34">
        <f t="shared" si="105"/>
        <v>2.8880792533158624E-2</v>
      </c>
      <c r="E351" s="41">
        <v>42513</v>
      </c>
      <c r="F351">
        <v>3.95</v>
      </c>
      <c r="G351">
        <v>3.2134999999999998</v>
      </c>
      <c r="H351" s="39">
        <f t="shared" si="106"/>
        <v>4.4972684703433803E-2</v>
      </c>
      <c r="I351" s="42">
        <v>45429.62533333333</v>
      </c>
      <c r="J351" s="40">
        <v>6</v>
      </c>
      <c r="K351" s="40">
        <v>5.6680000000000001</v>
      </c>
      <c r="L351" s="38">
        <f t="shared" si="107"/>
        <v>4.3446244477172269E-2</v>
      </c>
      <c r="M351" s="41">
        <v>42513</v>
      </c>
      <c r="N351">
        <v>10.83</v>
      </c>
      <c r="O351">
        <v>3.9948999999999999</v>
      </c>
      <c r="P351" s="43">
        <f t="shared" si="108"/>
        <v>1.2161443157921418E-2</v>
      </c>
      <c r="Q351" s="41">
        <v>42513</v>
      </c>
      <c r="R351">
        <v>3.15</v>
      </c>
      <c r="S351">
        <v>1.5928</v>
      </c>
      <c r="T351" s="39">
        <f t="shared" si="109"/>
        <v>0</v>
      </c>
      <c r="U351" s="42">
        <v>42513.62533333333</v>
      </c>
      <c r="V351" s="44">
        <v>12.36</v>
      </c>
      <c r="W351" s="44">
        <v>7.327</v>
      </c>
      <c r="X351" s="43">
        <f t="shared" si="121"/>
        <v>0</v>
      </c>
      <c r="Y351" s="42">
        <v>42513.62533333333</v>
      </c>
      <c r="Z351" s="44">
        <v>17.2</v>
      </c>
      <c r="AA351" s="44">
        <v>10.071</v>
      </c>
      <c r="AB351" s="43">
        <f t="shared" si="122"/>
        <v>0</v>
      </c>
      <c r="AC351" s="42">
        <v>42513.62533333333</v>
      </c>
      <c r="AD351" s="44">
        <v>28.53</v>
      </c>
      <c r="AE351" s="44">
        <v>20.023</v>
      </c>
      <c r="AF351" s="43">
        <f t="shared" si="123"/>
        <v>0</v>
      </c>
      <c r="AG351" s="41">
        <v>42513</v>
      </c>
      <c r="AH351">
        <v>12.8</v>
      </c>
      <c r="AI351">
        <v>4.6924999999999999</v>
      </c>
      <c r="AJ351" s="39">
        <f t="shared" si="110"/>
        <v>-3.6862954372857651E-2</v>
      </c>
      <c r="AK351" s="45" t="s">
        <v>470</v>
      </c>
      <c r="AL351">
        <v>21.9</v>
      </c>
      <c r="AM351">
        <v>6.3110999999999997</v>
      </c>
      <c r="AN351" s="39">
        <f t="shared" si="111"/>
        <v>4.5843082947327396E-3</v>
      </c>
      <c r="AO351" s="41">
        <v>42513</v>
      </c>
      <c r="AP351">
        <v>5.82</v>
      </c>
      <c r="AQ351">
        <v>4.3936999999999999</v>
      </c>
      <c r="AR351" s="18">
        <f t="shared" si="112"/>
        <v>-2.1861573053718979E-2</v>
      </c>
      <c r="AS351" s="41">
        <v>42513</v>
      </c>
      <c r="AT351">
        <v>4.84</v>
      </c>
      <c r="AU351">
        <v>3.5152000000000001</v>
      </c>
      <c r="AV351" s="39">
        <f t="shared" si="113"/>
        <v>0</v>
      </c>
      <c r="AW351" s="41">
        <v>42513</v>
      </c>
      <c r="AX351">
        <v>12.75</v>
      </c>
      <c r="AY351">
        <v>5.9745999999999997</v>
      </c>
      <c r="AZ351" s="39">
        <f t="shared" si="114"/>
        <v>-7.7722788720231469E-3</v>
      </c>
      <c r="BA351" s="41">
        <v>42513</v>
      </c>
      <c r="BB351">
        <v>8.8000000000000007</v>
      </c>
      <c r="BC351">
        <v>3.5032000000000001</v>
      </c>
      <c r="BD351" s="39">
        <f t="shared" si="115"/>
        <v>0</v>
      </c>
      <c r="BE351" s="41">
        <v>42513</v>
      </c>
      <c r="BF351">
        <v>13</v>
      </c>
      <c r="BG351">
        <v>7.6204000000000001</v>
      </c>
      <c r="BH351" s="39">
        <f t="shared" si="116"/>
        <v>0</v>
      </c>
      <c r="BI351" s="41">
        <v>42513</v>
      </c>
      <c r="BJ351">
        <v>1.76</v>
      </c>
      <c r="BK351">
        <v>1.7450000000000001</v>
      </c>
      <c r="BL351" s="39">
        <f t="shared" si="117"/>
        <v>5.705723013082831E-3</v>
      </c>
      <c r="BM351" s="41">
        <v>42513</v>
      </c>
      <c r="BN351">
        <v>3.92</v>
      </c>
      <c r="BO351">
        <v>1.7306999999999999</v>
      </c>
      <c r="BP351" s="46">
        <f t="shared" si="118"/>
        <v>1.81786092481468E-2</v>
      </c>
      <c r="BQ351" s="41">
        <v>42513</v>
      </c>
      <c r="BR351">
        <v>7.3</v>
      </c>
      <c r="BS351">
        <v>3.7835000000000001</v>
      </c>
      <c r="BT351" s="18">
        <f t="shared" si="119"/>
        <v>1.3881072969424141E-2</v>
      </c>
      <c r="BU351" s="41">
        <v>42513</v>
      </c>
      <c r="BV351">
        <v>2.12</v>
      </c>
      <c r="BW351">
        <v>1.0424</v>
      </c>
      <c r="BX351" s="39">
        <f t="shared" si="120"/>
        <v>4.722891566264968E-3</v>
      </c>
      <c r="BY351" s="41">
        <v>42811</v>
      </c>
      <c r="BZ351">
        <v>8</v>
      </c>
      <c r="CA351">
        <v>3.7894999999999999</v>
      </c>
      <c r="CB351" s="39">
        <f t="shared" si="104"/>
        <v>0</v>
      </c>
    </row>
    <row r="352" spans="1:80">
      <c r="A352" s="41">
        <v>42514</v>
      </c>
      <c r="B352">
        <v>9.99</v>
      </c>
      <c r="C352">
        <v>5.0316999999999998</v>
      </c>
      <c r="D352" s="34">
        <f t="shared" si="105"/>
        <v>9.9468836413549506E-4</v>
      </c>
      <c r="E352" s="41">
        <v>42514</v>
      </c>
      <c r="F352">
        <v>3.85</v>
      </c>
      <c r="G352">
        <v>3.1320999999999999</v>
      </c>
      <c r="H352" s="39">
        <f t="shared" si="106"/>
        <v>-2.5330636377781213E-2</v>
      </c>
      <c r="I352" s="42">
        <v>45432.62533333333</v>
      </c>
      <c r="J352" s="40">
        <v>6.03</v>
      </c>
      <c r="K352" s="40">
        <v>5.6959999999999997</v>
      </c>
      <c r="L352" s="38">
        <f t="shared" si="107"/>
        <v>4.9400141143259666E-3</v>
      </c>
      <c r="M352" s="41">
        <v>42514</v>
      </c>
      <c r="N352">
        <v>10.88</v>
      </c>
      <c r="O352">
        <v>4.0133000000000001</v>
      </c>
      <c r="P352" s="43">
        <f t="shared" si="108"/>
        <v>4.6058724874215107E-3</v>
      </c>
      <c r="Q352" s="41">
        <v>42514</v>
      </c>
      <c r="R352">
        <v>3.06</v>
      </c>
      <c r="S352">
        <v>1.5472999999999999</v>
      </c>
      <c r="T352" s="39">
        <f t="shared" si="109"/>
        <v>-2.8566047212456112E-2</v>
      </c>
      <c r="U352" s="42">
        <v>42514.62533333333</v>
      </c>
      <c r="V352" s="44">
        <v>12.32</v>
      </c>
      <c r="W352" s="44">
        <v>7.3029999999999999</v>
      </c>
      <c r="X352" s="43">
        <f t="shared" si="121"/>
        <v>-3.275556162140033E-3</v>
      </c>
      <c r="Y352" s="42">
        <v>42514.62533333333</v>
      </c>
      <c r="Z352" s="44">
        <v>17.2</v>
      </c>
      <c r="AA352" s="44">
        <v>10.071</v>
      </c>
      <c r="AB352" s="43">
        <f t="shared" si="122"/>
        <v>0</v>
      </c>
      <c r="AC352" s="42">
        <v>42514.62533333333</v>
      </c>
      <c r="AD352" s="44">
        <v>28.53</v>
      </c>
      <c r="AE352" s="44">
        <v>20.023</v>
      </c>
      <c r="AF352" s="43">
        <f t="shared" si="123"/>
        <v>0</v>
      </c>
      <c r="AG352" s="41">
        <v>42514</v>
      </c>
      <c r="AH352">
        <v>12.95</v>
      </c>
      <c r="AI352">
        <v>4.7474999999999996</v>
      </c>
      <c r="AJ352" s="39">
        <f t="shared" si="110"/>
        <v>1.1720831113478896E-2</v>
      </c>
      <c r="AK352" s="45" t="s">
        <v>471</v>
      </c>
      <c r="AL352">
        <v>21.65</v>
      </c>
      <c r="AM352">
        <v>6.2390999999999996</v>
      </c>
      <c r="AN352" s="39">
        <f t="shared" si="111"/>
        <v>-1.1408470789561261E-2</v>
      </c>
      <c r="AO352" s="41">
        <v>42514</v>
      </c>
      <c r="AP352">
        <v>5.85</v>
      </c>
      <c r="AQ352">
        <v>4.4164000000000003</v>
      </c>
      <c r="AR352" s="18">
        <f t="shared" si="112"/>
        <v>5.1664883810911954E-3</v>
      </c>
      <c r="AS352" s="41">
        <v>42514</v>
      </c>
      <c r="AT352">
        <v>4.9400000000000004</v>
      </c>
      <c r="AU352">
        <v>3.5878000000000001</v>
      </c>
      <c r="AV352" s="39">
        <f t="shared" si="113"/>
        <v>2.0653163404642693E-2</v>
      </c>
      <c r="AW352" s="41">
        <v>42514</v>
      </c>
      <c r="AX352">
        <v>12.77</v>
      </c>
      <c r="AY352">
        <v>5.9839000000000002</v>
      </c>
      <c r="AZ352" s="39">
        <f t="shared" si="114"/>
        <v>1.556589562481259E-3</v>
      </c>
      <c r="BA352" s="41">
        <v>42514</v>
      </c>
      <c r="BB352">
        <v>8.6999999999999993</v>
      </c>
      <c r="BC352">
        <v>3.4634</v>
      </c>
      <c r="BD352" s="39">
        <f t="shared" si="115"/>
        <v>-1.1361041333637833E-2</v>
      </c>
      <c r="BE352" s="41">
        <v>42514</v>
      </c>
      <c r="BF352">
        <v>13</v>
      </c>
      <c r="BG352">
        <v>7.6204000000000001</v>
      </c>
      <c r="BH352" s="39">
        <f t="shared" si="116"/>
        <v>0</v>
      </c>
      <c r="BI352" s="41">
        <v>42514</v>
      </c>
      <c r="BJ352">
        <v>1.78</v>
      </c>
      <c r="BK352">
        <v>1.7648999999999999</v>
      </c>
      <c r="BL352" s="39">
        <f t="shared" si="117"/>
        <v>1.1404011461317941E-2</v>
      </c>
      <c r="BM352" s="41">
        <v>42514</v>
      </c>
      <c r="BN352">
        <v>3.85</v>
      </c>
      <c r="BO352">
        <v>1.6998</v>
      </c>
      <c r="BP352" s="46">
        <f t="shared" si="118"/>
        <v>-1.7854047495233102E-2</v>
      </c>
      <c r="BQ352" s="41">
        <v>42514</v>
      </c>
      <c r="BR352">
        <v>7.3</v>
      </c>
      <c r="BS352">
        <v>3.7835000000000001</v>
      </c>
      <c r="BT352" s="18">
        <f t="shared" si="119"/>
        <v>0</v>
      </c>
      <c r="BU352" s="41">
        <v>42514</v>
      </c>
      <c r="BV352">
        <v>2.12</v>
      </c>
      <c r="BW352">
        <v>1.0424</v>
      </c>
      <c r="BX352" s="39">
        <f t="shared" si="120"/>
        <v>0</v>
      </c>
      <c r="BY352" s="41">
        <v>42815</v>
      </c>
      <c r="BZ352">
        <v>8</v>
      </c>
      <c r="CA352">
        <v>3.7894999999999999</v>
      </c>
      <c r="CB352" s="39">
        <f t="shared" si="104"/>
        <v>0</v>
      </c>
    </row>
    <row r="353" spans="1:80">
      <c r="A353" s="41">
        <v>42515</v>
      </c>
      <c r="B353">
        <v>9.8000000000000007</v>
      </c>
      <c r="C353">
        <v>4.9359999999999999</v>
      </c>
      <c r="D353" s="34">
        <f t="shared" si="105"/>
        <v>-1.9019416896873798E-2</v>
      </c>
      <c r="E353" s="41">
        <v>42515</v>
      </c>
      <c r="F353">
        <v>3.85</v>
      </c>
      <c r="G353">
        <v>3.1320999999999999</v>
      </c>
      <c r="H353" s="39">
        <f t="shared" si="106"/>
        <v>0</v>
      </c>
      <c r="I353" s="42">
        <v>45433.62533333333</v>
      </c>
      <c r="J353" s="40">
        <v>6.02</v>
      </c>
      <c r="K353" s="40">
        <v>5.6870000000000003</v>
      </c>
      <c r="L353" s="38">
        <f t="shared" si="107"/>
        <v>-1.580056179775185E-3</v>
      </c>
      <c r="M353" s="41">
        <v>42515</v>
      </c>
      <c r="N353">
        <v>10.9</v>
      </c>
      <c r="O353">
        <v>4.0206999999999997</v>
      </c>
      <c r="P353" s="43">
        <f t="shared" si="108"/>
        <v>1.8438691351256146E-3</v>
      </c>
      <c r="Q353" s="41">
        <v>42515</v>
      </c>
      <c r="R353">
        <v>3.15</v>
      </c>
      <c r="S353">
        <v>1.5928</v>
      </c>
      <c r="T353" s="39">
        <f t="shared" si="109"/>
        <v>2.9406062172817229E-2</v>
      </c>
      <c r="U353" s="42">
        <v>42515.62533333333</v>
      </c>
      <c r="V353" s="44">
        <v>12.32</v>
      </c>
      <c r="W353" s="44">
        <v>7.3029999999999999</v>
      </c>
      <c r="X353" s="43">
        <f t="shared" si="121"/>
        <v>0</v>
      </c>
      <c r="Y353" s="42">
        <v>42515.62533333333</v>
      </c>
      <c r="Z353" s="44">
        <v>17.2</v>
      </c>
      <c r="AA353" s="44">
        <v>10.071</v>
      </c>
      <c r="AB353" s="43">
        <f t="shared" si="122"/>
        <v>0</v>
      </c>
      <c r="AC353" s="42">
        <v>42515.62533333333</v>
      </c>
      <c r="AD353" s="44">
        <v>28.53</v>
      </c>
      <c r="AE353" s="44">
        <v>20.023</v>
      </c>
      <c r="AF353" s="43">
        <f t="shared" si="123"/>
        <v>0</v>
      </c>
      <c r="AG353" s="41">
        <v>42515</v>
      </c>
      <c r="AH353">
        <v>12.95</v>
      </c>
      <c r="AI353">
        <v>4.7474999999999996</v>
      </c>
      <c r="AJ353" s="39">
        <f t="shared" si="110"/>
        <v>0</v>
      </c>
      <c r="AK353" s="45" t="s">
        <v>472</v>
      </c>
      <c r="AL353">
        <v>21.78</v>
      </c>
      <c r="AM353">
        <v>6.2765000000000004</v>
      </c>
      <c r="AN353" s="39">
        <f t="shared" si="111"/>
        <v>5.9944543283487629E-3</v>
      </c>
      <c r="AO353" s="41">
        <v>42515</v>
      </c>
      <c r="AP353">
        <v>5.95</v>
      </c>
      <c r="AQ353">
        <v>4.4919000000000002</v>
      </c>
      <c r="AR353" s="18">
        <f t="shared" si="112"/>
        <v>1.7095371796032943E-2</v>
      </c>
      <c r="AS353" s="41">
        <v>42515</v>
      </c>
      <c r="AT353">
        <v>4.93</v>
      </c>
      <c r="AU353">
        <v>3.5806</v>
      </c>
      <c r="AV353" s="39">
        <f t="shared" si="113"/>
        <v>-2.0068008250181436E-3</v>
      </c>
      <c r="AW353" s="41">
        <v>42515</v>
      </c>
      <c r="AX353">
        <v>12.89</v>
      </c>
      <c r="AY353">
        <v>6.0401999999999996</v>
      </c>
      <c r="AZ353" s="39">
        <f t="shared" si="114"/>
        <v>9.4085796888315892E-3</v>
      </c>
      <c r="BA353" s="41">
        <v>42515</v>
      </c>
      <c r="BB353">
        <v>8.69</v>
      </c>
      <c r="BC353">
        <v>3.4594</v>
      </c>
      <c r="BD353" s="39">
        <f t="shared" si="115"/>
        <v>-1.1549344574695397E-3</v>
      </c>
      <c r="BE353" s="41">
        <v>42515</v>
      </c>
      <c r="BF353">
        <v>13.1</v>
      </c>
      <c r="BG353">
        <v>7.6791</v>
      </c>
      <c r="BH353" s="39">
        <f t="shared" si="116"/>
        <v>7.7030077161303837E-3</v>
      </c>
      <c r="BI353" s="41">
        <v>42515</v>
      </c>
      <c r="BJ353">
        <v>1.88</v>
      </c>
      <c r="BK353">
        <v>1.8640000000000001</v>
      </c>
      <c r="BL353" s="39">
        <f t="shared" si="117"/>
        <v>5.6150490112754373E-2</v>
      </c>
      <c r="BM353" s="41">
        <v>42515</v>
      </c>
      <c r="BN353">
        <v>3.9</v>
      </c>
      <c r="BO353">
        <v>1.7219</v>
      </c>
      <c r="BP353" s="46">
        <f t="shared" si="118"/>
        <v>1.3001529591716677E-2</v>
      </c>
      <c r="BQ353" s="41">
        <v>42515</v>
      </c>
      <c r="BR353">
        <v>7.3</v>
      </c>
      <c r="BS353">
        <v>3.7835000000000001</v>
      </c>
      <c r="BT353" s="18">
        <f t="shared" si="119"/>
        <v>0</v>
      </c>
      <c r="BU353" s="41">
        <v>42515</v>
      </c>
      <c r="BV353">
        <v>2.1</v>
      </c>
      <c r="BW353">
        <v>1.0326</v>
      </c>
      <c r="BX353" s="39">
        <f t="shared" si="120"/>
        <v>-9.4013814274750869E-3</v>
      </c>
      <c r="BY353" s="41">
        <v>42816</v>
      </c>
      <c r="BZ353">
        <v>8</v>
      </c>
      <c r="CA353">
        <v>3.7894999999999999</v>
      </c>
      <c r="CB353" s="39">
        <f t="shared" si="104"/>
        <v>0</v>
      </c>
    </row>
    <row r="354" spans="1:80">
      <c r="A354" s="41">
        <v>42516</v>
      </c>
      <c r="B354">
        <v>9.5500000000000007</v>
      </c>
      <c r="C354">
        <v>4.8101000000000003</v>
      </c>
      <c r="D354" s="34">
        <f t="shared" si="105"/>
        <v>-2.5506482982171733E-2</v>
      </c>
      <c r="E354" s="41">
        <v>42516</v>
      </c>
      <c r="F354">
        <v>3.8</v>
      </c>
      <c r="G354">
        <v>3.0914000000000001</v>
      </c>
      <c r="H354" s="39">
        <f t="shared" si="106"/>
        <v>-1.2994476549279953E-2</v>
      </c>
      <c r="I354" s="42">
        <v>45434.62533333333</v>
      </c>
      <c r="J354" s="40">
        <v>6.02</v>
      </c>
      <c r="K354" s="40">
        <v>5.6870000000000003</v>
      </c>
      <c r="L354" s="38">
        <f t="shared" si="107"/>
        <v>0</v>
      </c>
      <c r="M354" s="41">
        <v>42516</v>
      </c>
      <c r="N354">
        <v>10.72</v>
      </c>
      <c r="O354">
        <v>3.9542999999999999</v>
      </c>
      <c r="P354" s="43">
        <f t="shared" si="108"/>
        <v>-1.6514537269629617E-2</v>
      </c>
      <c r="Q354" s="41">
        <v>42516</v>
      </c>
      <c r="R354">
        <v>3.1</v>
      </c>
      <c r="S354">
        <v>1.5674999999999999</v>
      </c>
      <c r="T354" s="39">
        <f t="shared" si="109"/>
        <v>-1.588397790055255E-2</v>
      </c>
      <c r="U354" s="42">
        <v>42516.62533333333</v>
      </c>
      <c r="V354" s="44">
        <v>12.32</v>
      </c>
      <c r="W354" s="44">
        <v>7.3029999999999999</v>
      </c>
      <c r="X354" s="43">
        <f t="shared" si="121"/>
        <v>0</v>
      </c>
      <c r="Y354" s="42">
        <v>42516.62533333333</v>
      </c>
      <c r="Z354" s="44">
        <v>17.3</v>
      </c>
      <c r="AA354" s="44">
        <v>10.129</v>
      </c>
      <c r="AB354" s="43">
        <f t="shared" si="122"/>
        <v>5.7591103167510503E-3</v>
      </c>
      <c r="AC354" s="42">
        <v>42516.62533333333</v>
      </c>
      <c r="AD354" s="44">
        <v>28.53</v>
      </c>
      <c r="AE354" s="44">
        <v>20.023</v>
      </c>
      <c r="AF354" s="43">
        <f t="shared" si="123"/>
        <v>0</v>
      </c>
      <c r="AG354" s="41">
        <v>42516</v>
      </c>
      <c r="AH354">
        <v>12.8</v>
      </c>
      <c r="AI354">
        <v>4.6924999999999999</v>
      </c>
      <c r="AJ354" s="39">
        <f t="shared" si="110"/>
        <v>-1.1585044760400152E-2</v>
      </c>
      <c r="AK354" s="45" t="s">
        <v>473</v>
      </c>
      <c r="AL354">
        <v>21.8</v>
      </c>
      <c r="AM354">
        <v>6.2823000000000002</v>
      </c>
      <c r="AN354" s="39">
        <f t="shared" si="111"/>
        <v>9.2408189277460445E-4</v>
      </c>
      <c r="AO354" s="41">
        <v>42516</v>
      </c>
      <c r="AP354">
        <v>5.9</v>
      </c>
      <c r="AQ354">
        <v>4.4541000000000004</v>
      </c>
      <c r="AR354" s="18">
        <f t="shared" si="112"/>
        <v>-8.4151472650771022E-3</v>
      </c>
      <c r="AS354" s="41">
        <v>42516</v>
      </c>
      <c r="AT354">
        <v>4.8499999999999996</v>
      </c>
      <c r="AU354">
        <v>3.5225</v>
      </c>
      <c r="AV354" s="39">
        <f t="shared" si="113"/>
        <v>-1.6226330782550421E-2</v>
      </c>
      <c r="AW354" s="41">
        <v>42516</v>
      </c>
      <c r="AX354">
        <v>12.86</v>
      </c>
      <c r="AY354">
        <v>6.0260999999999996</v>
      </c>
      <c r="AZ354" s="39">
        <f t="shared" si="114"/>
        <v>-2.334359789410947E-3</v>
      </c>
      <c r="BA354" s="41">
        <v>42516</v>
      </c>
      <c r="BB354">
        <v>8.69</v>
      </c>
      <c r="BC354">
        <v>3.4594</v>
      </c>
      <c r="BD354" s="39">
        <f t="shared" si="115"/>
        <v>0</v>
      </c>
      <c r="BE354" s="41">
        <v>42516</v>
      </c>
      <c r="BF354">
        <v>13.1</v>
      </c>
      <c r="BG354">
        <v>7.6791</v>
      </c>
      <c r="BH354" s="39">
        <f t="shared" si="116"/>
        <v>0</v>
      </c>
      <c r="BI354" s="41">
        <v>42516</v>
      </c>
      <c r="BJ354">
        <v>1.99</v>
      </c>
      <c r="BK354">
        <v>1.9731000000000001</v>
      </c>
      <c r="BL354" s="39">
        <f t="shared" si="117"/>
        <v>5.8530042918454921E-2</v>
      </c>
      <c r="BM354" s="41">
        <v>42516</v>
      </c>
      <c r="BN354">
        <v>3.89</v>
      </c>
      <c r="BO354">
        <v>1.7175</v>
      </c>
      <c r="BP354" s="46">
        <f t="shared" si="118"/>
        <v>-2.5553168012079444E-3</v>
      </c>
      <c r="BQ354" s="41">
        <v>42516</v>
      </c>
      <c r="BR354">
        <v>7.3</v>
      </c>
      <c r="BS354">
        <v>3.7835000000000001</v>
      </c>
      <c r="BT354" s="18">
        <f t="shared" si="119"/>
        <v>0</v>
      </c>
      <c r="BU354" s="41">
        <v>42516</v>
      </c>
      <c r="BV354">
        <v>2.09</v>
      </c>
      <c r="BW354">
        <v>1.0277000000000001</v>
      </c>
      <c r="BX354" s="39">
        <f t="shared" si="120"/>
        <v>-4.7453031183419571E-3</v>
      </c>
      <c r="BY354" s="41">
        <v>42817</v>
      </c>
      <c r="BZ354">
        <v>7.83</v>
      </c>
      <c r="CA354">
        <v>3.7090000000000001</v>
      </c>
      <c r="CB354" s="39">
        <f t="shared" si="104"/>
        <v>-2.1242908035360813E-2</v>
      </c>
    </row>
    <row r="355" spans="1:80">
      <c r="A355" s="41">
        <v>42517</v>
      </c>
      <c r="B355">
        <v>9.6</v>
      </c>
      <c r="C355">
        <v>4.8353000000000002</v>
      </c>
      <c r="D355" s="34">
        <f t="shared" si="105"/>
        <v>5.238976320658591E-3</v>
      </c>
      <c r="E355" s="41">
        <v>42517</v>
      </c>
      <c r="F355">
        <v>3.79</v>
      </c>
      <c r="G355">
        <v>3.0832999999999999</v>
      </c>
      <c r="H355" s="39">
        <f t="shared" si="106"/>
        <v>-2.6201720903151382E-3</v>
      </c>
      <c r="I355" s="42">
        <v>45435.62533333333</v>
      </c>
      <c r="J355" s="40">
        <v>6</v>
      </c>
      <c r="K355" s="40">
        <v>5.6680000000000001</v>
      </c>
      <c r="L355" s="38">
        <f t="shared" si="107"/>
        <v>-3.3409530508176767E-3</v>
      </c>
      <c r="M355" s="41">
        <v>42517</v>
      </c>
      <c r="N355">
        <v>10.69</v>
      </c>
      <c r="O355">
        <v>3.9432999999999998</v>
      </c>
      <c r="P355" s="43">
        <f t="shared" si="108"/>
        <v>-2.781781857724533E-3</v>
      </c>
      <c r="Q355" s="41">
        <v>42517</v>
      </c>
      <c r="R355">
        <v>3.15</v>
      </c>
      <c r="S355">
        <v>1.5928</v>
      </c>
      <c r="T355" s="39">
        <f t="shared" si="109"/>
        <v>1.6140350877193049E-2</v>
      </c>
      <c r="U355" s="42">
        <v>42517.62533333333</v>
      </c>
      <c r="V355" s="44">
        <v>12.28</v>
      </c>
      <c r="W355" s="44">
        <v>7.2789999999999999</v>
      </c>
      <c r="X355" s="43">
        <f t="shared" si="121"/>
        <v>-3.2863206901273478E-3</v>
      </c>
      <c r="Y355" s="42">
        <v>42517.62533333333</v>
      </c>
      <c r="Z355" s="44">
        <v>17.28</v>
      </c>
      <c r="AA355" s="44">
        <v>10.117000000000001</v>
      </c>
      <c r="AB355" s="43">
        <f t="shared" si="122"/>
        <v>-1.1847171487805981E-3</v>
      </c>
      <c r="AC355" s="42">
        <v>42517.62533333333</v>
      </c>
      <c r="AD355" s="44">
        <v>28.53</v>
      </c>
      <c r="AE355" s="44">
        <v>20.023</v>
      </c>
      <c r="AF355" s="43">
        <f t="shared" si="123"/>
        <v>0</v>
      </c>
      <c r="AG355" s="41">
        <v>42517</v>
      </c>
      <c r="AH355">
        <v>12.8</v>
      </c>
      <c r="AI355">
        <v>4.6924999999999999</v>
      </c>
      <c r="AJ355" s="39">
        <f t="shared" si="110"/>
        <v>0</v>
      </c>
      <c r="AK355" s="45" t="s">
        <v>474</v>
      </c>
      <c r="AL355">
        <v>21.79</v>
      </c>
      <c r="AM355">
        <v>6.2793999999999999</v>
      </c>
      <c r="AN355" s="39">
        <f t="shared" si="111"/>
        <v>-4.6161437690023504E-4</v>
      </c>
      <c r="AO355" s="41">
        <v>42517</v>
      </c>
      <c r="AP355">
        <v>5.98</v>
      </c>
      <c r="AQ355">
        <v>4.5145</v>
      </c>
      <c r="AR355" s="18">
        <f t="shared" si="112"/>
        <v>1.3560539727442034E-2</v>
      </c>
      <c r="AS355" s="41">
        <v>42517</v>
      </c>
      <c r="AT355">
        <v>4.93</v>
      </c>
      <c r="AU355">
        <v>3.5806</v>
      </c>
      <c r="AV355" s="39">
        <f t="shared" si="113"/>
        <v>1.6493967352732446E-2</v>
      </c>
      <c r="AW355" s="41">
        <v>42517</v>
      </c>
      <c r="AX355">
        <v>12.75</v>
      </c>
      <c r="AY355">
        <v>5.9745999999999997</v>
      </c>
      <c r="AZ355" s="39">
        <f t="shared" si="114"/>
        <v>-8.546157547999516E-3</v>
      </c>
      <c r="BA355" s="41">
        <v>42517</v>
      </c>
      <c r="BB355">
        <v>8.68</v>
      </c>
      <c r="BC355">
        <v>3.4554</v>
      </c>
      <c r="BD355" s="39">
        <f t="shared" si="115"/>
        <v>-1.1562698733884498E-3</v>
      </c>
      <c r="BE355" s="41">
        <v>42517</v>
      </c>
      <c r="BF355">
        <v>13.3</v>
      </c>
      <c r="BG355">
        <v>7.7962999999999996</v>
      </c>
      <c r="BH355" s="39">
        <f t="shared" si="116"/>
        <v>1.5262205206339223E-2</v>
      </c>
      <c r="BI355" s="41">
        <v>42517</v>
      </c>
      <c r="BJ355">
        <v>1.94</v>
      </c>
      <c r="BK355">
        <v>1.9235</v>
      </c>
      <c r="BL355" s="39">
        <f t="shared" si="117"/>
        <v>-2.5138107546500473E-2</v>
      </c>
      <c r="BM355" s="41">
        <v>42517</v>
      </c>
      <c r="BN355">
        <v>3.92</v>
      </c>
      <c r="BO355">
        <v>1.7306999999999999</v>
      </c>
      <c r="BP355" s="46">
        <f t="shared" si="118"/>
        <v>7.6855895196505843E-3</v>
      </c>
      <c r="BQ355" s="41">
        <v>42517</v>
      </c>
      <c r="BR355">
        <v>7.3</v>
      </c>
      <c r="BS355">
        <v>3.7835000000000001</v>
      </c>
      <c r="BT355" s="18">
        <f t="shared" si="119"/>
        <v>0</v>
      </c>
      <c r="BU355" s="41">
        <v>42517</v>
      </c>
      <c r="BV355">
        <v>2.1</v>
      </c>
      <c r="BW355">
        <v>1.0326</v>
      </c>
      <c r="BX355" s="39">
        <f t="shared" si="120"/>
        <v>4.7679283837694895E-3</v>
      </c>
      <c r="BY355" s="41">
        <v>42818</v>
      </c>
      <c r="BZ355">
        <v>7.85</v>
      </c>
      <c r="CA355">
        <v>3.7183999999999999</v>
      </c>
      <c r="CB355" s="39">
        <f t="shared" si="104"/>
        <v>2.5343758425451206E-3</v>
      </c>
    </row>
    <row r="356" spans="1:80">
      <c r="A356" s="41">
        <v>42520</v>
      </c>
      <c r="B356">
        <v>9.59</v>
      </c>
      <c r="C356">
        <v>4.8301999999999996</v>
      </c>
      <c r="D356" s="34">
        <f t="shared" si="105"/>
        <v>-1.0547432424049281E-3</v>
      </c>
      <c r="E356" s="41">
        <v>42520</v>
      </c>
      <c r="F356">
        <v>3.8</v>
      </c>
      <c r="G356">
        <v>3.0914000000000001</v>
      </c>
      <c r="H356" s="39">
        <f t="shared" si="106"/>
        <v>2.6270554276263155E-3</v>
      </c>
      <c r="I356" s="42">
        <v>45436.62533333333</v>
      </c>
      <c r="J356" s="40">
        <v>6</v>
      </c>
      <c r="K356" s="40">
        <v>5.6680000000000001</v>
      </c>
      <c r="L356" s="38">
        <f t="shared" si="107"/>
        <v>0</v>
      </c>
      <c r="M356" s="41">
        <v>42520</v>
      </c>
      <c r="N356">
        <v>10.55</v>
      </c>
      <c r="O356">
        <v>3.8915999999999999</v>
      </c>
      <c r="P356" s="43">
        <f t="shared" si="108"/>
        <v>-1.3110846245530357E-2</v>
      </c>
      <c r="Q356" s="41">
        <v>42520</v>
      </c>
      <c r="R356">
        <v>3.15</v>
      </c>
      <c r="S356">
        <v>1.5928</v>
      </c>
      <c r="T356" s="39">
        <f t="shared" si="109"/>
        <v>0</v>
      </c>
      <c r="U356" s="42">
        <v>42520.62533333333</v>
      </c>
      <c r="V356" s="44">
        <v>11.9</v>
      </c>
      <c r="W356" s="44">
        <v>7.0540000000000003</v>
      </c>
      <c r="X356" s="43">
        <f t="shared" si="121"/>
        <v>-3.0910839401016573E-2</v>
      </c>
      <c r="Y356" s="42">
        <v>42520.62533333333</v>
      </c>
      <c r="Z356" s="44">
        <v>17.28</v>
      </c>
      <c r="AA356" s="44">
        <v>10.117000000000001</v>
      </c>
      <c r="AB356" s="43">
        <f t="shared" si="122"/>
        <v>0</v>
      </c>
      <c r="AC356" s="42">
        <v>42520.62533333333</v>
      </c>
      <c r="AD356" s="44">
        <v>28.53</v>
      </c>
      <c r="AE356" s="44">
        <v>20.023</v>
      </c>
      <c r="AF356" s="43">
        <f t="shared" si="123"/>
        <v>0</v>
      </c>
      <c r="AG356" s="41">
        <v>42520</v>
      </c>
      <c r="AH356">
        <v>12.8</v>
      </c>
      <c r="AI356">
        <v>4.6924999999999999</v>
      </c>
      <c r="AJ356" s="39">
        <f t="shared" si="110"/>
        <v>0</v>
      </c>
      <c r="AK356" s="45" t="s">
        <v>475</v>
      </c>
      <c r="AL356">
        <v>21.55</v>
      </c>
      <c r="AM356">
        <v>6.2103000000000002</v>
      </c>
      <c r="AN356" s="39">
        <f t="shared" si="111"/>
        <v>-1.1004236073510164E-2</v>
      </c>
      <c r="AO356" s="41">
        <v>42520</v>
      </c>
      <c r="AP356">
        <v>6</v>
      </c>
      <c r="AQ356">
        <v>4.5296000000000003</v>
      </c>
      <c r="AR356" s="18">
        <f t="shared" si="112"/>
        <v>3.3447779377561936E-3</v>
      </c>
      <c r="AS356" s="41">
        <v>42520</v>
      </c>
      <c r="AT356">
        <v>4.93</v>
      </c>
      <c r="AU356">
        <v>3.5806</v>
      </c>
      <c r="AV356" s="39">
        <f t="shared" si="113"/>
        <v>0</v>
      </c>
      <c r="AW356" s="41">
        <v>42520</v>
      </c>
      <c r="AX356">
        <v>12.96</v>
      </c>
      <c r="AY356">
        <v>6.0730000000000004</v>
      </c>
      <c r="AZ356" s="39">
        <f t="shared" si="114"/>
        <v>1.6469721822381534E-2</v>
      </c>
      <c r="BA356" s="41">
        <v>42520</v>
      </c>
      <c r="BB356">
        <v>8.6</v>
      </c>
      <c r="BC356">
        <v>3.4235000000000002</v>
      </c>
      <c r="BD356" s="39">
        <f t="shared" si="115"/>
        <v>-9.2319268391502628E-3</v>
      </c>
      <c r="BE356" s="41">
        <v>42520</v>
      </c>
      <c r="BF356">
        <v>13.29</v>
      </c>
      <c r="BG356">
        <v>7.7904</v>
      </c>
      <c r="BH356" s="39">
        <f t="shared" si="116"/>
        <v>-7.5676923668914389E-4</v>
      </c>
      <c r="BI356" s="41">
        <v>42520</v>
      </c>
      <c r="BJ356">
        <v>1.97</v>
      </c>
      <c r="BK356">
        <v>1.9533</v>
      </c>
      <c r="BL356" s="39">
        <f t="shared" si="117"/>
        <v>1.549259162984146E-2</v>
      </c>
      <c r="BM356" s="41">
        <v>42520</v>
      </c>
      <c r="BN356">
        <v>3.92</v>
      </c>
      <c r="BO356">
        <v>1.7306999999999999</v>
      </c>
      <c r="BP356" s="46">
        <f t="shared" si="118"/>
        <v>0</v>
      </c>
      <c r="BQ356" s="41">
        <v>42520</v>
      </c>
      <c r="BR356">
        <v>7.3</v>
      </c>
      <c r="BS356">
        <v>3.7835000000000001</v>
      </c>
      <c r="BT356" s="18">
        <f t="shared" si="119"/>
        <v>0</v>
      </c>
      <c r="BU356" s="41">
        <v>42520</v>
      </c>
      <c r="BV356">
        <v>2.11</v>
      </c>
      <c r="BW356">
        <v>1.0375000000000001</v>
      </c>
      <c r="BX356" s="39">
        <f t="shared" si="120"/>
        <v>4.7453031183421722E-3</v>
      </c>
      <c r="BY356" s="41">
        <v>42821</v>
      </c>
      <c r="BZ356">
        <v>7.79</v>
      </c>
      <c r="CA356">
        <v>3.69</v>
      </c>
      <c r="CB356" s="39">
        <f t="shared" si="104"/>
        <v>-7.6376936316695301E-3</v>
      </c>
    </row>
    <row r="357" spans="1:80">
      <c r="A357" s="41">
        <v>42521</v>
      </c>
      <c r="B357">
        <v>9.31</v>
      </c>
      <c r="C357">
        <v>4.6891999999999996</v>
      </c>
      <c r="D357" s="34">
        <f t="shared" si="105"/>
        <v>-2.9191337832801961E-2</v>
      </c>
      <c r="E357" s="41">
        <v>42521</v>
      </c>
      <c r="F357">
        <v>3.89</v>
      </c>
      <c r="G357">
        <v>3.1646999999999998</v>
      </c>
      <c r="H357" s="39">
        <f t="shared" si="106"/>
        <v>2.3710940027172056E-2</v>
      </c>
      <c r="I357" s="42">
        <v>45439.62533333333</v>
      </c>
      <c r="J357" s="40">
        <v>5.9</v>
      </c>
      <c r="K357" s="40">
        <v>5.5730000000000004</v>
      </c>
      <c r="L357" s="38">
        <f t="shared" si="107"/>
        <v>-1.6760762173606166E-2</v>
      </c>
      <c r="M357" s="41">
        <v>42521</v>
      </c>
      <c r="N357">
        <v>10.25</v>
      </c>
      <c r="O357">
        <v>3.7810000000000001</v>
      </c>
      <c r="P357" s="43">
        <f t="shared" si="108"/>
        <v>-2.8420187069585726E-2</v>
      </c>
      <c r="Q357" s="41">
        <v>42521</v>
      </c>
      <c r="R357">
        <v>3.17</v>
      </c>
      <c r="S357">
        <v>1.6029</v>
      </c>
      <c r="T357" s="39">
        <f t="shared" si="109"/>
        <v>6.3410346559517813E-3</v>
      </c>
      <c r="U357" s="42">
        <v>42521.62533333333</v>
      </c>
      <c r="V357" s="44">
        <v>11.91</v>
      </c>
      <c r="W357" s="44">
        <v>7.06</v>
      </c>
      <c r="X357" s="43">
        <f t="shared" si="121"/>
        <v>8.5058123050741979E-4</v>
      </c>
      <c r="Y357" s="42">
        <v>42521.62533333333</v>
      </c>
      <c r="Z357" s="44">
        <v>17.28</v>
      </c>
      <c r="AA357" s="44">
        <v>10.117000000000001</v>
      </c>
      <c r="AB357" s="43">
        <f t="shared" si="122"/>
        <v>0</v>
      </c>
      <c r="AC357" s="42">
        <v>42521.62533333333</v>
      </c>
      <c r="AD357" s="44">
        <v>29</v>
      </c>
      <c r="AE357" s="44">
        <v>20.353000000000002</v>
      </c>
      <c r="AF357" s="43">
        <f t="shared" si="123"/>
        <v>1.6481046796184482E-2</v>
      </c>
      <c r="AG357" s="41">
        <v>42521</v>
      </c>
      <c r="AH357">
        <v>13.1</v>
      </c>
      <c r="AI357">
        <v>4.8025000000000002</v>
      </c>
      <c r="AJ357" s="39">
        <f t="shared" si="110"/>
        <v>2.3441662226957979E-2</v>
      </c>
      <c r="AK357" s="45" t="s">
        <v>476</v>
      </c>
      <c r="AL357">
        <v>21.35</v>
      </c>
      <c r="AM357">
        <v>6.1525999999999996</v>
      </c>
      <c r="AN357" s="39">
        <f t="shared" si="111"/>
        <v>-9.2910165370433846E-3</v>
      </c>
      <c r="AO357" s="41">
        <v>42521</v>
      </c>
      <c r="AP357">
        <v>5.91</v>
      </c>
      <c r="AQ357">
        <v>4.4617000000000004</v>
      </c>
      <c r="AR357" s="18">
        <f t="shared" si="112"/>
        <v>-1.4990286117979479E-2</v>
      </c>
      <c r="AS357" s="41">
        <v>42521</v>
      </c>
      <c r="AT357">
        <v>4.9400000000000004</v>
      </c>
      <c r="AU357">
        <v>3.5878000000000001</v>
      </c>
      <c r="AV357" s="39">
        <f t="shared" si="113"/>
        <v>2.0108361727085113E-3</v>
      </c>
      <c r="AW357" s="41">
        <v>42521</v>
      </c>
      <c r="AX357">
        <v>12.85</v>
      </c>
      <c r="AY357">
        <v>6.0213999999999999</v>
      </c>
      <c r="AZ357" s="39">
        <f t="shared" si="114"/>
        <v>-8.4966244030957559E-3</v>
      </c>
      <c r="BA357" s="41">
        <v>42521</v>
      </c>
      <c r="BB357">
        <v>8.6</v>
      </c>
      <c r="BC357">
        <v>3.4235000000000002</v>
      </c>
      <c r="BD357" s="39">
        <f t="shared" si="115"/>
        <v>0</v>
      </c>
      <c r="BE357" s="41">
        <v>42521</v>
      </c>
      <c r="BF357">
        <v>13.4</v>
      </c>
      <c r="BG357">
        <v>7.8548999999999998</v>
      </c>
      <c r="BH357" s="39">
        <f t="shared" si="116"/>
        <v>8.2794208256315189E-3</v>
      </c>
      <c r="BI357" s="41">
        <v>42521</v>
      </c>
      <c r="BJ357">
        <v>2.04</v>
      </c>
      <c r="BK357">
        <v>2.0226999999999999</v>
      </c>
      <c r="BL357" s="39">
        <f t="shared" si="117"/>
        <v>3.5529616546357397E-2</v>
      </c>
      <c r="BM357" s="41">
        <v>42521</v>
      </c>
      <c r="BN357">
        <v>3.89</v>
      </c>
      <c r="BO357">
        <v>1.7175</v>
      </c>
      <c r="BP357" s="46">
        <f t="shared" si="118"/>
        <v>-7.6269717455364179E-3</v>
      </c>
      <c r="BQ357" s="41">
        <v>42521</v>
      </c>
      <c r="BR357">
        <v>7.3</v>
      </c>
      <c r="BS357">
        <v>3.7835000000000001</v>
      </c>
      <c r="BT357" s="18">
        <f t="shared" si="119"/>
        <v>0</v>
      </c>
      <c r="BU357" s="41">
        <v>42521</v>
      </c>
      <c r="BV357">
        <v>2.1</v>
      </c>
      <c r="BW357">
        <v>1.0326</v>
      </c>
      <c r="BX357" s="39">
        <f t="shared" si="120"/>
        <v>-4.7228915662651813E-3</v>
      </c>
      <c r="BY357" s="41">
        <v>42822</v>
      </c>
      <c r="BZ357">
        <v>8.02</v>
      </c>
      <c r="CA357">
        <v>3.7989999999999999</v>
      </c>
      <c r="CB357" s="39">
        <f t="shared" si="104"/>
        <v>2.9539295392953926E-2</v>
      </c>
    </row>
    <row r="358" spans="1:80">
      <c r="A358" s="41">
        <v>42522</v>
      </c>
      <c r="B358">
        <v>9.3000000000000007</v>
      </c>
      <c r="C358">
        <v>4.6841999999999997</v>
      </c>
      <c r="D358" s="34">
        <f t="shared" si="105"/>
        <v>-1.0662799624669226E-3</v>
      </c>
      <c r="E358" s="41">
        <v>42522</v>
      </c>
      <c r="F358">
        <v>3.75</v>
      </c>
      <c r="G358">
        <v>3.0508000000000002</v>
      </c>
      <c r="H358" s="39">
        <f t="shared" si="106"/>
        <v>-3.5990773217050485E-2</v>
      </c>
      <c r="I358" s="42">
        <v>45440.62533333333</v>
      </c>
      <c r="J358" s="40">
        <v>5.9</v>
      </c>
      <c r="K358" s="40">
        <v>5.5730000000000004</v>
      </c>
      <c r="L358" s="38">
        <f t="shared" si="107"/>
        <v>0</v>
      </c>
      <c r="M358" s="41">
        <v>42522</v>
      </c>
      <c r="N358">
        <v>10.5</v>
      </c>
      <c r="O358">
        <v>3.8732000000000002</v>
      </c>
      <c r="P358" s="43">
        <f t="shared" si="108"/>
        <v>2.4385083311293323E-2</v>
      </c>
      <c r="Q358" s="41">
        <v>42522</v>
      </c>
      <c r="R358">
        <v>3.17</v>
      </c>
      <c r="S358">
        <v>1.6029</v>
      </c>
      <c r="T358" s="39">
        <f t="shared" si="109"/>
        <v>0</v>
      </c>
      <c r="U358" s="42">
        <v>42522.62533333333</v>
      </c>
      <c r="V358" s="44">
        <v>12</v>
      </c>
      <c r="W358" s="44">
        <v>7.1130000000000004</v>
      </c>
      <c r="X358" s="43">
        <f t="shared" si="121"/>
        <v>7.5070821529746217E-3</v>
      </c>
      <c r="Y358" s="42">
        <v>42522.62533333333</v>
      </c>
      <c r="Z358" s="44">
        <v>17.25</v>
      </c>
      <c r="AA358" s="44">
        <v>10.1</v>
      </c>
      <c r="AB358" s="43">
        <f t="shared" si="122"/>
        <v>-1.6803400217456988E-3</v>
      </c>
      <c r="AC358" s="42">
        <v>42522.62533333333</v>
      </c>
      <c r="AD358" s="44">
        <v>29</v>
      </c>
      <c r="AE358" s="44">
        <v>20.353000000000002</v>
      </c>
      <c r="AF358" s="43">
        <f t="shared" si="123"/>
        <v>0</v>
      </c>
      <c r="AG358" s="41">
        <v>42522</v>
      </c>
      <c r="AH358">
        <v>13</v>
      </c>
      <c r="AI358">
        <v>4.7657999999999996</v>
      </c>
      <c r="AJ358" s="39">
        <f t="shared" si="110"/>
        <v>-7.6418532014577035E-3</v>
      </c>
      <c r="AK358" s="45">
        <v>42375</v>
      </c>
      <c r="AL358">
        <v>21.05</v>
      </c>
      <c r="AM358">
        <v>6.0662000000000003</v>
      </c>
      <c r="AN358" s="39">
        <f t="shared" si="111"/>
        <v>-1.4042843675844257E-2</v>
      </c>
      <c r="AO358" s="41">
        <v>42522</v>
      </c>
      <c r="AP358">
        <v>6.07</v>
      </c>
      <c r="AQ358">
        <v>4.5823999999999998</v>
      </c>
      <c r="AR358" s="18">
        <f t="shared" si="112"/>
        <v>2.7052468789922977E-2</v>
      </c>
      <c r="AS358" s="41">
        <v>42522</v>
      </c>
      <c r="AT358">
        <v>4.9400000000000004</v>
      </c>
      <c r="AU358">
        <v>3.5878000000000001</v>
      </c>
      <c r="AV358" s="39">
        <f t="shared" si="113"/>
        <v>0</v>
      </c>
      <c r="AW358" s="41">
        <v>42522</v>
      </c>
      <c r="AX358">
        <v>12.85</v>
      </c>
      <c r="AY358">
        <v>6.0213999999999999</v>
      </c>
      <c r="AZ358" s="39">
        <f t="shared" si="114"/>
        <v>0</v>
      </c>
      <c r="BA358" s="41">
        <v>42522</v>
      </c>
      <c r="BB358">
        <v>8.5</v>
      </c>
      <c r="BC358">
        <v>3.3837000000000002</v>
      </c>
      <c r="BD358" s="39">
        <f t="shared" si="115"/>
        <v>-1.1625529428947E-2</v>
      </c>
      <c r="BE358" s="41">
        <v>42522</v>
      </c>
      <c r="BF358">
        <v>13.45</v>
      </c>
      <c r="BG358">
        <v>7.8841999999999999</v>
      </c>
      <c r="BH358" s="39">
        <f t="shared" si="116"/>
        <v>3.7301556989904525E-3</v>
      </c>
      <c r="BI358" s="41">
        <v>42522</v>
      </c>
      <c r="BJ358">
        <v>2.12</v>
      </c>
      <c r="BK358">
        <v>2.1019999999999999</v>
      </c>
      <c r="BL358" s="39">
        <f t="shared" si="117"/>
        <v>3.9205022989073975E-2</v>
      </c>
      <c r="BM358" s="41">
        <v>42522</v>
      </c>
      <c r="BN358">
        <v>3.9</v>
      </c>
      <c r="BO358">
        <v>1.7219</v>
      </c>
      <c r="BP358" s="46">
        <f t="shared" si="118"/>
        <v>2.5618631732168616E-3</v>
      </c>
      <c r="BQ358" s="41">
        <v>42522</v>
      </c>
      <c r="BR358">
        <v>7.3</v>
      </c>
      <c r="BS358">
        <v>3.7835000000000001</v>
      </c>
      <c r="BT358" s="18">
        <f t="shared" si="119"/>
        <v>0</v>
      </c>
      <c r="BU358" s="41">
        <v>42522</v>
      </c>
      <c r="BV358">
        <v>2.09</v>
      </c>
      <c r="BW358">
        <v>1.0277000000000001</v>
      </c>
      <c r="BX358" s="39">
        <f t="shared" si="120"/>
        <v>-4.7453031183419571E-3</v>
      </c>
      <c r="BY358" s="41">
        <v>42823</v>
      </c>
      <c r="BZ358">
        <v>7.8</v>
      </c>
      <c r="CA358">
        <v>3.6947000000000001</v>
      </c>
      <c r="CB358" s="39">
        <f t="shared" si="104"/>
        <v>-2.7454593314029965E-2</v>
      </c>
    </row>
    <row r="359" spans="1:80">
      <c r="A359" s="41">
        <v>42523</v>
      </c>
      <c r="B359">
        <v>9.27</v>
      </c>
      <c r="C359">
        <v>4.6691000000000003</v>
      </c>
      <c r="D359" s="34">
        <f t="shared" si="105"/>
        <v>-3.2236027496689826E-3</v>
      </c>
      <c r="E359" s="41">
        <v>42523</v>
      </c>
      <c r="F359">
        <v>3.8</v>
      </c>
      <c r="G359">
        <v>3.0914000000000001</v>
      </c>
      <c r="H359" s="39">
        <f t="shared" si="106"/>
        <v>1.3307984790874514E-2</v>
      </c>
      <c r="I359" s="42">
        <v>45441.62533333333</v>
      </c>
      <c r="J359" s="40">
        <v>5.9</v>
      </c>
      <c r="K359" s="40">
        <v>5.5730000000000004</v>
      </c>
      <c r="L359" s="38">
        <f t="shared" si="107"/>
        <v>0</v>
      </c>
      <c r="M359" s="41">
        <v>42523</v>
      </c>
      <c r="N359">
        <v>10.7</v>
      </c>
      <c r="O359">
        <v>3.9468999999999999</v>
      </c>
      <c r="P359" s="43">
        <f t="shared" si="108"/>
        <v>1.9028193741608915E-2</v>
      </c>
      <c r="Q359" s="41">
        <v>42523</v>
      </c>
      <c r="R359">
        <v>3.15</v>
      </c>
      <c r="S359">
        <v>1.5928</v>
      </c>
      <c r="T359" s="39">
        <f t="shared" si="109"/>
        <v>-6.3010792937800222E-3</v>
      </c>
      <c r="U359" s="42">
        <v>42523.62533333333</v>
      </c>
      <c r="V359" s="44">
        <v>12</v>
      </c>
      <c r="W359" s="44">
        <v>7.1130000000000004</v>
      </c>
      <c r="X359" s="43">
        <f t="shared" si="121"/>
        <v>0</v>
      </c>
      <c r="Y359" s="42">
        <v>42523.62533333333</v>
      </c>
      <c r="Z359" s="44">
        <v>17</v>
      </c>
      <c r="AA359" s="44">
        <v>9.9529999999999994</v>
      </c>
      <c r="AB359" s="43">
        <f t="shared" si="122"/>
        <v>-1.455445544554458E-2</v>
      </c>
      <c r="AC359" s="42">
        <v>42523.62533333333</v>
      </c>
      <c r="AD359" s="44">
        <v>29</v>
      </c>
      <c r="AE359" s="44">
        <v>20.353000000000002</v>
      </c>
      <c r="AF359" s="43">
        <f t="shared" si="123"/>
        <v>0</v>
      </c>
      <c r="AG359" s="41">
        <v>42523</v>
      </c>
      <c r="AH359">
        <v>12.99</v>
      </c>
      <c r="AI359">
        <v>4.7621000000000002</v>
      </c>
      <c r="AJ359" s="39">
        <f t="shared" si="110"/>
        <v>-7.7636493348427771E-4</v>
      </c>
      <c r="AK359" s="45">
        <v>42406</v>
      </c>
      <c r="AL359">
        <v>21.1</v>
      </c>
      <c r="AM359">
        <v>6.0805999999999996</v>
      </c>
      <c r="AN359" s="39">
        <f t="shared" si="111"/>
        <v>2.3738089743165908E-3</v>
      </c>
      <c r="AO359" s="41">
        <v>42523</v>
      </c>
      <c r="AP359">
        <v>6.1</v>
      </c>
      <c r="AQ359">
        <v>4.6051000000000002</v>
      </c>
      <c r="AR359" s="18">
        <f t="shared" si="112"/>
        <v>4.9537360335196378E-3</v>
      </c>
      <c r="AS359" s="41">
        <v>42523</v>
      </c>
      <c r="AT359">
        <v>4.9400000000000004</v>
      </c>
      <c r="AU359">
        <v>3.5878000000000001</v>
      </c>
      <c r="AV359" s="39">
        <f t="shared" si="113"/>
        <v>0</v>
      </c>
      <c r="AW359" s="41">
        <v>42523</v>
      </c>
      <c r="AX359">
        <v>12.84</v>
      </c>
      <c r="AY359">
        <v>6.0167000000000002</v>
      </c>
      <c r="AZ359" s="39">
        <f t="shared" si="114"/>
        <v>-7.8054937389970846E-4</v>
      </c>
      <c r="BA359" s="41">
        <v>42523</v>
      </c>
      <c r="BB359">
        <v>8.5</v>
      </c>
      <c r="BC359">
        <v>3.3837000000000002</v>
      </c>
      <c r="BD359" s="39">
        <f t="shared" si="115"/>
        <v>0</v>
      </c>
      <c r="BE359" s="41">
        <v>42523</v>
      </c>
      <c r="BF359">
        <v>13.77</v>
      </c>
      <c r="BG359">
        <v>8.0717999999999996</v>
      </c>
      <c r="BH359" s="39">
        <f t="shared" si="116"/>
        <v>2.3794424291621187E-2</v>
      </c>
      <c r="BI359" s="41">
        <v>42523</v>
      </c>
      <c r="BJ359">
        <v>2.13</v>
      </c>
      <c r="BK359">
        <v>2.1118999999999999</v>
      </c>
      <c r="BL359" s="39">
        <f t="shared" si="117"/>
        <v>4.7098001902949665E-3</v>
      </c>
      <c r="BM359" s="41">
        <v>42523</v>
      </c>
      <c r="BN359">
        <v>3.85</v>
      </c>
      <c r="BO359">
        <v>1.6998</v>
      </c>
      <c r="BP359" s="46">
        <f t="shared" si="118"/>
        <v>-1.2834659387885481E-2</v>
      </c>
      <c r="BQ359" s="41">
        <v>42523</v>
      </c>
      <c r="BR359">
        <v>7.3</v>
      </c>
      <c r="BS359">
        <v>3.7835000000000001</v>
      </c>
      <c r="BT359" s="18">
        <f t="shared" si="119"/>
        <v>0</v>
      </c>
      <c r="BU359" s="41">
        <v>42523</v>
      </c>
      <c r="BV359">
        <v>2.1</v>
      </c>
      <c r="BW359">
        <v>1.0326</v>
      </c>
      <c r="BX359" s="39">
        <f t="shared" si="120"/>
        <v>4.7679283837694895E-3</v>
      </c>
      <c r="BY359" s="41">
        <v>42824</v>
      </c>
      <c r="BZ359">
        <v>7.62</v>
      </c>
      <c r="CA359">
        <v>3.6095000000000002</v>
      </c>
      <c r="CB359" s="39">
        <f t="shared" si="104"/>
        <v>-2.3060059003437341E-2</v>
      </c>
    </row>
    <row r="360" spans="1:80">
      <c r="A360" s="41">
        <v>42524</v>
      </c>
      <c r="B360">
        <v>9.4</v>
      </c>
      <c r="C360">
        <v>4.7344999999999997</v>
      </c>
      <c r="D360" s="34">
        <f t="shared" si="105"/>
        <v>1.4006982073632917E-2</v>
      </c>
      <c r="E360" s="41">
        <v>42524</v>
      </c>
      <c r="F360">
        <v>3.9</v>
      </c>
      <c r="G360">
        <v>3.1728000000000001</v>
      </c>
      <c r="H360" s="39">
        <f t="shared" si="106"/>
        <v>2.6331112117487194E-2</v>
      </c>
      <c r="I360" s="42">
        <v>45442.62533333333</v>
      </c>
      <c r="J360" s="40">
        <v>5.7</v>
      </c>
      <c r="K360" s="40">
        <v>5.3849999999999998</v>
      </c>
      <c r="L360" s="38">
        <f t="shared" si="107"/>
        <v>-3.3734075004486025E-2</v>
      </c>
      <c r="M360" s="41">
        <v>42524</v>
      </c>
      <c r="N360">
        <v>8.7200000000000006</v>
      </c>
      <c r="O360">
        <v>3.3113000000000001</v>
      </c>
      <c r="P360" s="43">
        <f t="shared" si="108"/>
        <v>-0.16103777648280923</v>
      </c>
      <c r="Q360" s="41">
        <v>42524</v>
      </c>
      <c r="R360">
        <v>3.17</v>
      </c>
      <c r="S360">
        <v>1.6029</v>
      </c>
      <c r="T360" s="39">
        <f t="shared" si="109"/>
        <v>6.3410346559517813E-3</v>
      </c>
      <c r="U360" s="42">
        <v>42524.62533333333</v>
      </c>
      <c r="V360" s="44">
        <v>11.8</v>
      </c>
      <c r="W360" s="44">
        <v>6.9950000000000001</v>
      </c>
      <c r="X360" s="43">
        <f t="shared" si="121"/>
        <v>-1.658934345564464E-2</v>
      </c>
      <c r="Y360" s="42">
        <v>42524.62533333333</v>
      </c>
      <c r="Z360" s="44">
        <v>17.239999999999998</v>
      </c>
      <c r="AA360" s="44">
        <v>10.093999999999999</v>
      </c>
      <c r="AB360" s="43">
        <f t="shared" si="122"/>
        <v>1.4166582939817143E-2</v>
      </c>
      <c r="AC360" s="42">
        <v>42524.62533333333</v>
      </c>
      <c r="AD360" s="44">
        <v>29</v>
      </c>
      <c r="AE360" s="44">
        <v>20.353000000000002</v>
      </c>
      <c r="AF360" s="43">
        <f t="shared" si="123"/>
        <v>0</v>
      </c>
      <c r="AG360" s="41">
        <v>42524</v>
      </c>
      <c r="AH360">
        <v>13.1</v>
      </c>
      <c r="AI360">
        <v>4.8025000000000002</v>
      </c>
      <c r="AJ360" s="39">
        <f t="shared" si="110"/>
        <v>8.4836521702610166E-3</v>
      </c>
      <c r="AK360" s="45">
        <v>42435</v>
      </c>
      <c r="AL360">
        <v>21.1</v>
      </c>
      <c r="AM360">
        <v>6.0805999999999996</v>
      </c>
      <c r="AN360" s="39">
        <f t="shared" si="111"/>
        <v>0</v>
      </c>
      <c r="AO360" s="41">
        <v>42524</v>
      </c>
      <c r="AP360">
        <v>6.15</v>
      </c>
      <c r="AQ360">
        <v>4.6428000000000003</v>
      </c>
      <c r="AR360" s="18">
        <f t="shared" si="112"/>
        <v>8.1865757529695476E-3</v>
      </c>
      <c r="AS360" s="41">
        <v>42524</v>
      </c>
      <c r="AT360">
        <v>4.9000000000000004</v>
      </c>
      <c r="AU360">
        <v>3.5588000000000002</v>
      </c>
      <c r="AV360" s="39">
        <f t="shared" si="113"/>
        <v>-8.0829477674340573E-3</v>
      </c>
      <c r="AW360" s="41">
        <v>42524</v>
      </c>
      <c r="AX360">
        <v>12.9</v>
      </c>
      <c r="AY360">
        <v>6.0449000000000002</v>
      </c>
      <c r="AZ360" s="39">
        <f t="shared" si="114"/>
        <v>4.6869546429105661E-3</v>
      </c>
      <c r="BA360" s="41">
        <v>42524</v>
      </c>
      <c r="BB360">
        <v>8.5399999999999991</v>
      </c>
      <c r="BC360">
        <v>3.3997000000000002</v>
      </c>
      <c r="BD360" s="39">
        <f t="shared" si="115"/>
        <v>4.7285515855424575E-3</v>
      </c>
      <c r="BE360" s="41">
        <v>42524</v>
      </c>
      <c r="BF360">
        <v>13.72</v>
      </c>
      <c r="BG360">
        <v>8.0425000000000004</v>
      </c>
      <c r="BH360" s="39">
        <f t="shared" si="116"/>
        <v>-3.6299214549417994E-3</v>
      </c>
      <c r="BI360" s="41">
        <v>42524</v>
      </c>
      <c r="BJ360">
        <v>2.0499999999999998</v>
      </c>
      <c r="BK360">
        <v>2.0326</v>
      </c>
      <c r="BL360" s="39">
        <f t="shared" si="117"/>
        <v>-3.7549126379089887E-2</v>
      </c>
      <c r="BM360" s="41">
        <v>42524</v>
      </c>
      <c r="BN360">
        <v>3.89</v>
      </c>
      <c r="BO360">
        <v>1.7175</v>
      </c>
      <c r="BP360" s="46">
        <f t="shared" si="118"/>
        <v>1.0412989763501617E-2</v>
      </c>
      <c r="BQ360" s="41">
        <v>42524</v>
      </c>
      <c r="BR360">
        <v>7.29</v>
      </c>
      <c r="BS360">
        <v>3.7783000000000002</v>
      </c>
      <c r="BT360" s="18">
        <f t="shared" si="119"/>
        <v>-1.3743887934451887E-3</v>
      </c>
      <c r="BU360" s="41">
        <v>42524</v>
      </c>
      <c r="BV360">
        <v>2.09</v>
      </c>
      <c r="BW360">
        <v>1.0277000000000001</v>
      </c>
      <c r="BX360" s="39">
        <f t="shared" si="120"/>
        <v>-4.7453031183419571E-3</v>
      </c>
      <c r="BY360" s="41">
        <v>42825</v>
      </c>
      <c r="BZ360">
        <v>7.82</v>
      </c>
      <c r="CA360">
        <v>3.7042000000000002</v>
      </c>
      <c r="CB360" s="39">
        <f t="shared" si="104"/>
        <v>2.6236320820058182E-2</v>
      </c>
    </row>
    <row r="361" spans="1:80">
      <c r="A361" s="41">
        <v>42527</v>
      </c>
      <c r="B361">
        <v>9.4</v>
      </c>
      <c r="C361">
        <v>4.7344999999999997</v>
      </c>
      <c r="D361" s="34">
        <f t="shared" si="105"/>
        <v>0</v>
      </c>
      <c r="E361" s="41">
        <v>42527</v>
      </c>
      <c r="F361">
        <v>4.01</v>
      </c>
      <c r="G361">
        <v>3.2623000000000002</v>
      </c>
      <c r="H361" s="39">
        <f t="shared" si="106"/>
        <v>2.8208522440746387E-2</v>
      </c>
      <c r="I361" s="42">
        <v>45443.62533333333</v>
      </c>
      <c r="J361" s="40">
        <v>5.8</v>
      </c>
      <c r="K361" s="40">
        <v>5.4790000000000001</v>
      </c>
      <c r="L361" s="38">
        <f t="shared" si="107"/>
        <v>1.7455896007428098E-2</v>
      </c>
      <c r="M361" s="41">
        <v>42527</v>
      </c>
      <c r="N361">
        <v>8.7200000000000006</v>
      </c>
      <c r="O361">
        <v>3.9546999999999999</v>
      </c>
      <c r="P361" s="43">
        <f t="shared" si="108"/>
        <v>0.19430435176516767</v>
      </c>
      <c r="Q361" s="41">
        <v>42527</v>
      </c>
      <c r="R361">
        <v>3.17</v>
      </c>
      <c r="S361">
        <v>1.6029</v>
      </c>
      <c r="T361" s="39">
        <f t="shared" si="109"/>
        <v>0</v>
      </c>
      <c r="U361" s="42">
        <v>42527.62533333333</v>
      </c>
      <c r="V361" s="44">
        <v>11.8</v>
      </c>
      <c r="W361" s="44">
        <v>6.9950000000000001</v>
      </c>
      <c r="X361" s="43">
        <f t="shared" si="121"/>
        <v>0</v>
      </c>
      <c r="Y361" s="42">
        <v>42527.62533333333</v>
      </c>
      <c r="Z361" s="44">
        <v>17.239999999999998</v>
      </c>
      <c r="AA361" s="44">
        <v>10.093999999999999</v>
      </c>
      <c r="AB361" s="43">
        <f t="shared" si="122"/>
        <v>0</v>
      </c>
      <c r="AC361" s="42">
        <v>42527.62533333333</v>
      </c>
      <c r="AD361" s="44">
        <v>29</v>
      </c>
      <c r="AE361" s="44">
        <v>20.353000000000002</v>
      </c>
      <c r="AF361" s="43">
        <f t="shared" si="123"/>
        <v>0</v>
      </c>
      <c r="AG361" s="41">
        <v>42527</v>
      </c>
      <c r="AH361">
        <v>13.1</v>
      </c>
      <c r="AI361">
        <v>4.8025000000000002</v>
      </c>
      <c r="AJ361" s="39">
        <f t="shared" si="110"/>
        <v>0</v>
      </c>
      <c r="AK361" s="45">
        <v>42527</v>
      </c>
      <c r="AL361">
        <v>21</v>
      </c>
      <c r="AM361">
        <v>6.0518000000000001</v>
      </c>
      <c r="AN361" s="39">
        <f t="shared" si="111"/>
        <v>-4.7363746998650615E-3</v>
      </c>
      <c r="AO361" s="41">
        <v>42527</v>
      </c>
      <c r="AP361">
        <v>6.15</v>
      </c>
      <c r="AQ361">
        <v>4.6428000000000003</v>
      </c>
      <c r="AR361" s="18">
        <f t="shared" si="112"/>
        <v>0</v>
      </c>
      <c r="AS361" s="41">
        <v>42527</v>
      </c>
      <c r="AT361">
        <v>4.9000000000000004</v>
      </c>
      <c r="AU361">
        <v>3.5588000000000002</v>
      </c>
      <c r="AV361" s="39">
        <f t="shared" si="113"/>
        <v>0</v>
      </c>
      <c r="AW361" s="41">
        <v>42527</v>
      </c>
      <c r="AX361">
        <v>12.9</v>
      </c>
      <c r="AY361">
        <v>6.0449000000000002</v>
      </c>
      <c r="AZ361" s="39">
        <f t="shared" si="114"/>
        <v>0</v>
      </c>
      <c r="BA361" s="41">
        <v>42527</v>
      </c>
      <c r="BB361">
        <v>8.5500000000000007</v>
      </c>
      <c r="BC361">
        <v>3.4036</v>
      </c>
      <c r="BD361" s="39">
        <f t="shared" si="115"/>
        <v>1.1471600435331917E-3</v>
      </c>
      <c r="BE361" s="41">
        <v>42527</v>
      </c>
      <c r="BF361">
        <v>13.69</v>
      </c>
      <c r="BG361">
        <v>8.0249000000000006</v>
      </c>
      <c r="BH361" s="39">
        <f t="shared" si="116"/>
        <v>-2.188374261734515E-3</v>
      </c>
      <c r="BI361" s="41">
        <v>42527</v>
      </c>
      <c r="BJ361">
        <v>2.02</v>
      </c>
      <c r="BK361">
        <v>2.0028000000000001</v>
      </c>
      <c r="BL361" s="39">
        <f t="shared" si="117"/>
        <v>-1.4661025287808632E-2</v>
      </c>
      <c r="BM361" s="41">
        <v>42527</v>
      </c>
      <c r="BN361">
        <v>3.85</v>
      </c>
      <c r="BO361">
        <v>1.6998</v>
      </c>
      <c r="BP361" s="46">
        <f t="shared" si="118"/>
        <v>-1.0305676855895224E-2</v>
      </c>
      <c r="BQ361" s="41">
        <v>42527</v>
      </c>
      <c r="BR361">
        <v>7.29</v>
      </c>
      <c r="BS361">
        <v>3.7783000000000002</v>
      </c>
      <c r="BT361" s="18">
        <f t="shared" si="119"/>
        <v>0</v>
      </c>
      <c r="BU361" s="41">
        <v>42527</v>
      </c>
      <c r="BV361">
        <v>2.08</v>
      </c>
      <c r="BW361">
        <v>1.0226999999999999</v>
      </c>
      <c r="BX361" s="39">
        <f t="shared" si="120"/>
        <v>-4.8652330446629513E-3</v>
      </c>
      <c r="BY361" s="41">
        <v>42828</v>
      </c>
      <c r="BZ361">
        <v>7.6</v>
      </c>
      <c r="CA361">
        <v>3.6</v>
      </c>
      <c r="CB361" s="39">
        <f t="shared" si="104"/>
        <v>-2.8130230549106437E-2</v>
      </c>
    </row>
    <row r="362" spans="1:80">
      <c r="A362" s="41">
        <v>42528</v>
      </c>
      <c r="B362">
        <v>9.35</v>
      </c>
      <c r="C362">
        <v>4.7093999999999996</v>
      </c>
      <c r="D362" s="34">
        <f t="shared" si="105"/>
        <v>-5.3015101911500946E-3</v>
      </c>
      <c r="E362" s="41">
        <v>42528</v>
      </c>
      <c r="F362">
        <v>4.07</v>
      </c>
      <c r="G362">
        <v>3.3111000000000002</v>
      </c>
      <c r="H362" s="39">
        <f t="shared" si="106"/>
        <v>1.4958771418937545E-2</v>
      </c>
      <c r="I362" s="42">
        <v>45446.62533333333</v>
      </c>
      <c r="J362" s="40">
        <v>5.7</v>
      </c>
      <c r="K362" s="40">
        <v>5.3849999999999998</v>
      </c>
      <c r="L362" s="38">
        <f t="shared" si="107"/>
        <v>-1.7156415404270906E-2</v>
      </c>
      <c r="M362" s="41">
        <v>42528</v>
      </c>
      <c r="N362">
        <v>8.75</v>
      </c>
      <c r="O362">
        <v>3.9683000000000002</v>
      </c>
      <c r="P362" s="43">
        <f t="shared" si="108"/>
        <v>3.438946064176873E-3</v>
      </c>
      <c r="Q362" s="41">
        <v>42528</v>
      </c>
      <c r="R362">
        <v>3.1</v>
      </c>
      <c r="S362">
        <v>1.5674999999999999</v>
      </c>
      <c r="T362" s="39">
        <f t="shared" si="109"/>
        <v>-2.2084970990080541E-2</v>
      </c>
      <c r="U362" s="42">
        <v>42528.62533333333</v>
      </c>
      <c r="V362" s="44">
        <v>11.8</v>
      </c>
      <c r="W362" s="44">
        <v>6.9950000000000001</v>
      </c>
      <c r="X362" s="43">
        <f t="shared" si="121"/>
        <v>0</v>
      </c>
      <c r="Y362" s="42">
        <v>42528.62533333333</v>
      </c>
      <c r="Z362" s="44">
        <v>17.239999999999998</v>
      </c>
      <c r="AA362" s="44">
        <v>10.093999999999999</v>
      </c>
      <c r="AB362" s="43">
        <f t="shared" si="122"/>
        <v>0</v>
      </c>
      <c r="AC362" s="42">
        <v>42528.62533333333</v>
      </c>
      <c r="AD362" s="44">
        <v>29</v>
      </c>
      <c r="AE362" s="44">
        <v>20.353000000000002</v>
      </c>
      <c r="AF362" s="43">
        <f t="shared" si="123"/>
        <v>0</v>
      </c>
      <c r="AG362" s="41">
        <v>42528</v>
      </c>
      <c r="AH362">
        <v>13.2</v>
      </c>
      <c r="AI362">
        <v>4.8391000000000002</v>
      </c>
      <c r="AJ362" s="39">
        <f t="shared" si="110"/>
        <v>7.6210307131702165E-3</v>
      </c>
      <c r="AK362" s="45">
        <v>42557</v>
      </c>
      <c r="AL362">
        <v>20.96</v>
      </c>
      <c r="AM362">
        <v>6.0401999999999996</v>
      </c>
      <c r="AN362" s="39">
        <f t="shared" si="111"/>
        <v>-1.9167850887340128E-3</v>
      </c>
      <c r="AO362" s="41">
        <v>42528</v>
      </c>
      <c r="AP362">
        <v>6.15</v>
      </c>
      <c r="AQ362">
        <v>4.6428000000000003</v>
      </c>
      <c r="AR362" s="18">
        <f t="shared" si="112"/>
        <v>0</v>
      </c>
      <c r="AS362" s="41">
        <v>42528</v>
      </c>
      <c r="AT362">
        <v>4.9000000000000004</v>
      </c>
      <c r="AU362">
        <v>3.5588000000000002</v>
      </c>
      <c r="AV362" s="39">
        <f t="shared" si="113"/>
        <v>0</v>
      </c>
      <c r="AW362" s="41">
        <v>42528</v>
      </c>
      <c r="AX362">
        <v>12.9</v>
      </c>
      <c r="AY362">
        <v>6.0449000000000002</v>
      </c>
      <c r="AZ362" s="39">
        <f t="shared" si="114"/>
        <v>0</v>
      </c>
      <c r="BA362" s="41">
        <v>42528</v>
      </c>
      <c r="BB362">
        <v>8.5</v>
      </c>
      <c r="BC362">
        <v>3.3837000000000002</v>
      </c>
      <c r="BD362" s="39">
        <f t="shared" si="115"/>
        <v>-5.8467504994710916E-3</v>
      </c>
      <c r="BE362" s="41">
        <v>42528</v>
      </c>
      <c r="BF362">
        <v>13.77</v>
      </c>
      <c r="BG362">
        <v>8.0717999999999996</v>
      </c>
      <c r="BH362" s="39">
        <f t="shared" si="116"/>
        <v>5.8443095864121729E-3</v>
      </c>
      <c r="BI362" s="41">
        <v>42528</v>
      </c>
      <c r="BJ362">
        <v>1.97</v>
      </c>
      <c r="BK362">
        <v>1.9533</v>
      </c>
      <c r="BL362" s="39">
        <f t="shared" si="117"/>
        <v>-2.4715398442180996E-2</v>
      </c>
      <c r="BM362" s="41">
        <v>42528</v>
      </c>
      <c r="BN362">
        <v>3.85</v>
      </c>
      <c r="BO362">
        <v>1.6998</v>
      </c>
      <c r="BP362" s="46">
        <f t="shared" si="118"/>
        <v>0</v>
      </c>
      <c r="BQ362" s="41">
        <v>42528</v>
      </c>
      <c r="BR362">
        <v>7.29</v>
      </c>
      <c r="BS362">
        <v>3.7783000000000002</v>
      </c>
      <c r="BT362" s="18">
        <f t="shared" si="119"/>
        <v>0</v>
      </c>
      <c r="BU362" s="41">
        <v>42528</v>
      </c>
      <c r="BV362">
        <v>2.12</v>
      </c>
      <c r="BW362">
        <v>1.0424</v>
      </c>
      <c r="BX362" s="39">
        <f t="shared" si="120"/>
        <v>1.9262735895179479E-2</v>
      </c>
      <c r="BY362" s="41">
        <v>42829</v>
      </c>
      <c r="BZ362">
        <v>7.82</v>
      </c>
      <c r="CA362">
        <v>3.7042000000000002</v>
      </c>
      <c r="CB362" s="39">
        <f t="shared" si="104"/>
        <v>2.8944444444444464E-2</v>
      </c>
    </row>
    <row r="363" spans="1:80">
      <c r="A363" s="41">
        <v>42529</v>
      </c>
      <c r="B363">
        <v>9.1199999999999992</v>
      </c>
      <c r="C363">
        <v>4.5934999999999997</v>
      </c>
      <c r="D363" s="34">
        <f t="shared" si="105"/>
        <v>-2.4610353760563957E-2</v>
      </c>
      <c r="E363" s="41">
        <v>42529</v>
      </c>
      <c r="F363">
        <v>4.03</v>
      </c>
      <c r="G363">
        <v>3.2786</v>
      </c>
      <c r="H363" s="39">
        <f t="shared" si="106"/>
        <v>-9.8154691794268348E-3</v>
      </c>
      <c r="I363" s="42">
        <v>45447.62533333333</v>
      </c>
      <c r="J363" s="40">
        <v>5.7</v>
      </c>
      <c r="K363" s="40">
        <v>5.3849999999999998</v>
      </c>
      <c r="L363" s="38">
        <f t="shared" si="107"/>
        <v>0</v>
      </c>
      <c r="M363" s="41">
        <v>42529</v>
      </c>
      <c r="N363">
        <v>8.75</v>
      </c>
      <c r="O363">
        <v>3.9683000000000002</v>
      </c>
      <c r="P363" s="43">
        <f t="shared" si="108"/>
        <v>0</v>
      </c>
      <c r="Q363" s="41">
        <v>42529</v>
      </c>
      <c r="R363">
        <v>3.1</v>
      </c>
      <c r="S363">
        <v>1.5674999999999999</v>
      </c>
      <c r="T363" s="39">
        <f t="shared" si="109"/>
        <v>0</v>
      </c>
      <c r="U363" s="42">
        <v>42529.62533333333</v>
      </c>
      <c r="V363" s="44">
        <v>11.45</v>
      </c>
      <c r="W363" s="44">
        <v>6.7869999999999999</v>
      </c>
      <c r="X363" s="43">
        <f t="shared" si="121"/>
        <v>-2.9735525375268076E-2</v>
      </c>
      <c r="Y363" s="42">
        <v>42529.62533333333</v>
      </c>
      <c r="Z363" s="44">
        <v>17.239999999999998</v>
      </c>
      <c r="AA363" s="44">
        <v>10.093999999999999</v>
      </c>
      <c r="AB363" s="43">
        <f t="shared" si="122"/>
        <v>0</v>
      </c>
      <c r="AC363" s="42">
        <v>42529.62533333333</v>
      </c>
      <c r="AD363" s="44">
        <v>29</v>
      </c>
      <c r="AE363" s="44">
        <v>20.353000000000002</v>
      </c>
      <c r="AF363" s="43">
        <f t="shared" si="123"/>
        <v>0</v>
      </c>
      <c r="AG363" s="41">
        <v>42529</v>
      </c>
      <c r="AH363">
        <v>12.9</v>
      </c>
      <c r="AI363">
        <v>4.7290999999999999</v>
      </c>
      <c r="AJ363" s="39">
        <f t="shared" si="110"/>
        <v>-2.2731499659027571E-2</v>
      </c>
      <c r="AK363" s="45">
        <v>42588</v>
      </c>
      <c r="AL363">
        <v>20.9</v>
      </c>
      <c r="AM363">
        <v>6.0228999999999999</v>
      </c>
      <c r="AN363" s="39">
        <f t="shared" si="111"/>
        <v>-2.8641435714048626E-3</v>
      </c>
      <c r="AO363" s="41">
        <v>42529</v>
      </c>
      <c r="AP363">
        <v>6.15</v>
      </c>
      <c r="AQ363">
        <v>4.6428000000000003</v>
      </c>
      <c r="AR363" s="18">
        <f t="shared" si="112"/>
        <v>0</v>
      </c>
      <c r="AS363" s="41">
        <v>42529</v>
      </c>
      <c r="AT363">
        <v>4.9000000000000004</v>
      </c>
      <c r="AU363">
        <v>3.5588000000000002</v>
      </c>
      <c r="AV363" s="39">
        <f t="shared" si="113"/>
        <v>0</v>
      </c>
      <c r="AW363" s="41">
        <v>42529</v>
      </c>
      <c r="AX363">
        <v>12.77</v>
      </c>
      <c r="AY363">
        <v>5.9839000000000002</v>
      </c>
      <c r="AZ363" s="39">
        <f t="shared" si="114"/>
        <v>-1.0091151218382428E-2</v>
      </c>
      <c r="BA363" s="41">
        <v>42529</v>
      </c>
      <c r="BB363">
        <v>8.4499999999999993</v>
      </c>
      <c r="BC363">
        <v>3.3637999999999999</v>
      </c>
      <c r="BD363" s="39">
        <f t="shared" si="115"/>
        <v>-5.8811360345185004E-3</v>
      </c>
      <c r="BE363" s="41">
        <v>42529</v>
      </c>
      <c r="BF363">
        <v>13.77</v>
      </c>
      <c r="BG363">
        <v>8.0717999999999996</v>
      </c>
      <c r="BH363" s="39">
        <f t="shared" si="116"/>
        <v>0</v>
      </c>
      <c r="BI363" s="41">
        <v>42529</v>
      </c>
      <c r="BJ363">
        <v>1.89</v>
      </c>
      <c r="BK363">
        <v>1.8738999999999999</v>
      </c>
      <c r="BL363" s="39">
        <f t="shared" si="117"/>
        <v>-4.0649157835458014E-2</v>
      </c>
      <c r="BM363" s="41">
        <v>42529</v>
      </c>
      <c r="BN363">
        <v>3.8</v>
      </c>
      <c r="BO363">
        <v>1.6777</v>
      </c>
      <c r="BP363" s="46">
        <f t="shared" si="118"/>
        <v>-1.3001529591716677E-2</v>
      </c>
      <c r="BQ363" s="41">
        <v>42529</v>
      </c>
      <c r="BR363">
        <v>7.29</v>
      </c>
      <c r="BS363">
        <v>3.7783000000000002</v>
      </c>
      <c r="BT363" s="18">
        <f t="shared" si="119"/>
        <v>0</v>
      </c>
      <c r="BU363" s="41">
        <v>42529</v>
      </c>
      <c r="BV363">
        <v>2.11</v>
      </c>
      <c r="BW363">
        <v>1.0375000000000001</v>
      </c>
      <c r="BX363" s="39">
        <f t="shared" si="120"/>
        <v>-4.7006907137374368E-3</v>
      </c>
      <c r="BY363" s="41">
        <v>42830</v>
      </c>
      <c r="BZ363">
        <v>8.0500000000000007</v>
      </c>
      <c r="CA363">
        <v>3.8132000000000001</v>
      </c>
      <c r="CB363" s="39">
        <f t="shared" si="104"/>
        <v>2.9426056908374274E-2</v>
      </c>
    </row>
    <row r="364" spans="1:80">
      <c r="A364" s="41">
        <v>42530</v>
      </c>
      <c r="B364">
        <v>9.1</v>
      </c>
      <c r="C364">
        <v>4.5834000000000001</v>
      </c>
      <c r="D364" s="34">
        <f t="shared" si="105"/>
        <v>-2.1987591161422783E-3</v>
      </c>
      <c r="E364" s="41">
        <v>42530</v>
      </c>
      <c r="F364">
        <v>4.0199999999999996</v>
      </c>
      <c r="G364">
        <v>3.2704</v>
      </c>
      <c r="H364" s="39">
        <f t="shared" si="106"/>
        <v>-2.5010675288232738E-3</v>
      </c>
      <c r="I364" s="42">
        <v>45448.62533333333</v>
      </c>
      <c r="J364" s="40">
        <v>5.6</v>
      </c>
      <c r="K364" s="40">
        <v>5.29</v>
      </c>
      <c r="L364" s="38">
        <f t="shared" si="107"/>
        <v>-1.7641597028783613E-2</v>
      </c>
      <c r="M364" s="41">
        <v>42530</v>
      </c>
      <c r="N364">
        <v>8.75</v>
      </c>
      <c r="O364">
        <v>3.9683000000000002</v>
      </c>
      <c r="P364" s="43">
        <f t="shared" si="108"/>
        <v>0</v>
      </c>
      <c r="Q364" s="41">
        <v>42530</v>
      </c>
      <c r="R364">
        <v>3.14</v>
      </c>
      <c r="S364">
        <v>1.5876999999999999</v>
      </c>
      <c r="T364" s="39">
        <f t="shared" si="109"/>
        <v>1.288676236044657E-2</v>
      </c>
      <c r="U364" s="42">
        <v>42530.62533333333</v>
      </c>
      <c r="V364" s="44">
        <v>11.2</v>
      </c>
      <c r="W364" s="44">
        <v>6.6390000000000002</v>
      </c>
      <c r="X364" s="43">
        <f t="shared" si="121"/>
        <v>-2.1806394577869412E-2</v>
      </c>
      <c r="Y364" s="42">
        <v>42530.62533333333</v>
      </c>
      <c r="Z364" s="44">
        <v>17.2</v>
      </c>
      <c r="AA364" s="44">
        <v>10.071</v>
      </c>
      <c r="AB364" s="43">
        <f t="shared" si="122"/>
        <v>-2.2785813354467693E-3</v>
      </c>
      <c r="AC364" s="42">
        <v>42530.62533333333</v>
      </c>
      <c r="AD364" s="44">
        <v>29</v>
      </c>
      <c r="AE364" s="44">
        <v>20.353000000000002</v>
      </c>
      <c r="AF364" s="43">
        <f t="shared" si="123"/>
        <v>0</v>
      </c>
      <c r="AG364" s="41">
        <v>42530</v>
      </c>
      <c r="AH364">
        <v>13.15</v>
      </c>
      <c r="AI364">
        <v>4.8208000000000002</v>
      </c>
      <c r="AJ364" s="39">
        <f t="shared" si="110"/>
        <v>1.9390581717451595E-2</v>
      </c>
      <c r="AK364" s="45">
        <v>42619</v>
      </c>
      <c r="AL364">
        <v>20.74</v>
      </c>
      <c r="AM364">
        <v>5.9767999999999999</v>
      </c>
      <c r="AN364" s="39">
        <f t="shared" si="111"/>
        <v>-7.6541201082535046E-3</v>
      </c>
      <c r="AO364" s="41">
        <v>42530</v>
      </c>
      <c r="AP364">
        <v>6.1</v>
      </c>
      <c r="AQ364">
        <v>4.6051000000000002</v>
      </c>
      <c r="AR364" s="18">
        <f t="shared" si="112"/>
        <v>-8.1200999396915802E-3</v>
      </c>
      <c r="AS364" s="41">
        <v>42530</v>
      </c>
      <c r="AT364">
        <v>4.78</v>
      </c>
      <c r="AU364">
        <v>3.4716</v>
      </c>
      <c r="AV364" s="39">
        <f t="shared" si="113"/>
        <v>-2.45026413397775E-2</v>
      </c>
      <c r="AW364" s="41">
        <v>42530</v>
      </c>
      <c r="AX364">
        <v>12.8</v>
      </c>
      <c r="AY364">
        <v>5.9980000000000002</v>
      </c>
      <c r="AZ364" s="39">
        <f t="shared" si="114"/>
        <v>2.356322799512024E-3</v>
      </c>
      <c r="BA364" s="41">
        <v>42530</v>
      </c>
      <c r="BB364">
        <v>8.5</v>
      </c>
      <c r="BC364">
        <v>3.3837000000000002</v>
      </c>
      <c r="BD364" s="39">
        <f t="shared" si="115"/>
        <v>5.9159284142934337E-3</v>
      </c>
      <c r="BE364" s="41">
        <v>42530</v>
      </c>
      <c r="BF364">
        <v>13.79</v>
      </c>
      <c r="BG364">
        <v>8.0835000000000008</v>
      </c>
      <c r="BH364" s="39">
        <f t="shared" si="116"/>
        <v>1.4494908198916169E-3</v>
      </c>
      <c r="BI364" s="41">
        <v>42530</v>
      </c>
      <c r="BJ364">
        <v>1.89</v>
      </c>
      <c r="BK364">
        <v>1.8738999999999999</v>
      </c>
      <c r="BL364" s="39">
        <f t="shared" si="117"/>
        <v>0</v>
      </c>
      <c r="BM364" s="41">
        <v>42530</v>
      </c>
      <c r="BN364">
        <v>3.75</v>
      </c>
      <c r="BO364">
        <v>1.6556999999999999</v>
      </c>
      <c r="BP364" s="46">
        <f t="shared" si="118"/>
        <v>-1.3113190677713549E-2</v>
      </c>
      <c r="BQ364" s="41">
        <v>42530</v>
      </c>
      <c r="BR364">
        <v>7.29</v>
      </c>
      <c r="BS364">
        <v>3.7783000000000002</v>
      </c>
      <c r="BT364" s="18">
        <f t="shared" si="119"/>
        <v>0</v>
      </c>
      <c r="BU364" s="41">
        <v>42530</v>
      </c>
      <c r="BV364">
        <v>2.11</v>
      </c>
      <c r="BW364">
        <v>1.0375000000000001</v>
      </c>
      <c r="BX364" s="39">
        <f t="shared" si="120"/>
        <v>0</v>
      </c>
      <c r="BY364" s="41">
        <v>42831</v>
      </c>
      <c r="BZ364">
        <v>8.15</v>
      </c>
      <c r="CA364">
        <v>3.8605</v>
      </c>
      <c r="CB364" s="39">
        <f t="shared" si="104"/>
        <v>1.2404279869925495E-2</v>
      </c>
    </row>
    <row r="365" spans="1:80">
      <c r="A365" s="41">
        <v>42531</v>
      </c>
      <c r="B365">
        <v>9.17</v>
      </c>
      <c r="C365">
        <v>4.6186999999999996</v>
      </c>
      <c r="D365" s="34">
        <f t="shared" si="105"/>
        <v>7.7017061570012306E-3</v>
      </c>
      <c r="E365" s="41">
        <v>42531</v>
      </c>
      <c r="F365">
        <v>3.95</v>
      </c>
      <c r="G365">
        <v>3.2134999999999998</v>
      </c>
      <c r="H365" s="39">
        <f t="shared" si="106"/>
        <v>-1.7398483365949173E-2</v>
      </c>
      <c r="I365" s="42">
        <v>45449.62533333333</v>
      </c>
      <c r="J365" s="40">
        <v>5.57</v>
      </c>
      <c r="K365" s="40">
        <v>5.2619999999999996</v>
      </c>
      <c r="L365" s="38">
        <f t="shared" si="107"/>
        <v>-5.2930056710775936E-3</v>
      </c>
      <c r="M365" s="41">
        <v>42531</v>
      </c>
      <c r="N365">
        <v>8.75</v>
      </c>
      <c r="O365">
        <v>3.9683000000000002</v>
      </c>
      <c r="P365" s="43">
        <f t="shared" si="108"/>
        <v>0</v>
      </c>
      <c r="Q365" s="41">
        <v>42531</v>
      </c>
      <c r="R365">
        <v>3.14</v>
      </c>
      <c r="S365">
        <v>1.5876999999999999</v>
      </c>
      <c r="T365" s="39">
        <f t="shared" si="109"/>
        <v>0</v>
      </c>
      <c r="U365" s="42">
        <v>42531.62533333333</v>
      </c>
      <c r="V365" s="44">
        <v>11</v>
      </c>
      <c r="W365" s="44">
        <v>6.52</v>
      </c>
      <c r="X365" s="43">
        <f t="shared" si="121"/>
        <v>-1.7924386202741477E-2</v>
      </c>
      <c r="Y365" s="42">
        <v>42531.62533333333</v>
      </c>
      <c r="Z365" s="44">
        <v>17.190000000000001</v>
      </c>
      <c r="AA365" s="44">
        <v>10.065</v>
      </c>
      <c r="AB365" s="43">
        <f t="shared" si="122"/>
        <v>-5.9577003276737445E-4</v>
      </c>
      <c r="AC365" s="42">
        <v>42531.62533333333</v>
      </c>
      <c r="AD365" s="44">
        <v>27.7</v>
      </c>
      <c r="AE365" s="44">
        <v>19.440000000000001</v>
      </c>
      <c r="AF365" s="43">
        <f t="shared" si="123"/>
        <v>-4.4858251854763435E-2</v>
      </c>
      <c r="AG365" s="41">
        <v>42531</v>
      </c>
      <c r="AH365">
        <v>13</v>
      </c>
      <c r="AI365">
        <v>4.7657999999999996</v>
      </c>
      <c r="AJ365" s="39">
        <f t="shared" si="110"/>
        <v>-1.1408894789246723E-2</v>
      </c>
      <c r="AK365" s="45">
        <v>42649</v>
      </c>
      <c r="AL365">
        <v>20.85</v>
      </c>
      <c r="AM365">
        <v>6.0084999999999997</v>
      </c>
      <c r="AN365" s="39">
        <f t="shared" si="111"/>
        <v>5.3038415205460846E-3</v>
      </c>
      <c r="AO365" s="41">
        <v>42531</v>
      </c>
      <c r="AP365">
        <v>6.14</v>
      </c>
      <c r="AQ365">
        <v>4.6353</v>
      </c>
      <c r="AR365" s="18">
        <f t="shared" si="112"/>
        <v>6.5579466243946456E-3</v>
      </c>
      <c r="AS365" s="41">
        <v>42531</v>
      </c>
      <c r="AT365">
        <v>4.8</v>
      </c>
      <c r="AU365">
        <v>3.4862000000000002</v>
      </c>
      <c r="AV365" s="39">
        <f t="shared" si="113"/>
        <v>4.2055536352114788E-3</v>
      </c>
      <c r="AW365" s="41">
        <v>42531</v>
      </c>
      <c r="AX365">
        <v>12.79</v>
      </c>
      <c r="AY365">
        <v>5.9932999999999996</v>
      </c>
      <c r="AZ365" s="39">
        <f t="shared" si="114"/>
        <v>-7.8359453151060222E-4</v>
      </c>
      <c r="BA365" s="41">
        <v>42531</v>
      </c>
      <c r="BB365">
        <v>8.49</v>
      </c>
      <c r="BC365">
        <v>3.3797999999999999</v>
      </c>
      <c r="BD365" s="39">
        <f t="shared" si="115"/>
        <v>-1.1525844489760429E-3</v>
      </c>
      <c r="BE365" s="41">
        <v>42531</v>
      </c>
      <c r="BF365">
        <v>13.95</v>
      </c>
      <c r="BG365">
        <v>8.1773000000000007</v>
      </c>
      <c r="BH365" s="39">
        <f t="shared" si="116"/>
        <v>1.1603884455990582E-2</v>
      </c>
      <c r="BI365" s="41">
        <v>42531</v>
      </c>
      <c r="BJ365">
        <v>1.97</v>
      </c>
      <c r="BK365">
        <v>1.9533</v>
      </c>
      <c r="BL365" s="39">
        <f t="shared" si="117"/>
        <v>4.2371524627781709E-2</v>
      </c>
      <c r="BM365" s="41">
        <v>42531</v>
      </c>
      <c r="BN365">
        <v>3.69</v>
      </c>
      <c r="BO365">
        <v>1.6292</v>
      </c>
      <c r="BP365" s="46">
        <f t="shared" si="118"/>
        <v>-1.6005314972519159E-2</v>
      </c>
      <c r="BQ365" s="41">
        <v>42531</v>
      </c>
      <c r="BR365">
        <v>7.19</v>
      </c>
      <c r="BS365">
        <v>3.7265000000000001</v>
      </c>
      <c r="BT365" s="18">
        <f t="shared" si="119"/>
        <v>-1.3709869518037229E-2</v>
      </c>
      <c r="BU365" s="41">
        <v>42531</v>
      </c>
      <c r="BV365">
        <v>2.11</v>
      </c>
      <c r="BW365">
        <v>1.0375000000000001</v>
      </c>
      <c r="BX365" s="39">
        <f t="shared" si="120"/>
        <v>0</v>
      </c>
      <c r="BY365" s="41">
        <v>42832</v>
      </c>
      <c r="BZ365">
        <v>8.15</v>
      </c>
      <c r="CA365">
        <v>3.8605</v>
      </c>
      <c r="CB365" s="39">
        <f t="shared" si="104"/>
        <v>0</v>
      </c>
    </row>
    <row r="366" spans="1:80">
      <c r="A366" s="41">
        <v>42534</v>
      </c>
      <c r="B366">
        <v>8.9600000000000009</v>
      </c>
      <c r="C366">
        <v>4.5129000000000001</v>
      </c>
      <c r="D366" s="34">
        <f t="shared" si="105"/>
        <v>-2.2906878558901739E-2</v>
      </c>
      <c r="E366" s="41">
        <v>42534</v>
      </c>
      <c r="F366">
        <v>3.71</v>
      </c>
      <c r="G366">
        <v>3.2183999999999999</v>
      </c>
      <c r="H366" s="39">
        <f t="shared" si="106"/>
        <v>1.5248171775323251E-3</v>
      </c>
      <c r="I366" s="42">
        <v>45450.62533333333</v>
      </c>
      <c r="J366" s="40">
        <v>5.5</v>
      </c>
      <c r="K366" s="40">
        <v>5.1959999999999997</v>
      </c>
      <c r="L366" s="38">
        <f t="shared" si="107"/>
        <v>-1.2542759407069524E-2</v>
      </c>
      <c r="M366" s="41">
        <v>42534</v>
      </c>
      <c r="N366">
        <v>8.76</v>
      </c>
      <c r="O366">
        <v>3.9729000000000001</v>
      </c>
      <c r="P366" s="43">
        <f t="shared" si="108"/>
        <v>1.1591865534359644E-3</v>
      </c>
      <c r="Q366" s="41">
        <v>42534</v>
      </c>
      <c r="R366">
        <v>3.17</v>
      </c>
      <c r="S366">
        <v>1.6029</v>
      </c>
      <c r="T366" s="39">
        <f t="shared" si="109"/>
        <v>9.5735970271462519E-3</v>
      </c>
      <c r="U366" s="42">
        <v>42534.62533333333</v>
      </c>
      <c r="V366" s="44">
        <v>11</v>
      </c>
      <c r="W366" s="44">
        <v>6.52</v>
      </c>
      <c r="X366" s="43">
        <f t="shared" si="121"/>
        <v>0</v>
      </c>
      <c r="Y366" s="42">
        <v>42534.62533333333</v>
      </c>
      <c r="Z366" s="44">
        <v>17.190000000000001</v>
      </c>
      <c r="AA366" s="44">
        <v>10.065</v>
      </c>
      <c r="AB366" s="43">
        <f t="shared" si="122"/>
        <v>0</v>
      </c>
      <c r="AC366" s="42">
        <v>42534.62533333333</v>
      </c>
      <c r="AD366" s="44">
        <v>27.7</v>
      </c>
      <c r="AE366" s="44">
        <v>19.440000000000001</v>
      </c>
      <c r="AF366" s="43">
        <f t="shared" si="123"/>
        <v>0</v>
      </c>
      <c r="AG366" s="41">
        <v>42534</v>
      </c>
      <c r="AH366">
        <v>13</v>
      </c>
      <c r="AI366">
        <v>4.7657999999999996</v>
      </c>
      <c r="AJ366" s="39">
        <f t="shared" si="110"/>
        <v>0</v>
      </c>
      <c r="AK366" s="45" t="s">
        <v>477</v>
      </c>
      <c r="AL366">
        <v>21</v>
      </c>
      <c r="AM366">
        <v>6.0518000000000001</v>
      </c>
      <c r="AN366" s="39">
        <f t="shared" si="111"/>
        <v>7.206457518515493E-3</v>
      </c>
      <c r="AO366" s="41">
        <v>42534</v>
      </c>
      <c r="AP366">
        <v>6.19</v>
      </c>
      <c r="AQ366">
        <v>4.673</v>
      </c>
      <c r="AR366" s="18">
        <f t="shared" si="112"/>
        <v>8.1332384095959415E-3</v>
      </c>
      <c r="AS366" s="41">
        <v>42534</v>
      </c>
      <c r="AT366">
        <v>4.9000000000000004</v>
      </c>
      <c r="AU366">
        <v>3.5588000000000002</v>
      </c>
      <c r="AV366" s="39">
        <f t="shared" si="113"/>
        <v>2.0824967012793297E-2</v>
      </c>
      <c r="AW366" s="41">
        <v>42534</v>
      </c>
      <c r="AX366">
        <v>12.7</v>
      </c>
      <c r="AY366">
        <v>5.9511000000000003</v>
      </c>
      <c r="AZ366" s="39">
        <f t="shared" si="114"/>
        <v>-7.0411960022023516E-3</v>
      </c>
      <c r="BA366" s="41">
        <v>42534</v>
      </c>
      <c r="BB366">
        <v>8.4</v>
      </c>
      <c r="BC366">
        <v>3.3439000000000001</v>
      </c>
      <c r="BD366" s="39">
        <f t="shared" si="115"/>
        <v>-1.0621930291733186E-2</v>
      </c>
      <c r="BE366" s="41">
        <v>42534</v>
      </c>
      <c r="BF366">
        <v>14.1</v>
      </c>
      <c r="BG366">
        <v>8.2652000000000001</v>
      </c>
      <c r="BH366" s="39">
        <f t="shared" si="116"/>
        <v>1.0749269318723713E-2</v>
      </c>
      <c r="BI366" s="41">
        <v>42534</v>
      </c>
      <c r="BJ366">
        <v>2</v>
      </c>
      <c r="BK366">
        <v>1.9830000000000001</v>
      </c>
      <c r="BL366" s="39">
        <f t="shared" si="117"/>
        <v>1.5205037628628505E-2</v>
      </c>
      <c r="BM366" s="41">
        <v>42534</v>
      </c>
      <c r="BN366">
        <v>3.6</v>
      </c>
      <c r="BO366">
        <v>1.5893999999999999</v>
      </c>
      <c r="BP366" s="46">
        <f t="shared" si="118"/>
        <v>-2.4429167689663675E-2</v>
      </c>
      <c r="BQ366" s="41">
        <v>42534</v>
      </c>
      <c r="BR366">
        <v>7.3</v>
      </c>
      <c r="BS366">
        <v>3.7835000000000001</v>
      </c>
      <c r="BT366" s="18">
        <f t="shared" si="119"/>
        <v>1.5295854018516016E-2</v>
      </c>
      <c r="BU366" s="41">
        <v>42534</v>
      </c>
      <c r="BV366">
        <v>2.11</v>
      </c>
      <c r="BW366">
        <v>1.0375000000000001</v>
      </c>
      <c r="BX366" s="39">
        <f t="shared" si="120"/>
        <v>0</v>
      </c>
      <c r="BY366" s="41">
        <v>42835</v>
      </c>
      <c r="BZ366">
        <v>8.16</v>
      </c>
      <c r="CA366">
        <v>3.8653</v>
      </c>
      <c r="CB366" s="39">
        <f t="shared" si="104"/>
        <v>1.2433622587747482E-3</v>
      </c>
    </row>
    <row r="367" spans="1:80">
      <c r="A367" s="41">
        <v>42535</v>
      </c>
      <c r="B367">
        <v>8.9600000000000009</v>
      </c>
      <c r="C367">
        <v>4.5129000000000001</v>
      </c>
      <c r="D367" s="34">
        <f t="shared" si="105"/>
        <v>0</v>
      </c>
      <c r="E367" s="41">
        <v>42535</v>
      </c>
      <c r="F367">
        <v>3.7</v>
      </c>
      <c r="G367">
        <v>3.2097000000000002</v>
      </c>
      <c r="H367" s="39">
        <f t="shared" si="106"/>
        <v>-2.7032065622668742E-3</v>
      </c>
      <c r="I367" s="42">
        <v>45453.62533333333</v>
      </c>
      <c r="J367" s="40">
        <v>5.7</v>
      </c>
      <c r="K367" s="40">
        <v>5.3849999999999998</v>
      </c>
      <c r="L367" s="38">
        <f t="shared" si="107"/>
        <v>3.63741339491917E-2</v>
      </c>
      <c r="M367" s="41">
        <v>42535</v>
      </c>
      <c r="N367">
        <v>8.7100000000000009</v>
      </c>
      <c r="O367">
        <v>3.9502000000000002</v>
      </c>
      <c r="P367" s="43">
        <f t="shared" si="108"/>
        <v>-5.7137103878778578E-3</v>
      </c>
      <c r="Q367" s="41">
        <v>42535</v>
      </c>
      <c r="R367">
        <v>3.19</v>
      </c>
      <c r="S367">
        <v>1.613</v>
      </c>
      <c r="T367" s="39">
        <f t="shared" si="109"/>
        <v>6.3010792937800222E-3</v>
      </c>
      <c r="U367" s="42">
        <v>42535.62533333333</v>
      </c>
      <c r="V367" s="44">
        <v>11.33</v>
      </c>
      <c r="W367" s="44">
        <v>6.7160000000000002</v>
      </c>
      <c r="X367" s="43">
        <f t="shared" si="121"/>
        <v>3.0061349693251631E-2</v>
      </c>
      <c r="Y367" s="42">
        <v>42535.62533333333</v>
      </c>
      <c r="Z367" s="44">
        <v>17.11</v>
      </c>
      <c r="AA367" s="44">
        <v>10.018000000000001</v>
      </c>
      <c r="AB367" s="43">
        <f t="shared" si="122"/>
        <v>-4.6696472925979952E-3</v>
      </c>
      <c r="AC367" s="42">
        <v>42535.62533333333</v>
      </c>
      <c r="AD367" s="44">
        <v>27.7</v>
      </c>
      <c r="AE367" s="44">
        <v>19.440000000000001</v>
      </c>
      <c r="AF367" s="43">
        <f t="shared" si="123"/>
        <v>0</v>
      </c>
      <c r="AG367" s="41">
        <v>42535</v>
      </c>
      <c r="AH367">
        <v>13</v>
      </c>
      <c r="AI367">
        <v>4.7657999999999996</v>
      </c>
      <c r="AJ367" s="39">
        <f t="shared" si="110"/>
        <v>0</v>
      </c>
      <c r="AK367" s="45" t="s">
        <v>478</v>
      </c>
      <c r="AL367">
        <v>21.3</v>
      </c>
      <c r="AM367">
        <v>6.1382000000000003</v>
      </c>
      <c r="AN367" s="39">
        <f t="shared" si="111"/>
        <v>1.4276744109190696E-2</v>
      </c>
      <c r="AO367" s="41">
        <v>42535</v>
      </c>
      <c r="AP367">
        <v>6.15</v>
      </c>
      <c r="AQ367">
        <v>4.6428000000000003</v>
      </c>
      <c r="AR367" s="18">
        <f t="shared" si="112"/>
        <v>-6.4626578215278797E-3</v>
      </c>
      <c r="AS367" s="41">
        <v>42535</v>
      </c>
      <c r="AT367">
        <v>4.9000000000000004</v>
      </c>
      <c r="AU367">
        <v>3.5588000000000002</v>
      </c>
      <c r="AV367" s="39">
        <f t="shared" si="113"/>
        <v>0</v>
      </c>
      <c r="AW367" s="41">
        <v>42535</v>
      </c>
      <c r="AX367">
        <v>12.7</v>
      </c>
      <c r="AY367">
        <v>5.9511000000000003</v>
      </c>
      <c r="AZ367" s="39">
        <f t="shared" si="114"/>
        <v>0</v>
      </c>
      <c r="BA367" s="41">
        <v>42535</v>
      </c>
      <c r="BB367">
        <v>8.42</v>
      </c>
      <c r="BC367">
        <v>3.3519000000000001</v>
      </c>
      <c r="BD367" s="39">
        <f t="shared" si="115"/>
        <v>2.3924160411495578E-3</v>
      </c>
      <c r="BE367" s="41">
        <v>42535</v>
      </c>
      <c r="BF367">
        <v>14.1</v>
      </c>
      <c r="BG367">
        <v>8.2652000000000001</v>
      </c>
      <c r="BH367" s="39">
        <f t="shared" si="116"/>
        <v>0</v>
      </c>
      <c r="BI367" s="41">
        <v>42535</v>
      </c>
      <c r="BJ367">
        <v>2.02</v>
      </c>
      <c r="BK367">
        <v>2.0028000000000001</v>
      </c>
      <c r="BL367" s="39">
        <f t="shared" si="117"/>
        <v>9.9848714069591723E-3</v>
      </c>
      <c r="BM367" s="41">
        <v>42535</v>
      </c>
      <c r="BN367">
        <v>3.65</v>
      </c>
      <c r="BO367">
        <v>1.6114999999999999</v>
      </c>
      <c r="BP367" s="46">
        <f t="shared" si="118"/>
        <v>1.3904618094878576E-2</v>
      </c>
      <c r="BQ367" s="41">
        <v>42535</v>
      </c>
      <c r="BR367">
        <v>7.3</v>
      </c>
      <c r="BS367">
        <v>3.7835000000000001</v>
      </c>
      <c r="BT367" s="18">
        <f t="shared" si="119"/>
        <v>0</v>
      </c>
      <c r="BU367" s="41">
        <v>42535</v>
      </c>
      <c r="BV367">
        <v>2.0499999999999998</v>
      </c>
      <c r="BW367">
        <v>1.008</v>
      </c>
      <c r="BX367" s="39">
        <f t="shared" si="120"/>
        <v>-2.8433734939759113E-2</v>
      </c>
      <c r="BY367" s="41">
        <v>42836</v>
      </c>
      <c r="BZ367">
        <v>8.16</v>
      </c>
      <c r="CA367">
        <v>3.8653</v>
      </c>
      <c r="CB367" s="39">
        <f t="shared" si="104"/>
        <v>0</v>
      </c>
    </row>
    <row r="368" spans="1:80">
      <c r="A368" s="41">
        <v>42536</v>
      </c>
      <c r="B368">
        <v>8.9499999999999993</v>
      </c>
      <c r="C368">
        <v>4.5079000000000002</v>
      </c>
      <c r="D368" s="34">
        <f t="shared" si="105"/>
        <v>-1.1079350306897767E-3</v>
      </c>
      <c r="E368" s="41">
        <v>42536</v>
      </c>
      <c r="F368">
        <v>3.71</v>
      </c>
      <c r="G368">
        <v>3.2183999999999999</v>
      </c>
      <c r="H368" s="39">
        <f t="shared" si="106"/>
        <v>2.710533694737735E-3</v>
      </c>
      <c r="I368" s="42">
        <v>45454.62533333333</v>
      </c>
      <c r="J368" s="40">
        <v>5.8</v>
      </c>
      <c r="K368" s="40">
        <v>5.4790000000000001</v>
      </c>
      <c r="L368" s="38">
        <f t="shared" si="107"/>
        <v>1.7455896007428098E-2</v>
      </c>
      <c r="M368" s="41">
        <v>42536</v>
      </c>
      <c r="N368">
        <v>8.5399999999999991</v>
      </c>
      <c r="O368">
        <v>3.8731</v>
      </c>
      <c r="P368" s="43">
        <f t="shared" si="108"/>
        <v>-1.951799908865378E-2</v>
      </c>
      <c r="Q368" s="41">
        <v>42536</v>
      </c>
      <c r="R368">
        <v>3.23</v>
      </c>
      <c r="S368">
        <v>1.6332</v>
      </c>
      <c r="T368" s="39">
        <f t="shared" si="109"/>
        <v>1.2523248605083692E-2</v>
      </c>
      <c r="U368" s="42">
        <v>42536.62533333333</v>
      </c>
      <c r="V368" s="44">
        <v>11.66</v>
      </c>
      <c r="W368" s="44">
        <v>6.9119999999999999</v>
      </c>
      <c r="X368" s="43">
        <f t="shared" si="121"/>
        <v>2.9184038117927295E-2</v>
      </c>
      <c r="Y368" s="42">
        <v>42536.62533333333</v>
      </c>
      <c r="Z368" s="44">
        <v>17.37</v>
      </c>
      <c r="AA368" s="44">
        <v>10.17</v>
      </c>
      <c r="AB368" s="43">
        <f t="shared" si="122"/>
        <v>1.51726891595128E-2</v>
      </c>
      <c r="AC368" s="42">
        <v>42536.62533333333</v>
      </c>
      <c r="AD368" s="44">
        <v>27.7</v>
      </c>
      <c r="AE368" s="44">
        <v>19.440000000000001</v>
      </c>
      <c r="AF368" s="43">
        <f t="shared" si="123"/>
        <v>0</v>
      </c>
      <c r="AG368" s="41">
        <v>42536</v>
      </c>
      <c r="AH368">
        <v>13</v>
      </c>
      <c r="AI368">
        <v>4.7657999999999996</v>
      </c>
      <c r="AJ368" s="39">
        <f t="shared" si="110"/>
        <v>0</v>
      </c>
      <c r="AK368" s="45" t="s">
        <v>479</v>
      </c>
      <c r="AL368">
        <v>21</v>
      </c>
      <c r="AM368">
        <v>6.0518000000000001</v>
      </c>
      <c r="AN368" s="39">
        <f t="shared" si="111"/>
        <v>-1.4075787690202381E-2</v>
      </c>
      <c r="AO368" s="41">
        <v>42536</v>
      </c>
      <c r="AP368">
        <v>6.15</v>
      </c>
      <c r="AQ368">
        <v>4.6428000000000003</v>
      </c>
      <c r="AR368" s="18">
        <f t="shared" si="112"/>
        <v>0</v>
      </c>
      <c r="AS368" s="41">
        <v>42536</v>
      </c>
      <c r="AT368">
        <v>4.8899999999999997</v>
      </c>
      <c r="AU368">
        <v>3.5514999999999999</v>
      </c>
      <c r="AV368" s="39">
        <f t="shared" si="113"/>
        <v>-2.0512532314264096E-3</v>
      </c>
      <c r="AW368" s="41">
        <v>42536</v>
      </c>
      <c r="AX368">
        <v>12.7</v>
      </c>
      <c r="AY368">
        <v>5.9511000000000003</v>
      </c>
      <c r="AZ368" s="39">
        <f t="shared" si="114"/>
        <v>0</v>
      </c>
      <c r="BA368" s="41">
        <v>42536</v>
      </c>
      <c r="BB368">
        <v>8.43</v>
      </c>
      <c r="BC368">
        <v>3.3559000000000001</v>
      </c>
      <c r="BD368" s="39">
        <f t="shared" si="115"/>
        <v>1.1933530236582248E-3</v>
      </c>
      <c r="BE368" s="41">
        <v>42536</v>
      </c>
      <c r="BF368">
        <v>14.1</v>
      </c>
      <c r="BG368">
        <v>8.2652000000000001</v>
      </c>
      <c r="BH368" s="39">
        <f t="shared" si="116"/>
        <v>0</v>
      </c>
      <c r="BI368" s="41">
        <v>42536</v>
      </c>
      <c r="BJ368">
        <v>2</v>
      </c>
      <c r="BK368">
        <v>1.9830000000000001</v>
      </c>
      <c r="BL368" s="39">
        <f t="shared" si="117"/>
        <v>-9.8861593768723981E-3</v>
      </c>
      <c r="BM368" s="41">
        <v>42536</v>
      </c>
      <c r="BN368">
        <v>3.75</v>
      </c>
      <c r="BO368">
        <v>1.6556999999999999</v>
      </c>
      <c r="BP368" s="46">
        <f t="shared" si="118"/>
        <v>2.742786224014894E-2</v>
      </c>
      <c r="BQ368" s="41">
        <v>42536</v>
      </c>
      <c r="BR368">
        <v>7.3</v>
      </c>
      <c r="BS368">
        <v>3.7835000000000001</v>
      </c>
      <c r="BT368" s="18">
        <f t="shared" si="119"/>
        <v>0</v>
      </c>
      <c r="BU368" s="41">
        <v>42536</v>
      </c>
      <c r="BV368">
        <v>2.04</v>
      </c>
      <c r="BW368">
        <v>1.0031000000000001</v>
      </c>
      <c r="BX368" s="39">
        <f t="shared" si="120"/>
        <v>-4.8611111111110166E-3</v>
      </c>
      <c r="BY368" s="41">
        <v>42837</v>
      </c>
      <c r="BZ368">
        <v>8.16</v>
      </c>
      <c r="CA368">
        <v>3.8653</v>
      </c>
      <c r="CB368" s="39">
        <f t="shared" si="104"/>
        <v>0</v>
      </c>
    </row>
    <row r="369" spans="1:80">
      <c r="A369" s="41">
        <v>42537</v>
      </c>
      <c r="B369">
        <v>8.75</v>
      </c>
      <c r="C369">
        <v>4.4071999999999996</v>
      </c>
      <c r="D369" s="34">
        <f t="shared" si="105"/>
        <v>-2.2338561192573186E-2</v>
      </c>
      <c r="E369" s="41">
        <v>42537</v>
      </c>
      <c r="F369">
        <v>3.7</v>
      </c>
      <c r="G369">
        <v>3.2097000000000002</v>
      </c>
      <c r="H369" s="39">
        <f t="shared" si="106"/>
        <v>-2.7032065622668742E-3</v>
      </c>
      <c r="I369" s="42">
        <v>45455.62533333333</v>
      </c>
      <c r="J369" s="40">
        <v>5.8</v>
      </c>
      <c r="K369" s="40">
        <v>5.4790000000000001</v>
      </c>
      <c r="L369" s="38">
        <f t="shared" si="107"/>
        <v>0</v>
      </c>
      <c r="M369" s="41">
        <v>42537</v>
      </c>
      <c r="N369">
        <v>8.4</v>
      </c>
      <c r="O369">
        <v>3.8096000000000001</v>
      </c>
      <c r="P369" s="43">
        <f t="shared" si="108"/>
        <v>-1.6395135679429886E-2</v>
      </c>
      <c r="Q369" s="41">
        <v>42537</v>
      </c>
      <c r="R369">
        <v>3.18</v>
      </c>
      <c r="S369">
        <v>1.6079000000000001</v>
      </c>
      <c r="T369" s="39">
        <f t="shared" si="109"/>
        <v>-1.549106049473419E-2</v>
      </c>
      <c r="U369" s="42">
        <v>42537.62533333333</v>
      </c>
      <c r="V369" s="44">
        <v>11.8</v>
      </c>
      <c r="W369" s="44">
        <v>6.9950000000000001</v>
      </c>
      <c r="X369" s="43">
        <f t="shared" si="121"/>
        <v>1.2008101851851879E-2</v>
      </c>
      <c r="Y369" s="42">
        <v>42537.62533333333</v>
      </c>
      <c r="Z369" s="44">
        <v>17.3</v>
      </c>
      <c r="AA369" s="44">
        <v>10.129</v>
      </c>
      <c r="AB369" s="43">
        <f t="shared" si="122"/>
        <v>-4.0314650934120322E-3</v>
      </c>
      <c r="AC369" s="42">
        <v>42537.62533333333</v>
      </c>
      <c r="AD369" s="44">
        <v>27.7</v>
      </c>
      <c r="AE369" s="44">
        <v>19.440000000000001</v>
      </c>
      <c r="AF369" s="43">
        <f t="shared" si="123"/>
        <v>0</v>
      </c>
      <c r="AG369" s="41">
        <v>42537</v>
      </c>
      <c r="AH369">
        <v>13</v>
      </c>
      <c r="AI369">
        <v>4.7657999999999996</v>
      </c>
      <c r="AJ369" s="39">
        <f t="shared" si="110"/>
        <v>0</v>
      </c>
      <c r="AK369" s="45" t="s">
        <v>480</v>
      </c>
      <c r="AL369">
        <v>21</v>
      </c>
      <c r="AM369">
        <v>6.0518000000000001</v>
      </c>
      <c r="AN369" s="39">
        <f t="shared" si="111"/>
        <v>0</v>
      </c>
      <c r="AO369" s="41">
        <v>42537</v>
      </c>
      <c r="AP369">
        <v>6.15</v>
      </c>
      <c r="AQ369">
        <v>4.6428000000000003</v>
      </c>
      <c r="AR369" s="18">
        <f t="shared" si="112"/>
        <v>0</v>
      </c>
      <c r="AS369" s="41">
        <v>42537</v>
      </c>
      <c r="AT369">
        <v>4.8499999999999996</v>
      </c>
      <c r="AU369">
        <v>3.5225</v>
      </c>
      <c r="AV369" s="39">
        <f t="shared" si="113"/>
        <v>-8.1655638462621184E-3</v>
      </c>
      <c r="AW369" s="41">
        <v>42537</v>
      </c>
      <c r="AX369">
        <v>12.69</v>
      </c>
      <c r="AY369">
        <v>5.9465000000000003</v>
      </c>
      <c r="AZ369" s="39">
        <f t="shared" si="114"/>
        <v>-7.7296634235686469E-4</v>
      </c>
      <c r="BA369" s="41">
        <v>42537</v>
      </c>
      <c r="BB369">
        <v>8.4</v>
      </c>
      <c r="BC369">
        <v>3.3439000000000001</v>
      </c>
      <c r="BD369" s="39">
        <f t="shared" si="115"/>
        <v>-3.5757918889120686E-3</v>
      </c>
      <c r="BE369" s="41">
        <v>42537</v>
      </c>
      <c r="BF369">
        <v>13.96</v>
      </c>
      <c r="BG369">
        <v>8.1831999999999994</v>
      </c>
      <c r="BH369" s="39">
        <f t="shared" si="116"/>
        <v>-9.9211150365388304E-3</v>
      </c>
      <c r="BI369" s="41">
        <v>42537</v>
      </c>
      <c r="BJ369">
        <v>1.96</v>
      </c>
      <c r="BK369">
        <v>1.9433</v>
      </c>
      <c r="BL369" s="39">
        <f t="shared" si="117"/>
        <v>-2.0020171457387829E-2</v>
      </c>
      <c r="BM369" s="41">
        <v>42537</v>
      </c>
      <c r="BN369">
        <v>3.93</v>
      </c>
      <c r="BO369">
        <v>1.7351000000000001</v>
      </c>
      <c r="BP369" s="46">
        <f t="shared" si="118"/>
        <v>4.7955547502566975E-2</v>
      </c>
      <c r="BQ369" s="41">
        <v>42537</v>
      </c>
      <c r="BR369">
        <v>7.29</v>
      </c>
      <c r="BS369">
        <v>3.7783000000000002</v>
      </c>
      <c r="BT369" s="18">
        <f t="shared" si="119"/>
        <v>-1.3743887934451887E-3</v>
      </c>
      <c r="BU369" s="41">
        <v>42537</v>
      </c>
      <c r="BV369">
        <v>2</v>
      </c>
      <c r="BW369">
        <v>0.98340000000000005</v>
      </c>
      <c r="BX369" s="39">
        <f t="shared" si="120"/>
        <v>-1.9639118731931061E-2</v>
      </c>
      <c r="BY369" s="41">
        <v>42838</v>
      </c>
      <c r="BZ369">
        <v>8.1</v>
      </c>
      <c r="CA369">
        <v>3.8369</v>
      </c>
      <c r="CB369" s="39">
        <f t="shared" si="104"/>
        <v>-7.3474245207357722E-3</v>
      </c>
    </row>
    <row r="370" spans="1:80">
      <c r="A370" s="41">
        <v>42538</v>
      </c>
      <c r="B370">
        <v>8.8800000000000008</v>
      </c>
      <c r="C370">
        <v>4.4725999999999999</v>
      </c>
      <c r="D370" s="34">
        <f t="shared" si="105"/>
        <v>1.4839353784716E-2</v>
      </c>
      <c r="E370" s="41">
        <v>42538</v>
      </c>
      <c r="F370">
        <v>3.8</v>
      </c>
      <c r="G370">
        <v>3.2965</v>
      </c>
      <c r="H370" s="39">
        <f t="shared" si="106"/>
        <v>2.7043025827958925E-2</v>
      </c>
      <c r="I370" s="42">
        <v>45456.62533333333</v>
      </c>
      <c r="J370" s="40">
        <v>5.8</v>
      </c>
      <c r="K370" s="40">
        <v>5.4790000000000001</v>
      </c>
      <c r="L370" s="38">
        <f t="shared" si="107"/>
        <v>0</v>
      </c>
      <c r="M370" s="41">
        <v>42538</v>
      </c>
      <c r="N370">
        <v>8.2899999999999991</v>
      </c>
      <c r="O370">
        <v>3.7597</v>
      </c>
      <c r="P370" s="43">
        <f t="shared" si="108"/>
        <v>-1.309848803023941E-2</v>
      </c>
      <c r="Q370" s="41">
        <v>42538</v>
      </c>
      <c r="R370">
        <v>3.18</v>
      </c>
      <c r="S370">
        <v>1.6079000000000001</v>
      </c>
      <c r="T370" s="39">
        <f t="shared" si="109"/>
        <v>0</v>
      </c>
      <c r="U370" s="42">
        <v>42538.62533333333</v>
      </c>
      <c r="V370" s="44">
        <v>11.8</v>
      </c>
      <c r="W370" s="44">
        <v>6.9950000000000001</v>
      </c>
      <c r="X370" s="43">
        <f t="shared" si="121"/>
        <v>0</v>
      </c>
      <c r="Y370" s="42">
        <v>42538.62533333333</v>
      </c>
      <c r="Z370" s="44">
        <v>17.239999999999998</v>
      </c>
      <c r="AA370" s="44">
        <v>10.093999999999999</v>
      </c>
      <c r="AB370" s="43">
        <f t="shared" si="122"/>
        <v>-3.4554250172771392E-3</v>
      </c>
      <c r="AC370" s="42">
        <v>42538.62533333333</v>
      </c>
      <c r="AD370" s="44">
        <v>27.7</v>
      </c>
      <c r="AE370" s="44">
        <v>19.440000000000001</v>
      </c>
      <c r="AF370" s="43">
        <f t="shared" si="123"/>
        <v>0</v>
      </c>
      <c r="AG370" s="41">
        <v>42538</v>
      </c>
      <c r="AH370">
        <v>12.98</v>
      </c>
      <c r="AI370">
        <v>4.7584999999999997</v>
      </c>
      <c r="AJ370" s="39">
        <f t="shared" si="110"/>
        <v>-1.5317470309286715E-3</v>
      </c>
      <c r="AK370" s="45" t="s">
        <v>481</v>
      </c>
      <c r="AL370">
        <v>20.9</v>
      </c>
      <c r="AM370">
        <v>6.0228999999999999</v>
      </c>
      <c r="AN370" s="39">
        <f t="shared" si="111"/>
        <v>-4.7754387124492132E-3</v>
      </c>
      <c r="AO370" s="41">
        <v>42538</v>
      </c>
      <c r="AP370">
        <v>6.14</v>
      </c>
      <c r="AQ370">
        <v>4.6353</v>
      </c>
      <c r="AR370" s="18">
        <f t="shared" si="112"/>
        <v>-1.6154044972861816E-3</v>
      </c>
      <c r="AS370" s="41">
        <v>42538</v>
      </c>
      <c r="AT370">
        <v>4.79</v>
      </c>
      <c r="AU370">
        <v>3.4788999999999999</v>
      </c>
      <c r="AV370" s="39">
        <f t="shared" si="113"/>
        <v>-1.2377572746628838E-2</v>
      </c>
      <c r="AW370" s="41">
        <v>42538</v>
      </c>
      <c r="AX370">
        <v>12.45</v>
      </c>
      <c r="AY370">
        <v>5.8339999999999996</v>
      </c>
      <c r="AZ370" s="39">
        <f t="shared" si="114"/>
        <v>-1.8918691667367479E-2</v>
      </c>
      <c r="BA370" s="41">
        <v>42538</v>
      </c>
      <c r="BB370">
        <v>8.36</v>
      </c>
      <c r="BC370">
        <v>3.3279999999999998</v>
      </c>
      <c r="BD370" s="39">
        <f t="shared" si="115"/>
        <v>-4.7549268817848158E-3</v>
      </c>
      <c r="BE370" s="41">
        <v>42538</v>
      </c>
      <c r="BF370">
        <v>13.85</v>
      </c>
      <c r="BG370">
        <v>8.1187000000000005</v>
      </c>
      <c r="BH370" s="39">
        <f t="shared" si="116"/>
        <v>-7.882002150747738E-3</v>
      </c>
      <c r="BI370" s="41">
        <v>42538</v>
      </c>
      <c r="BJ370">
        <v>1.93</v>
      </c>
      <c r="BK370">
        <v>1.9136</v>
      </c>
      <c r="BL370" s="39">
        <f t="shared" si="117"/>
        <v>-1.5283281016827077E-2</v>
      </c>
      <c r="BM370" s="41">
        <v>42538</v>
      </c>
      <c r="BN370">
        <v>3.97</v>
      </c>
      <c r="BO370">
        <v>1.7527999999999999</v>
      </c>
      <c r="BP370" s="46">
        <f t="shared" si="118"/>
        <v>1.0201141144602516E-2</v>
      </c>
      <c r="BQ370" s="41">
        <v>42538</v>
      </c>
      <c r="BR370">
        <v>7.2</v>
      </c>
      <c r="BS370">
        <v>3.8506999999999998</v>
      </c>
      <c r="BT370" s="18">
        <f t="shared" si="119"/>
        <v>1.9162057009766184E-2</v>
      </c>
      <c r="BU370" s="41">
        <v>42538</v>
      </c>
      <c r="BV370">
        <v>2</v>
      </c>
      <c r="BW370">
        <v>0.98340000000000005</v>
      </c>
      <c r="BX370" s="39">
        <f t="shared" si="120"/>
        <v>0</v>
      </c>
      <c r="BY370" s="41">
        <v>42839</v>
      </c>
      <c r="BZ370">
        <v>8.1999999999999993</v>
      </c>
      <c r="CA370">
        <v>3.8841999999999999</v>
      </c>
      <c r="CB370" s="39">
        <f t="shared" si="104"/>
        <v>1.2327660350804008E-2</v>
      </c>
    </row>
    <row r="371" spans="1:80">
      <c r="A371" s="41">
        <v>42541</v>
      </c>
      <c r="B371">
        <v>8.7799999999999994</v>
      </c>
      <c r="C371">
        <v>4.4222999999999999</v>
      </c>
      <c r="D371" s="34">
        <f t="shared" si="105"/>
        <v>-1.1246254974735055E-2</v>
      </c>
      <c r="E371" s="41">
        <v>42541</v>
      </c>
      <c r="F371">
        <v>3.88</v>
      </c>
      <c r="G371">
        <v>3.3658999999999999</v>
      </c>
      <c r="H371" s="39">
        <f t="shared" si="106"/>
        <v>2.105263157894734E-2</v>
      </c>
      <c r="I371" s="42">
        <v>45457.62533333333</v>
      </c>
      <c r="J371" s="40">
        <v>5.8</v>
      </c>
      <c r="K371" s="40">
        <v>5.4790000000000001</v>
      </c>
      <c r="L371" s="38">
        <f t="shared" si="107"/>
        <v>0</v>
      </c>
      <c r="M371" s="41">
        <v>42541</v>
      </c>
      <c r="N371">
        <v>8.2899999999999991</v>
      </c>
      <c r="O371">
        <v>3.7597</v>
      </c>
      <c r="P371" s="43">
        <f t="shared" si="108"/>
        <v>0</v>
      </c>
      <c r="Q371" s="41">
        <v>42541</v>
      </c>
      <c r="R371">
        <v>2.96</v>
      </c>
      <c r="S371">
        <v>1.6080000000000001</v>
      </c>
      <c r="T371" s="39">
        <f t="shared" si="109"/>
        <v>6.2192922445418854E-5</v>
      </c>
      <c r="U371" s="42">
        <v>42541.62533333333</v>
      </c>
      <c r="V371" s="44">
        <v>11.8</v>
      </c>
      <c r="W371" s="44">
        <v>6.9950000000000001</v>
      </c>
      <c r="X371" s="43">
        <f t="shared" si="121"/>
        <v>0</v>
      </c>
      <c r="Y371" s="42">
        <v>42541.62533333333</v>
      </c>
      <c r="Z371" s="44">
        <v>17.899999999999999</v>
      </c>
      <c r="AA371" s="44">
        <v>10.48</v>
      </c>
      <c r="AB371" s="43">
        <f t="shared" si="122"/>
        <v>3.824053893402031E-2</v>
      </c>
      <c r="AC371" s="42">
        <v>42541.62533333333</v>
      </c>
      <c r="AD371" s="44">
        <v>27.7</v>
      </c>
      <c r="AE371" s="44">
        <v>19.440000000000001</v>
      </c>
      <c r="AF371" s="43">
        <f t="shared" si="123"/>
        <v>0</v>
      </c>
      <c r="AG371" s="41">
        <v>42541</v>
      </c>
      <c r="AH371">
        <v>12.8</v>
      </c>
      <c r="AI371">
        <v>4.6924999999999999</v>
      </c>
      <c r="AJ371" s="39">
        <f t="shared" si="110"/>
        <v>-1.386991699064828E-2</v>
      </c>
      <c r="AK371" s="45" t="s">
        <v>482</v>
      </c>
      <c r="AL371">
        <v>20.9</v>
      </c>
      <c r="AM371">
        <v>6.0228999999999999</v>
      </c>
      <c r="AN371" s="39">
        <f t="shared" si="111"/>
        <v>0</v>
      </c>
      <c r="AO371" s="41">
        <v>42541</v>
      </c>
      <c r="AP371">
        <v>6.14</v>
      </c>
      <c r="AQ371">
        <v>4.6353</v>
      </c>
      <c r="AR371" s="18">
        <f t="shared" si="112"/>
        <v>0</v>
      </c>
      <c r="AS371" s="41">
        <v>42541</v>
      </c>
      <c r="AT371">
        <v>4.84</v>
      </c>
      <c r="AU371">
        <v>3.5152000000000001</v>
      </c>
      <c r="AV371" s="39">
        <f t="shared" si="113"/>
        <v>1.0434332691368025E-2</v>
      </c>
      <c r="AW371" s="41">
        <v>42541</v>
      </c>
      <c r="AX371">
        <v>12.45</v>
      </c>
      <c r="AY371">
        <v>5.8339999999999996</v>
      </c>
      <c r="AZ371" s="39">
        <f t="shared" si="114"/>
        <v>0</v>
      </c>
      <c r="BA371" s="41">
        <v>42541</v>
      </c>
      <c r="BB371">
        <v>8.4</v>
      </c>
      <c r="BC371">
        <v>3.3439000000000001</v>
      </c>
      <c r="BD371" s="39">
        <f t="shared" si="115"/>
        <v>4.7776442307693049E-3</v>
      </c>
      <c r="BE371" s="41">
        <v>42541</v>
      </c>
      <c r="BF371">
        <v>13.8</v>
      </c>
      <c r="BG371">
        <v>8.0893999999999995</v>
      </c>
      <c r="BH371" s="39">
        <f t="shared" si="116"/>
        <v>-3.608952172145909E-3</v>
      </c>
      <c r="BI371" s="41">
        <v>42541</v>
      </c>
      <c r="BJ371">
        <v>1.93</v>
      </c>
      <c r="BK371">
        <v>1.9136</v>
      </c>
      <c r="BL371" s="39">
        <f t="shared" si="117"/>
        <v>0</v>
      </c>
      <c r="BM371" s="41">
        <v>42541</v>
      </c>
      <c r="BN371">
        <v>4.08</v>
      </c>
      <c r="BO371">
        <v>1.8012999999999999</v>
      </c>
      <c r="BP371" s="46">
        <f t="shared" si="118"/>
        <v>2.7670013692377905E-2</v>
      </c>
      <c r="BQ371" s="41">
        <v>42541</v>
      </c>
      <c r="BR371">
        <v>7.15</v>
      </c>
      <c r="BS371">
        <v>3.8239000000000001</v>
      </c>
      <c r="BT371" s="18">
        <f t="shared" si="119"/>
        <v>-6.9597735476665838E-3</v>
      </c>
      <c r="BU371" s="41">
        <v>42541</v>
      </c>
      <c r="BV371">
        <v>2.04</v>
      </c>
      <c r="BW371">
        <v>1.0031000000000001</v>
      </c>
      <c r="BX371" s="39">
        <f t="shared" si="120"/>
        <v>2.0032540166768406E-2</v>
      </c>
      <c r="BY371" s="41">
        <v>42842</v>
      </c>
      <c r="BZ371">
        <v>8.1999999999999993</v>
      </c>
      <c r="CA371">
        <v>3.8841999999999999</v>
      </c>
      <c r="CB371" s="39">
        <f t="shared" si="104"/>
        <v>0</v>
      </c>
    </row>
    <row r="372" spans="1:80">
      <c r="A372" s="41">
        <v>42542</v>
      </c>
      <c r="B372">
        <v>8.76</v>
      </c>
      <c r="C372">
        <v>4.4122000000000003</v>
      </c>
      <c r="D372" s="34">
        <f t="shared" si="105"/>
        <v>-2.2838794292561683E-3</v>
      </c>
      <c r="E372" s="41">
        <v>42542</v>
      </c>
      <c r="F372">
        <v>3.88</v>
      </c>
      <c r="G372">
        <v>3.3658999999999999</v>
      </c>
      <c r="H372" s="39">
        <f t="shared" si="106"/>
        <v>0</v>
      </c>
      <c r="I372" s="42">
        <v>45461.62533333333</v>
      </c>
      <c r="J372" s="40">
        <v>5.65</v>
      </c>
      <c r="K372" s="40">
        <v>5.3369999999999997</v>
      </c>
      <c r="L372" s="38">
        <f t="shared" si="107"/>
        <v>-2.5917138163898585E-2</v>
      </c>
      <c r="M372" s="41">
        <v>42542</v>
      </c>
      <c r="N372">
        <v>8.2899999999999991</v>
      </c>
      <c r="O372">
        <v>3.7597</v>
      </c>
      <c r="P372" s="43">
        <f t="shared" si="108"/>
        <v>0</v>
      </c>
      <c r="Q372" s="41">
        <v>42542</v>
      </c>
      <c r="R372">
        <v>3</v>
      </c>
      <c r="S372">
        <v>1.6296999999999999</v>
      </c>
      <c r="T372" s="39">
        <f t="shared" si="109"/>
        <v>1.3495024875621785E-2</v>
      </c>
      <c r="U372" s="42">
        <v>42542.62533333333</v>
      </c>
      <c r="V372" s="44">
        <v>11.79</v>
      </c>
      <c r="W372" s="44">
        <v>6.9889999999999999</v>
      </c>
      <c r="X372" s="43">
        <f t="shared" si="121"/>
        <v>-8.5775553967122619E-4</v>
      </c>
      <c r="Y372" s="42">
        <v>42542.62533333333</v>
      </c>
      <c r="Z372" s="44">
        <v>17.399999999999999</v>
      </c>
      <c r="AA372" s="44">
        <v>10.79</v>
      </c>
      <c r="AB372" s="43">
        <f t="shared" si="122"/>
        <v>2.9580152671755601E-2</v>
      </c>
      <c r="AC372" s="42">
        <v>42542.62533333333</v>
      </c>
      <c r="AD372" s="44">
        <v>27.7</v>
      </c>
      <c r="AE372" s="44">
        <v>19.440000000000001</v>
      </c>
      <c r="AF372" s="43">
        <f t="shared" si="123"/>
        <v>0</v>
      </c>
      <c r="AG372" s="41">
        <v>42542</v>
      </c>
      <c r="AH372">
        <v>12.85</v>
      </c>
      <c r="AI372">
        <v>4.7107999999999999</v>
      </c>
      <c r="AJ372" s="39">
        <f t="shared" si="110"/>
        <v>3.8998401704848128E-3</v>
      </c>
      <c r="AK372" s="45" t="s">
        <v>483</v>
      </c>
      <c r="AL372">
        <v>20.8</v>
      </c>
      <c r="AM372">
        <v>5.9941000000000004</v>
      </c>
      <c r="AN372" s="39">
        <f t="shared" si="111"/>
        <v>-4.7817496554814947E-3</v>
      </c>
      <c r="AO372" s="41">
        <v>42542</v>
      </c>
      <c r="AP372">
        <v>6.14</v>
      </c>
      <c r="AQ372">
        <v>4.6353</v>
      </c>
      <c r="AR372" s="18">
        <f t="shared" si="112"/>
        <v>0</v>
      </c>
      <c r="AS372" s="41">
        <v>42542</v>
      </c>
      <c r="AT372">
        <v>4.8</v>
      </c>
      <c r="AU372">
        <v>3.4862000000000002</v>
      </c>
      <c r="AV372" s="39">
        <f t="shared" si="113"/>
        <v>-8.2498862084660653E-3</v>
      </c>
      <c r="AW372" s="41">
        <v>42542</v>
      </c>
      <c r="AX372">
        <v>12.4</v>
      </c>
      <c r="AY372">
        <v>5.8106</v>
      </c>
      <c r="AZ372" s="39">
        <f t="shared" si="114"/>
        <v>-4.0109701748371005E-3</v>
      </c>
      <c r="BA372" s="41">
        <v>42542</v>
      </c>
      <c r="BB372">
        <v>8.34</v>
      </c>
      <c r="BC372">
        <v>3.32</v>
      </c>
      <c r="BD372" s="39">
        <f t="shared" si="115"/>
        <v>-7.147342922934374E-3</v>
      </c>
      <c r="BE372" s="41">
        <v>42542</v>
      </c>
      <c r="BF372">
        <v>13.84</v>
      </c>
      <c r="BG372">
        <v>8.1128</v>
      </c>
      <c r="BH372" s="39">
        <f t="shared" si="116"/>
        <v>2.8926743639825616E-3</v>
      </c>
      <c r="BI372" s="41">
        <v>42542</v>
      </c>
      <c r="BJ372">
        <v>1.94</v>
      </c>
      <c r="BK372">
        <v>1.9235</v>
      </c>
      <c r="BL372" s="39">
        <f t="shared" si="117"/>
        <v>5.1734949832776024E-3</v>
      </c>
      <c r="BM372" s="41">
        <v>42542</v>
      </c>
      <c r="BN372">
        <v>4.0999999999999996</v>
      </c>
      <c r="BO372">
        <v>1.8102</v>
      </c>
      <c r="BP372" s="46">
        <f t="shared" si="118"/>
        <v>4.9408760339755345E-3</v>
      </c>
      <c r="BQ372" s="41">
        <v>42542</v>
      </c>
      <c r="BR372">
        <v>7.15</v>
      </c>
      <c r="BS372">
        <v>3.8239000000000001</v>
      </c>
      <c r="BT372" s="18">
        <f t="shared" si="119"/>
        <v>0</v>
      </c>
      <c r="BU372" s="41">
        <v>42542</v>
      </c>
      <c r="BV372">
        <v>2.04</v>
      </c>
      <c r="BW372">
        <v>1.0031000000000001</v>
      </c>
      <c r="BX372" s="39">
        <f t="shared" si="120"/>
        <v>0</v>
      </c>
      <c r="BY372" s="41">
        <v>42843</v>
      </c>
      <c r="BZ372">
        <v>8.1999999999999993</v>
      </c>
      <c r="CA372">
        <v>3.8841999999999999</v>
      </c>
      <c r="CB372" s="39">
        <f t="shared" si="104"/>
        <v>0</v>
      </c>
    </row>
    <row r="373" spans="1:80">
      <c r="A373" s="41">
        <v>42543</v>
      </c>
      <c r="B373">
        <v>8.56</v>
      </c>
      <c r="C373">
        <v>4.3114999999999997</v>
      </c>
      <c r="D373" s="34">
        <f t="shared" si="105"/>
        <v>-2.2823081455963165E-2</v>
      </c>
      <c r="E373" s="41">
        <v>42543</v>
      </c>
      <c r="F373">
        <v>3.88</v>
      </c>
      <c r="G373">
        <v>3.3658999999999999</v>
      </c>
      <c r="H373" s="39">
        <f t="shared" si="106"/>
        <v>0</v>
      </c>
      <c r="I373" s="42">
        <v>45462.62533333333</v>
      </c>
      <c r="J373" s="40">
        <v>5.5</v>
      </c>
      <c r="K373" s="40">
        <v>5.1959999999999997</v>
      </c>
      <c r="L373" s="38">
        <f t="shared" si="107"/>
        <v>-2.641933670601462E-2</v>
      </c>
      <c r="M373" s="41">
        <v>42543</v>
      </c>
      <c r="N373">
        <v>8.27</v>
      </c>
      <c r="O373">
        <v>3.7505999999999999</v>
      </c>
      <c r="P373" s="43">
        <f t="shared" si="108"/>
        <v>-2.4204058834481762E-3</v>
      </c>
      <c r="Q373" s="41">
        <v>42543</v>
      </c>
      <c r="R373">
        <v>3</v>
      </c>
      <c r="S373">
        <v>1.6296999999999999</v>
      </c>
      <c r="T373" s="39">
        <f t="shared" si="109"/>
        <v>0</v>
      </c>
      <c r="U373" s="42">
        <v>42543.62533333333</v>
      </c>
      <c r="V373" s="44">
        <v>11.79</v>
      </c>
      <c r="W373" s="44">
        <v>6.9889999999999999</v>
      </c>
      <c r="X373" s="43">
        <f t="shared" si="121"/>
        <v>0</v>
      </c>
      <c r="Y373" s="42">
        <v>42543.62533333333</v>
      </c>
      <c r="Z373" s="44">
        <v>17.399999999999999</v>
      </c>
      <c r="AA373" s="44">
        <v>10.79</v>
      </c>
      <c r="AB373" s="43">
        <f t="shared" si="122"/>
        <v>0</v>
      </c>
      <c r="AC373" s="42">
        <v>42543.62533333333</v>
      </c>
      <c r="AD373" s="44">
        <v>27.7</v>
      </c>
      <c r="AE373" s="44">
        <v>19.440000000000001</v>
      </c>
      <c r="AF373" s="43">
        <f t="shared" si="123"/>
        <v>0</v>
      </c>
      <c r="AG373" s="41">
        <v>42543</v>
      </c>
      <c r="AH373">
        <v>12.8</v>
      </c>
      <c r="AI373">
        <v>4.6924999999999999</v>
      </c>
      <c r="AJ373" s="39">
        <f t="shared" si="110"/>
        <v>-3.8846904984291379E-3</v>
      </c>
      <c r="AK373" s="45" t="s">
        <v>484</v>
      </c>
      <c r="AL373">
        <v>20.8</v>
      </c>
      <c r="AM373">
        <v>5.9941000000000004</v>
      </c>
      <c r="AN373" s="39">
        <f t="shared" si="111"/>
        <v>0</v>
      </c>
      <c r="AO373" s="41">
        <v>42543</v>
      </c>
      <c r="AP373">
        <v>6.1</v>
      </c>
      <c r="AQ373">
        <v>4.6051000000000002</v>
      </c>
      <c r="AR373" s="18">
        <f t="shared" si="112"/>
        <v>-6.5152201583500062E-3</v>
      </c>
      <c r="AS373" s="41">
        <v>42543</v>
      </c>
      <c r="AT373">
        <v>4.8499999999999996</v>
      </c>
      <c r="AU373">
        <v>3.5225</v>
      </c>
      <c r="AV373" s="39">
        <f t="shared" si="113"/>
        <v>1.0412483506396585E-2</v>
      </c>
      <c r="AW373" s="41">
        <v>42543</v>
      </c>
      <c r="AX373">
        <v>12.45</v>
      </c>
      <c r="AY373">
        <v>5.8339999999999996</v>
      </c>
      <c r="AZ373" s="39">
        <f t="shared" si="114"/>
        <v>4.0271228444566211E-3</v>
      </c>
      <c r="BA373" s="41">
        <v>42543</v>
      </c>
      <c r="BB373">
        <v>8.3000000000000007</v>
      </c>
      <c r="BC373">
        <v>3.3041</v>
      </c>
      <c r="BD373" s="39">
        <f t="shared" si="115"/>
        <v>-4.7891566265059653E-3</v>
      </c>
      <c r="BE373" s="41">
        <v>42543</v>
      </c>
      <c r="BF373">
        <v>13.65</v>
      </c>
      <c r="BG373">
        <v>8.0015000000000001</v>
      </c>
      <c r="BH373" s="39">
        <f t="shared" si="116"/>
        <v>-1.3719061236564436E-2</v>
      </c>
      <c r="BI373" s="41">
        <v>42543</v>
      </c>
      <c r="BJ373">
        <v>1.93</v>
      </c>
      <c r="BK373">
        <v>1.9136</v>
      </c>
      <c r="BL373" s="39">
        <f t="shared" si="117"/>
        <v>-5.1468676891084069E-3</v>
      </c>
      <c r="BM373" s="41">
        <v>42543</v>
      </c>
      <c r="BN373">
        <v>4.21</v>
      </c>
      <c r="BO373">
        <v>1.8587</v>
      </c>
      <c r="BP373" s="46">
        <f t="shared" si="118"/>
        <v>2.6792619600044188E-2</v>
      </c>
      <c r="BQ373" s="41">
        <v>42543</v>
      </c>
      <c r="BR373">
        <v>7</v>
      </c>
      <c r="BS373">
        <v>3.7437</v>
      </c>
      <c r="BT373" s="18">
        <f t="shared" si="119"/>
        <v>-2.0973351813593465E-2</v>
      </c>
      <c r="BU373" s="41">
        <v>42543</v>
      </c>
      <c r="BV373">
        <v>2.04</v>
      </c>
      <c r="BW373">
        <v>1.0031000000000001</v>
      </c>
      <c r="BX373" s="39">
        <f t="shared" si="120"/>
        <v>0</v>
      </c>
      <c r="BY373" s="41">
        <v>42844</v>
      </c>
      <c r="BZ373">
        <v>8.34</v>
      </c>
      <c r="CA373">
        <v>3.9504999999999999</v>
      </c>
      <c r="CB373" s="39">
        <f t="shared" si="104"/>
        <v>1.706915194892128E-2</v>
      </c>
    </row>
    <row r="374" spans="1:80">
      <c r="A374" s="41">
        <v>42544</v>
      </c>
      <c r="B374">
        <v>8.4</v>
      </c>
      <c r="C374">
        <v>4.2309000000000001</v>
      </c>
      <c r="D374" s="34">
        <f t="shared" si="105"/>
        <v>-1.8694189957091399E-2</v>
      </c>
      <c r="E374" s="41">
        <v>42544</v>
      </c>
      <c r="F374">
        <v>3.88</v>
      </c>
      <c r="G374">
        <v>3.3658999999999999</v>
      </c>
      <c r="H374" s="39">
        <f t="shared" si="106"/>
        <v>0</v>
      </c>
      <c r="I374" s="42">
        <v>45463.62533333333</v>
      </c>
      <c r="J374" s="40">
        <v>5.45</v>
      </c>
      <c r="K374" s="40">
        <v>5.1479999999999997</v>
      </c>
      <c r="L374" s="38">
        <f t="shared" si="107"/>
        <v>-9.2378752886836113E-3</v>
      </c>
      <c r="M374" s="41">
        <v>42544</v>
      </c>
      <c r="N374">
        <v>8.24</v>
      </c>
      <c r="O374">
        <v>3.7370000000000001</v>
      </c>
      <c r="P374" s="43">
        <f t="shared" si="108"/>
        <v>-3.6260864928277701E-3</v>
      </c>
      <c r="Q374" s="41">
        <v>42544</v>
      </c>
      <c r="R374">
        <v>3</v>
      </c>
      <c r="S374">
        <v>1.6296999999999999</v>
      </c>
      <c r="T374" s="39">
        <f t="shared" si="109"/>
        <v>0</v>
      </c>
      <c r="U374" s="42">
        <v>42544.62533333333</v>
      </c>
      <c r="V374" s="44">
        <v>11.8</v>
      </c>
      <c r="W374" s="44">
        <v>6.9950000000000001</v>
      </c>
      <c r="X374" s="43">
        <f t="shared" si="121"/>
        <v>8.5849191586782479E-4</v>
      </c>
      <c r="Y374" s="42">
        <v>42544.62533333333</v>
      </c>
      <c r="Z374" s="44">
        <v>17.45</v>
      </c>
      <c r="AA374" s="44">
        <v>10.821999999999999</v>
      </c>
      <c r="AB374" s="43">
        <f t="shared" si="122"/>
        <v>2.9657089898053783E-3</v>
      </c>
      <c r="AC374" s="42">
        <v>42544.62533333333</v>
      </c>
      <c r="AD374" s="44">
        <v>27.7</v>
      </c>
      <c r="AE374" s="44">
        <v>19.440000000000001</v>
      </c>
      <c r="AF374" s="43">
        <f t="shared" si="123"/>
        <v>0</v>
      </c>
      <c r="AG374" s="41">
        <v>42544</v>
      </c>
      <c r="AH374">
        <v>12.8</v>
      </c>
      <c r="AI374">
        <v>4.6924999999999999</v>
      </c>
      <c r="AJ374" s="39">
        <f t="shared" si="110"/>
        <v>0</v>
      </c>
      <c r="AK374" s="45" t="s">
        <v>485</v>
      </c>
      <c r="AL374">
        <v>20.45</v>
      </c>
      <c r="AM374">
        <v>5.8933</v>
      </c>
      <c r="AN374" s="39">
        <f t="shared" si="111"/>
        <v>-1.6816536260656385E-2</v>
      </c>
      <c r="AO374" s="41">
        <v>42544</v>
      </c>
      <c r="AP374">
        <v>6.1</v>
      </c>
      <c r="AQ374">
        <v>4.6051000000000002</v>
      </c>
      <c r="AR374" s="18">
        <f t="shared" si="112"/>
        <v>0</v>
      </c>
      <c r="AS374" s="41">
        <v>42544</v>
      </c>
      <c r="AT374">
        <v>4.8499999999999996</v>
      </c>
      <c r="AU374">
        <v>3.5225</v>
      </c>
      <c r="AV374" s="39">
        <f t="shared" si="113"/>
        <v>0</v>
      </c>
      <c r="AW374" s="41">
        <v>42544</v>
      </c>
      <c r="AX374">
        <v>12.28</v>
      </c>
      <c r="AY374">
        <v>5.7542999999999997</v>
      </c>
      <c r="AZ374" s="39">
        <f t="shared" si="114"/>
        <v>-1.366129585190262E-2</v>
      </c>
      <c r="BA374" s="41">
        <v>42544</v>
      </c>
      <c r="BB374">
        <v>8.3000000000000007</v>
      </c>
      <c r="BC374">
        <v>3.3041</v>
      </c>
      <c r="BD374" s="39">
        <f t="shared" si="115"/>
        <v>0</v>
      </c>
      <c r="BE374" s="41">
        <v>42544</v>
      </c>
      <c r="BF374">
        <v>13.64</v>
      </c>
      <c r="BG374">
        <v>7.9955999999999996</v>
      </c>
      <c r="BH374" s="39">
        <f t="shared" si="116"/>
        <v>-7.3736174467293135E-4</v>
      </c>
      <c r="BI374" s="41">
        <v>42544</v>
      </c>
      <c r="BJ374">
        <v>1.89</v>
      </c>
      <c r="BK374">
        <v>1.8738999999999999</v>
      </c>
      <c r="BL374" s="39">
        <f t="shared" si="117"/>
        <v>-2.0746237458194015E-2</v>
      </c>
      <c r="BM374" s="41">
        <v>42544</v>
      </c>
      <c r="BN374">
        <v>4.3499999999999996</v>
      </c>
      <c r="BO374">
        <v>1.9206000000000001</v>
      </c>
      <c r="BP374" s="46">
        <f t="shared" si="118"/>
        <v>3.3302846075213895E-2</v>
      </c>
      <c r="BQ374" s="41">
        <v>42544</v>
      </c>
      <c r="BR374">
        <v>7</v>
      </c>
      <c r="BS374">
        <v>3.7437</v>
      </c>
      <c r="BT374" s="18">
        <f t="shared" si="119"/>
        <v>0</v>
      </c>
      <c r="BU374" s="41">
        <v>42544</v>
      </c>
      <c r="BV374">
        <v>2.04</v>
      </c>
      <c r="BW374">
        <v>1.0031000000000001</v>
      </c>
      <c r="BX374" s="39">
        <f t="shared" si="120"/>
        <v>0</v>
      </c>
      <c r="BY374" s="41">
        <v>42845</v>
      </c>
      <c r="BZ374">
        <v>8.34</v>
      </c>
      <c r="CA374">
        <v>3.9504999999999999</v>
      </c>
      <c r="CB374" s="39">
        <f t="shared" si="104"/>
        <v>0</v>
      </c>
    </row>
    <row r="375" spans="1:80">
      <c r="A375" s="41">
        <v>42545</v>
      </c>
      <c r="B375">
        <v>8.49</v>
      </c>
      <c r="C375">
        <v>4.2762000000000002</v>
      </c>
      <c r="D375" s="34">
        <f t="shared" si="105"/>
        <v>1.070694178543575E-2</v>
      </c>
      <c r="E375" s="41">
        <v>42545</v>
      </c>
      <c r="F375">
        <v>3.86</v>
      </c>
      <c r="G375">
        <v>3.3485</v>
      </c>
      <c r="H375" s="39">
        <f t="shared" si="106"/>
        <v>-5.1694940431979142E-3</v>
      </c>
      <c r="I375" s="42">
        <v>45464.62533333333</v>
      </c>
      <c r="J375" s="40">
        <v>5.43</v>
      </c>
      <c r="K375" s="40">
        <v>5.1289999999999996</v>
      </c>
      <c r="L375" s="38">
        <f t="shared" si="107"/>
        <v>-3.6907536907537157E-3</v>
      </c>
      <c r="M375" s="41">
        <v>42545</v>
      </c>
      <c r="N375">
        <v>7.98</v>
      </c>
      <c r="O375">
        <v>3.6191</v>
      </c>
      <c r="P375" s="43">
        <f t="shared" si="108"/>
        <v>-3.1549371153331576E-2</v>
      </c>
      <c r="Q375" s="41">
        <v>42545</v>
      </c>
      <c r="R375">
        <v>3</v>
      </c>
      <c r="S375">
        <v>1.6296999999999999</v>
      </c>
      <c r="T375" s="39">
        <f t="shared" si="109"/>
        <v>0</v>
      </c>
      <c r="U375" s="42">
        <v>42545.62533333333</v>
      </c>
      <c r="V375" s="44">
        <v>11.8</v>
      </c>
      <c r="W375" s="44">
        <v>6.9950000000000001</v>
      </c>
      <c r="X375" s="43">
        <f t="shared" si="121"/>
        <v>0</v>
      </c>
      <c r="Y375" s="42">
        <v>42545.62533333333</v>
      </c>
      <c r="Z375" s="44">
        <v>17.98</v>
      </c>
      <c r="AA375" s="44">
        <v>11.15</v>
      </c>
      <c r="AB375" s="43">
        <f t="shared" si="122"/>
        <v>3.0308630567362892E-2</v>
      </c>
      <c r="AC375" s="42">
        <v>42545.62533333333</v>
      </c>
      <c r="AD375" s="44">
        <v>27.7</v>
      </c>
      <c r="AE375" s="44">
        <v>19.440000000000001</v>
      </c>
      <c r="AF375" s="43">
        <f t="shared" si="123"/>
        <v>0</v>
      </c>
      <c r="AG375" s="41">
        <v>42545</v>
      </c>
      <c r="AH375">
        <v>12.8</v>
      </c>
      <c r="AI375">
        <v>4.6924999999999999</v>
      </c>
      <c r="AJ375" s="39">
        <f t="shared" si="110"/>
        <v>0</v>
      </c>
      <c r="AK375" s="45" t="s">
        <v>486</v>
      </c>
      <c r="AL375">
        <v>20.3</v>
      </c>
      <c r="AM375">
        <v>5.85</v>
      </c>
      <c r="AN375" s="39">
        <f t="shared" si="111"/>
        <v>-7.3473266251506521E-3</v>
      </c>
      <c r="AO375" s="41">
        <v>42545</v>
      </c>
      <c r="AP375">
        <v>5.92</v>
      </c>
      <c r="AQ375">
        <v>4.4691999999999998</v>
      </c>
      <c r="AR375" s="18">
        <f t="shared" si="112"/>
        <v>-2.9510759809776195E-2</v>
      </c>
      <c r="AS375" s="41">
        <v>42545</v>
      </c>
      <c r="AT375">
        <v>4.8499999999999996</v>
      </c>
      <c r="AU375">
        <v>3.5225</v>
      </c>
      <c r="AV375" s="39">
        <f t="shared" si="113"/>
        <v>0</v>
      </c>
      <c r="AW375" s="41">
        <v>42545</v>
      </c>
      <c r="AX375">
        <v>12.08</v>
      </c>
      <c r="AY375">
        <v>5.6605999999999996</v>
      </c>
      <c r="AZ375" s="39">
        <f t="shared" si="114"/>
        <v>-1.6283474966546776E-2</v>
      </c>
      <c r="BA375" s="41">
        <v>42545</v>
      </c>
      <c r="BB375">
        <v>8.1999999999999993</v>
      </c>
      <c r="BC375">
        <v>3.2643</v>
      </c>
      <c r="BD375" s="39">
        <f t="shared" si="115"/>
        <v>-1.2045640265125165E-2</v>
      </c>
      <c r="BE375" s="41">
        <v>42545</v>
      </c>
      <c r="BF375">
        <v>13.76</v>
      </c>
      <c r="BG375">
        <v>8.0658999999999992</v>
      </c>
      <c r="BH375" s="39">
        <f t="shared" si="116"/>
        <v>8.792335784681523E-3</v>
      </c>
      <c r="BI375" s="41">
        <v>42545</v>
      </c>
      <c r="BJ375">
        <v>1.92</v>
      </c>
      <c r="BK375">
        <v>1.9036999999999999</v>
      </c>
      <c r="BL375" s="39">
        <f t="shared" si="117"/>
        <v>1.5902662895565425E-2</v>
      </c>
      <c r="BM375" s="41">
        <v>42545</v>
      </c>
      <c r="BN375">
        <v>4.2300000000000004</v>
      </c>
      <c r="BO375">
        <v>1.8675999999999999</v>
      </c>
      <c r="BP375" s="46">
        <f t="shared" si="118"/>
        <v>-2.7595543059460666E-2</v>
      </c>
      <c r="BQ375" s="41">
        <v>42545</v>
      </c>
      <c r="BR375">
        <v>7.14</v>
      </c>
      <c r="BS375">
        <v>3.8186</v>
      </c>
      <c r="BT375" s="18">
        <f t="shared" si="119"/>
        <v>2.0006945000934896E-2</v>
      </c>
      <c r="BU375" s="41">
        <v>42545</v>
      </c>
      <c r="BV375">
        <v>2.04</v>
      </c>
      <c r="BW375">
        <v>1.0031000000000001</v>
      </c>
      <c r="BX375" s="39">
        <f t="shared" si="120"/>
        <v>0</v>
      </c>
      <c r="BY375" s="41">
        <v>42846</v>
      </c>
      <c r="BZ375">
        <v>8.34</v>
      </c>
      <c r="CA375">
        <v>3.9504999999999999</v>
      </c>
      <c r="CB375" s="39">
        <f t="shared" si="104"/>
        <v>0</v>
      </c>
    </row>
    <row r="376" spans="1:80">
      <c r="A376" s="41">
        <v>42548</v>
      </c>
      <c r="B376">
        <v>8.75</v>
      </c>
      <c r="C376">
        <v>4.4071999999999996</v>
      </c>
      <c r="D376" s="34">
        <f t="shared" si="105"/>
        <v>3.0634675646601967E-2</v>
      </c>
      <c r="E376" s="41">
        <v>42548</v>
      </c>
      <c r="F376">
        <v>3.86</v>
      </c>
      <c r="G376">
        <v>3.3485</v>
      </c>
      <c r="H376" s="39">
        <f t="shared" si="106"/>
        <v>0</v>
      </c>
      <c r="I376" s="42">
        <v>45467.62533333333</v>
      </c>
      <c r="J376" s="40">
        <v>5.75</v>
      </c>
      <c r="K376" s="40">
        <v>5.4320000000000004</v>
      </c>
      <c r="L376" s="38">
        <f t="shared" si="107"/>
        <v>5.9075843244297301E-2</v>
      </c>
      <c r="M376" s="41">
        <v>42548</v>
      </c>
      <c r="N376">
        <v>8.01</v>
      </c>
      <c r="O376">
        <v>3.6326999999999998</v>
      </c>
      <c r="P376" s="43">
        <f t="shared" si="108"/>
        <v>3.7578403470475627E-3</v>
      </c>
      <c r="Q376" s="41">
        <v>42548</v>
      </c>
      <c r="R376">
        <v>2.91</v>
      </c>
      <c r="S376">
        <v>1.5808</v>
      </c>
      <c r="T376" s="39">
        <f t="shared" si="109"/>
        <v>-3.0005522488801586E-2</v>
      </c>
      <c r="U376" s="42">
        <v>42548.62533333333</v>
      </c>
      <c r="V376" s="44">
        <v>11.8</v>
      </c>
      <c r="W376" s="44">
        <v>6.9950000000000001</v>
      </c>
      <c r="X376" s="43">
        <f t="shared" si="121"/>
        <v>0</v>
      </c>
      <c r="Y376" s="42">
        <v>42548.62533333333</v>
      </c>
      <c r="Z376" s="44">
        <v>18.489999999999998</v>
      </c>
      <c r="AA376" s="44">
        <v>11.465999999999999</v>
      </c>
      <c r="AB376" s="43">
        <f t="shared" si="122"/>
        <v>2.8340807174887798E-2</v>
      </c>
      <c r="AC376" s="42">
        <v>42548.62533333333</v>
      </c>
      <c r="AD376" s="44">
        <v>26.6</v>
      </c>
      <c r="AE376" s="44">
        <v>19.440000000000001</v>
      </c>
      <c r="AF376" s="43">
        <f t="shared" si="123"/>
        <v>0</v>
      </c>
      <c r="AG376" s="41">
        <v>42548</v>
      </c>
      <c r="AH376">
        <v>12.8</v>
      </c>
      <c r="AI376">
        <v>4.6924999999999999</v>
      </c>
      <c r="AJ376" s="39">
        <f t="shared" si="110"/>
        <v>0</v>
      </c>
      <c r="AK376" s="45" t="s">
        <v>487</v>
      </c>
      <c r="AL376">
        <v>19.88</v>
      </c>
      <c r="AM376">
        <v>5.7290000000000001</v>
      </c>
      <c r="AN376" s="39">
        <f t="shared" si="111"/>
        <v>-2.068376068376061E-2</v>
      </c>
      <c r="AO376" s="41">
        <v>42548</v>
      </c>
      <c r="AP376">
        <v>6</v>
      </c>
      <c r="AQ376">
        <v>4.5296000000000003</v>
      </c>
      <c r="AR376" s="18">
        <f t="shared" si="112"/>
        <v>1.3514722992929485E-2</v>
      </c>
      <c r="AS376" s="41">
        <v>42548</v>
      </c>
      <c r="AT376">
        <v>4.9000000000000004</v>
      </c>
      <c r="AU376">
        <v>3.5588000000000002</v>
      </c>
      <c r="AV376" s="39">
        <f t="shared" si="113"/>
        <v>1.0305180979418091E-2</v>
      </c>
      <c r="AW376" s="41">
        <v>42548</v>
      </c>
      <c r="AX376">
        <v>12</v>
      </c>
      <c r="AY376">
        <v>5.6231</v>
      </c>
      <c r="AZ376" s="39">
        <f t="shared" si="114"/>
        <v>-6.6247394269158119E-3</v>
      </c>
      <c r="BA376" s="41">
        <v>42548</v>
      </c>
      <c r="BB376">
        <v>8.1999999999999993</v>
      </c>
      <c r="BC376">
        <v>3.2643</v>
      </c>
      <c r="BD376" s="39">
        <f t="shared" si="115"/>
        <v>0</v>
      </c>
      <c r="BE376" s="41">
        <v>42548</v>
      </c>
      <c r="BF376">
        <v>12.99</v>
      </c>
      <c r="BG376">
        <v>7.9960000000000004</v>
      </c>
      <c r="BH376" s="39">
        <f t="shared" si="116"/>
        <v>-8.6661128950270578E-3</v>
      </c>
      <c r="BI376" s="41">
        <v>42548</v>
      </c>
      <c r="BJ376">
        <v>1.87</v>
      </c>
      <c r="BK376">
        <v>1.8541000000000001</v>
      </c>
      <c r="BL376" s="39">
        <f t="shared" si="117"/>
        <v>-2.6054525397909267E-2</v>
      </c>
      <c r="BM376" s="41">
        <v>42548</v>
      </c>
      <c r="BN376">
        <v>4.13</v>
      </c>
      <c r="BO376">
        <v>1.8233999999999999</v>
      </c>
      <c r="BP376" s="46">
        <f t="shared" si="118"/>
        <v>-2.3666738059541666E-2</v>
      </c>
      <c r="BQ376" s="41">
        <v>42548</v>
      </c>
      <c r="BR376">
        <v>7</v>
      </c>
      <c r="BS376">
        <v>3.7437</v>
      </c>
      <c r="BT376" s="18">
        <f t="shared" si="119"/>
        <v>-1.9614518409888433E-2</v>
      </c>
      <c r="BU376" s="41">
        <v>42548</v>
      </c>
      <c r="BV376">
        <v>2.04</v>
      </c>
      <c r="BW376">
        <v>1.0031000000000001</v>
      </c>
      <c r="BX376" s="39">
        <f t="shared" si="120"/>
        <v>0</v>
      </c>
      <c r="BY376" s="41">
        <v>42849</v>
      </c>
      <c r="BZ376">
        <v>8.34</v>
      </c>
      <c r="CA376">
        <v>3.9504999999999999</v>
      </c>
      <c r="CB376" s="39">
        <f t="shared" si="104"/>
        <v>0</v>
      </c>
    </row>
    <row r="377" spans="1:80">
      <c r="A377" s="41">
        <v>42549</v>
      </c>
      <c r="B377">
        <v>8.5500000000000007</v>
      </c>
      <c r="C377">
        <v>4.3064</v>
      </c>
      <c r="D377" s="34">
        <f t="shared" si="105"/>
        <v>-2.287166454891985E-2</v>
      </c>
      <c r="E377" s="41">
        <v>42549</v>
      </c>
      <c r="F377">
        <v>3.86</v>
      </c>
      <c r="G377">
        <v>3.3485</v>
      </c>
      <c r="H377" s="39">
        <f t="shared" si="106"/>
        <v>0</v>
      </c>
      <c r="I377" s="42">
        <v>45468.62533333333</v>
      </c>
      <c r="J377" s="40">
        <v>5.75</v>
      </c>
      <c r="K377" s="40">
        <v>5.4320000000000004</v>
      </c>
      <c r="L377" s="38">
        <f t="shared" si="107"/>
        <v>0</v>
      </c>
      <c r="M377" s="41">
        <v>42549</v>
      </c>
      <c r="N377">
        <v>8.01</v>
      </c>
      <c r="O377">
        <v>3.6326999999999998</v>
      </c>
      <c r="P377" s="43">
        <f t="shared" si="108"/>
        <v>0</v>
      </c>
      <c r="Q377" s="41">
        <v>42549</v>
      </c>
      <c r="R377">
        <v>2.99</v>
      </c>
      <c r="S377">
        <v>1.6243000000000001</v>
      </c>
      <c r="T377" s="39">
        <f t="shared" si="109"/>
        <v>2.7517712550607348E-2</v>
      </c>
      <c r="U377" s="42">
        <v>42549.62533333333</v>
      </c>
      <c r="V377" s="44">
        <v>11.8</v>
      </c>
      <c r="W377" s="44">
        <v>6.9950000000000001</v>
      </c>
      <c r="X377" s="43">
        <f t="shared" si="121"/>
        <v>0</v>
      </c>
      <c r="Y377" s="42">
        <v>42549.62533333333</v>
      </c>
      <c r="Z377" s="44">
        <v>18.48</v>
      </c>
      <c r="AA377" s="44">
        <v>11.46</v>
      </c>
      <c r="AB377" s="43">
        <f t="shared" si="122"/>
        <v>-5.232862375718168E-4</v>
      </c>
      <c r="AC377" s="42">
        <v>42549.62533333333</v>
      </c>
      <c r="AD377" s="44">
        <v>26.6</v>
      </c>
      <c r="AE377" s="44">
        <v>19.440000000000001</v>
      </c>
      <c r="AF377" s="43">
        <f t="shared" si="123"/>
        <v>0</v>
      </c>
      <c r="AG377" s="41">
        <v>42549</v>
      </c>
      <c r="AH377">
        <v>12.79</v>
      </c>
      <c r="AI377">
        <v>4.6887999999999996</v>
      </c>
      <c r="AJ377" s="39">
        <f t="shared" si="110"/>
        <v>-7.8849227490682128E-4</v>
      </c>
      <c r="AK377" s="45" t="s">
        <v>488</v>
      </c>
      <c r="AL377">
        <v>19.7</v>
      </c>
      <c r="AM377">
        <v>5.6771000000000003</v>
      </c>
      <c r="AN377" s="39">
        <f t="shared" si="111"/>
        <v>-9.0591726304764947E-3</v>
      </c>
      <c r="AO377" s="41">
        <v>42549</v>
      </c>
      <c r="AP377">
        <v>5.92</v>
      </c>
      <c r="AQ377">
        <v>4.4691999999999998</v>
      </c>
      <c r="AR377" s="18">
        <f t="shared" si="112"/>
        <v>-1.3334510773578339E-2</v>
      </c>
      <c r="AS377" s="41">
        <v>42549</v>
      </c>
      <c r="AT377">
        <v>4.9000000000000004</v>
      </c>
      <c r="AU377">
        <v>3.5588000000000002</v>
      </c>
      <c r="AV377" s="39">
        <f t="shared" si="113"/>
        <v>0</v>
      </c>
      <c r="AW377" s="41">
        <v>42549</v>
      </c>
      <c r="AX377">
        <v>12</v>
      </c>
      <c r="AY377">
        <v>5.7590000000000003</v>
      </c>
      <c r="AZ377" s="39">
        <f t="shared" si="114"/>
        <v>2.4168163468549438E-2</v>
      </c>
      <c r="BA377" s="41">
        <v>42549</v>
      </c>
      <c r="BB377">
        <v>8.14</v>
      </c>
      <c r="BC377">
        <v>3.2404000000000002</v>
      </c>
      <c r="BD377" s="39">
        <f t="shared" si="115"/>
        <v>-7.3216309775448983E-3</v>
      </c>
      <c r="BE377" s="41">
        <v>42549</v>
      </c>
      <c r="BF377">
        <v>13</v>
      </c>
      <c r="BG377">
        <v>8.0021000000000004</v>
      </c>
      <c r="BH377" s="39">
        <f t="shared" si="116"/>
        <v>7.6288144072035938E-4</v>
      </c>
      <c r="BI377" s="41">
        <v>42549</v>
      </c>
      <c r="BJ377">
        <v>1.8</v>
      </c>
      <c r="BK377">
        <v>1.7847</v>
      </c>
      <c r="BL377" s="39">
        <f t="shared" si="117"/>
        <v>-3.7430559301008644E-2</v>
      </c>
      <c r="BM377" s="41">
        <v>42549</v>
      </c>
      <c r="BN377">
        <v>4.12</v>
      </c>
      <c r="BO377">
        <v>1.819</v>
      </c>
      <c r="BP377" s="46">
        <f t="shared" si="118"/>
        <v>-2.4130744762531314E-3</v>
      </c>
      <c r="BQ377" s="41">
        <v>42549</v>
      </c>
      <c r="BR377">
        <v>7.15</v>
      </c>
      <c r="BS377">
        <v>3.8239000000000001</v>
      </c>
      <c r="BT377" s="18">
        <f t="shared" si="119"/>
        <v>2.1422656729973035E-2</v>
      </c>
      <c r="BU377" s="41">
        <v>42549</v>
      </c>
      <c r="BV377">
        <v>2.04</v>
      </c>
      <c r="BW377">
        <v>1.0031000000000001</v>
      </c>
      <c r="BX377" s="39">
        <f t="shared" si="120"/>
        <v>0</v>
      </c>
      <c r="BY377" s="41">
        <v>42850</v>
      </c>
      <c r="BZ377">
        <v>8.09</v>
      </c>
      <c r="CA377">
        <v>3.8321000000000001</v>
      </c>
      <c r="CB377" s="39">
        <f t="shared" si="104"/>
        <v>-2.9970889760789734E-2</v>
      </c>
    </row>
    <row r="378" spans="1:80">
      <c r="A378" s="41">
        <v>42550</v>
      </c>
      <c r="B378">
        <v>8.4</v>
      </c>
      <c r="C378">
        <v>4.2309000000000001</v>
      </c>
      <c r="D378" s="34">
        <f t="shared" si="105"/>
        <v>-1.7532045327884056E-2</v>
      </c>
      <c r="E378" s="41">
        <v>42550</v>
      </c>
      <c r="F378">
        <v>3.75</v>
      </c>
      <c r="G378">
        <v>3.2530999999999999</v>
      </c>
      <c r="H378" s="39">
        <f t="shared" si="106"/>
        <v>-2.8490368821860578E-2</v>
      </c>
      <c r="I378" s="42">
        <v>45469.62533333333</v>
      </c>
      <c r="J378" s="40">
        <v>5.68</v>
      </c>
      <c r="K378" s="40">
        <v>5.3659999999999997</v>
      </c>
      <c r="L378" s="38">
        <f t="shared" si="107"/>
        <v>-1.2150220913107643E-2</v>
      </c>
      <c r="M378" s="41">
        <v>42550</v>
      </c>
      <c r="N378">
        <v>8</v>
      </c>
      <c r="O378">
        <v>3.6282000000000001</v>
      </c>
      <c r="P378" s="43">
        <f t="shared" si="108"/>
        <v>-1.2387480386488636E-3</v>
      </c>
      <c r="Q378" s="41">
        <v>42550</v>
      </c>
      <c r="R378">
        <v>2.99</v>
      </c>
      <c r="S378">
        <v>1.6243000000000001</v>
      </c>
      <c r="T378" s="39">
        <f t="shared" si="109"/>
        <v>0</v>
      </c>
      <c r="U378" s="42">
        <v>42550.62533333333</v>
      </c>
      <c r="V378" s="44">
        <v>11.8</v>
      </c>
      <c r="W378" s="44">
        <v>6.9950000000000001</v>
      </c>
      <c r="X378" s="43">
        <f t="shared" si="121"/>
        <v>0</v>
      </c>
      <c r="Y378" s="42">
        <v>42550.62533333333</v>
      </c>
      <c r="Z378" s="44">
        <v>18.98</v>
      </c>
      <c r="AA378" s="44">
        <v>11.77</v>
      </c>
      <c r="AB378" s="43">
        <f t="shared" si="122"/>
        <v>2.7050610820244216E-2</v>
      </c>
      <c r="AC378" s="42">
        <v>42550.62533333333</v>
      </c>
      <c r="AD378" s="44">
        <v>26.6</v>
      </c>
      <c r="AE378" s="44">
        <v>19.440000000000001</v>
      </c>
      <c r="AF378" s="43">
        <f t="shared" si="123"/>
        <v>0</v>
      </c>
      <c r="AG378" s="41">
        <v>42550</v>
      </c>
      <c r="AH378">
        <v>12.79</v>
      </c>
      <c r="AI378">
        <v>4.6887999999999996</v>
      </c>
      <c r="AJ378" s="39">
        <f t="shared" si="110"/>
        <v>0</v>
      </c>
      <c r="AK378" s="45" t="s">
        <v>489</v>
      </c>
      <c r="AL378">
        <v>19.7</v>
      </c>
      <c r="AM378">
        <v>5.6771000000000003</v>
      </c>
      <c r="AN378" s="39">
        <f t="shared" si="111"/>
        <v>0</v>
      </c>
      <c r="AO378" s="41">
        <v>42550</v>
      </c>
      <c r="AP378">
        <v>5.92</v>
      </c>
      <c r="AQ378">
        <v>4.4691999999999998</v>
      </c>
      <c r="AR378" s="18">
        <f t="shared" si="112"/>
        <v>0</v>
      </c>
      <c r="AS378" s="41">
        <v>42550</v>
      </c>
      <c r="AT378">
        <v>4.9400000000000004</v>
      </c>
      <c r="AU378">
        <v>3.5878000000000001</v>
      </c>
      <c r="AV378" s="39">
        <f t="shared" si="113"/>
        <v>8.1488142070360557E-3</v>
      </c>
      <c r="AW378" s="41">
        <v>42550</v>
      </c>
      <c r="AX378">
        <v>11.97</v>
      </c>
      <c r="AY378">
        <v>5.7446000000000002</v>
      </c>
      <c r="AZ378" s="39">
        <f t="shared" si="114"/>
        <v>-2.5004341031429397E-3</v>
      </c>
      <c r="BA378" s="41">
        <v>42550</v>
      </c>
      <c r="BB378">
        <v>8</v>
      </c>
      <c r="BC378">
        <v>3.1846999999999999</v>
      </c>
      <c r="BD378" s="39">
        <f t="shared" si="115"/>
        <v>-1.7189235896802955E-2</v>
      </c>
      <c r="BE378" s="41">
        <v>42550</v>
      </c>
      <c r="BF378">
        <v>13</v>
      </c>
      <c r="BG378">
        <v>8.0021000000000004</v>
      </c>
      <c r="BH378" s="39">
        <f t="shared" si="116"/>
        <v>0</v>
      </c>
      <c r="BI378" s="41">
        <v>42550</v>
      </c>
      <c r="BJ378">
        <v>1.75</v>
      </c>
      <c r="BK378">
        <v>1.7351000000000001</v>
      </c>
      <c r="BL378" s="39">
        <f t="shared" si="117"/>
        <v>-2.7791785734297008E-2</v>
      </c>
      <c r="BM378" s="41">
        <v>42550</v>
      </c>
      <c r="BN378">
        <v>4.07</v>
      </c>
      <c r="BO378">
        <v>1.7968999999999999</v>
      </c>
      <c r="BP378" s="46">
        <f t="shared" si="118"/>
        <v>-1.2149532710280379E-2</v>
      </c>
      <c r="BQ378" s="41">
        <v>42550</v>
      </c>
      <c r="BR378">
        <v>7.05</v>
      </c>
      <c r="BS378">
        <v>3.7705000000000002</v>
      </c>
      <c r="BT378" s="18">
        <f t="shared" si="119"/>
        <v>-1.3964800334736759E-2</v>
      </c>
      <c r="BU378" s="41">
        <v>42550</v>
      </c>
      <c r="BV378">
        <v>2.04</v>
      </c>
      <c r="BW378">
        <v>1.0031000000000001</v>
      </c>
      <c r="BX378" s="39">
        <f t="shared" si="120"/>
        <v>0</v>
      </c>
      <c r="BY378" s="41">
        <v>42851</v>
      </c>
      <c r="BZ378">
        <v>8.33</v>
      </c>
      <c r="CA378">
        <v>3.9458000000000002</v>
      </c>
      <c r="CB378" s="39">
        <f t="shared" si="104"/>
        <v>2.9670415698964048E-2</v>
      </c>
    </row>
    <row r="379" spans="1:80">
      <c r="A379" s="41">
        <v>42551</v>
      </c>
      <c r="B379">
        <v>8.35</v>
      </c>
      <c r="C379">
        <v>4.2057000000000002</v>
      </c>
      <c r="D379" s="34">
        <f t="shared" si="105"/>
        <v>-5.9561795362688529E-3</v>
      </c>
      <c r="E379" s="41">
        <v>42551</v>
      </c>
      <c r="F379">
        <v>3.91</v>
      </c>
      <c r="G379">
        <v>3.3919000000000001</v>
      </c>
      <c r="H379" s="39">
        <f t="shared" si="106"/>
        <v>4.2666994559036074E-2</v>
      </c>
      <c r="I379" s="42">
        <v>45470.62533333333</v>
      </c>
      <c r="J379" s="40">
        <v>5.51</v>
      </c>
      <c r="K379" s="40">
        <v>5.2050000000000001</v>
      </c>
      <c r="L379" s="38">
        <f t="shared" si="107"/>
        <v>-3.0003727171077077E-2</v>
      </c>
      <c r="M379" s="41">
        <v>42551</v>
      </c>
      <c r="N379">
        <v>7.95</v>
      </c>
      <c r="O379">
        <v>3.6055000000000001</v>
      </c>
      <c r="P379" s="43">
        <f t="shared" si="108"/>
        <v>-6.2565459456479641E-3</v>
      </c>
      <c r="Q379" s="41">
        <v>42551</v>
      </c>
      <c r="R379">
        <v>2.99</v>
      </c>
      <c r="S379">
        <v>1.6243000000000001</v>
      </c>
      <c r="T379" s="39">
        <f t="shared" si="109"/>
        <v>0</v>
      </c>
      <c r="U379" s="42">
        <v>42551.62533333333</v>
      </c>
      <c r="V379" s="44">
        <v>11.8</v>
      </c>
      <c r="W379" s="44">
        <v>6.9950000000000001</v>
      </c>
      <c r="X379" s="43">
        <f t="shared" si="121"/>
        <v>0</v>
      </c>
      <c r="Y379" s="42">
        <v>42551.62533333333</v>
      </c>
      <c r="Z379" s="44">
        <v>18.98</v>
      </c>
      <c r="AA379" s="44">
        <v>11.77</v>
      </c>
      <c r="AB379" s="43">
        <f t="shared" si="122"/>
        <v>0</v>
      </c>
      <c r="AC379" s="42">
        <v>42551.62533333333</v>
      </c>
      <c r="AD379" s="44">
        <v>26.6</v>
      </c>
      <c r="AE379" s="44">
        <v>19.440000000000001</v>
      </c>
      <c r="AF379" s="43">
        <f t="shared" si="123"/>
        <v>0</v>
      </c>
      <c r="AG379" s="41">
        <v>42551</v>
      </c>
      <c r="AH379">
        <v>12.6</v>
      </c>
      <c r="AI379">
        <v>4.7877000000000001</v>
      </c>
      <c r="AJ379" s="39">
        <f t="shared" si="110"/>
        <v>2.1092816925439437E-2</v>
      </c>
      <c r="AK379" s="45" t="s">
        <v>490</v>
      </c>
      <c r="AL379">
        <v>19.3</v>
      </c>
      <c r="AM379">
        <v>5.5618999999999996</v>
      </c>
      <c r="AN379" s="39">
        <f t="shared" si="111"/>
        <v>-2.0292050518750882E-2</v>
      </c>
      <c r="AO379" s="41">
        <v>42551</v>
      </c>
      <c r="AP379">
        <v>5.92</v>
      </c>
      <c r="AQ379">
        <v>4.4691999999999998</v>
      </c>
      <c r="AR379" s="18">
        <f t="shared" si="112"/>
        <v>0</v>
      </c>
      <c r="AS379" s="41">
        <v>42551</v>
      </c>
      <c r="AT379">
        <v>4.9800000000000004</v>
      </c>
      <c r="AU379">
        <v>3.6168999999999998</v>
      </c>
      <c r="AV379" s="39">
        <f t="shared" si="113"/>
        <v>8.1108200011148004E-3</v>
      </c>
      <c r="AW379" s="41">
        <v>42551</v>
      </c>
      <c r="AX379">
        <v>11.91</v>
      </c>
      <c r="AY379">
        <v>5.7157999999999998</v>
      </c>
      <c r="AZ379" s="39">
        <f t="shared" si="114"/>
        <v>-5.013403892351144E-3</v>
      </c>
      <c r="BA379" s="41">
        <v>42551</v>
      </c>
      <c r="BB379">
        <v>8</v>
      </c>
      <c r="BC379">
        <v>3.1846999999999999</v>
      </c>
      <c r="BD379" s="39">
        <f t="shared" si="115"/>
        <v>0</v>
      </c>
      <c r="BE379" s="41">
        <v>42551</v>
      </c>
      <c r="BF379">
        <v>13</v>
      </c>
      <c r="BG379">
        <v>8.0021000000000004</v>
      </c>
      <c r="BH379" s="39">
        <f t="shared" si="116"/>
        <v>0</v>
      </c>
      <c r="BI379" s="41">
        <v>42551</v>
      </c>
      <c r="BJ379">
        <v>1.8</v>
      </c>
      <c r="BK379">
        <v>1.7847</v>
      </c>
      <c r="BL379" s="39">
        <f t="shared" si="117"/>
        <v>2.8586248631202734E-2</v>
      </c>
      <c r="BM379" s="41">
        <v>42551</v>
      </c>
      <c r="BN379">
        <v>4.07</v>
      </c>
      <c r="BO379">
        <v>1.7968999999999999</v>
      </c>
      <c r="BP379" s="46">
        <f t="shared" si="118"/>
        <v>0</v>
      </c>
      <c r="BQ379" s="41">
        <v>42551</v>
      </c>
      <c r="BR379">
        <v>7.2</v>
      </c>
      <c r="BS379">
        <v>3.8506999999999998</v>
      </c>
      <c r="BT379" s="18">
        <f t="shared" si="119"/>
        <v>2.1270388542633498E-2</v>
      </c>
      <c r="BU379" s="41">
        <v>42551</v>
      </c>
      <c r="BV379">
        <v>2.04</v>
      </c>
      <c r="BW379">
        <v>1.0031000000000001</v>
      </c>
      <c r="BX379" s="39">
        <f t="shared" si="120"/>
        <v>0</v>
      </c>
      <c r="BY379" s="41">
        <v>42852</v>
      </c>
      <c r="BZ379">
        <v>8.4700000000000006</v>
      </c>
      <c r="CA379">
        <v>4.0121000000000002</v>
      </c>
      <c r="CB379" s="39">
        <f t="shared" si="104"/>
        <v>1.6802676263368652E-2</v>
      </c>
    </row>
    <row r="380" spans="1:80">
      <c r="A380" s="41">
        <v>42552</v>
      </c>
      <c r="B380">
        <v>8.15</v>
      </c>
      <c r="C380">
        <v>4.1048999999999998</v>
      </c>
      <c r="D380" s="34">
        <f t="shared" si="105"/>
        <v>-2.396747271560036E-2</v>
      </c>
      <c r="E380" s="41">
        <v>42552</v>
      </c>
      <c r="F380">
        <v>3.91</v>
      </c>
      <c r="G380">
        <v>3.3919000000000001</v>
      </c>
      <c r="H380" s="39">
        <f t="shared" si="106"/>
        <v>0</v>
      </c>
      <c r="I380" s="42">
        <v>45471.62533333333</v>
      </c>
      <c r="J380" s="40">
        <v>5.4</v>
      </c>
      <c r="K380" s="40">
        <v>5.101</v>
      </c>
      <c r="L380" s="38">
        <f t="shared" si="107"/>
        <v>-1.998078770413066E-2</v>
      </c>
      <c r="M380" s="41">
        <v>42552</v>
      </c>
      <c r="N380">
        <v>8.0500000000000007</v>
      </c>
      <c r="O380">
        <v>3.6509</v>
      </c>
      <c r="P380" s="43">
        <f t="shared" si="108"/>
        <v>1.2591873526556618E-2</v>
      </c>
      <c r="Q380" s="41">
        <v>42552</v>
      </c>
      <c r="R380">
        <v>2.99</v>
      </c>
      <c r="S380">
        <v>1.6243000000000001</v>
      </c>
      <c r="T380" s="39">
        <f t="shared" si="109"/>
        <v>0</v>
      </c>
      <c r="U380" s="42">
        <v>42552.62533333333</v>
      </c>
      <c r="V380" s="44">
        <v>11.8</v>
      </c>
      <c r="W380" s="44">
        <v>6.9950000000000001</v>
      </c>
      <c r="X380" s="43">
        <f t="shared" si="121"/>
        <v>0</v>
      </c>
      <c r="Y380" s="42">
        <v>42552.62533333333</v>
      </c>
      <c r="Z380" s="44">
        <v>19</v>
      </c>
      <c r="AA380" s="44">
        <v>11.782999999999999</v>
      </c>
      <c r="AB380" s="43">
        <f t="shared" si="122"/>
        <v>1.1045029736618437E-3</v>
      </c>
      <c r="AC380" s="42">
        <v>42552.62533333333</v>
      </c>
      <c r="AD380" s="44">
        <v>26.6</v>
      </c>
      <c r="AE380" s="44">
        <v>19.440000000000001</v>
      </c>
      <c r="AF380" s="43">
        <f t="shared" si="123"/>
        <v>0</v>
      </c>
      <c r="AG380" s="41">
        <v>42552</v>
      </c>
      <c r="AH380">
        <v>12.45</v>
      </c>
      <c r="AI380">
        <v>4.7306999999999997</v>
      </c>
      <c r="AJ380" s="39">
        <f t="shared" si="110"/>
        <v>-1.1905507863901326E-2</v>
      </c>
      <c r="AK380" s="45">
        <v>42376</v>
      </c>
      <c r="AL380">
        <v>19</v>
      </c>
      <c r="AM380">
        <v>5.4753999999999996</v>
      </c>
      <c r="AN380" s="39">
        <f t="shared" si="111"/>
        <v>-1.5552239342670676E-2</v>
      </c>
      <c r="AO380" s="41">
        <v>42552</v>
      </c>
      <c r="AP380">
        <v>6.27</v>
      </c>
      <c r="AQ380">
        <v>4.7333999999999996</v>
      </c>
      <c r="AR380" s="18">
        <f t="shared" si="112"/>
        <v>5.9115725409469209E-2</v>
      </c>
      <c r="AS380" s="41">
        <v>42552</v>
      </c>
      <c r="AT380">
        <v>4.88</v>
      </c>
      <c r="AU380">
        <v>3.7174999999999998</v>
      </c>
      <c r="AV380" s="39">
        <f t="shared" si="113"/>
        <v>2.7813873759296642E-2</v>
      </c>
      <c r="AW380" s="41">
        <v>42552</v>
      </c>
      <c r="AX380">
        <v>12</v>
      </c>
      <c r="AY380">
        <v>5.7590000000000003</v>
      </c>
      <c r="AZ380" s="39">
        <f t="shared" si="114"/>
        <v>7.5579971307604488E-3</v>
      </c>
      <c r="BA380" s="41">
        <v>42552</v>
      </c>
      <c r="BB380">
        <v>8.1</v>
      </c>
      <c r="BC380">
        <v>3.2244999999999999</v>
      </c>
      <c r="BD380" s="39">
        <f t="shared" si="115"/>
        <v>1.249725248846047E-2</v>
      </c>
      <c r="BE380" s="41">
        <v>42552</v>
      </c>
      <c r="BF380">
        <v>13</v>
      </c>
      <c r="BG380">
        <v>8.0021000000000004</v>
      </c>
      <c r="BH380" s="39">
        <f t="shared" si="116"/>
        <v>0</v>
      </c>
      <c r="BI380" s="41">
        <v>42552</v>
      </c>
      <c r="BJ380">
        <v>1.85</v>
      </c>
      <c r="BK380">
        <v>1.8343</v>
      </c>
      <c r="BL380" s="39">
        <f t="shared" si="117"/>
        <v>2.7791785734297129E-2</v>
      </c>
      <c r="BM380" s="41">
        <v>42552</v>
      </c>
      <c r="BN380">
        <v>4.1900000000000004</v>
      </c>
      <c r="BO380">
        <v>1.8499000000000001</v>
      </c>
      <c r="BP380" s="46">
        <f t="shared" si="118"/>
        <v>2.9495241805331494E-2</v>
      </c>
      <c r="BQ380" s="41">
        <v>42552</v>
      </c>
      <c r="BR380">
        <v>7.17</v>
      </c>
      <c r="BS380">
        <v>3.8346</v>
      </c>
      <c r="BT380" s="18">
        <f t="shared" si="119"/>
        <v>-4.1810579894564059E-3</v>
      </c>
      <c r="BU380" s="41">
        <v>42552</v>
      </c>
      <c r="BV380">
        <v>2.1</v>
      </c>
      <c r="BW380">
        <v>1.0326</v>
      </c>
      <c r="BX380" s="39">
        <f t="shared" si="120"/>
        <v>2.9408832618881324E-2</v>
      </c>
      <c r="BY380" s="41">
        <v>42853</v>
      </c>
      <c r="BZ380">
        <v>8.5399999999999991</v>
      </c>
      <c r="CA380">
        <v>4.0453000000000001</v>
      </c>
      <c r="CB380" s="39">
        <f t="shared" si="104"/>
        <v>8.2749682211310516E-3</v>
      </c>
    </row>
    <row r="381" spans="1:80">
      <c r="A381" s="41">
        <v>42555</v>
      </c>
      <c r="B381">
        <v>8.1199999999999992</v>
      </c>
      <c r="C381">
        <v>4.0898000000000003</v>
      </c>
      <c r="D381" s="34">
        <f t="shared" si="105"/>
        <v>-3.6785305366755458E-3</v>
      </c>
      <c r="E381" s="41">
        <v>42555</v>
      </c>
      <c r="F381">
        <v>3.91</v>
      </c>
      <c r="G381">
        <v>3.3919000000000001</v>
      </c>
      <c r="H381" s="39">
        <f t="shared" si="106"/>
        <v>0</v>
      </c>
      <c r="I381" s="42">
        <v>45474.62533333333</v>
      </c>
      <c r="J381" s="40">
        <v>5.4</v>
      </c>
      <c r="K381" s="40">
        <v>5.101</v>
      </c>
      <c r="L381" s="38">
        <f t="shared" si="107"/>
        <v>0</v>
      </c>
      <c r="M381" s="41">
        <v>42555</v>
      </c>
      <c r="N381">
        <v>8.2799999999999994</v>
      </c>
      <c r="O381">
        <v>3.7551999999999999</v>
      </c>
      <c r="P381" s="43">
        <f t="shared" si="108"/>
        <v>2.8568298227834188E-2</v>
      </c>
      <c r="Q381" s="41">
        <v>42555</v>
      </c>
      <c r="R381">
        <v>2.95</v>
      </c>
      <c r="S381">
        <v>1.6025</v>
      </c>
      <c r="T381" s="39">
        <f t="shared" si="109"/>
        <v>-1.3421166040756043E-2</v>
      </c>
      <c r="U381" s="42">
        <v>42555.62533333333</v>
      </c>
      <c r="V381" s="44">
        <v>11.7</v>
      </c>
      <c r="W381" s="44">
        <v>6.9349999999999996</v>
      </c>
      <c r="X381" s="43">
        <f t="shared" si="121"/>
        <v>-8.5775553967120076E-3</v>
      </c>
      <c r="Y381" s="42">
        <v>42555.62533333333</v>
      </c>
      <c r="Z381" s="44">
        <v>19</v>
      </c>
      <c r="AA381" s="44">
        <v>11.782999999999999</v>
      </c>
      <c r="AB381" s="43">
        <f t="shared" si="122"/>
        <v>0</v>
      </c>
      <c r="AC381" s="42">
        <v>42555.62533333333</v>
      </c>
      <c r="AD381" s="44">
        <v>26.6</v>
      </c>
      <c r="AE381" s="44">
        <v>19.440000000000001</v>
      </c>
      <c r="AF381" s="43">
        <f t="shared" si="123"/>
        <v>0</v>
      </c>
      <c r="AG381" s="41">
        <v>42555</v>
      </c>
      <c r="AH381">
        <v>12.45</v>
      </c>
      <c r="AI381">
        <v>4.7306999999999997</v>
      </c>
      <c r="AJ381" s="39">
        <f t="shared" si="110"/>
        <v>0</v>
      </c>
      <c r="AK381" s="45">
        <v>42467</v>
      </c>
      <c r="AL381">
        <v>19.25</v>
      </c>
      <c r="AM381">
        <v>5.5473999999999997</v>
      </c>
      <c r="AN381" s="39">
        <f t="shared" si="111"/>
        <v>1.3149724221061488E-2</v>
      </c>
      <c r="AO381" s="41">
        <v>42555</v>
      </c>
      <c r="AP381">
        <v>6.35</v>
      </c>
      <c r="AQ381">
        <v>4.7938000000000001</v>
      </c>
      <c r="AR381" s="18">
        <f t="shared" si="112"/>
        <v>1.2760383656568314E-2</v>
      </c>
      <c r="AS381" s="41">
        <v>42555</v>
      </c>
      <c r="AT381">
        <v>4.88</v>
      </c>
      <c r="AU381">
        <v>3.7174999999999998</v>
      </c>
      <c r="AV381" s="39">
        <f t="shared" si="113"/>
        <v>0</v>
      </c>
      <c r="AW381" s="41">
        <v>42555</v>
      </c>
      <c r="AX381">
        <v>12</v>
      </c>
      <c r="AY381">
        <v>5.7590000000000003</v>
      </c>
      <c r="AZ381" s="39">
        <f t="shared" si="114"/>
        <v>0</v>
      </c>
      <c r="BA381" s="41">
        <v>42555</v>
      </c>
      <c r="BB381">
        <v>8</v>
      </c>
      <c r="BC381">
        <v>3.1846999999999999</v>
      </c>
      <c r="BD381" s="39">
        <f t="shared" si="115"/>
        <v>-1.2342998914560414E-2</v>
      </c>
      <c r="BE381" s="41">
        <v>42555</v>
      </c>
      <c r="BF381">
        <v>13.04</v>
      </c>
      <c r="BG381">
        <v>8.0267999999999997</v>
      </c>
      <c r="BH381" s="39">
        <f t="shared" si="116"/>
        <v>3.0866897439421246E-3</v>
      </c>
      <c r="BI381" s="41">
        <v>42555</v>
      </c>
      <c r="BJ381">
        <v>1.85</v>
      </c>
      <c r="BK381">
        <v>1.8343</v>
      </c>
      <c r="BL381" s="39">
        <f t="shared" si="117"/>
        <v>0</v>
      </c>
      <c r="BM381" s="41">
        <v>42555</v>
      </c>
      <c r="BN381">
        <v>4.17</v>
      </c>
      <c r="BO381">
        <v>1.8411</v>
      </c>
      <c r="BP381" s="46">
        <f t="shared" si="118"/>
        <v>-4.7570138926429214E-3</v>
      </c>
      <c r="BQ381" s="41">
        <v>42555</v>
      </c>
      <c r="BR381">
        <v>7.1</v>
      </c>
      <c r="BS381">
        <v>3.7972000000000001</v>
      </c>
      <c r="BT381" s="18">
        <f t="shared" si="119"/>
        <v>-9.7532989099253838E-3</v>
      </c>
      <c r="BU381" s="41">
        <v>42555</v>
      </c>
      <c r="BV381">
        <v>2.1</v>
      </c>
      <c r="BW381">
        <v>1.0326</v>
      </c>
      <c r="BX381" s="39">
        <f t="shared" si="120"/>
        <v>0</v>
      </c>
      <c r="BY381" s="41">
        <v>42857</v>
      </c>
      <c r="BZ381">
        <v>8.5399999999999991</v>
      </c>
      <c r="CA381">
        <v>4.0453000000000001</v>
      </c>
      <c r="CB381" s="39">
        <f t="shared" si="104"/>
        <v>0</v>
      </c>
    </row>
    <row r="382" spans="1:80">
      <c r="A382" s="41">
        <v>42559</v>
      </c>
      <c r="B382">
        <v>8.35</v>
      </c>
      <c r="C382">
        <v>4.2057000000000002</v>
      </c>
      <c r="D382" s="34">
        <f t="shared" si="105"/>
        <v>2.8338794073059777E-2</v>
      </c>
      <c r="E382" s="41">
        <v>42559</v>
      </c>
      <c r="F382">
        <v>3.99</v>
      </c>
      <c r="G382">
        <v>3.4613</v>
      </c>
      <c r="H382" s="39">
        <f t="shared" si="106"/>
        <v>2.0460508859341343E-2</v>
      </c>
      <c r="I382" s="42">
        <v>45475.62533333333</v>
      </c>
      <c r="J382" s="40">
        <v>5.4</v>
      </c>
      <c r="K382" s="40">
        <v>5.101</v>
      </c>
      <c r="L382" s="38">
        <f t="shared" si="107"/>
        <v>0</v>
      </c>
      <c r="M382" s="41">
        <v>42559</v>
      </c>
      <c r="N382">
        <v>8.2799999999999994</v>
      </c>
      <c r="O382">
        <v>3.7551999999999999</v>
      </c>
      <c r="P382" s="43">
        <f t="shared" si="108"/>
        <v>0</v>
      </c>
      <c r="Q382" s="41">
        <v>42559</v>
      </c>
      <c r="R382">
        <v>2.95</v>
      </c>
      <c r="S382">
        <v>1.6025</v>
      </c>
      <c r="T382" s="39">
        <f t="shared" si="109"/>
        <v>0</v>
      </c>
      <c r="U382" s="42">
        <v>42559.62533333333</v>
      </c>
      <c r="V382" s="44">
        <v>11.5</v>
      </c>
      <c r="W382" s="44">
        <v>6.8170000000000002</v>
      </c>
      <c r="X382" s="43">
        <f t="shared" si="121"/>
        <v>-1.7015140591203959E-2</v>
      </c>
      <c r="Y382" s="42">
        <v>42559.62533333333</v>
      </c>
      <c r="Z382" s="44">
        <v>19</v>
      </c>
      <c r="AA382" s="44">
        <v>11.782999999999999</v>
      </c>
      <c r="AB382" s="43">
        <f t="shared" si="122"/>
        <v>0</v>
      </c>
      <c r="AC382" s="42">
        <v>42559.62533333333</v>
      </c>
      <c r="AD382" s="44">
        <v>26.6</v>
      </c>
      <c r="AE382" s="44">
        <v>19.440000000000001</v>
      </c>
      <c r="AF382" s="43">
        <f t="shared" si="123"/>
        <v>0</v>
      </c>
      <c r="AG382" s="41">
        <v>42559</v>
      </c>
      <c r="AH382">
        <v>12.45</v>
      </c>
      <c r="AI382">
        <v>4.7306999999999997</v>
      </c>
      <c r="AJ382" s="39">
        <f t="shared" si="110"/>
        <v>0</v>
      </c>
      <c r="AK382" s="45">
        <v>42589</v>
      </c>
      <c r="AL382">
        <v>19.63</v>
      </c>
      <c r="AM382">
        <v>5.657</v>
      </c>
      <c r="AN382" s="39">
        <f t="shared" si="111"/>
        <v>1.9757003280816306E-2</v>
      </c>
      <c r="AO382" s="41">
        <v>42559</v>
      </c>
      <c r="AP382">
        <v>6.38</v>
      </c>
      <c r="AQ382">
        <v>4.8164999999999996</v>
      </c>
      <c r="AR382" s="18">
        <f t="shared" si="112"/>
        <v>4.7352830739704407E-3</v>
      </c>
      <c r="AS382" s="41">
        <v>42559</v>
      </c>
      <c r="AT382">
        <v>4.95</v>
      </c>
      <c r="AU382">
        <v>3.7707999999999999</v>
      </c>
      <c r="AV382" s="39">
        <f t="shared" si="113"/>
        <v>1.4337592468056524E-2</v>
      </c>
      <c r="AW382" s="41">
        <v>42559</v>
      </c>
      <c r="AX382">
        <v>11.83</v>
      </c>
      <c r="AY382">
        <v>5.6775000000000002</v>
      </c>
      <c r="AZ382" s="39">
        <f t="shared" si="114"/>
        <v>-1.4151762458760223E-2</v>
      </c>
      <c r="BA382" s="41">
        <v>42559</v>
      </c>
      <c r="BB382">
        <v>7.96</v>
      </c>
      <c r="BC382">
        <v>3.1688000000000001</v>
      </c>
      <c r="BD382" s="39">
        <f t="shared" si="115"/>
        <v>-4.9926209690080081E-3</v>
      </c>
      <c r="BE382" s="41">
        <v>42559</v>
      </c>
      <c r="BF382">
        <v>13.04</v>
      </c>
      <c r="BG382">
        <v>8.0267999999999997</v>
      </c>
      <c r="BH382" s="39">
        <f t="shared" si="116"/>
        <v>0</v>
      </c>
      <c r="BI382" s="41">
        <v>42559</v>
      </c>
      <c r="BJ382">
        <v>1.85</v>
      </c>
      <c r="BK382">
        <v>1.8343</v>
      </c>
      <c r="BL382" s="39">
        <f t="shared" si="117"/>
        <v>0</v>
      </c>
      <c r="BM382" s="41">
        <v>42559</v>
      </c>
      <c r="BN382">
        <v>4.17</v>
      </c>
      <c r="BO382">
        <v>1.8411</v>
      </c>
      <c r="BP382" s="46">
        <f t="shared" si="118"/>
        <v>0</v>
      </c>
      <c r="BQ382" s="41">
        <v>42559</v>
      </c>
      <c r="BR382">
        <v>7.1</v>
      </c>
      <c r="BS382">
        <v>3.7972000000000001</v>
      </c>
      <c r="BT382" s="18">
        <f t="shared" si="119"/>
        <v>0</v>
      </c>
      <c r="BU382" s="41">
        <v>42559</v>
      </c>
      <c r="BV382">
        <v>2.04</v>
      </c>
      <c r="BW382">
        <v>1.0031000000000001</v>
      </c>
      <c r="BX382" s="39">
        <f t="shared" si="120"/>
        <v>-2.8568661630834651E-2</v>
      </c>
      <c r="BY382" s="41">
        <v>42858</v>
      </c>
      <c r="BZ382">
        <v>8.2899999999999991</v>
      </c>
      <c r="CA382">
        <v>3.9268999999999998</v>
      </c>
      <c r="CB382" s="39">
        <f t="shared" si="104"/>
        <v>-2.9268533854102361E-2</v>
      </c>
    </row>
    <row r="383" spans="1:80">
      <c r="A383" s="41">
        <v>42562</v>
      </c>
      <c r="B383">
        <v>8.34</v>
      </c>
      <c r="C383">
        <v>4.2005999999999997</v>
      </c>
      <c r="D383" s="34">
        <f t="shared" si="105"/>
        <v>-1.2126399885870481E-3</v>
      </c>
      <c r="E383" s="41">
        <v>42562</v>
      </c>
      <c r="F383">
        <v>3.99</v>
      </c>
      <c r="G383">
        <v>3.4613</v>
      </c>
      <c r="H383" s="39">
        <f t="shared" si="106"/>
        <v>0</v>
      </c>
      <c r="I383" s="42">
        <v>45476.62533333333</v>
      </c>
      <c r="J383" s="40">
        <v>5.69</v>
      </c>
      <c r="K383" s="40">
        <v>5.375</v>
      </c>
      <c r="L383" s="38">
        <f t="shared" si="107"/>
        <v>5.3714957851401693E-2</v>
      </c>
      <c r="M383" s="41">
        <v>42562</v>
      </c>
      <c r="N383">
        <v>8.25</v>
      </c>
      <c r="O383">
        <v>3.7416</v>
      </c>
      <c r="P383" s="43">
        <f t="shared" si="108"/>
        <v>-3.6216446527481453E-3</v>
      </c>
      <c r="Q383" s="41">
        <v>42562</v>
      </c>
      <c r="R383">
        <v>2.99</v>
      </c>
      <c r="S383">
        <v>1.6243000000000001</v>
      </c>
      <c r="T383" s="39">
        <f t="shared" si="109"/>
        <v>1.3603744149766017E-2</v>
      </c>
      <c r="U383" s="42">
        <v>42562.62533333333</v>
      </c>
      <c r="V383" s="44">
        <v>11.5</v>
      </c>
      <c r="W383" s="44">
        <v>6.8170000000000002</v>
      </c>
      <c r="X383" s="43">
        <f t="shared" si="121"/>
        <v>0</v>
      </c>
      <c r="Y383" s="42">
        <v>42562.62533333333</v>
      </c>
      <c r="Z383" s="44">
        <v>18.43</v>
      </c>
      <c r="AA383" s="44">
        <v>11.429</v>
      </c>
      <c r="AB383" s="43">
        <f t="shared" si="122"/>
        <v>-3.0043282695408572E-2</v>
      </c>
      <c r="AC383" s="42">
        <v>42562.62533333333</v>
      </c>
      <c r="AD383" s="44">
        <v>25.81</v>
      </c>
      <c r="AE383" s="44">
        <v>18.863</v>
      </c>
      <c r="AF383" s="43">
        <f t="shared" si="123"/>
        <v>-2.9681069958847825E-2</v>
      </c>
      <c r="AG383" s="41">
        <v>42562</v>
      </c>
      <c r="AH383">
        <v>12.45</v>
      </c>
      <c r="AI383">
        <v>4.7306999999999997</v>
      </c>
      <c r="AJ383" s="39">
        <f t="shared" si="110"/>
        <v>0</v>
      </c>
      <c r="AK383" s="45">
        <v>42681</v>
      </c>
      <c r="AL383">
        <v>20.5</v>
      </c>
      <c r="AM383">
        <v>5.9077000000000002</v>
      </c>
      <c r="AN383" s="39">
        <f t="shared" si="111"/>
        <v>4.4316775676153462E-2</v>
      </c>
      <c r="AO383" s="41">
        <v>42562</v>
      </c>
      <c r="AP383">
        <v>6.38</v>
      </c>
      <c r="AQ383">
        <v>4.8164999999999996</v>
      </c>
      <c r="AR383" s="18">
        <f t="shared" si="112"/>
        <v>0</v>
      </c>
      <c r="AS383" s="41">
        <v>42562</v>
      </c>
      <c r="AT383">
        <v>5.08</v>
      </c>
      <c r="AU383">
        <v>3.8698000000000001</v>
      </c>
      <c r="AV383" s="39">
        <f t="shared" si="113"/>
        <v>2.6254375729288269E-2</v>
      </c>
      <c r="AW383" s="41">
        <v>42562</v>
      </c>
      <c r="AX383">
        <v>12</v>
      </c>
      <c r="AY383">
        <v>5.7590000000000003</v>
      </c>
      <c r="AZ383" s="39">
        <f t="shared" si="114"/>
        <v>1.4354909731395882E-2</v>
      </c>
      <c r="BA383" s="41">
        <v>42562</v>
      </c>
      <c r="BB383">
        <v>7.4</v>
      </c>
      <c r="BC383">
        <v>3.1720000000000002</v>
      </c>
      <c r="BD383" s="39">
        <f t="shared" si="115"/>
        <v>1.0098459984852599E-3</v>
      </c>
      <c r="BE383" s="41">
        <v>42562</v>
      </c>
      <c r="BF383">
        <v>13.14</v>
      </c>
      <c r="BG383">
        <v>8.0883000000000003</v>
      </c>
      <c r="BH383" s="39">
        <f t="shared" si="116"/>
        <v>7.6618328599193401E-3</v>
      </c>
      <c r="BI383" s="41">
        <v>42562</v>
      </c>
      <c r="BJ383">
        <v>1.89</v>
      </c>
      <c r="BK383">
        <v>1.8738999999999999</v>
      </c>
      <c r="BL383" s="39">
        <f t="shared" si="117"/>
        <v>2.1588616911083169E-2</v>
      </c>
      <c r="BM383" s="41">
        <v>42562</v>
      </c>
      <c r="BN383">
        <v>4.25</v>
      </c>
      <c r="BO383">
        <v>1.8764000000000001</v>
      </c>
      <c r="BP383" s="46">
        <f t="shared" si="118"/>
        <v>1.9173320297648205E-2</v>
      </c>
      <c r="BQ383" s="41">
        <v>42562</v>
      </c>
      <c r="BR383">
        <v>7.1</v>
      </c>
      <c r="BS383">
        <v>3.7972000000000001</v>
      </c>
      <c r="BT383" s="18">
        <f t="shared" si="119"/>
        <v>0</v>
      </c>
      <c r="BU383" s="41">
        <v>42562</v>
      </c>
      <c r="BV383">
        <v>2.08</v>
      </c>
      <c r="BW383">
        <v>1.0226999999999999</v>
      </c>
      <c r="BX383" s="39">
        <f t="shared" si="120"/>
        <v>1.9539427773900747E-2</v>
      </c>
      <c r="BY383" s="41">
        <v>42859</v>
      </c>
      <c r="BZ383">
        <v>8.25</v>
      </c>
      <c r="CA383">
        <v>3.9079000000000002</v>
      </c>
      <c r="CB383" s="39">
        <f t="shared" si="104"/>
        <v>-4.8384221650665119E-3</v>
      </c>
    </row>
    <row r="384" spans="1:80">
      <c r="A384" s="41">
        <v>42563</v>
      </c>
      <c r="B384">
        <v>8.3699999999999992</v>
      </c>
      <c r="C384">
        <v>4.2157999999999998</v>
      </c>
      <c r="D384" s="34">
        <f t="shared" si="105"/>
        <v>3.6185306860924875E-3</v>
      </c>
      <c r="E384" s="41">
        <v>42563</v>
      </c>
      <c r="F384">
        <v>3.99</v>
      </c>
      <c r="G384">
        <v>3.4613</v>
      </c>
      <c r="H384" s="39">
        <f t="shared" si="106"/>
        <v>0</v>
      </c>
      <c r="I384" s="42">
        <v>45477.62533333333</v>
      </c>
      <c r="J384" s="40">
        <v>5.8</v>
      </c>
      <c r="K384" s="40">
        <v>5.4790000000000001</v>
      </c>
      <c r="L384" s="38">
        <f t="shared" si="107"/>
        <v>1.9348837209302343E-2</v>
      </c>
      <c r="M384" s="41">
        <v>42563</v>
      </c>
      <c r="N384">
        <v>8.1199999999999992</v>
      </c>
      <c r="O384">
        <v>3.6825999999999999</v>
      </c>
      <c r="P384" s="43">
        <f t="shared" si="108"/>
        <v>-1.5768655120803977E-2</v>
      </c>
      <c r="Q384" s="41">
        <v>42563</v>
      </c>
      <c r="R384">
        <v>2.95</v>
      </c>
      <c r="S384">
        <v>1.6025</v>
      </c>
      <c r="T384" s="39">
        <f t="shared" si="109"/>
        <v>-1.3421166040756043E-2</v>
      </c>
      <c r="U384" s="42">
        <v>42563.62533333333</v>
      </c>
      <c r="V384" s="44">
        <v>11.5</v>
      </c>
      <c r="W384" s="44">
        <v>6.8170000000000002</v>
      </c>
      <c r="X384" s="43">
        <f t="shared" si="121"/>
        <v>0</v>
      </c>
      <c r="Y384" s="42">
        <v>42563.62533333333</v>
      </c>
      <c r="Z384" s="44">
        <v>17.899999999999999</v>
      </c>
      <c r="AA384" s="44">
        <v>11.101000000000001</v>
      </c>
      <c r="AB384" s="43">
        <f t="shared" si="122"/>
        <v>-2.8698923790357808E-2</v>
      </c>
      <c r="AC384" s="42">
        <v>42563.62533333333</v>
      </c>
      <c r="AD384" s="44">
        <v>25.04</v>
      </c>
      <c r="AE384" s="44">
        <v>18.3</v>
      </c>
      <c r="AF384" s="43">
        <f t="shared" si="123"/>
        <v>-2.9846790012193123E-2</v>
      </c>
      <c r="AG384" s="41">
        <v>42563</v>
      </c>
      <c r="AH384">
        <v>12.45</v>
      </c>
      <c r="AI384">
        <v>4.7306999999999997</v>
      </c>
      <c r="AJ384" s="39">
        <f t="shared" si="110"/>
        <v>0</v>
      </c>
      <c r="AK384" s="45">
        <v>42711</v>
      </c>
      <c r="AL384">
        <v>20.94</v>
      </c>
      <c r="AM384">
        <v>6.0345000000000004</v>
      </c>
      <c r="AN384" s="39">
        <f t="shared" si="111"/>
        <v>2.146351371938322E-2</v>
      </c>
      <c r="AO384" s="41">
        <v>42563</v>
      </c>
      <c r="AP384">
        <v>6.45</v>
      </c>
      <c r="AQ384">
        <v>4.8693</v>
      </c>
      <c r="AR384" s="18">
        <f t="shared" si="112"/>
        <v>1.0962317035191614E-2</v>
      </c>
      <c r="AS384" s="41">
        <v>42563</v>
      </c>
      <c r="AT384">
        <v>5</v>
      </c>
      <c r="AU384">
        <v>3.8089</v>
      </c>
      <c r="AV384" s="39">
        <f t="shared" si="113"/>
        <v>-1.5737247402966607E-2</v>
      </c>
      <c r="AW384" s="41">
        <v>42563</v>
      </c>
      <c r="AX384">
        <v>12.4</v>
      </c>
      <c r="AY384">
        <v>5.9509999999999996</v>
      </c>
      <c r="AZ384" s="39">
        <f t="shared" si="114"/>
        <v>3.3339121375238631E-2</v>
      </c>
      <c r="BA384" s="41">
        <v>42563</v>
      </c>
      <c r="BB384">
        <v>7.35</v>
      </c>
      <c r="BC384">
        <v>3.1505999999999998</v>
      </c>
      <c r="BD384" s="39">
        <f t="shared" si="115"/>
        <v>-6.7465321563683189E-3</v>
      </c>
      <c r="BE384" s="41">
        <v>42563</v>
      </c>
      <c r="BF384">
        <v>13.2</v>
      </c>
      <c r="BG384">
        <v>8.1252999999999993</v>
      </c>
      <c r="BH384" s="39">
        <f t="shared" si="116"/>
        <v>4.5745088584744674E-3</v>
      </c>
      <c r="BI384" s="41">
        <v>42563</v>
      </c>
      <c r="BJ384">
        <v>1.96</v>
      </c>
      <c r="BK384">
        <v>1.9433</v>
      </c>
      <c r="BL384" s="39">
        <f t="shared" si="117"/>
        <v>3.7035060568867142E-2</v>
      </c>
      <c r="BM384" s="41">
        <v>42563</v>
      </c>
      <c r="BN384">
        <v>4.29</v>
      </c>
      <c r="BO384">
        <v>1.8940999999999999</v>
      </c>
      <c r="BP384" s="46">
        <f t="shared" si="118"/>
        <v>9.4329567256447588E-3</v>
      </c>
      <c r="BQ384" s="41">
        <v>42563</v>
      </c>
      <c r="BR384">
        <v>7.05</v>
      </c>
      <c r="BS384">
        <v>3.7705000000000002</v>
      </c>
      <c r="BT384" s="18">
        <f t="shared" si="119"/>
        <v>-7.0314968924470519E-3</v>
      </c>
      <c r="BU384" s="41">
        <v>42563</v>
      </c>
      <c r="BV384">
        <v>2.04</v>
      </c>
      <c r="BW384">
        <v>1.0031000000000001</v>
      </c>
      <c r="BX384" s="39">
        <f t="shared" si="120"/>
        <v>-1.9164955509924555E-2</v>
      </c>
      <c r="BY384" s="41">
        <v>42860</v>
      </c>
      <c r="BZ384">
        <v>8.74</v>
      </c>
      <c r="CA384">
        <v>4.1399999999999997</v>
      </c>
      <c r="CB384" s="39">
        <f t="shared" si="104"/>
        <v>5.9392512602676507E-2</v>
      </c>
    </row>
    <row r="385" spans="1:80">
      <c r="A385" s="41">
        <v>42564</v>
      </c>
      <c r="B385">
        <v>8.36</v>
      </c>
      <c r="C385">
        <v>4.2107000000000001</v>
      </c>
      <c r="D385" s="34">
        <f t="shared" si="105"/>
        <v>-1.209734807153959E-3</v>
      </c>
      <c r="E385" s="41">
        <v>42564</v>
      </c>
      <c r="F385">
        <v>3.88</v>
      </c>
      <c r="G385">
        <v>3.3658999999999999</v>
      </c>
      <c r="H385" s="39">
        <f t="shared" si="106"/>
        <v>-2.7561898708577746E-2</v>
      </c>
      <c r="I385" s="42">
        <v>45478.62533333333</v>
      </c>
      <c r="J385" s="40">
        <v>5.6</v>
      </c>
      <c r="K385" s="40">
        <v>5.6</v>
      </c>
      <c r="L385" s="38">
        <f t="shared" si="107"/>
        <v>2.2084321956561334E-2</v>
      </c>
      <c r="M385" s="41">
        <v>42564</v>
      </c>
      <c r="N385">
        <v>8.1</v>
      </c>
      <c r="O385">
        <v>3.6735000000000002</v>
      </c>
      <c r="P385" s="43">
        <f t="shared" si="108"/>
        <v>-2.4710802150653519E-3</v>
      </c>
      <c r="Q385" s="41">
        <v>42564</v>
      </c>
      <c r="R385">
        <v>2.95</v>
      </c>
      <c r="S385">
        <v>1.6025</v>
      </c>
      <c r="T385" s="39">
        <f t="shared" si="109"/>
        <v>0</v>
      </c>
      <c r="U385" s="42">
        <v>42564.62533333333</v>
      </c>
      <c r="V385" s="44">
        <v>11.5</v>
      </c>
      <c r="W385" s="44">
        <v>6.8170000000000002</v>
      </c>
      <c r="X385" s="43">
        <f t="shared" si="121"/>
        <v>0</v>
      </c>
      <c r="Y385" s="42">
        <v>42564.62533333333</v>
      </c>
      <c r="Z385" s="44">
        <v>18.43</v>
      </c>
      <c r="AA385" s="44">
        <v>11.429</v>
      </c>
      <c r="AB385" s="43">
        <f t="shared" si="122"/>
        <v>2.9546887667777622E-2</v>
      </c>
      <c r="AC385" s="42">
        <v>42564.62533333333</v>
      </c>
      <c r="AD385" s="44">
        <v>24.3</v>
      </c>
      <c r="AE385" s="44">
        <v>17.759</v>
      </c>
      <c r="AF385" s="43">
        <f t="shared" si="123"/>
        <v>-2.9562841530054663E-2</v>
      </c>
      <c r="AG385" s="41">
        <v>42564</v>
      </c>
      <c r="AH385">
        <v>12.45</v>
      </c>
      <c r="AI385">
        <v>4.7306999999999997</v>
      </c>
      <c r="AJ385" s="39">
        <f t="shared" si="110"/>
        <v>0</v>
      </c>
      <c r="AK385" s="45" t="s">
        <v>491</v>
      </c>
      <c r="AL385">
        <v>20.93</v>
      </c>
      <c r="AM385">
        <v>6.0316000000000001</v>
      </c>
      <c r="AN385" s="39">
        <f t="shared" si="111"/>
        <v>-4.8057005551418455E-4</v>
      </c>
      <c r="AO385" s="41">
        <v>42564</v>
      </c>
      <c r="AP385">
        <v>6.29</v>
      </c>
      <c r="AQ385">
        <v>4.7484999999999999</v>
      </c>
      <c r="AR385" s="18">
        <f t="shared" si="112"/>
        <v>-2.4808494034050072E-2</v>
      </c>
      <c r="AS385" s="41">
        <v>42564</v>
      </c>
      <c r="AT385">
        <v>5.0999999999999996</v>
      </c>
      <c r="AU385">
        <v>3.8851</v>
      </c>
      <c r="AV385" s="39">
        <f t="shared" si="113"/>
        <v>2.0005775945811138E-2</v>
      </c>
      <c r="AW385" s="41">
        <v>42564</v>
      </c>
      <c r="AX385">
        <v>12.4</v>
      </c>
      <c r="AY385">
        <v>5.9509999999999996</v>
      </c>
      <c r="AZ385" s="39">
        <f t="shared" si="114"/>
        <v>0</v>
      </c>
      <c r="BA385" s="41">
        <v>42564</v>
      </c>
      <c r="BB385">
        <v>7.34</v>
      </c>
      <c r="BC385">
        <v>3.1463000000000001</v>
      </c>
      <c r="BD385" s="39">
        <f t="shared" si="115"/>
        <v>-1.3648193994793844E-3</v>
      </c>
      <c r="BE385" s="41">
        <v>42564</v>
      </c>
      <c r="BF385">
        <v>13.14</v>
      </c>
      <c r="BG385">
        <v>8.0883000000000003</v>
      </c>
      <c r="BH385" s="39">
        <f t="shared" si="116"/>
        <v>-4.5536780180422919E-3</v>
      </c>
      <c r="BI385" s="41">
        <v>42564</v>
      </c>
      <c r="BJ385">
        <v>2.0099999999999998</v>
      </c>
      <c r="BK385">
        <v>1.9928999999999999</v>
      </c>
      <c r="BL385" s="39">
        <f t="shared" si="117"/>
        <v>2.5523593886687523E-2</v>
      </c>
      <c r="BM385" s="41">
        <v>42564</v>
      </c>
      <c r="BN385">
        <v>4.25</v>
      </c>
      <c r="BO385">
        <v>1.8764000000000001</v>
      </c>
      <c r="BP385" s="46">
        <f t="shared" si="118"/>
        <v>-9.3448075603187949E-3</v>
      </c>
      <c r="BQ385" s="41">
        <v>42564</v>
      </c>
      <c r="BR385">
        <v>7.1</v>
      </c>
      <c r="BS385">
        <v>3.7972000000000001</v>
      </c>
      <c r="BT385" s="18">
        <f t="shared" si="119"/>
        <v>7.0812889537196508E-3</v>
      </c>
      <c r="BU385" s="41">
        <v>42564</v>
      </c>
      <c r="BV385">
        <v>2.09</v>
      </c>
      <c r="BW385">
        <v>1.0277000000000001</v>
      </c>
      <c r="BX385" s="39">
        <f t="shared" si="120"/>
        <v>2.4523975675406193E-2</v>
      </c>
      <c r="BY385" s="41">
        <v>42863</v>
      </c>
      <c r="BZ385">
        <v>8.74</v>
      </c>
      <c r="CA385">
        <v>4.1399999999999997</v>
      </c>
      <c r="CB385" s="39">
        <f t="shared" si="104"/>
        <v>0</v>
      </c>
    </row>
    <row r="386" spans="1:80">
      <c r="A386" s="41">
        <v>42565</v>
      </c>
      <c r="B386">
        <v>8.3000000000000007</v>
      </c>
      <c r="C386">
        <v>4.1805000000000003</v>
      </c>
      <c r="D386" s="34">
        <f t="shared" si="105"/>
        <v>-7.1722041465789015E-3</v>
      </c>
      <c r="E386" s="41">
        <v>42565</v>
      </c>
      <c r="F386">
        <v>3.71</v>
      </c>
      <c r="G386">
        <v>3.2183999999999999</v>
      </c>
      <c r="H386" s="39">
        <f t="shared" si="106"/>
        <v>-4.3821860423660826E-2</v>
      </c>
      <c r="I386" s="42">
        <v>45481.62533333333</v>
      </c>
      <c r="J386" s="40">
        <v>5.75</v>
      </c>
      <c r="K386" s="40">
        <v>5.75</v>
      </c>
      <c r="L386" s="38">
        <f t="shared" si="107"/>
        <v>2.678571428571435E-2</v>
      </c>
      <c r="M386" s="41">
        <v>42565</v>
      </c>
      <c r="N386">
        <v>8.1</v>
      </c>
      <c r="O386">
        <v>3.6735000000000002</v>
      </c>
      <c r="P386" s="43">
        <f t="shared" si="108"/>
        <v>0</v>
      </c>
      <c r="Q386" s="41">
        <v>42565</v>
      </c>
      <c r="R386">
        <v>2.99</v>
      </c>
      <c r="S386">
        <v>1.6243000000000001</v>
      </c>
      <c r="T386" s="39">
        <f t="shared" si="109"/>
        <v>1.3603744149766017E-2</v>
      </c>
      <c r="U386" s="42">
        <v>42565.62533333333</v>
      </c>
      <c r="V386" s="44">
        <v>11.5</v>
      </c>
      <c r="W386" s="44">
        <v>6.8170000000000002</v>
      </c>
      <c r="X386" s="43">
        <f t="shared" si="121"/>
        <v>0</v>
      </c>
      <c r="Y386" s="42">
        <v>42565.62533333333</v>
      </c>
      <c r="Z386" s="44">
        <v>18.43</v>
      </c>
      <c r="AA386" s="44">
        <v>11.429</v>
      </c>
      <c r="AB386" s="43">
        <f t="shared" si="122"/>
        <v>0</v>
      </c>
      <c r="AC386" s="42">
        <v>42565.62533333333</v>
      </c>
      <c r="AD386" s="44">
        <v>24.3</v>
      </c>
      <c r="AE386" s="44">
        <v>17.759</v>
      </c>
      <c r="AF386" s="43">
        <f t="shared" si="123"/>
        <v>0</v>
      </c>
      <c r="AG386" s="41">
        <v>42565</v>
      </c>
      <c r="AH386">
        <v>12.43</v>
      </c>
      <c r="AI386">
        <v>4.7230999999999996</v>
      </c>
      <c r="AJ386" s="39">
        <f t="shared" si="110"/>
        <v>-1.6065275752002984E-3</v>
      </c>
      <c r="AK386" s="45" t="s">
        <v>492</v>
      </c>
      <c r="AL386">
        <v>20.7</v>
      </c>
      <c r="AM386">
        <v>5.9653</v>
      </c>
      <c r="AN386" s="39">
        <f t="shared" si="111"/>
        <v>-1.099210822998873E-2</v>
      </c>
      <c r="AO386" s="41">
        <v>42565</v>
      </c>
      <c r="AP386">
        <v>6.4</v>
      </c>
      <c r="AQ386">
        <v>4.8315999999999999</v>
      </c>
      <c r="AR386" s="18">
        <f t="shared" si="112"/>
        <v>1.7500263241023471E-2</v>
      </c>
      <c r="AS386" s="41">
        <v>42565</v>
      </c>
      <c r="AT386">
        <v>5.14</v>
      </c>
      <c r="AU386">
        <v>3.9156</v>
      </c>
      <c r="AV386" s="39">
        <f t="shared" si="113"/>
        <v>7.8505057784870325E-3</v>
      </c>
      <c r="AW386" s="41">
        <v>42565</v>
      </c>
      <c r="AX386">
        <v>12.29</v>
      </c>
      <c r="AY386">
        <v>5.8982000000000001</v>
      </c>
      <c r="AZ386" s="39">
        <f t="shared" si="114"/>
        <v>-8.8724584103511209E-3</v>
      </c>
      <c r="BA386" s="41">
        <v>42565</v>
      </c>
      <c r="BB386">
        <v>7.3</v>
      </c>
      <c r="BC386">
        <v>3.1291000000000002</v>
      </c>
      <c r="BD386" s="39">
        <f t="shared" si="115"/>
        <v>-5.4667387089596927E-3</v>
      </c>
      <c r="BE386" s="41">
        <v>42565</v>
      </c>
      <c r="BF386">
        <v>13.14</v>
      </c>
      <c r="BG386">
        <v>8.0883000000000003</v>
      </c>
      <c r="BH386" s="39">
        <f t="shared" si="116"/>
        <v>0</v>
      </c>
      <c r="BI386" s="41">
        <v>42565</v>
      </c>
      <c r="BJ386">
        <v>1.98</v>
      </c>
      <c r="BK386">
        <v>1.9632000000000001</v>
      </c>
      <c r="BL386" s="39">
        <f t="shared" si="117"/>
        <v>-1.4902905313864137E-2</v>
      </c>
      <c r="BM386" s="41">
        <v>42565</v>
      </c>
      <c r="BN386">
        <v>4.18</v>
      </c>
      <c r="BO386">
        <v>1.8454999999999999</v>
      </c>
      <c r="BP386" s="46">
        <f t="shared" si="118"/>
        <v>-1.646770411426143E-2</v>
      </c>
      <c r="BQ386" s="41">
        <v>42565</v>
      </c>
      <c r="BR386">
        <v>7.1</v>
      </c>
      <c r="BS386">
        <v>3.7972000000000001</v>
      </c>
      <c r="BT386" s="18">
        <f t="shared" si="119"/>
        <v>0</v>
      </c>
      <c r="BU386" s="41">
        <v>42565</v>
      </c>
      <c r="BV386">
        <v>2.08</v>
      </c>
      <c r="BW386">
        <v>1.0226999999999999</v>
      </c>
      <c r="BX386" s="39">
        <f t="shared" si="120"/>
        <v>-4.8652330446629513E-3</v>
      </c>
      <c r="BY386" s="41">
        <v>42864</v>
      </c>
      <c r="BZ386">
        <v>8.9</v>
      </c>
      <c r="CA386">
        <v>4.2157999999999998</v>
      </c>
      <c r="CB386" s="39">
        <f t="shared" si="104"/>
        <v>1.8309178743961374E-2</v>
      </c>
    </row>
    <row r="387" spans="1:80">
      <c r="A387" s="41">
        <v>42566</v>
      </c>
      <c r="B387">
        <v>8.3000000000000007</v>
      </c>
      <c r="C387">
        <v>4.1805000000000003</v>
      </c>
      <c r="D387" s="34">
        <f t="shared" si="105"/>
        <v>0</v>
      </c>
      <c r="E387" s="41">
        <v>42566</v>
      </c>
      <c r="F387">
        <v>3.7</v>
      </c>
      <c r="G387">
        <v>3.2097000000000002</v>
      </c>
      <c r="H387" s="39">
        <f t="shared" si="106"/>
        <v>-2.7032065622668742E-3</v>
      </c>
      <c r="I387" s="42">
        <v>45482.62533333333</v>
      </c>
      <c r="J387" s="40">
        <v>5.8</v>
      </c>
      <c r="K387" s="40">
        <v>5.8</v>
      </c>
      <c r="L387" s="38">
        <f t="shared" si="107"/>
        <v>8.6956521739130124E-3</v>
      </c>
      <c r="M387" s="41">
        <v>42566</v>
      </c>
      <c r="N387">
        <v>8.1</v>
      </c>
      <c r="O387">
        <v>3.6735000000000002</v>
      </c>
      <c r="P387" s="43">
        <f t="shared" si="108"/>
        <v>0</v>
      </c>
      <c r="Q387" s="41">
        <v>42566</v>
      </c>
      <c r="R387">
        <v>2.96</v>
      </c>
      <c r="S387">
        <v>1.6080000000000001</v>
      </c>
      <c r="T387" s="39">
        <f t="shared" si="109"/>
        <v>-1.0035092039647836E-2</v>
      </c>
      <c r="U387" s="42">
        <v>42566.62533333333</v>
      </c>
      <c r="V387" s="44">
        <v>11.5</v>
      </c>
      <c r="W387" s="44">
        <v>6.8170000000000002</v>
      </c>
      <c r="X387" s="43">
        <f t="shared" si="121"/>
        <v>0</v>
      </c>
      <c r="Y387" s="42">
        <v>42566.62533333333</v>
      </c>
      <c r="Z387" s="44">
        <v>18.989999999999998</v>
      </c>
      <c r="AA387" s="44">
        <v>11.776999999999999</v>
      </c>
      <c r="AB387" s="43">
        <f t="shared" si="122"/>
        <v>3.0448858167818615E-2</v>
      </c>
      <c r="AC387" s="42">
        <v>42566.62533333333</v>
      </c>
      <c r="AD387" s="44">
        <v>24.3</v>
      </c>
      <c r="AE387" s="44">
        <v>17.759</v>
      </c>
      <c r="AF387" s="43">
        <f t="shared" si="123"/>
        <v>0</v>
      </c>
      <c r="AG387" s="41">
        <v>42566</v>
      </c>
      <c r="AH387">
        <v>12.45</v>
      </c>
      <c r="AI387">
        <v>4.7306999999999997</v>
      </c>
      <c r="AJ387" s="39">
        <f t="shared" si="110"/>
        <v>1.60911265905868E-3</v>
      </c>
      <c r="AK387" s="45" t="s">
        <v>493</v>
      </c>
      <c r="AL387">
        <v>20.94</v>
      </c>
      <c r="AM387">
        <v>6.0345000000000004</v>
      </c>
      <c r="AN387" s="39">
        <f t="shared" si="111"/>
        <v>1.1600422443129494E-2</v>
      </c>
      <c r="AO387" s="41">
        <v>42566</v>
      </c>
      <c r="AP387">
        <v>6.29</v>
      </c>
      <c r="AQ387">
        <v>4.7484999999999999</v>
      </c>
      <c r="AR387" s="18">
        <f t="shared" si="112"/>
        <v>-1.7199271462869432E-2</v>
      </c>
      <c r="AS387" s="41">
        <v>42566</v>
      </c>
      <c r="AT387">
        <v>5.0999999999999996</v>
      </c>
      <c r="AU387">
        <v>3.8851</v>
      </c>
      <c r="AV387" s="39">
        <f t="shared" si="113"/>
        <v>-7.7893553989171445E-3</v>
      </c>
      <c r="AW387" s="41">
        <v>42566</v>
      </c>
      <c r="AX387">
        <v>12.4</v>
      </c>
      <c r="AY387">
        <v>5.9509999999999996</v>
      </c>
      <c r="AZ387" s="39">
        <f t="shared" si="114"/>
        <v>8.9518836255127864E-3</v>
      </c>
      <c r="BA387" s="41">
        <v>42566</v>
      </c>
      <c r="BB387">
        <v>7.3</v>
      </c>
      <c r="BC387">
        <v>3.1291000000000002</v>
      </c>
      <c r="BD387" s="39">
        <f t="shared" si="115"/>
        <v>0</v>
      </c>
      <c r="BE387" s="41">
        <v>42566</v>
      </c>
      <c r="BF387">
        <v>13.14</v>
      </c>
      <c r="BG387">
        <v>8.0883000000000003</v>
      </c>
      <c r="BH387" s="39">
        <f t="shared" si="116"/>
        <v>0</v>
      </c>
      <c r="BI387" s="41">
        <v>42566</v>
      </c>
      <c r="BJ387">
        <v>1.95</v>
      </c>
      <c r="BK387">
        <v>1.9334</v>
      </c>
      <c r="BL387" s="39">
        <f t="shared" si="117"/>
        <v>-1.5179299103504507E-2</v>
      </c>
      <c r="BM387" s="41">
        <v>42566</v>
      </c>
      <c r="BN387">
        <v>4</v>
      </c>
      <c r="BO387">
        <v>1.8580000000000001</v>
      </c>
      <c r="BP387" s="46">
        <f t="shared" si="118"/>
        <v>6.7732321863994459E-3</v>
      </c>
      <c r="BQ387" s="41">
        <v>42566</v>
      </c>
      <c r="BR387">
        <v>7.1</v>
      </c>
      <c r="BS387">
        <v>3.7972000000000001</v>
      </c>
      <c r="BT387" s="18">
        <f t="shared" si="119"/>
        <v>0</v>
      </c>
      <c r="BU387" s="41">
        <v>42566</v>
      </c>
      <c r="BV387">
        <v>2.02</v>
      </c>
      <c r="BW387">
        <v>0.99319999999999997</v>
      </c>
      <c r="BX387" s="39">
        <f t="shared" si="120"/>
        <v>-2.8845213650141754E-2</v>
      </c>
      <c r="BY387" s="41">
        <v>42865</v>
      </c>
      <c r="BZ387">
        <v>9.16</v>
      </c>
      <c r="CA387">
        <v>4.3390000000000004</v>
      </c>
      <c r="CB387" s="39">
        <f t="shared" si="104"/>
        <v>2.9223397694387934E-2</v>
      </c>
    </row>
    <row r="388" spans="1:80">
      <c r="A388" s="41">
        <v>42569</v>
      </c>
      <c r="B388">
        <v>8.3000000000000007</v>
      </c>
      <c r="C388">
        <v>4.1805000000000003</v>
      </c>
      <c r="D388" s="34">
        <f t="shared" si="105"/>
        <v>0</v>
      </c>
      <c r="E388" s="41">
        <v>42569</v>
      </c>
      <c r="F388">
        <v>3.81</v>
      </c>
      <c r="G388">
        <v>3.3052000000000001</v>
      </c>
      <c r="H388" s="39">
        <f t="shared" si="106"/>
        <v>2.9753559522696798E-2</v>
      </c>
      <c r="I388" s="42">
        <v>45483.62533333333</v>
      </c>
      <c r="J388" s="40">
        <v>5.8</v>
      </c>
      <c r="K388" s="40">
        <v>5.8</v>
      </c>
      <c r="L388" s="38">
        <f t="shared" si="107"/>
        <v>0</v>
      </c>
      <c r="M388" s="41">
        <v>42569</v>
      </c>
      <c r="N388">
        <v>8.1</v>
      </c>
      <c r="O388">
        <v>3.6735000000000002</v>
      </c>
      <c r="P388" s="43">
        <f t="shared" si="108"/>
        <v>0</v>
      </c>
      <c r="Q388" s="41">
        <v>42569</v>
      </c>
      <c r="R388">
        <v>2.98</v>
      </c>
      <c r="S388">
        <v>1.6188</v>
      </c>
      <c r="T388" s="39">
        <f t="shared" si="109"/>
        <v>6.7164179104477117E-3</v>
      </c>
      <c r="U388" s="42">
        <v>42569.62533333333</v>
      </c>
      <c r="V388" s="44">
        <v>11.8</v>
      </c>
      <c r="W388" s="44">
        <v>6.9950000000000001</v>
      </c>
      <c r="X388" s="43">
        <f t="shared" si="121"/>
        <v>2.6111192606718486E-2</v>
      </c>
      <c r="Y388" s="42">
        <v>42569.62533333333</v>
      </c>
      <c r="Z388" s="44">
        <v>18.989999999999998</v>
      </c>
      <c r="AA388" s="44">
        <v>11.776999999999999</v>
      </c>
      <c r="AB388" s="43">
        <f t="shared" si="122"/>
        <v>0</v>
      </c>
      <c r="AC388" s="42">
        <v>42569.62533333333</v>
      </c>
      <c r="AD388" s="44">
        <v>24.3</v>
      </c>
      <c r="AE388" s="44">
        <v>17.759</v>
      </c>
      <c r="AF388" s="43">
        <f t="shared" si="123"/>
        <v>0</v>
      </c>
      <c r="AG388" s="41">
        <v>42569</v>
      </c>
      <c r="AH388">
        <v>12.45</v>
      </c>
      <c r="AI388">
        <v>4.7306999999999997</v>
      </c>
      <c r="AJ388" s="39">
        <f t="shared" si="110"/>
        <v>0</v>
      </c>
      <c r="AK388" s="45" t="s">
        <v>494</v>
      </c>
      <c r="AL388">
        <v>20.8</v>
      </c>
      <c r="AM388">
        <v>5.9941000000000004</v>
      </c>
      <c r="AN388" s="39">
        <f t="shared" si="111"/>
        <v>-6.6948380147485278E-3</v>
      </c>
      <c r="AO388" s="41">
        <v>42569</v>
      </c>
      <c r="AP388">
        <v>6.2</v>
      </c>
      <c r="AQ388">
        <v>4.6806000000000001</v>
      </c>
      <c r="AR388" s="18">
        <f t="shared" si="112"/>
        <v>-1.4299252395493282E-2</v>
      </c>
      <c r="AS388" s="41">
        <v>42569</v>
      </c>
      <c r="AT388">
        <v>5.19</v>
      </c>
      <c r="AU388">
        <v>3.9535999999999998</v>
      </c>
      <c r="AV388" s="39">
        <f t="shared" si="113"/>
        <v>1.7631463797585591E-2</v>
      </c>
      <c r="AW388" s="41">
        <v>42569</v>
      </c>
      <c r="AX388">
        <v>12.4</v>
      </c>
      <c r="AY388">
        <v>5.9509999999999996</v>
      </c>
      <c r="AZ388" s="39">
        <f t="shared" si="114"/>
        <v>0</v>
      </c>
      <c r="BA388" s="41">
        <v>42569</v>
      </c>
      <c r="BB388">
        <v>7.4</v>
      </c>
      <c r="BC388">
        <v>3.1720000000000002</v>
      </c>
      <c r="BD388" s="39">
        <f t="shared" si="115"/>
        <v>1.3710012463647673E-2</v>
      </c>
      <c r="BE388" s="41">
        <v>42569</v>
      </c>
      <c r="BF388">
        <v>13.05</v>
      </c>
      <c r="BG388">
        <v>8.0328999999999997</v>
      </c>
      <c r="BH388" s="39">
        <f t="shared" si="116"/>
        <v>-6.849399750256612E-3</v>
      </c>
      <c r="BI388" s="41">
        <v>42569</v>
      </c>
      <c r="BJ388">
        <v>1.9</v>
      </c>
      <c r="BK388">
        <v>1.8838999999999999</v>
      </c>
      <c r="BL388" s="39">
        <f t="shared" si="117"/>
        <v>-2.5602565428778368E-2</v>
      </c>
      <c r="BM388" s="41">
        <v>42569</v>
      </c>
      <c r="BN388">
        <v>3.94</v>
      </c>
      <c r="BO388">
        <v>1.8301000000000001</v>
      </c>
      <c r="BP388" s="46">
        <f t="shared" si="118"/>
        <v>-1.5016146393972031E-2</v>
      </c>
      <c r="BQ388" s="41">
        <v>42569</v>
      </c>
      <c r="BR388">
        <v>7.06</v>
      </c>
      <c r="BS388">
        <v>3.7757999999999998</v>
      </c>
      <c r="BT388" s="18">
        <f t="shared" si="119"/>
        <v>-5.6357315916992275E-3</v>
      </c>
      <c r="BU388" s="41">
        <v>42569</v>
      </c>
      <c r="BV388">
        <v>2.08</v>
      </c>
      <c r="BW388">
        <v>1.0226999999999999</v>
      </c>
      <c r="BX388" s="39">
        <f t="shared" si="120"/>
        <v>2.9701973419250877E-2</v>
      </c>
      <c r="BY388" s="41">
        <v>42866</v>
      </c>
      <c r="BZ388">
        <v>9.16</v>
      </c>
      <c r="CA388">
        <v>4.3390000000000004</v>
      </c>
      <c r="CB388" s="39">
        <f t="shared" ref="CB388:CB451" si="124">(CA388-CA387)/CA387</f>
        <v>0</v>
      </c>
    </row>
    <row r="389" spans="1:80">
      <c r="A389" s="41">
        <v>42570</v>
      </c>
      <c r="B389">
        <v>8.43</v>
      </c>
      <c r="C389">
        <v>4.2460000000000004</v>
      </c>
      <c r="D389" s="34">
        <f t="shared" ref="D389:D452" si="125">(C389-C388)/C388</f>
        <v>1.5667982298768115E-2</v>
      </c>
      <c r="E389" s="41">
        <v>42570</v>
      </c>
      <c r="F389">
        <v>3.98</v>
      </c>
      <c r="G389">
        <v>3.4525999999999999</v>
      </c>
      <c r="H389" s="39">
        <f t="shared" ref="H389:H452" si="126">(G389-G388)/G388</f>
        <v>4.4596393561660334E-2</v>
      </c>
      <c r="I389" s="42">
        <v>45484.62533333333</v>
      </c>
      <c r="J389" s="40">
        <v>6</v>
      </c>
      <c r="K389" s="40">
        <v>6</v>
      </c>
      <c r="L389" s="38">
        <f t="shared" ref="L389:L452" si="127">(K389-K388)/K388</f>
        <v>3.4482758620689689E-2</v>
      </c>
      <c r="M389" s="41">
        <v>42570</v>
      </c>
      <c r="N389">
        <v>8</v>
      </c>
      <c r="O389">
        <v>3.6282000000000001</v>
      </c>
      <c r="P389" s="43">
        <f t="shared" ref="P389:P452" si="128">(O389-O388)/O388</f>
        <v>-1.2331563903634168E-2</v>
      </c>
      <c r="Q389" s="41">
        <v>42570</v>
      </c>
      <c r="R389">
        <v>2.98</v>
      </c>
      <c r="S389">
        <v>1.6188</v>
      </c>
      <c r="T389" s="39">
        <f t="shared" ref="T389:T452" si="129">(S389-S388)/S388</f>
        <v>0</v>
      </c>
      <c r="U389" s="42">
        <v>42570.62533333333</v>
      </c>
      <c r="V389" s="44">
        <v>11.8</v>
      </c>
      <c r="W389" s="44">
        <v>6.9950000000000001</v>
      </c>
      <c r="X389" s="43">
        <f t="shared" si="121"/>
        <v>0</v>
      </c>
      <c r="Y389" s="42">
        <v>42570.62533333333</v>
      </c>
      <c r="Z389" s="44">
        <v>19.05</v>
      </c>
      <c r="AA389" s="44">
        <v>11.814</v>
      </c>
      <c r="AB389" s="43">
        <f t="shared" si="122"/>
        <v>3.141716905833473E-3</v>
      </c>
      <c r="AC389" s="42">
        <v>42570.62533333333</v>
      </c>
      <c r="AD389" s="44">
        <v>24.3</v>
      </c>
      <c r="AE389" s="44">
        <v>17.759</v>
      </c>
      <c r="AF389" s="43">
        <f t="shared" si="123"/>
        <v>0</v>
      </c>
      <c r="AG389" s="41">
        <v>42570</v>
      </c>
      <c r="AH389">
        <v>12.45</v>
      </c>
      <c r="AI389">
        <v>4.7306999999999997</v>
      </c>
      <c r="AJ389" s="39">
        <f t="shared" ref="AJ389:AJ452" si="130">(AI389-AI388)/AI388</f>
        <v>0</v>
      </c>
      <c r="AK389" s="45" t="s">
        <v>495</v>
      </c>
      <c r="AL389">
        <v>20.7</v>
      </c>
      <c r="AM389">
        <v>5.9653</v>
      </c>
      <c r="AN389" s="39">
        <f t="shared" ref="AN389:AN452" si="131">(AM389-AM388)/AM388</f>
        <v>-4.8047246459018665E-3</v>
      </c>
      <c r="AO389" s="41">
        <v>42570</v>
      </c>
      <c r="AP389">
        <v>6.2</v>
      </c>
      <c r="AQ389">
        <v>4.6806000000000001</v>
      </c>
      <c r="AR389" s="18">
        <f t="shared" ref="AR389:AR452" si="132">(AQ389-AQ388)/AQ388</f>
        <v>0</v>
      </c>
      <c r="AS389" s="41">
        <v>42570</v>
      </c>
      <c r="AT389">
        <v>5.2</v>
      </c>
      <c r="AU389">
        <v>3.9613</v>
      </c>
      <c r="AV389" s="39">
        <f t="shared" ref="AV389:AV452" si="133">(AU389-AU388)/AU388</f>
        <v>1.947592067988735E-3</v>
      </c>
      <c r="AW389" s="41">
        <v>42570</v>
      </c>
      <c r="AX389">
        <v>12.4</v>
      </c>
      <c r="AY389">
        <v>5.9509999999999996</v>
      </c>
      <c r="AZ389" s="39">
        <f t="shared" ref="AZ389:AZ452" si="134">(AY389-AY388)/AY388</f>
        <v>0</v>
      </c>
      <c r="BA389" s="41">
        <v>42570</v>
      </c>
      <c r="BB389">
        <v>7.4</v>
      </c>
      <c r="BC389">
        <v>3.1720000000000002</v>
      </c>
      <c r="BD389" s="39">
        <f t="shared" ref="BD389:BD452" si="135">(BC389-BC388)/BC388</f>
        <v>0</v>
      </c>
      <c r="BE389" s="41">
        <v>42570</v>
      </c>
      <c r="BF389">
        <v>13</v>
      </c>
      <c r="BG389">
        <v>8.0021000000000004</v>
      </c>
      <c r="BH389" s="39">
        <f t="shared" ref="BH389:BH452" si="136">(BG389-BG388)/BG388</f>
        <v>-3.8342317220430074E-3</v>
      </c>
      <c r="BI389" s="41">
        <v>42570</v>
      </c>
      <c r="BJ389">
        <v>1.9</v>
      </c>
      <c r="BK389">
        <v>1.8838999999999999</v>
      </c>
      <c r="BL389" s="39">
        <f t="shared" ref="BL389:BL452" si="137">(BK389-BK388)/BK388</f>
        <v>0</v>
      </c>
      <c r="BM389" s="41">
        <v>42570</v>
      </c>
      <c r="BN389">
        <v>3.93</v>
      </c>
      <c r="BO389">
        <v>1.8254999999999999</v>
      </c>
      <c r="BP389" s="46">
        <f t="shared" ref="BP389:BP452" si="138">(BO389-BO388)/BO388</f>
        <v>-2.5135238511557615E-3</v>
      </c>
      <c r="BQ389" s="41">
        <v>42570</v>
      </c>
      <c r="BR389">
        <v>7.06</v>
      </c>
      <c r="BS389">
        <v>3.7757999999999998</v>
      </c>
      <c r="BT389" s="18">
        <f t="shared" ref="BT389:BT452" si="139">(BS389-BS388)/BS388</f>
        <v>0</v>
      </c>
      <c r="BU389" s="41">
        <v>42570</v>
      </c>
      <c r="BV389">
        <v>2.08</v>
      </c>
      <c r="BW389">
        <v>1.0226999999999999</v>
      </c>
      <c r="BX389" s="39">
        <f t="shared" ref="BX389:BX452" si="140">(BW389-BW388)/BW388</f>
        <v>0</v>
      </c>
      <c r="BY389" s="41">
        <v>42867</v>
      </c>
      <c r="BZ389">
        <v>9.27</v>
      </c>
      <c r="CA389">
        <v>4.3910999999999998</v>
      </c>
      <c r="CB389" s="39">
        <f t="shared" si="124"/>
        <v>1.2007374971191372E-2</v>
      </c>
    </row>
    <row r="390" spans="1:80">
      <c r="A390" s="41">
        <v>42571</v>
      </c>
      <c r="B390">
        <v>8.43</v>
      </c>
      <c r="C390">
        <v>4.2460000000000004</v>
      </c>
      <c r="D390" s="34">
        <f t="shared" si="125"/>
        <v>0</v>
      </c>
      <c r="E390" s="41">
        <v>42571</v>
      </c>
      <c r="F390">
        <v>3.97</v>
      </c>
      <c r="G390">
        <v>3.444</v>
      </c>
      <c r="H390" s="39">
        <f t="shared" si="126"/>
        <v>-2.4908764409430403E-3</v>
      </c>
      <c r="I390" s="42">
        <v>45485.62533333333</v>
      </c>
      <c r="J390" s="40">
        <v>6.19</v>
      </c>
      <c r="K390" s="40">
        <v>6.19</v>
      </c>
      <c r="L390" s="38">
        <f t="shared" si="127"/>
        <v>3.1666666666666732E-2</v>
      </c>
      <c r="M390" s="41">
        <v>42571</v>
      </c>
      <c r="N390">
        <v>7.91</v>
      </c>
      <c r="O390">
        <v>3.5874000000000001</v>
      </c>
      <c r="P390" s="43">
        <f t="shared" si="128"/>
        <v>-1.1245245576318822E-2</v>
      </c>
      <c r="Q390" s="41">
        <v>42571</v>
      </c>
      <c r="R390">
        <v>2.95</v>
      </c>
      <c r="S390">
        <v>1.6025</v>
      </c>
      <c r="T390" s="39">
        <f t="shared" si="129"/>
        <v>-1.0069187052137375E-2</v>
      </c>
      <c r="U390" s="42">
        <v>42571.62533333333</v>
      </c>
      <c r="V390" s="44">
        <v>11.8</v>
      </c>
      <c r="W390" s="44">
        <v>6.9950000000000001</v>
      </c>
      <c r="X390" s="43">
        <f t="shared" si="121"/>
        <v>0</v>
      </c>
      <c r="Y390" s="42">
        <v>42571.62533333333</v>
      </c>
      <c r="Z390" s="44">
        <v>19.05</v>
      </c>
      <c r="AA390" s="44">
        <v>11.814</v>
      </c>
      <c r="AB390" s="43">
        <f t="shared" si="122"/>
        <v>0</v>
      </c>
      <c r="AC390" s="42">
        <v>42571.62533333333</v>
      </c>
      <c r="AD390" s="44">
        <v>24.3</v>
      </c>
      <c r="AE390" s="44">
        <v>17.759</v>
      </c>
      <c r="AF390" s="43">
        <f t="shared" si="123"/>
        <v>0</v>
      </c>
      <c r="AG390" s="41">
        <v>42571</v>
      </c>
      <c r="AH390">
        <v>12.4</v>
      </c>
      <c r="AI390">
        <v>4.7117000000000004</v>
      </c>
      <c r="AJ390" s="39">
        <f t="shared" si="130"/>
        <v>-4.0163189380005579E-3</v>
      </c>
      <c r="AK390" s="45" t="s">
        <v>496</v>
      </c>
      <c r="AL390">
        <v>20.34</v>
      </c>
      <c r="AM390">
        <v>5.8616000000000001</v>
      </c>
      <c r="AN390" s="39">
        <f t="shared" si="131"/>
        <v>-1.7383870048446836E-2</v>
      </c>
      <c r="AO390" s="41">
        <v>42571</v>
      </c>
      <c r="AP390">
        <v>6.02</v>
      </c>
      <c r="AQ390">
        <v>4.5446999999999997</v>
      </c>
      <c r="AR390" s="18">
        <f t="shared" si="132"/>
        <v>-2.9034739136008278E-2</v>
      </c>
      <c r="AS390" s="41">
        <v>42571</v>
      </c>
      <c r="AT390">
        <v>5.21</v>
      </c>
      <c r="AU390">
        <v>3.9689000000000001</v>
      </c>
      <c r="AV390" s="39">
        <f t="shared" si="133"/>
        <v>1.9185620882033805E-3</v>
      </c>
      <c r="AW390" s="41">
        <v>42571</v>
      </c>
      <c r="AX390">
        <v>12.3</v>
      </c>
      <c r="AY390">
        <v>5.9029999999999996</v>
      </c>
      <c r="AZ390" s="39">
        <f t="shared" si="134"/>
        <v>-8.0658712821374632E-3</v>
      </c>
      <c r="BA390" s="41">
        <v>42571</v>
      </c>
      <c r="BB390">
        <v>7.5</v>
      </c>
      <c r="BC390">
        <v>3.2149000000000001</v>
      </c>
      <c r="BD390" s="39">
        <f t="shared" si="135"/>
        <v>1.3524590163934406E-2</v>
      </c>
      <c r="BE390" s="41">
        <v>42571</v>
      </c>
      <c r="BF390">
        <v>13.07</v>
      </c>
      <c r="BG390">
        <v>8.0451999999999995</v>
      </c>
      <c r="BH390" s="39">
        <f t="shared" si="136"/>
        <v>5.3860861523848773E-3</v>
      </c>
      <c r="BI390" s="41">
        <v>42571</v>
      </c>
      <c r="BJ390">
        <v>1.92</v>
      </c>
      <c r="BK390">
        <v>1.9036999999999999</v>
      </c>
      <c r="BL390" s="39">
        <f t="shared" si="137"/>
        <v>1.0510112001698626E-2</v>
      </c>
      <c r="BM390" s="41">
        <v>42571</v>
      </c>
      <c r="BN390">
        <v>3.9</v>
      </c>
      <c r="BO390">
        <v>1.8115000000000001</v>
      </c>
      <c r="BP390" s="46">
        <f t="shared" si="138"/>
        <v>-7.6691317447273579E-3</v>
      </c>
      <c r="BQ390" s="41">
        <v>42571</v>
      </c>
      <c r="BR390">
        <v>6.85</v>
      </c>
      <c r="BS390">
        <v>3.6635</v>
      </c>
      <c r="BT390" s="18">
        <f t="shared" si="139"/>
        <v>-2.974204142168543E-2</v>
      </c>
      <c r="BU390" s="41">
        <v>42571</v>
      </c>
      <c r="BV390">
        <v>2.0699999999999998</v>
      </c>
      <c r="BW390">
        <v>1.0178</v>
      </c>
      <c r="BX390" s="39">
        <f t="shared" si="140"/>
        <v>-4.7912388774810841E-3</v>
      </c>
      <c r="BY390" s="41">
        <v>42870</v>
      </c>
      <c r="BZ390">
        <v>9.27</v>
      </c>
      <c r="CA390">
        <v>4.3910999999999998</v>
      </c>
      <c r="CB390" s="39">
        <f t="shared" si="124"/>
        <v>0</v>
      </c>
    </row>
    <row r="391" spans="1:80">
      <c r="A391" s="41">
        <v>42572</v>
      </c>
      <c r="B391">
        <v>8.43</v>
      </c>
      <c r="C391">
        <v>4.2460000000000004</v>
      </c>
      <c r="D391" s="34">
        <f t="shared" si="125"/>
        <v>0</v>
      </c>
      <c r="E391" s="41">
        <v>42572</v>
      </c>
      <c r="F391">
        <v>3.97</v>
      </c>
      <c r="G391">
        <v>3.444</v>
      </c>
      <c r="H391" s="39">
        <f t="shared" si="126"/>
        <v>0</v>
      </c>
      <c r="I391" s="42">
        <v>45488.62533333333</v>
      </c>
      <c r="J391" s="40">
        <v>6.26</v>
      </c>
      <c r="K391" s="40">
        <v>6.26</v>
      </c>
      <c r="L391" s="38">
        <f t="shared" si="127"/>
        <v>1.1308562197091986E-2</v>
      </c>
      <c r="M391" s="41">
        <v>42572</v>
      </c>
      <c r="N391">
        <v>8.14</v>
      </c>
      <c r="O391">
        <v>3.6917</v>
      </c>
      <c r="P391" s="43">
        <f t="shared" si="128"/>
        <v>2.9073981156269118E-2</v>
      </c>
      <c r="Q391" s="41">
        <v>42572</v>
      </c>
      <c r="R391">
        <v>2.95</v>
      </c>
      <c r="S391">
        <v>1.6025</v>
      </c>
      <c r="T391" s="39">
        <f t="shared" si="129"/>
        <v>0</v>
      </c>
      <c r="U391" s="42">
        <v>42572.62533333333</v>
      </c>
      <c r="V391" s="44">
        <v>11.4</v>
      </c>
      <c r="W391" s="44">
        <v>6.7569999999999997</v>
      </c>
      <c r="X391" s="43">
        <f t="shared" si="121"/>
        <v>-3.4024303073624078E-2</v>
      </c>
      <c r="Y391" s="42">
        <v>42572.62533333333</v>
      </c>
      <c r="Z391" s="44">
        <v>19</v>
      </c>
      <c r="AA391" s="44">
        <v>11.782999999999999</v>
      </c>
      <c r="AB391" s="43">
        <f t="shared" si="122"/>
        <v>-2.6240054173015562E-3</v>
      </c>
      <c r="AC391" s="42">
        <v>42572.62533333333</v>
      </c>
      <c r="AD391" s="44">
        <v>24.3</v>
      </c>
      <c r="AE391" s="44">
        <v>17.759</v>
      </c>
      <c r="AF391" s="43">
        <f t="shared" si="123"/>
        <v>0</v>
      </c>
      <c r="AG391" s="41">
        <v>42572</v>
      </c>
      <c r="AH391">
        <v>12.4</v>
      </c>
      <c r="AI391">
        <v>4.7117000000000004</v>
      </c>
      <c r="AJ391" s="39">
        <f t="shared" si="130"/>
        <v>0</v>
      </c>
      <c r="AK391" s="45" t="s">
        <v>497</v>
      </c>
      <c r="AL391">
        <v>20.28</v>
      </c>
      <c r="AM391">
        <v>5.8442999999999996</v>
      </c>
      <c r="AN391" s="39">
        <f t="shared" si="131"/>
        <v>-2.9514125835950144E-3</v>
      </c>
      <c r="AO391" s="41">
        <v>42572</v>
      </c>
      <c r="AP391">
        <v>5.84</v>
      </c>
      <c r="AQ391">
        <v>4.4088000000000003</v>
      </c>
      <c r="AR391" s="18">
        <f t="shared" si="132"/>
        <v>-2.9902963892005956E-2</v>
      </c>
      <c r="AS391" s="41">
        <v>42572</v>
      </c>
      <c r="AT391">
        <v>5.24</v>
      </c>
      <c r="AU391">
        <v>3.9916999999999998</v>
      </c>
      <c r="AV391" s="39">
        <f t="shared" si="133"/>
        <v>5.7446647685756025E-3</v>
      </c>
      <c r="AW391" s="41">
        <v>42572</v>
      </c>
      <c r="AX391">
        <v>12.24</v>
      </c>
      <c r="AY391">
        <v>5.8742000000000001</v>
      </c>
      <c r="AZ391" s="39">
        <f t="shared" si="134"/>
        <v>-4.8788751482296278E-3</v>
      </c>
      <c r="BA391" s="41">
        <v>42572</v>
      </c>
      <c r="BB391">
        <v>7.6</v>
      </c>
      <c r="BC391">
        <v>3.2576999999999998</v>
      </c>
      <c r="BD391" s="39">
        <f t="shared" si="135"/>
        <v>1.3313011291175379E-2</v>
      </c>
      <c r="BE391" s="41">
        <v>42572</v>
      </c>
      <c r="BF391">
        <v>13</v>
      </c>
      <c r="BG391">
        <v>8.0021000000000004</v>
      </c>
      <c r="BH391" s="39">
        <f t="shared" si="136"/>
        <v>-5.357231641226947E-3</v>
      </c>
      <c r="BI391" s="41">
        <v>42572</v>
      </c>
      <c r="BJ391">
        <v>1.98</v>
      </c>
      <c r="BK391">
        <v>1.9632000000000001</v>
      </c>
      <c r="BL391" s="39">
        <f t="shared" si="137"/>
        <v>3.1254924620475973E-2</v>
      </c>
      <c r="BM391" s="41">
        <v>42572</v>
      </c>
      <c r="BN391">
        <v>3.89</v>
      </c>
      <c r="BO391">
        <v>1.8069</v>
      </c>
      <c r="BP391" s="46">
        <f t="shared" si="138"/>
        <v>-2.5393320452664417E-3</v>
      </c>
      <c r="BQ391" s="41">
        <v>42572</v>
      </c>
      <c r="BR391">
        <v>6.7</v>
      </c>
      <c r="BS391">
        <v>3.5832999999999999</v>
      </c>
      <c r="BT391" s="18">
        <f t="shared" si="139"/>
        <v>-2.1891633683635881E-2</v>
      </c>
      <c r="BU391" s="41">
        <v>42572</v>
      </c>
      <c r="BV391">
        <v>2.06</v>
      </c>
      <c r="BW391">
        <v>1.0128999999999999</v>
      </c>
      <c r="BX391" s="39">
        <f t="shared" si="140"/>
        <v>-4.8143053645118162E-3</v>
      </c>
      <c r="BY391" s="41">
        <v>42871</v>
      </c>
      <c r="BZ391">
        <v>9.27</v>
      </c>
      <c r="CA391">
        <v>4.3910999999999998</v>
      </c>
      <c r="CB391" s="39">
        <f t="shared" si="124"/>
        <v>0</v>
      </c>
    </row>
    <row r="392" spans="1:80">
      <c r="A392" s="41">
        <v>42573</v>
      </c>
      <c r="B392">
        <v>8.3000000000000007</v>
      </c>
      <c r="C392">
        <v>4.1805000000000003</v>
      </c>
      <c r="D392" s="34">
        <f t="shared" si="125"/>
        <v>-1.5426283560998613E-2</v>
      </c>
      <c r="E392" s="41">
        <v>42573</v>
      </c>
      <c r="F392">
        <v>3.97</v>
      </c>
      <c r="G392">
        <v>3.444</v>
      </c>
      <c r="H392" s="39">
        <f t="shared" si="126"/>
        <v>0</v>
      </c>
      <c r="I392" s="42">
        <v>45489.62533333333</v>
      </c>
      <c r="J392" s="40">
        <v>6.3</v>
      </c>
      <c r="K392" s="40">
        <v>6.3</v>
      </c>
      <c r="L392" s="38">
        <f t="shared" si="127"/>
        <v>6.3897763578274818E-3</v>
      </c>
      <c r="M392" s="41">
        <v>42573</v>
      </c>
      <c r="N392">
        <v>8</v>
      </c>
      <c r="O392">
        <v>3.6282000000000001</v>
      </c>
      <c r="P392" s="43">
        <f t="shared" si="128"/>
        <v>-1.7200747623046263E-2</v>
      </c>
      <c r="Q392" s="41">
        <v>42573</v>
      </c>
      <c r="R392">
        <v>2.95</v>
      </c>
      <c r="S392">
        <v>1.6025</v>
      </c>
      <c r="T392" s="39">
        <f t="shared" si="129"/>
        <v>0</v>
      </c>
      <c r="U392" s="42">
        <v>42577.62533333333</v>
      </c>
      <c r="V392" s="44">
        <v>11.4</v>
      </c>
      <c r="W392" s="44">
        <v>6.7569999999999997</v>
      </c>
      <c r="X392" s="43">
        <f t="shared" si="121"/>
        <v>0</v>
      </c>
      <c r="Y392" s="42">
        <v>42577.62533333333</v>
      </c>
      <c r="Z392" s="44">
        <v>19.45</v>
      </c>
      <c r="AA392" s="44">
        <v>12.061999999999999</v>
      </c>
      <c r="AB392" s="43">
        <f t="shared" si="122"/>
        <v>2.3678180429432226E-2</v>
      </c>
      <c r="AC392" s="42">
        <v>42577.62533333333</v>
      </c>
      <c r="AD392" s="44">
        <v>24.3</v>
      </c>
      <c r="AE392" s="44">
        <v>17.759</v>
      </c>
      <c r="AF392" s="43">
        <f t="shared" si="123"/>
        <v>0</v>
      </c>
      <c r="AG392" s="41">
        <v>42573</v>
      </c>
      <c r="AH392">
        <v>12.4</v>
      </c>
      <c r="AI392">
        <v>4.7117000000000004</v>
      </c>
      <c r="AJ392" s="39">
        <f t="shared" si="130"/>
        <v>0</v>
      </c>
      <c r="AK392" s="45" t="s">
        <v>498</v>
      </c>
      <c r="AL392">
        <v>20.260000000000002</v>
      </c>
      <c r="AM392">
        <v>5.8384999999999998</v>
      </c>
      <c r="AN392" s="39">
        <f t="shared" si="131"/>
        <v>-9.9241996475194741E-4</v>
      </c>
      <c r="AO392" s="41">
        <v>42573</v>
      </c>
      <c r="AP392">
        <v>6.01</v>
      </c>
      <c r="AQ392">
        <v>4.5372000000000003</v>
      </c>
      <c r="AR392" s="18">
        <f t="shared" si="132"/>
        <v>2.9123571039738717E-2</v>
      </c>
      <c r="AS392" s="41">
        <v>42573</v>
      </c>
      <c r="AT392">
        <v>5.2</v>
      </c>
      <c r="AU392">
        <v>3.9613</v>
      </c>
      <c r="AV392" s="39">
        <f t="shared" si="133"/>
        <v>-7.6158027907908318E-3</v>
      </c>
      <c r="AW392" s="41">
        <v>42573</v>
      </c>
      <c r="AX392">
        <v>12.24</v>
      </c>
      <c r="AY392">
        <v>5.8742000000000001</v>
      </c>
      <c r="AZ392" s="39">
        <f t="shared" si="134"/>
        <v>0</v>
      </c>
      <c r="BA392" s="41">
        <v>42573</v>
      </c>
      <c r="BB392">
        <v>7.5</v>
      </c>
      <c r="BC392">
        <v>3.2149000000000001</v>
      </c>
      <c r="BD392" s="39">
        <f t="shared" si="135"/>
        <v>-1.3138103570003293E-2</v>
      </c>
      <c r="BE392" s="41">
        <v>42573</v>
      </c>
      <c r="BF392">
        <v>13.09</v>
      </c>
      <c r="BG392">
        <v>8.0574999999999992</v>
      </c>
      <c r="BH392" s="39">
        <f t="shared" si="136"/>
        <v>6.9231826645504034E-3</v>
      </c>
      <c r="BI392" s="41">
        <v>42573</v>
      </c>
      <c r="BJ392">
        <v>1.93</v>
      </c>
      <c r="BK392">
        <v>1.9136</v>
      </c>
      <c r="BL392" s="39">
        <f t="shared" si="137"/>
        <v>-2.5264873675631665E-2</v>
      </c>
      <c r="BM392" s="41">
        <v>42573</v>
      </c>
      <c r="BN392">
        <v>3.85</v>
      </c>
      <c r="BO392">
        <v>1.7883</v>
      </c>
      <c r="BP392" s="46">
        <f t="shared" si="138"/>
        <v>-1.0293873484974238E-2</v>
      </c>
      <c r="BQ392" s="41">
        <v>42573</v>
      </c>
      <c r="BR392">
        <v>6.98</v>
      </c>
      <c r="BS392">
        <v>3.7330000000000001</v>
      </c>
      <c r="BT392" s="18">
        <f t="shared" si="139"/>
        <v>4.1777132810537819E-2</v>
      </c>
      <c r="BU392" s="41">
        <v>42573</v>
      </c>
      <c r="BV392">
        <v>2.06</v>
      </c>
      <c r="BW392">
        <v>1.0128999999999999</v>
      </c>
      <c r="BX392" s="39">
        <f t="shared" si="140"/>
        <v>0</v>
      </c>
      <c r="BY392" s="41">
        <v>42872</v>
      </c>
      <c r="BZ392">
        <v>9.11</v>
      </c>
      <c r="CA392">
        <v>4.3152999999999997</v>
      </c>
      <c r="CB392" s="39">
        <f t="shared" si="124"/>
        <v>-1.7262189428616997E-2</v>
      </c>
    </row>
    <row r="393" spans="1:80">
      <c r="A393" s="41">
        <v>42577</v>
      </c>
      <c r="B393">
        <v>8.2799999999999994</v>
      </c>
      <c r="C393">
        <v>4.1703999999999999</v>
      </c>
      <c r="D393" s="34">
        <f t="shared" si="125"/>
        <v>-2.4159789498864829E-3</v>
      </c>
      <c r="E393" s="41">
        <v>42577</v>
      </c>
      <c r="F393">
        <v>3.87</v>
      </c>
      <c r="G393">
        <v>3.3572000000000002</v>
      </c>
      <c r="H393" s="39">
        <f t="shared" si="126"/>
        <v>-2.5203252032520256E-2</v>
      </c>
      <c r="I393" s="42">
        <v>45490.62533333333</v>
      </c>
      <c r="J393" s="40">
        <v>6.35</v>
      </c>
      <c r="K393" s="40">
        <v>6.35</v>
      </c>
      <c r="L393" s="38">
        <f t="shared" si="127"/>
        <v>7.9365079365079083E-3</v>
      </c>
      <c r="M393" s="41">
        <v>42577</v>
      </c>
      <c r="N393">
        <v>8.1</v>
      </c>
      <c r="O393">
        <v>3.6735000000000002</v>
      </c>
      <c r="P393" s="43">
        <f t="shared" si="128"/>
        <v>1.2485530014883445E-2</v>
      </c>
      <c r="Q393" s="41">
        <v>42577</v>
      </c>
      <c r="R393">
        <v>2.95</v>
      </c>
      <c r="S393">
        <v>1.6025</v>
      </c>
      <c r="T393" s="39">
        <f t="shared" si="129"/>
        <v>0</v>
      </c>
      <c r="U393" s="42">
        <v>42578.62533333333</v>
      </c>
      <c r="V393" s="44">
        <v>11.59</v>
      </c>
      <c r="W393" s="44">
        <v>6.87</v>
      </c>
      <c r="X393" s="43">
        <f t="shared" si="121"/>
        <v>1.6723397957673587E-2</v>
      </c>
      <c r="Y393" s="42">
        <v>42578.62533333333</v>
      </c>
      <c r="Z393" s="44">
        <v>19.45</v>
      </c>
      <c r="AA393" s="44">
        <v>12.061999999999999</v>
      </c>
      <c r="AB393" s="43">
        <f t="shared" si="122"/>
        <v>0</v>
      </c>
      <c r="AC393" s="42">
        <v>42578.62533333333</v>
      </c>
      <c r="AD393" s="44">
        <v>24.3</v>
      </c>
      <c r="AE393" s="44">
        <v>17.759</v>
      </c>
      <c r="AF393" s="43">
        <f t="shared" si="123"/>
        <v>0</v>
      </c>
      <c r="AG393" s="41">
        <v>42577</v>
      </c>
      <c r="AH393">
        <v>12.39</v>
      </c>
      <c r="AI393">
        <v>4.7079000000000004</v>
      </c>
      <c r="AJ393" s="39">
        <f t="shared" si="130"/>
        <v>-8.0650296071482167E-4</v>
      </c>
      <c r="AK393" s="45" t="s">
        <v>499</v>
      </c>
      <c r="AL393">
        <v>20.100000000000001</v>
      </c>
      <c r="AM393">
        <v>5.7923999999999998</v>
      </c>
      <c r="AN393" s="39">
        <f t="shared" si="131"/>
        <v>-7.8958636636122341E-3</v>
      </c>
      <c r="AO393" s="41">
        <v>42577</v>
      </c>
      <c r="AP393">
        <v>6.01</v>
      </c>
      <c r="AQ393">
        <v>4.5372000000000003</v>
      </c>
      <c r="AR393" s="18">
        <f t="shared" si="132"/>
        <v>0</v>
      </c>
      <c r="AS393" s="41">
        <v>42577</v>
      </c>
      <c r="AT393">
        <v>5.24</v>
      </c>
      <c r="AU393">
        <v>3.9916999999999998</v>
      </c>
      <c r="AV393" s="39">
        <f t="shared" si="133"/>
        <v>7.6742483528134094E-3</v>
      </c>
      <c r="AW393" s="41">
        <v>42577</v>
      </c>
      <c r="AX393">
        <v>12.22</v>
      </c>
      <c r="AY393">
        <v>5.8646000000000003</v>
      </c>
      <c r="AZ393" s="39">
        <f t="shared" si="134"/>
        <v>-1.6342650914166748E-3</v>
      </c>
      <c r="BA393" s="41">
        <v>42577</v>
      </c>
      <c r="BB393">
        <v>7.3</v>
      </c>
      <c r="BC393">
        <v>3.1291000000000002</v>
      </c>
      <c r="BD393" s="39">
        <f t="shared" si="135"/>
        <v>-2.6688232915487223E-2</v>
      </c>
      <c r="BE393" s="41">
        <v>42577</v>
      </c>
      <c r="BF393">
        <v>13.09</v>
      </c>
      <c r="BG393">
        <v>8.0574999999999992</v>
      </c>
      <c r="BH393" s="39">
        <f t="shared" si="136"/>
        <v>0</v>
      </c>
      <c r="BI393" s="41">
        <v>42577</v>
      </c>
      <c r="BJ393">
        <v>1.94</v>
      </c>
      <c r="BK393">
        <v>1.9235</v>
      </c>
      <c r="BL393" s="39">
        <f t="shared" si="137"/>
        <v>5.1734949832776024E-3</v>
      </c>
      <c r="BM393" s="41">
        <v>42577</v>
      </c>
      <c r="BN393">
        <v>3.76</v>
      </c>
      <c r="BO393">
        <v>1.7464999999999999</v>
      </c>
      <c r="BP393" s="46">
        <f t="shared" si="138"/>
        <v>-2.3374154224682694E-2</v>
      </c>
      <c r="BQ393" s="41">
        <v>42577</v>
      </c>
      <c r="BR393">
        <v>7.05</v>
      </c>
      <c r="BS393">
        <v>3.7705000000000002</v>
      </c>
      <c r="BT393" s="18">
        <f t="shared" si="139"/>
        <v>1.0045539780337554E-2</v>
      </c>
      <c r="BU393" s="41">
        <v>42577</v>
      </c>
      <c r="BV393">
        <v>2.0499999999999998</v>
      </c>
      <c r="BW393">
        <v>1.008</v>
      </c>
      <c r="BX393" s="39">
        <f t="shared" si="140"/>
        <v>-4.837595024187881E-3</v>
      </c>
      <c r="BY393" s="41">
        <v>42873</v>
      </c>
      <c r="BZ393">
        <v>9.1199999999999992</v>
      </c>
      <c r="CA393">
        <v>4.32</v>
      </c>
      <c r="CB393" s="39">
        <f t="shared" si="124"/>
        <v>1.0891479155564138E-3</v>
      </c>
    </row>
    <row r="394" spans="1:80">
      <c r="A394" s="41">
        <v>42578</v>
      </c>
      <c r="B394">
        <v>8.43</v>
      </c>
      <c r="C394">
        <v>4.2460000000000004</v>
      </c>
      <c r="D394" s="34">
        <f t="shared" si="125"/>
        <v>1.8127757529253923E-2</v>
      </c>
      <c r="E394" s="41">
        <v>42578</v>
      </c>
      <c r="F394">
        <v>3.96</v>
      </c>
      <c r="G394">
        <v>3.4352999999999998</v>
      </c>
      <c r="H394" s="39">
        <f t="shared" si="126"/>
        <v>2.3263433813892412E-2</v>
      </c>
      <c r="I394" s="42">
        <v>45491.62533333333</v>
      </c>
      <c r="J394" s="40">
        <v>6.33</v>
      </c>
      <c r="K394" s="40">
        <v>6.33</v>
      </c>
      <c r="L394" s="38">
        <f t="shared" si="127"/>
        <v>-3.1496062992125316E-3</v>
      </c>
      <c r="M394" s="41">
        <v>42578</v>
      </c>
      <c r="N394">
        <v>8.1</v>
      </c>
      <c r="O394">
        <v>3.6735000000000002</v>
      </c>
      <c r="P394" s="43">
        <f t="shared" si="128"/>
        <v>0</v>
      </c>
      <c r="Q394" s="41">
        <v>42578</v>
      </c>
      <c r="R394">
        <v>2.99</v>
      </c>
      <c r="S394">
        <v>1.6243000000000001</v>
      </c>
      <c r="T394" s="39">
        <f t="shared" si="129"/>
        <v>1.3603744149766017E-2</v>
      </c>
      <c r="U394" s="42">
        <v>42579.62533333333</v>
      </c>
      <c r="V394" s="44">
        <v>11.6</v>
      </c>
      <c r="W394" s="44">
        <v>6.8760000000000003</v>
      </c>
      <c r="X394" s="43">
        <f t="shared" si="121"/>
        <v>8.7336244541488025E-4</v>
      </c>
      <c r="Y394" s="42">
        <v>42579.62533333333</v>
      </c>
      <c r="Z394" s="44">
        <v>19.45</v>
      </c>
      <c r="AA394" s="44">
        <v>12.061999999999999</v>
      </c>
      <c r="AB394" s="43">
        <f t="shared" si="122"/>
        <v>0</v>
      </c>
      <c r="AC394" s="42">
        <v>42579.62533333333</v>
      </c>
      <c r="AD394" s="44">
        <v>24.3</v>
      </c>
      <c r="AE394" s="44">
        <v>17.759</v>
      </c>
      <c r="AF394" s="43">
        <f t="shared" si="123"/>
        <v>0</v>
      </c>
      <c r="AG394" s="41">
        <v>42578</v>
      </c>
      <c r="AH394">
        <v>12.3</v>
      </c>
      <c r="AI394">
        <v>4.6737000000000002</v>
      </c>
      <c r="AJ394" s="39">
        <f t="shared" si="130"/>
        <v>-7.2643853947620442E-3</v>
      </c>
      <c r="AK394" s="45" t="s">
        <v>500</v>
      </c>
      <c r="AL394">
        <v>20.149999999999999</v>
      </c>
      <c r="AM394">
        <v>5.8068</v>
      </c>
      <c r="AN394" s="39">
        <f t="shared" si="131"/>
        <v>2.486016159105067E-3</v>
      </c>
      <c r="AO394" s="41">
        <v>42578</v>
      </c>
      <c r="AP394">
        <v>6.01</v>
      </c>
      <c r="AQ394">
        <v>4.5372000000000003</v>
      </c>
      <c r="AR394" s="18">
        <f t="shared" si="132"/>
        <v>0</v>
      </c>
      <c r="AS394" s="41">
        <v>42578</v>
      </c>
      <c r="AT394">
        <v>5.2</v>
      </c>
      <c r="AU394">
        <v>3.9613</v>
      </c>
      <c r="AV394" s="39">
        <f t="shared" si="133"/>
        <v>-7.6158027907908318E-3</v>
      </c>
      <c r="AW394" s="41">
        <v>42578</v>
      </c>
      <c r="AX394">
        <v>12</v>
      </c>
      <c r="AY394">
        <v>5.7590000000000003</v>
      </c>
      <c r="AZ394" s="39">
        <f t="shared" si="134"/>
        <v>-1.8006343143607391E-2</v>
      </c>
      <c r="BA394" s="41">
        <v>42578</v>
      </c>
      <c r="BB394">
        <v>7.4</v>
      </c>
      <c r="BC394">
        <v>3.1720000000000002</v>
      </c>
      <c r="BD394" s="39">
        <f t="shared" si="135"/>
        <v>1.3710012463647673E-2</v>
      </c>
      <c r="BE394" s="41">
        <v>42578</v>
      </c>
      <c r="BF394">
        <v>12.91</v>
      </c>
      <c r="BG394">
        <v>7.9466999999999999</v>
      </c>
      <c r="BH394" s="39">
        <f t="shared" si="136"/>
        <v>-1.3751163512255582E-2</v>
      </c>
      <c r="BI394" s="41">
        <v>42578</v>
      </c>
      <c r="BJ394">
        <v>1.96</v>
      </c>
      <c r="BK394">
        <v>1.9433</v>
      </c>
      <c r="BL394" s="39">
        <f t="shared" si="137"/>
        <v>1.0293735378216814E-2</v>
      </c>
      <c r="BM394" s="41">
        <v>42578</v>
      </c>
      <c r="BN394">
        <v>3.84</v>
      </c>
      <c r="BO394">
        <v>1.7837000000000001</v>
      </c>
      <c r="BP394" s="46">
        <f t="shared" si="138"/>
        <v>2.1299742341826581E-2</v>
      </c>
      <c r="BQ394" s="41">
        <v>42578</v>
      </c>
      <c r="BR394">
        <v>7.05</v>
      </c>
      <c r="BS394">
        <v>3.7705000000000002</v>
      </c>
      <c r="BT394" s="18">
        <f t="shared" si="139"/>
        <v>0</v>
      </c>
      <c r="BU394" s="41">
        <v>42578</v>
      </c>
      <c r="BV394">
        <v>2.0499999999999998</v>
      </c>
      <c r="BW394">
        <v>1.008</v>
      </c>
      <c r="BX394" s="39">
        <f t="shared" si="140"/>
        <v>0</v>
      </c>
      <c r="BY394" s="41">
        <v>42874</v>
      </c>
      <c r="BZ394">
        <v>9.15</v>
      </c>
      <c r="CA394">
        <v>4.3342000000000001</v>
      </c>
      <c r="CB394" s="39">
        <f t="shared" si="124"/>
        <v>3.2870370370369833E-3</v>
      </c>
    </row>
    <row r="395" spans="1:80">
      <c r="A395" s="41">
        <v>42579</v>
      </c>
      <c r="B395">
        <v>8.5</v>
      </c>
      <c r="C395">
        <v>4.2812000000000001</v>
      </c>
      <c r="D395" s="34">
        <f t="shared" si="125"/>
        <v>8.2901554404144311E-3</v>
      </c>
      <c r="E395" s="41">
        <v>42579</v>
      </c>
      <c r="F395">
        <v>3.87</v>
      </c>
      <c r="G395">
        <v>3.3572000000000002</v>
      </c>
      <c r="H395" s="39">
        <f t="shared" si="126"/>
        <v>-2.2734550112071615E-2</v>
      </c>
      <c r="I395" s="42">
        <v>45492.62533333333</v>
      </c>
      <c r="J395" s="40">
        <v>6.27</v>
      </c>
      <c r="K395" s="40">
        <v>6.27</v>
      </c>
      <c r="L395" s="38">
        <f t="shared" si="127"/>
        <v>-9.4786729857820693E-3</v>
      </c>
      <c r="M395" s="41">
        <v>42579</v>
      </c>
      <c r="N395">
        <v>8.15</v>
      </c>
      <c r="O395">
        <v>3.6962000000000002</v>
      </c>
      <c r="P395" s="43">
        <f t="shared" si="128"/>
        <v>6.1793929495031824E-3</v>
      </c>
      <c r="Q395" s="41">
        <v>42579</v>
      </c>
      <c r="R395">
        <v>3</v>
      </c>
      <c r="S395">
        <v>1.6296999999999999</v>
      </c>
      <c r="T395" s="39">
        <f t="shared" si="129"/>
        <v>3.3245090192697466E-3</v>
      </c>
      <c r="U395" s="42">
        <v>42580.62533333333</v>
      </c>
      <c r="V395" s="44">
        <v>11.6</v>
      </c>
      <c r="W395" s="44">
        <v>6.8760000000000003</v>
      </c>
      <c r="X395" s="43">
        <f t="shared" si="121"/>
        <v>0</v>
      </c>
      <c r="Y395" s="42">
        <v>42580.62533333333</v>
      </c>
      <c r="Z395" s="44">
        <v>19.45</v>
      </c>
      <c r="AA395" s="44">
        <v>12.061999999999999</v>
      </c>
      <c r="AB395" s="43">
        <f t="shared" si="122"/>
        <v>0</v>
      </c>
      <c r="AC395" s="42">
        <v>42580.62533333333</v>
      </c>
      <c r="AD395" s="44">
        <v>23.59</v>
      </c>
      <c r="AE395" s="44">
        <v>17.239999999999998</v>
      </c>
      <c r="AF395" s="43">
        <f t="shared" si="123"/>
        <v>-2.9224618503294213E-2</v>
      </c>
      <c r="AG395" s="41">
        <v>42579</v>
      </c>
      <c r="AH395">
        <v>12.4</v>
      </c>
      <c r="AI395">
        <v>4.7117000000000004</v>
      </c>
      <c r="AJ395" s="39">
        <f t="shared" si="130"/>
        <v>8.130603162376758E-3</v>
      </c>
      <c r="AK395" s="45" t="s">
        <v>501</v>
      </c>
      <c r="AL395">
        <v>20.100000000000001</v>
      </c>
      <c r="AM395">
        <v>5.7923999999999998</v>
      </c>
      <c r="AN395" s="39">
        <f t="shared" si="131"/>
        <v>-2.4798512089274972E-3</v>
      </c>
      <c r="AO395" s="41">
        <v>42579</v>
      </c>
      <c r="AP395">
        <v>5.83</v>
      </c>
      <c r="AQ395">
        <v>4.4013</v>
      </c>
      <c r="AR395" s="18">
        <f t="shared" si="132"/>
        <v>-2.9952393546680847E-2</v>
      </c>
      <c r="AS395" s="41">
        <v>42579</v>
      </c>
      <c r="AT395">
        <v>5.2</v>
      </c>
      <c r="AU395">
        <v>3.9613</v>
      </c>
      <c r="AV395" s="39">
        <f t="shared" si="133"/>
        <v>0</v>
      </c>
      <c r="AW395" s="41">
        <v>42579</v>
      </c>
      <c r="AX395">
        <v>12</v>
      </c>
      <c r="AY395">
        <v>5.7590000000000003</v>
      </c>
      <c r="AZ395" s="39">
        <f t="shared" si="134"/>
        <v>0</v>
      </c>
      <c r="BA395" s="41">
        <v>42579</v>
      </c>
      <c r="BB395">
        <v>7.4</v>
      </c>
      <c r="BC395">
        <v>3.1720000000000002</v>
      </c>
      <c r="BD395" s="39">
        <f t="shared" si="135"/>
        <v>0</v>
      </c>
      <c r="BE395" s="41">
        <v>42579</v>
      </c>
      <c r="BF395">
        <v>13</v>
      </c>
      <c r="BG395">
        <v>8.0021000000000004</v>
      </c>
      <c r="BH395" s="39">
        <f t="shared" si="136"/>
        <v>6.9714472674192512E-3</v>
      </c>
      <c r="BI395" s="41">
        <v>42579</v>
      </c>
      <c r="BJ395">
        <v>1.98</v>
      </c>
      <c r="BK395">
        <v>1.9632000000000001</v>
      </c>
      <c r="BL395" s="39">
        <f t="shared" si="137"/>
        <v>1.0240312869860562E-2</v>
      </c>
      <c r="BM395" s="41">
        <v>42579</v>
      </c>
      <c r="BN395">
        <v>3.84</v>
      </c>
      <c r="BO395">
        <v>1.7837000000000001</v>
      </c>
      <c r="BP395" s="46">
        <f t="shared" si="138"/>
        <v>0</v>
      </c>
      <c r="BQ395" s="41">
        <v>42579</v>
      </c>
      <c r="BR395">
        <v>7.05</v>
      </c>
      <c r="BS395">
        <v>3.7705000000000002</v>
      </c>
      <c r="BT395" s="18">
        <f t="shared" si="139"/>
        <v>0</v>
      </c>
      <c r="BU395" s="41">
        <v>42579</v>
      </c>
      <c r="BV395">
        <v>2.0499999999999998</v>
      </c>
      <c r="BW395">
        <v>1.008</v>
      </c>
      <c r="BX395" s="39">
        <f t="shared" si="140"/>
        <v>0</v>
      </c>
      <c r="BY395" s="41">
        <v>42877</v>
      </c>
      <c r="BZ395">
        <v>9.15</v>
      </c>
      <c r="CA395">
        <v>4.3342000000000001</v>
      </c>
      <c r="CB395" s="39">
        <f t="shared" si="124"/>
        <v>0</v>
      </c>
    </row>
    <row r="396" spans="1:80">
      <c r="A396" s="41">
        <v>42580</v>
      </c>
      <c r="B396">
        <v>8.5</v>
      </c>
      <c r="C396">
        <v>4.2812000000000001</v>
      </c>
      <c r="D396" s="34">
        <f t="shared" si="125"/>
        <v>0</v>
      </c>
      <c r="E396" s="41">
        <v>42580</v>
      </c>
      <c r="F396">
        <v>3.87</v>
      </c>
      <c r="G396">
        <v>3.3572000000000002</v>
      </c>
      <c r="H396" s="39">
        <f t="shared" si="126"/>
        <v>0</v>
      </c>
      <c r="I396" s="42">
        <v>45495.62533333333</v>
      </c>
      <c r="J396" s="40">
        <v>6.27</v>
      </c>
      <c r="K396" s="40">
        <v>6.27</v>
      </c>
      <c r="L396" s="38">
        <f t="shared" si="127"/>
        <v>0</v>
      </c>
      <c r="M396" s="41">
        <v>42580</v>
      </c>
      <c r="N396">
        <v>8.15</v>
      </c>
      <c r="O396">
        <v>3.6962000000000002</v>
      </c>
      <c r="P396" s="43">
        <f t="shared" si="128"/>
        <v>0</v>
      </c>
      <c r="Q396" s="41">
        <v>42580</v>
      </c>
      <c r="R396">
        <v>3.04</v>
      </c>
      <c r="S396">
        <v>1.6514</v>
      </c>
      <c r="T396" s="39">
        <f t="shared" si="129"/>
        <v>1.331533411057253E-2</v>
      </c>
      <c r="U396" s="42">
        <v>42583.62533333333</v>
      </c>
      <c r="V396" s="44">
        <v>11.6</v>
      </c>
      <c r="W396" s="44">
        <v>6.8760000000000003</v>
      </c>
      <c r="X396" s="43">
        <f t="shared" si="121"/>
        <v>0</v>
      </c>
      <c r="Y396" s="42">
        <v>42583.62533333333</v>
      </c>
      <c r="Z396" s="44">
        <v>19.350000000000001</v>
      </c>
      <c r="AA396" s="44">
        <v>12</v>
      </c>
      <c r="AB396" s="43">
        <f t="shared" si="122"/>
        <v>-5.140109434587912E-3</v>
      </c>
      <c r="AC396" s="42">
        <v>42583.62533333333</v>
      </c>
      <c r="AD396" s="44">
        <v>23.6</v>
      </c>
      <c r="AE396" s="44">
        <v>17.248000000000001</v>
      </c>
      <c r="AF396" s="43">
        <f t="shared" si="123"/>
        <v>4.6403712296999258E-4</v>
      </c>
      <c r="AG396" s="41">
        <v>42580</v>
      </c>
      <c r="AH396">
        <v>12.6</v>
      </c>
      <c r="AI396">
        <v>4.7877000000000001</v>
      </c>
      <c r="AJ396" s="39">
        <f t="shared" si="130"/>
        <v>1.6130059214296246E-2</v>
      </c>
      <c r="AK396" s="45" t="s">
        <v>502</v>
      </c>
      <c r="AL396">
        <v>20.45</v>
      </c>
      <c r="AM396">
        <v>5.8933</v>
      </c>
      <c r="AN396" s="39">
        <f t="shared" si="131"/>
        <v>1.7419377114840172E-2</v>
      </c>
      <c r="AO396" s="41">
        <v>42580</v>
      </c>
      <c r="AP396">
        <v>6</v>
      </c>
      <c r="AQ396">
        <v>4.5296000000000003</v>
      </c>
      <c r="AR396" s="18">
        <f t="shared" si="132"/>
        <v>2.9150478267784587E-2</v>
      </c>
      <c r="AS396" s="41">
        <v>42580</v>
      </c>
      <c r="AT396">
        <v>5.25</v>
      </c>
      <c r="AU396">
        <v>3.9992999999999999</v>
      </c>
      <c r="AV396" s="39">
        <f t="shared" si="133"/>
        <v>9.592810441016791E-3</v>
      </c>
      <c r="AW396" s="41">
        <v>42580</v>
      </c>
      <c r="AX396">
        <v>11.9</v>
      </c>
      <c r="AY396">
        <v>5.7110000000000003</v>
      </c>
      <c r="AZ396" s="39">
        <f t="shared" si="134"/>
        <v>-8.334780343809696E-3</v>
      </c>
      <c r="BA396" s="41">
        <v>42580</v>
      </c>
      <c r="BB396">
        <v>7.5</v>
      </c>
      <c r="BC396">
        <v>3.2149000000000001</v>
      </c>
      <c r="BD396" s="39">
        <f t="shared" si="135"/>
        <v>1.3524590163934406E-2</v>
      </c>
      <c r="BE396" s="41">
        <v>42580</v>
      </c>
      <c r="BF396">
        <v>13.1</v>
      </c>
      <c r="BG396">
        <v>8.0637000000000008</v>
      </c>
      <c r="BH396" s="39">
        <f t="shared" si="136"/>
        <v>7.6979792804389244E-3</v>
      </c>
      <c r="BI396" s="41">
        <v>42580</v>
      </c>
      <c r="BJ396">
        <v>1.97</v>
      </c>
      <c r="BK396">
        <v>1.9533</v>
      </c>
      <c r="BL396" s="39">
        <f t="shared" si="137"/>
        <v>-5.0427872860635799E-3</v>
      </c>
      <c r="BM396" s="41">
        <v>42580</v>
      </c>
      <c r="BN396">
        <v>3.84</v>
      </c>
      <c r="BO396">
        <v>1.7837000000000001</v>
      </c>
      <c r="BP396" s="46">
        <f t="shared" si="138"/>
        <v>0</v>
      </c>
      <c r="BQ396" s="41">
        <v>42580</v>
      </c>
      <c r="BR396">
        <v>7.05</v>
      </c>
      <c r="BS396">
        <v>3.7705000000000002</v>
      </c>
      <c r="BT396" s="18">
        <f t="shared" si="139"/>
        <v>0</v>
      </c>
      <c r="BU396" s="41">
        <v>42580</v>
      </c>
      <c r="BV396">
        <v>2.0499999999999998</v>
      </c>
      <c r="BW396">
        <v>1.008</v>
      </c>
      <c r="BX396" s="39">
        <f t="shared" si="140"/>
        <v>0</v>
      </c>
      <c r="BY396" s="41">
        <v>42878</v>
      </c>
      <c r="BZ396">
        <v>9.15</v>
      </c>
      <c r="CA396">
        <v>4.3342000000000001</v>
      </c>
      <c r="CB396" s="39">
        <f t="shared" si="124"/>
        <v>0</v>
      </c>
    </row>
    <row r="397" spans="1:80">
      <c r="A397" s="41">
        <v>42583</v>
      </c>
      <c r="B397">
        <v>8.6199999999999992</v>
      </c>
      <c r="C397">
        <v>4.3417000000000003</v>
      </c>
      <c r="D397" s="34">
        <f t="shared" si="125"/>
        <v>1.4131551901336125E-2</v>
      </c>
      <c r="E397" s="41">
        <v>42583</v>
      </c>
      <c r="F397">
        <v>3.96</v>
      </c>
      <c r="G397">
        <v>3.4352999999999998</v>
      </c>
      <c r="H397" s="39">
        <f t="shared" si="126"/>
        <v>2.3263433813892412E-2</v>
      </c>
      <c r="I397" s="42">
        <v>45496.62533333333</v>
      </c>
      <c r="J397" s="40">
        <v>6.24</v>
      </c>
      <c r="K397" s="40">
        <v>6.24</v>
      </c>
      <c r="L397" s="38">
        <f t="shared" si="127"/>
        <v>-4.7846889952152093E-3</v>
      </c>
      <c r="M397" s="41">
        <v>42583</v>
      </c>
      <c r="N397">
        <v>8.17</v>
      </c>
      <c r="O397">
        <v>3.7052999999999998</v>
      </c>
      <c r="P397" s="43">
        <f t="shared" si="128"/>
        <v>2.4619879876629142E-3</v>
      </c>
      <c r="Q397" s="41">
        <v>42583</v>
      </c>
      <c r="R397">
        <v>3.04</v>
      </c>
      <c r="S397">
        <v>1.6514</v>
      </c>
      <c r="T397" s="39">
        <f t="shared" si="129"/>
        <v>0</v>
      </c>
      <c r="U397" s="42">
        <v>42584.62533333333</v>
      </c>
      <c r="V397" s="44">
        <v>11.4</v>
      </c>
      <c r="W397" s="44">
        <v>6.7569999999999997</v>
      </c>
      <c r="X397" s="43">
        <f t="shared" si="121"/>
        <v>-1.7306573589296197E-2</v>
      </c>
      <c r="Y397" s="42">
        <v>42584.62533333333</v>
      </c>
      <c r="Z397" s="44">
        <v>19.350000000000001</v>
      </c>
      <c r="AA397" s="44">
        <v>12</v>
      </c>
      <c r="AB397" s="43">
        <f t="shared" si="122"/>
        <v>0</v>
      </c>
      <c r="AC397" s="42">
        <v>42584.62533333333</v>
      </c>
      <c r="AD397" s="44">
        <v>23.6</v>
      </c>
      <c r="AE397" s="44">
        <v>17.248000000000001</v>
      </c>
      <c r="AF397" s="43">
        <f t="shared" si="123"/>
        <v>0</v>
      </c>
      <c r="AG397" s="41">
        <v>42583</v>
      </c>
      <c r="AH397">
        <v>12.5</v>
      </c>
      <c r="AI397">
        <v>4.7496999999999998</v>
      </c>
      <c r="AJ397" s="39">
        <f t="shared" si="130"/>
        <v>-7.9370052426008843E-3</v>
      </c>
      <c r="AK397" s="45">
        <v>42377</v>
      </c>
      <c r="AL397">
        <v>20.010000000000002</v>
      </c>
      <c r="AM397">
        <v>5.7664999999999997</v>
      </c>
      <c r="AN397" s="39">
        <f t="shared" si="131"/>
        <v>-2.1515958800671992E-2</v>
      </c>
      <c r="AO397" s="41">
        <v>42583</v>
      </c>
      <c r="AP397">
        <v>5.9</v>
      </c>
      <c r="AQ397">
        <v>4.5320999999999998</v>
      </c>
      <c r="AR397" s="18">
        <f t="shared" si="132"/>
        <v>5.5192511480031399E-4</v>
      </c>
      <c r="AS397" s="41">
        <v>42583</v>
      </c>
      <c r="AT397">
        <v>5.25</v>
      </c>
      <c r="AU397">
        <v>3.9992999999999999</v>
      </c>
      <c r="AV397" s="39">
        <f t="shared" si="133"/>
        <v>0</v>
      </c>
      <c r="AW397" s="41">
        <v>42583</v>
      </c>
      <c r="AX397">
        <v>11.5</v>
      </c>
      <c r="AY397">
        <v>5.5190999999999999</v>
      </c>
      <c r="AZ397" s="39">
        <f t="shared" si="134"/>
        <v>-3.3601821047102153E-2</v>
      </c>
      <c r="BA397" s="41">
        <v>42583</v>
      </c>
      <c r="BB397">
        <v>7.54</v>
      </c>
      <c r="BC397">
        <v>3.2320000000000002</v>
      </c>
      <c r="BD397" s="39">
        <f t="shared" si="135"/>
        <v>5.3189834831565879E-3</v>
      </c>
      <c r="BE397" s="41">
        <v>42583</v>
      </c>
      <c r="BF397">
        <v>13.15</v>
      </c>
      <c r="BG397">
        <v>8.0945</v>
      </c>
      <c r="BH397" s="39">
        <f t="shared" si="136"/>
        <v>3.8195865421579759E-3</v>
      </c>
      <c r="BI397" s="41">
        <v>42583</v>
      </c>
      <c r="BJ397">
        <v>1.95</v>
      </c>
      <c r="BK397">
        <v>1.9334</v>
      </c>
      <c r="BL397" s="39">
        <f t="shared" si="137"/>
        <v>-1.0187887165310003E-2</v>
      </c>
      <c r="BM397" s="41">
        <v>42583</v>
      </c>
      <c r="BN397">
        <v>3.86</v>
      </c>
      <c r="BO397">
        <v>1.7929999999999999</v>
      </c>
      <c r="BP397" s="46">
        <f t="shared" si="138"/>
        <v>5.2138812580590143E-3</v>
      </c>
      <c r="BQ397" s="41">
        <v>42583</v>
      </c>
      <c r="BR397">
        <v>7.05</v>
      </c>
      <c r="BS397">
        <v>3.7705000000000002</v>
      </c>
      <c r="BT397" s="18">
        <f t="shared" si="139"/>
        <v>0</v>
      </c>
      <c r="BU397" s="41">
        <v>42583</v>
      </c>
      <c r="BV397">
        <v>1.99</v>
      </c>
      <c r="BW397">
        <v>0.97850000000000004</v>
      </c>
      <c r="BX397" s="39">
        <f t="shared" si="140"/>
        <v>-2.9265873015872988E-2</v>
      </c>
      <c r="BY397" s="41">
        <v>42879</v>
      </c>
      <c r="BZ397">
        <v>9.1</v>
      </c>
      <c r="CA397">
        <v>4.3105000000000002</v>
      </c>
      <c r="CB397" s="39">
        <f t="shared" si="124"/>
        <v>-5.4681371418023698E-3</v>
      </c>
    </row>
    <row r="398" spans="1:80">
      <c r="A398" s="41">
        <v>42584</v>
      </c>
      <c r="B398">
        <v>8.4</v>
      </c>
      <c r="C398">
        <v>4.2309000000000001</v>
      </c>
      <c r="D398" s="34">
        <f t="shared" si="125"/>
        <v>-2.5519957620287036E-2</v>
      </c>
      <c r="E398" s="41">
        <v>42584</v>
      </c>
      <c r="F398">
        <v>3.85</v>
      </c>
      <c r="G398">
        <v>3.3399000000000001</v>
      </c>
      <c r="H398" s="39">
        <f t="shared" si="126"/>
        <v>-2.7770500392978695E-2</v>
      </c>
      <c r="I398" s="42">
        <v>45497.62533333333</v>
      </c>
      <c r="J398" s="40">
        <v>6.24</v>
      </c>
      <c r="K398" s="40">
        <v>6.24</v>
      </c>
      <c r="L398" s="38">
        <f t="shared" si="127"/>
        <v>0</v>
      </c>
      <c r="M398" s="41">
        <v>42584</v>
      </c>
      <c r="N398">
        <v>8.17</v>
      </c>
      <c r="O398">
        <v>3.7052999999999998</v>
      </c>
      <c r="P398" s="43">
        <f t="shared" si="128"/>
        <v>0</v>
      </c>
      <c r="Q398" s="41">
        <v>42584</v>
      </c>
      <c r="R398">
        <v>3.13</v>
      </c>
      <c r="S398">
        <v>1.7002999999999999</v>
      </c>
      <c r="T398" s="39">
        <f t="shared" si="129"/>
        <v>2.9611238948770706E-2</v>
      </c>
      <c r="U398" s="42">
        <v>42585.62533333333</v>
      </c>
      <c r="V398" s="44">
        <v>11.4</v>
      </c>
      <c r="W398" s="44">
        <v>6.7569999999999997</v>
      </c>
      <c r="X398" s="43">
        <f t="shared" si="121"/>
        <v>0</v>
      </c>
      <c r="Y398" s="42">
        <v>42585.62533333333</v>
      </c>
      <c r="Z398" s="44">
        <v>19</v>
      </c>
      <c r="AA398" s="44">
        <v>11.782999999999999</v>
      </c>
      <c r="AB398" s="43">
        <f t="shared" si="122"/>
        <v>-1.8083333333333378E-2</v>
      </c>
      <c r="AC398" s="42">
        <v>42585.62533333333</v>
      </c>
      <c r="AD398" s="44">
        <v>23.6</v>
      </c>
      <c r="AE398" s="44">
        <v>17.248000000000001</v>
      </c>
      <c r="AF398" s="43">
        <f t="shared" si="123"/>
        <v>0</v>
      </c>
      <c r="AG398" s="41">
        <v>42584</v>
      </c>
      <c r="AH398">
        <v>12.5</v>
      </c>
      <c r="AI398">
        <v>4.7496999999999998</v>
      </c>
      <c r="AJ398" s="39">
        <f t="shared" si="130"/>
        <v>0</v>
      </c>
      <c r="AK398" s="45">
        <v>42408</v>
      </c>
      <c r="AL398">
        <v>19.7</v>
      </c>
      <c r="AM398">
        <v>5.6771000000000003</v>
      </c>
      <c r="AN398" s="39">
        <f t="shared" si="131"/>
        <v>-1.5503338246770049E-2</v>
      </c>
      <c r="AO398" s="41">
        <v>42584</v>
      </c>
      <c r="AP398">
        <v>5.9</v>
      </c>
      <c r="AQ398">
        <v>4.5320999999999998</v>
      </c>
      <c r="AR398" s="18">
        <f t="shared" si="132"/>
        <v>0</v>
      </c>
      <c r="AS398" s="41">
        <v>42584</v>
      </c>
      <c r="AT398">
        <v>5.2</v>
      </c>
      <c r="AU398">
        <v>3.9613</v>
      </c>
      <c r="AV398" s="39">
        <f t="shared" si="133"/>
        <v>-9.5016627909883765E-3</v>
      </c>
      <c r="AW398" s="41">
        <v>42584</v>
      </c>
      <c r="AX398">
        <v>11.8</v>
      </c>
      <c r="AY398">
        <v>5.6631</v>
      </c>
      <c r="AZ398" s="39">
        <f t="shared" si="134"/>
        <v>2.6091210523454936E-2</v>
      </c>
      <c r="BA398" s="41">
        <v>42584</v>
      </c>
      <c r="BB398">
        <v>7.59</v>
      </c>
      <c r="BC398">
        <v>3.2534000000000001</v>
      </c>
      <c r="BD398" s="39">
        <f t="shared" si="135"/>
        <v>6.6212871287128286E-3</v>
      </c>
      <c r="BE398" s="41">
        <v>42584</v>
      </c>
      <c r="BF398">
        <v>13.09</v>
      </c>
      <c r="BG398">
        <v>8.0574999999999992</v>
      </c>
      <c r="BH398" s="39">
        <f t="shared" si="136"/>
        <v>-4.5710050033974685E-3</v>
      </c>
      <c r="BI398" s="41">
        <v>42584</v>
      </c>
      <c r="BJ398">
        <v>1.91</v>
      </c>
      <c r="BK398">
        <v>1.8937999999999999</v>
      </c>
      <c r="BL398" s="39">
        <f t="shared" si="137"/>
        <v>-2.0482052343022694E-2</v>
      </c>
      <c r="BM398" s="41">
        <v>42584</v>
      </c>
      <c r="BN398">
        <v>3.91</v>
      </c>
      <c r="BO398">
        <v>1.8162</v>
      </c>
      <c r="BP398" s="46">
        <f t="shared" si="138"/>
        <v>1.2939208031232633E-2</v>
      </c>
      <c r="BQ398" s="41">
        <v>42584</v>
      </c>
      <c r="BR398">
        <v>7.05</v>
      </c>
      <c r="BS398">
        <v>3.7705000000000002</v>
      </c>
      <c r="BT398" s="18">
        <f t="shared" si="139"/>
        <v>0</v>
      </c>
      <c r="BU398" s="41">
        <v>42584</v>
      </c>
      <c r="BV398">
        <v>2.04</v>
      </c>
      <c r="BW398">
        <v>1.0031000000000001</v>
      </c>
      <c r="BX398" s="39">
        <f t="shared" si="140"/>
        <v>2.5140521205927507E-2</v>
      </c>
      <c r="BY398" s="41">
        <v>42880</v>
      </c>
      <c r="BZ398">
        <v>9.02</v>
      </c>
      <c r="CA398">
        <v>4.2725999999999997</v>
      </c>
      <c r="CB398" s="39">
        <f t="shared" si="124"/>
        <v>-8.7924834705951707E-3</v>
      </c>
    </row>
    <row r="399" spans="1:80">
      <c r="A399" s="41">
        <v>42585</v>
      </c>
      <c r="B399">
        <v>8.2899999999999991</v>
      </c>
      <c r="C399">
        <v>4.1755000000000004</v>
      </c>
      <c r="D399" s="34">
        <f t="shared" si="125"/>
        <v>-1.3094140726559282E-2</v>
      </c>
      <c r="E399" s="41">
        <v>42585</v>
      </c>
      <c r="F399">
        <v>3.91</v>
      </c>
      <c r="G399">
        <v>3.3919000000000001</v>
      </c>
      <c r="H399" s="39">
        <f t="shared" si="126"/>
        <v>1.5569328423006691E-2</v>
      </c>
      <c r="I399" s="42">
        <v>45499.62533333333</v>
      </c>
      <c r="J399" s="40">
        <v>6.3</v>
      </c>
      <c r="K399" s="40">
        <v>6.3</v>
      </c>
      <c r="L399" s="38">
        <f t="shared" si="127"/>
        <v>9.6153846153845517E-3</v>
      </c>
      <c r="M399" s="41">
        <v>42585</v>
      </c>
      <c r="N399">
        <v>8.17</v>
      </c>
      <c r="O399">
        <v>3.7052999999999998</v>
      </c>
      <c r="P399" s="43">
        <f t="shared" si="128"/>
        <v>0</v>
      </c>
      <c r="Q399" s="41">
        <v>42585</v>
      </c>
      <c r="R399">
        <v>3.15</v>
      </c>
      <c r="S399">
        <v>1.7112000000000001</v>
      </c>
      <c r="T399" s="39">
        <f t="shared" si="129"/>
        <v>6.4106334176322602E-3</v>
      </c>
      <c r="U399" s="42">
        <v>42586.62533333333</v>
      </c>
      <c r="V399" s="44">
        <v>11.3</v>
      </c>
      <c r="W399" s="44">
        <v>6.6980000000000004</v>
      </c>
      <c r="X399" s="43">
        <f t="shared" si="121"/>
        <v>-8.7316856593161584E-3</v>
      </c>
      <c r="Y399" s="42">
        <v>42586.62533333333</v>
      </c>
      <c r="Z399" s="44">
        <v>19</v>
      </c>
      <c r="AA399" s="44">
        <v>11.782999999999999</v>
      </c>
      <c r="AB399" s="43">
        <f t="shared" si="122"/>
        <v>0</v>
      </c>
      <c r="AC399" s="42">
        <v>42586.62533333333</v>
      </c>
      <c r="AD399" s="44">
        <v>23.6</v>
      </c>
      <c r="AE399" s="44">
        <v>17.248000000000001</v>
      </c>
      <c r="AF399" s="43">
        <f t="shared" si="123"/>
        <v>0</v>
      </c>
      <c r="AG399" s="41">
        <v>42585</v>
      </c>
      <c r="AH399">
        <v>12.5</v>
      </c>
      <c r="AI399">
        <v>4.7496999999999998</v>
      </c>
      <c r="AJ399" s="39">
        <f t="shared" si="130"/>
        <v>0</v>
      </c>
      <c r="AK399" s="45">
        <v>42437</v>
      </c>
      <c r="AL399">
        <v>19.5</v>
      </c>
      <c r="AM399">
        <v>5.6195000000000004</v>
      </c>
      <c r="AN399" s="39">
        <f t="shared" si="131"/>
        <v>-1.0146025259375363E-2</v>
      </c>
      <c r="AO399" s="41">
        <v>42585</v>
      </c>
      <c r="AP399">
        <v>5.8</v>
      </c>
      <c r="AQ399">
        <v>4.4551999999999996</v>
      </c>
      <c r="AR399" s="18">
        <f t="shared" si="132"/>
        <v>-1.6967851547847621E-2</v>
      </c>
      <c r="AS399" s="41">
        <v>42585</v>
      </c>
      <c r="AT399">
        <v>5.25</v>
      </c>
      <c r="AU399">
        <v>3.9992999999999999</v>
      </c>
      <c r="AV399" s="39">
        <f t="shared" si="133"/>
        <v>9.592810441016791E-3</v>
      </c>
      <c r="AW399" s="41">
        <v>42585</v>
      </c>
      <c r="AX399">
        <v>11.8</v>
      </c>
      <c r="AY399">
        <v>5.6631</v>
      </c>
      <c r="AZ399" s="39">
        <f t="shared" si="134"/>
        <v>0</v>
      </c>
      <c r="BA399" s="41">
        <v>42585</v>
      </c>
      <c r="BB399">
        <v>7.59</v>
      </c>
      <c r="BC399">
        <v>3.2534000000000001</v>
      </c>
      <c r="BD399" s="39">
        <f t="shared" si="135"/>
        <v>0</v>
      </c>
      <c r="BE399" s="41">
        <v>42585</v>
      </c>
      <c r="BF399">
        <v>13.1</v>
      </c>
      <c r="BG399">
        <v>8.0637000000000008</v>
      </c>
      <c r="BH399" s="39">
        <f t="shared" si="136"/>
        <v>7.6946943841160883E-4</v>
      </c>
      <c r="BI399" s="41">
        <v>42585</v>
      </c>
      <c r="BJ399">
        <v>1.92</v>
      </c>
      <c r="BK399">
        <v>1.9036999999999999</v>
      </c>
      <c r="BL399" s="39">
        <f t="shared" si="137"/>
        <v>5.2275847502376285E-3</v>
      </c>
      <c r="BM399" s="41">
        <v>42585</v>
      </c>
      <c r="BN399">
        <v>3.86</v>
      </c>
      <c r="BO399">
        <v>1.7929999999999999</v>
      </c>
      <c r="BP399" s="46">
        <f t="shared" si="138"/>
        <v>-1.2773923576698662E-2</v>
      </c>
      <c r="BQ399" s="41">
        <v>42585</v>
      </c>
      <c r="BR399">
        <v>7.03</v>
      </c>
      <c r="BS399">
        <v>3.7597999999999998</v>
      </c>
      <c r="BT399" s="18">
        <f t="shared" si="139"/>
        <v>-2.8378199177828871E-3</v>
      </c>
      <c r="BU399" s="41">
        <v>42585</v>
      </c>
      <c r="BV399">
        <v>2.02</v>
      </c>
      <c r="BW399">
        <v>0.99319999999999997</v>
      </c>
      <c r="BX399" s="39">
        <f t="shared" si="140"/>
        <v>-9.8694048449806896E-3</v>
      </c>
      <c r="BY399" s="41">
        <v>42881</v>
      </c>
      <c r="BZ399">
        <v>9.23</v>
      </c>
      <c r="CA399">
        <v>4.3720999999999997</v>
      </c>
      <c r="CB399" s="39">
        <f t="shared" si="124"/>
        <v>2.32879277255067E-2</v>
      </c>
    </row>
    <row r="400" spans="1:80">
      <c r="A400" s="41">
        <v>42586</v>
      </c>
      <c r="B400">
        <v>8.4</v>
      </c>
      <c r="C400">
        <v>4.2309000000000001</v>
      </c>
      <c r="D400" s="34">
        <f t="shared" si="125"/>
        <v>1.3267872111124335E-2</v>
      </c>
      <c r="E400" s="41">
        <v>42586</v>
      </c>
      <c r="F400">
        <v>3.98</v>
      </c>
      <c r="G400">
        <v>3.4525999999999999</v>
      </c>
      <c r="H400" s="39">
        <f t="shared" si="126"/>
        <v>1.7895574751614067E-2</v>
      </c>
      <c r="I400" s="42">
        <v>45502.62533333333</v>
      </c>
      <c r="J400" s="40">
        <v>6.28</v>
      </c>
      <c r="K400" s="40">
        <v>6.28</v>
      </c>
      <c r="L400" s="38">
        <f t="shared" si="127"/>
        <v>-3.1746031746031069E-3</v>
      </c>
      <c r="M400" s="41">
        <v>42586</v>
      </c>
      <c r="N400">
        <v>8.24</v>
      </c>
      <c r="O400">
        <v>3.7370000000000001</v>
      </c>
      <c r="P400" s="43">
        <f t="shared" si="128"/>
        <v>8.5553126602435116E-3</v>
      </c>
      <c r="Q400" s="41">
        <v>42586</v>
      </c>
      <c r="R400">
        <v>3.1</v>
      </c>
      <c r="S400">
        <v>1.6839999999999999</v>
      </c>
      <c r="T400" s="39">
        <f t="shared" si="129"/>
        <v>-1.5895278167367993E-2</v>
      </c>
      <c r="U400" s="42">
        <v>42587.62533333333</v>
      </c>
      <c r="V400" s="44">
        <v>11.3</v>
      </c>
      <c r="W400" s="44">
        <v>6.6980000000000004</v>
      </c>
      <c r="X400" s="43">
        <f t="shared" si="121"/>
        <v>0</v>
      </c>
      <c r="Y400" s="42">
        <v>42587.62533333333</v>
      </c>
      <c r="Z400" s="44">
        <v>19</v>
      </c>
      <c r="AA400" s="44">
        <v>11.782999999999999</v>
      </c>
      <c r="AB400" s="43">
        <f t="shared" si="122"/>
        <v>0</v>
      </c>
      <c r="AC400" s="42">
        <v>42587.62533333333</v>
      </c>
      <c r="AD400" s="44">
        <v>23.6</v>
      </c>
      <c r="AE400" s="44">
        <v>17.248000000000001</v>
      </c>
      <c r="AF400" s="43">
        <f t="shared" si="123"/>
        <v>0</v>
      </c>
      <c r="AG400" s="41">
        <v>42586</v>
      </c>
      <c r="AH400">
        <v>12.5</v>
      </c>
      <c r="AI400">
        <v>4.7496999999999998</v>
      </c>
      <c r="AJ400" s="39">
        <f t="shared" si="130"/>
        <v>0</v>
      </c>
      <c r="AK400" s="45">
        <v>42468</v>
      </c>
      <c r="AL400">
        <v>19.5</v>
      </c>
      <c r="AM400">
        <v>5.6195000000000004</v>
      </c>
      <c r="AN400" s="39">
        <f t="shared" si="131"/>
        <v>0</v>
      </c>
      <c r="AO400" s="41">
        <v>42586</v>
      </c>
      <c r="AP400">
        <v>5.9</v>
      </c>
      <c r="AQ400">
        <v>4.5320999999999998</v>
      </c>
      <c r="AR400" s="18">
        <f t="shared" si="132"/>
        <v>1.7260729035733568E-2</v>
      </c>
      <c r="AS400" s="41">
        <v>42586</v>
      </c>
      <c r="AT400">
        <v>5.29</v>
      </c>
      <c r="AU400">
        <v>4.0297999999999998</v>
      </c>
      <c r="AV400" s="39">
        <f t="shared" si="133"/>
        <v>7.6263346085564902E-3</v>
      </c>
      <c r="AW400" s="41">
        <v>42586</v>
      </c>
      <c r="AX400">
        <v>11.8</v>
      </c>
      <c r="AY400">
        <v>5.6631</v>
      </c>
      <c r="AZ400" s="39">
        <f t="shared" si="134"/>
        <v>0</v>
      </c>
      <c r="BA400" s="41">
        <v>42586</v>
      </c>
      <c r="BB400">
        <v>7.65</v>
      </c>
      <c r="BC400">
        <v>3.2791999999999999</v>
      </c>
      <c r="BD400" s="39">
        <f t="shared" si="135"/>
        <v>7.9301653654637681E-3</v>
      </c>
      <c r="BE400" s="41">
        <v>42586</v>
      </c>
      <c r="BF400">
        <v>13.1</v>
      </c>
      <c r="BG400">
        <v>8.0637000000000008</v>
      </c>
      <c r="BH400" s="39">
        <f t="shared" si="136"/>
        <v>0</v>
      </c>
      <c r="BI400" s="41">
        <v>42586</v>
      </c>
      <c r="BJ400">
        <v>1.98</v>
      </c>
      <c r="BK400">
        <v>1.9632000000000001</v>
      </c>
      <c r="BL400" s="39">
        <f t="shared" si="137"/>
        <v>3.1254924620475973E-2</v>
      </c>
      <c r="BM400" s="41">
        <v>42586</v>
      </c>
      <c r="BN400">
        <v>3.93</v>
      </c>
      <c r="BO400">
        <v>1.8254999999999999</v>
      </c>
      <c r="BP400" s="46">
        <f t="shared" si="138"/>
        <v>1.8126045733407682E-2</v>
      </c>
      <c r="BQ400" s="41">
        <v>42586</v>
      </c>
      <c r="BR400">
        <v>7</v>
      </c>
      <c r="BS400">
        <v>3.7437</v>
      </c>
      <c r="BT400" s="18">
        <f t="shared" si="139"/>
        <v>-4.2821426671630887E-3</v>
      </c>
      <c r="BU400" s="41">
        <v>42586</v>
      </c>
      <c r="BV400">
        <v>2.04</v>
      </c>
      <c r="BW400">
        <v>1.0031000000000001</v>
      </c>
      <c r="BX400" s="39">
        <f t="shared" si="140"/>
        <v>9.9677809101894194E-3</v>
      </c>
      <c r="BY400" s="41">
        <v>42884</v>
      </c>
      <c r="BZ400">
        <v>9.1999999999999993</v>
      </c>
      <c r="CA400">
        <v>4.3578999999999999</v>
      </c>
      <c r="CB400" s="39">
        <f t="shared" si="124"/>
        <v>-3.2478671576587383E-3</v>
      </c>
    </row>
    <row r="401" spans="1:80">
      <c r="A401" s="41">
        <v>42587</v>
      </c>
      <c r="B401">
        <v>8.6</v>
      </c>
      <c r="C401">
        <v>4.3315999999999999</v>
      </c>
      <c r="D401" s="34">
        <f t="shared" si="125"/>
        <v>2.3801082511995034E-2</v>
      </c>
      <c r="E401" s="41">
        <v>42587</v>
      </c>
      <c r="F401">
        <v>3.95</v>
      </c>
      <c r="G401">
        <v>3.4266000000000001</v>
      </c>
      <c r="H401" s="39">
        <f t="shared" si="126"/>
        <v>-7.530556681920814E-3</v>
      </c>
      <c r="I401" s="42">
        <v>45503.62533333333</v>
      </c>
      <c r="J401" s="40">
        <v>6.28</v>
      </c>
      <c r="K401" s="40">
        <v>6.28</v>
      </c>
      <c r="L401" s="38">
        <f t="shared" si="127"/>
        <v>0</v>
      </c>
      <c r="M401" s="41">
        <v>42587</v>
      </c>
      <c r="N401">
        <v>8.1999999999999993</v>
      </c>
      <c r="O401">
        <v>3.7189000000000001</v>
      </c>
      <c r="P401" s="43">
        <f t="shared" si="128"/>
        <v>-4.8434573187048444E-3</v>
      </c>
      <c r="Q401" s="41">
        <v>42587</v>
      </c>
      <c r="R401">
        <v>3.16</v>
      </c>
      <c r="S401">
        <v>1.7165999999999999</v>
      </c>
      <c r="T401" s="39">
        <f t="shared" si="129"/>
        <v>1.9358669833729195E-2</v>
      </c>
      <c r="U401" s="42">
        <v>42590.62533333333</v>
      </c>
      <c r="V401" s="44">
        <v>11.3</v>
      </c>
      <c r="W401" s="44">
        <v>6.6980000000000004</v>
      </c>
      <c r="X401" s="43">
        <f t="shared" si="121"/>
        <v>0</v>
      </c>
      <c r="Y401" s="42">
        <v>42590.62533333333</v>
      </c>
      <c r="Z401" s="44">
        <v>19</v>
      </c>
      <c r="AA401" s="44">
        <v>11.782999999999999</v>
      </c>
      <c r="AB401" s="43">
        <f t="shared" si="122"/>
        <v>0</v>
      </c>
      <c r="AC401" s="42">
        <v>42590.62533333333</v>
      </c>
      <c r="AD401" s="44">
        <v>24.2</v>
      </c>
      <c r="AE401" s="44">
        <v>17.686</v>
      </c>
      <c r="AF401" s="43">
        <f t="shared" si="123"/>
        <v>2.5394248608534252E-2</v>
      </c>
      <c r="AG401" s="41">
        <v>42587</v>
      </c>
      <c r="AH401">
        <v>12.43</v>
      </c>
      <c r="AI401">
        <v>4.7230999999999996</v>
      </c>
      <c r="AJ401" s="39">
        <f t="shared" si="130"/>
        <v>-5.6003537065499251E-3</v>
      </c>
      <c r="AK401" s="45">
        <v>42498</v>
      </c>
      <c r="AL401">
        <v>19.71</v>
      </c>
      <c r="AM401">
        <v>5.68</v>
      </c>
      <c r="AN401" s="39">
        <f t="shared" si="131"/>
        <v>1.0766082391671738E-2</v>
      </c>
      <c r="AO401" s="41">
        <v>42587</v>
      </c>
      <c r="AP401">
        <v>6</v>
      </c>
      <c r="AQ401">
        <v>4.6089000000000002</v>
      </c>
      <c r="AR401" s="18">
        <f t="shared" si="132"/>
        <v>1.694578672138753E-2</v>
      </c>
      <c r="AS401" s="41">
        <v>42587</v>
      </c>
      <c r="AT401">
        <v>5.35</v>
      </c>
      <c r="AU401">
        <v>4.0754999999999999</v>
      </c>
      <c r="AV401" s="39">
        <f t="shared" si="133"/>
        <v>1.1340513176832616E-2</v>
      </c>
      <c r="AW401" s="41">
        <v>42587</v>
      </c>
      <c r="AX401">
        <v>11.99</v>
      </c>
      <c r="AY401">
        <v>5.7542</v>
      </c>
      <c r="AZ401" s="39">
        <f t="shared" si="134"/>
        <v>1.6086595680810854E-2</v>
      </c>
      <c r="BA401" s="41">
        <v>42587</v>
      </c>
      <c r="BB401">
        <v>7.75</v>
      </c>
      <c r="BC401">
        <v>3.3220000000000001</v>
      </c>
      <c r="BD401" s="39">
        <f t="shared" si="135"/>
        <v>1.3051963893632647E-2</v>
      </c>
      <c r="BE401" s="41">
        <v>42587</v>
      </c>
      <c r="BF401">
        <v>13.15</v>
      </c>
      <c r="BG401">
        <v>8.0945</v>
      </c>
      <c r="BH401" s="39">
        <f t="shared" si="136"/>
        <v>3.8195865421579759E-3</v>
      </c>
      <c r="BI401" s="41">
        <v>42587</v>
      </c>
      <c r="BJ401">
        <v>1.97</v>
      </c>
      <c r="BK401">
        <v>1.9533</v>
      </c>
      <c r="BL401" s="39">
        <f t="shared" si="137"/>
        <v>-5.0427872860635799E-3</v>
      </c>
      <c r="BM401" s="41">
        <v>42587</v>
      </c>
      <c r="BN401">
        <v>3.94</v>
      </c>
      <c r="BO401">
        <v>1.8301000000000001</v>
      </c>
      <c r="BP401" s="46">
        <f t="shared" si="138"/>
        <v>2.5198575732676854E-3</v>
      </c>
      <c r="BQ401" s="41">
        <v>42587</v>
      </c>
      <c r="BR401">
        <v>7</v>
      </c>
      <c r="BS401">
        <v>3.7437</v>
      </c>
      <c r="BT401" s="18">
        <f t="shared" si="139"/>
        <v>0</v>
      </c>
      <c r="BU401" s="41">
        <v>42587</v>
      </c>
      <c r="BV401">
        <v>2.02</v>
      </c>
      <c r="BW401">
        <v>0.99319999999999997</v>
      </c>
      <c r="BX401" s="39">
        <f t="shared" si="140"/>
        <v>-9.8694048449806896E-3</v>
      </c>
      <c r="BY401" s="41">
        <v>42885</v>
      </c>
      <c r="BZ401">
        <v>9.18</v>
      </c>
      <c r="CA401">
        <v>4.3483999999999998</v>
      </c>
      <c r="CB401" s="39">
        <f t="shared" si="124"/>
        <v>-2.1799490580325532E-3</v>
      </c>
    </row>
    <row r="402" spans="1:80">
      <c r="A402" s="41">
        <v>42590</v>
      </c>
      <c r="B402">
        <v>8.6199999999999992</v>
      </c>
      <c r="C402">
        <v>4.3417000000000003</v>
      </c>
      <c r="D402" s="34">
        <f t="shared" si="125"/>
        <v>2.3317019115339462E-3</v>
      </c>
      <c r="E402" s="41">
        <v>42590</v>
      </c>
      <c r="F402">
        <v>3.8</v>
      </c>
      <c r="G402">
        <v>3.2965</v>
      </c>
      <c r="H402" s="39">
        <f t="shared" si="126"/>
        <v>-3.7967664740559182E-2</v>
      </c>
      <c r="I402" s="42">
        <v>45504.62533333333</v>
      </c>
      <c r="J402" s="40">
        <v>6.2</v>
      </c>
      <c r="K402" s="40">
        <v>6.2</v>
      </c>
      <c r="L402" s="38">
        <f t="shared" si="127"/>
        <v>-1.2738853503184724E-2</v>
      </c>
      <c r="M402" s="41">
        <v>42590</v>
      </c>
      <c r="N402">
        <v>8.1999999999999993</v>
      </c>
      <c r="O402">
        <v>3.7189000000000001</v>
      </c>
      <c r="P402" s="43">
        <f t="shared" si="128"/>
        <v>0</v>
      </c>
      <c r="Q402" s="41">
        <v>42590</v>
      </c>
      <c r="R402">
        <v>3.16</v>
      </c>
      <c r="S402">
        <v>1.7165999999999999</v>
      </c>
      <c r="T402" s="39">
        <f t="shared" si="129"/>
        <v>0</v>
      </c>
      <c r="U402" s="42">
        <v>42591.62533333333</v>
      </c>
      <c r="V402" s="44">
        <v>11.2</v>
      </c>
      <c r="W402" s="44">
        <v>6.6390000000000002</v>
      </c>
      <c r="X402" s="43">
        <f t="shared" si="121"/>
        <v>-8.8085995819647891E-3</v>
      </c>
      <c r="Y402" s="42">
        <v>42591.62533333333</v>
      </c>
      <c r="Z402" s="44">
        <v>19</v>
      </c>
      <c r="AA402" s="44">
        <v>11.782999999999999</v>
      </c>
      <c r="AB402" s="43">
        <f t="shared" si="122"/>
        <v>0</v>
      </c>
      <c r="AC402" s="42">
        <v>42591.62533333333</v>
      </c>
      <c r="AD402" s="44">
        <v>24.2</v>
      </c>
      <c r="AE402" s="44">
        <v>17.686</v>
      </c>
      <c r="AF402" s="43">
        <f t="shared" si="123"/>
        <v>0</v>
      </c>
      <c r="AG402" s="41">
        <v>42590</v>
      </c>
      <c r="AH402">
        <v>12.42</v>
      </c>
      <c r="AI402">
        <v>4.7192999999999996</v>
      </c>
      <c r="AJ402" s="39">
        <f t="shared" si="130"/>
        <v>-8.0455632952934001E-4</v>
      </c>
      <c r="AK402" s="45">
        <v>42590</v>
      </c>
      <c r="AL402">
        <v>20</v>
      </c>
      <c r="AM402">
        <v>5.7636000000000003</v>
      </c>
      <c r="AN402" s="39">
        <f t="shared" si="131"/>
        <v>1.4718309859155029E-2</v>
      </c>
      <c r="AO402" s="41">
        <v>42590</v>
      </c>
      <c r="AP402">
        <v>5.82</v>
      </c>
      <c r="AQ402">
        <v>4.4706000000000001</v>
      </c>
      <c r="AR402" s="18">
        <f t="shared" si="132"/>
        <v>-3.0007160059884155E-2</v>
      </c>
      <c r="AS402" s="41">
        <v>42590</v>
      </c>
      <c r="AT402">
        <v>5.3</v>
      </c>
      <c r="AU402">
        <v>4.0373999999999999</v>
      </c>
      <c r="AV402" s="39">
        <f t="shared" si="133"/>
        <v>-9.3485461906514591E-3</v>
      </c>
      <c r="AW402" s="41">
        <v>42590</v>
      </c>
      <c r="AX402">
        <v>11.99</v>
      </c>
      <c r="AY402">
        <v>5.7542</v>
      </c>
      <c r="AZ402" s="39">
        <f t="shared" si="134"/>
        <v>0</v>
      </c>
      <c r="BA402" s="41">
        <v>42590</v>
      </c>
      <c r="BB402">
        <v>7.8</v>
      </c>
      <c r="BC402">
        <v>3.3435000000000001</v>
      </c>
      <c r="BD402" s="39">
        <f t="shared" si="135"/>
        <v>6.4720048163756996E-3</v>
      </c>
      <c r="BE402" s="41">
        <v>42590</v>
      </c>
      <c r="BF402">
        <v>13.1</v>
      </c>
      <c r="BG402">
        <v>8.0637000000000008</v>
      </c>
      <c r="BH402" s="39">
        <f t="shared" si="136"/>
        <v>-3.8050528136388006E-3</v>
      </c>
      <c r="BI402" s="41">
        <v>42590</v>
      </c>
      <c r="BJ402">
        <v>1.95</v>
      </c>
      <c r="BK402">
        <v>1.9334</v>
      </c>
      <c r="BL402" s="39">
        <f t="shared" si="137"/>
        <v>-1.0187887165310003E-2</v>
      </c>
      <c r="BM402" s="41">
        <v>42590</v>
      </c>
      <c r="BN402">
        <v>3.98</v>
      </c>
      <c r="BO402">
        <v>1.8487</v>
      </c>
      <c r="BP402" s="46">
        <f t="shared" si="138"/>
        <v>1.0163379050325091E-2</v>
      </c>
      <c r="BQ402" s="41">
        <v>42590</v>
      </c>
      <c r="BR402">
        <v>7</v>
      </c>
      <c r="BS402">
        <v>3.7437</v>
      </c>
      <c r="BT402" s="18">
        <f t="shared" si="139"/>
        <v>0</v>
      </c>
      <c r="BU402" s="41">
        <v>42590</v>
      </c>
      <c r="BV402">
        <v>2</v>
      </c>
      <c r="BW402">
        <v>0.98340000000000005</v>
      </c>
      <c r="BX402" s="39">
        <f t="shared" si="140"/>
        <v>-9.8670962545307286E-3</v>
      </c>
      <c r="BY402" s="41">
        <v>42886</v>
      </c>
      <c r="BZ402">
        <v>9.1</v>
      </c>
      <c r="CA402">
        <v>4.3105000000000002</v>
      </c>
      <c r="CB402" s="39">
        <f t="shared" si="124"/>
        <v>-8.7158495078648712E-3</v>
      </c>
    </row>
    <row r="403" spans="1:80">
      <c r="A403" s="41">
        <v>42591</v>
      </c>
      <c r="B403">
        <v>8.64</v>
      </c>
      <c r="C403">
        <v>4.3517000000000001</v>
      </c>
      <c r="D403" s="34">
        <f t="shared" si="125"/>
        <v>2.3032452725890288E-3</v>
      </c>
      <c r="E403" s="41">
        <v>42591</v>
      </c>
      <c r="F403">
        <v>3.8</v>
      </c>
      <c r="G403">
        <v>3.2965</v>
      </c>
      <c r="H403" s="39">
        <f t="shared" si="126"/>
        <v>0</v>
      </c>
      <c r="I403" s="42">
        <v>45505.62533333333</v>
      </c>
      <c r="J403" s="40">
        <v>6.3</v>
      </c>
      <c r="K403" s="40">
        <v>6.3</v>
      </c>
      <c r="L403" s="38">
        <f t="shared" si="127"/>
        <v>1.6129032258064457E-2</v>
      </c>
      <c r="M403" s="41">
        <v>42591</v>
      </c>
      <c r="N403">
        <v>8.1999999999999993</v>
      </c>
      <c r="O403">
        <v>3.7189000000000001</v>
      </c>
      <c r="P403" s="43">
        <f t="shared" si="128"/>
        <v>0</v>
      </c>
      <c r="Q403" s="41">
        <v>42591</v>
      </c>
      <c r="R403">
        <v>3.09</v>
      </c>
      <c r="S403">
        <v>1.6786000000000001</v>
      </c>
      <c r="T403" s="39">
        <f t="shared" si="129"/>
        <v>-2.2136782010951775E-2</v>
      </c>
      <c r="U403" s="42">
        <v>42592.62533333333</v>
      </c>
      <c r="V403" s="44">
        <v>11.2</v>
      </c>
      <c r="W403" s="44">
        <v>6.6390000000000002</v>
      </c>
      <c r="X403" s="43">
        <f t="shared" si="121"/>
        <v>0</v>
      </c>
      <c r="Y403" s="42">
        <v>42592.62533333333</v>
      </c>
      <c r="Z403" s="44">
        <v>19</v>
      </c>
      <c r="AA403" s="44">
        <v>11.782999999999999</v>
      </c>
      <c r="AB403" s="43">
        <f t="shared" si="122"/>
        <v>0</v>
      </c>
      <c r="AC403" s="42">
        <v>42592.62533333333</v>
      </c>
      <c r="AD403" s="44">
        <v>24.2</v>
      </c>
      <c r="AE403" s="44">
        <v>17.686</v>
      </c>
      <c r="AF403" s="43">
        <f t="shared" si="123"/>
        <v>0</v>
      </c>
      <c r="AG403" s="41">
        <v>42591</v>
      </c>
      <c r="AH403">
        <v>12.42</v>
      </c>
      <c r="AI403">
        <v>4.7192999999999996</v>
      </c>
      <c r="AJ403" s="39">
        <f t="shared" si="130"/>
        <v>0</v>
      </c>
      <c r="AK403" s="45">
        <v>42621</v>
      </c>
      <c r="AL403">
        <v>20.3</v>
      </c>
      <c r="AM403">
        <v>5.85</v>
      </c>
      <c r="AN403" s="39">
        <f t="shared" si="131"/>
        <v>1.4990630855715068E-2</v>
      </c>
      <c r="AO403" s="41">
        <v>42591</v>
      </c>
      <c r="AP403">
        <v>5.95</v>
      </c>
      <c r="AQ403">
        <v>4.5705</v>
      </c>
      <c r="AR403" s="18">
        <f t="shared" si="132"/>
        <v>2.2345993826332008E-2</v>
      </c>
      <c r="AS403" s="41">
        <v>42591</v>
      </c>
      <c r="AT403">
        <v>5.3</v>
      </c>
      <c r="AU403">
        <v>4.0373999999999999</v>
      </c>
      <c r="AV403" s="39">
        <f t="shared" si="133"/>
        <v>0</v>
      </c>
      <c r="AW403" s="41">
        <v>42591</v>
      </c>
      <c r="AX403">
        <v>12</v>
      </c>
      <c r="AY403">
        <v>5.7590000000000003</v>
      </c>
      <c r="AZ403" s="39">
        <f t="shared" si="134"/>
        <v>8.3417329950303425E-4</v>
      </c>
      <c r="BA403" s="41">
        <v>42591</v>
      </c>
      <c r="BB403">
        <v>7.8</v>
      </c>
      <c r="BC403">
        <v>3.3435000000000001</v>
      </c>
      <c r="BD403" s="39">
        <f t="shared" si="135"/>
        <v>0</v>
      </c>
      <c r="BE403" s="41">
        <v>42591</v>
      </c>
      <c r="BF403">
        <v>13.1</v>
      </c>
      <c r="BG403">
        <v>8.0637000000000008</v>
      </c>
      <c r="BH403" s="39">
        <f t="shared" si="136"/>
        <v>0</v>
      </c>
      <c r="BI403" s="41">
        <v>42591</v>
      </c>
      <c r="BJ403">
        <v>1.93</v>
      </c>
      <c r="BK403">
        <v>1.9136</v>
      </c>
      <c r="BL403" s="39">
        <f t="shared" si="137"/>
        <v>-1.0241026171511347E-2</v>
      </c>
      <c r="BM403" s="41">
        <v>42591</v>
      </c>
      <c r="BN403">
        <v>3.94</v>
      </c>
      <c r="BO403">
        <v>1.8301000000000001</v>
      </c>
      <c r="BP403" s="46">
        <f t="shared" si="138"/>
        <v>-1.0061124033104316E-2</v>
      </c>
      <c r="BQ403" s="41">
        <v>42591</v>
      </c>
      <c r="BR403">
        <v>7.03</v>
      </c>
      <c r="BS403">
        <v>3.7597999999999998</v>
      </c>
      <c r="BT403" s="18">
        <f t="shared" si="139"/>
        <v>4.3005582712289398E-3</v>
      </c>
      <c r="BU403" s="41">
        <v>42591</v>
      </c>
      <c r="BV403">
        <v>2.04</v>
      </c>
      <c r="BW403">
        <v>1.0031000000000001</v>
      </c>
      <c r="BX403" s="39">
        <f t="shared" si="140"/>
        <v>2.0032540166768406E-2</v>
      </c>
      <c r="BY403" s="41">
        <v>42887</v>
      </c>
      <c r="BZ403">
        <v>9.1</v>
      </c>
      <c r="CA403">
        <v>4.3105000000000002</v>
      </c>
      <c r="CB403" s="39">
        <f t="shared" si="124"/>
        <v>0</v>
      </c>
    </row>
    <row r="404" spans="1:80">
      <c r="A404" s="41">
        <v>42592</v>
      </c>
      <c r="B404">
        <v>8.6300000000000008</v>
      </c>
      <c r="C404">
        <v>4.3467000000000002</v>
      </c>
      <c r="D404" s="34">
        <f t="shared" si="125"/>
        <v>-1.1489762621503994E-3</v>
      </c>
      <c r="E404" s="41">
        <v>42592</v>
      </c>
      <c r="F404">
        <v>3.8</v>
      </c>
      <c r="G404">
        <v>3.2965</v>
      </c>
      <c r="H404" s="39">
        <f t="shared" si="126"/>
        <v>0</v>
      </c>
      <c r="I404" s="42">
        <v>45506.62533333333</v>
      </c>
      <c r="J404" s="40">
        <v>6.3</v>
      </c>
      <c r="K404" s="40">
        <v>6.3</v>
      </c>
      <c r="L404" s="38">
        <f t="shared" si="127"/>
        <v>0</v>
      </c>
      <c r="M404" s="41">
        <v>42592</v>
      </c>
      <c r="N404">
        <v>8.15</v>
      </c>
      <c r="O404">
        <v>3.6962000000000002</v>
      </c>
      <c r="P404" s="43">
        <f t="shared" si="128"/>
        <v>-6.1039554707036873E-3</v>
      </c>
      <c r="Q404" s="41">
        <v>42592</v>
      </c>
      <c r="R404">
        <v>3.09</v>
      </c>
      <c r="S404">
        <v>1.6786000000000001</v>
      </c>
      <c r="T404" s="39">
        <f t="shared" si="129"/>
        <v>0</v>
      </c>
      <c r="U404" s="42">
        <v>42593.62533333333</v>
      </c>
      <c r="V404" s="44">
        <v>11.2</v>
      </c>
      <c r="W404" s="44">
        <v>6.6390000000000002</v>
      </c>
      <c r="X404" s="43">
        <f t="shared" si="121"/>
        <v>0</v>
      </c>
      <c r="Y404" s="42">
        <v>42593.62533333333</v>
      </c>
      <c r="Z404" s="44">
        <v>19.350000000000001</v>
      </c>
      <c r="AA404" s="44">
        <v>12</v>
      </c>
      <c r="AB404" s="43">
        <f t="shared" si="122"/>
        <v>1.8416362556225117E-2</v>
      </c>
      <c r="AC404" s="42">
        <v>42593.62533333333</v>
      </c>
      <c r="AD404" s="44">
        <v>24.2</v>
      </c>
      <c r="AE404" s="44">
        <v>17.686</v>
      </c>
      <c r="AF404" s="43">
        <f t="shared" si="123"/>
        <v>0</v>
      </c>
      <c r="AG404" s="41">
        <v>42592</v>
      </c>
      <c r="AH404">
        <v>12.42</v>
      </c>
      <c r="AI404">
        <v>4.7192999999999996</v>
      </c>
      <c r="AJ404" s="39">
        <f t="shared" si="130"/>
        <v>0</v>
      </c>
      <c r="AK404" s="45">
        <v>42651</v>
      </c>
      <c r="AL404">
        <v>20.02</v>
      </c>
      <c r="AM404">
        <v>5.7693000000000003</v>
      </c>
      <c r="AN404" s="39">
        <f t="shared" si="131"/>
        <v>-1.3794871794871681E-2</v>
      </c>
      <c r="AO404" s="41">
        <v>42592</v>
      </c>
      <c r="AP404">
        <v>5.94</v>
      </c>
      <c r="AQ404">
        <v>4.5628000000000002</v>
      </c>
      <c r="AR404" s="18">
        <f t="shared" si="132"/>
        <v>-1.6847172081828723E-3</v>
      </c>
      <c r="AS404" s="41">
        <v>42592</v>
      </c>
      <c r="AT404">
        <v>5.31</v>
      </c>
      <c r="AU404">
        <v>4.0450999999999997</v>
      </c>
      <c r="AV404" s="39">
        <f t="shared" si="133"/>
        <v>1.9071679793926334E-3</v>
      </c>
      <c r="AW404" s="41">
        <v>42592</v>
      </c>
      <c r="AX404">
        <v>12</v>
      </c>
      <c r="AY404">
        <v>5.7590000000000003</v>
      </c>
      <c r="AZ404" s="39">
        <f t="shared" si="134"/>
        <v>0</v>
      </c>
      <c r="BA404" s="41">
        <v>42592</v>
      </c>
      <c r="BB404">
        <v>7.8</v>
      </c>
      <c r="BC404">
        <v>3.3435000000000001</v>
      </c>
      <c r="BD404" s="39">
        <f t="shared" si="135"/>
        <v>0</v>
      </c>
      <c r="BE404" s="41">
        <v>42592</v>
      </c>
      <c r="BF404">
        <v>13.14</v>
      </c>
      <c r="BG404">
        <v>8.0883000000000003</v>
      </c>
      <c r="BH404" s="39">
        <f t="shared" si="136"/>
        <v>3.0507087317235893E-3</v>
      </c>
      <c r="BI404" s="41">
        <v>42592</v>
      </c>
      <c r="BJ404">
        <v>1.95</v>
      </c>
      <c r="BK404">
        <v>1.9334</v>
      </c>
      <c r="BL404" s="39">
        <f t="shared" si="137"/>
        <v>1.0346989966555205E-2</v>
      </c>
      <c r="BM404" s="41">
        <v>42592</v>
      </c>
      <c r="BN404">
        <v>4.0199999999999996</v>
      </c>
      <c r="BO404">
        <v>1.8673</v>
      </c>
      <c r="BP404" s="46">
        <f t="shared" si="138"/>
        <v>2.0326758100650183E-2</v>
      </c>
      <c r="BQ404" s="41">
        <v>42592</v>
      </c>
      <c r="BR404">
        <v>7.03</v>
      </c>
      <c r="BS404">
        <v>3.7597999999999998</v>
      </c>
      <c r="BT404" s="18">
        <f t="shared" si="139"/>
        <v>0</v>
      </c>
      <c r="BU404" s="41">
        <v>42592</v>
      </c>
      <c r="BV404">
        <v>2.04</v>
      </c>
      <c r="BW404">
        <v>1.0031000000000001</v>
      </c>
      <c r="BX404" s="39">
        <f t="shared" si="140"/>
        <v>0</v>
      </c>
      <c r="BY404" s="41">
        <v>42888</v>
      </c>
      <c r="BZ404">
        <v>9.09</v>
      </c>
      <c r="CA404">
        <v>4.3057999999999996</v>
      </c>
      <c r="CB404" s="39">
        <f t="shared" si="124"/>
        <v>-1.090360747013245E-3</v>
      </c>
    </row>
    <row r="405" spans="1:80">
      <c r="A405" s="41">
        <v>42593</v>
      </c>
      <c r="B405">
        <v>8.6</v>
      </c>
      <c r="C405">
        <v>4.3315999999999999</v>
      </c>
      <c r="D405" s="34">
        <f t="shared" si="125"/>
        <v>-3.4738997400327455E-3</v>
      </c>
      <c r="E405" s="41">
        <v>42593</v>
      </c>
      <c r="F405">
        <v>3.8</v>
      </c>
      <c r="G405">
        <v>3.2965</v>
      </c>
      <c r="H405" s="39">
        <f t="shared" si="126"/>
        <v>0</v>
      </c>
      <c r="I405" s="42">
        <v>45509.62533333333</v>
      </c>
      <c r="J405" s="40">
        <v>6.28</v>
      </c>
      <c r="K405" s="40">
        <v>6.28</v>
      </c>
      <c r="L405" s="38">
        <f t="shared" si="127"/>
        <v>-3.1746031746031069E-3</v>
      </c>
      <c r="M405" s="41">
        <v>42593</v>
      </c>
      <c r="N405">
        <v>8.15</v>
      </c>
      <c r="O405">
        <v>3.6962000000000002</v>
      </c>
      <c r="P405" s="43">
        <f t="shared" si="128"/>
        <v>0</v>
      </c>
      <c r="Q405" s="41">
        <v>42593</v>
      </c>
      <c r="R405">
        <v>3.09</v>
      </c>
      <c r="S405">
        <v>1.6786000000000001</v>
      </c>
      <c r="T405" s="39">
        <f t="shared" si="129"/>
        <v>0</v>
      </c>
      <c r="U405" s="42">
        <v>42594.62533333333</v>
      </c>
      <c r="V405" s="44">
        <v>11.2</v>
      </c>
      <c r="W405" s="44">
        <v>6.6390000000000002</v>
      </c>
      <c r="X405" s="43">
        <f t="shared" ref="X405:X468" si="141">(W405-W404)/W404</f>
        <v>0</v>
      </c>
      <c r="Y405" s="42">
        <v>42594.62533333333</v>
      </c>
      <c r="Z405" s="44">
        <v>19.34</v>
      </c>
      <c r="AA405" s="44">
        <v>11.994</v>
      </c>
      <c r="AB405" s="43">
        <f t="shared" ref="AB405:AB468" si="142">(AA405-AA404)/AA404</f>
        <v>-5.0000000000001898E-4</v>
      </c>
      <c r="AC405" s="42">
        <v>42594.62533333333</v>
      </c>
      <c r="AD405" s="44">
        <v>24.2</v>
      </c>
      <c r="AE405" s="44">
        <v>17.686</v>
      </c>
      <c r="AF405" s="43">
        <f t="shared" ref="AF405:AF468" si="143">(AE405-AE404)/AE404</f>
        <v>0</v>
      </c>
      <c r="AG405" s="41">
        <v>42593</v>
      </c>
      <c r="AH405">
        <v>12.5</v>
      </c>
      <c r="AI405">
        <v>4.7496999999999998</v>
      </c>
      <c r="AJ405" s="39">
        <f t="shared" si="130"/>
        <v>6.4416332930731695E-3</v>
      </c>
      <c r="AK405" s="45">
        <v>42682</v>
      </c>
      <c r="AL405">
        <v>20.05</v>
      </c>
      <c r="AM405">
        <v>5.7779999999999996</v>
      </c>
      <c r="AN405" s="39">
        <f t="shared" si="131"/>
        <v>1.5079819042170218E-3</v>
      </c>
      <c r="AO405" s="41">
        <v>42593</v>
      </c>
      <c r="AP405">
        <v>5.94</v>
      </c>
      <c r="AQ405">
        <v>4.5628000000000002</v>
      </c>
      <c r="AR405" s="18">
        <f t="shared" si="132"/>
        <v>0</v>
      </c>
      <c r="AS405" s="41">
        <v>42593</v>
      </c>
      <c r="AT405">
        <v>5.31</v>
      </c>
      <c r="AU405">
        <v>4.0450999999999997</v>
      </c>
      <c r="AV405" s="39">
        <f t="shared" si="133"/>
        <v>0</v>
      </c>
      <c r="AW405" s="41">
        <v>42593</v>
      </c>
      <c r="AX405">
        <v>11.95</v>
      </c>
      <c r="AY405">
        <v>5.7350000000000003</v>
      </c>
      <c r="AZ405" s="39">
        <f t="shared" si="134"/>
        <v>-4.167390171904848E-3</v>
      </c>
      <c r="BA405" s="41">
        <v>42593</v>
      </c>
      <c r="BB405">
        <v>7.8</v>
      </c>
      <c r="BC405">
        <v>3.3435000000000001</v>
      </c>
      <c r="BD405" s="39">
        <f t="shared" si="135"/>
        <v>0</v>
      </c>
      <c r="BE405" s="41">
        <v>42593</v>
      </c>
      <c r="BF405">
        <v>13.14</v>
      </c>
      <c r="BG405">
        <v>8.0883000000000003</v>
      </c>
      <c r="BH405" s="39">
        <f t="shared" si="136"/>
        <v>0</v>
      </c>
      <c r="BI405" s="41">
        <v>42593</v>
      </c>
      <c r="BJ405">
        <v>1.94</v>
      </c>
      <c r="BK405">
        <v>1.9235</v>
      </c>
      <c r="BL405" s="39">
        <f t="shared" si="137"/>
        <v>-5.1205130857556735E-3</v>
      </c>
      <c r="BM405" s="41">
        <v>42593</v>
      </c>
      <c r="BN405">
        <v>3.99</v>
      </c>
      <c r="BO405">
        <v>1.8533999999999999</v>
      </c>
      <c r="BP405" s="46">
        <f t="shared" si="138"/>
        <v>-7.4439029614952199E-3</v>
      </c>
      <c r="BQ405" s="41">
        <v>42593</v>
      </c>
      <c r="BR405">
        <v>7.03</v>
      </c>
      <c r="BS405">
        <v>3.7597999999999998</v>
      </c>
      <c r="BT405" s="18">
        <f t="shared" si="139"/>
        <v>0</v>
      </c>
      <c r="BU405" s="41">
        <v>42593</v>
      </c>
      <c r="BV405">
        <v>2.0299999999999998</v>
      </c>
      <c r="BW405">
        <v>0.99819999999999998</v>
      </c>
      <c r="BX405" s="39">
        <f t="shared" si="140"/>
        <v>-4.8848569434753525E-3</v>
      </c>
      <c r="BY405" s="41">
        <v>42891</v>
      </c>
      <c r="BZ405">
        <v>9.06</v>
      </c>
      <c r="CA405">
        <v>4.2915999999999999</v>
      </c>
      <c r="CB405" s="39">
        <f t="shared" si="124"/>
        <v>-3.2978772818058827E-3</v>
      </c>
    </row>
    <row r="406" spans="1:80">
      <c r="A406" s="41">
        <v>42594</v>
      </c>
      <c r="B406">
        <v>8.6</v>
      </c>
      <c r="C406">
        <v>4.3315999999999999</v>
      </c>
      <c r="D406" s="34">
        <f t="shared" si="125"/>
        <v>0</v>
      </c>
      <c r="E406" s="41">
        <v>42594</v>
      </c>
      <c r="F406">
        <v>3.9</v>
      </c>
      <c r="G406">
        <v>3.3832</v>
      </c>
      <c r="H406" s="39">
        <f t="shared" si="126"/>
        <v>2.6300621871682087E-2</v>
      </c>
      <c r="I406" s="42">
        <v>45510.62533333333</v>
      </c>
      <c r="J406" s="40">
        <v>6.26</v>
      </c>
      <c r="K406" s="40">
        <v>6.26</v>
      </c>
      <c r="L406" s="38">
        <f t="shared" si="127"/>
        <v>-3.1847133757962518E-3</v>
      </c>
      <c r="M406" s="41">
        <v>42594</v>
      </c>
      <c r="N406">
        <v>8.1</v>
      </c>
      <c r="O406">
        <v>3.6735000000000002</v>
      </c>
      <c r="P406" s="43">
        <f t="shared" si="128"/>
        <v>-6.1414425626318764E-3</v>
      </c>
      <c r="Q406" s="41">
        <v>42594</v>
      </c>
      <c r="R406">
        <v>3.07</v>
      </c>
      <c r="S406">
        <v>1.6677</v>
      </c>
      <c r="T406" s="39">
        <f t="shared" si="129"/>
        <v>-6.493506493506572E-3</v>
      </c>
      <c r="U406" s="42">
        <v>42597.62533333333</v>
      </c>
      <c r="V406" s="44">
        <v>11.1</v>
      </c>
      <c r="W406" s="44">
        <v>6.58</v>
      </c>
      <c r="X406" s="43">
        <f t="shared" si="141"/>
        <v>-8.886880554300371E-3</v>
      </c>
      <c r="Y406" s="42">
        <v>42597.62533333333</v>
      </c>
      <c r="Z406" s="44">
        <v>19.34</v>
      </c>
      <c r="AA406" s="44">
        <v>11.994</v>
      </c>
      <c r="AB406" s="43">
        <f t="shared" si="142"/>
        <v>0</v>
      </c>
      <c r="AC406" s="42">
        <v>42597.62533333333</v>
      </c>
      <c r="AD406" s="44">
        <v>24.2</v>
      </c>
      <c r="AE406" s="44">
        <v>17.686</v>
      </c>
      <c r="AF406" s="43">
        <f t="shared" si="143"/>
        <v>0</v>
      </c>
      <c r="AG406" s="41">
        <v>42594</v>
      </c>
      <c r="AH406">
        <v>12.5</v>
      </c>
      <c r="AI406">
        <v>4.7496999999999998</v>
      </c>
      <c r="AJ406" s="39">
        <f t="shared" si="130"/>
        <v>0</v>
      </c>
      <c r="AK406" s="45">
        <v>42712</v>
      </c>
      <c r="AL406">
        <v>20.149999999999999</v>
      </c>
      <c r="AM406">
        <v>5.8068</v>
      </c>
      <c r="AN406" s="39">
        <f t="shared" si="131"/>
        <v>4.9844236760125272E-3</v>
      </c>
      <c r="AO406" s="41">
        <v>42594</v>
      </c>
      <c r="AP406">
        <v>5.94</v>
      </c>
      <c r="AQ406">
        <v>4.5628000000000002</v>
      </c>
      <c r="AR406" s="18">
        <f t="shared" si="132"/>
        <v>0</v>
      </c>
      <c r="AS406" s="41">
        <v>42594</v>
      </c>
      <c r="AT406">
        <v>5.31</v>
      </c>
      <c r="AU406">
        <v>4.0450999999999997</v>
      </c>
      <c r="AV406" s="39">
        <f t="shared" si="133"/>
        <v>0</v>
      </c>
      <c r="AW406" s="41">
        <v>42594</v>
      </c>
      <c r="AX406">
        <v>11.96</v>
      </c>
      <c r="AY406">
        <v>5.7397999999999998</v>
      </c>
      <c r="AZ406" s="39">
        <f t="shared" si="134"/>
        <v>8.3696599825622861E-4</v>
      </c>
      <c r="BA406" s="41">
        <v>42594</v>
      </c>
      <c r="BB406">
        <v>7.8</v>
      </c>
      <c r="BC406">
        <v>3.3435000000000001</v>
      </c>
      <c r="BD406" s="39">
        <f t="shared" si="135"/>
        <v>0</v>
      </c>
      <c r="BE406" s="41">
        <v>42594</v>
      </c>
      <c r="BF406">
        <v>13.15</v>
      </c>
      <c r="BG406">
        <v>8.0945</v>
      </c>
      <c r="BH406" s="39">
        <f t="shared" si="136"/>
        <v>7.6653932223084715E-4</v>
      </c>
      <c r="BI406" s="41">
        <v>42594</v>
      </c>
      <c r="BJ406">
        <v>1.94</v>
      </c>
      <c r="BK406">
        <v>1.9235</v>
      </c>
      <c r="BL406" s="39">
        <f t="shared" si="137"/>
        <v>0</v>
      </c>
      <c r="BM406" s="41">
        <v>42594</v>
      </c>
      <c r="BN406">
        <v>3.99</v>
      </c>
      <c r="BO406">
        <v>1.8533999999999999</v>
      </c>
      <c r="BP406" s="46">
        <f t="shared" si="138"/>
        <v>0</v>
      </c>
      <c r="BQ406" s="41">
        <v>42594</v>
      </c>
      <c r="BR406">
        <v>7.03</v>
      </c>
      <c r="BS406">
        <v>3.7597999999999998</v>
      </c>
      <c r="BT406" s="18">
        <f t="shared" si="139"/>
        <v>0</v>
      </c>
      <c r="BU406" s="41">
        <v>42594</v>
      </c>
      <c r="BV406">
        <v>2.0299999999999998</v>
      </c>
      <c r="BW406">
        <v>0.99819999999999998</v>
      </c>
      <c r="BX406" s="39">
        <f t="shared" si="140"/>
        <v>0</v>
      </c>
      <c r="BY406" s="41">
        <v>42892</v>
      </c>
      <c r="BZ406">
        <v>9.1</v>
      </c>
      <c r="CA406">
        <v>4.3105000000000002</v>
      </c>
      <c r="CB406" s="39">
        <f t="shared" si="124"/>
        <v>4.4039519060491104E-3</v>
      </c>
    </row>
    <row r="407" spans="1:80">
      <c r="A407" s="41">
        <v>42597</v>
      </c>
      <c r="B407">
        <v>8.6</v>
      </c>
      <c r="C407">
        <v>4.3315999999999999</v>
      </c>
      <c r="D407" s="34">
        <f t="shared" si="125"/>
        <v>0</v>
      </c>
      <c r="E407" s="41">
        <v>42597</v>
      </c>
      <c r="F407">
        <v>3.88</v>
      </c>
      <c r="G407">
        <v>3.3658999999999999</v>
      </c>
      <c r="H407" s="39">
        <f t="shared" si="126"/>
        <v>-5.113502009931453E-3</v>
      </c>
      <c r="I407" s="42">
        <v>45511.62533333333</v>
      </c>
      <c r="J407" s="40">
        <v>6.19</v>
      </c>
      <c r="K407" s="40">
        <v>6.19</v>
      </c>
      <c r="L407" s="38">
        <f t="shared" si="127"/>
        <v>-1.1182108626197987E-2</v>
      </c>
      <c r="M407" s="41">
        <v>42597</v>
      </c>
      <c r="N407">
        <v>8.0500000000000007</v>
      </c>
      <c r="O407">
        <v>3.6509</v>
      </c>
      <c r="P407" s="43">
        <f t="shared" si="128"/>
        <v>-6.1521709541309854E-3</v>
      </c>
      <c r="Q407" s="41">
        <v>42597</v>
      </c>
      <c r="R407">
        <v>3.07</v>
      </c>
      <c r="S407">
        <v>1.6677</v>
      </c>
      <c r="T407" s="39">
        <f t="shared" si="129"/>
        <v>0</v>
      </c>
      <c r="U407" s="42">
        <v>42598.62533333333</v>
      </c>
      <c r="V407" s="44">
        <v>11.1</v>
      </c>
      <c r="W407" s="44">
        <v>6.58</v>
      </c>
      <c r="X407" s="43">
        <f t="shared" si="141"/>
        <v>0</v>
      </c>
      <c r="Y407" s="42">
        <v>42598.62533333333</v>
      </c>
      <c r="Z407" s="44">
        <v>19</v>
      </c>
      <c r="AA407" s="44">
        <v>11.782999999999999</v>
      </c>
      <c r="AB407" s="43">
        <f t="shared" si="142"/>
        <v>-1.7592129398032376E-2</v>
      </c>
      <c r="AC407" s="42">
        <v>42598.62533333333</v>
      </c>
      <c r="AD407" s="44">
        <v>24.2</v>
      </c>
      <c r="AE407" s="44">
        <v>17.686</v>
      </c>
      <c r="AF407" s="43">
        <f t="shared" si="143"/>
        <v>0</v>
      </c>
      <c r="AG407" s="41">
        <v>42597</v>
      </c>
      <c r="AH407">
        <v>12.5</v>
      </c>
      <c r="AI407">
        <v>4.7496999999999998</v>
      </c>
      <c r="AJ407" s="39">
        <f t="shared" si="130"/>
        <v>0</v>
      </c>
      <c r="AK407" s="45" t="s">
        <v>503</v>
      </c>
      <c r="AL407">
        <v>20.05</v>
      </c>
      <c r="AM407">
        <v>5.7779999999999996</v>
      </c>
      <c r="AN407" s="39">
        <f t="shared" si="131"/>
        <v>-4.9597024178549944E-3</v>
      </c>
      <c r="AO407" s="41">
        <v>42597</v>
      </c>
      <c r="AP407">
        <v>5.8</v>
      </c>
      <c r="AQ407">
        <v>4.4551999999999996</v>
      </c>
      <c r="AR407" s="18">
        <f t="shared" si="132"/>
        <v>-2.3582011045849168E-2</v>
      </c>
      <c r="AS407" s="41">
        <v>42597</v>
      </c>
      <c r="AT407">
        <v>5.3</v>
      </c>
      <c r="AU407">
        <v>4.0373999999999999</v>
      </c>
      <c r="AV407" s="39">
        <f t="shared" si="133"/>
        <v>-1.9035376134087707E-3</v>
      </c>
      <c r="AW407" s="41">
        <v>42597</v>
      </c>
      <c r="AX407">
        <v>11.96</v>
      </c>
      <c r="AY407">
        <v>5.7397999999999998</v>
      </c>
      <c r="AZ407" s="39">
        <f t="shared" si="134"/>
        <v>0</v>
      </c>
      <c r="BA407" s="41">
        <v>42597</v>
      </c>
      <c r="BB407">
        <v>7.8</v>
      </c>
      <c r="BC407">
        <v>3.3435000000000001</v>
      </c>
      <c r="BD407" s="39">
        <f t="shared" si="135"/>
        <v>0</v>
      </c>
      <c r="BE407" s="41">
        <v>42597</v>
      </c>
      <c r="BF407">
        <v>13.2</v>
      </c>
      <c r="BG407">
        <v>8.1252999999999993</v>
      </c>
      <c r="BH407" s="39">
        <f t="shared" si="136"/>
        <v>3.8050528136388006E-3</v>
      </c>
      <c r="BI407" s="41">
        <v>42597</v>
      </c>
      <c r="BJ407">
        <v>1.91</v>
      </c>
      <c r="BK407">
        <v>1.8937999999999999</v>
      </c>
      <c r="BL407" s="39">
        <f t="shared" si="137"/>
        <v>-1.5440603067325219E-2</v>
      </c>
      <c r="BM407" s="41">
        <v>42597</v>
      </c>
      <c r="BN407">
        <v>3.99</v>
      </c>
      <c r="BO407">
        <v>1.8533999999999999</v>
      </c>
      <c r="BP407" s="46">
        <f t="shared" si="138"/>
        <v>0</v>
      </c>
      <c r="BQ407" s="41">
        <v>42597</v>
      </c>
      <c r="BR407">
        <v>7.05</v>
      </c>
      <c r="BS407">
        <v>3.7705000000000002</v>
      </c>
      <c r="BT407" s="18">
        <f t="shared" si="139"/>
        <v>2.8458960583010737E-3</v>
      </c>
      <c r="BU407" s="41">
        <v>42597</v>
      </c>
      <c r="BV407">
        <v>2.0299999999999998</v>
      </c>
      <c r="BW407">
        <v>1.0499000000000001</v>
      </c>
      <c r="BX407" s="39">
        <f t="shared" si="140"/>
        <v>5.1793227810058184E-2</v>
      </c>
      <c r="BY407" s="41">
        <v>42893</v>
      </c>
      <c r="BZ407">
        <v>9.1</v>
      </c>
      <c r="CA407">
        <v>4.3105000000000002</v>
      </c>
      <c r="CB407" s="39">
        <f t="shared" si="124"/>
        <v>0</v>
      </c>
    </row>
    <row r="408" spans="1:80">
      <c r="A408" s="41">
        <v>42598</v>
      </c>
      <c r="B408">
        <v>8.59</v>
      </c>
      <c r="C408">
        <v>4.3266</v>
      </c>
      <c r="D408" s="34">
        <f t="shared" si="125"/>
        <v>-1.154307876996928E-3</v>
      </c>
      <c r="E408" s="41">
        <v>42598</v>
      </c>
      <c r="F408">
        <v>3.96</v>
      </c>
      <c r="G408">
        <v>3.4352999999999998</v>
      </c>
      <c r="H408" s="39">
        <f t="shared" si="126"/>
        <v>2.06185567010309E-2</v>
      </c>
      <c r="I408" s="42">
        <v>45512.62533333333</v>
      </c>
      <c r="J408" s="40">
        <v>6.19</v>
      </c>
      <c r="K408" s="40">
        <v>6.19</v>
      </c>
      <c r="L408" s="38">
        <f t="shared" si="127"/>
        <v>0</v>
      </c>
      <c r="M408" s="41">
        <v>42598</v>
      </c>
      <c r="N408">
        <v>8.01</v>
      </c>
      <c r="O408">
        <v>3.6326999999999998</v>
      </c>
      <c r="P408" s="43">
        <f t="shared" si="128"/>
        <v>-4.985072173984556E-3</v>
      </c>
      <c r="Q408" s="41">
        <v>42598</v>
      </c>
      <c r="R408">
        <v>3.07</v>
      </c>
      <c r="S408">
        <v>1.6677</v>
      </c>
      <c r="T408" s="39">
        <f t="shared" si="129"/>
        <v>0</v>
      </c>
      <c r="U408" s="42">
        <v>42599.62533333333</v>
      </c>
      <c r="V408" s="44">
        <v>10.99</v>
      </c>
      <c r="W408" s="44">
        <v>6.5140000000000002</v>
      </c>
      <c r="X408" s="43">
        <f t="shared" si="141"/>
        <v>-1.003039513677809E-2</v>
      </c>
      <c r="Y408" s="42">
        <v>42599.62533333333</v>
      </c>
      <c r="Z408" s="44">
        <v>19</v>
      </c>
      <c r="AA408" s="44">
        <v>11.782999999999999</v>
      </c>
      <c r="AB408" s="43">
        <f t="shared" si="142"/>
        <v>0</v>
      </c>
      <c r="AC408" s="42">
        <v>42599.62533333333</v>
      </c>
      <c r="AD408" s="44">
        <v>24.2</v>
      </c>
      <c r="AE408" s="44">
        <v>17.686</v>
      </c>
      <c r="AF408" s="43">
        <f t="shared" si="143"/>
        <v>0</v>
      </c>
      <c r="AG408" s="41">
        <v>42598</v>
      </c>
      <c r="AH408">
        <v>12.5</v>
      </c>
      <c r="AI408">
        <v>4.7496999999999998</v>
      </c>
      <c r="AJ408" s="39">
        <f t="shared" si="130"/>
        <v>0</v>
      </c>
      <c r="AK408" s="45" t="s">
        <v>504</v>
      </c>
      <c r="AL408">
        <v>20</v>
      </c>
      <c r="AM408">
        <v>5.7636000000000003</v>
      </c>
      <c r="AN408" s="39">
        <f t="shared" si="131"/>
        <v>-2.4922118380061101E-3</v>
      </c>
      <c r="AO408" s="41">
        <v>42598</v>
      </c>
      <c r="AP408">
        <v>5.63</v>
      </c>
      <c r="AQ408">
        <v>4.3247</v>
      </c>
      <c r="AR408" s="18">
        <f t="shared" si="132"/>
        <v>-2.9291614293409863E-2</v>
      </c>
      <c r="AS408" s="41">
        <v>42598</v>
      </c>
      <c r="AT408">
        <v>5.29</v>
      </c>
      <c r="AU408">
        <v>4.0297999999999998</v>
      </c>
      <c r="AV408" s="39">
        <f t="shared" si="133"/>
        <v>-1.8823995640759031E-3</v>
      </c>
      <c r="AW408" s="41">
        <v>42598</v>
      </c>
      <c r="AX408">
        <v>11.96</v>
      </c>
      <c r="AY408">
        <v>5.7397999999999998</v>
      </c>
      <c r="AZ408" s="39">
        <f t="shared" si="134"/>
        <v>0</v>
      </c>
      <c r="BA408" s="41">
        <v>42598</v>
      </c>
      <c r="BB408">
        <v>7.74</v>
      </c>
      <c r="BC408">
        <v>3.3176999999999999</v>
      </c>
      <c r="BD408" s="39">
        <f t="shared" si="135"/>
        <v>-7.7164647824137182E-3</v>
      </c>
      <c r="BE408" s="41">
        <v>42598</v>
      </c>
      <c r="BF408">
        <v>13.15</v>
      </c>
      <c r="BG408">
        <v>8.0945</v>
      </c>
      <c r="BH408" s="39">
        <f t="shared" si="136"/>
        <v>-3.7906292690730527E-3</v>
      </c>
      <c r="BI408" s="41">
        <v>42598</v>
      </c>
      <c r="BJ408">
        <v>1.92</v>
      </c>
      <c r="BK408">
        <v>1.9036999999999999</v>
      </c>
      <c r="BL408" s="39">
        <f t="shared" si="137"/>
        <v>5.2275847502376285E-3</v>
      </c>
      <c r="BM408" s="41">
        <v>42598</v>
      </c>
      <c r="BN408">
        <v>3.9</v>
      </c>
      <c r="BO408">
        <v>1.8115000000000001</v>
      </c>
      <c r="BP408" s="46">
        <f t="shared" si="138"/>
        <v>-2.2607100464011994E-2</v>
      </c>
      <c r="BQ408" s="41">
        <v>42598</v>
      </c>
      <c r="BR408">
        <v>7.1</v>
      </c>
      <c r="BS408">
        <v>3.7972000000000001</v>
      </c>
      <c r="BT408" s="18">
        <f t="shared" si="139"/>
        <v>7.0812889537196508E-3</v>
      </c>
      <c r="BU408" s="41">
        <v>42598</v>
      </c>
      <c r="BV408">
        <v>2.0299999999999998</v>
      </c>
      <c r="BW408">
        <v>1.0499000000000001</v>
      </c>
      <c r="BX408" s="39">
        <f t="shared" si="140"/>
        <v>0</v>
      </c>
      <c r="BY408" s="41">
        <v>42894</v>
      </c>
      <c r="BZ408">
        <v>9.1</v>
      </c>
      <c r="CA408">
        <v>4.3105000000000002</v>
      </c>
      <c r="CB408" s="39">
        <f t="shared" si="124"/>
        <v>0</v>
      </c>
    </row>
    <row r="409" spans="1:80">
      <c r="A409" s="41">
        <v>42599</v>
      </c>
      <c r="B409">
        <v>8.5500000000000007</v>
      </c>
      <c r="C409">
        <v>4.3064</v>
      </c>
      <c r="D409" s="34">
        <f t="shared" si="125"/>
        <v>-4.6687930476586688E-3</v>
      </c>
      <c r="E409" s="41">
        <v>42599</v>
      </c>
      <c r="F409">
        <v>3.99</v>
      </c>
      <c r="G409">
        <v>3.4613</v>
      </c>
      <c r="H409" s="39">
        <f t="shared" si="126"/>
        <v>7.5684801909586489E-3</v>
      </c>
      <c r="I409" s="42">
        <v>45513.62533333333</v>
      </c>
      <c r="J409" s="40">
        <v>6.19</v>
      </c>
      <c r="K409" s="40">
        <v>6.19</v>
      </c>
      <c r="L409" s="38">
        <f t="shared" si="127"/>
        <v>0</v>
      </c>
      <c r="M409" s="41">
        <v>42599</v>
      </c>
      <c r="N409">
        <v>8.07</v>
      </c>
      <c r="O409">
        <v>3.6598999999999999</v>
      </c>
      <c r="P409" s="43">
        <f t="shared" si="128"/>
        <v>7.4875437002780614E-3</v>
      </c>
      <c r="Q409" s="41">
        <v>42599</v>
      </c>
      <c r="R409">
        <v>3.05</v>
      </c>
      <c r="S409">
        <v>1.6569</v>
      </c>
      <c r="T409" s="39">
        <f t="shared" si="129"/>
        <v>-6.4759848893685438E-3</v>
      </c>
      <c r="U409" s="42">
        <v>42600.62533333333</v>
      </c>
      <c r="V409" s="44">
        <v>10.99</v>
      </c>
      <c r="W409" s="44">
        <v>6.5140000000000002</v>
      </c>
      <c r="X409" s="43">
        <f t="shared" si="141"/>
        <v>0</v>
      </c>
      <c r="Y409" s="42">
        <v>42600.62533333333</v>
      </c>
      <c r="Z409" s="44">
        <v>19</v>
      </c>
      <c r="AA409" s="44">
        <v>11.782999999999999</v>
      </c>
      <c r="AB409" s="43">
        <f t="shared" si="142"/>
        <v>0</v>
      </c>
      <c r="AC409" s="42">
        <v>42600.62533333333</v>
      </c>
      <c r="AD409" s="44">
        <v>24.2</v>
      </c>
      <c r="AE409" s="44">
        <v>17.686</v>
      </c>
      <c r="AF409" s="43">
        <f t="shared" si="143"/>
        <v>0</v>
      </c>
      <c r="AG409" s="41">
        <v>42599</v>
      </c>
      <c r="AH409">
        <v>12.5</v>
      </c>
      <c r="AI409">
        <v>4.7496999999999998</v>
      </c>
      <c r="AJ409" s="39">
        <f t="shared" si="130"/>
        <v>0</v>
      </c>
      <c r="AK409" s="45" t="s">
        <v>505</v>
      </c>
      <c r="AL409">
        <v>20</v>
      </c>
      <c r="AM409">
        <v>5.7636000000000003</v>
      </c>
      <c r="AN409" s="39">
        <f t="shared" si="131"/>
        <v>0</v>
      </c>
      <c r="AO409" s="41">
        <v>42599</v>
      </c>
      <c r="AP409">
        <v>5.79</v>
      </c>
      <c r="AQ409">
        <v>4.4476000000000004</v>
      </c>
      <c r="AR409" s="18">
        <f t="shared" si="132"/>
        <v>2.8418156172682604E-2</v>
      </c>
      <c r="AS409" s="41">
        <v>42599</v>
      </c>
      <c r="AT409">
        <v>5.29</v>
      </c>
      <c r="AU409">
        <v>4.0297999999999998</v>
      </c>
      <c r="AV409" s="39">
        <f t="shared" si="133"/>
        <v>0</v>
      </c>
      <c r="AW409" s="41">
        <v>42599</v>
      </c>
      <c r="AX409">
        <v>11.98</v>
      </c>
      <c r="AY409">
        <v>5.7493999999999996</v>
      </c>
      <c r="AZ409" s="39">
        <f t="shared" si="134"/>
        <v>1.6725321439771126E-3</v>
      </c>
      <c r="BA409" s="41">
        <v>42599</v>
      </c>
      <c r="BB409">
        <v>7.74</v>
      </c>
      <c r="BC409">
        <v>3.3176999999999999</v>
      </c>
      <c r="BD409" s="39">
        <f t="shared" si="135"/>
        <v>0</v>
      </c>
      <c r="BE409" s="41">
        <v>42599</v>
      </c>
      <c r="BF409">
        <v>13.15</v>
      </c>
      <c r="BG409">
        <v>8.0945</v>
      </c>
      <c r="BH409" s="39">
        <f t="shared" si="136"/>
        <v>0</v>
      </c>
      <c r="BI409" s="41">
        <v>42599</v>
      </c>
      <c r="BJ409">
        <v>1.92</v>
      </c>
      <c r="BK409">
        <v>1.9036999999999999</v>
      </c>
      <c r="BL409" s="39">
        <f t="shared" si="137"/>
        <v>0</v>
      </c>
      <c r="BM409" s="41">
        <v>42599</v>
      </c>
      <c r="BN409">
        <v>3.89</v>
      </c>
      <c r="BO409">
        <v>1.8069</v>
      </c>
      <c r="BP409" s="46">
        <f t="shared" si="138"/>
        <v>-2.5393320452664417E-3</v>
      </c>
      <c r="BQ409" s="41">
        <v>42599</v>
      </c>
      <c r="BR409">
        <v>7.15</v>
      </c>
      <c r="BS409">
        <v>3.8239000000000001</v>
      </c>
      <c r="BT409" s="18">
        <f t="shared" si="139"/>
        <v>7.0314968924470519E-3</v>
      </c>
      <c r="BU409" s="41">
        <v>42599</v>
      </c>
      <c r="BV409">
        <v>2.02</v>
      </c>
      <c r="BW409">
        <v>1.0447</v>
      </c>
      <c r="BX409" s="39">
        <f t="shared" si="140"/>
        <v>-4.9528526526336726E-3</v>
      </c>
      <c r="BY409" s="41">
        <v>42895</v>
      </c>
      <c r="BZ409">
        <v>9.1</v>
      </c>
      <c r="CA409">
        <v>4.3105000000000002</v>
      </c>
      <c r="CB409" s="39">
        <f t="shared" si="124"/>
        <v>0</v>
      </c>
    </row>
    <row r="410" spans="1:80">
      <c r="A410" s="41">
        <v>42600</v>
      </c>
      <c r="B410">
        <v>8.5500000000000007</v>
      </c>
      <c r="C410">
        <v>4.3064</v>
      </c>
      <c r="D410" s="34">
        <f t="shared" si="125"/>
        <v>0</v>
      </c>
      <c r="E410" s="41">
        <v>42600</v>
      </c>
      <c r="F410">
        <v>3.99</v>
      </c>
      <c r="G410">
        <v>3.4613</v>
      </c>
      <c r="H410" s="39">
        <f t="shared" si="126"/>
        <v>0</v>
      </c>
      <c r="I410" s="42">
        <v>45516.62533333333</v>
      </c>
      <c r="J410" s="40">
        <v>6.19</v>
      </c>
      <c r="K410" s="40">
        <v>6.19</v>
      </c>
      <c r="L410" s="38">
        <f t="shared" si="127"/>
        <v>0</v>
      </c>
      <c r="M410" s="41">
        <v>42600</v>
      </c>
      <c r="N410">
        <v>8.07</v>
      </c>
      <c r="O410">
        <v>3.6598999999999999</v>
      </c>
      <c r="P410" s="43">
        <f t="shared" si="128"/>
        <v>0</v>
      </c>
      <c r="Q410" s="41">
        <v>42600</v>
      </c>
      <c r="R410">
        <v>3.05</v>
      </c>
      <c r="S410">
        <v>1.6569</v>
      </c>
      <c r="T410" s="39">
        <f t="shared" si="129"/>
        <v>0</v>
      </c>
      <c r="U410" s="42">
        <v>42601.62533333333</v>
      </c>
      <c r="V410" s="44">
        <v>10.99</v>
      </c>
      <c r="W410" s="44">
        <v>6.5140000000000002</v>
      </c>
      <c r="X410" s="43">
        <f t="shared" si="141"/>
        <v>0</v>
      </c>
      <c r="Y410" s="42">
        <v>42601.62533333333</v>
      </c>
      <c r="Z410" s="44">
        <v>19.34</v>
      </c>
      <c r="AA410" s="44">
        <v>11.994</v>
      </c>
      <c r="AB410" s="43">
        <f t="shared" si="142"/>
        <v>1.7907154374946985E-2</v>
      </c>
      <c r="AC410" s="42">
        <v>42601.62533333333</v>
      </c>
      <c r="AD410" s="44">
        <v>24.2</v>
      </c>
      <c r="AE410" s="44">
        <v>17.686</v>
      </c>
      <c r="AF410" s="43">
        <f t="shared" si="143"/>
        <v>0</v>
      </c>
      <c r="AG410" s="41">
        <v>42600</v>
      </c>
      <c r="AH410">
        <v>12.5</v>
      </c>
      <c r="AI410">
        <v>4.7496999999999998</v>
      </c>
      <c r="AJ410" s="39">
        <f t="shared" si="130"/>
        <v>0</v>
      </c>
      <c r="AK410" s="45" t="s">
        <v>506</v>
      </c>
      <c r="AL410">
        <v>19.95</v>
      </c>
      <c r="AM410">
        <v>5.7492000000000001</v>
      </c>
      <c r="AN410" s="39">
        <f t="shared" si="131"/>
        <v>-2.4984384759525625E-3</v>
      </c>
      <c r="AO410" s="41">
        <v>42600</v>
      </c>
      <c r="AP410">
        <v>5.95</v>
      </c>
      <c r="AQ410">
        <v>4.5705</v>
      </c>
      <c r="AR410" s="18">
        <f t="shared" si="132"/>
        <v>2.7632880654735039E-2</v>
      </c>
      <c r="AS410" s="41">
        <v>42600</v>
      </c>
      <c r="AT410">
        <v>5.27</v>
      </c>
      <c r="AU410">
        <v>4.0145999999999997</v>
      </c>
      <c r="AV410" s="39">
        <f t="shared" si="133"/>
        <v>-3.77189934984369E-3</v>
      </c>
      <c r="AW410" s="41">
        <v>42600</v>
      </c>
      <c r="AX410">
        <v>11.9</v>
      </c>
      <c r="AY410">
        <v>5.7110000000000003</v>
      </c>
      <c r="AZ410" s="39">
        <f t="shared" si="134"/>
        <v>-6.6789578042925042E-3</v>
      </c>
      <c r="BA410" s="41">
        <v>42600</v>
      </c>
      <c r="BB410">
        <v>7.72</v>
      </c>
      <c r="BC410">
        <v>3.3092000000000001</v>
      </c>
      <c r="BD410" s="39">
        <f t="shared" si="135"/>
        <v>-2.5620158543568526E-3</v>
      </c>
      <c r="BE410" s="41">
        <v>42600</v>
      </c>
      <c r="BF410">
        <v>13.19</v>
      </c>
      <c r="BG410">
        <v>8.1190999999999995</v>
      </c>
      <c r="BH410" s="39">
        <f t="shared" si="136"/>
        <v>3.0391006238803522E-3</v>
      </c>
      <c r="BI410" s="41">
        <v>42600</v>
      </c>
      <c r="BJ410">
        <v>1.92</v>
      </c>
      <c r="BK410">
        <v>1.9036999999999999</v>
      </c>
      <c r="BL410" s="39">
        <f t="shared" si="137"/>
        <v>0</v>
      </c>
      <c r="BM410" s="41">
        <v>42600</v>
      </c>
      <c r="BN410">
        <v>3.98</v>
      </c>
      <c r="BO410">
        <v>1.8487</v>
      </c>
      <c r="BP410" s="46">
        <f t="shared" si="138"/>
        <v>2.3133543638275533E-2</v>
      </c>
      <c r="BQ410" s="41">
        <v>42600</v>
      </c>
      <c r="BR410">
        <v>7.2</v>
      </c>
      <c r="BS410">
        <v>3.8506999999999998</v>
      </c>
      <c r="BT410" s="18">
        <f t="shared" si="139"/>
        <v>7.0085514788565898E-3</v>
      </c>
      <c r="BU410" s="41">
        <v>42600</v>
      </c>
      <c r="BV410">
        <v>1.96</v>
      </c>
      <c r="BW410">
        <v>1.0137</v>
      </c>
      <c r="BX410" s="39">
        <f t="shared" si="140"/>
        <v>-2.967359050445096E-2</v>
      </c>
      <c r="BY410" s="41">
        <v>42898</v>
      </c>
      <c r="BZ410">
        <v>9.1</v>
      </c>
      <c r="CA410">
        <v>4.3105000000000002</v>
      </c>
      <c r="CB410" s="39">
        <f t="shared" si="124"/>
        <v>0</v>
      </c>
    </row>
    <row r="411" spans="1:80">
      <c r="A411" s="41">
        <v>42601</v>
      </c>
      <c r="B411">
        <v>8.5399999999999991</v>
      </c>
      <c r="C411">
        <v>4.3014000000000001</v>
      </c>
      <c r="D411" s="34">
        <f t="shared" si="125"/>
        <v>-1.1610626044956096E-3</v>
      </c>
      <c r="E411" s="41">
        <v>42601</v>
      </c>
      <c r="F411">
        <v>3.99</v>
      </c>
      <c r="G411">
        <v>3.4613</v>
      </c>
      <c r="H411" s="39">
        <f t="shared" si="126"/>
        <v>0</v>
      </c>
      <c r="I411" s="42">
        <v>45518.62533333333</v>
      </c>
      <c r="J411" s="40">
        <v>6.16</v>
      </c>
      <c r="K411" s="40">
        <v>6.16</v>
      </c>
      <c r="L411" s="38">
        <f t="shared" si="127"/>
        <v>-4.8465266558966472E-3</v>
      </c>
      <c r="M411" s="41">
        <v>42601</v>
      </c>
      <c r="N411">
        <v>8.11</v>
      </c>
      <c r="O411">
        <v>3.6781000000000001</v>
      </c>
      <c r="P411" s="43">
        <f t="shared" si="128"/>
        <v>4.9728134648488256E-3</v>
      </c>
      <c r="Q411" s="41">
        <v>42601</v>
      </c>
      <c r="R411">
        <v>3.05</v>
      </c>
      <c r="S411">
        <v>1.6569</v>
      </c>
      <c r="T411" s="39">
        <f t="shared" si="129"/>
        <v>0</v>
      </c>
      <c r="U411" s="42">
        <v>42604.62533333333</v>
      </c>
      <c r="V411" s="44">
        <v>10.9</v>
      </c>
      <c r="W411" s="44">
        <v>6.4610000000000003</v>
      </c>
      <c r="X411" s="43">
        <f t="shared" si="141"/>
        <v>-8.1363217684986087E-3</v>
      </c>
      <c r="Y411" s="42">
        <v>42604.62533333333</v>
      </c>
      <c r="Z411" s="44">
        <v>19.399999999999999</v>
      </c>
      <c r="AA411" s="44">
        <v>12.031000000000001</v>
      </c>
      <c r="AB411" s="43">
        <f t="shared" si="142"/>
        <v>3.0848757712190105E-3</v>
      </c>
      <c r="AC411" s="42">
        <v>42604.62533333333</v>
      </c>
      <c r="AD411" s="44">
        <v>24.2</v>
      </c>
      <c r="AE411" s="44">
        <v>17.686</v>
      </c>
      <c r="AF411" s="43">
        <f t="shared" si="143"/>
        <v>0</v>
      </c>
      <c r="AG411" s="41">
        <v>42601</v>
      </c>
      <c r="AH411">
        <v>12.7</v>
      </c>
      <c r="AI411">
        <v>4.8257000000000003</v>
      </c>
      <c r="AJ411" s="39">
        <f t="shared" si="130"/>
        <v>1.6001010590142643E-2</v>
      </c>
      <c r="AK411" s="45" t="s">
        <v>507</v>
      </c>
      <c r="AL411">
        <v>19.98</v>
      </c>
      <c r="AM411">
        <v>5.7577999999999996</v>
      </c>
      <c r="AN411" s="39">
        <f t="shared" si="131"/>
        <v>1.4958602936059795E-3</v>
      </c>
      <c r="AO411" s="41">
        <v>42601</v>
      </c>
      <c r="AP411">
        <v>5.8</v>
      </c>
      <c r="AQ411">
        <v>4.4551999999999996</v>
      </c>
      <c r="AR411" s="18">
        <f t="shared" si="132"/>
        <v>-2.522699923421954E-2</v>
      </c>
      <c r="AS411" s="41">
        <v>42601</v>
      </c>
      <c r="AT411">
        <v>5.25</v>
      </c>
      <c r="AU411">
        <v>3.9992999999999999</v>
      </c>
      <c r="AV411" s="39">
        <f t="shared" si="133"/>
        <v>-3.811089523240141E-3</v>
      </c>
      <c r="AW411" s="41">
        <v>42601</v>
      </c>
      <c r="AX411">
        <v>11.9</v>
      </c>
      <c r="AY411">
        <v>5.7110000000000003</v>
      </c>
      <c r="AZ411" s="39">
        <f t="shared" si="134"/>
        <v>0</v>
      </c>
      <c r="BA411" s="41">
        <v>42601</v>
      </c>
      <c r="BB411">
        <v>7.72</v>
      </c>
      <c r="BC411">
        <v>3.3092000000000001</v>
      </c>
      <c r="BD411" s="39">
        <f t="shared" si="135"/>
        <v>0</v>
      </c>
      <c r="BE411" s="41">
        <v>42601</v>
      </c>
      <c r="BF411">
        <v>13.2</v>
      </c>
      <c r="BG411">
        <v>8.1252999999999993</v>
      </c>
      <c r="BH411" s="39">
        <f t="shared" si="136"/>
        <v>7.6363143698190213E-4</v>
      </c>
      <c r="BI411" s="41">
        <v>42601</v>
      </c>
      <c r="BJ411">
        <v>1.9</v>
      </c>
      <c r="BK411">
        <v>1.8838999999999999</v>
      </c>
      <c r="BL411" s="39">
        <f t="shared" si="137"/>
        <v>-1.0400798445133183E-2</v>
      </c>
      <c r="BM411" s="41">
        <v>42601</v>
      </c>
      <c r="BN411">
        <v>3.93</v>
      </c>
      <c r="BO411">
        <v>1.8254999999999999</v>
      </c>
      <c r="BP411" s="46">
        <f t="shared" si="138"/>
        <v>-1.2549359009033433E-2</v>
      </c>
      <c r="BQ411" s="41">
        <v>42601</v>
      </c>
      <c r="BR411">
        <v>7.2</v>
      </c>
      <c r="BS411">
        <v>3.8506999999999998</v>
      </c>
      <c r="BT411" s="18">
        <f t="shared" si="139"/>
        <v>0</v>
      </c>
      <c r="BU411" s="41">
        <v>42601</v>
      </c>
      <c r="BV411">
        <v>1.97</v>
      </c>
      <c r="BW411">
        <v>1.0188999999999999</v>
      </c>
      <c r="BX411" s="39">
        <f t="shared" si="140"/>
        <v>5.1297227976717678E-3</v>
      </c>
      <c r="BY411" s="41">
        <v>42899</v>
      </c>
      <c r="BZ411">
        <v>9.1</v>
      </c>
      <c r="CA411">
        <v>4.3105000000000002</v>
      </c>
      <c r="CB411" s="39">
        <f t="shared" si="124"/>
        <v>0</v>
      </c>
    </row>
    <row r="412" spans="1:80">
      <c r="A412" s="41">
        <v>42604</v>
      </c>
      <c r="B412">
        <v>8.5299999999999994</v>
      </c>
      <c r="C412">
        <v>4.2962999999999996</v>
      </c>
      <c r="D412" s="34">
        <f t="shared" si="125"/>
        <v>-1.1856604826336887E-3</v>
      </c>
      <c r="E412" s="41">
        <v>42604</v>
      </c>
      <c r="F412">
        <v>3.99</v>
      </c>
      <c r="G412">
        <v>3.4613</v>
      </c>
      <c r="H412" s="39">
        <f t="shared" si="126"/>
        <v>0</v>
      </c>
      <c r="I412" s="42">
        <v>45519.62533333333</v>
      </c>
      <c r="J412" s="40">
        <v>6.1</v>
      </c>
      <c r="K412" s="40">
        <v>6.1</v>
      </c>
      <c r="L412" s="38">
        <f t="shared" si="127"/>
        <v>-9.7402597402598216E-3</v>
      </c>
      <c r="M412" s="41">
        <v>42604</v>
      </c>
      <c r="N412">
        <v>8.1</v>
      </c>
      <c r="O412">
        <v>3.6735000000000002</v>
      </c>
      <c r="P412" s="43">
        <f t="shared" si="128"/>
        <v>-1.2506457138196181E-3</v>
      </c>
      <c r="Q412" s="41">
        <v>42604</v>
      </c>
      <c r="R412">
        <v>3.07</v>
      </c>
      <c r="S412">
        <v>1.6677</v>
      </c>
      <c r="T412" s="39">
        <f t="shared" si="129"/>
        <v>6.5181966322650255E-3</v>
      </c>
      <c r="U412" s="42">
        <v>42605.62533333333</v>
      </c>
      <c r="V412" s="44">
        <v>10.9</v>
      </c>
      <c r="W412" s="44">
        <v>6.4610000000000003</v>
      </c>
      <c r="X412" s="43">
        <f t="shared" si="141"/>
        <v>0</v>
      </c>
      <c r="Y412" s="42">
        <v>42605.62533333333</v>
      </c>
      <c r="Z412" s="44">
        <v>19.39</v>
      </c>
      <c r="AA412" s="44">
        <v>12.025</v>
      </c>
      <c r="AB412" s="43">
        <f t="shared" si="142"/>
        <v>-4.9871166154103787E-4</v>
      </c>
      <c r="AC412" s="42">
        <v>42605.62533333333</v>
      </c>
      <c r="AD412" s="44">
        <v>24.2</v>
      </c>
      <c r="AE412" s="44">
        <v>17.686</v>
      </c>
      <c r="AF412" s="43">
        <f t="shared" si="143"/>
        <v>0</v>
      </c>
      <c r="AG412" s="41">
        <v>42604</v>
      </c>
      <c r="AH412">
        <v>12.5</v>
      </c>
      <c r="AI412">
        <v>4.7496999999999998</v>
      </c>
      <c r="AJ412" s="39">
        <f t="shared" si="130"/>
        <v>-1.5749010506247902E-2</v>
      </c>
      <c r="AK412" s="45" t="s">
        <v>508</v>
      </c>
      <c r="AL412">
        <v>19.95</v>
      </c>
      <c r="AM412">
        <v>5.7492000000000001</v>
      </c>
      <c r="AN412" s="39">
        <f t="shared" si="131"/>
        <v>-1.4936260377226541E-3</v>
      </c>
      <c r="AO412" s="41">
        <v>42604</v>
      </c>
      <c r="AP412">
        <v>5.63</v>
      </c>
      <c r="AQ412">
        <v>4.3247</v>
      </c>
      <c r="AR412" s="18">
        <f t="shared" si="132"/>
        <v>-2.9291614293409863E-2</v>
      </c>
      <c r="AS412" s="41">
        <v>42604</v>
      </c>
      <c r="AT412">
        <v>5.25</v>
      </c>
      <c r="AU412">
        <v>3.9992999999999999</v>
      </c>
      <c r="AV412" s="39">
        <f t="shared" si="133"/>
        <v>0</v>
      </c>
      <c r="AW412" s="41">
        <v>42604</v>
      </c>
      <c r="AX412">
        <v>11.9</v>
      </c>
      <c r="AY412">
        <v>5.7110000000000003</v>
      </c>
      <c r="AZ412" s="39">
        <f t="shared" si="134"/>
        <v>0</v>
      </c>
      <c r="BA412" s="41">
        <v>42604</v>
      </c>
      <c r="BB412">
        <v>7.77</v>
      </c>
      <c r="BC412">
        <v>3.3306</v>
      </c>
      <c r="BD412" s="39">
        <f t="shared" si="135"/>
        <v>6.4668197751722055E-3</v>
      </c>
      <c r="BE412" s="41">
        <v>42604</v>
      </c>
      <c r="BF412">
        <v>13.25</v>
      </c>
      <c r="BG412">
        <v>8.1560000000000006</v>
      </c>
      <c r="BH412" s="39">
        <f t="shared" si="136"/>
        <v>3.7783220311866988E-3</v>
      </c>
      <c r="BI412" s="41">
        <v>42604</v>
      </c>
      <c r="BJ412">
        <v>1.92</v>
      </c>
      <c r="BK412">
        <v>1.9036999999999999</v>
      </c>
      <c r="BL412" s="39">
        <f t="shared" si="137"/>
        <v>1.0510112001698626E-2</v>
      </c>
      <c r="BM412" s="41">
        <v>42604</v>
      </c>
      <c r="BN412">
        <v>3.85</v>
      </c>
      <c r="BO412">
        <v>1.7883</v>
      </c>
      <c r="BP412" s="46">
        <f t="shared" si="138"/>
        <v>-2.0377978635990085E-2</v>
      </c>
      <c r="BQ412" s="41">
        <v>42604</v>
      </c>
      <c r="BR412">
        <v>7.2</v>
      </c>
      <c r="BS412">
        <v>3.8506999999999998</v>
      </c>
      <c r="BT412" s="18">
        <f t="shared" si="139"/>
        <v>0</v>
      </c>
      <c r="BU412" s="41">
        <v>42604</v>
      </c>
      <c r="BV412">
        <v>1.97</v>
      </c>
      <c r="BW412">
        <v>1.0188999999999999</v>
      </c>
      <c r="BX412" s="39">
        <f t="shared" si="140"/>
        <v>0</v>
      </c>
      <c r="BY412" s="41">
        <v>42900</v>
      </c>
      <c r="BZ412">
        <v>9.06</v>
      </c>
      <c r="CA412">
        <v>4.2915999999999999</v>
      </c>
      <c r="CB412" s="39">
        <f t="shared" si="124"/>
        <v>-4.3846421528825801E-3</v>
      </c>
    </row>
    <row r="413" spans="1:80">
      <c r="A413" s="41">
        <v>42605</v>
      </c>
      <c r="B413">
        <v>8.43</v>
      </c>
      <c r="C413">
        <v>4.2460000000000004</v>
      </c>
      <c r="D413" s="34">
        <f t="shared" si="125"/>
        <v>-1.170774852780279E-2</v>
      </c>
      <c r="E413" s="41">
        <v>42605</v>
      </c>
      <c r="F413">
        <v>3.88</v>
      </c>
      <c r="G413">
        <v>3.3658999999999999</v>
      </c>
      <c r="H413" s="39">
        <f t="shared" si="126"/>
        <v>-2.7561898708577746E-2</v>
      </c>
      <c r="I413" s="42">
        <v>45520.62533333333</v>
      </c>
      <c r="J413" s="40">
        <v>6.09</v>
      </c>
      <c r="K413" s="40">
        <v>6.09</v>
      </c>
      <c r="L413" s="38">
        <f t="shared" si="127"/>
        <v>-1.6393442622950471E-3</v>
      </c>
      <c r="M413" s="41">
        <v>42605</v>
      </c>
      <c r="N413">
        <v>8.0500000000000007</v>
      </c>
      <c r="O413">
        <v>3.6509</v>
      </c>
      <c r="P413" s="43">
        <f t="shared" si="128"/>
        <v>-6.1521709541309854E-3</v>
      </c>
      <c r="Q413" s="41">
        <v>42605</v>
      </c>
      <c r="R413">
        <v>3.16</v>
      </c>
      <c r="S413">
        <v>1.7165999999999999</v>
      </c>
      <c r="T413" s="39">
        <f t="shared" si="129"/>
        <v>2.9321820471307755E-2</v>
      </c>
      <c r="U413" s="42">
        <v>42606.62533333333</v>
      </c>
      <c r="V413" s="44">
        <v>10.9</v>
      </c>
      <c r="W413" s="44">
        <v>6.4610000000000003</v>
      </c>
      <c r="X413" s="43">
        <f t="shared" si="141"/>
        <v>0</v>
      </c>
      <c r="Y413" s="42">
        <v>42606.62533333333</v>
      </c>
      <c r="Z413" s="44">
        <v>19.38</v>
      </c>
      <c r="AA413" s="44">
        <v>12.018000000000001</v>
      </c>
      <c r="AB413" s="43">
        <f t="shared" si="142"/>
        <v>-5.8212058212055487E-4</v>
      </c>
      <c r="AC413" s="42">
        <v>42606.62533333333</v>
      </c>
      <c r="AD413" s="44">
        <v>24.2</v>
      </c>
      <c r="AE413" s="44">
        <v>17.686</v>
      </c>
      <c r="AF413" s="43">
        <f t="shared" si="143"/>
        <v>0</v>
      </c>
      <c r="AG413" s="41">
        <v>42605</v>
      </c>
      <c r="AH413">
        <v>12.5</v>
      </c>
      <c r="AI413">
        <v>4.7496999999999998</v>
      </c>
      <c r="AJ413" s="39">
        <f t="shared" si="130"/>
        <v>0</v>
      </c>
      <c r="AK413" s="45" t="s">
        <v>509</v>
      </c>
      <c r="AL413">
        <v>19.98</v>
      </c>
      <c r="AM413">
        <v>5.7577999999999996</v>
      </c>
      <c r="AN413" s="39">
        <f t="shared" si="131"/>
        <v>1.4958602936059795E-3</v>
      </c>
      <c r="AO413" s="41">
        <v>42605</v>
      </c>
      <c r="AP413">
        <v>5.63</v>
      </c>
      <c r="AQ413">
        <v>4.3247</v>
      </c>
      <c r="AR413" s="18">
        <f t="shared" si="132"/>
        <v>0</v>
      </c>
      <c r="AS413" s="41">
        <v>42605</v>
      </c>
      <c r="AT413">
        <v>5.26</v>
      </c>
      <c r="AU413">
        <v>4.0069999999999997</v>
      </c>
      <c r="AV413" s="39">
        <f t="shared" si="133"/>
        <v>1.9253369339633981E-3</v>
      </c>
      <c r="AW413" s="41">
        <v>42605</v>
      </c>
      <c r="AX413">
        <v>12.12</v>
      </c>
      <c r="AY413">
        <v>5.8166000000000002</v>
      </c>
      <c r="AZ413" s="39">
        <f t="shared" si="134"/>
        <v>1.8490632113465227E-2</v>
      </c>
      <c r="BA413" s="41">
        <v>42605</v>
      </c>
      <c r="BB413">
        <v>7.7</v>
      </c>
      <c r="BC413">
        <v>3.3006000000000002</v>
      </c>
      <c r="BD413" s="39">
        <f t="shared" si="135"/>
        <v>-9.0073860565663254E-3</v>
      </c>
      <c r="BE413" s="41">
        <v>42605</v>
      </c>
      <c r="BF413">
        <v>13.4</v>
      </c>
      <c r="BG413">
        <v>8.2484000000000002</v>
      </c>
      <c r="BH413" s="39">
        <f t="shared" si="136"/>
        <v>1.1329082883766502E-2</v>
      </c>
      <c r="BI413" s="41">
        <v>42605</v>
      </c>
      <c r="BJ413">
        <v>1.89</v>
      </c>
      <c r="BK413">
        <v>1.8738999999999999</v>
      </c>
      <c r="BL413" s="39">
        <f t="shared" si="137"/>
        <v>-1.5653726952776198E-2</v>
      </c>
      <c r="BM413" s="41">
        <v>42605</v>
      </c>
      <c r="BN413">
        <v>3.84</v>
      </c>
      <c r="BO413">
        <v>1.7837000000000001</v>
      </c>
      <c r="BP413" s="46">
        <f t="shared" si="138"/>
        <v>-2.5722753452999706E-3</v>
      </c>
      <c r="BQ413" s="41">
        <v>42605</v>
      </c>
      <c r="BR413">
        <v>7.37</v>
      </c>
      <c r="BS413">
        <v>3.9416000000000002</v>
      </c>
      <c r="BT413" s="18">
        <f t="shared" si="139"/>
        <v>2.3606097592645606E-2</v>
      </c>
      <c r="BU413" s="41">
        <v>42605</v>
      </c>
      <c r="BV413">
        <v>1.93</v>
      </c>
      <c r="BW413">
        <v>0.99819999999999998</v>
      </c>
      <c r="BX413" s="39">
        <f t="shared" si="140"/>
        <v>-2.0316027088036061E-2</v>
      </c>
      <c r="BY413" s="41">
        <v>42901</v>
      </c>
      <c r="BZ413">
        <v>9.06</v>
      </c>
      <c r="CA413">
        <v>4.2915999999999999</v>
      </c>
      <c r="CB413" s="39">
        <f t="shared" si="124"/>
        <v>0</v>
      </c>
    </row>
    <row r="414" spans="1:80">
      <c r="A414" s="41">
        <v>42606</v>
      </c>
      <c r="B414">
        <v>8.5</v>
      </c>
      <c r="C414">
        <v>4.2812000000000001</v>
      </c>
      <c r="D414" s="34">
        <f t="shared" si="125"/>
        <v>8.2901554404144311E-3</v>
      </c>
      <c r="E414" s="41">
        <v>42606</v>
      </c>
      <c r="F414">
        <v>3.97</v>
      </c>
      <c r="G414">
        <v>3.444</v>
      </c>
      <c r="H414" s="39">
        <f t="shared" si="126"/>
        <v>2.3203303722629923E-2</v>
      </c>
      <c r="I414" s="42">
        <v>45523.62533333333</v>
      </c>
      <c r="J414" s="40">
        <v>6.09</v>
      </c>
      <c r="K414" s="40">
        <v>6.09</v>
      </c>
      <c r="L414" s="38">
        <f t="shared" si="127"/>
        <v>0</v>
      </c>
      <c r="M414" s="41">
        <v>42606</v>
      </c>
      <c r="N414">
        <v>8.0500000000000007</v>
      </c>
      <c r="O414">
        <v>3.6509</v>
      </c>
      <c r="P414" s="43">
        <f t="shared" si="128"/>
        <v>0</v>
      </c>
      <c r="Q414" s="41">
        <v>42606</v>
      </c>
      <c r="R414">
        <v>3.1</v>
      </c>
      <c r="S414">
        <v>1.6839999999999999</v>
      </c>
      <c r="T414" s="39">
        <f t="shared" si="129"/>
        <v>-1.8991028777816592E-2</v>
      </c>
      <c r="U414" s="42">
        <v>42607.62533333333</v>
      </c>
      <c r="V414" s="44">
        <v>10.9</v>
      </c>
      <c r="W414" s="44">
        <v>6.4610000000000003</v>
      </c>
      <c r="X414" s="43">
        <f t="shared" si="141"/>
        <v>0</v>
      </c>
      <c r="Y414" s="42">
        <v>42607.62533333333</v>
      </c>
      <c r="Z414" s="44">
        <v>19</v>
      </c>
      <c r="AA414" s="44">
        <v>11.782999999999999</v>
      </c>
      <c r="AB414" s="43">
        <f t="shared" si="142"/>
        <v>-1.9554002329838675E-2</v>
      </c>
      <c r="AC414" s="42">
        <v>42607.62533333333</v>
      </c>
      <c r="AD414" s="44">
        <v>24.2</v>
      </c>
      <c r="AE414" s="44">
        <v>17.686</v>
      </c>
      <c r="AF414" s="43">
        <f t="shared" si="143"/>
        <v>0</v>
      </c>
      <c r="AG414" s="41">
        <v>42606</v>
      </c>
      <c r="AH414">
        <v>12.5</v>
      </c>
      <c r="AI414">
        <v>4.7496999999999998</v>
      </c>
      <c r="AJ414" s="39">
        <f t="shared" si="130"/>
        <v>0</v>
      </c>
      <c r="AK414" s="45" t="s">
        <v>510</v>
      </c>
      <c r="AL414">
        <v>19.989999999999998</v>
      </c>
      <c r="AM414">
        <v>5.7606999999999999</v>
      </c>
      <c r="AN414" s="39">
        <f t="shared" si="131"/>
        <v>5.0366459411586839E-4</v>
      </c>
      <c r="AO414" s="41">
        <v>42606</v>
      </c>
      <c r="AP414">
        <v>5.88</v>
      </c>
      <c r="AQ414">
        <v>4.5167000000000002</v>
      </c>
      <c r="AR414" s="18">
        <f t="shared" si="132"/>
        <v>4.4396143085069527E-2</v>
      </c>
      <c r="AS414" s="41">
        <v>42606</v>
      </c>
      <c r="AT414">
        <v>5.25</v>
      </c>
      <c r="AU414">
        <v>3.9992999999999999</v>
      </c>
      <c r="AV414" s="39">
        <f t="shared" si="133"/>
        <v>-1.9216371350136807E-3</v>
      </c>
      <c r="AW414" s="41">
        <v>42606</v>
      </c>
      <c r="AX414">
        <v>12.1</v>
      </c>
      <c r="AY414">
        <v>5.8070000000000004</v>
      </c>
      <c r="AZ414" s="39">
        <f t="shared" si="134"/>
        <v>-1.650448715744564E-3</v>
      </c>
      <c r="BA414" s="41">
        <v>42606</v>
      </c>
      <c r="BB414">
        <v>7.7</v>
      </c>
      <c r="BC414">
        <v>3.3006000000000002</v>
      </c>
      <c r="BD414" s="39">
        <f t="shared" si="135"/>
        <v>0</v>
      </c>
      <c r="BE414" s="41">
        <v>42606</v>
      </c>
      <c r="BF414">
        <v>13.45</v>
      </c>
      <c r="BG414">
        <v>8.2790999999999997</v>
      </c>
      <c r="BH414" s="39">
        <f t="shared" si="136"/>
        <v>3.7219339508267669E-3</v>
      </c>
      <c r="BI414" s="41">
        <v>42606</v>
      </c>
      <c r="BJ414">
        <v>1.89</v>
      </c>
      <c r="BK414">
        <v>1.8738999999999999</v>
      </c>
      <c r="BL414" s="39">
        <f t="shared" si="137"/>
        <v>0</v>
      </c>
      <c r="BM414" s="41">
        <v>42606</v>
      </c>
      <c r="BN414">
        <v>3.8</v>
      </c>
      <c r="BO414">
        <v>1.7650999999999999</v>
      </c>
      <c r="BP414" s="46">
        <f t="shared" si="138"/>
        <v>-1.0427762516118277E-2</v>
      </c>
      <c r="BQ414" s="41">
        <v>42606</v>
      </c>
      <c r="BR414">
        <v>7.37</v>
      </c>
      <c r="BS414">
        <v>3.9416000000000002</v>
      </c>
      <c r="BT414" s="18">
        <f t="shared" si="139"/>
        <v>0</v>
      </c>
      <c r="BU414" s="41">
        <v>42606</v>
      </c>
      <c r="BV414">
        <v>1.95</v>
      </c>
      <c r="BW414">
        <v>1.0085</v>
      </c>
      <c r="BX414" s="39">
        <f t="shared" si="140"/>
        <v>1.0318573432177897E-2</v>
      </c>
      <c r="BY414" s="41">
        <v>42902</v>
      </c>
      <c r="BZ414">
        <v>9.09</v>
      </c>
      <c r="CA414">
        <v>4.3057999999999996</v>
      </c>
      <c r="CB414" s="39">
        <f t="shared" si="124"/>
        <v>3.3087892627457751E-3</v>
      </c>
    </row>
    <row r="415" spans="1:80">
      <c r="A415" s="41">
        <v>42607</v>
      </c>
      <c r="B415">
        <v>8.48</v>
      </c>
      <c r="C415">
        <v>4.2712000000000003</v>
      </c>
      <c r="D415" s="34">
        <f t="shared" si="125"/>
        <v>-2.3357937027001278E-3</v>
      </c>
      <c r="E415" s="41">
        <v>42607</v>
      </c>
      <c r="F415">
        <v>3.97</v>
      </c>
      <c r="G415">
        <v>3.444</v>
      </c>
      <c r="H415" s="39">
        <f t="shared" si="126"/>
        <v>0</v>
      </c>
      <c r="I415" s="42">
        <v>45524.62533333333</v>
      </c>
      <c r="J415" s="40">
        <v>6.09</v>
      </c>
      <c r="K415" s="40">
        <v>6.09</v>
      </c>
      <c r="L415" s="38">
        <f t="shared" si="127"/>
        <v>0</v>
      </c>
      <c r="M415" s="41">
        <v>42607</v>
      </c>
      <c r="N415">
        <v>8.18</v>
      </c>
      <c r="O415">
        <v>3.7098</v>
      </c>
      <c r="P415" s="43">
        <f t="shared" si="128"/>
        <v>1.6133008299323442E-2</v>
      </c>
      <c r="Q415" s="41">
        <v>42607</v>
      </c>
      <c r="R415">
        <v>3.1</v>
      </c>
      <c r="S415">
        <v>1.6839999999999999</v>
      </c>
      <c r="T415" s="39">
        <f t="shared" si="129"/>
        <v>0</v>
      </c>
      <c r="U415" s="42">
        <v>42608.62533333333</v>
      </c>
      <c r="V415" s="44">
        <v>10.9</v>
      </c>
      <c r="W415" s="44">
        <v>6.4610000000000003</v>
      </c>
      <c r="X415" s="43">
        <f t="shared" si="141"/>
        <v>0</v>
      </c>
      <c r="Y415" s="42">
        <v>42608.62533333333</v>
      </c>
      <c r="Z415" s="44">
        <v>19.39</v>
      </c>
      <c r="AA415" s="44">
        <v>12.025</v>
      </c>
      <c r="AB415" s="43">
        <f t="shared" si="142"/>
        <v>2.0538063311550614E-2</v>
      </c>
      <c r="AC415" s="42">
        <v>42608.62533333333</v>
      </c>
      <c r="AD415" s="44">
        <v>24.2</v>
      </c>
      <c r="AE415" s="44">
        <v>17.686</v>
      </c>
      <c r="AF415" s="43">
        <f t="shared" si="143"/>
        <v>0</v>
      </c>
      <c r="AG415" s="41">
        <v>42607</v>
      </c>
      <c r="AH415">
        <v>12.6</v>
      </c>
      <c r="AI415">
        <v>4.7877000000000001</v>
      </c>
      <c r="AJ415" s="39">
        <f t="shared" si="130"/>
        <v>8.0005052950713213E-3</v>
      </c>
      <c r="AK415" s="45" t="s">
        <v>511</v>
      </c>
      <c r="AL415">
        <v>19.989999999999998</v>
      </c>
      <c r="AM415">
        <v>5.7606999999999999</v>
      </c>
      <c r="AN415" s="39">
        <f t="shared" si="131"/>
        <v>0</v>
      </c>
      <c r="AO415" s="41">
        <v>42607</v>
      </c>
      <c r="AP415">
        <v>5.8</v>
      </c>
      <c r="AQ415">
        <v>4.4551999999999996</v>
      </c>
      <c r="AR415" s="18">
        <f t="shared" si="132"/>
        <v>-1.3616135674275588E-2</v>
      </c>
      <c r="AS415" s="41">
        <v>42607</v>
      </c>
      <c r="AT415">
        <v>5.25</v>
      </c>
      <c r="AU415">
        <v>3.9992999999999999</v>
      </c>
      <c r="AV415" s="39">
        <f t="shared" si="133"/>
        <v>0</v>
      </c>
      <c r="AW415" s="41">
        <v>42607</v>
      </c>
      <c r="AX415">
        <v>11.98</v>
      </c>
      <c r="AY415">
        <v>5.7493999999999996</v>
      </c>
      <c r="AZ415" s="39">
        <f t="shared" si="134"/>
        <v>-9.9190631995868354E-3</v>
      </c>
      <c r="BA415" s="41">
        <v>42607</v>
      </c>
      <c r="BB415">
        <v>7.83</v>
      </c>
      <c r="BC415">
        <v>3.3563000000000001</v>
      </c>
      <c r="BD415" s="39">
        <f t="shared" si="135"/>
        <v>1.6875719566139445E-2</v>
      </c>
      <c r="BE415" s="41">
        <v>42607</v>
      </c>
      <c r="BF415">
        <v>13.75</v>
      </c>
      <c r="BG415">
        <v>8.4638000000000009</v>
      </c>
      <c r="BH415" s="39">
        <f t="shared" si="136"/>
        <v>2.2309188196784822E-2</v>
      </c>
      <c r="BI415" s="41">
        <v>42607</v>
      </c>
      <c r="BJ415">
        <v>1.84</v>
      </c>
      <c r="BK415">
        <v>1.8244</v>
      </c>
      <c r="BL415" s="39">
        <f t="shared" si="137"/>
        <v>-2.6415497091627025E-2</v>
      </c>
      <c r="BM415" s="41">
        <v>42607</v>
      </c>
      <c r="BN415">
        <v>3.75</v>
      </c>
      <c r="BO415">
        <v>1.7419</v>
      </c>
      <c r="BP415" s="46">
        <f t="shared" si="138"/>
        <v>-1.314373123335782E-2</v>
      </c>
      <c r="BQ415" s="41">
        <v>42607</v>
      </c>
      <c r="BR415">
        <v>7.36</v>
      </c>
      <c r="BS415">
        <v>3.9363000000000001</v>
      </c>
      <c r="BT415" s="18">
        <f t="shared" si="139"/>
        <v>-1.3446316216764974E-3</v>
      </c>
      <c r="BU415" s="41">
        <v>42607</v>
      </c>
      <c r="BV415">
        <v>1.94</v>
      </c>
      <c r="BW415">
        <v>1.0034000000000001</v>
      </c>
      <c r="BX415" s="39">
        <f t="shared" si="140"/>
        <v>-5.0570153693603199E-3</v>
      </c>
      <c r="BY415" s="41">
        <v>42905</v>
      </c>
      <c r="BZ415">
        <v>9.06</v>
      </c>
      <c r="CA415">
        <v>4.2915999999999999</v>
      </c>
      <c r="CB415" s="39">
        <f t="shared" si="124"/>
        <v>-3.2978772818058827E-3</v>
      </c>
    </row>
    <row r="416" spans="1:80">
      <c r="A416" s="41">
        <v>42608</v>
      </c>
      <c r="B416">
        <v>8.4</v>
      </c>
      <c r="C416">
        <v>4.2309000000000001</v>
      </c>
      <c r="D416" s="34">
        <f t="shared" si="125"/>
        <v>-9.4352875070238384E-3</v>
      </c>
      <c r="E416" s="41">
        <v>42608</v>
      </c>
      <c r="F416">
        <v>3.97</v>
      </c>
      <c r="G416">
        <v>3.444</v>
      </c>
      <c r="H416" s="39">
        <f t="shared" si="126"/>
        <v>0</v>
      </c>
      <c r="I416" s="42">
        <v>45525.62533333333</v>
      </c>
      <c r="J416" s="40">
        <v>6.09</v>
      </c>
      <c r="K416" s="40">
        <v>6.09</v>
      </c>
      <c r="L416" s="38">
        <f t="shared" si="127"/>
        <v>0</v>
      </c>
      <c r="M416" s="41">
        <v>42608</v>
      </c>
      <c r="N416">
        <v>8.17</v>
      </c>
      <c r="O416">
        <v>3.7052999999999998</v>
      </c>
      <c r="P416" s="43">
        <f t="shared" si="128"/>
        <v>-1.2130033964095558E-3</v>
      </c>
      <c r="Q416" s="41">
        <v>42608</v>
      </c>
      <c r="R416">
        <v>3.15</v>
      </c>
      <c r="S416">
        <v>1.7112000000000001</v>
      </c>
      <c r="T416" s="39">
        <f t="shared" si="129"/>
        <v>1.6152019002375364E-2</v>
      </c>
      <c r="U416" s="42">
        <v>42611.62533333333</v>
      </c>
      <c r="V416" s="44">
        <v>10.8</v>
      </c>
      <c r="W416" s="44">
        <v>6.4020000000000001</v>
      </c>
      <c r="X416" s="43">
        <f t="shared" si="141"/>
        <v>-9.1317133570654949E-3</v>
      </c>
      <c r="Y416" s="42">
        <v>42611.62533333333</v>
      </c>
      <c r="Z416" s="44">
        <v>19.440000000000001</v>
      </c>
      <c r="AA416" s="44">
        <v>12.055999999999999</v>
      </c>
      <c r="AB416" s="43">
        <f t="shared" si="142"/>
        <v>2.5779625779624787E-3</v>
      </c>
      <c r="AC416" s="42">
        <v>42611.62533333333</v>
      </c>
      <c r="AD416" s="44">
        <v>24.2</v>
      </c>
      <c r="AE416" s="44">
        <v>17.686</v>
      </c>
      <c r="AF416" s="43">
        <f t="shared" si="143"/>
        <v>0</v>
      </c>
      <c r="AG416" s="41">
        <v>42608</v>
      </c>
      <c r="AH416">
        <v>12.5</v>
      </c>
      <c r="AI416">
        <v>4.7496999999999998</v>
      </c>
      <c r="AJ416" s="39">
        <f t="shared" si="130"/>
        <v>-7.9370052426008843E-3</v>
      </c>
      <c r="AK416" s="45" t="s">
        <v>512</v>
      </c>
      <c r="AL416">
        <v>20</v>
      </c>
      <c r="AM416">
        <v>5.7636000000000003</v>
      </c>
      <c r="AN416" s="39">
        <f t="shared" si="131"/>
        <v>5.0341104379682104E-4</v>
      </c>
      <c r="AO416" s="41">
        <v>42608</v>
      </c>
      <c r="AP416">
        <v>5.97</v>
      </c>
      <c r="AQ416">
        <v>4.5857999999999999</v>
      </c>
      <c r="AR416" s="18">
        <f t="shared" si="132"/>
        <v>2.93140599748609E-2</v>
      </c>
      <c r="AS416" s="41">
        <v>42608</v>
      </c>
      <c r="AT416">
        <v>5.27</v>
      </c>
      <c r="AU416">
        <v>4.0145999999999997</v>
      </c>
      <c r="AV416" s="39">
        <f t="shared" si="133"/>
        <v>3.8256694921610956E-3</v>
      </c>
      <c r="AW416" s="41">
        <v>42608</v>
      </c>
      <c r="AX416">
        <v>11.9</v>
      </c>
      <c r="AY416">
        <v>5.7110000000000003</v>
      </c>
      <c r="AZ416" s="39">
        <f t="shared" si="134"/>
        <v>-6.6789578042925042E-3</v>
      </c>
      <c r="BA416" s="41">
        <v>42608</v>
      </c>
      <c r="BB416">
        <v>7.83</v>
      </c>
      <c r="BC416">
        <v>3.3563000000000001</v>
      </c>
      <c r="BD416" s="39">
        <f t="shared" si="135"/>
        <v>0</v>
      </c>
      <c r="BE416" s="41">
        <v>42608</v>
      </c>
      <c r="BF416">
        <v>14</v>
      </c>
      <c r="BG416">
        <v>8.6176999999999992</v>
      </c>
      <c r="BH416" s="39">
        <f t="shared" si="136"/>
        <v>1.8183321912143287E-2</v>
      </c>
      <c r="BI416" s="41">
        <v>42608</v>
      </c>
      <c r="BJ416">
        <v>1.87</v>
      </c>
      <c r="BK416">
        <v>1.8541000000000001</v>
      </c>
      <c r="BL416" s="39">
        <f t="shared" si="137"/>
        <v>1.6279324709493566E-2</v>
      </c>
      <c r="BM416" s="41">
        <v>42608</v>
      </c>
      <c r="BN416">
        <v>3.8</v>
      </c>
      <c r="BO416">
        <v>1.7650999999999999</v>
      </c>
      <c r="BP416" s="46">
        <f t="shared" si="138"/>
        <v>1.3318789827200118E-2</v>
      </c>
      <c r="BQ416" s="41">
        <v>42608</v>
      </c>
      <c r="BR416">
        <v>7.3</v>
      </c>
      <c r="BS416">
        <v>3.9041999999999999</v>
      </c>
      <c r="BT416" s="18">
        <f t="shared" si="139"/>
        <v>-8.1548662449509035E-3</v>
      </c>
      <c r="BU416" s="41">
        <v>42608</v>
      </c>
      <c r="BV416">
        <v>1.94</v>
      </c>
      <c r="BW416">
        <v>1.0034000000000001</v>
      </c>
      <c r="BX416" s="39">
        <f t="shared" si="140"/>
        <v>0</v>
      </c>
      <c r="BY416" s="41">
        <v>42906</v>
      </c>
      <c r="BZ416">
        <v>9.01</v>
      </c>
      <c r="CA416">
        <v>4.2679</v>
      </c>
      <c r="CB416" s="39">
        <f t="shared" si="124"/>
        <v>-5.5224158821884223E-3</v>
      </c>
    </row>
    <row r="417" spans="1:80">
      <c r="A417" s="41">
        <v>42611</v>
      </c>
      <c r="B417">
        <v>8.4</v>
      </c>
      <c r="C417">
        <v>4.2309000000000001</v>
      </c>
      <c r="D417" s="34">
        <f t="shared" si="125"/>
        <v>0</v>
      </c>
      <c r="E417" s="41">
        <v>42611</v>
      </c>
      <c r="F417">
        <v>3.86</v>
      </c>
      <c r="G417">
        <v>3.3485</v>
      </c>
      <c r="H417" s="39">
        <f t="shared" si="126"/>
        <v>-2.7729384436701487E-2</v>
      </c>
      <c r="I417" s="42">
        <v>45526.62533333333</v>
      </c>
      <c r="J417" s="40">
        <v>6</v>
      </c>
      <c r="K417" s="40">
        <v>6</v>
      </c>
      <c r="L417" s="38">
        <f t="shared" si="127"/>
        <v>-1.4778325123152686E-2</v>
      </c>
      <c r="M417" s="41">
        <v>42611</v>
      </c>
      <c r="N417">
        <v>8.17</v>
      </c>
      <c r="O417">
        <v>3.7052999999999998</v>
      </c>
      <c r="P417" s="43">
        <f t="shared" si="128"/>
        <v>0</v>
      </c>
      <c r="Q417" s="41">
        <v>42611</v>
      </c>
      <c r="R417">
        <v>3.15</v>
      </c>
      <c r="S417">
        <v>1.7112000000000001</v>
      </c>
      <c r="T417" s="39">
        <f t="shared" si="129"/>
        <v>0</v>
      </c>
      <c r="U417" s="42">
        <v>42612.62533333333</v>
      </c>
      <c r="V417" s="44">
        <v>10.8</v>
      </c>
      <c r="W417" s="44">
        <v>6.4020000000000001</v>
      </c>
      <c r="X417" s="43">
        <f t="shared" si="141"/>
        <v>0</v>
      </c>
      <c r="Y417" s="42">
        <v>42612.62533333333</v>
      </c>
      <c r="Z417" s="44">
        <v>18.86</v>
      </c>
      <c r="AA417" s="44">
        <v>11.696</v>
      </c>
      <c r="AB417" s="43">
        <f t="shared" si="142"/>
        <v>-2.9860650298606458E-2</v>
      </c>
      <c r="AC417" s="42">
        <v>42612.62533333333</v>
      </c>
      <c r="AD417" s="44">
        <v>24.2</v>
      </c>
      <c r="AE417" s="44">
        <v>17.686</v>
      </c>
      <c r="AF417" s="43">
        <f t="shared" si="143"/>
        <v>0</v>
      </c>
      <c r="AG417" s="41">
        <v>42611</v>
      </c>
      <c r="AH417">
        <v>12.5</v>
      </c>
      <c r="AI417">
        <v>4.7496999999999998</v>
      </c>
      <c r="AJ417" s="39">
        <f t="shared" si="130"/>
        <v>0</v>
      </c>
      <c r="AK417" s="45" t="s">
        <v>513</v>
      </c>
      <c r="AL417">
        <v>19.989999999999998</v>
      </c>
      <c r="AM417">
        <v>5.7606999999999999</v>
      </c>
      <c r="AN417" s="39">
        <f t="shared" si="131"/>
        <v>-5.0315774862938901E-4</v>
      </c>
      <c r="AO417" s="41">
        <v>42611</v>
      </c>
      <c r="AP417">
        <v>5.97</v>
      </c>
      <c r="AQ417">
        <v>4.5857999999999999</v>
      </c>
      <c r="AR417" s="18">
        <f t="shared" si="132"/>
        <v>0</v>
      </c>
      <c r="AS417" s="41">
        <v>42611</v>
      </c>
      <c r="AT417">
        <v>5.3</v>
      </c>
      <c r="AU417">
        <v>4.0373999999999999</v>
      </c>
      <c r="AV417" s="39">
        <f t="shared" si="133"/>
        <v>5.6792706620834342E-3</v>
      </c>
      <c r="AW417" s="41">
        <v>42611</v>
      </c>
      <c r="AX417">
        <v>11.95</v>
      </c>
      <c r="AY417">
        <v>5.7350000000000003</v>
      </c>
      <c r="AZ417" s="39">
        <f t="shared" si="134"/>
        <v>4.2024163894239224E-3</v>
      </c>
      <c r="BA417" s="41">
        <v>42611</v>
      </c>
      <c r="BB417">
        <v>7.9</v>
      </c>
      <c r="BC417">
        <v>3.3862999999999999</v>
      </c>
      <c r="BD417" s="39">
        <f t="shared" si="135"/>
        <v>8.9384143252986339E-3</v>
      </c>
      <c r="BE417" s="41">
        <v>42611</v>
      </c>
      <c r="BF417">
        <v>14.05</v>
      </c>
      <c r="BG417">
        <v>8.6485000000000003</v>
      </c>
      <c r="BH417" s="39">
        <f t="shared" si="136"/>
        <v>3.5740394768907077E-3</v>
      </c>
      <c r="BI417" s="41">
        <v>42611</v>
      </c>
      <c r="BJ417">
        <v>1.9</v>
      </c>
      <c r="BK417">
        <v>1.8838999999999999</v>
      </c>
      <c r="BL417" s="39">
        <f t="shared" si="137"/>
        <v>1.6072487999568428E-2</v>
      </c>
      <c r="BM417" s="41">
        <v>42611</v>
      </c>
      <c r="BN417">
        <v>3.69</v>
      </c>
      <c r="BO417">
        <v>1.714</v>
      </c>
      <c r="BP417" s="46">
        <f t="shared" si="138"/>
        <v>-2.8950201121749435E-2</v>
      </c>
      <c r="BQ417" s="41">
        <v>42611</v>
      </c>
      <c r="BR417">
        <v>7.5</v>
      </c>
      <c r="BS417">
        <v>4.0110999999999999</v>
      </c>
      <c r="BT417" s="18">
        <f t="shared" si="139"/>
        <v>2.7380769427795708E-2</v>
      </c>
      <c r="BU417" s="41">
        <v>42611</v>
      </c>
      <c r="BV417">
        <v>1.94</v>
      </c>
      <c r="BW417">
        <v>1.0034000000000001</v>
      </c>
      <c r="BX417" s="39">
        <f t="shared" si="140"/>
        <v>0</v>
      </c>
      <c r="BY417" s="41">
        <v>42907</v>
      </c>
      <c r="BZ417">
        <v>9.0299999999999994</v>
      </c>
      <c r="CA417">
        <v>4.2774000000000001</v>
      </c>
      <c r="CB417" s="39">
        <f t="shared" si="124"/>
        <v>2.2259190702687654E-3</v>
      </c>
    </row>
    <row r="418" spans="1:80">
      <c r="A418" s="41">
        <v>42612</v>
      </c>
      <c r="B418">
        <v>8.48</v>
      </c>
      <c r="C418">
        <v>4.2712000000000003</v>
      </c>
      <c r="D418" s="34">
        <f t="shared" si="125"/>
        <v>9.5251601314141725E-3</v>
      </c>
      <c r="E418" s="41">
        <v>42612</v>
      </c>
      <c r="F418">
        <v>3.96</v>
      </c>
      <c r="G418">
        <v>3.4352999999999998</v>
      </c>
      <c r="H418" s="39">
        <f t="shared" si="126"/>
        <v>2.5922054651336349E-2</v>
      </c>
      <c r="I418" s="42">
        <v>45527.62533333333</v>
      </c>
      <c r="J418" s="40">
        <v>6</v>
      </c>
      <c r="K418" s="40">
        <v>6</v>
      </c>
      <c r="L418" s="38">
        <f t="shared" si="127"/>
        <v>0</v>
      </c>
      <c r="M418" s="41">
        <v>42612</v>
      </c>
      <c r="N418">
        <v>8.17</v>
      </c>
      <c r="O418">
        <v>3.7052999999999998</v>
      </c>
      <c r="P418" s="43">
        <f t="shared" si="128"/>
        <v>0</v>
      </c>
      <c r="Q418" s="41">
        <v>42612</v>
      </c>
      <c r="R418">
        <v>3.15</v>
      </c>
      <c r="S418">
        <v>1.7112000000000001</v>
      </c>
      <c r="T418" s="39">
        <f t="shared" si="129"/>
        <v>0</v>
      </c>
      <c r="U418" s="42">
        <v>42613.62533333333</v>
      </c>
      <c r="V418" s="44">
        <v>10.8</v>
      </c>
      <c r="W418" s="44">
        <v>6.4020000000000001</v>
      </c>
      <c r="X418" s="43">
        <f t="shared" si="141"/>
        <v>0</v>
      </c>
      <c r="Y418" s="42">
        <v>42613.62533333333</v>
      </c>
      <c r="Z418" s="44">
        <v>18.86</v>
      </c>
      <c r="AA418" s="44">
        <v>11.696</v>
      </c>
      <c r="AB418" s="43">
        <f t="shared" si="142"/>
        <v>0</v>
      </c>
      <c r="AC418" s="42">
        <v>42613.62533333333</v>
      </c>
      <c r="AD418" s="44">
        <v>24.2</v>
      </c>
      <c r="AE418" s="44">
        <v>17.686</v>
      </c>
      <c r="AF418" s="43">
        <f t="shared" si="143"/>
        <v>0</v>
      </c>
      <c r="AG418" s="41">
        <v>42612</v>
      </c>
      <c r="AH418">
        <v>12.59</v>
      </c>
      <c r="AI418">
        <v>4.7839</v>
      </c>
      <c r="AJ418" s="39">
        <f t="shared" si="130"/>
        <v>7.2004547655641895E-3</v>
      </c>
      <c r="AK418" s="45" t="s">
        <v>514</v>
      </c>
      <c r="AL418">
        <v>19.989999999999998</v>
      </c>
      <c r="AM418">
        <v>5.7606999999999999</v>
      </c>
      <c r="AN418" s="39">
        <f t="shared" si="131"/>
        <v>0</v>
      </c>
      <c r="AO418" s="41">
        <v>42612</v>
      </c>
      <c r="AP418">
        <v>5.97</v>
      </c>
      <c r="AQ418">
        <v>4.5857999999999999</v>
      </c>
      <c r="AR418" s="18">
        <f t="shared" si="132"/>
        <v>0</v>
      </c>
      <c r="AS418" s="41">
        <v>42612</v>
      </c>
      <c r="AT418">
        <v>5.3</v>
      </c>
      <c r="AU418">
        <v>4.0373999999999999</v>
      </c>
      <c r="AV418" s="39">
        <f t="shared" si="133"/>
        <v>0</v>
      </c>
      <c r="AW418" s="41">
        <v>42612</v>
      </c>
      <c r="AX418">
        <v>11.88</v>
      </c>
      <c r="AY418">
        <v>5.7015000000000002</v>
      </c>
      <c r="AZ418" s="39">
        <f t="shared" si="134"/>
        <v>-5.8413251961639207E-3</v>
      </c>
      <c r="BA418" s="41">
        <v>42612</v>
      </c>
      <c r="BB418">
        <v>7.93</v>
      </c>
      <c r="BC418">
        <v>3.3992</v>
      </c>
      <c r="BD418" s="39">
        <f t="shared" si="135"/>
        <v>3.8094675604642631E-3</v>
      </c>
      <c r="BE418" s="41">
        <v>42612</v>
      </c>
      <c r="BF418">
        <v>14.1</v>
      </c>
      <c r="BG418">
        <v>8.6791999999999998</v>
      </c>
      <c r="BH418" s="39">
        <f t="shared" si="136"/>
        <v>3.5497485113024805E-3</v>
      </c>
      <c r="BI418" s="41">
        <v>42612</v>
      </c>
      <c r="BJ418">
        <v>1.87</v>
      </c>
      <c r="BK418">
        <v>1.8541000000000001</v>
      </c>
      <c r="BL418" s="39">
        <f t="shared" si="137"/>
        <v>-1.5818249376293766E-2</v>
      </c>
      <c r="BM418" s="41">
        <v>42612</v>
      </c>
      <c r="BN418">
        <v>3.69</v>
      </c>
      <c r="BO418">
        <v>1.714</v>
      </c>
      <c r="BP418" s="46">
        <f t="shared" si="138"/>
        <v>0</v>
      </c>
      <c r="BQ418" s="41">
        <v>42612</v>
      </c>
      <c r="BR418">
        <v>7.6</v>
      </c>
      <c r="BS418">
        <v>4.0646000000000004</v>
      </c>
      <c r="BT418" s="18">
        <f t="shared" si="139"/>
        <v>1.3337987085836939E-2</v>
      </c>
      <c r="BU418" s="41">
        <v>42612</v>
      </c>
      <c r="BV418">
        <v>1.95</v>
      </c>
      <c r="BW418">
        <v>1.0085</v>
      </c>
      <c r="BX418" s="39">
        <f t="shared" si="140"/>
        <v>5.0827187562287046E-3</v>
      </c>
      <c r="BY418" s="41">
        <v>42908</v>
      </c>
      <c r="BZ418">
        <v>8.9</v>
      </c>
      <c r="CA418">
        <v>4.2157999999999998</v>
      </c>
      <c r="CB418" s="39">
        <f t="shared" si="124"/>
        <v>-1.4401271800626624E-2</v>
      </c>
    </row>
    <row r="419" spans="1:80">
      <c r="A419" s="41">
        <v>42613</v>
      </c>
      <c r="B419">
        <v>8.86</v>
      </c>
      <c r="C419">
        <v>4.4626000000000001</v>
      </c>
      <c r="D419" s="34">
        <f t="shared" si="125"/>
        <v>4.4811762502341208E-2</v>
      </c>
      <c r="E419" s="41">
        <v>42613</v>
      </c>
      <c r="F419">
        <v>3.96</v>
      </c>
      <c r="G419">
        <v>3.4352999999999998</v>
      </c>
      <c r="H419" s="39">
        <f t="shared" si="126"/>
        <v>0</v>
      </c>
      <c r="I419" s="42">
        <v>45530.62533333333</v>
      </c>
      <c r="J419" s="40">
        <v>6</v>
      </c>
      <c r="K419" s="40">
        <v>6</v>
      </c>
      <c r="L419" s="38">
        <f t="shared" si="127"/>
        <v>0</v>
      </c>
      <c r="M419" s="41">
        <v>42613</v>
      </c>
      <c r="N419">
        <v>8.15</v>
      </c>
      <c r="O419">
        <v>3.6962000000000002</v>
      </c>
      <c r="P419" s="43">
        <f t="shared" si="128"/>
        <v>-2.4559414892180564E-3</v>
      </c>
      <c r="Q419" s="41">
        <v>42613</v>
      </c>
      <c r="R419">
        <v>3.15</v>
      </c>
      <c r="S419">
        <v>1.7112000000000001</v>
      </c>
      <c r="T419" s="39">
        <f t="shared" si="129"/>
        <v>0</v>
      </c>
      <c r="U419" s="42">
        <v>42614.62533333333</v>
      </c>
      <c r="V419" s="44">
        <v>10.73</v>
      </c>
      <c r="W419" s="44">
        <v>6.36</v>
      </c>
      <c r="X419" s="43">
        <f t="shared" si="141"/>
        <v>-6.5604498594189027E-3</v>
      </c>
      <c r="Y419" s="42">
        <v>42614.62533333333</v>
      </c>
      <c r="Z419" s="44">
        <v>18.5</v>
      </c>
      <c r="AA419" s="44">
        <v>11.473000000000001</v>
      </c>
      <c r="AB419" s="43">
        <f t="shared" si="142"/>
        <v>-1.906634746922016E-2</v>
      </c>
      <c r="AC419" s="42">
        <v>42614.62533333333</v>
      </c>
      <c r="AD419" s="44">
        <v>24.2</v>
      </c>
      <c r="AE419" s="44">
        <v>17.686</v>
      </c>
      <c r="AF419" s="43">
        <f t="shared" si="143"/>
        <v>0</v>
      </c>
      <c r="AG419" s="41">
        <v>42613</v>
      </c>
      <c r="AH419">
        <v>12.59</v>
      </c>
      <c r="AI419">
        <v>4.7839</v>
      </c>
      <c r="AJ419" s="39">
        <f t="shared" si="130"/>
        <v>0</v>
      </c>
      <c r="AK419" s="45" t="s">
        <v>515</v>
      </c>
      <c r="AL419">
        <v>20</v>
      </c>
      <c r="AM419">
        <v>5.7636000000000003</v>
      </c>
      <c r="AN419" s="39">
        <f t="shared" si="131"/>
        <v>5.0341104379682104E-4</v>
      </c>
      <c r="AO419" s="41">
        <v>42613</v>
      </c>
      <c r="AP419">
        <v>5.97</v>
      </c>
      <c r="AQ419">
        <v>4.5857999999999999</v>
      </c>
      <c r="AR419" s="18">
        <f t="shared" si="132"/>
        <v>0</v>
      </c>
      <c r="AS419" s="41">
        <v>42613</v>
      </c>
      <c r="AT419">
        <v>5.3</v>
      </c>
      <c r="AU419">
        <v>4.0373999999999999</v>
      </c>
      <c r="AV419" s="39">
        <f t="shared" si="133"/>
        <v>0</v>
      </c>
      <c r="AW419" s="41">
        <v>42613</v>
      </c>
      <c r="AX419">
        <v>11.8</v>
      </c>
      <c r="AY419">
        <v>5.6631</v>
      </c>
      <c r="AZ419" s="39">
        <f t="shared" si="134"/>
        <v>-6.7350697184951694E-3</v>
      </c>
      <c r="BA419" s="41">
        <v>42613</v>
      </c>
      <c r="BB419">
        <v>8</v>
      </c>
      <c r="BC419">
        <v>3.4291999999999998</v>
      </c>
      <c r="BD419" s="39">
        <f t="shared" si="135"/>
        <v>8.8256060249469886E-3</v>
      </c>
      <c r="BE419" s="41">
        <v>42613</v>
      </c>
      <c r="BF419">
        <v>14.29</v>
      </c>
      <c r="BG419">
        <v>8.7962000000000007</v>
      </c>
      <c r="BH419" s="39">
        <f t="shared" si="136"/>
        <v>1.3480505115678967E-2</v>
      </c>
      <c r="BI419" s="41">
        <v>42613</v>
      </c>
      <c r="BJ419">
        <v>1.87</v>
      </c>
      <c r="BK419">
        <v>1.8541000000000001</v>
      </c>
      <c r="BL419" s="39">
        <f t="shared" si="137"/>
        <v>0</v>
      </c>
      <c r="BM419" s="41">
        <v>42613</v>
      </c>
      <c r="BN419">
        <v>3.69</v>
      </c>
      <c r="BO419">
        <v>1.714</v>
      </c>
      <c r="BP419" s="46">
        <f t="shared" si="138"/>
        <v>0</v>
      </c>
      <c r="BQ419" s="41">
        <v>42613</v>
      </c>
      <c r="BR419">
        <v>7.7</v>
      </c>
      <c r="BS419">
        <v>4.1181000000000001</v>
      </c>
      <c r="BT419" s="18">
        <f t="shared" si="139"/>
        <v>1.3162426807065801E-2</v>
      </c>
      <c r="BU419" s="41">
        <v>42613</v>
      </c>
      <c r="BV419">
        <v>1.94</v>
      </c>
      <c r="BW419">
        <v>1.0034000000000001</v>
      </c>
      <c r="BX419" s="39">
        <f t="shared" si="140"/>
        <v>-5.0570153693603199E-3</v>
      </c>
      <c r="BY419" s="41">
        <v>42909</v>
      </c>
      <c r="BZ419">
        <v>9</v>
      </c>
      <c r="CA419">
        <v>4.2632000000000003</v>
      </c>
      <c r="CB419" s="39">
        <f t="shared" si="124"/>
        <v>1.1243417619431794E-2</v>
      </c>
    </row>
    <row r="420" spans="1:80">
      <c r="A420" s="41">
        <v>42614</v>
      </c>
      <c r="B420">
        <v>9.1</v>
      </c>
      <c r="C420">
        <v>4.5834000000000001</v>
      </c>
      <c r="D420" s="34">
        <f t="shared" si="125"/>
        <v>2.7069421413525752E-2</v>
      </c>
      <c r="E420" s="41">
        <v>42614</v>
      </c>
      <c r="F420">
        <v>3.96</v>
      </c>
      <c r="G420">
        <v>3.4352999999999998</v>
      </c>
      <c r="H420" s="39">
        <f t="shared" si="126"/>
        <v>0</v>
      </c>
      <c r="I420" s="42">
        <v>45531.62533333333</v>
      </c>
      <c r="J420" s="40">
        <v>6</v>
      </c>
      <c r="K420" s="40">
        <v>6</v>
      </c>
      <c r="L420" s="38">
        <f t="shared" si="127"/>
        <v>0</v>
      </c>
      <c r="M420" s="41">
        <v>42614</v>
      </c>
      <c r="N420">
        <v>8.11</v>
      </c>
      <c r="O420">
        <v>3.6781000000000001</v>
      </c>
      <c r="P420" s="43">
        <f t="shared" si="128"/>
        <v>-4.8969211622747694E-3</v>
      </c>
      <c r="Q420" s="41">
        <v>42614</v>
      </c>
      <c r="R420">
        <v>3.07</v>
      </c>
      <c r="S420">
        <v>1.6677</v>
      </c>
      <c r="T420" s="39">
        <f t="shared" si="129"/>
        <v>-2.5420757363253912E-2</v>
      </c>
      <c r="U420" s="42">
        <v>42615.62533333333</v>
      </c>
      <c r="V420" s="44">
        <v>10.7</v>
      </c>
      <c r="W420" s="44">
        <v>6.343</v>
      </c>
      <c r="X420" s="43">
        <f t="shared" si="141"/>
        <v>-2.6729559748428218E-3</v>
      </c>
      <c r="Y420" s="42">
        <v>42615.62533333333</v>
      </c>
      <c r="Z420" s="44">
        <v>18.5</v>
      </c>
      <c r="AA420" s="44">
        <v>11.473000000000001</v>
      </c>
      <c r="AB420" s="43">
        <f t="shared" si="142"/>
        <v>0</v>
      </c>
      <c r="AC420" s="42">
        <v>42615.62533333333</v>
      </c>
      <c r="AD420" s="44">
        <v>24.2</v>
      </c>
      <c r="AE420" s="44">
        <v>17.686</v>
      </c>
      <c r="AF420" s="43">
        <f t="shared" si="143"/>
        <v>0</v>
      </c>
      <c r="AG420" s="41">
        <v>42614</v>
      </c>
      <c r="AH420">
        <v>12.5</v>
      </c>
      <c r="AI420">
        <v>4.7496999999999998</v>
      </c>
      <c r="AJ420" s="39">
        <f t="shared" si="130"/>
        <v>-7.1489788666151532E-3</v>
      </c>
      <c r="AK420" s="45">
        <v>42378</v>
      </c>
      <c r="AL420">
        <v>19.96</v>
      </c>
      <c r="AM420">
        <v>5.7521000000000004</v>
      </c>
      <c r="AN420" s="39">
        <f t="shared" si="131"/>
        <v>-1.9952807273231734E-3</v>
      </c>
      <c r="AO420" s="41">
        <v>42614</v>
      </c>
      <c r="AP420">
        <v>5.8</v>
      </c>
      <c r="AQ420">
        <v>4.4551999999999996</v>
      </c>
      <c r="AR420" s="18">
        <f t="shared" si="132"/>
        <v>-2.847921845697594E-2</v>
      </c>
      <c r="AS420" s="41">
        <v>42614</v>
      </c>
      <c r="AT420">
        <v>5.43</v>
      </c>
      <c r="AU420">
        <v>4.1364999999999998</v>
      </c>
      <c r="AV420" s="39">
        <f t="shared" si="133"/>
        <v>2.4545499578936932E-2</v>
      </c>
      <c r="AW420" s="41">
        <v>42614</v>
      </c>
      <c r="AX420">
        <v>11.8</v>
      </c>
      <c r="AY420">
        <v>5.6631</v>
      </c>
      <c r="AZ420" s="39">
        <f t="shared" si="134"/>
        <v>0</v>
      </c>
      <c r="BA420" s="41">
        <v>42614</v>
      </c>
      <c r="BB420">
        <v>8</v>
      </c>
      <c r="BC420">
        <v>3.4291999999999998</v>
      </c>
      <c r="BD420" s="39">
        <f t="shared" si="135"/>
        <v>0</v>
      </c>
      <c r="BE420" s="41">
        <v>42614</v>
      </c>
      <c r="BF420">
        <v>14.71</v>
      </c>
      <c r="BG420">
        <v>9.0547000000000004</v>
      </c>
      <c r="BH420" s="39">
        <f t="shared" si="136"/>
        <v>2.9387690138923592E-2</v>
      </c>
      <c r="BI420" s="41">
        <v>42614</v>
      </c>
      <c r="BJ420">
        <v>1.87</v>
      </c>
      <c r="BK420">
        <v>1.8541000000000001</v>
      </c>
      <c r="BL420" s="39">
        <f t="shared" si="137"/>
        <v>0</v>
      </c>
      <c r="BM420" s="41">
        <v>42614</v>
      </c>
      <c r="BN420">
        <v>3.58</v>
      </c>
      <c r="BO420">
        <v>1.6629</v>
      </c>
      <c r="BP420" s="46">
        <f t="shared" si="138"/>
        <v>-2.9813302217036129E-2</v>
      </c>
      <c r="BQ420" s="41">
        <v>42614</v>
      </c>
      <c r="BR420">
        <v>7.6</v>
      </c>
      <c r="BS420">
        <v>4.0646000000000004</v>
      </c>
      <c r="BT420" s="18">
        <f t="shared" si="139"/>
        <v>-1.2991428085767625E-2</v>
      </c>
      <c r="BU420" s="41">
        <v>42614</v>
      </c>
      <c r="BV420">
        <v>1.94</v>
      </c>
      <c r="BW420">
        <v>1.0034000000000001</v>
      </c>
      <c r="BX420" s="39">
        <f t="shared" si="140"/>
        <v>0</v>
      </c>
      <c r="BY420" s="41">
        <v>42914</v>
      </c>
      <c r="BZ420">
        <v>8.9499999999999993</v>
      </c>
      <c r="CA420">
        <v>4.2394999999999996</v>
      </c>
      <c r="CB420" s="39">
        <f t="shared" si="124"/>
        <v>-5.559204353537418E-3</v>
      </c>
    </row>
    <row r="421" spans="1:80">
      <c r="A421" s="41">
        <v>42615</v>
      </c>
      <c r="B421">
        <v>9.19</v>
      </c>
      <c r="C421">
        <v>4.6288</v>
      </c>
      <c r="D421" s="34">
        <f t="shared" si="125"/>
        <v>9.9053104682113452E-3</v>
      </c>
      <c r="E421" s="41">
        <v>42615</v>
      </c>
      <c r="F421">
        <v>3.9</v>
      </c>
      <c r="G421">
        <v>3.3832</v>
      </c>
      <c r="H421" s="39">
        <f t="shared" si="126"/>
        <v>-1.5166069921113095E-2</v>
      </c>
      <c r="I421" s="42">
        <v>45532.62533333333</v>
      </c>
      <c r="J421" s="40">
        <v>5.99</v>
      </c>
      <c r="K421" s="40">
        <v>5.99</v>
      </c>
      <c r="L421" s="38">
        <f t="shared" si="127"/>
        <v>-1.6666666666666312E-3</v>
      </c>
      <c r="M421" s="41">
        <v>42615</v>
      </c>
      <c r="N421">
        <v>8.1</v>
      </c>
      <c r="O421">
        <v>3.6735000000000002</v>
      </c>
      <c r="P421" s="43">
        <f t="shared" si="128"/>
        <v>-1.2506457138196181E-3</v>
      </c>
      <c r="Q421" s="41">
        <v>42615</v>
      </c>
      <c r="R421">
        <v>3.15</v>
      </c>
      <c r="S421">
        <v>1.7112000000000001</v>
      </c>
      <c r="T421" s="39">
        <f t="shared" si="129"/>
        <v>2.608382802662355E-2</v>
      </c>
      <c r="U421" s="42">
        <v>42618.62533333333</v>
      </c>
      <c r="V421" s="44">
        <v>10.6</v>
      </c>
      <c r="W421" s="44">
        <v>6.2830000000000004</v>
      </c>
      <c r="X421" s="43">
        <f t="shared" si="141"/>
        <v>-9.4592464133690067E-3</v>
      </c>
      <c r="Y421" s="42">
        <v>42618.62533333333</v>
      </c>
      <c r="Z421" s="44">
        <v>18.5</v>
      </c>
      <c r="AA421" s="44">
        <v>11.473000000000001</v>
      </c>
      <c r="AB421" s="43">
        <f t="shared" si="142"/>
        <v>0</v>
      </c>
      <c r="AC421" s="42">
        <v>42618.62533333333</v>
      </c>
      <c r="AD421" s="44">
        <v>24.9</v>
      </c>
      <c r="AE421" s="44">
        <v>18.198</v>
      </c>
      <c r="AF421" s="43">
        <f t="shared" si="143"/>
        <v>2.8949451543593827E-2</v>
      </c>
      <c r="AG421" s="41">
        <v>42615</v>
      </c>
      <c r="AH421">
        <v>12.5</v>
      </c>
      <c r="AI421">
        <v>4.7496999999999998</v>
      </c>
      <c r="AJ421" s="39">
        <f t="shared" si="130"/>
        <v>0</v>
      </c>
      <c r="AK421" s="45">
        <v>42409</v>
      </c>
      <c r="AL421">
        <v>19.98</v>
      </c>
      <c r="AM421">
        <v>5.7577999999999996</v>
      </c>
      <c r="AN421" s="39">
        <f t="shared" si="131"/>
        <v>9.9094243841364878E-4</v>
      </c>
      <c r="AO421" s="41">
        <v>42615</v>
      </c>
      <c r="AP421">
        <v>6.15</v>
      </c>
      <c r="AQ421">
        <v>4.7241</v>
      </c>
      <c r="AR421" s="18">
        <f t="shared" si="132"/>
        <v>6.0356437421440201E-2</v>
      </c>
      <c r="AS421" s="41">
        <v>42615</v>
      </c>
      <c r="AT421">
        <v>5.45</v>
      </c>
      <c r="AU421">
        <v>4.1516999999999999</v>
      </c>
      <c r="AV421" s="39">
        <f t="shared" si="133"/>
        <v>3.6746041339296757E-3</v>
      </c>
      <c r="AW421" s="41">
        <v>42615</v>
      </c>
      <c r="AX421">
        <v>11.8</v>
      </c>
      <c r="AY421">
        <v>5.6631</v>
      </c>
      <c r="AZ421" s="39">
        <f t="shared" si="134"/>
        <v>0</v>
      </c>
      <c r="BA421" s="41">
        <v>42615</v>
      </c>
      <c r="BB421">
        <v>8.09</v>
      </c>
      <c r="BC421">
        <v>3.4678</v>
      </c>
      <c r="BD421" s="39">
        <f t="shared" si="135"/>
        <v>1.1256269683891342E-2</v>
      </c>
      <c r="BE421" s="41">
        <v>42615</v>
      </c>
      <c r="BF421">
        <v>14.69</v>
      </c>
      <c r="BG421">
        <v>9.0424000000000007</v>
      </c>
      <c r="BH421" s="39">
        <f t="shared" si="136"/>
        <v>-1.3584105492175063E-3</v>
      </c>
      <c r="BI421" s="41">
        <v>42615</v>
      </c>
      <c r="BJ421">
        <v>1.88</v>
      </c>
      <c r="BK421">
        <v>1.8640000000000001</v>
      </c>
      <c r="BL421" s="39">
        <f t="shared" si="137"/>
        <v>5.3395178253600236E-3</v>
      </c>
      <c r="BM421" s="41">
        <v>42615</v>
      </c>
      <c r="BN421">
        <v>3.5</v>
      </c>
      <c r="BO421">
        <v>1.6256999999999999</v>
      </c>
      <c r="BP421" s="46">
        <f t="shared" si="138"/>
        <v>-2.2370557459859355E-2</v>
      </c>
      <c r="BQ421" s="41">
        <v>42615</v>
      </c>
      <c r="BR421">
        <v>7.6</v>
      </c>
      <c r="BS421">
        <v>4.0646000000000004</v>
      </c>
      <c r="BT421" s="18">
        <f t="shared" si="139"/>
        <v>0</v>
      </c>
      <c r="BU421" s="41">
        <v>42615</v>
      </c>
      <c r="BV421">
        <v>1.95</v>
      </c>
      <c r="BW421">
        <v>1.0085</v>
      </c>
      <c r="BX421" s="39">
        <f t="shared" si="140"/>
        <v>5.0827187562287046E-3</v>
      </c>
      <c r="BY421" s="41">
        <v>42915</v>
      </c>
      <c r="BZ421">
        <v>9.1</v>
      </c>
      <c r="CA421">
        <v>4.3105000000000002</v>
      </c>
      <c r="CB421" s="39">
        <f t="shared" si="124"/>
        <v>1.6747257931359977E-2</v>
      </c>
    </row>
    <row r="422" spans="1:80">
      <c r="A422" s="41">
        <v>42618</v>
      </c>
      <c r="B422">
        <v>9</v>
      </c>
      <c r="C422">
        <v>4.5331000000000001</v>
      </c>
      <c r="D422" s="34">
        <f t="shared" si="125"/>
        <v>-2.0674904942965758E-2</v>
      </c>
      <c r="E422" s="41">
        <v>42618</v>
      </c>
      <c r="F422">
        <v>3.9</v>
      </c>
      <c r="G422">
        <v>3.3832</v>
      </c>
      <c r="H422" s="39">
        <f t="shared" si="126"/>
        <v>0</v>
      </c>
      <c r="I422" s="42">
        <v>45533.62533333333</v>
      </c>
      <c r="J422" s="40">
        <v>6</v>
      </c>
      <c r="K422" s="40">
        <v>6</v>
      </c>
      <c r="L422" s="38">
        <f t="shared" si="127"/>
        <v>1.6694490818029693E-3</v>
      </c>
      <c r="M422" s="41">
        <v>42618</v>
      </c>
      <c r="N422">
        <v>8.0500000000000007</v>
      </c>
      <c r="O422">
        <v>3.6509</v>
      </c>
      <c r="P422" s="43">
        <f t="shared" si="128"/>
        <v>-6.1521709541309854E-3</v>
      </c>
      <c r="Q422" s="41">
        <v>42618</v>
      </c>
      <c r="R422">
        <v>3.15</v>
      </c>
      <c r="S422">
        <v>1.7112000000000001</v>
      </c>
      <c r="T422" s="39">
        <f t="shared" si="129"/>
        <v>0</v>
      </c>
      <c r="U422" s="42">
        <v>42619.62533333333</v>
      </c>
      <c r="V422" s="44">
        <v>10.75</v>
      </c>
      <c r="W422" s="44">
        <v>6.3719999999999999</v>
      </c>
      <c r="X422" s="43">
        <f t="shared" si="141"/>
        <v>1.416520770332636E-2</v>
      </c>
      <c r="Y422" s="42">
        <v>42619.62533333333</v>
      </c>
      <c r="Z422" s="44">
        <v>18.5</v>
      </c>
      <c r="AA422" s="44">
        <v>11.473000000000001</v>
      </c>
      <c r="AB422" s="43">
        <f t="shared" si="142"/>
        <v>0</v>
      </c>
      <c r="AC422" s="42">
        <v>42619.62533333333</v>
      </c>
      <c r="AD422" s="44">
        <v>24.9</v>
      </c>
      <c r="AE422" s="44">
        <v>18.198</v>
      </c>
      <c r="AF422" s="43">
        <f t="shared" si="143"/>
        <v>0</v>
      </c>
      <c r="AG422" s="41">
        <v>42618</v>
      </c>
      <c r="AH422">
        <v>12.22</v>
      </c>
      <c r="AI422">
        <v>4.6433</v>
      </c>
      <c r="AJ422" s="39">
        <f t="shared" si="130"/>
        <v>-2.2401414826199513E-2</v>
      </c>
      <c r="AK422" s="45">
        <v>42499</v>
      </c>
      <c r="AL422">
        <v>20.5</v>
      </c>
      <c r="AM422">
        <v>5.9077000000000002</v>
      </c>
      <c r="AN422" s="39">
        <f t="shared" si="131"/>
        <v>2.603424919239998E-2</v>
      </c>
      <c r="AO422" s="41">
        <v>42618</v>
      </c>
      <c r="AP422">
        <v>6.33</v>
      </c>
      <c r="AQ422">
        <v>4.8624000000000001</v>
      </c>
      <c r="AR422" s="18">
        <f t="shared" si="132"/>
        <v>2.9275417539848879E-2</v>
      </c>
      <c r="AS422" s="41">
        <v>42618</v>
      </c>
      <c r="AT422">
        <v>5.47</v>
      </c>
      <c r="AU422">
        <v>4.1669</v>
      </c>
      <c r="AV422" s="39">
        <f t="shared" si="133"/>
        <v>3.6611508538671152E-3</v>
      </c>
      <c r="AW422" s="41">
        <v>42618</v>
      </c>
      <c r="AX422">
        <v>11.78</v>
      </c>
      <c r="AY422">
        <v>5.6535000000000002</v>
      </c>
      <c r="AZ422" s="39">
        <f t="shared" si="134"/>
        <v>-1.6951846161995781E-3</v>
      </c>
      <c r="BA422" s="41">
        <v>42618</v>
      </c>
      <c r="BB422">
        <v>8.1</v>
      </c>
      <c r="BC422">
        <v>3.4721000000000002</v>
      </c>
      <c r="BD422" s="39">
        <f t="shared" si="135"/>
        <v>1.2399792375570081E-3</v>
      </c>
      <c r="BE422" s="41">
        <v>42618</v>
      </c>
      <c r="BF422">
        <v>14.6</v>
      </c>
      <c r="BG422">
        <v>8.9870000000000001</v>
      </c>
      <c r="BH422" s="39">
        <f t="shared" si="136"/>
        <v>-6.1266920286650178E-3</v>
      </c>
      <c r="BI422" s="41">
        <v>42618</v>
      </c>
      <c r="BJ422">
        <v>1.86</v>
      </c>
      <c r="BK422">
        <v>1.8442000000000001</v>
      </c>
      <c r="BL422" s="39">
        <f t="shared" si="137"/>
        <v>-1.0622317596566544E-2</v>
      </c>
      <c r="BM422" s="41">
        <v>42618</v>
      </c>
      <c r="BN422">
        <v>3.55</v>
      </c>
      <c r="BO422">
        <v>1.649</v>
      </c>
      <c r="BP422" s="46">
        <f t="shared" si="138"/>
        <v>1.4332287629944086E-2</v>
      </c>
      <c r="BQ422" s="41">
        <v>42618</v>
      </c>
      <c r="BR422">
        <v>7.67</v>
      </c>
      <c r="BS422">
        <v>4.1021000000000001</v>
      </c>
      <c r="BT422" s="18">
        <f t="shared" si="139"/>
        <v>9.2260000984105799E-3</v>
      </c>
      <c r="BU422" s="41">
        <v>42618</v>
      </c>
      <c r="BV422">
        <v>1.9</v>
      </c>
      <c r="BW422">
        <v>0.98270000000000002</v>
      </c>
      <c r="BX422" s="39">
        <f t="shared" si="140"/>
        <v>-2.5582548339117436E-2</v>
      </c>
      <c r="BY422" s="41">
        <v>42916</v>
      </c>
      <c r="BZ422">
        <v>8.11</v>
      </c>
      <c r="CA422">
        <v>4.1428000000000003</v>
      </c>
      <c r="CB422" s="39">
        <f t="shared" si="124"/>
        <v>-3.8904999420020868E-2</v>
      </c>
    </row>
    <row r="423" spans="1:80">
      <c r="A423" s="41">
        <v>42619</v>
      </c>
      <c r="B423">
        <v>8.94</v>
      </c>
      <c r="C423">
        <v>4.5027999999999997</v>
      </c>
      <c r="D423" s="34">
        <f t="shared" si="125"/>
        <v>-6.6841675674484211E-3</v>
      </c>
      <c r="E423" s="41">
        <v>42619</v>
      </c>
      <c r="F423">
        <v>3.9</v>
      </c>
      <c r="G423">
        <v>3.3832</v>
      </c>
      <c r="H423" s="39">
        <f t="shared" si="126"/>
        <v>0</v>
      </c>
      <c r="I423" s="42">
        <v>45534.62533333333</v>
      </c>
      <c r="J423" s="40">
        <v>6</v>
      </c>
      <c r="K423" s="40">
        <v>6</v>
      </c>
      <c r="L423" s="38">
        <f t="shared" si="127"/>
        <v>0</v>
      </c>
      <c r="M423" s="41">
        <v>42619</v>
      </c>
      <c r="N423">
        <v>8.0500000000000007</v>
      </c>
      <c r="O423">
        <v>3.6509</v>
      </c>
      <c r="P423" s="43">
        <f t="shared" si="128"/>
        <v>0</v>
      </c>
      <c r="Q423" s="41">
        <v>42619</v>
      </c>
      <c r="R423">
        <v>3.09</v>
      </c>
      <c r="S423">
        <v>1.6786000000000001</v>
      </c>
      <c r="T423" s="39">
        <f t="shared" si="129"/>
        <v>-1.9050958391771834E-2</v>
      </c>
      <c r="U423" s="42">
        <v>42620.62533333333</v>
      </c>
      <c r="V423" s="44">
        <v>10.6</v>
      </c>
      <c r="W423" s="44">
        <v>6.2830000000000004</v>
      </c>
      <c r="X423" s="43">
        <f t="shared" si="141"/>
        <v>-1.3967357187696096E-2</v>
      </c>
      <c r="Y423" s="42">
        <v>42620.62533333333</v>
      </c>
      <c r="Z423" s="44">
        <v>18.5</v>
      </c>
      <c r="AA423" s="44">
        <v>11.473000000000001</v>
      </c>
      <c r="AB423" s="43">
        <f t="shared" si="142"/>
        <v>0</v>
      </c>
      <c r="AC423" s="42">
        <v>42620.62533333333</v>
      </c>
      <c r="AD423" s="44">
        <v>25</v>
      </c>
      <c r="AE423" s="44">
        <v>18.271000000000001</v>
      </c>
      <c r="AF423" s="43">
        <f t="shared" si="143"/>
        <v>4.0114298274535878E-3</v>
      </c>
      <c r="AG423" s="41">
        <v>42619</v>
      </c>
      <c r="AH423">
        <v>12.38</v>
      </c>
      <c r="AI423">
        <v>4.7041000000000004</v>
      </c>
      <c r="AJ423" s="39">
        <f t="shared" si="130"/>
        <v>1.3094135636293242E-2</v>
      </c>
      <c r="AK423" s="45">
        <v>42530</v>
      </c>
      <c r="AL423">
        <v>20.45</v>
      </c>
      <c r="AM423">
        <v>5.8933</v>
      </c>
      <c r="AN423" s="39">
        <f t="shared" si="131"/>
        <v>-2.4374968261760398E-3</v>
      </c>
      <c r="AO423" s="41">
        <v>42619</v>
      </c>
      <c r="AP423">
        <v>6.35</v>
      </c>
      <c r="AQ423">
        <v>4.8776999999999999</v>
      </c>
      <c r="AR423" s="18">
        <f t="shared" si="132"/>
        <v>3.1465942744323522E-3</v>
      </c>
      <c r="AS423" s="41">
        <v>42619</v>
      </c>
      <c r="AT423">
        <v>5.55</v>
      </c>
      <c r="AU423">
        <v>4.2279</v>
      </c>
      <c r="AV423" s="39">
        <f t="shared" si="133"/>
        <v>1.4639180205908455E-2</v>
      </c>
      <c r="AW423" s="41">
        <v>42619</v>
      </c>
      <c r="AX423">
        <v>11.8</v>
      </c>
      <c r="AY423">
        <v>5.6631</v>
      </c>
      <c r="AZ423" s="39">
        <f t="shared" si="134"/>
        <v>1.6980631467232389E-3</v>
      </c>
      <c r="BA423" s="41">
        <v>42619</v>
      </c>
      <c r="BB423">
        <v>7.91</v>
      </c>
      <c r="BC423">
        <v>3.3906000000000001</v>
      </c>
      <c r="BD423" s="39">
        <f t="shared" si="135"/>
        <v>-2.3472826243483805E-2</v>
      </c>
      <c r="BE423" s="41">
        <v>42619</v>
      </c>
      <c r="BF423">
        <v>14.6</v>
      </c>
      <c r="BG423">
        <v>8.9870000000000001</v>
      </c>
      <c r="BH423" s="39">
        <f t="shared" si="136"/>
        <v>0</v>
      </c>
      <c r="BI423" s="41">
        <v>42619</v>
      </c>
      <c r="BJ423">
        <v>1.85</v>
      </c>
      <c r="BK423">
        <v>1.8343</v>
      </c>
      <c r="BL423" s="39">
        <f t="shared" si="137"/>
        <v>-5.3681813252358856E-3</v>
      </c>
      <c r="BM423" s="41">
        <v>42619</v>
      </c>
      <c r="BN423">
        <v>3.55</v>
      </c>
      <c r="BO423">
        <v>1.649</v>
      </c>
      <c r="BP423" s="46">
        <f t="shared" si="138"/>
        <v>0</v>
      </c>
      <c r="BQ423" s="41">
        <v>42619</v>
      </c>
      <c r="BR423">
        <v>7.7</v>
      </c>
      <c r="BS423">
        <v>4.1181000000000001</v>
      </c>
      <c r="BT423" s="18">
        <f t="shared" si="139"/>
        <v>3.9004412374149858E-3</v>
      </c>
      <c r="BU423" s="41">
        <v>42619</v>
      </c>
      <c r="BV423">
        <v>1.92</v>
      </c>
      <c r="BW423">
        <v>0.99299999999999999</v>
      </c>
      <c r="BX423" s="39">
        <f t="shared" si="140"/>
        <v>1.048132695634474E-2</v>
      </c>
      <c r="BY423" s="41">
        <v>42919</v>
      </c>
      <c r="BZ423">
        <v>8.1300000000000008</v>
      </c>
      <c r="CA423">
        <v>4.2226999999999997</v>
      </c>
      <c r="CB423" s="39">
        <f t="shared" si="124"/>
        <v>1.9286472916867678E-2</v>
      </c>
    </row>
    <row r="424" spans="1:80">
      <c r="A424" s="41">
        <v>42620</v>
      </c>
      <c r="B424">
        <v>8.89</v>
      </c>
      <c r="C424">
        <v>4.4776999999999996</v>
      </c>
      <c r="D424" s="34">
        <f t="shared" si="125"/>
        <v>-5.5743093186462036E-3</v>
      </c>
      <c r="E424" s="41">
        <v>42620</v>
      </c>
      <c r="F424">
        <v>3.91</v>
      </c>
      <c r="G424">
        <v>3.3919000000000001</v>
      </c>
      <c r="H424" s="39">
        <f t="shared" si="126"/>
        <v>2.5715299125089121E-3</v>
      </c>
      <c r="I424" s="42">
        <v>45537.62533333333</v>
      </c>
      <c r="J424" s="40">
        <v>6.05</v>
      </c>
      <c r="K424" s="40">
        <v>6.05</v>
      </c>
      <c r="L424" s="38">
        <f t="shared" si="127"/>
        <v>8.3333333333333037E-3</v>
      </c>
      <c r="M424" s="41">
        <v>42620</v>
      </c>
      <c r="N424">
        <v>8.02</v>
      </c>
      <c r="O424">
        <v>3.6372</v>
      </c>
      <c r="P424" s="43">
        <f t="shared" si="128"/>
        <v>-3.7524993837136172E-3</v>
      </c>
      <c r="Q424" s="41">
        <v>42620</v>
      </c>
      <c r="R424">
        <v>3.09</v>
      </c>
      <c r="S424">
        <v>1.6786000000000001</v>
      </c>
      <c r="T424" s="39">
        <f t="shared" si="129"/>
        <v>0</v>
      </c>
      <c r="U424" s="42">
        <v>42621.62533333333</v>
      </c>
      <c r="V424" s="44">
        <v>10.6</v>
      </c>
      <c r="W424" s="44">
        <v>6.2830000000000004</v>
      </c>
      <c r="X424" s="43">
        <f t="shared" si="141"/>
        <v>0</v>
      </c>
      <c r="Y424" s="42">
        <v>42621.62533333333</v>
      </c>
      <c r="Z424" s="44">
        <v>18.12</v>
      </c>
      <c r="AA424" s="44">
        <v>11.237</v>
      </c>
      <c r="AB424" s="43">
        <f t="shared" si="142"/>
        <v>-2.057003399285284E-2</v>
      </c>
      <c r="AC424" s="42">
        <v>42621.62533333333</v>
      </c>
      <c r="AD424" s="44">
        <v>24.25</v>
      </c>
      <c r="AE424" s="44">
        <v>17.722999999999999</v>
      </c>
      <c r="AF424" s="43">
        <f t="shared" si="143"/>
        <v>-2.999288489956772E-2</v>
      </c>
      <c r="AG424" s="41">
        <v>42620</v>
      </c>
      <c r="AH424">
        <v>12.38</v>
      </c>
      <c r="AI424">
        <v>4.7041000000000004</v>
      </c>
      <c r="AJ424" s="39">
        <f t="shared" si="130"/>
        <v>0</v>
      </c>
      <c r="AK424" s="45">
        <v>42560</v>
      </c>
      <c r="AL424">
        <v>20.399999999999999</v>
      </c>
      <c r="AM424">
        <v>5.8788999999999998</v>
      </c>
      <c r="AN424" s="39">
        <f t="shared" si="131"/>
        <v>-2.4434527344612002E-3</v>
      </c>
      <c r="AO424" s="41">
        <v>42620</v>
      </c>
      <c r="AP424">
        <v>6.5</v>
      </c>
      <c r="AQ424">
        <v>4.9928999999999997</v>
      </c>
      <c r="AR424" s="18">
        <f t="shared" si="132"/>
        <v>2.3617688664739477E-2</v>
      </c>
      <c r="AS424" s="41">
        <v>42620</v>
      </c>
      <c r="AT424">
        <v>5.52</v>
      </c>
      <c r="AU424">
        <v>4.2050000000000001</v>
      </c>
      <c r="AV424" s="39">
        <f t="shared" si="133"/>
        <v>-5.4164005771186454E-3</v>
      </c>
      <c r="AW424" s="41">
        <v>42620</v>
      </c>
      <c r="AX424">
        <v>11.77</v>
      </c>
      <c r="AY424">
        <v>5.6486999999999998</v>
      </c>
      <c r="AZ424" s="39">
        <f t="shared" si="134"/>
        <v>-2.5427769242994456E-3</v>
      </c>
      <c r="BA424" s="41">
        <v>42620</v>
      </c>
      <c r="BB424">
        <v>8</v>
      </c>
      <c r="BC424">
        <v>3.4291999999999998</v>
      </c>
      <c r="BD424" s="39">
        <f t="shared" si="135"/>
        <v>1.1384415737627484E-2</v>
      </c>
      <c r="BE424" s="41">
        <v>42620</v>
      </c>
      <c r="BF424">
        <v>14.6</v>
      </c>
      <c r="BG424">
        <v>8.9870000000000001</v>
      </c>
      <c r="BH424" s="39">
        <f t="shared" si="136"/>
        <v>0</v>
      </c>
      <c r="BI424" s="41">
        <v>42620</v>
      </c>
      <c r="BJ424">
        <v>1.85</v>
      </c>
      <c r="BK424">
        <v>1.8343</v>
      </c>
      <c r="BL424" s="39">
        <f t="shared" si="137"/>
        <v>0</v>
      </c>
      <c r="BM424" s="41">
        <v>42620</v>
      </c>
      <c r="BN424">
        <v>3.65</v>
      </c>
      <c r="BO424">
        <v>1.6954</v>
      </c>
      <c r="BP424" s="46">
        <f t="shared" si="138"/>
        <v>2.8138265615524558E-2</v>
      </c>
      <c r="BQ424" s="41">
        <v>42620</v>
      </c>
      <c r="BR424">
        <v>7.7</v>
      </c>
      <c r="BS424">
        <v>4.1181000000000001</v>
      </c>
      <c r="BT424" s="18">
        <f t="shared" si="139"/>
        <v>0</v>
      </c>
      <c r="BU424" s="41">
        <v>42620</v>
      </c>
      <c r="BV424">
        <v>1.91</v>
      </c>
      <c r="BW424">
        <v>0.9879</v>
      </c>
      <c r="BX424" s="39">
        <f t="shared" si="140"/>
        <v>-5.1359516616314134E-3</v>
      </c>
      <c r="BY424" s="41">
        <v>42920</v>
      </c>
      <c r="BZ424">
        <v>8.1300000000000008</v>
      </c>
      <c r="CA424">
        <v>4.2226999999999997</v>
      </c>
      <c r="CB424" s="39">
        <f t="shared" si="124"/>
        <v>0</v>
      </c>
    </row>
    <row r="425" spans="1:80">
      <c r="A425" s="41">
        <v>42621</v>
      </c>
      <c r="B425">
        <v>8.8000000000000007</v>
      </c>
      <c r="C425">
        <v>4.4322999999999997</v>
      </c>
      <c r="D425" s="34">
        <f t="shared" si="125"/>
        <v>-1.0139133930366011E-2</v>
      </c>
      <c r="E425" s="41">
        <v>42621</v>
      </c>
      <c r="F425">
        <v>3.91</v>
      </c>
      <c r="G425">
        <v>3.3919000000000001</v>
      </c>
      <c r="H425" s="39">
        <f t="shared" si="126"/>
        <v>0</v>
      </c>
      <c r="I425" s="42">
        <v>45538.62533333333</v>
      </c>
      <c r="J425" s="40">
        <v>6</v>
      </c>
      <c r="K425" s="40">
        <v>6</v>
      </c>
      <c r="L425" s="38">
        <f t="shared" si="127"/>
        <v>-8.2644628099173261E-3</v>
      </c>
      <c r="M425" s="41">
        <v>42621</v>
      </c>
      <c r="N425">
        <v>8</v>
      </c>
      <c r="O425">
        <v>3.6282000000000001</v>
      </c>
      <c r="P425" s="43">
        <f t="shared" si="128"/>
        <v>-2.4744308808973652E-3</v>
      </c>
      <c r="Q425" s="41">
        <v>42621</v>
      </c>
      <c r="R425">
        <v>3.09</v>
      </c>
      <c r="S425">
        <v>1.6786000000000001</v>
      </c>
      <c r="T425" s="39">
        <f t="shared" si="129"/>
        <v>0</v>
      </c>
      <c r="U425" s="42">
        <v>42622.62533333333</v>
      </c>
      <c r="V425" s="44">
        <v>10.6</v>
      </c>
      <c r="W425" s="44">
        <v>6.2830000000000004</v>
      </c>
      <c r="X425" s="43">
        <f t="shared" si="141"/>
        <v>0</v>
      </c>
      <c r="Y425" s="42">
        <v>42622.62533333333</v>
      </c>
      <c r="Z425" s="44">
        <v>18.059999999999999</v>
      </c>
      <c r="AA425" s="44">
        <v>11.2</v>
      </c>
      <c r="AB425" s="43">
        <f t="shared" si="142"/>
        <v>-3.2926937794785804E-3</v>
      </c>
      <c r="AC425" s="42">
        <v>42622.62533333333</v>
      </c>
      <c r="AD425" s="44">
        <v>25.34</v>
      </c>
      <c r="AE425" s="44">
        <v>18.518999999999998</v>
      </c>
      <c r="AF425" s="43">
        <f t="shared" si="143"/>
        <v>4.4913389381030268E-2</v>
      </c>
      <c r="AG425" s="41">
        <v>42621</v>
      </c>
      <c r="AH425">
        <v>12.4</v>
      </c>
      <c r="AI425">
        <v>4.7117000000000004</v>
      </c>
      <c r="AJ425" s="39">
        <f t="shared" si="130"/>
        <v>1.615611913012064E-3</v>
      </c>
      <c r="AK425" s="45">
        <v>42591</v>
      </c>
      <c r="AL425">
        <v>20.440000000000001</v>
      </c>
      <c r="AM425">
        <v>5.8903999999999996</v>
      </c>
      <c r="AN425" s="39">
        <f t="shared" si="131"/>
        <v>1.956148259028023E-3</v>
      </c>
      <c r="AO425" s="41">
        <v>42621</v>
      </c>
      <c r="AP425">
        <v>6.4</v>
      </c>
      <c r="AQ425">
        <v>4.9161000000000001</v>
      </c>
      <c r="AR425" s="18">
        <f t="shared" si="132"/>
        <v>-1.5381842215946552E-2</v>
      </c>
      <c r="AS425" s="41">
        <v>42621</v>
      </c>
      <c r="AT425">
        <v>5.57</v>
      </c>
      <c r="AU425">
        <v>4.2431000000000001</v>
      </c>
      <c r="AV425" s="39">
        <f t="shared" si="133"/>
        <v>9.0606420927467346E-3</v>
      </c>
      <c r="AW425" s="41">
        <v>42621</v>
      </c>
      <c r="AX425">
        <v>11.77</v>
      </c>
      <c r="AY425">
        <v>5.6486999999999998</v>
      </c>
      <c r="AZ425" s="39">
        <f t="shared" si="134"/>
        <v>0</v>
      </c>
      <c r="BA425" s="41">
        <v>42621</v>
      </c>
      <c r="BB425">
        <v>8.1</v>
      </c>
      <c r="BC425">
        <v>3.4721000000000002</v>
      </c>
      <c r="BD425" s="39">
        <f t="shared" si="135"/>
        <v>1.2510206462148718E-2</v>
      </c>
      <c r="BE425" s="41">
        <v>42621</v>
      </c>
      <c r="BF425">
        <v>14.66</v>
      </c>
      <c r="BG425">
        <v>9.0239999999999991</v>
      </c>
      <c r="BH425" s="39">
        <f t="shared" si="136"/>
        <v>4.1170579726270201E-3</v>
      </c>
      <c r="BI425" s="41">
        <v>42621</v>
      </c>
      <c r="BJ425">
        <v>1.84</v>
      </c>
      <c r="BK425">
        <v>1.8244</v>
      </c>
      <c r="BL425" s="39">
        <f t="shared" si="137"/>
        <v>-5.3971542277708225E-3</v>
      </c>
      <c r="BM425" s="41">
        <v>42621</v>
      </c>
      <c r="BN425">
        <v>3.84</v>
      </c>
      <c r="BO425">
        <v>1.7837000000000001</v>
      </c>
      <c r="BP425" s="46">
        <f t="shared" si="138"/>
        <v>5.2082104518107845E-2</v>
      </c>
      <c r="BQ425" s="41">
        <v>42621</v>
      </c>
      <c r="BR425">
        <v>7.7</v>
      </c>
      <c r="BS425">
        <v>4.1181000000000001</v>
      </c>
      <c r="BT425" s="18">
        <f t="shared" si="139"/>
        <v>0</v>
      </c>
      <c r="BU425" s="41">
        <v>42621</v>
      </c>
      <c r="BV425">
        <v>1.86</v>
      </c>
      <c r="BW425">
        <v>0.96199999999999997</v>
      </c>
      <c r="BX425" s="39">
        <f t="shared" si="140"/>
        <v>-2.6217228464419508E-2</v>
      </c>
      <c r="BY425" s="41">
        <v>42921</v>
      </c>
      <c r="BZ425">
        <v>8.3699999999999992</v>
      </c>
      <c r="CA425">
        <v>4.3472999999999997</v>
      </c>
      <c r="CB425" s="39">
        <f t="shared" si="124"/>
        <v>2.9507187344589968E-2</v>
      </c>
    </row>
    <row r="426" spans="1:80">
      <c r="A426" s="41">
        <v>42622</v>
      </c>
      <c r="B426">
        <v>8.75</v>
      </c>
      <c r="C426">
        <v>4.4071999999999996</v>
      </c>
      <c r="D426" s="34">
        <f t="shared" si="125"/>
        <v>-5.6629740766645136E-3</v>
      </c>
      <c r="E426" s="41">
        <v>42622</v>
      </c>
      <c r="F426">
        <v>3.91</v>
      </c>
      <c r="G426">
        <v>3.3919000000000001</v>
      </c>
      <c r="H426" s="39">
        <f t="shared" si="126"/>
        <v>0</v>
      </c>
      <c r="I426" s="42">
        <v>45539.62533333333</v>
      </c>
      <c r="J426" s="40">
        <v>6.03</v>
      </c>
      <c r="K426" s="40">
        <v>6.03</v>
      </c>
      <c r="L426" s="38">
        <f t="shared" si="127"/>
        <v>5.0000000000000417E-3</v>
      </c>
      <c r="M426" s="41">
        <v>42622</v>
      </c>
      <c r="N426">
        <v>8</v>
      </c>
      <c r="O426">
        <v>3.6282000000000001</v>
      </c>
      <c r="P426" s="43">
        <f t="shared" si="128"/>
        <v>0</v>
      </c>
      <c r="Q426" s="41">
        <v>42622</v>
      </c>
      <c r="R426">
        <v>3.08</v>
      </c>
      <c r="S426">
        <v>1.6731</v>
      </c>
      <c r="T426" s="39">
        <f t="shared" si="129"/>
        <v>-3.276539973787716E-3</v>
      </c>
      <c r="U426" s="42">
        <v>42627.62533333333</v>
      </c>
      <c r="V426" s="44">
        <v>10.6</v>
      </c>
      <c r="W426" s="44">
        <v>6.2830000000000004</v>
      </c>
      <c r="X426" s="43">
        <f t="shared" si="141"/>
        <v>0</v>
      </c>
      <c r="Y426" s="42">
        <v>42627.62533333333</v>
      </c>
      <c r="Z426" s="44">
        <v>18.059999999999999</v>
      </c>
      <c r="AA426" s="44">
        <v>11.2</v>
      </c>
      <c r="AB426" s="43">
        <f t="shared" si="142"/>
        <v>0</v>
      </c>
      <c r="AC426" s="42">
        <v>42627.62533333333</v>
      </c>
      <c r="AD426" s="44">
        <v>25.34</v>
      </c>
      <c r="AE426" s="44">
        <v>18.518999999999998</v>
      </c>
      <c r="AF426" s="43">
        <f t="shared" si="143"/>
        <v>0</v>
      </c>
      <c r="AG426" s="41">
        <v>42622</v>
      </c>
      <c r="AH426">
        <v>12.4</v>
      </c>
      <c r="AI426">
        <v>4.7117000000000004</v>
      </c>
      <c r="AJ426" s="39">
        <f t="shared" si="130"/>
        <v>0</v>
      </c>
      <c r="AK426" s="45">
        <v>42622</v>
      </c>
      <c r="AL426">
        <v>20.399999999999999</v>
      </c>
      <c r="AM426">
        <v>5.8788999999999998</v>
      </c>
      <c r="AN426" s="39">
        <f t="shared" si="131"/>
        <v>-1.9523292136357198E-3</v>
      </c>
      <c r="AO426" s="41">
        <v>42622</v>
      </c>
      <c r="AP426">
        <v>6.4</v>
      </c>
      <c r="AQ426">
        <v>4.9161000000000001</v>
      </c>
      <c r="AR426" s="18">
        <f t="shared" si="132"/>
        <v>0</v>
      </c>
      <c r="AS426" s="41">
        <v>42622</v>
      </c>
      <c r="AT426">
        <v>5.59</v>
      </c>
      <c r="AU426">
        <v>4.2584</v>
      </c>
      <c r="AV426" s="39">
        <f t="shared" si="133"/>
        <v>3.6058542103650326E-3</v>
      </c>
      <c r="AW426" s="41">
        <v>42622</v>
      </c>
      <c r="AX426">
        <v>11.9</v>
      </c>
      <c r="AY426">
        <v>5.7110000000000003</v>
      </c>
      <c r="AZ426" s="39">
        <f t="shared" si="134"/>
        <v>1.1029086338449637E-2</v>
      </c>
      <c r="BA426" s="41">
        <v>42622</v>
      </c>
      <c r="BB426">
        <v>8</v>
      </c>
      <c r="BC426">
        <v>3.4291999999999998</v>
      </c>
      <c r="BD426" s="39">
        <f t="shared" si="135"/>
        <v>-1.2355634918349236E-2</v>
      </c>
      <c r="BE426" s="41">
        <v>42622</v>
      </c>
      <c r="BF426">
        <v>14.65</v>
      </c>
      <c r="BG426">
        <v>9.0177999999999994</v>
      </c>
      <c r="BH426" s="39">
        <f t="shared" si="136"/>
        <v>-6.8705673758862604E-4</v>
      </c>
      <c r="BI426" s="41">
        <v>42622</v>
      </c>
      <c r="BJ426">
        <v>1.79</v>
      </c>
      <c r="BK426">
        <v>1.7747999999999999</v>
      </c>
      <c r="BL426" s="39">
        <f t="shared" si="137"/>
        <v>-2.718702039026534E-2</v>
      </c>
      <c r="BM426" s="41">
        <v>42622</v>
      </c>
      <c r="BN426">
        <v>3.92</v>
      </c>
      <c r="BO426">
        <v>1.8208</v>
      </c>
      <c r="BP426" s="46">
        <f t="shared" si="138"/>
        <v>2.0799461792902343E-2</v>
      </c>
      <c r="BQ426" s="41">
        <v>42622</v>
      </c>
      <c r="BR426">
        <v>7.7</v>
      </c>
      <c r="BS426">
        <v>4.1181000000000001</v>
      </c>
      <c r="BT426" s="18">
        <f t="shared" si="139"/>
        <v>0</v>
      </c>
      <c r="BU426" s="41">
        <v>42622</v>
      </c>
      <c r="BV426">
        <v>1.91</v>
      </c>
      <c r="BW426">
        <v>0.9879</v>
      </c>
      <c r="BX426" s="39">
        <f t="shared" si="140"/>
        <v>2.6923076923076959E-2</v>
      </c>
      <c r="BY426" s="41">
        <v>42922</v>
      </c>
      <c r="BZ426">
        <v>8.34</v>
      </c>
      <c r="CA426">
        <v>4.3316999999999997</v>
      </c>
      <c r="CB426" s="39">
        <f t="shared" si="124"/>
        <v>-3.5884342005382788E-3</v>
      </c>
    </row>
    <row r="427" spans="1:80">
      <c r="A427" s="41">
        <v>42627</v>
      </c>
      <c r="B427">
        <v>8.8000000000000007</v>
      </c>
      <c r="C427">
        <v>4.4322999999999997</v>
      </c>
      <c r="D427" s="34">
        <f t="shared" si="125"/>
        <v>5.6952259938283095E-3</v>
      </c>
      <c r="E427" s="41">
        <v>42627</v>
      </c>
      <c r="F427">
        <v>3.91</v>
      </c>
      <c r="G427">
        <v>3.3919000000000001</v>
      </c>
      <c r="H427" s="39">
        <f t="shared" si="126"/>
        <v>0</v>
      </c>
      <c r="I427" s="42">
        <v>45540.62533333333</v>
      </c>
      <c r="J427" s="40">
        <v>6</v>
      </c>
      <c r="K427" s="40">
        <v>6</v>
      </c>
      <c r="L427" s="38">
        <f t="shared" si="127"/>
        <v>-4.9751243781094934E-3</v>
      </c>
      <c r="M427" s="41">
        <v>42627</v>
      </c>
      <c r="N427">
        <v>8</v>
      </c>
      <c r="O427">
        <v>3.6282000000000001</v>
      </c>
      <c r="P427" s="43">
        <f t="shared" si="128"/>
        <v>0</v>
      </c>
      <c r="Q427" s="41">
        <v>42627</v>
      </c>
      <c r="R427">
        <v>3.15</v>
      </c>
      <c r="S427">
        <v>1.7112000000000001</v>
      </c>
      <c r="T427" s="39">
        <f t="shared" si="129"/>
        <v>2.2772099695176632E-2</v>
      </c>
      <c r="U427" s="42">
        <v>42628.62533333333</v>
      </c>
      <c r="V427" s="44">
        <v>10.6</v>
      </c>
      <c r="W427" s="44">
        <v>6.2830000000000004</v>
      </c>
      <c r="X427" s="43">
        <f t="shared" si="141"/>
        <v>0</v>
      </c>
      <c r="Y427" s="42">
        <v>42628.62533333333</v>
      </c>
      <c r="Z427" s="44">
        <v>18.5</v>
      </c>
      <c r="AA427" s="44">
        <v>11.473000000000001</v>
      </c>
      <c r="AB427" s="43">
        <f t="shared" si="142"/>
        <v>2.4375000000000133E-2</v>
      </c>
      <c r="AC427" s="42">
        <v>42628.62533333333</v>
      </c>
      <c r="AD427" s="44">
        <v>25.34</v>
      </c>
      <c r="AE427" s="44">
        <v>18.518999999999998</v>
      </c>
      <c r="AF427" s="43">
        <f t="shared" si="143"/>
        <v>0</v>
      </c>
      <c r="AG427" s="41">
        <v>42627</v>
      </c>
      <c r="AH427">
        <v>12.5</v>
      </c>
      <c r="AI427">
        <v>4.7496999999999998</v>
      </c>
      <c r="AJ427" s="39">
        <f t="shared" si="130"/>
        <v>8.0650296071480276E-3</v>
      </c>
      <c r="AK427" s="45" t="s">
        <v>516</v>
      </c>
      <c r="AL427">
        <v>20.25</v>
      </c>
      <c r="AM427">
        <v>5.8356000000000003</v>
      </c>
      <c r="AN427" s="39">
        <f t="shared" si="131"/>
        <v>-7.3653234448620404E-3</v>
      </c>
      <c r="AO427" s="41">
        <v>42627</v>
      </c>
      <c r="AP427">
        <v>6.21</v>
      </c>
      <c r="AQ427">
        <v>4.7702</v>
      </c>
      <c r="AR427" s="18">
        <f t="shared" si="132"/>
        <v>-2.9677996786070287E-2</v>
      </c>
      <c r="AS427" s="41">
        <v>42627</v>
      </c>
      <c r="AT427">
        <v>5.67</v>
      </c>
      <c r="AU427">
        <v>4.3193000000000001</v>
      </c>
      <c r="AV427" s="39">
        <f t="shared" si="133"/>
        <v>1.4301145970317532E-2</v>
      </c>
      <c r="AW427" s="41">
        <v>42627</v>
      </c>
      <c r="AX427">
        <v>12.1</v>
      </c>
      <c r="AY427">
        <v>5.8070000000000004</v>
      </c>
      <c r="AZ427" s="39">
        <f t="shared" si="134"/>
        <v>1.680966555769569E-2</v>
      </c>
      <c r="BA427" s="41">
        <v>42627</v>
      </c>
      <c r="BB427">
        <v>8.15</v>
      </c>
      <c r="BC427">
        <v>3.4935</v>
      </c>
      <c r="BD427" s="39">
        <f t="shared" si="135"/>
        <v>1.8750729033010689E-2</v>
      </c>
      <c r="BE427" s="41">
        <v>42627</v>
      </c>
      <c r="BF427">
        <v>14.8</v>
      </c>
      <c r="BG427">
        <v>9.1100999999999992</v>
      </c>
      <c r="BH427" s="39">
        <f t="shared" si="136"/>
        <v>1.0235312382177453E-2</v>
      </c>
      <c r="BI427" s="41">
        <v>42627</v>
      </c>
      <c r="BJ427">
        <v>1.79</v>
      </c>
      <c r="BK427">
        <v>1.7747999999999999</v>
      </c>
      <c r="BL427" s="39">
        <f t="shared" si="137"/>
        <v>0</v>
      </c>
      <c r="BM427" s="41">
        <v>42627</v>
      </c>
      <c r="BN427">
        <v>3.92</v>
      </c>
      <c r="BO427">
        <v>1.8208</v>
      </c>
      <c r="BP427" s="46">
        <f t="shared" si="138"/>
        <v>0</v>
      </c>
      <c r="BQ427" s="41">
        <v>42627</v>
      </c>
      <c r="BR427">
        <v>7.8</v>
      </c>
      <c r="BS427">
        <v>4.1715999999999998</v>
      </c>
      <c r="BT427" s="18">
        <f t="shared" si="139"/>
        <v>1.2991428085767625E-2</v>
      </c>
      <c r="BU427" s="41">
        <v>42627</v>
      </c>
      <c r="BV427">
        <v>1.91</v>
      </c>
      <c r="BW427">
        <v>0.9879</v>
      </c>
      <c r="BX427" s="39">
        <f t="shared" si="140"/>
        <v>0</v>
      </c>
      <c r="BY427" s="41">
        <v>42923</v>
      </c>
      <c r="BZ427">
        <v>8.3000000000000007</v>
      </c>
      <c r="CA427">
        <v>4.3109999999999999</v>
      </c>
      <c r="CB427" s="39">
        <f t="shared" si="124"/>
        <v>-4.7787242883855574E-3</v>
      </c>
    </row>
    <row r="428" spans="1:80">
      <c r="A428" s="41">
        <v>42628</v>
      </c>
      <c r="B428">
        <v>8.75</v>
      </c>
      <c r="C428">
        <v>4.4071999999999996</v>
      </c>
      <c r="D428" s="34">
        <f t="shared" si="125"/>
        <v>-5.6629740766645136E-3</v>
      </c>
      <c r="E428" s="41">
        <v>42628</v>
      </c>
      <c r="F428">
        <v>3.9</v>
      </c>
      <c r="G428">
        <v>3.3832</v>
      </c>
      <c r="H428" s="39">
        <f t="shared" si="126"/>
        <v>-2.5649341077272772E-3</v>
      </c>
      <c r="I428" s="42">
        <v>45541.62533333333</v>
      </c>
      <c r="J428" s="40">
        <v>6</v>
      </c>
      <c r="K428" s="40">
        <v>6</v>
      </c>
      <c r="L428" s="38">
        <f t="shared" si="127"/>
        <v>0</v>
      </c>
      <c r="M428" s="41">
        <v>42628</v>
      </c>
      <c r="N428">
        <v>8.02</v>
      </c>
      <c r="O428">
        <v>3.6372</v>
      </c>
      <c r="P428" s="43">
        <f t="shared" si="128"/>
        <v>2.4805688771291265E-3</v>
      </c>
      <c r="Q428" s="41">
        <v>42628</v>
      </c>
      <c r="R428">
        <v>3.08</v>
      </c>
      <c r="S428">
        <v>1.6731</v>
      </c>
      <c r="T428" s="39">
        <f t="shared" si="129"/>
        <v>-2.2265077138849943E-2</v>
      </c>
      <c r="U428" s="42">
        <v>42629.62533333333</v>
      </c>
      <c r="V428" s="44">
        <v>10.6</v>
      </c>
      <c r="W428" s="44">
        <v>6.2830000000000004</v>
      </c>
      <c r="X428" s="43">
        <f t="shared" si="141"/>
        <v>0</v>
      </c>
      <c r="Y428" s="42">
        <v>42629.62533333333</v>
      </c>
      <c r="Z428" s="44">
        <v>19</v>
      </c>
      <c r="AA428" s="44">
        <v>11.782999999999999</v>
      </c>
      <c r="AB428" s="43">
        <f t="shared" si="142"/>
        <v>2.7019959905865833E-2</v>
      </c>
      <c r="AC428" s="42">
        <v>42629.62533333333</v>
      </c>
      <c r="AD428" s="44">
        <v>25.3</v>
      </c>
      <c r="AE428" s="44">
        <v>18.489999999999998</v>
      </c>
      <c r="AF428" s="43">
        <f t="shared" si="143"/>
        <v>-1.565959285058584E-3</v>
      </c>
      <c r="AG428" s="41">
        <v>42628</v>
      </c>
      <c r="AH428">
        <v>12.35</v>
      </c>
      <c r="AI428">
        <v>4.6927000000000003</v>
      </c>
      <c r="AJ428" s="39">
        <f t="shared" si="130"/>
        <v>-1.2000757942606795E-2</v>
      </c>
      <c r="AK428" s="45" t="s">
        <v>517</v>
      </c>
      <c r="AL428">
        <v>20.399999999999999</v>
      </c>
      <c r="AM428">
        <v>5.8788999999999998</v>
      </c>
      <c r="AN428" s="39">
        <f t="shared" si="131"/>
        <v>7.4199739529781763E-3</v>
      </c>
      <c r="AO428" s="41">
        <v>42628</v>
      </c>
      <c r="AP428">
        <v>6.36</v>
      </c>
      <c r="AQ428">
        <v>4.8853999999999997</v>
      </c>
      <c r="AR428" s="18">
        <f t="shared" si="132"/>
        <v>2.4149930820510618E-2</v>
      </c>
      <c r="AS428" s="41">
        <v>42628</v>
      </c>
      <c r="AT428">
        <v>5.65</v>
      </c>
      <c r="AU428">
        <v>4.3041</v>
      </c>
      <c r="AV428" s="39">
        <f t="shared" si="133"/>
        <v>-3.5190887412312414E-3</v>
      </c>
      <c r="AW428" s="41">
        <v>42628</v>
      </c>
      <c r="AX428">
        <v>11.84</v>
      </c>
      <c r="AY428">
        <v>5.6822999999999997</v>
      </c>
      <c r="AZ428" s="39">
        <f t="shared" si="134"/>
        <v>-2.1474083003272033E-2</v>
      </c>
      <c r="BA428" s="41">
        <v>42628</v>
      </c>
      <c r="BB428">
        <v>8</v>
      </c>
      <c r="BC428">
        <v>3.4291999999999998</v>
      </c>
      <c r="BD428" s="39">
        <f t="shared" si="135"/>
        <v>-1.8405610419350293E-2</v>
      </c>
      <c r="BE428" s="41">
        <v>42628</v>
      </c>
      <c r="BF428">
        <v>14.3</v>
      </c>
      <c r="BG428">
        <v>8.8024000000000004</v>
      </c>
      <c r="BH428" s="39">
        <f t="shared" si="136"/>
        <v>-3.3775699498358833E-2</v>
      </c>
      <c r="BI428" s="41">
        <v>42628</v>
      </c>
      <c r="BJ428">
        <v>1.84</v>
      </c>
      <c r="BK428">
        <v>1.8244</v>
      </c>
      <c r="BL428" s="39">
        <f t="shared" si="137"/>
        <v>2.7946810908271405E-2</v>
      </c>
      <c r="BM428" s="41">
        <v>42628</v>
      </c>
      <c r="BN428">
        <v>3.9</v>
      </c>
      <c r="BO428">
        <v>1.8115000000000001</v>
      </c>
      <c r="BP428" s="46">
        <f t="shared" si="138"/>
        <v>-5.1076449912125788E-3</v>
      </c>
      <c r="BQ428" s="41">
        <v>42628</v>
      </c>
      <c r="BR428">
        <v>7.5</v>
      </c>
      <c r="BS428">
        <v>4.0110999999999999</v>
      </c>
      <c r="BT428" s="18">
        <f t="shared" si="139"/>
        <v>-3.8474446255633302E-2</v>
      </c>
      <c r="BU428" s="41">
        <v>42628</v>
      </c>
      <c r="BV428">
        <v>1.82</v>
      </c>
      <c r="BW428">
        <v>0.94130000000000003</v>
      </c>
      <c r="BX428" s="39">
        <f t="shared" si="140"/>
        <v>-4.717076627188984E-2</v>
      </c>
      <c r="BY428" s="41">
        <v>42926</v>
      </c>
      <c r="BZ428">
        <v>8.5399999999999991</v>
      </c>
      <c r="CA428">
        <v>4.4356</v>
      </c>
      <c r="CB428" s="39">
        <f t="shared" si="124"/>
        <v>2.8902806773370458E-2</v>
      </c>
    </row>
    <row r="429" spans="1:80">
      <c r="A429" s="41">
        <v>42629</v>
      </c>
      <c r="B429">
        <v>8.73</v>
      </c>
      <c r="C429">
        <v>4.3971</v>
      </c>
      <c r="D429" s="34">
        <f t="shared" si="125"/>
        <v>-2.2917044835722351E-3</v>
      </c>
      <c r="E429" s="41">
        <v>42629</v>
      </c>
      <c r="F429">
        <v>3.9</v>
      </c>
      <c r="G429">
        <v>3.3832</v>
      </c>
      <c r="H429" s="39">
        <f t="shared" si="126"/>
        <v>0</v>
      </c>
      <c r="I429" s="42">
        <v>45544.62533333333</v>
      </c>
      <c r="J429" s="40">
        <v>6</v>
      </c>
      <c r="K429" s="40">
        <v>6</v>
      </c>
      <c r="L429" s="38">
        <f t="shared" si="127"/>
        <v>0</v>
      </c>
      <c r="M429" s="41">
        <v>42629</v>
      </c>
      <c r="N429">
        <v>8.01</v>
      </c>
      <c r="O429">
        <v>3.6326999999999998</v>
      </c>
      <c r="P429" s="43">
        <f t="shared" si="128"/>
        <v>-1.2372154404487437E-3</v>
      </c>
      <c r="Q429" s="41">
        <v>42629</v>
      </c>
      <c r="R429">
        <v>3.07</v>
      </c>
      <c r="S429">
        <v>1.6677</v>
      </c>
      <c r="T429" s="39">
        <f t="shared" si="129"/>
        <v>-3.2275416890801931E-3</v>
      </c>
      <c r="U429" s="42">
        <v>42632.62533333333</v>
      </c>
      <c r="V429" s="44">
        <v>10.6</v>
      </c>
      <c r="W429" s="44">
        <v>6.2830000000000004</v>
      </c>
      <c r="X429" s="43">
        <f t="shared" si="141"/>
        <v>0</v>
      </c>
      <c r="Y429" s="42">
        <v>42632.62533333333</v>
      </c>
      <c r="Z429" s="44">
        <v>19</v>
      </c>
      <c r="AA429" s="44">
        <v>11.782999999999999</v>
      </c>
      <c r="AB429" s="43">
        <f t="shared" si="142"/>
        <v>0</v>
      </c>
      <c r="AC429" s="42">
        <v>42632.62533333333</v>
      </c>
      <c r="AD429" s="44">
        <v>25.3</v>
      </c>
      <c r="AE429" s="44">
        <v>18.489999999999998</v>
      </c>
      <c r="AF429" s="43">
        <f t="shared" si="143"/>
        <v>0</v>
      </c>
      <c r="AG429" s="41">
        <v>42629</v>
      </c>
      <c r="AH429">
        <v>12.35</v>
      </c>
      <c r="AI429">
        <v>4.6927000000000003</v>
      </c>
      <c r="AJ429" s="39">
        <f t="shared" si="130"/>
        <v>0</v>
      </c>
      <c r="AK429" s="45" t="s">
        <v>518</v>
      </c>
      <c r="AL429">
        <v>20.39</v>
      </c>
      <c r="AM429">
        <v>5.8760000000000003</v>
      </c>
      <c r="AN429" s="39">
        <f t="shared" si="131"/>
        <v>-4.9328956097219865E-4</v>
      </c>
      <c r="AO429" s="41">
        <v>42629</v>
      </c>
      <c r="AP429">
        <v>6.3</v>
      </c>
      <c r="AQ429">
        <v>4.8392999999999997</v>
      </c>
      <c r="AR429" s="18">
        <f t="shared" si="132"/>
        <v>-9.4362795267531902E-3</v>
      </c>
      <c r="AS429" s="41">
        <v>42629</v>
      </c>
      <c r="AT429">
        <v>5.75</v>
      </c>
      <c r="AU429">
        <v>4.3802000000000003</v>
      </c>
      <c r="AV429" s="39">
        <f t="shared" si="133"/>
        <v>1.7680815966171853E-2</v>
      </c>
      <c r="AW429" s="41">
        <v>42629</v>
      </c>
      <c r="AX429">
        <v>11.9</v>
      </c>
      <c r="AY429">
        <v>5.7110000000000003</v>
      </c>
      <c r="AZ429" s="39">
        <f t="shared" si="134"/>
        <v>5.05077169456041E-3</v>
      </c>
      <c r="BA429" s="41">
        <v>42629</v>
      </c>
      <c r="BB429">
        <v>8</v>
      </c>
      <c r="BC429">
        <v>3.4291999999999998</v>
      </c>
      <c r="BD429" s="39">
        <f t="shared" si="135"/>
        <v>0</v>
      </c>
      <c r="BE429" s="41">
        <v>42629</v>
      </c>
      <c r="BF429">
        <v>14.4</v>
      </c>
      <c r="BG429">
        <v>8.8638999999999992</v>
      </c>
      <c r="BH429" s="39">
        <f t="shared" si="136"/>
        <v>6.986730891574886E-3</v>
      </c>
      <c r="BI429" s="41">
        <v>42629</v>
      </c>
      <c r="BJ429">
        <v>1.84</v>
      </c>
      <c r="BK429">
        <v>1.8244</v>
      </c>
      <c r="BL429" s="39">
        <f t="shared" si="137"/>
        <v>0</v>
      </c>
      <c r="BM429" s="41">
        <v>42629</v>
      </c>
      <c r="BN429">
        <v>3.92</v>
      </c>
      <c r="BO429">
        <v>1.8208</v>
      </c>
      <c r="BP429" s="46">
        <f t="shared" si="138"/>
        <v>5.1338669610819006E-3</v>
      </c>
      <c r="BQ429" s="41">
        <v>42629</v>
      </c>
      <c r="BR429">
        <v>7.6</v>
      </c>
      <c r="BS429">
        <v>4.0646000000000004</v>
      </c>
      <c r="BT429" s="18">
        <f t="shared" si="139"/>
        <v>1.3337987085836939E-2</v>
      </c>
      <c r="BU429" s="41">
        <v>42629</v>
      </c>
      <c r="BV429">
        <v>1.88</v>
      </c>
      <c r="BW429">
        <v>0.97230000000000005</v>
      </c>
      <c r="BX429" s="39">
        <f t="shared" si="140"/>
        <v>3.2933177520450468E-2</v>
      </c>
      <c r="BY429" s="41">
        <v>42927</v>
      </c>
      <c r="BZ429">
        <v>8.65</v>
      </c>
      <c r="CA429">
        <v>4.4927000000000001</v>
      </c>
      <c r="CB429" s="39">
        <f t="shared" si="124"/>
        <v>1.2873117503832661E-2</v>
      </c>
    </row>
    <row r="430" spans="1:80">
      <c r="A430" s="41">
        <v>42632</v>
      </c>
      <c r="B430">
        <v>8.6999999999999993</v>
      </c>
      <c r="C430">
        <v>4.3819999999999997</v>
      </c>
      <c r="D430" s="34">
        <f t="shared" si="125"/>
        <v>-3.4340815537514122E-3</v>
      </c>
      <c r="E430" s="41">
        <v>42632</v>
      </c>
      <c r="F430">
        <v>3.9</v>
      </c>
      <c r="G430">
        <v>3.3832</v>
      </c>
      <c r="H430" s="39">
        <f t="shared" si="126"/>
        <v>0</v>
      </c>
      <c r="I430" s="42">
        <v>45545.62533333333</v>
      </c>
      <c r="J430" s="40">
        <v>5.98</v>
      </c>
      <c r="K430" s="40">
        <v>5.98</v>
      </c>
      <c r="L430" s="38">
        <f t="shared" si="127"/>
        <v>-3.3333333333332624E-3</v>
      </c>
      <c r="M430" s="41">
        <v>42632</v>
      </c>
      <c r="N430">
        <v>8.02</v>
      </c>
      <c r="O430">
        <v>3.6372</v>
      </c>
      <c r="P430" s="43">
        <f t="shared" si="128"/>
        <v>1.2387480386489857E-3</v>
      </c>
      <c r="Q430" s="41">
        <v>42632</v>
      </c>
      <c r="R430">
        <v>3.07</v>
      </c>
      <c r="S430">
        <v>1.6677</v>
      </c>
      <c r="T430" s="39">
        <f t="shared" si="129"/>
        <v>0</v>
      </c>
      <c r="U430" s="42">
        <v>42633.62533333333</v>
      </c>
      <c r="V430" s="44">
        <v>10.5</v>
      </c>
      <c r="W430" s="44">
        <v>6.2240000000000002</v>
      </c>
      <c r="X430" s="43">
        <f t="shared" si="141"/>
        <v>-9.3904185898456404E-3</v>
      </c>
      <c r="Y430" s="42">
        <v>42633.62533333333</v>
      </c>
      <c r="Z430" s="44">
        <v>19</v>
      </c>
      <c r="AA430" s="44">
        <v>11.782999999999999</v>
      </c>
      <c r="AB430" s="43">
        <f t="shared" si="142"/>
        <v>0</v>
      </c>
      <c r="AC430" s="42">
        <v>42633.62533333333</v>
      </c>
      <c r="AD430" s="44">
        <v>25.3</v>
      </c>
      <c r="AE430" s="44">
        <v>18.489999999999998</v>
      </c>
      <c r="AF430" s="43">
        <f t="shared" si="143"/>
        <v>0</v>
      </c>
      <c r="AG430" s="41">
        <v>42632</v>
      </c>
      <c r="AH430">
        <v>12.39</v>
      </c>
      <c r="AI430">
        <v>4.7079000000000004</v>
      </c>
      <c r="AJ430" s="39">
        <f t="shared" si="130"/>
        <v>3.2390734545144802E-3</v>
      </c>
      <c r="AK430" s="45" t="s">
        <v>519</v>
      </c>
      <c r="AL430">
        <v>20.39</v>
      </c>
      <c r="AM430">
        <v>5.8760000000000003</v>
      </c>
      <c r="AN430" s="39">
        <f t="shared" si="131"/>
        <v>0</v>
      </c>
      <c r="AO430" s="41">
        <v>42632</v>
      </c>
      <c r="AP430">
        <v>6.29</v>
      </c>
      <c r="AQ430">
        <v>4.8315999999999999</v>
      </c>
      <c r="AR430" s="18">
        <f t="shared" si="132"/>
        <v>-1.5911392143491453E-3</v>
      </c>
      <c r="AS430" s="41">
        <v>42632</v>
      </c>
      <c r="AT430">
        <v>5.83</v>
      </c>
      <c r="AU430">
        <v>4.4412000000000003</v>
      </c>
      <c r="AV430" s="39">
        <f t="shared" si="133"/>
        <v>1.3926304734943596E-2</v>
      </c>
      <c r="AW430" s="41">
        <v>42632</v>
      </c>
      <c r="AX430">
        <v>12</v>
      </c>
      <c r="AY430">
        <v>5.7590000000000003</v>
      </c>
      <c r="AZ430" s="39">
        <f t="shared" si="134"/>
        <v>8.4048327788478448E-3</v>
      </c>
      <c r="BA430" s="41">
        <v>42632</v>
      </c>
      <c r="BB430">
        <v>8</v>
      </c>
      <c r="BC430">
        <v>3.4291999999999998</v>
      </c>
      <c r="BD430" s="39">
        <f t="shared" si="135"/>
        <v>0</v>
      </c>
      <c r="BE430" s="41">
        <v>42632</v>
      </c>
      <c r="BF430">
        <v>14.37</v>
      </c>
      <c r="BG430">
        <v>8.8453999999999997</v>
      </c>
      <c r="BH430" s="39">
        <f t="shared" si="136"/>
        <v>-2.0871174088154783E-3</v>
      </c>
      <c r="BI430" s="41">
        <v>42632</v>
      </c>
      <c r="BJ430">
        <v>1.79</v>
      </c>
      <c r="BK430">
        <v>1.7747999999999999</v>
      </c>
      <c r="BL430" s="39">
        <f t="shared" si="137"/>
        <v>-2.718702039026534E-2</v>
      </c>
      <c r="BM430" s="41">
        <v>42632</v>
      </c>
      <c r="BN430">
        <v>3.93</v>
      </c>
      <c r="BO430">
        <v>1.8254999999999999</v>
      </c>
      <c r="BP430" s="46">
        <f t="shared" si="138"/>
        <v>2.5812829525482901E-3</v>
      </c>
      <c r="BQ430" s="41">
        <v>42632</v>
      </c>
      <c r="BR430">
        <v>7.6</v>
      </c>
      <c r="BS430">
        <v>4.0646000000000004</v>
      </c>
      <c r="BT430" s="18">
        <f t="shared" si="139"/>
        <v>0</v>
      </c>
      <c r="BU430" s="41">
        <v>42632</v>
      </c>
      <c r="BV430">
        <v>1.79</v>
      </c>
      <c r="BW430">
        <v>0.92579999999999996</v>
      </c>
      <c r="BX430" s="39">
        <f t="shared" si="140"/>
        <v>-4.7824745448935613E-2</v>
      </c>
      <c r="BY430" s="41">
        <v>42928</v>
      </c>
      <c r="BZ430">
        <v>8.65</v>
      </c>
      <c r="CA430">
        <v>4.4927000000000001</v>
      </c>
      <c r="CB430" s="39">
        <f t="shared" si="124"/>
        <v>0</v>
      </c>
    </row>
    <row r="431" spans="1:80">
      <c r="A431" s="41">
        <v>42633</v>
      </c>
      <c r="B431">
        <v>8.69</v>
      </c>
      <c r="C431">
        <v>4.3769</v>
      </c>
      <c r="D431" s="34">
        <f t="shared" si="125"/>
        <v>-1.1638521223184986E-3</v>
      </c>
      <c r="E431" s="41">
        <v>42633</v>
      </c>
      <c r="F431">
        <v>3.9</v>
      </c>
      <c r="G431">
        <v>3.3832</v>
      </c>
      <c r="H431" s="39">
        <f t="shared" si="126"/>
        <v>0</v>
      </c>
      <c r="I431" s="42">
        <v>45546.62533333333</v>
      </c>
      <c r="J431" s="40">
        <v>5.98</v>
      </c>
      <c r="K431" s="40">
        <v>5.98</v>
      </c>
      <c r="L431" s="38">
        <f t="shared" si="127"/>
        <v>0</v>
      </c>
      <c r="M431" s="41">
        <v>42633</v>
      </c>
      <c r="N431">
        <v>8</v>
      </c>
      <c r="O431">
        <v>3.6282000000000001</v>
      </c>
      <c r="P431" s="43">
        <f t="shared" si="128"/>
        <v>-2.4744308808973652E-3</v>
      </c>
      <c r="Q431" s="41">
        <v>42633</v>
      </c>
      <c r="R431">
        <v>3.07</v>
      </c>
      <c r="S431">
        <v>1.6677</v>
      </c>
      <c r="T431" s="39">
        <f t="shared" si="129"/>
        <v>0</v>
      </c>
      <c r="U431" s="42">
        <v>42634.62533333333</v>
      </c>
      <c r="V431" s="44">
        <v>10.5</v>
      </c>
      <c r="W431" s="44">
        <v>6.2240000000000002</v>
      </c>
      <c r="X431" s="43">
        <f t="shared" si="141"/>
        <v>0</v>
      </c>
      <c r="Y431" s="42">
        <v>42634.62533333333</v>
      </c>
      <c r="Z431" s="44">
        <v>19</v>
      </c>
      <c r="AA431" s="44">
        <v>11.782999999999999</v>
      </c>
      <c r="AB431" s="43">
        <f t="shared" si="142"/>
        <v>0</v>
      </c>
      <c r="AC431" s="42">
        <v>42634.62533333333</v>
      </c>
      <c r="AD431" s="44">
        <v>24.2</v>
      </c>
      <c r="AE431" s="44">
        <v>17.686</v>
      </c>
      <c r="AF431" s="43">
        <f t="shared" si="143"/>
        <v>-4.3482963764196789E-2</v>
      </c>
      <c r="AG431" s="41">
        <v>42633</v>
      </c>
      <c r="AH431">
        <v>12.39</v>
      </c>
      <c r="AI431">
        <v>4.7079000000000004</v>
      </c>
      <c r="AJ431" s="39">
        <f t="shared" si="130"/>
        <v>0</v>
      </c>
      <c r="AK431" s="45" t="s">
        <v>520</v>
      </c>
      <c r="AL431">
        <v>20.25</v>
      </c>
      <c r="AM431">
        <v>5.8356000000000003</v>
      </c>
      <c r="AN431" s="39">
        <f t="shared" si="131"/>
        <v>-6.8754254594962545E-3</v>
      </c>
      <c r="AO431" s="41">
        <v>42633</v>
      </c>
      <c r="AP431">
        <v>6.11</v>
      </c>
      <c r="AQ431">
        <v>4.6933999999999996</v>
      </c>
      <c r="AR431" s="18">
        <f t="shared" si="132"/>
        <v>-2.8603361205397866E-2</v>
      </c>
      <c r="AS431" s="41">
        <v>42633</v>
      </c>
      <c r="AT431">
        <v>5.96</v>
      </c>
      <c r="AU431">
        <v>4.5401999999999996</v>
      </c>
      <c r="AV431" s="39">
        <f t="shared" si="133"/>
        <v>2.2291272629019029E-2</v>
      </c>
      <c r="AW431" s="41">
        <v>42633</v>
      </c>
      <c r="AX431">
        <v>11.97</v>
      </c>
      <c r="AY431">
        <v>5.7446000000000002</v>
      </c>
      <c r="AZ431" s="39">
        <f t="shared" si="134"/>
        <v>-2.5004341031429397E-3</v>
      </c>
      <c r="BA431" s="41">
        <v>42633</v>
      </c>
      <c r="BB431">
        <v>7.93</v>
      </c>
      <c r="BC431">
        <v>3.3992</v>
      </c>
      <c r="BD431" s="39">
        <f t="shared" si="135"/>
        <v>-8.7483961273765905E-3</v>
      </c>
      <c r="BE431" s="41">
        <v>42633</v>
      </c>
      <c r="BF431">
        <v>14.3</v>
      </c>
      <c r="BG431">
        <v>8.8024000000000004</v>
      </c>
      <c r="BH431" s="39">
        <f t="shared" si="136"/>
        <v>-4.8612838311437884E-3</v>
      </c>
      <c r="BI431" s="41">
        <v>42633</v>
      </c>
      <c r="BJ431">
        <v>1.77</v>
      </c>
      <c r="BK431">
        <v>1.7549999999999999</v>
      </c>
      <c r="BL431" s="39">
        <f t="shared" si="137"/>
        <v>-1.1156186612576087E-2</v>
      </c>
      <c r="BM431" s="41">
        <v>42633</v>
      </c>
      <c r="BN431">
        <v>3.92</v>
      </c>
      <c r="BO431">
        <v>1.8208</v>
      </c>
      <c r="BP431" s="46">
        <f t="shared" si="138"/>
        <v>-2.574637085729897E-3</v>
      </c>
      <c r="BQ431" s="41">
        <v>42633</v>
      </c>
      <c r="BR431">
        <v>7.62</v>
      </c>
      <c r="BS431">
        <v>4.0753000000000004</v>
      </c>
      <c r="BT431" s="18">
        <f t="shared" si="139"/>
        <v>2.6324853614131602E-3</v>
      </c>
      <c r="BU431" s="41">
        <v>42633</v>
      </c>
      <c r="BV431">
        <v>1.87</v>
      </c>
      <c r="BW431">
        <v>0.96719999999999995</v>
      </c>
      <c r="BX431" s="39">
        <f t="shared" si="140"/>
        <v>4.4718081659105631E-2</v>
      </c>
      <c r="BY431" s="41">
        <v>42929</v>
      </c>
      <c r="BZ431">
        <v>8.7799999999999994</v>
      </c>
      <c r="CA431">
        <v>4.5602999999999998</v>
      </c>
      <c r="CB431" s="39">
        <f t="shared" si="124"/>
        <v>1.5046631201727171E-2</v>
      </c>
    </row>
    <row r="432" spans="1:80">
      <c r="A432" s="41">
        <v>42634</v>
      </c>
      <c r="B432">
        <v>8.6</v>
      </c>
      <c r="C432">
        <v>4.3315999999999999</v>
      </c>
      <c r="D432" s="34">
        <f t="shared" si="125"/>
        <v>-1.034979094793121E-2</v>
      </c>
      <c r="E432" s="41">
        <v>42634</v>
      </c>
      <c r="F432">
        <v>3.9</v>
      </c>
      <c r="G432">
        <v>3.3832</v>
      </c>
      <c r="H432" s="39">
        <f t="shared" si="126"/>
        <v>0</v>
      </c>
      <c r="I432" s="42">
        <v>45547.62533333333</v>
      </c>
      <c r="J432" s="40">
        <v>5.98</v>
      </c>
      <c r="K432" s="40">
        <v>5.98</v>
      </c>
      <c r="L432" s="38">
        <f t="shared" si="127"/>
        <v>0</v>
      </c>
      <c r="M432" s="41">
        <v>42634</v>
      </c>
      <c r="N432">
        <v>8</v>
      </c>
      <c r="O432">
        <v>3.6282000000000001</v>
      </c>
      <c r="P432" s="43">
        <f t="shared" si="128"/>
        <v>0</v>
      </c>
      <c r="Q432" s="41">
        <v>42634</v>
      </c>
      <c r="R432">
        <v>3.07</v>
      </c>
      <c r="S432">
        <v>1.6677</v>
      </c>
      <c r="T432" s="39">
        <f t="shared" si="129"/>
        <v>0</v>
      </c>
      <c r="U432" s="42">
        <v>42635.62533333333</v>
      </c>
      <c r="V432" s="44">
        <v>10.5</v>
      </c>
      <c r="W432" s="44">
        <v>6.2240000000000002</v>
      </c>
      <c r="X432" s="43">
        <f t="shared" si="141"/>
        <v>0</v>
      </c>
      <c r="Y432" s="42">
        <v>42635.62533333333</v>
      </c>
      <c r="Z432" s="44">
        <v>19</v>
      </c>
      <c r="AA432" s="44">
        <v>11.782999999999999</v>
      </c>
      <c r="AB432" s="43">
        <f t="shared" si="142"/>
        <v>0</v>
      </c>
      <c r="AC432" s="42">
        <v>42635.62533333333</v>
      </c>
      <c r="AD432" s="44">
        <v>23.48</v>
      </c>
      <c r="AE432" s="44">
        <v>17.16</v>
      </c>
      <c r="AF432" s="43">
        <f t="shared" si="143"/>
        <v>-2.9741038109238935E-2</v>
      </c>
      <c r="AG432" s="41">
        <v>42634</v>
      </c>
      <c r="AH432">
        <v>12.47</v>
      </c>
      <c r="AI432">
        <v>4.7382999999999997</v>
      </c>
      <c r="AJ432" s="39">
        <f t="shared" si="130"/>
        <v>6.4572314620105174E-3</v>
      </c>
      <c r="AK432" s="45" t="s">
        <v>521</v>
      </c>
      <c r="AL432">
        <v>20.2</v>
      </c>
      <c r="AM432">
        <v>5.8212000000000002</v>
      </c>
      <c r="AN432" s="39">
        <f t="shared" si="131"/>
        <v>-2.4676125848242152E-3</v>
      </c>
      <c r="AO432" s="41">
        <v>42634</v>
      </c>
      <c r="AP432">
        <v>6.19</v>
      </c>
      <c r="AQ432">
        <v>4.7548000000000004</v>
      </c>
      <c r="AR432" s="18">
        <f t="shared" si="132"/>
        <v>1.308220053692436E-2</v>
      </c>
      <c r="AS432" s="41">
        <v>42634</v>
      </c>
      <c r="AT432">
        <v>5.89</v>
      </c>
      <c r="AU432">
        <v>4.4869000000000003</v>
      </c>
      <c r="AV432" s="39">
        <f t="shared" si="133"/>
        <v>-1.173957094401111E-2</v>
      </c>
      <c r="AW432" s="41">
        <v>42634</v>
      </c>
      <c r="AX432">
        <v>12</v>
      </c>
      <c r="AY432">
        <v>5.7590000000000003</v>
      </c>
      <c r="AZ432" s="39">
        <f t="shared" si="134"/>
        <v>2.506701946175572E-3</v>
      </c>
      <c r="BA432" s="41">
        <v>42634</v>
      </c>
      <c r="BB432">
        <v>7.95</v>
      </c>
      <c r="BC432">
        <v>3.4077999999999999</v>
      </c>
      <c r="BD432" s="39">
        <f t="shared" si="135"/>
        <v>2.5300070604848024E-3</v>
      </c>
      <c r="BE432" s="41">
        <v>42634</v>
      </c>
      <c r="BF432">
        <v>14.11</v>
      </c>
      <c r="BG432">
        <v>8.6853999999999996</v>
      </c>
      <c r="BH432" s="39">
        <f t="shared" si="136"/>
        <v>-1.3291829501045269E-2</v>
      </c>
      <c r="BI432" s="41">
        <v>42634</v>
      </c>
      <c r="BJ432">
        <v>1.79</v>
      </c>
      <c r="BK432">
        <v>1.7747999999999999</v>
      </c>
      <c r="BL432" s="39">
        <f t="shared" si="137"/>
        <v>1.1282051282051305E-2</v>
      </c>
      <c r="BM432" s="41">
        <v>42634</v>
      </c>
      <c r="BN432">
        <v>3.9</v>
      </c>
      <c r="BO432">
        <v>1.8115000000000001</v>
      </c>
      <c r="BP432" s="46">
        <f t="shared" si="138"/>
        <v>-5.1076449912125788E-3</v>
      </c>
      <c r="BQ432" s="41">
        <v>42634</v>
      </c>
      <c r="BR432">
        <v>7.62</v>
      </c>
      <c r="BS432">
        <v>4.0753000000000004</v>
      </c>
      <c r="BT432" s="18">
        <f t="shared" si="139"/>
        <v>0</v>
      </c>
      <c r="BU432" s="41">
        <v>42634</v>
      </c>
      <c r="BV432">
        <v>1.9</v>
      </c>
      <c r="BW432">
        <v>0.98270000000000002</v>
      </c>
      <c r="BX432" s="39">
        <f t="shared" si="140"/>
        <v>1.6025641025641097E-2</v>
      </c>
      <c r="BY432" s="41">
        <v>42930</v>
      </c>
      <c r="BZ432">
        <v>8.7899999999999991</v>
      </c>
      <c r="CA432">
        <v>4.5655000000000001</v>
      </c>
      <c r="CB432" s="39">
        <f t="shared" si="124"/>
        <v>1.1402758590444303E-3</v>
      </c>
    </row>
    <row r="433" spans="1:80">
      <c r="A433" s="41">
        <v>42635</v>
      </c>
      <c r="B433">
        <v>8.5</v>
      </c>
      <c r="C433">
        <v>4.2812000000000001</v>
      </c>
      <c r="D433" s="34">
        <f t="shared" si="125"/>
        <v>-1.1635423400129231E-2</v>
      </c>
      <c r="E433" s="41">
        <v>42635</v>
      </c>
      <c r="F433">
        <v>3.89</v>
      </c>
      <c r="G433">
        <v>3.3746</v>
      </c>
      <c r="H433" s="39">
        <f t="shared" si="126"/>
        <v>-2.5419720974225409E-3</v>
      </c>
      <c r="I433" s="42">
        <v>45548.62533333333</v>
      </c>
      <c r="J433" s="40">
        <v>5.98</v>
      </c>
      <c r="K433" s="40">
        <v>5.98</v>
      </c>
      <c r="L433" s="38">
        <f t="shared" si="127"/>
        <v>0</v>
      </c>
      <c r="M433" s="41">
        <v>42635</v>
      </c>
      <c r="N433">
        <v>8</v>
      </c>
      <c r="O433">
        <v>3.6282000000000001</v>
      </c>
      <c r="P433" s="43">
        <f t="shared" si="128"/>
        <v>0</v>
      </c>
      <c r="Q433" s="41">
        <v>42635</v>
      </c>
      <c r="R433">
        <v>3.09</v>
      </c>
      <c r="S433">
        <v>1.6786000000000001</v>
      </c>
      <c r="T433" s="39">
        <f t="shared" si="129"/>
        <v>6.5359477124183798E-3</v>
      </c>
      <c r="U433" s="42">
        <v>42636.62533333333</v>
      </c>
      <c r="V433" s="44">
        <v>10.45</v>
      </c>
      <c r="W433" s="44">
        <v>6.194</v>
      </c>
      <c r="X433" s="43">
        <f t="shared" si="141"/>
        <v>-4.8200514138817879E-3</v>
      </c>
      <c r="Y433" s="42">
        <v>42636.62533333333</v>
      </c>
      <c r="Z433" s="44">
        <v>19</v>
      </c>
      <c r="AA433" s="44">
        <v>11.782999999999999</v>
      </c>
      <c r="AB433" s="43">
        <f t="shared" si="142"/>
        <v>0</v>
      </c>
      <c r="AC433" s="42">
        <v>42636.62533333333</v>
      </c>
      <c r="AD433" s="44">
        <v>24.18</v>
      </c>
      <c r="AE433" s="44">
        <v>17.672000000000001</v>
      </c>
      <c r="AF433" s="43">
        <f t="shared" si="143"/>
        <v>2.9836829836829865E-2</v>
      </c>
      <c r="AG433" s="41">
        <v>42635</v>
      </c>
      <c r="AH433">
        <v>12.8</v>
      </c>
      <c r="AI433">
        <v>4.8636999999999997</v>
      </c>
      <c r="AJ433" s="39">
        <f t="shared" si="130"/>
        <v>2.6465187936601728E-2</v>
      </c>
      <c r="AK433" s="45" t="s">
        <v>522</v>
      </c>
      <c r="AL433">
        <v>20.149999999999999</v>
      </c>
      <c r="AM433">
        <v>5.8068</v>
      </c>
      <c r="AN433" s="39">
        <f t="shared" si="131"/>
        <v>-2.4737167594310779E-3</v>
      </c>
      <c r="AO433" s="41">
        <v>42635</v>
      </c>
      <c r="AP433">
        <v>6.08</v>
      </c>
      <c r="AQ433">
        <v>4.6703000000000001</v>
      </c>
      <c r="AR433" s="18">
        <f t="shared" si="132"/>
        <v>-1.7771515100530041E-2</v>
      </c>
      <c r="AS433" s="41">
        <v>42635</v>
      </c>
      <c r="AT433">
        <v>5.89</v>
      </c>
      <c r="AU433">
        <v>4.4869000000000003</v>
      </c>
      <c r="AV433" s="39">
        <f t="shared" si="133"/>
        <v>0</v>
      </c>
      <c r="AW433" s="41">
        <v>42635</v>
      </c>
      <c r="AX433">
        <v>12.3</v>
      </c>
      <c r="AY433">
        <v>5.9029999999999996</v>
      </c>
      <c r="AZ433" s="39">
        <f t="shared" si="134"/>
        <v>2.5004341031428935E-2</v>
      </c>
      <c r="BA433" s="41">
        <v>42635</v>
      </c>
      <c r="BB433">
        <v>7.95</v>
      </c>
      <c r="BC433">
        <v>3.4077999999999999</v>
      </c>
      <c r="BD433" s="39">
        <f t="shared" si="135"/>
        <v>0</v>
      </c>
      <c r="BE433" s="41">
        <v>42635</v>
      </c>
      <c r="BF433">
        <v>14.2</v>
      </c>
      <c r="BG433">
        <v>8.7408000000000001</v>
      </c>
      <c r="BH433" s="39">
        <f t="shared" si="136"/>
        <v>6.3785202754047671E-3</v>
      </c>
      <c r="BI433" s="41">
        <v>42635</v>
      </c>
      <c r="BJ433">
        <v>1.79</v>
      </c>
      <c r="BK433">
        <v>1.7747999999999999</v>
      </c>
      <c r="BL433" s="39">
        <f t="shared" si="137"/>
        <v>0</v>
      </c>
      <c r="BM433" s="41">
        <v>42635</v>
      </c>
      <c r="BN433">
        <v>3.91</v>
      </c>
      <c r="BO433">
        <v>1.8162</v>
      </c>
      <c r="BP433" s="46">
        <f t="shared" si="138"/>
        <v>2.5945349158155817E-3</v>
      </c>
      <c r="BQ433" s="41">
        <v>42635</v>
      </c>
      <c r="BR433">
        <v>7.69</v>
      </c>
      <c r="BS433">
        <v>4.1127000000000002</v>
      </c>
      <c r="BT433" s="18">
        <f t="shared" si="139"/>
        <v>9.1772384855102387E-3</v>
      </c>
      <c r="BU433" s="41">
        <v>42635</v>
      </c>
      <c r="BV433">
        <v>1.9</v>
      </c>
      <c r="BW433">
        <v>0.98270000000000002</v>
      </c>
      <c r="BX433" s="39">
        <f t="shared" si="140"/>
        <v>0</v>
      </c>
      <c r="BY433" s="41">
        <v>42933</v>
      </c>
      <c r="BZ433">
        <v>8.9</v>
      </c>
      <c r="CA433">
        <v>4.6226000000000003</v>
      </c>
      <c r="CB433" s="39">
        <f t="shared" si="124"/>
        <v>1.2506844814368668E-2</v>
      </c>
    </row>
    <row r="434" spans="1:80">
      <c r="A434" s="41">
        <v>42636</v>
      </c>
      <c r="B434">
        <v>8.52</v>
      </c>
      <c r="C434">
        <v>4.2912999999999997</v>
      </c>
      <c r="D434" s="34">
        <f t="shared" si="125"/>
        <v>2.359151639727075E-3</v>
      </c>
      <c r="E434" s="41">
        <v>42636</v>
      </c>
      <c r="F434">
        <v>3.89</v>
      </c>
      <c r="G434">
        <v>3.3746</v>
      </c>
      <c r="H434" s="39">
        <f t="shared" si="126"/>
        <v>0</v>
      </c>
      <c r="I434" s="42">
        <v>45551.62533333333</v>
      </c>
      <c r="J434" s="40">
        <v>6</v>
      </c>
      <c r="K434" s="40">
        <v>6</v>
      </c>
      <c r="L434" s="38">
        <f t="shared" si="127"/>
        <v>3.344481605351099E-3</v>
      </c>
      <c r="M434" s="41">
        <v>42636</v>
      </c>
      <c r="N434">
        <v>8</v>
      </c>
      <c r="O434">
        <v>3.6282000000000001</v>
      </c>
      <c r="P434" s="43">
        <f t="shared" si="128"/>
        <v>0</v>
      </c>
      <c r="Q434" s="41">
        <v>42636</v>
      </c>
      <c r="R434">
        <v>3.08</v>
      </c>
      <c r="S434">
        <v>1.6731</v>
      </c>
      <c r="T434" s="39">
        <f t="shared" si="129"/>
        <v>-3.276539973787716E-3</v>
      </c>
      <c r="U434" s="42">
        <v>42639.62533333333</v>
      </c>
      <c r="V434" s="44">
        <v>10.45</v>
      </c>
      <c r="W434" s="44">
        <v>6.194</v>
      </c>
      <c r="X434" s="43">
        <f t="shared" si="141"/>
        <v>0</v>
      </c>
      <c r="Y434" s="42">
        <v>42639.62533333333</v>
      </c>
      <c r="Z434" s="44">
        <v>19</v>
      </c>
      <c r="AA434" s="44">
        <v>11.782999999999999</v>
      </c>
      <c r="AB434" s="43">
        <f t="shared" si="142"/>
        <v>0</v>
      </c>
      <c r="AC434" s="42">
        <v>42639.62533333333</v>
      </c>
      <c r="AD434" s="44">
        <v>25.26</v>
      </c>
      <c r="AE434" s="44">
        <v>18.460999999999999</v>
      </c>
      <c r="AF434" s="43">
        <f t="shared" si="143"/>
        <v>4.4646899049343478E-2</v>
      </c>
      <c r="AG434" s="41">
        <v>42636</v>
      </c>
      <c r="AH434">
        <v>13.09</v>
      </c>
      <c r="AI434">
        <v>4.9739000000000004</v>
      </c>
      <c r="AJ434" s="39">
        <f t="shared" si="130"/>
        <v>2.2657647470033255E-2</v>
      </c>
      <c r="AK434" s="45" t="s">
        <v>523</v>
      </c>
      <c r="AL434">
        <v>20.100000000000001</v>
      </c>
      <c r="AM434">
        <v>5.7923999999999998</v>
      </c>
      <c r="AN434" s="39">
        <f t="shared" si="131"/>
        <v>-2.4798512089274972E-3</v>
      </c>
      <c r="AO434" s="41">
        <v>42636</v>
      </c>
      <c r="AP434">
        <v>6.05</v>
      </c>
      <c r="AQ434">
        <v>4.6473000000000004</v>
      </c>
      <c r="AR434" s="18">
        <f t="shared" si="132"/>
        <v>-4.9247371689184177E-3</v>
      </c>
      <c r="AS434" s="41">
        <v>42636</v>
      </c>
      <c r="AT434">
        <v>5.83</v>
      </c>
      <c r="AU434">
        <v>4.4412000000000003</v>
      </c>
      <c r="AV434" s="39">
        <f t="shared" si="133"/>
        <v>-1.0185205821391177E-2</v>
      </c>
      <c r="AW434" s="41">
        <v>42636</v>
      </c>
      <c r="AX434">
        <v>12.6</v>
      </c>
      <c r="AY434">
        <v>6.0469999999999997</v>
      </c>
      <c r="AZ434" s="39">
        <f t="shared" si="134"/>
        <v>2.4394375741148593E-2</v>
      </c>
      <c r="BA434" s="41">
        <v>42636</v>
      </c>
      <c r="BB434">
        <v>7.95</v>
      </c>
      <c r="BC434">
        <v>3.4077999999999999</v>
      </c>
      <c r="BD434" s="39">
        <f t="shared" si="135"/>
        <v>0</v>
      </c>
      <c r="BE434" s="41">
        <v>42636</v>
      </c>
      <c r="BF434">
        <v>14.31</v>
      </c>
      <c r="BG434">
        <v>8.8085000000000004</v>
      </c>
      <c r="BH434" s="39">
        <f t="shared" si="136"/>
        <v>7.7452864726341199E-3</v>
      </c>
      <c r="BI434" s="41">
        <v>42636</v>
      </c>
      <c r="BJ434">
        <v>1.89</v>
      </c>
      <c r="BK434">
        <v>1.8738999999999999</v>
      </c>
      <c r="BL434" s="39">
        <f t="shared" si="137"/>
        <v>5.5837277439711501E-2</v>
      </c>
      <c r="BM434" s="41">
        <v>42636</v>
      </c>
      <c r="BN434">
        <v>3.94</v>
      </c>
      <c r="BO434">
        <v>1.8301000000000001</v>
      </c>
      <c r="BP434" s="46">
        <f t="shared" si="138"/>
        <v>7.653342142935813E-3</v>
      </c>
      <c r="BQ434" s="41">
        <v>42636</v>
      </c>
      <c r="BR434">
        <v>7.69</v>
      </c>
      <c r="BS434">
        <v>4.1127000000000002</v>
      </c>
      <c r="BT434" s="18">
        <f t="shared" si="139"/>
        <v>0</v>
      </c>
      <c r="BU434" s="41">
        <v>42636</v>
      </c>
      <c r="BV434">
        <v>1.97</v>
      </c>
      <c r="BW434">
        <v>1.0188999999999999</v>
      </c>
      <c r="BX434" s="39">
        <f t="shared" si="140"/>
        <v>3.6837285031036837E-2</v>
      </c>
      <c r="BY434" s="41">
        <v>42934</v>
      </c>
      <c r="BZ434">
        <v>8.9</v>
      </c>
      <c r="CA434">
        <v>4.6226000000000003</v>
      </c>
      <c r="CB434" s="39">
        <f t="shared" si="124"/>
        <v>0</v>
      </c>
    </row>
    <row r="435" spans="1:80">
      <c r="A435" s="41">
        <v>42639</v>
      </c>
      <c r="B435">
        <v>8.52</v>
      </c>
      <c r="C435">
        <v>4.2912999999999997</v>
      </c>
      <c r="D435" s="34">
        <f t="shared" si="125"/>
        <v>0</v>
      </c>
      <c r="E435" s="41">
        <v>42639</v>
      </c>
      <c r="F435">
        <v>3.98</v>
      </c>
      <c r="G435">
        <v>3.4525999999999999</v>
      </c>
      <c r="H435" s="39">
        <f t="shared" si="126"/>
        <v>2.3113850530433192E-2</v>
      </c>
      <c r="I435" s="42">
        <v>45552.62533333333</v>
      </c>
      <c r="J435" s="40">
        <v>6</v>
      </c>
      <c r="K435" s="40">
        <v>6</v>
      </c>
      <c r="L435" s="38">
        <f t="shared" si="127"/>
        <v>0</v>
      </c>
      <c r="M435" s="41">
        <v>42639</v>
      </c>
      <c r="N435">
        <v>7.98</v>
      </c>
      <c r="O435">
        <v>3.6191</v>
      </c>
      <c r="P435" s="43">
        <f t="shared" si="128"/>
        <v>-2.5081307535417307E-3</v>
      </c>
      <c r="Q435" s="41">
        <v>42639</v>
      </c>
      <c r="R435">
        <v>3.08</v>
      </c>
      <c r="S435">
        <v>1.6731</v>
      </c>
      <c r="T435" s="39">
        <f t="shared" si="129"/>
        <v>0</v>
      </c>
      <c r="U435" s="42">
        <v>42640.62533333333</v>
      </c>
      <c r="V435" s="44">
        <v>10.59</v>
      </c>
      <c r="W435" s="44">
        <v>6.2770000000000001</v>
      </c>
      <c r="X435" s="43">
        <f t="shared" si="141"/>
        <v>1.3400064578624506E-2</v>
      </c>
      <c r="Y435" s="42">
        <v>42640.62533333333</v>
      </c>
      <c r="Z435" s="44">
        <v>19</v>
      </c>
      <c r="AA435" s="44">
        <v>11.782999999999999</v>
      </c>
      <c r="AB435" s="43">
        <f t="shared" si="142"/>
        <v>0</v>
      </c>
      <c r="AC435" s="42">
        <v>42640.62533333333</v>
      </c>
      <c r="AD435" s="44">
        <v>25.26</v>
      </c>
      <c r="AE435" s="44">
        <v>18.460999999999999</v>
      </c>
      <c r="AF435" s="43">
        <f t="shared" si="143"/>
        <v>0</v>
      </c>
      <c r="AG435" s="41">
        <v>42639</v>
      </c>
      <c r="AH435">
        <v>13</v>
      </c>
      <c r="AI435">
        <v>4.9397000000000002</v>
      </c>
      <c r="AJ435" s="39">
        <f t="shared" si="130"/>
        <v>-6.8758921570598978E-3</v>
      </c>
      <c r="AK435" s="45" t="s">
        <v>524</v>
      </c>
      <c r="AL435">
        <v>19.75</v>
      </c>
      <c r="AM435">
        <v>5.6914999999999996</v>
      </c>
      <c r="AN435" s="39">
        <f t="shared" si="131"/>
        <v>-1.7419377114840172E-2</v>
      </c>
      <c r="AO435" s="41">
        <v>42639</v>
      </c>
      <c r="AP435">
        <v>6.23</v>
      </c>
      <c r="AQ435">
        <v>4.7854999999999999</v>
      </c>
      <c r="AR435" s="18">
        <f t="shared" si="132"/>
        <v>2.9737697157489171E-2</v>
      </c>
      <c r="AS435" s="41">
        <v>42639</v>
      </c>
      <c r="AT435">
        <v>5.95</v>
      </c>
      <c r="AU435">
        <v>4.5326000000000004</v>
      </c>
      <c r="AV435" s="39">
        <f t="shared" si="133"/>
        <v>2.0580023417094511E-2</v>
      </c>
      <c r="AW435" s="41">
        <v>42639</v>
      </c>
      <c r="AX435">
        <v>12.5</v>
      </c>
      <c r="AY435">
        <v>5.9989999999999997</v>
      </c>
      <c r="AZ435" s="39">
        <f t="shared" si="134"/>
        <v>-7.9378204068133035E-3</v>
      </c>
      <c r="BA435" s="41">
        <v>42639</v>
      </c>
      <c r="BB435">
        <v>8</v>
      </c>
      <c r="BC435">
        <v>3.4291999999999998</v>
      </c>
      <c r="BD435" s="39">
        <f t="shared" si="135"/>
        <v>6.2797112506602099E-3</v>
      </c>
      <c r="BE435" s="41">
        <v>42639</v>
      </c>
      <c r="BF435">
        <v>14.35</v>
      </c>
      <c r="BG435">
        <v>8.8331</v>
      </c>
      <c r="BH435" s="39">
        <f t="shared" si="136"/>
        <v>2.7927569960832731E-3</v>
      </c>
      <c r="BI435" s="41">
        <v>42639</v>
      </c>
      <c r="BJ435">
        <v>1.94</v>
      </c>
      <c r="BK435">
        <v>1.9235</v>
      </c>
      <c r="BL435" s="39">
        <f t="shared" si="137"/>
        <v>2.646886173221628E-2</v>
      </c>
      <c r="BM435" s="41">
        <v>42639</v>
      </c>
      <c r="BN435">
        <v>3.94</v>
      </c>
      <c r="BO435">
        <v>1.8301000000000001</v>
      </c>
      <c r="BP435" s="46">
        <f t="shared" si="138"/>
        <v>0</v>
      </c>
      <c r="BQ435" s="41">
        <v>42639</v>
      </c>
      <c r="BR435">
        <v>7.7</v>
      </c>
      <c r="BS435">
        <v>4.1181000000000001</v>
      </c>
      <c r="BT435" s="18">
        <f t="shared" si="139"/>
        <v>1.3130060544167697E-3</v>
      </c>
      <c r="BU435" s="41">
        <v>42639</v>
      </c>
      <c r="BV435">
        <v>1.96</v>
      </c>
      <c r="BW435">
        <v>1.0137</v>
      </c>
      <c r="BX435" s="39">
        <f t="shared" si="140"/>
        <v>-5.1035430366079809E-3</v>
      </c>
      <c r="BY435" s="41">
        <v>42935</v>
      </c>
      <c r="BZ435">
        <v>8.8800000000000008</v>
      </c>
      <c r="CA435">
        <v>4.6121999999999996</v>
      </c>
      <c r="CB435" s="39">
        <f t="shared" si="124"/>
        <v>-2.2498161207979558E-3</v>
      </c>
    </row>
    <row r="436" spans="1:80">
      <c r="A436" s="41">
        <v>42640</v>
      </c>
      <c r="B436">
        <v>8.52</v>
      </c>
      <c r="C436">
        <v>4.2912999999999997</v>
      </c>
      <c r="D436" s="34">
        <f t="shared" si="125"/>
        <v>0</v>
      </c>
      <c r="E436" s="41">
        <v>42640</v>
      </c>
      <c r="F436">
        <v>3.87</v>
      </c>
      <c r="G436">
        <v>3.3572000000000002</v>
      </c>
      <c r="H436" s="39">
        <f t="shared" si="126"/>
        <v>-2.7631350286740342E-2</v>
      </c>
      <c r="I436" s="42">
        <v>45553.62533333333</v>
      </c>
      <c r="J436" s="40">
        <v>6</v>
      </c>
      <c r="K436" s="40">
        <v>6</v>
      </c>
      <c r="L436" s="38">
        <f t="shared" si="127"/>
        <v>0</v>
      </c>
      <c r="M436" s="41">
        <v>42640</v>
      </c>
      <c r="N436">
        <v>7.97</v>
      </c>
      <c r="O436">
        <v>3.6145999999999998</v>
      </c>
      <c r="P436" s="43">
        <f t="shared" si="128"/>
        <v>-1.2434030560084469E-3</v>
      </c>
      <c r="Q436" s="41">
        <v>42640</v>
      </c>
      <c r="R436">
        <v>3.07</v>
      </c>
      <c r="S436">
        <v>1.6677</v>
      </c>
      <c r="T436" s="39">
        <f t="shared" si="129"/>
        <v>-3.2275416890801931E-3</v>
      </c>
      <c r="U436" s="42">
        <v>42641.62533333333</v>
      </c>
      <c r="V436" s="44">
        <v>10.41</v>
      </c>
      <c r="W436" s="44">
        <v>6.1710000000000003</v>
      </c>
      <c r="X436" s="43">
        <f t="shared" si="141"/>
        <v>-1.6887047952843695E-2</v>
      </c>
      <c r="Y436" s="42">
        <v>42641.62533333333</v>
      </c>
      <c r="Z436" s="44">
        <v>18.43</v>
      </c>
      <c r="AA436" s="44">
        <v>11.429</v>
      </c>
      <c r="AB436" s="43">
        <f t="shared" si="142"/>
        <v>-3.0043282695408572E-2</v>
      </c>
      <c r="AC436" s="42">
        <v>42641.62533333333</v>
      </c>
      <c r="AD436" s="44">
        <v>25.26</v>
      </c>
      <c r="AE436" s="44">
        <v>18.460999999999999</v>
      </c>
      <c r="AF436" s="43">
        <f t="shared" si="143"/>
        <v>0</v>
      </c>
      <c r="AG436" s="41">
        <v>42640</v>
      </c>
      <c r="AH436">
        <v>13.1</v>
      </c>
      <c r="AI436">
        <v>4.9776999999999996</v>
      </c>
      <c r="AJ436" s="39">
        <f t="shared" si="130"/>
        <v>7.6927748648702079E-3</v>
      </c>
      <c r="AK436" s="45" t="s">
        <v>525</v>
      </c>
      <c r="AL436">
        <v>19.7</v>
      </c>
      <c r="AM436">
        <v>5.6771000000000003</v>
      </c>
      <c r="AN436" s="39">
        <f t="shared" si="131"/>
        <v>-2.5300887288059919E-3</v>
      </c>
      <c r="AO436" s="41">
        <v>42640</v>
      </c>
      <c r="AP436">
        <v>6.2</v>
      </c>
      <c r="AQ436">
        <v>4.7625000000000002</v>
      </c>
      <c r="AR436" s="18">
        <f t="shared" si="132"/>
        <v>-4.8061853515828411E-3</v>
      </c>
      <c r="AS436" s="41">
        <v>42640</v>
      </c>
      <c r="AT436">
        <v>5.95</v>
      </c>
      <c r="AU436">
        <v>4.5326000000000004</v>
      </c>
      <c r="AV436" s="39">
        <f t="shared" si="133"/>
        <v>0</v>
      </c>
      <c r="AW436" s="41">
        <v>42640</v>
      </c>
      <c r="AX436">
        <v>12.2</v>
      </c>
      <c r="AY436">
        <v>5.8550000000000004</v>
      </c>
      <c r="AZ436" s="39">
        <f t="shared" si="134"/>
        <v>-2.4004000666777672E-2</v>
      </c>
      <c r="BA436" s="41">
        <v>42640</v>
      </c>
      <c r="BB436">
        <v>7.97</v>
      </c>
      <c r="BC436">
        <v>3.4163000000000001</v>
      </c>
      <c r="BD436" s="39">
        <f t="shared" si="135"/>
        <v>-3.7618103347718682E-3</v>
      </c>
      <c r="BE436" s="41">
        <v>42640</v>
      </c>
      <c r="BF436">
        <v>14.35</v>
      </c>
      <c r="BG436">
        <v>8.8331</v>
      </c>
      <c r="BH436" s="39">
        <f t="shared" si="136"/>
        <v>0</v>
      </c>
      <c r="BI436" s="41">
        <v>42640</v>
      </c>
      <c r="BJ436">
        <v>1.94</v>
      </c>
      <c r="BK436">
        <v>1.9235</v>
      </c>
      <c r="BL436" s="39">
        <f t="shared" si="137"/>
        <v>0</v>
      </c>
      <c r="BM436" s="41">
        <v>42640</v>
      </c>
      <c r="BN436">
        <v>3.85</v>
      </c>
      <c r="BO436">
        <v>1.7883</v>
      </c>
      <c r="BP436" s="46">
        <f t="shared" si="138"/>
        <v>-2.2840281951805944E-2</v>
      </c>
      <c r="BQ436" s="41">
        <v>42640</v>
      </c>
      <c r="BR436">
        <v>7.7</v>
      </c>
      <c r="BS436">
        <v>4.1181000000000001</v>
      </c>
      <c r="BT436" s="18">
        <f t="shared" si="139"/>
        <v>0</v>
      </c>
      <c r="BU436" s="41">
        <v>42640</v>
      </c>
      <c r="BV436">
        <v>1.96</v>
      </c>
      <c r="BW436">
        <v>1.0137</v>
      </c>
      <c r="BX436" s="39">
        <f t="shared" si="140"/>
        <v>0</v>
      </c>
      <c r="BY436" s="41">
        <v>42936</v>
      </c>
      <c r="BZ436">
        <v>8.8699999999999992</v>
      </c>
      <c r="CA436">
        <v>4.6070000000000002</v>
      </c>
      <c r="CB436" s="39">
        <f t="shared" si="124"/>
        <v>-1.1274446034429183E-3</v>
      </c>
    </row>
    <row r="437" spans="1:80">
      <c r="A437" s="41">
        <v>42641</v>
      </c>
      <c r="B437">
        <v>8.42</v>
      </c>
      <c r="C437">
        <v>4.2408999999999999</v>
      </c>
      <c r="D437" s="34">
        <f t="shared" si="125"/>
        <v>-1.1744692750448531E-2</v>
      </c>
      <c r="E437" s="41">
        <v>42641</v>
      </c>
      <c r="F437">
        <v>3.76</v>
      </c>
      <c r="G437">
        <v>3.2618</v>
      </c>
      <c r="H437" s="39">
        <f t="shared" si="126"/>
        <v>-2.8416537590849562E-2</v>
      </c>
      <c r="I437" s="42">
        <v>45554.62533333333</v>
      </c>
      <c r="J437" s="40">
        <v>6</v>
      </c>
      <c r="K437" s="40">
        <v>6</v>
      </c>
      <c r="L437" s="38">
        <f t="shared" si="127"/>
        <v>0</v>
      </c>
      <c r="M437" s="41">
        <v>42641</v>
      </c>
      <c r="N437">
        <v>7.98</v>
      </c>
      <c r="O437">
        <v>3.6191</v>
      </c>
      <c r="P437" s="43">
        <f t="shared" si="128"/>
        <v>1.2449510319261247E-3</v>
      </c>
      <c r="Q437" s="41">
        <v>42641</v>
      </c>
      <c r="R437">
        <v>3.07</v>
      </c>
      <c r="S437">
        <v>1.6677</v>
      </c>
      <c r="T437" s="39">
        <f t="shared" si="129"/>
        <v>0</v>
      </c>
      <c r="U437" s="42">
        <v>42642.62533333333</v>
      </c>
      <c r="V437" s="44">
        <v>10.4</v>
      </c>
      <c r="W437" s="44">
        <v>6.165</v>
      </c>
      <c r="X437" s="43">
        <f t="shared" si="141"/>
        <v>-9.7228974234325511E-4</v>
      </c>
      <c r="Y437" s="42">
        <v>42642.62533333333</v>
      </c>
      <c r="Z437" s="44">
        <v>18.98</v>
      </c>
      <c r="AA437" s="44">
        <v>11.77</v>
      </c>
      <c r="AB437" s="43">
        <f t="shared" si="142"/>
        <v>2.983638113570735E-2</v>
      </c>
      <c r="AC437" s="42">
        <v>42642.62533333333</v>
      </c>
      <c r="AD437" s="44">
        <v>25.26</v>
      </c>
      <c r="AE437" s="44">
        <v>18.460999999999999</v>
      </c>
      <c r="AF437" s="43">
        <f t="shared" si="143"/>
        <v>0</v>
      </c>
      <c r="AG437" s="41">
        <v>42641</v>
      </c>
      <c r="AH437">
        <v>13</v>
      </c>
      <c r="AI437">
        <v>4.9397000000000002</v>
      </c>
      <c r="AJ437" s="39">
        <f t="shared" si="130"/>
        <v>-7.634047853426155E-3</v>
      </c>
      <c r="AK437" s="45" t="s">
        <v>526</v>
      </c>
      <c r="AL437">
        <v>19.149999999999999</v>
      </c>
      <c r="AM437">
        <v>5.5186000000000002</v>
      </c>
      <c r="AN437" s="39">
        <f t="shared" si="131"/>
        <v>-2.791918409046874E-2</v>
      </c>
      <c r="AO437" s="41">
        <v>42641</v>
      </c>
      <c r="AP437">
        <v>6.2</v>
      </c>
      <c r="AQ437">
        <v>4.7625000000000002</v>
      </c>
      <c r="AR437" s="18">
        <f t="shared" si="132"/>
        <v>0</v>
      </c>
      <c r="AS437" s="41">
        <v>42641</v>
      </c>
      <c r="AT437">
        <v>5.93</v>
      </c>
      <c r="AU437">
        <v>4.5174000000000003</v>
      </c>
      <c r="AV437" s="39">
        <f t="shared" si="133"/>
        <v>-3.35348365176722E-3</v>
      </c>
      <c r="AW437" s="41">
        <v>42641</v>
      </c>
      <c r="AX437">
        <v>12.3</v>
      </c>
      <c r="AY437">
        <v>5.9029999999999996</v>
      </c>
      <c r="AZ437" s="39">
        <f t="shared" si="134"/>
        <v>8.1981212638768831E-3</v>
      </c>
      <c r="BA437" s="41">
        <v>42641</v>
      </c>
      <c r="BB437">
        <v>7.91</v>
      </c>
      <c r="BC437">
        <v>3.3906000000000001</v>
      </c>
      <c r="BD437" s="39">
        <f t="shared" si="135"/>
        <v>-7.5227585399408881E-3</v>
      </c>
      <c r="BE437" s="41">
        <v>42641</v>
      </c>
      <c r="BF437">
        <v>14.35</v>
      </c>
      <c r="BG437">
        <v>8.8331</v>
      </c>
      <c r="BH437" s="39">
        <f t="shared" si="136"/>
        <v>0</v>
      </c>
      <c r="BI437" s="41">
        <v>42641</v>
      </c>
      <c r="BJ437">
        <v>1.91</v>
      </c>
      <c r="BK437">
        <v>1.8937999999999999</v>
      </c>
      <c r="BL437" s="39">
        <f t="shared" si="137"/>
        <v>-1.5440603067325219E-2</v>
      </c>
      <c r="BM437" s="41">
        <v>42641</v>
      </c>
      <c r="BN437">
        <v>3.78</v>
      </c>
      <c r="BO437">
        <v>1.7558</v>
      </c>
      <c r="BP437" s="46">
        <f t="shared" si="138"/>
        <v>-1.817368450483698E-2</v>
      </c>
      <c r="BQ437" s="41">
        <v>42641</v>
      </c>
      <c r="BR437">
        <v>7.7</v>
      </c>
      <c r="BS437">
        <v>4.1181000000000001</v>
      </c>
      <c r="BT437" s="18">
        <f t="shared" si="139"/>
        <v>0</v>
      </c>
      <c r="BU437" s="41">
        <v>42641</v>
      </c>
      <c r="BV437">
        <v>1.95</v>
      </c>
      <c r="BW437">
        <v>1.0085</v>
      </c>
      <c r="BX437" s="39">
        <f t="shared" si="140"/>
        <v>-5.1297227976719872E-3</v>
      </c>
      <c r="BY437" s="41">
        <v>42937</v>
      </c>
      <c r="BZ437">
        <v>8.8699999999999992</v>
      </c>
      <c r="CA437">
        <v>4.6070000000000002</v>
      </c>
      <c r="CB437" s="39">
        <f t="shared" si="124"/>
        <v>0</v>
      </c>
    </row>
    <row r="438" spans="1:80">
      <c r="A438" s="41">
        <v>42642</v>
      </c>
      <c r="B438">
        <v>8.5</v>
      </c>
      <c r="C438">
        <v>4.2812000000000001</v>
      </c>
      <c r="D438" s="34">
        <f t="shared" si="125"/>
        <v>9.5026998986064808E-3</v>
      </c>
      <c r="E438" s="41">
        <v>42642</v>
      </c>
      <c r="F438">
        <v>3.75</v>
      </c>
      <c r="G438">
        <v>3.2530999999999999</v>
      </c>
      <c r="H438" s="39">
        <f t="shared" si="126"/>
        <v>-2.6672389478202686E-3</v>
      </c>
      <c r="I438" s="42">
        <v>45555.62533333333</v>
      </c>
      <c r="J438" s="40">
        <v>6.1</v>
      </c>
      <c r="K438" s="40">
        <v>6.1</v>
      </c>
      <c r="L438" s="38">
        <f t="shared" si="127"/>
        <v>1.6666666666666607E-2</v>
      </c>
      <c r="M438" s="41">
        <v>42642</v>
      </c>
      <c r="N438">
        <v>7.99</v>
      </c>
      <c r="O438">
        <v>3.6236000000000002</v>
      </c>
      <c r="P438" s="43">
        <f t="shared" si="128"/>
        <v>1.2434030560084469E-3</v>
      </c>
      <c r="Q438" s="41">
        <v>42642</v>
      </c>
      <c r="R438">
        <v>3.12</v>
      </c>
      <c r="S438">
        <v>1.6949000000000001</v>
      </c>
      <c r="T438" s="39">
        <f t="shared" si="129"/>
        <v>1.6309887869520964E-2</v>
      </c>
      <c r="U438" s="42">
        <v>42643.62533333333</v>
      </c>
      <c r="V438" s="44">
        <v>10.5</v>
      </c>
      <c r="W438" s="44">
        <v>6.2240000000000002</v>
      </c>
      <c r="X438" s="43">
        <f t="shared" si="141"/>
        <v>9.5701540957015673E-3</v>
      </c>
      <c r="Y438" s="42">
        <v>42643.62533333333</v>
      </c>
      <c r="Z438" s="44">
        <v>18.43</v>
      </c>
      <c r="AA438" s="44">
        <v>11.429</v>
      </c>
      <c r="AB438" s="43">
        <f t="shared" si="142"/>
        <v>-2.8971962616822371E-2</v>
      </c>
      <c r="AC438" s="42">
        <v>42643.62533333333</v>
      </c>
      <c r="AD438" s="44">
        <v>25.26</v>
      </c>
      <c r="AE438" s="44">
        <v>18.460999999999999</v>
      </c>
      <c r="AF438" s="43">
        <f t="shared" si="143"/>
        <v>0</v>
      </c>
      <c r="AG438" s="41">
        <v>42642</v>
      </c>
      <c r="AH438">
        <v>13</v>
      </c>
      <c r="AI438">
        <v>4.9397000000000002</v>
      </c>
      <c r="AJ438" s="39">
        <f t="shared" si="130"/>
        <v>0</v>
      </c>
      <c r="AK438" s="45" t="s">
        <v>527</v>
      </c>
      <c r="AL438">
        <v>19.16</v>
      </c>
      <c r="AM438">
        <v>5.5214999999999996</v>
      </c>
      <c r="AN438" s="39">
        <f t="shared" si="131"/>
        <v>5.2549559670921216E-4</v>
      </c>
      <c r="AO438" s="41">
        <v>42642</v>
      </c>
      <c r="AP438">
        <v>6.02</v>
      </c>
      <c r="AQ438">
        <v>4.6242000000000001</v>
      </c>
      <c r="AR438" s="18">
        <f t="shared" si="132"/>
        <v>-2.9039370078740176E-2</v>
      </c>
      <c r="AS438" s="41">
        <v>42642</v>
      </c>
      <c r="AT438">
        <v>5.91</v>
      </c>
      <c r="AU438">
        <v>4.5021000000000004</v>
      </c>
      <c r="AV438" s="39">
        <f t="shared" si="133"/>
        <v>-3.3869039713109021E-3</v>
      </c>
      <c r="AW438" s="41">
        <v>42642</v>
      </c>
      <c r="AX438">
        <v>12.31</v>
      </c>
      <c r="AY438">
        <v>5.9077999999999999</v>
      </c>
      <c r="AZ438" s="39">
        <f t="shared" si="134"/>
        <v>8.1314585803834657E-4</v>
      </c>
      <c r="BA438" s="41">
        <v>42642</v>
      </c>
      <c r="BB438">
        <v>7.9</v>
      </c>
      <c r="BC438">
        <v>3.3862999999999999</v>
      </c>
      <c r="BD438" s="39">
        <f t="shared" si="135"/>
        <v>-1.2682121158497589E-3</v>
      </c>
      <c r="BE438" s="41">
        <v>42642</v>
      </c>
      <c r="BF438">
        <v>14.34</v>
      </c>
      <c r="BG438">
        <v>8.827</v>
      </c>
      <c r="BH438" s="39">
        <f t="shared" si="136"/>
        <v>-6.9058427958474311E-4</v>
      </c>
      <c r="BI438" s="41">
        <v>42642</v>
      </c>
      <c r="BJ438">
        <v>1.86</v>
      </c>
      <c r="BK438">
        <v>1.8442000000000001</v>
      </c>
      <c r="BL438" s="39">
        <f t="shared" si="137"/>
        <v>-2.6190727637554055E-2</v>
      </c>
      <c r="BM438" s="41">
        <v>42642</v>
      </c>
      <c r="BN438">
        <v>3.8</v>
      </c>
      <c r="BO438">
        <v>1.7650999999999999</v>
      </c>
      <c r="BP438" s="46">
        <f t="shared" si="138"/>
        <v>5.2967308349469548E-3</v>
      </c>
      <c r="BQ438" s="41">
        <v>42642</v>
      </c>
      <c r="BR438">
        <v>7.7</v>
      </c>
      <c r="BS438">
        <v>4.1181000000000001</v>
      </c>
      <c r="BT438" s="18">
        <f t="shared" si="139"/>
        <v>0</v>
      </c>
      <c r="BU438" s="41">
        <v>42642</v>
      </c>
      <c r="BV438">
        <v>1.87</v>
      </c>
      <c r="BW438">
        <v>0.96719999999999995</v>
      </c>
      <c r="BX438" s="39">
        <f t="shared" si="140"/>
        <v>-4.0951908775409031E-2</v>
      </c>
      <c r="BY438" s="41">
        <v>42940</v>
      </c>
      <c r="BZ438">
        <v>8.8699999999999992</v>
      </c>
      <c r="CA438">
        <v>4.6070000000000002</v>
      </c>
      <c r="CB438" s="39">
        <f t="shared" si="124"/>
        <v>0</v>
      </c>
    </row>
    <row r="439" spans="1:80">
      <c r="A439" s="41">
        <v>42643</v>
      </c>
      <c r="B439">
        <v>8.48</v>
      </c>
      <c r="C439">
        <v>4.2712000000000003</v>
      </c>
      <c r="D439" s="34">
        <f t="shared" si="125"/>
        <v>-2.3357937027001278E-3</v>
      </c>
      <c r="E439" s="41">
        <v>42643</v>
      </c>
      <c r="F439">
        <v>3.75</v>
      </c>
      <c r="G439">
        <v>3.2530999999999999</v>
      </c>
      <c r="H439" s="39">
        <f t="shared" si="126"/>
        <v>0</v>
      </c>
      <c r="I439" s="42">
        <v>45558.62533333333</v>
      </c>
      <c r="J439" s="40">
        <v>6.14</v>
      </c>
      <c r="K439" s="40">
        <v>6.14</v>
      </c>
      <c r="L439" s="38">
        <f t="shared" si="127"/>
        <v>6.5573770491803339E-3</v>
      </c>
      <c r="M439" s="41">
        <v>42643</v>
      </c>
      <c r="N439">
        <v>7.99</v>
      </c>
      <c r="O439">
        <v>3.6236000000000002</v>
      </c>
      <c r="P439" s="43">
        <f t="shared" si="128"/>
        <v>0</v>
      </c>
      <c r="Q439" s="41">
        <v>42643</v>
      </c>
      <c r="R439">
        <v>3.12</v>
      </c>
      <c r="S439">
        <v>1.6949000000000001</v>
      </c>
      <c r="T439" s="39">
        <f t="shared" si="129"/>
        <v>0</v>
      </c>
      <c r="U439" s="42">
        <v>42647.62533333333</v>
      </c>
      <c r="V439" s="44">
        <v>10.5</v>
      </c>
      <c r="W439" s="44">
        <v>6.2240000000000002</v>
      </c>
      <c r="X439" s="43">
        <f t="shared" si="141"/>
        <v>0</v>
      </c>
      <c r="Y439" s="42">
        <v>42647.62533333333</v>
      </c>
      <c r="Z439" s="44">
        <v>18.43</v>
      </c>
      <c r="AA439" s="44">
        <v>11.429</v>
      </c>
      <c r="AB439" s="43">
        <f t="shared" si="142"/>
        <v>0</v>
      </c>
      <c r="AC439" s="42">
        <v>42647.62533333333</v>
      </c>
      <c r="AD439" s="44">
        <v>26.01</v>
      </c>
      <c r="AE439" s="44">
        <v>19.009</v>
      </c>
      <c r="AF439" s="43">
        <f t="shared" si="143"/>
        <v>2.9684199122474508E-2</v>
      </c>
      <c r="AG439" s="41">
        <v>42643</v>
      </c>
      <c r="AH439">
        <v>13.28</v>
      </c>
      <c r="AI439">
        <v>5.0461</v>
      </c>
      <c r="AJ439" s="39">
        <f t="shared" si="130"/>
        <v>2.1539769621636905E-2</v>
      </c>
      <c r="AK439" s="45" t="s">
        <v>528</v>
      </c>
      <c r="AL439">
        <v>19.2</v>
      </c>
      <c r="AM439">
        <v>5.5330000000000004</v>
      </c>
      <c r="AN439" s="39">
        <f t="shared" si="131"/>
        <v>2.0827673639410909E-3</v>
      </c>
      <c r="AO439" s="41">
        <v>42643</v>
      </c>
      <c r="AP439">
        <v>6.18</v>
      </c>
      <c r="AQ439">
        <v>4.7470999999999997</v>
      </c>
      <c r="AR439" s="18">
        <f t="shared" si="132"/>
        <v>2.6577570174300326E-2</v>
      </c>
      <c r="AS439" s="41">
        <v>42643</v>
      </c>
      <c r="AT439">
        <v>5.98</v>
      </c>
      <c r="AU439">
        <v>4.5553999999999997</v>
      </c>
      <c r="AV439" s="39">
        <f t="shared" si="133"/>
        <v>1.1838919615290471E-2</v>
      </c>
      <c r="AW439" s="41">
        <v>42643</v>
      </c>
      <c r="AX439">
        <v>12.33</v>
      </c>
      <c r="AY439">
        <v>5.9173999999999998</v>
      </c>
      <c r="AZ439" s="39">
        <f t="shared" si="134"/>
        <v>1.6249703781441199E-3</v>
      </c>
      <c r="BA439" s="41">
        <v>42643</v>
      </c>
      <c r="BB439">
        <v>7.85</v>
      </c>
      <c r="BC439">
        <v>3.3649</v>
      </c>
      <c r="BD439" s="39">
        <f t="shared" si="135"/>
        <v>-6.3195818444909974E-3</v>
      </c>
      <c r="BE439" s="41">
        <v>42643</v>
      </c>
      <c r="BF439">
        <v>14.33</v>
      </c>
      <c r="BG439">
        <v>8.8208000000000002</v>
      </c>
      <c r="BH439" s="39">
        <f t="shared" si="136"/>
        <v>-7.023903931120156E-4</v>
      </c>
      <c r="BI439" s="41">
        <v>42643</v>
      </c>
      <c r="BJ439">
        <v>1.84</v>
      </c>
      <c r="BK439">
        <v>1.8244</v>
      </c>
      <c r="BL439" s="39">
        <f t="shared" si="137"/>
        <v>-1.0736362650471771E-2</v>
      </c>
      <c r="BM439" s="41">
        <v>42643</v>
      </c>
      <c r="BN439">
        <v>3.77</v>
      </c>
      <c r="BO439">
        <v>1.7512000000000001</v>
      </c>
      <c r="BP439" s="46">
        <f t="shared" si="138"/>
        <v>-7.8749079372272407E-3</v>
      </c>
      <c r="BQ439" s="41">
        <v>42643</v>
      </c>
      <c r="BR439">
        <v>7.5</v>
      </c>
      <c r="BS439">
        <v>4.0110999999999999</v>
      </c>
      <c r="BT439" s="18">
        <f t="shared" si="139"/>
        <v>-2.5982856171535465E-2</v>
      </c>
      <c r="BU439" s="41">
        <v>42643</v>
      </c>
      <c r="BV439">
        <v>1.93</v>
      </c>
      <c r="BW439">
        <v>0.99819999999999998</v>
      </c>
      <c r="BX439" s="39">
        <f t="shared" si="140"/>
        <v>3.2051282051282083E-2</v>
      </c>
      <c r="BY439" s="41">
        <v>42942</v>
      </c>
      <c r="BZ439">
        <v>8.8699999999999992</v>
      </c>
      <c r="CA439">
        <v>4.6070000000000002</v>
      </c>
      <c r="CB439" s="39">
        <f t="shared" si="124"/>
        <v>0</v>
      </c>
    </row>
    <row r="440" spans="1:80">
      <c r="A440" s="41">
        <v>42647</v>
      </c>
      <c r="B440">
        <v>8.5399999999999991</v>
      </c>
      <c r="C440">
        <v>4.3014000000000001</v>
      </c>
      <c r="D440" s="34">
        <f t="shared" si="125"/>
        <v>7.0706124742460621E-3</v>
      </c>
      <c r="E440" s="41">
        <v>42647</v>
      </c>
      <c r="F440">
        <v>3.75</v>
      </c>
      <c r="G440">
        <v>3.2530999999999999</v>
      </c>
      <c r="H440" s="39">
        <f t="shared" si="126"/>
        <v>0</v>
      </c>
      <c r="I440" s="42">
        <v>45559.62533333333</v>
      </c>
      <c r="J440" s="40">
        <v>6.15</v>
      </c>
      <c r="K440" s="40">
        <v>6.15</v>
      </c>
      <c r="L440" s="38">
        <f t="shared" si="127"/>
        <v>1.6286644951141165E-3</v>
      </c>
      <c r="M440" s="41">
        <v>42647</v>
      </c>
      <c r="N440">
        <v>7.98</v>
      </c>
      <c r="O440">
        <v>3.6191</v>
      </c>
      <c r="P440" s="43">
        <f t="shared" si="128"/>
        <v>-1.2418589248261868E-3</v>
      </c>
      <c r="Q440" s="41">
        <v>42647</v>
      </c>
      <c r="R440">
        <v>3.1</v>
      </c>
      <c r="S440">
        <v>1.6839999999999999</v>
      </c>
      <c r="T440" s="39">
        <f t="shared" si="129"/>
        <v>-6.4310578795209929E-3</v>
      </c>
      <c r="U440" s="42">
        <v>42648.62533333333</v>
      </c>
      <c r="V440" s="44">
        <v>10.4</v>
      </c>
      <c r="W440" s="44">
        <v>6.165</v>
      </c>
      <c r="X440" s="43">
        <f t="shared" si="141"/>
        <v>-9.4794344473007972E-3</v>
      </c>
      <c r="Y440" s="42">
        <v>42648.62533333333</v>
      </c>
      <c r="Z440" s="44">
        <v>18.98</v>
      </c>
      <c r="AA440" s="44">
        <v>11.77</v>
      </c>
      <c r="AB440" s="43">
        <f t="shared" si="142"/>
        <v>2.983638113570735E-2</v>
      </c>
      <c r="AC440" s="42">
        <v>42648.62533333333</v>
      </c>
      <c r="AD440" s="44">
        <v>26.79</v>
      </c>
      <c r="AE440" s="44">
        <v>19.579000000000001</v>
      </c>
      <c r="AF440" s="43">
        <f t="shared" si="143"/>
        <v>2.9985796201799163E-2</v>
      </c>
      <c r="AG440" s="41">
        <v>42647</v>
      </c>
      <c r="AH440">
        <v>13.28</v>
      </c>
      <c r="AI440">
        <v>5.0461</v>
      </c>
      <c r="AJ440" s="39">
        <f t="shared" si="130"/>
        <v>0</v>
      </c>
      <c r="AK440" s="45">
        <v>42470</v>
      </c>
      <c r="AL440">
        <v>19.3</v>
      </c>
      <c r="AM440">
        <v>5.5618999999999996</v>
      </c>
      <c r="AN440" s="39">
        <f t="shared" si="131"/>
        <v>5.2232062172418688E-3</v>
      </c>
      <c r="AO440" s="41">
        <v>42647</v>
      </c>
      <c r="AP440">
        <v>6.25</v>
      </c>
      <c r="AQ440">
        <v>4.8009000000000004</v>
      </c>
      <c r="AR440" s="18">
        <f t="shared" si="132"/>
        <v>1.1333235027701279E-2</v>
      </c>
      <c r="AS440" s="41">
        <v>42647</v>
      </c>
      <c r="AT440">
        <v>5.97</v>
      </c>
      <c r="AU440">
        <v>4.5477999999999996</v>
      </c>
      <c r="AV440" s="39">
        <f t="shared" si="133"/>
        <v>-1.6683496509637028E-3</v>
      </c>
      <c r="AW440" s="41">
        <v>42647</v>
      </c>
      <c r="AX440">
        <v>12.36</v>
      </c>
      <c r="AY440">
        <v>5.9318</v>
      </c>
      <c r="AZ440" s="39">
        <f t="shared" si="134"/>
        <v>2.4335011998513185E-3</v>
      </c>
      <c r="BA440" s="41">
        <v>42647</v>
      </c>
      <c r="BB440">
        <v>7.85</v>
      </c>
      <c r="BC440">
        <v>3.3649</v>
      </c>
      <c r="BD440" s="39">
        <f t="shared" si="135"/>
        <v>0</v>
      </c>
      <c r="BE440" s="41">
        <v>42647</v>
      </c>
      <c r="BF440">
        <v>14.33</v>
      </c>
      <c r="BG440">
        <v>8.8208000000000002</v>
      </c>
      <c r="BH440" s="39">
        <f t="shared" si="136"/>
        <v>0</v>
      </c>
      <c r="BI440" s="41">
        <v>42647</v>
      </c>
      <c r="BJ440">
        <v>1.95</v>
      </c>
      <c r="BK440">
        <v>1.9334</v>
      </c>
      <c r="BL440" s="39">
        <f t="shared" si="137"/>
        <v>5.9745669809252347E-2</v>
      </c>
      <c r="BM440" s="41">
        <v>42647</v>
      </c>
      <c r="BN440">
        <v>3.88</v>
      </c>
      <c r="BO440">
        <v>1.8023</v>
      </c>
      <c r="BP440" s="46">
        <f t="shared" si="138"/>
        <v>2.9179990863407904E-2</v>
      </c>
      <c r="BQ440" s="41">
        <v>42647</v>
      </c>
      <c r="BR440">
        <v>7.8</v>
      </c>
      <c r="BS440">
        <v>4.1715999999999998</v>
      </c>
      <c r="BT440" s="18">
        <f t="shared" si="139"/>
        <v>4.0013961257510375E-2</v>
      </c>
      <c r="BU440" s="41">
        <v>42647</v>
      </c>
      <c r="BV440">
        <v>1.99</v>
      </c>
      <c r="BW440">
        <v>1.0291999999999999</v>
      </c>
      <c r="BX440" s="39">
        <f t="shared" si="140"/>
        <v>3.1055900621117929E-2</v>
      </c>
      <c r="BY440" s="41">
        <v>42943</v>
      </c>
      <c r="BZ440">
        <v>8.8699999999999992</v>
      </c>
      <c r="CA440">
        <v>4.6070000000000002</v>
      </c>
      <c r="CB440" s="39">
        <f t="shared" si="124"/>
        <v>0</v>
      </c>
    </row>
    <row r="441" spans="1:80">
      <c r="A441" s="41">
        <v>42648</v>
      </c>
      <c r="B441">
        <v>8.5500000000000007</v>
      </c>
      <c r="C441">
        <v>4.3064</v>
      </c>
      <c r="D441" s="34">
        <f t="shared" si="125"/>
        <v>1.1624122378760156E-3</v>
      </c>
      <c r="E441" s="41">
        <v>42648</v>
      </c>
      <c r="F441">
        <v>3.91</v>
      </c>
      <c r="G441">
        <v>3.3919000000000001</v>
      </c>
      <c r="H441" s="39">
        <f t="shared" si="126"/>
        <v>4.2666994559036074E-2</v>
      </c>
      <c r="I441" s="42">
        <v>45560.62533333333</v>
      </c>
      <c r="J441" s="40">
        <v>6.15</v>
      </c>
      <c r="K441" s="40">
        <v>6.15</v>
      </c>
      <c r="L441" s="38">
        <f t="shared" si="127"/>
        <v>0</v>
      </c>
      <c r="M441" s="41">
        <v>42648</v>
      </c>
      <c r="N441">
        <v>7.97</v>
      </c>
      <c r="O441">
        <v>3.6145999999999998</v>
      </c>
      <c r="P441" s="43">
        <f t="shared" si="128"/>
        <v>-1.2434030560084469E-3</v>
      </c>
      <c r="Q441" s="41">
        <v>42648</v>
      </c>
      <c r="R441">
        <v>3.1</v>
      </c>
      <c r="S441">
        <v>1.6839999999999999</v>
      </c>
      <c r="T441" s="39">
        <f t="shared" si="129"/>
        <v>0</v>
      </c>
      <c r="U441" s="42">
        <v>42649.62533333333</v>
      </c>
      <c r="V441" s="44">
        <v>10.4</v>
      </c>
      <c r="W441" s="44">
        <v>6.165</v>
      </c>
      <c r="X441" s="43">
        <f t="shared" si="141"/>
        <v>0</v>
      </c>
      <c r="Y441" s="42">
        <v>42649.62533333333</v>
      </c>
      <c r="Z441" s="44">
        <v>18.98</v>
      </c>
      <c r="AA441" s="44">
        <v>11.77</v>
      </c>
      <c r="AB441" s="43">
        <f t="shared" si="142"/>
        <v>0</v>
      </c>
      <c r="AC441" s="42">
        <v>42649.62533333333</v>
      </c>
      <c r="AD441" s="44">
        <v>27.59</v>
      </c>
      <c r="AE441" s="44">
        <v>20.164000000000001</v>
      </c>
      <c r="AF441" s="43">
        <f t="shared" si="143"/>
        <v>2.9878951938301285E-2</v>
      </c>
      <c r="AG441" s="41">
        <v>42648</v>
      </c>
      <c r="AH441">
        <v>13.35</v>
      </c>
      <c r="AI441">
        <v>5.0727000000000002</v>
      </c>
      <c r="AJ441" s="39">
        <f t="shared" si="130"/>
        <v>5.2713977130853882E-3</v>
      </c>
      <c r="AK441" s="45">
        <v>42500</v>
      </c>
      <c r="AL441">
        <v>19.55</v>
      </c>
      <c r="AM441">
        <v>5.6338999999999997</v>
      </c>
      <c r="AN441" s="39">
        <f t="shared" si="131"/>
        <v>1.2945216562685425E-2</v>
      </c>
      <c r="AO441" s="41">
        <v>42648</v>
      </c>
      <c r="AP441">
        <v>6.63</v>
      </c>
      <c r="AQ441">
        <v>5.0928000000000004</v>
      </c>
      <c r="AR441" s="18">
        <f t="shared" si="132"/>
        <v>6.0801099793788671E-2</v>
      </c>
      <c r="AS441" s="41">
        <v>42648</v>
      </c>
      <c r="AT441">
        <v>5.99</v>
      </c>
      <c r="AU441">
        <v>4.5631000000000004</v>
      </c>
      <c r="AV441" s="39">
        <f t="shared" si="133"/>
        <v>3.3642640397556528E-3</v>
      </c>
      <c r="AW441" s="41">
        <v>42648</v>
      </c>
      <c r="AX441">
        <v>12.35</v>
      </c>
      <c r="AY441">
        <v>5.9269999999999996</v>
      </c>
      <c r="AZ441" s="39">
        <f t="shared" si="134"/>
        <v>-8.0919788259893447E-4</v>
      </c>
      <c r="BA441" s="41">
        <v>42648</v>
      </c>
      <c r="BB441">
        <v>7.93</v>
      </c>
      <c r="BC441">
        <v>3.3992</v>
      </c>
      <c r="BD441" s="39">
        <f t="shared" si="135"/>
        <v>1.0193467859371749E-2</v>
      </c>
      <c r="BE441" s="41">
        <v>42648</v>
      </c>
      <c r="BF441">
        <v>14.5</v>
      </c>
      <c r="BG441">
        <v>8.9254999999999995</v>
      </c>
      <c r="BH441" s="39">
        <f t="shared" si="136"/>
        <v>1.1869671685107852E-2</v>
      </c>
      <c r="BI441" s="41">
        <v>42648</v>
      </c>
      <c r="BJ441">
        <v>1.92</v>
      </c>
      <c r="BK441">
        <v>1.9036999999999999</v>
      </c>
      <c r="BL441" s="39">
        <f t="shared" si="137"/>
        <v>-1.5361539257267022E-2</v>
      </c>
      <c r="BM441" s="41">
        <v>42648</v>
      </c>
      <c r="BN441">
        <v>3.9</v>
      </c>
      <c r="BO441">
        <v>1.8115000000000001</v>
      </c>
      <c r="BP441" s="46">
        <f t="shared" si="138"/>
        <v>5.1045885812573358E-3</v>
      </c>
      <c r="BQ441" s="41">
        <v>42648</v>
      </c>
      <c r="BR441">
        <v>7.8</v>
      </c>
      <c r="BS441">
        <v>4.1715999999999998</v>
      </c>
      <c r="BT441" s="18">
        <f t="shared" si="139"/>
        <v>0</v>
      </c>
      <c r="BU441" s="41">
        <v>42648</v>
      </c>
      <c r="BV441">
        <v>2.0499999999999998</v>
      </c>
      <c r="BW441">
        <v>1.0603</v>
      </c>
      <c r="BX441" s="39">
        <f t="shared" si="140"/>
        <v>3.0217644772639069E-2</v>
      </c>
      <c r="BY441" s="41">
        <v>42944</v>
      </c>
      <c r="BZ441">
        <v>8.8699999999999992</v>
      </c>
      <c r="CA441">
        <v>4.6070000000000002</v>
      </c>
      <c r="CB441" s="39">
        <f t="shared" si="124"/>
        <v>0</v>
      </c>
    </row>
    <row r="442" spans="1:80">
      <c r="A442" s="41">
        <v>42649</v>
      </c>
      <c r="B442">
        <v>8.5500000000000007</v>
      </c>
      <c r="C442">
        <v>4.3064</v>
      </c>
      <c r="D442" s="34">
        <f t="shared" si="125"/>
        <v>0</v>
      </c>
      <c r="E442" s="41">
        <v>42649</v>
      </c>
      <c r="F442">
        <v>3.88</v>
      </c>
      <c r="G442">
        <v>3.3658999999999999</v>
      </c>
      <c r="H442" s="39">
        <f t="shared" si="126"/>
        <v>-7.6653203219435254E-3</v>
      </c>
      <c r="I442" s="42">
        <v>45561.62533333333</v>
      </c>
      <c r="J442" s="40">
        <v>6.14</v>
      </c>
      <c r="K442" s="40">
        <v>6.14</v>
      </c>
      <c r="L442" s="38">
        <f t="shared" si="127"/>
        <v>-1.6260162601627113E-3</v>
      </c>
      <c r="M442" s="41">
        <v>42649</v>
      </c>
      <c r="N442">
        <v>7.9</v>
      </c>
      <c r="O442">
        <v>3.5828000000000002</v>
      </c>
      <c r="P442" s="43">
        <f t="shared" si="128"/>
        <v>-8.7976539589441731E-3</v>
      </c>
      <c r="Q442" s="41">
        <v>42649</v>
      </c>
      <c r="R442">
        <v>3.1</v>
      </c>
      <c r="S442">
        <v>1.6839999999999999</v>
      </c>
      <c r="T442" s="39">
        <f t="shared" si="129"/>
        <v>0</v>
      </c>
      <c r="U442" s="42">
        <v>42650.62533333333</v>
      </c>
      <c r="V442" s="44">
        <v>10.41</v>
      </c>
      <c r="W442" s="44">
        <v>6.1710000000000003</v>
      </c>
      <c r="X442" s="43">
        <f t="shared" si="141"/>
        <v>9.7323600973239701E-4</v>
      </c>
      <c r="Y442" s="42">
        <v>42650.62533333333</v>
      </c>
      <c r="Z442" s="44">
        <v>18.96</v>
      </c>
      <c r="AA442" s="44">
        <v>11.757999999999999</v>
      </c>
      <c r="AB442" s="43">
        <f t="shared" si="142"/>
        <v>-1.019541206457133E-3</v>
      </c>
      <c r="AC442" s="42">
        <v>42650.62533333333</v>
      </c>
      <c r="AD442" s="44">
        <v>28.2</v>
      </c>
      <c r="AE442" s="44">
        <v>20.61</v>
      </c>
      <c r="AF442" s="43">
        <f t="shared" si="143"/>
        <v>2.2118627256496624E-2</v>
      </c>
      <c r="AG442" s="41">
        <v>42649</v>
      </c>
      <c r="AH442">
        <v>13.45</v>
      </c>
      <c r="AI442">
        <v>5.1106999999999996</v>
      </c>
      <c r="AJ442" s="39">
        <f t="shared" si="130"/>
        <v>7.4910797011452221E-3</v>
      </c>
      <c r="AK442" s="45">
        <v>42531</v>
      </c>
      <c r="AL442">
        <v>19.670000000000002</v>
      </c>
      <c r="AM442">
        <v>5.6684999999999999</v>
      </c>
      <c r="AN442" s="39">
        <f t="shared" si="131"/>
        <v>6.1413940609524823E-3</v>
      </c>
      <c r="AO442" s="41">
        <v>42649</v>
      </c>
      <c r="AP442">
        <v>6.92</v>
      </c>
      <c r="AQ442">
        <v>5.3155999999999999</v>
      </c>
      <c r="AR442" s="18">
        <f t="shared" si="132"/>
        <v>4.3748036443606544E-2</v>
      </c>
      <c r="AS442" s="41">
        <v>42649</v>
      </c>
      <c r="AT442">
        <v>5.97</v>
      </c>
      <c r="AU442">
        <v>4.5477999999999996</v>
      </c>
      <c r="AV442" s="39">
        <f t="shared" si="133"/>
        <v>-3.3529837172099571E-3</v>
      </c>
      <c r="AW442" s="41">
        <v>42649</v>
      </c>
      <c r="AX442">
        <v>12.45</v>
      </c>
      <c r="AY442">
        <v>5.9749999999999996</v>
      </c>
      <c r="AZ442" s="39">
        <f t="shared" si="134"/>
        <v>8.0985321410494433E-3</v>
      </c>
      <c r="BA442" s="41">
        <v>42649</v>
      </c>
      <c r="BB442">
        <v>7.93</v>
      </c>
      <c r="BC442">
        <v>3.3992</v>
      </c>
      <c r="BD442" s="39">
        <f t="shared" si="135"/>
        <v>0</v>
      </c>
      <c r="BE442" s="41">
        <v>42649</v>
      </c>
      <c r="BF442">
        <v>14.51</v>
      </c>
      <c r="BG442">
        <v>8.9315999999999995</v>
      </c>
      <c r="BH442" s="39">
        <f t="shared" si="136"/>
        <v>6.8343510167497555E-4</v>
      </c>
      <c r="BI442" s="41">
        <v>42649</v>
      </c>
      <c r="BJ442">
        <v>1.97</v>
      </c>
      <c r="BK442">
        <v>1.9533</v>
      </c>
      <c r="BL442" s="39">
        <f t="shared" si="137"/>
        <v>2.6054525397909381E-2</v>
      </c>
      <c r="BM442" s="41">
        <v>42649</v>
      </c>
      <c r="BN442">
        <v>3.95</v>
      </c>
      <c r="BO442">
        <v>1.8348</v>
      </c>
      <c r="BP442" s="46">
        <f t="shared" si="138"/>
        <v>1.2862268837979507E-2</v>
      </c>
      <c r="BQ442" s="41">
        <v>42649</v>
      </c>
      <c r="BR442">
        <v>7.8</v>
      </c>
      <c r="BS442">
        <v>4.1715999999999998</v>
      </c>
      <c r="BT442" s="18">
        <f t="shared" si="139"/>
        <v>0</v>
      </c>
      <c r="BU442" s="41">
        <v>42649</v>
      </c>
      <c r="BV442">
        <v>2.0299999999999998</v>
      </c>
      <c r="BW442">
        <v>1.0499000000000001</v>
      </c>
      <c r="BX442" s="39">
        <f t="shared" si="140"/>
        <v>-9.8085447514853954E-3</v>
      </c>
      <c r="BY442" s="41">
        <v>42947</v>
      </c>
      <c r="BZ442">
        <v>8.8699999999999992</v>
      </c>
      <c r="CA442">
        <v>4.6070000000000002</v>
      </c>
      <c r="CB442" s="39">
        <f t="shared" si="124"/>
        <v>0</v>
      </c>
    </row>
    <row r="443" spans="1:80">
      <c r="A443" s="41">
        <v>42650</v>
      </c>
      <c r="B443">
        <v>8.48</v>
      </c>
      <c r="C443">
        <v>4.2712000000000003</v>
      </c>
      <c r="D443" s="34">
        <f t="shared" si="125"/>
        <v>-8.1738807356491906E-3</v>
      </c>
      <c r="E443" s="41">
        <v>42650</v>
      </c>
      <c r="F443">
        <v>3.88</v>
      </c>
      <c r="G443">
        <v>3.3658999999999999</v>
      </c>
      <c r="H443" s="39">
        <f t="shared" si="126"/>
        <v>0</v>
      </c>
      <c r="I443" s="42">
        <v>45562.62533333333</v>
      </c>
      <c r="J443" s="40">
        <v>6.15</v>
      </c>
      <c r="K443" s="40">
        <v>6.15</v>
      </c>
      <c r="L443" s="38">
        <f t="shared" si="127"/>
        <v>1.6286644951141165E-3</v>
      </c>
      <c r="M443" s="41">
        <v>42650</v>
      </c>
      <c r="N443">
        <v>7.9</v>
      </c>
      <c r="O443">
        <v>3.5828000000000002</v>
      </c>
      <c r="P443" s="43">
        <f t="shared" si="128"/>
        <v>0</v>
      </c>
      <c r="Q443" s="41">
        <v>42650</v>
      </c>
      <c r="R443">
        <v>3.07</v>
      </c>
      <c r="S443">
        <v>1.6677</v>
      </c>
      <c r="T443" s="39">
        <f t="shared" si="129"/>
        <v>-9.6793349168645976E-3</v>
      </c>
      <c r="U443" s="42">
        <v>42653.62533333333</v>
      </c>
      <c r="V443" s="44">
        <v>10.41</v>
      </c>
      <c r="W443" s="44">
        <v>6.1710000000000003</v>
      </c>
      <c r="X443" s="43">
        <f t="shared" si="141"/>
        <v>0</v>
      </c>
      <c r="Y443" s="42">
        <v>42653.62533333333</v>
      </c>
      <c r="Z443" s="44">
        <v>18.96</v>
      </c>
      <c r="AA443" s="44">
        <v>11.757999999999999</v>
      </c>
      <c r="AB443" s="43">
        <f t="shared" si="142"/>
        <v>0</v>
      </c>
      <c r="AC443" s="42">
        <v>42653.62533333333</v>
      </c>
      <c r="AD443" s="44">
        <v>28.2</v>
      </c>
      <c r="AE443" s="44">
        <v>20.61</v>
      </c>
      <c r="AF443" s="43">
        <f t="shared" si="143"/>
        <v>0</v>
      </c>
      <c r="AG443" s="41">
        <v>42650</v>
      </c>
      <c r="AH443">
        <v>13.5</v>
      </c>
      <c r="AI443">
        <v>5.1296999999999997</v>
      </c>
      <c r="AJ443" s="39">
        <f t="shared" si="130"/>
        <v>3.7176903359618309E-3</v>
      </c>
      <c r="AK443" s="45">
        <v>42561</v>
      </c>
      <c r="AL443">
        <v>19.46</v>
      </c>
      <c r="AM443">
        <v>5.6079999999999997</v>
      </c>
      <c r="AN443" s="39">
        <f t="shared" si="131"/>
        <v>-1.067301755314461E-2</v>
      </c>
      <c r="AO443" s="41">
        <v>42650</v>
      </c>
      <c r="AP443">
        <v>7.34</v>
      </c>
      <c r="AQ443">
        <v>5.6382000000000003</v>
      </c>
      <c r="AR443" s="18">
        <f t="shared" si="132"/>
        <v>6.0689291895552798E-2</v>
      </c>
      <c r="AS443" s="41">
        <v>42650</v>
      </c>
      <c r="AT443">
        <v>5.97</v>
      </c>
      <c r="AU443">
        <v>4.5477999999999996</v>
      </c>
      <c r="AV443" s="39">
        <f t="shared" si="133"/>
        <v>0</v>
      </c>
      <c r="AW443" s="41">
        <v>42650</v>
      </c>
      <c r="AX443">
        <v>12.4</v>
      </c>
      <c r="AY443">
        <v>5.9509999999999996</v>
      </c>
      <c r="AZ443" s="39">
        <f t="shared" si="134"/>
        <v>-4.0167364016736439E-3</v>
      </c>
      <c r="BA443" s="41">
        <v>42650</v>
      </c>
      <c r="BB443">
        <v>8</v>
      </c>
      <c r="BC443">
        <v>3.4291999999999998</v>
      </c>
      <c r="BD443" s="39">
        <f t="shared" si="135"/>
        <v>8.8256060249469886E-3</v>
      </c>
      <c r="BE443" s="41">
        <v>42650</v>
      </c>
      <c r="BF443">
        <v>14.6</v>
      </c>
      <c r="BG443">
        <v>8.9870000000000001</v>
      </c>
      <c r="BH443" s="39">
        <f t="shared" si="136"/>
        <v>6.2026960455014287E-3</v>
      </c>
      <c r="BI443" s="41">
        <v>42650</v>
      </c>
      <c r="BJ443">
        <v>2.08</v>
      </c>
      <c r="BK443">
        <v>2.0623</v>
      </c>
      <c r="BL443" s="39">
        <f t="shared" si="137"/>
        <v>5.5803000051195407E-2</v>
      </c>
      <c r="BM443" s="41">
        <v>42650</v>
      </c>
      <c r="BN443">
        <v>3.98</v>
      </c>
      <c r="BO443">
        <v>1.8487</v>
      </c>
      <c r="BP443" s="46">
        <f t="shared" si="138"/>
        <v>7.575757575757589E-3</v>
      </c>
      <c r="BQ443" s="41">
        <v>42650</v>
      </c>
      <c r="BR443">
        <v>7.6</v>
      </c>
      <c r="BS443">
        <v>4.0646000000000004</v>
      </c>
      <c r="BT443" s="18">
        <f t="shared" si="139"/>
        <v>-2.5649630837088724E-2</v>
      </c>
      <c r="BU443" s="41">
        <v>42650</v>
      </c>
      <c r="BV443">
        <v>2.08</v>
      </c>
      <c r="BW443">
        <v>1.0758000000000001</v>
      </c>
      <c r="BX443" s="39">
        <f t="shared" si="140"/>
        <v>2.4669016096771152E-2</v>
      </c>
      <c r="BY443" s="41">
        <v>42948</v>
      </c>
      <c r="BZ443">
        <v>8.75</v>
      </c>
      <c r="CA443">
        <v>4.5446999999999997</v>
      </c>
      <c r="CB443" s="39">
        <f t="shared" si="124"/>
        <v>-1.3522899934881802E-2</v>
      </c>
    </row>
    <row r="444" spans="1:80">
      <c r="A444" s="41">
        <v>42653</v>
      </c>
      <c r="B444">
        <v>8.5</v>
      </c>
      <c r="C444">
        <v>4.2812000000000001</v>
      </c>
      <c r="D444" s="34">
        <f t="shared" si="125"/>
        <v>2.341262408690716E-3</v>
      </c>
      <c r="E444" s="41">
        <v>42653</v>
      </c>
      <c r="F444">
        <v>3.88</v>
      </c>
      <c r="G444">
        <v>3.3658999999999999</v>
      </c>
      <c r="H444" s="39">
        <f t="shared" si="126"/>
        <v>0</v>
      </c>
      <c r="I444" s="42">
        <v>45565.62533333333</v>
      </c>
      <c r="J444" s="40">
        <v>6.2</v>
      </c>
      <c r="K444" s="40">
        <v>6.2</v>
      </c>
      <c r="L444" s="38">
        <f t="shared" si="127"/>
        <v>8.1300813008129795E-3</v>
      </c>
      <c r="M444" s="41">
        <v>42653</v>
      </c>
      <c r="N444">
        <v>8</v>
      </c>
      <c r="O444">
        <v>3.6282000000000001</v>
      </c>
      <c r="P444" s="43">
        <f t="shared" si="128"/>
        <v>1.2671653455397979E-2</v>
      </c>
      <c r="Q444" s="41">
        <v>42653</v>
      </c>
      <c r="R444">
        <v>3.07</v>
      </c>
      <c r="S444">
        <v>1.6677</v>
      </c>
      <c r="T444" s="39">
        <f t="shared" si="129"/>
        <v>0</v>
      </c>
      <c r="U444" s="42">
        <v>42654.62533333333</v>
      </c>
      <c r="V444" s="44">
        <v>10.41</v>
      </c>
      <c r="W444" s="44">
        <v>6.1710000000000003</v>
      </c>
      <c r="X444" s="43">
        <f t="shared" si="141"/>
        <v>0</v>
      </c>
      <c r="Y444" s="42">
        <v>42654.62533333333</v>
      </c>
      <c r="Z444" s="44">
        <v>18.899999999999999</v>
      </c>
      <c r="AA444" s="44">
        <v>11.721</v>
      </c>
      <c r="AB444" s="43">
        <f t="shared" si="142"/>
        <v>-3.1467936723931821E-3</v>
      </c>
      <c r="AC444" s="42">
        <v>42654.62533333333</v>
      </c>
      <c r="AD444" s="44">
        <v>28.2</v>
      </c>
      <c r="AE444" s="44">
        <v>20.61</v>
      </c>
      <c r="AF444" s="43">
        <f t="shared" si="143"/>
        <v>0</v>
      </c>
      <c r="AG444" s="41">
        <v>42653</v>
      </c>
      <c r="AH444">
        <v>13.55</v>
      </c>
      <c r="AI444">
        <v>5.1486999999999998</v>
      </c>
      <c r="AJ444" s="39">
        <f t="shared" si="130"/>
        <v>3.7039203072304675E-3</v>
      </c>
      <c r="AK444" s="45">
        <v>42653</v>
      </c>
      <c r="AL444">
        <v>19.5</v>
      </c>
      <c r="AM444">
        <v>5.6195000000000004</v>
      </c>
      <c r="AN444" s="39">
        <f t="shared" si="131"/>
        <v>2.0506419400857226E-3</v>
      </c>
      <c r="AO444" s="41">
        <v>42653</v>
      </c>
      <c r="AP444">
        <v>7.67</v>
      </c>
      <c r="AQ444">
        <v>5.8917000000000002</v>
      </c>
      <c r="AR444" s="18">
        <f t="shared" si="132"/>
        <v>4.4961157816324329E-2</v>
      </c>
      <c r="AS444" s="41">
        <v>42653</v>
      </c>
      <c r="AT444">
        <v>6</v>
      </c>
      <c r="AU444">
        <v>4.5707000000000004</v>
      </c>
      <c r="AV444" s="39">
        <f t="shared" si="133"/>
        <v>5.0354017327061016E-3</v>
      </c>
      <c r="AW444" s="41">
        <v>42653</v>
      </c>
      <c r="AX444">
        <v>12.45</v>
      </c>
      <c r="AY444">
        <v>5.9749999999999996</v>
      </c>
      <c r="AZ444" s="39">
        <f t="shared" si="134"/>
        <v>4.0329356410687316E-3</v>
      </c>
      <c r="BA444" s="41">
        <v>42653</v>
      </c>
      <c r="BB444">
        <v>7.91</v>
      </c>
      <c r="BC444">
        <v>3.3906000000000001</v>
      </c>
      <c r="BD444" s="39">
        <f t="shared" si="135"/>
        <v>-1.1256269683891214E-2</v>
      </c>
      <c r="BE444" s="41">
        <v>42653</v>
      </c>
      <c r="BF444">
        <v>14.5</v>
      </c>
      <c r="BG444">
        <v>8.9254999999999995</v>
      </c>
      <c r="BH444" s="39">
        <f t="shared" si="136"/>
        <v>-6.8432179815289366E-3</v>
      </c>
      <c r="BI444" s="41">
        <v>42653</v>
      </c>
      <c r="BJ444">
        <v>2.16</v>
      </c>
      <c r="BK444">
        <v>2.1415999999999999</v>
      </c>
      <c r="BL444" s="39">
        <f t="shared" si="137"/>
        <v>3.8452213547980375E-2</v>
      </c>
      <c r="BM444" s="41">
        <v>42653</v>
      </c>
      <c r="BN444">
        <v>3.9</v>
      </c>
      <c r="BO444">
        <v>1.8115000000000001</v>
      </c>
      <c r="BP444" s="46">
        <f t="shared" si="138"/>
        <v>-2.0122248066208631E-2</v>
      </c>
      <c r="BQ444" s="41">
        <v>42653</v>
      </c>
      <c r="BR444">
        <v>7.6</v>
      </c>
      <c r="BS444">
        <v>4.0646000000000004</v>
      </c>
      <c r="BT444" s="18">
        <f t="shared" si="139"/>
        <v>0</v>
      </c>
      <c r="BU444" s="41">
        <v>42653</v>
      </c>
      <c r="BV444">
        <v>1.99</v>
      </c>
      <c r="BW444">
        <v>1.0291999999999999</v>
      </c>
      <c r="BX444" s="39">
        <f t="shared" si="140"/>
        <v>-4.3316601598810366E-2</v>
      </c>
      <c r="BY444" s="41">
        <v>42949</v>
      </c>
      <c r="BZ444">
        <v>8.75</v>
      </c>
      <c r="CA444">
        <v>4.5446999999999997</v>
      </c>
      <c r="CB444" s="39">
        <f t="shared" si="124"/>
        <v>0</v>
      </c>
    </row>
    <row r="445" spans="1:80">
      <c r="A445" s="41">
        <v>42654</v>
      </c>
      <c r="B445">
        <v>8.3000000000000007</v>
      </c>
      <c r="C445">
        <v>4.1805000000000003</v>
      </c>
      <c r="D445" s="34">
        <f t="shared" si="125"/>
        <v>-2.3521442586190738E-2</v>
      </c>
      <c r="E445" s="41">
        <v>42654</v>
      </c>
      <c r="F445">
        <v>3.88</v>
      </c>
      <c r="G445">
        <v>3.3658999999999999</v>
      </c>
      <c r="H445" s="39">
        <f t="shared" si="126"/>
        <v>0</v>
      </c>
      <c r="I445" s="42">
        <v>45566.62533333333</v>
      </c>
      <c r="J445" s="40">
        <v>6.2</v>
      </c>
      <c r="K445" s="40">
        <v>6.2</v>
      </c>
      <c r="L445" s="38">
        <f t="shared" si="127"/>
        <v>0</v>
      </c>
      <c r="M445" s="41">
        <v>42654</v>
      </c>
      <c r="N445">
        <v>7.99</v>
      </c>
      <c r="O445">
        <v>3.6236000000000002</v>
      </c>
      <c r="P445" s="43">
        <f t="shared" si="128"/>
        <v>-1.2678463149771065E-3</v>
      </c>
      <c r="Q445" s="41">
        <v>42654</v>
      </c>
      <c r="R445">
        <v>3.06</v>
      </c>
      <c r="S445">
        <v>1.6623000000000001</v>
      </c>
      <c r="T445" s="39">
        <f t="shared" si="129"/>
        <v>-3.2379924446842056E-3</v>
      </c>
      <c r="U445" s="42">
        <v>42655.62533333333</v>
      </c>
      <c r="V445" s="44">
        <v>10.46</v>
      </c>
      <c r="W445" s="44">
        <v>6.2</v>
      </c>
      <c r="X445" s="43">
        <f t="shared" si="141"/>
        <v>4.6994004213255407E-3</v>
      </c>
      <c r="Y445" s="42">
        <v>42655.62533333333</v>
      </c>
      <c r="Z445" s="44">
        <v>18.899999999999999</v>
      </c>
      <c r="AA445" s="44">
        <v>11.721</v>
      </c>
      <c r="AB445" s="43">
        <f t="shared" si="142"/>
        <v>0</v>
      </c>
      <c r="AC445" s="42">
        <v>42655.62533333333</v>
      </c>
      <c r="AD445" s="44">
        <v>28.2</v>
      </c>
      <c r="AE445" s="44">
        <v>20.61</v>
      </c>
      <c r="AF445" s="43">
        <f t="shared" si="143"/>
        <v>0</v>
      </c>
      <c r="AG445" s="41">
        <v>42654</v>
      </c>
      <c r="AH445">
        <v>13.55</v>
      </c>
      <c r="AI445">
        <v>5.1486999999999998</v>
      </c>
      <c r="AJ445" s="39">
        <f t="shared" si="130"/>
        <v>0</v>
      </c>
      <c r="AK445" s="45">
        <v>42684</v>
      </c>
      <c r="AL445">
        <v>19.399999999999999</v>
      </c>
      <c r="AM445">
        <v>5.5907</v>
      </c>
      <c r="AN445" s="39">
        <f t="shared" si="131"/>
        <v>-5.1250111219860095E-3</v>
      </c>
      <c r="AO445" s="41">
        <v>42654</v>
      </c>
      <c r="AP445">
        <v>8.01</v>
      </c>
      <c r="AQ445">
        <v>6.1528</v>
      </c>
      <c r="AR445" s="18">
        <f t="shared" si="132"/>
        <v>4.4316580952865878E-2</v>
      </c>
      <c r="AS445" s="41">
        <v>42654</v>
      </c>
      <c r="AT445">
        <v>6</v>
      </c>
      <c r="AU445">
        <v>4.5707000000000004</v>
      </c>
      <c r="AV445" s="39">
        <f t="shared" si="133"/>
        <v>0</v>
      </c>
      <c r="AW445" s="41">
        <v>42654</v>
      </c>
      <c r="AX445">
        <v>12.4</v>
      </c>
      <c r="AY445">
        <v>5.9509999999999996</v>
      </c>
      <c r="AZ445" s="39">
        <f t="shared" si="134"/>
        <v>-4.0167364016736439E-3</v>
      </c>
      <c r="BA445" s="41">
        <v>42654</v>
      </c>
      <c r="BB445">
        <v>7.98</v>
      </c>
      <c r="BC445">
        <v>3.4205999999999999</v>
      </c>
      <c r="BD445" s="39">
        <f t="shared" si="135"/>
        <v>8.8479915059280958E-3</v>
      </c>
      <c r="BE445" s="41">
        <v>42654</v>
      </c>
      <c r="BF445">
        <v>14.5</v>
      </c>
      <c r="BG445">
        <v>8.9254999999999995</v>
      </c>
      <c r="BH445" s="39">
        <f t="shared" si="136"/>
        <v>0</v>
      </c>
      <c r="BI445" s="41">
        <v>42654</v>
      </c>
      <c r="BJ445">
        <v>2.12</v>
      </c>
      <c r="BK445">
        <v>2.1019999999999999</v>
      </c>
      <c r="BL445" s="39">
        <f t="shared" si="137"/>
        <v>-1.8490847964138999E-2</v>
      </c>
      <c r="BM445" s="41">
        <v>42654</v>
      </c>
      <c r="BN445">
        <v>3.87</v>
      </c>
      <c r="BO445">
        <v>1.7976000000000001</v>
      </c>
      <c r="BP445" s="46">
        <f t="shared" si="138"/>
        <v>-7.6731990063483423E-3</v>
      </c>
      <c r="BQ445" s="41">
        <v>42654</v>
      </c>
      <c r="BR445">
        <v>7.65</v>
      </c>
      <c r="BS445">
        <v>4.0914000000000001</v>
      </c>
      <c r="BT445" s="18">
        <f t="shared" si="139"/>
        <v>6.5935147369974188E-3</v>
      </c>
      <c r="BU445" s="41">
        <v>42654</v>
      </c>
      <c r="BV445">
        <v>2</v>
      </c>
      <c r="BW445">
        <v>1.0344</v>
      </c>
      <c r="BX445" s="39">
        <f t="shared" si="140"/>
        <v>5.0524679362612653E-3</v>
      </c>
      <c r="BY445" s="41">
        <v>42950</v>
      </c>
      <c r="BZ445">
        <v>8.75</v>
      </c>
      <c r="CA445">
        <v>4.5446999999999997</v>
      </c>
      <c r="CB445" s="39">
        <f t="shared" si="124"/>
        <v>0</v>
      </c>
    </row>
    <row r="446" spans="1:80">
      <c r="A446" s="41">
        <v>42655</v>
      </c>
      <c r="B446">
        <v>8.7799999999999994</v>
      </c>
      <c r="C446">
        <v>4.4222999999999999</v>
      </c>
      <c r="D446" s="34">
        <f t="shared" si="125"/>
        <v>5.7839971295299497E-2</v>
      </c>
      <c r="E446" s="41">
        <v>42655</v>
      </c>
      <c r="F446">
        <v>3.88</v>
      </c>
      <c r="G446">
        <v>3.3658999999999999</v>
      </c>
      <c r="H446" s="39">
        <f t="shared" si="126"/>
        <v>0</v>
      </c>
      <c r="I446" s="42">
        <v>45567.62533333333</v>
      </c>
      <c r="J446" s="40">
        <v>6.2</v>
      </c>
      <c r="K446" s="40">
        <v>6.2</v>
      </c>
      <c r="L446" s="38">
        <f t="shared" si="127"/>
        <v>0</v>
      </c>
      <c r="M446" s="41">
        <v>42655</v>
      </c>
      <c r="N446">
        <v>7.96</v>
      </c>
      <c r="O446">
        <v>3.61</v>
      </c>
      <c r="P446" s="43">
        <f t="shared" si="128"/>
        <v>-3.7531736394746324E-3</v>
      </c>
      <c r="Q446" s="41">
        <v>42655</v>
      </c>
      <c r="R446">
        <v>3.1</v>
      </c>
      <c r="S446">
        <v>1.6839999999999999</v>
      </c>
      <c r="T446" s="39">
        <f t="shared" si="129"/>
        <v>1.305420200926417E-2</v>
      </c>
      <c r="U446" s="42">
        <v>42656.62533333333</v>
      </c>
      <c r="V446" s="44">
        <v>10.47</v>
      </c>
      <c r="W446" s="44">
        <v>6.2060000000000004</v>
      </c>
      <c r="X446" s="43">
        <f t="shared" si="141"/>
        <v>9.6774193548390761E-4</v>
      </c>
      <c r="Y446" s="42">
        <v>42656.62533333333</v>
      </c>
      <c r="Z446" s="44">
        <v>18.899999999999999</v>
      </c>
      <c r="AA446" s="44">
        <v>11.721</v>
      </c>
      <c r="AB446" s="43">
        <f t="shared" si="142"/>
        <v>0</v>
      </c>
      <c r="AC446" s="42">
        <v>42656.62533333333</v>
      </c>
      <c r="AD446" s="44">
        <v>28.2</v>
      </c>
      <c r="AE446" s="44">
        <v>20.61</v>
      </c>
      <c r="AF446" s="43">
        <f t="shared" si="143"/>
        <v>0</v>
      </c>
      <c r="AG446" s="41">
        <v>42655</v>
      </c>
      <c r="AH446">
        <v>13.54</v>
      </c>
      <c r="AI446">
        <v>5.1448999999999998</v>
      </c>
      <c r="AJ446" s="39">
        <f t="shared" si="130"/>
        <v>-7.3805038164974184E-4</v>
      </c>
      <c r="AK446" s="45">
        <v>42714</v>
      </c>
      <c r="AL446">
        <v>19.670000000000002</v>
      </c>
      <c r="AM446">
        <v>5.6684999999999999</v>
      </c>
      <c r="AN446" s="39">
        <f t="shared" si="131"/>
        <v>1.3915967589031762E-2</v>
      </c>
      <c r="AO446" s="41">
        <v>42655</v>
      </c>
      <c r="AP446">
        <v>8.3699999999999992</v>
      </c>
      <c r="AQ446">
        <v>6.4294000000000002</v>
      </c>
      <c r="AR446" s="18">
        <f t="shared" si="132"/>
        <v>4.4955142374203644E-2</v>
      </c>
      <c r="AS446" s="41">
        <v>42655</v>
      </c>
      <c r="AT446">
        <v>6</v>
      </c>
      <c r="AU446">
        <v>4.5707000000000004</v>
      </c>
      <c r="AV446" s="39">
        <f t="shared" si="133"/>
        <v>0</v>
      </c>
      <c r="AW446" s="41">
        <v>42655</v>
      </c>
      <c r="AX446">
        <v>12.49</v>
      </c>
      <c r="AY446">
        <v>5.9942000000000002</v>
      </c>
      <c r="AZ446" s="39">
        <f t="shared" si="134"/>
        <v>7.2592841539238064E-3</v>
      </c>
      <c r="BA446" s="41">
        <v>42655</v>
      </c>
      <c r="BB446">
        <v>7.96</v>
      </c>
      <c r="BC446">
        <v>3.4119999999999999</v>
      </c>
      <c r="BD446" s="39">
        <f t="shared" si="135"/>
        <v>-2.5141787990410869E-3</v>
      </c>
      <c r="BE446" s="41">
        <v>42655</v>
      </c>
      <c r="BF446">
        <v>14.5</v>
      </c>
      <c r="BG446">
        <v>8.9254999999999995</v>
      </c>
      <c r="BH446" s="39">
        <f t="shared" si="136"/>
        <v>0</v>
      </c>
      <c r="BI446" s="41">
        <v>42655</v>
      </c>
      <c r="BJ446">
        <v>2.16</v>
      </c>
      <c r="BK446">
        <v>2.1415999999999999</v>
      </c>
      <c r="BL446" s="39">
        <f t="shared" si="137"/>
        <v>1.8839200761179866E-2</v>
      </c>
      <c r="BM446" s="41">
        <v>42655</v>
      </c>
      <c r="BN446">
        <v>3.87</v>
      </c>
      <c r="BO446">
        <v>1.7976000000000001</v>
      </c>
      <c r="BP446" s="46">
        <f t="shared" si="138"/>
        <v>0</v>
      </c>
      <c r="BQ446" s="41">
        <v>42655</v>
      </c>
      <c r="BR446">
        <v>7.6</v>
      </c>
      <c r="BS446">
        <v>4.0646000000000004</v>
      </c>
      <c r="BT446" s="18">
        <f t="shared" si="139"/>
        <v>-6.5503250721023884E-3</v>
      </c>
      <c r="BU446" s="41">
        <v>42655</v>
      </c>
      <c r="BV446">
        <v>1.95</v>
      </c>
      <c r="BW446">
        <v>1.0085</v>
      </c>
      <c r="BX446" s="39">
        <f t="shared" si="140"/>
        <v>-2.5038669760247521E-2</v>
      </c>
      <c r="BY446" s="41">
        <v>42951</v>
      </c>
      <c r="BZ446">
        <v>8.57</v>
      </c>
      <c r="CA446">
        <v>4.4512</v>
      </c>
      <c r="CB446" s="39">
        <f t="shared" si="124"/>
        <v>-2.0573415186920962E-2</v>
      </c>
    </row>
    <row r="447" spans="1:80">
      <c r="A447" s="41">
        <v>42656</v>
      </c>
      <c r="B447">
        <v>9.0500000000000007</v>
      </c>
      <c r="C447">
        <v>4.5583</v>
      </c>
      <c r="D447" s="34">
        <f t="shared" si="125"/>
        <v>3.0753227958302268E-2</v>
      </c>
      <c r="E447" s="41">
        <v>42656</v>
      </c>
      <c r="F447">
        <v>3.84</v>
      </c>
      <c r="G447">
        <v>3.3311999999999999</v>
      </c>
      <c r="H447" s="39">
        <f t="shared" si="126"/>
        <v>-1.030927835051545E-2</v>
      </c>
      <c r="I447" s="42">
        <v>45568.62533333333</v>
      </c>
      <c r="J447" s="40">
        <v>6.19</v>
      </c>
      <c r="K447" s="40">
        <v>6.19</v>
      </c>
      <c r="L447" s="38">
        <f t="shared" si="127"/>
        <v>-1.6129032258064171E-3</v>
      </c>
      <c r="M447" s="41">
        <v>42656</v>
      </c>
      <c r="N447">
        <v>7.94</v>
      </c>
      <c r="O447">
        <v>3.601</v>
      </c>
      <c r="P447" s="43">
        <f t="shared" si="128"/>
        <v>-2.493074792243739E-3</v>
      </c>
      <c r="Q447" s="41">
        <v>42656</v>
      </c>
      <c r="R447">
        <v>3.1</v>
      </c>
      <c r="S447">
        <v>1.6839999999999999</v>
      </c>
      <c r="T447" s="39">
        <f t="shared" si="129"/>
        <v>0</v>
      </c>
      <c r="U447" s="42">
        <v>42657.62533333333</v>
      </c>
      <c r="V447" s="44">
        <v>10.46</v>
      </c>
      <c r="W447" s="44">
        <v>6.2</v>
      </c>
      <c r="X447" s="43">
        <f t="shared" si="141"/>
        <v>-9.6680631646797082E-4</v>
      </c>
      <c r="Y447" s="42">
        <v>42657.62533333333</v>
      </c>
      <c r="Z447" s="44">
        <v>18.899999999999999</v>
      </c>
      <c r="AA447" s="44">
        <v>11.721</v>
      </c>
      <c r="AB447" s="43">
        <f t="shared" si="142"/>
        <v>0</v>
      </c>
      <c r="AC447" s="42">
        <v>42657.62533333333</v>
      </c>
      <c r="AD447" s="44">
        <v>28.2</v>
      </c>
      <c r="AE447" s="44">
        <v>20.61</v>
      </c>
      <c r="AF447" s="43">
        <f t="shared" si="143"/>
        <v>0</v>
      </c>
      <c r="AG447" s="41">
        <v>42656</v>
      </c>
      <c r="AH447">
        <v>13.54</v>
      </c>
      <c r="AI447">
        <v>5.1448999999999998</v>
      </c>
      <c r="AJ447" s="39">
        <f t="shared" si="130"/>
        <v>0</v>
      </c>
      <c r="AK447" s="45" t="s">
        <v>529</v>
      </c>
      <c r="AL447">
        <v>19.510000000000002</v>
      </c>
      <c r="AM447">
        <v>5.6223999999999998</v>
      </c>
      <c r="AN447" s="39">
        <f t="shared" si="131"/>
        <v>-8.1326629619828932E-3</v>
      </c>
      <c r="AO447" s="41">
        <v>42656</v>
      </c>
      <c r="AP447">
        <v>8.6</v>
      </c>
      <c r="AQ447">
        <v>6.6060999999999996</v>
      </c>
      <c r="AR447" s="18">
        <f t="shared" si="132"/>
        <v>2.7483124397299812E-2</v>
      </c>
      <c r="AS447" s="41">
        <v>42656</v>
      </c>
      <c r="AT447">
        <v>5.9</v>
      </c>
      <c r="AU447">
        <v>4.4945000000000004</v>
      </c>
      <c r="AV447" s="39">
        <f t="shared" si="133"/>
        <v>-1.6671407005491509E-2</v>
      </c>
      <c r="AW447" s="41">
        <v>42656</v>
      </c>
      <c r="AX447">
        <v>12.45</v>
      </c>
      <c r="AY447">
        <v>5.9749999999999996</v>
      </c>
      <c r="AZ447" s="39">
        <f t="shared" si="134"/>
        <v>-3.2030963264489923E-3</v>
      </c>
      <c r="BA447" s="41">
        <v>42656</v>
      </c>
      <c r="BB447">
        <v>7.96</v>
      </c>
      <c r="BC447">
        <v>3.4119999999999999</v>
      </c>
      <c r="BD447" s="39">
        <f t="shared" si="135"/>
        <v>0</v>
      </c>
      <c r="BE447" s="41">
        <v>42656</v>
      </c>
      <c r="BF447">
        <v>14.47</v>
      </c>
      <c r="BG447">
        <v>8.907</v>
      </c>
      <c r="BH447" s="39">
        <f t="shared" si="136"/>
        <v>-2.072713013276513E-3</v>
      </c>
      <c r="BI447" s="41">
        <v>42656</v>
      </c>
      <c r="BJ447">
        <v>2.14</v>
      </c>
      <c r="BK447">
        <v>2.1217999999999999</v>
      </c>
      <c r="BL447" s="39">
        <f t="shared" si="137"/>
        <v>-9.2454239820694995E-3</v>
      </c>
      <c r="BM447" s="41">
        <v>42656</v>
      </c>
      <c r="BN447">
        <v>3.86</v>
      </c>
      <c r="BO447">
        <v>1.7929999999999999</v>
      </c>
      <c r="BP447" s="46">
        <f t="shared" si="138"/>
        <v>-2.5589675122386288E-3</v>
      </c>
      <c r="BQ447" s="41">
        <v>42656</v>
      </c>
      <c r="BR447">
        <v>7.6</v>
      </c>
      <c r="BS447">
        <v>4.0646000000000004</v>
      </c>
      <c r="BT447" s="18">
        <f t="shared" si="139"/>
        <v>0</v>
      </c>
      <c r="BU447" s="41">
        <v>42656</v>
      </c>
      <c r="BV447">
        <v>1.95</v>
      </c>
      <c r="BW447">
        <v>1.0085</v>
      </c>
      <c r="BX447" s="39">
        <f t="shared" si="140"/>
        <v>0</v>
      </c>
      <c r="BY447" s="41">
        <v>42954</v>
      </c>
      <c r="BZ447">
        <v>8.57</v>
      </c>
      <c r="CA447">
        <v>4.4512</v>
      </c>
      <c r="CB447" s="39">
        <f t="shared" si="124"/>
        <v>0</v>
      </c>
    </row>
    <row r="448" spans="1:80">
      <c r="A448" s="41">
        <v>42657</v>
      </c>
      <c r="B448">
        <v>9.07</v>
      </c>
      <c r="C448">
        <v>4.5682999999999998</v>
      </c>
      <c r="D448" s="34">
        <f t="shared" si="125"/>
        <v>2.1938003202947999E-3</v>
      </c>
      <c r="E448" s="41">
        <v>42657</v>
      </c>
      <c r="F448">
        <v>3.88</v>
      </c>
      <c r="G448">
        <v>3.3658999999999999</v>
      </c>
      <c r="H448" s="39">
        <f t="shared" si="126"/>
        <v>1.0416666666666652E-2</v>
      </c>
      <c r="I448" s="42">
        <v>45569.62533333333</v>
      </c>
      <c r="J448" s="40">
        <v>6.15</v>
      </c>
      <c r="K448" s="40">
        <v>6.15</v>
      </c>
      <c r="L448" s="38">
        <f t="shared" si="127"/>
        <v>-6.4620355411954822E-3</v>
      </c>
      <c r="M448" s="41">
        <v>42657</v>
      </c>
      <c r="N448">
        <v>7.9</v>
      </c>
      <c r="O448">
        <v>3.5828000000000002</v>
      </c>
      <c r="P448" s="43">
        <f t="shared" si="128"/>
        <v>-5.054151624548673E-3</v>
      </c>
      <c r="Q448" s="41">
        <v>42657</v>
      </c>
      <c r="R448">
        <v>3.1</v>
      </c>
      <c r="S448">
        <v>1.6839999999999999</v>
      </c>
      <c r="T448" s="39">
        <f t="shared" si="129"/>
        <v>0</v>
      </c>
      <c r="U448" s="42">
        <v>42660.62533333333</v>
      </c>
      <c r="V448" s="44">
        <v>10.45</v>
      </c>
      <c r="W448" s="44">
        <v>6.194</v>
      </c>
      <c r="X448" s="43">
        <f t="shared" si="141"/>
        <v>-9.6774193548390761E-4</v>
      </c>
      <c r="Y448" s="42">
        <v>42660.62533333333</v>
      </c>
      <c r="Z448" s="44">
        <v>18.5</v>
      </c>
      <c r="AA448" s="44">
        <v>11.473000000000001</v>
      </c>
      <c r="AB448" s="43">
        <f t="shared" si="142"/>
        <v>-2.1158604214657397E-2</v>
      </c>
      <c r="AC448" s="42">
        <v>42660.62533333333</v>
      </c>
      <c r="AD448" s="44">
        <v>28.2</v>
      </c>
      <c r="AE448" s="44">
        <v>20.61</v>
      </c>
      <c r="AF448" s="43">
        <f t="shared" si="143"/>
        <v>0</v>
      </c>
      <c r="AG448" s="41">
        <v>42657</v>
      </c>
      <c r="AH448">
        <v>13.6</v>
      </c>
      <c r="AI448">
        <v>5.1677</v>
      </c>
      <c r="AJ448" s="39">
        <f t="shared" si="130"/>
        <v>4.4315730140527809E-3</v>
      </c>
      <c r="AK448" s="45" t="s">
        <v>530</v>
      </c>
      <c r="AL448">
        <v>19.63</v>
      </c>
      <c r="AM448">
        <v>5.657</v>
      </c>
      <c r="AN448" s="39">
        <f t="shared" si="131"/>
        <v>6.1539556061468749E-3</v>
      </c>
      <c r="AO448" s="41">
        <v>42657</v>
      </c>
      <c r="AP448">
        <v>8.2200000000000006</v>
      </c>
      <c r="AQ448">
        <v>6.3141999999999996</v>
      </c>
      <c r="AR448" s="18">
        <f t="shared" si="132"/>
        <v>-4.4186433750624435E-2</v>
      </c>
      <c r="AS448" s="41">
        <v>42657</v>
      </c>
      <c r="AT448">
        <v>5.95</v>
      </c>
      <c r="AU448">
        <v>4.5326000000000004</v>
      </c>
      <c r="AV448" s="39">
        <f t="shared" si="133"/>
        <v>8.4770274780287067E-3</v>
      </c>
      <c r="AW448" s="41">
        <v>42657</v>
      </c>
      <c r="AX448">
        <v>12.45</v>
      </c>
      <c r="AY448">
        <v>5.9749999999999996</v>
      </c>
      <c r="AZ448" s="39">
        <f t="shared" si="134"/>
        <v>0</v>
      </c>
      <c r="BA448" s="41">
        <v>42657</v>
      </c>
      <c r="BB448">
        <v>7.91</v>
      </c>
      <c r="BC448">
        <v>3.3906000000000001</v>
      </c>
      <c r="BD448" s="39">
        <f t="shared" si="135"/>
        <v>-6.2719812426728794E-3</v>
      </c>
      <c r="BE448" s="41">
        <v>42657</v>
      </c>
      <c r="BF448">
        <v>14.48</v>
      </c>
      <c r="BG448">
        <v>8.9131999999999998</v>
      </c>
      <c r="BH448" s="39">
        <f t="shared" si="136"/>
        <v>6.9608173346803206E-4</v>
      </c>
      <c r="BI448" s="41">
        <v>42657</v>
      </c>
      <c r="BJ448">
        <v>2.2000000000000002</v>
      </c>
      <c r="BK448">
        <v>2.1812999999999998</v>
      </c>
      <c r="BL448" s="39">
        <f t="shared" si="137"/>
        <v>2.804222829672914E-2</v>
      </c>
      <c r="BM448" s="41">
        <v>42657</v>
      </c>
      <c r="BN448">
        <v>3.86</v>
      </c>
      <c r="BO448">
        <v>1.7929999999999999</v>
      </c>
      <c r="BP448" s="46">
        <f t="shared" si="138"/>
        <v>0</v>
      </c>
      <c r="BQ448" s="41">
        <v>42657</v>
      </c>
      <c r="BR448">
        <v>7.7</v>
      </c>
      <c r="BS448">
        <v>4.1181000000000001</v>
      </c>
      <c r="BT448" s="18">
        <f t="shared" si="139"/>
        <v>1.3162426807065801E-2</v>
      </c>
      <c r="BU448" s="41">
        <v>42657</v>
      </c>
      <c r="BV448">
        <v>2.04</v>
      </c>
      <c r="BW448">
        <v>1.0550999999999999</v>
      </c>
      <c r="BX448" s="39">
        <f t="shared" si="140"/>
        <v>4.6207238472979653E-2</v>
      </c>
      <c r="BY448" s="41">
        <v>42955</v>
      </c>
      <c r="BZ448">
        <v>8.5</v>
      </c>
      <c r="CA448">
        <v>4.4147999999999996</v>
      </c>
      <c r="CB448" s="39">
        <f t="shared" si="124"/>
        <v>-8.1775700934580402E-3</v>
      </c>
    </row>
    <row r="449" spans="1:80">
      <c r="A449" s="41">
        <v>42660</v>
      </c>
      <c r="B449">
        <v>9</v>
      </c>
      <c r="C449">
        <v>4.5331000000000001</v>
      </c>
      <c r="D449" s="34">
        <f t="shared" si="125"/>
        <v>-7.7052732964121616E-3</v>
      </c>
      <c r="E449" s="41">
        <v>42660</v>
      </c>
      <c r="F449">
        <v>3.77</v>
      </c>
      <c r="G449">
        <v>3.2705000000000002</v>
      </c>
      <c r="H449" s="39">
        <f t="shared" si="126"/>
        <v>-2.8343088029947328E-2</v>
      </c>
      <c r="I449" s="42">
        <v>45572.62533333333</v>
      </c>
      <c r="J449" s="40">
        <v>6.15</v>
      </c>
      <c r="K449" s="40">
        <v>6.15</v>
      </c>
      <c r="L449" s="38">
        <f t="shared" si="127"/>
        <v>0</v>
      </c>
      <c r="M449" s="41">
        <v>42660</v>
      </c>
      <c r="N449">
        <v>7.91</v>
      </c>
      <c r="O449">
        <v>3.5874000000000001</v>
      </c>
      <c r="P449" s="43">
        <f t="shared" si="128"/>
        <v>1.2839120241151995E-3</v>
      </c>
      <c r="Q449" s="41">
        <v>42660</v>
      </c>
      <c r="R449">
        <v>3.01</v>
      </c>
      <c r="S449">
        <v>1.6351</v>
      </c>
      <c r="T449" s="39">
        <f t="shared" si="129"/>
        <v>-2.9038004750593791E-2</v>
      </c>
      <c r="U449" s="42">
        <v>42661.62533333333</v>
      </c>
      <c r="V449" s="44">
        <v>10.45</v>
      </c>
      <c r="W449" s="44">
        <v>6.194</v>
      </c>
      <c r="X449" s="43">
        <f t="shared" si="141"/>
        <v>0</v>
      </c>
      <c r="Y449" s="42">
        <v>42661.62533333333</v>
      </c>
      <c r="Z449" s="44">
        <v>18.899999999999999</v>
      </c>
      <c r="AA449" s="44">
        <v>11.721</v>
      </c>
      <c r="AB449" s="43">
        <f t="shared" si="142"/>
        <v>2.1615967924692697E-2</v>
      </c>
      <c r="AC449" s="42">
        <v>42661.62533333333</v>
      </c>
      <c r="AD449" s="44">
        <v>28.2</v>
      </c>
      <c r="AE449" s="44">
        <v>20.61</v>
      </c>
      <c r="AF449" s="43">
        <f t="shared" si="143"/>
        <v>0</v>
      </c>
      <c r="AG449" s="41">
        <v>42660</v>
      </c>
      <c r="AH449">
        <v>13.58</v>
      </c>
      <c r="AI449">
        <v>5.1600999999999999</v>
      </c>
      <c r="AJ449" s="39">
        <f t="shared" si="130"/>
        <v>-1.470673607214051E-3</v>
      </c>
      <c r="AK449" s="45" t="s">
        <v>531</v>
      </c>
      <c r="AL449">
        <v>19.84</v>
      </c>
      <c r="AM449">
        <v>5.7175000000000002</v>
      </c>
      <c r="AN449" s="39">
        <f t="shared" si="131"/>
        <v>1.0694714512992792E-2</v>
      </c>
      <c r="AO449" s="41">
        <v>42660</v>
      </c>
      <c r="AP449">
        <v>7.99</v>
      </c>
      <c r="AQ449">
        <v>6.1375000000000002</v>
      </c>
      <c r="AR449" s="18">
        <f t="shared" si="132"/>
        <v>-2.7984542776598686E-2</v>
      </c>
      <c r="AS449" s="41">
        <v>42660</v>
      </c>
      <c r="AT449">
        <v>5.98</v>
      </c>
      <c r="AU449">
        <v>4.5553999999999997</v>
      </c>
      <c r="AV449" s="39">
        <f t="shared" si="133"/>
        <v>5.0302254776506336E-3</v>
      </c>
      <c r="AW449" s="41">
        <v>42660</v>
      </c>
      <c r="AX449">
        <v>12.4</v>
      </c>
      <c r="AY449">
        <v>5.9509999999999996</v>
      </c>
      <c r="AZ449" s="39">
        <f t="shared" si="134"/>
        <v>-4.0167364016736439E-3</v>
      </c>
      <c r="BA449" s="41">
        <v>42660</v>
      </c>
      <c r="BB449">
        <v>7.91</v>
      </c>
      <c r="BC449">
        <v>3.3906000000000001</v>
      </c>
      <c r="BD449" s="39">
        <f t="shared" si="135"/>
        <v>0</v>
      </c>
      <c r="BE449" s="41">
        <v>42660</v>
      </c>
      <c r="BF449">
        <v>14.4</v>
      </c>
      <c r="BG449">
        <v>8.8638999999999992</v>
      </c>
      <c r="BH449" s="39">
        <f t="shared" si="136"/>
        <v>-5.5311223802899708E-3</v>
      </c>
      <c r="BI449" s="41">
        <v>42660</v>
      </c>
      <c r="BJ449">
        <v>2.2200000000000002</v>
      </c>
      <c r="BK449">
        <v>2.2010999999999998</v>
      </c>
      <c r="BL449" s="39">
        <f t="shared" si="137"/>
        <v>9.07715582450834E-3</v>
      </c>
      <c r="BM449" s="41">
        <v>42660</v>
      </c>
      <c r="BN449">
        <v>3.78</v>
      </c>
      <c r="BO449">
        <v>1.7558</v>
      </c>
      <c r="BP449" s="46">
        <f t="shared" si="138"/>
        <v>-2.0747350808700448E-2</v>
      </c>
      <c r="BQ449" s="41">
        <v>42660</v>
      </c>
      <c r="BR449">
        <v>7.7</v>
      </c>
      <c r="BS449">
        <v>4.1181000000000001</v>
      </c>
      <c r="BT449" s="18">
        <f t="shared" si="139"/>
        <v>0</v>
      </c>
      <c r="BU449" s="41">
        <v>42660</v>
      </c>
      <c r="BV449">
        <v>1.99</v>
      </c>
      <c r="BW449">
        <v>1.0291999999999999</v>
      </c>
      <c r="BX449" s="39">
        <f t="shared" si="140"/>
        <v>-2.4547436261965726E-2</v>
      </c>
      <c r="BY449" s="41">
        <v>42956</v>
      </c>
      <c r="BZ449">
        <v>8.75</v>
      </c>
      <c r="CA449">
        <v>4.5446999999999997</v>
      </c>
      <c r="CB449" s="39">
        <f t="shared" si="124"/>
        <v>2.9423756455558607E-2</v>
      </c>
    </row>
    <row r="450" spans="1:80">
      <c r="A450" s="41">
        <v>42661</v>
      </c>
      <c r="B450">
        <v>8.9499999999999993</v>
      </c>
      <c r="C450">
        <v>4.5079000000000002</v>
      </c>
      <c r="D450" s="34">
        <f t="shared" si="125"/>
        <v>-5.5591096600560077E-3</v>
      </c>
      <c r="E450" s="41">
        <v>42661</v>
      </c>
      <c r="F450">
        <v>3.88</v>
      </c>
      <c r="G450">
        <v>3.3658999999999999</v>
      </c>
      <c r="H450" s="39">
        <f t="shared" si="126"/>
        <v>2.9169851704632228E-2</v>
      </c>
      <c r="I450" s="42">
        <v>45573.62533333333</v>
      </c>
      <c r="J450" s="40">
        <v>6.2</v>
      </c>
      <c r="K450" s="40">
        <v>6.2</v>
      </c>
      <c r="L450" s="38">
        <f t="shared" si="127"/>
        <v>8.1300813008129795E-3</v>
      </c>
      <c r="M450" s="41">
        <v>42661</v>
      </c>
      <c r="N450">
        <v>7.95</v>
      </c>
      <c r="O450">
        <v>3.6055000000000001</v>
      </c>
      <c r="P450" s="43">
        <f t="shared" si="128"/>
        <v>5.0454368066008819E-3</v>
      </c>
      <c r="Q450" s="41">
        <v>42661</v>
      </c>
      <c r="R450">
        <v>3.01</v>
      </c>
      <c r="S450">
        <v>1.6351</v>
      </c>
      <c r="T450" s="39">
        <f t="shared" si="129"/>
        <v>0</v>
      </c>
      <c r="U450" s="42">
        <v>42662.62533333333</v>
      </c>
      <c r="V450" s="44">
        <v>10.45</v>
      </c>
      <c r="W450" s="44">
        <v>6.194</v>
      </c>
      <c r="X450" s="43">
        <f t="shared" si="141"/>
        <v>0</v>
      </c>
      <c r="Y450" s="42">
        <v>42662.62533333333</v>
      </c>
      <c r="Z450" s="44">
        <v>18.899999999999999</v>
      </c>
      <c r="AA450" s="44">
        <v>11.721</v>
      </c>
      <c r="AB450" s="43">
        <f t="shared" si="142"/>
        <v>0</v>
      </c>
      <c r="AC450" s="42">
        <v>42662.62533333333</v>
      </c>
      <c r="AD450" s="44">
        <v>28.2</v>
      </c>
      <c r="AE450" s="44">
        <v>20.61</v>
      </c>
      <c r="AF450" s="43">
        <f t="shared" si="143"/>
        <v>0</v>
      </c>
      <c r="AG450" s="41">
        <v>42661</v>
      </c>
      <c r="AH450">
        <v>13.58</v>
      </c>
      <c r="AI450">
        <v>5.1600999999999999</v>
      </c>
      <c r="AJ450" s="39">
        <f t="shared" si="130"/>
        <v>0</v>
      </c>
      <c r="AK450" s="45" t="s">
        <v>532</v>
      </c>
      <c r="AL450">
        <v>19.84</v>
      </c>
      <c r="AM450">
        <v>5.7175000000000002</v>
      </c>
      <c r="AN450" s="39">
        <f t="shared" si="131"/>
        <v>0</v>
      </c>
      <c r="AO450" s="41">
        <v>42661</v>
      </c>
      <c r="AP450">
        <v>7.64</v>
      </c>
      <c r="AQ450">
        <v>5.8685999999999998</v>
      </c>
      <c r="AR450" s="18">
        <f t="shared" si="132"/>
        <v>-4.3812627291242419E-2</v>
      </c>
      <c r="AS450" s="41">
        <v>42661</v>
      </c>
      <c r="AT450">
        <v>5.99</v>
      </c>
      <c r="AU450">
        <v>4.5631000000000004</v>
      </c>
      <c r="AV450" s="39">
        <f t="shared" si="133"/>
        <v>1.6903016200554742E-3</v>
      </c>
      <c r="AW450" s="41">
        <v>42661</v>
      </c>
      <c r="AX450">
        <v>12.37</v>
      </c>
      <c r="AY450">
        <v>5.9366000000000003</v>
      </c>
      <c r="AZ450" s="39">
        <f t="shared" si="134"/>
        <v>-2.4197613846411196E-3</v>
      </c>
      <c r="BA450" s="41">
        <v>42661</v>
      </c>
      <c r="BB450">
        <v>7.9</v>
      </c>
      <c r="BC450">
        <v>3.3862999999999999</v>
      </c>
      <c r="BD450" s="39">
        <f t="shared" si="135"/>
        <v>-1.2682121158497589E-3</v>
      </c>
      <c r="BE450" s="41">
        <v>42661</v>
      </c>
      <c r="BF450">
        <v>14.4</v>
      </c>
      <c r="BG450">
        <v>8.8638999999999992</v>
      </c>
      <c r="BH450" s="39">
        <f t="shared" si="136"/>
        <v>0</v>
      </c>
      <c r="BI450" s="41">
        <v>42661</v>
      </c>
      <c r="BJ450">
        <v>2.25</v>
      </c>
      <c r="BK450">
        <v>2.2309000000000001</v>
      </c>
      <c r="BL450" s="39">
        <f t="shared" si="137"/>
        <v>1.3538685202853243E-2</v>
      </c>
      <c r="BM450" s="41">
        <v>42661</v>
      </c>
      <c r="BN450">
        <v>3.82</v>
      </c>
      <c r="BO450">
        <v>1.7744</v>
      </c>
      <c r="BP450" s="46">
        <f t="shared" si="138"/>
        <v>1.0593461669894036E-2</v>
      </c>
      <c r="BQ450" s="41">
        <v>42661</v>
      </c>
      <c r="BR450">
        <v>7.5</v>
      </c>
      <c r="BS450">
        <v>4.0110999999999999</v>
      </c>
      <c r="BT450" s="18">
        <f t="shared" si="139"/>
        <v>-2.5982856171535465E-2</v>
      </c>
      <c r="BU450" s="41">
        <v>42661</v>
      </c>
      <c r="BV450">
        <v>2.1</v>
      </c>
      <c r="BW450">
        <v>1.0861000000000001</v>
      </c>
      <c r="BX450" s="39">
        <f t="shared" si="140"/>
        <v>5.5285658764088787E-2</v>
      </c>
      <c r="BY450" s="41">
        <v>42957</v>
      </c>
      <c r="BZ450">
        <v>8.75</v>
      </c>
      <c r="CA450">
        <v>4.5446999999999997</v>
      </c>
      <c r="CB450" s="39">
        <f t="shared" si="124"/>
        <v>0</v>
      </c>
    </row>
    <row r="451" spans="1:80">
      <c r="A451" s="41">
        <v>42662</v>
      </c>
      <c r="B451">
        <v>9.18</v>
      </c>
      <c r="C451">
        <v>4.6237000000000004</v>
      </c>
      <c r="D451" s="34">
        <f t="shared" si="125"/>
        <v>2.5688236207546778E-2</v>
      </c>
      <c r="E451" s="41">
        <v>42662</v>
      </c>
      <c r="F451">
        <v>3.77</v>
      </c>
      <c r="G451">
        <v>3.2705000000000002</v>
      </c>
      <c r="H451" s="39">
        <f t="shared" si="126"/>
        <v>-2.8343088029947328E-2</v>
      </c>
      <c r="I451" s="42">
        <v>45574.62533333333</v>
      </c>
      <c r="J451" s="40">
        <v>6.03</v>
      </c>
      <c r="K451" s="40">
        <v>6.03</v>
      </c>
      <c r="L451" s="38">
        <f t="shared" si="127"/>
        <v>-2.7419354838709664E-2</v>
      </c>
      <c r="M451" s="41">
        <v>42662</v>
      </c>
      <c r="N451">
        <v>7.95</v>
      </c>
      <c r="O451">
        <v>3.6055000000000001</v>
      </c>
      <c r="P451" s="43">
        <f t="shared" si="128"/>
        <v>0</v>
      </c>
      <c r="Q451" s="41">
        <v>42662</v>
      </c>
      <c r="R451">
        <v>3.01</v>
      </c>
      <c r="S451">
        <v>1.6351</v>
      </c>
      <c r="T451" s="39">
        <f t="shared" si="129"/>
        <v>0</v>
      </c>
      <c r="U451" s="42">
        <v>42663.62533333333</v>
      </c>
      <c r="V451" s="44">
        <v>10.45</v>
      </c>
      <c r="W451" s="44">
        <v>6.194</v>
      </c>
      <c r="X451" s="43">
        <f t="shared" si="141"/>
        <v>0</v>
      </c>
      <c r="Y451" s="42">
        <v>42663.62533333333</v>
      </c>
      <c r="Z451" s="44">
        <v>18.7</v>
      </c>
      <c r="AA451" s="44">
        <v>11.597</v>
      </c>
      <c r="AB451" s="43">
        <f t="shared" si="142"/>
        <v>-1.0579302107328773E-2</v>
      </c>
      <c r="AC451" s="42">
        <v>42663.62533333333</v>
      </c>
      <c r="AD451" s="44">
        <v>28.2</v>
      </c>
      <c r="AE451" s="44">
        <v>20.61</v>
      </c>
      <c r="AF451" s="43">
        <f t="shared" si="143"/>
        <v>0</v>
      </c>
      <c r="AG451" s="41">
        <v>42662</v>
      </c>
      <c r="AH451">
        <v>13.9</v>
      </c>
      <c r="AI451">
        <v>5.2816999999999998</v>
      </c>
      <c r="AJ451" s="39">
        <f t="shared" si="130"/>
        <v>2.3565434778395754E-2</v>
      </c>
      <c r="AK451" s="45" t="s">
        <v>533</v>
      </c>
      <c r="AL451">
        <v>19.75</v>
      </c>
      <c r="AM451">
        <v>5.6914999999999996</v>
      </c>
      <c r="AN451" s="39">
        <f t="shared" si="131"/>
        <v>-4.5474420638392105E-3</v>
      </c>
      <c r="AO451" s="41">
        <v>42662</v>
      </c>
      <c r="AP451">
        <v>7.98</v>
      </c>
      <c r="AQ451">
        <v>6.1298000000000004</v>
      </c>
      <c r="AR451" s="18">
        <f t="shared" si="132"/>
        <v>4.450805984391517E-2</v>
      </c>
      <c r="AS451" s="41">
        <v>42662</v>
      </c>
      <c r="AT451">
        <v>5.95</v>
      </c>
      <c r="AU451">
        <v>4.5326000000000004</v>
      </c>
      <c r="AV451" s="39">
        <f t="shared" si="133"/>
        <v>-6.6840525081633033E-3</v>
      </c>
      <c r="AW451" s="41">
        <v>42662</v>
      </c>
      <c r="AX451">
        <v>12.4</v>
      </c>
      <c r="AY451">
        <v>5.9509999999999996</v>
      </c>
      <c r="AZ451" s="39">
        <f t="shared" si="134"/>
        <v>2.4256308324629083E-3</v>
      </c>
      <c r="BA451" s="41">
        <v>42662</v>
      </c>
      <c r="BB451">
        <v>7.89</v>
      </c>
      <c r="BC451">
        <v>3.3820000000000001</v>
      </c>
      <c r="BD451" s="39">
        <f t="shared" si="135"/>
        <v>-1.2698225201546668E-3</v>
      </c>
      <c r="BE451" s="41">
        <v>42662</v>
      </c>
      <c r="BF451">
        <v>14.4</v>
      </c>
      <c r="BG451">
        <v>8.8638999999999992</v>
      </c>
      <c r="BH451" s="39">
        <f t="shared" si="136"/>
        <v>0</v>
      </c>
      <c r="BI451" s="41">
        <v>42662</v>
      </c>
      <c r="BJ451">
        <v>2.2799999999999998</v>
      </c>
      <c r="BK451">
        <v>2.2606000000000002</v>
      </c>
      <c r="BL451" s="39">
        <f t="shared" si="137"/>
        <v>1.3313012685463293E-2</v>
      </c>
      <c r="BM451" s="41">
        <v>42662</v>
      </c>
      <c r="BN451">
        <v>3.93</v>
      </c>
      <c r="BO451">
        <v>1.8254999999999999</v>
      </c>
      <c r="BP451" s="46">
        <f t="shared" si="138"/>
        <v>2.8798467087466143E-2</v>
      </c>
      <c r="BQ451" s="41">
        <v>42662</v>
      </c>
      <c r="BR451">
        <v>7.5</v>
      </c>
      <c r="BS451">
        <v>4.0110999999999999</v>
      </c>
      <c r="BT451" s="18">
        <f t="shared" si="139"/>
        <v>0</v>
      </c>
      <c r="BU451" s="41">
        <v>42662</v>
      </c>
      <c r="BV451">
        <v>2.16</v>
      </c>
      <c r="BW451">
        <v>1.1172</v>
      </c>
      <c r="BX451" s="39">
        <f t="shared" si="140"/>
        <v>2.8634564036460641E-2</v>
      </c>
      <c r="BY451" s="41">
        <v>42958</v>
      </c>
      <c r="BZ451">
        <v>8.5</v>
      </c>
      <c r="CA451">
        <v>4.4147999999999996</v>
      </c>
      <c r="CB451" s="39">
        <f t="shared" si="124"/>
        <v>-2.8582744735626144E-2</v>
      </c>
    </row>
    <row r="452" spans="1:80">
      <c r="A452" s="41">
        <v>42663</v>
      </c>
      <c r="B452">
        <v>9.27</v>
      </c>
      <c r="C452">
        <v>4.6691000000000003</v>
      </c>
      <c r="D452" s="34">
        <f t="shared" si="125"/>
        <v>9.8189761446460366E-3</v>
      </c>
      <c r="E452" s="41">
        <v>42663</v>
      </c>
      <c r="F452">
        <v>3.88</v>
      </c>
      <c r="G452">
        <v>3.3658999999999999</v>
      </c>
      <c r="H452" s="39">
        <f t="shared" si="126"/>
        <v>2.9169851704632228E-2</v>
      </c>
      <c r="I452" s="42">
        <v>45575.62533333333</v>
      </c>
      <c r="J452" s="40">
        <v>6.15</v>
      </c>
      <c r="K452" s="40">
        <v>6.15</v>
      </c>
      <c r="L452" s="38">
        <f t="shared" si="127"/>
        <v>1.9900497512437828E-2</v>
      </c>
      <c r="M452" s="41">
        <v>42663</v>
      </c>
      <c r="N452">
        <v>7.81</v>
      </c>
      <c r="O452">
        <v>3.5419999999999998</v>
      </c>
      <c r="P452" s="43">
        <f t="shared" si="128"/>
        <v>-1.7611981694633291E-2</v>
      </c>
      <c r="Q452" s="41">
        <v>42663</v>
      </c>
      <c r="R452">
        <v>3.05</v>
      </c>
      <c r="S452">
        <v>1.6569</v>
      </c>
      <c r="T452" s="39">
        <f t="shared" si="129"/>
        <v>1.3332517888814165E-2</v>
      </c>
      <c r="U452" s="42">
        <v>42664.62533333333</v>
      </c>
      <c r="V452" s="44">
        <v>10.4</v>
      </c>
      <c r="W452" s="44">
        <v>6.165</v>
      </c>
      <c r="X452" s="43">
        <f t="shared" si="141"/>
        <v>-4.6819502744591401E-3</v>
      </c>
      <c r="Y452" s="42">
        <v>42664.62533333333</v>
      </c>
      <c r="Z452" s="44">
        <v>18.7</v>
      </c>
      <c r="AA452" s="44">
        <v>11.597</v>
      </c>
      <c r="AB452" s="43">
        <f t="shared" si="142"/>
        <v>0</v>
      </c>
      <c r="AC452" s="42">
        <v>42664.62533333333</v>
      </c>
      <c r="AD452" s="44">
        <v>28.2</v>
      </c>
      <c r="AE452" s="44">
        <v>20.61</v>
      </c>
      <c r="AF452" s="43">
        <f t="shared" si="143"/>
        <v>0</v>
      </c>
      <c r="AG452" s="41">
        <v>42663</v>
      </c>
      <c r="AH452">
        <v>13.87</v>
      </c>
      <c r="AI452">
        <v>5.2702999999999998</v>
      </c>
      <c r="AJ452" s="39">
        <f t="shared" si="130"/>
        <v>-2.1583959709942022E-3</v>
      </c>
      <c r="AK452" s="45" t="s">
        <v>534</v>
      </c>
      <c r="AL452">
        <v>19.75</v>
      </c>
      <c r="AM452">
        <v>5.6914999999999996</v>
      </c>
      <c r="AN452" s="39">
        <f t="shared" si="131"/>
        <v>0</v>
      </c>
      <c r="AO452" s="41">
        <v>42663</v>
      </c>
      <c r="AP452">
        <v>7.86</v>
      </c>
      <c r="AQ452">
        <v>6.0376000000000003</v>
      </c>
      <c r="AR452" s="18">
        <f t="shared" si="132"/>
        <v>-1.504127377728475E-2</v>
      </c>
      <c r="AS452" s="41">
        <v>42663</v>
      </c>
      <c r="AT452">
        <v>5.95</v>
      </c>
      <c r="AU452">
        <v>4.5326000000000004</v>
      </c>
      <c r="AV452" s="39">
        <f t="shared" si="133"/>
        <v>0</v>
      </c>
      <c r="AW452" s="41">
        <v>42663</v>
      </c>
      <c r="AX452">
        <v>12.59</v>
      </c>
      <c r="AY452">
        <v>6.0422000000000002</v>
      </c>
      <c r="AZ452" s="39">
        <f t="shared" si="134"/>
        <v>1.532515543606127E-2</v>
      </c>
      <c r="BA452" s="41">
        <v>42663</v>
      </c>
      <c r="BB452">
        <v>7.89</v>
      </c>
      <c r="BC452">
        <v>3.3820000000000001</v>
      </c>
      <c r="BD452" s="39">
        <f t="shared" si="135"/>
        <v>0</v>
      </c>
      <c r="BE452" s="41">
        <v>42663</v>
      </c>
      <c r="BF452">
        <v>14.39</v>
      </c>
      <c r="BG452">
        <v>8.8577999999999992</v>
      </c>
      <c r="BH452" s="39">
        <f t="shared" si="136"/>
        <v>-6.8818465912295879E-4</v>
      </c>
      <c r="BI452" s="41">
        <v>42663</v>
      </c>
      <c r="BJ452">
        <v>2.2000000000000002</v>
      </c>
      <c r="BK452">
        <v>2.1812999999999998</v>
      </c>
      <c r="BL452" s="39">
        <f t="shared" si="137"/>
        <v>-3.5079182517915759E-2</v>
      </c>
      <c r="BM452" s="41">
        <v>42663</v>
      </c>
      <c r="BN452">
        <v>3.99</v>
      </c>
      <c r="BO452">
        <v>1.8533999999999999</v>
      </c>
      <c r="BP452" s="46">
        <f t="shared" si="138"/>
        <v>1.5283483976992624E-2</v>
      </c>
      <c r="BQ452" s="41">
        <v>42663</v>
      </c>
      <c r="BR452">
        <v>7.6</v>
      </c>
      <c r="BS452">
        <v>4.0646000000000004</v>
      </c>
      <c r="BT452" s="18">
        <f t="shared" si="139"/>
        <v>1.3337987085836939E-2</v>
      </c>
      <c r="BU452" s="41">
        <v>42663</v>
      </c>
      <c r="BV452">
        <v>2.14</v>
      </c>
      <c r="BW452">
        <v>1.1068</v>
      </c>
      <c r="BX452" s="39">
        <f t="shared" si="140"/>
        <v>-9.3089867525957444E-3</v>
      </c>
      <c r="BY452" s="41">
        <v>42961</v>
      </c>
      <c r="BZ452">
        <v>8.74</v>
      </c>
      <c r="CA452">
        <v>4.5395000000000003</v>
      </c>
      <c r="CB452" s="39">
        <f t="shared" ref="CB452:CB515" si="144">(CA452-CA451)/CA451</f>
        <v>2.8245900154027524E-2</v>
      </c>
    </row>
    <row r="453" spans="1:80">
      <c r="A453" s="41">
        <v>42664</v>
      </c>
      <c r="B453">
        <v>9.33</v>
      </c>
      <c r="C453">
        <v>4.6993</v>
      </c>
      <c r="D453" s="34">
        <f t="shared" ref="D453:D516" si="145">(C453-C452)/C452</f>
        <v>6.4680559422586326E-3</v>
      </c>
      <c r="E453" s="41">
        <v>42664</v>
      </c>
      <c r="F453">
        <v>3.88</v>
      </c>
      <c r="G453">
        <v>3.3658999999999999</v>
      </c>
      <c r="H453" s="39">
        <f t="shared" ref="H453:H516" si="146">(G453-G452)/G452</f>
        <v>0</v>
      </c>
      <c r="I453" s="42">
        <v>45576.62533333333</v>
      </c>
      <c r="J453" s="40">
        <v>6.15</v>
      </c>
      <c r="K453" s="40">
        <v>6.15</v>
      </c>
      <c r="L453" s="38">
        <f t="shared" ref="L453:L456" si="147">(K453-K452)/K452</f>
        <v>0</v>
      </c>
      <c r="M453" s="41">
        <v>42664</v>
      </c>
      <c r="N453">
        <v>7.92</v>
      </c>
      <c r="O453">
        <v>3.5918999999999999</v>
      </c>
      <c r="P453" s="43">
        <f t="shared" ref="P453:P516" si="148">(O453-O452)/O452</f>
        <v>1.4088085827216278E-2</v>
      </c>
      <c r="Q453" s="41">
        <v>42664</v>
      </c>
      <c r="R453">
        <v>2.98</v>
      </c>
      <c r="S453">
        <v>1.6188</v>
      </c>
      <c r="T453" s="39">
        <f t="shared" ref="T453:T516" si="149">(S453-S452)/S452</f>
        <v>-2.2994749230490687E-2</v>
      </c>
      <c r="U453" s="42">
        <v>42667.62533333333</v>
      </c>
      <c r="V453" s="44">
        <v>10.4</v>
      </c>
      <c r="W453" s="44">
        <v>6.165</v>
      </c>
      <c r="X453" s="43">
        <f t="shared" si="141"/>
        <v>0</v>
      </c>
      <c r="Y453" s="42">
        <v>42667.62533333333</v>
      </c>
      <c r="Z453" s="44">
        <v>18.7</v>
      </c>
      <c r="AA453" s="44">
        <v>11.597</v>
      </c>
      <c r="AB453" s="43">
        <f t="shared" si="142"/>
        <v>0</v>
      </c>
      <c r="AC453" s="42">
        <v>42667.62533333333</v>
      </c>
      <c r="AD453" s="44">
        <v>28.2</v>
      </c>
      <c r="AE453" s="44">
        <v>20.61</v>
      </c>
      <c r="AF453" s="43">
        <f t="shared" si="143"/>
        <v>0</v>
      </c>
      <c r="AG453" s="41">
        <v>42664</v>
      </c>
      <c r="AH453">
        <v>13.84</v>
      </c>
      <c r="AI453">
        <v>5.2588999999999997</v>
      </c>
      <c r="AJ453" s="39">
        <f t="shared" ref="AJ453:AJ516" si="150">(AI453-AI452)/AI452</f>
        <v>-2.1630647211733824E-3</v>
      </c>
      <c r="AK453" s="45" t="s">
        <v>535</v>
      </c>
      <c r="AL453">
        <v>19.850000000000001</v>
      </c>
      <c r="AM453">
        <v>5.7203999999999997</v>
      </c>
      <c r="AN453" s="39">
        <f t="shared" ref="AN453:AN516" si="151">(AM453-AM452)/AM452</f>
        <v>5.0777475182289646E-3</v>
      </c>
      <c r="AO453" s="41">
        <v>42664</v>
      </c>
      <c r="AP453">
        <v>7.98</v>
      </c>
      <c r="AQ453">
        <v>6.1298000000000004</v>
      </c>
      <c r="AR453" s="18">
        <f t="shared" ref="AR453:AR516" si="152">(AQ453-AQ452)/AQ452</f>
        <v>1.5270968596793437E-2</v>
      </c>
      <c r="AS453" s="41">
        <v>42664</v>
      </c>
      <c r="AT453">
        <v>5.95</v>
      </c>
      <c r="AU453">
        <v>4.5326000000000004</v>
      </c>
      <c r="AV453" s="39">
        <f t="shared" ref="AV453:AV516" si="153">(AU453-AU452)/AU452</f>
        <v>0</v>
      </c>
      <c r="AW453" s="41">
        <v>42664</v>
      </c>
      <c r="AX453">
        <v>12.5</v>
      </c>
      <c r="AY453">
        <v>5.9989999999999997</v>
      </c>
      <c r="AZ453" s="39">
        <f t="shared" ref="AZ453:AZ516" si="154">(AY453-AY452)/AY452</f>
        <v>-7.1497136804476134E-3</v>
      </c>
      <c r="BA453" s="41">
        <v>42664</v>
      </c>
      <c r="BB453">
        <v>7.89</v>
      </c>
      <c r="BC453">
        <v>3.3820000000000001</v>
      </c>
      <c r="BD453" s="39">
        <f t="shared" ref="BD453:BD516" si="155">(BC453-BC452)/BC452</f>
        <v>0</v>
      </c>
      <c r="BE453" s="41">
        <v>42664</v>
      </c>
      <c r="BF453">
        <v>14.4</v>
      </c>
      <c r="BG453">
        <v>8.8638999999999992</v>
      </c>
      <c r="BH453" s="39">
        <f t="shared" ref="BH453:BH516" si="156">(BG453-BG452)/BG452</f>
        <v>6.8865858339542494E-4</v>
      </c>
      <c r="BI453" s="41">
        <v>42664</v>
      </c>
      <c r="BJ453">
        <v>2.2200000000000002</v>
      </c>
      <c r="BK453">
        <v>2.2010999999999998</v>
      </c>
      <c r="BL453" s="39">
        <f t="shared" ref="BL453:BL516" si="157">(BK453-BK452)/BK452</f>
        <v>9.07715582450834E-3</v>
      </c>
      <c r="BM453" s="41">
        <v>42664</v>
      </c>
      <c r="BN453">
        <v>4.0999999999999996</v>
      </c>
      <c r="BO453">
        <v>1.9044000000000001</v>
      </c>
      <c r="BP453" s="46">
        <f t="shared" ref="BP453:BP516" si="158">(BO453-BO452)/BO452</f>
        <v>2.7516995791518378E-2</v>
      </c>
      <c r="BQ453" s="41">
        <v>42664</v>
      </c>
      <c r="BR453">
        <v>7.5</v>
      </c>
      <c r="BS453">
        <v>4.0110999999999999</v>
      </c>
      <c r="BT453" s="18">
        <f t="shared" ref="BT453:BT516" si="159">(BS453-BS452)/BS452</f>
        <v>-1.316242680706602E-2</v>
      </c>
      <c r="BU453" s="41">
        <v>42664</v>
      </c>
      <c r="BV453">
        <v>2.09</v>
      </c>
      <c r="BW453">
        <v>1.081</v>
      </c>
      <c r="BX453" s="39">
        <f t="shared" ref="BX453:BX516" si="160">(BW453-BW452)/BW452</f>
        <v>-2.3310444524756096E-2</v>
      </c>
      <c r="BY453" s="41">
        <v>42962</v>
      </c>
      <c r="BZ453">
        <v>8.74</v>
      </c>
      <c r="CA453">
        <v>4.5395000000000003</v>
      </c>
      <c r="CB453" s="39">
        <f t="shared" si="144"/>
        <v>0</v>
      </c>
    </row>
    <row r="454" spans="1:80">
      <c r="A454" s="41">
        <v>42667</v>
      </c>
      <c r="B454">
        <v>9.6</v>
      </c>
      <c r="C454">
        <v>4.8353000000000002</v>
      </c>
      <c r="D454" s="34">
        <f t="shared" si="145"/>
        <v>2.8940480497095338E-2</v>
      </c>
      <c r="E454" s="41">
        <v>42667</v>
      </c>
      <c r="F454">
        <v>3.87</v>
      </c>
      <c r="G454">
        <v>3.3572000000000002</v>
      </c>
      <c r="H454" s="39">
        <f t="shared" si="146"/>
        <v>-2.5847470215988912E-3</v>
      </c>
      <c r="I454" s="42">
        <v>45579.62533333333</v>
      </c>
      <c r="J454" s="40">
        <v>6.23</v>
      </c>
      <c r="K454" s="40">
        <v>6.23</v>
      </c>
      <c r="L454" s="38">
        <f t="shared" si="147"/>
        <v>1.3008130081300823E-2</v>
      </c>
      <c r="M454" s="41">
        <v>42667</v>
      </c>
      <c r="N454">
        <v>7.92</v>
      </c>
      <c r="O454">
        <v>3.5918999999999999</v>
      </c>
      <c r="P454" s="43">
        <f t="shared" si="148"/>
        <v>0</v>
      </c>
      <c r="Q454" s="41">
        <v>42667</v>
      </c>
      <c r="R454">
        <v>3.04</v>
      </c>
      <c r="S454">
        <v>1.6514</v>
      </c>
      <c r="T454" s="39">
        <f t="shared" si="149"/>
        <v>2.0138374104274749E-2</v>
      </c>
      <c r="U454" s="42">
        <v>42668.62533333333</v>
      </c>
      <c r="V454" s="44">
        <v>10.4</v>
      </c>
      <c r="W454" s="44">
        <v>6.165</v>
      </c>
      <c r="X454" s="43">
        <f t="shared" si="141"/>
        <v>0</v>
      </c>
      <c r="Y454" s="42">
        <v>42668.62533333333</v>
      </c>
      <c r="Z454" s="44">
        <v>18.649999999999999</v>
      </c>
      <c r="AA454" s="44">
        <v>11.566000000000001</v>
      </c>
      <c r="AB454" s="43">
        <f t="shared" si="142"/>
        <v>-2.6731051133912914E-3</v>
      </c>
      <c r="AC454" s="42">
        <v>42668.62533333333</v>
      </c>
      <c r="AD454" s="44">
        <v>28.2</v>
      </c>
      <c r="AE454" s="44">
        <v>20.61</v>
      </c>
      <c r="AF454" s="43">
        <f t="shared" si="143"/>
        <v>0</v>
      </c>
      <c r="AG454" s="41">
        <v>42667</v>
      </c>
      <c r="AH454">
        <v>13.89</v>
      </c>
      <c r="AI454">
        <v>5.2778999999999998</v>
      </c>
      <c r="AJ454" s="39">
        <f t="shared" si="150"/>
        <v>3.6129228545893873E-3</v>
      </c>
      <c r="AK454" s="45" t="s">
        <v>536</v>
      </c>
      <c r="AL454">
        <v>20</v>
      </c>
      <c r="AM454">
        <v>5.7636000000000003</v>
      </c>
      <c r="AN454" s="39">
        <f t="shared" si="151"/>
        <v>7.5519194461926738E-3</v>
      </c>
      <c r="AO454" s="41">
        <v>42667</v>
      </c>
      <c r="AP454">
        <v>7.96</v>
      </c>
      <c r="AQ454">
        <v>6.1143999999999998</v>
      </c>
      <c r="AR454" s="18">
        <f t="shared" si="152"/>
        <v>-2.5123168782016582E-3</v>
      </c>
      <c r="AS454" s="41">
        <v>42667</v>
      </c>
      <c r="AT454">
        <v>6.1</v>
      </c>
      <c r="AU454">
        <v>4.6468999999999996</v>
      </c>
      <c r="AV454" s="39">
        <f t="shared" si="153"/>
        <v>2.5217314565591311E-2</v>
      </c>
      <c r="AW454" s="41">
        <v>42667</v>
      </c>
      <c r="AX454">
        <v>12.37</v>
      </c>
      <c r="AY454">
        <v>5.9366000000000003</v>
      </c>
      <c r="AZ454" s="39">
        <f t="shared" si="154"/>
        <v>-1.040173362227027E-2</v>
      </c>
      <c r="BA454" s="41">
        <v>42667</v>
      </c>
      <c r="BB454">
        <v>7.84</v>
      </c>
      <c r="BC454">
        <v>3.3605999999999998</v>
      </c>
      <c r="BD454" s="39">
        <f t="shared" si="155"/>
        <v>-6.3276167947960696E-3</v>
      </c>
      <c r="BE454" s="41">
        <v>42667</v>
      </c>
      <c r="BF454">
        <v>14.4</v>
      </c>
      <c r="BG454">
        <v>8.8638999999999992</v>
      </c>
      <c r="BH454" s="39">
        <f t="shared" si="156"/>
        <v>0</v>
      </c>
      <c r="BI454" s="41">
        <v>42667</v>
      </c>
      <c r="BJ454">
        <v>2.2400000000000002</v>
      </c>
      <c r="BK454">
        <v>2.2210000000000001</v>
      </c>
      <c r="BL454" s="39">
        <f t="shared" si="157"/>
        <v>9.0409340784154517E-3</v>
      </c>
      <c r="BM454" s="41">
        <v>42667</v>
      </c>
      <c r="BN454">
        <v>4.0599999999999996</v>
      </c>
      <c r="BO454">
        <v>1.8858999999999999</v>
      </c>
      <c r="BP454" s="46">
        <f t="shared" si="158"/>
        <v>-9.714345725687976E-3</v>
      </c>
      <c r="BQ454" s="41">
        <v>42667</v>
      </c>
      <c r="BR454">
        <v>7.6</v>
      </c>
      <c r="BS454">
        <v>4.0646000000000004</v>
      </c>
      <c r="BT454" s="18">
        <f t="shared" si="159"/>
        <v>1.3337987085836939E-2</v>
      </c>
      <c r="BU454" s="41">
        <v>42667</v>
      </c>
      <c r="BV454">
        <v>2.14</v>
      </c>
      <c r="BW454">
        <v>1.1068</v>
      </c>
      <c r="BX454" s="39">
        <f t="shared" si="160"/>
        <v>2.3866790009250738E-2</v>
      </c>
      <c r="BY454" s="41">
        <v>42963</v>
      </c>
      <c r="BZ454">
        <v>8.5</v>
      </c>
      <c r="CA454">
        <v>4.4147999999999996</v>
      </c>
      <c r="CB454" s="39">
        <f t="shared" si="144"/>
        <v>-2.7469985681242579E-2</v>
      </c>
    </row>
    <row r="455" spans="1:80">
      <c r="A455" s="41">
        <v>42668</v>
      </c>
      <c r="B455">
        <v>9.3699999999999992</v>
      </c>
      <c r="C455">
        <v>4.7194000000000003</v>
      </c>
      <c r="D455" s="34">
        <f t="shared" si="145"/>
        <v>-2.3969557214650567E-2</v>
      </c>
      <c r="E455" s="41">
        <v>42668</v>
      </c>
      <c r="F455">
        <v>3.87</v>
      </c>
      <c r="G455">
        <v>3.3572000000000002</v>
      </c>
      <c r="H455" s="39">
        <f t="shared" si="146"/>
        <v>0</v>
      </c>
      <c r="I455" s="42">
        <v>45581.62533333333</v>
      </c>
      <c r="J455" s="40">
        <v>6.08</v>
      </c>
      <c r="K455" s="40">
        <v>6.08</v>
      </c>
      <c r="L455" s="38">
        <f t="shared" si="147"/>
        <v>-2.4077046548956718E-2</v>
      </c>
      <c r="M455" s="41">
        <v>42668</v>
      </c>
      <c r="N455">
        <v>7.94</v>
      </c>
      <c r="O455">
        <v>3.601</v>
      </c>
      <c r="P455" s="43">
        <f t="shared" si="148"/>
        <v>2.533478103510707E-3</v>
      </c>
      <c r="Q455" s="41">
        <v>42668</v>
      </c>
      <c r="R455">
        <v>3.02</v>
      </c>
      <c r="S455">
        <v>1.6406000000000001</v>
      </c>
      <c r="T455" s="39">
        <f t="shared" si="149"/>
        <v>-6.5399055346977847E-3</v>
      </c>
      <c r="U455" s="42">
        <v>42669.62533333333</v>
      </c>
      <c r="V455" s="44">
        <v>10.4</v>
      </c>
      <c r="W455" s="44">
        <v>6.165</v>
      </c>
      <c r="X455" s="43">
        <f t="shared" si="141"/>
        <v>0</v>
      </c>
      <c r="Y455" s="42">
        <v>42669.62533333333</v>
      </c>
      <c r="Z455" s="44">
        <v>18.649999999999999</v>
      </c>
      <c r="AA455" s="44">
        <v>11.566000000000001</v>
      </c>
      <c r="AB455" s="43">
        <f t="shared" si="142"/>
        <v>0</v>
      </c>
      <c r="AC455" s="42">
        <v>42669.62533333333</v>
      </c>
      <c r="AD455" s="44">
        <v>28.2</v>
      </c>
      <c r="AE455" s="44">
        <v>20.61</v>
      </c>
      <c r="AF455" s="43">
        <f t="shared" si="143"/>
        <v>0</v>
      </c>
      <c r="AG455" s="41">
        <v>42668</v>
      </c>
      <c r="AH455">
        <v>14.5</v>
      </c>
      <c r="AI455">
        <v>5.5095999999999998</v>
      </c>
      <c r="AJ455" s="39">
        <f t="shared" si="150"/>
        <v>4.3900035999166337E-2</v>
      </c>
      <c r="AK455" s="45" t="s">
        <v>537</v>
      </c>
      <c r="AL455">
        <v>19.809999999999999</v>
      </c>
      <c r="AM455">
        <v>5.7088000000000001</v>
      </c>
      <c r="AN455" s="39">
        <f t="shared" si="151"/>
        <v>-9.5079464223749351E-3</v>
      </c>
      <c r="AO455" s="41">
        <v>42668</v>
      </c>
      <c r="AP455">
        <v>7.9</v>
      </c>
      <c r="AQ455">
        <v>6.0683999999999996</v>
      </c>
      <c r="AR455" s="18">
        <f t="shared" si="152"/>
        <v>-7.5232238649745294E-3</v>
      </c>
      <c r="AS455" s="41">
        <v>42668</v>
      </c>
      <c r="AT455">
        <v>5.96</v>
      </c>
      <c r="AU455">
        <v>4.5401999999999996</v>
      </c>
      <c r="AV455" s="39">
        <f t="shared" si="153"/>
        <v>-2.2961544255309996E-2</v>
      </c>
      <c r="AW455" s="41">
        <v>42668</v>
      </c>
      <c r="AX455">
        <v>12.74</v>
      </c>
      <c r="AY455">
        <v>6.1142000000000003</v>
      </c>
      <c r="AZ455" s="39">
        <f t="shared" si="154"/>
        <v>2.9916113600377315E-2</v>
      </c>
      <c r="BA455" s="41">
        <v>42668</v>
      </c>
      <c r="BB455">
        <v>7.8</v>
      </c>
      <c r="BC455">
        <v>3.3435000000000001</v>
      </c>
      <c r="BD455" s="39">
        <f t="shared" si="155"/>
        <v>-5.0883770755221309E-3</v>
      </c>
      <c r="BE455" s="41">
        <v>42668</v>
      </c>
      <c r="BF455">
        <v>14.41</v>
      </c>
      <c r="BG455">
        <v>8.8701000000000008</v>
      </c>
      <c r="BH455" s="39">
        <f t="shared" si="156"/>
        <v>6.9946637484646012E-4</v>
      </c>
      <c r="BI455" s="41">
        <v>42668</v>
      </c>
      <c r="BJ455">
        <v>2.31</v>
      </c>
      <c r="BK455">
        <v>2.2904</v>
      </c>
      <c r="BL455" s="39">
        <f t="shared" si="157"/>
        <v>3.1247185952273708E-2</v>
      </c>
      <c r="BM455" s="41">
        <v>42668</v>
      </c>
      <c r="BN455">
        <v>4.1399999999999997</v>
      </c>
      <c r="BO455">
        <v>1.923</v>
      </c>
      <c r="BP455" s="46">
        <f t="shared" si="158"/>
        <v>1.9672305000265195E-2</v>
      </c>
      <c r="BQ455" s="41">
        <v>42668</v>
      </c>
      <c r="BR455">
        <v>7.7</v>
      </c>
      <c r="BS455">
        <v>4.1181000000000001</v>
      </c>
      <c r="BT455" s="18">
        <f t="shared" si="159"/>
        <v>1.3162426807065801E-2</v>
      </c>
      <c r="BU455" s="41">
        <v>42668</v>
      </c>
      <c r="BV455">
        <v>2.13</v>
      </c>
      <c r="BW455">
        <v>1.1015999999999999</v>
      </c>
      <c r="BX455" s="39">
        <f t="shared" si="160"/>
        <v>-4.6982291290206847E-3</v>
      </c>
      <c r="BY455" s="41">
        <v>42964</v>
      </c>
      <c r="BZ455">
        <v>8.75</v>
      </c>
      <c r="CA455">
        <v>4.5446999999999997</v>
      </c>
      <c r="CB455" s="39">
        <f t="shared" si="144"/>
        <v>2.9423756455558607E-2</v>
      </c>
    </row>
    <row r="456" spans="1:80">
      <c r="A456" s="41">
        <v>42669</v>
      </c>
      <c r="B456">
        <v>9.3699999999999992</v>
      </c>
      <c r="C456">
        <v>4.7194000000000003</v>
      </c>
      <c r="D456" s="34">
        <f t="shared" si="145"/>
        <v>0</v>
      </c>
      <c r="E456" s="41">
        <v>42669</v>
      </c>
      <c r="F456">
        <v>3.87</v>
      </c>
      <c r="G456">
        <v>3.3572000000000002</v>
      </c>
      <c r="H456" s="39">
        <f t="shared" si="146"/>
        <v>0</v>
      </c>
      <c r="I456" s="42">
        <v>45582.62533333333</v>
      </c>
      <c r="J456" s="40">
        <v>6.15</v>
      </c>
      <c r="K456" s="40">
        <v>6.15</v>
      </c>
      <c r="L456" s="38">
        <f t="shared" si="147"/>
        <v>1.1513157894736888E-2</v>
      </c>
      <c r="M456" s="41">
        <v>42669</v>
      </c>
      <c r="N456">
        <v>8</v>
      </c>
      <c r="O456">
        <v>3.6282000000000001</v>
      </c>
      <c r="P456" s="43">
        <f t="shared" si="148"/>
        <v>7.5534573729519891E-3</v>
      </c>
      <c r="Q456" s="41">
        <v>42669</v>
      </c>
      <c r="R456">
        <v>2.97</v>
      </c>
      <c r="S456">
        <v>1.6133999999999999</v>
      </c>
      <c r="T456" s="39">
        <f t="shared" si="149"/>
        <v>-1.657930025600397E-2</v>
      </c>
      <c r="U456" s="42">
        <v>42670.62533333333</v>
      </c>
      <c r="V456" s="44">
        <v>10.4</v>
      </c>
      <c r="W456" s="44">
        <v>6.165</v>
      </c>
      <c r="X456" s="43">
        <f t="shared" si="141"/>
        <v>0</v>
      </c>
      <c r="Y456" s="42">
        <v>42670.62533333333</v>
      </c>
      <c r="Z456" s="44">
        <v>18.5</v>
      </c>
      <c r="AA456" s="44">
        <v>11.473000000000001</v>
      </c>
      <c r="AB456" s="43">
        <f t="shared" si="142"/>
        <v>-8.0408092685457337E-3</v>
      </c>
      <c r="AC456" s="42">
        <v>42670.62533333333</v>
      </c>
      <c r="AD456" s="44">
        <v>28.18</v>
      </c>
      <c r="AE456" s="44">
        <v>20.594999999999999</v>
      </c>
      <c r="AF456" s="43">
        <f t="shared" si="143"/>
        <v>-7.2780203784573354E-4</v>
      </c>
      <c r="AG456" s="41">
        <v>42669</v>
      </c>
      <c r="AH456">
        <v>14.3</v>
      </c>
      <c r="AI456">
        <v>5.4337</v>
      </c>
      <c r="AJ456" s="39">
        <f t="shared" si="150"/>
        <v>-1.3775954697255673E-2</v>
      </c>
      <c r="AK456" s="45" t="s">
        <v>538</v>
      </c>
      <c r="AL456">
        <v>19.75</v>
      </c>
      <c r="AM456">
        <v>5.6914999999999996</v>
      </c>
      <c r="AN456" s="39">
        <f t="shared" si="151"/>
        <v>-3.0304091928252063E-3</v>
      </c>
      <c r="AO456" s="41">
        <v>42669</v>
      </c>
      <c r="AP456">
        <v>8</v>
      </c>
      <c r="AQ456">
        <v>6.1452</v>
      </c>
      <c r="AR456" s="18">
        <f t="shared" si="152"/>
        <v>1.2655724737987019E-2</v>
      </c>
      <c r="AS456" s="41">
        <v>42669</v>
      </c>
      <c r="AT456">
        <v>5.95</v>
      </c>
      <c r="AU456">
        <v>4.5326000000000004</v>
      </c>
      <c r="AV456" s="39">
        <f t="shared" si="153"/>
        <v>-1.67393506893951E-3</v>
      </c>
      <c r="AW456" s="41">
        <v>42669</v>
      </c>
      <c r="AX456">
        <v>12.8</v>
      </c>
      <c r="AY456">
        <v>6.1429999999999998</v>
      </c>
      <c r="AZ456" s="39">
        <f t="shared" si="154"/>
        <v>4.7103464067252444E-3</v>
      </c>
      <c r="BA456" s="41">
        <v>42669</v>
      </c>
      <c r="BB456">
        <v>7.71</v>
      </c>
      <c r="BC456">
        <v>3.3048999999999999</v>
      </c>
      <c r="BD456" s="39">
        <f t="shared" si="155"/>
        <v>-1.1544788395394105E-2</v>
      </c>
      <c r="BE456" s="41">
        <v>42669</v>
      </c>
      <c r="BF456">
        <v>14.5</v>
      </c>
      <c r="BG456">
        <v>8.9254999999999995</v>
      </c>
      <c r="BH456" s="39">
        <f t="shared" si="156"/>
        <v>6.2457018522901406E-3</v>
      </c>
      <c r="BI456" s="41">
        <v>42669</v>
      </c>
      <c r="BJ456">
        <v>2.44</v>
      </c>
      <c r="BK456">
        <v>2.4192999999999998</v>
      </c>
      <c r="BL456" s="39">
        <f t="shared" si="157"/>
        <v>5.6278379322389015E-2</v>
      </c>
      <c r="BM456" s="41">
        <v>42669</v>
      </c>
      <c r="BN456">
        <v>4.05</v>
      </c>
      <c r="BO456">
        <v>1.8812</v>
      </c>
      <c r="BP456" s="46">
        <f t="shared" si="158"/>
        <v>-2.1736869474779021E-2</v>
      </c>
      <c r="BQ456" s="41">
        <v>42669</v>
      </c>
      <c r="BR456">
        <v>7.75</v>
      </c>
      <c r="BS456">
        <v>4.1448</v>
      </c>
      <c r="BT456" s="18">
        <f t="shared" si="159"/>
        <v>6.4835725213083567E-3</v>
      </c>
      <c r="BU456" s="41">
        <v>42669</v>
      </c>
      <c r="BV456">
        <v>2.04</v>
      </c>
      <c r="BW456">
        <v>1.0550999999999999</v>
      </c>
      <c r="BX456" s="39">
        <f t="shared" si="160"/>
        <v>-4.221132897603485E-2</v>
      </c>
      <c r="BY456" s="41">
        <v>42965</v>
      </c>
      <c r="BZ456">
        <v>8.75</v>
      </c>
      <c r="CA456">
        <v>4.5446999999999997</v>
      </c>
      <c r="CB456" s="39">
        <f t="shared" si="144"/>
        <v>0</v>
      </c>
    </row>
    <row r="457" spans="1:80">
      <c r="A457" s="41">
        <v>42670</v>
      </c>
      <c r="B457">
        <v>9.2899999999999991</v>
      </c>
      <c r="C457">
        <v>4.6791</v>
      </c>
      <c r="D457" s="34">
        <f t="shared" si="145"/>
        <v>-8.5392210874264147E-3</v>
      </c>
      <c r="E457" s="41">
        <v>42670</v>
      </c>
      <c r="F457">
        <v>3.86</v>
      </c>
      <c r="G457">
        <v>3.3485</v>
      </c>
      <c r="H457" s="39">
        <f t="shared" si="146"/>
        <v>-2.5914452519957558E-3</v>
      </c>
      <c r="I457" s="42">
        <v>45583.62533333333</v>
      </c>
      <c r="J457" s="40">
        <v>6.15</v>
      </c>
      <c r="K457" s="40">
        <v>6.15</v>
      </c>
      <c r="L457" s="38">
        <f>(K457-K456)/K456</f>
        <v>0</v>
      </c>
      <c r="M457" s="41">
        <v>42670</v>
      </c>
      <c r="N457">
        <v>7.98</v>
      </c>
      <c r="O457">
        <v>3.6191</v>
      </c>
      <c r="P457" s="43">
        <f t="shared" si="148"/>
        <v>-2.5081307535417307E-3</v>
      </c>
      <c r="Q457" s="41">
        <v>42670</v>
      </c>
      <c r="R457">
        <v>2.97</v>
      </c>
      <c r="S457">
        <v>1.6133999999999999</v>
      </c>
      <c r="T457" s="39">
        <f t="shared" si="149"/>
        <v>0</v>
      </c>
      <c r="U457" s="42">
        <v>42671.62533333333</v>
      </c>
      <c r="V457" s="44">
        <v>10.4</v>
      </c>
      <c r="W457" s="44">
        <v>6.165</v>
      </c>
      <c r="X457" s="43">
        <f t="shared" si="141"/>
        <v>0</v>
      </c>
      <c r="Y457" s="42">
        <v>42671.62533333333</v>
      </c>
      <c r="Z457" s="44">
        <v>18.02</v>
      </c>
      <c r="AA457" s="44">
        <v>11.175000000000001</v>
      </c>
      <c r="AB457" s="43">
        <f t="shared" si="142"/>
        <v>-2.5974025974025976E-2</v>
      </c>
      <c r="AC457" s="42">
        <v>42671.62533333333</v>
      </c>
      <c r="AD457" s="44">
        <v>28</v>
      </c>
      <c r="AE457" s="44">
        <v>20.463000000000001</v>
      </c>
      <c r="AF457" s="43">
        <f t="shared" si="143"/>
        <v>-6.4093226511288126E-3</v>
      </c>
      <c r="AG457" s="41">
        <v>42670</v>
      </c>
      <c r="AH457">
        <v>14</v>
      </c>
      <c r="AI457">
        <v>5.3197000000000001</v>
      </c>
      <c r="AJ457" s="39">
        <f t="shared" si="150"/>
        <v>-2.0980179251706917E-2</v>
      </c>
      <c r="AK457" s="45" t="s">
        <v>539</v>
      </c>
      <c r="AL457">
        <v>19.75</v>
      </c>
      <c r="AM457">
        <v>5.6914999999999996</v>
      </c>
      <c r="AN457" s="39">
        <f t="shared" si="151"/>
        <v>0</v>
      </c>
      <c r="AO457" s="41">
        <v>42670</v>
      </c>
      <c r="AP457">
        <v>8</v>
      </c>
      <c r="AQ457">
        <v>6.1452</v>
      </c>
      <c r="AR457" s="18">
        <f t="shared" si="152"/>
        <v>0</v>
      </c>
      <c r="AS457" s="41">
        <v>42670</v>
      </c>
      <c r="AT457">
        <v>5.99</v>
      </c>
      <c r="AU457">
        <v>4.5631000000000004</v>
      </c>
      <c r="AV457" s="39">
        <f t="shared" si="153"/>
        <v>6.7290296959802249E-3</v>
      </c>
      <c r="AW457" s="41">
        <v>42670</v>
      </c>
      <c r="AX457">
        <v>12.86</v>
      </c>
      <c r="AY457">
        <v>6.1718000000000002</v>
      </c>
      <c r="AZ457" s="39">
        <f t="shared" si="154"/>
        <v>4.688263063649745E-3</v>
      </c>
      <c r="BA457" s="41">
        <v>42670</v>
      </c>
      <c r="BB457">
        <v>7.7</v>
      </c>
      <c r="BC457">
        <v>3.3006000000000002</v>
      </c>
      <c r="BD457" s="39">
        <f t="shared" si="155"/>
        <v>-1.3010983690882473E-3</v>
      </c>
      <c r="BE457" s="41">
        <v>42670</v>
      </c>
      <c r="BF457">
        <v>14.45</v>
      </c>
      <c r="BG457">
        <v>8.8947000000000003</v>
      </c>
      <c r="BH457" s="39">
        <f t="shared" si="156"/>
        <v>-3.4507870707522577E-3</v>
      </c>
      <c r="BI457" s="41">
        <v>42670</v>
      </c>
      <c r="BJ457">
        <v>2.5299999999999998</v>
      </c>
      <c r="BK457">
        <v>2.5085000000000002</v>
      </c>
      <c r="BL457" s="39">
        <f t="shared" si="157"/>
        <v>3.6870169057165461E-2</v>
      </c>
      <c r="BM457" s="41">
        <v>42670</v>
      </c>
      <c r="BN457">
        <v>4</v>
      </c>
      <c r="BO457">
        <v>1.8580000000000001</v>
      </c>
      <c r="BP457" s="46">
        <f t="shared" si="158"/>
        <v>-1.2332553689134535E-2</v>
      </c>
      <c r="BQ457" s="41">
        <v>42670</v>
      </c>
      <c r="BR457">
        <v>7.75</v>
      </c>
      <c r="BS457">
        <v>4.1448</v>
      </c>
      <c r="BT457" s="18">
        <f t="shared" si="159"/>
        <v>0</v>
      </c>
      <c r="BU457" s="41">
        <v>42670</v>
      </c>
      <c r="BV457">
        <v>2.12</v>
      </c>
      <c r="BW457">
        <v>1.0965</v>
      </c>
      <c r="BX457" s="39">
        <f t="shared" si="160"/>
        <v>3.9237986920671125E-2</v>
      </c>
      <c r="BY457" s="41">
        <v>42968</v>
      </c>
      <c r="BZ457">
        <v>8.5</v>
      </c>
      <c r="CA457">
        <v>4.4147999999999996</v>
      </c>
      <c r="CB457" s="39">
        <f t="shared" si="144"/>
        <v>-2.8582744735626144E-2</v>
      </c>
    </row>
    <row r="458" spans="1:80">
      <c r="A458" s="41">
        <v>42671</v>
      </c>
      <c r="B458">
        <v>9.2799999999999994</v>
      </c>
      <c r="C458">
        <v>4.6741000000000001</v>
      </c>
      <c r="D458" s="34">
        <f t="shared" si="145"/>
        <v>-1.0685815648308207E-3</v>
      </c>
      <c r="E458" s="41">
        <v>42671</v>
      </c>
      <c r="F458">
        <v>3.85</v>
      </c>
      <c r="G458">
        <v>3.3399000000000001</v>
      </c>
      <c r="H458" s="39">
        <f t="shared" si="146"/>
        <v>-2.5683141705240978E-3</v>
      </c>
      <c r="L458" s="38"/>
      <c r="M458" s="41">
        <v>42671</v>
      </c>
      <c r="N458">
        <v>7.98</v>
      </c>
      <c r="O458">
        <v>3.6191</v>
      </c>
      <c r="P458" s="43">
        <f t="shared" si="148"/>
        <v>0</v>
      </c>
      <c r="Q458" s="41">
        <v>42671</v>
      </c>
      <c r="R458">
        <v>2.96</v>
      </c>
      <c r="S458">
        <v>1.6080000000000001</v>
      </c>
      <c r="T458" s="39">
        <f t="shared" si="149"/>
        <v>-3.3469691335067868E-3</v>
      </c>
      <c r="U458" s="42">
        <v>42674.62533333333</v>
      </c>
      <c r="V458" s="44">
        <v>10.32</v>
      </c>
      <c r="W458" s="44">
        <v>6.117</v>
      </c>
      <c r="X458" s="43">
        <f t="shared" si="141"/>
        <v>-7.7858880778588872E-3</v>
      </c>
      <c r="Y458" s="42">
        <v>42674.62533333333</v>
      </c>
      <c r="Z458" s="44">
        <v>18.02</v>
      </c>
      <c r="AA458" s="44">
        <v>11.175000000000001</v>
      </c>
      <c r="AB458" s="43">
        <f t="shared" si="142"/>
        <v>0</v>
      </c>
      <c r="AC458" s="42">
        <v>42674.62533333333</v>
      </c>
      <c r="AD458" s="44">
        <v>28</v>
      </c>
      <c r="AE458" s="44">
        <v>20.463000000000001</v>
      </c>
      <c r="AF458" s="43">
        <f t="shared" si="143"/>
        <v>0</v>
      </c>
      <c r="AG458" s="41">
        <v>42671</v>
      </c>
      <c r="AH458">
        <v>14</v>
      </c>
      <c r="AI458">
        <v>5.3197000000000001</v>
      </c>
      <c r="AJ458" s="39">
        <f t="shared" si="150"/>
        <v>0</v>
      </c>
      <c r="AK458" s="45" t="s">
        <v>540</v>
      </c>
      <c r="AL458">
        <v>19.59</v>
      </c>
      <c r="AM458">
        <v>5.6454000000000004</v>
      </c>
      <c r="AN458" s="39">
        <f t="shared" si="151"/>
        <v>-8.0997979443027581E-3</v>
      </c>
      <c r="AO458" s="41">
        <v>42671</v>
      </c>
      <c r="AP458">
        <v>8</v>
      </c>
      <c r="AQ458">
        <v>6.1452</v>
      </c>
      <c r="AR458" s="18">
        <f t="shared" si="152"/>
        <v>0</v>
      </c>
      <c r="AS458" s="41">
        <v>42671</v>
      </c>
      <c r="AT458">
        <v>5.99</v>
      </c>
      <c r="AU458">
        <v>4.5631000000000004</v>
      </c>
      <c r="AV458" s="39">
        <f t="shared" si="153"/>
        <v>0</v>
      </c>
      <c r="AW458" s="41">
        <v>42671</v>
      </c>
      <c r="AX458">
        <v>12.71</v>
      </c>
      <c r="AY458">
        <v>6.0998000000000001</v>
      </c>
      <c r="AZ458" s="39">
        <f t="shared" si="154"/>
        <v>-1.1665964548429966E-2</v>
      </c>
      <c r="BA458" s="41">
        <v>42671</v>
      </c>
      <c r="BB458">
        <v>7.7</v>
      </c>
      <c r="BC458">
        <v>3.3006000000000002</v>
      </c>
      <c r="BD458" s="39">
        <f t="shared" si="155"/>
        <v>0</v>
      </c>
      <c r="BE458" s="41">
        <v>42671</v>
      </c>
      <c r="BF458">
        <v>14.6</v>
      </c>
      <c r="BG458">
        <v>8.9870000000000001</v>
      </c>
      <c r="BH458" s="39">
        <f t="shared" si="156"/>
        <v>1.0376966058439276E-2</v>
      </c>
      <c r="BI458" s="41">
        <v>42671</v>
      </c>
      <c r="BJ458">
        <v>2.5</v>
      </c>
      <c r="BK458">
        <v>2.4788000000000001</v>
      </c>
      <c r="BL458" s="39">
        <f t="shared" si="157"/>
        <v>-1.183974486745069E-2</v>
      </c>
      <c r="BM458" s="41">
        <v>42671</v>
      </c>
      <c r="BN458">
        <v>4</v>
      </c>
      <c r="BO458">
        <v>1.8580000000000001</v>
      </c>
      <c r="BP458" s="46">
        <f t="shared" si="158"/>
        <v>0</v>
      </c>
      <c r="BQ458" s="41">
        <v>42671</v>
      </c>
      <c r="BR458">
        <v>7.75</v>
      </c>
      <c r="BS458">
        <v>4.1448</v>
      </c>
      <c r="BT458" s="18">
        <f t="shared" si="159"/>
        <v>0</v>
      </c>
      <c r="BU458" s="41">
        <v>42671</v>
      </c>
      <c r="BV458">
        <v>2.0699999999999998</v>
      </c>
      <c r="BW458">
        <v>1.0706</v>
      </c>
      <c r="BX458" s="39">
        <f t="shared" si="160"/>
        <v>-2.362061103511175E-2</v>
      </c>
      <c r="BY458" s="41">
        <v>42969</v>
      </c>
      <c r="BZ458">
        <v>8.5</v>
      </c>
      <c r="CA458">
        <v>4.4147999999999996</v>
      </c>
      <c r="CB458" s="39">
        <f t="shared" si="144"/>
        <v>0</v>
      </c>
    </row>
    <row r="459" spans="1:80">
      <c r="A459" s="41">
        <v>42674</v>
      </c>
      <c r="B459">
        <v>9.2799999999999994</v>
      </c>
      <c r="C459">
        <v>4.6741000000000001</v>
      </c>
      <c r="D459" s="34">
        <f t="shared" si="145"/>
        <v>0</v>
      </c>
      <c r="E459" s="41">
        <v>42674</v>
      </c>
      <c r="F459">
        <v>3.86</v>
      </c>
      <c r="G459">
        <v>3.3485</v>
      </c>
      <c r="H459" s="39">
        <f t="shared" si="146"/>
        <v>2.5749273930357019E-3</v>
      </c>
      <c r="L459" s="38"/>
      <c r="M459" s="41">
        <v>42674</v>
      </c>
      <c r="N459">
        <v>7.92</v>
      </c>
      <c r="O459">
        <v>3.5918999999999999</v>
      </c>
      <c r="P459" s="43">
        <f t="shared" si="148"/>
        <v>-7.5156806940952486E-3</v>
      </c>
      <c r="Q459" s="41">
        <v>42674</v>
      </c>
      <c r="R459">
        <v>2.96</v>
      </c>
      <c r="S459">
        <v>1.6080000000000001</v>
      </c>
      <c r="T459" s="39">
        <f t="shared" si="149"/>
        <v>0</v>
      </c>
      <c r="U459" s="42">
        <v>42675.62533333333</v>
      </c>
      <c r="V459" s="44">
        <v>10.3</v>
      </c>
      <c r="W459" s="44">
        <v>6.1050000000000004</v>
      </c>
      <c r="X459" s="43">
        <f t="shared" si="141"/>
        <v>-1.9617459538988991E-3</v>
      </c>
      <c r="Y459" s="42">
        <v>42675.62533333333</v>
      </c>
      <c r="Z459" s="44">
        <v>18.03</v>
      </c>
      <c r="AA459" s="44">
        <v>11.180999999999999</v>
      </c>
      <c r="AB459" s="43">
        <f t="shared" si="142"/>
        <v>5.3691275167771374E-4</v>
      </c>
      <c r="AC459" s="42">
        <v>42675.62533333333</v>
      </c>
      <c r="AD459" s="44">
        <v>28</v>
      </c>
      <c r="AE459" s="44">
        <v>20.463000000000001</v>
      </c>
      <c r="AF459" s="43">
        <f t="shared" si="143"/>
        <v>0</v>
      </c>
      <c r="AG459" s="41">
        <v>42674</v>
      </c>
      <c r="AH459">
        <v>14.23</v>
      </c>
      <c r="AI459">
        <v>5.4070999999999998</v>
      </c>
      <c r="AJ459" s="39">
        <f t="shared" si="150"/>
        <v>1.6429497904017088E-2</v>
      </c>
      <c r="AK459" s="45" t="s">
        <v>541</v>
      </c>
      <c r="AL459">
        <v>19.350000000000001</v>
      </c>
      <c r="AM459">
        <v>5.5762999999999998</v>
      </c>
      <c r="AN459" s="39">
        <f t="shared" si="151"/>
        <v>-1.2240053849151628E-2</v>
      </c>
      <c r="AO459" s="41">
        <v>42674</v>
      </c>
      <c r="AP459">
        <v>7.8</v>
      </c>
      <c r="AQ459">
        <v>5.9915000000000003</v>
      </c>
      <c r="AR459" s="18">
        <f t="shared" si="152"/>
        <v>-2.5011391004361082E-2</v>
      </c>
      <c r="AS459" s="41">
        <v>42674</v>
      </c>
      <c r="AT459">
        <v>5.95</v>
      </c>
      <c r="AU459">
        <v>4.5326000000000004</v>
      </c>
      <c r="AV459" s="39">
        <f t="shared" si="153"/>
        <v>-6.6840525081633033E-3</v>
      </c>
      <c r="AW459" s="41">
        <v>42674</v>
      </c>
      <c r="AX459">
        <v>12.7</v>
      </c>
      <c r="AY459">
        <v>6.0949999999999998</v>
      </c>
      <c r="AZ459" s="39">
        <f t="shared" si="154"/>
        <v>-7.8691104626387083E-4</v>
      </c>
      <c r="BA459" s="41">
        <v>42674</v>
      </c>
      <c r="BB459">
        <v>7.69</v>
      </c>
      <c r="BC459">
        <v>3.2963</v>
      </c>
      <c r="BD459" s="39">
        <f t="shared" si="155"/>
        <v>-1.3027934314973617E-3</v>
      </c>
      <c r="BE459" s="41">
        <v>42674</v>
      </c>
      <c r="BF459">
        <v>14.59</v>
      </c>
      <c r="BG459">
        <v>8.9809000000000001</v>
      </c>
      <c r="BH459" s="39">
        <f t="shared" si="156"/>
        <v>-6.7875820629798532E-4</v>
      </c>
      <c r="BI459" s="41">
        <v>42674</v>
      </c>
      <c r="BJ459">
        <v>2.6</v>
      </c>
      <c r="BK459">
        <v>2.5779000000000001</v>
      </c>
      <c r="BL459" s="39">
        <f t="shared" si="157"/>
        <v>3.997902210747134E-2</v>
      </c>
      <c r="BM459" s="41">
        <v>42674</v>
      </c>
      <c r="BN459">
        <v>4</v>
      </c>
      <c r="BO459">
        <v>1.8580000000000001</v>
      </c>
      <c r="BP459" s="46">
        <f t="shared" si="158"/>
        <v>0</v>
      </c>
      <c r="BQ459" s="41">
        <v>42674</v>
      </c>
      <c r="BR459">
        <v>7.75</v>
      </c>
      <c r="BS459">
        <v>4.1448</v>
      </c>
      <c r="BT459" s="18">
        <f t="shared" si="159"/>
        <v>0</v>
      </c>
      <c r="BU459" s="41">
        <v>42674</v>
      </c>
      <c r="BV459">
        <v>2.1</v>
      </c>
      <c r="BW459">
        <v>1.0861000000000001</v>
      </c>
      <c r="BX459" s="39">
        <f t="shared" si="160"/>
        <v>1.4477862880627751E-2</v>
      </c>
      <c r="BY459" s="41">
        <v>42970</v>
      </c>
      <c r="BZ459">
        <v>8.74</v>
      </c>
      <c r="CA459">
        <v>4.5395000000000003</v>
      </c>
      <c r="CB459" s="39">
        <f t="shared" si="144"/>
        <v>2.8245900154027524E-2</v>
      </c>
    </row>
    <row r="460" spans="1:80">
      <c r="A460" s="41">
        <v>42675</v>
      </c>
      <c r="B460">
        <v>9.18</v>
      </c>
      <c r="C460">
        <v>4.6237000000000004</v>
      </c>
      <c r="D460" s="34">
        <f t="shared" si="145"/>
        <v>-1.0782824500973402E-2</v>
      </c>
      <c r="E460" s="41">
        <v>42675</v>
      </c>
      <c r="F460">
        <v>3.88</v>
      </c>
      <c r="G460">
        <v>3.3658999999999999</v>
      </c>
      <c r="H460" s="39">
        <f t="shared" si="146"/>
        <v>5.196356577572005E-3</v>
      </c>
      <c r="L460" s="38"/>
      <c r="M460" s="41">
        <v>42675</v>
      </c>
      <c r="N460">
        <v>7.9</v>
      </c>
      <c r="O460">
        <v>3.5828000000000002</v>
      </c>
      <c r="P460" s="43">
        <f t="shared" si="148"/>
        <v>-2.5334781035105834E-3</v>
      </c>
      <c r="Q460" s="41">
        <v>42675</v>
      </c>
      <c r="R460">
        <v>2.96</v>
      </c>
      <c r="S460">
        <v>1.6080000000000001</v>
      </c>
      <c r="T460" s="39">
        <f t="shared" si="149"/>
        <v>0</v>
      </c>
      <c r="U460" s="42">
        <v>42676.62533333333</v>
      </c>
      <c r="V460" s="44">
        <v>10.3</v>
      </c>
      <c r="W460" s="44">
        <v>6.1050000000000004</v>
      </c>
      <c r="X460" s="43">
        <f t="shared" si="141"/>
        <v>0</v>
      </c>
      <c r="Y460" s="42">
        <v>42676.62533333333</v>
      </c>
      <c r="Z460" s="44">
        <v>18.3</v>
      </c>
      <c r="AA460" s="44">
        <v>11.349</v>
      </c>
      <c r="AB460" s="43">
        <f t="shared" si="142"/>
        <v>1.5025489669975946E-2</v>
      </c>
      <c r="AC460" s="42">
        <v>42676.62533333333</v>
      </c>
      <c r="AD460" s="44">
        <v>28</v>
      </c>
      <c r="AE460" s="44">
        <v>20.463000000000001</v>
      </c>
      <c r="AF460" s="43">
        <f t="shared" si="143"/>
        <v>0</v>
      </c>
      <c r="AG460" s="41">
        <v>42675</v>
      </c>
      <c r="AH460">
        <v>14.19</v>
      </c>
      <c r="AI460">
        <v>5.3918999999999997</v>
      </c>
      <c r="AJ460" s="39">
        <f t="shared" si="150"/>
        <v>-2.8111187142830915E-3</v>
      </c>
      <c r="AK460" s="45">
        <v>42380</v>
      </c>
      <c r="AL460">
        <v>19.350000000000001</v>
      </c>
      <c r="AM460">
        <v>5.5762999999999998</v>
      </c>
      <c r="AN460" s="39">
        <f t="shared" si="151"/>
        <v>0</v>
      </c>
      <c r="AO460" s="41">
        <v>42675</v>
      </c>
      <c r="AP460">
        <v>8.1300000000000008</v>
      </c>
      <c r="AQ460">
        <v>6.2450000000000001</v>
      </c>
      <c r="AR460" s="18">
        <f t="shared" si="152"/>
        <v>4.2309939080363818E-2</v>
      </c>
      <c r="AS460" s="41">
        <v>42675</v>
      </c>
      <c r="AT460">
        <v>5.95</v>
      </c>
      <c r="AU460">
        <v>4.5326000000000004</v>
      </c>
      <c r="AV460" s="39">
        <f t="shared" si="153"/>
        <v>0</v>
      </c>
      <c r="AW460" s="41">
        <v>42675</v>
      </c>
      <c r="AX460">
        <v>12.6</v>
      </c>
      <c r="AY460">
        <v>6.0469999999999997</v>
      </c>
      <c r="AZ460" s="39">
        <f t="shared" si="154"/>
        <v>-7.8753076292042735E-3</v>
      </c>
      <c r="BA460" s="41">
        <v>42675</v>
      </c>
      <c r="BB460">
        <v>7.68</v>
      </c>
      <c r="BC460">
        <v>3.2919999999999998</v>
      </c>
      <c r="BD460" s="39">
        <f t="shared" si="155"/>
        <v>-1.3044929163001525E-3</v>
      </c>
      <c r="BE460" s="41">
        <v>42675</v>
      </c>
      <c r="BF460">
        <v>14.45</v>
      </c>
      <c r="BG460">
        <v>8.8947000000000003</v>
      </c>
      <c r="BH460" s="39">
        <f t="shared" si="156"/>
        <v>-9.5981471790132205E-3</v>
      </c>
      <c r="BI460" s="41">
        <v>42675</v>
      </c>
      <c r="BJ460">
        <v>2.73</v>
      </c>
      <c r="BK460">
        <v>2.7067999999999999</v>
      </c>
      <c r="BL460" s="39">
        <f t="shared" si="157"/>
        <v>5.0001939563210286E-2</v>
      </c>
      <c r="BM460" s="41">
        <v>42675</v>
      </c>
      <c r="BN460">
        <v>3.9</v>
      </c>
      <c r="BO460">
        <v>1.8115000000000001</v>
      </c>
      <c r="BP460" s="46">
        <f t="shared" si="158"/>
        <v>-2.5026910656620011E-2</v>
      </c>
      <c r="BQ460" s="41">
        <v>42675</v>
      </c>
      <c r="BR460">
        <v>7.75</v>
      </c>
      <c r="BS460">
        <v>4.1448</v>
      </c>
      <c r="BT460" s="18">
        <f t="shared" si="159"/>
        <v>0</v>
      </c>
      <c r="BU460" s="41">
        <v>42675</v>
      </c>
      <c r="BV460">
        <v>2.04</v>
      </c>
      <c r="BW460">
        <v>1.0550999999999999</v>
      </c>
      <c r="BX460" s="39">
        <f t="shared" si="160"/>
        <v>-2.8542491483288957E-2</v>
      </c>
      <c r="BY460" s="41">
        <v>42971</v>
      </c>
      <c r="BZ460">
        <v>8.75</v>
      </c>
      <c r="CA460">
        <v>4.5446999999999997</v>
      </c>
      <c r="CB460" s="39">
        <f t="shared" si="144"/>
        <v>1.1455006057934634E-3</v>
      </c>
    </row>
    <row r="461" spans="1:80">
      <c r="A461" s="41">
        <v>42676</v>
      </c>
      <c r="B461">
        <v>9.25</v>
      </c>
      <c r="C461">
        <v>4.6589999999999998</v>
      </c>
      <c r="D461" s="34">
        <f t="shared" si="145"/>
        <v>7.6345783679735799E-3</v>
      </c>
      <c r="E461" s="41">
        <v>42676</v>
      </c>
      <c r="F461">
        <v>3.91</v>
      </c>
      <c r="G461">
        <v>3.3919000000000001</v>
      </c>
      <c r="H461" s="39">
        <f t="shared" si="146"/>
        <v>7.7245313289165587E-3</v>
      </c>
      <c r="L461" s="38"/>
      <c r="M461" s="41">
        <v>42676</v>
      </c>
      <c r="N461">
        <v>7.9</v>
      </c>
      <c r="O461">
        <v>3.5828000000000002</v>
      </c>
      <c r="P461" s="43">
        <f t="shared" si="148"/>
        <v>0</v>
      </c>
      <c r="Q461" s="41">
        <v>42676</v>
      </c>
      <c r="R461">
        <v>2.96</v>
      </c>
      <c r="S461">
        <v>1.6080000000000001</v>
      </c>
      <c r="T461" s="39">
        <f t="shared" si="149"/>
        <v>0</v>
      </c>
      <c r="U461" s="42">
        <v>42677.62533333333</v>
      </c>
      <c r="V461" s="44">
        <v>10.3</v>
      </c>
      <c r="W461" s="44">
        <v>6.1050000000000004</v>
      </c>
      <c r="X461" s="43">
        <f t="shared" si="141"/>
        <v>0</v>
      </c>
      <c r="Y461" s="42">
        <v>42677.62533333333</v>
      </c>
      <c r="Z461" s="44">
        <v>18.84</v>
      </c>
      <c r="AA461" s="44">
        <v>11.683999999999999</v>
      </c>
      <c r="AB461" s="43">
        <f t="shared" si="142"/>
        <v>2.9518019208740778E-2</v>
      </c>
      <c r="AC461" s="42">
        <v>42677.62533333333</v>
      </c>
      <c r="AD461" s="44">
        <v>28</v>
      </c>
      <c r="AE461" s="44">
        <v>20.463000000000001</v>
      </c>
      <c r="AF461" s="43">
        <f t="shared" si="143"/>
        <v>0</v>
      </c>
      <c r="AG461" s="41">
        <v>42676</v>
      </c>
      <c r="AH461">
        <v>14.2</v>
      </c>
      <c r="AI461">
        <v>5.3956999999999997</v>
      </c>
      <c r="AJ461" s="39">
        <f t="shared" si="150"/>
        <v>7.0476084497116522E-4</v>
      </c>
      <c r="AK461" s="45">
        <v>42411</v>
      </c>
      <c r="AL461">
        <v>19.489999999999998</v>
      </c>
      <c r="AM461">
        <v>5.6166</v>
      </c>
      <c r="AN461" s="39">
        <f t="shared" si="151"/>
        <v>7.227014328497431E-3</v>
      </c>
      <c r="AO461" s="41">
        <v>42676</v>
      </c>
      <c r="AP461">
        <v>8.0500000000000007</v>
      </c>
      <c r="AQ461">
        <v>6.1836000000000002</v>
      </c>
      <c r="AR461" s="18">
        <f t="shared" si="152"/>
        <v>-9.8318654923938986E-3</v>
      </c>
      <c r="AS461" s="41">
        <v>42676</v>
      </c>
      <c r="AT461">
        <v>5.98</v>
      </c>
      <c r="AU461">
        <v>4.5553999999999997</v>
      </c>
      <c r="AV461" s="39">
        <f t="shared" si="153"/>
        <v>5.0302254776506336E-3</v>
      </c>
      <c r="AW461" s="41">
        <v>42676</v>
      </c>
      <c r="AX461">
        <v>12.57</v>
      </c>
      <c r="AY461">
        <v>6.0326000000000004</v>
      </c>
      <c r="AZ461" s="39">
        <f t="shared" si="154"/>
        <v>-2.3813461220438736E-3</v>
      </c>
      <c r="BA461" s="41">
        <v>42676</v>
      </c>
      <c r="BB461">
        <v>7.65</v>
      </c>
      <c r="BC461">
        <v>3.2791999999999999</v>
      </c>
      <c r="BD461" s="39">
        <f t="shared" si="155"/>
        <v>-3.8882138517618236E-3</v>
      </c>
      <c r="BE461" s="41">
        <v>42676</v>
      </c>
      <c r="BF461">
        <v>14.45</v>
      </c>
      <c r="BG461">
        <v>8.8947000000000003</v>
      </c>
      <c r="BH461" s="39">
        <f t="shared" si="156"/>
        <v>0</v>
      </c>
      <c r="BI461" s="41">
        <v>42676</v>
      </c>
      <c r="BJ461">
        <v>2.73</v>
      </c>
      <c r="BK461">
        <v>2.7067999999999999</v>
      </c>
      <c r="BL461" s="39">
        <f t="shared" si="157"/>
        <v>0</v>
      </c>
      <c r="BM461" s="41">
        <v>42676</v>
      </c>
      <c r="BN461">
        <v>3.95</v>
      </c>
      <c r="BO461">
        <v>1.8348</v>
      </c>
      <c r="BP461" s="46">
        <f t="shared" si="158"/>
        <v>1.2862268837979507E-2</v>
      </c>
      <c r="BQ461" s="41">
        <v>42676</v>
      </c>
      <c r="BR461">
        <v>7.6</v>
      </c>
      <c r="BS461">
        <v>4.0646000000000004</v>
      </c>
      <c r="BT461" s="18">
        <f t="shared" si="159"/>
        <v>-1.9349546419610019E-2</v>
      </c>
      <c r="BU461" s="41">
        <v>42676</v>
      </c>
      <c r="BV461">
        <v>2</v>
      </c>
      <c r="BW461">
        <v>1.0344</v>
      </c>
      <c r="BX461" s="39">
        <f t="shared" si="160"/>
        <v>-1.9618993460335458E-2</v>
      </c>
      <c r="BY461" s="41">
        <v>42972</v>
      </c>
      <c r="BZ461">
        <v>8.8800000000000008</v>
      </c>
      <c r="CA461">
        <v>4.6121999999999996</v>
      </c>
      <c r="CB461" s="39">
        <f t="shared" si="144"/>
        <v>1.4852465509274517E-2</v>
      </c>
    </row>
    <row r="462" spans="1:80">
      <c r="A462" s="41">
        <v>42677</v>
      </c>
      <c r="B462">
        <v>9.52</v>
      </c>
      <c r="C462">
        <v>4.7949999999999999</v>
      </c>
      <c r="D462" s="34">
        <f t="shared" si="145"/>
        <v>2.9190813479287429E-2</v>
      </c>
      <c r="E462" s="41">
        <v>42677</v>
      </c>
      <c r="F462">
        <v>3.9</v>
      </c>
      <c r="G462">
        <v>3.3832</v>
      </c>
      <c r="H462" s="39">
        <f t="shared" si="146"/>
        <v>-2.5649341077272772E-3</v>
      </c>
      <c r="L462" s="38"/>
      <c r="M462" s="41">
        <v>42677</v>
      </c>
      <c r="N462">
        <v>7.84</v>
      </c>
      <c r="O462">
        <v>3.5556000000000001</v>
      </c>
      <c r="P462" s="43">
        <f t="shared" si="148"/>
        <v>-7.5918276208552281E-3</v>
      </c>
      <c r="Q462" s="41">
        <v>42677</v>
      </c>
      <c r="R462">
        <v>2.95</v>
      </c>
      <c r="S462">
        <v>1.6025</v>
      </c>
      <c r="T462" s="39">
        <f t="shared" si="149"/>
        <v>-3.4203980099502861E-3</v>
      </c>
      <c r="U462" s="42">
        <v>42678.62533333333</v>
      </c>
      <c r="V462" s="44">
        <v>10.02</v>
      </c>
      <c r="W462" s="44">
        <v>5.9390000000000001</v>
      </c>
      <c r="X462" s="43">
        <f t="shared" si="141"/>
        <v>-2.7190827190827251E-2</v>
      </c>
      <c r="Y462" s="42">
        <v>42678.62533333333</v>
      </c>
      <c r="Z462" s="44">
        <v>18.28</v>
      </c>
      <c r="AA462" s="44">
        <v>11.336</v>
      </c>
      <c r="AB462" s="43">
        <f t="shared" si="142"/>
        <v>-2.9784320438206009E-2</v>
      </c>
      <c r="AC462" s="42">
        <v>42678.62533333333</v>
      </c>
      <c r="AD462" s="44">
        <v>28</v>
      </c>
      <c r="AE462" s="44">
        <v>20.463000000000001</v>
      </c>
      <c r="AF462" s="43">
        <f t="shared" si="143"/>
        <v>0</v>
      </c>
      <c r="AG462" s="41">
        <v>42677</v>
      </c>
      <c r="AH462">
        <v>14.2</v>
      </c>
      <c r="AI462">
        <v>5.3956999999999997</v>
      </c>
      <c r="AJ462" s="39">
        <f t="shared" si="150"/>
        <v>0</v>
      </c>
      <c r="AK462" s="45">
        <v>42440</v>
      </c>
      <c r="AL462">
        <v>19.8</v>
      </c>
      <c r="AM462">
        <v>5.7058999999999997</v>
      </c>
      <c r="AN462" s="39">
        <f t="shared" si="151"/>
        <v>1.5899298507994108E-2</v>
      </c>
      <c r="AO462" s="41">
        <v>42677</v>
      </c>
      <c r="AP462">
        <v>8.0500000000000007</v>
      </c>
      <c r="AQ462">
        <v>6.1836000000000002</v>
      </c>
      <c r="AR462" s="18">
        <f t="shared" si="152"/>
        <v>0</v>
      </c>
      <c r="AS462" s="41">
        <v>42677</v>
      </c>
      <c r="AT462">
        <v>5.99</v>
      </c>
      <c r="AU462">
        <v>4.5631000000000004</v>
      </c>
      <c r="AV462" s="39">
        <f t="shared" si="153"/>
        <v>1.6903016200554742E-3</v>
      </c>
      <c r="AW462" s="41">
        <v>42677</v>
      </c>
      <c r="AX462">
        <v>12.6</v>
      </c>
      <c r="AY462">
        <v>6.0469999999999997</v>
      </c>
      <c r="AZ462" s="39">
        <f t="shared" si="154"/>
        <v>2.3870304677915495E-3</v>
      </c>
      <c r="BA462" s="41">
        <v>42677</v>
      </c>
      <c r="BB462">
        <v>7.6</v>
      </c>
      <c r="BC462">
        <v>3.2576999999999998</v>
      </c>
      <c r="BD462" s="39">
        <f t="shared" si="155"/>
        <v>-6.5564771895584521E-3</v>
      </c>
      <c r="BE462" s="41">
        <v>42677</v>
      </c>
      <c r="BF462">
        <v>14.45</v>
      </c>
      <c r="BG462">
        <v>8.8947000000000003</v>
      </c>
      <c r="BH462" s="39">
        <f t="shared" si="156"/>
        <v>0</v>
      </c>
      <c r="BI462" s="41">
        <v>42677</v>
      </c>
      <c r="BJ462">
        <v>2.62</v>
      </c>
      <c r="BK462">
        <v>2.5977000000000001</v>
      </c>
      <c r="BL462" s="39">
        <f t="shared" si="157"/>
        <v>-4.0305896261267828E-2</v>
      </c>
      <c r="BM462" s="41">
        <v>42677</v>
      </c>
      <c r="BN462">
        <v>3.95</v>
      </c>
      <c r="BO462">
        <v>1.8348</v>
      </c>
      <c r="BP462" s="46">
        <f t="shared" si="158"/>
        <v>0</v>
      </c>
      <c r="BQ462" s="41">
        <v>42677</v>
      </c>
      <c r="BR462">
        <v>7.55</v>
      </c>
      <c r="BS462">
        <v>4.0378999999999996</v>
      </c>
      <c r="BT462" s="18">
        <f t="shared" si="159"/>
        <v>-6.5689120700685999E-3</v>
      </c>
      <c r="BU462" s="41">
        <v>42677</v>
      </c>
      <c r="BV462">
        <v>2.1</v>
      </c>
      <c r="BW462">
        <v>1.0861000000000001</v>
      </c>
      <c r="BX462" s="39">
        <f t="shared" si="160"/>
        <v>4.9980665119876332E-2</v>
      </c>
      <c r="BY462" s="41">
        <v>42975</v>
      </c>
      <c r="BZ462">
        <v>8.85</v>
      </c>
      <c r="CA462">
        <v>4.5965999999999996</v>
      </c>
      <c r="CB462" s="39">
        <f t="shared" si="144"/>
        <v>-3.3823338103291401E-3</v>
      </c>
    </row>
    <row r="463" spans="1:80">
      <c r="A463" s="41">
        <v>42678</v>
      </c>
      <c r="B463">
        <v>9.25</v>
      </c>
      <c r="C463">
        <v>4.6589999999999998</v>
      </c>
      <c r="D463" s="34">
        <f t="shared" si="145"/>
        <v>-2.836287799791452E-2</v>
      </c>
      <c r="E463" s="41">
        <v>42678</v>
      </c>
      <c r="F463">
        <v>3.9</v>
      </c>
      <c r="G463">
        <v>3.3832</v>
      </c>
      <c r="H463" s="39">
        <f t="shared" si="146"/>
        <v>0</v>
      </c>
      <c r="L463" s="38"/>
      <c r="M463" s="41">
        <v>42678</v>
      </c>
      <c r="N463">
        <v>7.84</v>
      </c>
      <c r="O463">
        <v>3.5556000000000001</v>
      </c>
      <c r="P463" s="43">
        <f t="shared" si="148"/>
        <v>0</v>
      </c>
      <c r="Q463" s="41">
        <v>42678</v>
      </c>
      <c r="R463">
        <v>2.95</v>
      </c>
      <c r="S463">
        <v>1.6025</v>
      </c>
      <c r="T463" s="39">
        <f t="shared" si="149"/>
        <v>0</v>
      </c>
      <c r="U463" s="42">
        <v>42681.62533333333</v>
      </c>
      <c r="V463" s="44">
        <v>10</v>
      </c>
      <c r="W463" s="44">
        <v>5.9279999999999999</v>
      </c>
      <c r="X463" s="43">
        <f t="shared" si="141"/>
        <v>-1.8521636639165047E-3</v>
      </c>
      <c r="Y463" s="42">
        <v>42681.62533333333</v>
      </c>
      <c r="Z463" s="44">
        <v>18.28</v>
      </c>
      <c r="AA463" s="44">
        <v>11.336</v>
      </c>
      <c r="AB463" s="43">
        <f t="shared" si="142"/>
        <v>0</v>
      </c>
      <c r="AC463" s="42">
        <v>42681.62533333333</v>
      </c>
      <c r="AD463" s="44">
        <v>28</v>
      </c>
      <c r="AE463" s="44">
        <v>20.463000000000001</v>
      </c>
      <c r="AF463" s="43">
        <f t="shared" si="143"/>
        <v>0</v>
      </c>
      <c r="AG463" s="41">
        <v>42678</v>
      </c>
      <c r="AH463">
        <v>14.5</v>
      </c>
      <c r="AI463">
        <v>5.5095999999999998</v>
      </c>
      <c r="AJ463" s="39">
        <f t="shared" si="150"/>
        <v>2.1109401931167435E-2</v>
      </c>
      <c r="AK463" s="45">
        <v>42471</v>
      </c>
      <c r="AL463">
        <v>19.8</v>
      </c>
      <c r="AM463">
        <v>5.7058999999999997</v>
      </c>
      <c r="AN463" s="39">
        <f t="shared" si="151"/>
        <v>0</v>
      </c>
      <c r="AO463" s="41">
        <v>42678</v>
      </c>
      <c r="AP463">
        <v>8.1999999999999993</v>
      </c>
      <c r="AQ463">
        <v>6.2988</v>
      </c>
      <c r="AR463" s="18">
        <f t="shared" si="152"/>
        <v>1.8629924315932425E-2</v>
      </c>
      <c r="AS463" s="41">
        <v>42678</v>
      </c>
      <c r="AT463">
        <v>6.03</v>
      </c>
      <c r="AU463">
        <v>4.5934999999999997</v>
      </c>
      <c r="AV463" s="39">
        <f t="shared" si="153"/>
        <v>6.6621375819068867E-3</v>
      </c>
      <c r="AW463" s="41">
        <v>42678</v>
      </c>
      <c r="AX463">
        <v>12.6</v>
      </c>
      <c r="AY463">
        <v>6.0469999999999997</v>
      </c>
      <c r="AZ463" s="39">
        <f t="shared" si="154"/>
        <v>0</v>
      </c>
      <c r="BA463" s="41">
        <v>42678</v>
      </c>
      <c r="BB463">
        <v>7.6</v>
      </c>
      <c r="BC463">
        <v>3.2576999999999998</v>
      </c>
      <c r="BD463" s="39">
        <f t="shared" si="155"/>
        <v>0</v>
      </c>
      <c r="BE463" s="41">
        <v>42678</v>
      </c>
      <c r="BF463">
        <v>14.45</v>
      </c>
      <c r="BG463">
        <v>8.8947000000000003</v>
      </c>
      <c r="BH463" s="39">
        <f t="shared" si="156"/>
        <v>0</v>
      </c>
      <c r="BI463" s="41">
        <v>42678</v>
      </c>
      <c r="BJ463">
        <v>2.4700000000000002</v>
      </c>
      <c r="BK463">
        <v>2.4489999999999998</v>
      </c>
      <c r="BL463" s="39">
        <f t="shared" si="157"/>
        <v>-5.7242945682719433E-2</v>
      </c>
      <c r="BM463" s="41">
        <v>42678</v>
      </c>
      <c r="BN463">
        <v>3.95</v>
      </c>
      <c r="BO463">
        <v>1.8348</v>
      </c>
      <c r="BP463" s="46">
        <f t="shared" si="158"/>
        <v>0</v>
      </c>
      <c r="BQ463" s="41">
        <v>42678</v>
      </c>
      <c r="BR463">
        <v>7.7</v>
      </c>
      <c r="BS463">
        <v>4.1181000000000001</v>
      </c>
      <c r="BT463" s="18">
        <f t="shared" si="159"/>
        <v>1.9861809356348722E-2</v>
      </c>
      <c r="BU463" s="41">
        <v>42678</v>
      </c>
      <c r="BV463">
        <v>2.15</v>
      </c>
      <c r="BW463">
        <v>1.1120000000000001</v>
      </c>
      <c r="BX463" s="39">
        <f t="shared" si="160"/>
        <v>2.3846791271521988E-2</v>
      </c>
      <c r="BY463" s="41">
        <v>42976</v>
      </c>
      <c r="BZ463">
        <v>8.83</v>
      </c>
      <c r="CA463">
        <v>4.5861999999999998</v>
      </c>
      <c r="CB463" s="39">
        <f t="shared" si="144"/>
        <v>-2.262541878779912E-3</v>
      </c>
    </row>
    <row r="464" spans="1:80">
      <c r="A464" s="41">
        <v>42681</v>
      </c>
      <c r="B464">
        <v>9.35</v>
      </c>
      <c r="C464">
        <v>4.7093999999999996</v>
      </c>
      <c r="D464" s="34">
        <f t="shared" si="145"/>
        <v>1.0817772054088813E-2</v>
      </c>
      <c r="E464" s="41">
        <v>42681</v>
      </c>
      <c r="F464">
        <v>3.98</v>
      </c>
      <c r="G464">
        <v>3.4525999999999999</v>
      </c>
      <c r="H464" s="39">
        <f t="shared" si="146"/>
        <v>2.0513123669898294E-2</v>
      </c>
      <c r="L464" s="38"/>
      <c r="M464" s="41">
        <v>42681</v>
      </c>
      <c r="N464">
        <v>7.97</v>
      </c>
      <c r="O464">
        <v>3.6145999999999998</v>
      </c>
      <c r="P464" s="43">
        <f t="shared" si="148"/>
        <v>1.6593542580717661E-2</v>
      </c>
      <c r="Q464" s="41">
        <v>42681</v>
      </c>
      <c r="R464">
        <v>2.96</v>
      </c>
      <c r="S464">
        <v>1.6080000000000001</v>
      </c>
      <c r="T464" s="39">
        <f t="shared" si="149"/>
        <v>3.4321372854914573E-3</v>
      </c>
      <c r="U464" s="42">
        <v>42682.62533333333</v>
      </c>
      <c r="V464" s="44">
        <v>10.02</v>
      </c>
      <c r="W464" s="44">
        <v>5.9390000000000001</v>
      </c>
      <c r="X464" s="43">
        <f t="shared" si="141"/>
        <v>1.8556005398110865E-3</v>
      </c>
      <c r="Y464" s="42">
        <v>42682.62533333333</v>
      </c>
      <c r="Z464" s="44">
        <v>18.78</v>
      </c>
      <c r="AA464" s="44">
        <v>11.646000000000001</v>
      </c>
      <c r="AB464" s="43">
        <f t="shared" si="142"/>
        <v>2.7346506704304913E-2</v>
      </c>
      <c r="AC464" s="42">
        <v>42682.62533333333</v>
      </c>
      <c r="AD464" s="44">
        <v>28</v>
      </c>
      <c r="AE464" s="44">
        <v>20.463000000000001</v>
      </c>
      <c r="AF464" s="43">
        <f t="shared" si="143"/>
        <v>0</v>
      </c>
      <c r="AG464" s="41">
        <v>42681</v>
      </c>
      <c r="AH464">
        <v>14.69</v>
      </c>
      <c r="AI464">
        <v>5.5818000000000003</v>
      </c>
      <c r="AJ464" s="39">
        <f t="shared" si="150"/>
        <v>1.3104399593436998E-2</v>
      </c>
      <c r="AK464" s="45">
        <v>42562</v>
      </c>
      <c r="AL464">
        <v>19.8</v>
      </c>
      <c r="AM464">
        <v>5.7058999999999997</v>
      </c>
      <c r="AN464" s="39">
        <f t="shared" si="151"/>
        <v>0</v>
      </c>
      <c r="AO464" s="41">
        <v>42681</v>
      </c>
      <c r="AP464">
        <v>8.1</v>
      </c>
      <c r="AQ464">
        <v>6.2220000000000004</v>
      </c>
      <c r="AR464" s="18">
        <f t="shared" si="152"/>
        <v>-1.2192798628310081E-2</v>
      </c>
      <c r="AS464" s="41">
        <v>42681</v>
      </c>
      <c r="AT464">
        <v>6.2</v>
      </c>
      <c r="AU464">
        <v>4.7229999999999999</v>
      </c>
      <c r="AV464" s="39">
        <f t="shared" si="153"/>
        <v>2.8192010449548315E-2</v>
      </c>
      <c r="AW464" s="41">
        <v>42681</v>
      </c>
      <c r="AX464">
        <v>12.75</v>
      </c>
      <c r="AY464">
        <v>6.1189999999999998</v>
      </c>
      <c r="AZ464" s="39">
        <f t="shared" si="154"/>
        <v>1.1906730610219955E-2</v>
      </c>
      <c r="BA464" s="41">
        <v>42681</v>
      </c>
      <c r="BB464">
        <v>7.6</v>
      </c>
      <c r="BC464">
        <v>3.2576999999999998</v>
      </c>
      <c r="BD464" s="39">
        <f t="shared" si="155"/>
        <v>0</v>
      </c>
      <c r="BE464" s="41">
        <v>42681</v>
      </c>
      <c r="BF464">
        <v>14.6</v>
      </c>
      <c r="BG464">
        <v>8.9870000000000001</v>
      </c>
      <c r="BH464" s="39">
        <f t="shared" si="156"/>
        <v>1.0376966058439276E-2</v>
      </c>
      <c r="BI464" s="41">
        <v>42681</v>
      </c>
      <c r="BJ464">
        <v>2.4</v>
      </c>
      <c r="BK464">
        <v>2.3795999999999999</v>
      </c>
      <c r="BL464" s="39">
        <f t="shared" si="157"/>
        <v>-2.8338097182523444E-2</v>
      </c>
      <c r="BM464" s="41">
        <v>42681</v>
      </c>
      <c r="BN464">
        <v>3.95</v>
      </c>
      <c r="BO464">
        <v>1.8348</v>
      </c>
      <c r="BP464" s="46">
        <f t="shared" si="158"/>
        <v>0</v>
      </c>
      <c r="BQ464" s="41">
        <v>42681</v>
      </c>
      <c r="BR464">
        <v>7.75</v>
      </c>
      <c r="BS464">
        <v>4.1448</v>
      </c>
      <c r="BT464" s="18">
        <f t="shared" si="159"/>
        <v>6.4835725213083567E-3</v>
      </c>
      <c r="BU464" s="41">
        <v>42681</v>
      </c>
      <c r="BV464">
        <v>2.1</v>
      </c>
      <c r="BW464">
        <v>1.0861000000000001</v>
      </c>
      <c r="BX464" s="39">
        <f t="shared" si="160"/>
        <v>-2.3291366906474847E-2</v>
      </c>
      <c r="BY464" s="41">
        <v>42977</v>
      </c>
      <c r="BZ464">
        <v>8.94</v>
      </c>
      <c r="CA464">
        <v>4.6433999999999997</v>
      </c>
      <c r="CB464" s="39">
        <f t="shared" si="144"/>
        <v>1.2472199206314578E-2</v>
      </c>
    </row>
    <row r="465" spans="1:80">
      <c r="A465" s="41">
        <v>42682</v>
      </c>
      <c r="B465">
        <v>9.35</v>
      </c>
      <c r="C465">
        <v>4.7093999999999996</v>
      </c>
      <c r="D465" s="34">
        <f t="shared" si="145"/>
        <v>0</v>
      </c>
      <c r="E465" s="41">
        <v>42682</v>
      </c>
      <c r="F465">
        <v>3.98</v>
      </c>
      <c r="G465">
        <v>3.4525999999999999</v>
      </c>
      <c r="H465" s="39">
        <f t="shared" si="146"/>
        <v>0</v>
      </c>
      <c r="L465" s="38"/>
      <c r="M465" s="41">
        <v>42682</v>
      </c>
      <c r="N465">
        <v>7.9</v>
      </c>
      <c r="O465">
        <v>3.5828000000000002</v>
      </c>
      <c r="P465" s="43">
        <f t="shared" si="148"/>
        <v>-8.7976539589441731E-3</v>
      </c>
      <c r="Q465" s="41">
        <v>42682</v>
      </c>
      <c r="R465">
        <v>3.02</v>
      </c>
      <c r="S465">
        <v>1.6406000000000001</v>
      </c>
      <c r="T465" s="39">
        <f t="shared" si="149"/>
        <v>2.0273631840795996E-2</v>
      </c>
      <c r="U465" s="42">
        <v>42683.62533333333</v>
      </c>
      <c r="V465" s="44">
        <v>10.02</v>
      </c>
      <c r="W465" s="44">
        <v>5.9390000000000001</v>
      </c>
      <c r="X465" s="43">
        <f t="shared" si="141"/>
        <v>0</v>
      </c>
      <c r="Y465" s="42">
        <v>42683.62533333333</v>
      </c>
      <c r="Z465" s="44">
        <v>18.22</v>
      </c>
      <c r="AA465" s="44">
        <v>11.298999999999999</v>
      </c>
      <c r="AB465" s="43">
        <f t="shared" si="142"/>
        <v>-2.9795637987291883E-2</v>
      </c>
      <c r="AC465" s="42">
        <v>42683.62533333333</v>
      </c>
      <c r="AD465" s="44">
        <v>28</v>
      </c>
      <c r="AE465" s="44">
        <v>20.463000000000001</v>
      </c>
      <c r="AF465" s="43">
        <f t="shared" si="143"/>
        <v>0</v>
      </c>
      <c r="AG465" s="41">
        <v>42682</v>
      </c>
      <c r="AH465">
        <v>14.69</v>
      </c>
      <c r="AI465">
        <v>5.5818000000000003</v>
      </c>
      <c r="AJ465" s="39">
        <f t="shared" si="150"/>
        <v>0</v>
      </c>
      <c r="AK465" s="45">
        <v>42593</v>
      </c>
      <c r="AL465">
        <v>19.850000000000001</v>
      </c>
      <c r="AM465">
        <v>5.7203999999999997</v>
      </c>
      <c r="AN465" s="39">
        <f t="shared" si="151"/>
        <v>2.541229253930135E-3</v>
      </c>
      <c r="AO465" s="41">
        <v>42682</v>
      </c>
      <c r="AP465">
        <v>8.19</v>
      </c>
      <c r="AQ465">
        <v>6.2911000000000001</v>
      </c>
      <c r="AR465" s="18">
        <f t="shared" si="152"/>
        <v>1.1105753776920559E-2</v>
      </c>
      <c r="AS465" s="41">
        <v>42682</v>
      </c>
      <c r="AT465">
        <v>6.25</v>
      </c>
      <c r="AU465">
        <v>4.7610999999999999</v>
      </c>
      <c r="AV465" s="39">
        <f t="shared" si="153"/>
        <v>8.0669066271437696E-3</v>
      </c>
      <c r="AW465" s="41">
        <v>42682</v>
      </c>
      <c r="AX465">
        <v>13</v>
      </c>
      <c r="AY465">
        <v>6.2389999999999999</v>
      </c>
      <c r="AZ465" s="39">
        <f t="shared" si="154"/>
        <v>1.9611047556790343E-2</v>
      </c>
      <c r="BA465" s="41">
        <v>42682</v>
      </c>
      <c r="BB465">
        <v>7.6</v>
      </c>
      <c r="BC465">
        <v>3.2576999999999998</v>
      </c>
      <c r="BD465" s="39">
        <f t="shared" si="155"/>
        <v>0</v>
      </c>
      <c r="BE465" s="41">
        <v>42682</v>
      </c>
      <c r="BF465">
        <v>14.59</v>
      </c>
      <c r="BG465">
        <v>8.9809000000000001</v>
      </c>
      <c r="BH465" s="39">
        <f t="shared" si="156"/>
        <v>-6.7875820629798532E-4</v>
      </c>
      <c r="BI465" s="41">
        <v>42682</v>
      </c>
      <c r="BJ465">
        <v>2.41</v>
      </c>
      <c r="BK465">
        <v>2.3895</v>
      </c>
      <c r="BL465" s="39">
        <f t="shared" si="157"/>
        <v>4.1603630862329889E-3</v>
      </c>
      <c r="BM465" s="41">
        <v>42682</v>
      </c>
      <c r="BN465">
        <v>3.98</v>
      </c>
      <c r="BO465">
        <v>1.8487</v>
      </c>
      <c r="BP465" s="46">
        <f t="shared" si="158"/>
        <v>7.575757575757589E-3</v>
      </c>
      <c r="BQ465" s="41">
        <v>42682</v>
      </c>
      <c r="BR465">
        <v>7.7</v>
      </c>
      <c r="BS465">
        <v>4.1181000000000001</v>
      </c>
      <c r="BT465" s="18">
        <f t="shared" si="159"/>
        <v>-6.4418066010422563E-3</v>
      </c>
      <c r="BU465" s="41">
        <v>42682</v>
      </c>
      <c r="BV465">
        <v>2.09</v>
      </c>
      <c r="BW465">
        <v>1.081</v>
      </c>
      <c r="BX465" s="39">
        <f t="shared" si="160"/>
        <v>-4.6957002117669682E-3</v>
      </c>
      <c r="BY465" s="41">
        <v>42978</v>
      </c>
      <c r="BZ465">
        <v>9.2200000000000006</v>
      </c>
      <c r="CA465">
        <v>4.7888000000000002</v>
      </c>
      <c r="CB465" s="39">
        <f t="shared" si="144"/>
        <v>3.1313261834001037E-2</v>
      </c>
    </row>
    <row r="466" spans="1:80">
      <c r="A466" s="41">
        <v>42683</v>
      </c>
      <c r="B466">
        <v>9.2899999999999991</v>
      </c>
      <c r="C466">
        <v>4.6791</v>
      </c>
      <c r="D466" s="34">
        <f t="shared" si="145"/>
        <v>-6.4339406293794435E-3</v>
      </c>
      <c r="E466" s="41">
        <v>42683</v>
      </c>
      <c r="F466">
        <v>3.98</v>
      </c>
      <c r="G466">
        <v>3.4525999999999999</v>
      </c>
      <c r="H466" s="39">
        <f t="shared" si="146"/>
        <v>0</v>
      </c>
      <c r="L466" s="38"/>
      <c r="M466" s="41">
        <v>42683</v>
      </c>
      <c r="N466">
        <v>7.9</v>
      </c>
      <c r="O466">
        <v>3.5828000000000002</v>
      </c>
      <c r="P466" s="43">
        <f t="shared" si="148"/>
        <v>0</v>
      </c>
      <c r="Q466" s="41">
        <v>42683</v>
      </c>
      <c r="R466">
        <v>3</v>
      </c>
      <c r="S466">
        <v>1.6296999999999999</v>
      </c>
      <c r="T466" s="39">
        <f t="shared" si="149"/>
        <v>-6.6439107643545842E-3</v>
      </c>
      <c r="U466" s="42">
        <v>42684.62533333333</v>
      </c>
      <c r="V466" s="44">
        <v>10.02</v>
      </c>
      <c r="W466" s="44">
        <v>5.9390000000000001</v>
      </c>
      <c r="X466" s="43">
        <f t="shared" si="141"/>
        <v>0</v>
      </c>
      <c r="Y466" s="42">
        <v>42684.62533333333</v>
      </c>
      <c r="Z466" s="44">
        <v>18.5</v>
      </c>
      <c r="AA466" s="44">
        <v>11.473000000000001</v>
      </c>
      <c r="AB466" s="43">
        <f t="shared" si="142"/>
        <v>1.5399592884326159E-2</v>
      </c>
      <c r="AC466" s="42">
        <v>42684.62533333333</v>
      </c>
      <c r="AD466" s="44">
        <v>28</v>
      </c>
      <c r="AE466" s="44">
        <v>20.463000000000001</v>
      </c>
      <c r="AF466" s="43">
        <f t="shared" si="143"/>
        <v>0</v>
      </c>
      <c r="AG466" s="41">
        <v>42683</v>
      </c>
      <c r="AH466">
        <v>14.7</v>
      </c>
      <c r="AI466">
        <v>5.5856000000000003</v>
      </c>
      <c r="AJ466" s="39">
        <f t="shared" si="150"/>
        <v>6.8078397649504196E-4</v>
      </c>
      <c r="AK466" s="45">
        <v>42624</v>
      </c>
      <c r="AL466">
        <v>19.649999999999999</v>
      </c>
      <c r="AM466">
        <v>5.6627000000000001</v>
      </c>
      <c r="AN466" s="39">
        <f t="shared" si="151"/>
        <v>-1.0086707223271037E-2</v>
      </c>
      <c r="AO466" s="41">
        <v>42683</v>
      </c>
      <c r="AP466">
        <v>8.4</v>
      </c>
      <c r="AQ466">
        <v>6.4523999999999999</v>
      </c>
      <c r="AR466" s="18">
        <f t="shared" si="152"/>
        <v>2.5639395336268661E-2</v>
      </c>
      <c r="AS466" s="41">
        <v>42683</v>
      </c>
      <c r="AT466">
        <v>6.35</v>
      </c>
      <c r="AU466">
        <v>4.8372999999999999</v>
      </c>
      <c r="AV466" s="39">
        <f t="shared" si="153"/>
        <v>1.6004704795110382E-2</v>
      </c>
      <c r="AW466" s="41">
        <v>42683</v>
      </c>
      <c r="AX466">
        <v>12.9</v>
      </c>
      <c r="AY466">
        <v>6.1909999999999998</v>
      </c>
      <c r="AZ466" s="39">
        <f t="shared" si="154"/>
        <v>-7.6935406315114668E-3</v>
      </c>
      <c r="BA466" s="41">
        <v>42683</v>
      </c>
      <c r="BB466">
        <v>7.75</v>
      </c>
      <c r="BC466">
        <v>3.3220000000000001</v>
      </c>
      <c r="BD466" s="39">
        <f t="shared" si="155"/>
        <v>1.9737851858673373E-2</v>
      </c>
      <c r="BE466" s="41">
        <v>42683</v>
      </c>
      <c r="BF466">
        <v>14.52</v>
      </c>
      <c r="BG466">
        <v>8.9377999999999993</v>
      </c>
      <c r="BH466" s="39">
        <f t="shared" si="156"/>
        <v>-4.7990735895067091E-3</v>
      </c>
      <c r="BI466" s="41">
        <v>42683</v>
      </c>
      <c r="BJ466">
        <v>2.39</v>
      </c>
      <c r="BK466">
        <v>2.3696999999999999</v>
      </c>
      <c r="BL466" s="39">
        <f t="shared" si="157"/>
        <v>-8.2862523540489803E-3</v>
      </c>
      <c r="BM466" s="41">
        <v>42683</v>
      </c>
      <c r="BN466">
        <v>3.89</v>
      </c>
      <c r="BO466">
        <v>1.8069</v>
      </c>
      <c r="BP466" s="46">
        <f t="shared" si="158"/>
        <v>-2.2610483042137749E-2</v>
      </c>
      <c r="BQ466" s="41">
        <v>42683</v>
      </c>
      <c r="BR466">
        <v>7.7</v>
      </c>
      <c r="BS466">
        <v>4.1181000000000001</v>
      </c>
      <c r="BT466" s="18">
        <f t="shared" si="159"/>
        <v>0</v>
      </c>
      <c r="BU466" s="41">
        <v>42683</v>
      </c>
      <c r="BV466">
        <v>2.1</v>
      </c>
      <c r="BW466">
        <v>1.0861000000000001</v>
      </c>
      <c r="BX466" s="39">
        <f t="shared" si="160"/>
        <v>4.717853839038025E-3</v>
      </c>
      <c r="BY466" s="41">
        <v>42982</v>
      </c>
      <c r="BZ466">
        <v>9.25</v>
      </c>
      <c r="CA466">
        <v>4.8044000000000002</v>
      </c>
      <c r="CB466" s="39">
        <f t="shared" si="144"/>
        <v>3.2576010691613886E-3</v>
      </c>
    </row>
    <row r="467" spans="1:80">
      <c r="A467" s="41">
        <v>42684</v>
      </c>
      <c r="B467">
        <v>9.2899999999999991</v>
      </c>
      <c r="C467">
        <v>4.6791</v>
      </c>
      <c r="D467" s="34">
        <f t="shared" si="145"/>
        <v>0</v>
      </c>
      <c r="E467" s="41">
        <v>42684</v>
      </c>
      <c r="F467">
        <v>3.87</v>
      </c>
      <c r="G467">
        <v>3.3572000000000002</v>
      </c>
      <c r="H467" s="39">
        <f t="shared" si="146"/>
        <v>-2.7631350286740342E-2</v>
      </c>
      <c r="L467" s="38"/>
      <c r="M467" s="41">
        <v>42684</v>
      </c>
      <c r="N467">
        <v>7.86</v>
      </c>
      <c r="O467">
        <v>3.5647000000000002</v>
      </c>
      <c r="P467" s="43">
        <f t="shared" si="148"/>
        <v>-5.0519147035837904E-3</v>
      </c>
      <c r="Q467" s="41">
        <v>42684</v>
      </c>
      <c r="R467">
        <v>2.95</v>
      </c>
      <c r="S467">
        <v>1.6025</v>
      </c>
      <c r="T467" s="39">
        <f t="shared" si="149"/>
        <v>-1.6690188378229057E-2</v>
      </c>
      <c r="U467" s="42">
        <v>42685.62533333333</v>
      </c>
      <c r="V467" s="44">
        <v>10.02</v>
      </c>
      <c r="W467" s="44">
        <v>5.9390000000000001</v>
      </c>
      <c r="X467" s="43">
        <f t="shared" si="141"/>
        <v>0</v>
      </c>
      <c r="Y467" s="42">
        <v>42685.62533333333</v>
      </c>
      <c r="Z467" s="44">
        <v>18.5</v>
      </c>
      <c r="AA467" s="44">
        <v>11.473000000000001</v>
      </c>
      <c r="AB467" s="43">
        <f t="shared" si="142"/>
        <v>0</v>
      </c>
      <c r="AC467" s="42">
        <v>42685.62533333333</v>
      </c>
      <c r="AD467" s="44">
        <v>28</v>
      </c>
      <c r="AE467" s="44">
        <v>20.463000000000001</v>
      </c>
      <c r="AF467" s="43">
        <f t="shared" si="143"/>
        <v>0</v>
      </c>
      <c r="AG467" s="41">
        <v>42684</v>
      </c>
      <c r="AH467">
        <v>14.8</v>
      </c>
      <c r="AI467">
        <v>5.6235999999999997</v>
      </c>
      <c r="AJ467" s="39">
        <f t="shared" si="150"/>
        <v>6.8032082497850484E-3</v>
      </c>
      <c r="AK467" s="45">
        <v>42654</v>
      </c>
      <c r="AL467">
        <v>19.5</v>
      </c>
      <c r="AM467">
        <v>5.6195000000000004</v>
      </c>
      <c r="AN467" s="39">
        <f t="shared" si="151"/>
        <v>-7.6288696204989993E-3</v>
      </c>
      <c r="AO467" s="41">
        <v>42684</v>
      </c>
      <c r="AP467">
        <v>8.6</v>
      </c>
      <c r="AQ467">
        <v>6.6060999999999996</v>
      </c>
      <c r="AR467" s="18">
        <f t="shared" si="152"/>
        <v>2.3820593887545677E-2</v>
      </c>
      <c r="AS467" s="41">
        <v>42684</v>
      </c>
      <c r="AT467">
        <v>6.35</v>
      </c>
      <c r="AU467">
        <v>4.8372999999999999</v>
      </c>
      <c r="AV467" s="39">
        <f t="shared" si="153"/>
        <v>0</v>
      </c>
      <c r="AW467" s="41">
        <v>42684</v>
      </c>
      <c r="AX467">
        <v>12.96</v>
      </c>
      <c r="AY467">
        <v>6.2198000000000002</v>
      </c>
      <c r="AZ467" s="39">
        <f t="shared" si="154"/>
        <v>4.6519140688096238E-3</v>
      </c>
      <c r="BA467" s="41">
        <v>42684</v>
      </c>
      <c r="BB467">
        <v>7.75</v>
      </c>
      <c r="BC467">
        <v>3.3220000000000001</v>
      </c>
      <c r="BD467" s="39">
        <f t="shared" si="155"/>
        <v>0</v>
      </c>
      <c r="BE467" s="41">
        <v>42684</v>
      </c>
      <c r="BF467">
        <v>14.45</v>
      </c>
      <c r="BG467">
        <v>8.8947000000000003</v>
      </c>
      <c r="BH467" s="39">
        <f t="shared" si="156"/>
        <v>-4.8222157577926372E-3</v>
      </c>
      <c r="BI467" s="41">
        <v>42684</v>
      </c>
      <c r="BJ467">
        <v>2.34</v>
      </c>
      <c r="BK467">
        <v>2.3201000000000001</v>
      </c>
      <c r="BL467" s="39">
        <f t="shared" si="157"/>
        <v>-2.0930919525678299E-2</v>
      </c>
      <c r="BM467" s="41">
        <v>42684</v>
      </c>
      <c r="BN467">
        <v>3.96</v>
      </c>
      <c r="BO467">
        <v>1.8393999999999999</v>
      </c>
      <c r="BP467" s="46">
        <f t="shared" si="158"/>
        <v>1.7986606895788352E-2</v>
      </c>
      <c r="BQ467" s="41">
        <v>42684</v>
      </c>
      <c r="BR467">
        <v>7.7</v>
      </c>
      <c r="BS467">
        <v>4.1181000000000001</v>
      </c>
      <c r="BT467" s="18">
        <f t="shared" si="159"/>
        <v>0</v>
      </c>
      <c r="BU467" s="41">
        <v>42684</v>
      </c>
      <c r="BV467">
        <v>2.12</v>
      </c>
      <c r="BW467">
        <v>1.0965</v>
      </c>
      <c r="BX467" s="39">
        <f t="shared" si="160"/>
        <v>9.5755455298775112E-3</v>
      </c>
      <c r="BY467" s="41">
        <v>42983</v>
      </c>
      <c r="BZ467">
        <v>9.2899999999999991</v>
      </c>
      <c r="CA467">
        <v>4.8251999999999997</v>
      </c>
      <c r="CB467" s="39">
        <f t="shared" si="144"/>
        <v>4.329364748979994E-3</v>
      </c>
    </row>
    <row r="468" spans="1:80">
      <c r="A468" s="41">
        <v>42685</v>
      </c>
      <c r="B468">
        <v>9.32</v>
      </c>
      <c r="C468">
        <v>4.6942000000000004</v>
      </c>
      <c r="D468" s="34">
        <f t="shared" si="145"/>
        <v>3.2271163257892193E-3</v>
      </c>
      <c r="E468" s="41">
        <v>42685</v>
      </c>
      <c r="F468">
        <v>3.9</v>
      </c>
      <c r="G468">
        <v>3.3832</v>
      </c>
      <c r="H468" s="39">
        <f t="shared" si="146"/>
        <v>7.7445490289526388E-3</v>
      </c>
      <c r="L468" s="38"/>
      <c r="M468" s="41">
        <v>42685</v>
      </c>
      <c r="N468">
        <v>7.9</v>
      </c>
      <c r="O468">
        <v>3.5828000000000002</v>
      </c>
      <c r="P468" s="43">
        <f t="shared" si="148"/>
        <v>5.0775661345975826E-3</v>
      </c>
      <c r="Q468" s="41">
        <v>42685</v>
      </c>
      <c r="R468">
        <v>3</v>
      </c>
      <c r="S468">
        <v>1.6296999999999999</v>
      </c>
      <c r="T468" s="39">
        <f t="shared" si="149"/>
        <v>1.6973478939157498E-2</v>
      </c>
      <c r="U468" s="42">
        <v>42688.62533333333</v>
      </c>
      <c r="V468" s="44">
        <v>10.02</v>
      </c>
      <c r="W468" s="44">
        <v>5.9390000000000001</v>
      </c>
      <c r="X468" s="43">
        <f t="shared" si="141"/>
        <v>0</v>
      </c>
      <c r="Y468" s="42">
        <v>42688.62533333333</v>
      </c>
      <c r="Z468" s="44">
        <v>18.010000000000002</v>
      </c>
      <c r="AA468" s="44">
        <v>11.169</v>
      </c>
      <c r="AB468" s="43">
        <f t="shared" si="142"/>
        <v>-2.6496992939945983E-2</v>
      </c>
      <c r="AC468" s="42">
        <v>42688.62533333333</v>
      </c>
      <c r="AD468" s="44">
        <v>28</v>
      </c>
      <c r="AE468" s="44">
        <v>20.463000000000001</v>
      </c>
      <c r="AF468" s="43">
        <f t="shared" si="143"/>
        <v>0</v>
      </c>
      <c r="AG468" s="41">
        <v>42685</v>
      </c>
      <c r="AH468">
        <v>14.5</v>
      </c>
      <c r="AI468">
        <v>5.5095999999999998</v>
      </c>
      <c r="AJ468" s="39">
        <f t="shared" si="150"/>
        <v>-2.0271712070559764E-2</v>
      </c>
      <c r="AK468" s="45">
        <v>42685</v>
      </c>
      <c r="AL468">
        <v>19.45</v>
      </c>
      <c r="AM468">
        <v>5.6051000000000002</v>
      </c>
      <c r="AN468" s="39">
        <f t="shared" si="151"/>
        <v>-2.5625055609930047E-3</v>
      </c>
      <c r="AO468" s="41">
        <v>42685</v>
      </c>
      <c r="AP468">
        <v>8.5500000000000007</v>
      </c>
      <c r="AQ468">
        <v>6.5675999999999997</v>
      </c>
      <c r="AR468" s="18">
        <f t="shared" si="152"/>
        <v>-5.8279468975643697E-3</v>
      </c>
      <c r="AS468" s="41">
        <v>42685</v>
      </c>
      <c r="AT468">
        <v>6.34</v>
      </c>
      <c r="AU468">
        <v>4.8296999999999999</v>
      </c>
      <c r="AV468" s="39">
        <f t="shared" si="153"/>
        <v>-1.5711243875715898E-3</v>
      </c>
      <c r="AW468" s="41">
        <v>42685</v>
      </c>
      <c r="AX468">
        <v>12.95</v>
      </c>
      <c r="AY468">
        <v>6.2149999999999999</v>
      </c>
      <c r="AZ468" s="39">
        <f t="shared" si="154"/>
        <v>-7.7172899450148871E-4</v>
      </c>
      <c r="BA468" s="41">
        <v>42685</v>
      </c>
      <c r="BB468">
        <v>7.83</v>
      </c>
      <c r="BC468">
        <v>3.3563000000000001</v>
      </c>
      <c r="BD468" s="39">
        <f t="shared" si="155"/>
        <v>1.0325105358217941E-2</v>
      </c>
      <c r="BE468" s="41">
        <v>42685</v>
      </c>
      <c r="BF468">
        <v>14.4</v>
      </c>
      <c r="BG468">
        <v>8.8638999999999992</v>
      </c>
      <c r="BH468" s="39">
        <f t="shared" si="156"/>
        <v>-3.4627362361857113E-3</v>
      </c>
      <c r="BI468" s="41">
        <v>42685</v>
      </c>
      <c r="BJ468">
        <v>2.31</v>
      </c>
      <c r="BK468">
        <v>2.2904</v>
      </c>
      <c r="BL468" s="39">
        <f t="shared" si="157"/>
        <v>-1.280117236326023E-2</v>
      </c>
      <c r="BM468" s="41">
        <v>42685</v>
      </c>
      <c r="BN468">
        <v>3.92</v>
      </c>
      <c r="BO468">
        <v>1.8208</v>
      </c>
      <c r="BP468" s="46">
        <f t="shared" si="158"/>
        <v>-1.0111993041209064E-2</v>
      </c>
      <c r="BQ468" s="41">
        <v>42685</v>
      </c>
      <c r="BR468">
        <v>7.7</v>
      </c>
      <c r="BS468">
        <v>4.1181000000000001</v>
      </c>
      <c r="BT468" s="18">
        <f t="shared" si="159"/>
        <v>0</v>
      </c>
      <c r="BU468" s="41">
        <v>42685</v>
      </c>
      <c r="BV468">
        <v>2.12</v>
      </c>
      <c r="BW468">
        <v>1.0965</v>
      </c>
      <c r="BX468" s="39">
        <f t="shared" si="160"/>
        <v>0</v>
      </c>
      <c r="BY468" s="41">
        <v>42984</v>
      </c>
      <c r="BZ468">
        <v>9.2200000000000006</v>
      </c>
      <c r="CA468">
        <v>4.7888000000000002</v>
      </c>
      <c r="CB468" s="39">
        <f t="shared" si="144"/>
        <v>-7.5437287573571141E-3</v>
      </c>
    </row>
    <row r="469" spans="1:80">
      <c r="A469" s="41">
        <v>42688</v>
      </c>
      <c r="B469">
        <v>9.43</v>
      </c>
      <c r="C469">
        <v>4.7496999999999998</v>
      </c>
      <c r="D469" s="34">
        <f t="shared" si="145"/>
        <v>1.1823100847854678E-2</v>
      </c>
      <c r="E469" s="41">
        <v>42688</v>
      </c>
      <c r="F469">
        <v>3.8</v>
      </c>
      <c r="G469">
        <v>3.2965</v>
      </c>
      <c r="H469" s="39">
        <f t="shared" si="146"/>
        <v>-2.5626625679829748E-2</v>
      </c>
      <c r="L469" s="38"/>
      <c r="M469" s="41">
        <v>42688</v>
      </c>
      <c r="N469">
        <v>7.97</v>
      </c>
      <c r="O469">
        <v>3.6145999999999998</v>
      </c>
      <c r="P469" s="43">
        <f t="shared" si="148"/>
        <v>8.8757396449703034E-3</v>
      </c>
      <c r="Q469" s="41">
        <v>42688</v>
      </c>
      <c r="R469">
        <v>3.01</v>
      </c>
      <c r="S469">
        <v>1.6351</v>
      </c>
      <c r="T469" s="39">
        <f t="shared" si="149"/>
        <v>3.313493280972002E-3</v>
      </c>
      <c r="U469" s="42">
        <v>42689.62533333333</v>
      </c>
      <c r="V469" s="44">
        <v>10.02</v>
      </c>
      <c r="W469" s="44">
        <v>5.9390000000000001</v>
      </c>
      <c r="X469" s="43">
        <f t="shared" ref="X469:X532" si="161">(W469-W468)/W468</f>
        <v>0</v>
      </c>
      <c r="Y469" s="42">
        <v>42689.62533333333</v>
      </c>
      <c r="Z469" s="44">
        <v>18.03</v>
      </c>
      <c r="AA469" s="44">
        <v>11.180999999999999</v>
      </c>
      <c r="AB469" s="43">
        <f t="shared" ref="AB469:AB532" si="162">(AA469-AA468)/AA468</f>
        <v>1.0744023636850817E-3</v>
      </c>
      <c r="AC469" s="42">
        <v>42689.62533333333</v>
      </c>
      <c r="AD469" s="44">
        <v>28</v>
      </c>
      <c r="AE469" s="44">
        <v>20.463000000000001</v>
      </c>
      <c r="AF469" s="43">
        <f t="shared" ref="AF469:AF532" si="163">(AE469-AE468)/AE468</f>
        <v>0</v>
      </c>
      <c r="AG469" s="41">
        <v>42688</v>
      </c>
      <c r="AH469">
        <v>14.8</v>
      </c>
      <c r="AI469">
        <v>5.6235999999999997</v>
      </c>
      <c r="AJ469" s="39">
        <f t="shared" si="150"/>
        <v>2.0691157252795099E-2</v>
      </c>
      <c r="AK469" s="45" t="s">
        <v>542</v>
      </c>
      <c r="AL469">
        <v>19.45</v>
      </c>
      <c r="AM469">
        <v>5.6051000000000002</v>
      </c>
      <c r="AN469" s="39">
        <f t="shared" si="151"/>
        <v>0</v>
      </c>
      <c r="AO469" s="41">
        <v>42688</v>
      </c>
      <c r="AP469">
        <v>8.5</v>
      </c>
      <c r="AQ469">
        <v>6.5292000000000003</v>
      </c>
      <c r="AR469" s="18">
        <f t="shared" si="152"/>
        <v>-5.846884706742086E-3</v>
      </c>
      <c r="AS469" s="41">
        <v>42688</v>
      </c>
      <c r="AT469">
        <v>6.35</v>
      </c>
      <c r="AU469">
        <v>4.8372999999999999</v>
      </c>
      <c r="AV469" s="39">
        <f t="shared" si="153"/>
        <v>1.5735967037290206E-3</v>
      </c>
      <c r="AW469" s="41">
        <v>42688</v>
      </c>
      <c r="AX469">
        <v>12.94</v>
      </c>
      <c r="AY469">
        <v>6.2102000000000004</v>
      </c>
      <c r="AZ469" s="39">
        <f t="shared" si="154"/>
        <v>-7.7232502011254566E-4</v>
      </c>
      <c r="BA469" s="41">
        <v>42688</v>
      </c>
      <c r="BB469">
        <v>7.98</v>
      </c>
      <c r="BC469">
        <v>3.4205999999999999</v>
      </c>
      <c r="BD469" s="39">
        <f t="shared" si="155"/>
        <v>1.9158001370556805E-2</v>
      </c>
      <c r="BE469" s="41">
        <v>42688</v>
      </c>
      <c r="BF469">
        <v>14.4</v>
      </c>
      <c r="BG469">
        <v>8.8638999999999992</v>
      </c>
      <c r="BH469" s="39">
        <f t="shared" si="156"/>
        <v>0</v>
      </c>
      <c r="BI469" s="41">
        <v>42688</v>
      </c>
      <c r="BJ469">
        <v>2.4500000000000002</v>
      </c>
      <c r="BK469">
        <v>2.4291999999999998</v>
      </c>
      <c r="BL469" s="39">
        <f t="shared" si="157"/>
        <v>6.0600768424729223E-2</v>
      </c>
      <c r="BM469" s="41">
        <v>42688</v>
      </c>
      <c r="BN469">
        <v>3.91</v>
      </c>
      <c r="BO469">
        <v>1.8162</v>
      </c>
      <c r="BP469" s="46">
        <f t="shared" si="158"/>
        <v>-2.5263620386642891E-3</v>
      </c>
      <c r="BQ469" s="41">
        <v>42688</v>
      </c>
      <c r="BR469">
        <v>7.69</v>
      </c>
      <c r="BS469">
        <v>4.1127000000000002</v>
      </c>
      <c r="BT469" s="18">
        <f t="shared" si="159"/>
        <v>-1.3112843301522181E-3</v>
      </c>
      <c r="BU469" s="41">
        <v>42688</v>
      </c>
      <c r="BV469">
        <v>2.14</v>
      </c>
      <c r="BW469">
        <v>1.1068</v>
      </c>
      <c r="BX469" s="39">
        <f t="shared" si="160"/>
        <v>9.3935248518011629E-3</v>
      </c>
      <c r="BY469" s="41">
        <v>42985</v>
      </c>
      <c r="BZ469">
        <v>9.25</v>
      </c>
      <c r="CA469">
        <v>4.8044000000000002</v>
      </c>
      <c r="CB469" s="39">
        <f t="shared" si="144"/>
        <v>3.2576010691613886E-3</v>
      </c>
    </row>
    <row r="470" spans="1:80">
      <c r="A470" s="41">
        <v>42689</v>
      </c>
      <c r="B470">
        <v>9.6</v>
      </c>
      <c r="C470">
        <v>4.8353000000000002</v>
      </c>
      <c r="D470" s="34">
        <f t="shared" si="145"/>
        <v>1.8022190875213243E-2</v>
      </c>
      <c r="E470" s="41">
        <v>42689</v>
      </c>
      <c r="F470">
        <v>3.8</v>
      </c>
      <c r="G470">
        <v>3.2965</v>
      </c>
      <c r="H470" s="39">
        <f t="shared" si="146"/>
        <v>0</v>
      </c>
      <c r="L470" s="38"/>
      <c r="M470" s="41">
        <v>42689</v>
      </c>
      <c r="N470">
        <v>7.95</v>
      </c>
      <c r="O470">
        <v>3.6055000000000001</v>
      </c>
      <c r="P470" s="43">
        <f t="shared" si="148"/>
        <v>-2.5175676423393085E-3</v>
      </c>
      <c r="Q470" s="41">
        <v>42689</v>
      </c>
      <c r="R470">
        <v>3.01</v>
      </c>
      <c r="S470">
        <v>1.6351</v>
      </c>
      <c r="T470" s="39">
        <f t="shared" si="149"/>
        <v>0</v>
      </c>
      <c r="U470" s="42">
        <v>42690.62533333333</v>
      </c>
      <c r="V470" s="44">
        <v>10.02</v>
      </c>
      <c r="W470" s="44">
        <v>5.9390000000000001</v>
      </c>
      <c r="X470" s="43">
        <f t="shared" si="161"/>
        <v>0</v>
      </c>
      <c r="Y470" s="42">
        <v>42690.62533333333</v>
      </c>
      <c r="Z470" s="44">
        <v>18.5</v>
      </c>
      <c r="AA470" s="44">
        <v>11.473000000000001</v>
      </c>
      <c r="AB470" s="43">
        <f t="shared" si="162"/>
        <v>2.6115732045434364E-2</v>
      </c>
      <c r="AC470" s="42">
        <v>42690.62533333333</v>
      </c>
      <c r="AD470" s="44">
        <v>28</v>
      </c>
      <c r="AE470" s="44">
        <v>20.463000000000001</v>
      </c>
      <c r="AF470" s="43">
        <f t="shared" si="163"/>
        <v>0</v>
      </c>
      <c r="AG470" s="41">
        <v>42689</v>
      </c>
      <c r="AH470">
        <v>15.17</v>
      </c>
      <c r="AI470">
        <v>5.7641999999999998</v>
      </c>
      <c r="AJ470" s="39">
        <f t="shared" si="150"/>
        <v>2.5001778220357079E-2</v>
      </c>
      <c r="AK470" s="45" t="s">
        <v>543</v>
      </c>
      <c r="AL470">
        <v>19.5</v>
      </c>
      <c r="AM470">
        <v>5.6195000000000004</v>
      </c>
      <c r="AN470" s="39">
        <f t="shared" si="151"/>
        <v>2.5690888654975271E-3</v>
      </c>
      <c r="AO470" s="41">
        <v>42689</v>
      </c>
      <c r="AP470">
        <v>8.6999999999999993</v>
      </c>
      <c r="AQ470">
        <v>6.6829000000000001</v>
      </c>
      <c r="AR470" s="18">
        <f t="shared" si="152"/>
        <v>2.3540403112172963E-2</v>
      </c>
      <c r="AS470" s="41">
        <v>42689</v>
      </c>
      <c r="AT470">
        <v>6.49</v>
      </c>
      <c r="AU470">
        <v>4.944</v>
      </c>
      <c r="AV470" s="39">
        <f t="shared" si="153"/>
        <v>2.2057759493932568E-2</v>
      </c>
      <c r="AW470" s="41">
        <v>42689</v>
      </c>
      <c r="AX470">
        <v>12.94</v>
      </c>
      <c r="AY470">
        <v>6.2102000000000004</v>
      </c>
      <c r="AZ470" s="39">
        <f t="shared" si="154"/>
        <v>0</v>
      </c>
      <c r="BA470" s="41">
        <v>42689</v>
      </c>
      <c r="BB470">
        <v>8.07</v>
      </c>
      <c r="BC470">
        <v>3.4592000000000001</v>
      </c>
      <c r="BD470" s="39">
        <f t="shared" si="155"/>
        <v>1.1284569958486871E-2</v>
      </c>
      <c r="BE470" s="41">
        <v>42689</v>
      </c>
      <c r="BF470">
        <v>14.45</v>
      </c>
      <c r="BG470">
        <v>8.8947000000000003</v>
      </c>
      <c r="BH470" s="39">
        <f t="shared" si="156"/>
        <v>3.4747684427848973E-3</v>
      </c>
      <c r="BI470" s="41">
        <v>42689</v>
      </c>
      <c r="BJ470">
        <v>2.4700000000000002</v>
      </c>
      <c r="BK470">
        <v>2.4489999999999998</v>
      </c>
      <c r="BL470" s="39">
        <f t="shared" si="157"/>
        <v>8.1508315494813275E-3</v>
      </c>
      <c r="BM470" s="41">
        <v>42689</v>
      </c>
      <c r="BN470">
        <v>3.94</v>
      </c>
      <c r="BO470">
        <v>1.8301000000000001</v>
      </c>
      <c r="BP470" s="46">
        <f t="shared" si="158"/>
        <v>7.653342142935813E-3</v>
      </c>
      <c r="BQ470" s="41">
        <v>42689</v>
      </c>
      <c r="BR470">
        <v>7.7</v>
      </c>
      <c r="BS470">
        <v>4.1181000000000001</v>
      </c>
      <c r="BT470" s="18">
        <f t="shared" si="159"/>
        <v>1.3130060544167697E-3</v>
      </c>
      <c r="BU470" s="41">
        <v>42689</v>
      </c>
      <c r="BV470">
        <v>2.1</v>
      </c>
      <c r="BW470">
        <v>1.0861000000000001</v>
      </c>
      <c r="BX470" s="39">
        <f t="shared" si="160"/>
        <v>-1.8702565955908874E-2</v>
      </c>
      <c r="BY470" s="41">
        <v>42986</v>
      </c>
      <c r="BZ470">
        <v>9.1999999999999993</v>
      </c>
      <c r="CA470">
        <v>4.7784000000000004</v>
      </c>
      <c r="CB470" s="39">
        <f t="shared" si="144"/>
        <v>-5.4117059362250855E-3</v>
      </c>
    </row>
    <row r="471" spans="1:80">
      <c r="A471" s="41">
        <v>42690</v>
      </c>
      <c r="B471">
        <v>9.6</v>
      </c>
      <c r="C471">
        <v>4.8353000000000002</v>
      </c>
      <c r="D471" s="34">
        <f t="shared" si="145"/>
        <v>0</v>
      </c>
      <c r="E471" s="41">
        <v>42690</v>
      </c>
      <c r="F471">
        <v>3.89</v>
      </c>
      <c r="G471">
        <v>3.3746</v>
      </c>
      <c r="H471" s="39">
        <f t="shared" si="146"/>
        <v>2.369179432731687E-2</v>
      </c>
      <c r="L471" s="38"/>
      <c r="M471" s="41">
        <v>42690</v>
      </c>
      <c r="N471">
        <v>7.95</v>
      </c>
      <c r="O471">
        <v>3.6055000000000001</v>
      </c>
      <c r="P471" s="43">
        <f t="shared" si="148"/>
        <v>0</v>
      </c>
      <c r="Q471" s="41">
        <v>42690</v>
      </c>
      <c r="R471">
        <v>3.01</v>
      </c>
      <c r="S471">
        <v>1.6351</v>
      </c>
      <c r="T471" s="39">
        <f t="shared" si="149"/>
        <v>0</v>
      </c>
      <c r="U471" s="42">
        <v>42691.62533333333</v>
      </c>
      <c r="V471" s="44">
        <v>10.02</v>
      </c>
      <c r="W471" s="44">
        <v>5.9390000000000001</v>
      </c>
      <c r="X471" s="43">
        <f t="shared" si="161"/>
        <v>0</v>
      </c>
      <c r="Y471" s="42">
        <v>42691.62533333333</v>
      </c>
      <c r="Z471" s="44">
        <v>18.5</v>
      </c>
      <c r="AA471" s="44">
        <v>11.473000000000001</v>
      </c>
      <c r="AB471" s="43">
        <f t="shared" si="162"/>
        <v>0</v>
      </c>
      <c r="AC471" s="42">
        <v>42691.62533333333</v>
      </c>
      <c r="AD471" s="44">
        <v>28</v>
      </c>
      <c r="AE471" s="44">
        <v>20.463000000000001</v>
      </c>
      <c r="AF471" s="43">
        <f t="shared" si="163"/>
        <v>0</v>
      </c>
      <c r="AG471" s="41">
        <v>42690</v>
      </c>
      <c r="AH471">
        <v>15.3</v>
      </c>
      <c r="AI471">
        <v>5.8136000000000001</v>
      </c>
      <c r="AJ471" s="39">
        <f t="shared" si="150"/>
        <v>8.5701398285972612E-3</v>
      </c>
      <c r="AK471" s="45" t="s">
        <v>544</v>
      </c>
      <c r="AL471">
        <v>19.5</v>
      </c>
      <c r="AM471">
        <v>5.6195000000000004</v>
      </c>
      <c r="AN471" s="39">
        <f t="shared" si="151"/>
        <v>0</v>
      </c>
      <c r="AO471" s="41">
        <v>42690</v>
      </c>
      <c r="AP471">
        <v>8.8000000000000007</v>
      </c>
      <c r="AQ471">
        <v>6.7596999999999996</v>
      </c>
      <c r="AR471" s="18">
        <f t="shared" si="152"/>
        <v>1.1492016938754065E-2</v>
      </c>
      <c r="AS471" s="41">
        <v>42690</v>
      </c>
      <c r="AT471">
        <v>6.44</v>
      </c>
      <c r="AU471">
        <v>4.9058999999999999</v>
      </c>
      <c r="AV471" s="39">
        <f t="shared" si="153"/>
        <v>-7.7063106796116552E-3</v>
      </c>
      <c r="AW471" s="41">
        <v>42690</v>
      </c>
      <c r="AX471">
        <v>13</v>
      </c>
      <c r="AY471">
        <v>6.2389999999999999</v>
      </c>
      <c r="AZ471" s="39">
        <f t="shared" si="154"/>
        <v>4.637531802518355E-3</v>
      </c>
      <c r="BA471" s="41">
        <v>42690</v>
      </c>
      <c r="BB471">
        <v>8.01</v>
      </c>
      <c r="BC471">
        <v>3.4335</v>
      </c>
      <c r="BD471" s="39">
        <f t="shared" si="155"/>
        <v>-7.4294634597594977E-3</v>
      </c>
      <c r="BE471" s="41">
        <v>42690</v>
      </c>
      <c r="BF471">
        <v>14.45</v>
      </c>
      <c r="BG471">
        <v>8.8947000000000003</v>
      </c>
      <c r="BH471" s="39">
        <f t="shared" si="156"/>
        <v>0</v>
      </c>
      <c r="BI471" s="41">
        <v>42690</v>
      </c>
      <c r="BJ471">
        <v>2.48</v>
      </c>
      <c r="BK471">
        <v>2.4588999999999999</v>
      </c>
      <c r="BL471" s="39">
        <f t="shared" si="157"/>
        <v>4.0424663127807351E-3</v>
      </c>
      <c r="BM471" s="41">
        <v>42690</v>
      </c>
      <c r="BN471">
        <v>3.84</v>
      </c>
      <c r="BO471">
        <v>1.7837000000000001</v>
      </c>
      <c r="BP471" s="46">
        <f t="shared" si="158"/>
        <v>-2.5353805802961583E-2</v>
      </c>
      <c r="BQ471" s="41">
        <v>42690</v>
      </c>
      <c r="BR471">
        <v>7.75</v>
      </c>
      <c r="BS471">
        <v>4.1448</v>
      </c>
      <c r="BT471" s="18">
        <f t="shared" si="159"/>
        <v>6.4835725213083567E-3</v>
      </c>
      <c r="BU471" s="41">
        <v>42690</v>
      </c>
      <c r="BV471">
        <v>2.09</v>
      </c>
      <c r="BW471">
        <v>1.081</v>
      </c>
      <c r="BX471" s="39">
        <f t="shared" si="160"/>
        <v>-4.6957002117669682E-3</v>
      </c>
      <c r="BY471" s="41">
        <v>42989</v>
      </c>
      <c r="BZ471">
        <v>9.1999999999999993</v>
      </c>
      <c r="CA471">
        <v>4.7784000000000004</v>
      </c>
      <c r="CB471" s="39">
        <f t="shared" si="144"/>
        <v>0</v>
      </c>
    </row>
    <row r="472" spans="1:80">
      <c r="A472" s="41">
        <v>42691</v>
      </c>
      <c r="B472">
        <v>9.58</v>
      </c>
      <c r="C472">
        <v>4.8251999999999997</v>
      </c>
      <c r="D472" s="34">
        <f t="shared" si="145"/>
        <v>-2.0888052447625674E-3</v>
      </c>
      <c r="E472" s="41">
        <v>42691</v>
      </c>
      <c r="F472">
        <v>3.89</v>
      </c>
      <c r="G472">
        <v>3.3746</v>
      </c>
      <c r="H472" s="39">
        <f t="shared" si="146"/>
        <v>0</v>
      </c>
      <c r="L472" s="38"/>
      <c r="M472" s="41">
        <v>42691</v>
      </c>
      <c r="N472">
        <v>7.95</v>
      </c>
      <c r="O472">
        <v>3.6055000000000001</v>
      </c>
      <c r="P472" s="43">
        <f t="shared" si="148"/>
        <v>0</v>
      </c>
      <c r="Q472" s="41">
        <v>42691</v>
      </c>
      <c r="R472">
        <v>2.97</v>
      </c>
      <c r="S472">
        <v>1.6133999999999999</v>
      </c>
      <c r="T472" s="39">
        <f t="shared" si="149"/>
        <v>-1.3271359549874658E-2</v>
      </c>
      <c r="U472" s="42">
        <v>42692.62533333333</v>
      </c>
      <c r="V472" s="44">
        <v>10.02</v>
      </c>
      <c r="W472" s="44">
        <v>5.9390000000000001</v>
      </c>
      <c r="X472" s="43">
        <f t="shared" si="161"/>
        <v>0</v>
      </c>
      <c r="Y472" s="42">
        <v>42692.62533333333</v>
      </c>
      <c r="Z472" s="44">
        <v>18.02</v>
      </c>
      <c r="AA472" s="44">
        <v>11.175000000000001</v>
      </c>
      <c r="AB472" s="43">
        <f t="shared" si="162"/>
        <v>-2.5974025974025976E-2</v>
      </c>
      <c r="AC472" s="42">
        <v>42692.62533333333</v>
      </c>
      <c r="AD472" s="44">
        <v>28</v>
      </c>
      <c r="AE472" s="44">
        <v>20.463000000000001</v>
      </c>
      <c r="AF472" s="43">
        <f t="shared" si="163"/>
        <v>0</v>
      </c>
      <c r="AG472" s="41">
        <v>42691</v>
      </c>
      <c r="AH472">
        <v>15.2</v>
      </c>
      <c r="AI472">
        <v>5.7755999999999998</v>
      </c>
      <c r="AJ472" s="39">
        <f t="shared" si="150"/>
        <v>-6.5363974129627519E-3</v>
      </c>
      <c r="AK472" s="45" t="s">
        <v>545</v>
      </c>
      <c r="AL472">
        <v>19.5</v>
      </c>
      <c r="AM472">
        <v>5.6195000000000004</v>
      </c>
      <c r="AN472" s="39">
        <f t="shared" si="151"/>
        <v>0</v>
      </c>
      <c r="AO472" s="41">
        <v>42691</v>
      </c>
      <c r="AP472">
        <v>8.9</v>
      </c>
      <c r="AQ472">
        <v>6.8365</v>
      </c>
      <c r="AR472" s="18">
        <f t="shared" si="152"/>
        <v>1.1361450951965387E-2</v>
      </c>
      <c r="AS472" s="41">
        <v>42691</v>
      </c>
      <c r="AT472">
        <v>6.44</v>
      </c>
      <c r="AU472">
        <v>4.9058999999999999</v>
      </c>
      <c r="AV472" s="39">
        <f t="shared" si="153"/>
        <v>0</v>
      </c>
      <c r="AW472" s="41">
        <v>42691</v>
      </c>
      <c r="AX472">
        <v>13</v>
      </c>
      <c r="AY472">
        <v>6.2389999999999999</v>
      </c>
      <c r="AZ472" s="39">
        <f t="shared" si="154"/>
        <v>0</v>
      </c>
      <c r="BA472" s="41">
        <v>42691</v>
      </c>
      <c r="BB472">
        <v>8</v>
      </c>
      <c r="BC472">
        <v>3.4291999999999998</v>
      </c>
      <c r="BD472" s="39">
        <f t="shared" si="155"/>
        <v>-1.2523663899811251E-3</v>
      </c>
      <c r="BE472" s="41">
        <v>42691</v>
      </c>
      <c r="BF472">
        <v>14.45</v>
      </c>
      <c r="BG472">
        <v>8.8947000000000003</v>
      </c>
      <c r="BH472" s="39">
        <f t="shared" si="156"/>
        <v>0</v>
      </c>
      <c r="BI472" s="41">
        <v>42691</v>
      </c>
      <c r="BJ472">
        <v>2.44</v>
      </c>
      <c r="BK472">
        <v>2.4192999999999998</v>
      </c>
      <c r="BL472" s="39">
        <f t="shared" si="157"/>
        <v>-1.6104762292081857E-2</v>
      </c>
      <c r="BM472" s="41">
        <v>42691</v>
      </c>
      <c r="BN472">
        <v>3.83</v>
      </c>
      <c r="BO472">
        <v>1.7789999999999999</v>
      </c>
      <c r="BP472" s="46">
        <f t="shared" si="158"/>
        <v>-2.634972248696613E-3</v>
      </c>
      <c r="BQ472" s="41">
        <v>42691</v>
      </c>
      <c r="BR472">
        <v>7.75</v>
      </c>
      <c r="BS472">
        <v>4.1448</v>
      </c>
      <c r="BT472" s="18">
        <f t="shared" si="159"/>
        <v>0</v>
      </c>
      <c r="BU472" s="41">
        <v>42691</v>
      </c>
      <c r="BV472">
        <v>2.11</v>
      </c>
      <c r="BW472">
        <v>1.0912999999999999</v>
      </c>
      <c r="BX472" s="39">
        <f t="shared" si="160"/>
        <v>9.5282146160961846E-3</v>
      </c>
      <c r="BY472" s="41">
        <v>42990</v>
      </c>
      <c r="BZ472">
        <v>9.2200000000000006</v>
      </c>
      <c r="CA472">
        <v>4.7888000000000002</v>
      </c>
      <c r="CB472" s="39">
        <f t="shared" si="144"/>
        <v>2.1764607399965977E-3</v>
      </c>
    </row>
    <row r="473" spans="1:80">
      <c r="A473" s="41">
        <v>42692</v>
      </c>
      <c r="B473">
        <v>9.4</v>
      </c>
      <c r="C473">
        <v>4.7344999999999997</v>
      </c>
      <c r="D473" s="34">
        <f t="shared" si="145"/>
        <v>-1.8797148304733485E-2</v>
      </c>
      <c r="E473" s="41">
        <v>42692</v>
      </c>
      <c r="F473">
        <v>3.89</v>
      </c>
      <c r="G473">
        <v>3.3746</v>
      </c>
      <c r="H473" s="39">
        <f t="shared" si="146"/>
        <v>0</v>
      </c>
      <c r="L473" s="38"/>
      <c r="M473" s="41">
        <v>42692</v>
      </c>
      <c r="N473">
        <v>7.9</v>
      </c>
      <c r="O473">
        <v>3.5828000000000002</v>
      </c>
      <c r="P473" s="43">
        <f t="shared" si="148"/>
        <v>-6.2959367632783089E-3</v>
      </c>
      <c r="Q473" s="41">
        <v>42692</v>
      </c>
      <c r="R473">
        <v>3.01</v>
      </c>
      <c r="S473">
        <v>1.6351</v>
      </c>
      <c r="T473" s="39">
        <f t="shared" si="149"/>
        <v>1.3449857443907309E-2</v>
      </c>
      <c r="U473" s="42">
        <v>42695.62533333333</v>
      </c>
      <c r="V473" s="44">
        <v>10</v>
      </c>
      <c r="W473" s="44">
        <v>5.9279999999999999</v>
      </c>
      <c r="X473" s="43">
        <f t="shared" si="161"/>
        <v>-1.8521636639165047E-3</v>
      </c>
      <c r="Y473" s="42">
        <v>42695.62533333333</v>
      </c>
      <c r="Z473" s="44">
        <v>18.559999999999999</v>
      </c>
      <c r="AA473" s="44">
        <v>11.51</v>
      </c>
      <c r="AB473" s="43">
        <f t="shared" si="162"/>
        <v>2.997762863534667E-2</v>
      </c>
      <c r="AC473" s="42">
        <v>42695.62533333333</v>
      </c>
      <c r="AD473" s="44">
        <v>27.16</v>
      </c>
      <c r="AE473" s="44">
        <v>19.850000000000001</v>
      </c>
      <c r="AF473" s="43">
        <f t="shared" si="163"/>
        <v>-2.9956506866050898E-2</v>
      </c>
      <c r="AG473" s="41">
        <v>42692</v>
      </c>
      <c r="AH473">
        <v>15.1</v>
      </c>
      <c r="AI473">
        <v>5.7375999999999996</v>
      </c>
      <c r="AJ473" s="39">
        <f t="shared" si="150"/>
        <v>-6.5794030057483646E-3</v>
      </c>
      <c r="AK473" s="45" t="s">
        <v>546</v>
      </c>
      <c r="AL473">
        <v>19.5</v>
      </c>
      <c r="AM473">
        <v>5.6195000000000004</v>
      </c>
      <c r="AN473" s="39">
        <f t="shared" si="151"/>
        <v>0</v>
      </c>
      <c r="AO473" s="41">
        <v>42692</v>
      </c>
      <c r="AP473">
        <v>9.02</v>
      </c>
      <c r="AQ473">
        <v>6.9287000000000001</v>
      </c>
      <c r="AR473" s="18">
        <f t="shared" si="152"/>
        <v>1.3486433116360719E-2</v>
      </c>
      <c r="AS473" s="41">
        <v>42692</v>
      </c>
      <c r="AT473">
        <v>6.39</v>
      </c>
      <c r="AU473">
        <v>4.8677999999999999</v>
      </c>
      <c r="AV473" s="39">
        <f t="shared" si="153"/>
        <v>-7.7661591145355641E-3</v>
      </c>
      <c r="AW473" s="41">
        <v>42692</v>
      </c>
      <c r="AX473">
        <v>12.97</v>
      </c>
      <c r="AY473">
        <v>6.2245999999999997</v>
      </c>
      <c r="AZ473" s="39">
        <f t="shared" si="154"/>
        <v>-2.3080621894534686E-3</v>
      </c>
      <c r="BA473" s="41">
        <v>42692</v>
      </c>
      <c r="BB473">
        <v>8</v>
      </c>
      <c r="BC473">
        <v>3.4291999999999998</v>
      </c>
      <c r="BD473" s="39">
        <f t="shared" si="155"/>
        <v>0</v>
      </c>
      <c r="BE473" s="41">
        <v>42692</v>
      </c>
      <c r="BF473">
        <v>14.45</v>
      </c>
      <c r="BG473">
        <v>8.8947000000000003</v>
      </c>
      <c r="BH473" s="39">
        <f t="shared" si="156"/>
        <v>0</v>
      </c>
      <c r="BI473" s="41">
        <v>42692</v>
      </c>
      <c r="BJ473">
        <v>2.42</v>
      </c>
      <c r="BK473">
        <v>2.3994</v>
      </c>
      <c r="BL473" s="39">
        <f t="shared" si="157"/>
        <v>-8.2255197784482318E-3</v>
      </c>
      <c r="BM473" s="41">
        <v>42692</v>
      </c>
      <c r="BN473">
        <v>3.79</v>
      </c>
      <c r="BO473">
        <v>1.7605</v>
      </c>
      <c r="BP473" s="46">
        <f t="shared" si="158"/>
        <v>-1.0399100618324881E-2</v>
      </c>
      <c r="BQ473" s="41">
        <v>42692</v>
      </c>
      <c r="BR473">
        <v>7.75</v>
      </c>
      <c r="BS473">
        <v>4.1448</v>
      </c>
      <c r="BT473" s="18">
        <f t="shared" si="159"/>
        <v>0</v>
      </c>
      <c r="BU473" s="41">
        <v>42692</v>
      </c>
      <c r="BV473">
        <v>2.0499999999999998</v>
      </c>
      <c r="BW473">
        <v>1.0603</v>
      </c>
      <c r="BX473" s="39">
        <f t="shared" si="160"/>
        <v>-2.8406487675249628E-2</v>
      </c>
      <c r="BY473" s="41">
        <v>42991</v>
      </c>
      <c r="BZ473">
        <v>9.2200000000000006</v>
      </c>
      <c r="CA473">
        <v>4.7888000000000002</v>
      </c>
      <c r="CB473" s="39">
        <f t="shared" si="144"/>
        <v>0</v>
      </c>
    </row>
    <row r="474" spans="1:80">
      <c r="A474" s="41">
        <v>42695</v>
      </c>
      <c r="B474">
        <v>9.2200000000000006</v>
      </c>
      <c r="C474">
        <v>4.6439000000000004</v>
      </c>
      <c r="D474" s="34">
        <f t="shared" si="145"/>
        <v>-1.9136128419051504E-2</v>
      </c>
      <c r="E474" s="41">
        <v>42695</v>
      </c>
      <c r="F474">
        <v>3.89</v>
      </c>
      <c r="G474">
        <v>3.3746</v>
      </c>
      <c r="H474" s="39">
        <f t="shared" si="146"/>
        <v>0</v>
      </c>
      <c r="L474" s="38"/>
      <c r="M474" s="41">
        <v>42695</v>
      </c>
      <c r="N474">
        <v>7.87</v>
      </c>
      <c r="O474">
        <v>3.5691999999999999</v>
      </c>
      <c r="P474" s="43">
        <f t="shared" si="148"/>
        <v>-3.7959138104276761E-3</v>
      </c>
      <c r="Q474" s="41">
        <v>42695</v>
      </c>
      <c r="R474">
        <v>3</v>
      </c>
      <c r="S474">
        <v>1.6296999999999999</v>
      </c>
      <c r="T474" s="39">
        <f t="shared" si="149"/>
        <v>-3.3025503027338215E-3</v>
      </c>
      <c r="U474" s="42">
        <v>42696.62533333333</v>
      </c>
      <c r="V474" s="44">
        <v>10</v>
      </c>
      <c r="W474" s="44">
        <v>5.9279999999999999</v>
      </c>
      <c r="X474" s="43">
        <f t="shared" si="161"/>
        <v>0</v>
      </c>
      <c r="Y474" s="42">
        <v>42696.62533333333</v>
      </c>
      <c r="Z474" s="44">
        <v>18.559999999999999</v>
      </c>
      <c r="AA474" s="44">
        <v>11.51</v>
      </c>
      <c r="AB474" s="43">
        <f t="shared" si="162"/>
        <v>0</v>
      </c>
      <c r="AC474" s="42">
        <v>42696.62533333333</v>
      </c>
      <c r="AD474" s="44">
        <v>25.6</v>
      </c>
      <c r="AE474" s="44">
        <v>18.709</v>
      </c>
      <c r="AF474" s="43">
        <f t="shared" si="163"/>
        <v>-5.7481108312342655E-2</v>
      </c>
      <c r="AG474" s="41">
        <v>42695</v>
      </c>
      <c r="AH474">
        <v>15.2</v>
      </c>
      <c r="AI474">
        <v>5.7755999999999998</v>
      </c>
      <c r="AJ474" s="39">
        <f t="shared" si="150"/>
        <v>6.6229782487451649E-3</v>
      </c>
      <c r="AK474" s="45" t="s">
        <v>547</v>
      </c>
      <c r="AL474">
        <v>19.8</v>
      </c>
      <c r="AM474">
        <v>5.7058999999999997</v>
      </c>
      <c r="AN474" s="39">
        <f t="shared" si="151"/>
        <v>1.5375033365957712E-2</v>
      </c>
      <c r="AO474" s="41">
        <v>42695</v>
      </c>
      <c r="AP474">
        <v>9</v>
      </c>
      <c r="AQ474">
        <v>6.9132999999999996</v>
      </c>
      <c r="AR474" s="18">
        <f t="shared" si="152"/>
        <v>-2.2226391675206785E-3</v>
      </c>
      <c r="AS474" s="41">
        <v>42695</v>
      </c>
      <c r="AT474">
        <v>6.35</v>
      </c>
      <c r="AU474">
        <v>4.8372999999999999</v>
      </c>
      <c r="AV474" s="39">
        <f t="shared" si="153"/>
        <v>-6.265664160400997E-3</v>
      </c>
      <c r="AW474" s="41">
        <v>42695</v>
      </c>
      <c r="AX474">
        <v>13</v>
      </c>
      <c r="AY474">
        <v>6.2389999999999999</v>
      </c>
      <c r="AZ474" s="39">
        <f t="shared" si="154"/>
        <v>2.3134016643640057E-3</v>
      </c>
      <c r="BA474" s="41">
        <v>42695</v>
      </c>
      <c r="BB474">
        <v>8.0500000000000007</v>
      </c>
      <c r="BC474">
        <v>3.4506000000000001</v>
      </c>
      <c r="BD474" s="39">
        <f t="shared" si="155"/>
        <v>6.240522570862099E-3</v>
      </c>
      <c r="BE474" s="41">
        <v>42695</v>
      </c>
      <c r="BF474">
        <v>14.45</v>
      </c>
      <c r="BG474">
        <v>8.8947000000000003</v>
      </c>
      <c r="BH474" s="39">
        <f t="shared" si="156"/>
        <v>0</v>
      </c>
      <c r="BI474" s="41">
        <v>42695</v>
      </c>
      <c r="BJ474">
        <v>2.44</v>
      </c>
      <c r="BK474">
        <v>2.4192999999999998</v>
      </c>
      <c r="BL474" s="39">
        <f t="shared" si="157"/>
        <v>8.2937401016920098E-3</v>
      </c>
      <c r="BM474" s="41">
        <v>42695</v>
      </c>
      <c r="BN474">
        <v>3.75</v>
      </c>
      <c r="BO474">
        <v>1.7419</v>
      </c>
      <c r="BP474" s="46">
        <f t="shared" si="158"/>
        <v>-1.0565180346492446E-2</v>
      </c>
      <c r="BQ474" s="41">
        <v>42695</v>
      </c>
      <c r="BR474">
        <v>7.75</v>
      </c>
      <c r="BS474">
        <v>4.1448</v>
      </c>
      <c r="BT474" s="18">
        <f t="shared" si="159"/>
        <v>0</v>
      </c>
      <c r="BU474" s="41">
        <v>42695</v>
      </c>
      <c r="BV474">
        <v>2.08</v>
      </c>
      <c r="BW474">
        <v>1.0758000000000001</v>
      </c>
      <c r="BX474" s="39">
        <f t="shared" si="160"/>
        <v>1.4618504196925463E-2</v>
      </c>
      <c r="BY474" s="41">
        <v>42992</v>
      </c>
      <c r="BZ474">
        <v>9.2200000000000006</v>
      </c>
      <c r="CA474">
        <v>4.7888000000000002</v>
      </c>
      <c r="CB474" s="39">
        <f t="shared" si="144"/>
        <v>0</v>
      </c>
    </row>
    <row r="475" spans="1:80">
      <c r="A475" s="41">
        <v>42696</v>
      </c>
      <c r="B475">
        <v>9.3000000000000007</v>
      </c>
      <c r="C475">
        <v>4.6841999999999997</v>
      </c>
      <c r="D475" s="34">
        <f t="shared" si="145"/>
        <v>8.6780507762870291E-3</v>
      </c>
      <c r="E475" s="41">
        <v>42696</v>
      </c>
      <c r="F475">
        <v>3.89</v>
      </c>
      <c r="G475">
        <v>3.3746</v>
      </c>
      <c r="H475" s="39">
        <f t="shared" si="146"/>
        <v>0</v>
      </c>
      <c r="L475" s="38"/>
      <c r="M475" s="41">
        <v>42696</v>
      </c>
      <c r="N475">
        <v>7.87</v>
      </c>
      <c r="O475">
        <v>3.5691999999999999</v>
      </c>
      <c r="P475" s="43">
        <f t="shared" si="148"/>
        <v>0</v>
      </c>
      <c r="Q475" s="41">
        <v>42696</v>
      </c>
      <c r="R475">
        <v>3</v>
      </c>
      <c r="S475">
        <v>1.6296999999999999</v>
      </c>
      <c r="T475" s="39">
        <f t="shared" si="149"/>
        <v>0</v>
      </c>
      <c r="U475" s="42">
        <v>42697.62533333333</v>
      </c>
      <c r="V475" s="44">
        <v>10</v>
      </c>
      <c r="W475" s="44">
        <v>5.9279999999999999</v>
      </c>
      <c r="X475" s="43">
        <f t="shared" si="161"/>
        <v>0</v>
      </c>
      <c r="Y475" s="42">
        <v>42697.62533333333</v>
      </c>
      <c r="Z475" s="44">
        <v>18.03</v>
      </c>
      <c r="AA475" s="44">
        <v>11.180999999999999</v>
      </c>
      <c r="AB475" s="43">
        <f t="shared" si="162"/>
        <v>-2.8583840139009612E-2</v>
      </c>
      <c r="AC475" s="42">
        <v>42697.62533333333</v>
      </c>
      <c r="AD475" s="44">
        <v>25.75</v>
      </c>
      <c r="AE475" s="44">
        <v>18.818999999999999</v>
      </c>
      <c r="AF475" s="43">
        <f t="shared" si="163"/>
        <v>5.8795232241167046E-3</v>
      </c>
      <c r="AG475" s="41">
        <v>42696</v>
      </c>
      <c r="AH475">
        <v>15.18</v>
      </c>
      <c r="AI475">
        <v>5.7679999999999998</v>
      </c>
      <c r="AJ475" s="39">
        <f t="shared" si="150"/>
        <v>-1.315880601149673E-3</v>
      </c>
      <c r="AK475" s="45" t="s">
        <v>548</v>
      </c>
      <c r="AL475">
        <v>19.75</v>
      </c>
      <c r="AM475">
        <v>5.6914999999999996</v>
      </c>
      <c r="AN475" s="39">
        <f t="shared" si="151"/>
        <v>-2.5237035349375543E-3</v>
      </c>
      <c r="AO475" s="41">
        <v>42696</v>
      </c>
      <c r="AP475">
        <v>9.1</v>
      </c>
      <c r="AQ475">
        <v>6.9901</v>
      </c>
      <c r="AR475" s="18">
        <f t="shared" si="152"/>
        <v>1.1109021740702765E-2</v>
      </c>
      <c r="AS475" s="41">
        <v>42696</v>
      </c>
      <c r="AT475">
        <v>6.35</v>
      </c>
      <c r="AU475">
        <v>4.8372999999999999</v>
      </c>
      <c r="AV475" s="39">
        <f t="shared" si="153"/>
        <v>0</v>
      </c>
      <c r="AW475" s="41">
        <v>42696</v>
      </c>
      <c r="AX475">
        <v>13.1</v>
      </c>
      <c r="AY475">
        <v>6.2869999999999999</v>
      </c>
      <c r="AZ475" s="39">
        <f t="shared" si="154"/>
        <v>7.6935406315114668E-3</v>
      </c>
      <c r="BA475" s="41">
        <v>42696</v>
      </c>
      <c r="BB475">
        <v>8.0500000000000007</v>
      </c>
      <c r="BC475">
        <v>3.4506000000000001</v>
      </c>
      <c r="BD475" s="39">
        <f t="shared" si="155"/>
        <v>0</v>
      </c>
      <c r="BE475" s="41">
        <v>42696</v>
      </c>
      <c r="BF475">
        <v>14.48</v>
      </c>
      <c r="BG475">
        <v>8.9131999999999998</v>
      </c>
      <c r="BH475" s="39">
        <f t="shared" si="156"/>
        <v>2.0798902717347988E-3</v>
      </c>
      <c r="BI475" s="41">
        <v>42696</v>
      </c>
      <c r="BJ475">
        <v>2.39</v>
      </c>
      <c r="BK475">
        <v>2.3696999999999999</v>
      </c>
      <c r="BL475" s="39">
        <f t="shared" si="157"/>
        <v>-2.0501798040755536E-2</v>
      </c>
      <c r="BM475" s="41">
        <v>42696</v>
      </c>
      <c r="BN475">
        <v>3.79</v>
      </c>
      <c r="BO475">
        <v>1.7605</v>
      </c>
      <c r="BP475" s="46">
        <f t="shared" si="158"/>
        <v>1.067799529249667E-2</v>
      </c>
      <c r="BQ475" s="41">
        <v>42696</v>
      </c>
      <c r="BR475">
        <v>7.74</v>
      </c>
      <c r="BS475">
        <v>4.1395</v>
      </c>
      <c r="BT475" s="18">
        <f t="shared" si="159"/>
        <v>-1.2787106736151521E-3</v>
      </c>
      <c r="BU475" s="41">
        <v>42696</v>
      </c>
      <c r="BV475">
        <v>2.06</v>
      </c>
      <c r="BW475">
        <v>1.0653999999999999</v>
      </c>
      <c r="BX475" s="39">
        <f t="shared" si="160"/>
        <v>-9.6672243911509453E-3</v>
      </c>
      <c r="BY475" s="41">
        <v>42993</v>
      </c>
      <c r="BZ475">
        <v>9.1</v>
      </c>
      <c r="CA475">
        <v>4.7264999999999997</v>
      </c>
      <c r="CB475" s="39">
        <f t="shared" si="144"/>
        <v>-1.3009522218509954E-2</v>
      </c>
    </row>
    <row r="476" spans="1:80">
      <c r="A476" s="41">
        <v>42697</v>
      </c>
      <c r="B476">
        <v>9.16</v>
      </c>
      <c r="C476">
        <v>4.6136999999999997</v>
      </c>
      <c r="D476" s="34">
        <f t="shared" si="145"/>
        <v>-1.5050595619316001E-2</v>
      </c>
      <c r="E476" s="41">
        <v>42697</v>
      </c>
      <c r="F476">
        <v>3.89</v>
      </c>
      <c r="G476">
        <v>3.3746</v>
      </c>
      <c r="H476" s="39">
        <f t="shared" si="146"/>
        <v>0</v>
      </c>
      <c r="L476" s="38"/>
      <c r="M476" s="41">
        <v>42697</v>
      </c>
      <c r="N476">
        <v>7.85</v>
      </c>
      <c r="O476">
        <v>3.5600999999999998</v>
      </c>
      <c r="P476" s="43">
        <f t="shared" si="148"/>
        <v>-2.5495909447495542E-3</v>
      </c>
      <c r="Q476" s="41">
        <v>42697</v>
      </c>
      <c r="R476">
        <v>3</v>
      </c>
      <c r="S476">
        <v>1.6296999999999999</v>
      </c>
      <c r="T476" s="39">
        <f t="shared" si="149"/>
        <v>0</v>
      </c>
      <c r="U476" s="42">
        <v>42698.62533333333</v>
      </c>
      <c r="V476" s="44">
        <v>9.99</v>
      </c>
      <c r="W476" s="44">
        <v>5.9219999999999997</v>
      </c>
      <c r="X476" s="43">
        <f t="shared" si="161"/>
        <v>-1.0121457489878926E-3</v>
      </c>
      <c r="Y476" s="42">
        <v>42698.62533333333</v>
      </c>
      <c r="Z476" s="44">
        <v>18.02</v>
      </c>
      <c r="AA476" s="44">
        <v>11.175000000000001</v>
      </c>
      <c r="AB476" s="43">
        <f t="shared" si="162"/>
        <v>-5.3662463107042766E-4</v>
      </c>
      <c r="AC476" s="42">
        <v>42698.62533333333</v>
      </c>
      <c r="AD476" s="44">
        <v>25.75</v>
      </c>
      <c r="AE476" s="44">
        <v>18.818999999999999</v>
      </c>
      <c r="AF476" s="43">
        <f t="shared" si="163"/>
        <v>0</v>
      </c>
      <c r="AG476" s="41">
        <v>42697</v>
      </c>
      <c r="AH476">
        <v>15.14</v>
      </c>
      <c r="AI476">
        <v>5.7527999999999997</v>
      </c>
      <c r="AJ476" s="39">
        <f t="shared" si="150"/>
        <v>-2.6352288488210997E-3</v>
      </c>
      <c r="AK476" s="45" t="s">
        <v>549</v>
      </c>
      <c r="AL476">
        <v>19.559999999999999</v>
      </c>
      <c r="AM476">
        <v>5.6368</v>
      </c>
      <c r="AN476" s="39">
        <f t="shared" si="151"/>
        <v>-9.6108231573398106E-3</v>
      </c>
      <c r="AO476" s="41">
        <v>42697</v>
      </c>
      <c r="AP476">
        <v>9.08</v>
      </c>
      <c r="AQ476">
        <v>6.9748000000000001</v>
      </c>
      <c r="AR476" s="18">
        <f t="shared" si="152"/>
        <v>-2.1888098882705356E-3</v>
      </c>
      <c r="AS476" s="41">
        <v>42697</v>
      </c>
      <c r="AT476">
        <v>6.5</v>
      </c>
      <c r="AU476">
        <v>4.9516</v>
      </c>
      <c r="AV476" s="39">
        <f t="shared" si="153"/>
        <v>2.3628883881504158E-2</v>
      </c>
      <c r="AW476" s="41">
        <v>42697</v>
      </c>
      <c r="AX476">
        <v>13.15</v>
      </c>
      <c r="AY476">
        <v>6.3109000000000002</v>
      </c>
      <c r="AZ476" s="39">
        <f t="shared" si="154"/>
        <v>3.8014951487196206E-3</v>
      </c>
      <c r="BA476" s="41">
        <v>42697</v>
      </c>
      <c r="BB476">
        <v>8</v>
      </c>
      <c r="BC476">
        <v>3.4291999999999998</v>
      </c>
      <c r="BD476" s="39">
        <f t="shared" si="155"/>
        <v>-6.2018199733380594E-3</v>
      </c>
      <c r="BE476" s="41">
        <v>42697</v>
      </c>
      <c r="BF476">
        <v>14.48</v>
      </c>
      <c r="BG476">
        <v>8.9131999999999998</v>
      </c>
      <c r="BH476" s="39">
        <f t="shared" si="156"/>
        <v>0</v>
      </c>
      <c r="BI476" s="41">
        <v>42697</v>
      </c>
      <c r="BJ476">
        <v>2.35</v>
      </c>
      <c r="BK476">
        <v>2.33</v>
      </c>
      <c r="BL476" s="39">
        <f t="shared" si="157"/>
        <v>-1.6753175507448138E-2</v>
      </c>
      <c r="BM476" s="41">
        <v>42697</v>
      </c>
      <c r="BN476">
        <v>3.76</v>
      </c>
      <c r="BO476">
        <v>1.7464999999999999</v>
      </c>
      <c r="BP476" s="46">
        <f t="shared" si="158"/>
        <v>-7.9522862823061709E-3</v>
      </c>
      <c r="BQ476" s="41">
        <v>42697</v>
      </c>
      <c r="BR476">
        <v>7.75</v>
      </c>
      <c r="BS476">
        <v>4.1448</v>
      </c>
      <c r="BT476" s="18">
        <f t="shared" si="159"/>
        <v>1.280347868100032E-3</v>
      </c>
      <c r="BU476" s="41">
        <v>42697</v>
      </c>
      <c r="BV476">
        <v>1.99</v>
      </c>
      <c r="BW476">
        <v>1.0291999999999999</v>
      </c>
      <c r="BX476" s="39">
        <f t="shared" si="160"/>
        <v>-3.3977848695325712E-2</v>
      </c>
      <c r="BY476" s="41">
        <v>42996</v>
      </c>
      <c r="BZ476">
        <v>9.1999999999999993</v>
      </c>
      <c r="CA476">
        <v>4.7784000000000004</v>
      </c>
      <c r="CB476" s="39">
        <f t="shared" si="144"/>
        <v>1.0980641066328303E-2</v>
      </c>
    </row>
    <row r="477" spans="1:80">
      <c r="A477" s="41">
        <v>42698</v>
      </c>
      <c r="B477">
        <v>9.15</v>
      </c>
      <c r="C477">
        <v>4.6086</v>
      </c>
      <c r="D477" s="34">
        <f t="shared" si="145"/>
        <v>-1.1054034722673041E-3</v>
      </c>
      <c r="E477" s="41">
        <v>42698</v>
      </c>
      <c r="F477">
        <v>3.95</v>
      </c>
      <c r="G477">
        <v>3.4266000000000001</v>
      </c>
      <c r="H477" s="39">
        <f t="shared" si="146"/>
        <v>1.5409233686955504E-2</v>
      </c>
      <c r="L477" s="38"/>
      <c r="M477" s="41">
        <v>42698</v>
      </c>
      <c r="N477">
        <v>7.85</v>
      </c>
      <c r="O477">
        <v>3.5600999999999998</v>
      </c>
      <c r="P477" s="43">
        <f t="shared" si="148"/>
        <v>0</v>
      </c>
      <c r="Q477" s="41">
        <v>42698</v>
      </c>
      <c r="R477">
        <v>2.96</v>
      </c>
      <c r="S477">
        <v>1.6080000000000001</v>
      </c>
      <c r="T477" s="39">
        <f t="shared" si="149"/>
        <v>-1.3315334110572395E-2</v>
      </c>
      <c r="U477" s="42">
        <v>42699.62533333333</v>
      </c>
      <c r="V477" s="44">
        <v>9.99</v>
      </c>
      <c r="W477" s="44">
        <v>5.9219999999999997</v>
      </c>
      <c r="X477" s="43">
        <f t="shared" si="161"/>
        <v>0</v>
      </c>
      <c r="Y477" s="42">
        <v>42699.62533333333</v>
      </c>
      <c r="Z477" s="44">
        <v>18.02</v>
      </c>
      <c r="AA477" s="44">
        <v>11.175000000000001</v>
      </c>
      <c r="AB477" s="43">
        <f t="shared" si="162"/>
        <v>0</v>
      </c>
      <c r="AC477" s="42">
        <v>42699.62533333333</v>
      </c>
      <c r="AD477" s="44">
        <v>25.57</v>
      </c>
      <c r="AE477" s="44">
        <v>18.687000000000001</v>
      </c>
      <c r="AF477" s="43">
        <f t="shared" si="163"/>
        <v>-7.0141877889366017E-3</v>
      </c>
      <c r="AG477" s="41">
        <v>42698</v>
      </c>
      <c r="AH477">
        <v>15.19</v>
      </c>
      <c r="AI477">
        <v>5.7717999999999998</v>
      </c>
      <c r="AJ477" s="39">
        <f t="shared" si="150"/>
        <v>3.3027395355305468E-3</v>
      </c>
      <c r="AK477" s="45" t="s">
        <v>550</v>
      </c>
      <c r="AL477">
        <v>19.55</v>
      </c>
      <c r="AM477">
        <v>5.6338999999999997</v>
      </c>
      <c r="AN477" s="39">
        <f t="shared" si="151"/>
        <v>-5.1447629860920142E-4</v>
      </c>
      <c r="AO477" s="41">
        <v>42698</v>
      </c>
      <c r="AP477">
        <v>9.1999999999999993</v>
      </c>
      <c r="AQ477">
        <v>7.0669000000000004</v>
      </c>
      <c r="AR477" s="18">
        <f t="shared" si="152"/>
        <v>1.3204679704077578E-2</v>
      </c>
      <c r="AS477" s="41">
        <v>42698</v>
      </c>
      <c r="AT477">
        <v>6.42</v>
      </c>
      <c r="AU477">
        <v>4.8906000000000001</v>
      </c>
      <c r="AV477" s="39">
        <f t="shared" si="153"/>
        <v>-1.2319250343323358E-2</v>
      </c>
      <c r="AW477" s="41">
        <v>42698</v>
      </c>
      <c r="AX477">
        <v>13.17</v>
      </c>
      <c r="AY477">
        <v>6.3205</v>
      </c>
      <c r="AZ477" s="39">
        <f t="shared" si="154"/>
        <v>1.5211776450268315E-3</v>
      </c>
      <c r="BA477" s="41">
        <v>42698</v>
      </c>
      <c r="BB477">
        <v>8</v>
      </c>
      <c r="BC477">
        <v>3.4291999999999998</v>
      </c>
      <c r="BD477" s="39">
        <f t="shared" si="155"/>
        <v>0</v>
      </c>
      <c r="BE477" s="41">
        <v>42698</v>
      </c>
      <c r="BF477">
        <v>14.4</v>
      </c>
      <c r="BG477">
        <v>8.8638999999999992</v>
      </c>
      <c r="BH477" s="39">
        <f t="shared" si="156"/>
        <v>-5.5311223802899708E-3</v>
      </c>
      <c r="BI477" s="41">
        <v>42698</v>
      </c>
      <c r="BJ477">
        <v>2.3199999999999998</v>
      </c>
      <c r="BK477">
        <v>2.3003</v>
      </c>
      <c r="BL477" s="39">
        <f t="shared" si="157"/>
        <v>-1.2746781115879853E-2</v>
      </c>
      <c r="BM477" s="41">
        <v>42698</v>
      </c>
      <c r="BN477">
        <v>3.75</v>
      </c>
      <c r="BO477">
        <v>1.7419</v>
      </c>
      <c r="BP477" s="46">
        <f t="shared" si="158"/>
        <v>-2.633839106784963E-3</v>
      </c>
      <c r="BQ477" s="41">
        <v>42698</v>
      </c>
      <c r="BR477">
        <v>7.74</v>
      </c>
      <c r="BS477">
        <v>4.1395</v>
      </c>
      <c r="BT477" s="18">
        <f t="shared" si="159"/>
        <v>-1.2787106736151521E-3</v>
      </c>
      <c r="BU477" s="41">
        <v>42698</v>
      </c>
      <c r="BV477">
        <v>2.02</v>
      </c>
      <c r="BW477">
        <v>1.0447</v>
      </c>
      <c r="BX477" s="39">
        <f t="shared" si="160"/>
        <v>1.5060240963855491E-2</v>
      </c>
      <c r="BY477" s="41">
        <v>42997</v>
      </c>
      <c r="BZ477">
        <v>9.1999999999999993</v>
      </c>
      <c r="CA477">
        <v>4.7784000000000004</v>
      </c>
      <c r="CB477" s="39">
        <f t="shared" si="144"/>
        <v>0</v>
      </c>
    </row>
    <row r="478" spans="1:80">
      <c r="A478" s="41">
        <v>42699</v>
      </c>
      <c r="B478">
        <v>9.3000000000000007</v>
      </c>
      <c r="C478">
        <v>4.6841999999999997</v>
      </c>
      <c r="D478" s="34">
        <f t="shared" si="145"/>
        <v>1.6404114047649972E-2</v>
      </c>
      <c r="E478" s="41">
        <v>42699</v>
      </c>
      <c r="F478">
        <v>3.95</v>
      </c>
      <c r="G478">
        <v>3.4266000000000001</v>
      </c>
      <c r="H478" s="39">
        <f t="shared" si="146"/>
        <v>0</v>
      </c>
      <c r="L478" s="38"/>
      <c r="M478" s="41">
        <v>42699</v>
      </c>
      <c r="N478">
        <v>7.86</v>
      </c>
      <c r="O478">
        <v>3.5647000000000002</v>
      </c>
      <c r="P478" s="43">
        <f t="shared" si="148"/>
        <v>1.292098536558069E-3</v>
      </c>
      <c r="Q478" s="41">
        <v>42699</v>
      </c>
      <c r="R478">
        <v>3</v>
      </c>
      <c r="S478">
        <v>1.6296999999999999</v>
      </c>
      <c r="T478" s="39">
        <f t="shared" si="149"/>
        <v>1.3495024875621785E-2</v>
      </c>
      <c r="U478" s="42">
        <v>42702.62533333333</v>
      </c>
      <c r="V478" s="44">
        <v>10</v>
      </c>
      <c r="W478" s="44">
        <v>5.9279999999999999</v>
      </c>
      <c r="X478" s="43">
        <f t="shared" si="161"/>
        <v>1.0131712259372218E-3</v>
      </c>
      <c r="Y478" s="42">
        <v>42702.62533333333</v>
      </c>
      <c r="Z478" s="44">
        <v>18.100000000000001</v>
      </c>
      <c r="AA478" s="44">
        <v>11.225</v>
      </c>
      <c r="AB478" s="43">
        <f t="shared" si="162"/>
        <v>4.4742729306486741E-3</v>
      </c>
      <c r="AC478" s="42">
        <v>42702.62533333333</v>
      </c>
      <c r="AD478" s="44">
        <v>25.57</v>
      </c>
      <c r="AE478" s="44">
        <v>18.687000000000001</v>
      </c>
      <c r="AF478" s="43">
        <f t="shared" si="163"/>
        <v>0</v>
      </c>
      <c r="AG478" s="41">
        <v>42699</v>
      </c>
      <c r="AH478">
        <v>15.19</v>
      </c>
      <c r="AI478">
        <v>5.7717999999999998</v>
      </c>
      <c r="AJ478" s="39">
        <f t="shared" si="150"/>
        <v>0</v>
      </c>
      <c r="AK478" s="45" t="s">
        <v>551</v>
      </c>
      <c r="AL478">
        <v>19.600000000000001</v>
      </c>
      <c r="AM478">
        <v>5.6482999999999999</v>
      </c>
      <c r="AN478" s="39">
        <f t="shared" si="151"/>
        <v>2.5559559097605906E-3</v>
      </c>
      <c r="AO478" s="41">
        <v>42699</v>
      </c>
      <c r="AP478">
        <v>9.25</v>
      </c>
      <c r="AQ478">
        <v>7.1052999999999997</v>
      </c>
      <c r="AR478" s="18">
        <f t="shared" si="152"/>
        <v>5.4337828467926983E-3</v>
      </c>
      <c r="AS478" s="41">
        <v>42699</v>
      </c>
      <c r="AT478">
        <v>6.43</v>
      </c>
      <c r="AU478">
        <v>4.8982000000000001</v>
      </c>
      <c r="AV478" s="39">
        <f t="shared" si="153"/>
        <v>1.5540015540015644E-3</v>
      </c>
      <c r="AW478" s="41">
        <v>42699</v>
      </c>
      <c r="AX478">
        <v>13.2</v>
      </c>
      <c r="AY478">
        <v>6.3349000000000002</v>
      </c>
      <c r="AZ478" s="39">
        <f t="shared" si="154"/>
        <v>2.278300767344386E-3</v>
      </c>
      <c r="BA478" s="41">
        <v>42699</v>
      </c>
      <c r="BB478">
        <v>7.94</v>
      </c>
      <c r="BC478">
        <v>3.4035000000000002</v>
      </c>
      <c r="BD478" s="39">
        <f t="shared" si="155"/>
        <v>-7.4944593491192155E-3</v>
      </c>
      <c r="BE478" s="41">
        <v>42699</v>
      </c>
      <c r="BF478">
        <v>14.4</v>
      </c>
      <c r="BG478">
        <v>8.8638999999999992</v>
      </c>
      <c r="BH478" s="39">
        <f t="shared" si="156"/>
        <v>0</v>
      </c>
      <c r="BI478" s="41">
        <v>42699</v>
      </c>
      <c r="BJ478">
        <v>2.44</v>
      </c>
      <c r="BK478">
        <v>2.4192999999999998</v>
      </c>
      <c r="BL478" s="39">
        <f t="shared" si="157"/>
        <v>5.1732382732686939E-2</v>
      </c>
      <c r="BM478" s="41">
        <v>42699</v>
      </c>
      <c r="BN478">
        <v>3.73</v>
      </c>
      <c r="BO478">
        <v>1.7325999999999999</v>
      </c>
      <c r="BP478" s="46">
        <f t="shared" si="158"/>
        <v>-5.3389976462483993E-3</v>
      </c>
      <c r="BQ478" s="41">
        <v>42699</v>
      </c>
      <c r="BR478">
        <v>7.73</v>
      </c>
      <c r="BS478">
        <v>4.1341000000000001</v>
      </c>
      <c r="BT478" s="18">
        <f t="shared" si="159"/>
        <v>-1.304505375045259E-3</v>
      </c>
      <c r="BU478" s="41">
        <v>42699</v>
      </c>
      <c r="BV478">
        <v>2.02</v>
      </c>
      <c r="BW478">
        <v>1.0447</v>
      </c>
      <c r="BX478" s="39">
        <f t="shared" si="160"/>
        <v>0</v>
      </c>
      <c r="BY478" s="41">
        <v>42998</v>
      </c>
      <c r="BZ478">
        <v>9.11</v>
      </c>
      <c r="CA478">
        <v>4.7317</v>
      </c>
      <c r="CB478" s="39">
        <f t="shared" si="144"/>
        <v>-9.7731458228696635E-3</v>
      </c>
    </row>
    <row r="479" spans="1:80">
      <c r="A479" s="41">
        <v>42702</v>
      </c>
      <c r="B479">
        <v>9.25</v>
      </c>
      <c r="C479">
        <v>4.6589999999999998</v>
      </c>
      <c r="D479" s="34">
        <f t="shared" si="145"/>
        <v>-5.3797873703086739E-3</v>
      </c>
      <c r="E479" s="41">
        <v>42702</v>
      </c>
      <c r="F479">
        <v>3.89</v>
      </c>
      <c r="G479">
        <v>3.3746</v>
      </c>
      <c r="H479" s="39">
        <f t="shared" si="146"/>
        <v>-1.5175392517364165E-2</v>
      </c>
      <c r="L479" s="38"/>
      <c r="M479" s="41">
        <v>42702</v>
      </c>
      <c r="N479">
        <v>7.86</v>
      </c>
      <c r="O479">
        <v>3.5647000000000002</v>
      </c>
      <c r="P479" s="43">
        <f t="shared" si="148"/>
        <v>0</v>
      </c>
      <c r="Q479" s="41">
        <v>42702</v>
      </c>
      <c r="R479">
        <v>3</v>
      </c>
      <c r="S479">
        <v>1.6296999999999999</v>
      </c>
      <c r="T479" s="39">
        <f t="shared" si="149"/>
        <v>0</v>
      </c>
      <c r="U479" s="42">
        <v>42703.62533333333</v>
      </c>
      <c r="V479" s="44">
        <v>10.15</v>
      </c>
      <c r="W479" s="44">
        <v>6.0170000000000003</v>
      </c>
      <c r="X479" s="43">
        <f t="shared" si="161"/>
        <v>1.501349527665324E-2</v>
      </c>
      <c r="Y479" s="42">
        <v>42703.62533333333</v>
      </c>
      <c r="Z479" s="44">
        <v>18.05</v>
      </c>
      <c r="AA479" s="44">
        <v>11.194000000000001</v>
      </c>
      <c r="AB479" s="43">
        <f t="shared" si="162"/>
        <v>-2.7616926503339695E-3</v>
      </c>
      <c r="AC479" s="42">
        <v>42703.62533333333</v>
      </c>
      <c r="AD479" s="44">
        <v>25.57</v>
      </c>
      <c r="AE479" s="44">
        <v>18.687000000000001</v>
      </c>
      <c r="AF479" s="43">
        <f t="shared" si="163"/>
        <v>0</v>
      </c>
      <c r="AG479" s="41">
        <v>42702</v>
      </c>
      <c r="AH479">
        <v>15.18</v>
      </c>
      <c r="AI479">
        <v>5.7679999999999998</v>
      </c>
      <c r="AJ479" s="39">
        <f t="shared" si="150"/>
        <v>-6.5837347101424613E-4</v>
      </c>
      <c r="AK479" s="45" t="s">
        <v>552</v>
      </c>
      <c r="AL479">
        <v>19.600000000000001</v>
      </c>
      <c r="AM479">
        <v>5.6482999999999999</v>
      </c>
      <c r="AN479" s="39">
        <f t="shared" si="151"/>
        <v>0</v>
      </c>
      <c r="AO479" s="41">
        <v>42702</v>
      </c>
      <c r="AP479">
        <v>9.17</v>
      </c>
      <c r="AQ479">
        <v>7.0438999999999998</v>
      </c>
      <c r="AR479" s="18">
        <f t="shared" si="152"/>
        <v>-8.6414366740320461E-3</v>
      </c>
      <c r="AS479" s="41">
        <v>42702</v>
      </c>
      <c r="AT479">
        <v>6.41</v>
      </c>
      <c r="AU479">
        <v>4.883</v>
      </c>
      <c r="AV479" s="39">
        <f t="shared" si="153"/>
        <v>-3.103180760279307E-3</v>
      </c>
      <c r="AW479" s="41">
        <v>42702</v>
      </c>
      <c r="AX479">
        <v>13.15</v>
      </c>
      <c r="AY479">
        <v>6.3109000000000002</v>
      </c>
      <c r="AZ479" s="39">
        <f t="shared" si="154"/>
        <v>-3.7885365199134984E-3</v>
      </c>
      <c r="BA479" s="41">
        <v>42702</v>
      </c>
      <c r="BB479">
        <v>7.93</v>
      </c>
      <c r="BC479">
        <v>3.3992</v>
      </c>
      <c r="BD479" s="39">
        <f t="shared" si="155"/>
        <v>-1.2634053180549999E-3</v>
      </c>
      <c r="BE479" s="41">
        <v>42702</v>
      </c>
      <c r="BF479">
        <v>14.4</v>
      </c>
      <c r="BG479">
        <v>8.8638999999999992</v>
      </c>
      <c r="BH479" s="39">
        <f t="shared" si="156"/>
        <v>0</v>
      </c>
      <c r="BI479" s="41">
        <v>42702</v>
      </c>
      <c r="BJ479">
        <v>2.46</v>
      </c>
      <c r="BK479">
        <v>2.4390999999999998</v>
      </c>
      <c r="BL479" s="39">
        <f t="shared" si="157"/>
        <v>8.1841855082048706E-3</v>
      </c>
      <c r="BM479" s="41">
        <v>42702</v>
      </c>
      <c r="BN479">
        <v>3.83</v>
      </c>
      <c r="BO479">
        <v>1.7789999999999999</v>
      </c>
      <c r="BP479" s="46">
        <f t="shared" si="158"/>
        <v>2.6780561006579707E-2</v>
      </c>
      <c r="BQ479" s="41">
        <v>42702</v>
      </c>
      <c r="BR479">
        <v>7.75</v>
      </c>
      <c r="BS479">
        <v>4.1448</v>
      </c>
      <c r="BT479" s="18">
        <f t="shared" si="159"/>
        <v>2.5882296025736998E-3</v>
      </c>
      <c r="BU479" s="41">
        <v>42702</v>
      </c>
      <c r="BV479">
        <v>2.0099999999999998</v>
      </c>
      <c r="BW479">
        <v>1.0396000000000001</v>
      </c>
      <c r="BX479" s="39">
        <f t="shared" si="160"/>
        <v>-4.8817842442805421E-3</v>
      </c>
      <c r="BY479" s="41">
        <v>43000</v>
      </c>
      <c r="BZ479">
        <v>9.1999999999999993</v>
      </c>
      <c r="CA479">
        <v>4.7784000000000004</v>
      </c>
      <c r="CB479" s="39">
        <f t="shared" si="144"/>
        <v>9.8696028911385777E-3</v>
      </c>
    </row>
    <row r="480" spans="1:80">
      <c r="A480" s="41">
        <v>42703</v>
      </c>
      <c r="B480">
        <v>9.15</v>
      </c>
      <c r="C480">
        <v>4.6086</v>
      </c>
      <c r="D480" s="34">
        <f t="shared" si="145"/>
        <v>-1.0817772054088813E-2</v>
      </c>
      <c r="E480" s="41">
        <v>42703</v>
      </c>
      <c r="F480">
        <v>3.99</v>
      </c>
      <c r="G480">
        <v>3.4613</v>
      </c>
      <c r="H480" s="39">
        <f t="shared" si="146"/>
        <v>2.5691933858827714E-2</v>
      </c>
      <c r="L480" s="38"/>
      <c r="M480" s="41">
        <v>42703</v>
      </c>
      <c r="N480">
        <v>7.9</v>
      </c>
      <c r="O480">
        <v>3.5828000000000002</v>
      </c>
      <c r="P480" s="43">
        <f t="shared" si="148"/>
        <v>5.0775661345975826E-3</v>
      </c>
      <c r="Q480" s="41">
        <v>42703</v>
      </c>
      <c r="R480">
        <v>2.97</v>
      </c>
      <c r="S480">
        <v>1.6133999999999999</v>
      </c>
      <c r="T480" s="39">
        <f t="shared" si="149"/>
        <v>-1.0001840829600529E-2</v>
      </c>
      <c r="U480" s="42">
        <v>42704.62533333333</v>
      </c>
      <c r="V480" s="44">
        <v>10.15</v>
      </c>
      <c r="W480" s="44">
        <v>6.0170000000000003</v>
      </c>
      <c r="X480" s="43">
        <f t="shared" si="161"/>
        <v>0</v>
      </c>
      <c r="Y480" s="42">
        <v>42704.62533333333</v>
      </c>
      <c r="Z480" s="44">
        <v>18.059999999999999</v>
      </c>
      <c r="AA480" s="44">
        <v>11.2</v>
      </c>
      <c r="AB480" s="43">
        <f t="shared" si="162"/>
        <v>5.3600142933700652E-4</v>
      </c>
      <c r="AC480" s="42">
        <v>42704.62533333333</v>
      </c>
      <c r="AD480" s="44">
        <v>25.57</v>
      </c>
      <c r="AE480" s="44">
        <v>18.687000000000001</v>
      </c>
      <c r="AF480" s="43">
        <f t="shared" si="163"/>
        <v>0</v>
      </c>
      <c r="AG480" s="41">
        <v>42703</v>
      </c>
      <c r="AH480">
        <v>15.18</v>
      </c>
      <c r="AI480">
        <v>5.7679999999999998</v>
      </c>
      <c r="AJ480" s="39">
        <f t="shared" si="150"/>
        <v>0</v>
      </c>
      <c r="AK480" s="45" t="s">
        <v>553</v>
      </c>
      <c r="AL480">
        <v>19.5</v>
      </c>
      <c r="AM480">
        <v>5.6195000000000004</v>
      </c>
      <c r="AN480" s="39">
        <f t="shared" si="151"/>
        <v>-5.0988793088184931E-3</v>
      </c>
      <c r="AO480" s="41">
        <v>42703</v>
      </c>
      <c r="AP480">
        <v>9.19</v>
      </c>
      <c r="AQ480">
        <v>7.0593000000000004</v>
      </c>
      <c r="AR480" s="18">
        <f t="shared" si="152"/>
        <v>2.1862888456679573E-3</v>
      </c>
      <c r="AS480" s="41">
        <v>42703</v>
      </c>
      <c r="AT480">
        <v>6.4</v>
      </c>
      <c r="AU480">
        <v>4.8754</v>
      </c>
      <c r="AV480" s="39">
        <f t="shared" si="153"/>
        <v>-1.5564202334630455E-3</v>
      </c>
      <c r="AW480" s="41">
        <v>42703</v>
      </c>
      <c r="AX480">
        <v>13.21</v>
      </c>
      <c r="AY480">
        <v>6.3396999999999997</v>
      </c>
      <c r="AZ480" s="39">
        <f t="shared" si="154"/>
        <v>4.5635329350804943E-3</v>
      </c>
      <c r="BA480" s="41">
        <v>42703</v>
      </c>
      <c r="BB480">
        <v>7.89</v>
      </c>
      <c r="BC480">
        <v>3.3820000000000001</v>
      </c>
      <c r="BD480" s="39">
        <f t="shared" si="155"/>
        <v>-5.0600141209696048E-3</v>
      </c>
      <c r="BE480" s="41">
        <v>42703</v>
      </c>
      <c r="BF480">
        <v>14.5</v>
      </c>
      <c r="BG480">
        <v>8.9254999999999995</v>
      </c>
      <c r="BH480" s="39">
        <f t="shared" si="156"/>
        <v>6.9495368855695943E-3</v>
      </c>
      <c r="BI480" s="41">
        <v>42703</v>
      </c>
      <c r="BJ480">
        <v>2.41</v>
      </c>
      <c r="BK480">
        <v>2.3895</v>
      </c>
      <c r="BL480" s="39">
        <f t="shared" si="157"/>
        <v>-2.0335369603542236E-2</v>
      </c>
      <c r="BM480" s="41">
        <v>42703</v>
      </c>
      <c r="BN480">
        <v>3.89</v>
      </c>
      <c r="BO480">
        <v>1.8069</v>
      </c>
      <c r="BP480" s="46">
        <f t="shared" si="158"/>
        <v>1.5682967959527845E-2</v>
      </c>
      <c r="BQ480" s="41">
        <v>42703</v>
      </c>
      <c r="BR480">
        <v>7.75</v>
      </c>
      <c r="BS480">
        <v>4.1448</v>
      </c>
      <c r="BT480" s="18">
        <f t="shared" si="159"/>
        <v>0</v>
      </c>
      <c r="BU480" s="41">
        <v>42703</v>
      </c>
      <c r="BV480">
        <v>2.02</v>
      </c>
      <c r="BW480">
        <v>1.0447</v>
      </c>
      <c r="BX480" s="39">
        <f t="shared" si="160"/>
        <v>4.9057329742207409E-3</v>
      </c>
      <c r="BY480" s="41">
        <v>43003</v>
      </c>
      <c r="BZ480">
        <v>9.25</v>
      </c>
      <c r="CA480">
        <v>4.8044000000000002</v>
      </c>
      <c r="CB480" s="39">
        <f t="shared" si="144"/>
        <v>5.4411518499915866E-3</v>
      </c>
    </row>
    <row r="481" spans="1:80">
      <c r="A481" s="41">
        <v>42704</v>
      </c>
      <c r="B481">
        <v>9.15</v>
      </c>
      <c r="C481">
        <v>4.6086</v>
      </c>
      <c r="D481" s="34">
        <f t="shared" si="145"/>
        <v>0</v>
      </c>
      <c r="E481" s="41">
        <v>42704</v>
      </c>
      <c r="F481">
        <v>3.88</v>
      </c>
      <c r="G481">
        <v>3.3658999999999999</v>
      </c>
      <c r="H481" s="39">
        <f t="shared" si="146"/>
        <v>-2.7561898708577746E-2</v>
      </c>
      <c r="L481" s="38"/>
      <c r="M481" s="41">
        <v>42704</v>
      </c>
      <c r="N481">
        <v>7.86</v>
      </c>
      <c r="O481">
        <v>3.5647000000000002</v>
      </c>
      <c r="P481" s="43">
        <f t="shared" si="148"/>
        <v>-5.0519147035837904E-3</v>
      </c>
      <c r="Q481" s="41">
        <v>42704</v>
      </c>
      <c r="R481">
        <v>2.97</v>
      </c>
      <c r="S481">
        <v>1.6133999999999999</v>
      </c>
      <c r="T481" s="39">
        <f t="shared" si="149"/>
        <v>0</v>
      </c>
      <c r="U481" s="42">
        <v>42705.62533333333</v>
      </c>
      <c r="V481" s="44">
        <v>10.4</v>
      </c>
      <c r="W481" s="44">
        <v>6.165</v>
      </c>
      <c r="X481" s="43">
        <f t="shared" si="161"/>
        <v>2.4596975236828932E-2</v>
      </c>
      <c r="Y481" s="42">
        <v>42705.62533333333</v>
      </c>
      <c r="Z481" s="44">
        <v>18.05</v>
      </c>
      <c r="AA481" s="44">
        <v>11.194000000000001</v>
      </c>
      <c r="AB481" s="43">
        <f t="shared" si="162"/>
        <v>-5.357142857141474E-4</v>
      </c>
      <c r="AC481" s="42">
        <v>42705.62533333333</v>
      </c>
      <c r="AD481" s="44">
        <v>25.57</v>
      </c>
      <c r="AE481" s="44">
        <v>18.687000000000001</v>
      </c>
      <c r="AF481" s="43">
        <f t="shared" si="163"/>
        <v>0</v>
      </c>
      <c r="AG481" s="41">
        <v>42704</v>
      </c>
      <c r="AH481">
        <v>15.3</v>
      </c>
      <c r="AI481">
        <v>5.8136000000000001</v>
      </c>
      <c r="AJ481" s="39">
        <f t="shared" si="150"/>
        <v>7.9056865464632985E-3</v>
      </c>
      <c r="AK481" s="45" t="s">
        <v>554</v>
      </c>
      <c r="AL481">
        <v>19.5</v>
      </c>
      <c r="AM481">
        <v>5.6195000000000004</v>
      </c>
      <c r="AN481" s="39">
        <f t="shared" si="151"/>
        <v>0</v>
      </c>
      <c r="AO481" s="41">
        <v>42704</v>
      </c>
      <c r="AP481">
        <v>9.34</v>
      </c>
      <c r="AQ481">
        <v>7.1745000000000001</v>
      </c>
      <c r="AR481" s="18">
        <f t="shared" si="152"/>
        <v>1.6318898474352944E-2</v>
      </c>
      <c r="AS481" s="41">
        <v>42704</v>
      </c>
      <c r="AT481">
        <v>6.41</v>
      </c>
      <c r="AU481">
        <v>4.883</v>
      </c>
      <c r="AV481" s="39">
        <f t="shared" si="153"/>
        <v>1.5588464536243284E-3</v>
      </c>
      <c r="AW481" s="41">
        <v>42704</v>
      </c>
      <c r="AX481">
        <v>13.26</v>
      </c>
      <c r="AY481">
        <v>6.3636999999999997</v>
      </c>
      <c r="AZ481" s="39">
        <f t="shared" si="154"/>
        <v>3.7856680915500768E-3</v>
      </c>
      <c r="BA481" s="41">
        <v>42704</v>
      </c>
      <c r="BB481">
        <v>7.93</v>
      </c>
      <c r="BC481">
        <v>3.3992</v>
      </c>
      <c r="BD481" s="39">
        <f t="shared" si="155"/>
        <v>5.0857480780602841E-3</v>
      </c>
      <c r="BE481" s="41">
        <v>42704</v>
      </c>
      <c r="BF481">
        <v>14.5</v>
      </c>
      <c r="BG481">
        <v>8.9254999999999995</v>
      </c>
      <c r="BH481" s="39">
        <f t="shared" si="156"/>
        <v>0</v>
      </c>
      <c r="BI481" s="41">
        <v>42704</v>
      </c>
      <c r="BJ481">
        <v>2.38</v>
      </c>
      <c r="BK481">
        <v>2.3597999999999999</v>
      </c>
      <c r="BL481" s="39">
        <f t="shared" si="157"/>
        <v>-1.2429378531073471E-2</v>
      </c>
      <c r="BM481" s="41">
        <v>42704</v>
      </c>
      <c r="BN481">
        <v>3.9</v>
      </c>
      <c r="BO481">
        <v>1.8115000000000001</v>
      </c>
      <c r="BP481" s="46">
        <f t="shared" si="158"/>
        <v>2.5457966683270572E-3</v>
      </c>
      <c r="BQ481" s="41">
        <v>42704</v>
      </c>
      <c r="BR481">
        <v>7.81</v>
      </c>
      <c r="BS481">
        <v>4.1768999999999998</v>
      </c>
      <c r="BT481" s="18">
        <f t="shared" si="159"/>
        <v>7.7446438911406568E-3</v>
      </c>
      <c r="BU481" s="41">
        <v>42704</v>
      </c>
      <c r="BV481">
        <v>1.99</v>
      </c>
      <c r="BW481">
        <v>1.0291999999999999</v>
      </c>
      <c r="BX481" s="39">
        <f t="shared" si="160"/>
        <v>-1.4836795252225586E-2</v>
      </c>
      <c r="BY481" s="41">
        <v>43004</v>
      </c>
      <c r="BZ481">
        <v>9.25</v>
      </c>
      <c r="CA481">
        <v>4.8044000000000002</v>
      </c>
      <c r="CB481" s="39">
        <f t="shared" si="144"/>
        <v>0</v>
      </c>
    </row>
    <row r="482" spans="1:80">
      <c r="A482" s="41">
        <v>42705</v>
      </c>
      <c r="B482">
        <v>9.15</v>
      </c>
      <c r="C482">
        <v>4.6086</v>
      </c>
      <c r="D482" s="34">
        <f t="shared" si="145"/>
        <v>0</v>
      </c>
      <c r="E482" s="41">
        <v>42705</v>
      </c>
      <c r="F482">
        <v>3.9</v>
      </c>
      <c r="G482">
        <v>3.3832</v>
      </c>
      <c r="H482" s="39">
        <f t="shared" si="146"/>
        <v>5.1397843073175357E-3</v>
      </c>
      <c r="L482" s="38"/>
      <c r="M482" s="41">
        <v>42705</v>
      </c>
      <c r="N482">
        <v>7.85</v>
      </c>
      <c r="O482">
        <v>3.5600999999999998</v>
      </c>
      <c r="P482" s="43">
        <f t="shared" si="148"/>
        <v>-1.2904311723287742E-3</v>
      </c>
      <c r="Q482" s="41">
        <v>42705</v>
      </c>
      <c r="R482">
        <v>3.01</v>
      </c>
      <c r="S482">
        <v>1.6351</v>
      </c>
      <c r="T482" s="39">
        <f t="shared" si="149"/>
        <v>1.3449857443907309E-2</v>
      </c>
      <c r="U482" s="42">
        <v>42706.62533333333</v>
      </c>
      <c r="V482" s="44">
        <v>10.4</v>
      </c>
      <c r="W482" s="44">
        <v>6.165</v>
      </c>
      <c r="X482" s="43">
        <f t="shared" si="161"/>
        <v>0</v>
      </c>
      <c r="Y482" s="42">
        <v>42706.62533333333</v>
      </c>
      <c r="Z482" s="44">
        <v>18.02</v>
      </c>
      <c r="AA482" s="44">
        <v>11.175000000000001</v>
      </c>
      <c r="AB482" s="43">
        <f t="shared" si="162"/>
        <v>-1.6973378595676368E-3</v>
      </c>
      <c r="AC482" s="42">
        <v>42706.62533333333</v>
      </c>
      <c r="AD482" s="44">
        <v>25.57</v>
      </c>
      <c r="AE482" s="44">
        <v>18.687000000000001</v>
      </c>
      <c r="AF482" s="43">
        <f t="shared" si="163"/>
        <v>0</v>
      </c>
      <c r="AG482" s="41">
        <v>42705</v>
      </c>
      <c r="AH482">
        <v>15.87</v>
      </c>
      <c r="AI482">
        <v>6.0301999999999998</v>
      </c>
      <c r="AJ482" s="39">
        <f t="shared" si="150"/>
        <v>3.725746525388738E-2</v>
      </c>
      <c r="AK482" s="45">
        <v>42381</v>
      </c>
      <c r="AL482">
        <v>19.600000000000001</v>
      </c>
      <c r="AM482">
        <v>5.6482999999999999</v>
      </c>
      <c r="AN482" s="39">
        <f t="shared" si="151"/>
        <v>5.1250111219858516E-3</v>
      </c>
      <c r="AO482" s="41">
        <v>42705</v>
      </c>
      <c r="AP482">
        <v>9.26</v>
      </c>
      <c r="AQ482">
        <v>7.1130000000000004</v>
      </c>
      <c r="AR482" s="18">
        <f t="shared" si="152"/>
        <v>-8.5720259251515322E-3</v>
      </c>
      <c r="AS482" s="41">
        <v>42705</v>
      </c>
      <c r="AT482">
        <v>6.39</v>
      </c>
      <c r="AU482">
        <v>4.8677999999999999</v>
      </c>
      <c r="AV482" s="39">
        <f t="shared" si="153"/>
        <v>-3.1128404669260911E-3</v>
      </c>
      <c r="AW482" s="41">
        <v>42705</v>
      </c>
      <c r="AX482">
        <v>13.34</v>
      </c>
      <c r="AY482">
        <v>6.4020999999999999</v>
      </c>
      <c r="AZ482" s="39">
        <f t="shared" si="154"/>
        <v>6.0342253720320274E-3</v>
      </c>
      <c r="BA482" s="41">
        <v>42705</v>
      </c>
      <c r="BB482">
        <v>7.91</v>
      </c>
      <c r="BC482">
        <v>3.3906000000000001</v>
      </c>
      <c r="BD482" s="39">
        <f t="shared" si="155"/>
        <v>-2.5300070604848024E-3</v>
      </c>
      <c r="BE482" s="41">
        <v>42705</v>
      </c>
      <c r="BF482">
        <v>14.5</v>
      </c>
      <c r="BG482">
        <v>8.9254999999999995</v>
      </c>
      <c r="BH482" s="39">
        <f t="shared" si="156"/>
        <v>0</v>
      </c>
      <c r="BI482" s="41">
        <v>42705</v>
      </c>
      <c r="BJ482">
        <v>2.31</v>
      </c>
      <c r="BK482">
        <v>2.2904</v>
      </c>
      <c r="BL482" s="39">
        <f t="shared" si="157"/>
        <v>-2.9409271972200994E-2</v>
      </c>
      <c r="BM482" s="41">
        <v>42705</v>
      </c>
      <c r="BN482">
        <v>3.9</v>
      </c>
      <c r="BO482">
        <v>1.8115000000000001</v>
      </c>
      <c r="BP482" s="46">
        <f t="shared" si="158"/>
        <v>0</v>
      </c>
      <c r="BQ482" s="41">
        <v>42705</v>
      </c>
      <c r="BR482">
        <v>7.98</v>
      </c>
      <c r="BS482">
        <v>4.2678000000000003</v>
      </c>
      <c r="BT482" s="18">
        <f t="shared" si="159"/>
        <v>2.1762551174315983E-2</v>
      </c>
      <c r="BU482" s="41">
        <v>42705</v>
      </c>
      <c r="BV482">
        <v>2</v>
      </c>
      <c r="BW482">
        <v>1.0344</v>
      </c>
      <c r="BX482" s="39">
        <f t="shared" si="160"/>
        <v>5.0524679362612653E-3</v>
      </c>
      <c r="BY482" s="41">
        <v>43005</v>
      </c>
      <c r="BZ482">
        <v>9.26</v>
      </c>
      <c r="CA482">
        <v>4.8095999999999997</v>
      </c>
      <c r="CB482" s="39">
        <f t="shared" si="144"/>
        <v>1.0823411872449061E-3</v>
      </c>
    </row>
    <row r="483" spans="1:80">
      <c r="A483" s="41">
        <v>42706</v>
      </c>
      <c r="B483">
        <v>9.2799999999999994</v>
      </c>
      <c r="C483">
        <v>4.6741000000000001</v>
      </c>
      <c r="D483" s="34">
        <f t="shared" si="145"/>
        <v>1.4212559128585713E-2</v>
      </c>
      <c r="E483" s="41">
        <v>42706</v>
      </c>
      <c r="F483">
        <v>3.9</v>
      </c>
      <c r="G483">
        <v>3.3832</v>
      </c>
      <c r="H483" s="39">
        <f t="shared" si="146"/>
        <v>0</v>
      </c>
      <c r="L483" s="38"/>
      <c r="M483" s="41">
        <v>42706</v>
      </c>
      <c r="N483">
        <v>7.85</v>
      </c>
      <c r="O483">
        <v>3.5600999999999998</v>
      </c>
      <c r="P483" s="43">
        <f t="shared" si="148"/>
        <v>0</v>
      </c>
      <c r="Q483" s="41">
        <v>42706</v>
      </c>
      <c r="R483">
        <v>2.92</v>
      </c>
      <c r="S483">
        <v>1.5862000000000001</v>
      </c>
      <c r="T483" s="39">
        <f t="shared" si="149"/>
        <v>-2.990642774142251E-2</v>
      </c>
      <c r="U483" s="42">
        <v>42709.62533333333</v>
      </c>
      <c r="V483" s="44">
        <v>10.4</v>
      </c>
      <c r="W483" s="44">
        <v>6.165</v>
      </c>
      <c r="X483" s="43">
        <f t="shared" si="161"/>
        <v>0</v>
      </c>
      <c r="Y483" s="42">
        <v>42709.62533333333</v>
      </c>
      <c r="Z483" s="44">
        <v>18.03</v>
      </c>
      <c r="AA483" s="44">
        <v>11.180999999999999</v>
      </c>
      <c r="AB483" s="43">
        <f t="shared" si="162"/>
        <v>5.3691275167771374E-4</v>
      </c>
      <c r="AC483" s="42">
        <v>42709.62533333333</v>
      </c>
      <c r="AD483" s="44">
        <v>25.57</v>
      </c>
      <c r="AE483" s="44">
        <v>18.687000000000001</v>
      </c>
      <c r="AF483" s="43">
        <f t="shared" si="163"/>
        <v>0</v>
      </c>
      <c r="AG483" s="41">
        <v>42706</v>
      </c>
      <c r="AH483">
        <v>15.7</v>
      </c>
      <c r="AI483">
        <v>5.9656000000000002</v>
      </c>
      <c r="AJ483" s="39">
        <f t="shared" si="150"/>
        <v>-1.0712745845908851E-2</v>
      </c>
      <c r="AK483" s="45">
        <v>42412</v>
      </c>
      <c r="AL483">
        <v>19.5</v>
      </c>
      <c r="AM483">
        <v>5.6195000000000004</v>
      </c>
      <c r="AN483" s="39">
        <f t="shared" si="151"/>
        <v>-5.0988793088184931E-3</v>
      </c>
      <c r="AO483" s="41">
        <v>42706</v>
      </c>
      <c r="AP483">
        <v>9.26</v>
      </c>
      <c r="AQ483">
        <v>7.1130000000000004</v>
      </c>
      <c r="AR483" s="18">
        <f t="shared" si="152"/>
        <v>0</v>
      </c>
      <c r="AS483" s="41">
        <v>42706</v>
      </c>
      <c r="AT483">
        <v>6.41</v>
      </c>
      <c r="AU483">
        <v>4.883</v>
      </c>
      <c r="AV483" s="39">
        <f t="shared" si="153"/>
        <v>3.1225604996097012E-3</v>
      </c>
      <c r="AW483" s="41">
        <v>42706</v>
      </c>
      <c r="AX483">
        <v>13.5</v>
      </c>
      <c r="AY483">
        <v>6.4789000000000003</v>
      </c>
      <c r="AZ483" s="39">
        <f t="shared" si="154"/>
        <v>1.1996063791568458E-2</v>
      </c>
      <c r="BA483" s="41">
        <v>42706</v>
      </c>
      <c r="BB483">
        <v>7.9</v>
      </c>
      <c r="BC483">
        <v>3.3862999999999999</v>
      </c>
      <c r="BD483" s="39">
        <f t="shared" si="155"/>
        <v>-1.2682121158497589E-3</v>
      </c>
      <c r="BE483" s="41">
        <v>42706</v>
      </c>
      <c r="BF483">
        <v>14.45</v>
      </c>
      <c r="BG483">
        <v>8.8947000000000003</v>
      </c>
      <c r="BH483" s="39">
        <f t="shared" si="156"/>
        <v>-3.4507870707522577E-3</v>
      </c>
      <c r="BI483" s="41">
        <v>42706</v>
      </c>
      <c r="BJ483">
        <v>2.29</v>
      </c>
      <c r="BK483">
        <v>2.2705000000000002</v>
      </c>
      <c r="BL483" s="39">
        <f t="shared" si="157"/>
        <v>-8.6884387006635547E-3</v>
      </c>
      <c r="BM483" s="41">
        <v>42706</v>
      </c>
      <c r="BN483">
        <v>3.9</v>
      </c>
      <c r="BO483">
        <v>1.8115000000000001</v>
      </c>
      <c r="BP483" s="46">
        <f t="shared" si="158"/>
        <v>0</v>
      </c>
      <c r="BQ483" s="41">
        <v>42706</v>
      </c>
      <c r="BR483">
        <v>8</v>
      </c>
      <c r="BS483">
        <v>4.2785000000000002</v>
      </c>
      <c r="BT483" s="18">
        <f t="shared" si="159"/>
        <v>2.5071465392005089E-3</v>
      </c>
      <c r="BU483" s="41">
        <v>42706</v>
      </c>
      <c r="BV483">
        <v>2</v>
      </c>
      <c r="BW483">
        <v>1.0344</v>
      </c>
      <c r="BX483" s="39">
        <f t="shared" si="160"/>
        <v>0</v>
      </c>
      <c r="BY483" s="41">
        <v>43006</v>
      </c>
      <c r="BZ483">
        <v>9.25</v>
      </c>
      <c r="CA483">
        <v>4.8044000000000002</v>
      </c>
      <c r="CB483" s="39">
        <f t="shared" si="144"/>
        <v>-1.081170991350513E-3</v>
      </c>
    </row>
    <row r="484" spans="1:80">
      <c r="A484" s="41">
        <v>42709</v>
      </c>
      <c r="B484">
        <v>9.08</v>
      </c>
      <c r="C484">
        <v>4.5734000000000004</v>
      </c>
      <c r="D484" s="34">
        <f t="shared" si="145"/>
        <v>-2.1544254508889367E-2</v>
      </c>
      <c r="E484" s="41">
        <v>42709</v>
      </c>
      <c r="F484">
        <v>3.9</v>
      </c>
      <c r="G484">
        <v>3.3832</v>
      </c>
      <c r="H484" s="39">
        <f t="shared" si="146"/>
        <v>0</v>
      </c>
      <c r="L484" s="38"/>
      <c r="M484" s="41">
        <v>42709</v>
      </c>
      <c r="N484">
        <v>7.84</v>
      </c>
      <c r="O484">
        <v>3.5556000000000001</v>
      </c>
      <c r="P484" s="43">
        <f t="shared" si="148"/>
        <v>-1.2640094379370598E-3</v>
      </c>
      <c r="Q484" s="41">
        <v>42709</v>
      </c>
      <c r="R484">
        <v>2.94</v>
      </c>
      <c r="S484">
        <v>1.5971</v>
      </c>
      <c r="T484" s="39">
        <f t="shared" si="149"/>
        <v>6.8717690076912806E-3</v>
      </c>
      <c r="U484" s="42">
        <v>42710.62533333333</v>
      </c>
      <c r="V484" s="44">
        <v>10.1</v>
      </c>
      <c r="W484" s="44">
        <v>5.9870000000000001</v>
      </c>
      <c r="X484" s="43">
        <f t="shared" si="161"/>
        <v>-2.8872668288726672E-2</v>
      </c>
      <c r="Y484" s="42">
        <v>42710.62533333333</v>
      </c>
      <c r="Z484" s="44">
        <v>18.010000000000002</v>
      </c>
      <c r="AA484" s="44">
        <v>11.169</v>
      </c>
      <c r="AB484" s="43">
        <f t="shared" si="162"/>
        <v>-1.0732492621410141E-3</v>
      </c>
      <c r="AC484" s="42">
        <v>42710.62533333333</v>
      </c>
      <c r="AD484" s="44">
        <v>25.57</v>
      </c>
      <c r="AE484" s="44">
        <v>18.687000000000001</v>
      </c>
      <c r="AF484" s="43">
        <f t="shared" si="163"/>
        <v>0</v>
      </c>
      <c r="AG484" s="41">
        <v>42709</v>
      </c>
      <c r="AH484">
        <v>15.45</v>
      </c>
      <c r="AI484">
        <v>5.8705999999999996</v>
      </c>
      <c r="AJ484" s="39">
        <f t="shared" si="150"/>
        <v>-1.5924634571543621E-2</v>
      </c>
      <c r="AK484" s="45">
        <v>42502</v>
      </c>
      <c r="AL484">
        <v>19.45</v>
      </c>
      <c r="AM484">
        <v>5.6051000000000002</v>
      </c>
      <c r="AN484" s="39">
        <f t="shared" si="151"/>
        <v>-2.5625055609930047E-3</v>
      </c>
      <c r="AO484" s="41">
        <v>42709</v>
      </c>
      <c r="AP484">
        <v>9.3000000000000007</v>
      </c>
      <c r="AQ484">
        <v>7.1437999999999997</v>
      </c>
      <c r="AR484" s="18">
        <f t="shared" si="152"/>
        <v>4.3300998172359443E-3</v>
      </c>
      <c r="AS484" s="41">
        <v>42709</v>
      </c>
      <c r="AT484">
        <v>6.57</v>
      </c>
      <c r="AU484">
        <v>5.0049000000000001</v>
      </c>
      <c r="AV484" s="39">
        <f t="shared" si="153"/>
        <v>2.4964161376203178E-2</v>
      </c>
      <c r="AW484" s="41">
        <v>42709</v>
      </c>
      <c r="AX484">
        <v>13.6</v>
      </c>
      <c r="AY484">
        <v>6.5269000000000004</v>
      </c>
      <c r="AZ484" s="39">
        <f t="shared" si="154"/>
        <v>7.4086650511660992E-3</v>
      </c>
      <c r="BA484" s="41">
        <v>42709</v>
      </c>
      <c r="BB484">
        <v>7.9</v>
      </c>
      <c r="BC484">
        <v>3.3862999999999999</v>
      </c>
      <c r="BD484" s="39">
        <f t="shared" si="155"/>
        <v>0</v>
      </c>
      <c r="BE484" s="41">
        <v>42709</v>
      </c>
      <c r="BF484">
        <v>14.4</v>
      </c>
      <c r="BG484">
        <v>8.8638999999999992</v>
      </c>
      <c r="BH484" s="39">
        <f t="shared" si="156"/>
        <v>-3.4627362361857113E-3</v>
      </c>
      <c r="BI484" s="41">
        <v>42709</v>
      </c>
      <c r="BJ484">
        <v>2.23</v>
      </c>
      <c r="BK484">
        <v>2.2109999999999999</v>
      </c>
      <c r="BL484" s="39">
        <f t="shared" si="157"/>
        <v>-2.620568156793672E-2</v>
      </c>
      <c r="BM484" s="41">
        <v>42709</v>
      </c>
      <c r="BN484">
        <v>3.8</v>
      </c>
      <c r="BO484">
        <v>1.7650999999999999</v>
      </c>
      <c r="BP484" s="46">
        <f t="shared" si="158"/>
        <v>-2.5614131934860732E-2</v>
      </c>
      <c r="BQ484" s="41">
        <v>42709</v>
      </c>
      <c r="BR484">
        <v>7.8</v>
      </c>
      <c r="BS484">
        <v>4.1715999999999998</v>
      </c>
      <c r="BT484" s="18">
        <f t="shared" si="159"/>
        <v>-2.4985392076662484E-2</v>
      </c>
      <c r="BU484" s="41">
        <v>42709</v>
      </c>
      <c r="BV484">
        <v>1.98</v>
      </c>
      <c r="BW484">
        <v>1.0241</v>
      </c>
      <c r="BX484" s="39">
        <f t="shared" si="160"/>
        <v>-9.9574632637277425E-3</v>
      </c>
      <c r="BY484" s="41">
        <v>43007</v>
      </c>
      <c r="BZ484">
        <v>9.25</v>
      </c>
      <c r="CA484">
        <v>4.8044000000000002</v>
      </c>
      <c r="CB484" s="39">
        <f t="shared" si="144"/>
        <v>0</v>
      </c>
    </row>
    <row r="485" spans="1:80">
      <c r="A485" s="41">
        <v>42710</v>
      </c>
      <c r="B485">
        <v>9.14</v>
      </c>
      <c r="C485">
        <v>4.6036000000000001</v>
      </c>
      <c r="D485" s="34">
        <f t="shared" si="145"/>
        <v>6.6034022827655093E-3</v>
      </c>
      <c r="E485" s="41">
        <v>42710</v>
      </c>
      <c r="F485">
        <v>3.9</v>
      </c>
      <c r="G485">
        <v>3.3832</v>
      </c>
      <c r="H485" s="39">
        <f t="shared" si="146"/>
        <v>0</v>
      </c>
      <c r="L485" s="38"/>
      <c r="M485" s="41">
        <v>42710</v>
      </c>
      <c r="N485">
        <v>7.82</v>
      </c>
      <c r="O485">
        <v>3.5465</v>
      </c>
      <c r="P485" s="43">
        <f t="shared" si="148"/>
        <v>-2.5593430082124276E-3</v>
      </c>
      <c r="Q485" s="41">
        <v>42710</v>
      </c>
      <c r="R485">
        <v>3.01</v>
      </c>
      <c r="S485">
        <v>1.6351</v>
      </c>
      <c r="T485" s="39">
        <f t="shared" si="149"/>
        <v>2.3793125039133452E-2</v>
      </c>
      <c r="U485" s="42">
        <v>42711.62533333333</v>
      </c>
      <c r="V485" s="44">
        <v>10.199999999999999</v>
      </c>
      <c r="W485" s="44">
        <v>6.0460000000000003</v>
      </c>
      <c r="X485" s="43">
        <f t="shared" si="161"/>
        <v>9.8546851511608757E-3</v>
      </c>
      <c r="Y485" s="42">
        <v>42711.62533333333</v>
      </c>
      <c r="Z485" s="44">
        <v>18.100000000000001</v>
      </c>
      <c r="AA485" s="44">
        <v>11.225</v>
      </c>
      <c r="AB485" s="43">
        <f t="shared" si="162"/>
        <v>5.0138776971975253E-3</v>
      </c>
      <c r="AC485" s="42">
        <v>42711.62533333333</v>
      </c>
      <c r="AD485" s="44">
        <v>25</v>
      </c>
      <c r="AE485" s="44">
        <v>18.271000000000001</v>
      </c>
      <c r="AF485" s="43">
        <f t="shared" si="163"/>
        <v>-2.226146518970409E-2</v>
      </c>
      <c r="AG485" s="41">
        <v>42710</v>
      </c>
      <c r="AH485">
        <v>15.45</v>
      </c>
      <c r="AI485">
        <v>5.8705999999999996</v>
      </c>
      <c r="AJ485" s="39">
        <f t="shared" si="150"/>
        <v>0</v>
      </c>
      <c r="AK485" s="45">
        <v>42533</v>
      </c>
      <c r="AL485">
        <v>19.45</v>
      </c>
      <c r="AM485">
        <v>5.6051000000000002</v>
      </c>
      <c r="AN485" s="39">
        <f t="shared" si="151"/>
        <v>0</v>
      </c>
      <c r="AO485" s="41">
        <v>42710</v>
      </c>
      <c r="AP485">
        <v>9.3000000000000007</v>
      </c>
      <c r="AQ485">
        <v>7.1437999999999997</v>
      </c>
      <c r="AR485" s="18">
        <f t="shared" si="152"/>
        <v>0</v>
      </c>
      <c r="AS485" s="41">
        <v>42710</v>
      </c>
      <c r="AT485">
        <v>6.5</v>
      </c>
      <c r="AU485">
        <v>4.9516</v>
      </c>
      <c r="AV485" s="39">
        <f t="shared" si="153"/>
        <v>-1.0649563427840741E-2</v>
      </c>
      <c r="AW485" s="41">
        <v>42710</v>
      </c>
      <c r="AX485">
        <v>13.5</v>
      </c>
      <c r="AY485">
        <v>6.4789000000000003</v>
      </c>
      <c r="AZ485" s="39">
        <f t="shared" si="154"/>
        <v>-7.3541803919165358E-3</v>
      </c>
      <c r="BA485" s="41">
        <v>42710</v>
      </c>
      <c r="BB485">
        <v>7.9</v>
      </c>
      <c r="BC485">
        <v>3.3862999999999999</v>
      </c>
      <c r="BD485" s="39">
        <f t="shared" si="155"/>
        <v>0</v>
      </c>
      <c r="BE485" s="41">
        <v>42710</v>
      </c>
      <c r="BF485">
        <v>14.45</v>
      </c>
      <c r="BG485">
        <v>8.8947000000000003</v>
      </c>
      <c r="BH485" s="39">
        <f t="shared" si="156"/>
        <v>3.4747684427848973E-3</v>
      </c>
      <c r="BI485" s="41">
        <v>42710</v>
      </c>
      <c r="BJ485">
        <v>2.1800000000000002</v>
      </c>
      <c r="BK485">
        <v>2.1615000000000002</v>
      </c>
      <c r="BL485" s="39">
        <f t="shared" si="157"/>
        <v>-2.2388059701492383E-2</v>
      </c>
      <c r="BM485" s="41">
        <v>42710</v>
      </c>
      <c r="BN485">
        <v>3.75</v>
      </c>
      <c r="BO485">
        <v>1.7419</v>
      </c>
      <c r="BP485" s="46">
        <f t="shared" si="158"/>
        <v>-1.314373123335782E-2</v>
      </c>
      <c r="BQ485" s="41">
        <v>42710</v>
      </c>
      <c r="BR485">
        <v>7.9</v>
      </c>
      <c r="BS485">
        <v>4.2251000000000003</v>
      </c>
      <c r="BT485" s="18">
        <f t="shared" si="159"/>
        <v>1.2824815418544576E-2</v>
      </c>
      <c r="BU485" s="41">
        <v>42710</v>
      </c>
      <c r="BV485">
        <v>1.95</v>
      </c>
      <c r="BW485">
        <v>1.0085</v>
      </c>
      <c r="BX485" s="39">
        <f t="shared" si="160"/>
        <v>-1.5232887413338598E-2</v>
      </c>
      <c r="BY485" s="41">
        <v>43010</v>
      </c>
      <c r="BZ485">
        <v>9.4499999999999993</v>
      </c>
      <c r="CA485">
        <v>4.9082999999999997</v>
      </c>
      <c r="CB485" s="39">
        <f t="shared" si="144"/>
        <v>2.1626009491299523E-2</v>
      </c>
    </row>
    <row r="486" spans="1:80">
      <c r="A486" s="41">
        <v>42711</v>
      </c>
      <c r="B486">
        <v>9.14</v>
      </c>
      <c r="C486">
        <v>4.6036000000000001</v>
      </c>
      <c r="D486" s="34">
        <f t="shared" si="145"/>
        <v>0</v>
      </c>
      <c r="E486" s="41">
        <v>42711</v>
      </c>
      <c r="F486">
        <v>3.99</v>
      </c>
      <c r="G486">
        <v>3.4613</v>
      </c>
      <c r="H486" s="39">
        <f t="shared" si="146"/>
        <v>2.3084653582407206E-2</v>
      </c>
      <c r="L486" s="38"/>
      <c r="M486" s="41">
        <v>42711</v>
      </c>
      <c r="N486">
        <v>7.8</v>
      </c>
      <c r="O486">
        <v>3.5375000000000001</v>
      </c>
      <c r="P486" s="43">
        <f t="shared" si="148"/>
        <v>-2.5377132384040314E-3</v>
      </c>
      <c r="Q486" s="41">
        <v>42711</v>
      </c>
      <c r="R486">
        <v>3.01</v>
      </c>
      <c r="S486">
        <v>1.6351</v>
      </c>
      <c r="T486" s="39">
        <f t="shared" si="149"/>
        <v>0</v>
      </c>
      <c r="U486" s="42">
        <v>42712.62533333333</v>
      </c>
      <c r="V486" s="44">
        <v>10.199999999999999</v>
      </c>
      <c r="W486" s="44">
        <v>6.0460000000000003</v>
      </c>
      <c r="X486" s="43">
        <f t="shared" si="161"/>
        <v>0</v>
      </c>
      <c r="Y486" s="42">
        <v>42712.62533333333</v>
      </c>
      <c r="Z486" s="44">
        <v>18.09</v>
      </c>
      <c r="AA486" s="44">
        <v>11.218</v>
      </c>
      <c r="AB486" s="43">
        <f t="shared" si="162"/>
        <v>-6.2360801781734287E-4</v>
      </c>
      <c r="AC486" s="42">
        <v>42712.62533333333</v>
      </c>
      <c r="AD486" s="44">
        <v>25</v>
      </c>
      <c r="AE486" s="44">
        <v>18.271000000000001</v>
      </c>
      <c r="AF486" s="43">
        <f t="shared" si="163"/>
        <v>0</v>
      </c>
      <c r="AG486" s="41">
        <v>42711</v>
      </c>
      <c r="AH486">
        <v>15.47</v>
      </c>
      <c r="AI486">
        <v>5.8781999999999996</v>
      </c>
      <c r="AJ486" s="39">
        <f t="shared" si="150"/>
        <v>1.2945865839948305E-3</v>
      </c>
      <c r="AK486" s="45">
        <v>42563</v>
      </c>
      <c r="AL486">
        <v>19.399999999999999</v>
      </c>
      <c r="AM486">
        <v>5.5907</v>
      </c>
      <c r="AN486" s="39">
        <f t="shared" si="151"/>
        <v>-2.5690888654975271E-3</v>
      </c>
      <c r="AO486" s="41">
        <v>42711</v>
      </c>
      <c r="AP486">
        <v>9.35</v>
      </c>
      <c r="AQ486">
        <v>7.1821999999999999</v>
      </c>
      <c r="AR486" s="18">
        <f t="shared" si="152"/>
        <v>5.3752904616590907E-3</v>
      </c>
      <c r="AS486" s="41">
        <v>42711</v>
      </c>
      <c r="AT486">
        <v>6.45</v>
      </c>
      <c r="AU486">
        <v>4.9135</v>
      </c>
      <c r="AV486" s="39">
        <f t="shared" si="153"/>
        <v>-7.6944825914855852E-3</v>
      </c>
      <c r="AW486" s="41">
        <v>42711</v>
      </c>
      <c r="AX486">
        <v>13.5</v>
      </c>
      <c r="AY486">
        <v>6.4789000000000003</v>
      </c>
      <c r="AZ486" s="39">
        <f t="shared" si="154"/>
        <v>0</v>
      </c>
      <c r="BA486" s="41">
        <v>42711</v>
      </c>
      <c r="BB486">
        <v>7.9</v>
      </c>
      <c r="BC486">
        <v>3.3862999999999999</v>
      </c>
      <c r="BD486" s="39">
        <f t="shared" si="155"/>
        <v>0</v>
      </c>
      <c r="BE486" s="41">
        <v>42711</v>
      </c>
      <c r="BF486">
        <v>14.45</v>
      </c>
      <c r="BG486">
        <v>8.8947000000000003</v>
      </c>
      <c r="BH486" s="39">
        <f t="shared" si="156"/>
        <v>0</v>
      </c>
      <c r="BI486" s="41">
        <v>42711</v>
      </c>
      <c r="BJ486">
        <v>2.11</v>
      </c>
      <c r="BK486">
        <v>2.0920999999999998</v>
      </c>
      <c r="BL486" s="39">
        <f t="shared" si="157"/>
        <v>-3.2107332870691806E-2</v>
      </c>
      <c r="BM486" s="41">
        <v>42711</v>
      </c>
      <c r="BN486">
        <v>3.78</v>
      </c>
      <c r="BO486">
        <v>1.7558</v>
      </c>
      <c r="BP486" s="46">
        <f t="shared" si="158"/>
        <v>7.9797921809518484E-3</v>
      </c>
      <c r="BQ486" s="41">
        <v>42711</v>
      </c>
      <c r="BR486">
        <v>8</v>
      </c>
      <c r="BS486">
        <v>4.2785000000000002</v>
      </c>
      <c r="BT486" s="18">
        <f t="shared" si="159"/>
        <v>1.2638754112328676E-2</v>
      </c>
      <c r="BU486" s="41">
        <v>42711</v>
      </c>
      <c r="BV486">
        <v>2</v>
      </c>
      <c r="BW486">
        <v>1.0344</v>
      </c>
      <c r="BX486" s="39">
        <f t="shared" si="160"/>
        <v>2.5681705503222643E-2</v>
      </c>
      <c r="BY486" s="41">
        <v>43011</v>
      </c>
      <c r="BZ486">
        <v>9.25</v>
      </c>
      <c r="CA486">
        <v>4.8044000000000002</v>
      </c>
      <c r="CB486" s="39">
        <f t="shared" si="144"/>
        <v>-2.1168225251105156E-2</v>
      </c>
    </row>
    <row r="487" spans="1:80">
      <c r="A487" s="41">
        <v>42712</v>
      </c>
      <c r="B487">
        <v>9.1</v>
      </c>
      <c r="C487">
        <v>4.5834000000000001</v>
      </c>
      <c r="D487" s="34">
        <f t="shared" si="145"/>
        <v>-4.3878703623251355E-3</v>
      </c>
      <c r="E487" s="41">
        <v>42712</v>
      </c>
      <c r="F487">
        <v>3.99</v>
      </c>
      <c r="G487">
        <v>3.4613</v>
      </c>
      <c r="H487" s="39">
        <f t="shared" si="146"/>
        <v>0</v>
      </c>
      <c r="L487" s="38"/>
      <c r="M487" s="41">
        <v>42712</v>
      </c>
      <c r="N487">
        <v>7.85</v>
      </c>
      <c r="O487">
        <v>3.5600999999999998</v>
      </c>
      <c r="P487" s="43">
        <f t="shared" si="148"/>
        <v>6.3886925795052247E-3</v>
      </c>
      <c r="Q487" s="41">
        <v>42712</v>
      </c>
      <c r="R487">
        <v>3.01</v>
      </c>
      <c r="S487">
        <v>1.6351</v>
      </c>
      <c r="T487" s="39">
        <f t="shared" si="149"/>
        <v>0</v>
      </c>
      <c r="U487" s="42">
        <v>42713.62533333333</v>
      </c>
      <c r="V487" s="44">
        <v>10.1</v>
      </c>
      <c r="W487" s="44">
        <v>5.9870000000000001</v>
      </c>
      <c r="X487" s="43">
        <f t="shared" si="161"/>
        <v>-9.758518028448588E-3</v>
      </c>
      <c r="Y487" s="42">
        <v>42713.62533333333</v>
      </c>
      <c r="Z487" s="44">
        <v>18.100000000000001</v>
      </c>
      <c r="AA487" s="44">
        <v>11.225</v>
      </c>
      <c r="AB487" s="43">
        <f t="shared" si="162"/>
        <v>6.2399714744158254E-4</v>
      </c>
      <c r="AC487" s="42">
        <v>42713.62533333333</v>
      </c>
      <c r="AD487" s="44">
        <v>25</v>
      </c>
      <c r="AE487" s="44">
        <v>18.271000000000001</v>
      </c>
      <c r="AF487" s="43">
        <f t="shared" si="163"/>
        <v>0</v>
      </c>
      <c r="AG487" s="41">
        <v>42712</v>
      </c>
      <c r="AH487">
        <v>15.45</v>
      </c>
      <c r="AI487">
        <v>5.8705999999999996</v>
      </c>
      <c r="AJ487" s="39">
        <f t="shared" si="150"/>
        <v>-1.2929127964342914E-3</v>
      </c>
      <c r="AK487" s="45">
        <v>42594</v>
      </c>
      <c r="AL487">
        <v>19.39</v>
      </c>
      <c r="AM487">
        <v>5.5877999999999997</v>
      </c>
      <c r="AN487" s="39">
        <f t="shared" si="151"/>
        <v>-5.187185862236118E-4</v>
      </c>
      <c r="AO487" s="41">
        <v>42712</v>
      </c>
      <c r="AP487">
        <v>9.32</v>
      </c>
      <c r="AQ487">
        <v>7.1590999999999996</v>
      </c>
      <c r="AR487" s="18">
        <f t="shared" si="152"/>
        <v>-3.2162847038512354E-3</v>
      </c>
      <c r="AS487" s="41">
        <v>42712</v>
      </c>
      <c r="AT487">
        <v>6.46</v>
      </c>
      <c r="AU487">
        <v>4.9211</v>
      </c>
      <c r="AV487" s="39">
        <f t="shared" si="153"/>
        <v>1.5467589294800145E-3</v>
      </c>
      <c r="AW487" s="41">
        <v>42712</v>
      </c>
      <c r="AX487">
        <v>13.39</v>
      </c>
      <c r="AY487">
        <v>6.4260999999999999</v>
      </c>
      <c r="AZ487" s="39">
        <f t="shared" si="154"/>
        <v>-8.1495315562827644E-3</v>
      </c>
      <c r="BA487" s="41">
        <v>42712</v>
      </c>
      <c r="BB487">
        <v>7.8</v>
      </c>
      <c r="BC487">
        <v>3.3435000000000001</v>
      </c>
      <c r="BD487" s="39">
        <f t="shared" si="155"/>
        <v>-1.2639163688981995E-2</v>
      </c>
      <c r="BE487" s="41">
        <v>42712</v>
      </c>
      <c r="BF487">
        <v>14.45</v>
      </c>
      <c r="BG487">
        <v>8.8947000000000003</v>
      </c>
      <c r="BH487" s="39">
        <f t="shared" si="156"/>
        <v>0</v>
      </c>
      <c r="BI487" s="41">
        <v>42712</v>
      </c>
      <c r="BJ487">
        <v>2.02</v>
      </c>
      <c r="BK487">
        <v>2.0028000000000001</v>
      </c>
      <c r="BL487" s="39">
        <f t="shared" si="157"/>
        <v>-4.2684384111658008E-2</v>
      </c>
      <c r="BM487" s="41">
        <v>42712</v>
      </c>
      <c r="BN487">
        <v>3.79</v>
      </c>
      <c r="BO487">
        <v>1.7605</v>
      </c>
      <c r="BP487" s="46">
        <f t="shared" si="158"/>
        <v>2.6768424649731897E-3</v>
      </c>
      <c r="BQ487" s="41">
        <v>42712</v>
      </c>
      <c r="BR487">
        <v>8</v>
      </c>
      <c r="BS487">
        <v>4.2785000000000002</v>
      </c>
      <c r="BT487" s="18">
        <f t="shared" si="159"/>
        <v>0</v>
      </c>
      <c r="BU487" s="41">
        <v>42712</v>
      </c>
      <c r="BV487">
        <v>1.96</v>
      </c>
      <c r="BW487">
        <v>1.0137</v>
      </c>
      <c r="BX487" s="39">
        <f t="shared" si="160"/>
        <v>-2.0011600928074188E-2</v>
      </c>
      <c r="BY487" s="41">
        <v>43012</v>
      </c>
      <c r="BZ487">
        <v>9.25</v>
      </c>
      <c r="CA487">
        <v>4.8044000000000002</v>
      </c>
      <c r="CB487" s="39">
        <f t="shared" si="144"/>
        <v>0</v>
      </c>
    </row>
    <row r="488" spans="1:80">
      <c r="A488" s="41">
        <v>42713</v>
      </c>
      <c r="B488">
        <v>9.14</v>
      </c>
      <c r="C488">
        <v>4.6036000000000001</v>
      </c>
      <c r="D488" s="34">
        <f t="shared" si="145"/>
        <v>4.4072086224200367E-3</v>
      </c>
      <c r="E488" s="41">
        <v>42713</v>
      </c>
      <c r="F488">
        <v>3.99</v>
      </c>
      <c r="G488">
        <v>3.4613</v>
      </c>
      <c r="H488" s="39">
        <f t="shared" si="146"/>
        <v>0</v>
      </c>
      <c r="L488" s="38"/>
      <c r="M488" s="41">
        <v>42713</v>
      </c>
      <c r="N488">
        <v>7.8</v>
      </c>
      <c r="O488">
        <v>3.5375000000000001</v>
      </c>
      <c r="P488" s="43">
        <f t="shared" si="148"/>
        <v>-6.3481362883064333E-3</v>
      </c>
      <c r="Q488" s="41">
        <v>42713</v>
      </c>
      <c r="R488">
        <v>2.96</v>
      </c>
      <c r="S488">
        <v>1.6080000000000001</v>
      </c>
      <c r="T488" s="39">
        <f t="shared" si="149"/>
        <v>-1.6573909852608343E-2</v>
      </c>
      <c r="U488" s="42">
        <v>42717.62533333333</v>
      </c>
      <c r="V488" s="44">
        <v>9.91</v>
      </c>
      <c r="W488" s="44">
        <v>5.8739999999999997</v>
      </c>
      <c r="X488" s="43">
        <f t="shared" si="161"/>
        <v>-1.8874227492901359E-2</v>
      </c>
      <c r="Y488" s="42">
        <v>42717.62533333333</v>
      </c>
      <c r="Z488" s="44">
        <v>18.100000000000001</v>
      </c>
      <c r="AA488" s="44">
        <v>11.225</v>
      </c>
      <c r="AB488" s="43">
        <f t="shared" si="162"/>
        <v>0</v>
      </c>
      <c r="AC488" s="42">
        <v>42717.62533333333</v>
      </c>
      <c r="AD488" s="44">
        <v>25.01</v>
      </c>
      <c r="AE488" s="44">
        <v>18.277999999999999</v>
      </c>
      <c r="AF488" s="43">
        <f t="shared" si="163"/>
        <v>3.8312079251260993E-4</v>
      </c>
      <c r="AG488" s="41">
        <v>42713</v>
      </c>
      <c r="AH488">
        <v>15.5</v>
      </c>
      <c r="AI488">
        <v>5.8895999999999997</v>
      </c>
      <c r="AJ488" s="39">
        <f t="shared" si="150"/>
        <v>3.2364664599870761E-3</v>
      </c>
      <c r="AK488" s="45">
        <v>42625</v>
      </c>
      <c r="AL488">
        <v>19.36</v>
      </c>
      <c r="AM488">
        <v>5.5791000000000004</v>
      </c>
      <c r="AN488" s="39">
        <f t="shared" si="151"/>
        <v>-1.5569633845161359E-3</v>
      </c>
      <c r="AO488" s="41">
        <v>42713</v>
      </c>
      <c r="AP488">
        <v>9.35</v>
      </c>
      <c r="AQ488">
        <v>7.1821999999999999</v>
      </c>
      <c r="AR488" s="18">
        <f t="shared" si="152"/>
        <v>3.2266625693174204E-3</v>
      </c>
      <c r="AS488" s="41">
        <v>42713</v>
      </c>
      <c r="AT488">
        <v>6.64</v>
      </c>
      <c r="AU488">
        <v>5.0582000000000003</v>
      </c>
      <c r="AV488" s="39">
        <f t="shared" si="153"/>
        <v>2.7859624880616166E-2</v>
      </c>
      <c r="AW488" s="41">
        <v>42713</v>
      </c>
      <c r="AX488">
        <v>13.5</v>
      </c>
      <c r="AY488">
        <v>6.4789000000000003</v>
      </c>
      <c r="AZ488" s="39">
        <f t="shared" si="154"/>
        <v>8.2164921180810143E-3</v>
      </c>
      <c r="BA488" s="41">
        <v>42713</v>
      </c>
      <c r="BB488">
        <v>7.8</v>
      </c>
      <c r="BC488">
        <v>3.3435000000000001</v>
      </c>
      <c r="BD488" s="39">
        <f t="shared" si="155"/>
        <v>0</v>
      </c>
      <c r="BE488" s="41">
        <v>42713</v>
      </c>
      <c r="BF488">
        <v>14.45</v>
      </c>
      <c r="BG488">
        <v>8.8947000000000003</v>
      </c>
      <c r="BH488" s="39">
        <f t="shared" si="156"/>
        <v>0</v>
      </c>
      <c r="BI488" s="41">
        <v>42713</v>
      </c>
      <c r="BJ488">
        <v>2.14</v>
      </c>
      <c r="BK488">
        <v>2.1217999999999999</v>
      </c>
      <c r="BL488" s="39">
        <f t="shared" si="157"/>
        <v>5.9416816456960141E-2</v>
      </c>
      <c r="BM488" s="41">
        <v>42713</v>
      </c>
      <c r="BN488">
        <v>3.8</v>
      </c>
      <c r="BO488">
        <v>1.7650999999999999</v>
      </c>
      <c r="BP488" s="46">
        <f t="shared" si="158"/>
        <v>2.6128940641862754E-3</v>
      </c>
      <c r="BQ488" s="41">
        <v>42713</v>
      </c>
      <c r="BR488">
        <v>8</v>
      </c>
      <c r="BS488">
        <v>4.2785000000000002</v>
      </c>
      <c r="BT488" s="18">
        <f t="shared" si="159"/>
        <v>0</v>
      </c>
      <c r="BU488" s="41">
        <v>42713</v>
      </c>
      <c r="BV488">
        <v>1.99</v>
      </c>
      <c r="BW488">
        <v>1.0291999999999999</v>
      </c>
      <c r="BX488" s="39">
        <f t="shared" si="160"/>
        <v>1.529051987767569E-2</v>
      </c>
      <c r="BY488" s="41">
        <v>43013</v>
      </c>
      <c r="BZ488">
        <v>9.25</v>
      </c>
      <c r="CA488">
        <v>4.8044000000000002</v>
      </c>
      <c r="CB488" s="39">
        <f t="shared" si="144"/>
        <v>0</v>
      </c>
    </row>
    <row r="489" spans="1:80">
      <c r="A489" s="41">
        <v>42717</v>
      </c>
      <c r="B489">
        <v>9.14</v>
      </c>
      <c r="C489">
        <v>4.6036000000000001</v>
      </c>
      <c r="D489" s="34">
        <f t="shared" si="145"/>
        <v>0</v>
      </c>
      <c r="E489" s="41">
        <v>42717</v>
      </c>
      <c r="F489">
        <v>3.99</v>
      </c>
      <c r="G489">
        <v>3.4613</v>
      </c>
      <c r="H489" s="39">
        <f t="shared" si="146"/>
        <v>0</v>
      </c>
      <c r="L489" s="38"/>
      <c r="M489" s="41">
        <v>42717</v>
      </c>
      <c r="N489">
        <v>7.79</v>
      </c>
      <c r="O489">
        <v>3.5329000000000002</v>
      </c>
      <c r="P489" s="43">
        <f t="shared" si="148"/>
        <v>-1.3003533568904416E-3</v>
      </c>
      <c r="Q489" s="41">
        <v>42717</v>
      </c>
      <c r="R489">
        <v>2.99</v>
      </c>
      <c r="S489">
        <v>1.6243000000000001</v>
      </c>
      <c r="T489" s="39">
        <f t="shared" si="149"/>
        <v>1.0136815920397998E-2</v>
      </c>
      <c r="U489" s="42">
        <v>42718.62533333333</v>
      </c>
      <c r="V489" s="44">
        <v>10.199999999999999</v>
      </c>
      <c r="W489" s="44">
        <v>6.0460000000000003</v>
      </c>
      <c r="X489" s="43">
        <f t="shared" si="161"/>
        <v>2.92815798433777E-2</v>
      </c>
      <c r="Y489" s="42">
        <v>42718.62533333333</v>
      </c>
      <c r="Z489" s="44">
        <v>18.2</v>
      </c>
      <c r="AA489" s="44">
        <v>11.287000000000001</v>
      </c>
      <c r="AB489" s="43">
        <f t="shared" si="162"/>
        <v>5.5233853006682555E-3</v>
      </c>
      <c r="AC489" s="42">
        <v>42718.62533333333</v>
      </c>
      <c r="AD489" s="44">
        <v>25.01</v>
      </c>
      <c r="AE489" s="44">
        <v>18.277999999999999</v>
      </c>
      <c r="AF489" s="43">
        <f t="shared" si="163"/>
        <v>0</v>
      </c>
      <c r="AG489" s="41">
        <v>42717</v>
      </c>
      <c r="AH489">
        <v>15.3</v>
      </c>
      <c r="AI489">
        <v>5.8136000000000001</v>
      </c>
      <c r="AJ489" s="39">
        <f t="shared" si="150"/>
        <v>-1.2904102146155873E-2</v>
      </c>
      <c r="AK489" s="45" t="s">
        <v>555</v>
      </c>
      <c r="AL489">
        <v>19.36</v>
      </c>
      <c r="AM489">
        <v>5.5791000000000004</v>
      </c>
      <c r="AN489" s="39">
        <f t="shared" si="151"/>
        <v>0</v>
      </c>
      <c r="AO489" s="41">
        <v>42717</v>
      </c>
      <c r="AP489">
        <v>9.5</v>
      </c>
      <c r="AQ489">
        <v>7.2973999999999997</v>
      </c>
      <c r="AR489" s="18">
        <f t="shared" si="152"/>
        <v>1.6039653588037057E-2</v>
      </c>
      <c r="AS489" s="41">
        <v>42717</v>
      </c>
      <c r="AT489">
        <v>6.64</v>
      </c>
      <c r="AU489">
        <v>5.0582000000000003</v>
      </c>
      <c r="AV489" s="39">
        <f t="shared" si="153"/>
        <v>0</v>
      </c>
      <c r="AW489" s="41">
        <v>42717</v>
      </c>
      <c r="AX489">
        <v>13.5</v>
      </c>
      <c r="AY489">
        <v>6.4789000000000003</v>
      </c>
      <c r="AZ489" s="39">
        <f t="shared" si="154"/>
        <v>0</v>
      </c>
      <c r="BA489" s="41">
        <v>42717</v>
      </c>
      <c r="BB489">
        <v>7.8</v>
      </c>
      <c r="BC489">
        <v>3.3435000000000001</v>
      </c>
      <c r="BD489" s="39">
        <f t="shared" si="155"/>
        <v>0</v>
      </c>
      <c r="BE489" s="41">
        <v>42717</v>
      </c>
      <c r="BF489">
        <v>14.4</v>
      </c>
      <c r="BG489">
        <v>8.8638999999999992</v>
      </c>
      <c r="BH489" s="39">
        <f t="shared" si="156"/>
        <v>-3.4627362361857113E-3</v>
      </c>
      <c r="BI489" s="41">
        <v>42717</v>
      </c>
      <c r="BJ489">
        <v>2.16</v>
      </c>
      <c r="BK489">
        <v>2.1415999999999999</v>
      </c>
      <c r="BL489" s="39">
        <f t="shared" si="157"/>
        <v>9.3316995004241871E-3</v>
      </c>
      <c r="BM489" s="41">
        <v>42717</v>
      </c>
      <c r="BN489">
        <v>3.79</v>
      </c>
      <c r="BO489">
        <v>1.7605</v>
      </c>
      <c r="BP489" s="46">
        <f t="shared" si="158"/>
        <v>-2.6060846410967866E-3</v>
      </c>
      <c r="BQ489" s="41">
        <v>42717</v>
      </c>
      <c r="BR489">
        <v>8.1999999999999993</v>
      </c>
      <c r="BS489">
        <v>4.3855000000000004</v>
      </c>
      <c r="BT489" s="18">
        <f t="shared" si="159"/>
        <v>2.5008764754002617E-2</v>
      </c>
      <c r="BU489" s="41">
        <v>42717</v>
      </c>
      <c r="BV489">
        <v>1.94</v>
      </c>
      <c r="BW489">
        <v>1.0034000000000001</v>
      </c>
      <c r="BX489" s="39">
        <f t="shared" si="160"/>
        <v>-2.5068013991449499E-2</v>
      </c>
      <c r="BY489" s="41">
        <v>43014</v>
      </c>
      <c r="BZ489">
        <v>9.25</v>
      </c>
      <c r="CA489">
        <v>4.8044000000000002</v>
      </c>
      <c r="CB489" s="39">
        <f t="shared" si="144"/>
        <v>0</v>
      </c>
    </row>
    <row r="490" spans="1:80">
      <c r="A490" s="41">
        <v>42718</v>
      </c>
      <c r="B490">
        <v>9.14</v>
      </c>
      <c r="C490">
        <v>4.6036000000000001</v>
      </c>
      <c r="D490" s="34">
        <f t="shared" si="145"/>
        <v>0</v>
      </c>
      <c r="E490" s="41">
        <v>42718</v>
      </c>
      <c r="F490">
        <v>3.96</v>
      </c>
      <c r="G490">
        <v>3.4352999999999998</v>
      </c>
      <c r="H490" s="39">
        <f t="shared" si="146"/>
        <v>-7.511628578857725E-3</v>
      </c>
      <c r="L490" s="38"/>
      <c r="M490" s="41">
        <v>42718</v>
      </c>
      <c r="N490">
        <v>7.8</v>
      </c>
      <c r="O490">
        <v>3.5375000000000001</v>
      </c>
      <c r="P490" s="43">
        <f t="shared" si="148"/>
        <v>1.3020464773981536E-3</v>
      </c>
      <c r="Q490" s="41">
        <v>42718</v>
      </c>
      <c r="R490">
        <v>2.96</v>
      </c>
      <c r="S490">
        <v>1.6080000000000001</v>
      </c>
      <c r="T490" s="39">
        <f t="shared" si="149"/>
        <v>-1.0035092039647836E-2</v>
      </c>
      <c r="U490" s="42">
        <v>42719.62533333333</v>
      </c>
      <c r="V490" s="44">
        <v>10.199999999999999</v>
      </c>
      <c r="W490" s="44">
        <v>6.0460000000000003</v>
      </c>
      <c r="X490" s="43">
        <f t="shared" si="161"/>
        <v>0</v>
      </c>
      <c r="Y490" s="42">
        <v>42719.62533333333</v>
      </c>
      <c r="Z490" s="44">
        <v>18.3</v>
      </c>
      <c r="AA490" s="44">
        <v>11.349</v>
      </c>
      <c r="AB490" s="43">
        <f t="shared" si="162"/>
        <v>5.4930450961282349E-3</v>
      </c>
      <c r="AC490" s="42">
        <v>42719.62533333333</v>
      </c>
      <c r="AD490" s="44">
        <v>25.01</v>
      </c>
      <c r="AE490" s="44">
        <v>18.277999999999999</v>
      </c>
      <c r="AF490" s="43">
        <f t="shared" si="163"/>
        <v>0</v>
      </c>
      <c r="AG490" s="41">
        <v>42718</v>
      </c>
      <c r="AH490">
        <v>15.4</v>
      </c>
      <c r="AI490">
        <v>5.8516000000000004</v>
      </c>
      <c r="AJ490" s="39">
        <f t="shared" si="150"/>
        <v>6.5363974129627519E-3</v>
      </c>
      <c r="AK490" s="45" t="s">
        <v>556</v>
      </c>
      <c r="AL490">
        <v>19.3</v>
      </c>
      <c r="AM490">
        <v>5.5618999999999996</v>
      </c>
      <c r="AN490" s="39">
        <f t="shared" si="151"/>
        <v>-3.0829345234895896E-3</v>
      </c>
      <c r="AO490" s="41">
        <v>42718</v>
      </c>
      <c r="AP490">
        <v>9.5</v>
      </c>
      <c r="AQ490">
        <v>7.2973999999999997</v>
      </c>
      <c r="AR490" s="18">
        <f t="shared" si="152"/>
        <v>0</v>
      </c>
      <c r="AS490" s="41">
        <v>42718</v>
      </c>
      <c r="AT490">
        <v>6.63</v>
      </c>
      <c r="AU490">
        <v>5.0506000000000002</v>
      </c>
      <c r="AV490" s="39">
        <f t="shared" si="153"/>
        <v>-1.5025107745838542E-3</v>
      </c>
      <c r="AW490" s="41">
        <v>42718</v>
      </c>
      <c r="AX490">
        <v>13.5</v>
      </c>
      <c r="AY490">
        <v>6.4789000000000003</v>
      </c>
      <c r="AZ490" s="39">
        <f t="shared" si="154"/>
        <v>0</v>
      </c>
      <c r="BA490" s="41">
        <v>42718</v>
      </c>
      <c r="BB490">
        <v>7.57</v>
      </c>
      <c r="BC490">
        <v>3.2448999999999999</v>
      </c>
      <c r="BD490" s="39">
        <f t="shared" si="155"/>
        <v>-2.949005533123979E-2</v>
      </c>
      <c r="BE490" s="41">
        <v>42718</v>
      </c>
      <c r="BF490">
        <v>14.4</v>
      </c>
      <c r="BG490">
        <v>8.8638999999999992</v>
      </c>
      <c r="BH490" s="39">
        <f t="shared" si="156"/>
        <v>0</v>
      </c>
      <c r="BI490" s="41">
        <v>42718</v>
      </c>
      <c r="BJ490">
        <v>2.09</v>
      </c>
      <c r="BK490">
        <v>2.0722</v>
      </c>
      <c r="BL490" s="39">
        <f t="shared" si="157"/>
        <v>-3.240567799775864E-2</v>
      </c>
      <c r="BM490" s="41">
        <v>42718</v>
      </c>
      <c r="BN490">
        <v>3.8</v>
      </c>
      <c r="BO490">
        <v>1.7650999999999999</v>
      </c>
      <c r="BP490" s="46">
        <f t="shared" si="158"/>
        <v>2.6128940641862754E-3</v>
      </c>
      <c r="BQ490" s="41">
        <v>42718</v>
      </c>
      <c r="BR490">
        <v>8.1999999999999993</v>
      </c>
      <c r="BS490">
        <v>4.3855000000000004</v>
      </c>
      <c r="BT490" s="18">
        <f t="shared" si="159"/>
        <v>0</v>
      </c>
      <c r="BU490" s="41">
        <v>42718</v>
      </c>
      <c r="BV490">
        <v>1.97</v>
      </c>
      <c r="BW490">
        <v>1.0188999999999999</v>
      </c>
      <c r="BX490" s="39">
        <f t="shared" si="160"/>
        <v>1.5447478572852148E-2</v>
      </c>
      <c r="BY490" s="41">
        <v>43017</v>
      </c>
      <c r="BZ490">
        <v>9.3000000000000007</v>
      </c>
      <c r="CA490">
        <v>4.8303000000000003</v>
      </c>
      <c r="CB490" s="39">
        <f t="shared" si="144"/>
        <v>5.390891682624268E-3</v>
      </c>
    </row>
    <row r="491" spans="1:80">
      <c r="A491" s="41">
        <v>42719</v>
      </c>
      <c r="B491">
        <v>9.19</v>
      </c>
      <c r="C491">
        <v>4.6288</v>
      </c>
      <c r="D491" s="34">
        <f t="shared" si="145"/>
        <v>5.473976887653117E-3</v>
      </c>
      <c r="E491" s="41">
        <v>42719</v>
      </c>
      <c r="F491">
        <v>3.94</v>
      </c>
      <c r="G491">
        <v>3.4178999999999999</v>
      </c>
      <c r="H491" s="39">
        <f t="shared" si="146"/>
        <v>-5.0650598201030074E-3</v>
      </c>
      <c r="L491" s="38"/>
      <c r="M491" s="41">
        <v>42719</v>
      </c>
      <c r="N491">
        <v>7.79</v>
      </c>
      <c r="O491">
        <v>3.5329000000000002</v>
      </c>
      <c r="P491" s="43">
        <f t="shared" si="148"/>
        <v>-1.3003533568904416E-3</v>
      </c>
      <c r="Q491" s="41">
        <v>42719</v>
      </c>
      <c r="R491">
        <v>2.92</v>
      </c>
      <c r="S491">
        <v>1.5862000000000001</v>
      </c>
      <c r="T491" s="39">
        <f t="shared" si="149"/>
        <v>-1.3557213930348283E-2</v>
      </c>
      <c r="U491" s="42">
        <v>42720.62533333333</v>
      </c>
      <c r="V491" s="44">
        <v>9.75</v>
      </c>
      <c r="W491" s="44">
        <v>5.7789999999999999</v>
      </c>
      <c r="X491" s="43">
        <f t="shared" si="161"/>
        <v>-4.4161429043996087E-2</v>
      </c>
      <c r="Y491" s="42">
        <v>42720.62533333333</v>
      </c>
      <c r="Z491" s="44">
        <v>18.399999999999999</v>
      </c>
      <c r="AA491" s="44">
        <v>11.411</v>
      </c>
      <c r="AB491" s="43">
        <f t="shared" si="162"/>
        <v>5.4630363908713883E-3</v>
      </c>
      <c r="AC491" s="42">
        <v>42720.62533333333</v>
      </c>
      <c r="AD491" s="44">
        <v>25.01</v>
      </c>
      <c r="AE491" s="44">
        <v>18.277999999999999</v>
      </c>
      <c r="AF491" s="43">
        <f t="shared" si="163"/>
        <v>0</v>
      </c>
      <c r="AG491" s="41">
        <v>42719</v>
      </c>
      <c r="AH491">
        <v>15.4</v>
      </c>
      <c r="AI491">
        <v>5.8516000000000004</v>
      </c>
      <c r="AJ491" s="39">
        <f t="shared" si="150"/>
        <v>0</v>
      </c>
      <c r="AK491" s="45" t="s">
        <v>557</v>
      </c>
      <c r="AL491">
        <v>19</v>
      </c>
      <c r="AM491">
        <v>5.4753999999999996</v>
      </c>
      <c r="AN491" s="39">
        <f t="shared" si="151"/>
        <v>-1.5552239342670676E-2</v>
      </c>
      <c r="AO491" s="41">
        <v>42719</v>
      </c>
      <c r="AP491">
        <v>9.39</v>
      </c>
      <c r="AQ491">
        <v>7.2129000000000003</v>
      </c>
      <c r="AR491" s="18">
        <f t="shared" si="152"/>
        <v>-1.1579466659358039E-2</v>
      </c>
      <c r="AS491" s="41">
        <v>42719</v>
      </c>
      <c r="AT491">
        <v>6.64</v>
      </c>
      <c r="AU491">
        <v>5.0582000000000003</v>
      </c>
      <c r="AV491" s="39">
        <f t="shared" si="153"/>
        <v>1.5047717102918566E-3</v>
      </c>
      <c r="AW491" s="41">
        <v>42719</v>
      </c>
      <c r="AX491">
        <v>13.43</v>
      </c>
      <c r="AY491">
        <v>6.4452999999999996</v>
      </c>
      <c r="AZ491" s="39">
        <f t="shared" si="154"/>
        <v>-5.1860655358163792E-3</v>
      </c>
      <c r="BA491" s="41">
        <v>42719</v>
      </c>
      <c r="BB491">
        <v>7.65</v>
      </c>
      <c r="BC491">
        <v>3.2791999999999999</v>
      </c>
      <c r="BD491" s="39">
        <f t="shared" si="155"/>
        <v>1.0570433603500878E-2</v>
      </c>
      <c r="BE491" s="41">
        <v>42719</v>
      </c>
      <c r="BF491">
        <v>14.4</v>
      </c>
      <c r="BG491">
        <v>8.8638999999999992</v>
      </c>
      <c r="BH491" s="39">
        <f t="shared" si="156"/>
        <v>0</v>
      </c>
      <c r="BI491" s="41">
        <v>42719</v>
      </c>
      <c r="BJ491">
        <v>2.0499999999999998</v>
      </c>
      <c r="BK491">
        <v>2.0326</v>
      </c>
      <c r="BL491" s="39">
        <f t="shared" si="157"/>
        <v>-1.9110124505356665E-2</v>
      </c>
      <c r="BM491" s="41">
        <v>42719</v>
      </c>
      <c r="BN491">
        <v>3.71</v>
      </c>
      <c r="BO491">
        <v>1.7233000000000001</v>
      </c>
      <c r="BP491" s="46">
        <f t="shared" si="158"/>
        <v>-2.3681377825618855E-2</v>
      </c>
      <c r="BQ491" s="41">
        <v>42719</v>
      </c>
      <c r="BR491">
        <v>8.1999999999999993</v>
      </c>
      <c r="BS491">
        <v>4.3855000000000004</v>
      </c>
      <c r="BT491" s="18">
        <f t="shared" si="159"/>
        <v>0</v>
      </c>
      <c r="BU491" s="41">
        <v>42719</v>
      </c>
      <c r="BV491">
        <v>1.92</v>
      </c>
      <c r="BW491">
        <v>0.99299999999999999</v>
      </c>
      <c r="BX491" s="39">
        <f t="shared" si="160"/>
        <v>-2.5419570124644152E-2</v>
      </c>
      <c r="BY491" s="41">
        <v>43018</v>
      </c>
      <c r="BZ491">
        <v>9.3000000000000007</v>
      </c>
      <c r="CA491">
        <v>4.8303000000000003</v>
      </c>
      <c r="CB491" s="39">
        <f t="shared" si="144"/>
        <v>0</v>
      </c>
    </row>
    <row r="492" spans="1:80">
      <c r="A492" s="41">
        <v>42720</v>
      </c>
      <c r="B492">
        <v>9.1</v>
      </c>
      <c r="C492">
        <v>4.5834000000000001</v>
      </c>
      <c r="D492" s="34">
        <f t="shared" si="145"/>
        <v>-9.8081576218458106E-3</v>
      </c>
      <c r="E492" s="41">
        <v>42720</v>
      </c>
      <c r="F492">
        <v>3.84</v>
      </c>
      <c r="G492">
        <v>3.3311999999999999</v>
      </c>
      <c r="H492" s="39">
        <f t="shared" si="146"/>
        <v>-2.5366453085227773E-2</v>
      </c>
      <c r="L492" s="38"/>
      <c r="M492" s="41">
        <v>42720</v>
      </c>
      <c r="N492">
        <v>7.79</v>
      </c>
      <c r="O492">
        <v>3.5329000000000002</v>
      </c>
      <c r="P492" s="43">
        <f t="shared" si="148"/>
        <v>0</v>
      </c>
      <c r="Q492" s="41">
        <v>42720</v>
      </c>
      <c r="R492">
        <v>2.92</v>
      </c>
      <c r="S492">
        <v>1.5862000000000001</v>
      </c>
      <c r="T492" s="39">
        <f t="shared" si="149"/>
        <v>0</v>
      </c>
      <c r="U492" s="42">
        <v>42723.62533333333</v>
      </c>
      <c r="V492" s="44">
        <v>9.75</v>
      </c>
      <c r="W492" s="44">
        <v>5.7789999999999999</v>
      </c>
      <c r="X492" s="43">
        <f t="shared" si="161"/>
        <v>0</v>
      </c>
      <c r="Y492" s="42">
        <v>42723.62533333333</v>
      </c>
      <c r="Z492" s="44">
        <v>18.3</v>
      </c>
      <c r="AA492" s="44">
        <v>11.349</v>
      </c>
      <c r="AB492" s="43">
        <f t="shared" si="162"/>
        <v>-5.4333537814389094E-3</v>
      </c>
      <c r="AC492" s="42">
        <v>42723.62533333333</v>
      </c>
      <c r="AD492" s="44">
        <v>25.01</v>
      </c>
      <c r="AE492" s="44">
        <v>18.277999999999999</v>
      </c>
      <c r="AF492" s="43">
        <f t="shared" si="163"/>
        <v>0</v>
      </c>
      <c r="AG492" s="41">
        <v>42720</v>
      </c>
      <c r="AH492">
        <v>15.4</v>
      </c>
      <c r="AI492">
        <v>5.8516000000000004</v>
      </c>
      <c r="AJ492" s="39">
        <f t="shared" si="150"/>
        <v>0</v>
      </c>
      <c r="AK492" s="45" t="s">
        <v>558</v>
      </c>
      <c r="AL492">
        <v>19.09</v>
      </c>
      <c r="AM492">
        <v>5.5012999999999996</v>
      </c>
      <c r="AN492" s="39">
        <f t="shared" si="151"/>
        <v>4.7302480184096204E-3</v>
      </c>
      <c r="AO492" s="41">
        <v>42720</v>
      </c>
      <c r="AP492">
        <v>9.31</v>
      </c>
      <c r="AQ492">
        <v>7.1513999999999998</v>
      </c>
      <c r="AR492" s="18">
        <f t="shared" si="152"/>
        <v>-8.5263902175270068E-3</v>
      </c>
      <c r="AS492" s="41">
        <v>42720</v>
      </c>
      <c r="AT492">
        <v>6.61</v>
      </c>
      <c r="AU492">
        <v>5.0354000000000001</v>
      </c>
      <c r="AV492" s="39">
        <f t="shared" si="153"/>
        <v>-4.5075323237515619E-3</v>
      </c>
      <c r="AW492" s="41">
        <v>42720</v>
      </c>
      <c r="AX492">
        <v>13.4</v>
      </c>
      <c r="AY492">
        <v>6.4309000000000003</v>
      </c>
      <c r="AZ492" s="39">
        <f t="shared" si="154"/>
        <v>-2.234186151148791E-3</v>
      </c>
      <c r="BA492" s="41">
        <v>42720</v>
      </c>
      <c r="BB492">
        <v>7.75</v>
      </c>
      <c r="BC492">
        <v>3.3220000000000001</v>
      </c>
      <c r="BD492" s="39">
        <f t="shared" si="155"/>
        <v>1.3051963893632647E-2</v>
      </c>
      <c r="BE492" s="41">
        <v>42720</v>
      </c>
      <c r="BF492">
        <v>14.4</v>
      </c>
      <c r="BG492">
        <v>8.8638999999999992</v>
      </c>
      <c r="BH492" s="39">
        <f t="shared" si="156"/>
        <v>0</v>
      </c>
      <c r="BI492" s="41">
        <v>42720</v>
      </c>
      <c r="BJ492">
        <v>2.06</v>
      </c>
      <c r="BK492">
        <v>2.0425</v>
      </c>
      <c r="BL492" s="39">
        <f t="shared" si="157"/>
        <v>4.8706090721243826E-3</v>
      </c>
      <c r="BM492" s="41">
        <v>42720</v>
      </c>
      <c r="BN492">
        <v>3.77</v>
      </c>
      <c r="BO492">
        <v>1.7512000000000001</v>
      </c>
      <c r="BP492" s="46">
        <f t="shared" si="158"/>
        <v>1.6189868275982146E-2</v>
      </c>
      <c r="BQ492" s="41">
        <v>42720</v>
      </c>
      <c r="BR492">
        <v>8</v>
      </c>
      <c r="BS492">
        <v>4.2785000000000002</v>
      </c>
      <c r="BT492" s="18">
        <f t="shared" si="159"/>
        <v>-2.4398586250142559E-2</v>
      </c>
      <c r="BU492" s="41">
        <v>42720</v>
      </c>
      <c r="BV492">
        <v>1.99</v>
      </c>
      <c r="BW492">
        <v>1.0291999999999999</v>
      </c>
      <c r="BX492" s="39">
        <f t="shared" si="160"/>
        <v>3.6455186304128799E-2</v>
      </c>
      <c r="BY492" s="41">
        <v>43019</v>
      </c>
      <c r="BZ492">
        <v>9.0299999999999994</v>
      </c>
      <c r="CA492">
        <v>4.6901000000000002</v>
      </c>
      <c r="CB492" s="39">
        <f t="shared" si="144"/>
        <v>-2.9025112311864706E-2</v>
      </c>
    </row>
    <row r="493" spans="1:80">
      <c r="A493" s="41">
        <v>42723</v>
      </c>
      <c r="B493">
        <v>9.1999999999999993</v>
      </c>
      <c r="C493">
        <v>4.6337999999999999</v>
      </c>
      <c r="D493" s="34">
        <f t="shared" si="145"/>
        <v>1.0996203691582619E-2</v>
      </c>
      <c r="E493" s="41">
        <v>42723</v>
      </c>
      <c r="F493">
        <v>3.95</v>
      </c>
      <c r="G493">
        <v>3.4266000000000001</v>
      </c>
      <c r="H493" s="39">
        <f t="shared" si="146"/>
        <v>2.863832853025941E-2</v>
      </c>
      <c r="L493" s="38"/>
      <c r="M493" s="41">
        <v>42723</v>
      </c>
      <c r="N493">
        <v>7.77</v>
      </c>
      <c r="O493">
        <v>3.5238999999999998</v>
      </c>
      <c r="P493" s="43">
        <f t="shared" si="148"/>
        <v>-2.5474822383878232E-3</v>
      </c>
      <c r="Q493" s="41">
        <v>42723</v>
      </c>
      <c r="R493">
        <v>2.92</v>
      </c>
      <c r="S493">
        <v>1.5862000000000001</v>
      </c>
      <c r="T493" s="39">
        <f t="shared" si="149"/>
        <v>0</v>
      </c>
      <c r="U493" s="42">
        <v>42724.62533333333</v>
      </c>
      <c r="V493" s="44">
        <v>9.75</v>
      </c>
      <c r="W493" s="44">
        <v>5.7789999999999999</v>
      </c>
      <c r="X493" s="43">
        <f t="shared" si="161"/>
        <v>0</v>
      </c>
      <c r="Y493" s="42">
        <v>42724.62533333333</v>
      </c>
      <c r="Z493" s="44">
        <v>18.3</v>
      </c>
      <c r="AA493" s="44">
        <v>11.349</v>
      </c>
      <c r="AB493" s="43">
        <f t="shared" si="162"/>
        <v>0</v>
      </c>
      <c r="AC493" s="42">
        <v>42724.62533333333</v>
      </c>
      <c r="AD493" s="44">
        <v>24.26</v>
      </c>
      <c r="AE493" s="44">
        <v>17.73</v>
      </c>
      <c r="AF493" s="43">
        <f t="shared" si="163"/>
        <v>-2.998139840245094E-2</v>
      </c>
      <c r="AG493" s="41">
        <v>42723</v>
      </c>
      <c r="AH493">
        <v>15.35</v>
      </c>
      <c r="AI493">
        <v>5.8326000000000002</v>
      </c>
      <c r="AJ493" s="39">
        <f t="shared" si="150"/>
        <v>-3.2469751862738614E-3</v>
      </c>
      <c r="AK493" s="45" t="s">
        <v>559</v>
      </c>
      <c r="AL493">
        <v>19.02</v>
      </c>
      <c r="AM493">
        <v>5.4812000000000003</v>
      </c>
      <c r="AN493" s="39">
        <f t="shared" si="151"/>
        <v>-3.6536818570154948E-3</v>
      </c>
      <c r="AO493" s="41">
        <v>42723</v>
      </c>
      <c r="AP493">
        <v>9.3000000000000007</v>
      </c>
      <c r="AQ493">
        <v>7.1437999999999997</v>
      </c>
      <c r="AR493" s="18">
        <f t="shared" si="152"/>
        <v>-1.0627289761445382E-3</v>
      </c>
      <c r="AS493" s="41">
        <v>42723</v>
      </c>
      <c r="AT493">
        <v>6.6</v>
      </c>
      <c r="AU493">
        <v>5.0278</v>
      </c>
      <c r="AV493" s="39">
        <f t="shared" si="153"/>
        <v>-1.5093140564801308E-3</v>
      </c>
      <c r="AW493" s="41">
        <v>42723</v>
      </c>
      <c r="AX493">
        <v>13.39</v>
      </c>
      <c r="AY493">
        <v>6.4260999999999999</v>
      </c>
      <c r="AZ493" s="39">
        <f t="shared" si="154"/>
        <v>-7.4639630533834443E-4</v>
      </c>
      <c r="BA493" s="41">
        <v>42723</v>
      </c>
      <c r="BB493">
        <v>7.8</v>
      </c>
      <c r="BC493">
        <v>3.3435000000000001</v>
      </c>
      <c r="BD493" s="39">
        <f t="shared" si="155"/>
        <v>6.4720048163756996E-3</v>
      </c>
      <c r="BE493" s="41">
        <v>42723</v>
      </c>
      <c r="BF493">
        <v>14.35</v>
      </c>
      <c r="BG493">
        <v>8.8331</v>
      </c>
      <c r="BH493" s="39">
        <f t="shared" si="156"/>
        <v>-3.474768442784697E-3</v>
      </c>
      <c r="BI493" s="41">
        <v>42723</v>
      </c>
      <c r="BJ493">
        <v>2.0299999999999998</v>
      </c>
      <c r="BK493">
        <v>2.0127000000000002</v>
      </c>
      <c r="BL493" s="39">
        <f t="shared" si="157"/>
        <v>-1.4589963280293673E-2</v>
      </c>
      <c r="BM493" s="41">
        <v>42723</v>
      </c>
      <c r="BN493">
        <v>3.71</v>
      </c>
      <c r="BO493">
        <v>1.7233000000000001</v>
      </c>
      <c r="BP493" s="46">
        <f t="shared" si="158"/>
        <v>-1.5931932389218841E-2</v>
      </c>
      <c r="BQ493" s="41">
        <v>42723</v>
      </c>
      <c r="BR493">
        <v>8</v>
      </c>
      <c r="BS493">
        <v>4.2785000000000002</v>
      </c>
      <c r="BT493" s="18">
        <f t="shared" si="159"/>
        <v>0</v>
      </c>
      <c r="BU493" s="41">
        <v>42723</v>
      </c>
      <c r="BV493">
        <v>1.98</v>
      </c>
      <c r="BW493">
        <v>1.0241</v>
      </c>
      <c r="BX493" s="39">
        <f t="shared" si="160"/>
        <v>-4.9553050913329604E-3</v>
      </c>
      <c r="BY493" s="41">
        <v>43020</v>
      </c>
      <c r="BZ493">
        <v>9.25</v>
      </c>
      <c r="CA493">
        <v>4.8044000000000002</v>
      </c>
      <c r="CB493" s="39">
        <f t="shared" si="144"/>
        <v>2.4370482505703516E-2</v>
      </c>
    </row>
    <row r="494" spans="1:80">
      <c r="A494" s="41">
        <v>42724</v>
      </c>
      <c r="B494">
        <v>9.25</v>
      </c>
      <c r="C494">
        <v>4.6589999999999998</v>
      </c>
      <c r="D494" s="34">
        <f t="shared" si="145"/>
        <v>5.4383011782985647E-3</v>
      </c>
      <c r="E494" s="41">
        <v>42724</v>
      </c>
      <c r="F494">
        <v>3.95</v>
      </c>
      <c r="G494">
        <v>3.4266000000000001</v>
      </c>
      <c r="H494" s="39">
        <f t="shared" si="146"/>
        <v>0</v>
      </c>
      <c r="L494" s="38"/>
      <c r="M494" s="41">
        <v>42724</v>
      </c>
      <c r="N494">
        <v>7.77</v>
      </c>
      <c r="O494">
        <v>3.5238999999999998</v>
      </c>
      <c r="P494" s="43">
        <f t="shared" si="148"/>
        <v>0</v>
      </c>
      <c r="Q494" s="41">
        <v>42724</v>
      </c>
      <c r="R494">
        <v>2.92</v>
      </c>
      <c r="S494">
        <v>1.5862000000000001</v>
      </c>
      <c r="T494" s="39">
        <f t="shared" si="149"/>
        <v>0</v>
      </c>
      <c r="U494" s="42">
        <v>42725.62533333333</v>
      </c>
      <c r="V494" s="44">
        <v>9.64</v>
      </c>
      <c r="W494" s="44">
        <v>5.7140000000000004</v>
      </c>
      <c r="X494" s="43">
        <f t="shared" si="161"/>
        <v>-1.1247620695621994E-2</v>
      </c>
      <c r="Y494" s="42">
        <v>42725.62533333333</v>
      </c>
      <c r="Z494" s="44">
        <v>18.3</v>
      </c>
      <c r="AA494" s="44">
        <v>11.349</v>
      </c>
      <c r="AB494" s="43">
        <f t="shared" si="162"/>
        <v>0</v>
      </c>
      <c r="AC494" s="42">
        <v>42725.62533333333</v>
      </c>
      <c r="AD494" s="44">
        <v>25.06</v>
      </c>
      <c r="AE494" s="44">
        <v>18.315000000000001</v>
      </c>
      <c r="AF494" s="43">
        <f t="shared" si="163"/>
        <v>3.2994923857868071E-2</v>
      </c>
      <c r="AG494" s="41">
        <v>42724</v>
      </c>
      <c r="AH494">
        <v>15.34</v>
      </c>
      <c r="AI494">
        <v>5.8288000000000002</v>
      </c>
      <c r="AJ494" s="39">
        <f t="shared" si="150"/>
        <v>-6.5151047560265156E-4</v>
      </c>
      <c r="AK494" s="45" t="s">
        <v>560</v>
      </c>
      <c r="AL494">
        <v>19</v>
      </c>
      <c r="AM494">
        <v>5.4753999999999996</v>
      </c>
      <c r="AN494" s="39">
        <f t="shared" si="151"/>
        <v>-1.0581624461797952E-3</v>
      </c>
      <c r="AO494" s="41">
        <v>42724</v>
      </c>
      <c r="AP494">
        <v>9.3000000000000007</v>
      </c>
      <c r="AQ494">
        <v>7.1437999999999997</v>
      </c>
      <c r="AR494" s="18">
        <f t="shared" si="152"/>
        <v>0</v>
      </c>
      <c r="AS494" s="41">
        <v>42724</v>
      </c>
      <c r="AT494">
        <v>6.59</v>
      </c>
      <c r="AU494">
        <v>5.0201000000000002</v>
      </c>
      <c r="AV494" s="39">
        <f t="shared" si="153"/>
        <v>-1.5314849437129197E-3</v>
      </c>
      <c r="AW494" s="41">
        <v>42724</v>
      </c>
      <c r="AX494">
        <v>13.35</v>
      </c>
      <c r="AY494">
        <v>6.4069000000000003</v>
      </c>
      <c r="AZ494" s="39">
        <f t="shared" si="154"/>
        <v>-2.9878153156657479E-3</v>
      </c>
      <c r="BA494" s="41">
        <v>42724</v>
      </c>
      <c r="BB494">
        <v>7.88</v>
      </c>
      <c r="BC494">
        <v>3.3778000000000001</v>
      </c>
      <c r="BD494" s="39">
        <f t="shared" si="155"/>
        <v>1.025871093165844E-2</v>
      </c>
      <c r="BE494" s="41">
        <v>42724</v>
      </c>
      <c r="BF494">
        <v>14.4</v>
      </c>
      <c r="BG494">
        <v>8.8638999999999992</v>
      </c>
      <c r="BH494" s="39">
        <f t="shared" si="156"/>
        <v>3.4868845592146893E-3</v>
      </c>
      <c r="BI494" s="41">
        <v>42724</v>
      </c>
      <c r="BJ494">
        <v>2.0299999999999998</v>
      </c>
      <c r="BK494">
        <v>2.0127000000000002</v>
      </c>
      <c r="BL494" s="39">
        <f t="shared" si="157"/>
        <v>0</v>
      </c>
      <c r="BM494" s="41">
        <v>42724</v>
      </c>
      <c r="BN494">
        <v>3.77</v>
      </c>
      <c r="BO494">
        <v>1.7512000000000001</v>
      </c>
      <c r="BP494" s="46">
        <f t="shared" si="158"/>
        <v>1.6189868275982146E-2</v>
      </c>
      <c r="BQ494" s="41">
        <v>42724</v>
      </c>
      <c r="BR494">
        <v>8.15</v>
      </c>
      <c r="BS494">
        <v>4.3587999999999996</v>
      </c>
      <c r="BT494" s="18">
        <f t="shared" si="159"/>
        <v>1.8768259904171875E-2</v>
      </c>
      <c r="BU494" s="41">
        <v>42724</v>
      </c>
      <c r="BV494">
        <v>1.99</v>
      </c>
      <c r="BW494">
        <v>1.0291999999999999</v>
      </c>
      <c r="BX494" s="39">
        <f t="shared" si="160"/>
        <v>4.9799824235913313E-3</v>
      </c>
      <c r="BY494" s="41">
        <v>43021</v>
      </c>
      <c r="BZ494">
        <v>9.25</v>
      </c>
      <c r="CA494">
        <v>4.8044000000000002</v>
      </c>
      <c r="CB494" s="39">
        <f t="shared" si="144"/>
        <v>0</v>
      </c>
    </row>
    <row r="495" spans="1:80">
      <c r="A495" s="41">
        <v>42725</v>
      </c>
      <c r="B495">
        <v>9.23</v>
      </c>
      <c r="C495">
        <v>4.6489000000000003</v>
      </c>
      <c r="D495" s="34">
        <f t="shared" si="145"/>
        <v>-2.167847177505807E-3</v>
      </c>
      <c r="E495" s="41">
        <v>42725</v>
      </c>
      <c r="F495">
        <v>3.95</v>
      </c>
      <c r="G495">
        <v>3.4266000000000001</v>
      </c>
      <c r="H495" s="39">
        <f t="shared" si="146"/>
        <v>0</v>
      </c>
      <c r="L495" s="38"/>
      <c r="M495" s="41">
        <v>42725</v>
      </c>
      <c r="N495">
        <v>7.82</v>
      </c>
      <c r="O495">
        <v>3.5465</v>
      </c>
      <c r="P495" s="43">
        <f t="shared" si="148"/>
        <v>6.4133488464485876E-3</v>
      </c>
      <c r="Q495" s="41">
        <v>42725</v>
      </c>
      <c r="R495">
        <v>2.93</v>
      </c>
      <c r="S495">
        <v>1.5916999999999999</v>
      </c>
      <c r="T495" s="39">
        <f t="shared" si="149"/>
        <v>3.4674063800276371E-3</v>
      </c>
      <c r="U495" s="42">
        <v>42726.62533333333</v>
      </c>
      <c r="V495" s="44">
        <v>9.64</v>
      </c>
      <c r="W495" s="44">
        <v>5.7140000000000004</v>
      </c>
      <c r="X495" s="43">
        <f t="shared" si="161"/>
        <v>0</v>
      </c>
      <c r="Y495" s="42">
        <v>42726.62533333333</v>
      </c>
      <c r="Z495" s="44">
        <v>18.3</v>
      </c>
      <c r="AA495" s="44">
        <v>11.349</v>
      </c>
      <c r="AB495" s="43">
        <f t="shared" si="162"/>
        <v>0</v>
      </c>
      <c r="AC495" s="42">
        <v>42726.62533333333</v>
      </c>
      <c r="AD495" s="44">
        <v>25.06</v>
      </c>
      <c r="AE495" s="44">
        <v>18.315000000000001</v>
      </c>
      <c r="AF495" s="43">
        <f t="shared" si="163"/>
        <v>0</v>
      </c>
      <c r="AG495" s="41">
        <v>42725</v>
      </c>
      <c r="AH495">
        <v>15.39</v>
      </c>
      <c r="AI495">
        <v>5.8478000000000003</v>
      </c>
      <c r="AJ495" s="39">
        <f t="shared" si="150"/>
        <v>3.259676091133703E-3</v>
      </c>
      <c r="AK495" s="45" t="s">
        <v>561</v>
      </c>
      <c r="AL495">
        <v>19</v>
      </c>
      <c r="AM495">
        <v>5.4753999999999996</v>
      </c>
      <c r="AN495" s="39">
        <f t="shared" si="151"/>
        <v>0</v>
      </c>
      <c r="AO495" s="41">
        <v>42725</v>
      </c>
      <c r="AP495">
        <v>9.35</v>
      </c>
      <c r="AQ495">
        <v>7.1821999999999999</v>
      </c>
      <c r="AR495" s="18">
        <f t="shared" si="152"/>
        <v>5.3752904616590907E-3</v>
      </c>
      <c r="AS495" s="41">
        <v>42725</v>
      </c>
      <c r="AT495">
        <v>6.45</v>
      </c>
      <c r="AU495">
        <v>4.9135</v>
      </c>
      <c r="AV495" s="39">
        <f t="shared" si="153"/>
        <v>-2.1234636760223947E-2</v>
      </c>
      <c r="AW495" s="41">
        <v>42725</v>
      </c>
      <c r="AX495">
        <v>13.38</v>
      </c>
      <c r="AY495">
        <v>6.4212999999999996</v>
      </c>
      <c r="AZ495" s="39">
        <f t="shared" si="154"/>
        <v>2.2475768312287224E-3</v>
      </c>
      <c r="BA495" s="41">
        <v>42725</v>
      </c>
      <c r="BB495">
        <v>7.9</v>
      </c>
      <c r="BC495">
        <v>3.3862999999999999</v>
      </c>
      <c r="BD495" s="39">
        <f t="shared" si="155"/>
        <v>2.5164308129550978E-3</v>
      </c>
      <c r="BE495" s="41">
        <v>42725</v>
      </c>
      <c r="BF495">
        <v>14.39</v>
      </c>
      <c r="BG495">
        <v>8.8577999999999992</v>
      </c>
      <c r="BH495" s="39">
        <f t="shared" si="156"/>
        <v>-6.8818465912295879E-4</v>
      </c>
      <c r="BI495" s="41">
        <v>42725</v>
      </c>
      <c r="BJ495">
        <v>2.0099999999999998</v>
      </c>
      <c r="BK495">
        <v>1.9928999999999999</v>
      </c>
      <c r="BL495" s="39">
        <f t="shared" si="157"/>
        <v>-9.8375316738710493E-3</v>
      </c>
      <c r="BM495" s="41">
        <v>42725</v>
      </c>
      <c r="BN495">
        <v>3.72</v>
      </c>
      <c r="BO495">
        <v>1.7279</v>
      </c>
      <c r="BP495" s="46">
        <f t="shared" si="158"/>
        <v>-1.3305162174508963E-2</v>
      </c>
      <c r="BQ495" s="41">
        <v>42725</v>
      </c>
      <c r="BR495">
        <v>8.15</v>
      </c>
      <c r="BS495">
        <v>4.3587999999999996</v>
      </c>
      <c r="BT495" s="18">
        <f t="shared" si="159"/>
        <v>0</v>
      </c>
      <c r="BU495" s="41">
        <v>42725</v>
      </c>
      <c r="BV495">
        <v>1.97</v>
      </c>
      <c r="BW495">
        <v>1.0188999999999999</v>
      </c>
      <c r="BX495" s="39">
        <f t="shared" si="160"/>
        <v>-1.0007773027594225E-2</v>
      </c>
      <c r="BY495" s="41">
        <v>43024</v>
      </c>
      <c r="BZ495">
        <v>9.25</v>
      </c>
      <c r="CA495">
        <v>4.8044000000000002</v>
      </c>
      <c r="CB495" s="39">
        <f t="shared" si="144"/>
        <v>0</v>
      </c>
    </row>
    <row r="496" spans="1:80">
      <c r="A496" s="41">
        <v>42726</v>
      </c>
      <c r="B496">
        <v>9.18</v>
      </c>
      <c r="C496">
        <v>4.6237000000000004</v>
      </c>
      <c r="D496" s="34">
        <f t="shared" si="145"/>
        <v>-5.4206371399685704E-3</v>
      </c>
      <c r="E496" s="41">
        <v>42726</v>
      </c>
      <c r="F496">
        <v>3.95</v>
      </c>
      <c r="G496">
        <v>3.4266000000000001</v>
      </c>
      <c r="H496" s="39">
        <f t="shared" si="146"/>
        <v>0</v>
      </c>
      <c r="L496" s="38"/>
      <c r="M496" s="41">
        <v>42726</v>
      </c>
      <c r="N496">
        <v>7.79</v>
      </c>
      <c r="O496">
        <v>3.5329000000000002</v>
      </c>
      <c r="P496" s="43">
        <f t="shared" si="148"/>
        <v>-3.8347666713660889E-3</v>
      </c>
      <c r="Q496" s="41">
        <v>42726</v>
      </c>
      <c r="R496">
        <v>2.93</v>
      </c>
      <c r="S496">
        <v>1.5916999999999999</v>
      </c>
      <c r="T496" s="39">
        <f t="shared" si="149"/>
        <v>0</v>
      </c>
      <c r="U496" s="42">
        <v>42727.62533333333</v>
      </c>
      <c r="V496" s="44">
        <v>9.64</v>
      </c>
      <c r="W496" s="44">
        <v>5.7140000000000004</v>
      </c>
      <c r="X496" s="43">
        <f t="shared" si="161"/>
        <v>0</v>
      </c>
      <c r="Y496" s="42">
        <v>42727.62533333333</v>
      </c>
      <c r="Z496" s="44">
        <v>18.3</v>
      </c>
      <c r="AA496" s="44">
        <v>11.349</v>
      </c>
      <c r="AB496" s="43">
        <f t="shared" si="162"/>
        <v>0</v>
      </c>
      <c r="AC496" s="42">
        <v>42727.62533333333</v>
      </c>
      <c r="AD496" s="44">
        <v>25.06</v>
      </c>
      <c r="AE496" s="44">
        <v>18.315000000000001</v>
      </c>
      <c r="AF496" s="43">
        <f t="shared" si="163"/>
        <v>0</v>
      </c>
      <c r="AG496" s="41">
        <v>42726</v>
      </c>
      <c r="AH496">
        <v>15.38</v>
      </c>
      <c r="AI496">
        <v>5.8440000000000003</v>
      </c>
      <c r="AJ496" s="39">
        <f t="shared" si="150"/>
        <v>-6.4981702520606468E-4</v>
      </c>
      <c r="AK496" s="45" t="s">
        <v>562</v>
      </c>
      <c r="AL496">
        <v>19.18</v>
      </c>
      <c r="AM496">
        <v>5.5273000000000003</v>
      </c>
      <c r="AN496" s="39">
        <f t="shared" si="151"/>
        <v>9.4787595426819461E-3</v>
      </c>
      <c r="AO496" s="41">
        <v>42726</v>
      </c>
      <c r="AP496">
        <v>9.5</v>
      </c>
      <c r="AQ496">
        <v>7.2973999999999997</v>
      </c>
      <c r="AR496" s="18">
        <f t="shared" si="152"/>
        <v>1.6039653588037057E-2</v>
      </c>
      <c r="AS496" s="41">
        <v>42726</v>
      </c>
      <c r="AT496">
        <v>6.54</v>
      </c>
      <c r="AU496">
        <v>4.9820000000000002</v>
      </c>
      <c r="AV496" s="39">
        <f t="shared" si="153"/>
        <v>1.3941182456497451E-2</v>
      </c>
      <c r="AW496" s="41">
        <v>42726</v>
      </c>
      <c r="AX496">
        <v>13.38</v>
      </c>
      <c r="AY496">
        <v>6.4212999999999996</v>
      </c>
      <c r="AZ496" s="39">
        <f t="shared" si="154"/>
        <v>0</v>
      </c>
      <c r="BA496" s="41">
        <v>42726</v>
      </c>
      <c r="BB496">
        <v>7.88</v>
      </c>
      <c r="BC496">
        <v>3.3778000000000001</v>
      </c>
      <c r="BD496" s="39">
        <f t="shared" si="155"/>
        <v>-2.5101142840267343E-3</v>
      </c>
      <c r="BE496" s="41">
        <v>42726</v>
      </c>
      <c r="BF496">
        <v>14.4</v>
      </c>
      <c r="BG496">
        <v>8.8638999999999992</v>
      </c>
      <c r="BH496" s="39">
        <f t="shared" si="156"/>
        <v>6.8865858339542494E-4</v>
      </c>
      <c r="BI496" s="41">
        <v>42726</v>
      </c>
      <c r="BJ496">
        <v>2.1</v>
      </c>
      <c r="BK496">
        <v>2.0821999999999998</v>
      </c>
      <c r="BL496" s="39">
        <f t="shared" si="157"/>
        <v>4.480907220633245E-2</v>
      </c>
      <c r="BM496" s="41">
        <v>42726</v>
      </c>
      <c r="BN496">
        <v>3.77</v>
      </c>
      <c r="BO496">
        <v>1.7512000000000001</v>
      </c>
      <c r="BP496" s="46">
        <f t="shared" si="158"/>
        <v>1.3484576653741594E-2</v>
      </c>
      <c r="BQ496" s="41">
        <v>42726</v>
      </c>
      <c r="BR496">
        <v>8.1999999999999993</v>
      </c>
      <c r="BS496">
        <v>4.3855000000000004</v>
      </c>
      <c r="BT496" s="18">
        <f t="shared" si="159"/>
        <v>6.1255391392128194E-3</v>
      </c>
      <c r="BU496" s="41">
        <v>42726</v>
      </c>
      <c r="BV496">
        <v>1.95</v>
      </c>
      <c r="BW496">
        <v>1.0085</v>
      </c>
      <c r="BX496" s="39">
        <f t="shared" si="160"/>
        <v>-1.020708607321618E-2</v>
      </c>
      <c r="BY496" s="41">
        <v>43025</v>
      </c>
      <c r="BZ496">
        <v>9.02</v>
      </c>
      <c r="CA496">
        <v>4.6848999999999998</v>
      </c>
      <c r="CB496" s="39">
        <f t="shared" si="144"/>
        <v>-2.4873033053034798E-2</v>
      </c>
    </row>
    <row r="497" spans="1:80">
      <c r="A497" s="41">
        <v>42727</v>
      </c>
      <c r="B497">
        <v>9.1</v>
      </c>
      <c r="C497">
        <v>4.5834000000000001</v>
      </c>
      <c r="D497" s="34">
        <f t="shared" si="145"/>
        <v>-8.7159634059303642E-3</v>
      </c>
      <c r="E497" s="41">
        <v>42727</v>
      </c>
      <c r="F497">
        <v>3.97</v>
      </c>
      <c r="G497">
        <v>3.444</v>
      </c>
      <c r="H497" s="39">
        <f t="shared" si="146"/>
        <v>5.077919803887194E-3</v>
      </c>
      <c r="L497" s="38"/>
      <c r="M497" s="41">
        <v>42727</v>
      </c>
      <c r="N497">
        <v>7.82</v>
      </c>
      <c r="O497">
        <v>3.5465</v>
      </c>
      <c r="P497" s="43">
        <f t="shared" si="148"/>
        <v>3.8495287157858512E-3</v>
      </c>
      <c r="Q497" s="41">
        <v>42727</v>
      </c>
      <c r="R497">
        <v>2.94</v>
      </c>
      <c r="S497">
        <v>1.5971</v>
      </c>
      <c r="T497" s="39">
        <f t="shared" si="149"/>
        <v>3.3925991078721314E-3</v>
      </c>
      <c r="U497" s="42">
        <v>42730.62533333333</v>
      </c>
      <c r="V497" s="44">
        <v>9.36</v>
      </c>
      <c r="W497" s="44">
        <v>5.548</v>
      </c>
      <c r="X497" s="43">
        <f t="shared" si="161"/>
        <v>-2.9051452572628693E-2</v>
      </c>
      <c r="Y497" s="42">
        <v>42730.62533333333</v>
      </c>
      <c r="Z497" s="44">
        <v>18.3</v>
      </c>
      <c r="AA497" s="44">
        <v>11.349</v>
      </c>
      <c r="AB497" s="43">
        <f t="shared" si="162"/>
        <v>0</v>
      </c>
      <c r="AC497" s="42">
        <v>42730.62533333333</v>
      </c>
      <c r="AD497" s="44">
        <v>25.1</v>
      </c>
      <c r="AE497" s="44">
        <v>18.344000000000001</v>
      </c>
      <c r="AF497" s="43">
        <f t="shared" si="163"/>
        <v>1.5834015834015787E-3</v>
      </c>
      <c r="AG497" s="41">
        <v>42727</v>
      </c>
      <c r="AH497">
        <v>15.4</v>
      </c>
      <c r="AI497">
        <v>5.8516000000000004</v>
      </c>
      <c r="AJ497" s="39">
        <f t="shared" si="150"/>
        <v>1.3004791238877568E-3</v>
      </c>
      <c r="AK497" s="45" t="s">
        <v>563</v>
      </c>
      <c r="AL497">
        <v>19</v>
      </c>
      <c r="AM497">
        <v>5.4753999999999996</v>
      </c>
      <c r="AN497" s="39">
        <f t="shared" si="151"/>
        <v>-9.3897563005446993E-3</v>
      </c>
      <c r="AO497" s="41">
        <v>42727</v>
      </c>
      <c r="AP497">
        <v>9.5</v>
      </c>
      <c r="AQ497">
        <v>7.2973999999999997</v>
      </c>
      <c r="AR497" s="18">
        <f t="shared" si="152"/>
        <v>0</v>
      </c>
      <c r="AS497" s="41">
        <v>42727</v>
      </c>
      <c r="AT497">
        <v>6.46</v>
      </c>
      <c r="AU497">
        <v>4.9211</v>
      </c>
      <c r="AV497" s="39">
        <f t="shared" si="153"/>
        <v>-1.2224006423123279E-2</v>
      </c>
      <c r="AW497" s="41">
        <v>42727</v>
      </c>
      <c r="AX497">
        <v>13.37</v>
      </c>
      <c r="AY497">
        <v>6.4165000000000001</v>
      </c>
      <c r="AZ497" s="39">
        <f t="shared" si="154"/>
        <v>-7.4751218600586672E-4</v>
      </c>
      <c r="BA497" s="41">
        <v>42727</v>
      </c>
      <c r="BB497">
        <v>7.9</v>
      </c>
      <c r="BC497">
        <v>3.3862999999999999</v>
      </c>
      <c r="BD497" s="39">
        <f t="shared" si="155"/>
        <v>2.5164308129550978E-3</v>
      </c>
      <c r="BE497" s="41">
        <v>42727</v>
      </c>
      <c r="BF497">
        <v>14.4</v>
      </c>
      <c r="BG497">
        <v>8.8638999999999992</v>
      </c>
      <c r="BH497" s="39">
        <f t="shared" si="156"/>
        <v>0</v>
      </c>
      <c r="BI497" s="41">
        <v>42727</v>
      </c>
      <c r="BJ497">
        <v>2.14</v>
      </c>
      <c r="BK497">
        <v>2.1217999999999999</v>
      </c>
      <c r="BL497" s="39">
        <f t="shared" si="157"/>
        <v>1.9018345980213274E-2</v>
      </c>
      <c r="BM497" s="41">
        <v>42727</v>
      </c>
      <c r="BN497">
        <v>3.77</v>
      </c>
      <c r="BO497">
        <v>1.7512000000000001</v>
      </c>
      <c r="BP497" s="46">
        <f t="shared" si="158"/>
        <v>0</v>
      </c>
      <c r="BQ497" s="41">
        <v>42727</v>
      </c>
      <c r="BR497">
        <v>8.1999999999999993</v>
      </c>
      <c r="BS497">
        <v>4.3855000000000004</v>
      </c>
      <c r="BT497" s="18">
        <f t="shared" si="159"/>
        <v>0</v>
      </c>
      <c r="BU497" s="41">
        <v>42727</v>
      </c>
      <c r="BV497">
        <v>1.93</v>
      </c>
      <c r="BW497">
        <v>0.99819999999999998</v>
      </c>
      <c r="BX497" s="39">
        <f t="shared" si="160"/>
        <v>-1.0213187902825955E-2</v>
      </c>
      <c r="BY497" s="41">
        <v>43026</v>
      </c>
      <c r="BZ497">
        <v>9.14</v>
      </c>
      <c r="CA497">
        <v>4.7472000000000003</v>
      </c>
      <c r="CB497" s="39">
        <f t="shared" si="144"/>
        <v>1.3298042647655333E-2</v>
      </c>
    </row>
    <row r="498" spans="1:80">
      <c r="A498" s="41">
        <v>42730</v>
      </c>
      <c r="B498">
        <v>9.1</v>
      </c>
      <c r="C498">
        <v>4.5834000000000001</v>
      </c>
      <c r="D498" s="34">
        <f t="shared" si="145"/>
        <v>0</v>
      </c>
      <c r="E498" s="41">
        <v>42730</v>
      </c>
      <c r="F498">
        <v>3.89</v>
      </c>
      <c r="G498">
        <v>3.3746</v>
      </c>
      <c r="H498" s="39">
        <f t="shared" si="146"/>
        <v>-2.015098722415793E-2</v>
      </c>
      <c r="L498" s="38"/>
      <c r="M498" s="41">
        <v>42730</v>
      </c>
      <c r="N498">
        <v>7.82</v>
      </c>
      <c r="O498">
        <v>3.5465</v>
      </c>
      <c r="P498" s="43">
        <f t="shared" si="148"/>
        <v>0</v>
      </c>
      <c r="Q498" s="41">
        <v>42730</v>
      </c>
      <c r="R498">
        <v>2.96</v>
      </c>
      <c r="S498">
        <v>1.6080000000000001</v>
      </c>
      <c r="T498" s="39">
        <f t="shared" si="149"/>
        <v>6.8248700770146718E-3</v>
      </c>
      <c r="U498" s="42">
        <v>42731.62533333333</v>
      </c>
      <c r="V498" s="44">
        <v>9.3699999999999992</v>
      </c>
      <c r="W498" s="44">
        <v>5.5540000000000003</v>
      </c>
      <c r="X498" s="43">
        <f t="shared" si="161"/>
        <v>1.0814708002884331E-3</v>
      </c>
      <c r="Y498" s="42">
        <v>42731.62533333333</v>
      </c>
      <c r="Z498" s="44">
        <v>18.79</v>
      </c>
      <c r="AA498" s="44">
        <v>11.651999999999999</v>
      </c>
      <c r="AB498" s="43">
        <f t="shared" si="162"/>
        <v>2.6698387523129707E-2</v>
      </c>
      <c r="AC498" s="42">
        <v>42731.62533333333</v>
      </c>
      <c r="AD498" s="44">
        <v>25.2</v>
      </c>
      <c r="AE498" s="44">
        <v>18.417000000000002</v>
      </c>
      <c r="AF498" s="43">
        <f t="shared" si="163"/>
        <v>3.979502834714369E-3</v>
      </c>
      <c r="AG498" s="41">
        <v>42730</v>
      </c>
      <c r="AH498">
        <v>15.4</v>
      </c>
      <c r="AI498">
        <v>5.8516000000000004</v>
      </c>
      <c r="AJ498" s="39">
        <f t="shared" si="150"/>
        <v>0</v>
      </c>
      <c r="AK498" s="45" t="s">
        <v>564</v>
      </c>
      <c r="AL498">
        <v>19</v>
      </c>
      <c r="AM498">
        <v>5.4753999999999996</v>
      </c>
      <c r="AN498" s="39">
        <f t="shared" si="151"/>
        <v>0</v>
      </c>
      <c r="AO498" s="41">
        <v>42730</v>
      </c>
      <c r="AP498">
        <v>9.5</v>
      </c>
      <c r="AQ498">
        <v>7.2973999999999997</v>
      </c>
      <c r="AR498" s="18">
        <f t="shared" si="152"/>
        <v>0</v>
      </c>
      <c r="AS498" s="41">
        <v>42730</v>
      </c>
      <c r="AT498">
        <v>6.54</v>
      </c>
      <c r="AU498">
        <v>4.9820000000000002</v>
      </c>
      <c r="AV498" s="39">
        <f t="shared" si="153"/>
        <v>1.2375281949157744E-2</v>
      </c>
      <c r="AW498" s="41">
        <v>42730</v>
      </c>
      <c r="AX498">
        <v>13.4</v>
      </c>
      <c r="AY498">
        <v>6.4309000000000003</v>
      </c>
      <c r="AZ498" s="39">
        <f t="shared" si="154"/>
        <v>2.2442141354321187E-3</v>
      </c>
      <c r="BA498" s="41">
        <v>42730</v>
      </c>
      <c r="BB498">
        <v>7.93</v>
      </c>
      <c r="BC498">
        <v>3.3992</v>
      </c>
      <c r="BD498" s="39">
        <f t="shared" si="155"/>
        <v>3.8094675604642631E-3</v>
      </c>
      <c r="BE498" s="41">
        <v>42730</v>
      </c>
      <c r="BF498">
        <v>14.3</v>
      </c>
      <c r="BG498">
        <v>8.8024000000000004</v>
      </c>
      <c r="BH498" s="39">
        <f t="shared" si="156"/>
        <v>-6.9382551698460929E-3</v>
      </c>
      <c r="BI498" s="41">
        <v>42730</v>
      </c>
      <c r="BJ498">
        <v>2.11</v>
      </c>
      <c r="BK498">
        <v>2.0920999999999998</v>
      </c>
      <c r="BL498" s="39">
        <f t="shared" si="157"/>
        <v>-1.3997549250636281E-2</v>
      </c>
      <c r="BM498" s="41">
        <v>42730</v>
      </c>
      <c r="BN498">
        <v>3.72</v>
      </c>
      <c r="BO498">
        <v>1.7279</v>
      </c>
      <c r="BP498" s="46">
        <f t="shared" si="158"/>
        <v>-1.3305162174508963E-2</v>
      </c>
      <c r="BQ498" s="41">
        <v>42730</v>
      </c>
      <c r="BR498">
        <v>8.3000000000000007</v>
      </c>
      <c r="BS498">
        <v>4.4390000000000001</v>
      </c>
      <c r="BT498" s="18">
        <f t="shared" si="159"/>
        <v>1.2199293125071179E-2</v>
      </c>
      <c r="BU498" s="41">
        <v>42730</v>
      </c>
      <c r="BV498">
        <v>1.94</v>
      </c>
      <c r="BW498">
        <v>1.0034000000000001</v>
      </c>
      <c r="BX498" s="39">
        <f t="shared" si="160"/>
        <v>5.2093768783811794E-3</v>
      </c>
      <c r="BY498" s="41">
        <v>43027</v>
      </c>
      <c r="BZ498">
        <v>9.1199999999999992</v>
      </c>
      <c r="CA498">
        <v>4.7369000000000003</v>
      </c>
      <c r="CB498" s="39">
        <f t="shared" si="144"/>
        <v>-2.1697000337040731E-3</v>
      </c>
    </row>
    <row r="499" spans="1:80">
      <c r="A499" s="41">
        <v>42731</v>
      </c>
      <c r="B499">
        <v>9</v>
      </c>
      <c r="C499">
        <v>4.5331000000000001</v>
      </c>
      <c r="D499" s="34">
        <f t="shared" si="145"/>
        <v>-1.0974385827115244E-2</v>
      </c>
      <c r="E499" s="41">
        <v>42731</v>
      </c>
      <c r="F499">
        <v>3.88</v>
      </c>
      <c r="G499">
        <v>3.3658999999999999</v>
      </c>
      <c r="H499" s="39">
        <f t="shared" si="146"/>
        <v>-2.5780833283945213E-3</v>
      </c>
      <c r="L499" s="38"/>
      <c r="M499" s="41">
        <v>42731</v>
      </c>
      <c r="N499">
        <v>7.82</v>
      </c>
      <c r="O499">
        <v>3.5465</v>
      </c>
      <c r="P499" s="43">
        <f t="shared" si="148"/>
        <v>0</v>
      </c>
      <c r="Q499" s="41">
        <v>42731</v>
      </c>
      <c r="R499">
        <v>3</v>
      </c>
      <c r="S499">
        <v>1.6296999999999999</v>
      </c>
      <c r="T499" s="39">
        <f t="shared" si="149"/>
        <v>1.3495024875621785E-2</v>
      </c>
      <c r="U499" s="42">
        <v>42732.62533333333</v>
      </c>
      <c r="V499" s="44">
        <v>9.39</v>
      </c>
      <c r="W499" s="44">
        <v>5.5659999999999998</v>
      </c>
      <c r="X499" s="43">
        <f t="shared" si="161"/>
        <v>2.1606049693913515E-3</v>
      </c>
      <c r="Y499" s="42">
        <v>42732.62533333333</v>
      </c>
      <c r="Z499" s="44">
        <v>18.5</v>
      </c>
      <c r="AA499" s="44">
        <v>11.473000000000001</v>
      </c>
      <c r="AB499" s="43">
        <f t="shared" si="162"/>
        <v>-1.5362169584620538E-2</v>
      </c>
      <c r="AC499" s="42">
        <v>42732.62533333333</v>
      </c>
      <c r="AD499" s="44">
        <v>25.2</v>
      </c>
      <c r="AE499" s="44">
        <v>18.417000000000002</v>
      </c>
      <c r="AF499" s="43">
        <f t="shared" si="163"/>
        <v>0</v>
      </c>
      <c r="AG499" s="41">
        <v>42731</v>
      </c>
      <c r="AH499">
        <v>15.41</v>
      </c>
      <c r="AI499">
        <v>5.8554000000000004</v>
      </c>
      <c r="AJ499" s="39">
        <f t="shared" si="150"/>
        <v>6.4939503725477228E-4</v>
      </c>
      <c r="AK499" s="45" t="s">
        <v>565</v>
      </c>
      <c r="AL499">
        <v>19</v>
      </c>
      <c r="AM499">
        <v>5.4753999999999996</v>
      </c>
      <c r="AN499" s="39">
        <f t="shared" si="151"/>
        <v>0</v>
      </c>
      <c r="AO499" s="41">
        <v>42731</v>
      </c>
      <c r="AP499">
        <v>9.4</v>
      </c>
      <c r="AQ499">
        <v>7.2206000000000001</v>
      </c>
      <c r="AR499" s="18">
        <f t="shared" si="152"/>
        <v>-1.0524296324718329E-2</v>
      </c>
      <c r="AS499" s="41">
        <v>42731</v>
      </c>
      <c r="AT499">
        <v>6.57</v>
      </c>
      <c r="AU499">
        <v>5.0049000000000001</v>
      </c>
      <c r="AV499" s="39">
        <f t="shared" si="153"/>
        <v>4.5965475712565077E-3</v>
      </c>
      <c r="AW499" s="41">
        <v>42731</v>
      </c>
      <c r="AX499">
        <v>13.5</v>
      </c>
      <c r="AY499">
        <v>6.4789000000000003</v>
      </c>
      <c r="AZ499" s="39">
        <f t="shared" si="154"/>
        <v>7.4639630533828924E-3</v>
      </c>
      <c r="BA499" s="41">
        <v>42731</v>
      </c>
      <c r="BB499">
        <v>8</v>
      </c>
      <c r="BC499">
        <v>3.4291999999999998</v>
      </c>
      <c r="BD499" s="39">
        <f t="shared" si="155"/>
        <v>8.8256060249469886E-3</v>
      </c>
      <c r="BE499" s="41">
        <v>42731</v>
      </c>
      <c r="BF499">
        <v>14.39</v>
      </c>
      <c r="BG499">
        <v>8.8577999999999992</v>
      </c>
      <c r="BH499" s="39">
        <f t="shared" si="156"/>
        <v>6.2937380714349249E-3</v>
      </c>
      <c r="BI499" s="41">
        <v>42731</v>
      </c>
      <c r="BJ499">
        <v>2.06</v>
      </c>
      <c r="BK499">
        <v>2.0425</v>
      </c>
      <c r="BL499" s="39">
        <f t="shared" si="157"/>
        <v>-2.3708235743989232E-2</v>
      </c>
      <c r="BM499" s="41">
        <v>42731</v>
      </c>
      <c r="BN499">
        <v>3.73</v>
      </c>
      <c r="BO499">
        <v>1.7325999999999999</v>
      </c>
      <c r="BP499" s="46">
        <f t="shared" si="158"/>
        <v>2.7200648185658465E-3</v>
      </c>
      <c r="BQ499" s="41">
        <v>42731</v>
      </c>
      <c r="BR499">
        <v>8.5</v>
      </c>
      <c r="BS499">
        <v>4.5460000000000003</v>
      </c>
      <c r="BT499" s="18">
        <f t="shared" si="159"/>
        <v>2.4104528046857445E-2</v>
      </c>
      <c r="BU499" s="41">
        <v>42731</v>
      </c>
      <c r="BV499">
        <v>1.94</v>
      </c>
      <c r="BW499">
        <v>1.0034000000000001</v>
      </c>
      <c r="BX499" s="39">
        <f t="shared" si="160"/>
        <v>0</v>
      </c>
      <c r="BY499" s="41">
        <v>43028</v>
      </c>
      <c r="BZ499">
        <v>9.1</v>
      </c>
      <c r="CA499">
        <v>4.7264999999999997</v>
      </c>
      <c r="CB499" s="39">
        <f t="shared" si="144"/>
        <v>-2.1955287213157614E-3</v>
      </c>
    </row>
    <row r="500" spans="1:80">
      <c r="A500" s="41">
        <v>42732</v>
      </c>
      <c r="B500">
        <v>9</v>
      </c>
      <c r="C500">
        <v>4.5331000000000001</v>
      </c>
      <c r="D500" s="34">
        <f t="shared" si="145"/>
        <v>0</v>
      </c>
      <c r="E500" s="41">
        <v>42732</v>
      </c>
      <c r="F500">
        <v>3.88</v>
      </c>
      <c r="G500">
        <v>3.3658999999999999</v>
      </c>
      <c r="H500" s="39">
        <f t="shared" si="146"/>
        <v>0</v>
      </c>
      <c r="L500" s="38"/>
      <c r="M500" s="41">
        <v>42732</v>
      </c>
      <c r="N500">
        <v>7.8</v>
      </c>
      <c r="O500">
        <v>3.5375000000000001</v>
      </c>
      <c r="P500" s="43">
        <f t="shared" si="148"/>
        <v>-2.5377132384040314E-3</v>
      </c>
      <c r="Q500" s="41">
        <v>42732</v>
      </c>
      <c r="R500">
        <v>2.98</v>
      </c>
      <c r="S500">
        <v>1.6188</v>
      </c>
      <c r="T500" s="39">
        <f t="shared" si="149"/>
        <v>-6.688347548628527E-3</v>
      </c>
      <c r="U500" s="42">
        <v>42733.62533333333</v>
      </c>
      <c r="V500" s="44">
        <v>9.3699999999999992</v>
      </c>
      <c r="W500" s="44">
        <v>5.5540000000000003</v>
      </c>
      <c r="X500" s="43">
        <f t="shared" si="161"/>
        <v>-2.1559468199783627E-3</v>
      </c>
      <c r="Y500" s="42">
        <v>42733.62533333333</v>
      </c>
      <c r="Z500" s="44">
        <v>18.329999999999998</v>
      </c>
      <c r="AA500" s="44">
        <v>11.367000000000001</v>
      </c>
      <c r="AB500" s="43">
        <f t="shared" si="162"/>
        <v>-9.2390830645864078E-3</v>
      </c>
      <c r="AC500" s="42">
        <v>42733.62533333333</v>
      </c>
      <c r="AD500" s="44">
        <v>25.1</v>
      </c>
      <c r="AE500" s="44">
        <v>18.344000000000001</v>
      </c>
      <c r="AF500" s="43">
        <f t="shared" si="163"/>
        <v>-3.9637291632730843E-3</v>
      </c>
      <c r="AG500" s="41">
        <v>42732</v>
      </c>
      <c r="AH500">
        <v>15.48</v>
      </c>
      <c r="AI500">
        <v>5.8819999999999997</v>
      </c>
      <c r="AJ500" s="39">
        <f t="shared" si="150"/>
        <v>4.5428151791507476E-3</v>
      </c>
      <c r="AK500" s="45" t="s">
        <v>566</v>
      </c>
      <c r="AL500">
        <v>19</v>
      </c>
      <c r="AM500">
        <v>5.4753999999999996</v>
      </c>
      <c r="AN500" s="39">
        <f t="shared" si="151"/>
        <v>0</v>
      </c>
      <c r="AO500" s="41">
        <v>42732</v>
      </c>
      <c r="AP500">
        <v>9.3000000000000007</v>
      </c>
      <c r="AQ500">
        <v>7.1437999999999997</v>
      </c>
      <c r="AR500" s="18">
        <f t="shared" si="152"/>
        <v>-1.0636235215910094E-2</v>
      </c>
      <c r="AS500" s="41">
        <v>42732</v>
      </c>
      <c r="AT500">
        <v>6.58</v>
      </c>
      <c r="AU500">
        <v>5.0125000000000002</v>
      </c>
      <c r="AV500" s="39">
        <f t="shared" si="153"/>
        <v>1.518511858378799E-3</v>
      </c>
      <c r="AW500" s="41">
        <v>42732</v>
      </c>
      <c r="AX500">
        <v>13.49</v>
      </c>
      <c r="AY500">
        <v>6.4741</v>
      </c>
      <c r="AZ500" s="39">
        <f t="shared" si="154"/>
        <v>-7.4086650511666471E-4</v>
      </c>
      <c r="BA500" s="41">
        <v>42732</v>
      </c>
      <c r="BB500">
        <v>7.9</v>
      </c>
      <c r="BC500">
        <v>3.3862999999999999</v>
      </c>
      <c r="BD500" s="39">
        <f t="shared" si="155"/>
        <v>-1.251020646214859E-2</v>
      </c>
      <c r="BE500" s="41">
        <v>42732</v>
      </c>
      <c r="BF500">
        <v>14.4</v>
      </c>
      <c r="BG500">
        <v>8.8638999999999992</v>
      </c>
      <c r="BH500" s="39">
        <f t="shared" si="156"/>
        <v>6.8865858339542494E-4</v>
      </c>
      <c r="BI500" s="41">
        <v>42732</v>
      </c>
      <c r="BJ500">
        <v>2.0499999999999998</v>
      </c>
      <c r="BK500">
        <v>2.0326</v>
      </c>
      <c r="BL500" s="39">
        <f t="shared" si="157"/>
        <v>-4.847001223990218E-3</v>
      </c>
      <c r="BM500" s="41">
        <v>42732</v>
      </c>
      <c r="BN500">
        <v>3.76</v>
      </c>
      <c r="BO500">
        <v>1.7464999999999999</v>
      </c>
      <c r="BP500" s="46">
        <f t="shared" si="158"/>
        <v>8.0226249567124687E-3</v>
      </c>
      <c r="BQ500" s="41">
        <v>42732</v>
      </c>
      <c r="BR500">
        <v>8.59</v>
      </c>
      <c r="BS500">
        <v>4.5941000000000001</v>
      </c>
      <c r="BT500" s="18">
        <f t="shared" si="159"/>
        <v>1.0580730312362474E-2</v>
      </c>
      <c r="BU500" s="41">
        <v>42732</v>
      </c>
      <c r="BV500">
        <v>1.9</v>
      </c>
      <c r="BW500">
        <v>0.98270000000000002</v>
      </c>
      <c r="BX500" s="39">
        <f t="shared" si="160"/>
        <v>-2.0629858481164092E-2</v>
      </c>
      <c r="BY500" s="41">
        <v>43031</v>
      </c>
      <c r="BZ500">
        <v>9</v>
      </c>
      <c r="CA500">
        <v>4.6745000000000001</v>
      </c>
      <c r="CB500" s="39">
        <f t="shared" si="144"/>
        <v>-1.1001798370887465E-2</v>
      </c>
    </row>
    <row r="501" spans="1:80">
      <c r="A501" s="41">
        <v>42733</v>
      </c>
      <c r="B501">
        <v>9.0399999999999991</v>
      </c>
      <c r="C501">
        <v>4.5532000000000004</v>
      </c>
      <c r="D501" s="34">
        <f t="shared" si="145"/>
        <v>4.4340517526637903E-3</v>
      </c>
      <c r="E501" s="41">
        <v>42733</v>
      </c>
      <c r="F501">
        <v>3.85</v>
      </c>
      <c r="G501">
        <v>3.3399000000000001</v>
      </c>
      <c r="H501" s="39">
        <f t="shared" si="146"/>
        <v>-7.7245313289164268E-3</v>
      </c>
      <c r="L501" s="38"/>
      <c r="M501" s="41">
        <v>42733</v>
      </c>
      <c r="N501">
        <v>7.84</v>
      </c>
      <c r="O501">
        <v>3.5556000000000001</v>
      </c>
      <c r="P501" s="43">
        <f t="shared" si="148"/>
        <v>5.1166077738515918E-3</v>
      </c>
      <c r="Q501" s="41">
        <v>42733</v>
      </c>
      <c r="R501">
        <v>2.96</v>
      </c>
      <c r="S501">
        <v>1.6080000000000001</v>
      </c>
      <c r="T501" s="39">
        <f t="shared" si="149"/>
        <v>-6.6716085989621454E-3</v>
      </c>
      <c r="U501" s="42">
        <v>42734.62533333333</v>
      </c>
      <c r="V501" s="44">
        <v>8.85</v>
      </c>
      <c r="W501" s="44">
        <v>5.2460000000000004</v>
      </c>
      <c r="X501" s="43">
        <f t="shared" si="161"/>
        <v>-5.5455527547713324E-2</v>
      </c>
      <c r="Y501" s="42">
        <v>42734.62533333333</v>
      </c>
      <c r="Z501" s="44">
        <v>18.36</v>
      </c>
      <c r="AA501" s="44">
        <v>11.385999999999999</v>
      </c>
      <c r="AB501" s="43">
        <f t="shared" si="162"/>
        <v>1.6715052344504575E-3</v>
      </c>
      <c r="AC501" s="42">
        <v>42734.62533333333</v>
      </c>
      <c r="AD501" s="44">
        <v>25.1</v>
      </c>
      <c r="AE501" s="44">
        <v>18.344000000000001</v>
      </c>
      <c r="AF501" s="43">
        <f t="shared" si="163"/>
        <v>0</v>
      </c>
      <c r="AG501" s="41">
        <v>42733</v>
      </c>
      <c r="AH501">
        <v>15.5</v>
      </c>
      <c r="AI501">
        <v>5.8895999999999997</v>
      </c>
      <c r="AJ501" s="39">
        <f t="shared" si="150"/>
        <v>1.2920775246514878E-3</v>
      </c>
      <c r="AK501" s="45" t="s">
        <v>567</v>
      </c>
      <c r="AL501">
        <v>19</v>
      </c>
      <c r="AM501">
        <v>5.4753999999999996</v>
      </c>
      <c r="AN501" s="39">
        <f t="shared" si="151"/>
        <v>0</v>
      </c>
      <c r="AO501" s="41">
        <v>42733</v>
      </c>
      <c r="AP501">
        <v>9.41</v>
      </c>
      <c r="AQ501">
        <v>7.2282999999999999</v>
      </c>
      <c r="AR501" s="18">
        <f t="shared" si="152"/>
        <v>1.1828438646098749E-2</v>
      </c>
      <c r="AS501" s="41">
        <v>42733</v>
      </c>
      <c r="AT501">
        <v>6.68</v>
      </c>
      <c r="AU501">
        <v>5.0887000000000002</v>
      </c>
      <c r="AV501" s="39">
        <f t="shared" si="153"/>
        <v>1.5201995012468836E-2</v>
      </c>
      <c r="AW501" s="41">
        <v>42733</v>
      </c>
      <c r="AX501">
        <v>13.5</v>
      </c>
      <c r="AY501">
        <v>6.4789000000000003</v>
      </c>
      <c r="AZ501" s="39">
        <f t="shared" si="154"/>
        <v>7.4141579524572673E-4</v>
      </c>
      <c r="BA501" s="41">
        <v>42733</v>
      </c>
      <c r="BB501">
        <v>7.99</v>
      </c>
      <c r="BC501">
        <v>3.4249000000000001</v>
      </c>
      <c r="BD501" s="39">
        <f t="shared" si="155"/>
        <v>1.1398871925110059E-2</v>
      </c>
      <c r="BE501" s="41">
        <v>42733</v>
      </c>
      <c r="BF501">
        <v>14.4</v>
      </c>
      <c r="BG501">
        <v>8.8638999999999992</v>
      </c>
      <c r="BH501" s="39">
        <f t="shared" si="156"/>
        <v>0</v>
      </c>
      <c r="BI501" s="41">
        <v>42733</v>
      </c>
      <c r="BJ501">
        <v>2.0099999999999998</v>
      </c>
      <c r="BK501">
        <v>1.9928999999999999</v>
      </c>
      <c r="BL501" s="39">
        <f t="shared" si="157"/>
        <v>-1.9531634359933124E-2</v>
      </c>
      <c r="BM501" s="41">
        <v>42733</v>
      </c>
      <c r="BN501">
        <v>3.76</v>
      </c>
      <c r="BO501">
        <v>1.7464999999999999</v>
      </c>
      <c r="BP501" s="46">
        <f t="shared" si="158"/>
        <v>0</v>
      </c>
      <c r="BQ501" s="41">
        <v>42733</v>
      </c>
      <c r="BR501">
        <v>8.59</v>
      </c>
      <c r="BS501">
        <v>4.5941000000000001</v>
      </c>
      <c r="BT501" s="18">
        <f t="shared" si="159"/>
        <v>0</v>
      </c>
      <c r="BU501" s="41">
        <v>42733</v>
      </c>
      <c r="BV501">
        <v>1.94</v>
      </c>
      <c r="BW501">
        <v>1.0034000000000001</v>
      </c>
      <c r="BX501" s="39">
        <f t="shared" si="160"/>
        <v>2.1064414368576423E-2</v>
      </c>
      <c r="BY501" s="41">
        <v>43032</v>
      </c>
      <c r="BZ501">
        <v>9</v>
      </c>
      <c r="CA501">
        <v>4.6745000000000001</v>
      </c>
      <c r="CB501" s="39">
        <f t="shared" si="144"/>
        <v>0</v>
      </c>
    </row>
    <row r="502" spans="1:80">
      <c r="A502" s="41">
        <v>42734</v>
      </c>
      <c r="B502">
        <v>9.09</v>
      </c>
      <c r="C502">
        <v>4.5784000000000002</v>
      </c>
      <c r="D502" s="34">
        <f t="shared" si="145"/>
        <v>5.5345690942633502E-3</v>
      </c>
      <c r="E502" s="41">
        <v>42734</v>
      </c>
      <c r="F502">
        <v>3.85</v>
      </c>
      <c r="G502">
        <v>3.3399000000000001</v>
      </c>
      <c r="H502" s="39">
        <f t="shared" si="146"/>
        <v>0</v>
      </c>
      <c r="L502" s="38"/>
      <c r="M502" s="41">
        <v>42734</v>
      </c>
      <c r="N502">
        <v>7.84</v>
      </c>
      <c r="O502">
        <v>3.5556000000000001</v>
      </c>
      <c r="P502" s="43">
        <f t="shared" si="148"/>
        <v>0</v>
      </c>
      <c r="Q502" s="41">
        <v>42734</v>
      </c>
      <c r="R502">
        <v>3.01</v>
      </c>
      <c r="S502">
        <v>1.6351</v>
      </c>
      <c r="T502" s="39">
        <f t="shared" si="149"/>
        <v>1.685323383084571E-2</v>
      </c>
      <c r="U502" s="42">
        <v>42737.62533333333</v>
      </c>
      <c r="V502" s="44">
        <v>8.59</v>
      </c>
      <c r="W502" s="44">
        <v>5.0919999999999996</v>
      </c>
      <c r="X502" s="43">
        <f t="shared" si="161"/>
        <v>-2.9355699580633013E-2</v>
      </c>
      <c r="Y502" s="42">
        <v>42737.62533333333</v>
      </c>
      <c r="Z502" s="44">
        <v>17.809999999999999</v>
      </c>
      <c r="AA502" s="44">
        <v>11.045</v>
      </c>
      <c r="AB502" s="43">
        <f t="shared" si="162"/>
        <v>-2.9949060249429064E-2</v>
      </c>
      <c r="AC502" s="42">
        <v>42737.62533333333</v>
      </c>
      <c r="AD502" s="44">
        <v>25.07</v>
      </c>
      <c r="AE502" s="44">
        <v>18.321999999999999</v>
      </c>
      <c r="AF502" s="43">
        <f t="shared" si="163"/>
        <v>-1.1993022241605985E-3</v>
      </c>
      <c r="AG502" s="41">
        <v>42734</v>
      </c>
      <c r="AH502">
        <v>15.52</v>
      </c>
      <c r="AI502">
        <v>5.8971999999999998</v>
      </c>
      <c r="AJ502" s="39">
        <f t="shared" si="150"/>
        <v>1.2904102146156023E-3</v>
      </c>
      <c r="AK502" s="45" t="s">
        <v>568</v>
      </c>
      <c r="AL502">
        <v>19</v>
      </c>
      <c r="AM502">
        <v>5.4753999999999996</v>
      </c>
      <c r="AN502" s="39">
        <f t="shared" si="151"/>
        <v>0</v>
      </c>
      <c r="AO502" s="41">
        <v>42734</v>
      </c>
      <c r="AP502">
        <v>9.65</v>
      </c>
      <c r="AQ502">
        <v>7.4126000000000003</v>
      </c>
      <c r="AR502" s="18">
        <f t="shared" si="152"/>
        <v>2.5497004828244588E-2</v>
      </c>
      <c r="AS502" s="41">
        <v>42734</v>
      </c>
      <c r="AT502">
        <v>6.88</v>
      </c>
      <c r="AU502">
        <v>5.2409999999999997</v>
      </c>
      <c r="AV502" s="39">
        <f t="shared" si="153"/>
        <v>2.9929058502171365E-2</v>
      </c>
      <c r="AW502" s="41">
        <v>42734</v>
      </c>
      <c r="AX502">
        <v>13.56</v>
      </c>
      <c r="AY502">
        <v>6.5076999999999998</v>
      </c>
      <c r="AZ502" s="39">
        <f t="shared" si="154"/>
        <v>4.4451990306995769E-3</v>
      </c>
      <c r="BA502" s="41">
        <v>42734</v>
      </c>
      <c r="BB502">
        <v>7.81</v>
      </c>
      <c r="BC502">
        <v>3.3477999999999999</v>
      </c>
      <c r="BD502" s="39">
        <f t="shared" si="155"/>
        <v>-2.2511606178282625E-2</v>
      </c>
      <c r="BE502" s="41">
        <v>42734</v>
      </c>
      <c r="BF502">
        <v>14.4</v>
      </c>
      <c r="BG502">
        <v>8.8638999999999992</v>
      </c>
      <c r="BH502" s="39">
        <f t="shared" si="156"/>
        <v>0</v>
      </c>
      <c r="BI502" s="41">
        <v>42734</v>
      </c>
      <c r="BJ502">
        <v>2.06</v>
      </c>
      <c r="BK502">
        <v>2.0425</v>
      </c>
      <c r="BL502" s="39">
        <f t="shared" si="157"/>
        <v>2.4888353655476987E-2</v>
      </c>
      <c r="BM502" s="41">
        <v>42734</v>
      </c>
      <c r="BN502">
        <v>3.76</v>
      </c>
      <c r="BO502">
        <v>1.7464999999999999</v>
      </c>
      <c r="BP502" s="46">
        <f t="shared" si="158"/>
        <v>0</v>
      </c>
      <c r="BQ502" s="41">
        <v>42734</v>
      </c>
      <c r="BR502">
        <v>8.5</v>
      </c>
      <c r="BS502">
        <v>4.5460000000000003</v>
      </c>
      <c r="BT502" s="18">
        <f t="shared" si="159"/>
        <v>-1.0469950588798635E-2</v>
      </c>
      <c r="BU502" s="41">
        <v>42734</v>
      </c>
      <c r="BV502">
        <v>1.94</v>
      </c>
      <c r="BW502">
        <v>1.0034000000000001</v>
      </c>
      <c r="BX502" s="39">
        <f t="shared" si="160"/>
        <v>0</v>
      </c>
      <c r="BY502" s="41">
        <v>43033</v>
      </c>
      <c r="BZ502">
        <v>9.11</v>
      </c>
      <c r="CA502">
        <v>4.7317</v>
      </c>
      <c r="CB502" s="39">
        <f t="shared" si="144"/>
        <v>1.223660284522407E-2</v>
      </c>
    </row>
    <row r="503" spans="1:80">
      <c r="A503" s="41">
        <v>42737</v>
      </c>
      <c r="B503">
        <v>9.1</v>
      </c>
      <c r="C503">
        <v>4.5834000000000001</v>
      </c>
      <c r="D503" s="34">
        <f t="shared" si="145"/>
        <v>1.0920845710291572E-3</v>
      </c>
      <c r="E503" s="41">
        <v>42737</v>
      </c>
      <c r="F503">
        <v>3.88</v>
      </c>
      <c r="G503">
        <v>3.3658999999999999</v>
      </c>
      <c r="H503" s="39">
        <f t="shared" si="146"/>
        <v>7.7846642115032786E-3</v>
      </c>
      <c r="L503" s="38"/>
      <c r="M503" s="41">
        <v>42737</v>
      </c>
      <c r="N503">
        <v>7.8</v>
      </c>
      <c r="O503">
        <v>3.5375000000000001</v>
      </c>
      <c r="P503" s="43">
        <f t="shared" si="148"/>
        <v>-5.0905613679829015E-3</v>
      </c>
      <c r="Q503" s="41">
        <v>42737</v>
      </c>
      <c r="R503">
        <v>3.01</v>
      </c>
      <c r="S503">
        <v>1.6351</v>
      </c>
      <c r="T503" s="39">
        <f t="shared" si="149"/>
        <v>0</v>
      </c>
      <c r="U503" s="42">
        <v>42738.62533333333</v>
      </c>
      <c r="V503" s="44">
        <v>8.61</v>
      </c>
      <c r="W503" s="44">
        <v>5.1040000000000001</v>
      </c>
      <c r="X503" s="43">
        <f t="shared" si="161"/>
        <v>2.3566378633150934E-3</v>
      </c>
      <c r="Y503" s="42">
        <v>42738.62533333333</v>
      </c>
      <c r="Z503" s="44">
        <v>18.3</v>
      </c>
      <c r="AA503" s="44">
        <v>11.349</v>
      </c>
      <c r="AB503" s="43">
        <f t="shared" si="162"/>
        <v>2.7523766410140361E-2</v>
      </c>
      <c r="AC503" s="42">
        <v>42738.62533333333</v>
      </c>
      <c r="AD503" s="44">
        <v>25.07</v>
      </c>
      <c r="AE503" s="44">
        <v>18.321999999999999</v>
      </c>
      <c r="AF503" s="43">
        <f t="shared" si="163"/>
        <v>0</v>
      </c>
      <c r="AG503" s="41">
        <v>42737</v>
      </c>
      <c r="AH503">
        <v>15.5</v>
      </c>
      <c r="AI503">
        <v>5.8895999999999997</v>
      </c>
      <c r="AJ503" s="39">
        <f t="shared" si="150"/>
        <v>-1.2887472020620043E-3</v>
      </c>
      <c r="AK503" s="45">
        <v>42767</v>
      </c>
      <c r="AL503">
        <v>19.399999999999999</v>
      </c>
      <c r="AM503">
        <v>5.5907</v>
      </c>
      <c r="AN503" s="39">
        <f t="shared" si="151"/>
        <v>2.1057822259561019E-2</v>
      </c>
      <c r="AO503" s="41">
        <v>42737</v>
      </c>
      <c r="AP503">
        <v>9.93</v>
      </c>
      <c r="AQ503">
        <v>7.6276999999999999</v>
      </c>
      <c r="AR503" s="18">
        <f t="shared" si="152"/>
        <v>2.901815827105194E-2</v>
      </c>
      <c r="AS503" s="41">
        <v>42737</v>
      </c>
      <c r="AT503">
        <v>6.89</v>
      </c>
      <c r="AU503">
        <v>5.2487000000000004</v>
      </c>
      <c r="AV503" s="39">
        <f t="shared" si="153"/>
        <v>1.4691852699867786E-3</v>
      </c>
      <c r="AW503" s="41">
        <v>42737</v>
      </c>
      <c r="AX503">
        <v>13.85</v>
      </c>
      <c r="AY503">
        <v>6.6468999999999996</v>
      </c>
      <c r="AZ503" s="39">
        <f t="shared" si="154"/>
        <v>2.1390045638243892E-2</v>
      </c>
      <c r="BA503" s="41">
        <v>42737</v>
      </c>
      <c r="BB503">
        <v>7.9</v>
      </c>
      <c r="BC503">
        <v>3.3862999999999999</v>
      </c>
      <c r="BD503" s="39">
        <f t="shared" si="155"/>
        <v>1.1500089611087873E-2</v>
      </c>
      <c r="BE503" s="41">
        <v>42737</v>
      </c>
      <c r="BF503">
        <v>14.48</v>
      </c>
      <c r="BG503">
        <v>8.9131999999999998</v>
      </c>
      <c r="BH503" s="39">
        <f t="shared" si="156"/>
        <v>5.5618858516003761E-3</v>
      </c>
      <c r="BI503" s="41">
        <v>42737</v>
      </c>
      <c r="BJ503">
        <v>2.0699999999999998</v>
      </c>
      <c r="BK503">
        <v>2.0524</v>
      </c>
      <c r="BL503" s="39">
        <f t="shared" si="157"/>
        <v>4.847001223990218E-3</v>
      </c>
      <c r="BM503" s="41">
        <v>42737</v>
      </c>
      <c r="BN503">
        <v>3.79</v>
      </c>
      <c r="BO503">
        <v>1.7605</v>
      </c>
      <c r="BP503" s="46">
        <f t="shared" si="158"/>
        <v>8.0160320641282645E-3</v>
      </c>
      <c r="BQ503" s="41">
        <v>42737</v>
      </c>
      <c r="BR503">
        <v>8.75</v>
      </c>
      <c r="BS503">
        <v>4.6797000000000004</v>
      </c>
      <c r="BT503" s="18">
        <f t="shared" si="159"/>
        <v>2.941047074351081E-2</v>
      </c>
      <c r="BU503" s="41">
        <v>42737</v>
      </c>
      <c r="BV503">
        <v>1.9</v>
      </c>
      <c r="BW503">
        <v>0.98270000000000002</v>
      </c>
      <c r="BX503" s="39">
        <f t="shared" si="160"/>
        <v>-2.0629858481164092E-2</v>
      </c>
      <c r="BY503" s="41">
        <v>43034</v>
      </c>
      <c r="BZ503">
        <v>9.1199999999999992</v>
      </c>
      <c r="CA503">
        <v>4.7369000000000003</v>
      </c>
      <c r="CB503" s="39">
        <f t="shared" si="144"/>
        <v>1.0989707716043526E-3</v>
      </c>
    </row>
    <row r="504" spans="1:80">
      <c r="A504" s="41">
        <v>42738</v>
      </c>
      <c r="B504">
        <v>9</v>
      </c>
      <c r="C504">
        <v>4.5331000000000001</v>
      </c>
      <c r="D504" s="34">
        <f t="shared" si="145"/>
        <v>-1.0974385827115244E-2</v>
      </c>
      <c r="E504" s="41">
        <v>42738</v>
      </c>
      <c r="F504">
        <v>3.89</v>
      </c>
      <c r="G504">
        <v>3.3746</v>
      </c>
      <c r="H504" s="39">
        <f t="shared" si="146"/>
        <v>2.5847470215990234E-3</v>
      </c>
      <c r="L504" s="38"/>
      <c r="M504" s="41">
        <v>42738</v>
      </c>
      <c r="N504">
        <v>7.8</v>
      </c>
      <c r="O504">
        <v>3.5375000000000001</v>
      </c>
      <c r="P504" s="43">
        <f t="shared" si="148"/>
        <v>0</v>
      </c>
      <c r="Q504" s="41">
        <v>42738</v>
      </c>
      <c r="R504">
        <v>2.96</v>
      </c>
      <c r="S504">
        <v>1.6080000000000001</v>
      </c>
      <c r="T504" s="39">
        <f t="shared" si="149"/>
        <v>-1.6573909852608343E-2</v>
      </c>
      <c r="U504" s="42">
        <v>42739.62533333333</v>
      </c>
      <c r="V504" s="44">
        <v>8.61</v>
      </c>
      <c r="W504" s="44">
        <v>5.1040000000000001</v>
      </c>
      <c r="X504" s="43">
        <f t="shared" si="161"/>
        <v>0</v>
      </c>
      <c r="Y504" s="42">
        <v>42739.62533333333</v>
      </c>
      <c r="Z504" s="44">
        <v>18.350000000000001</v>
      </c>
      <c r="AA504" s="44">
        <v>11.38</v>
      </c>
      <c r="AB504" s="43">
        <f t="shared" si="162"/>
        <v>2.7315181954357727E-3</v>
      </c>
      <c r="AC504" s="42">
        <v>42739.62533333333</v>
      </c>
      <c r="AD504" s="44">
        <v>25.07</v>
      </c>
      <c r="AE504" s="44">
        <v>18.321999999999999</v>
      </c>
      <c r="AF504" s="43">
        <f t="shared" si="163"/>
        <v>0</v>
      </c>
      <c r="AG504" s="41">
        <v>42738</v>
      </c>
      <c r="AH504">
        <v>15.86</v>
      </c>
      <c r="AI504">
        <v>6.0263999999999998</v>
      </c>
      <c r="AJ504" s="39">
        <f t="shared" si="150"/>
        <v>2.3227383863080691E-2</v>
      </c>
      <c r="AK504" s="45">
        <v>42795</v>
      </c>
      <c r="AL504">
        <v>19.899999999999999</v>
      </c>
      <c r="AM504">
        <v>5.7347999999999999</v>
      </c>
      <c r="AN504" s="39">
        <f t="shared" si="151"/>
        <v>2.5774947680970165E-2</v>
      </c>
      <c r="AO504" s="41">
        <v>42738</v>
      </c>
      <c r="AP504">
        <v>9.9</v>
      </c>
      <c r="AQ504">
        <v>7.6045999999999996</v>
      </c>
      <c r="AR504" s="18">
        <f t="shared" si="152"/>
        <v>-3.0284358325576967E-3</v>
      </c>
      <c r="AS504" s="41">
        <v>42738</v>
      </c>
      <c r="AT504">
        <v>6.8</v>
      </c>
      <c r="AU504">
        <v>5.1801000000000004</v>
      </c>
      <c r="AV504" s="39">
        <f t="shared" si="153"/>
        <v>-1.3069903023605844E-2</v>
      </c>
      <c r="AW504" s="41">
        <v>42738</v>
      </c>
      <c r="AX504">
        <v>13.79</v>
      </c>
      <c r="AY504">
        <v>6.6181000000000001</v>
      </c>
      <c r="AZ504" s="39">
        <f t="shared" si="154"/>
        <v>-4.3328468910318338E-3</v>
      </c>
      <c r="BA504" s="41">
        <v>42738</v>
      </c>
      <c r="BB504">
        <v>7.9</v>
      </c>
      <c r="BC504">
        <v>3.3862999999999999</v>
      </c>
      <c r="BD504" s="39">
        <f t="shared" si="155"/>
        <v>0</v>
      </c>
      <c r="BE504" s="41">
        <v>42738</v>
      </c>
      <c r="BF504">
        <v>14.4</v>
      </c>
      <c r="BG504">
        <v>8.8638999999999992</v>
      </c>
      <c r="BH504" s="39">
        <f t="shared" si="156"/>
        <v>-5.5311223802899708E-3</v>
      </c>
      <c r="BI504" s="41">
        <v>42738</v>
      </c>
      <c r="BJ504">
        <v>2.06</v>
      </c>
      <c r="BK504">
        <v>2.0425</v>
      </c>
      <c r="BL504" s="39">
        <f t="shared" si="157"/>
        <v>-4.8236211264860744E-3</v>
      </c>
      <c r="BM504" s="41">
        <v>42738</v>
      </c>
      <c r="BN504">
        <v>3.79</v>
      </c>
      <c r="BO504">
        <v>1.7605</v>
      </c>
      <c r="BP504" s="46">
        <f t="shared" si="158"/>
        <v>0</v>
      </c>
      <c r="BQ504" s="41">
        <v>42738</v>
      </c>
      <c r="BR504">
        <v>8.75</v>
      </c>
      <c r="BS504">
        <v>4.6797000000000004</v>
      </c>
      <c r="BT504" s="18">
        <f t="shared" si="159"/>
        <v>0</v>
      </c>
      <c r="BU504" s="41">
        <v>42738</v>
      </c>
      <c r="BV504">
        <v>1.95</v>
      </c>
      <c r="BW504">
        <v>1.0085</v>
      </c>
      <c r="BX504" s="39">
        <f t="shared" si="160"/>
        <v>2.6254197618805264E-2</v>
      </c>
      <c r="BY504" s="41">
        <v>43035</v>
      </c>
      <c r="BZ504">
        <v>9.1199999999999992</v>
      </c>
      <c r="CA504">
        <v>4.7369000000000003</v>
      </c>
      <c r="CB504" s="39">
        <f t="shared" si="144"/>
        <v>0</v>
      </c>
    </row>
    <row r="505" spans="1:80">
      <c r="A505" s="41">
        <v>42739</v>
      </c>
      <c r="B505">
        <v>8.9499999999999993</v>
      </c>
      <c r="C505">
        <v>4.5079000000000002</v>
      </c>
      <c r="D505" s="34">
        <f t="shared" si="145"/>
        <v>-5.5591096600560077E-3</v>
      </c>
      <c r="E505" s="41">
        <v>42739</v>
      </c>
      <c r="F505">
        <v>3.89</v>
      </c>
      <c r="G505">
        <v>3.3746</v>
      </c>
      <c r="H505" s="39">
        <f t="shared" si="146"/>
        <v>0</v>
      </c>
      <c r="L505" s="38"/>
      <c r="M505" s="41">
        <v>42739</v>
      </c>
      <c r="N505">
        <v>7.8</v>
      </c>
      <c r="O505">
        <v>3.5375000000000001</v>
      </c>
      <c r="P505" s="43">
        <f t="shared" si="148"/>
        <v>0</v>
      </c>
      <c r="Q505" s="41">
        <v>42739</v>
      </c>
      <c r="R505">
        <v>2.96</v>
      </c>
      <c r="S505">
        <v>1.6080000000000001</v>
      </c>
      <c r="T505" s="39">
        <f t="shared" si="149"/>
        <v>0</v>
      </c>
      <c r="U505" s="42">
        <v>42740.62533333333</v>
      </c>
      <c r="V505" s="44">
        <v>8.61</v>
      </c>
      <c r="W505" s="44">
        <v>5.1040000000000001</v>
      </c>
      <c r="X505" s="43">
        <f t="shared" si="161"/>
        <v>0</v>
      </c>
      <c r="Y505" s="42">
        <v>42740.62533333333</v>
      </c>
      <c r="Z505" s="44">
        <v>18.489999999999998</v>
      </c>
      <c r="AA505" s="44">
        <v>11.465999999999999</v>
      </c>
      <c r="AB505" s="43">
        <f t="shared" si="162"/>
        <v>7.5571177504392371E-3</v>
      </c>
      <c r="AC505" s="42">
        <v>42740.62533333333</v>
      </c>
      <c r="AD505" s="44">
        <v>25.07</v>
      </c>
      <c r="AE505" s="44">
        <v>18.321999999999999</v>
      </c>
      <c r="AF505" s="43">
        <f t="shared" si="163"/>
        <v>0</v>
      </c>
      <c r="AG505" s="41">
        <v>42739</v>
      </c>
      <c r="AH505">
        <v>16.329999999999998</v>
      </c>
      <c r="AI505">
        <v>6.2050000000000001</v>
      </c>
      <c r="AJ505" s="39">
        <f t="shared" si="150"/>
        <v>2.9636267091464278E-2</v>
      </c>
      <c r="AK505" s="45">
        <v>42826</v>
      </c>
      <c r="AL505">
        <v>19.899999999999999</v>
      </c>
      <c r="AM505">
        <v>5.7347999999999999</v>
      </c>
      <c r="AN505" s="39">
        <f t="shared" si="151"/>
        <v>0</v>
      </c>
      <c r="AO505" s="41">
        <v>42739</v>
      </c>
      <c r="AP505">
        <v>9.8000000000000007</v>
      </c>
      <c r="AQ505">
        <v>7.5278</v>
      </c>
      <c r="AR505" s="18">
        <f t="shared" si="152"/>
        <v>-1.009915051416242E-2</v>
      </c>
      <c r="AS505" s="41">
        <v>42739</v>
      </c>
      <c r="AT505">
        <v>6.73</v>
      </c>
      <c r="AU505">
        <v>5.1268000000000002</v>
      </c>
      <c r="AV505" s="39">
        <f t="shared" si="153"/>
        <v>-1.0289376652960392E-2</v>
      </c>
      <c r="AW505" s="41">
        <v>42739</v>
      </c>
      <c r="AX505">
        <v>14.15</v>
      </c>
      <c r="AY505">
        <v>6.7908999999999997</v>
      </c>
      <c r="AZ505" s="39">
        <f t="shared" si="154"/>
        <v>2.6110212900983608E-2</v>
      </c>
      <c r="BA505" s="41">
        <v>42739</v>
      </c>
      <c r="BB505">
        <v>7.95</v>
      </c>
      <c r="BC505">
        <v>3.4077999999999999</v>
      </c>
      <c r="BD505" s="39">
        <f t="shared" si="155"/>
        <v>6.3491126007737281E-3</v>
      </c>
      <c r="BE505" s="41">
        <v>42739</v>
      </c>
      <c r="BF505">
        <v>14.3</v>
      </c>
      <c r="BG505">
        <v>8.8024000000000004</v>
      </c>
      <c r="BH505" s="39">
        <f t="shared" si="156"/>
        <v>-6.9382551698460929E-3</v>
      </c>
      <c r="BI505" s="41">
        <v>42739</v>
      </c>
      <c r="BJ505">
        <v>2.0299999999999998</v>
      </c>
      <c r="BK505">
        <v>2.0127000000000002</v>
      </c>
      <c r="BL505" s="39">
        <f t="shared" si="157"/>
        <v>-1.4589963280293673E-2</v>
      </c>
      <c r="BM505" s="41">
        <v>42739</v>
      </c>
      <c r="BN505">
        <v>3.76</v>
      </c>
      <c r="BO505">
        <v>1.7464999999999999</v>
      </c>
      <c r="BP505" s="46">
        <f t="shared" si="158"/>
        <v>-7.9522862823061709E-3</v>
      </c>
      <c r="BQ505" s="41">
        <v>42739</v>
      </c>
      <c r="BR505">
        <v>8.75</v>
      </c>
      <c r="BS505">
        <v>4.6797000000000004</v>
      </c>
      <c r="BT505" s="18">
        <f t="shared" si="159"/>
        <v>0</v>
      </c>
      <c r="BU505" s="41">
        <v>42739</v>
      </c>
      <c r="BV505">
        <v>1.97</v>
      </c>
      <c r="BW505">
        <v>1.0188999999999999</v>
      </c>
      <c r="BX505" s="39">
        <f t="shared" si="160"/>
        <v>1.0312345066931052E-2</v>
      </c>
      <c r="BY505" s="41">
        <v>43038</v>
      </c>
      <c r="BZ505">
        <v>9.1199999999999992</v>
      </c>
      <c r="CA505">
        <v>4.7369000000000003</v>
      </c>
      <c r="CB505" s="39">
        <f t="shared" si="144"/>
        <v>0</v>
      </c>
    </row>
    <row r="506" spans="1:80">
      <c r="A506" s="41">
        <v>42740</v>
      </c>
      <c r="B506">
        <v>8.9499999999999993</v>
      </c>
      <c r="C506">
        <v>4.5079000000000002</v>
      </c>
      <c r="D506" s="34">
        <f t="shared" si="145"/>
        <v>0</v>
      </c>
      <c r="E506" s="41">
        <v>42740</v>
      </c>
      <c r="F506">
        <v>3.89</v>
      </c>
      <c r="G506">
        <v>3.3746</v>
      </c>
      <c r="H506" s="39">
        <f t="shared" si="146"/>
        <v>0</v>
      </c>
      <c r="L506" s="38"/>
      <c r="M506" s="41">
        <v>42740</v>
      </c>
      <c r="N506">
        <v>7.8</v>
      </c>
      <c r="O506">
        <v>3.5375000000000001</v>
      </c>
      <c r="P506" s="43">
        <f t="shared" si="148"/>
        <v>0</v>
      </c>
      <c r="Q506" s="41">
        <v>42740</v>
      </c>
      <c r="R506">
        <v>2.97</v>
      </c>
      <c r="S506">
        <v>1.6133999999999999</v>
      </c>
      <c r="T506" s="39">
        <f t="shared" si="149"/>
        <v>3.3582089552237869E-3</v>
      </c>
      <c r="U506" s="42">
        <v>42741.62533333333</v>
      </c>
      <c r="V506" s="44">
        <v>8.6199999999999992</v>
      </c>
      <c r="W506" s="44">
        <v>5.1100000000000003</v>
      </c>
      <c r="X506" s="43">
        <f t="shared" si="161"/>
        <v>1.1755485893417373E-3</v>
      </c>
      <c r="Y506" s="42">
        <v>42741.62533333333</v>
      </c>
      <c r="Z506" s="44">
        <v>18.48</v>
      </c>
      <c r="AA506" s="44">
        <v>11.46</v>
      </c>
      <c r="AB506" s="43">
        <f t="shared" si="162"/>
        <v>-5.232862375718168E-4</v>
      </c>
      <c r="AC506" s="42">
        <v>42741.62533333333</v>
      </c>
      <c r="AD506" s="44">
        <v>25.06</v>
      </c>
      <c r="AE506" s="44">
        <v>18.315000000000001</v>
      </c>
      <c r="AF506" s="43">
        <f t="shared" si="163"/>
        <v>-3.8205436087751868E-4</v>
      </c>
      <c r="AG506" s="41">
        <v>42740</v>
      </c>
      <c r="AH506">
        <v>16.489999999999998</v>
      </c>
      <c r="AI506">
        <v>6.2657999999999996</v>
      </c>
      <c r="AJ506" s="39">
        <f t="shared" si="150"/>
        <v>9.7985495568089481E-3</v>
      </c>
      <c r="AK506" s="45">
        <v>42856</v>
      </c>
      <c r="AL506">
        <v>19.920000000000002</v>
      </c>
      <c r="AM506">
        <v>5.7404999999999999</v>
      </c>
      <c r="AN506" s="39">
        <f t="shared" si="151"/>
        <v>9.9393178489224363E-4</v>
      </c>
      <c r="AO506" s="41">
        <v>42740</v>
      </c>
      <c r="AP506">
        <v>9.8000000000000007</v>
      </c>
      <c r="AQ506">
        <v>7.5278</v>
      </c>
      <c r="AR506" s="18">
        <f t="shared" si="152"/>
        <v>0</v>
      </c>
      <c r="AS506" s="41">
        <v>42740</v>
      </c>
      <c r="AT506">
        <v>6.6</v>
      </c>
      <c r="AU506">
        <v>5.0278</v>
      </c>
      <c r="AV506" s="39">
        <f t="shared" si="153"/>
        <v>-1.9310291019739446E-2</v>
      </c>
      <c r="AW506" s="41">
        <v>42740</v>
      </c>
      <c r="AX506">
        <v>14.45</v>
      </c>
      <c r="AY506">
        <v>6.9348000000000001</v>
      </c>
      <c r="AZ506" s="39">
        <f t="shared" si="154"/>
        <v>2.1190122075130009E-2</v>
      </c>
      <c r="BA506" s="41">
        <v>42740</v>
      </c>
      <c r="BB506">
        <v>7.94</v>
      </c>
      <c r="BC506">
        <v>3.4035000000000002</v>
      </c>
      <c r="BD506" s="39">
        <f t="shared" si="155"/>
        <v>-1.2618111391512849E-3</v>
      </c>
      <c r="BE506" s="41">
        <v>42740</v>
      </c>
      <c r="BF506">
        <v>14.27</v>
      </c>
      <c r="BG506">
        <v>8.7838999999999992</v>
      </c>
      <c r="BH506" s="39">
        <f t="shared" si="156"/>
        <v>-2.101699536490195E-3</v>
      </c>
      <c r="BI506" s="41">
        <v>42740</v>
      </c>
      <c r="BJ506">
        <v>2.0099999999999998</v>
      </c>
      <c r="BK506">
        <v>1.9928999999999999</v>
      </c>
      <c r="BL506" s="39">
        <f t="shared" si="157"/>
        <v>-9.8375316738710493E-3</v>
      </c>
      <c r="BM506" s="41">
        <v>42740</v>
      </c>
      <c r="BN506">
        <v>3.76</v>
      </c>
      <c r="BO506">
        <v>1.7464999999999999</v>
      </c>
      <c r="BP506" s="46">
        <f t="shared" si="158"/>
        <v>0</v>
      </c>
      <c r="BQ506" s="41">
        <v>42740</v>
      </c>
      <c r="BR506">
        <v>8.8000000000000007</v>
      </c>
      <c r="BS506">
        <v>4.7064000000000004</v>
      </c>
      <c r="BT506" s="18">
        <f t="shared" si="159"/>
        <v>5.7054939419193419E-3</v>
      </c>
      <c r="BU506" s="41">
        <v>42740</v>
      </c>
      <c r="BV506">
        <v>1.99</v>
      </c>
      <c r="BW506">
        <v>1.0291999999999999</v>
      </c>
      <c r="BX506" s="39">
        <f t="shared" si="160"/>
        <v>1.0108941014819881E-2</v>
      </c>
      <c r="BY506" s="41">
        <v>43039</v>
      </c>
      <c r="BZ506">
        <v>9.14</v>
      </c>
      <c r="CA506">
        <v>4.7472000000000003</v>
      </c>
      <c r="CB506" s="39">
        <f t="shared" si="144"/>
        <v>2.1744178682260498E-3</v>
      </c>
    </row>
    <row r="507" spans="1:80">
      <c r="A507" s="41">
        <v>42741</v>
      </c>
      <c r="B507">
        <v>8.84</v>
      </c>
      <c r="C507">
        <v>4.4524999999999997</v>
      </c>
      <c r="D507" s="34">
        <f t="shared" si="145"/>
        <v>-1.2289536147652023E-2</v>
      </c>
      <c r="E507" s="41">
        <v>42741</v>
      </c>
      <c r="F507">
        <v>3.89</v>
      </c>
      <c r="G507">
        <v>3.3746</v>
      </c>
      <c r="H507" s="39">
        <f t="shared" si="146"/>
        <v>0</v>
      </c>
      <c r="L507" s="38"/>
      <c r="M507" s="41">
        <v>42741</v>
      </c>
      <c r="N507">
        <v>7.81</v>
      </c>
      <c r="O507">
        <v>3.5419999999999998</v>
      </c>
      <c r="P507" s="43">
        <f t="shared" si="148"/>
        <v>1.2720848056536329E-3</v>
      </c>
      <c r="Q507" s="41">
        <v>42741</v>
      </c>
      <c r="R507">
        <v>3</v>
      </c>
      <c r="S507">
        <v>1.6296999999999999</v>
      </c>
      <c r="T507" s="39">
        <f t="shared" si="149"/>
        <v>1.0102888310400385E-2</v>
      </c>
      <c r="U507" s="42">
        <v>42744.62533333333</v>
      </c>
      <c r="V507" s="44">
        <v>8.8699999999999992</v>
      </c>
      <c r="W507" s="44">
        <v>5.258</v>
      </c>
      <c r="X507" s="43">
        <f t="shared" si="161"/>
        <v>2.8962818003913832E-2</v>
      </c>
      <c r="Y507" s="42">
        <v>42744.62533333333</v>
      </c>
      <c r="Z507" s="44">
        <v>18.600000000000001</v>
      </c>
      <c r="AA507" s="44">
        <v>11.535</v>
      </c>
      <c r="AB507" s="43">
        <f t="shared" si="162"/>
        <v>6.5445026178009846E-3</v>
      </c>
      <c r="AC507" s="42">
        <v>42744.62533333333</v>
      </c>
      <c r="AD507" s="44">
        <v>25.06</v>
      </c>
      <c r="AE507" s="44">
        <v>18.315000000000001</v>
      </c>
      <c r="AF507" s="43">
        <f t="shared" si="163"/>
        <v>0</v>
      </c>
      <c r="AG507" s="41">
        <v>42741</v>
      </c>
      <c r="AH507">
        <v>16.899999999999999</v>
      </c>
      <c r="AI507">
        <v>6.4215999999999998</v>
      </c>
      <c r="AJ507" s="39">
        <f t="shared" si="150"/>
        <v>2.48651409237448E-2</v>
      </c>
      <c r="AK507" s="45">
        <v>42887</v>
      </c>
      <c r="AL507">
        <v>20.149999999999999</v>
      </c>
      <c r="AM507">
        <v>5.8068</v>
      </c>
      <c r="AN507" s="39">
        <f t="shared" si="151"/>
        <v>1.1549516592631308E-2</v>
      </c>
      <c r="AO507" s="41">
        <v>42741</v>
      </c>
      <c r="AP507">
        <v>9.9</v>
      </c>
      <c r="AQ507">
        <v>7.6045999999999996</v>
      </c>
      <c r="AR507" s="18">
        <f t="shared" si="152"/>
        <v>1.02021839049921E-2</v>
      </c>
      <c r="AS507" s="41">
        <v>42741</v>
      </c>
      <c r="AT507">
        <v>6.71</v>
      </c>
      <c r="AU507">
        <v>5.1115000000000004</v>
      </c>
      <c r="AV507" s="39">
        <f t="shared" si="153"/>
        <v>1.6647440232308432E-2</v>
      </c>
      <c r="AW507" s="41">
        <v>42741</v>
      </c>
      <c r="AX507">
        <v>14.4</v>
      </c>
      <c r="AY507">
        <v>6.9108000000000001</v>
      </c>
      <c r="AZ507" s="39">
        <f t="shared" si="154"/>
        <v>-3.4608063678837199E-3</v>
      </c>
      <c r="BA507" s="41">
        <v>42741</v>
      </c>
      <c r="BB507">
        <v>7.99</v>
      </c>
      <c r="BC507">
        <v>3.4249000000000001</v>
      </c>
      <c r="BD507" s="39">
        <f t="shared" si="155"/>
        <v>6.2876450712501435E-3</v>
      </c>
      <c r="BE507" s="41">
        <v>42741</v>
      </c>
      <c r="BF507">
        <v>14.27</v>
      </c>
      <c r="BG507">
        <v>8.7838999999999992</v>
      </c>
      <c r="BH507" s="39">
        <f t="shared" si="156"/>
        <v>0</v>
      </c>
      <c r="BI507" s="41">
        <v>42741</v>
      </c>
      <c r="BJ507">
        <v>2.0099999999999998</v>
      </c>
      <c r="BK507">
        <v>1.9928999999999999</v>
      </c>
      <c r="BL507" s="39">
        <f t="shared" si="157"/>
        <v>0</v>
      </c>
      <c r="BM507" s="41">
        <v>42741</v>
      </c>
      <c r="BN507">
        <v>3.8</v>
      </c>
      <c r="BO507">
        <v>1.7650999999999999</v>
      </c>
      <c r="BP507" s="46">
        <f t="shared" si="158"/>
        <v>1.0649871170913226E-2</v>
      </c>
      <c r="BQ507" s="41">
        <v>42741</v>
      </c>
      <c r="BR507">
        <v>8.9</v>
      </c>
      <c r="BS507">
        <v>4.7599</v>
      </c>
      <c r="BT507" s="18">
        <f t="shared" si="159"/>
        <v>1.1367499575046671E-2</v>
      </c>
      <c r="BU507" s="41">
        <v>42741</v>
      </c>
      <c r="BV507">
        <v>1.99</v>
      </c>
      <c r="BW507">
        <v>1.0291999999999999</v>
      </c>
      <c r="BX507" s="39">
        <f t="shared" si="160"/>
        <v>0</v>
      </c>
      <c r="BY507" s="41">
        <v>43040</v>
      </c>
      <c r="BZ507">
        <v>9.14</v>
      </c>
      <c r="CA507">
        <v>4.7472000000000003</v>
      </c>
      <c r="CB507" s="39">
        <f t="shared" si="144"/>
        <v>0</v>
      </c>
    </row>
    <row r="508" spans="1:80">
      <c r="A508" s="41">
        <v>42744</v>
      </c>
      <c r="B508">
        <v>8.75</v>
      </c>
      <c r="C508">
        <v>4.4071999999999996</v>
      </c>
      <c r="D508" s="34">
        <f t="shared" si="145"/>
        <v>-1.0174059517125238E-2</v>
      </c>
      <c r="E508" s="41">
        <v>42744</v>
      </c>
      <c r="F508">
        <v>3.9</v>
      </c>
      <c r="G508">
        <v>3.3832</v>
      </c>
      <c r="H508" s="39">
        <f t="shared" si="146"/>
        <v>2.5484501866887754E-3</v>
      </c>
      <c r="L508" s="38"/>
      <c r="M508" s="41">
        <v>42744</v>
      </c>
      <c r="N508">
        <v>7.8</v>
      </c>
      <c r="O508">
        <v>3.5375000000000001</v>
      </c>
      <c r="P508" s="43">
        <f t="shared" si="148"/>
        <v>-1.2704686617729325E-3</v>
      </c>
      <c r="Q508" s="41">
        <v>42744</v>
      </c>
      <c r="R508">
        <v>3</v>
      </c>
      <c r="S508">
        <v>1.6296999999999999</v>
      </c>
      <c r="T508" s="39">
        <f t="shared" si="149"/>
        <v>0</v>
      </c>
      <c r="U508" s="42">
        <v>42745.62533333333</v>
      </c>
      <c r="V508" s="44">
        <v>8.73</v>
      </c>
      <c r="W508" s="44">
        <v>5.1749999999999998</v>
      </c>
      <c r="X508" s="43">
        <f t="shared" si="161"/>
        <v>-1.5785469760365194E-2</v>
      </c>
      <c r="Y508" s="42">
        <v>42745.62533333333</v>
      </c>
      <c r="Z508" s="44">
        <v>18.600000000000001</v>
      </c>
      <c r="AA508" s="44">
        <v>11.535</v>
      </c>
      <c r="AB508" s="43">
        <f t="shared" si="162"/>
        <v>0</v>
      </c>
      <c r="AC508" s="42">
        <v>42745.62533333333</v>
      </c>
      <c r="AD508" s="44">
        <v>25.06</v>
      </c>
      <c r="AE508" s="44">
        <v>18.315000000000001</v>
      </c>
      <c r="AF508" s="43">
        <f t="shared" si="163"/>
        <v>0</v>
      </c>
      <c r="AG508" s="41">
        <v>42744</v>
      </c>
      <c r="AH508">
        <v>16.96</v>
      </c>
      <c r="AI508">
        <v>6.4443999999999999</v>
      </c>
      <c r="AJ508" s="39">
        <f t="shared" si="150"/>
        <v>3.5505170051077853E-3</v>
      </c>
      <c r="AK508" s="45">
        <v>42979</v>
      </c>
      <c r="AL508">
        <v>20.16</v>
      </c>
      <c r="AM508">
        <v>5.8097000000000003</v>
      </c>
      <c r="AN508" s="39">
        <f t="shared" si="151"/>
        <v>4.9941447957572961E-4</v>
      </c>
      <c r="AO508" s="41">
        <v>42744</v>
      </c>
      <c r="AP508">
        <v>9.98</v>
      </c>
      <c r="AQ508">
        <v>7.6661000000000001</v>
      </c>
      <c r="AR508" s="18">
        <f t="shared" si="152"/>
        <v>8.0872103726692471E-3</v>
      </c>
      <c r="AS508" s="41">
        <v>42744</v>
      </c>
      <c r="AT508">
        <v>6.78</v>
      </c>
      <c r="AU508">
        <v>5.1649000000000003</v>
      </c>
      <c r="AV508" s="39">
        <f t="shared" si="153"/>
        <v>1.0447031204147488E-2</v>
      </c>
      <c r="AW508" s="41">
        <v>42744</v>
      </c>
      <c r="AX508">
        <v>14.4</v>
      </c>
      <c r="AY508">
        <v>6.9108000000000001</v>
      </c>
      <c r="AZ508" s="39">
        <f t="shared" si="154"/>
        <v>0</v>
      </c>
      <c r="BA508" s="41">
        <v>42744</v>
      </c>
      <c r="BB508">
        <v>7.9</v>
      </c>
      <c r="BC508">
        <v>3.3862999999999999</v>
      </c>
      <c r="BD508" s="39">
        <f t="shared" si="155"/>
        <v>-1.1270402055534524E-2</v>
      </c>
      <c r="BE508" s="41">
        <v>42744</v>
      </c>
      <c r="BF508">
        <v>14.35</v>
      </c>
      <c r="BG508">
        <v>8.8331</v>
      </c>
      <c r="BH508" s="39">
        <f t="shared" si="156"/>
        <v>5.6011566616196457E-3</v>
      </c>
      <c r="BI508" s="41">
        <v>42744</v>
      </c>
      <c r="BJ508">
        <v>2</v>
      </c>
      <c r="BK508">
        <v>1.9830000000000001</v>
      </c>
      <c r="BL508" s="39">
        <f t="shared" si="157"/>
        <v>-4.9676351046213044E-3</v>
      </c>
      <c r="BM508" s="41">
        <v>42744</v>
      </c>
      <c r="BN508">
        <v>3.89</v>
      </c>
      <c r="BO508">
        <v>1.8069</v>
      </c>
      <c r="BP508" s="46">
        <f t="shared" si="158"/>
        <v>2.3681377825618979E-2</v>
      </c>
      <c r="BQ508" s="41">
        <v>42744</v>
      </c>
      <c r="BR508">
        <v>9</v>
      </c>
      <c r="BS508">
        <v>4.8133999999999997</v>
      </c>
      <c r="BT508" s="18">
        <f t="shared" si="159"/>
        <v>1.1239731927141255E-2</v>
      </c>
      <c r="BU508" s="41">
        <v>42744</v>
      </c>
      <c r="BV508">
        <v>1.99</v>
      </c>
      <c r="BW508">
        <v>1.0291999999999999</v>
      </c>
      <c r="BX508" s="39">
        <f t="shared" si="160"/>
        <v>0</v>
      </c>
      <c r="BY508" s="41">
        <v>43041</v>
      </c>
      <c r="BZ508">
        <v>9.1999999999999993</v>
      </c>
      <c r="CA508">
        <v>4.7784000000000004</v>
      </c>
      <c r="CB508" s="39">
        <f t="shared" si="144"/>
        <v>6.5722952477249991E-3</v>
      </c>
    </row>
    <row r="509" spans="1:80">
      <c r="A509" s="41">
        <v>42745</v>
      </c>
      <c r="B509">
        <v>8.75</v>
      </c>
      <c r="C509">
        <v>4.4071999999999996</v>
      </c>
      <c r="D509" s="34">
        <f t="shared" si="145"/>
        <v>0</v>
      </c>
      <c r="E509" s="41">
        <v>42745</v>
      </c>
      <c r="F509">
        <v>3.95</v>
      </c>
      <c r="G509">
        <v>3.4266000000000001</v>
      </c>
      <c r="H509" s="39">
        <f t="shared" si="146"/>
        <v>1.2828091747458059E-2</v>
      </c>
      <c r="L509" s="38"/>
      <c r="M509" s="41">
        <v>42745</v>
      </c>
      <c r="N509">
        <v>7.81</v>
      </c>
      <c r="O509">
        <v>3.5419999999999998</v>
      </c>
      <c r="P509" s="43">
        <f t="shared" si="148"/>
        <v>1.2720848056536329E-3</v>
      </c>
      <c r="Q509" s="41">
        <v>42745</v>
      </c>
      <c r="R509">
        <v>3.01</v>
      </c>
      <c r="S509">
        <v>1.6351</v>
      </c>
      <c r="T509" s="39">
        <f t="shared" si="149"/>
        <v>3.313493280972002E-3</v>
      </c>
      <c r="U509" s="42">
        <v>42746.62533333333</v>
      </c>
      <c r="V509" s="44">
        <v>8.73</v>
      </c>
      <c r="W509" s="44">
        <v>5.1749999999999998</v>
      </c>
      <c r="X509" s="43">
        <f t="shared" si="161"/>
        <v>0</v>
      </c>
      <c r="Y509" s="42">
        <v>42746.62533333333</v>
      </c>
      <c r="Z509" s="44">
        <v>18.600000000000001</v>
      </c>
      <c r="AA509" s="44">
        <v>11.535</v>
      </c>
      <c r="AB509" s="43">
        <f t="shared" si="162"/>
        <v>0</v>
      </c>
      <c r="AC509" s="42">
        <v>42746.62533333333</v>
      </c>
      <c r="AD509" s="44">
        <v>25.07</v>
      </c>
      <c r="AE509" s="44">
        <v>18.321999999999999</v>
      </c>
      <c r="AF509" s="43">
        <f t="shared" si="163"/>
        <v>3.8220038220026733E-4</v>
      </c>
      <c r="AG509" s="41">
        <v>42745</v>
      </c>
      <c r="AH509">
        <v>17.2</v>
      </c>
      <c r="AI509">
        <v>6.5355999999999996</v>
      </c>
      <c r="AJ509" s="39">
        <f t="shared" si="150"/>
        <v>1.4151821736701591E-2</v>
      </c>
      <c r="AK509" s="45">
        <v>43009</v>
      </c>
      <c r="AL509">
        <v>20.59</v>
      </c>
      <c r="AM509">
        <v>5.9336000000000002</v>
      </c>
      <c r="AN509" s="39">
        <f t="shared" si="151"/>
        <v>2.1326402395992889E-2</v>
      </c>
      <c r="AO509" s="41">
        <v>42745</v>
      </c>
      <c r="AP509">
        <v>9.9600000000000009</v>
      </c>
      <c r="AQ509">
        <v>7.6506999999999996</v>
      </c>
      <c r="AR509" s="18">
        <f t="shared" si="152"/>
        <v>-2.008844131957648E-3</v>
      </c>
      <c r="AS509" s="41">
        <v>42745</v>
      </c>
      <c r="AT509">
        <v>6.77</v>
      </c>
      <c r="AU509">
        <v>5.1573000000000002</v>
      </c>
      <c r="AV509" s="39">
        <f t="shared" si="153"/>
        <v>-1.4714708900462837E-3</v>
      </c>
      <c r="AW509" s="41">
        <v>42745</v>
      </c>
      <c r="AX509">
        <v>14.3</v>
      </c>
      <c r="AY509">
        <v>6.8628999999999998</v>
      </c>
      <c r="AZ509" s="39">
        <f t="shared" si="154"/>
        <v>-6.9311801817445555E-3</v>
      </c>
      <c r="BA509" s="41">
        <v>42745</v>
      </c>
      <c r="BB509">
        <v>7.9</v>
      </c>
      <c r="BC509">
        <v>3.3862999999999999</v>
      </c>
      <c r="BD509" s="39">
        <f t="shared" si="155"/>
        <v>0</v>
      </c>
      <c r="BE509" s="41">
        <v>42745</v>
      </c>
      <c r="BF509">
        <v>14.35</v>
      </c>
      <c r="BG509">
        <v>8.8331</v>
      </c>
      <c r="BH509" s="39">
        <f t="shared" si="156"/>
        <v>0</v>
      </c>
      <c r="BI509" s="41">
        <v>42745</v>
      </c>
      <c r="BJ509">
        <v>1.93</v>
      </c>
      <c r="BK509">
        <v>1.9136</v>
      </c>
      <c r="BL509" s="39">
        <f t="shared" si="157"/>
        <v>-3.499747856782659E-2</v>
      </c>
      <c r="BM509" s="41">
        <v>42745</v>
      </c>
      <c r="BN509">
        <v>3.99</v>
      </c>
      <c r="BO509">
        <v>1.8533999999999999</v>
      </c>
      <c r="BP509" s="46">
        <f t="shared" si="158"/>
        <v>2.5734683712435657E-2</v>
      </c>
      <c r="BQ509" s="41">
        <v>42745</v>
      </c>
      <c r="BR509">
        <v>9</v>
      </c>
      <c r="BS509">
        <v>4.8133999999999997</v>
      </c>
      <c r="BT509" s="18">
        <f t="shared" si="159"/>
        <v>0</v>
      </c>
      <c r="BU509" s="41">
        <v>42745</v>
      </c>
      <c r="BV509">
        <v>2</v>
      </c>
      <c r="BW509">
        <v>1.0344</v>
      </c>
      <c r="BX509" s="39">
        <f t="shared" si="160"/>
        <v>5.0524679362612653E-3</v>
      </c>
      <c r="BY509" s="41">
        <v>43042</v>
      </c>
      <c r="BZ509">
        <v>9.1999999999999993</v>
      </c>
      <c r="CA509">
        <v>4.7784000000000004</v>
      </c>
      <c r="CB509" s="39">
        <f t="shared" si="144"/>
        <v>0</v>
      </c>
    </row>
    <row r="510" spans="1:80">
      <c r="A510" s="41">
        <v>42746</v>
      </c>
      <c r="B510">
        <v>8.64</v>
      </c>
      <c r="C510">
        <v>4.3517000000000001</v>
      </c>
      <c r="D510" s="34">
        <f t="shared" si="145"/>
        <v>-1.259302958794687E-2</v>
      </c>
      <c r="E510" s="41">
        <v>42746</v>
      </c>
      <c r="F510">
        <v>4.03</v>
      </c>
      <c r="G510">
        <v>3.496</v>
      </c>
      <c r="H510" s="39">
        <f t="shared" si="146"/>
        <v>2.0253312321251358E-2</v>
      </c>
      <c r="L510" s="38"/>
      <c r="M510" s="41">
        <v>42746</v>
      </c>
      <c r="N510">
        <v>7.8</v>
      </c>
      <c r="O510">
        <v>3.5375000000000001</v>
      </c>
      <c r="P510" s="43">
        <f t="shared" si="148"/>
        <v>-1.2704686617729325E-3</v>
      </c>
      <c r="Q510" s="41">
        <v>42746</v>
      </c>
      <c r="R510">
        <v>3</v>
      </c>
      <c r="S510">
        <v>1.6296999999999999</v>
      </c>
      <c r="T510" s="39">
        <f t="shared" si="149"/>
        <v>-3.3025503027338215E-3</v>
      </c>
      <c r="U510" s="42">
        <v>42747.62533333333</v>
      </c>
      <c r="V510" s="44">
        <v>8.76</v>
      </c>
      <c r="W510" s="44">
        <v>5.1929999999999996</v>
      </c>
      <c r="X510" s="43">
        <f t="shared" si="161"/>
        <v>3.4782608695651776E-3</v>
      </c>
      <c r="Y510" s="42">
        <v>42747.62533333333</v>
      </c>
      <c r="Z510" s="44">
        <v>18.489999999999998</v>
      </c>
      <c r="AA510" s="44">
        <v>11.465999999999999</v>
      </c>
      <c r="AB510" s="43">
        <f t="shared" si="162"/>
        <v>-5.9817945383615814E-3</v>
      </c>
      <c r="AC510" s="42">
        <v>42747.62533333333</v>
      </c>
      <c r="AD510" s="44">
        <v>25.07</v>
      </c>
      <c r="AE510" s="44">
        <v>18.321999999999999</v>
      </c>
      <c r="AF510" s="43">
        <f t="shared" si="163"/>
        <v>0</v>
      </c>
      <c r="AG510" s="41">
        <v>42746</v>
      </c>
      <c r="AH510">
        <v>17</v>
      </c>
      <c r="AI510">
        <v>6.4596</v>
      </c>
      <c r="AJ510" s="39">
        <f t="shared" si="150"/>
        <v>-1.1628618642511725E-2</v>
      </c>
      <c r="AK510" s="45">
        <v>43040</v>
      </c>
      <c r="AL510">
        <v>20.47</v>
      </c>
      <c r="AM510">
        <v>5.899</v>
      </c>
      <c r="AN510" s="39">
        <f t="shared" si="151"/>
        <v>-5.8311985978158594E-3</v>
      </c>
      <c r="AO510" s="41">
        <v>42746</v>
      </c>
      <c r="AP510">
        <v>9.8800000000000008</v>
      </c>
      <c r="AQ510">
        <v>7.5892999999999997</v>
      </c>
      <c r="AR510" s="18">
        <f t="shared" si="152"/>
        <v>-8.0254094396591032E-3</v>
      </c>
      <c r="AS510" s="41">
        <v>42746</v>
      </c>
      <c r="AT510">
        <v>6.77</v>
      </c>
      <c r="AU510">
        <v>5.1573000000000002</v>
      </c>
      <c r="AV510" s="39">
        <f t="shared" si="153"/>
        <v>0</v>
      </c>
      <c r="AW510" s="41">
        <v>42746</v>
      </c>
      <c r="AX510">
        <v>14.2</v>
      </c>
      <c r="AY510">
        <v>6.8148999999999997</v>
      </c>
      <c r="AZ510" s="39">
        <f t="shared" si="154"/>
        <v>-6.9941278468286065E-3</v>
      </c>
      <c r="BA510" s="41">
        <v>42746</v>
      </c>
      <c r="BB510">
        <v>7.85</v>
      </c>
      <c r="BC510">
        <v>3.3649</v>
      </c>
      <c r="BD510" s="39">
        <f t="shared" si="155"/>
        <v>-6.3195818444909974E-3</v>
      </c>
      <c r="BE510" s="41">
        <v>42746</v>
      </c>
      <c r="BF510">
        <v>14.33</v>
      </c>
      <c r="BG510">
        <v>8.8208000000000002</v>
      </c>
      <c r="BH510" s="39">
        <f t="shared" si="156"/>
        <v>-1.3924896129331441E-3</v>
      </c>
      <c r="BI510" s="41">
        <v>42746</v>
      </c>
      <c r="BJ510">
        <v>1.82</v>
      </c>
      <c r="BK510">
        <v>1.8045</v>
      </c>
      <c r="BL510" s="39">
        <f t="shared" si="157"/>
        <v>-5.7012959866220722E-2</v>
      </c>
      <c r="BM510" s="41">
        <v>42746</v>
      </c>
      <c r="BN510">
        <v>3.92</v>
      </c>
      <c r="BO510">
        <v>1.8208</v>
      </c>
      <c r="BP510" s="46">
        <f t="shared" si="158"/>
        <v>-1.7589295349088142E-2</v>
      </c>
      <c r="BQ510" s="41">
        <v>42746</v>
      </c>
      <c r="BR510">
        <v>9</v>
      </c>
      <c r="BS510">
        <v>4.8133999999999997</v>
      </c>
      <c r="BT510" s="18">
        <f t="shared" si="159"/>
        <v>0</v>
      </c>
      <c r="BU510" s="41">
        <v>42746</v>
      </c>
      <c r="BV510">
        <v>1.94</v>
      </c>
      <c r="BW510">
        <v>1.0034000000000001</v>
      </c>
      <c r="BX510" s="39">
        <f t="shared" si="160"/>
        <v>-2.9969064191801932E-2</v>
      </c>
      <c r="BY510" s="41">
        <v>43045</v>
      </c>
      <c r="BZ510">
        <v>9.1999999999999993</v>
      </c>
      <c r="CA510">
        <v>4.7784000000000004</v>
      </c>
      <c r="CB510" s="39">
        <f t="shared" si="144"/>
        <v>0</v>
      </c>
    </row>
    <row r="511" spans="1:80">
      <c r="A511" s="41">
        <v>42747</v>
      </c>
      <c r="B511">
        <v>8.74</v>
      </c>
      <c r="C511">
        <v>4.4020999999999999</v>
      </c>
      <c r="D511" s="34">
        <f t="shared" si="145"/>
        <v>1.1581680722476222E-2</v>
      </c>
      <c r="E511" s="41">
        <v>42747</v>
      </c>
      <c r="F511">
        <v>4.03</v>
      </c>
      <c r="G511">
        <v>3.496</v>
      </c>
      <c r="H511" s="39">
        <f t="shared" si="146"/>
        <v>0</v>
      </c>
      <c r="L511" s="38"/>
      <c r="M511" s="41">
        <v>42747</v>
      </c>
      <c r="N511">
        <v>7.8</v>
      </c>
      <c r="O511">
        <v>3.5375000000000001</v>
      </c>
      <c r="P511" s="43">
        <f t="shared" si="148"/>
        <v>0</v>
      </c>
      <c r="Q511" s="41">
        <v>42747</v>
      </c>
      <c r="R511">
        <v>3</v>
      </c>
      <c r="S511">
        <v>1.6296999999999999</v>
      </c>
      <c r="T511" s="39">
        <f t="shared" si="149"/>
        <v>0</v>
      </c>
      <c r="U511" s="42">
        <v>42748.62533333333</v>
      </c>
      <c r="V511" s="44">
        <v>8.76</v>
      </c>
      <c r="W511" s="44">
        <v>5.1929999999999996</v>
      </c>
      <c r="X511" s="43">
        <f t="shared" si="161"/>
        <v>0</v>
      </c>
      <c r="Y511" s="42">
        <v>42748.62533333333</v>
      </c>
      <c r="Z511" s="44">
        <v>18.46</v>
      </c>
      <c r="AA511" s="44">
        <v>11.448</v>
      </c>
      <c r="AB511" s="43">
        <f t="shared" si="162"/>
        <v>-1.5698587127157603E-3</v>
      </c>
      <c r="AC511" s="42">
        <v>42748.62533333333</v>
      </c>
      <c r="AD511" s="44">
        <v>25.07</v>
      </c>
      <c r="AE511" s="44">
        <v>18.321999999999999</v>
      </c>
      <c r="AF511" s="43">
        <f t="shared" si="163"/>
        <v>0</v>
      </c>
      <c r="AG511" s="41">
        <v>42747</v>
      </c>
      <c r="AH511">
        <v>17</v>
      </c>
      <c r="AI511">
        <v>6.4596</v>
      </c>
      <c r="AJ511" s="39">
        <f t="shared" si="150"/>
        <v>0</v>
      </c>
      <c r="AK511" s="45">
        <v>43070</v>
      </c>
      <c r="AL511">
        <v>20.28</v>
      </c>
      <c r="AM511">
        <v>5.8442999999999996</v>
      </c>
      <c r="AN511" s="39">
        <f t="shared" si="151"/>
        <v>-9.2727580945923746E-3</v>
      </c>
      <c r="AO511" s="41">
        <v>42747</v>
      </c>
      <c r="AP511">
        <v>9.76</v>
      </c>
      <c r="AQ511">
        <v>7.4970999999999997</v>
      </c>
      <c r="AR511" s="18">
        <f t="shared" si="152"/>
        <v>-1.2148683014243745E-2</v>
      </c>
      <c r="AS511" s="41">
        <v>42747</v>
      </c>
      <c r="AT511">
        <v>6.77</v>
      </c>
      <c r="AU511">
        <v>5.1573000000000002</v>
      </c>
      <c r="AV511" s="39">
        <f t="shared" si="153"/>
        <v>0</v>
      </c>
      <c r="AW511" s="41">
        <v>42747</v>
      </c>
      <c r="AX511">
        <v>14.2</v>
      </c>
      <c r="AY511">
        <v>6.8148999999999997</v>
      </c>
      <c r="AZ511" s="39">
        <f t="shared" si="154"/>
        <v>0</v>
      </c>
      <c r="BA511" s="41">
        <v>42747</v>
      </c>
      <c r="BB511">
        <v>7.86</v>
      </c>
      <c r="BC511">
        <v>3.3692000000000002</v>
      </c>
      <c r="BD511" s="39">
        <f t="shared" si="155"/>
        <v>1.2778983030699851E-3</v>
      </c>
      <c r="BE511" s="41">
        <v>42747</v>
      </c>
      <c r="BF511">
        <v>14.39</v>
      </c>
      <c r="BG511">
        <v>8.8577999999999992</v>
      </c>
      <c r="BH511" s="39">
        <f t="shared" si="156"/>
        <v>4.1946308724831122E-3</v>
      </c>
      <c r="BI511" s="41">
        <v>42747</v>
      </c>
      <c r="BJ511">
        <v>1.82</v>
      </c>
      <c r="BK511">
        <v>1.8045</v>
      </c>
      <c r="BL511" s="39">
        <f t="shared" si="157"/>
        <v>0</v>
      </c>
      <c r="BM511" s="41">
        <v>42747</v>
      </c>
      <c r="BN511">
        <v>3.92</v>
      </c>
      <c r="BO511">
        <v>1.8208</v>
      </c>
      <c r="BP511" s="46">
        <f t="shared" si="158"/>
        <v>0</v>
      </c>
      <c r="BQ511" s="41">
        <v>42747</v>
      </c>
      <c r="BR511">
        <v>8.9</v>
      </c>
      <c r="BS511">
        <v>4.7599</v>
      </c>
      <c r="BT511" s="18">
        <f t="shared" si="159"/>
        <v>-1.1114804504092671E-2</v>
      </c>
      <c r="BU511" s="41">
        <v>42747</v>
      </c>
      <c r="BV511">
        <v>1.98</v>
      </c>
      <c r="BW511">
        <v>1.0241</v>
      </c>
      <c r="BX511" s="39">
        <f t="shared" si="160"/>
        <v>2.0629858481163981E-2</v>
      </c>
      <c r="BY511" s="41">
        <v>43046</v>
      </c>
      <c r="BZ511">
        <v>9.1999999999999993</v>
      </c>
      <c r="CA511">
        <v>4.7784000000000004</v>
      </c>
      <c r="CB511" s="39">
        <f t="shared" si="144"/>
        <v>0</v>
      </c>
    </row>
    <row r="512" spans="1:80">
      <c r="A512" s="41">
        <v>42748</v>
      </c>
      <c r="B512">
        <v>8.73</v>
      </c>
      <c r="C512">
        <v>4.3971</v>
      </c>
      <c r="D512" s="34">
        <f t="shared" si="145"/>
        <v>-1.135821539719655E-3</v>
      </c>
      <c r="E512" s="41">
        <v>42748</v>
      </c>
      <c r="F512">
        <v>4.03</v>
      </c>
      <c r="G512">
        <v>3.496</v>
      </c>
      <c r="H512" s="39">
        <f t="shared" si="146"/>
        <v>0</v>
      </c>
      <c r="L512" s="38"/>
      <c r="M512" s="41">
        <v>42748</v>
      </c>
      <c r="N512">
        <v>7.79</v>
      </c>
      <c r="O512">
        <v>3.5329000000000002</v>
      </c>
      <c r="P512" s="43">
        <f t="shared" si="148"/>
        <v>-1.3003533568904416E-3</v>
      </c>
      <c r="Q512" s="41">
        <v>42748</v>
      </c>
      <c r="R512">
        <v>3</v>
      </c>
      <c r="S512">
        <v>1.6296999999999999</v>
      </c>
      <c r="T512" s="39">
        <f t="shared" si="149"/>
        <v>0</v>
      </c>
      <c r="U512" s="42">
        <v>42751.62533333333</v>
      </c>
      <c r="V512" s="44">
        <v>8.76</v>
      </c>
      <c r="W512" s="44">
        <v>5.1929999999999996</v>
      </c>
      <c r="X512" s="43">
        <f t="shared" si="161"/>
        <v>0</v>
      </c>
      <c r="Y512" s="42">
        <v>42751.62533333333</v>
      </c>
      <c r="Z512" s="44">
        <v>18.46</v>
      </c>
      <c r="AA512" s="44">
        <v>11.448</v>
      </c>
      <c r="AB512" s="43">
        <f t="shared" si="162"/>
        <v>0</v>
      </c>
      <c r="AC512" s="42">
        <v>42751.62533333333</v>
      </c>
      <c r="AD512" s="44">
        <v>25.07</v>
      </c>
      <c r="AE512" s="44">
        <v>18.321999999999999</v>
      </c>
      <c r="AF512" s="43">
        <f t="shared" si="163"/>
        <v>0</v>
      </c>
      <c r="AG512" s="41">
        <v>42748</v>
      </c>
      <c r="AH512">
        <v>17.02</v>
      </c>
      <c r="AI512">
        <v>6.4672000000000001</v>
      </c>
      <c r="AJ512" s="39">
        <f t="shared" si="150"/>
        <v>1.1765434392222507E-3</v>
      </c>
      <c r="AK512" s="45" t="s">
        <v>569</v>
      </c>
      <c r="AL512">
        <v>20.21</v>
      </c>
      <c r="AM512">
        <v>5.8240999999999996</v>
      </c>
      <c r="AN512" s="39">
        <f t="shared" si="151"/>
        <v>-3.4563591875844835E-3</v>
      </c>
      <c r="AO512" s="41">
        <v>42748</v>
      </c>
      <c r="AP512">
        <v>9.76</v>
      </c>
      <c r="AQ512">
        <v>7.4970999999999997</v>
      </c>
      <c r="AR512" s="18">
        <f t="shared" si="152"/>
        <v>0</v>
      </c>
      <c r="AS512" s="41">
        <v>42748</v>
      </c>
      <c r="AT512">
        <v>6.77</v>
      </c>
      <c r="AU512">
        <v>5.1573000000000002</v>
      </c>
      <c r="AV512" s="39">
        <f t="shared" si="153"/>
        <v>0</v>
      </c>
      <c r="AW512" s="41">
        <v>42748</v>
      </c>
      <c r="AX512">
        <v>14.35</v>
      </c>
      <c r="AY512">
        <v>6.8868999999999998</v>
      </c>
      <c r="AZ512" s="39">
        <f t="shared" si="154"/>
        <v>1.0565085327737761E-2</v>
      </c>
      <c r="BA512" s="41">
        <v>42748</v>
      </c>
      <c r="BB512">
        <v>7.9</v>
      </c>
      <c r="BC512">
        <v>3.3862999999999999</v>
      </c>
      <c r="BD512" s="39">
        <f t="shared" si="155"/>
        <v>5.0753888163361247E-3</v>
      </c>
      <c r="BE512" s="41">
        <v>42748</v>
      </c>
      <c r="BF512">
        <v>14.39</v>
      </c>
      <c r="BG512">
        <v>8.8577999999999992</v>
      </c>
      <c r="BH512" s="39">
        <f t="shared" si="156"/>
        <v>0</v>
      </c>
      <c r="BI512" s="41">
        <v>42748</v>
      </c>
      <c r="BJ512">
        <v>1.9</v>
      </c>
      <c r="BK512">
        <v>1.8838999999999999</v>
      </c>
      <c r="BL512" s="39">
        <f t="shared" si="157"/>
        <v>4.4001108340260414E-2</v>
      </c>
      <c r="BM512" s="41">
        <v>42748</v>
      </c>
      <c r="BN512">
        <v>3.92</v>
      </c>
      <c r="BO512">
        <v>1.8208</v>
      </c>
      <c r="BP512" s="46">
        <f t="shared" si="158"/>
        <v>0</v>
      </c>
      <c r="BQ512" s="41">
        <v>42748</v>
      </c>
      <c r="BR512">
        <v>9.1999999999999993</v>
      </c>
      <c r="BS512">
        <v>4.9203000000000001</v>
      </c>
      <c r="BT512" s="18">
        <f t="shared" si="159"/>
        <v>3.3698186936700368E-2</v>
      </c>
      <c r="BU512" s="41">
        <v>42748</v>
      </c>
      <c r="BV512">
        <v>1.95</v>
      </c>
      <c r="BW512">
        <v>1.0085</v>
      </c>
      <c r="BX512" s="39">
        <f t="shared" si="160"/>
        <v>-1.5232887413338598E-2</v>
      </c>
      <c r="BY512" s="41">
        <v>43047</v>
      </c>
      <c r="BZ512">
        <v>9.23</v>
      </c>
      <c r="CA512">
        <v>4.7939999999999996</v>
      </c>
      <c r="CB512" s="39">
        <f t="shared" si="144"/>
        <v>3.2646911099948033E-3</v>
      </c>
    </row>
    <row r="513" spans="1:80">
      <c r="A513" s="41">
        <v>42751</v>
      </c>
      <c r="B513">
        <v>8.73</v>
      </c>
      <c r="C513">
        <v>4.3971</v>
      </c>
      <c r="D513" s="34">
        <f t="shared" si="145"/>
        <v>0</v>
      </c>
      <c r="E513" s="41">
        <v>42751</v>
      </c>
      <c r="F513">
        <v>4.03</v>
      </c>
      <c r="G513">
        <v>3.496</v>
      </c>
      <c r="H513" s="39">
        <f t="shared" si="146"/>
        <v>0</v>
      </c>
      <c r="L513" s="38"/>
      <c r="M513" s="41">
        <v>42751</v>
      </c>
      <c r="N513">
        <v>7.8</v>
      </c>
      <c r="O513">
        <v>3.5375000000000001</v>
      </c>
      <c r="P513" s="43">
        <f t="shared" si="148"/>
        <v>1.3020464773981536E-3</v>
      </c>
      <c r="Q513" s="41">
        <v>42751</v>
      </c>
      <c r="R513">
        <v>3</v>
      </c>
      <c r="S513">
        <v>1.6296999999999999</v>
      </c>
      <c r="T513" s="39">
        <f t="shared" si="149"/>
        <v>0</v>
      </c>
      <c r="U513" s="42">
        <v>42752.62533333333</v>
      </c>
      <c r="V513" s="44">
        <v>8.9</v>
      </c>
      <c r="W513" s="44">
        <v>5.2759999999999998</v>
      </c>
      <c r="X513" s="43">
        <f t="shared" si="161"/>
        <v>1.5983054111303716E-2</v>
      </c>
      <c r="Y513" s="42">
        <v>42752.62533333333</v>
      </c>
      <c r="Z513" s="44">
        <v>18.46</v>
      </c>
      <c r="AA513" s="44">
        <v>11.448</v>
      </c>
      <c r="AB513" s="43">
        <f t="shared" si="162"/>
        <v>0</v>
      </c>
      <c r="AC513" s="42">
        <v>42752.62533333333</v>
      </c>
      <c r="AD513" s="44">
        <v>25.07</v>
      </c>
      <c r="AE513" s="44">
        <v>18.321999999999999</v>
      </c>
      <c r="AF513" s="43">
        <f t="shared" si="163"/>
        <v>0</v>
      </c>
      <c r="AG513" s="41">
        <v>42751</v>
      </c>
      <c r="AH513">
        <v>17.399999999999999</v>
      </c>
      <c r="AI513">
        <v>6.6116000000000001</v>
      </c>
      <c r="AJ513" s="39">
        <f t="shared" si="150"/>
        <v>2.2328055418109859E-2</v>
      </c>
      <c r="AK513" s="45" t="s">
        <v>570</v>
      </c>
      <c r="AL513">
        <v>20.23</v>
      </c>
      <c r="AM513">
        <v>5.8299000000000003</v>
      </c>
      <c r="AN513" s="39">
        <f t="shared" si="151"/>
        <v>9.958620216000229E-4</v>
      </c>
      <c r="AO513" s="41">
        <v>42751</v>
      </c>
      <c r="AP513">
        <v>9.76</v>
      </c>
      <c r="AQ513">
        <v>7.4970999999999997</v>
      </c>
      <c r="AR513" s="18">
        <f t="shared" si="152"/>
        <v>0</v>
      </c>
      <c r="AS513" s="41">
        <v>42751</v>
      </c>
      <c r="AT513">
        <v>6.77</v>
      </c>
      <c r="AU513">
        <v>5.1573000000000002</v>
      </c>
      <c r="AV513" s="39">
        <f t="shared" si="153"/>
        <v>0</v>
      </c>
      <c r="AW513" s="41">
        <v>42751</v>
      </c>
      <c r="AX513">
        <v>14.11</v>
      </c>
      <c r="AY513">
        <v>6.7717000000000001</v>
      </c>
      <c r="AZ513" s="39">
        <f t="shared" si="154"/>
        <v>-1.672741001030939E-2</v>
      </c>
      <c r="BA513" s="41">
        <v>42751</v>
      </c>
      <c r="BB513">
        <v>7.9</v>
      </c>
      <c r="BC513">
        <v>3.3862999999999999</v>
      </c>
      <c r="BD513" s="39">
        <f t="shared" si="155"/>
        <v>0</v>
      </c>
      <c r="BE513" s="41">
        <v>42751</v>
      </c>
      <c r="BF513">
        <v>14.45</v>
      </c>
      <c r="BG513">
        <v>8.8947000000000003</v>
      </c>
      <c r="BH513" s="39">
        <f t="shared" si="156"/>
        <v>4.1658199552937576E-3</v>
      </c>
      <c r="BI513" s="41">
        <v>42751</v>
      </c>
      <c r="BJ513">
        <v>2.0099999999999998</v>
      </c>
      <c r="BK513">
        <v>1.9928999999999999</v>
      </c>
      <c r="BL513" s="39">
        <f t="shared" si="157"/>
        <v>5.785869738308827E-2</v>
      </c>
      <c r="BM513" s="41">
        <v>42751</v>
      </c>
      <c r="BN513">
        <v>3.95</v>
      </c>
      <c r="BO513">
        <v>1.8348</v>
      </c>
      <c r="BP513" s="46">
        <f t="shared" si="158"/>
        <v>7.6889279437609911E-3</v>
      </c>
      <c r="BQ513" s="41">
        <v>42751</v>
      </c>
      <c r="BR513">
        <v>9.48</v>
      </c>
      <c r="BS513">
        <v>5.0701000000000001</v>
      </c>
      <c r="BT513" s="18">
        <f t="shared" si="159"/>
        <v>3.0445298050931838E-2</v>
      </c>
      <c r="BU513" s="41">
        <v>42751</v>
      </c>
      <c r="BV513">
        <v>1.98</v>
      </c>
      <c r="BW513">
        <v>1.0241</v>
      </c>
      <c r="BX513" s="39">
        <f t="shared" si="160"/>
        <v>1.5468517600396687E-2</v>
      </c>
      <c r="BY513" s="41">
        <v>43048</v>
      </c>
      <c r="BZ513">
        <v>9.23</v>
      </c>
      <c r="CA513">
        <v>4.7939999999999996</v>
      </c>
      <c r="CB513" s="39">
        <f t="shared" si="144"/>
        <v>0</v>
      </c>
    </row>
    <row r="514" spans="1:80">
      <c r="A514" s="41">
        <v>42752</v>
      </c>
      <c r="B514">
        <v>8.98</v>
      </c>
      <c r="C514">
        <v>4.5229999999999997</v>
      </c>
      <c r="D514" s="34">
        <f t="shared" si="145"/>
        <v>2.8632507789224642E-2</v>
      </c>
      <c r="E514" s="41">
        <v>42752</v>
      </c>
      <c r="F514">
        <v>3.98</v>
      </c>
      <c r="G514">
        <v>3.4525999999999999</v>
      </c>
      <c r="H514" s="39">
        <f t="shared" si="146"/>
        <v>-1.2414187643020625E-2</v>
      </c>
      <c r="L514" s="38"/>
      <c r="M514" s="41">
        <v>42752</v>
      </c>
      <c r="N514">
        <v>7.8</v>
      </c>
      <c r="O514">
        <v>3.5375000000000001</v>
      </c>
      <c r="P514" s="43">
        <f t="shared" si="148"/>
        <v>0</v>
      </c>
      <c r="Q514" s="41">
        <v>42752</v>
      </c>
      <c r="R514">
        <v>3.01</v>
      </c>
      <c r="S514">
        <v>1.6351</v>
      </c>
      <c r="T514" s="39">
        <f t="shared" si="149"/>
        <v>3.313493280972002E-3</v>
      </c>
      <c r="U514" s="42">
        <v>42753.62533333333</v>
      </c>
      <c r="V514" s="44">
        <v>8.91</v>
      </c>
      <c r="W514" s="44">
        <v>5.2809999999999997</v>
      </c>
      <c r="X514" s="43">
        <f t="shared" si="161"/>
        <v>9.4768764215312615E-4</v>
      </c>
      <c r="Y514" s="42">
        <v>42753.62533333333</v>
      </c>
      <c r="Z514" s="44">
        <v>18.46</v>
      </c>
      <c r="AA514" s="44">
        <v>11.448</v>
      </c>
      <c r="AB514" s="43">
        <f t="shared" si="162"/>
        <v>0</v>
      </c>
      <c r="AC514" s="42">
        <v>42753.62533333333</v>
      </c>
      <c r="AD514" s="44">
        <v>25.07</v>
      </c>
      <c r="AE514" s="44">
        <v>18.321999999999999</v>
      </c>
      <c r="AF514" s="43">
        <f t="shared" si="163"/>
        <v>0</v>
      </c>
      <c r="AG514" s="41">
        <v>42752</v>
      </c>
      <c r="AH514">
        <v>17.100000000000001</v>
      </c>
      <c r="AI514">
        <v>6.4976000000000003</v>
      </c>
      <c r="AJ514" s="39">
        <f t="shared" si="150"/>
        <v>-1.724242240909914E-2</v>
      </c>
      <c r="AK514" s="45" t="s">
        <v>571</v>
      </c>
      <c r="AL514">
        <v>20.170000000000002</v>
      </c>
      <c r="AM514">
        <v>5.8125999999999998</v>
      </c>
      <c r="AN514" s="39">
        <f t="shared" si="151"/>
        <v>-2.9674608483851415E-3</v>
      </c>
      <c r="AO514" s="41">
        <v>42752</v>
      </c>
      <c r="AP514">
        <v>9.9</v>
      </c>
      <c r="AQ514">
        <v>7.6045999999999996</v>
      </c>
      <c r="AR514" s="18">
        <f t="shared" si="152"/>
        <v>1.4338877699377084E-2</v>
      </c>
      <c r="AS514" s="41">
        <v>42752</v>
      </c>
      <c r="AT514">
        <v>6.7</v>
      </c>
      <c r="AU514">
        <v>5.1039000000000003</v>
      </c>
      <c r="AV514" s="39">
        <f t="shared" si="153"/>
        <v>-1.0354255133500067E-2</v>
      </c>
      <c r="AW514" s="41">
        <v>42752</v>
      </c>
      <c r="AX514">
        <v>14.2</v>
      </c>
      <c r="AY514">
        <v>6.8148999999999997</v>
      </c>
      <c r="AZ514" s="39">
        <f t="shared" si="154"/>
        <v>6.3794911174446123E-3</v>
      </c>
      <c r="BA514" s="41">
        <v>42752</v>
      </c>
      <c r="BB514">
        <v>7.95</v>
      </c>
      <c r="BC514">
        <v>3.4077999999999999</v>
      </c>
      <c r="BD514" s="39">
        <f t="shared" si="155"/>
        <v>6.3491126007737281E-3</v>
      </c>
      <c r="BE514" s="41">
        <v>42752</v>
      </c>
      <c r="BF514">
        <v>14.45</v>
      </c>
      <c r="BG514">
        <v>8.8947000000000003</v>
      </c>
      <c r="BH514" s="39">
        <f t="shared" si="156"/>
        <v>0</v>
      </c>
      <c r="BI514" s="41">
        <v>42752</v>
      </c>
      <c r="BJ514">
        <v>2.0499999999999998</v>
      </c>
      <c r="BK514">
        <v>2.0326</v>
      </c>
      <c r="BL514" s="39">
        <f t="shared" si="157"/>
        <v>1.9920718550855573E-2</v>
      </c>
      <c r="BM514" s="41">
        <v>42752</v>
      </c>
      <c r="BN514">
        <v>4.1900000000000004</v>
      </c>
      <c r="BO514">
        <v>1.9462999999999999</v>
      </c>
      <c r="BP514" s="46">
        <f t="shared" si="158"/>
        <v>6.0769566165249582E-2</v>
      </c>
      <c r="BQ514" s="41">
        <v>42752</v>
      </c>
      <c r="BR514">
        <v>9.49</v>
      </c>
      <c r="BS514">
        <v>5.0754000000000001</v>
      </c>
      <c r="BT514" s="18">
        <f t="shared" si="159"/>
        <v>1.0453442732885115E-3</v>
      </c>
      <c r="BU514" s="41">
        <v>42752</v>
      </c>
      <c r="BV514">
        <v>1.97</v>
      </c>
      <c r="BW514">
        <v>1.0188999999999999</v>
      </c>
      <c r="BX514" s="39">
        <f t="shared" si="160"/>
        <v>-5.0776291377796047E-3</v>
      </c>
      <c r="BY514" s="41">
        <v>43049</v>
      </c>
      <c r="BZ514">
        <v>9.24</v>
      </c>
      <c r="CA514">
        <v>4.7991999999999999</v>
      </c>
      <c r="CB514" s="39">
        <f t="shared" si="144"/>
        <v>1.0846891948269328E-3</v>
      </c>
    </row>
    <row r="515" spans="1:80">
      <c r="A515" s="41">
        <v>42753</v>
      </c>
      <c r="B515">
        <v>8.94</v>
      </c>
      <c r="C515">
        <v>4.5027999999999997</v>
      </c>
      <c r="D515" s="34">
        <f t="shared" si="145"/>
        <v>-4.4660623479991146E-3</v>
      </c>
      <c r="E515" s="41">
        <v>42753</v>
      </c>
      <c r="F515">
        <v>3.98</v>
      </c>
      <c r="G515">
        <v>3.4525999999999999</v>
      </c>
      <c r="H515" s="39">
        <f t="shared" si="146"/>
        <v>0</v>
      </c>
      <c r="L515" s="38"/>
      <c r="M515" s="41">
        <v>42753</v>
      </c>
      <c r="N515">
        <v>7.8</v>
      </c>
      <c r="O515">
        <v>3.5375000000000001</v>
      </c>
      <c r="P515" s="43">
        <f t="shared" si="148"/>
        <v>0</v>
      </c>
      <c r="Q515" s="41">
        <v>42753</v>
      </c>
      <c r="R515">
        <v>3.02</v>
      </c>
      <c r="S515">
        <v>1.6406000000000001</v>
      </c>
      <c r="T515" s="39">
        <f t="shared" si="149"/>
        <v>3.363708641673329E-3</v>
      </c>
      <c r="U515" s="42">
        <v>42754.62533333333</v>
      </c>
      <c r="V515" s="44">
        <v>8.99</v>
      </c>
      <c r="W515" s="44">
        <v>5.3289999999999997</v>
      </c>
      <c r="X515" s="43">
        <f t="shared" si="161"/>
        <v>9.0891876538534457E-3</v>
      </c>
      <c r="Y515" s="42">
        <v>42754.62533333333</v>
      </c>
      <c r="Z515" s="44">
        <v>18.55</v>
      </c>
      <c r="AA515" s="44">
        <v>11.504</v>
      </c>
      <c r="AB515" s="43">
        <f t="shared" si="162"/>
        <v>4.8916841369670821E-3</v>
      </c>
      <c r="AC515" s="42">
        <v>42754.62533333333</v>
      </c>
      <c r="AD515" s="44">
        <v>25.07</v>
      </c>
      <c r="AE515" s="44">
        <v>18.321999999999999</v>
      </c>
      <c r="AF515" s="43">
        <f t="shared" si="163"/>
        <v>0</v>
      </c>
      <c r="AG515" s="41">
        <v>42753</v>
      </c>
      <c r="AH515">
        <v>17.3</v>
      </c>
      <c r="AI515">
        <v>6.5735999999999999</v>
      </c>
      <c r="AJ515" s="39">
        <f t="shared" si="150"/>
        <v>1.1696626446687949E-2</v>
      </c>
      <c r="AK515" s="45" t="s">
        <v>572</v>
      </c>
      <c r="AL515">
        <v>19.98</v>
      </c>
      <c r="AM515">
        <v>5.7577999999999996</v>
      </c>
      <c r="AN515" s="39">
        <f t="shared" si="151"/>
        <v>-9.4277947906272891E-3</v>
      </c>
      <c r="AO515" s="41">
        <v>42753</v>
      </c>
      <c r="AP515">
        <v>9.8000000000000007</v>
      </c>
      <c r="AQ515">
        <v>7.5278</v>
      </c>
      <c r="AR515" s="18">
        <f t="shared" si="152"/>
        <v>-1.009915051416242E-2</v>
      </c>
      <c r="AS515" s="41">
        <v>42753</v>
      </c>
      <c r="AT515">
        <v>6.69</v>
      </c>
      <c r="AU515">
        <v>5.0963000000000003</v>
      </c>
      <c r="AV515" s="39">
        <f t="shared" si="153"/>
        <v>-1.4890573874880094E-3</v>
      </c>
      <c r="AW515" s="41">
        <v>42753</v>
      </c>
      <c r="AX515">
        <v>14.1</v>
      </c>
      <c r="AY515">
        <v>6.7668999999999997</v>
      </c>
      <c r="AZ515" s="39">
        <f t="shared" si="154"/>
        <v>-7.043390218491841E-3</v>
      </c>
      <c r="BA515" s="41">
        <v>42753</v>
      </c>
      <c r="BB515">
        <v>7.95</v>
      </c>
      <c r="BC515">
        <v>3.4077999999999999</v>
      </c>
      <c r="BD515" s="39">
        <f t="shared" si="155"/>
        <v>0</v>
      </c>
      <c r="BE515" s="41">
        <v>42753</v>
      </c>
      <c r="BF515">
        <v>14.45</v>
      </c>
      <c r="BG515">
        <v>8.8947000000000003</v>
      </c>
      <c r="BH515" s="39">
        <f t="shared" si="156"/>
        <v>0</v>
      </c>
      <c r="BI515" s="41">
        <v>42753</v>
      </c>
      <c r="BJ515">
        <v>1.99</v>
      </c>
      <c r="BK515">
        <v>1.9731000000000001</v>
      </c>
      <c r="BL515" s="39">
        <f t="shared" si="157"/>
        <v>-2.9272852504181782E-2</v>
      </c>
      <c r="BM515" s="41">
        <v>42753</v>
      </c>
      <c r="BN515">
        <v>4.42</v>
      </c>
      <c r="BO515">
        <v>2.0531000000000001</v>
      </c>
      <c r="BP515" s="46">
        <f t="shared" si="158"/>
        <v>5.4873349432256198E-2</v>
      </c>
      <c r="BQ515" s="41">
        <v>42753</v>
      </c>
      <c r="BR515">
        <v>9.49</v>
      </c>
      <c r="BS515">
        <v>5.0754000000000001</v>
      </c>
      <c r="BT515" s="18">
        <f t="shared" si="159"/>
        <v>0</v>
      </c>
      <c r="BU515" s="41">
        <v>42753</v>
      </c>
      <c r="BV515">
        <v>1.97</v>
      </c>
      <c r="BW515">
        <v>1.0188999999999999</v>
      </c>
      <c r="BX515" s="39">
        <f t="shared" si="160"/>
        <v>0</v>
      </c>
      <c r="BY515" s="41">
        <v>43052</v>
      </c>
      <c r="BZ515">
        <v>9.24</v>
      </c>
      <c r="CA515">
        <v>4.7991999999999999</v>
      </c>
      <c r="CB515" s="39">
        <f t="shared" si="144"/>
        <v>0</v>
      </c>
    </row>
    <row r="516" spans="1:80">
      <c r="A516" s="41">
        <v>42754</v>
      </c>
      <c r="B516">
        <v>8.8000000000000007</v>
      </c>
      <c r="C516">
        <v>4.4322999999999997</v>
      </c>
      <c r="D516" s="34">
        <f t="shared" si="145"/>
        <v>-1.5656924580261175E-2</v>
      </c>
      <c r="E516" s="41">
        <v>42754</v>
      </c>
      <c r="F516">
        <v>3.98</v>
      </c>
      <c r="G516">
        <v>3.4525999999999999</v>
      </c>
      <c r="H516" s="39">
        <f t="shared" si="146"/>
        <v>0</v>
      </c>
      <c r="L516" s="38"/>
      <c r="M516" s="41">
        <v>42754</v>
      </c>
      <c r="N516">
        <v>7.8</v>
      </c>
      <c r="O516">
        <v>3.5375000000000001</v>
      </c>
      <c r="P516" s="43">
        <f t="shared" si="148"/>
        <v>0</v>
      </c>
      <c r="Q516" s="41">
        <v>42754</v>
      </c>
      <c r="R516">
        <v>3.02</v>
      </c>
      <c r="S516">
        <v>1.6406000000000001</v>
      </c>
      <c r="T516" s="39">
        <f t="shared" si="149"/>
        <v>0</v>
      </c>
      <c r="U516" s="42">
        <v>42755.62533333333</v>
      </c>
      <c r="V516" s="44">
        <v>8.99</v>
      </c>
      <c r="W516" s="44">
        <v>5.3289999999999997</v>
      </c>
      <c r="X516" s="43">
        <f t="shared" si="161"/>
        <v>0</v>
      </c>
      <c r="Y516" s="42">
        <v>42755.62533333333</v>
      </c>
      <c r="Z516" s="44">
        <v>18.399999999999999</v>
      </c>
      <c r="AA516" s="44">
        <v>11.411</v>
      </c>
      <c r="AB516" s="43">
        <f t="shared" si="162"/>
        <v>-8.0841446453407493E-3</v>
      </c>
      <c r="AC516" s="42">
        <v>42755.62533333333</v>
      </c>
      <c r="AD516" s="44">
        <v>25.1</v>
      </c>
      <c r="AE516" s="44">
        <v>18.344000000000001</v>
      </c>
      <c r="AF516" s="43">
        <f t="shared" si="163"/>
        <v>1.2007422770441011E-3</v>
      </c>
      <c r="AG516" s="41">
        <v>42754</v>
      </c>
      <c r="AH516">
        <v>17</v>
      </c>
      <c r="AI516">
        <v>6.4596</v>
      </c>
      <c r="AJ516" s="39">
        <f t="shared" si="150"/>
        <v>-1.7342095655348649E-2</v>
      </c>
      <c r="AK516" s="45" t="s">
        <v>573</v>
      </c>
      <c r="AL516">
        <v>20</v>
      </c>
      <c r="AM516">
        <v>5.7636000000000003</v>
      </c>
      <c r="AN516" s="39">
        <f t="shared" si="151"/>
        <v>1.0073291882317368E-3</v>
      </c>
      <c r="AO516" s="41">
        <v>42754</v>
      </c>
      <c r="AP516">
        <v>9.6999999999999993</v>
      </c>
      <c r="AQ516">
        <v>7.4509999999999996</v>
      </c>
      <c r="AR516" s="18">
        <f t="shared" si="152"/>
        <v>-1.0202183904992218E-2</v>
      </c>
      <c r="AS516" s="41">
        <v>42754</v>
      </c>
      <c r="AT516">
        <v>6.55</v>
      </c>
      <c r="AU516">
        <v>4.9897</v>
      </c>
      <c r="AV516" s="39">
        <f t="shared" si="153"/>
        <v>-2.0917135961383795E-2</v>
      </c>
      <c r="AW516" s="41">
        <v>42754</v>
      </c>
      <c r="AX516">
        <v>14.1</v>
      </c>
      <c r="AY516">
        <v>6.7668999999999997</v>
      </c>
      <c r="AZ516" s="39">
        <f t="shared" si="154"/>
        <v>0</v>
      </c>
      <c r="BA516" s="41">
        <v>42754</v>
      </c>
      <c r="BB516">
        <v>7.95</v>
      </c>
      <c r="BC516">
        <v>3.4077999999999999</v>
      </c>
      <c r="BD516" s="39">
        <f t="shared" si="155"/>
        <v>0</v>
      </c>
      <c r="BE516" s="41">
        <v>42754</v>
      </c>
      <c r="BF516">
        <v>14.5</v>
      </c>
      <c r="BG516">
        <v>8.9254999999999995</v>
      </c>
      <c r="BH516" s="39">
        <f t="shared" si="156"/>
        <v>3.4627362361855118E-3</v>
      </c>
      <c r="BI516" s="41">
        <v>42754</v>
      </c>
      <c r="BJ516">
        <v>2.0099999999999998</v>
      </c>
      <c r="BK516">
        <v>1.9928999999999999</v>
      </c>
      <c r="BL516" s="39">
        <f t="shared" si="157"/>
        <v>1.003497035122387E-2</v>
      </c>
      <c r="BM516" s="41">
        <v>42754</v>
      </c>
      <c r="BN516">
        <v>4.4000000000000004</v>
      </c>
      <c r="BO516">
        <v>2.0438000000000001</v>
      </c>
      <c r="BP516" s="46">
        <f t="shared" si="158"/>
        <v>-4.5297355218937635E-3</v>
      </c>
      <c r="BQ516" s="41">
        <v>42754</v>
      </c>
      <c r="BR516">
        <v>9.75</v>
      </c>
      <c r="BS516">
        <v>5.2145000000000001</v>
      </c>
      <c r="BT516" s="18">
        <f t="shared" si="159"/>
        <v>2.7406706860543011E-2</v>
      </c>
      <c r="BU516" s="41">
        <v>42754</v>
      </c>
      <c r="BV516">
        <v>1.97</v>
      </c>
      <c r="BW516">
        <v>1.0188999999999999</v>
      </c>
      <c r="BX516" s="39">
        <f t="shared" si="160"/>
        <v>0</v>
      </c>
      <c r="BY516" s="41">
        <v>43053</v>
      </c>
      <c r="BZ516">
        <v>9.2100000000000009</v>
      </c>
      <c r="CA516">
        <v>4.7835999999999999</v>
      </c>
      <c r="CB516" s="39">
        <f t="shared" ref="CB516:CB579" si="164">(CA516-CA515)/CA515</f>
        <v>-3.2505417569595055E-3</v>
      </c>
    </row>
    <row r="517" spans="1:80">
      <c r="A517" s="41">
        <v>42755</v>
      </c>
      <c r="B517">
        <v>8.7899999999999991</v>
      </c>
      <c r="C517">
        <v>4.4272999999999998</v>
      </c>
      <c r="D517" s="34">
        <f t="shared" ref="D517:D580" si="165">(C517-C516)/C516</f>
        <v>-1.1280824853913077E-3</v>
      </c>
      <c r="E517" s="41">
        <v>42755</v>
      </c>
      <c r="F517">
        <v>4.05</v>
      </c>
      <c r="G517">
        <v>3.5133999999999999</v>
      </c>
      <c r="H517" s="39">
        <f t="shared" ref="H517:H580" si="166">(G517-G516)/G516</f>
        <v>1.7609917163876488E-2</v>
      </c>
      <c r="L517" s="38"/>
      <c r="M517" s="41">
        <v>42755</v>
      </c>
      <c r="N517">
        <v>7.84</v>
      </c>
      <c r="O517">
        <v>3.5556000000000001</v>
      </c>
      <c r="P517" s="43">
        <f t="shared" ref="P517:P580" si="167">(O517-O516)/O516</f>
        <v>5.1166077738515918E-3</v>
      </c>
      <c r="Q517" s="41">
        <v>42755</v>
      </c>
      <c r="R517">
        <v>3.03</v>
      </c>
      <c r="S517">
        <v>1.6459999999999999</v>
      </c>
      <c r="T517" s="39">
        <f t="shared" ref="T517:T580" si="168">(S517-S516)/S516</f>
        <v>3.2914787272948004E-3</v>
      </c>
      <c r="U517" s="42">
        <v>42758.62533333333</v>
      </c>
      <c r="V517" s="44">
        <v>8.99</v>
      </c>
      <c r="W517" s="44">
        <v>5.3289999999999997</v>
      </c>
      <c r="X517" s="43">
        <f t="shared" si="161"/>
        <v>0</v>
      </c>
      <c r="Y517" s="42">
        <v>42758.62533333333</v>
      </c>
      <c r="Z517" s="44">
        <v>18.95</v>
      </c>
      <c r="AA517" s="44">
        <v>11.752000000000001</v>
      </c>
      <c r="AB517" s="43">
        <f t="shared" si="162"/>
        <v>2.9883445797914389E-2</v>
      </c>
      <c r="AC517" s="42">
        <v>42758.62533333333</v>
      </c>
      <c r="AD517" s="44">
        <v>25.1</v>
      </c>
      <c r="AE517" s="44">
        <v>18.344000000000001</v>
      </c>
      <c r="AF517" s="43">
        <f t="shared" si="163"/>
        <v>0</v>
      </c>
      <c r="AG517" s="41">
        <v>42755</v>
      </c>
      <c r="AH517">
        <v>17.100000000000001</v>
      </c>
      <c r="AI517">
        <v>6.4976000000000003</v>
      </c>
      <c r="AJ517" s="39">
        <f t="shared" ref="AJ517:AJ580" si="169">(AI517-AI516)/AI516</f>
        <v>5.882717196111254E-3</v>
      </c>
      <c r="AK517" s="45" t="s">
        <v>574</v>
      </c>
      <c r="AL517">
        <v>19.97</v>
      </c>
      <c r="AM517">
        <v>5.7549000000000001</v>
      </c>
      <c r="AN517" s="39">
        <f t="shared" ref="AN517:AN580" si="170">(AM517-AM516)/AM516</f>
        <v>-1.509473245888013E-3</v>
      </c>
      <c r="AO517" s="41">
        <v>42755</v>
      </c>
      <c r="AP517">
        <v>9.6999999999999993</v>
      </c>
      <c r="AQ517">
        <v>7.4509999999999996</v>
      </c>
      <c r="AR517" s="18">
        <f t="shared" ref="AR517:AR580" si="171">(AQ517-AQ516)/AQ516</f>
        <v>0</v>
      </c>
      <c r="AS517" s="41">
        <v>42755</v>
      </c>
      <c r="AT517">
        <v>6.55</v>
      </c>
      <c r="AU517">
        <v>4.9897</v>
      </c>
      <c r="AV517" s="39">
        <f t="shared" ref="AV517:AV580" si="172">(AU517-AU516)/AU516</f>
        <v>0</v>
      </c>
      <c r="AW517" s="41">
        <v>42755</v>
      </c>
      <c r="AX517">
        <v>14</v>
      </c>
      <c r="AY517">
        <v>6.7188999999999997</v>
      </c>
      <c r="AZ517" s="39">
        <f t="shared" ref="AZ517:AZ580" si="173">(AY517-AY516)/AY516</f>
        <v>-7.0933514607870729E-3</v>
      </c>
      <c r="BA517" s="41">
        <v>42755</v>
      </c>
      <c r="BB517">
        <v>7.98</v>
      </c>
      <c r="BC517">
        <v>3.4205999999999999</v>
      </c>
      <c r="BD517" s="39">
        <f t="shared" ref="BD517:BD580" si="174">(BC517-BC516)/BC516</f>
        <v>3.7560889723575099E-3</v>
      </c>
      <c r="BE517" s="41">
        <v>42755</v>
      </c>
      <c r="BF517">
        <v>14.8</v>
      </c>
      <c r="BG517">
        <v>9.1100999999999992</v>
      </c>
      <c r="BH517" s="39">
        <f t="shared" ref="BH517:BH580" si="175">(BG517-BG516)/BG516</f>
        <v>2.0682314716262355E-2</v>
      </c>
      <c r="BI517" s="41">
        <v>42755</v>
      </c>
      <c r="BJ517">
        <v>2.0499999999999998</v>
      </c>
      <c r="BK517">
        <v>2.0326</v>
      </c>
      <c r="BL517" s="39">
        <f t="shared" ref="BL517:BL580" si="176">(BK517-BK516)/BK516</f>
        <v>1.9920718550855573E-2</v>
      </c>
      <c r="BM517" s="41">
        <v>42755</v>
      </c>
      <c r="BN517">
        <v>4.41</v>
      </c>
      <c r="BO517">
        <v>2.0484</v>
      </c>
      <c r="BP517" s="46">
        <f t="shared" ref="BP517:BP580" si="177">(BO517-BO516)/BO516</f>
        <v>2.2507094627654063E-3</v>
      </c>
      <c r="BQ517" s="41">
        <v>42755</v>
      </c>
      <c r="BR517">
        <v>9.73</v>
      </c>
      <c r="BS517">
        <v>5.2038000000000002</v>
      </c>
      <c r="BT517" s="18">
        <f t="shared" ref="BT517:BT580" si="178">(BS517-BS516)/BS516</f>
        <v>-2.051970466967098E-3</v>
      </c>
      <c r="BU517" s="41">
        <v>42755</v>
      </c>
      <c r="BV517">
        <v>1.99</v>
      </c>
      <c r="BW517">
        <v>1.0291999999999999</v>
      </c>
      <c r="BX517" s="39">
        <f t="shared" ref="BX517:BX580" si="179">(BW517-BW516)/BW516</f>
        <v>1.0108941014819881E-2</v>
      </c>
      <c r="BY517" s="41">
        <v>43054</v>
      </c>
      <c r="BZ517">
        <v>9.3000000000000007</v>
      </c>
      <c r="CA517">
        <v>4.8303000000000003</v>
      </c>
      <c r="CB517" s="39">
        <f t="shared" si="164"/>
        <v>9.7625219499959046E-3</v>
      </c>
    </row>
    <row r="518" spans="1:80">
      <c r="A518" s="41">
        <v>42758</v>
      </c>
      <c r="B518">
        <v>8.6999999999999993</v>
      </c>
      <c r="C518">
        <v>4.3819999999999997</v>
      </c>
      <c r="D518" s="34">
        <f t="shared" si="165"/>
        <v>-1.0231969823594544E-2</v>
      </c>
      <c r="E518" s="41">
        <v>42758</v>
      </c>
      <c r="F518">
        <v>4.0999999999999996</v>
      </c>
      <c r="G518">
        <v>3.5567000000000002</v>
      </c>
      <c r="H518" s="39">
        <f t="shared" si="166"/>
        <v>1.2324244321739721E-2</v>
      </c>
      <c r="L518" s="38"/>
      <c r="M518" s="41">
        <v>42758</v>
      </c>
      <c r="N518">
        <v>8.14</v>
      </c>
      <c r="O518">
        <v>3.6917</v>
      </c>
      <c r="P518" s="43">
        <f t="shared" si="167"/>
        <v>3.8277646529418348E-2</v>
      </c>
      <c r="Q518" s="41">
        <v>42758</v>
      </c>
      <c r="R518">
        <v>3.03</v>
      </c>
      <c r="S518">
        <v>1.6459999999999999</v>
      </c>
      <c r="T518" s="39">
        <f t="shared" si="168"/>
        <v>0</v>
      </c>
      <c r="U518" s="42">
        <v>42759.62533333333</v>
      </c>
      <c r="V518" s="44">
        <v>8.99</v>
      </c>
      <c r="W518" s="44">
        <v>5.3289999999999997</v>
      </c>
      <c r="X518" s="43">
        <f t="shared" si="161"/>
        <v>0</v>
      </c>
      <c r="Y518" s="42">
        <v>42759.62533333333</v>
      </c>
      <c r="Z518" s="44">
        <v>19</v>
      </c>
      <c r="AA518" s="44">
        <v>11.782999999999999</v>
      </c>
      <c r="AB518" s="43">
        <f t="shared" si="162"/>
        <v>2.637848876786828E-3</v>
      </c>
      <c r="AC518" s="42">
        <v>42759.62533333333</v>
      </c>
      <c r="AD518" s="44">
        <v>25.1</v>
      </c>
      <c r="AE518" s="44">
        <v>18.344000000000001</v>
      </c>
      <c r="AF518" s="43">
        <f t="shared" si="163"/>
        <v>0</v>
      </c>
      <c r="AG518" s="41">
        <v>42758</v>
      </c>
      <c r="AH518">
        <v>17.05</v>
      </c>
      <c r="AI518">
        <v>6.4786000000000001</v>
      </c>
      <c r="AJ518" s="39">
        <f t="shared" si="169"/>
        <v>-2.9241566116720214E-3</v>
      </c>
      <c r="AK518" s="45" t="s">
        <v>575</v>
      </c>
      <c r="AL518">
        <v>19.899999999999999</v>
      </c>
      <c r="AM518">
        <v>5.7347999999999999</v>
      </c>
      <c r="AN518" s="39">
        <f t="shared" si="170"/>
        <v>-3.4926758067038923E-3</v>
      </c>
      <c r="AO518" s="41">
        <v>42758</v>
      </c>
      <c r="AP518">
        <v>9.8000000000000007</v>
      </c>
      <c r="AQ518">
        <v>7.5278</v>
      </c>
      <c r="AR518" s="18">
        <f t="shared" si="171"/>
        <v>1.030734129647033E-2</v>
      </c>
      <c r="AS518" s="41">
        <v>42758</v>
      </c>
      <c r="AT518">
        <v>6.5</v>
      </c>
      <c r="AU518">
        <v>4.9516</v>
      </c>
      <c r="AV518" s="39">
        <f t="shared" si="172"/>
        <v>-7.6357296029821477E-3</v>
      </c>
      <c r="AW518" s="41">
        <v>42758</v>
      </c>
      <c r="AX518">
        <v>14.16</v>
      </c>
      <c r="AY518">
        <v>6.7957000000000001</v>
      </c>
      <c r="AZ518" s="39">
        <f t="shared" si="173"/>
        <v>1.1430442483144626E-2</v>
      </c>
      <c r="BA518" s="41">
        <v>42758</v>
      </c>
      <c r="BB518">
        <v>8.1999999999999993</v>
      </c>
      <c r="BC518">
        <v>3.5148999999999999</v>
      </c>
      <c r="BD518" s="39">
        <f t="shared" si="174"/>
        <v>2.7568262877857703E-2</v>
      </c>
      <c r="BE518" s="41">
        <v>42758</v>
      </c>
      <c r="BF518">
        <v>14.55</v>
      </c>
      <c r="BG518">
        <v>8.9562000000000008</v>
      </c>
      <c r="BH518" s="39">
        <f t="shared" si="175"/>
        <v>-1.6893338163137438E-2</v>
      </c>
      <c r="BI518" s="41">
        <v>42758</v>
      </c>
      <c r="BJ518">
        <v>2.02</v>
      </c>
      <c r="BK518">
        <v>2.0028000000000001</v>
      </c>
      <c r="BL518" s="39">
        <f t="shared" si="176"/>
        <v>-1.4661025287808632E-2</v>
      </c>
      <c r="BM518" s="41">
        <v>42758</v>
      </c>
      <c r="BN518">
        <v>4.4000000000000004</v>
      </c>
      <c r="BO518">
        <v>2.0438000000000001</v>
      </c>
      <c r="BP518" s="46">
        <f t="shared" si="177"/>
        <v>-2.2456551454793682E-3</v>
      </c>
      <c r="BQ518" s="41">
        <v>42758</v>
      </c>
      <c r="BR518">
        <v>9.9</v>
      </c>
      <c r="BS518">
        <v>5.2946999999999997</v>
      </c>
      <c r="BT518" s="18">
        <f t="shared" si="178"/>
        <v>1.7468004150812778E-2</v>
      </c>
      <c r="BU518" s="41">
        <v>42758</v>
      </c>
      <c r="BV518">
        <v>2</v>
      </c>
      <c r="BW518">
        <v>1.0344</v>
      </c>
      <c r="BX518" s="39">
        <f t="shared" si="179"/>
        <v>5.0524679362612653E-3</v>
      </c>
      <c r="BY518" s="41">
        <v>43055</v>
      </c>
      <c r="BZ518">
        <v>9.3000000000000007</v>
      </c>
      <c r="CA518">
        <v>4.8303000000000003</v>
      </c>
      <c r="CB518" s="39">
        <f t="shared" si="164"/>
        <v>0</v>
      </c>
    </row>
    <row r="519" spans="1:80">
      <c r="A519" s="41">
        <v>42759</v>
      </c>
      <c r="B519">
        <v>8.76</v>
      </c>
      <c r="C519">
        <v>4.4122000000000003</v>
      </c>
      <c r="D519" s="34">
        <f t="shared" si="165"/>
        <v>6.8918302145140739E-3</v>
      </c>
      <c r="E519" s="41">
        <v>42759</v>
      </c>
      <c r="F519">
        <v>4.09</v>
      </c>
      <c r="G519">
        <v>3.5480999999999998</v>
      </c>
      <c r="H519" s="39">
        <f t="shared" si="166"/>
        <v>-2.4179717153542286E-3</v>
      </c>
      <c r="L519" s="38"/>
      <c r="M519" s="41">
        <v>42759</v>
      </c>
      <c r="N519">
        <v>8.14</v>
      </c>
      <c r="O519">
        <v>3.6917</v>
      </c>
      <c r="P519" s="43">
        <f t="shared" si="167"/>
        <v>0</v>
      </c>
      <c r="Q519" s="41">
        <v>42759</v>
      </c>
      <c r="R519">
        <v>3.03</v>
      </c>
      <c r="S519">
        <v>1.6459999999999999</v>
      </c>
      <c r="T519" s="39">
        <f t="shared" si="168"/>
        <v>0</v>
      </c>
      <c r="U519" s="42">
        <v>42760.62533333333</v>
      </c>
      <c r="V519" s="44">
        <v>8.99</v>
      </c>
      <c r="W519" s="44">
        <v>5.3289999999999997</v>
      </c>
      <c r="X519" s="43">
        <f t="shared" si="161"/>
        <v>0</v>
      </c>
      <c r="Y519" s="42">
        <v>42760.62533333333</v>
      </c>
      <c r="Z519" s="44">
        <v>18.43</v>
      </c>
      <c r="AA519" s="44">
        <v>11.429</v>
      </c>
      <c r="AB519" s="43">
        <f t="shared" si="162"/>
        <v>-3.0043282695408572E-2</v>
      </c>
      <c r="AC519" s="42">
        <v>42760.62533333333</v>
      </c>
      <c r="AD519" s="44">
        <v>25.1</v>
      </c>
      <c r="AE519" s="44">
        <v>18.344000000000001</v>
      </c>
      <c r="AF519" s="43">
        <f t="shared" si="163"/>
        <v>0</v>
      </c>
      <c r="AG519" s="41">
        <v>42759</v>
      </c>
      <c r="AH519">
        <v>17.2</v>
      </c>
      <c r="AI519">
        <v>6.5355999999999996</v>
      </c>
      <c r="AJ519" s="39">
        <f t="shared" si="169"/>
        <v>8.7981971413576224E-3</v>
      </c>
      <c r="AK519" s="45" t="s">
        <v>576</v>
      </c>
      <c r="AL519">
        <v>19.940000000000001</v>
      </c>
      <c r="AM519">
        <v>5.7462999999999997</v>
      </c>
      <c r="AN519" s="39">
        <f t="shared" si="170"/>
        <v>2.0053009695193981E-3</v>
      </c>
      <c r="AO519" s="41">
        <v>42759</v>
      </c>
      <c r="AP519">
        <v>9.6999999999999993</v>
      </c>
      <c r="AQ519">
        <v>7.4509999999999996</v>
      </c>
      <c r="AR519" s="18">
        <f t="shared" si="171"/>
        <v>-1.0202183904992218E-2</v>
      </c>
      <c r="AS519" s="41">
        <v>42759</v>
      </c>
      <c r="AT519">
        <v>6.48</v>
      </c>
      <c r="AU519">
        <v>4.9363000000000001</v>
      </c>
      <c r="AV519" s="39">
        <f t="shared" si="172"/>
        <v>-3.0899103320138682E-3</v>
      </c>
      <c r="AW519" s="41">
        <v>42759</v>
      </c>
      <c r="AX519">
        <v>14</v>
      </c>
      <c r="AY519">
        <v>6.7188999999999997</v>
      </c>
      <c r="AZ519" s="39">
        <f t="shared" si="173"/>
        <v>-1.1301264034610183E-2</v>
      </c>
      <c r="BA519" s="41">
        <v>42759</v>
      </c>
      <c r="BB519">
        <v>8.19</v>
      </c>
      <c r="BC519">
        <v>3.5106000000000002</v>
      </c>
      <c r="BD519" s="39">
        <f t="shared" si="174"/>
        <v>-1.2233633958291129E-3</v>
      </c>
      <c r="BE519" s="41">
        <v>42759</v>
      </c>
      <c r="BF519">
        <v>14.75</v>
      </c>
      <c r="BG519">
        <v>9.0793999999999997</v>
      </c>
      <c r="BH519" s="39">
        <f t="shared" si="175"/>
        <v>1.3755833947432934E-2</v>
      </c>
      <c r="BI519" s="41">
        <v>42759</v>
      </c>
      <c r="BJ519">
        <v>1.93</v>
      </c>
      <c r="BK519">
        <v>1.9136</v>
      </c>
      <c r="BL519" s="39">
        <f t="shared" si="176"/>
        <v>-4.4537647293788778E-2</v>
      </c>
      <c r="BM519" s="41">
        <v>42759</v>
      </c>
      <c r="BN519">
        <v>4.38</v>
      </c>
      <c r="BO519">
        <v>2.0345</v>
      </c>
      <c r="BP519" s="46">
        <f t="shared" si="177"/>
        <v>-4.5503473921127734E-3</v>
      </c>
      <c r="BQ519" s="41">
        <v>42759</v>
      </c>
      <c r="BR519">
        <v>9.99</v>
      </c>
      <c r="BS519">
        <v>5.3428000000000004</v>
      </c>
      <c r="BT519" s="18">
        <f t="shared" si="178"/>
        <v>9.084556254367708E-3</v>
      </c>
      <c r="BU519" s="41">
        <v>42759</v>
      </c>
      <c r="BV519">
        <v>1.98</v>
      </c>
      <c r="BW519">
        <v>1.0241</v>
      </c>
      <c r="BX519" s="39">
        <f t="shared" si="179"/>
        <v>-9.9574632637277425E-3</v>
      </c>
      <c r="BY519" s="41">
        <v>43056</v>
      </c>
      <c r="BZ519">
        <v>9.3000000000000007</v>
      </c>
      <c r="CA519">
        <v>4.8303000000000003</v>
      </c>
      <c r="CB519" s="39">
        <f t="shared" si="164"/>
        <v>0</v>
      </c>
    </row>
    <row r="520" spans="1:80">
      <c r="A520" s="41">
        <v>42760</v>
      </c>
      <c r="B520">
        <v>8.65</v>
      </c>
      <c r="C520">
        <v>4.3567999999999998</v>
      </c>
      <c r="D520" s="34">
        <f t="shared" si="165"/>
        <v>-1.2556094465346212E-2</v>
      </c>
      <c r="E520" s="41">
        <v>42760</v>
      </c>
      <c r="F520">
        <v>3.97</v>
      </c>
      <c r="G520">
        <v>3.444</v>
      </c>
      <c r="H520" s="39">
        <f t="shared" si="166"/>
        <v>-2.9339646571404376E-2</v>
      </c>
      <c r="L520" s="38"/>
      <c r="M520" s="41">
        <v>42760</v>
      </c>
      <c r="N520">
        <v>8.1999999999999993</v>
      </c>
      <c r="O520">
        <v>3.7189000000000001</v>
      </c>
      <c r="P520" s="43">
        <f t="shared" si="167"/>
        <v>7.3678792968009622E-3</v>
      </c>
      <c r="Q520" s="41">
        <v>42760</v>
      </c>
      <c r="R520">
        <v>2.95</v>
      </c>
      <c r="S520">
        <v>1.6025</v>
      </c>
      <c r="T520" s="39">
        <f t="shared" si="168"/>
        <v>-2.6427703523693728E-2</v>
      </c>
      <c r="U520" s="42">
        <v>42761.62533333333</v>
      </c>
      <c r="V520" s="44">
        <v>8.99</v>
      </c>
      <c r="W520" s="44">
        <v>5.3289999999999997</v>
      </c>
      <c r="X520" s="43">
        <f t="shared" si="161"/>
        <v>0</v>
      </c>
      <c r="Y520" s="42">
        <v>42761.62533333333</v>
      </c>
      <c r="Z520" s="44">
        <v>18.43</v>
      </c>
      <c r="AA520" s="44">
        <v>11.429</v>
      </c>
      <c r="AB520" s="43">
        <f t="shared" si="162"/>
        <v>0</v>
      </c>
      <c r="AC520" s="42">
        <v>42761.62533333333</v>
      </c>
      <c r="AD520" s="44">
        <v>25.1</v>
      </c>
      <c r="AE520" s="44">
        <v>18.344000000000001</v>
      </c>
      <c r="AF520" s="43">
        <f t="shared" si="163"/>
        <v>0</v>
      </c>
      <c r="AG520" s="41">
        <v>42760</v>
      </c>
      <c r="AH520">
        <v>17</v>
      </c>
      <c r="AI520">
        <v>6.4596</v>
      </c>
      <c r="AJ520" s="39">
        <f t="shared" si="169"/>
        <v>-1.1628618642511725E-2</v>
      </c>
      <c r="AK520" s="45" t="s">
        <v>577</v>
      </c>
      <c r="AL520">
        <v>19.989999999999998</v>
      </c>
      <c r="AM520">
        <v>5.7606999999999999</v>
      </c>
      <c r="AN520" s="39">
        <f t="shared" si="170"/>
        <v>2.5059603570993841E-3</v>
      </c>
      <c r="AO520" s="41">
        <v>42760</v>
      </c>
      <c r="AP520">
        <v>9.8000000000000007</v>
      </c>
      <c r="AQ520">
        <v>7.5278</v>
      </c>
      <c r="AR520" s="18">
        <f t="shared" si="171"/>
        <v>1.030734129647033E-2</v>
      </c>
      <c r="AS520" s="41">
        <v>42760</v>
      </c>
      <c r="AT520">
        <v>6.45</v>
      </c>
      <c r="AU520">
        <v>4.9135</v>
      </c>
      <c r="AV520" s="39">
        <f t="shared" si="172"/>
        <v>-4.6188440734963743E-3</v>
      </c>
      <c r="AW520" s="41">
        <v>42760</v>
      </c>
      <c r="AX520">
        <v>13.05</v>
      </c>
      <c r="AY520">
        <v>6.2629999999999999</v>
      </c>
      <c r="AZ520" s="39">
        <f t="shared" si="173"/>
        <v>-6.7853368855020871E-2</v>
      </c>
      <c r="BA520" s="41">
        <v>42760</v>
      </c>
      <c r="BB520">
        <v>8.1999999999999993</v>
      </c>
      <c r="BC520">
        <v>3.5148999999999999</v>
      </c>
      <c r="BD520" s="39">
        <f t="shared" si="174"/>
        <v>1.224861846977653E-3</v>
      </c>
      <c r="BE520" s="41">
        <v>42760</v>
      </c>
      <c r="BF520">
        <v>14.75</v>
      </c>
      <c r="BG520">
        <v>9.0793999999999997</v>
      </c>
      <c r="BH520" s="39">
        <f t="shared" si="175"/>
        <v>0</v>
      </c>
      <c r="BI520" s="41">
        <v>42760</v>
      </c>
      <c r="BJ520">
        <v>1.9</v>
      </c>
      <c r="BK520">
        <v>1.8838999999999999</v>
      </c>
      <c r="BL520" s="39">
        <f t="shared" si="176"/>
        <v>-1.5520484949832807E-2</v>
      </c>
      <c r="BM520" s="41">
        <v>42760</v>
      </c>
      <c r="BN520">
        <v>4.3</v>
      </c>
      <c r="BO520">
        <v>1.9973000000000001</v>
      </c>
      <c r="BP520" s="46">
        <f t="shared" si="177"/>
        <v>-1.8284590808552419E-2</v>
      </c>
      <c r="BQ520" s="41">
        <v>42760</v>
      </c>
      <c r="BR520">
        <v>9.9499999999999993</v>
      </c>
      <c r="BS520">
        <v>5.3213999999999997</v>
      </c>
      <c r="BT520" s="18">
        <f t="shared" si="178"/>
        <v>-4.0053904319833702E-3</v>
      </c>
      <c r="BU520" s="41">
        <v>42760</v>
      </c>
      <c r="BV520">
        <v>1.93</v>
      </c>
      <c r="BW520">
        <v>0.99819999999999998</v>
      </c>
      <c r="BX520" s="39">
        <f t="shared" si="179"/>
        <v>-2.5290498974709533E-2</v>
      </c>
      <c r="BY520" s="41">
        <v>43059</v>
      </c>
      <c r="BZ520">
        <v>9.3000000000000007</v>
      </c>
      <c r="CA520">
        <v>4.8303000000000003</v>
      </c>
      <c r="CB520" s="39">
        <f t="shared" si="164"/>
        <v>0</v>
      </c>
    </row>
    <row r="521" spans="1:80">
      <c r="A521" s="41">
        <v>42761</v>
      </c>
      <c r="B521">
        <v>8.6</v>
      </c>
      <c r="C521">
        <v>4.3315999999999999</v>
      </c>
      <c r="D521" s="34">
        <f t="shared" si="165"/>
        <v>-5.7840616966580724E-3</v>
      </c>
      <c r="E521" s="41">
        <v>42761</v>
      </c>
      <c r="F521">
        <v>4</v>
      </c>
      <c r="G521">
        <v>3.47</v>
      </c>
      <c r="H521" s="39">
        <f t="shared" si="166"/>
        <v>7.5493612078978648E-3</v>
      </c>
      <c r="L521" s="38"/>
      <c r="M521" s="41">
        <v>42761</v>
      </c>
      <c r="N521">
        <v>8.0299999999999994</v>
      </c>
      <c r="O521">
        <v>3.6417999999999999</v>
      </c>
      <c r="P521" s="43">
        <f t="shared" si="167"/>
        <v>-2.0731936863050946E-2</v>
      </c>
      <c r="Q521" s="41">
        <v>42761</v>
      </c>
      <c r="R521">
        <v>3.02</v>
      </c>
      <c r="S521">
        <v>1.6406000000000001</v>
      </c>
      <c r="T521" s="39">
        <f t="shared" si="168"/>
        <v>2.3775351014040574E-2</v>
      </c>
      <c r="U521" s="42">
        <v>42762.62533333333</v>
      </c>
      <c r="V521" s="44">
        <v>8.99</v>
      </c>
      <c r="W521" s="44">
        <v>5.3289999999999997</v>
      </c>
      <c r="X521" s="43">
        <f t="shared" si="161"/>
        <v>0</v>
      </c>
      <c r="Y521" s="42">
        <v>42762.62533333333</v>
      </c>
      <c r="Z521" s="44">
        <v>18.2</v>
      </c>
      <c r="AA521" s="44">
        <v>11.287000000000001</v>
      </c>
      <c r="AB521" s="43">
        <f t="shared" si="162"/>
        <v>-1.2424534079971954E-2</v>
      </c>
      <c r="AC521" s="42">
        <v>42762.62533333333</v>
      </c>
      <c r="AD521" s="44">
        <v>25.1</v>
      </c>
      <c r="AE521" s="44">
        <v>18.344000000000001</v>
      </c>
      <c r="AF521" s="43">
        <f t="shared" si="163"/>
        <v>0</v>
      </c>
      <c r="AG521" s="41">
        <v>42761</v>
      </c>
      <c r="AH521">
        <v>17</v>
      </c>
      <c r="AI521">
        <v>6.4596</v>
      </c>
      <c r="AJ521" s="39">
        <f t="shared" si="169"/>
        <v>0</v>
      </c>
      <c r="AK521" s="45" t="s">
        <v>578</v>
      </c>
      <c r="AL521">
        <v>19.82</v>
      </c>
      <c r="AM521">
        <v>5.7117000000000004</v>
      </c>
      <c r="AN521" s="39">
        <f t="shared" si="170"/>
        <v>-8.5059107400141457E-3</v>
      </c>
      <c r="AO521" s="41">
        <v>42761</v>
      </c>
      <c r="AP521">
        <v>9.6999999999999993</v>
      </c>
      <c r="AQ521">
        <v>7.4509999999999996</v>
      </c>
      <c r="AR521" s="18">
        <f t="shared" si="171"/>
        <v>-1.0202183904992218E-2</v>
      </c>
      <c r="AS521" s="41">
        <v>42761</v>
      </c>
      <c r="AT521">
        <v>6.49</v>
      </c>
      <c r="AU521">
        <v>4.944</v>
      </c>
      <c r="AV521" s="39">
        <f t="shared" si="172"/>
        <v>6.2073878090973793E-3</v>
      </c>
      <c r="AW521" s="41">
        <v>42761</v>
      </c>
      <c r="AX521">
        <v>13.05</v>
      </c>
      <c r="AY521">
        <v>6.7141000000000002</v>
      </c>
      <c r="AZ521" s="39">
        <f t="shared" si="173"/>
        <v>7.202618553408914E-2</v>
      </c>
      <c r="BA521" s="41">
        <v>42761</v>
      </c>
      <c r="BB521">
        <v>8.1</v>
      </c>
      <c r="BC521">
        <v>3.4721000000000002</v>
      </c>
      <c r="BD521" s="39">
        <f t="shared" si="174"/>
        <v>-1.2176733335229943E-2</v>
      </c>
      <c r="BE521" s="41">
        <v>42761</v>
      </c>
      <c r="BF521">
        <v>14.72</v>
      </c>
      <c r="BG521">
        <v>9.0609000000000002</v>
      </c>
      <c r="BH521" s="39">
        <f t="shared" si="175"/>
        <v>-2.0375795757428374E-3</v>
      </c>
      <c r="BI521" s="41">
        <v>42761</v>
      </c>
      <c r="BJ521">
        <v>1.94</v>
      </c>
      <c r="BK521">
        <v>1.9235</v>
      </c>
      <c r="BL521" s="39">
        <f t="shared" si="176"/>
        <v>2.1020224003397252E-2</v>
      </c>
      <c r="BM521" s="41">
        <v>42761</v>
      </c>
      <c r="BN521">
        <v>4.2300000000000004</v>
      </c>
      <c r="BO521">
        <v>1.9648000000000001</v>
      </c>
      <c r="BP521" s="46">
        <f t="shared" si="177"/>
        <v>-1.6271967155660129E-2</v>
      </c>
      <c r="BQ521" s="41">
        <v>42761</v>
      </c>
      <c r="BR521">
        <v>9.99</v>
      </c>
      <c r="BS521">
        <v>5.3428000000000004</v>
      </c>
      <c r="BT521" s="18">
        <f t="shared" si="178"/>
        <v>4.0214981020033737E-3</v>
      </c>
      <c r="BU521" s="41">
        <v>42761</v>
      </c>
      <c r="BV521">
        <v>2</v>
      </c>
      <c r="BW521">
        <v>1.0344</v>
      </c>
      <c r="BX521" s="39">
        <f t="shared" si="179"/>
        <v>3.6265277499499107E-2</v>
      </c>
      <c r="BY521" s="41">
        <v>43060</v>
      </c>
      <c r="BZ521">
        <v>9.3000000000000007</v>
      </c>
      <c r="CA521">
        <v>4.8303000000000003</v>
      </c>
      <c r="CB521" s="39">
        <f t="shared" si="164"/>
        <v>0</v>
      </c>
    </row>
    <row r="522" spans="1:80">
      <c r="A522" s="41">
        <v>42762</v>
      </c>
      <c r="B522">
        <v>8.5399999999999991</v>
      </c>
      <c r="C522">
        <v>4.3014000000000001</v>
      </c>
      <c r="D522" s="34">
        <f t="shared" si="165"/>
        <v>-6.9720195770615438E-3</v>
      </c>
      <c r="E522" s="41">
        <v>42762</v>
      </c>
      <c r="F522">
        <v>3.88</v>
      </c>
      <c r="G522">
        <v>3.3658999999999999</v>
      </c>
      <c r="H522" s="39">
        <f t="shared" si="166"/>
        <v>-3.0000000000000086E-2</v>
      </c>
      <c r="L522" s="38"/>
      <c r="M522" s="41">
        <v>42762</v>
      </c>
      <c r="N522">
        <v>8</v>
      </c>
      <c r="O522">
        <v>3.6282000000000001</v>
      </c>
      <c r="P522" s="43">
        <f t="shared" si="167"/>
        <v>-3.7344170465154142E-3</v>
      </c>
      <c r="Q522" s="41">
        <v>42762</v>
      </c>
      <c r="R522">
        <v>3</v>
      </c>
      <c r="S522">
        <v>1.6296999999999999</v>
      </c>
      <c r="T522" s="39">
        <f t="shared" si="168"/>
        <v>-6.6439107643545842E-3</v>
      </c>
      <c r="U522" s="42">
        <v>42765.62533333333</v>
      </c>
      <c r="V522" s="44">
        <v>8.73</v>
      </c>
      <c r="W522" s="44">
        <v>5.1749999999999998</v>
      </c>
      <c r="X522" s="43">
        <f t="shared" si="161"/>
        <v>-2.8898480015012183E-2</v>
      </c>
      <c r="Y522" s="42">
        <v>42765.62533333333</v>
      </c>
      <c r="Z522" s="44">
        <v>18.2</v>
      </c>
      <c r="AA522" s="44">
        <v>11.287000000000001</v>
      </c>
      <c r="AB522" s="43">
        <f t="shared" si="162"/>
        <v>0</v>
      </c>
      <c r="AC522" s="42">
        <v>42765.62533333333</v>
      </c>
      <c r="AD522" s="44">
        <v>25.1</v>
      </c>
      <c r="AE522" s="44">
        <v>18.344000000000001</v>
      </c>
      <c r="AF522" s="43">
        <f t="shared" si="163"/>
        <v>0</v>
      </c>
      <c r="AG522" s="41">
        <v>42762</v>
      </c>
      <c r="AH522">
        <v>16.899999999999999</v>
      </c>
      <c r="AI522">
        <v>6.4215999999999998</v>
      </c>
      <c r="AJ522" s="39">
        <f t="shared" si="169"/>
        <v>-5.882717196111254E-3</v>
      </c>
      <c r="AK522" s="45" t="s">
        <v>579</v>
      </c>
      <c r="AL522">
        <v>19.8</v>
      </c>
      <c r="AM522">
        <v>5.7058999999999997</v>
      </c>
      <c r="AN522" s="39">
        <f t="shared" si="170"/>
        <v>-1.0154594954217997E-3</v>
      </c>
      <c r="AO522" s="41">
        <v>42762</v>
      </c>
      <c r="AP522">
        <v>9.6999999999999993</v>
      </c>
      <c r="AQ522">
        <v>7.4509999999999996</v>
      </c>
      <c r="AR522" s="18">
        <f t="shared" si="171"/>
        <v>0</v>
      </c>
      <c r="AS522" s="41">
        <v>42762</v>
      </c>
      <c r="AT522">
        <v>6.49</v>
      </c>
      <c r="AU522">
        <v>4.944</v>
      </c>
      <c r="AV522" s="39">
        <f t="shared" si="172"/>
        <v>0</v>
      </c>
      <c r="AW522" s="41">
        <v>42762</v>
      </c>
      <c r="AX522">
        <v>13.05</v>
      </c>
      <c r="AY522">
        <v>6.7141000000000002</v>
      </c>
      <c r="AZ522" s="39">
        <f t="shared" si="173"/>
        <v>0</v>
      </c>
      <c r="BA522" s="41">
        <v>42762</v>
      </c>
      <c r="BB522">
        <v>7.98</v>
      </c>
      <c r="BC522">
        <v>3.4205999999999999</v>
      </c>
      <c r="BD522" s="39">
        <f t="shared" si="174"/>
        <v>-1.483252210477818E-2</v>
      </c>
      <c r="BE522" s="41">
        <v>42762</v>
      </c>
      <c r="BF522">
        <v>14.69</v>
      </c>
      <c r="BG522">
        <v>9.0424000000000007</v>
      </c>
      <c r="BH522" s="39">
        <f t="shared" si="175"/>
        <v>-2.0417397830237083E-3</v>
      </c>
      <c r="BI522" s="41">
        <v>42762</v>
      </c>
      <c r="BJ522">
        <v>1.9</v>
      </c>
      <c r="BK522">
        <v>1.8838999999999999</v>
      </c>
      <c r="BL522" s="39">
        <f t="shared" si="176"/>
        <v>-2.0587470756433628E-2</v>
      </c>
      <c r="BM522" s="41">
        <v>42762</v>
      </c>
      <c r="BN522">
        <v>4.2300000000000004</v>
      </c>
      <c r="BO522">
        <v>1.9648000000000001</v>
      </c>
      <c r="BP522" s="46">
        <f t="shared" si="177"/>
        <v>0</v>
      </c>
      <c r="BQ522" s="41">
        <v>42762</v>
      </c>
      <c r="BR522">
        <v>9.91</v>
      </c>
      <c r="BS522">
        <v>5.3</v>
      </c>
      <c r="BT522" s="18">
        <f t="shared" si="178"/>
        <v>-8.010780863966574E-3</v>
      </c>
      <c r="BU522" s="41">
        <v>42762</v>
      </c>
      <c r="BV522">
        <v>2</v>
      </c>
      <c r="BW522">
        <v>1.0344</v>
      </c>
      <c r="BX522" s="39">
        <f t="shared" si="179"/>
        <v>0</v>
      </c>
      <c r="BY522" s="41">
        <v>43061</v>
      </c>
      <c r="BZ522">
        <v>9.3000000000000007</v>
      </c>
      <c r="CA522">
        <v>4.8303000000000003</v>
      </c>
      <c r="CB522" s="39">
        <f t="shared" si="164"/>
        <v>0</v>
      </c>
    </row>
    <row r="523" spans="1:80">
      <c r="A523" s="41">
        <v>42765</v>
      </c>
      <c r="B523">
        <v>8.5</v>
      </c>
      <c r="C523">
        <v>4.2812000000000001</v>
      </c>
      <c r="D523" s="34">
        <f t="shared" si="165"/>
        <v>-4.6961454410192017E-3</v>
      </c>
      <c r="E523" s="41">
        <v>42765</v>
      </c>
      <c r="F523">
        <v>3.99</v>
      </c>
      <c r="G523">
        <v>3.4613</v>
      </c>
      <c r="H523" s="39">
        <f t="shared" si="166"/>
        <v>2.834308802994746E-2</v>
      </c>
      <c r="L523" s="38"/>
      <c r="M523" s="41">
        <v>42765</v>
      </c>
      <c r="N523">
        <v>7.99</v>
      </c>
      <c r="O523">
        <v>3.6236000000000002</v>
      </c>
      <c r="P523" s="43">
        <f t="shared" si="167"/>
        <v>-1.2678463149771065E-3</v>
      </c>
      <c r="Q523" s="41">
        <v>42765</v>
      </c>
      <c r="R523">
        <v>2.94</v>
      </c>
      <c r="S523">
        <v>1.5971</v>
      </c>
      <c r="T523" s="39">
        <f t="shared" si="168"/>
        <v>-2.0003681659201057E-2</v>
      </c>
      <c r="U523" s="42">
        <v>42766.62533333333</v>
      </c>
      <c r="V523" s="44">
        <v>8.73</v>
      </c>
      <c r="W523" s="44">
        <v>5.1749999999999998</v>
      </c>
      <c r="X523" s="43">
        <f t="shared" si="161"/>
        <v>0</v>
      </c>
      <c r="Y523" s="42">
        <v>42766.62533333333</v>
      </c>
      <c r="Z523" s="44">
        <v>17.899999999999999</v>
      </c>
      <c r="AA523" s="44">
        <v>11.101000000000001</v>
      </c>
      <c r="AB523" s="43">
        <f t="shared" si="162"/>
        <v>-1.647913528838486E-2</v>
      </c>
      <c r="AC523" s="42">
        <v>42766.62533333333</v>
      </c>
      <c r="AD523" s="44">
        <v>25.1</v>
      </c>
      <c r="AE523" s="44">
        <v>18.344000000000001</v>
      </c>
      <c r="AF523" s="43">
        <f t="shared" si="163"/>
        <v>0</v>
      </c>
      <c r="AG523" s="41">
        <v>42765</v>
      </c>
      <c r="AH523">
        <v>16.899999999999999</v>
      </c>
      <c r="AI523">
        <v>6.4215999999999998</v>
      </c>
      <c r="AJ523" s="39">
        <f t="shared" si="169"/>
        <v>0</v>
      </c>
      <c r="AK523" s="45" t="s">
        <v>580</v>
      </c>
      <c r="AL523">
        <v>19.7</v>
      </c>
      <c r="AM523">
        <v>5.6771000000000003</v>
      </c>
      <c r="AN523" s="39">
        <f t="shared" si="170"/>
        <v>-5.0474070698749533E-3</v>
      </c>
      <c r="AO523" s="41">
        <v>42765</v>
      </c>
      <c r="AP523">
        <v>9.8000000000000007</v>
      </c>
      <c r="AQ523">
        <v>7.5278</v>
      </c>
      <c r="AR523" s="18">
        <f t="shared" si="171"/>
        <v>1.030734129647033E-2</v>
      </c>
      <c r="AS523" s="41">
        <v>42765</v>
      </c>
      <c r="AT523">
        <v>6.49</v>
      </c>
      <c r="AU523">
        <v>4.944</v>
      </c>
      <c r="AV523" s="39">
        <f t="shared" si="172"/>
        <v>0</v>
      </c>
      <c r="AW523" s="41">
        <v>42765</v>
      </c>
      <c r="AX523">
        <v>12.9</v>
      </c>
      <c r="AY523">
        <v>6.6369999999999996</v>
      </c>
      <c r="AZ523" s="39">
        <f t="shared" si="173"/>
        <v>-1.1483296346494781E-2</v>
      </c>
      <c r="BA523" s="41">
        <v>42765</v>
      </c>
      <c r="BB523">
        <v>8.1</v>
      </c>
      <c r="BC523">
        <v>3.4721000000000002</v>
      </c>
      <c r="BD523" s="39">
        <f t="shared" si="174"/>
        <v>1.5055838157048565E-2</v>
      </c>
      <c r="BE523" s="41">
        <v>42765</v>
      </c>
      <c r="BF523">
        <v>14.7</v>
      </c>
      <c r="BG523">
        <v>9.0486000000000004</v>
      </c>
      <c r="BH523" s="39">
        <f t="shared" si="175"/>
        <v>6.8565867468810943E-4</v>
      </c>
      <c r="BI523" s="41">
        <v>42765</v>
      </c>
      <c r="BJ523">
        <v>1.87</v>
      </c>
      <c r="BK523">
        <v>1.8541000000000001</v>
      </c>
      <c r="BL523" s="39">
        <f t="shared" si="176"/>
        <v>-1.5818249376293766E-2</v>
      </c>
      <c r="BM523" s="41">
        <v>42765</v>
      </c>
      <c r="BN523">
        <v>4.28</v>
      </c>
      <c r="BO523">
        <v>1.9881</v>
      </c>
      <c r="BP523" s="46">
        <f t="shared" si="177"/>
        <v>1.1858713355048796E-2</v>
      </c>
      <c r="BQ523" s="41">
        <v>42765</v>
      </c>
      <c r="BR523">
        <v>9.9</v>
      </c>
      <c r="BS523">
        <v>5.2946999999999997</v>
      </c>
      <c r="BT523" s="18">
        <f t="shared" si="178"/>
        <v>-1.0000000000000156E-3</v>
      </c>
      <c r="BU523" s="41">
        <v>42765</v>
      </c>
      <c r="BV523">
        <v>1.94</v>
      </c>
      <c r="BW523">
        <v>1.0034000000000001</v>
      </c>
      <c r="BX523" s="39">
        <f t="shared" si="179"/>
        <v>-2.9969064191801932E-2</v>
      </c>
      <c r="BY523" s="41">
        <v>43062</v>
      </c>
      <c r="BZ523">
        <v>9.3000000000000007</v>
      </c>
      <c r="CA523">
        <v>4.8303000000000003</v>
      </c>
      <c r="CB523" s="39">
        <f t="shared" si="164"/>
        <v>0</v>
      </c>
    </row>
    <row r="524" spans="1:80">
      <c r="A524" s="41">
        <v>42766</v>
      </c>
      <c r="B524">
        <v>8.4</v>
      </c>
      <c r="C524">
        <v>4.2309000000000001</v>
      </c>
      <c r="D524" s="34">
        <f t="shared" si="165"/>
        <v>-1.1749042324581896E-2</v>
      </c>
      <c r="E524" s="41">
        <v>42766</v>
      </c>
      <c r="F524">
        <v>3.99</v>
      </c>
      <c r="G524">
        <v>3.4613</v>
      </c>
      <c r="H524" s="39">
        <f t="shared" si="166"/>
        <v>0</v>
      </c>
      <c r="L524" s="38"/>
      <c r="M524" s="41">
        <v>42766</v>
      </c>
      <c r="N524">
        <v>7.98</v>
      </c>
      <c r="O524">
        <v>3.6191</v>
      </c>
      <c r="P524" s="43">
        <f t="shared" si="167"/>
        <v>-1.2418589248261868E-3</v>
      </c>
      <c r="Q524" s="41">
        <v>42766</v>
      </c>
      <c r="R524">
        <v>2.92</v>
      </c>
      <c r="S524">
        <v>1.5862000000000001</v>
      </c>
      <c r="T524" s="39">
        <f t="shared" si="168"/>
        <v>-6.824870077014533E-3</v>
      </c>
      <c r="U524" s="42">
        <v>42767.62533333333</v>
      </c>
      <c r="V524" s="44">
        <v>8.73</v>
      </c>
      <c r="W524" s="44">
        <v>5.1749999999999998</v>
      </c>
      <c r="X524" s="43">
        <f t="shared" si="161"/>
        <v>0</v>
      </c>
      <c r="Y524" s="42">
        <v>42767.62533333333</v>
      </c>
      <c r="Z524" s="44">
        <v>18</v>
      </c>
      <c r="AA524" s="44">
        <v>11.163</v>
      </c>
      <c r="AB524" s="43">
        <f t="shared" si="162"/>
        <v>5.5850824250067007E-3</v>
      </c>
      <c r="AC524" s="42">
        <v>42767.62533333333</v>
      </c>
      <c r="AD524" s="44">
        <v>25.1</v>
      </c>
      <c r="AE524" s="44">
        <v>18.344000000000001</v>
      </c>
      <c r="AF524" s="43">
        <f t="shared" si="163"/>
        <v>0</v>
      </c>
      <c r="AG524" s="41">
        <v>42766</v>
      </c>
      <c r="AH524">
        <v>17</v>
      </c>
      <c r="AI524">
        <v>6.4596</v>
      </c>
      <c r="AJ524" s="39">
        <f t="shared" si="169"/>
        <v>5.9175283418463091E-3</v>
      </c>
      <c r="AK524" s="45" t="s">
        <v>581</v>
      </c>
      <c r="AL524">
        <v>19.5</v>
      </c>
      <c r="AM524">
        <v>5.6195000000000004</v>
      </c>
      <c r="AN524" s="39">
        <f t="shared" si="170"/>
        <v>-1.0146025259375363E-2</v>
      </c>
      <c r="AO524" s="41">
        <v>42766</v>
      </c>
      <c r="AP524">
        <v>9.8000000000000007</v>
      </c>
      <c r="AQ524">
        <v>7.5278</v>
      </c>
      <c r="AR524" s="18">
        <f t="shared" si="171"/>
        <v>0</v>
      </c>
      <c r="AS524" s="41">
        <v>42766</v>
      </c>
      <c r="AT524">
        <v>6.55</v>
      </c>
      <c r="AU524">
        <v>4.9897</v>
      </c>
      <c r="AV524" s="39">
        <f t="shared" si="172"/>
        <v>9.24352750809063E-3</v>
      </c>
      <c r="AW524" s="41">
        <v>42766</v>
      </c>
      <c r="AX524">
        <v>12.8</v>
      </c>
      <c r="AY524">
        <v>6.5854999999999997</v>
      </c>
      <c r="AZ524" s="39">
        <f t="shared" si="173"/>
        <v>-7.7595299080909872E-3</v>
      </c>
      <c r="BA524" s="41">
        <v>42766</v>
      </c>
      <c r="BB524">
        <v>8.1199999999999992</v>
      </c>
      <c r="BC524">
        <v>3.4805999999999999</v>
      </c>
      <c r="BD524" s="39">
        <f t="shared" si="174"/>
        <v>2.4480861726331989E-3</v>
      </c>
      <c r="BE524" s="41">
        <v>42766</v>
      </c>
      <c r="BF524">
        <v>14.7</v>
      </c>
      <c r="BG524">
        <v>9.0486000000000004</v>
      </c>
      <c r="BH524" s="39">
        <f t="shared" si="175"/>
        <v>0</v>
      </c>
      <c r="BI524" s="41">
        <v>42766</v>
      </c>
      <c r="BJ524">
        <v>1.87</v>
      </c>
      <c r="BK524">
        <v>1.8541000000000001</v>
      </c>
      <c r="BL524" s="39">
        <f t="shared" si="176"/>
        <v>0</v>
      </c>
      <c r="BM524" s="41">
        <v>42766</v>
      </c>
      <c r="BN524">
        <v>4.28</v>
      </c>
      <c r="BO524">
        <v>1.9881</v>
      </c>
      <c r="BP524" s="46">
        <f t="shared" si="177"/>
        <v>0</v>
      </c>
      <c r="BQ524" s="41">
        <v>42766</v>
      </c>
      <c r="BR524">
        <v>9.89</v>
      </c>
      <c r="BS524">
        <v>5.2892999999999999</v>
      </c>
      <c r="BT524" s="18">
        <f t="shared" si="178"/>
        <v>-1.0198878123406142E-3</v>
      </c>
      <c r="BU524" s="41">
        <v>42766</v>
      </c>
      <c r="BV524">
        <v>1.94</v>
      </c>
      <c r="BW524">
        <v>1.0034000000000001</v>
      </c>
      <c r="BX524" s="39">
        <f t="shared" si="179"/>
        <v>0</v>
      </c>
      <c r="BY524" s="41">
        <v>43063</v>
      </c>
      <c r="BZ524">
        <v>9.43</v>
      </c>
      <c r="CA524">
        <v>4.8978999999999999</v>
      </c>
      <c r="CB524" s="39">
        <f t="shared" si="164"/>
        <v>1.3994989959215713E-2</v>
      </c>
    </row>
    <row r="525" spans="1:80">
      <c r="A525" s="41">
        <v>42767</v>
      </c>
      <c r="B525">
        <v>8.39</v>
      </c>
      <c r="C525">
        <v>4.2257999999999996</v>
      </c>
      <c r="D525" s="34">
        <f t="shared" si="165"/>
        <v>-1.2054172871021646E-3</v>
      </c>
      <c r="E525" s="41">
        <v>42767</v>
      </c>
      <c r="F525">
        <v>3.97</v>
      </c>
      <c r="G525">
        <v>3.444</v>
      </c>
      <c r="H525" s="39">
        <f t="shared" si="166"/>
        <v>-4.9981220928553127E-3</v>
      </c>
      <c r="L525" s="38"/>
      <c r="M525" s="41">
        <v>42767</v>
      </c>
      <c r="N525">
        <v>7.99</v>
      </c>
      <c r="O525">
        <v>3.6236000000000002</v>
      </c>
      <c r="P525" s="43">
        <f t="shared" si="167"/>
        <v>1.2434030560084469E-3</v>
      </c>
      <c r="Q525" s="41">
        <v>42767</v>
      </c>
      <c r="R525">
        <v>2.92</v>
      </c>
      <c r="S525">
        <v>1.5862000000000001</v>
      </c>
      <c r="T525" s="39">
        <f t="shared" si="168"/>
        <v>0</v>
      </c>
      <c r="U525" s="42">
        <v>42768.62533333333</v>
      </c>
      <c r="V525" s="44">
        <v>8.8000000000000007</v>
      </c>
      <c r="W525" s="44">
        <v>5.2160000000000002</v>
      </c>
      <c r="X525" s="43">
        <f t="shared" si="161"/>
        <v>7.9227053140097335E-3</v>
      </c>
      <c r="Y525" s="42">
        <v>42768.62533333333</v>
      </c>
      <c r="Z525" s="44">
        <v>17.5</v>
      </c>
      <c r="AA525" s="44">
        <v>10.853</v>
      </c>
      <c r="AB525" s="43">
        <f t="shared" si="162"/>
        <v>-2.7770312639971376E-2</v>
      </c>
      <c r="AC525" s="42">
        <v>42768.62533333333</v>
      </c>
      <c r="AD525" s="44">
        <v>25.1</v>
      </c>
      <c r="AE525" s="44">
        <v>18.344000000000001</v>
      </c>
      <c r="AF525" s="43">
        <f t="shared" si="163"/>
        <v>0</v>
      </c>
      <c r="AG525" s="41">
        <v>42767</v>
      </c>
      <c r="AH525">
        <v>17</v>
      </c>
      <c r="AI525">
        <v>6.4596</v>
      </c>
      <c r="AJ525" s="39">
        <f t="shared" si="169"/>
        <v>0</v>
      </c>
      <c r="AK525" s="45">
        <v>42737</v>
      </c>
      <c r="AL525">
        <v>19.5</v>
      </c>
      <c r="AM525">
        <v>5.6195000000000004</v>
      </c>
      <c r="AN525" s="39">
        <f t="shared" si="170"/>
        <v>0</v>
      </c>
      <c r="AO525" s="41">
        <v>42767</v>
      </c>
      <c r="AP525">
        <v>9.51</v>
      </c>
      <c r="AQ525">
        <v>7.3051000000000004</v>
      </c>
      <c r="AR525" s="18">
        <f t="shared" si="171"/>
        <v>-2.9583676505751968E-2</v>
      </c>
      <c r="AS525" s="41">
        <v>42767</v>
      </c>
      <c r="AT525">
        <v>6.41</v>
      </c>
      <c r="AU525">
        <v>4.883</v>
      </c>
      <c r="AV525" s="39">
        <f t="shared" si="172"/>
        <v>-2.1384051145359444E-2</v>
      </c>
      <c r="AW525" s="41">
        <v>42767</v>
      </c>
      <c r="AX525">
        <v>12.81</v>
      </c>
      <c r="AY525">
        <v>6.5907</v>
      </c>
      <c r="AZ525" s="39">
        <f t="shared" si="173"/>
        <v>7.8961354490931829E-4</v>
      </c>
      <c r="BA525" s="41">
        <v>42767</v>
      </c>
      <c r="BB525">
        <v>8.1999999999999993</v>
      </c>
      <c r="BC525">
        <v>3.5148999999999999</v>
      </c>
      <c r="BD525" s="39">
        <f t="shared" si="174"/>
        <v>9.854622766189737E-3</v>
      </c>
      <c r="BE525" s="41">
        <v>42767</v>
      </c>
      <c r="BF525">
        <v>14.7</v>
      </c>
      <c r="BG525">
        <v>9.0486000000000004</v>
      </c>
      <c r="BH525" s="39">
        <f t="shared" si="175"/>
        <v>0</v>
      </c>
      <c r="BI525" s="41">
        <v>42767</v>
      </c>
      <c r="BJ525">
        <v>1.87</v>
      </c>
      <c r="BK525">
        <v>1.8541000000000001</v>
      </c>
      <c r="BL525" s="39">
        <f t="shared" si="176"/>
        <v>0</v>
      </c>
      <c r="BM525" s="41">
        <v>42767</v>
      </c>
      <c r="BN525">
        <v>4.2699999999999996</v>
      </c>
      <c r="BO525">
        <v>1.9834000000000001</v>
      </c>
      <c r="BP525" s="46">
        <f t="shared" si="177"/>
        <v>-2.364066193853391E-3</v>
      </c>
      <c r="BQ525" s="41">
        <v>42767</v>
      </c>
      <c r="BR525">
        <v>9.9</v>
      </c>
      <c r="BS525">
        <v>5.2946999999999997</v>
      </c>
      <c r="BT525" s="18">
        <f t="shared" si="178"/>
        <v>1.0209290454313142E-3</v>
      </c>
      <c r="BU525" s="41">
        <v>42767</v>
      </c>
      <c r="BV525">
        <v>1.95</v>
      </c>
      <c r="BW525">
        <v>1.0085</v>
      </c>
      <c r="BX525" s="39">
        <f t="shared" si="179"/>
        <v>5.0827187562287046E-3</v>
      </c>
      <c r="BY525" s="41">
        <v>43066</v>
      </c>
      <c r="BZ525">
        <v>9.43</v>
      </c>
      <c r="CA525">
        <v>4.8978999999999999</v>
      </c>
      <c r="CB525" s="39">
        <f t="shared" si="164"/>
        <v>0</v>
      </c>
    </row>
    <row r="526" spans="1:80">
      <c r="A526" s="41">
        <v>42768</v>
      </c>
      <c r="B526">
        <v>8.39</v>
      </c>
      <c r="C526">
        <v>4.2257999999999996</v>
      </c>
      <c r="D526" s="34">
        <f t="shared" si="165"/>
        <v>0</v>
      </c>
      <c r="E526" s="41">
        <v>42768</v>
      </c>
      <c r="F526">
        <v>3.98</v>
      </c>
      <c r="G526">
        <v>3.4525999999999999</v>
      </c>
      <c r="H526" s="39">
        <f t="shared" si="166"/>
        <v>2.4970963995354068E-3</v>
      </c>
      <c r="L526" s="38"/>
      <c r="M526" s="41">
        <v>42768</v>
      </c>
      <c r="N526">
        <v>7.99</v>
      </c>
      <c r="O526">
        <v>3.6236000000000002</v>
      </c>
      <c r="P526" s="43">
        <f t="shared" si="167"/>
        <v>0</v>
      </c>
      <c r="Q526" s="41">
        <v>42768</v>
      </c>
      <c r="R526">
        <v>2.94</v>
      </c>
      <c r="S526">
        <v>1.5971</v>
      </c>
      <c r="T526" s="39">
        <f t="shared" si="168"/>
        <v>6.8717690076912806E-3</v>
      </c>
      <c r="U526" s="42">
        <v>42769.62533333333</v>
      </c>
      <c r="V526" s="44">
        <v>8.8000000000000007</v>
      </c>
      <c r="W526" s="44">
        <v>5.2160000000000002</v>
      </c>
      <c r="X526" s="43">
        <f t="shared" si="161"/>
        <v>0</v>
      </c>
      <c r="Y526" s="42">
        <v>42769.62533333333</v>
      </c>
      <c r="Z526" s="44">
        <v>17.989999999999998</v>
      </c>
      <c r="AA526" s="44">
        <v>11.156000000000001</v>
      </c>
      <c r="AB526" s="43">
        <f t="shared" si="162"/>
        <v>2.7918547866949306E-2</v>
      </c>
      <c r="AC526" s="42">
        <v>42769.62533333333</v>
      </c>
      <c r="AD526" s="44">
        <v>25.1</v>
      </c>
      <c r="AE526" s="44">
        <v>18.344000000000001</v>
      </c>
      <c r="AF526" s="43">
        <f t="shared" si="163"/>
        <v>0</v>
      </c>
      <c r="AG526" s="41">
        <v>42768</v>
      </c>
      <c r="AH526">
        <v>16.989999999999998</v>
      </c>
      <c r="AI526">
        <v>6.4558</v>
      </c>
      <c r="AJ526" s="39">
        <f t="shared" si="169"/>
        <v>-5.8827171961112537E-4</v>
      </c>
      <c r="AK526" s="45">
        <v>42768</v>
      </c>
      <c r="AL526">
        <v>19.399999999999999</v>
      </c>
      <c r="AM526">
        <v>5.5907</v>
      </c>
      <c r="AN526" s="39">
        <f t="shared" si="170"/>
        <v>-5.1250111219860095E-3</v>
      </c>
      <c r="AO526" s="41">
        <v>42768</v>
      </c>
      <c r="AP526">
        <v>9.7799999999999994</v>
      </c>
      <c r="AQ526">
        <v>7.5125000000000002</v>
      </c>
      <c r="AR526" s="18">
        <f t="shared" si="171"/>
        <v>2.8391124009253782E-2</v>
      </c>
      <c r="AS526" s="41">
        <v>42768</v>
      </c>
      <c r="AT526">
        <v>6.54</v>
      </c>
      <c r="AU526">
        <v>4.9820000000000002</v>
      </c>
      <c r="AV526" s="39">
        <f t="shared" si="172"/>
        <v>2.0274421462215891E-2</v>
      </c>
      <c r="AW526" s="41">
        <v>42768</v>
      </c>
      <c r="AX526">
        <v>12.9</v>
      </c>
      <c r="AY526">
        <v>6.6369999999999996</v>
      </c>
      <c r="AZ526" s="39">
        <f t="shared" si="173"/>
        <v>7.0250504498762748E-3</v>
      </c>
      <c r="BA526" s="41">
        <v>42768</v>
      </c>
      <c r="BB526">
        <v>8.25</v>
      </c>
      <c r="BC526">
        <v>3.5364</v>
      </c>
      <c r="BD526" s="39">
        <f t="shared" si="174"/>
        <v>6.1168169791459429E-3</v>
      </c>
      <c r="BE526" s="41">
        <v>42768</v>
      </c>
      <c r="BF526">
        <v>14.7</v>
      </c>
      <c r="BG526">
        <v>9.0486000000000004</v>
      </c>
      <c r="BH526" s="39">
        <f t="shared" si="175"/>
        <v>0</v>
      </c>
      <c r="BI526" s="41">
        <v>42768</v>
      </c>
      <c r="BJ526">
        <v>1.88</v>
      </c>
      <c r="BK526">
        <v>1.8640000000000001</v>
      </c>
      <c r="BL526" s="39">
        <f t="shared" si="176"/>
        <v>5.3395178253600236E-3</v>
      </c>
      <c r="BM526" s="41">
        <v>42768</v>
      </c>
      <c r="BN526">
        <v>4.2699999999999996</v>
      </c>
      <c r="BO526">
        <v>1.9834000000000001</v>
      </c>
      <c r="BP526" s="46">
        <f t="shared" si="177"/>
        <v>0</v>
      </c>
      <c r="BQ526" s="41">
        <v>42768</v>
      </c>
      <c r="BR526">
        <v>9.9</v>
      </c>
      <c r="BS526">
        <v>5.2946999999999997</v>
      </c>
      <c r="BT526" s="18">
        <f t="shared" si="178"/>
        <v>0</v>
      </c>
      <c r="BU526" s="41">
        <v>42768</v>
      </c>
      <c r="BV526">
        <v>1.97</v>
      </c>
      <c r="BW526">
        <v>1.0188999999999999</v>
      </c>
      <c r="BX526" s="39">
        <f t="shared" si="179"/>
        <v>1.0312345066931052E-2</v>
      </c>
      <c r="BY526" s="41">
        <v>43067</v>
      </c>
      <c r="BZ526">
        <v>9.43</v>
      </c>
      <c r="CA526">
        <v>4.8978999999999999</v>
      </c>
      <c r="CB526" s="39">
        <f t="shared" si="164"/>
        <v>0</v>
      </c>
    </row>
    <row r="527" spans="1:80">
      <c r="A527" s="41">
        <v>42769</v>
      </c>
      <c r="B527">
        <v>8.5500000000000007</v>
      </c>
      <c r="C527">
        <v>4.3064</v>
      </c>
      <c r="D527" s="34">
        <f t="shared" si="165"/>
        <v>1.9073311562307838E-2</v>
      </c>
      <c r="E527" s="41">
        <v>42769</v>
      </c>
      <c r="F527">
        <v>3.98</v>
      </c>
      <c r="G527">
        <v>3.4525999999999999</v>
      </c>
      <c r="H527" s="39">
        <f t="shared" si="166"/>
        <v>0</v>
      </c>
      <c r="L527" s="38"/>
      <c r="M527" s="41">
        <v>42769</v>
      </c>
      <c r="N527">
        <v>8</v>
      </c>
      <c r="O527">
        <v>3.6282000000000001</v>
      </c>
      <c r="P527" s="43">
        <f t="shared" si="167"/>
        <v>1.2694557898222589E-3</v>
      </c>
      <c r="Q527" s="41">
        <v>42769</v>
      </c>
      <c r="R527">
        <v>2.96</v>
      </c>
      <c r="S527">
        <v>1.6080000000000001</v>
      </c>
      <c r="T527" s="39">
        <f t="shared" si="168"/>
        <v>6.8248700770146718E-3</v>
      </c>
      <c r="U527" s="42">
        <v>42772.62533333333</v>
      </c>
      <c r="V527" s="44">
        <v>8.8000000000000007</v>
      </c>
      <c r="W527" s="44">
        <v>5.2160000000000002</v>
      </c>
      <c r="X527" s="43">
        <f t="shared" si="161"/>
        <v>0</v>
      </c>
      <c r="Y527" s="42">
        <v>42772.62533333333</v>
      </c>
      <c r="Z527" s="44">
        <v>18</v>
      </c>
      <c r="AA527" s="44">
        <v>11.163</v>
      </c>
      <c r="AB527" s="43">
        <f t="shared" si="162"/>
        <v>6.274650412333877E-4</v>
      </c>
      <c r="AC527" s="42">
        <v>42772.62533333333</v>
      </c>
      <c r="AD527" s="44">
        <v>25.1</v>
      </c>
      <c r="AE527" s="44">
        <v>18.344000000000001</v>
      </c>
      <c r="AF527" s="43">
        <f t="shared" si="163"/>
        <v>0</v>
      </c>
      <c r="AG527" s="41">
        <v>42769</v>
      </c>
      <c r="AH527">
        <v>16.940000000000001</v>
      </c>
      <c r="AI527">
        <v>6.4367999999999999</v>
      </c>
      <c r="AJ527" s="39">
        <f t="shared" si="169"/>
        <v>-2.9430899346324433E-3</v>
      </c>
      <c r="AK527" s="45">
        <v>42796</v>
      </c>
      <c r="AL527">
        <v>19.5</v>
      </c>
      <c r="AM527">
        <v>5.6195000000000004</v>
      </c>
      <c r="AN527" s="39">
        <f t="shared" si="170"/>
        <v>5.1514121666339421E-3</v>
      </c>
      <c r="AO527" s="41">
        <v>42769</v>
      </c>
      <c r="AP527">
        <v>9.74</v>
      </c>
      <c r="AQ527">
        <v>7.4817</v>
      </c>
      <c r="AR527" s="18">
        <f t="shared" si="171"/>
        <v>-4.09983361064894E-3</v>
      </c>
      <c r="AS527" s="41">
        <v>42769</v>
      </c>
      <c r="AT527">
        <v>6.54</v>
      </c>
      <c r="AU527">
        <v>4.9820000000000002</v>
      </c>
      <c r="AV527" s="39">
        <f t="shared" si="172"/>
        <v>0</v>
      </c>
      <c r="AW527" s="41">
        <v>42769</v>
      </c>
      <c r="AX527">
        <v>12.8</v>
      </c>
      <c r="AY527">
        <v>6.5854999999999997</v>
      </c>
      <c r="AZ527" s="39">
        <f t="shared" si="173"/>
        <v>-7.7595299080909872E-3</v>
      </c>
      <c r="BA527" s="41">
        <v>42769</v>
      </c>
      <c r="BB527">
        <v>8.1999999999999993</v>
      </c>
      <c r="BC527">
        <v>3.5148999999999999</v>
      </c>
      <c r="BD527" s="39">
        <f t="shared" si="174"/>
        <v>-6.0796290012442239E-3</v>
      </c>
      <c r="BE527" s="41">
        <v>42769</v>
      </c>
      <c r="BF527">
        <v>14.7</v>
      </c>
      <c r="BG527">
        <v>9.0486000000000004</v>
      </c>
      <c r="BH527" s="39">
        <f t="shared" si="175"/>
        <v>0</v>
      </c>
      <c r="BI527" s="41">
        <v>42769</v>
      </c>
      <c r="BJ527">
        <v>1.89</v>
      </c>
      <c r="BK527">
        <v>1.8738999999999999</v>
      </c>
      <c r="BL527" s="39">
        <f t="shared" si="176"/>
        <v>5.311158798283153E-3</v>
      </c>
      <c r="BM527" s="41">
        <v>42769</v>
      </c>
      <c r="BN527">
        <v>4.25</v>
      </c>
      <c r="BO527">
        <v>1.9741</v>
      </c>
      <c r="BP527" s="46">
        <f t="shared" si="177"/>
        <v>-4.688918019562411E-3</v>
      </c>
      <c r="BQ527" s="41">
        <v>42769</v>
      </c>
      <c r="BR527">
        <v>9.9</v>
      </c>
      <c r="BS527">
        <v>5.2946999999999997</v>
      </c>
      <c r="BT527" s="18">
        <f t="shared" si="178"/>
        <v>0</v>
      </c>
      <c r="BU527" s="41">
        <v>42769</v>
      </c>
      <c r="BV527">
        <v>1.93</v>
      </c>
      <c r="BW527">
        <v>0.99819999999999998</v>
      </c>
      <c r="BX527" s="39">
        <f t="shared" si="179"/>
        <v>-2.0316027088036061E-2</v>
      </c>
      <c r="BY527" s="41">
        <v>43068</v>
      </c>
      <c r="BZ527">
        <v>9.4499999999999993</v>
      </c>
      <c r="CA527">
        <v>4.9082999999999997</v>
      </c>
      <c r="CB527" s="39">
        <f t="shared" si="164"/>
        <v>2.1233589905877504E-3</v>
      </c>
    </row>
    <row r="528" spans="1:80">
      <c r="A528" s="41">
        <v>42772</v>
      </c>
      <c r="B528">
        <v>8.36</v>
      </c>
      <c r="C528">
        <v>4.2107000000000001</v>
      </c>
      <c r="D528" s="34">
        <f t="shared" si="165"/>
        <v>-2.222273825004642E-2</v>
      </c>
      <c r="E528" s="41">
        <v>42772</v>
      </c>
      <c r="F528">
        <v>3.98</v>
      </c>
      <c r="G528">
        <v>3.4525999999999999</v>
      </c>
      <c r="H528" s="39">
        <f t="shared" si="166"/>
        <v>0</v>
      </c>
      <c r="L528" s="38"/>
      <c r="M528" s="41">
        <v>42772</v>
      </c>
      <c r="N528">
        <v>8</v>
      </c>
      <c r="O528">
        <v>3.6282000000000001</v>
      </c>
      <c r="P528" s="43">
        <f t="shared" si="167"/>
        <v>0</v>
      </c>
      <c r="Q528" s="41">
        <v>42772</v>
      </c>
      <c r="R528">
        <v>2.96</v>
      </c>
      <c r="S528">
        <v>1.6080000000000001</v>
      </c>
      <c r="T528" s="39">
        <f t="shared" si="168"/>
        <v>0</v>
      </c>
      <c r="U528" s="42">
        <v>42773.62533333333</v>
      </c>
      <c r="V528" s="44">
        <v>8.6999999999999993</v>
      </c>
      <c r="W528" s="44">
        <v>5.157</v>
      </c>
      <c r="X528" s="43">
        <f t="shared" si="161"/>
        <v>-1.1311349693251564E-2</v>
      </c>
      <c r="Y528" s="42">
        <v>42773.62533333333</v>
      </c>
      <c r="Z528" s="44">
        <v>17.48</v>
      </c>
      <c r="AA528" s="44">
        <v>10.84</v>
      </c>
      <c r="AB528" s="43">
        <f t="shared" si="162"/>
        <v>-2.8934874137776619E-2</v>
      </c>
      <c r="AC528" s="42">
        <v>42773.62533333333</v>
      </c>
      <c r="AD528" s="44">
        <v>25.1</v>
      </c>
      <c r="AE528" s="44">
        <v>18.344000000000001</v>
      </c>
      <c r="AF528" s="43">
        <f t="shared" si="163"/>
        <v>0</v>
      </c>
      <c r="AG528" s="41">
        <v>42772</v>
      </c>
      <c r="AH528">
        <v>16.899999999999999</v>
      </c>
      <c r="AI528">
        <v>6.4215999999999998</v>
      </c>
      <c r="AJ528" s="39">
        <f t="shared" si="169"/>
        <v>-2.3614218245090889E-3</v>
      </c>
      <c r="AK528" s="45">
        <v>42888</v>
      </c>
      <c r="AL528">
        <v>19.399999999999999</v>
      </c>
      <c r="AM528">
        <v>5.5907</v>
      </c>
      <c r="AN528" s="39">
        <f t="shared" si="170"/>
        <v>-5.1250111219860095E-3</v>
      </c>
      <c r="AO528" s="41">
        <v>42772</v>
      </c>
      <c r="AP528">
        <v>9.77</v>
      </c>
      <c r="AQ528">
        <v>7.5048000000000004</v>
      </c>
      <c r="AR528" s="18">
        <f t="shared" si="171"/>
        <v>3.0875335819399792E-3</v>
      </c>
      <c r="AS528" s="41">
        <v>42772</v>
      </c>
      <c r="AT528">
        <v>6.9</v>
      </c>
      <c r="AU528">
        <v>5.2563000000000004</v>
      </c>
      <c r="AV528" s="39">
        <f t="shared" si="172"/>
        <v>5.5058209554395866E-2</v>
      </c>
      <c r="AW528" s="41">
        <v>42772</v>
      </c>
      <c r="AX528">
        <v>12.7</v>
      </c>
      <c r="AY528">
        <v>6.5340999999999996</v>
      </c>
      <c r="AZ528" s="39">
        <f t="shared" si="173"/>
        <v>-7.8050261939108818E-3</v>
      </c>
      <c r="BA528" s="41">
        <v>42772</v>
      </c>
      <c r="BB528">
        <v>8.2899999999999991</v>
      </c>
      <c r="BC528">
        <v>3.5535000000000001</v>
      </c>
      <c r="BD528" s="39">
        <f t="shared" si="174"/>
        <v>1.0981820250931801E-2</v>
      </c>
      <c r="BE528" s="41">
        <v>42772</v>
      </c>
      <c r="BF528">
        <v>14.85</v>
      </c>
      <c r="BG528">
        <v>9.1409000000000002</v>
      </c>
      <c r="BH528" s="39">
        <f t="shared" si="175"/>
        <v>1.0200473001348255E-2</v>
      </c>
      <c r="BI528" s="41">
        <v>42772</v>
      </c>
      <c r="BJ528">
        <v>1.96</v>
      </c>
      <c r="BK528">
        <v>1.9433</v>
      </c>
      <c r="BL528" s="39">
        <f t="shared" si="176"/>
        <v>3.7035060568867142E-2</v>
      </c>
      <c r="BM528" s="41">
        <v>42772</v>
      </c>
      <c r="BN528">
        <v>4.28</v>
      </c>
      <c r="BO528">
        <v>1.9881</v>
      </c>
      <c r="BP528" s="46">
        <f t="shared" si="177"/>
        <v>7.0918393191834314E-3</v>
      </c>
      <c r="BQ528" s="41">
        <v>42772</v>
      </c>
      <c r="BR528">
        <v>9.86</v>
      </c>
      <c r="BS528">
        <v>5.2732999999999999</v>
      </c>
      <c r="BT528" s="18">
        <f t="shared" si="178"/>
        <v>-4.0417776266832616E-3</v>
      </c>
      <c r="BU528" s="41">
        <v>42772</v>
      </c>
      <c r="BV528">
        <v>1.95</v>
      </c>
      <c r="BW528">
        <v>1.0085</v>
      </c>
      <c r="BX528" s="39">
        <f t="shared" si="179"/>
        <v>1.0318573432177897E-2</v>
      </c>
      <c r="BY528" s="41">
        <v>43069</v>
      </c>
      <c r="BZ528">
        <v>9.4499999999999993</v>
      </c>
      <c r="CA528">
        <v>4.9082999999999997</v>
      </c>
      <c r="CB528" s="39">
        <f t="shared" si="164"/>
        <v>0</v>
      </c>
    </row>
    <row r="529" spans="1:80">
      <c r="A529" s="41">
        <v>42773</v>
      </c>
      <c r="B529">
        <v>8.5</v>
      </c>
      <c r="C529">
        <v>4.2812000000000001</v>
      </c>
      <c r="D529" s="34">
        <f t="shared" si="165"/>
        <v>1.6743059348801864E-2</v>
      </c>
      <c r="E529" s="41">
        <v>42773</v>
      </c>
      <c r="F529">
        <v>3.98</v>
      </c>
      <c r="G529">
        <v>3.4525999999999999</v>
      </c>
      <c r="H529" s="39">
        <f t="shared" si="166"/>
        <v>0</v>
      </c>
      <c r="L529" s="38"/>
      <c r="M529" s="41">
        <v>42773</v>
      </c>
      <c r="N529">
        <v>8</v>
      </c>
      <c r="O529">
        <v>3.6282000000000001</v>
      </c>
      <c r="P529" s="43">
        <f t="shared" si="167"/>
        <v>0</v>
      </c>
      <c r="Q529" s="41">
        <v>42773</v>
      </c>
      <c r="R529">
        <v>2.96</v>
      </c>
      <c r="S529">
        <v>1.6080000000000001</v>
      </c>
      <c r="T529" s="39">
        <f t="shared" si="168"/>
        <v>0</v>
      </c>
      <c r="U529" s="42">
        <v>42774.62533333333</v>
      </c>
      <c r="V529" s="44">
        <v>8.6999999999999993</v>
      </c>
      <c r="W529" s="44">
        <v>5.157</v>
      </c>
      <c r="X529" s="43">
        <f t="shared" si="161"/>
        <v>0</v>
      </c>
      <c r="Y529" s="42">
        <v>42774.62533333333</v>
      </c>
      <c r="Z529" s="44">
        <v>17.48</v>
      </c>
      <c r="AA529" s="44">
        <v>10.84</v>
      </c>
      <c r="AB529" s="43">
        <f t="shared" si="162"/>
        <v>0</v>
      </c>
      <c r="AC529" s="42">
        <v>42774.62533333333</v>
      </c>
      <c r="AD529" s="44">
        <v>25.5</v>
      </c>
      <c r="AE529" s="44">
        <v>18.635999999999999</v>
      </c>
      <c r="AF529" s="43">
        <f t="shared" si="163"/>
        <v>1.5918011338857285E-2</v>
      </c>
      <c r="AG529" s="41">
        <v>42773</v>
      </c>
      <c r="AH529">
        <v>16.95</v>
      </c>
      <c r="AI529">
        <v>6.4405999999999999</v>
      </c>
      <c r="AJ529" s="39">
        <f t="shared" si="169"/>
        <v>2.9587641709231545E-3</v>
      </c>
      <c r="AK529" s="45">
        <v>42918</v>
      </c>
      <c r="AL529">
        <v>19.39</v>
      </c>
      <c r="AM529">
        <v>5.5877999999999997</v>
      </c>
      <c r="AN529" s="39">
        <f t="shared" si="170"/>
        <v>-5.187185862236118E-4</v>
      </c>
      <c r="AO529" s="41">
        <v>42773</v>
      </c>
      <c r="AP529">
        <v>9.48</v>
      </c>
      <c r="AQ529">
        <v>7.282</v>
      </c>
      <c r="AR529" s="18">
        <f t="shared" si="171"/>
        <v>-2.9687666560068264E-2</v>
      </c>
      <c r="AS529" s="41">
        <v>42773</v>
      </c>
      <c r="AT529">
        <v>7.21</v>
      </c>
      <c r="AU529">
        <v>5.4923999999999999</v>
      </c>
      <c r="AV529" s="39">
        <f t="shared" si="172"/>
        <v>4.4917527538382421E-2</v>
      </c>
      <c r="AW529" s="41">
        <v>42773</v>
      </c>
      <c r="AX529">
        <v>12.7</v>
      </c>
      <c r="AY529">
        <v>6.5340999999999996</v>
      </c>
      <c r="AZ529" s="39">
        <f t="shared" si="173"/>
        <v>0</v>
      </c>
      <c r="BA529" s="41">
        <v>42773</v>
      </c>
      <c r="BB529">
        <v>8.5299999999999994</v>
      </c>
      <c r="BC529">
        <v>3.6564000000000001</v>
      </c>
      <c r="BD529" s="39">
        <f t="shared" si="174"/>
        <v>2.8957365977205569E-2</v>
      </c>
      <c r="BE529" s="41">
        <v>42773</v>
      </c>
      <c r="BF529">
        <v>15</v>
      </c>
      <c r="BG529">
        <v>9.2332000000000001</v>
      </c>
      <c r="BH529" s="39">
        <f t="shared" si="175"/>
        <v>1.0097473990526077E-2</v>
      </c>
      <c r="BI529" s="41">
        <v>42773</v>
      </c>
      <c r="BJ529">
        <v>1.91</v>
      </c>
      <c r="BK529">
        <v>1.8937999999999999</v>
      </c>
      <c r="BL529" s="39">
        <f t="shared" si="176"/>
        <v>-2.5472135028045129E-2</v>
      </c>
      <c r="BM529" s="41">
        <v>42773</v>
      </c>
      <c r="BN529">
        <v>4.34</v>
      </c>
      <c r="BO529">
        <v>2.0158999999999998</v>
      </c>
      <c r="BP529" s="46">
        <f t="shared" si="177"/>
        <v>1.3983200040239337E-2</v>
      </c>
      <c r="BQ529" s="41">
        <v>42773</v>
      </c>
      <c r="BR529">
        <v>9.85</v>
      </c>
      <c r="BS529">
        <v>5.2679999999999998</v>
      </c>
      <c r="BT529" s="18">
        <f t="shared" si="178"/>
        <v>-1.0050632431305032E-3</v>
      </c>
      <c r="BU529" s="41">
        <v>42773</v>
      </c>
      <c r="BV529">
        <v>1.97</v>
      </c>
      <c r="BW529">
        <v>1.0188999999999999</v>
      </c>
      <c r="BX529" s="39">
        <f t="shared" si="179"/>
        <v>1.0312345066931052E-2</v>
      </c>
      <c r="BY529" s="41">
        <v>43073</v>
      </c>
      <c r="BZ529">
        <v>9.5</v>
      </c>
      <c r="CA529">
        <v>4.9341999999999997</v>
      </c>
      <c r="CB529" s="39">
        <f t="shared" si="164"/>
        <v>5.2767760731821682E-3</v>
      </c>
    </row>
    <row r="530" spans="1:80">
      <c r="A530" s="41">
        <v>42774</v>
      </c>
      <c r="B530">
        <v>8.52</v>
      </c>
      <c r="C530">
        <v>4.2912999999999997</v>
      </c>
      <c r="D530" s="34">
        <f t="shared" si="165"/>
        <v>2.359151639727075E-3</v>
      </c>
      <c r="E530" s="41">
        <v>42774</v>
      </c>
      <c r="F530">
        <v>3.9</v>
      </c>
      <c r="G530">
        <v>3.3832</v>
      </c>
      <c r="H530" s="39">
        <f t="shared" si="166"/>
        <v>-2.010079360481953E-2</v>
      </c>
      <c r="L530" s="38"/>
      <c r="M530" s="41">
        <v>42774</v>
      </c>
      <c r="N530">
        <v>8</v>
      </c>
      <c r="O530">
        <v>3.6282000000000001</v>
      </c>
      <c r="P530" s="43">
        <f t="shared" si="167"/>
        <v>0</v>
      </c>
      <c r="Q530" s="41">
        <v>42774</v>
      </c>
      <c r="R530">
        <v>2.96</v>
      </c>
      <c r="S530">
        <v>1.6080000000000001</v>
      </c>
      <c r="T530" s="39">
        <f t="shared" si="168"/>
        <v>0</v>
      </c>
      <c r="U530" s="42">
        <v>42775.62533333333</v>
      </c>
      <c r="V530" s="44">
        <v>8.6999999999999993</v>
      </c>
      <c r="W530" s="44">
        <v>5.157</v>
      </c>
      <c r="X530" s="43">
        <f t="shared" si="161"/>
        <v>0</v>
      </c>
      <c r="Y530" s="42">
        <v>42775.62533333333</v>
      </c>
      <c r="Z530" s="44">
        <v>17.48</v>
      </c>
      <c r="AA530" s="44">
        <v>10.84</v>
      </c>
      <c r="AB530" s="43">
        <f t="shared" si="162"/>
        <v>0</v>
      </c>
      <c r="AC530" s="42">
        <v>42775.62533333333</v>
      </c>
      <c r="AD530" s="44">
        <v>25.6</v>
      </c>
      <c r="AE530" s="44">
        <v>18.709</v>
      </c>
      <c r="AF530" s="43">
        <f t="shared" si="163"/>
        <v>3.9171496029191026E-3</v>
      </c>
      <c r="AG530" s="41">
        <v>42774</v>
      </c>
      <c r="AH530">
        <v>16.95</v>
      </c>
      <c r="AI530">
        <v>6.4405999999999999</v>
      </c>
      <c r="AJ530" s="39">
        <f t="shared" si="169"/>
        <v>0</v>
      </c>
      <c r="AK530" s="45">
        <v>42949</v>
      </c>
      <c r="AL530">
        <v>19.3</v>
      </c>
      <c r="AM530">
        <v>5.5618999999999996</v>
      </c>
      <c r="AN530" s="39">
        <f t="shared" si="170"/>
        <v>-4.6350978918357913E-3</v>
      </c>
      <c r="AO530" s="41">
        <v>42774</v>
      </c>
      <c r="AP530">
        <v>9.41</v>
      </c>
      <c r="AQ530">
        <v>7.2282999999999999</v>
      </c>
      <c r="AR530" s="18">
        <f t="shared" si="171"/>
        <v>-7.3743477066740021E-3</v>
      </c>
      <c r="AS530" s="41">
        <v>42774</v>
      </c>
      <c r="AT530">
        <v>7.64</v>
      </c>
      <c r="AU530">
        <v>5.82</v>
      </c>
      <c r="AV530" s="39">
        <f t="shared" si="172"/>
        <v>5.9646056368800583E-2</v>
      </c>
      <c r="AW530" s="41">
        <v>42774</v>
      </c>
      <c r="AX530">
        <v>12.7</v>
      </c>
      <c r="AY530">
        <v>6.5340999999999996</v>
      </c>
      <c r="AZ530" s="39">
        <f t="shared" si="173"/>
        <v>0</v>
      </c>
      <c r="BA530" s="41">
        <v>42774</v>
      </c>
      <c r="BB530">
        <v>8.5299999999999994</v>
      </c>
      <c r="BC530">
        <v>3.6564000000000001</v>
      </c>
      <c r="BD530" s="39">
        <f t="shared" si="174"/>
        <v>0</v>
      </c>
      <c r="BE530" s="41">
        <v>42774</v>
      </c>
      <c r="BF530">
        <v>14.62</v>
      </c>
      <c r="BG530">
        <v>8.9992999999999999</v>
      </c>
      <c r="BH530" s="39">
        <f t="shared" si="175"/>
        <v>-2.5332495776112313E-2</v>
      </c>
      <c r="BI530" s="41">
        <v>42774</v>
      </c>
      <c r="BJ530">
        <v>1.89</v>
      </c>
      <c r="BK530">
        <v>1.8738999999999999</v>
      </c>
      <c r="BL530" s="39">
        <f t="shared" si="176"/>
        <v>-1.0507973386841287E-2</v>
      </c>
      <c r="BM530" s="41">
        <v>42774</v>
      </c>
      <c r="BN530">
        <v>4.33</v>
      </c>
      <c r="BO530">
        <v>2.0112999999999999</v>
      </c>
      <c r="BP530" s="46">
        <f t="shared" si="177"/>
        <v>-2.2818592192072711E-3</v>
      </c>
      <c r="BQ530" s="41">
        <v>42774</v>
      </c>
      <c r="BR530">
        <v>9.85</v>
      </c>
      <c r="BS530">
        <v>5.2679999999999998</v>
      </c>
      <c r="BT530" s="18">
        <f t="shared" si="178"/>
        <v>0</v>
      </c>
      <c r="BU530" s="41">
        <v>42774</v>
      </c>
      <c r="BV530">
        <v>2</v>
      </c>
      <c r="BW530">
        <v>1.0344</v>
      </c>
      <c r="BX530" s="39">
        <f t="shared" si="179"/>
        <v>1.5212484051428081E-2</v>
      </c>
      <c r="BY530" s="41">
        <v>43074</v>
      </c>
      <c r="BZ530">
        <v>9.58</v>
      </c>
      <c r="CA530">
        <v>4.9757999999999996</v>
      </c>
      <c r="CB530" s="39">
        <f t="shared" si="164"/>
        <v>8.430951319362787E-3</v>
      </c>
    </row>
    <row r="531" spans="1:80">
      <c r="A531" s="41">
        <v>42775</v>
      </c>
      <c r="B531">
        <v>8.77</v>
      </c>
      <c r="C531">
        <v>4.4172000000000002</v>
      </c>
      <c r="D531" s="34">
        <f t="shared" si="165"/>
        <v>2.9338428914315144E-2</v>
      </c>
      <c r="E531" s="41">
        <v>42775</v>
      </c>
      <c r="F531">
        <v>3.9</v>
      </c>
      <c r="G531">
        <v>3.3832</v>
      </c>
      <c r="H531" s="39">
        <f t="shared" si="166"/>
        <v>0</v>
      </c>
      <c r="L531" s="38"/>
      <c r="M531" s="41">
        <v>42775</v>
      </c>
      <c r="N531">
        <v>8</v>
      </c>
      <c r="O531">
        <v>3.6282000000000001</v>
      </c>
      <c r="P531" s="43">
        <f t="shared" si="167"/>
        <v>0</v>
      </c>
      <c r="Q531" s="41">
        <v>42775</v>
      </c>
      <c r="R531">
        <v>2.96</v>
      </c>
      <c r="S531">
        <v>1.6080000000000001</v>
      </c>
      <c r="T531" s="39">
        <f t="shared" si="168"/>
        <v>0</v>
      </c>
      <c r="U531" s="42">
        <v>42776.62533333333</v>
      </c>
      <c r="V531" s="44">
        <v>8.7899999999999991</v>
      </c>
      <c r="W531" s="44">
        <v>5.21</v>
      </c>
      <c r="X531" s="43">
        <f t="shared" si="161"/>
        <v>1.0277292999806077E-2</v>
      </c>
      <c r="Y531" s="42">
        <v>42776.62533333333</v>
      </c>
      <c r="Z531" s="44">
        <v>17.48</v>
      </c>
      <c r="AA531" s="44">
        <v>10.84</v>
      </c>
      <c r="AB531" s="43">
        <f t="shared" si="162"/>
        <v>0</v>
      </c>
      <c r="AC531" s="42">
        <v>42776.62533333333</v>
      </c>
      <c r="AD531" s="44">
        <v>25.5</v>
      </c>
      <c r="AE531" s="44">
        <v>18.635999999999999</v>
      </c>
      <c r="AF531" s="43">
        <f t="shared" si="163"/>
        <v>-3.9018654123684003E-3</v>
      </c>
      <c r="AG531" s="41">
        <v>42775</v>
      </c>
      <c r="AH531">
        <v>16.690000000000001</v>
      </c>
      <c r="AI531">
        <v>6.3418000000000001</v>
      </c>
      <c r="AJ531" s="39">
        <f t="shared" si="169"/>
        <v>-1.5340185696984719E-2</v>
      </c>
      <c r="AK531" s="45">
        <v>42980</v>
      </c>
      <c r="AL531">
        <v>19.25</v>
      </c>
      <c r="AM531">
        <v>5.5473999999999997</v>
      </c>
      <c r="AN531" s="39">
        <f t="shared" si="170"/>
        <v>-2.6070227799852492E-3</v>
      </c>
      <c r="AO531" s="41">
        <v>42775</v>
      </c>
      <c r="AP531">
        <v>9.4</v>
      </c>
      <c r="AQ531">
        <v>7.2206000000000001</v>
      </c>
      <c r="AR531" s="18">
        <f t="shared" si="171"/>
        <v>-1.0652573910877824E-3</v>
      </c>
      <c r="AS531" s="41">
        <v>42775</v>
      </c>
      <c r="AT531">
        <v>7.61</v>
      </c>
      <c r="AU531">
        <v>5.7971000000000004</v>
      </c>
      <c r="AV531" s="39">
        <f t="shared" si="172"/>
        <v>-3.9347079037800551E-3</v>
      </c>
      <c r="AW531" s="41">
        <v>42775</v>
      </c>
      <c r="AX531">
        <v>12.75</v>
      </c>
      <c r="AY531">
        <v>6.5598000000000001</v>
      </c>
      <c r="AZ531" s="39">
        <f t="shared" si="173"/>
        <v>3.9332119190095809E-3</v>
      </c>
      <c r="BA531" s="41">
        <v>42775</v>
      </c>
      <c r="BB531">
        <v>8.65</v>
      </c>
      <c r="BC531">
        <v>3.7078000000000002</v>
      </c>
      <c r="BD531" s="39">
        <f t="shared" si="174"/>
        <v>1.4057542938409395E-2</v>
      </c>
      <c r="BE531" s="41">
        <v>42775</v>
      </c>
      <c r="BF531">
        <v>14.98</v>
      </c>
      <c r="BG531">
        <v>9.2209000000000003</v>
      </c>
      <c r="BH531" s="39">
        <f t="shared" si="175"/>
        <v>2.4624137432911499E-2</v>
      </c>
      <c r="BI531" s="41">
        <v>42775</v>
      </c>
      <c r="BJ531">
        <v>1.89</v>
      </c>
      <c r="BK531">
        <v>1.8738999999999999</v>
      </c>
      <c r="BL531" s="39">
        <f t="shared" si="176"/>
        <v>0</v>
      </c>
      <c r="BM531" s="41">
        <v>42775</v>
      </c>
      <c r="BN531">
        <v>4.51</v>
      </c>
      <c r="BO531">
        <v>2.0949</v>
      </c>
      <c r="BP531" s="46">
        <f t="shared" si="177"/>
        <v>4.1565156863720046E-2</v>
      </c>
      <c r="BQ531" s="41">
        <v>42775</v>
      </c>
      <c r="BR531">
        <v>9.85</v>
      </c>
      <c r="BS531">
        <v>5.2679999999999998</v>
      </c>
      <c r="BT531" s="18">
        <f t="shared" si="178"/>
        <v>0</v>
      </c>
      <c r="BU531" s="41">
        <v>42775</v>
      </c>
      <c r="BV531">
        <v>1.99</v>
      </c>
      <c r="BW531">
        <v>1.0291999999999999</v>
      </c>
      <c r="BX531" s="39">
        <f t="shared" si="179"/>
        <v>-5.0270688321733311E-3</v>
      </c>
      <c r="BY531" s="41">
        <v>43075</v>
      </c>
      <c r="BZ531">
        <v>9.56</v>
      </c>
      <c r="CA531">
        <v>4.9653999999999998</v>
      </c>
      <c r="CB531" s="39">
        <f t="shared" si="164"/>
        <v>-2.0901161622251183E-3</v>
      </c>
    </row>
    <row r="532" spans="1:80">
      <c r="A532" s="41">
        <v>42776</v>
      </c>
      <c r="B532">
        <v>8.8800000000000008</v>
      </c>
      <c r="C532">
        <v>4.4725999999999999</v>
      </c>
      <c r="D532" s="34">
        <f t="shared" si="165"/>
        <v>1.2541881735035695E-2</v>
      </c>
      <c r="E532" s="41">
        <v>42776</v>
      </c>
      <c r="F532">
        <v>3.9</v>
      </c>
      <c r="G532">
        <v>3.3832</v>
      </c>
      <c r="H532" s="39">
        <f t="shared" si="166"/>
        <v>0</v>
      </c>
      <c r="L532" s="38"/>
      <c r="M532" s="41">
        <v>42776</v>
      </c>
      <c r="N532">
        <v>8</v>
      </c>
      <c r="O532">
        <v>3.6282000000000001</v>
      </c>
      <c r="P532" s="43">
        <f t="shared" si="167"/>
        <v>0</v>
      </c>
      <c r="Q532" s="41">
        <v>42776</v>
      </c>
      <c r="R532">
        <v>2.97</v>
      </c>
      <c r="S532">
        <v>1.6133999999999999</v>
      </c>
      <c r="T532" s="39">
        <f t="shared" si="168"/>
        <v>3.3582089552237869E-3</v>
      </c>
      <c r="U532" s="42">
        <v>42779.62533333333</v>
      </c>
      <c r="V532" s="44">
        <v>8.7899999999999991</v>
      </c>
      <c r="W532" s="44">
        <v>5.21</v>
      </c>
      <c r="X532" s="43">
        <f t="shared" si="161"/>
        <v>0</v>
      </c>
      <c r="Y532" s="42">
        <v>42779.62533333333</v>
      </c>
      <c r="Z532" s="44">
        <v>17.399999999999999</v>
      </c>
      <c r="AA532" s="44">
        <v>10.79</v>
      </c>
      <c r="AB532" s="43">
        <f t="shared" si="162"/>
        <v>-4.6125461254613205E-3</v>
      </c>
      <c r="AC532" s="42">
        <v>42779.62533333333</v>
      </c>
      <c r="AD532" s="44">
        <v>25.5</v>
      </c>
      <c r="AE532" s="44">
        <v>18.635999999999999</v>
      </c>
      <c r="AF532" s="43">
        <f t="shared" si="163"/>
        <v>0</v>
      </c>
      <c r="AG532" s="41">
        <v>42776</v>
      </c>
      <c r="AH532">
        <v>16.63</v>
      </c>
      <c r="AI532">
        <v>6.319</v>
      </c>
      <c r="AJ532" s="39">
        <f t="shared" si="169"/>
        <v>-3.5951937935602119E-3</v>
      </c>
      <c r="AK532" s="45">
        <v>43010</v>
      </c>
      <c r="AL532">
        <v>19.260000000000002</v>
      </c>
      <c r="AM532">
        <v>5.5503</v>
      </c>
      <c r="AN532" s="39">
        <f t="shared" si="170"/>
        <v>5.2276742257640458E-4</v>
      </c>
      <c r="AO532" s="41">
        <v>42776</v>
      </c>
      <c r="AP532">
        <v>9.2899999999999991</v>
      </c>
      <c r="AQ532">
        <v>7.1360999999999999</v>
      </c>
      <c r="AR532" s="18">
        <f t="shared" si="171"/>
        <v>-1.1702628590421881E-2</v>
      </c>
      <c r="AS532" s="41">
        <v>42776</v>
      </c>
      <c r="AT532">
        <v>7.55</v>
      </c>
      <c r="AU532">
        <v>5.7514000000000003</v>
      </c>
      <c r="AV532" s="39">
        <f t="shared" si="172"/>
        <v>-7.8832519708130055E-3</v>
      </c>
      <c r="AW532" s="41">
        <v>42776</v>
      </c>
      <c r="AX532">
        <v>12.66</v>
      </c>
      <c r="AY532">
        <v>6.5134999999999996</v>
      </c>
      <c r="AZ532" s="39">
        <f t="shared" si="173"/>
        <v>-7.0581420165249627E-3</v>
      </c>
      <c r="BA532" s="41">
        <v>42776</v>
      </c>
      <c r="BB532">
        <v>8.65</v>
      </c>
      <c r="BC532">
        <v>3.7078000000000002</v>
      </c>
      <c r="BD532" s="39">
        <f t="shared" si="174"/>
        <v>0</v>
      </c>
      <c r="BE532" s="41">
        <v>42776</v>
      </c>
      <c r="BF532">
        <v>14.95</v>
      </c>
      <c r="BG532">
        <v>9.2025000000000006</v>
      </c>
      <c r="BH532" s="39">
        <f t="shared" si="175"/>
        <v>-1.9954668199416272E-3</v>
      </c>
      <c r="BI532" s="41">
        <v>42776</v>
      </c>
      <c r="BJ532">
        <v>1.93</v>
      </c>
      <c r="BK532">
        <v>1.9136</v>
      </c>
      <c r="BL532" s="39">
        <f t="shared" si="176"/>
        <v>2.1185762313890855E-2</v>
      </c>
      <c r="BM532" s="41">
        <v>42776</v>
      </c>
      <c r="BN532">
        <v>4.67</v>
      </c>
      <c r="BO532">
        <v>2.1692</v>
      </c>
      <c r="BP532" s="46">
        <f t="shared" si="177"/>
        <v>3.546708673445035E-2</v>
      </c>
      <c r="BQ532" s="41">
        <v>42776</v>
      </c>
      <c r="BR532">
        <v>9.61</v>
      </c>
      <c r="BS532">
        <v>5.1395999999999997</v>
      </c>
      <c r="BT532" s="18">
        <f t="shared" si="178"/>
        <v>-2.4373576309795003E-2</v>
      </c>
      <c r="BU532" s="41">
        <v>42776</v>
      </c>
      <c r="BV532">
        <v>1.97</v>
      </c>
      <c r="BW532">
        <v>1.0188999999999999</v>
      </c>
      <c r="BX532" s="39">
        <f t="shared" si="179"/>
        <v>-1.0007773027594225E-2</v>
      </c>
      <c r="BY532" s="41">
        <v>43076</v>
      </c>
      <c r="BZ532">
        <v>9.56</v>
      </c>
      <c r="CA532">
        <v>4.9653999999999998</v>
      </c>
      <c r="CB532" s="39">
        <f t="shared" si="164"/>
        <v>0</v>
      </c>
    </row>
    <row r="533" spans="1:80">
      <c r="A533" s="41">
        <v>42779</v>
      </c>
      <c r="B533">
        <v>8.7899999999999991</v>
      </c>
      <c r="C533">
        <v>4.4272999999999998</v>
      </c>
      <c r="D533" s="34">
        <f t="shared" si="165"/>
        <v>-1.0128336985198792E-2</v>
      </c>
      <c r="E533" s="41">
        <v>42779</v>
      </c>
      <c r="F533">
        <v>3.98</v>
      </c>
      <c r="G533">
        <v>3.4525999999999999</v>
      </c>
      <c r="H533" s="39">
        <f t="shared" si="166"/>
        <v>2.0513123669898294E-2</v>
      </c>
      <c r="L533" s="38"/>
      <c r="M533" s="41">
        <v>42779</v>
      </c>
      <c r="N533">
        <v>8</v>
      </c>
      <c r="O533">
        <v>3.6282000000000001</v>
      </c>
      <c r="P533" s="43">
        <f t="shared" si="167"/>
        <v>0</v>
      </c>
      <c r="Q533" s="41">
        <v>42779</v>
      </c>
      <c r="R533">
        <v>2.97</v>
      </c>
      <c r="S533">
        <v>1.6133999999999999</v>
      </c>
      <c r="T533" s="39">
        <f t="shared" si="168"/>
        <v>0</v>
      </c>
      <c r="U533" s="42">
        <v>42780.62533333333</v>
      </c>
      <c r="V533" s="44">
        <v>8.5299999999999994</v>
      </c>
      <c r="W533" s="44">
        <v>5.056</v>
      </c>
      <c r="X533" s="43">
        <f t="shared" ref="X533:X596" si="180">(W533-W532)/W532</f>
        <v>-2.9558541266794608E-2</v>
      </c>
      <c r="Y533" s="42">
        <v>42780.62533333333</v>
      </c>
      <c r="Z533" s="44">
        <v>17.399999999999999</v>
      </c>
      <c r="AA533" s="44">
        <v>10.79</v>
      </c>
      <c r="AB533" s="43">
        <f t="shared" ref="AB533:AB596" si="181">(AA533-AA532)/AA532</f>
        <v>0</v>
      </c>
      <c r="AC533" s="42">
        <v>42780.62533333333</v>
      </c>
      <c r="AD533" s="44">
        <v>25.5</v>
      </c>
      <c r="AE533" s="44">
        <v>18.635999999999999</v>
      </c>
      <c r="AF533" s="43">
        <f t="shared" ref="AF533:AF596" si="182">(AE533-AE532)/AE532</f>
        <v>0</v>
      </c>
      <c r="AG533" s="41">
        <v>42779</v>
      </c>
      <c r="AH533">
        <v>16.899999999999999</v>
      </c>
      <c r="AI533">
        <v>6.4215999999999998</v>
      </c>
      <c r="AJ533" s="39">
        <f t="shared" si="169"/>
        <v>1.6236746320620322E-2</v>
      </c>
      <c r="AK533" s="45" t="s">
        <v>582</v>
      </c>
      <c r="AL533">
        <v>19.3</v>
      </c>
      <c r="AM533">
        <v>5.5618999999999996</v>
      </c>
      <c r="AN533" s="39">
        <f t="shared" si="170"/>
        <v>2.0899771183538929E-3</v>
      </c>
      <c r="AO533" s="41">
        <v>42779</v>
      </c>
      <c r="AP533">
        <v>9.02</v>
      </c>
      <c r="AQ533">
        <v>6.9287000000000001</v>
      </c>
      <c r="AR533" s="18">
        <f t="shared" si="171"/>
        <v>-2.9063494065385827E-2</v>
      </c>
      <c r="AS533" s="41">
        <v>42779</v>
      </c>
      <c r="AT533">
        <v>7.54</v>
      </c>
      <c r="AU533">
        <v>5.7438000000000002</v>
      </c>
      <c r="AV533" s="39">
        <f t="shared" si="172"/>
        <v>-1.3214173940258112E-3</v>
      </c>
      <c r="AW533" s="41">
        <v>42779</v>
      </c>
      <c r="AX533">
        <v>12.66</v>
      </c>
      <c r="AY533">
        <v>6.5134999999999996</v>
      </c>
      <c r="AZ533" s="39">
        <f t="shared" si="173"/>
        <v>0</v>
      </c>
      <c r="BA533" s="41">
        <v>42779</v>
      </c>
      <c r="BB533">
        <v>8.5500000000000007</v>
      </c>
      <c r="BC533">
        <v>3.665</v>
      </c>
      <c r="BD533" s="39">
        <f t="shared" si="174"/>
        <v>-1.1543233184098433E-2</v>
      </c>
      <c r="BE533" s="41">
        <v>42779</v>
      </c>
      <c r="BF533">
        <v>14.94</v>
      </c>
      <c r="BG533">
        <v>9.1963000000000008</v>
      </c>
      <c r="BH533" s="39">
        <f t="shared" si="175"/>
        <v>-6.7372996468348389E-4</v>
      </c>
      <c r="BI533" s="41">
        <v>42779</v>
      </c>
      <c r="BJ533">
        <v>1.9</v>
      </c>
      <c r="BK533">
        <v>1.8838999999999999</v>
      </c>
      <c r="BL533" s="39">
        <f t="shared" si="176"/>
        <v>-1.5520484949832807E-2</v>
      </c>
      <c r="BM533" s="41">
        <v>42779</v>
      </c>
      <c r="BN533">
        <v>4.5999999999999996</v>
      </c>
      <c r="BO533">
        <v>2.1366999999999998</v>
      </c>
      <c r="BP533" s="46">
        <f t="shared" si="177"/>
        <v>-1.4982482021021665E-2</v>
      </c>
      <c r="BQ533" s="41">
        <v>42779</v>
      </c>
      <c r="BR533">
        <v>9.7799999999999994</v>
      </c>
      <c r="BS533">
        <v>5.2305000000000001</v>
      </c>
      <c r="BT533" s="18">
        <f t="shared" si="178"/>
        <v>1.768620126079859E-2</v>
      </c>
      <c r="BU533" s="41">
        <v>42779</v>
      </c>
      <c r="BV533">
        <v>2</v>
      </c>
      <c r="BW533">
        <v>1.0344</v>
      </c>
      <c r="BX533" s="39">
        <f t="shared" si="179"/>
        <v>1.5212484051428081E-2</v>
      </c>
      <c r="BY533" s="41">
        <v>43077</v>
      </c>
      <c r="BZ533">
        <v>9.56</v>
      </c>
      <c r="CA533">
        <v>4.9653999999999998</v>
      </c>
      <c r="CB533" s="39">
        <f t="shared" si="164"/>
        <v>0</v>
      </c>
    </row>
    <row r="534" spans="1:80">
      <c r="A534" s="41">
        <v>42780</v>
      </c>
      <c r="B534">
        <v>8.35</v>
      </c>
      <c r="C534">
        <v>4.2057000000000002</v>
      </c>
      <c r="D534" s="34">
        <f t="shared" si="165"/>
        <v>-5.0053079755155418E-2</v>
      </c>
      <c r="E534" s="41">
        <v>42780</v>
      </c>
      <c r="F534">
        <v>3.98</v>
      </c>
      <c r="G534">
        <v>3.4525999999999999</v>
      </c>
      <c r="H534" s="39">
        <f t="shared" si="166"/>
        <v>0</v>
      </c>
      <c r="L534" s="38"/>
      <c r="M534" s="41">
        <v>42780</v>
      </c>
      <c r="N534">
        <v>8</v>
      </c>
      <c r="O534">
        <v>3.6282000000000001</v>
      </c>
      <c r="P534" s="43">
        <f t="shared" si="167"/>
        <v>0</v>
      </c>
      <c r="Q534" s="41">
        <v>42780</v>
      </c>
      <c r="R534">
        <v>2.9</v>
      </c>
      <c r="S534">
        <v>1.5753999999999999</v>
      </c>
      <c r="T534" s="39">
        <f t="shared" si="168"/>
        <v>-2.3552745754307696E-2</v>
      </c>
      <c r="U534" s="42">
        <v>42781.62533333333</v>
      </c>
      <c r="V534" s="44">
        <v>8.5</v>
      </c>
      <c r="W534" s="44">
        <v>5.0380000000000003</v>
      </c>
      <c r="X534" s="43">
        <f t="shared" si="180"/>
        <v>-3.5601265822784401E-3</v>
      </c>
      <c r="Y534" s="42">
        <v>42781.62533333333</v>
      </c>
      <c r="Z534" s="44">
        <v>17.47</v>
      </c>
      <c r="AA534" s="44">
        <v>10.834</v>
      </c>
      <c r="AB534" s="43">
        <f t="shared" si="181"/>
        <v>4.0778498609824361E-3</v>
      </c>
      <c r="AC534" s="42">
        <v>42781.62533333333</v>
      </c>
      <c r="AD534" s="44">
        <v>25.51</v>
      </c>
      <c r="AE534" s="44">
        <v>18.643999999999998</v>
      </c>
      <c r="AF534" s="43">
        <f t="shared" si="182"/>
        <v>4.2927666881300273E-4</v>
      </c>
      <c r="AG534" s="41">
        <v>42780</v>
      </c>
      <c r="AH534">
        <v>16.63</v>
      </c>
      <c r="AI534">
        <v>6.319</v>
      </c>
      <c r="AJ534" s="39">
        <f t="shared" si="169"/>
        <v>-1.5977326522984895E-2</v>
      </c>
      <c r="AK534" s="45" t="s">
        <v>583</v>
      </c>
      <c r="AL534">
        <v>19.2</v>
      </c>
      <c r="AM534">
        <v>5.5330000000000004</v>
      </c>
      <c r="AN534" s="39">
        <f t="shared" si="170"/>
        <v>-5.196066092522207E-3</v>
      </c>
      <c r="AO534" s="41">
        <v>42780</v>
      </c>
      <c r="AP534">
        <v>9.02</v>
      </c>
      <c r="AQ534">
        <v>6.9287000000000001</v>
      </c>
      <c r="AR534" s="18">
        <f t="shared" si="171"/>
        <v>0</v>
      </c>
      <c r="AS534" s="41">
        <v>42780</v>
      </c>
      <c r="AT534">
        <v>7.4</v>
      </c>
      <c r="AU534">
        <v>5.6372</v>
      </c>
      <c r="AV534" s="39">
        <f t="shared" si="172"/>
        <v>-1.8559142031407821E-2</v>
      </c>
      <c r="AW534" s="41">
        <v>42780</v>
      </c>
      <c r="AX534">
        <v>12.64</v>
      </c>
      <c r="AY534">
        <v>6.5031999999999996</v>
      </c>
      <c r="AZ534" s="39">
        <f t="shared" si="173"/>
        <v>-1.5813310815997507E-3</v>
      </c>
      <c r="BA534" s="41">
        <v>42780</v>
      </c>
      <c r="BB534">
        <v>8.5500000000000007</v>
      </c>
      <c r="BC534">
        <v>3.665</v>
      </c>
      <c r="BD534" s="39">
        <f t="shared" si="174"/>
        <v>0</v>
      </c>
      <c r="BE534" s="41">
        <v>42780</v>
      </c>
      <c r="BF534">
        <v>14.9</v>
      </c>
      <c r="BG534">
        <v>9.1716999999999995</v>
      </c>
      <c r="BH534" s="39">
        <f t="shared" si="175"/>
        <v>-2.6749888542132471E-3</v>
      </c>
      <c r="BI534" s="41">
        <v>42780</v>
      </c>
      <c r="BJ534">
        <v>1.9</v>
      </c>
      <c r="BK534">
        <v>1.8838999999999999</v>
      </c>
      <c r="BL534" s="39">
        <f t="shared" si="176"/>
        <v>0</v>
      </c>
      <c r="BM534" s="41">
        <v>42780</v>
      </c>
      <c r="BN534">
        <v>4.55</v>
      </c>
      <c r="BO534">
        <v>2.1135000000000002</v>
      </c>
      <c r="BP534" s="46">
        <f t="shared" si="177"/>
        <v>-1.0857864931904182E-2</v>
      </c>
      <c r="BQ534" s="41">
        <v>42780</v>
      </c>
      <c r="BR534">
        <v>9.8000000000000007</v>
      </c>
      <c r="BS534">
        <v>5.2412000000000001</v>
      </c>
      <c r="BT534" s="18">
        <f t="shared" si="178"/>
        <v>2.0456935283433577E-3</v>
      </c>
      <c r="BU534" s="41">
        <v>42780</v>
      </c>
      <c r="BV534">
        <v>2.0299999999999998</v>
      </c>
      <c r="BW534">
        <v>1.0499000000000001</v>
      </c>
      <c r="BX534" s="39">
        <f t="shared" si="179"/>
        <v>1.4984532095901072E-2</v>
      </c>
      <c r="BY534" s="41">
        <v>43080</v>
      </c>
      <c r="BZ534">
        <v>9.58</v>
      </c>
      <c r="CA534">
        <v>4.9757999999999996</v>
      </c>
      <c r="CB534" s="39">
        <f t="shared" si="164"/>
        <v>2.0944938977725345E-3</v>
      </c>
    </row>
    <row r="535" spans="1:80">
      <c r="A535" s="41">
        <v>42781</v>
      </c>
      <c r="B535">
        <v>8.65</v>
      </c>
      <c r="C535">
        <v>4.3567999999999998</v>
      </c>
      <c r="D535" s="34">
        <f t="shared" si="165"/>
        <v>3.5927431818722107E-2</v>
      </c>
      <c r="E535" s="41">
        <v>42781</v>
      </c>
      <c r="F535">
        <v>3.87</v>
      </c>
      <c r="G535">
        <v>3.3572000000000002</v>
      </c>
      <c r="H535" s="39">
        <f t="shared" si="166"/>
        <v>-2.7631350286740342E-2</v>
      </c>
      <c r="L535" s="38"/>
      <c r="M535" s="41">
        <v>42781</v>
      </c>
      <c r="N535">
        <v>8</v>
      </c>
      <c r="O535">
        <v>3.6282000000000001</v>
      </c>
      <c r="P535" s="43">
        <f t="shared" si="167"/>
        <v>0</v>
      </c>
      <c r="Q535" s="41">
        <v>42781</v>
      </c>
      <c r="R535">
        <v>2.95</v>
      </c>
      <c r="S535">
        <v>1.6025</v>
      </c>
      <c r="T535" s="39">
        <f t="shared" si="168"/>
        <v>1.7201980449409755E-2</v>
      </c>
      <c r="U535" s="42">
        <v>42782.62533333333</v>
      </c>
      <c r="V535" s="44">
        <v>8.5</v>
      </c>
      <c r="W535" s="44">
        <v>5.0380000000000003</v>
      </c>
      <c r="X535" s="43">
        <f t="shared" si="180"/>
        <v>0</v>
      </c>
      <c r="Y535" s="42">
        <v>42782.62533333333</v>
      </c>
      <c r="Z535" s="44">
        <v>17.25</v>
      </c>
      <c r="AA535" s="44">
        <v>10.696999999999999</v>
      </c>
      <c r="AB535" s="43">
        <f t="shared" si="181"/>
        <v>-1.2645375669189631E-2</v>
      </c>
      <c r="AC535" s="42">
        <v>42782.62533333333</v>
      </c>
      <c r="AD535" s="44">
        <v>25.51</v>
      </c>
      <c r="AE535" s="44">
        <v>18.643999999999998</v>
      </c>
      <c r="AF535" s="43">
        <f t="shared" si="182"/>
        <v>0</v>
      </c>
      <c r="AG535" s="41">
        <v>42781</v>
      </c>
      <c r="AH535">
        <v>16.5</v>
      </c>
      <c r="AI535">
        <v>6.2695999999999996</v>
      </c>
      <c r="AJ535" s="39">
        <f t="shared" si="169"/>
        <v>-7.8176926728913323E-3</v>
      </c>
      <c r="AK535" s="45" t="s">
        <v>584</v>
      </c>
      <c r="AL535">
        <v>19.149999999999999</v>
      </c>
      <c r="AM535">
        <v>5.5186000000000002</v>
      </c>
      <c r="AN535" s="39">
        <f t="shared" si="170"/>
        <v>-2.6025664196638694E-3</v>
      </c>
      <c r="AO535" s="41">
        <v>42781</v>
      </c>
      <c r="AP535">
        <v>9.09</v>
      </c>
      <c r="AQ535">
        <v>6.9824000000000002</v>
      </c>
      <c r="AR535" s="18">
        <f t="shared" si="171"/>
        <v>7.7503716425880876E-3</v>
      </c>
      <c r="AS535" s="41">
        <v>42781</v>
      </c>
      <c r="AT535">
        <v>7.3</v>
      </c>
      <c r="AU535">
        <v>5.5609999999999999</v>
      </c>
      <c r="AV535" s="39">
        <f t="shared" si="172"/>
        <v>-1.3517349038529775E-2</v>
      </c>
      <c r="AW535" s="41">
        <v>42781</v>
      </c>
      <c r="AX535">
        <v>12.5</v>
      </c>
      <c r="AY535">
        <v>6.4311999999999996</v>
      </c>
      <c r="AZ535" s="39">
        <f t="shared" si="173"/>
        <v>-1.1071472505843288E-2</v>
      </c>
      <c r="BA535" s="41">
        <v>42781</v>
      </c>
      <c r="BB535">
        <v>8.49</v>
      </c>
      <c r="BC535">
        <v>3.6392000000000002</v>
      </c>
      <c r="BD535" s="39">
        <f t="shared" si="174"/>
        <v>-7.0395634379262816E-3</v>
      </c>
      <c r="BE535" s="41">
        <v>42781</v>
      </c>
      <c r="BF535">
        <v>14.89</v>
      </c>
      <c r="BG535">
        <v>9.1654999999999998</v>
      </c>
      <c r="BH535" s="39">
        <f t="shared" si="175"/>
        <v>-6.7599245505192728E-4</v>
      </c>
      <c r="BI535" s="41">
        <v>42781</v>
      </c>
      <c r="BJ535">
        <v>1.89</v>
      </c>
      <c r="BK535">
        <v>1.8738999999999999</v>
      </c>
      <c r="BL535" s="39">
        <f t="shared" si="176"/>
        <v>-5.3081373745952594E-3</v>
      </c>
      <c r="BM535" s="41">
        <v>42781</v>
      </c>
      <c r="BN535">
        <v>4.58</v>
      </c>
      <c r="BO535">
        <v>2.1274000000000002</v>
      </c>
      <c r="BP535" s="46">
        <f t="shared" si="177"/>
        <v>6.5767683936598167E-3</v>
      </c>
      <c r="BQ535" s="41">
        <v>42781</v>
      </c>
      <c r="BR535">
        <v>9.5</v>
      </c>
      <c r="BS535">
        <v>5.0808</v>
      </c>
      <c r="BT535" s="18">
        <f t="shared" si="178"/>
        <v>-3.0603678546897675E-2</v>
      </c>
      <c r="BU535" s="41">
        <v>42781</v>
      </c>
      <c r="BV535">
        <v>2.0099999999999998</v>
      </c>
      <c r="BW535">
        <v>1.0396000000000001</v>
      </c>
      <c r="BX535" s="39">
        <f t="shared" si="179"/>
        <v>-9.8104581388703451E-3</v>
      </c>
      <c r="BY535" s="41">
        <v>43081</v>
      </c>
      <c r="BZ535">
        <v>9.64</v>
      </c>
      <c r="CA535">
        <v>5.0068999999999999</v>
      </c>
      <c r="CB535" s="39">
        <f t="shared" si="164"/>
        <v>6.2502512158849532E-3</v>
      </c>
    </row>
    <row r="536" spans="1:80">
      <c r="A536" s="41">
        <v>42782</v>
      </c>
      <c r="B536">
        <v>8.6</v>
      </c>
      <c r="C536">
        <v>4.3315999999999999</v>
      </c>
      <c r="D536" s="34">
        <f t="shared" si="165"/>
        <v>-5.7840616966580724E-3</v>
      </c>
      <c r="E536" s="41">
        <v>42782</v>
      </c>
      <c r="F536">
        <v>3.98</v>
      </c>
      <c r="G536">
        <v>3.4525999999999999</v>
      </c>
      <c r="H536" s="39">
        <f t="shared" si="166"/>
        <v>2.8416537590849427E-2</v>
      </c>
      <c r="L536" s="38"/>
      <c r="M536" s="41">
        <v>42782</v>
      </c>
      <c r="N536">
        <v>7.99</v>
      </c>
      <c r="O536">
        <v>3.6236000000000002</v>
      </c>
      <c r="P536" s="43">
        <f t="shared" si="167"/>
        <v>-1.2678463149771065E-3</v>
      </c>
      <c r="Q536" s="41">
        <v>42782</v>
      </c>
      <c r="R536">
        <v>2.95</v>
      </c>
      <c r="S536">
        <v>1.6025</v>
      </c>
      <c r="T536" s="39">
        <f t="shared" si="168"/>
        <v>0</v>
      </c>
      <c r="U536" s="42">
        <v>42783.62533333333</v>
      </c>
      <c r="V536" s="44">
        <v>8.74</v>
      </c>
      <c r="W536" s="44">
        <v>5.181</v>
      </c>
      <c r="X536" s="43">
        <f t="shared" si="180"/>
        <v>2.8384279475982491E-2</v>
      </c>
      <c r="Y536" s="42">
        <v>42783.62533333333</v>
      </c>
      <c r="Z536" s="44">
        <v>17.239999999999998</v>
      </c>
      <c r="AA536" s="44">
        <v>10.691000000000001</v>
      </c>
      <c r="AB536" s="43">
        <f t="shared" si="181"/>
        <v>-5.6090492661479399E-4</v>
      </c>
      <c r="AC536" s="42">
        <v>42783.62533333333</v>
      </c>
      <c r="AD536" s="44">
        <v>25.51</v>
      </c>
      <c r="AE536" s="44">
        <v>18.643999999999998</v>
      </c>
      <c r="AF536" s="43">
        <f t="shared" si="182"/>
        <v>0</v>
      </c>
      <c r="AG536" s="41">
        <v>42782</v>
      </c>
      <c r="AH536">
        <v>16.3</v>
      </c>
      <c r="AI536">
        <v>6.1936</v>
      </c>
      <c r="AJ536" s="39">
        <f t="shared" si="169"/>
        <v>-1.2121985453617397E-2</v>
      </c>
      <c r="AK536" s="45" t="s">
        <v>585</v>
      </c>
      <c r="AL536">
        <v>19.149999999999999</v>
      </c>
      <c r="AM536">
        <v>5.5186000000000002</v>
      </c>
      <c r="AN536" s="39">
        <f t="shared" si="170"/>
        <v>0</v>
      </c>
      <c r="AO536" s="41">
        <v>42782</v>
      </c>
      <c r="AP536">
        <v>8.9</v>
      </c>
      <c r="AQ536">
        <v>6.8365</v>
      </c>
      <c r="AR536" s="18">
        <f t="shared" si="171"/>
        <v>-2.0895394133822201E-2</v>
      </c>
      <c r="AS536" s="41">
        <v>42782</v>
      </c>
      <c r="AT536">
        <v>7.18</v>
      </c>
      <c r="AU536">
        <v>5.4695999999999998</v>
      </c>
      <c r="AV536" s="39">
        <f t="shared" si="172"/>
        <v>-1.6435892825031495E-2</v>
      </c>
      <c r="AW536" s="41">
        <v>42782</v>
      </c>
      <c r="AX536">
        <v>12.21</v>
      </c>
      <c r="AY536">
        <v>6.282</v>
      </c>
      <c r="AZ536" s="39">
        <f t="shared" si="173"/>
        <v>-2.3199402910809734E-2</v>
      </c>
      <c r="BA536" s="41">
        <v>42782</v>
      </c>
      <c r="BB536">
        <v>8.4499999999999993</v>
      </c>
      <c r="BC536">
        <v>3.6221000000000001</v>
      </c>
      <c r="BD536" s="39">
        <f t="shared" si="174"/>
        <v>-4.6988349087711901E-3</v>
      </c>
      <c r="BE536" s="41">
        <v>42782</v>
      </c>
      <c r="BF536">
        <v>14.75</v>
      </c>
      <c r="BG536">
        <v>9.0793999999999997</v>
      </c>
      <c r="BH536" s="39">
        <f t="shared" si="175"/>
        <v>-9.3939228629098329E-3</v>
      </c>
      <c r="BI536" s="41">
        <v>42782</v>
      </c>
      <c r="BJ536">
        <v>1.84</v>
      </c>
      <c r="BK536">
        <v>1.8244</v>
      </c>
      <c r="BL536" s="39">
        <f t="shared" si="176"/>
        <v>-2.6415497091627025E-2</v>
      </c>
      <c r="BM536" s="41">
        <v>42782</v>
      </c>
      <c r="BN536">
        <v>4.53</v>
      </c>
      <c r="BO536">
        <v>2.1042000000000001</v>
      </c>
      <c r="BP536" s="46">
        <f t="shared" si="177"/>
        <v>-1.090533045031499E-2</v>
      </c>
      <c r="BQ536" s="41">
        <v>42782</v>
      </c>
      <c r="BR536">
        <v>9.5</v>
      </c>
      <c r="BS536">
        <v>5.0808</v>
      </c>
      <c r="BT536" s="18">
        <f t="shared" si="178"/>
        <v>0</v>
      </c>
      <c r="BU536" s="41">
        <v>42782</v>
      </c>
      <c r="BV536">
        <v>2.0299999999999998</v>
      </c>
      <c r="BW536">
        <v>1.0499000000000001</v>
      </c>
      <c r="BX536" s="39">
        <f t="shared" si="179"/>
        <v>9.9076567910734662E-3</v>
      </c>
      <c r="BY536" s="41">
        <v>43082</v>
      </c>
      <c r="BZ536">
        <v>9.5</v>
      </c>
      <c r="CA536">
        <v>4.9341999999999997</v>
      </c>
      <c r="CB536" s="39">
        <f t="shared" si="164"/>
        <v>-1.4519962451816535E-2</v>
      </c>
    </row>
    <row r="537" spans="1:80">
      <c r="A537" s="41">
        <v>42783</v>
      </c>
      <c r="B537">
        <v>8.6</v>
      </c>
      <c r="C537">
        <v>4.3315999999999999</v>
      </c>
      <c r="D537" s="34">
        <f t="shared" si="165"/>
        <v>0</v>
      </c>
      <c r="E537" s="41">
        <v>42783</v>
      </c>
      <c r="F537">
        <v>3.98</v>
      </c>
      <c r="G537">
        <v>3.4525999999999999</v>
      </c>
      <c r="H537" s="39">
        <f t="shared" si="166"/>
        <v>0</v>
      </c>
      <c r="L537" s="38"/>
      <c r="M537" s="41">
        <v>42783</v>
      </c>
      <c r="N537">
        <v>7.98</v>
      </c>
      <c r="O537">
        <v>3.6191</v>
      </c>
      <c r="P537" s="43">
        <f t="shared" si="167"/>
        <v>-1.2418589248261868E-3</v>
      </c>
      <c r="Q537" s="41">
        <v>42783</v>
      </c>
      <c r="R537">
        <v>2.92</v>
      </c>
      <c r="S537">
        <v>1.5862000000000001</v>
      </c>
      <c r="T537" s="39">
        <f t="shared" si="168"/>
        <v>-1.017160686427456E-2</v>
      </c>
      <c r="U537" s="42">
        <v>42786.62533333333</v>
      </c>
      <c r="V537" s="44">
        <v>8.74</v>
      </c>
      <c r="W537" s="44">
        <v>5.181</v>
      </c>
      <c r="X537" s="43">
        <f t="shared" si="180"/>
        <v>0</v>
      </c>
      <c r="Y537" s="42">
        <v>42786.62533333333</v>
      </c>
      <c r="Z537" s="44">
        <v>17.239999999999998</v>
      </c>
      <c r="AA537" s="44">
        <v>10.691000000000001</v>
      </c>
      <c r="AB537" s="43">
        <f t="shared" si="181"/>
        <v>0</v>
      </c>
      <c r="AC537" s="42">
        <v>42786.62533333333</v>
      </c>
      <c r="AD537" s="44">
        <v>25.51</v>
      </c>
      <c r="AE537" s="44">
        <v>18.643999999999998</v>
      </c>
      <c r="AF537" s="43">
        <f t="shared" si="182"/>
        <v>0</v>
      </c>
      <c r="AG537" s="41">
        <v>42783</v>
      </c>
      <c r="AH537">
        <v>16.3</v>
      </c>
      <c r="AI537">
        <v>6.1936</v>
      </c>
      <c r="AJ537" s="39">
        <f t="shared" si="169"/>
        <v>0</v>
      </c>
      <c r="AK537" s="45" t="s">
        <v>586</v>
      </c>
      <c r="AL537">
        <v>19.100000000000001</v>
      </c>
      <c r="AM537">
        <v>5.5042</v>
      </c>
      <c r="AN537" s="39">
        <f t="shared" si="170"/>
        <v>-2.6093574457290237E-3</v>
      </c>
      <c r="AO537" s="41">
        <v>42783</v>
      </c>
      <c r="AP537">
        <v>8.9</v>
      </c>
      <c r="AQ537">
        <v>6.8365</v>
      </c>
      <c r="AR537" s="18">
        <f t="shared" si="171"/>
        <v>0</v>
      </c>
      <c r="AS537" s="41">
        <v>42783</v>
      </c>
      <c r="AT537">
        <v>7.18</v>
      </c>
      <c r="AU537">
        <v>5.4695999999999998</v>
      </c>
      <c r="AV537" s="39">
        <f t="shared" si="172"/>
        <v>0</v>
      </c>
      <c r="AW537" s="41">
        <v>42783</v>
      </c>
      <c r="AX537">
        <v>12.22</v>
      </c>
      <c r="AY537">
        <v>6.2870999999999997</v>
      </c>
      <c r="AZ537" s="39">
        <f t="shared" si="173"/>
        <v>8.1184336198657442E-4</v>
      </c>
      <c r="BA537" s="41">
        <v>42783</v>
      </c>
      <c r="BB537">
        <v>8.4</v>
      </c>
      <c r="BC537">
        <v>3.6006999999999998</v>
      </c>
      <c r="BD537" s="39">
        <f t="shared" si="174"/>
        <v>-5.9081748157147253E-3</v>
      </c>
      <c r="BE537" s="41">
        <v>42783</v>
      </c>
      <c r="BF537">
        <v>14.88</v>
      </c>
      <c r="BG537">
        <v>9.1593999999999998</v>
      </c>
      <c r="BH537" s="39">
        <f t="shared" si="175"/>
        <v>8.8111549221314266E-3</v>
      </c>
      <c r="BI537" s="41">
        <v>42783</v>
      </c>
      <c r="BJ537">
        <v>1.85</v>
      </c>
      <c r="BK537">
        <v>1.8343</v>
      </c>
      <c r="BL537" s="39">
        <f t="shared" si="176"/>
        <v>5.426441569831188E-3</v>
      </c>
      <c r="BM537" s="41">
        <v>42783</v>
      </c>
      <c r="BN537">
        <v>4.54</v>
      </c>
      <c r="BO537">
        <v>2.1088</v>
      </c>
      <c r="BP537" s="46">
        <f t="shared" si="177"/>
        <v>2.1861039825111384E-3</v>
      </c>
      <c r="BQ537" s="41">
        <v>42783</v>
      </c>
      <c r="BR537">
        <v>9.6999999999999993</v>
      </c>
      <c r="BS537">
        <v>5.1877000000000004</v>
      </c>
      <c r="BT537" s="18">
        <f t="shared" si="178"/>
        <v>2.1039993701779332E-2</v>
      </c>
      <c r="BU537" s="41">
        <v>42783</v>
      </c>
      <c r="BV537">
        <v>2.0299999999999998</v>
      </c>
      <c r="BW537">
        <v>1.0499000000000001</v>
      </c>
      <c r="BX537" s="39">
        <f t="shared" si="179"/>
        <v>0</v>
      </c>
      <c r="BY537" s="41">
        <v>43083</v>
      </c>
      <c r="BZ537">
        <v>9.65</v>
      </c>
      <c r="CA537">
        <v>5.0121000000000002</v>
      </c>
      <c r="CB537" s="39">
        <f t="shared" si="164"/>
        <v>1.5787767013903071E-2</v>
      </c>
    </row>
    <row r="538" spans="1:80">
      <c r="A538" s="41">
        <v>42786</v>
      </c>
      <c r="B538">
        <v>8.58</v>
      </c>
      <c r="C538">
        <v>4.3215000000000003</v>
      </c>
      <c r="D538" s="34">
        <f t="shared" si="165"/>
        <v>-2.3317019115337415E-3</v>
      </c>
      <c r="E538" s="41">
        <v>42786</v>
      </c>
      <c r="F538">
        <v>3.98</v>
      </c>
      <c r="G538">
        <v>3.4525999999999999</v>
      </c>
      <c r="H538" s="39">
        <f t="shared" si="166"/>
        <v>0</v>
      </c>
      <c r="L538" s="38"/>
      <c r="M538" s="41">
        <v>42786</v>
      </c>
      <c r="N538">
        <v>8</v>
      </c>
      <c r="O538">
        <v>3.6282000000000001</v>
      </c>
      <c r="P538" s="43">
        <f t="shared" si="167"/>
        <v>2.5144372910392383E-3</v>
      </c>
      <c r="Q538" s="41">
        <v>42786</v>
      </c>
      <c r="R538">
        <v>2.93</v>
      </c>
      <c r="S538">
        <v>1.5916999999999999</v>
      </c>
      <c r="T538" s="39">
        <f t="shared" si="168"/>
        <v>3.4674063800276371E-3</v>
      </c>
      <c r="U538" s="42">
        <v>42787.62533333333</v>
      </c>
      <c r="V538" s="44">
        <v>8.7100000000000009</v>
      </c>
      <c r="W538" s="44">
        <v>5.1630000000000003</v>
      </c>
      <c r="X538" s="43">
        <f t="shared" si="180"/>
        <v>-3.474232773595791E-3</v>
      </c>
      <c r="Y538" s="42">
        <v>42787.62533333333</v>
      </c>
      <c r="Z538" s="44">
        <v>17</v>
      </c>
      <c r="AA538" s="44">
        <v>10.542</v>
      </c>
      <c r="AB538" s="43">
        <f t="shared" si="181"/>
        <v>-1.3936956318398737E-2</v>
      </c>
      <c r="AC538" s="42">
        <v>42787.62533333333</v>
      </c>
      <c r="AD538" s="44">
        <v>25.6</v>
      </c>
      <c r="AE538" s="44">
        <v>18.709</v>
      </c>
      <c r="AF538" s="43">
        <f t="shared" si="182"/>
        <v>3.4863763140957566E-3</v>
      </c>
      <c r="AG538" s="41">
        <v>42786</v>
      </c>
      <c r="AH538">
        <v>16.21</v>
      </c>
      <c r="AI538">
        <v>6.1593999999999998</v>
      </c>
      <c r="AJ538" s="39">
        <f t="shared" si="169"/>
        <v>-5.5218289847584973E-3</v>
      </c>
      <c r="AK538" s="45" t="s">
        <v>587</v>
      </c>
      <c r="AL538">
        <v>19.25</v>
      </c>
      <c r="AM538">
        <v>5.5473999999999997</v>
      </c>
      <c r="AN538" s="39">
        <f t="shared" si="170"/>
        <v>7.8485520148249849E-3</v>
      </c>
      <c r="AO538" s="41">
        <v>42786</v>
      </c>
      <c r="AP538">
        <v>8.65</v>
      </c>
      <c r="AQ538">
        <v>6.6444999999999999</v>
      </c>
      <c r="AR538" s="18">
        <f t="shared" si="171"/>
        <v>-2.808454618591387E-2</v>
      </c>
      <c r="AS538" s="41">
        <v>42786</v>
      </c>
      <c r="AT538">
        <v>7.3</v>
      </c>
      <c r="AU538">
        <v>5.5609999999999999</v>
      </c>
      <c r="AV538" s="39">
        <f t="shared" si="172"/>
        <v>1.6710545560918558E-2</v>
      </c>
      <c r="AW538" s="41">
        <v>42786</v>
      </c>
      <c r="AX538">
        <v>12.15</v>
      </c>
      <c r="AY538">
        <v>6.2511000000000001</v>
      </c>
      <c r="AZ538" s="39">
        <f t="shared" si="173"/>
        <v>-5.7260104022521657E-3</v>
      </c>
      <c r="BA538" s="41">
        <v>42786</v>
      </c>
      <c r="BB538">
        <v>8.48</v>
      </c>
      <c r="BC538">
        <v>3.6349</v>
      </c>
      <c r="BD538" s="39">
        <f t="shared" si="174"/>
        <v>9.4981531368901143E-3</v>
      </c>
      <c r="BE538" s="41">
        <v>42786</v>
      </c>
      <c r="BF538">
        <v>14.75</v>
      </c>
      <c r="BG538">
        <v>9.0793999999999997</v>
      </c>
      <c r="BH538" s="39">
        <f t="shared" si="175"/>
        <v>-8.7341965630936599E-3</v>
      </c>
      <c r="BI538" s="41">
        <v>42786</v>
      </c>
      <c r="BJ538">
        <v>1.82</v>
      </c>
      <c r="BK538">
        <v>1.8045</v>
      </c>
      <c r="BL538" s="39">
        <f t="shared" si="176"/>
        <v>-1.6245979392683883E-2</v>
      </c>
      <c r="BM538" s="41">
        <v>42786</v>
      </c>
      <c r="BN538">
        <v>4.6500000000000004</v>
      </c>
      <c r="BO538">
        <v>2.1598999999999999</v>
      </c>
      <c r="BP538" s="46">
        <f t="shared" si="177"/>
        <v>2.4231790591805729E-2</v>
      </c>
      <c r="BQ538" s="41">
        <v>42786</v>
      </c>
      <c r="BR538">
        <v>9.6999999999999993</v>
      </c>
      <c r="BS538">
        <v>5.1877000000000004</v>
      </c>
      <c r="BT538" s="18">
        <f t="shared" si="178"/>
        <v>0</v>
      </c>
      <c r="BU538" s="41">
        <v>42786</v>
      </c>
      <c r="BV538">
        <v>2.0299999999999998</v>
      </c>
      <c r="BW538">
        <v>1.0499000000000001</v>
      </c>
      <c r="BX538" s="39">
        <f t="shared" si="179"/>
        <v>0</v>
      </c>
      <c r="BY538" s="41">
        <v>43084</v>
      </c>
      <c r="BZ538">
        <v>9.5</v>
      </c>
      <c r="CA538">
        <v>4.9341999999999997</v>
      </c>
      <c r="CB538" s="39">
        <f t="shared" si="164"/>
        <v>-1.5542387422437805E-2</v>
      </c>
    </row>
    <row r="539" spans="1:80">
      <c r="A539" s="41">
        <v>42787</v>
      </c>
      <c r="B539">
        <v>8.5</v>
      </c>
      <c r="C539">
        <v>4.2812000000000001</v>
      </c>
      <c r="D539" s="34">
        <f t="shared" si="165"/>
        <v>-9.3254656947819557E-3</v>
      </c>
      <c r="E539" s="41">
        <v>42787</v>
      </c>
      <c r="F539">
        <v>3.98</v>
      </c>
      <c r="G539">
        <v>3.4525999999999999</v>
      </c>
      <c r="H539" s="39">
        <f t="shared" si="166"/>
        <v>0</v>
      </c>
      <c r="L539" s="38"/>
      <c r="M539" s="41">
        <v>42787</v>
      </c>
      <c r="N539">
        <v>8</v>
      </c>
      <c r="O539">
        <v>3.6282000000000001</v>
      </c>
      <c r="P539" s="43">
        <f t="shared" si="167"/>
        <v>0</v>
      </c>
      <c r="Q539" s="41">
        <v>42787</v>
      </c>
      <c r="R539">
        <v>2.93</v>
      </c>
      <c r="S539">
        <v>1.5916999999999999</v>
      </c>
      <c r="T539" s="39">
        <f t="shared" si="168"/>
        <v>0</v>
      </c>
      <c r="U539" s="42">
        <v>42788.62533333333</v>
      </c>
      <c r="V539" s="44">
        <v>8.7100000000000009</v>
      </c>
      <c r="W539" s="44">
        <v>5.1630000000000003</v>
      </c>
      <c r="X539" s="43">
        <f t="shared" si="180"/>
        <v>0</v>
      </c>
      <c r="Y539" s="42">
        <v>42788.62533333333</v>
      </c>
      <c r="Z539" s="44">
        <v>17</v>
      </c>
      <c r="AA539" s="44">
        <v>10.542</v>
      </c>
      <c r="AB539" s="43">
        <f t="shared" si="181"/>
        <v>0</v>
      </c>
      <c r="AC539" s="42">
        <v>42788.62533333333</v>
      </c>
      <c r="AD539" s="44">
        <v>26</v>
      </c>
      <c r="AE539" s="44">
        <v>19.001999999999999</v>
      </c>
      <c r="AF539" s="43">
        <f t="shared" si="182"/>
        <v>1.5660911860601812E-2</v>
      </c>
      <c r="AG539" s="41">
        <v>42787</v>
      </c>
      <c r="AH539">
        <v>16.3</v>
      </c>
      <c r="AI539">
        <v>6.1936</v>
      </c>
      <c r="AJ539" s="39">
        <f t="shared" si="169"/>
        <v>5.5524888787869325E-3</v>
      </c>
      <c r="AK539" s="45" t="s">
        <v>588</v>
      </c>
      <c r="AL539">
        <v>19.25</v>
      </c>
      <c r="AM539">
        <v>5.5473999999999997</v>
      </c>
      <c r="AN539" s="39">
        <f t="shared" si="170"/>
        <v>0</v>
      </c>
      <c r="AO539" s="41">
        <v>42787</v>
      </c>
      <c r="AP539">
        <v>8.9</v>
      </c>
      <c r="AQ539">
        <v>6.8365</v>
      </c>
      <c r="AR539" s="18">
        <f t="shared" si="171"/>
        <v>2.8896079464218554E-2</v>
      </c>
      <c r="AS539" s="41">
        <v>42787</v>
      </c>
      <c r="AT539">
        <v>7.29</v>
      </c>
      <c r="AU539">
        <v>5.5533999999999999</v>
      </c>
      <c r="AV539" s="39">
        <f t="shared" si="172"/>
        <v>-1.366660672540919E-3</v>
      </c>
      <c r="AW539" s="41">
        <v>42787</v>
      </c>
      <c r="AX539">
        <v>12.5</v>
      </c>
      <c r="AY539">
        <v>6.4311999999999996</v>
      </c>
      <c r="AZ539" s="39">
        <f t="shared" si="173"/>
        <v>2.8810929276447263E-2</v>
      </c>
      <c r="BA539" s="41">
        <v>42787</v>
      </c>
      <c r="BB539">
        <v>8.65</v>
      </c>
      <c r="BC539">
        <v>3.7078000000000002</v>
      </c>
      <c r="BD539" s="39">
        <f t="shared" si="174"/>
        <v>2.0055572367878121E-2</v>
      </c>
      <c r="BE539" s="41">
        <v>42787</v>
      </c>
      <c r="BF539">
        <v>14.79</v>
      </c>
      <c r="BG539">
        <v>9.1039999999999992</v>
      </c>
      <c r="BH539" s="39">
        <f t="shared" si="175"/>
        <v>2.7094301385553574E-3</v>
      </c>
      <c r="BI539" s="41">
        <v>42787</v>
      </c>
      <c r="BJ539">
        <v>1.88</v>
      </c>
      <c r="BK539">
        <v>1.8640000000000001</v>
      </c>
      <c r="BL539" s="39">
        <f t="shared" si="176"/>
        <v>3.2973122748683907E-2</v>
      </c>
      <c r="BM539" s="41">
        <v>42787</v>
      </c>
      <c r="BN539">
        <v>4.6500000000000004</v>
      </c>
      <c r="BO539">
        <v>2.1598999999999999</v>
      </c>
      <c r="BP539" s="46">
        <f t="shared" si="177"/>
        <v>0</v>
      </c>
      <c r="BQ539" s="41">
        <v>42787</v>
      </c>
      <c r="BR539">
        <v>9.6999999999999993</v>
      </c>
      <c r="BS539">
        <v>5.1877000000000004</v>
      </c>
      <c r="BT539" s="18">
        <f t="shared" si="178"/>
        <v>0</v>
      </c>
      <c r="BU539" s="41">
        <v>42787</v>
      </c>
      <c r="BV539">
        <v>2.0099999999999998</v>
      </c>
      <c r="BW539">
        <v>1.0396000000000001</v>
      </c>
      <c r="BX539" s="39">
        <f t="shared" si="179"/>
        <v>-9.8104581388703451E-3</v>
      </c>
      <c r="BY539" s="41">
        <v>43087</v>
      </c>
      <c r="BZ539">
        <v>9.65</v>
      </c>
      <c r="CA539">
        <v>5.0121000000000002</v>
      </c>
      <c r="CB539" s="39">
        <f t="shared" si="164"/>
        <v>1.5787767013903071E-2</v>
      </c>
    </row>
    <row r="540" spans="1:80">
      <c r="A540" s="41">
        <v>42788</v>
      </c>
      <c r="B540">
        <v>8.5</v>
      </c>
      <c r="C540">
        <v>4.2812000000000001</v>
      </c>
      <c r="D540" s="34">
        <f t="shared" si="165"/>
        <v>0</v>
      </c>
      <c r="E540" s="41">
        <v>42788</v>
      </c>
      <c r="F540">
        <v>3.98</v>
      </c>
      <c r="G540">
        <v>3.4525999999999999</v>
      </c>
      <c r="H540" s="39">
        <f t="shared" si="166"/>
        <v>0</v>
      </c>
      <c r="L540" s="38"/>
      <c r="M540" s="41">
        <v>42788</v>
      </c>
      <c r="N540">
        <v>8</v>
      </c>
      <c r="O540">
        <v>3.6282000000000001</v>
      </c>
      <c r="P540" s="43">
        <f t="shared" si="167"/>
        <v>0</v>
      </c>
      <c r="Q540" s="41">
        <v>42788</v>
      </c>
      <c r="R540">
        <v>2.92</v>
      </c>
      <c r="S540">
        <v>1.5862000000000001</v>
      </c>
      <c r="T540" s="39">
        <f t="shared" si="168"/>
        <v>-3.4554250172770238E-3</v>
      </c>
      <c r="U540" s="42">
        <v>42789.62533333333</v>
      </c>
      <c r="V540" s="44">
        <v>8.7100000000000009</v>
      </c>
      <c r="W540" s="44">
        <v>5.1630000000000003</v>
      </c>
      <c r="X540" s="43">
        <f t="shared" si="180"/>
        <v>0</v>
      </c>
      <c r="Y540" s="42">
        <v>42789.62533333333</v>
      </c>
      <c r="Z540" s="44">
        <v>17</v>
      </c>
      <c r="AA540" s="44">
        <v>10.542</v>
      </c>
      <c r="AB540" s="43">
        <f t="shared" si="181"/>
        <v>0</v>
      </c>
      <c r="AC540" s="42">
        <v>42789.62533333333</v>
      </c>
      <c r="AD540" s="44">
        <v>26</v>
      </c>
      <c r="AE540" s="44">
        <v>19.001999999999999</v>
      </c>
      <c r="AF540" s="43">
        <f t="shared" si="182"/>
        <v>0</v>
      </c>
      <c r="AG540" s="41">
        <v>42788</v>
      </c>
      <c r="AH540">
        <v>16.5</v>
      </c>
      <c r="AI540">
        <v>6.2695999999999996</v>
      </c>
      <c r="AJ540" s="39">
        <f t="shared" si="169"/>
        <v>1.2270731077240962E-2</v>
      </c>
      <c r="AK540" s="45" t="s">
        <v>589</v>
      </c>
      <c r="AL540">
        <v>19.239999999999998</v>
      </c>
      <c r="AM540">
        <v>5.5446</v>
      </c>
      <c r="AN540" s="39">
        <f t="shared" si="170"/>
        <v>-5.0474095972882641E-4</v>
      </c>
      <c r="AO540" s="41">
        <v>42788</v>
      </c>
      <c r="AP540">
        <v>9.1</v>
      </c>
      <c r="AQ540">
        <v>6.9901</v>
      </c>
      <c r="AR540" s="18">
        <f t="shared" si="171"/>
        <v>2.2467636948731069E-2</v>
      </c>
      <c r="AS540" s="41">
        <v>42788</v>
      </c>
      <c r="AT540">
        <v>7.38</v>
      </c>
      <c r="AU540">
        <v>5.6219000000000001</v>
      </c>
      <c r="AV540" s="39">
        <f t="shared" si="172"/>
        <v>1.233478589692805E-2</v>
      </c>
      <c r="AW540" s="41">
        <v>42788</v>
      </c>
      <c r="AX540">
        <v>12.49</v>
      </c>
      <c r="AY540">
        <v>6.4260000000000002</v>
      </c>
      <c r="AZ540" s="39">
        <f t="shared" si="173"/>
        <v>-8.0855827839274594E-4</v>
      </c>
      <c r="BA540" s="41">
        <v>42788</v>
      </c>
      <c r="BB540">
        <v>8.6</v>
      </c>
      <c r="BC540">
        <v>3.6863999999999999</v>
      </c>
      <c r="BD540" s="39">
        <f t="shared" si="174"/>
        <v>-5.7716165920492762E-3</v>
      </c>
      <c r="BE540" s="41">
        <v>42788</v>
      </c>
      <c r="BF540">
        <v>14.6</v>
      </c>
      <c r="BG540">
        <v>8.9870000000000001</v>
      </c>
      <c r="BH540" s="39">
        <f t="shared" si="175"/>
        <v>-1.2851493848857547E-2</v>
      </c>
      <c r="BI540" s="41">
        <v>42788</v>
      </c>
      <c r="BJ540">
        <v>1.99</v>
      </c>
      <c r="BK540">
        <v>1.9731000000000001</v>
      </c>
      <c r="BL540" s="39">
        <f t="shared" si="176"/>
        <v>5.8530042918454921E-2</v>
      </c>
      <c r="BM540" s="41">
        <v>42788</v>
      </c>
      <c r="BN540">
        <v>4.6500000000000004</v>
      </c>
      <c r="BO540">
        <v>2.1598999999999999</v>
      </c>
      <c r="BP540" s="46">
        <f t="shared" si="177"/>
        <v>0</v>
      </c>
      <c r="BQ540" s="41">
        <v>42788</v>
      </c>
      <c r="BR540">
        <v>9.6999999999999993</v>
      </c>
      <c r="BS540">
        <v>5.1877000000000004</v>
      </c>
      <c r="BT540" s="18">
        <f t="shared" si="178"/>
        <v>0</v>
      </c>
      <c r="BU540" s="41">
        <v>42788</v>
      </c>
      <c r="BV540">
        <v>1.99</v>
      </c>
      <c r="BW540">
        <v>1.0291999999999999</v>
      </c>
      <c r="BX540" s="39">
        <f t="shared" si="179"/>
        <v>-1.0003847633705451E-2</v>
      </c>
      <c r="BY540" s="41">
        <v>43088</v>
      </c>
      <c r="BZ540">
        <v>9.6999999999999993</v>
      </c>
      <c r="CA540">
        <v>5.0381</v>
      </c>
      <c r="CB540" s="39">
        <f t="shared" si="164"/>
        <v>5.1874463797609389E-3</v>
      </c>
    </row>
    <row r="541" spans="1:80">
      <c r="A541" s="41">
        <v>42789</v>
      </c>
      <c r="B541">
        <v>8.58</v>
      </c>
      <c r="C541">
        <v>4.3215000000000003</v>
      </c>
      <c r="D541" s="34">
        <f t="shared" si="165"/>
        <v>9.4132486218817674E-3</v>
      </c>
      <c r="E541" s="41">
        <v>42789</v>
      </c>
      <c r="F541">
        <v>3.9</v>
      </c>
      <c r="G541">
        <v>3.3832</v>
      </c>
      <c r="H541" s="39">
        <f t="shared" si="166"/>
        <v>-2.010079360481953E-2</v>
      </c>
      <c r="L541" s="38"/>
      <c r="M541" s="41">
        <v>42789</v>
      </c>
      <c r="N541">
        <v>8.1</v>
      </c>
      <c r="O541">
        <v>3.6735000000000002</v>
      </c>
      <c r="P541" s="43">
        <f t="shared" si="167"/>
        <v>1.2485530014883445E-2</v>
      </c>
      <c r="Q541" s="41">
        <v>42789</v>
      </c>
      <c r="R541">
        <v>2.95</v>
      </c>
      <c r="S541">
        <v>1.6025</v>
      </c>
      <c r="T541" s="39">
        <f t="shared" si="168"/>
        <v>1.0276131635354924E-2</v>
      </c>
      <c r="U541" s="42">
        <v>42790.62533333333</v>
      </c>
      <c r="V541" s="44">
        <v>8.4499999999999993</v>
      </c>
      <c r="W541" s="44">
        <v>5.0090000000000003</v>
      </c>
      <c r="X541" s="43">
        <f t="shared" si="180"/>
        <v>-2.982761960100715E-2</v>
      </c>
      <c r="Y541" s="42">
        <v>42790.62533333333</v>
      </c>
      <c r="Z541" s="44">
        <v>17</v>
      </c>
      <c r="AA541" s="44">
        <v>10.542</v>
      </c>
      <c r="AB541" s="43">
        <f t="shared" si="181"/>
        <v>0</v>
      </c>
      <c r="AC541" s="42">
        <v>42790.62533333333</v>
      </c>
      <c r="AD541" s="44">
        <v>26</v>
      </c>
      <c r="AE541" s="44">
        <v>19.001999999999999</v>
      </c>
      <c r="AF541" s="43">
        <f t="shared" si="182"/>
        <v>0</v>
      </c>
      <c r="AG541" s="41">
        <v>42789</v>
      </c>
      <c r="AH541">
        <v>16.5</v>
      </c>
      <c r="AI541">
        <v>6.2695999999999996</v>
      </c>
      <c r="AJ541" s="39">
        <f t="shared" si="169"/>
        <v>0</v>
      </c>
      <c r="AK541" s="45" t="s">
        <v>590</v>
      </c>
      <c r="AL541">
        <v>19.190000000000001</v>
      </c>
      <c r="AM541">
        <v>5.5301999999999998</v>
      </c>
      <c r="AN541" s="39">
        <f t="shared" si="170"/>
        <v>-2.5971215236446615E-3</v>
      </c>
      <c r="AO541" s="41">
        <v>42789</v>
      </c>
      <c r="AP541">
        <v>9.0500000000000007</v>
      </c>
      <c r="AQ541">
        <v>6.9516999999999998</v>
      </c>
      <c r="AR541" s="18">
        <f t="shared" si="171"/>
        <v>-5.4934836411496563E-3</v>
      </c>
      <c r="AS541" s="41">
        <v>42789</v>
      </c>
      <c r="AT541">
        <v>7.38</v>
      </c>
      <c r="AU541">
        <v>5.6219000000000001</v>
      </c>
      <c r="AV541" s="39">
        <f t="shared" si="172"/>
        <v>0</v>
      </c>
      <c r="AW541" s="41">
        <v>42789</v>
      </c>
      <c r="AX541">
        <v>12.49</v>
      </c>
      <c r="AY541">
        <v>6.4260000000000002</v>
      </c>
      <c r="AZ541" s="39">
        <f t="shared" si="173"/>
        <v>0</v>
      </c>
      <c r="BA541" s="41">
        <v>42789</v>
      </c>
      <c r="BB541">
        <v>8.68</v>
      </c>
      <c r="BC541">
        <v>3.7206999999999999</v>
      </c>
      <c r="BD541" s="39">
        <f t="shared" si="174"/>
        <v>9.3044704861111101E-3</v>
      </c>
      <c r="BE541" s="41">
        <v>42789</v>
      </c>
      <c r="BF541">
        <v>14.7</v>
      </c>
      <c r="BG541">
        <v>9.0486000000000004</v>
      </c>
      <c r="BH541" s="39">
        <f t="shared" si="175"/>
        <v>6.8543451652387137E-3</v>
      </c>
      <c r="BI541" s="41">
        <v>42789</v>
      </c>
      <c r="BJ541">
        <v>2.08</v>
      </c>
      <c r="BK541">
        <v>2.0623</v>
      </c>
      <c r="BL541" s="39">
        <f t="shared" si="176"/>
        <v>4.5208048248948328E-2</v>
      </c>
      <c r="BM541" s="41">
        <v>42789</v>
      </c>
      <c r="BN541">
        <v>4.59</v>
      </c>
      <c r="BO541">
        <v>2.1320999999999999</v>
      </c>
      <c r="BP541" s="46">
        <f t="shared" si="177"/>
        <v>-1.287096624843745E-2</v>
      </c>
      <c r="BQ541" s="41">
        <v>42789</v>
      </c>
      <c r="BR541">
        <v>9.5</v>
      </c>
      <c r="BS541">
        <v>5.0808</v>
      </c>
      <c r="BT541" s="18">
        <f t="shared" si="178"/>
        <v>-2.0606434450720055E-2</v>
      </c>
      <c r="BU541" s="41">
        <v>42789</v>
      </c>
      <c r="BV541">
        <v>1.94</v>
      </c>
      <c r="BW541">
        <v>1.0034000000000001</v>
      </c>
      <c r="BX541" s="39">
        <f t="shared" si="179"/>
        <v>-2.5068013991449499E-2</v>
      </c>
      <c r="BY541" s="41">
        <v>43089</v>
      </c>
      <c r="BZ541">
        <v>9.75</v>
      </c>
      <c r="CA541">
        <v>5.0640999999999998</v>
      </c>
      <c r="CB541" s="39">
        <f t="shared" si="164"/>
        <v>5.1606756515352615E-3</v>
      </c>
    </row>
    <row r="542" spans="1:80">
      <c r="A542" s="41">
        <v>42790</v>
      </c>
      <c r="B542">
        <v>8.4</v>
      </c>
      <c r="C542">
        <v>4.2309000000000001</v>
      </c>
      <c r="D542" s="34">
        <f t="shared" si="165"/>
        <v>-2.0964942728219423E-2</v>
      </c>
      <c r="E542" s="41">
        <v>42790</v>
      </c>
      <c r="F542">
        <v>3.9</v>
      </c>
      <c r="G542">
        <v>3.3832</v>
      </c>
      <c r="H542" s="39">
        <f t="shared" si="166"/>
        <v>0</v>
      </c>
      <c r="L542" s="38"/>
      <c r="M542" s="41">
        <v>42790</v>
      </c>
      <c r="N542">
        <v>8.14</v>
      </c>
      <c r="O542">
        <v>3.6917</v>
      </c>
      <c r="P542" s="43">
        <f t="shared" si="167"/>
        <v>4.9544031577514009E-3</v>
      </c>
      <c r="Q542" s="41">
        <v>42790</v>
      </c>
      <c r="R542">
        <v>2.95</v>
      </c>
      <c r="S542">
        <v>1.6025</v>
      </c>
      <c r="T542" s="39">
        <f t="shared" si="168"/>
        <v>0</v>
      </c>
      <c r="U542" s="42">
        <v>42793.62533333333</v>
      </c>
      <c r="V542" s="44">
        <v>8.4499999999999993</v>
      </c>
      <c r="W542" s="44">
        <v>5.0090000000000003</v>
      </c>
      <c r="X542" s="43">
        <f t="shared" si="180"/>
        <v>0</v>
      </c>
      <c r="Y542" s="42">
        <v>42793.62533333333</v>
      </c>
      <c r="Z542" s="44">
        <v>17</v>
      </c>
      <c r="AA542" s="44">
        <v>10.542</v>
      </c>
      <c r="AB542" s="43">
        <f t="shared" si="181"/>
        <v>0</v>
      </c>
      <c r="AC542" s="42">
        <v>42793.62533333333</v>
      </c>
      <c r="AD542" s="44">
        <v>26</v>
      </c>
      <c r="AE542" s="44">
        <v>19.001999999999999</v>
      </c>
      <c r="AF542" s="43">
        <f t="shared" si="182"/>
        <v>0</v>
      </c>
      <c r="AG542" s="41">
        <v>42790</v>
      </c>
      <c r="AH542">
        <v>16.45</v>
      </c>
      <c r="AI542">
        <v>6.2506000000000004</v>
      </c>
      <c r="AJ542" s="39">
        <f t="shared" si="169"/>
        <v>-3.030496363404243E-3</v>
      </c>
      <c r="AK542" s="45" t="s">
        <v>591</v>
      </c>
      <c r="AL542">
        <v>19.3</v>
      </c>
      <c r="AM542">
        <v>5.5618999999999996</v>
      </c>
      <c r="AN542" s="39">
        <f t="shared" si="170"/>
        <v>5.7321615854760838E-3</v>
      </c>
      <c r="AO542" s="41">
        <v>42790</v>
      </c>
      <c r="AP542">
        <v>9.18</v>
      </c>
      <c r="AQ542">
        <v>7.0515999999999996</v>
      </c>
      <c r="AR542" s="18">
        <f t="shared" si="171"/>
        <v>1.4370585612152407E-2</v>
      </c>
      <c r="AS542" s="41">
        <v>42790</v>
      </c>
      <c r="AT542">
        <v>7.38</v>
      </c>
      <c r="AU542">
        <v>5.6219000000000001</v>
      </c>
      <c r="AV542" s="39">
        <f t="shared" si="172"/>
        <v>0</v>
      </c>
      <c r="AW542" s="41">
        <v>42790</v>
      </c>
      <c r="AX542">
        <v>12.25</v>
      </c>
      <c r="AY542">
        <v>6.3026</v>
      </c>
      <c r="AZ542" s="39">
        <f t="shared" si="173"/>
        <v>-1.92032368502957E-2</v>
      </c>
      <c r="BA542" s="41">
        <v>42790</v>
      </c>
      <c r="BB542">
        <v>8.69</v>
      </c>
      <c r="BC542">
        <v>3.7250000000000001</v>
      </c>
      <c r="BD542" s="39">
        <f t="shared" si="174"/>
        <v>1.155696508721529E-3</v>
      </c>
      <c r="BE542" s="41">
        <v>42790</v>
      </c>
      <c r="BF542">
        <v>14.6</v>
      </c>
      <c r="BG542">
        <v>8.9870000000000001</v>
      </c>
      <c r="BH542" s="39">
        <f t="shared" si="175"/>
        <v>-6.8076829564794909E-3</v>
      </c>
      <c r="BI542" s="41">
        <v>42790</v>
      </c>
      <c r="BJ542">
        <v>2.2000000000000002</v>
      </c>
      <c r="BK542">
        <v>2.1812999999999998</v>
      </c>
      <c r="BL542" s="39">
        <f t="shared" si="176"/>
        <v>5.7702565097221437E-2</v>
      </c>
      <c r="BM542" s="41">
        <v>42790</v>
      </c>
      <c r="BN542">
        <v>4.46</v>
      </c>
      <c r="BO542">
        <v>2.0716999999999999</v>
      </c>
      <c r="BP542" s="46">
        <f t="shared" si="177"/>
        <v>-2.8328877632381226E-2</v>
      </c>
      <c r="BQ542" s="41">
        <v>42790</v>
      </c>
      <c r="BR542">
        <v>9.6</v>
      </c>
      <c r="BS542">
        <v>5.1342999999999996</v>
      </c>
      <c r="BT542" s="18">
        <f t="shared" si="178"/>
        <v>1.0529837820815553E-2</v>
      </c>
      <c r="BU542" s="41">
        <v>42790</v>
      </c>
      <c r="BV542">
        <v>1.98</v>
      </c>
      <c r="BW542">
        <v>1.0241</v>
      </c>
      <c r="BX542" s="39">
        <f t="shared" si="179"/>
        <v>2.0629858481163981E-2</v>
      </c>
      <c r="BY542" s="41">
        <v>43090</v>
      </c>
      <c r="BZ542">
        <v>9.8000000000000007</v>
      </c>
      <c r="CA542">
        <v>5.09</v>
      </c>
      <c r="CB542" s="39">
        <f t="shared" si="164"/>
        <v>5.1144329693331558E-3</v>
      </c>
    </row>
    <row r="543" spans="1:80">
      <c r="A543" s="41">
        <v>42793</v>
      </c>
      <c r="B543">
        <v>8.77</v>
      </c>
      <c r="C543">
        <v>4.4172000000000002</v>
      </c>
      <c r="D543" s="34">
        <f t="shared" si="165"/>
        <v>4.4033184428844956E-2</v>
      </c>
      <c r="E543" s="41">
        <v>42793</v>
      </c>
      <c r="F543">
        <v>3.9</v>
      </c>
      <c r="G543">
        <v>3.3832</v>
      </c>
      <c r="H543" s="39">
        <f t="shared" si="166"/>
        <v>0</v>
      </c>
      <c r="L543" s="38"/>
      <c r="M543" s="41">
        <v>42793</v>
      </c>
      <c r="N543">
        <v>8.14</v>
      </c>
      <c r="O543">
        <v>3.6917</v>
      </c>
      <c r="P543" s="43">
        <f t="shared" si="167"/>
        <v>0</v>
      </c>
      <c r="Q543" s="41">
        <v>42793</v>
      </c>
      <c r="R543">
        <v>2.95</v>
      </c>
      <c r="S543">
        <v>1.6025</v>
      </c>
      <c r="T543" s="39">
        <f t="shared" si="168"/>
        <v>0</v>
      </c>
      <c r="U543" s="42">
        <v>42794.62533333333</v>
      </c>
      <c r="V543" s="44">
        <v>8.4499999999999993</v>
      </c>
      <c r="W543" s="44">
        <v>5.0090000000000003</v>
      </c>
      <c r="X543" s="43">
        <f t="shared" si="180"/>
        <v>0</v>
      </c>
      <c r="Y543" s="42">
        <v>42794.62533333333</v>
      </c>
      <c r="Z543" s="44">
        <v>16.96</v>
      </c>
      <c r="AA543" s="44">
        <v>10.518000000000001</v>
      </c>
      <c r="AB543" s="43">
        <f t="shared" si="181"/>
        <v>-2.276607854297015E-3</v>
      </c>
      <c r="AC543" s="42">
        <v>42794.62533333333</v>
      </c>
      <c r="AD543" s="44">
        <v>26</v>
      </c>
      <c r="AE543" s="44">
        <v>19.001999999999999</v>
      </c>
      <c r="AF543" s="43">
        <f t="shared" si="182"/>
        <v>0</v>
      </c>
      <c r="AG543" s="41">
        <v>42793</v>
      </c>
      <c r="AH543">
        <v>16.45</v>
      </c>
      <c r="AI543">
        <v>6.2506000000000004</v>
      </c>
      <c r="AJ543" s="39">
        <f t="shared" si="169"/>
        <v>0</v>
      </c>
      <c r="AK543" s="45" t="s">
        <v>592</v>
      </c>
      <c r="AL543">
        <v>19.5</v>
      </c>
      <c r="AM543">
        <v>5.6195000000000004</v>
      </c>
      <c r="AN543" s="39">
        <f t="shared" si="170"/>
        <v>1.0356173250148468E-2</v>
      </c>
      <c r="AO543" s="41">
        <v>42793</v>
      </c>
      <c r="AP543">
        <v>9.18</v>
      </c>
      <c r="AQ543">
        <v>7.0515999999999996</v>
      </c>
      <c r="AR543" s="18">
        <f t="shared" si="171"/>
        <v>0</v>
      </c>
      <c r="AS543" s="41">
        <v>42793</v>
      </c>
      <c r="AT543">
        <v>7.37</v>
      </c>
      <c r="AU543">
        <v>5.6143000000000001</v>
      </c>
      <c r="AV543" s="39">
        <f t="shared" si="172"/>
        <v>-1.3518561340472174E-3</v>
      </c>
      <c r="AW543" s="41">
        <v>42793</v>
      </c>
      <c r="AX543">
        <v>12.27</v>
      </c>
      <c r="AY543">
        <v>6.3128000000000002</v>
      </c>
      <c r="AZ543" s="39">
        <f t="shared" si="173"/>
        <v>1.6183797163075888E-3</v>
      </c>
      <c r="BA543" s="41">
        <v>42793</v>
      </c>
      <c r="BB543">
        <v>8.77</v>
      </c>
      <c r="BC543">
        <v>3.7593000000000001</v>
      </c>
      <c r="BD543" s="39">
        <f t="shared" si="174"/>
        <v>9.2080536912751663E-3</v>
      </c>
      <c r="BE543" s="41">
        <v>42793</v>
      </c>
      <c r="BF543">
        <v>14.6</v>
      </c>
      <c r="BG543">
        <v>8.9870000000000001</v>
      </c>
      <c r="BH543" s="39">
        <f t="shared" si="175"/>
        <v>0</v>
      </c>
      <c r="BI543" s="41">
        <v>42793</v>
      </c>
      <c r="BJ543">
        <v>2.33</v>
      </c>
      <c r="BK543">
        <v>2.3102</v>
      </c>
      <c r="BL543" s="39">
        <f t="shared" si="176"/>
        <v>5.9093201301975998E-2</v>
      </c>
      <c r="BM543" s="41">
        <v>42793</v>
      </c>
      <c r="BN543">
        <v>4.5</v>
      </c>
      <c r="BO543">
        <v>2.0901999999999998</v>
      </c>
      <c r="BP543" s="46">
        <f t="shared" si="177"/>
        <v>8.9298643626007437E-3</v>
      </c>
      <c r="BQ543" s="41">
        <v>42793</v>
      </c>
      <c r="BR543">
        <v>9.6999999999999993</v>
      </c>
      <c r="BS543">
        <v>5.1877000000000004</v>
      </c>
      <c r="BT543" s="18">
        <f t="shared" si="178"/>
        <v>1.0400638840737936E-2</v>
      </c>
      <c r="BU543" s="41">
        <v>42793</v>
      </c>
      <c r="BV543">
        <v>1.94</v>
      </c>
      <c r="BW543">
        <v>1.0034000000000001</v>
      </c>
      <c r="BX543" s="39">
        <f t="shared" si="179"/>
        <v>-2.021286983692993E-2</v>
      </c>
      <c r="BY543" s="41">
        <v>43091</v>
      </c>
      <c r="BZ543">
        <v>9.82</v>
      </c>
      <c r="CA543">
        <v>5.1003999999999996</v>
      </c>
      <c r="CB543" s="39">
        <f t="shared" si="164"/>
        <v>2.0432220039292228E-3</v>
      </c>
    </row>
    <row r="544" spans="1:80">
      <c r="A544" s="41">
        <v>42794</v>
      </c>
      <c r="B544">
        <v>9.2899999999999991</v>
      </c>
      <c r="C544">
        <v>4.6791</v>
      </c>
      <c r="D544" s="34">
        <f t="shared" si="165"/>
        <v>5.9290953545232228E-2</v>
      </c>
      <c r="E544" s="41">
        <v>42794</v>
      </c>
      <c r="F544">
        <v>3.9</v>
      </c>
      <c r="G544">
        <v>3.3832</v>
      </c>
      <c r="H544" s="39">
        <f t="shared" si="166"/>
        <v>0</v>
      </c>
      <c r="L544" s="38"/>
      <c r="M544" s="41">
        <v>42794</v>
      </c>
      <c r="N544">
        <v>8.1199999999999992</v>
      </c>
      <c r="O544">
        <v>3.6825999999999999</v>
      </c>
      <c r="P544" s="43">
        <f t="shared" si="167"/>
        <v>-2.4649890294444585E-3</v>
      </c>
      <c r="Q544" s="41">
        <v>42794</v>
      </c>
      <c r="R544">
        <v>2.95</v>
      </c>
      <c r="S544">
        <v>1.6025</v>
      </c>
      <c r="T544" s="39">
        <f t="shared" si="168"/>
        <v>0</v>
      </c>
      <c r="U544" s="42">
        <v>42795.62533333333</v>
      </c>
      <c r="V544" s="44">
        <v>8.58</v>
      </c>
      <c r="W544" s="44">
        <v>5.0860000000000003</v>
      </c>
      <c r="X544" s="43">
        <f t="shared" si="180"/>
        <v>1.5372329806348563E-2</v>
      </c>
      <c r="Y544" s="42">
        <v>42795.62533333333</v>
      </c>
      <c r="Z544" s="44">
        <v>16.899999999999999</v>
      </c>
      <c r="AA544" s="44">
        <v>10.48</v>
      </c>
      <c r="AB544" s="43">
        <f t="shared" si="181"/>
        <v>-3.612854154782302E-3</v>
      </c>
      <c r="AC544" s="42">
        <v>42795.62533333333</v>
      </c>
      <c r="AD544" s="44">
        <v>26</v>
      </c>
      <c r="AE544" s="44">
        <v>19.001999999999999</v>
      </c>
      <c r="AF544" s="43">
        <f t="shared" si="182"/>
        <v>0</v>
      </c>
      <c r="AG544" s="41">
        <v>42794</v>
      </c>
      <c r="AH544">
        <v>16.45</v>
      </c>
      <c r="AI544">
        <v>6.2506000000000004</v>
      </c>
      <c r="AJ544" s="39">
        <f t="shared" si="169"/>
        <v>0</v>
      </c>
      <c r="AK544" s="45" t="s">
        <v>593</v>
      </c>
      <c r="AL544">
        <v>19.899999999999999</v>
      </c>
      <c r="AM544">
        <v>5.7347999999999999</v>
      </c>
      <c r="AN544" s="39">
        <f t="shared" si="170"/>
        <v>2.0517839665450576E-2</v>
      </c>
      <c r="AO544" s="41">
        <v>42794</v>
      </c>
      <c r="AP544">
        <v>9.01</v>
      </c>
      <c r="AQ544">
        <v>6.9210000000000003</v>
      </c>
      <c r="AR544" s="18">
        <f t="shared" si="171"/>
        <v>-1.8520619433887258E-2</v>
      </c>
      <c r="AS544" s="41">
        <v>42794</v>
      </c>
      <c r="AT544">
        <v>7.36</v>
      </c>
      <c r="AU544">
        <v>5.6067</v>
      </c>
      <c r="AV544" s="39">
        <f t="shared" si="172"/>
        <v>-1.353686122936083E-3</v>
      </c>
      <c r="AW544" s="41">
        <v>42794</v>
      </c>
      <c r="AX544">
        <v>12.42</v>
      </c>
      <c r="AY544">
        <v>6.39</v>
      </c>
      <c r="AZ544" s="39">
        <f t="shared" si="173"/>
        <v>1.222912178431116E-2</v>
      </c>
      <c r="BA544" s="41">
        <v>42794</v>
      </c>
      <c r="BB544">
        <v>8.77</v>
      </c>
      <c r="BC544">
        <v>3.7593000000000001</v>
      </c>
      <c r="BD544" s="39">
        <f t="shared" si="174"/>
        <v>0</v>
      </c>
      <c r="BE544" s="41">
        <v>42794</v>
      </c>
      <c r="BF544">
        <v>14.45</v>
      </c>
      <c r="BG544">
        <v>8.8947000000000003</v>
      </c>
      <c r="BH544" s="39">
        <f t="shared" si="175"/>
        <v>-1.0270390564148194E-2</v>
      </c>
      <c r="BI544" s="41">
        <v>42794</v>
      </c>
      <c r="BJ544">
        <v>2.4300000000000002</v>
      </c>
      <c r="BK544">
        <v>2.4093</v>
      </c>
      <c r="BL544" s="39">
        <f t="shared" si="176"/>
        <v>4.2896718898796628E-2</v>
      </c>
      <c r="BM544" s="41">
        <v>42794</v>
      </c>
      <c r="BN544">
        <v>4.54</v>
      </c>
      <c r="BO544">
        <v>2.1088</v>
      </c>
      <c r="BP544" s="46">
        <f t="shared" si="177"/>
        <v>8.8986699837336966E-3</v>
      </c>
      <c r="BQ544" s="41">
        <v>42794</v>
      </c>
      <c r="BR544">
        <v>9.6</v>
      </c>
      <c r="BS544">
        <v>5.1342999999999996</v>
      </c>
      <c r="BT544" s="18">
        <f t="shared" si="178"/>
        <v>-1.0293579042735852E-2</v>
      </c>
      <c r="BU544" s="41">
        <v>42794</v>
      </c>
      <c r="BV544">
        <v>1.95</v>
      </c>
      <c r="BW544">
        <v>1.0085</v>
      </c>
      <c r="BX544" s="39">
        <f t="shared" si="179"/>
        <v>5.0827187562287046E-3</v>
      </c>
      <c r="BY544" s="41">
        <v>43094</v>
      </c>
      <c r="BZ544">
        <v>10.1</v>
      </c>
      <c r="CA544">
        <v>5.2458999999999998</v>
      </c>
      <c r="CB544" s="39">
        <f t="shared" si="164"/>
        <v>2.8527174339267547E-2</v>
      </c>
    </row>
    <row r="545" spans="1:80">
      <c r="A545" s="41">
        <v>42795</v>
      </c>
      <c r="B545">
        <v>9.16</v>
      </c>
      <c r="C545">
        <v>4.6136999999999997</v>
      </c>
      <c r="D545" s="34">
        <f t="shared" si="165"/>
        <v>-1.3977046867987508E-2</v>
      </c>
      <c r="E545" s="41">
        <v>42795</v>
      </c>
      <c r="F545">
        <v>3.9</v>
      </c>
      <c r="G545">
        <v>3.3832</v>
      </c>
      <c r="H545" s="39">
        <f t="shared" si="166"/>
        <v>0</v>
      </c>
      <c r="L545" s="38"/>
      <c r="M545" s="41">
        <v>42795</v>
      </c>
      <c r="N545">
        <v>8.1</v>
      </c>
      <c r="O545">
        <v>3.6735000000000002</v>
      </c>
      <c r="P545" s="43">
        <f t="shared" si="167"/>
        <v>-2.4710802150653519E-3</v>
      </c>
      <c r="Q545" s="41">
        <v>42795</v>
      </c>
      <c r="R545">
        <v>2.88</v>
      </c>
      <c r="S545">
        <v>1.5645</v>
      </c>
      <c r="T545" s="39">
        <f t="shared" si="168"/>
        <v>-2.3712948517940736E-2</v>
      </c>
      <c r="U545" s="42">
        <v>42796.62533333333</v>
      </c>
      <c r="V545" s="44">
        <v>8.65</v>
      </c>
      <c r="W545" s="44">
        <v>5.1269999999999998</v>
      </c>
      <c r="X545" s="43">
        <f t="shared" si="180"/>
        <v>8.0613448682657247E-3</v>
      </c>
      <c r="Y545" s="42">
        <v>42796.62533333333</v>
      </c>
      <c r="Z545" s="44">
        <v>16.5</v>
      </c>
      <c r="AA545" s="44">
        <v>10.231999999999999</v>
      </c>
      <c r="AB545" s="43">
        <f t="shared" si="181"/>
        <v>-2.3664122137404684E-2</v>
      </c>
      <c r="AC545" s="42">
        <v>42796.62533333333</v>
      </c>
      <c r="AD545" s="44">
        <v>26</v>
      </c>
      <c r="AE545" s="44">
        <v>19.001999999999999</v>
      </c>
      <c r="AF545" s="43">
        <f t="shared" si="182"/>
        <v>0</v>
      </c>
      <c r="AG545" s="41">
        <v>42795</v>
      </c>
      <c r="AH545">
        <v>16.39</v>
      </c>
      <c r="AI545">
        <v>6.2278000000000002</v>
      </c>
      <c r="AJ545" s="39">
        <f t="shared" si="169"/>
        <v>-3.6476498256167653E-3</v>
      </c>
      <c r="AK545" s="45">
        <v>42738</v>
      </c>
      <c r="AL545">
        <v>20.010000000000002</v>
      </c>
      <c r="AM545">
        <v>5.7664999999999997</v>
      </c>
      <c r="AN545" s="39">
        <f t="shared" si="170"/>
        <v>5.5276557159796048E-3</v>
      </c>
      <c r="AO545" s="41">
        <v>42795</v>
      </c>
      <c r="AP545">
        <v>8.9</v>
      </c>
      <c r="AQ545">
        <v>6.8365</v>
      </c>
      <c r="AR545" s="18">
        <f t="shared" si="171"/>
        <v>-1.2209218321051906E-2</v>
      </c>
      <c r="AS545" s="41">
        <v>42795</v>
      </c>
      <c r="AT545">
        <v>7.36</v>
      </c>
      <c r="AU545">
        <v>5.6067</v>
      </c>
      <c r="AV545" s="39">
        <f t="shared" si="172"/>
        <v>0</v>
      </c>
      <c r="AW545" s="41">
        <v>42795</v>
      </c>
      <c r="AX545">
        <v>12.55</v>
      </c>
      <c r="AY545">
        <v>6.4569000000000001</v>
      </c>
      <c r="AZ545" s="39">
        <f t="shared" si="173"/>
        <v>1.0469483568075181E-2</v>
      </c>
      <c r="BA545" s="41">
        <v>42795</v>
      </c>
      <c r="BB545">
        <v>8.6999999999999993</v>
      </c>
      <c r="BC545">
        <v>3.7292999999999998</v>
      </c>
      <c r="BD545" s="39">
        <f t="shared" si="174"/>
        <v>-7.980209081478E-3</v>
      </c>
      <c r="BE545" s="41">
        <v>42795</v>
      </c>
      <c r="BF545">
        <v>14.6</v>
      </c>
      <c r="BG545">
        <v>8.9870000000000001</v>
      </c>
      <c r="BH545" s="39">
        <f t="shared" si="175"/>
        <v>1.0376966058439276E-2</v>
      </c>
      <c r="BI545" s="41">
        <v>42795</v>
      </c>
      <c r="BJ545">
        <v>2.57</v>
      </c>
      <c r="BK545">
        <v>2.5482</v>
      </c>
      <c r="BL545" s="39">
        <f t="shared" si="176"/>
        <v>5.765160004980701E-2</v>
      </c>
      <c r="BM545" s="41">
        <v>42795</v>
      </c>
      <c r="BN545">
        <v>4.54</v>
      </c>
      <c r="BO545">
        <v>2.1088</v>
      </c>
      <c r="BP545" s="46">
        <f t="shared" si="177"/>
        <v>0</v>
      </c>
      <c r="BQ545" s="41">
        <v>42795</v>
      </c>
      <c r="BR545">
        <v>9.4</v>
      </c>
      <c r="BS545">
        <v>5.0273000000000003</v>
      </c>
      <c r="BT545" s="18">
        <f t="shared" si="178"/>
        <v>-2.0840231384998797E-2</v>
      </c>
      <c r="BU545" s="41">
        <v>42795</v>
      </c>
      <c r="BV545">
        <v>1.94</v>
      </c>
      <c r="BW545">
        <v>1.0034000000000001</v>
      </c>
      <c r="BX545" s="39">
        <f t="shared" si="179"/>
        <v>-5.0570153693603199E-3</v>
      </c>
      <c r="BY545" s="41">
        <v>43095</v>
      </c>
      <c r="BZ545">
        <v>10.199999999999999</v>
      </c>
      <c r="CA545">
        <v>5.2977999999999996</v>
      </c>
      <c r="CB545" s="39">
        <f t="shared" si="164"/>
        <v>9.893440591700154E-3</v>
      </c>
    </row>
    <row r="546" spans="1:80">
      <c r="A546" s="41">
        <v>42796</v>
      </c>
      <c r="B546">
        <v>8.8000000000000007</v>
      </c>
      <c r="C546">
        <v>4.4322999999999997</v>
      </c>
      <c r="D546" s="34">
        <f t="shared" si="165"/>
        <v>-3.9317684288098495E-2</v>
      </c>
      <c r="E546" s="41">
        <v>42796</v>
      </c>
      <c r="F546">
        <v>3.8</v>
      </c>
      <c r="G546">
        <v>3.2965</v>
      </c>
      <c r="H546" s="39">
        <f t="shared" si="166"/>
        <v>-2.5626625679829748E-2</v>
      </c>
      <c r="L546" s="38"/>
      <c r="M546" s="41">
        <v>42796</v>
      </c>
      <c r="N546">
        <v>8.1</v>
      </c>
      <c r="O546">
        <v>3.6735000000000002</v>
      </c>
      <c r="P546" s="43">
        <f t="shared" si="167"/>
        <v>0</v>
      </c>
      <c r="Q546" s="41">
        <v>42796</v>
      </c>
      <c r="R546">
        <v>2.93</v>
      </c>
      <c r="S546">
        <v>1.5916999999999999</v>
      </c>
      <c r="T546" s="39">
        <f t="shared" si="168"/>
        <v>1.7385746244806578E-2</v>
      </c>
      <c r="U546" s="42">
        <v>42797.62533333333</v>
      </c>
      <c r="V546" s="44">
        <v>8.66</v>
      </c>
      <c r="W546" s="44">
        <v>5.133</v>
      </c>
      <c r="X546" s="43">
        <f t="shared" si="180"/>
        <v>1.1702750146284822E-3</v>
      </c>
      <c r="Y546" s="42">
        <v>42797.62533333333</v>
      </c>
      <c r="Z546" s="44">
        <v>16.5</v>
      </c>
      <c r="AA546" s="44">
        <v>10.231999999999999</v>
      </c>
      <c r="AB546" s="43">
        <f t="shared" si="181"/>
        <v>0</v>
      </c>
      <c r="AC546" s="42">
        <v>42797.62533333333</v>
      </c>
      <c r="AD546" s="44">
        <v>26</v>
      </c>
      <c r="AE546" s="44">
        <v>19.001999999999999</v>
      </c>
      <c r="AF546" s="43">
        <f t="shared" si="182"/>
        <v>0</v>
      </c>
      <c r="AG546" s="41">
        <v>42796</v>
      </c>
      <c r="AH546">
        <v>16.2</v>
      </c>
      <c r="AI546">
        <v>6.1555999999999997</v>
      </c>
      <c r="AJ546" s="39">
        <f t="shared" si="169"/>
        <v>-1.1593178971707583E-2</v>
      </c>
      <c r="AK546" s="45">
        <v>42769</v>
      </c>
      <c r="AL546">
        <v>20.100000000000001</v>
      </c>
      <c r="AM546">
        <v>5.7923999999999998</v>
      </c>
      <c r="AN546" s="39">
        <f t="shared" si="170"/>
        <v>4.4914592907309521E-3</v>
      </c>
      <c r="AO546" s="41">
        <v>42796</v>
      </c>
      <c r="AP546">
        <v>9</v>
      </c>
      <c r="AQ546">
        <v>6.9132999999999996</v>
      </c>
      <c r="AR546" s="18">
        <f t="shared" si="171"/>
        <v>1.123381847436547E-2</v>
      </c>
      <c r="AS546" s="41">
        <v>42796</v>
      </c>
      <c r="AT546">
        <v>7.34</v>
      </c>
      <c r="AU546">
        <v>5.5914999999999999</v>
      </c>
      <c r="AV546" s="39">
        <f t="shared" si="172"/>
        <v>-2.7110421460039063E-3</v>
      </c>
      <c r="AW546" s="41">
        <v>42796</v>
      </c>
      <c r="AX546">
        <v>12.89</v>
      </c>
      <c r="AY546">
        <v>6.6318000000000001</v>
      </c>
      <c r="AZ546" s="39">
        <f t="shared" si="173"/>
        <v>2.7087301956047027E-2</v>
      </c>
      <c r="BA546" s="41">
        <v>42796</v>
      </c>
      <c r="BB546">
        <v>8.67</v>
      </c>
      <c r="BC546">
        <v>3.7164000000000001</v>
      </c>
      <c r="BD546" s="39">
        <f t="shared" si="174"/>
        <v>-3.4590941999838279E-3</v>
      </c>
      <c r="BE546" s="41">
        <v>42796</v>
      </c>
      <c r="BF546">
        <v>14.45</v>
      </c>
      <c r="BG546">
        <v>8.8947000000000003</v>
      </c>
      <c r="BH546" s="39">
        <f t="shared" si="175"/>
        <v>-1.0270390564148194E-2</v>
      </c>
      <c r="BI546" s="41">
        <v>42796</v>
      </c>
      <c r="BJ546">
        <v>2.4500000000000002</v>
      </c>
      <c r="BK546">
        <v>2.4291999999999998</v>
      </c>
      <c r="BL546" s="39">
        <f t="shared" si="176"/>
        <v>-4.6699631112157684E-2</v>
      </c>
      <c r="BM546" s="41">
        <v>42796</v>
      </c>
      <c r="BN546">
        <v>4.45</v>
      </c>
      <c r="BO546">
        <v>2.0670000000000002</v>
      </c>
      <c r="BP546" s="46">
        <f t="shared" si="177"/>
        <v>-1.9821699544764718E-2</v>
      </c>
      <c r="BQ546" s="41">
        <v>42796</v>
      </c>
      <c r="BR546">
        <v>9.4</v>
      </c>
      <c r="BS546">
        <v>5.0273000000000003</v>
      </c>
      <c r="BT546" s="18">
        <f t="shared" si="178"/>
        <v>0</v>
      </c>
      <c r="BU546" s="41">
        <v>42796</v>
      </c>
      <c r="BV546">
        <v>1.92</v>
      </c>
      <c r="BW546">
        <v>0.99299999999999999</v>
      </c>
      <c r="BX546" s="39">
        <f t="shared" si="179"/>
        <v>-1.0364759816623555E-2</v>
      </c>
      <c r="BY546" s="41">
        <v>43096</v>
      </c>
      <c r="BZ546">
        <v>10.199999999999999</v>
      </c>
      <c r="CA546">
        <v>5.2977999999999996</v>
      </c>
      <c r="CB546" s="39">
        <f t="shared" si="164"/>
        <v>0</v>
      </c>
    </row>
    <row r="547" spans="1:80">
      <c r="A547" s="41">
        <v>42797</v>
      </c>
      <c r="B547">
        <v>8.8699999999999992</v>
      </c>
      <c r="C547">
        <v>4.4676</v>
      </c>
      <c r="D547" s="34">
        <f t="shared" si="165"/>
        <v>7.9642623468628784E-3</v>
      </c>
      <c r="E547" s="41">
        <v>42797</v>
      </c>
      <c r="F547">
        <v>3.9</v>
      </c>
      <c r="G547">
        <v>3.3832</v>
      </c>
      <c r="H547" s="39">
        <f t="shared" si="166"/>
        <v>2.6300621871682087E-2</v>
      </c>
      <c r="L547" s="38"/>
      <c r="M547" s="41">
        <v>42797</v>
      </c>
      <c r="N547">
        <v>8.1</v>
      </c>
      <c r="O547">
        <v>3.6735000000000002</v>
      </c>
      <c r="P547" s="43">
        <f t="shared" si="167"/>
        <v>0</v>
      </c>
      <c r="Q547" s="41">
        <v>42797</v>
      </c>
      <c r="R547">
        <v>2.93</v>
      </c>
      <c r="S547">
        <v>1.5916999999999999</v>
      </c>
      <c r="T547" s="39">
        <f t="shared" si="168"/>
        <v>0</v>
      </c>
      <c r="U547" s="42">
        <v>42800.62533333333</v>
      </c>
      <c r="V547" s="44">
        <v>8.66</v>
      </c>
      <c r="W547" s="44">
        <v>5.133</v>
      </c>
      <c r="X547" s="43">
        <f t="shared" si="180"/>
        <v>0</v>
      </c>
      <c r="Y547" s="42">
        <v>42800.62533333333</v>
      </c>
      <c r="Z547" s="44">
        <v>16.010000000000002</v>
      </c>
      <c r="AA547" s="44">
        <v>9.9280000000000008</v>
      </c>
      <c r="AB547" s="43">
        <f t="shared" si="181"/>
        <v>-2.9710711493354039E-2</v>
      </c>
      <c r="AC547" s="42">
        <v>42800.62533333333</v>
      </c>
      <c r="AD547" s="44">
        <v>26</v>
      </c>
      <c r="AE547" s="44">
        <v>19.001999999999999</v>
      </c>
      <c r="AF547" s="43">
        <f t="shared" si="182"/>
        <v>0</v>
      </c>
      <c r="AG547" s="41">
        <v>42797</v>
      </c>
      <c r="AH547">
        <v>16.3</v>
      </c>
      <c r="AI547">
        <v>6.1936</v>
      </c>
      <c r="AJ547" s="39">
        <f t="shared" si="169"/>
        <v>6.1732406264215119E-3</v>
      </c>
      <c r="AK547" s="45">
        <v>42797</v>
      </c>
      <c r="AL547">
        <v>20.149999999999999</v>
      </c>
      <c r="AM547">
        <v>5.8068</v>
      </c>
      <c r="AN547" s="39">
        <f t="shared" si="170"/>
        <v>2.486016159105067E-3</v>
      </c>
      <c r="AO547" s="41">
        <v>42797</v>
      </c>
      <c r="AP547">
        <v>8.9</v>
      </c>
      <c r="AQ547">
        <v>6.8365</v>
      </c>
      <c r="AR547" s="18">
        <f t="shared" si="171"/>
        <v>-1.1109021740702637E-2</v>
      </c>
      <c r="AS547" s="41">
        <v>42797</v>
      </c>
      <c r="AT547">
        <v>7.28</v>
      </c>
      <c r="AU547">
        <v>5.5457999999999998</v>
      </c>
      <c r="AV547" s="39">
        <f t="shared" si="172"/>
        <v>-8.173119914155428E-3</v>
      </c>
      <c r="AW547" s="41">
        <v>42797</v>
      </c>
      <c r="AX547">
        <v>12.89</v>
      </c>
      <c r="AY547">
        <v>6.6318000000000001</v>
      </c>
      <c r="AZ547" s="39">
        <f t="shared" si="173"/>
        <v>0</v>
      </c>
      <c r="BA547" s="41">
        <v>42797</v>
      </c>
      <c r="BB547">
        <v>8.52</v>
      </c>
      <c r="BC547">
        <v>3.6520999999999999</v>
      </c>
      <c r="BD547" s="39">
        <f t="shared" si="174"/>
        <v>-1.7301689807340502E-2</v>
      </c>
      <c r="BE547" s="41">
        <v>42797</v>
      </c>
      <c r="BF547">
        <v>14.46</v>
      </c>
      <c r="BG547">
        <v>8.9008000000000003</v>
      </c>
      <c r="BH547" s="39">
        <f t="shared" si="175"/>
        <v>6.8580165716662666E-4</v>
      </c>
      <c r="BI547" s="41">
        <v>42797</v>
      </c>
      <c r="BJ547">
        <v>2.5499999999999998</v>
      </c>
      <c r="BK547">
        <v>2.5283000000000002</v>
      </c>
      <c r="BL547" s="39">
        <f t="shared" si="176"/>
        <v>4.0795323563313196E-2</v>
      </c>
      <c r="BM547" s="41">
        <v>42797</v>
      </c>
      <c r="BN547">
        <v>4.45</v>
      </c>
      <c r="BO547">
        <v>2.0670000000000002</v>
      </c>
      <c r="BP547" s="46">
        <f t="shared" si="177"/>
        <v>0</v>
      </c>
      <c r="BQ547" s="41">
        <v>42797</v>
      </c>
      <c r="BR547">
        <v>9.59</v>
      </c>
      <c r="BS547">
        <v>5.1288999999999998</v>
      </c>
      <c r="BT547" s="18">
        <f t="shared" si="178"/>
        <v>2.0209655282159303E-2</v>
      </c>
      <c r="BU547" s="41">
        <v>42797</v>
      </c>
      <c r="BV547">
        <v>1.93</v>
      </c>
      <c r="BW547">
        <v>0.99819999999999998</v>
      </c>
      <c r="BX547" s="39">
        <f t="shared" si="179"/>
        <v>5.2366565961731951E-3</v>
      </c>
      <c r="BY547" s="41">
        <v>43097</v>
      </c>
      <c r="BZ547">
        <v>10.44</v>
      </c>
      <c r="CA547">
        <v>5.4225000000000003</v>
      </c>
      <c r="CB547" s="39">
        <f t="shared" si="164"/>
        <v>2.3538072407414533E-2</v>
      </c>
    </row>
    <row r="548" spans="1:80">
      <c r="A548" s="41">
        <v>42800</v>
      </c>
      <c r="B548">
        <v>8.84</v>
      </c>
      <c r="C548">
        <v>4.4524999999999997</v>
      </c>
      <c r="D548" s="34">
        <f t="shared" si="165"/>
        <v>-3.3798907690931004E-3</v>
      </c>
      <c r="E548" s="41">
        <v>42800</v>
      </c>
      <c r="F548">
        <v>3.96</v>
      </c>
      <c r="G548">
        <v>3.4352999999999998</v>
      </c>
      <c r="H548" s="39">
        <f t="shared" si="166"/>
        <v>1.539962165996684E-2</v>
      </c>
      <c r="L548" s="38"/>
      <c r="M548" s="41">
        <v>42800</v>
      </c>
      <c r="N548">
        <v>8.1</v>
      </c>
      <c r="O548">
        <v>3.6735000000000002</v>
      </c>
      <c r="P548" s="43">
        <f t="shared" si="167"/>
        <v>0</v>
      </c>
      <c r="Q548" s="41">
        <v>42800</v>
      </c>
      <c r="R548">
        <v>2.91</v>
      </c>
      <c r="S548">
        <v>1.5808</v>
      </c>
      <c r="T548" s="39">
        <f t="shared" si="168"/>
        <v>-6.8480241251491552E-3</v>
      </c>
      <c r="U548" s="42">
        <v>42801.62533333333</v>
      </c>
      <c r="V548" s="44">
        <v>8.76</v>
      </c>
      <c r="W548" s="44">
        <v>5.1929999999999996</v>
      </c>
      <c r="X548" s="43">
        <f t="shared" si="180"/>
        <v>1.1689070718877773E-2</v>
      </c>
      <c r="Y548" s="42">
        <v>42801.62533333333</v>
      </c>
      <c r="Z548" s="44">
        <v>16</v>
      </c>
      <c r="AA548" s="44">
        <v>9.9220000000000006</v>
      </c>
      <c r="AB548" s="43">
        <f t="shared" si="181"/>
        <v>-6.0435132957294786E-4</v>
      </c>
      <c r="AC548" s="42">
        <v>42801.62533333333</v>
      </c>
      <c r="AD548" s="44">
        <v>26</v>
      </c>
      <c r="AE548" s="44">
        <v>19.001999999999999</v>
      </c>
      <c r="AF548" s="43">
        <f t="shared" si="182"/>
        <v>0</v>
      </c>
      <c r="AG548" s="41">
        <v>42800</v>
      </c>
      <c r="AH548">
        <v>16.510000000000002</v>
      </c>
      <c r="AI548">
        <v>6.2733999999999996</v>
      </c>
      <c r="AJ548" s="39">
        <f t="shared" si="169"/>
        <v>1.2884267631103017E-2</v>
      </c>
      <c r="AK548" s="45">
        <v>42889</v>
      </c>
      <c r="AL548">
        <v>20</v>
      </c>
      <c r="AM548">
        <v>5.7636000000000003</v>
      </c>
      <c r="AN548" s="39">
        <f t="shared" si="170"/>
        <v>-7.4395536267823385E-3</v>
      </c>
      <c r="AO548" s="41">
        <v>42800</v>
      </c>
      <c r="AP548">
        <v>9.16</v>
      </c>
      <c r="AQ548">
        <v>7.0362</v>
      </c>
      <c r="AR548" s="18">
        <f t="shared" si="171"/>
        <v>2.9210853506911428E-2</v>
      </c>
      <c r="AS548" s="41">
        <v>42800</v>
      </c>
      <c r="AT548">
        <v>7.2</v>
      </c>
      <c r="AU548">
        <v>5.4847999999999999</v>
      </c>
      <c r="AV548" s="39">
        <f t="shared" si="172"/>
        <v>-1.0999314796783141E-2</v>
      </c>
      <c r="AW548" s="41">
        <v>42800</v>
      </c>
      <c r="AX548">
        <v>12.78</v>
      </c>
      <c r="AY548">
        <v>6.5751999999999997</v>
      </c>
      <c r="AZ548" s="39">
        <f t="shared" si="173"/>
        <v>-8.5346361470491315E-3</v>
      </c>
      <c r="BA548" s="41">
        <v>42800</v>
      </c>
      <c r="BB548">
        <v>8.58</v>
      </c>
      <c r="BC548">
        <v>3.6778</v>
      </c>
      <c r="BD548" s="39">
        <f t="shared" si="174"/>
        <v>7.0370471783357674E-3</v>
      </c>
      <c r="BE548" s="41">
        <v>42800</v>
      </c>
      <c r="BF548">
        <v>14.4</v>
      </c>
      <c r="BG548">
        <v>8.8638999999999992</v>
      </c>
      <c r="BH548" s="39">
        <f t="shared" si="175"/>
        <v>-4.1456947690096443E-3</v>
      </c>
      <c r="BI548" s="41">
        <v>42800</v>
      </c>
      <c r="BJ548">
        <v>2.56</v>
      </c>
      <c r="BK548">
        <v>2.5381999999999998</v>
      </c>
      <c r="BL548" s="39">
        <f t="shared" si="176"/>
        <v>3.9156745639360733E-3</v>
      </c>
      <c r="BM548" s="41">
        <v>42800</v>
      </c>
      <c r="BN548">
        <v>4.4400000000000004</v>
      </c>
      <c r="BO548">
        <v>2.0623999999999998</v>
      </c>
      <c r="BP548" s="46">
        <f t="shared" si="177"/>
        <v>-2.2254475084665607E-3</v>
      </c>
      <c r="BQ548" s="41">
        <v>42800</v>
      </c>
      <c r="BR548">
        <v>9.58</v>
      </c>
      <c r="BS548">
        <v>5.1235999999999997</v>
      </c>
      <c r="BT548" s="18">
        <f t="shared" si="178"/>
        <v>-1.0333599797227636E-3</v>
      </c>
      <c r="BU548" s="41">
        <v>42800</v>
      </c>
      <c r="BV548">
        <v>1.9</v>
      </c>
      <c r="BW548">
        <v>0.98270000000000002</v>
      </c>
      <c r="BX548" s="39">
        <f t="shared" si="179"/>
        <v>-1.5527950310558964E-2</v>
      </c>
      <c r="BY548" s="41">
        <v>43098</v>
      </c>
      <c r="BZ548">
        <v>10.55</v>
      </c>
      <c r="CA548">
        <v>5.4795999999999996</v>
      </c>
      <c r="CB548" s="39">
        <f t="shared" si="164"/>
        <v>1.0530198248040435E-2</v>
      </c>
    </row>
    <row r="549" spans="1:80">
      <c r="A549" s="41">
        <v>42801</v>
      </c>
      <c r="B549">
        <v>8.84</v>
      </c>
      <c r="C549">
        <v>4.4524999999999997</v>
      </c>
      <c r="D549" s="34">
        <f t="shared" si="165"/>
        <v>0</v>
      </c>
      <c r="E549" s="41">
        <v>42801</v>
      </c>
      <c r="F549">
        <v>3.96</v>
      </c>
      <c r="G549">
        <v>3.4352999999999998</v>
      </c>
      <c r="H549" s="39">
        <f t="shared" si="166"/>
        <v>0</v>
      </c>
      <c r="L549" s="38"/>
      <c r="M549" s="41">
        <v>42801</v>
      </c>
      <c r="N549">
        <v>8.1</v>
      </c>
      <c r="O549">
        <v>3.6735000000000002</v>
      </c>
      <c r="P549" s="43">
        <f t="shared" si="167"/>
        <v>0</v>
      </c>
      <c r="Q549" s="41">
        <v>42801</v>
      </c>
      <c r="R549">
        <v>2.9</v>
      </c>
      <c r="S549">
        <v>1.5753999999999999</v>
      </c>
      <c r="T549" s="39">
        <f t="shared" si="168"/>
        <v>-3.4159919028340533E-3</v>
      </c>
      <c r="U549" s="42">
        <v>42802.62533333333</v>
      </c>
      <c r="V549" s="44">
        <v>8.76</v>
      </c>
      <c r="W549" s="44">
        <v>5.1929999999999996</v>
      </c>
      <c r="X549" s="43">
        <f t="shared" si="180"/>
        <v>0</v>
      </c>
      <c r="Y549" s="42">
        <v>42802.62533333333</v>
      </c>
      <c r="Z549" s="44">
        <v>16.04</v>
      </c>
      <c r="AA549" s="44">
        <v>9.9469999999999992</v>
      </c>
      <c r="AB549" s="43">
        <f t="shared" si="181"/>
        <v>2.5196532957063675E-3</v>
      </c>
      <c r="AC549" s="42">
        <v>42802.62533333333</v>
      </c>
      <c r="AD549" s="44">
        <v>26</v>
      </c>
      <c r="AE549" s="44">
        <v>19.001999999999999</v>
      </c>
      <c r="AF549" s="43">
        <f t="shared" si="182"/>
        <v>0</v>
      </c>
      <c r="AG549" s="41">
        <v>42801</v>
      </c>
      <c r="AH549">
        <v>16.75</v>
      </c>
      <c r="AI549">
        <v>6.3646000000000003</v>
      </c>
      <c r="AJ549" s="39">
        <f t="shared" si="169"/>
        <v>1.453757133292961E-2</v>
      </c>
      <c r="AK549" s="45">
        <v>42919</v>
      </c>
      <c r="AL549">
        <v>19.86</v>
      </c>
      <c r="AM549">
        <v>5.7232000000000003</v>
      </c>
      <c r="AN549" s="39">
        <f t="shared" si="170"/>
        <v>-7.0095079464223727E-3</v>
      </c>
      <c r="AO549" s="41">
        <v>42801</v>
      </c>
      <c r="AP549">
        <v>8.89</v>
      </c>
      <c r="AQ549">
        <v>6.8288000000000002</v>
      </c>
      <c r="AR549" s="18">
        <f t="shared" si="171"/>
        <v>-2.9476137687956538E-2</v>
      </c>
      <c r="AS549" s="41">
        <v>42801</v>
      </c>
      <c r="AT549">
        <v>7.22</v>
      </c>
      <c r="AU549">
        <v>5.5000999999999998</v>
      </c>
      <c r="AV549" s="39">
        <f t="shared" si="172"/>
        <v>2.7895274212368492E-3</v>
      </c>
      <c r="AW549" s="41">
        <v>42801</v>
      </c>
      <c r="AX549">
        <v>12.78</v>
      </c>
      <c r="AY549">
        <v>6.5751999999999997</v>
      </c>
      <c r="AZ549" s="39">
        <f t="shared" si="173"/>
        <v>0</v>
      </c>
      <c r="BA549" s="41">
        <v>42801</v>
      </c>
      <c r="BB549">
        <v>8.6</v>
      </c>
      <c r="BC549">
        <v>3.6863999999999999</v>
      </c>
      <c r="BD549" s="39">
        <f t="shared" si="174"/>
        <v>2.3383544510304916E-3</v>
      </c>
      <c r="BE549" s="41">
        <v>42801</v>
      </c>
      <c r="BF549">
        <v>14.5</v>
      </c>
      <c r="BG549">
        <v>8.9254999999999995</v>
      </c>
      <c r="BH549" s="39">
        <f t="shared" si="175"/>
        <v>6.9495368855695943E-3</v>
      </c>
      <c r="BI549" s="41">
        <v>42801</v>
      </c>
      <c r="BJ549">
        <v>2.4700000000000002</v>
      </c>
      <c r="BK549">
        <v>2.4489999999999998</v>
      </c>
      <c r="BL549" s="39">
        <f t="shared" si="176"/>
        <v>-3.5143014734851451E-2</v>
      </c>
      <c r="BM549" s="41">
        <v>42801</v>
      </c>
      <c r="BN549">
        <v>4.43</v>
      </c>
      <c r="BO549">
        <v>2.0577000000000001</v>
      </c>
      <c r="BP549" s="46">
        <f t="shared" si="177"/>
        <v>-2.2788983708299576E-3</v>
      </c>
      <c r="BQ549" s="41">
        <v>42801</v>
      </c>
      <c r="BR549">
        <v>9.58</v>
      </c>
      <c r="BS549">
        <v>5.1235999999999997</v>
      </c>
      <c r="BT549" s="18">
        <f t="shared" si="178"/>
        <v>0</v>
      </c>
      <c r="BU549" s="41">
        <v>42801</v>
      </c>
      <c r="BV549">
        <v>1.94</v>
      </c>
      <c r="BW549">
        <v>1.0034000000000001</v>
      </c>
      <c r="BX549" s="39">
        <f t="shared" si="179"/>
        <v>2.1064414368576423E-2</v>
      </c>
      <c r="BY549" s="41">
        <v>43102</v>
      </c>
      <c r="BZ549">
        <v>10.7</v>
      </c>
      <c r="CA549">
        <v>5.5575000000000001</v>
      </c>
      <c r="CB549" s="39">
        <f t="shared" si="164"/>
        <v>1.4216366158113827E-2</v>
      </c>
    </row>
    <row r="550" spans="1:80">
      <c r="A550" s="41">
        <v>42802</v>
      </c>
      <c r="B550">
        <v>8.84</v>
      </c>
      <c r="C550">
        <v>4.4524999999999997</v>
      </c>
      <c r="D550" s="34">
        <f t="shared" si="165"/>
        <v>0</v>
      </c>
      <c r="E550" s="41">
        <v>42802</v>
      </c>
      <c r="F550">
        <v>3.96</v>
      </c>
      <c r="G550">
        <v>3.4352999999999998</v>
      </c>
      <c r="H550" s="39">
        <f t="shared" si="166"/>
        <v>0</v>
      </c>
      <c r="L550" s="38"/>
      <c r="M550" s="41">
        <v>42802</v>
      </c>
      <c r="N550">
        <v>8.1</v>
      </c>
      <c r="O550">
        <v>3.6735000000000002</v>
      </c>
      <c r="P550" s="43">
        <f t="shared" si="167"/>
        <v>0</v>
      </c>
      <c r="Q550" s="41">
        <v>42802</v>
      </c>
      <c r="R550">
        <v>2.9</v>
      </c>
      <c r="S550">
        <v>1.5753999999999999</v>
      </c>
      <c r="T550" s="39">
        <f t="shared" si="168"/>
        <v>0</v>
      </c>
      <c r="U550" s="42">
        <v>42803.62533333333</v>
      </c>
      <c r="V550" s="44">
        <v>8.51</v>
      </c>
      <c r="W550" s="44">
        <v>5.0439999999999996</v>
      </c>
      <c r="X550" s="43">
        <f t="shared" si="180"/>
        <v>-2.8692470633545162E-2</v>
      </c>
      <c r="Y550" s="42">
        <v>42803.62533333333</v>
      </c>
      <c r="Z550" s="44">
        <v>16</v>
      </c>
      <c r="AA550" s="44">
        <v>9.9220000000000006</v>
      </c>
      <c r="AB550" s="43">
        <f t="shared" si="181"/>
        <v>-2.5133205991754882E-3</v>
      </c>
      <c r="AC550" s="42">
        <v>42803.62533333333</v>
      </c>
      <c r="AD550" s="44">
        <v>26</v>
      </c>
      <c r="AE550" s="44">
        <v>19.001999999999999</v>
      </c>
      <c r="AF550" s="43">
        <f t="shared" si="182"/>
        <v>0</v>
      </c>
      <c r="AG550" s="41">
        <v>42802</v>
      </c>
      <c r="AH550">
        <v>16.75</v>
      </c>
      <c r="AI550">
        <v>6.3646000000000003</v>
      </c>
      <c r="AJ550" s="39">
        <f t="shared" si="169"/>
        <v>0</v>
      </c>
      <c r="AK550" s="45">
        <v>42950</v>
      </c>
      <c r="AL550">
        <v>19.989999999999998</v>
      </c>
      <c r="AM550">
        <v>5.7606999999999999</v>
      </c>
      <c r="AN550" s="39">
        <f t="shared" si="170"/>
        <v>6.5522784456247627E-3</v>
      </c>
      <c r="AO550" s="41">
        <v>42802</v>
      </c>
      <c r="AP550">
        <v>8.85</v>
      </c>
      <c r="AQ550">
        <v>6.7980999999999998</v>
      </c>
      <c r="AR550" s="18">
        <f t="shared" si="171"/>
        <v>-4.4956654170572275E-3</v>
      </c>
      <c r="AS550" s="41">
        <v>42802</v>
      </c>
      <c r="AT550">
        <v>7.29</v>
      </c>
      <c r="AU550">
        <v>5.5533999999999999</v>
      </c>
      <c r="AV550" s="39">
        <f t="shared" si="172"/>
        <v>9.6907328957655543E-3</v>
      </c>
      <c r="AW550" s="41">
        <v>42802</v>
      </c>
      <c r="AX550">
        <v>12.82</v>
      </c>
      <c r="AY550">
        <v>6.5957999999999997</v>
      </c>
      <c r="AZ550" s="39">
        <f t="shared" si="173"/>
        <v>3.132984547998533E-3</v>
      </c>
      <c r="BA550" s="41">
        <v>42802</v>
      </c>
      <c r="BB550">
        <v>8.5500000000000007</v>
      </c>
      <c r="BC550">
        <v>3.665</v>
      </c>
      <c r="BD550" s="39">
        <f t="shared" si="174"/>
        <v>-5.8051215277777407E-3</v>
      </c>
      <c r="BE550" s="41">
        <v>42802</v>
      </c>
      <c r="BF550">
        <v>14.48</v>
      </c>
      <c r="BG550">
        <v>8.9131999999999998</v>
      </c>
      <c r="BH550" s="39">
        <f t="shared" si="175"/>
        <v>-1.3780740574757444E-3</v>
      </c>
      <c r="BI550" s="41">
        <v>42802</v>
      </c>
      <c r="BJ550">
        <v>2.4700000000000002</v>
      </c>
      <c r="BK550">
        <v>2.4489999999999998</v>
      </c>
      <c r="BL550" s="39">
        <f t="shared" si="176"/>
        <v>0</v>
      </c>
      <c r="BM550" s="41">
        <v>42802</v>
      </c>
      <c r="BN550">
        <v>4.3899999999999997</v>
      </c>
      <c r="BO550">
        <v>2.0392000000000001</v>
      </c>
      <c r="BP550" s="46">
        <f t="shared" si="177"/>
        <v>-8.9906205958108377E-3</v>
      </c>
      <c r="BQ550" s="41">
        <v>42802</v>
      </c>
      <c r="BR550">
        <v>9.3000000000000007</v>
      </c>
      <c r="BS550">
        <v>4.9737999999999998</v>
      </c>
      <c r="BT550" s="18">
        <f t="shared" si="178"/>
        <v>-2.9237255055039414E-2</v>
      </c>
      <c r="BU550" s="41">
        <v>42802</v>
      </c>
      <c r="BV550">
        <v>1.97</v>
      </c>
      <c r="BW550">
        <v>1.0188999999999999</v>
      </c>
      <c r="BX550" s="39">
        <f t="shared" si="179"/>
        <v>1.5447478572852148E-2</v>
      </c>
      <c r="BY550" s="41">
        <v>43103</v>
      </c>
      <c r="BZ550">
        <v>10.71</v>
      </c>
      <c r="CA550">
        <v>5.5627000000000004</v>
      </c>
      <c r="CB550" s="39">
        <f t="shared" si="164"/>
        <v>9.3567251461993978E-4</v>
      </c>
    </row>
    <row r="551" spans="1:80">
      <c r="A551" s="41">
        <v>42803</v>
      </c>
      <c r="B551">
        <v>8.68</v>
      </c>
      <c r="C551">
        <v>4.3719000000000001</v>
      </c>
      <c r="D551" s="34">
        <f t="shared" si="165"/>
        <v>-1.81021897810218E-2</v>
      </c>
      <c r="E551" s="41">
        <v>42803</v>
      </c>
      <c r="F551">
        <v>3.82</v>
      </c>
      <c r="G551">
        <v>3.3138000000000001</v>
      </c>
      <c r="H551" s="39">
        <f t="shared" si="166"/>
        <v>-3.5368090123133272E-2</v>
      </c>
      <c r="L551" s="38"/>
      <c r="M551" s="41">
        <v>42803</v>
      </c>
      <c r="N551">
        <v>8.1</v>
      </c>
      <c r="O551">
        <v>3.6735000000000002</v>
      </c>
      <c r="P551" s="43">
        <f t="shared" si="167"/>
        <v>0</v>
      </c>
      <c r="Q551" s="41">
        <v>42803</v>
      </c>
      <c r="R551">
        <v>2.9</v>
      </c>
      <c r="S551">
        <v>1.5753999999999999</v>
      </c>
      <c r="T551" s="39">
        <f t="shared" si="168"/>
        <v>0</v>
      </c>
      <c r="U551" s="42">
        <v>42804.62533333333</v>
      </c>
      <c r="V551" s="44">
        <v>8.51</v>
      </c>
      <c r="W551" s="44">
        <v>5.0439999999999996</v>
      </c>
      <c r="X551" s="43">
        <f t="shared" si="180"/>
        <v>0</v>
      </c>
      <c r="Y551" s="42">
        <v>42804.62533333333</v>
      </c>
      <c r="Z551" s="44">
        <v>16</v>
      </c>
      <c r="AA551" s="44">
        <v>9.9220000000000006</v>
      </c>
      <c r="AB551" s="43">
        <f t="shared" si="181"/>
        <v>0</v>
      </c>
      <c r="AC551" s="42">
        <v>42804.62533333333</v>
      </c>
      <c r="AD551" s="44">
        <v>26</v>
      </c>
      <c r="AE551" s="44">
        <v>19.001999999999999</v>
      </c>
      <c r="AF551" s="43">
        <f t="shared" si="182"/>
        <v>0</v>
      </c>
      <c r="AG551" s="41">
        <v>42803</v>
      </c>
      <c r="AH551">
        <v>16.7</v>
      </c>
      <c r="AI551">
        <v>6.3456000000000001</v>
      </c>
      <c r="AJ551" s="39">
        <f t="shared" si="169"/>
        <v>-2.985262231719217E-3</v>
      </c>
      <c r="AK551" s="45">
        <v>42981</v>
      </c>
      <c r="AL551">
        <v>20.02</v>
      </c>
      <c r="AM551">
        <v>5.7693000000000003</v>
      </c>
      <c r="AN551" s="39">
        <f t="shared" si="170"/>
        <v>1.4928741298801161E-3</v>
      </c>
      <c r="AO551" s="41">
        <v>42803</v>
      </c>
      <c r="AP551">
        <v>8.85</v>
      </c>
      <c r="AQ551">
        <v>6.7980999999999998</v>
      </c>
      <c r="AR551" s="18">
        <f t="shared" si="171"/>
        <v>0</v>
      </c>
      <c r="AS551" s="41">
        <v>42803</v>
      </c>
      <c r="AT551">
        <v>7.2</v>
      </c>
      <c r="AU551">
        <v>5.4847999999999999</v>
      </c>
      <c r="AV551" s="39">
        <f t="shared" si="172"/>
        <v>-1.2352792883638851E-2</v>
      </c>
      <c r="AW551" s="41">
        <v>42803</v>
      </c>
      <c r="AX551">
        <v>12.89</v>
      </c>
      <c r="AY551">
        <v>6.6318000000000001</v>
      </c>
      <c r="AZ551" s="39">
        <f t="shared" si="173"/>
        <v>5.4580187391977441E-3</v>
      </c>
      <c r="BA551" s="41">
        <v>42803</v>
      </c>
      <c r="BB551">
        <v>8.41</v>
      </c>
      <c r="BC551">
        <v>3.6049000000000002</v>
      </c>
      <c r="BD551" s="39">
        <f t="shared" si="174"/>
        <v>-1.639836289222369E-2</v>
      </c>
      <c r="BE551" s="41">
        <v>42803</v>
      </c>
      <c r="BF551">
        <v>14.5</v>
      </c>
      <c r="BG551">
        <v>8.9254999999999995</v>
      </c>
      <c r="BH551" s="39">
        <f t="shared" si="175"/>
        <v>1.379975766279199E-3</v>
      </c>
      <c r="BI551" s="41">
        <v>42803</v>
      </c>
      <c r="BJ551">
        <v>2.5099999999999998</v>
      </c>
      <c r="BK551">
        <v>2.4887000000000001</v>
      </c>
      <c r="BL551" s="39">
        <f t="shared" si="176"/>
        <v>1.6210698244181417E-2</v>
      </c>
      <c r="BM551" s="41">
        <v>42803</v>
      </c>
      <c r="BN551">
        <v>4.38</v>
      </c>
      <c r="BO551">
        <v>2.0345</v>
      </c>
      <c r="BP551" s="46">
        <f t="shared" si="177"/>
        <v>-2.304825421734086E-3</v>
      </c>
      <c r="BQ551" s="41">
        <v>42803</v>
      </c>
      <c r="BR551">
        <v>9.5</v>
      </c>
      <c r="BS551">
        <v>5.0808</v>
      </c>
      <c r="BT551" s="18">
        <f t="shared" si="178"/>
        <v>2.1512726687844347E-2</v>
      </c>
      <c r="BU551" s="41">
        <v>42803</v>
      </c>
      <c r="BV551">
        <v>1.98</v>
      </c>
      <c r="BW551">
        <v>1.0241</v>
      </c>
      <c r="BX551" s="39">
        <f t="shared" si="179"/>
        <v>5.1035430366081986E-3</v>
      </c>
      <c r="BY551" s="41">
        <v>43104</v>
      </c>
      <c r="BZ551">
        <v>10.9</v>
      </c>
      <c r="CA551">
        <v>5.6614000000000004</v>
      </c>
      <c r="CB551" s="39">
        <f t="shared" si="164"/>
        <v>1.7743182267603862E-2</v>
      </c>
    </row>
    <row r="552" spans="1:80">
      <c r="A552" s="41">
        <v>42804</v>
      </c>
      <c r="B552">
        <v>8.6</v>
      </c>
      <c r="C552">
        <v>4.3315999999999999</v>
      </c>
      <c r="D552" s="34">
        <f t="shared" si="165"/>
        <v>-9.2179601546238995E-3</v>
      </c>
      <c r="E552" s="41">
        <v>42804</v>
      </c>
      <c r="F552">
        <v>3.82</v>
      </c>
      <c r="G552">
        <v>3.3138000000000001</v>
      </c>
      <c r="H552" s="39">
        <f t="shared" si="166"/>
        <v>0</v>
      </c>
      <c r="L552" s="38"/>
      <c r="M552" s="41">
        <v>42804</v>
      </c>
      <c r="N552">
        <v>8.1</v>
      </c>
      <c r="O552">
        <v>3.6735000000000002</v>
      </c>
      <c r="P552" s="43">
        <f t="shared" si="167"/>
        <v>0</v>
      </c>
      <c r="Q552" s="41">
        <v>42804</v>
      </c>
      <c r="R552">
        <v>2.9</v>
      </c>
      <c r="S552">
        <v>1.5753999999999999</v>
      </c>
      <c r="T552" s="39">
        <f t="shared" si="168"/>
        <v>0</v>
      </c>
      <c r="U552" s="42">
        <v>42807.62533333333</v>
      </c>
      <c r="V552" s="44">
        <v>8.26</v>
      </c>
      <c r="W552" s="44">
        <v>4.8959999999999999</v>
      </c>
      <c r="X552" s="43">
        <f t="shared" si="180"/>
        <v>-2.9341792228390107E-2</v>
      </c>
      <c r="Y552" s="42">
        <v>42807.62533333333</v>
      </c>
      <c r="Z552" s="44">
        <v>15.52</v>
      </c>
      <c r="AA552" s="44">
        <v>9.625</v>
      </c>
      <c r="AB552" s="43">
        <f t="shared" si="181"/>
        <v>-2.9933481152993408E-2</v>
      </c>
      <c r="AC552" s="42">
        <v>42807.62533333333</v>
      </c>
      <c r="AD552" s="44">
        <v>26</v>
      </c>
      <c r="AE552" s="44">
        <v>19.001999999999999</v>
      </c>
      <c r="AF552" s="43">
        <f t="shared" si="182"/>
        <v>0</v>
      </c>
      <c r="AG552" s="41">
        <v>42804</v>
      </c>
      <c r="AH552">
        <v>16.7</v>
      </c>
      <c r="AI552">
        <v>6.3456000000000001</v>
      </c>
      <c r="AJ552" s="39">
        <f t="shared" si="169"/>
        <v>0</v>
      </c>
      <c r="AK552" s="45">
        <v>43011</v>
      </c>
      <c r="AL552">
        <v>20.010000000000002</v>
      </c>
      <c r="AM552">
        <v>5.7664999999999997</v>
      </c>
      <c r="AN552" s="39">
        <f t="shared" si="170"/>
        <v>-4.8532750940332098E-4</v>
      </c>
      <c r="AO552" s="41">
        <v>42804</v>
      </c>
      <c r="AP552">
        <v>8.85</v>
      </c>
      <c r="AQ552">
        <v>6.7980999999999998</v>
      </c>
      <c r="AR552" s="18">
        <f t="shared" si="171"/>
        <v>0</v>
      </c>
      <c r="AS552" s="41">
        <v>42804</v>
      </c>
      <c r="AT552">
        <v>7.18</v>
      </c>
      <c r="AU552">
        <v>5.4695999999999998</v>
      </c>
      <c r="AV552" s="39">
        <f t="shared" si="172"/>
        <v>-2.7712952158693302E-3</v>
      </c>
      <c r="AW552" s="41">
        <v>42804</v>
      </c>
      <c r="AX552">
        <v>12.8</v>
      </c>
      <c r="AY552">
        <v>6.5854999999999997</v>
      </c>
      <c r="AZ552" s="39">
        <f t="shared" si="173"/>
        <v>-6.9815133146356118E-3</v>
      </c>
      <c r="BA552" s="41">
        <v>42804</v>
      </c>
      <c r="BB552">
        <v>8.5500000000000007</v>
      </c>
      <c r="BC552">
        <v>3.665</v>
      </c>
      <c r="BD552" s="39">
        <f t="shared" si="174"/>
        <v>1.6671752337096678E-2</v>
      </c>
      <c r="BE552" s="41">
        <v>42804</v>
      </c>
      <c r="BF552">
        <v>14.4</v>
      </c>
      <c r="BG552">
        <v>8.8638999999999992</v>
      </c>
      <c r="BH552" s="39">
        <f t="shared" si="175"/>
        <v>-6.9015741415047139E-3</v>
      </c>
      <c r="BI552" s="41">
        <v>42804</v>
      </c>
      <c r="BJ552">
        <v>2.5</v>
      </c>
      <c r="BK552">
        <v>2.4788000000000001</v>
      </c>
      <c r="BL552" s="39">
        <f t="shared" si="176"/>
        <v>-3.9779804717322374E-3</v>
      </c>
      <c r="BM552" s="41">
        <v>42804</v>
      </c>
      <c r="BN552">
        <v>4.38</v>
      </c>
      <c r="BO552">
        <v>2.0345</v>
      </c>
      <c r="BP552" s="46">
        <f t="shared" si="177"/>
        <v>0</v>
      </c>
      <c r="BQ552" s="41">
        <v>42804</v>
      </c>
      <c r="BR552">
        <v>9.5</v>
      </c>
      <c r="BS552">
        <v>5.0808</v>
      </c>
      <c r="BT552" s="18">
        <f t="shared" si="178"/>
        <v>0</v>
      </c>
      <c r="BU552" s="41">
        <v>42804</v>
      </c>
      <c r="BV552">
        <v>1.96</v>
      </c>
      <c r="BW552">
        <v>1.0137</v>
      </c>
      <c r="BX552" s="39">
        <f t="shared" si="179"/>
        <v>-1.0155258275558993E-2</v>
      </c>
      <c r="BY552" s="41">
        <v>43105</v>
      </c>
      <c r="BZ552">
        <v>10.99</v>
      </c>
      <c r="CA552">
        <v>5.7081</v>
      </c>
      <c r="CB552" s="39">
        <f t="shared" si="164"/>
        <v>8.2488430423569292E-3</v>
      </c>
    </row>
    <row r="553" spans="1:80">
      <c r="A553" s="41">
        <v>42807</v>
      </c>
      <c r="B553">
        <v>8.69</v>
      </c>
      <c r="C553">
        <v>4.3769</v>
      </c>
      <c r="D553" s="34">
        <f t="shared" si="165"/>
        <v>1.0458029365592418E-2</v>
      </c>
      <c r="E553" s="41">
        <v>42807</v>
      </c>
      <c r="F553">
        <v>3.93</v>
      </c>
      <c r="G553">
        <v>3.4093</v>
      </c>
      <c r="H553" s="39">
        <f t="shared" si="166"/>
        <v>2.8818878628764536E-2</v>
      </c>
      <c r="L553" s="38"/>
      <c r="M553" s="41">
        <v>42807</v>
      </c>
      <c r="N553">
        <v>8.1</v>
      </c>
      <c r="O553">
        <v>3.6735000000000002</v>
      </c>
      <c r="P553" s="43">
        <f t="shared" si="167"/>
        <v>0</v>
      </c>
      <c r="Q553" s="41">
        <v>42807</v>
      </c>
      <c r="R553">
        <v>2.9</v>
      </c>
      <c r="S553">
        <v>1.5753999999999999</v>
      </c>
      <c r="T553" s="39">
        <f t="shared" si="168"/>
        <v>0</v>
      </c>
      <c r="U553" s="42">
        <v>42808.62533333333</v>
      </c>
      <c r="V553" s="44">
        <v>8.33</v>
      </c>
      <c r="W553" s="44">
        <v>4.9379999999999997</v>
      </c>
      <c r="X553" s="43">
        <f t="shared" si="180"/>
        <v>8.5784313725489822E-3</v>
      </c>
      <c r="Y553" s="42">
        <v>42808.62533333333</v>
      </c>
      <c r="Z553" s="44">
        <v>15.89</v>
      </c>
      <c r="AA553" s="44">
        <v>9.8539999999999992</v>
      </c>
      <c r="AB553" s="43">
        <f t="shared" si="181"/>
        <v>2.3792207792207708E-2</v>
      </c>
      <c r="AC553" s="42">
        <v>42808.62533333333</v>
      </c>
      <c r="AD553" s="44">
        <v>25.22</v>
      </c>
      <c r="AE553" s="44">
        <v>18.431999999999999</v>
      </c>
      <c r="AF553" s="43">
        <f t="shared" si="182"/>
        <v>-2.9996842437638161E-2</v>
      </c>
      <c r="AG553" s="41">
        <v>42807</v>
      </c>
      <c r="AH553">
        <v>16.7</v>
      </c>
      <c r="AI553">
        <v>6.3456000000000001</v>
      </c>
      <c r="AJ553" s="39">
        <f t="shared" si="169"/>
        <v>0</v>
      </c>
      <c r="AK553" s="45" t="s">
        <v>594</v>
      </c>
      <c r="AL553">
        <v>20</v>
      </c>
      <c r="AM553">
        <v>5.7636000000000003</v>
      </c>
      <c r="AN553" s="39">
        <f t="shared" si="170"/>
        <v>-5.0290470822846761E-4</v>
      </c>
      <c r="AO553" s="41">
        <v>42807</v>
      </c>
      <c r="AP553">
        <v>8.8000000000000007</v>
      </c>
      <c r="AQ553">
        <v>6.7596999999999996</v>
      </c>
      <c r="AR553" s="18">
        <f t="shared" si="171"/>
        <v>-5.6486371191951006E-3</v>
      </c>
      <c r="AS553" s="41">
        <v>42807</v>
      </c>
      <c r="AT553">
        <v>7.16</v>
      </c>
      <c r="AU553">
        <v>5.4542999999999999</v>
      </c>
      <c r="AV553" s="39">
        <f t="shared" si="172"/>
        <v>-2.7972795085563604E-3</v>
      </c>
      <c r="AW553" s="41">
        <v>42807</v>
      </c>
      <c r="AX553">
        <v>12.72</v>
      </c>
      <c r="AY553">
        <v>6.5444000000000004</v>
      </c>
      <c r="AZ553" s="39">
        <f t="shared" si="173"/>
        <v>-6.2409839799558503E-3</v>
      </c>
      <c r="BA553" s="41">
        <v>42807</v>
      </c>
      <c r="BB553">
        <v>8.4</v>
      </c>
      <c r="BC553">
        <v>3.6006999999999998</v>
      </c>
      <c r="BD553" s="39">
        <f t="shared" si="174"/>
        <v>-1.754433833560716E-2</v>
      </c>
      <c r="BE553" s="41">
        <v>42807</v>
      </c>
      <c r="BF553">
        <v>14.5</v>
      </c>
      <c r="BG553">
        <v>8.9254999999999995</v>
      </c>
      <c r="BH553" s="39">
        <f t="shared" si="175"/>
        <v>6.9495368855695943E-3</v>
      </c>
      <c r="BI553" s="41">
        <v>42807</v>
      </c>
      <c r="BJ553">
        <v>2.5099999999999998</v>
      </c>
      <c r="BK553">
        <v>2.4887000000000001</v>
      </c>
      <c r="BL553" s="39">
        <f t="shared" si="176"/>
        <v>3.9938680006454813E-3</v>
      </c>
      <c r="BM553" s="41">
        <v>42807</v>
      </c>
      <c r="BN553">
        <v>4.38</v>
      </c>
      <c r="BO553">
        <v>2.0345</v>
      </c>
      <c r="BP553" s="46">
        <f t="shared" si="177"/>
        <v>0</v>
      </c>
      <c r="BQ553" s="41">
        <v>42807</v>
      </c>
      <c r="BR553">
        <v>9.57</v>
      </c>
      <c r="BS553">
        <v>5.1181999999999999</v>
      </c>
      <c r="BT553" s="18">
        <f t="shared" si="178"/>
        <v>7.3610455046449136E-3</v>
      </c>
      <c r="BU553" s="41">
        <v>42807</v>
      </c>
      <c r="BV553">
        <v>1.96</v>
      </c>
      <c r="BW553">
        <v>1.0137</v>
      </c>
      <c r="BX553" s="39">
        <f t="shared" si="179"/>
        <v>0</v>
      </c>
      <c r="BY553" s="41">
        <v>43108</v>
      </c>
      <c r="BZ553">
        <v>10.99</v>
      </c>
      <c r="CA553">
        <v>5.7081</v>
      </c>
      <c r="CB553" s="39">
        <f t="shared" si="164"/>
        <v>0</v>
      </c>
    </row>
    <row r="554" spans="1:80">
      <c r="A554" s="41">
        <v>42808</v>
      </c>
      <c r="B554">
        <v>8.6999999999999993</v>
      </c>
      <c r="C554">
        <v>4.3819999999999997</v>
      </c>
      <c r="D554" s="34">
        <f t="shared" si="165"/>
        <v>1.1652082524160161E-3</v>
      </c>
      <c r="E554" s="41">
        <v>42808</v>
      </c>
      <c r="F554">
        <v>3.82</v>
      </c>
      <c r="G554">
        <v>3.3138000000000001</v>
      </c>
      <c r="H554" s="39">
        <f t="shared" si="166"/>
        <v>-2.801161528759567E-2</v>
      </c>
      <c r="L554" s="38"/>
      <c r="M554" s="41">
        <v>42808</v>
      </c>
      <c r="N554">
        <v>8.1</v>
      </c>
      <c r="O554">
        <v>3.6735000000000002</v>
      </c>
      <c r="P554" s="43">
        <f t="shared" si="167"/>
        <v>0</v>
      </c>
      <c r="Q554" s="41">
        <v>42808</v>
      </c>
      <c r="R554">
        <v>2.9</v>
      </c>
      <c r="S554">
        <v>1.5753999999999999</v>
      </c>
      <c r="T554" s="39">
        <f t="shared" si="168"/>
        <v>0</v>
      </c>
      <c r="U554" s="42">
        <v>42809.62533333333</v>
      </c>
      <c r="V554" s="44">
        <v>8.33</v>
      </c>
      <c r="W554" s="44">
        <v>4.9379999999999997</v>
      </c>
      <c r="X554" s="43">
        <f t="shared" si="180"/>
        <v>0</v>
      </c>
      <c r="Y554" s="42">
        <v>42809.62533333333</v>
      </c>
      <c r="Z554" s="44">
        <v>15.9</v>
      </c>
      <c r="AA554" s="44">
        <v>9.86</v>
      </c>
      <c r="AB554" s="43">
        <f t="shared" si="181"/>
        <v>6.0888979094786161E-4</v>
      </c>
      <c r="AC554" s="42">
        <v>42809.62533333333</v>
      </c>
      <c r="AD554" s="44">
        <v>25.22</v>
      </c>
      <c r="AE554" s="44">
        <v>18.431999999999999</v>
      </c>
      <c r="AF554" s="43">
        <f t="shared" si="182"/>
        <v>0</v>
      </c>
      <c r="AG554" s="41">
        <v>42808</v>
      </c>
      <c r="AH554">
        <v>16.7</v>
      </c>
      <c r="AI554">
        <v>6.3456000000000001</v>
      </c>
      <c r="AJ554" s="39">
        <f t="shared" si="169"/>
        <v>0</v>
      </c>
      <c r="AK554" s="45" t="s">
        <v>595</v>
      </c>
      <c r="AL554">
        <v>19.899999999999999</v>
      </c>
      <c r="AM554">
        <v>5.7347999999999999</v>
      </c>
      <c r="AN554" s="39">
        <f t="shared" si="170"/>
        <v>-4.996876951905125E-3</v>
      </c>
      <c r="AO554" s="41">
        <v>42808</v>
      </c>
      <c r="AP554">
        <v>8.83</v>
      </c>
      <c r="AQ554">
        <v>6.7827000000000002</v>
      </c>
      <c r="AR554" s="18">
        <f t="shared" si="171"/>
        <v>3.4025178632188673E-3</v>
      </c>
      <c r="AS554" s="41">
        <v>42808</v>
      </c>
      <c r="AT554">
        <v>6.96</v>
      </c>
      <c r="AU554">
        <v>5.3019999999999996</v>
      </c>
      <c r="AV554" s="39">
        <f t="shared" si="172"/>
        <v>-2.7922923198210645E-2</v>
      </c>
      <c r="AW554" s="41">
        <v>42808</v>
      </c>
      <c r="AX554">
        <v>12.72</v>
      </c>
      <c r="AY554">
        <v>6.5444000000000004</v>
      </c>
      <c r="AZ554" s="39">
        <f t="shared" si="173"/>
        <v>0</v>
      </c>
      <c r="BA554" s="41">
        <v>42808</v>
      </c>
      <c r="BB554">
        <v>8.4</v>
      </c>
      <c r="BC554">
        <v>3.6006999999999998</v>
      </c>
      <c r="BD554" s="39">
        <f t="shared" si="174"/>
        <v>0</v>
      </c>
      <c r="BE554" s="41">
        <v>42808</v>
      </c>
      <c r="BF554">
        <v>14.5</v>
      </c>
      <c r="BG554">
        <v>8.9254999999999995</v>
      </c>
      <c r="BH554" s="39">
        <f t="shared" si="175"/>
        <v>0</v>
      </c>
      <c r="BI554" s="41">
        <v>42808</v>
      </c>
      <c r="BJ554">
        <v>2.63</v>
      </c>
      <c r="BK554">
        <v>2.6076000000000001</v>
      </c>
      <c r="BL554" s="39">
        <f t="shared" si="176"/>
        <v>4.7775947281713346E-2</v>
      </c>
      <c r="BM554" s="41">
        <v>42808</v>
      </c>
      <c r="BN554">
        <v>4.3499999999999996</v>
      </c>
      <c r="BO554">
        <v>2.0206</v>
      </c>
      <c r="BP554" s="46">
        <f t="shared" si="177"/>
        <v>-6.8321454902924668E-3</v>
      </c>
      <c r="BQ554" s="41">
        <v>42808</v>
      </c>
      <c r="BR554">
        <v>9.5</v>
      </c>
      <c r="BS554">
        <v>5.0808</v>
      </c>
      <c r="BT554" s="18">
        <f t="shared" si="178"/>
        <v>-7.3072564573482632E-3</v>
      </c>
      <c r="BU554" s="41">
        <v>42808</v>
      </c>
      <c r="BV554">
        <v>1.95</v>
      </c>
      <c r="BW554">
        <v>1.0085</v>
      </c>
      <c r="BX554" s="39">
        <f t="shared" si="179"/>
        <v>-5.1297227976719872E-3</v>
      </c>
      <c r="BY554" s="41">
        <v>43109</v>
      </c>
      <c r="BZ554">
        <v>10.99</v>
      </c>
      <c r="CA554">
        <v>5.7081</v>
      </c>
      <c r="CB554" s="39">
        <f t="shared" si="164"/>
        <v>0</v>
      </c>
    </row>
    <row r="555" spans="1:80">
      <c r="A555" s="41">
        <v>42809</v>
      </c>
      <c r="B555">
        <v>8.69</v>
      </c>
      <c r="C555">
        <v>4.3769</v>
      </c>
      <c r="D555" s="34">
        <f t="shared" si="165"/>
        <v>-1.1638521223184986E-3</v>
      </c>
      <c r="E555" s="41">
        <v>42809</v>
      </c>
      <c r="F555">
        <v>3.93</v>
      </c>
      <c r="G555">
        <v>3.4093</v>
      </c>
      <c r="H555" s="39">
        <f t="shared" si="166"/>
        <v>2.8818878628764536E-2</v>
      </c>
      <c r="L555" s="38"/>
      <c r="M555" s="41">
        <v>42809</v>
      </c>
      <c r="N555">
        <v>8.1</v>
      </c>
      <c r="O555">
        <v>3.6735000000000002</v>
      </c>
      <c r="P555" s="43">
        <f t="shared" si="167"/>
        <v>0</v>
      </c>
      <c r="Q555" s="41">
        <v>42809</v>
      </c>
      <c r="R555">
        <v>2.9</v>
      </c>
      <c r="S555">
        <v>1.5753999999999999</v>
      </c>
      <c r="T555" s="39">
        <f t="shared" si="168"/>
        <v>0</v>
      </c>
      <c r="U555" s="42">
        <v>42810.62533333333</v>
      </c>
      <c r="V555" s="44">
        <v>8.3000000000000007</v>
      </c>
      <c r="W555" s="44">
        <v>4.92</v>
      </c>
      <c r="X555" s="43">
        <f t="shared" si="180"/>
        <v>-3.6452004860266897E-3</v>
      </c>
      <c r="Y555" s="42">
        <v>42810.62533333333</v>
      </c>
      <c r="Z555" s="44">
        <v>15.9</v>
      </c>
      <c r="AA555" s="44">
        <v>9.86</v>
      </c>
      <c r="AB555" s="43">
        <f t="shared" si="181"/>
        <v>0</v>
      </c>
      <c r="AC555" s="42">
        <v>42810.62533333333</v>
      </c>
      <c r="AD555" s="44">
        <v>25</v>
      </c>
      <c r="AE555" s="44">
        <v>18.271000000000001</v>
      </c>
      <c r="AF555" s="43">
        <f t="shared" si="182"/>
        <v>-8.73480902777766E-3</v>
      </c>
      <c r="AG555" s="41">
        <v>42809</v>
      </c>
      <c r="AH555">
        <v>16.649999999999999</v>
      </c>
      <c r="AI555">
        <v>6.3266</v>
      </c>
      <c r="AJ555" s="39">
        <f t="shared" si="169"/>
        <v>-2.9942007060010287E-3</v>
      </c>
      <c r="AK555" s="45" t="s">
        <v>596</v>
      </c>
      <c r="AL555">
        <v>19.78</v>
      </c>
      <c r="AM555">
        <v>5.7001999999999997</v>
      </c>
      <c r="AN555" s="39">
        <f t="shared" si="170"/>
        <v>-6.0333403082932597E-3</v>
      </c>
      <c r="AO555" s="41">
        <v>42809</v>
      </c>
      <c r="AP555">
        <v>8.59</v>
      </c>
      <c r="AQ555">
        <v>6.5983999999999998</v>
      </c>
      <c r="AR555" s="18">
        <f t="shared" si="171"/>
        <v>-2.7172070119568955E-2</v>
      </c>
      <c r="AS555" s="41">
        <v>42809</v>
      </c>
      <c r="AT555">
        <v>6.96</v>
      </c>
      <c r="AU555">
        <v>5.3019999999999996</v>
      </c>
      <c r="AV555" s="39">
        <f t="shared" si="172"/>
        <v>0</v>
      </c>
      <c r="AW555" s="41">
        <v>42809</v>
      </c>
      <c r="AX555">
        <v>12.79</v>
      </c>
      <c r="AY555">
        <v>6.5804</v>
      </c>
      <c r="AZ555" s="39">
        <f t="shared" si="173"/>
        <v>5.5008862538963978E-3</v>
      </c>
      <c r="BA555" s="41">
        <v>42809</v>
      </c>
      <c r="BB555">
        <v>8.39</v>
      </c>
      <c r="BC555">
        <v>3.5964</v>
      </c>
      <c r="BD555" s="39">
        <f t="shared" si="174"/>
        <v>-1.1942122365094978E-3</v>
      </c>
      <c r="BE555" s="41">
        <v>42809</v>
      </c>
      <c r="BF555">
        <v>14.5</v>
      </c>
      <c r="BG555">
        <v>8.9254999999999995</v>
      </c>
      <c r="BH555" s="39">
        <f t="shared" si="175"/>
        <v>0</v>
      </c>
      <c r="BI555" s="41">
        <v>42809</v>
      </c>
      <c r="BJ555">
        <v>2.63</v>
      </c>
      <c r="BK555">
        <v>2.6076000000000001</v>
      </c>
      <c r="BL555" s="39">
        <f t="shared" si="176"/>
        <v>0</v>
      </c>
      <c r="BM555" s="41">
        <v>42809</v>
      </c>
      <c r="BN555">
        <v>4.3</v>
      </c>
      <c r="BO555">
        <v>1.9973000000000001</v>
      </c>
      <c r="BP555" s="46">
        <f t="shared" si="177"/>
        <v>-1.153122834801538E-2</v>
      </c>
      <c r="BQ555" s="41">
        <v>42809</v>
      </c>
      <c r="BR555">
        <v>9.3000000000000007</v>
      </c>
      <c r="BS555">
        <v>4.9737999999999998</v>
      </c>
      <c r="BT555" s="18">
        <f t="shared" si="178"/>
        <v>-2.1059675641631279E-2</v>
      </c>
      <c r="BU555" s="41">
        <v>42809</v>
      </c>
      <c r="BV555">
        <v>1.93</v>
      </c>
      <c r="BW555">
        <v>0.99819999999999998</v>
      </c>
      <c r="BX555" s="39">
        <f t="shared" si="179"/>
        <v>-1.0213187902825955E-2</v>
      </c>
      <c r="BY555" s="41">
        <v>43110</v>
      </c>
      <c r="BZ555">
        <v>10.99</v>
      </c>
      <c r="CA555">
        <v>5.7081</v>
      </c>
      <c r="CB555" s="39">
        <f t="shared" si="164"/>
        <v>0</v>
      </c>
    </row>
    <row r="556" spans="1:80">
      <c r="A556" s="41">
        <v>42810</v>
      </c>
      <c r="B556">
        <v>8.69</v>
      </c>
      <c r="C556">
        <v>4.3769</v>
      </c>
      <c r="D556" s="34">
        <f t="shared" si="165"/>
        <v>0</v>
      </c>
      <c r="E556" s="41">
        <v>42810</v>
      </c>
      <c r="F556">
        <v>3.93</v>
      </c>
      <c r="G556">
        <v>3.4093</v>
      </c>
      <c r="H556" s="39">
        <f t="shared" si="166"/>
        <v>0</v>
      </c>
      <c r="L556" s="38"/>
      <c r="M556" s="41">
        <v>42810</v>
      </c>
      <c r="N556">
        <v>8.11</v>
      </c>
      <c r="O556">
        <v>3.6781000000000001</v>
      </c>
      <c r="P556" s="43">
        <f t="shared" si="167"/>
        <v>1.2522117871239791E-3</v>
      </c>
      <c r="Q556" s="41">
        <v>42810</v>
      </c>
      <c r="R556">
        <v>2.86</v>
      </c>
      <c r="S556">
        <v>1.5536000000000001</v>
      </c>
      <c r="T556" s="39">
        <f t="shared" si="168"/>
        <v>-1.3837755490668922E-2</v>
      </c>
      <c r="U556" s="42">
        <v>42811.62533333333</v>
      </c>
      <c r="V556" s="44">
        <v>8.3000000000000007</v>
      </c>
      <c r="W556" s="44">
        <v>4.92</v>
      </c>
      <c r="X556" s="43">
        <f t="shared" si="180"/>
        <v>0</v>
      </c>
      <c r="Y556" s="42">
        <v>42811.62533333333</v>
      </c>
      <c r="Z556" s="44">
        <v>16</v>
      </c>
      <c r="AA556" s="44">
        <v>9.9220000000000006</v>
      </c>
      <c r="AB556" s="43">
        <f t="shared" si="181"/>
        <v>6.2880324543611735E-3</v>
      </c>
      <c r="AC556" s="42">
        <v>42811.62533333333</v>
      </c>
      <c r="AD556" s="44">
        <v>25.01</v>
      </c>
      <c r="AE556" s="44">
        <v>18.277999999999999</v>
      </c>
      <c r="AF556" s="43">
        <f t="shared" si="182"/>
        <v>3.8312079251260993E-4</v>
      </c>
      <c r="AG556" s="41">
        <v>42810</v>
      </c>
      <c r="AH556">
        <v>16.399999999999999</v>
      </c>
      <c r="AI556">
        <v>6.2316000000000003</v>
      </c>
      <c r="AJ556" s="39">
        <f t="shared" si="169"/>
        <v>-1.501596434103622E-2</v>
      </c>
      <c r="AK556" s="45" t="s">
        <v>597</v>
      </c>
      <c r="AL556">
        <v>19.8</v>
      </c>
      <c r="AM556">
        <v>5.7058999999999997</v>
      </c>
      <c r="AN556" s="39">
        <f t="shared" si="170"/>
        <v>9.9996491351181339E-4</v>
      </c>
      <c r="AO556" s="41">
        <v>42810</v>
      </c>
      <c r="AP556">
        <v>8.7799999999999994</v>
      </c>
      <c r="AQ556">
        <v>6.7443</v>
      </c>
      <c r="AR556" s="18">
        <f t="shared" si="171"/>
        <v>2.2111420950533485E-2</v>
      </c>
      <c r="AS556" s="41">
        <v>42810</v>
      </c>
      <c r="AT556">
        <v>7.15</v>
      </c>
      <c r="AU556">
        <v>5.4466999999999999</v>
      </c>
      <c r="AV556" s="39">
        <f t="shared" si="172"/>
        <v>2.7291588079969877E-2</v>
      </c>
      <c r="AW556" s="41">
        <v>42810</v>
      </c>
      <c r="AX556">
        <v>12.7</v>
      </c>
      <c r="AY556">
        <v>6.5340999999999996</v>
      </c>
      <c r="AZ556" s="39">
        <f t="shared" si="173"/>
        <v>-7.0360464409459081E-3</v>
      </c>
      <c r="BA556" s="41">
        <v>42810</v>
      </c>
      <c r="BB556">
        <v>8.4</v>
      </c>
      <c r="BC556">
        <v>3.6006999999999998</v>
      </c>
      <c r="BD556" s="39">
        <f t="shared" si="174"/>
        <v>1.1956400845289034E-3</v>
      </c>
      <c r="BE556" s="41">
        <v>42810</v>
      </c>
      <c r="BF556">
        <v>14.45</v>
      </c>
      <c r="BG556">
        <v>8.8947000000000003</v>
      </c>
      <c r="BH556" s="39">
        <f t="shared" si="175"/>
        <v>-3.4507870707522577E-3</v>
      </c>
      <c r="BI556" s="41">
        <v>42810</v>
      </c>
      <c r="BJ556">
        <v>2.7</v>
      </c>
      <c r="BK556">
        <v>2.6770999999999998</v>
      </c>
      <c r="BL556" s="39">
        <f t="shared" si="176"/>
        <v>2.6652860868231196E-2</v>
      </c>
      <c r="BM556" s="41">
        <v>42810</v>
      </c>
      <c r="BN556">
        <v>4.3499999999999996</v>
      </c>
      <c r="BO556">
        <v>2.0206</v>
      </c>
      <c r="BP556" s="46">
        <f t="shared" si="177"/>
        <v>1.1665748760827054E-2</v>
      </c>
      <c r="BQ556" s="41">
        <v>42810</v>
      </c>
      <c r="BR556">
        <v>9.1</v>
      </c>
      <c r="BS556">
        <v>4.8667999999999996</v>
      </c>
      <c r="BT556" s="18">
        <f t="shared" si="178"/>
        <v>-2.1512726687844347E-2</v>
      </c>
      <c r="BU556" s="41">
        <v>42810</v>
      </c>
      <c r="BV556">
        <v>1.89</v>
      </c>
      <c r="BW556">
        <v>0.97750000000000004</v>
      </c>
      <c r="BX556" s="39">
        <f t="shared" si="179"/>
        <v>-2.0737327188940034E-2</v>
      </c>
      <c r="BY556" s="41">
        <v>43111</v>
      </c>
      <c r="BZ556">
        <v>10.9</v>
      </c>
      <c r="CA556">
        <v>5.6614000000000004</v>
      </c>
      <c r="CB556" s="39">
        <f t="shared" si="164"/>
        <v>-8.1813563182143827E-3</v>
      </c>
    </row>
    <row r="557" spans="1:80">
      <c r="A557" s="41">
        <v>42811</v>
      </c>
      <c r="B557">
        <v>8.6</v>
      </c>
      <c r="C557">
        <v>4.3315999999999999</v>
      </c>
      <c r="D557" s="34">
        <f t="shared" si="165"/>
        <v>-1.034979094793121E-2</v>
      </c>
      <c r="E557" s="41">
        <v>42811</v>
      </c>
      <c r="F557">
        <v>3.93</v>
      </c>
      <c r="G557">
        <v>3.4093</v>
      </c>
      <c r="H557" s="39">
        <f t="shared" si="166"/>
        <v>0</v>
      </c>
      <c r="L557" s="38"/>
      <c r="M557" s="41">
        <v>42811</v>
      </c>
      <c r="N557">
        <v>8.11</v>
      </c>
      <c r="O557">
        <v>3.6781000000000001</v>
      </c>
      <c r="P557" s="43">
        <f t="shared" si="167"/>
        <v>0</v>
      </c>
      <c r="Q557" s="41">
        <v>42811</v>
      </c>
      <c r="R557">
        <v>2.9</v>
      </c>
      <c r="S557">
        <v>1.5753999999999999</v>
      </c>
      <c r="T557" s="39">
        <f t="shared" si="168"/>
        <v>1.4031925849639431E-2</v>
      </c>
      <c r="U557" s="42">
        <v>42815.62533333333</v>
      </c>
      <c r="V557" s="44">
        <v>8.02</v>
      </c>
      <c r="W557" s="44">
        <v>4.7539999999999996</v>
      </c>
      <c r="X557" s="43">
        <f t="shared" si="180"/>
        <v>-3.3739837398374058E-2</v>
      </c>
      <c r="Y557" s="42">
        <v>42815.62533333333</v>
      </c>
      <c r="Z557" s="44">
        <v>16.45</v>
      </c>
      <c r="AA557" s="44">
        <v>10.201000000000001</v>
      </c>
      <c r="AB557" s="43">
        <f t="shared" si="181"/>
        <v>2.8119330780084651E-2</v>
      </c>
      <c r="AC557" s="42">
        <v>42815.62533333333</v>
      </c>
      <c r="AD557" s="44">
        <v>25.01</v>
      </c>
      <c r="AE557" s="44">
        <v>18.277999999999999</v>
      </c>
      <c r="AF557" s="43">
        <f t="shared" si="182"/>
        <v>0</v>
      </c>
      <c r="AG557" s="41">
        <v>42811</v>
      </c>
      <c r="AH557">
        <v>16.55</v>
      </c>
      <c r="AI557">
        <v>6.2885999999999997</v>
      </c>
      <c r="AJ557" s="39">
        <f t="shared" si="169"/>
        <v>9.1469285576737096E-3</v>
      </c>
      <c r="AK557" s="45" t="s">
        <v>598</v>
      </c>
      <c r="AL557">
        <v>19.8</v>
      </c>
      <c r="AM557">
        <v>5.7058999999999997</v>
      </c>
      <c r="AN557" s="39">
        <f t="shared" si="170"/>
        <v>0</v>
      </c>
      <c r="AO557" s="41">
        <v>42811</v>
      </c>
      <c r="AP557">
        <v>8.7799999999999994</v>
      </c>
      <c r="AQ557">
        <v>6.7443</v>
      </c>
      <c r="AR557" s="18">
        <f t="shared" si="171"/>
        <v>0</v>
      </c>
      <c r="AS557" s="41">
        <v>42811</v>
      </c>
      <c r="AT557">
        <v>7.16</v>
      </c>
      <c r="AU557">
        <v>5.4542999999999999</v>
      </c>
      <c r="AV557" s="39">
        <f t="shared" si="172"/>
        <v>1.3953402977950045E-3</v>
      </c>
      <c r="AW557" s="41">
        <v>42811</v>
      </c>
      <c r="AX557">
        <v>12.8</v>
      </c>
      <c r="AY557">
        <v>6.5854999999999997</v>
      </c>
      <c r="AZ557" s="39">
        <f t="shared" si="173"/>
        <v>7.8664238380190248E-3</v>
      </c>
      <c r="BA557" s="41">
        <v>42811</v>
      </c>
      <c r="BB557">
        <v>8.4</v>
      </c>
      <c r="BC557">
        <v>3.6006999999999998</v>
      </c>
      <c r="BD557" s="39">
        <f t="shared" si="174"/>
        <v>0</v>
      </c>
      <c r="BE557" s="41">
        <v>42811</v>
      </c>
      <c r="BF557">
        <v>14.45</v>
      </c>
      <c r="BG557">
        <v>8.8947000000000003</v>
      </c>
      <c r="BH557" s="39">
        <f t="shared" si="175"/>
        <v>0</v>
      </c>
      <c r="BI557" s="41">
        <v>42811</v>
      </c>
      <c r="BJ557">
        <v>2.73</v>
      </c>
      <c r="BK557">
        <v>2.7067999999999999</v>
      </c>
      <c r="BL557" s="39">
        <f t="shared" si="176"/>
        <v>1.1094094355832827E-2</v>
      </c>
      <c r="BM557" s="41">
        <v>42811</v>
      </c>
      <c r="BN557">
        <v>4.3499999999999996</v>
      </c>
      <c r="BO557">
        <v>2.0206</v>
      </c>
      <c r="BP557" s="46">
        <f t="shared" si="177"/>
        <v>0</v>
      </c>
      <c r="BQ557" s="41">
        <v>42811</v>
      </c>
      <c r="BR557">
        <v>9.1</v>
      </c>
      <c r="BS557">
        <v>4.8667999999999996</v>
      </c>
      <c r="BT557" s="18">
        <f t="shared" si="178"/>
        <v>0</v>
      </c>
      <c r="BU557" s="41">
        <v>42811</v>
      </c>
      <c r="BV557">
        <v>1.91</v>
      </c>
      <c r="BW557">
        <v>0.9879</v>
      </c>
      <c r="BX557" s="39">
        <f t="shared" si="179"/>
        <v>1.0639386189258276E-2</v>
      </c>
      <c r="BY557" s="41">
        <v>43112</v>
      </c>
      <c r="BZ557">
        <v>10.9</v>
      </c>
      <c r="CA557">
        <v>5.6614000000000004</v>
      </c>
      <c r="CB557" s="39">
        <f t="shared" si="164"/>
        <v>0</v>
      </c>
    </row>
    <row r="558" spans="1:80">
      <c r="A558" s="41">
        <v>42815</v>
      </c>
      <c r="B558">
        <v>8.5</v>
      </c>
      <c r="C558">
        <v>4.2812000000000001</v>
      </c>
      <c r="D558" s="34">
        <f t="shared" si="165"/>
        <v>-1.1635423400129231E-2</v>
      </c>
      <c r="E558" s="41">
        <v>42815</v>
      </c>
      <c r="F558">
        <v>3.92</v>
      </c>
      <c r="G558">
        <v>3.4005999999999998</v>
      </c>
      <c r="H558" s="39">
        <f t="shared" si="166"/>
        <v>-2.5518434869328459E-3</v>
      </c>
      <c r="L558" s="38"/>
      <c r="M558" s="41">
        <v>42815</v>
      </c>
      <c r="N558">
        <v>8.11</v>
      </c>
      <c r="O558">
        <v>3.6781000000000001</v>
      </c>
      <c r="P558" s="43">
        <f t="shared" si="167"/>
        <v>0</v>
      </c>
      <c r="Q558" s="41">
        <v>42815</v>
      </c>
      <c r="R558">
        <v>2.9</v>
      </c>
      <c r="S558">
        <v>1.5753999999999999</v>
      </c>
      <c r="T558" s="39">
        <f t="shared" si="168"/>
        <v>0</v>
      </c>
      <c r="U558" s="42">
        <v>42816.62533333333</v>
      </c>
      <c r="V558" s="44">
        <v>8.1999999999999993</v>
      </c>
      <c r="W558" s="44">
        <v>4.8609999999999998</v>
      </c>
      <c r="X558" s="43">
        <f t="shared" si="180"/>
        <v>2.2507362221287384E-2</v>
      </c>
      <c r="Y558" s="42">
        <v>42816.62533333333</v>
      </c>
      <c r="Z558" s="44">
        <v>16</v>
      </c>
      <c r="AA558" s="44">
        <v>9.9220000000000006</v>
      </c>
      <c r="AB558" s="43">
        <f t="shared" si="181"/>
        <v>-2.7350259778453082E-2</v>
      </c>
      <c r="AC558" s="42">
        <v>42816.62533333333</v>
      </c>
      <c r="AD558" s="44">
        <v>25</v>
      </c>
      <c r="AE558" s="44">
        <v>18.271000000000001</v>
      </c>
      <c r="AF558" s="43">
        <f t="shared" si="182"/>
        <v>-3.8297406718447848E-4</v>
      </c>
      <c r="AG558" s="41">
        <v>42815</v>
      </c>
      <c r="AH558">
        <v>16.54</v>
      </c>
      <c r="AI558">
        <v>6.2847999999999997</v>
      </c>
      <c r="AJ558" s="39">
        <f t="shared" si="169"/>
        <v>-6.0426804058137358E-4</v>
      </c>
      <c r="AK558" s="45" t="s">
        <v>599</v>
      </c>
      <c r="AL558">
        <v>19.72</v>
      </c>
      <c r="AM558">
        <v>5.6829000000000001</v>
      </c>
      <c r="AN558" s="39">
        <f t="shared" si="170"/>
        <v>-4.0309153683029302E-3</v>
      </c>
      <c r="AO558" s="41">
        <v>42815</v>
      </c>
      <c r="AP558">
        <v>8.52</v>
      </c>
      <c r="AQ558">
        <v>6.5446</v>
      </c>
      <c r="AR558" s="18">
        <f t="shared" si="171"/>
        <v>-2.961018934507658E-2</v>
      </c>
      <c r="AS558" s="41">
        <v>42815</v>
      </c>
      <c r="AT558">
        <v>7.12</v>
      </c>
      <c r="AU558">
        <v>5.4238999999999997</v>
      </c>
      <c r="AV558" s="39">
        <f t="shared" si="172"/>
        <v>-5.5735841446198789E-3</v>
      </c>
      <c r="AW558" s="41">
        <v>42815</v>
      </c>
      <c r="AX558">
        <v>12.71</v>
      </c>
      <c r="AY558">
        <v>6.5392000000000001</v>
      </c>
      <c r="AZ558" s="39">
        <f t="shared" si="173"/>
        <v>-7.0305975248651682E-3</v>
      </c>
      <c r="BA558" s="41">
        <v>42815</v>
      </c>
      <c r="BB558">
        <v>8.49</v>
      </c>
      <c r="BC558">
        <v>3.6392000000000002</v>
      </c>
      <c r="BD558" s="39">
        <f t="shared" si="174"/>
        <v>1.0692365373399735E-2</v>
      </c>
      <c r="BE558" s="41">
        <v>42815</v>
      </c>
      <c r="BF558">
        <v>14.4</v>
      </c>
      <c r="BG558">
        <v>8.8638999999999992</v>
      </c>
      <c r="BH558" s="39">
        <f t="shared" si="175"/>
        <v>-3.4627362361857113E-3</v>
      </c>
      <c r="BI558" s="41">
        <v>42815</v>
      </c>
      <c r="BJ558">
        <v>2.7</v>
      </c>
      <c r="BK558">
        <v>2.6770999999999998</v>
      </c>
      <c r="BL558" s="39">
        <f t="shared" si="176"/>
        <v>-1.0972365893305771E-2</v>
      </c>
      <c r="BM558" s="41">
        <v>42815</v>
      </c>
      <c r="BN558">
        <v>4.3899999999999997</v>
      </c>
      <c r="BO558">
        <v>2.0392000000000001</v>
      </c>
      <c r="BP558" s="46">
        <f t="shared" si="177"/>
        <v>9.2051865782441719E-3</v>
      </c>
      <c r="BQ558" s="41">
        <v>42815</v>
      </c>
      <c r="BR558">
        <v>9</v>
      </c>
      <c r="BS558">
        <v>4.8133999999999997</v>
      </c>
      <c r="BT558" s="18">
        <f t="shared" si="178"/>
        <v>-1.0972302128708781E-2</v>
      </c>
      <c r="BU558" s="41">
        <v>42815</v>
      </c>
      <c r="BV558">
        <v>1.95</v>
      </c>
      <c r="BW558">
        <v>1.0085</v>
      </c>
      <c r="BX558" s="39">
        <f t="shared" si="179"/>
        <v>2.0852312987144399E-2</v>
      </c>
      <c r="BY558" s="41">
        <v>43115</v>
      </c>
      <c r="BZ558">
        <v>10.95</v>
      </c>
      <c r="CA558">
        <v>5.6872999999999996</v>
      </c>
      <c r="CB558" s="39">
        <f t="shared" si="164"/>
        <v>4.5748401455468863E-3</v>
      </c>
    </row>
    <row r="559" spans="1:80">
      <c r="A559" s="41">
        <v>42816</v>
      </c>
      <c r="B559">
        <v>8.5</v>
      </c>
      <c r="C559">
        <v>4.2812000000000001</v>
      </c>
      <c r="D559" s="34">
        <f t="shared" si="165"/>
        <v>0</v>
      </c>
      <c r="E559" s="41">
        <v>42816</v>
      </c>
      <c r="F559">
        <v>3.82</v>
      </c>
      <c r="G559">
        <v>3.3138000000000001</v>
      </c>
      <c r="H559" s="39">
        <f t="shared" si="166"/>
        <v>-2.5524907369287704E-2</v>
      </c>
      <c r="L559" s="38"/>
      <c r="M559" s="41">
        <v>42816</v>
      </c>
      <c r="N559">
        <v>8.11</v>
      </c>
      <c r="O559">
        <v>3.6781000000000001</v>
      </c>
      <c r="P559" s="43">
        <f t="shared" si="167"/>
        <v>0</v>
      </c>
      <c r="Q559" s="41">
        <v>42816</v>
      </c>
      <c r="R559">
        <v>2.88</v>
      </c>
      <c r="S559">
        <v>1.5645</v>
      </c>
      <c r="T559" s="39">
        <f t="shared" si="168"/>
        <v>-6.9188777453344612E-3</v>
      </c>
      <c r="U559" s="42">
        <v>42817.62533333333</v>
      </c>
      <c r="V559" s="44">
        <v>8.1999999999999993</v>
      </c>
      <c r="W559" s="44">
        <v>4.8609999999999998</v>
      </c>
      <c r="X559" s="43">
        <f t="shared" si="180"/>
        <v>0</v>
      </c>
      <c r="Y559" s="42">
        <v>42817.62533333333</v>
      </c>
      <c r="Z559" s="44">
        <v>16</v>
      </c>
      <c r="AA559" s="44">
        <v>9.9220000000000006</v>
      </c>
      <c r="AB559" s="43">
        <f t="shared" si="181"/>
        <v>0</v>
      </c>
      <c r="AC559" s="42">
        <v>42817.62533333333</v>
      </c>
      <c r="AD559" s="44">
        <v>25.11</v>
      </c>
      <c r="AE559" s="44">
        <v>18.350999999999999</v>
      </c>
      <c r="AF559" s="43">
        <f t="shared" si="182"/>
        <v>4.3785233430024785E-3</v>
      </c>
      <c r="AG559" s="41">
        <v>42816</v>
      </c>
      <c r="AH559">
        <v>16.399999999999999</v>
      </c>
      <c r="AI559">
        <v>6.2316000000000003</v>
      </c>
      <c r="AJ559" s="39">
        <f t="shared" si="169"/>
        <v>-8.4648676171078588E-3</v>
      </c>
      <c r="AK559" s="45" t="s">
        <v>600</v>
      </c>
      <c r="AL559">
        <v>19.75</v>
      </c>
      <c r="AM559">
        <v>5.6914999999999996</v>
      </c>
      <c r="AN559" s="39">
        <f t="shared" si="170"/>
        <v>1.5133118654207353E-3</v>
      </c>
      <c r="AO559" s="41">
        <v>42816</v>
      </c>
      <c r="AP559">
        <v>8.4</v>
      </c>
      <c r="AQ559">
        <v>6.4523999999999999</v>
      </c>
      <c r="AR559" s="18">
        <f t="shared" si="171"/>
        <v>-1.4087950371298483E-2</v>
      </c>
      <c r="AS559" s="41">
        <v>42816</v>
      </c>
      <c r="AT559">
        <v>7.14</v>
      </c>
      <c r="AU559">
        <v>5.4390999999999998</v>
      </c>
      <c r="AV559" s="39">
        <f t="shared" si="172"/>
        <v>2.8024115488855072E-3</v>
      </c>
      <c r="AW559" s="41">
        <v>42816</v>
      </c>
      <c r="AX559">
        <v>12.78</v>
      </c>
      <c r="AY559">
        <v>6.5751999999999997</v>
      </c>
      <c r="AZ559" s="39">
        <f t="shared" si="173"/>
        <v>5.5052605823341675E-3</v>
      </c>
      <c r="BA559" s="41">
        <v>42816</v>
      </c>
      <c r="BB559">
        <v>8.48</v>
      </c>
      <c r="BC559">
        <v>3.6349</v>
      </c>
      <c r="BD559" s="39">
        <f t="shared" si="174"/>
        <v>-1.1815783688723324E-3</v>
      </c>
      <c r="BE559" s="41">
        <v>42816</v>
      </c>
      <c r="BF559">
        <v>14.4</v>
      </c>
      <c r="BG559">
        <v>8.8638999999999992</v>
      </c>
      <c r="BH559" s="39">
        <f t="shared" si="175"/>
        <v>0</v>
      </c>
      <c r="BI559" s="41">
        <v>42816</v>
      </c>
      <c r="BJ559">
        <v>2.64</v>
      </c>
      <c r="BK559">
        <v>2.6175999999999999</v>
      </c>
      <c r="BL559" s="39">
        <f t="shared" si="176"/>
        <v>-2.2225542564715508E-2</v>
      </c>
      <c r="BM559" s="41">
        <v>42816</v>
      </c>
      <c r="BN559">
        <v>4.33</v>
      </c>
      <c r="BO559">
        <v>2.0112999999999999</v>
      </c>
      <c r="BP559" s="46">
        <f t="shared" si="177"/>
        <v>-1.3681836014123311E-2</v>
      </c>
      <c r="BQ559" s="41">
        <v>42816</v>
      </c>
      <c r="BR559">
        <v>9.1</v>
      </c>
      <c r="BS559">
        <v>4.8667999999999996</v>
      </c>
      <c r="BT559" s="18">
        <f t="shared" si="178"/>
        <v>1.1094029168571051E-2</v>
      </c>
      <c r="BU559" s="41">
        <v>42816</v>
      </c>
      <c r="BV559">
        <v>2</v>
      </c>
      <c r="BW559">
        <v>1.0344</v>
      </c>
      <c r="BX559" s="39">
        <f t="shared" si="179"/>
        <v>2.5681705503222643E-2</v>
      </c>
      <c r="BY559" s="41">
        <v>43116</v>
      </c>
      <c r="BZ559">
        <v>10.95</v>
      </c>
      <c r="CA559">
        <v>5.6872999999999996</v>
      </c>
      <c r="CB559" s="39">
        <f t="shared" si="164"/>
        <v>0</v>
      </c>
    </row>
    <row r="560" spans="1:80">
      <c r="A560" s="41">
        <v>42817</v>
      </c>
      <c r="B560">
        <v>8.5</v>
      </c>
      <c r="C560">
        <v>4.2812000000000001</v>
      </c>
      <c r="D560" s="34">
        <f t="shared" si="165"/>
        <v>0</v>
      </c>
      <c r="E560" s="41">
        <v>42817</v>
      </c>
      <c r="F560">
        <v>3.9</v>
      </c>
      <c r="G560">
        <v>3.3832</v>
      </c>
      <c r="H560" s="39">
        <f t="shared" si="166"/>
        <v>2.0942724364777569E-2</v>
      </c>
      <c r="L560" s="38"/>
      <c r="M560" s="41">
        <v>42817</v>
      </c>
      <c r="N560">
        <v>8.11</v>
      </c>
      <c r="O560">
        <v>3.6781000000000001</v>
      </c>
      <c r="P560" s="43">
        <f t="shared" si="167"/>
        <v>0</v>
      </c>
      <c r="Q560" s="41">
        <v>42817</v>
      </c>
      <c r="R560">
        <v>2.89</v>
      </c>
      <c r="S560">
        <v>1.5699000000000001</v>
      </c>
      <c r="T560" s="39">
        <f t="shared" si="168"/>
        <v>3.4515819750719537E-3</v>
      </c>
      <c r="U560" s="42">
        <v>42818.62533333333</v>
      </c>
      <c r="V560" s="44">
        <v>8.3000000000000007</v>
      </c>
      <c r="W560" s="44">
        <v>4.92</v>
      </c>
      <c r="X560" s="43">
        <f t="shared" si="180"/>
        <v>1.2137420283892237E-2</v>
      </c>
      <c r="Y560" s="42">
        <v>42818.62533333333</v>
      </c>
      <c r="Z560" s="44">
        <v>16</v>
      </c>
      <c r="AA560" s="44">
        <v>9.9220000000000006</v>
      </c>
      <c r="AB560" s="43">
        <f t="shared" si="181"/>
        <v>0</v>
      </c>
      <c r="AC560" s="42">
        <v>42818.62533333333</v>
      </c>
      <c r="AD560" s="44">
        <v>25.5</v>
      </c>
      <c r="AE560" s="44">
        <v>18.635999999999999</v>
      </c>
      <c r="AF560" s="43">
        <f t="shared" si="182"/>
        <v>1.5530488801700189E-2</v>
      </c>
      <c r="AG560" s="41">
        <v>42817</v>
      </c>
      <c r="AH560">
        <v>16.399999999999999</v>
      </c>
      <c r="AI560">
        <v>6.2316000000000003</v>
      </c>
      <c r="AJ560" s="39">
        <f t="shared" si="169"/>
        <v>0</v>
      </c>
      <c r="AK560" s="45" t="s">
        <v>601</v>
      </c>
      <c r="AL560">
        <v>19.7</v>
      </c>
      <c r="AM560">
        <v>5.6771000000000003</v>
      </c>
      <c r="AN560" s="39">
        <f t="shared" si="170"/>
        <v>-2.5300887288059919E-3</v>
      </c>
      <c r="AO560" s="41">
        <v>42817</v>
      </c>
      <c r="AP560">
        <v>8.35</v>
      </c>
      <c r="AQ560">
        <v>6.4139999999999997</v>
      </c>
      <c r="AR560" s="18">
        <f t="shared" si="171"/>
        <v>-5.9512739445787945E-3</v>
      </c>
      <c r="AS560" s="41">
        <v>42817</v>
      </c>
      <c r="AT560">
        <v>7.15</v>
      </c>
      <c r="AU560">
        <v>5.4466999999999999</v>
      </c>
      <c r="AV560" s="39">
        <f t="shared" si="172"/>
        <v>1.3972899928297055E-3</v>
      </c>
      <c r="AW560" s="41">
        <v>42817</v>
      </c>
      <c r="AX560">
        <v>12.7</v>
      </c>
      <c r="AY560">
        <v>6.5340999999999996</v>
      </c>
      <c r="AZ560" s="39">
        <f t="shared" si="173"/>
        <v>-6.2507604331427389E-3</v>
      </c>
      <c r="BA560" s="41">
        <v>42817</v>
      </c>
      <c r="BB560">
        <v>8.4</v>
      </c>
      <c r="BC560">
        <v>3.6006999999999998</v>
      </c>
      <c r="BD560" s="39">
        <f t="shared" si="174"/>
        <v>-9.4087870367823689E-3</v>
      </c>
      <c r="BE560" s="41">
        <v>42817</v>
      </c>
      <c r="BF560">
        <v>14.35</v>
      </c>
      <c r="BG560">
        <v>8.8331</v>
      </c>
      <c r="BH560" s="39">
        <f t="shared" si="175"/>
        <v>-3.474768442784697E-3</v>
      </c>
      <c r="BI560" s="41">
        <v>42817</v>
      </c>
      <c r="BJ560">
        <v>2.64</v>
      </c>
      <c r="BK560">
        <v>2.6175999999999999</v>
      </c>
      <c r="BL560" s="39">
        <f t="shared" si="176"/>
        <v>0</v>
      </c>
      <c r="BM560" s="41">
        <v>42817</v>
      </c>
      <c r="BN560">
        <v>4.38</v>
      </c>
      <c r="BO560">
        <v>2.0345</v>
      </c>
      <c r="BP560" s="46">
        <f t="shared" si="177"/>
        <v>1.1534828220553926E-2</v>
      </c>
      <c r="BQ560" s="41">
        <v>42817</v>
      </c>
      <c r="BR560">
        <v>8.89</v>
      </c>
      <c r="BS560">
        <v>4.7545000000000002</v>
      </c>
      <c r="BT560" s="18">
        <f t="shared" si="178"/>
        <v>-2.3074710281909962E-2</v>
      </c>
      <c r="BU560" s="41">
        <v>42817</v>
      </c>
      <c r="BV560">
        <v>2</v>
      </c>
      <c r="BW560">
        <v>1.0344</v>
      </c>
      <c r="BX560" s="39">
        <f t="shared" si="179"/>
        <v>0</v>
      </c>
      <c r="BY560" s="41">
        <v>43117</v>
      </c>
      <c r="BZ560">
        <v>11.1</v>
      </c>
      <c r="CA560">
        <v>5.7652999999999999</v>
      </c>
      <c r="CB560" s="39">
        <f t="shared" si="164"/>
        <v>1.3714767991841523E-2</v>
      </c>
    </row>
    <row r="561" spans="1:80">
      <c r="A561" s="41">
        <v>42818</v>
      </c>
      <c r="B561">
        <v>8.5</v>
      </c>
      <c r="C561">
        <v>4.2812000000000001</v>
      </c>
      <c r="D561" s="34">
        <f t="shared" si="165"/>
        <v>0</v>
      </c>
      <c r="E561" s="41">
        <v>42818</v>
      </c>
      <c r="F561">
        <v>3.9</v>
      </c>
      <c r="G561">
        <v>3.3832</v>
      </c>
      <c r="H561" s="39">
        <f t="shared" si="166"/>
        <v>0</v>
      </c>
      <c r="L561" s="38"/>
      <c r="M561" s="41">
        <v>42818</v>
      </c>
      <c r="N561">
        <v>8.11</v>
      </c>
      <c r="O561">
        <v>3.6781000000000001</v>
      </c>
      <c r="P561" s="43">
        <f t="shared" si="167"/>
        <v>0</v>
      </c>
      <c r="Q561" s="41">
        <v>42818</v>
      </c>
      <c r="R561">
        <v>2.89</v>
      </c>
      <c r="S561">
        <v>1.5699000000000001</v>
      </c>
      <c r="T561" s="39">
        <f t="shared" si="168"/>
        <v>0</v>
      </c>
      <c r="U561" s="42">
        <v>42821.62533333333</v>
      </c>
      <c r="V561" s="44">
        <v>8.3000000000000007</v>
      </c>
      <c r="W561" s="44">
        <v>4.92</v>
      </c>
      <c r="X561" s="43">
        <f t="shared" si="180"/>
        <v>0</v>
      </c>
      <c r="Y561" s="42">
        <v>42821.62533333333</v>
      </c>
      <c r="Z561" s="44">
        <v>16</v>
      </c>
      <c r="AA561" s="44">
        <v>9.9220000000000006</v>
      </c>
      <c r="AB561" s="43">
        <f t="shared" si="181"/>
        <v>0</v>
      </c>
      <c r="AC561" s="42">
        <v>42821.62533333333</v>
      </c>
      <c r="AD561" s="44">
        <v>25.5</v>
      </c>
      <c r="AE561" s="44">
        <v>18.635999999999999</v>
      </c>
      <c r="AF561" s="43">
        <f t="shared" si="182"/>
        <v>0</v>
      </c>
      <c r="AG561" s="41">
        <v>42818</v>
      </c>
      <c r="AH561">
        <v>16.399999999999999</v>
      </c>
      <c r="AI561">
        <v>6.2316000000000003</v>
      </c>
      <c r="AJ561" s="39">
        <f t="shared" si="169"/>
        <v>0</v>
      </c>
      <c r="AK561" s="45" t="s">
        <v>602</v>
      </c>
      <c r="AL561">
        <v>19.64</v>
      </c>
      <c r="AM561">
        <v>5.6597999999999997</v>
      </c>
      <c r="AN561" s="39">
        <f t="shared" si="170"/>
        <v>-3.0473305032499933E-3</v>
      </c>
      <c r="AO561" s="41">
        <v>42818</v>
      </c>
      <c r="AP561">
        <v>8.35</v>
      </c>
      <c r="AQ561">
        <v>6.4139999999999997</v>
      </c>
      <c r="AR561" s="18">
        <f t="shared" si="171"/>
        <v>0</v>
      </c>
      <c r="AS561" s="41">
        <v>42818</v>
      </c>
      <c r="AT561">
        <v>7.14</v>
      </c>
      <c r="AU561">
        <v>5.4390999999999998</v>
      </c>
      <c r="AV561" s="39">
        <f t="shared" si="172"/>
        <v>-1.3953402977950045E-3</v>
      </c>
      <c r="AW561" s="41">
        <v>42818</v>
      </c>
      <c r="AX561">
        <v>12.74</v>
      </c>
      <c r="AY561">
        <v>6.5547000000000004</v>
      </c>
      <c r="AZ561" s="39">
        <f t="shared" si="173"/>
        <v>3.1526912658209763E-3</v>
      </c>
      <c r="BA561" s="41">
        <v>42818</v>
      </c>
      <c r="BB561">
        <v>8.4</v>
      </c>
      <c r="BC561">
        <v>3.6006999999999998</v>
      </c>
      <c r="BD561" s="39">
        <f t="shared" si="174"/>
        <v>0</v>
      </c>
      <c r="BE561" s="41">
        <v>42818</v>
      </c>
      <c r="BF561">
        <v>14.4</v>
      </c>
      <c r="BG561">
        <v>8.8638999999999992</v>
      </c>
      <c r="BH561" s="39">
        <f t="shared" si="175"/>
        <v>3.4868845592146893E-3</v>
      </c>
      <c r="BI561" s="41">
        <v>42818</v>
      </c>
      <c r="BJ561">
        <v>2.64</v>
      </c>
      <c r="BK561">
        <v>2.6175999999999999</v>
      </c>
      <c r="BL561" s="39">
        <f t="shared" si="176"/>
        <v>0</v>
      </c>
      <c r="BM561" s="41">
        <v>42818</v>
      </c>
      <c r="BN561">
        <v>4.3899999999999997</v>
      </c>
      <c r="BO561">
        <v>2.0392000000000001</v>
      </c>
      <c r="BP561" s="46">
        <f t="shared" si="177"/>
        <v>2.3101499139838526E-3</v>
      </c>
      <c r="BQ561" s="41">
        <v>42818</v>
      </c>
      <c r="BR561">
        <v>8.94</v>
      </c>
      <c r="BS561">
        <v>4.7812999999999999</v>
      </c>
      <c r="BT561" s="18">
        <f t="shared" si="178"/>
        <v>5.6367651698390388E-3</v>
      </c>
      <c r="BU561" s="41">
        <v>42818</v>
      </c>
      <c r="BV561">
        <v>1.96</v>
      </c>
      <c r="BW561">
        <v>1.0137</v>
      </c>
      <c r="BX561" s="39">
        <f t="shared" si="179"/>
        <v>-2.0011600928074188E-2</v>
      </c>
      <c r="BY561" s="41">
        <v>43118</v>
      </c>
      <c r="BZ561">
        <v>11.18</v>
      </c>
      <c r="CA561">
        <v>5.8068</v>
      </c>
      <c r="CB561" s="39">
        <f t="shared" si="164"/>
        <v>7.1982377326418557E-3</v>
      </c>
    </row>
    <row r="562" spans="1:80">
      <c r="A562" s="41">
        <v>42821</v>
      </c>
      <c r="B562">
        <v>8.5</v>
      </c>
      <c r="C562">
        <v>4.2812000000000001</v>
      </c>
      <c r="D562" s="34">
        <f t="shared" si="165"/>
        <v>0</v>
      </c>
      <c r="E562" s="41">
        <v>42821</v>
      </c>
      <c r="F562">
        <v>3.9</v>
      </c>
      <c r="G562">
        <v>3.3832</v>
      </c>
      <c r="H562" s="39">
        <f t="shared" si="166"/>
        <v>0</v>
      </c>
      <c r="L562" s="38"/>
      <c r="M562" s="41">
        <v>42821</v>
      </c>
      <c r="N562">
        <v>8.1199999999999992</v>
      </c>
      <c r="O562">
        <v>3.6825999999999999</v>
      </c>
      <c r="P562" s="43">
        <f t="shared" si="167"/>
        <v>1.2234577635191338E-3</v>
      </c>
      <c r="Q562" s="41">
        <v>42821</v>
      </c>
      <c r="R562">
        <v>2.9</v>
      </c>
      <c r="S562">
        <v>1.5753999999999999</v>
      </c>
      <c r="T562" s="39">
        <f t="shared" si="168"/>
        <v>3.503407860373169E-3</v>
      </c>
      <c r="U562" s="42">
        <v>42822.62533333333</v>
      </c>
      <c r="V562" s="44">
        <v>8.3000000000000007</v>
      </c>
      <c r="W562" s="44">
        <v>4.92</v>
      </c>
      <c r="X562" s="43">
        <f t="shared" si="180"/>
        <v>0</v>
      </c>
      <c r="Y562" s="42">
        <v>42822.62533333333</v>
      </c>
      <c r="Z562" s="44">
        <v>16</v>
      </c>
      <c r="AA562" s="44">
        <v>9.9220000000000006</v>
      </c>
      <c r="AB562" s="43">
        <f t="shared" si="181"/>
        <v>0</v>
      </c>
      <c r="AC562" s="42">
        <v>42822.62533333333</v>
      </c>
      <c r="AD562" s="44">
        <v>25.5</v>
      </c>
      <c r="AE562" s="44">
        <v>18.635999999999999</v>
      </c>
      <c r="AF562" s="43">
        <f t="shared" si="182"/>
        <v>0</v>
      </c>
      <c r="AG562" s="41">
        <v>42821</v>
      </c>
      <c r="AH562">
        <v>16.54</v>
      </c>
      <c r="AI562">
        <v>6.2847999999999997</v>
      </c>
      <c r="AJ562" s="39">
        <f t="shared" si="169"/>
        <v>8.5371333204954537E-3</v>
      </c>
      <c r="AK562" s="45" t="s">
        <v>603</v>
      </c>
      <c r="AL562">
        <v>20.14</v>
      </c>
      <c r="AM562">
        <v>5.8038999999999996</v>
      </c>
      <c r="AN562" s="39">
        <f t="shared" si="170"/>
        <v>2.5460263613555231E-2</v>
      </c>
      <c r="AO562" s="41">
        <v>42821</v>
      </c>
      <c r="AP562">
        <v>8.34</v>
      </c>
      <c r="AQ562">
        <v>6.4062999999999999</v>
      </c>
      <c r="AR562" s="18">
        <f t="shared" si="171"/>
        <v>-1.2004989086373274E-3</v>
      </c>
      <c r="AS562" s="41">
        <v>42821</v>
      </c>
      <c r="AT562">
        <v>7.14</v>
      </c>
      <c r="AU562">
        <v>5.4390999999999998</v>
      </c>
      <c r="AV562" s="39">
        <f t="shared" si="172"/>
        <v>0</v>
      </c>
      <c r="AW562" s="41">
        <v>42821</v>
      </c>
      <c r="AX562">
        <v>12.74</v>
      </c>
      <c r="AY562">
        <v>6.5547000000000004</v>
      </c>
      <c r="AZ562" s="39">
        <f t="shared" si="173"/>
        <v>0</v>
      </c>
      <c r="BA562" s="41">
        <v>42821</v>
      </c>
      <c r="BB562">
        <v>8.4</v>
      </c>
      <c r="BC562">
        <v>3.6006999999999998</v>
      </c>
      <c r="BD562" s="39">
        <f t="shared" si="174"/>
        <v>0</v>
      </c>
      <c r="BE562" s="41">
        <v>42821</v>
      </c>
      <c r="BF562">
        <v>14.4</v>
      </c>
      <c r="BG562">
        <v>8.8638999999999992</v>
      </c>
      <c r="BH562" s="39">
        <f t="shared" si="175"/>
        <v>0</v>
      </c>
      <c r="BI562" s="41">
        <v>42821</v>
      </c>
      <c r="BJ562">
        <v>2.61</v>
      </c>
      <c r="BK562">
        <v>2.5878000000000001</v>
      </c>
      <c r="BL562" s="39">
        <f t="shared" si="176"/>
        <v>-1.1384474327628296E-2</v>
      </c>
      <c r="BM562" s="41">
        <v>42821</v>
      </c>
      <c r="BN562">
        <v>4.38</v>
      </c>
      <c r="BO562">
        <v>2.0345</v>
      </c>
      <c r="BP562" s="46">
        <f t="shared" si="177"/>
        <v>-2.304825421734086E-3</v>
      </c>
      <c r="BQ562" s="41">
        <v>42821</v>
      </c>
      <c r="BR562">
        <v>8.9</v>
      </c>
      <c r="BS562">
        <v>4.7599</v>
      </c>
      <c r="BT562" s="18">
        <f t="shared" si="178"/>
        <v>-4.4757701880241488E-3</v>
      </c>
      <c r="BU562" s="41">
        <v>42821</v>
      </c>
      <c r="BV562">
        <v>1.98</v>
      </c>
      <c r="BW562">
        <v>1.0241</v>
      </c>
      <c r="BX562" s="39">
        <f t="shared" si="179"/>
        <v>1.0259445595343754E-2</v>
      </c>
      <c r="BY562" s="41">
        <v>43119</v>
      </c>
      <c r="BZ562">
        <v>11.68</v>
      </c>
      <c r="CA562">
        <v>6.0664999999999996</v>
      </c>
      <c r="CB562" s="39">
        <f t="shared" si="164"/>
        <v>4.4723427705448716E-2</v>
      </c>
    </row>
    <row r="563" spans="1:80">
      <c r="A563" s="41">
        <v>42822</v>
      </c>
      <c r="B563">
        <v>8.4499999999999993</v>
      </c>
      <c r="C563">
        <v>4.2560000000000002</v>
      </c>
      <c r="D563" s="34">
        <f t="shared" si="165"/>
        <v>-5.8862001308044214E-3</v>
      </c>
      <c r="E563" s="41">
        <v>42822</v>
      </c>
      <c r="F563">
        <v>3.84</v>
      </c>
      <c r="G563">
        <v>3.3311999999999999</v>
      </c>
      <c r="H563" s="39">
        <f t="shared" si="166"/>
        <v>-1.5370063844880599E-2</v>
      </c>
      <c r="L563" s="38"/>
      <c r="M563" s="41">
        <v>42822</v>
      </c>
      <c r="N563">
        <v>8.11</v>
      </c>
      <c r="O563">
        <v>3.6781000000000001</v>
      </c>
      <c r="P563" s="43">
        <f t="shared" si="167"/>
        <v>-1.2219627437136064E-3</v>
      </c>
      <c r="Q563" s="41">
        <v>42822</v>
      </c>
      <c r="R563">
        <v>2.88</v>
      </c>
      <c r="S563">
        <v>1.5645</v>
      </c>
      <c r="T563" s="39">
        <f t="shared" si="168"/>
        <v>-6.9188777453344612E-3</v>
      </c>
      <c r="U563" s="42">
        <v>42823.62533333333</v>
      </c>
      <c r="V563" s="44">
        <v>8.3000000000000007</v>
      </c>
      <c r="W563" s="44">
        <v>4.92</v>
      </c>
      <c r="X563" s="43">
        <f t="shared" si="180"/>
        <v>0</v>
      </c>
      <c r="Y563" s="42">
        <v>42823.62533333333</v>
      </c>
      <c r="Z563" s="44">
        <v>16</v>
      </c>
      <c r="AA563" s="44">
        <v>9.9220000000000006</v>
      </c>
      <c r="AB563" s="43">
        <f t="shared" si="181"/>
        <v>0</v>
      </c>
      <c r="AC563" s="42">
        <v>42823.62533333333</v>
      </c>
      <c r="AD563" s="44">
        <v>25.5</v>
      </c>
      <c r="AE563" s="44">
        <v>18.635999999999999</v>
      </c>
      <c r="AF563" s="43">
        <f t="shared" si="182"/>
        <v>0</v>
      </c>
      <c r="AG563" s="41">
        <v>42822</v>
      </c>
      <c r="AH563">
        <v>16.54</v>
      </c>
      <c r="AI563">
        <v>6.2847999999999997</v>
      </c>
      <c r="AJ563" s="39">
        <f t="shared" si="169"/>
        <v>0</v>
      </c>
      <c r="AK563" s="45" t="s">
        <v>604</v>
      </c>
      <c r="AL563">
        <v>20.12</v>
      </c>
      <c r="AM563">
        <v>5.7981999999999996</v>
      </c>
      <c r="AN563" s="39">
        <f t="shared" si="170"/>
        <v>-9.8209824428402252E-4</v>
      </c>
      <c r="AO563" s="41">
        <v>42822</v>
      </c>
      <c r="AP563">
        <v>8.35</v>
      </c>
      <c r="AQ563">
        <v>6.4139999999999997</v>
      </c>
      <c r="AR563" s="18">
        <f t="shared" si="171"/>
        <v>1.2019418385026954E-3</v>
      </c>
      <c r="AS563" s="41">
        <v>42822</v>
      </c>
      <c r="AT563">
        <v>7.21</v>
      </c>
      <c r="AU563">
        <v>5.4923999999999999</v>
      </c>
      <c r="AV563" s="39">
        <f t="shared" si="172"/>
        <v>9.7994153444503924E-3</v>
      </c>
      <c r="AW563" s="41">
        <v>42822</v>
      </c>
      <c r="AX563">
        <v>12.8</v>
      </c>
      <c r="AY563">
        <v>6.5854999999999997</v>
      </c>
      <c r="AZ563" s="39">
        <f t="shared" si="173"/>
        <v>4.698918333409503E-3</v>
      </c>
      <c r="BA563" s="41">
        <v>42822</v>
      </c>
      <c r="BB563">
        <v>8.35</v>
      </c>
      <c r="BC563">
        <v>3.5792000000000002</v>
      </c>
      <c r="BD563" s="39">
        <f t="shared" si="174"/>
        <v>-5.9710611825477353E-3</v>
      </c>
      <c r="BE563" s="41">
        <v>42822</v>
      </c>
      <c r="BF563">
        <v>14.4</v>
      </c>
      <c r="BG563">
        <v>8.8638999999999992</v>
      </c>
      <c r="BH563" s="39">
        <f t="shared" si="175"/>
        <v>0</v>
      </c>
      <c r="BI563" s="41">
        <v>42822</v>
      </c>
      <c r="BJ563">
        <v>2.54</v>
      </c>
      <c r="BK563">
        <v>2.5184000000000002</v>
      </c>
      <c r="BL563" s="39">
        <f t="shared" si="176"/>
        <v>-2.6818146688306631E-2</v>
      </c>
      <c r="BM563" s="41">
        <v>42822</v>
      </c>
      <c r="BN563">
        <v>4.3</v>
      </c>
      <c r="BO563">
        <v>1.9973000000000001</v>
      </c>
      <c r="BP563" s="46">
        <f t="shared" si="177"/>
        <v>-1.8284590808552419E-2</v>
      </c>
      <c r="BQ563" s="41">
        <v>42822</v>
      </c>
      <c r="BR563">
        <v>8.89</v>
      </c>
      <c r="BS563">
        <v>4.7545000000000002</v>
      </c>
      <c r="BT563" s="18">
        <f t="shared" si="178"/>
        <v>-1.1344776150759154E-3</v>
      </c>
      <c r="BU563" s="41">
        <v>42822</v>
      </c>
      <c r="BV563">
        <v>1.98</v>
      </c>
      <c r="BW563">
        <v>1.0241</v>
      </c>
      <c r="BX563" s="39">
        <f t="shared" si="179"/>
        <v>0</v>
      </c>
      <c r="BY563" s="41">
        <v>43122</v>
      </c>
      <c r="BZ563">
        <v>12.38</v>
      </c>
      <c r="CA563">
        <v>6.4301000000000004</v>
      </c>
      <c r="CB563" s="39">
        <f t="shared" si="164"/>
        <v>5.9935712519574851E-2</v>
      </c>
    </row>
    <row r="564" spans="1:80">
      <c r="A564" s="41">
        <v>42823</v>
      </c>
      <c r="B564">
        <v>8.44</v>
      </c>
      <c r="C564">
        <v>4.2510000000000003</v>
      </c>
      <c r="D564" s="34">
        <f t="shared" si="165"/>
        <v>-1.174812030075163E-3</v>
      </c>
      <c r="E564" s="41">
        <v>42823</v>
      </c>
      <c r="F564">
        <v>3.84</v>
      </c>
      <c r="G564">
        <v>3.3311999999999999</v>
      </c>
      <c r="H564" s="39">
        <f t="shared" si="166"/>
        <v>0</v>
      </c>
      <c r="L564" s="38"/>
      <c r="M564" s="41">
        <v>42823</v>
      </c>
      <c r="N564">
        <v>8.1199999999999992</v>
      </c>
      <c r="O564">
        <v>3.6825999999999999</v>
      </c>
      <c r="P564" s="43">
        <f t="shared" si="167"/>
        <v>1.2234577635191338E-3</v>
      </c>
      <c r="Q564" s="41">
        <v>42823</v>
      </c>
      <c r="R564">
        <v>2.87</v>
      </c>
      <c r="S564">
        <v>1.5590999999999999</v>
      </c>
      <c r="T564" s="39">
        <f t="shared" si="168"/>
        <v>-3.4515819750719537E-3</v>
      </c>
      <c r="U564" s="42">
        <v>42824.62533333333</v>
      </c>
      <c r="V564" s="44">
        <v>8.3000000000000007</v>
      </c>
      <c r="W564" s="44">
        <v>4.92</v>
      </c>
      <c r="X564" s="43">
        <f t="shared" si="180"/>
        <v>0</v>
      </c>
      <c r="Y564" s="42">
        <v>42824.62533333333</v>
      </c>
      <c r="Z564" s="44">
        <v>16</v>
      </c>
      <c r="AA564" s="44">
        <v>9.9220000000000006</v>
      </c>
      <c r="AB564" s="43">
        <f t="shared" si="181"/>
        <v>0</v>
      </c>
      <c r="AC564" s="42">
        <v>42824.62533333333</v>
      </c>
      <c r="AD564" s="44">
        <v>25.5</v>
      </c>
      <c r="AE564" s="44">
        <v>18.635999999999999</v>
      </c>
      <c r="AF564" s="43">
        <f t="shared" si="182"/>
        <v>0</v>
      </c>
      <c r="AG564" s="41">
        <v>42823</v>
      </c>
      <c r="AH564">
        <v>16.600000000000001</v>
      </c>
      <c r="AI564">
        <v>6.3075999999999999</v>
      </c>
      <c r="AJ564" s="39">
        <f t="shared" si="169"/>
        <v>3.6278004073320002E-3</v>
      </c>
      <c r="AK564" s="45" t="s">
        <v>605</v>
      </c>
      <c r="AL564">
        <v>20</v>
      </c>
      <c r="AM564">
        <v>5.7636000000000003</v>
      </c>
      <c r="AN564" s="39">
        <f t="shared" si="170"/>
        <v>-5.9673691835395986E-3</v>
      </c>
      <c r="AO564" s="41">
        <v>42823</v>
      </c>
      <c r="AP564">
        <v>8.35</v>
      </c>
      <c r="AQ564">
        <v>6.4139999999999997</v>
      </c>
      <c r="AR564" s="18">
        <f t="shared" si="171"/>
        <v>0</v>
      </c>
      <c r="AS564" s="41">
        <v>42823</v>
      </c>
      <c r="AT564">
        <v>7.35</v>
      </c>
      <c r="AU564">
        <v>5.5991</v>
      </c>
      <c r="AV564" s="39">
        <f t="shared" si="172"/>
        <v>1.9426844366761346E-2</v>
      </c>
      <c r="AW564" s="41">
        <v>42823</v>
      </c>
      <c r="AX564">
        <v>12.8</v>
      </c>
      <c r="AY564">
        <v>6.5854999999999997</v>
      </c>
      <c r="AZ564" s="39">
        <f t="shared" si="173"/>
        <v>0</v>
      </c>
      <c r="BA564" s="41">
        <v>42823</v>
      </c>
      <c r="BB564">
        <v>8.35</v>
      </c>
      <c r="BC564">
        <v>3.5792000000000002</v>
      </c>
      <c r="BD564" s="39">
        <f t="shared" si="174"/>
        <v>0</v>
      </c>
      <c r="BE564" s="41">
        <v>42823</v>
      </c>
      <c r="BF564">
        <v>14.4</v>
      </c>
      <c r="BG564">
        <v>8.8638999999999992</v>
      </c>
      <c r="BH564" s="39">
        <f t="shared" si="175"/>
        <v>0</v>
      </c>
      <c r="BI564" s="41">
        <v>42823</v>
      </c>
      <c r="BJ564">
        <v>2.5299999999999998</v>
      </c>
      <c r="BK564">
        <v>2.5085000000000002</v>
      </c>
      <c r="BL564" s="39">
        <f t="shared" si="176"/>
        <v>-3.931067344345624E-3</v>
      </c>
      <c r="BM564" s="41">
        <v>42823</v>
      </c>
      <c r="BN564">
        <v>4.3</v>
      </c>
      <c r="BO564">
        <v>1.9973000000000001</v>
      </c>
      <c r="BP564" s="46">
        <f t="shared" si="177"/>
        <v>0</v>
      </c>
      <c r="BQ564" s="41">
        <v>42823</v>
      </c>
      <c r="BR564">
        <v>8.7100000000000009</v>
      </c>
      <c r="BS564">
        <v>4.6582999999999997</v>
      </c>
      <c r="BT564" s="18">
        <f t="shared" si="178"/>
        <v>-2.023346303501956E-2</v>
      </c>
      <c r="BU564" s="41">
        <v>42823</v>
      </c>
      <c r="BV564">
        <v>2</v>
      </c>
      <c r="BW564">
        <v>1.0344</v>
      </c>
      <c r="BX564" s="39">
        <f t="shared" si="179"/>
        <v>1.0057611561370937E-2</v>
      </c>
      <c r="BY564" s="41">
        <v>43123</v>
      </c>
      <c r="BZ564">
        <v>13.13</v>
      </c>
      <c r="CA564">
        <v>6.8196000000000003</v>
      </c>
      <c r="CB564" s="39">
        <f t="shared" si="164"/>
        <v>6.0574485622307578E-2</v>
      </c>
    </row>
    <row r="565" spans="1:80">
      <c r="A565" s="41">
        <v>42824</v>
      </c>
      <c r="B565">
        <v>8.4</v>
      </c>
      <c r="C565">
        <v>4.2309000000000001</v>
      </c>
      <c r="D565" s="34">
        <f t="shared" si="165"/>
        <v>-4.7282992237121209E-3</v>
      </c>
      <c r="E565" s="41">
        <v>42824</v>
      </c>
      <c r="F565">
        <v>3.84</v>
      </c>
      <c r="G565">
        <v>3.3311999999999999</v>
      </c>
      <c r="H565" s="39">
        <f t="shared" si="166"/>
        <v>0</v>
      </c>
      <c r="L565" s="38"/>
      <c r="M565" s="41">
        <v>42824</v>
      </c>
      <c r="N565">
        <v>8.1199999999999992</v>
      </c>
      <c r="O565">
        <v>3.6825999999999999</v>
      </c>
      <c r="P565" s="43">
        <f t="shared" si="167"/>
        <v>0</v>
      </c>
      <c r="Q565" s="41">
        <v>42824</v>
      </c>
      <c r="R565">
        <v>2.89</v>
      </c>
      <c r="S565">
        <v>1.5699000000000001</v>
      </c>
      <c r="T565" s="39">
        <f t="shared" si="168"/>
        <v>6.9270733115259723E-3</v>
      </c>
      <c r="U565" s="42">
        <v>42825.62533333333</v>
      </c>
      <c r="V565" s="44">
        <v>8.3000000000000007</v>
      </c>
      <c r="W565" s="44">
        <v>4.92</v>
      </c>
      <c r="X565" s="43">
        <f t="shared" si="180"/>
        <v>0</v>
      </c>
      <c r="Y565" s="42">
        <v>42825.62533333333</v>
      </c>
      <c r="Z565" s="44">
        <v>16</v>
      </c>
      <c r="AA565" s="44">
        <v>9.9220000000000006</v>
      </c>
      <c r="AB565" s="43">
        <f t="shared" si="181"/>
        <v>0</v>
      </c>
      <c r="AC565" s="42">
        <v>42825.62533333333</v>
      </c>
      <c r="AD565" s="44">
        <v>25.5</v>
      </c>
      <c r="AE565" s="44">
        <v>18.635999999999999</v>
      </c>
      <c r="AF565" s="43">
        <f t="shared" si="182"/>
        <v>0</v>
      </c>
      <c r="AG565" s="41">
        <v>42824</v>
      </c>
      <c r="AH565">
        <v>16.600000000000001</v>
      </c>
      <c r="AI565">
        <v>6.3075999999999999</v>
      </c>
      <c r="AJ565" s="39">
        <f t="shared" si="169"/>
        <v>0</v>
      </c>
      <c r="AK565" s="45" t="s">
        <v>606</v>
      </c>
      <c r="AL565">
        <v>19.8</v>
      </c>
      <c r="AM565">
        <v>5.7058999999999997</v>
      </c>
      <c r="AN565" s="39">
        <f t="shared" si="170"/>
        <v>-1.0011104171004325E-2</v>
      </c>
      <c r="AO565" s="41">
        <v>42824</v>
      </c>
      <c r="AP565">
        <v>8.3000000000000007</v>
      </c>
      <c r="AQ565">
        <v>6.3756000000000004</v>
      </c>
      <c r="AR565" s="18">
        <f t="shared" si="171"/>
        <v>-5.9869036482693054E-3</v>
      </c>
      <c r="AS565" s="41">
        <v>42824</v>
      </c>
      <c r="AT565">
        <v>7.48</v>
      </c>
      <c r="AU565">
        <v>5.6981000000000002</v>
      </c>
      <c r="AV565" s="39">
        <f t="shared" si="172"/>
        <v>1.7681413084245718E-2</v>
      </c>
      <c r="AW565" s="41">
        <v>42824</v>
      </c>
      <c r="AX565">
        <v>12.9</v>
      </c>
      <c r="AY565">
        <v>6.6369999999999996</v>
      </c>
      <c r="AZ565" s="39">
        <f t="shared" si="173"/>
        <v>7.8202110697744871E-3</v>
      </c>
      <c r="BA565" s="41">
        <v>42824</v>
      </c>
      <c r="BB565">
        <v>8.4700000000000006</v>
      </c>
      <c r="BC565">
        <v>3.6307</v>
      </c>
      <c r="BD565" s="39">
        <f t="shared" si="174"/>
        <v>1.4388690210102782E-2</v>
      </c>
      <c r="BE565" s="41">
        <v>42824</v>
      </c>
      <c r="BF565">
        <v>14.3</v>
      </c>
      <c r="BG565">
        <v>8.8024000000000004</v>
      </c>
      <c r="BH565" s="39">
        <f t="shared" si="175"/>
        <v>-6.9382551698460929E-3</v>
      </c>
      <c r="BI565" s="41">
        <v>42824</v>
      </c>
      <c r="BJ565">
        <v>2.5099999999999998</v>
      </c>
      <c r="BK565">
        <v>2.4887000000000001</v>
      </c>
      <c r="BL565" s="39">
        <f t="shared" si="176"/>
        <v>-7.8931632449671264E-3</v>
      </c>
      <c r="BM565" s="41">
        <v>42824</v>
      </c>
      <c r="BN565">
        <v>4.3</v>
      </c>
      <c r="BO565">
        <v>1.9973000000000001</v>
      </c>
      <c r="BP565" s="46">
        <f t="shared" si="177"/>
        <v>0</v>
      </c>
      <c r="BQ565" s="41">
        <v>42824</v>
      </c>
      <c r="BR565">
        <v>8.7100000000000009</v>
      </c>
      <c r="BS565">
        <v>4.6582999999999997</v>
      </c>
      <c r="BT565" s="18">
        <f t="shared" si="178"/>
        <v>0</v>
      </c>
      <c r="BU565" s="41">
        <v>42824</v>
      </c>
      <c r="BV565">
        <v>1.99</v>
      </c>
      <c r="BW565">
        <v>1.0291999999999999</v>
      </c>
      <c r="BX565" s="39">
        <f t="shared" si="179"/>
        <v>-5.0270688321733311E-3</v>
      </c>
      <c r="BY565" s="41">
        <v>43124</v>
      </c>
      <c r="BZ565">
        <v>12.9</v>
      </c>
      <c r="CA565">
        <v>6.7001999999999997</v>
      </c>
      <c r="CB565" s="39">
        <f t="shared" si="164"/>
        <v>-1.7508358261481703E-2</v>
      </c>
    </row>
    <row r="566" spans="1:80">
      <c r="A566" s="41">
        <v>42825</v>
      </c>
      <c r="B566">
        <v>8.2799999999999994</v>
      </c>
      <c r="C566">
        <v>4.1703999999999999</v>
      </c>
      <c r="D566" s="34">
        <f t="shared" si="165"/>
        <v>-1.4299558013661447E-2</v>
      </c>
      <c r="E566" s="41">
        <v>42825</v>
      </c>
      <c r="F566">
        <v>3.84</v>
      </c>
      <c r="G566">
        <v>3.3311999999999999</v>
      </c>
      <c r="H566" s="39">
        <f t="shared" si="166"/>
        <v>0</v>
      </c>
      <c r="L566" s="38"/>
      <c r="M566" s="41">
        <v>42825</v>
      </c>
      <c r="N566">
        <v>8.1199999999999992</v>
      </c>
      <c r="O566">
        <v>3.6825999999999999</v>
      </c>
      <c r="P566" s="43">
        <f t="shared" si="167"/>
        <v>0</v>
      </c>
      <c r="Q566" s="41">
        <v>42825</v>
      </c>
      <c r="R566">
        <v>2.89</v>
      </c>
      <c r="S566">
        <v>1.5699000000000001</v>
      </c>
      <c r="T566" s="39">
        <f t="shared" si="168"/>
        <v>0</v>
      </c>
      <c r="U566" s="42">
        <v>42828.62533333333</v>
      </c>
      <c r="V566" s="44">
        <v>8.3000000000000007</v>
      </c>
      <c r="W566" s="44">
        <v>4.92</v>
      </c>
      <c r="X566" s="43">
        <f t="shared" si="180"/>
        <v>0</v>
      </c>
      <c r="Y566" s="42">
        <v>42828.62533333333</v>
      </c>
      <c r="Z566" s="44">
        <v>15.9</v>
      </c>
      <c r="AA566" s="44">
        <v>9.86</v>
      </c>
      <c r="AB566" s="43">
        <f t="shared" si="181"/>
        <v>-6.248740173352264E-3</v>
      </c>
      <c r="AC566" s="42">
        <v>42828.62533333333</v>
      </c>
      <c r="AD566" s="44">
        <v>25.5</v>
      </c>
      <c r="AE566" s="44">
        <v>18.635999999999999</v>
      </c>
      <c r="AF566" s="43">
        <f t="shared" si="182"/>
        <v>0</v>
      </c>
      <c r="AG566" s="41">
        <v>42825</v>
      </c>
      <c r="AH566">
        <v>16.55</v>
      </c>
      <c r="AI566">
        <v>6.2885999999999997</v>
      </c>
      <c r="AJ566" s="39">
        <f t="shared" si="169"/>
        <v>-3.0122392035005592E-3</v>
      </c>
      <c r="AK566" s="45" t="s">
        <v>607</v>
      </c>
      <c r="AL566">
        <v>19.8</v>
      </c>
      <c r="AM566">
        <v>5.7058999999999997</v>
      </c>
      <c r="AN566" s="39">
        <f t="shared" si="170"/>
        <v>0</v>
      </c>
      <c r="AO566" s="41">
        <v>42825</v>
      </c>
      <c r="AP566">
        <v>8.06</v>
      </c>
      <c r="AQ566">
        <v>6.1913</v>
      </c>
      <c r="AR566" s="18">
        <f t="shared" si="171"/>
        <v>-2.8907083254909396E-2</v>
      </c>
      <c r="AS566" s="41">
        <v>42825</v>
      </c>
      <c r="AT566">
        <v>7.48</v>
      </c>
      <c r="AU566">
        <v>5.6981000000000002</v>
      </c>
      <c r="AV566" s="39">
        <f t="shared" si="172"/>
        <v>0</v>
      </c>
      <c r="AW566" s="41">
        <v>42825</v>
      </c>
      <c r="AX566">
        <v>13</v>
      </c>
      <c r="AY566">
        <v>6.6883999999999997</v>
      </c>
      <c r="AZ566" s="39">
        <f t="shared" si="173"/>
        <v>7.7444628597257972E-3</v>
      </c>
      <c r="BA566" s="41">
        <v>42825</v>
      </c>
      <c r="BB566">
        <v>8.49</v>
      </c>
      <c r="BC566">
        <v>3.6392000000000002</v>
      </c>
      <c r="BD566" s="39">
        <f t="shared" si="174"/>
        <v>2.3411463354174604E-3</v>
      </c>
      <c r="BE566" s="41">
        <v>42825</v>
      </c>
      <c r="BF566">
        <v>14.3</v>
      </c>
      <c r="BG566">
        <v>8.8024000000000004</v>
      </c>
      <c r="BH566" s="39">
        <f t="shared" si="175"/>
        <v>0</v>
      </c>
      <c r="BI566" s="41">
        <v>42825</v>
      </c>
      <c r="BJ566">
        <v>2.52</v>
      </c>
      <c r="BK566">
        <v>2.4986000000000002</v>
      </c>
      <c r="BL566" s="39">
        <f t="shared" si="176"/>
        <v>3.9779804717322374E-3</v>
      </c>
      <c r="BM566" s="41">
        <v>42825</v>
      </c>
      <c r="BN566">
        <v>4.26</v>
      </c>
      <c r="BO566">
        <v>1.9787999999999999</v>
      </c>
      <c r="BP566" s="46">
        <f t="shared" si="177"/>
        <v>-9.2625043809143257E-3</v>
      </c>
      <c r="BQ566" s="41">
        <v>42825</v>
      </c>
      <c r="BR566">
        <v>8.7100000000000009</v>
      </c>
      <c r="BS566">
        <v>4.6582999999999997</v>
      </c>
      <c r="BT566" s="18">
        <f t="shared" si="178"/>
        <v>0</v>
      </c>
      <c r="BU566" s="41">
        <v>42825</v>
      </c>
      <c r="BV566">
        <v>1.98</v>
      </c>
      <c r="BW566">
        <v>1.0241</v>
      </c>
      <c r="BX566" s="39">
        <f t="shared" si="179"/>
        <v>-4.9553050913329604E-3</v>
      </c>
      <c r="BY566" s="41">
        <v>43125</v>
      </c>
      <c r="BZ566">
        <v>12.9</v>
      </c>
      <c r="CA566">
        <v>6.7001999999999997</v>
      </c>
      <c r="CB566" s="39">
        <f t="shared" si="164"/>
        <v>0</v>
      </c>
    </row>
    <row r="567" spans="1:80">
      <c r="A567" s="41">
        <v>42828</v>
      </c>
      <c r="B567">
        <v>8.4</v>
      </c>
      <c r="C567">
        <v>4.2309000000000001</v>
      </c>
      <c r="D567" s="34">
        <f t="shared" si="165"/>
        <v>1.4507001726453151E-2</v>
      </c>
      <c r="E567" s="41">
        <v>42828</v>
      </c>
      <c r="F567">
        <v>3.84</v>
      </c>
      <c r="G567">
        <v>3.3311999999999999</v>
      </c>
      <c r="H567" s="39">
        <f t="shared" si="166"/>
        <v>0</v>
      </c>
      <c r="L567" s="38"/>
      <c r="M567" s="41">
        <v>42828</v>
      </c>
      <c r="N567">
        <v>8.1300000000000008</v>
      </c>
      <c r="O567">
        <v>3.6871</v>
      </c>
      <c r="P567" s="43">
        <f t="shared" si="167"/>
        <v>1.2219627437137269E-3</v>
      </c>
      <c r="Q567" s="41">
        <v>42828</v>
      </c>
      <c r="R567">
        <v>2.95</v>
      </c>
      <c r="S567">
        <v>1.6025</v>
      </c>
      <c r="T567" s="39">
        <f t="shared" si="168"/>
        <v>2.0765653863303372E-2</v>
      </c>
      <c r="U567" s="42">
        <v>42829.62533333333</v>
      </c>
      <c r="V567" s="44">
        <v>8.1</v>
      </c>
      <c r="W567" s="44">
        <v>4.8010000000000002</v>
      </c>
      <c r="X567" s="43">
        <f t="shared" si="180"/>
        <v>-2.4186991869918652E-2</v>
      </c>
      <c r="Y567" s="42">
        <v>42829.62533333333</v>
      </c>
      <c r="Z567" s="44">
        <v>16</v>
      </c>
      <c r="AA567" s="44">
        <v>9.9220000000000006</v>
      </c>
      <c r="AB567" s="43">
        <f t="shared" si="181"/>
        <v>6.2880324543611735E-3</v>
      </c>
      <c r="AC567" s="42">
        <v>42829.62533333333</v>
      </c>
      <c r="AD567" s="44">
        <v>25.5</v>
      </c>
      <c r="AE567" s="44">
        <v>18.635999999999999</v>
      </c>
      <c r="AF567" s="43">
        <f t="shared" si="182"/>
        <v>0</v>
      </c>
      <c r="AG567" s="41">
        <v>42828</v>
      </c>
      <c r="AH567">
        <v>16.55</v>
      </c>
      <c r="AI567">
        <v>6.2885999999999997</v>
      </c>
      <c r="AJ567" s="39">
        <f t="shared" si="169"/>
        <v>0</v>
      </c>
      <c r="AK567" s="45">
        <v>42798</v>
      </c>
      <c r="AL567">
        <v>19.5</v>
      </c>
      <c r="AM567">
        <v>5.6195000000000004</v>
      </c>
      <c r="AN567" s="39">
        <f t="shared" si="170"/>
        <v>-1.5142221209625014E-2</v>
      </c>
      <c r="AO567" s="41">
        <v>42828</v>
      </c>
      <c r="AP567">
        <v>8.36</v>
      </c>
      <c r="AQ567">
        <v>6.4217000000000004</v>
      </c>
      <c r="AR567" s="18">
        <f t="shared" si="171"/>
        <v>3.7213509279149834E-2</v>
      </c>
      <c r="AS567" s="41">
        <v>42828</v>
      </c>
      <c r="AT567">
        <v>7.48</v>
      </c>
      <c r="AU567">
        <v>5.6981000000000002</v>
      </c>
      <c r="AV567" s="39">
        <f t="shared" si="172"/>
        <v>0</v>
      </c>
      <c r="AW567" s="41">
        <v>42828</v>
      </c>
      <c r="AX567">
        <v>13</v>
      </c>
      <c r="AY567">
        <v>6.6883999999999997</v>
      </c>
      <c r="AZ567" s="39">
        <f t="shared" si="173"/>
        <v>0</v>
      </c>
      <c r="BA567" s="41">
        <v>42828</v>
      </c>
      <c r="BB567">
        <v>8.4</v>
      </c>
      <c r="BC567">
        <v>3.6006999999999998</v>
      </c>
      <c r="BD567" s="39">
        <f t="shared" si="174"/>
        <v>-1.0579248186414713E-2</v>
      </c>
      <c r="BE567" s="41">
        <v>42828</v>
      </c>
      <c r="BF567">
        <v>14.3</v>
      </c>
      <c r="BG567">
        <v>8.8024000000000004</v>
      </c>
      <c r="BH567" s="39">
        <f t="shared" si="175"/>
        <v>0</v>
      </c>
      <c r="BI567" s="41">
        <v>42828</v>
      </c>
      <c r="BJ567">
        <v>2.62</v>
      </c>
      <c r="BK567">
        <v>2.5977000000000001</v>
      </c>
      <c r="BL567" s="39">
        <f t="shared" si="176"/>
        <v>3.9662210838069305E-2</v>
      </c>
      <c r="BM567" s="41">
        <v>42828</v>
      </c>
      <c r="BN567">
        <v>4.29</v>
      </c>
      <c r="BO567">
        <v>1.9926999999999999</v>
      </c>
      <c r="BP567" s="46">
        <f t="shared" si="177"/>
        <v>7.0244592682433922E-3</v>
      </c>
      <c r="BQ567" s="41">
        <v>42828</v>
      </c>
      <c r="BR567">
        <v>9.15</v>
      </c>
      <c r="BS567">
        <v>4.8936000000000002</v>
      </c>
      <c r="BT567" s="18">
        <f t="shared" si="178"/>
        <v>5.051198935233895E-2</v>
      </c>
      <c r="BU567" s="41">
        <v>42828</v>
      </c>
      <c r="BV567">
        <v>1.96</v>
      </c>
      <c r="BW567">
        <v>1.0137</v>
      </c>
      <c r="BX567" s="39">
        <f t="shared" si="179"/>
        <v>-1.0155258275558993E-2</v>
      </c>
      <c r="BY567" s="41">
        <v>43126</v>
      </c>
      <c r="BZ567">
        <v>12.85</v>
      </c>
      <c r="CA567">
        <v>6.6741999999999999</v>
      </c>
      <c r="CB567" s="39">
        <f t="shared" si="164"/>
        <v>-3.8804811796662492E-3</v>
      </c>
    </row>
    <row r="568" spans="1:80">
      <c r="A568" s="41">
        <v>42829</v>
      </c>
      <c r="B568">
        <v>8.39</v>
      </c>
      <c r="C568">
        <v>4.2257999999999996</v>
      </c>
      <c r="D568" s="34">
        <f t="shared" si="165"/>
        <v>-1.2054172871021646E-3</v>
      </c>
      <c r="E568" s="41">
        <v>42829</v>
      </c>
      <c r="F568">
        <v>3.9</v>
      </c>
      <c r="G568">
        <v>3.3832</v>
      </c>
      <c r="H568" s="39">
        <f t="shared" si="166"/>
        <v>1.560999039385208E-2</v>
      </c>
      <c r="L568" s="38"/>
      <c r="M568" s="41">
        <v>42829</v>
      </c>
      <c r="N568">
        <v>8.25</v>
      </c>
      <c r="O568">
        <v>3.7416</v>
      </c>
      <c r="P568" s="43">
        <f t="shared" si="167"/>
        <v>1.4781264408342598E-2</v>
      </c>
      <c r="Q568" s="41">
        <v>42829</v>
      </c>
      <c r="R568">
        <v>2.97</v>
      </c>
      <c r="S568">
        <v>1.6133999999999999</v>
      </c>
      <c r="T568" s="39">
        <f t="shared" si="168"/>
        <v>6.8018720748829389E-3</v>
      </c>
      <c r="U568" s="42">
        <v>42830.62533333333</v>
      </c>
      <c r="V568" s="44">
        <v>8.44</v>
      </c>
      <c r="W568" s="44">
        <v>5.0030000000000001</v>
      </c>
      <c r="X568" s="43">
        <f t="shared" si="180"/>
        <v>4.2074567798375331E-2</v>
      </c>
      <c r="Y568" s="42">
        <v>42830.62533333333</v>
      </c>
      <c r="Z568" s="44">
        <v>16.28</v>
      </c>
      <c r="AA568" s="44">
        <v>10.096</v>
      </c>
      <c r="AB568" s="43">
        <f t="shared" si="181"/>
        <v>1.7536786938117263E-2</v>
      </c>
      <c r="AC568" s="42">
        <v>42830.62533333333</v>
      </c>
      <c r="AD568" s="44">
        <v>25.5</v>
      </c>
      <c r="AE568" s="44">
        <v>18.635999999999999</v>
      </c>
      <c r="AF568" s="43">
        <f t="shared" si="182"/>
        <v>0</v>
      </c>
      <c r="AG568" s="41">
        <v>42829</v>
      </c>
      <c r="AH568">
        <v>16.5</v>
      </c>
      <c r="AI568">
        <v>6.2695999999999996</v>
      </c>
      <c r="AJ568" s="39">
        <f t="shared" si="169"/>
        <v>-3.0213402029068679E-3</v>
      </c>
      <c r="AK568" s="45">
        <v>42829</v>
      </c>
      <c r="AL568">
        <v>19.739999999999998</v>
      </c>
      <c r="AM568">
        <v>5.6886999999999999</v>
      </c>
      <c r="AN568" s="39">
        <f t="shared" si="170"/>
        <v>1.2314262834771683E-2</v>
      </c>
      <c r="AO568" s="41">
        <v>42829</v>
      </c>
      <c r="AP568">
        <v>8.6</v>
      </c>
      <c r="AQ568">
        <v>6.6060999999999996</v>
      </c>
      <c r="AR568" s="18">
        <f t="shared" si="171"/>
        <v>2.871513773611337E-2</v>
      </c>
      <c r="AS568" s="41">
        <v>42829</v>
      </c>
      <c r="AT568">
        <v>7.58</v>
      </c>
      <c r="AU568">
        <v>5.7743000000000002</v>
      </c>
      <c r="AV568" s="39">
        <f t="shared" si="172"/>
        <v>1.3372878678857872E-2</v>
      </c>
      <c r="AW568" s="41">
        <v>42829</v>
      </c>
      <c r="AX568">
        <v>12.9</v>
      </c>
      <c r="AY568">
        <v>6.6369999999999996</v>
      </c>
      <c r="AZ568" s="39">
        <f t="shared" si="173"/>
        <v>-7.6849470725435251E-3</v>
      </c>
      <c r="BA568" s="41">
        <v>42829</v>
      </c>
      <c r="BB568">
        <v>8.5</v>
      </c>
      <c r="BC568">
        <v>3.6435</v>
      </c>
      <c r="BD568" s="39">
        <f t="shared" si="174"/>
        <v>1.1886577609909233E-2</v>
      </c>
      <c r="BE568" s="41">
        <v>42829</v>
      </c>
      <c r="BF568">
        <v>14.2</v>
      </c>
      <c r="BG568">
        <v>8.7408000000000001</v>
      </c>
      <c r="BH568" s="39">
        <f t="shared" si="175"/>
        <v>-6.9980914296101423E-3</v>
      </c>
      <c r="BI568" s="41">
        <v>42829</v>
      </c>
      <c r="BJ568">
        <v>2.66</v>
      </c>
      <c r="BK568">
        <v>2.6374</v>
      </c>
      <c r="BL568" s="39">
        <f t="shared" si="176"/>
        <v>1.5282750125110616E-2</v>
      </c>
      <c r="BM568" s="41">
        <v>42829</v>
      </c>
      <c r="BN568">
        <v>4.4000000000000004</v>
      </c>
      <c r="BO568">
        <v>2.0438000000000001</v>
      </c>
      <c r="BP568" s="46">
        <f t="shared" si="177"/>
        <v>2.5643599136849576E-2</v>
      </c>
      <c r="BQ568" s="41">
        <v>42829</v>
      </c>
      <c r="BR568">
        <v>9.14</v>
      </c>
      <c r="BS568">
        <v>4.8882000000000003</v>
      </c>
      <c r="BT568" s="18">
        <f t="shared" si="178"/>
        <v>-1.1034820990681398E-3</v>
      </c>
      <c r="BU568" s="41">
        <v>42829</v>
      </c>
      <c r="BV568">
        <v>1.94</v>
      </c>
      <c r="BW568">
        <v>1.0034000000000001</v>
      </c>
      <c r="BX568" s="39">
        <f t="shared" si="179"/>
        <v>-1.0160797080003921E-2</v>
      </c>
      <c r="BY568" s="41">
        <v>43129</v>
      </c>
      <c r="BZ568">
        <v>12.85</v>
      </c>
      <c r="CA568">
        <v>6.6741999999999999</v>
      </c>
      <c r="CB568" s="39">
        <f t="shared" si="164"/>
        <v>0</v>
      </c>
    </row>
    <row r="569" spans="1:80">
      <c r="A569" s="41">
        <v>42830</v>
      </c>
      <c r="B569">
        <v>8.1999999999999993</v>
      </c>
      <c r="C569">
        <v>4.1300999999999997</v>
      </c>
      <c r="D569" s="34">
        <f t="shared" si="165"/>
        <v>-2.2646599460457169E-2</v>
      </c>
      <c r="E569" s="41">
        <v>42830</v>
      </c>
      <c r="F569">
        <v>4.12</v>
      </c>
      <c r="G569">
        <v>3.5741000000000001</v>
      </c>
      <c r="H569" s="39">
        <f t="shared" si="166"/>
        <v>5.6425868999763561E-2</v>
      </c>
      <c r="L569" s="38"/>
      <c r="M569" s="41">
        <v>42830</v>
      </c>
      <c r="N569">
        <v>8.26</v>
      </c>
      <c r="O569">
        <v>3.7461000000000002</v>
      </c>
      <c r="P569" s="43">
        <f t="shared" si="167"/>
        <v>1.2026940346376337E-3</v>
      </c>
      <c r="Q569" s="41">
        <v>42830</v>
      </c>
      <c r="R569">
        <v>2.97</v>
      </c>
      <c r="S569">
        <v>1.6133999999999999</v>
      </c>
      <c r="T569" s="39">
        <f t="shared" si="168"/>
        <v>0</v>
      </c>
      <c r="U569" s="42">
        <v>42831.62533333333</v>
      </c>
      <c r="V569" s="44">
        <v>8.3000000000000007</v>
      </c>
      <c r="W569" s="44">
        <v>4.92</v>
      </c>
      <c r="X569" s="43">
        <f t="shared" si="180"/>
        <v>-1.6590045972416586E-2</v>
      </c>
      <c r="Y569" s="42">
        <v>42831.62533333333</v>
      </c>
      <c r="Z569" s="44">
        <v>16</v>
      </c>
      <c r="AA569" s="44">
        <v>9.9220000000000006</v>
      </c>
      <c r="AB569" s="43">
        <f t="shared" si="181"/>
        <v>-1.7234548335974594E-2</v>
      </c>
      <c r="AC569" s="42">
        <v>42831.62533333333</v>
      </c>
      <c r="AD569" s="44">
        <v>25.5</v>
      </c>
      <c r="AE569" s="44">
        <v>18.635999999999999</v>
      </c>
      <c r="AF569" s="43">
        <f t="shared" si="182"/>
        <v>0</v>
      </c>
      <c r="AG569" s="41">
        <v>42830</v>
      </c>
      <c r="AH569">
        <v>16.489999999999998</v>
      </c>
      <c r="AI569">
        <v>6.2657999999999996</v>
      </c>
      <c r="AJ569" s="39">
        <f t="shared" si="169"/>
        <v>-6.0609927268087693E-4</v>
      </c>
      <c r="AK569" s="45">
        <v>42859</v>
      </c>
      <c r="AL569">
        <v>19.600000000000001</v>
      </c>
      <c r="AM569">
        <v>5.6482999999999999</v>
      </c>
      <c r="AN569" s="39">
        <f t="shared" si="170"/>
        <v>-7.1017983018967414E-3</v>
      </c>
      <c r="AO569" s="41">
        <v>42830</v>
      </c>
      <c r="AP569">
        <v>8.85</v>
      </c>
      <c r="AQ569">
        <v>6.7980999999999998</v>
      </c>
      <c r="AR569" s="18">
        <f t="shared" si="171"/>
        <v>2.90640468657756E-2</v>
      </c>
      <c r="AS569" s="41">
        <v>42830</v>
      </c>
      <c r="AT569">
        <v>7.74</v>
      </c>
      <c r="AU569">
        <v>5.8962000000000003</v>
      </c>
      <c r="AV569" s="39">
        <f t="shared" si="172"/>
        <v>2.1110783991133145E-2</v>
      </c>
      <c r="AW569" s="41">
        <v>42830</v>
      </c>
      <c r="AX569">
        <v>13</v>
      </c>
      <c r="AY569">
        <v>6.6883999999999997</v>
      </c>
      <c r="AZ569" s="39">
        <f t="shared" si="173"/>
        <v>7.7444628597257972E-3</v>
      </c>
      <c r="BA569" s="41">
        <v>42830</v>
      </c>
      <c r="BB569">
        <v>8.4</v>
      </c>
      <c r="BC569">
        <v>3.6006999999999998</v>
      </c>
      <c r="BD569" s="39">
        <f t="shared" si="174"/>
        <v>-1.1746946617263667E-2</v>
      </c>
      <c r="BE569" s="41">
        <v>42830</v>
      </c>
      <c r="BF569">
        <v>14.15</v>
      </c>
      <c r="BG569">
        <v>8.7100000000000009</v>
      </c>
      <c r="BH569" s="39">
        <f t="shared" si="175"/>
        <v>-3.5237049240343299E-3</v>
      </c>
      <c r="BI569" s="41">
        <v>42830</v>
      </c>
      <c r="BJ569">
        <v>2.58</v>
      </c>
      <c r="BK569">
        <v>2.5581</v>
      </c>
      <c r="BL569" s="39">
        <f t="shared" si="176"/>
        <v>-3.0067490710548241E-2</v>
      </c>
      <c r="BM569" s="41">
        <v>42830</v>
      </c>
      <c r="BN569">
        <v>4.4000000000000004</v>
      </c>
      <c r="BO569">
        <v>2.0438000000000001</v>
      </c>
      <c r="BP569" s="46">
        <f t="shared" si="177"/>
        <v>0</v>
      </c>
      <c r="BQ569" s="41">
        <v>42830</v>
      </c>
      <c r="BR569">
        <v>9.0299999999999994</v>
      </c>
      <c r="BS569">
        <v>4.8293999999999997</v>
      </c>
      <c r="BT569" s="18">
        <f t="shared" si="178"/>
        <v>-1.2028967718178598E-2</v>
      </c>
      <c r="BU569" s="41">
        <v>42830</v>
      </c>
      <c r="BV569">
        <v>1.99</v>
      </c>
      <c r="BW569">
        <v>1.0291999999999999</v>
      </c>
      <c r="BX569" s="39">
        <f t="shared" si="179"/>
        <v>2.5712577237392686E-2</v>
      </c>
      <c r="BY569" s="41">
        <v>43130</v>
      </c>
      <c r="BZ569">
        <v>12.77</v>
      </c>
      <c r="CA569">
        <v>6.6326000000000001</v>
      </c>
      <c r="CB569" s="39">
        <f t="shared" si="164"/>
        <v>-6.2329567588624646E-3</v>
      </c>
    </row>
    <row r="570" spans="1:80">
      <c r="A570" s="41">
        <v>42831</v>
      </c>
      <c r="B570">
        <v>8.2100000000000009</v>
      </c>
      <c r="C570">
        <v>4.1352000000000002</v>
      </c>
      <c r="D570" s="34">
        <f t="shared" si="165"/>
        <v>1.2348369288880533E-3</v>
      </c>
      <c r="E570" s="41">
        <v>42831</v>
      </c>
      <c r="F570">
        <v>4.1500000000000004</v>
      </c>
      <c r="G570">
        <v>3.6000999999999999</v>
      </c>
      <c r="H570" s="39">
        <f t="shared" si="166"/>
        <v>7.2745586301445958E-3</v>
      </c>
      <c r="L570" s="38"/>
      <c r="M570" s="41">
        <v>42831</v>
      </c>
      <c r="N570">
        <v>8.2899999999999991</v>
      </c>
      <c r="O570">
        <v>3.7597</v>
      </c>
      <c r="P570" s="43">
        <f t="shared" si="167"/>
        <v>3.6304423266863761E-3</v>
      </c>
      <c r="Q570" s="41">
        <v>42831</v>
      </c>
      <c r="R570">
        <v>2.97</v>
      </c>
      <c r="S570">
        <v>1.6133999999999999</v>
      </c>
      <c r="T570" s="39">
        <f t="shared" si="168"/>
        <v>0</v>
      </c>
      <c r="U570" s="42">
        <v>42832.62533333333</v>
      </c>
      <c r="V570" s="44">
        <v>8.5</v>
      </c>
      <c r="W570" s="44">
        <v>5.0380000000000003</v>
      </c>
      <c r="X570" s="43">
        <f t="shared" si="180"/>
        <v>2.3983739837398439E-2</v>
      </c>
      <c r="Y570" s="42">
        <v>42832.62533333333</v>
      </c>
      <c r="Z570" s="44">
        <v>16</v>
      </c>
      <c r="AA570" s="44">
        <v>9.9220000000000006</v>
      </c>
      <c r="AB570" s="43">
        <f t="shared" si="181"/>
        <v>0</v>
      </c>
      <c r="AC570" s="42">
        <v>42832.62533333333</v>
      </c>
      <c r="AD570" s="44">
        <v>25.5</v>
      </c>
      <c r="AE570" s="44">
        <v>18.635999999999999</v>
      </c>
      <c r="AF570" s="43">
        <f t="shared" si="182"/>
        <v>0</v>
      </c>
      <c r="AG570" s="41">
        <v>42831</v>
      </c>
      <c r="AH570">
        <v>16.45</v>
      </c>
      <c r="AI570">
        <v>6.2506000000000004</v>
      </c>
      <c r="AJ570" s="39">
        <f t="shared" si="169"/>
        <v>-2.4258674071944869E-3</v>
      </c>
      <c r="AK570" s="45">
        <v>42890</v>
      </c>
      <c r="AL570">
        <v>19.600000000000001</v>
      </c>
      <c r="AM570">
        <v>5.6482999999999999</v>
      </c>
      <c r="AN570" s="39">
        <f t="shared" si="170"/>
        <v>0</v>
      </c>
      <c r="AO570" s="41">
        <v>42831</v>
      </c>
      <c r="AP570">
        <v>8.98</v>
      </c>
      <c r="AQ570">
        <v>6.8978999999999999</v>
      </c>
      <c r="AR570" s="18">
        <f t="shared" si="171"/>
        <v>1.4680572512908035E-2</v>
      </c>
      <c r="AS570" s="41">
        <v>42831</v>
      </c>
      <c r="AT570">
        <v>7.95</v>
      </c>
      <c r="AU570">
        <v>6.0561999999999996</v>
      </c>
      <c r="AV570" s="39">
        <f t="shared" si="172"/>
        <v>2.7136121569824506E-2</v>
      </c>
      <c r="AW570" s="41">
        <v>42831</v>
      </c>
      <c r="AX570">
        <v>13</v>
      </c>
      <c r="AY570">
        <v>6.6883999999999997</v>
      </c>
      <c r="AZ570" s="39">
        <f t="shared" si="173"/>
        <v>0</v>
      </c>
      <c r="BA570" s="41">
        <v>42831</v>
      </c>
      <c r="BB570">
        <v>8.4</v>
      </c>
      <c r="BC570">
        <v>3.6006999999999998</v>
      </c>
      <c r="BD570" s="39">
        <f t="shared" si="174"/>
        <v>0</v>
      </c>
      <c r="BE570" s="41">
        <v>42831</v>
      </c>
      <c r="BF570">
        <v>14.2</v>
      </c>
      <c r="BG570">
        <v>8.7408000000000001</v>
      </c>
      <c r="BH570" s="39">
        <f t="shared" si="175"/>
        <v>3.5361653272100195E-3</v>
      </c>
      <c r="BI570" s="41">
        <v>42831</v>
      </c>
      <c r="BJ570">
        <v>2.57</v>
      </c>
      <c r="BK570">
        <v>2.5482</v>
      </c>
      <c r="BL570" s="39">
        <f t="shared" si="176"/>
        <v>-3.8700598100152536E-3</v>
      </c>
      <c r="BM570" s="41">
        <v>42831</v>
      </c>
      <c r="BN570">
        <v>4.47</v>
      </c>
      <c r="BO570">
        <v>2.0762999999999998</v>
      </c>
      <c r="BP570" s="46">
        <f t="shared" si="177"/>
        <v>1.5901751639103508E-2</v>
      </c>
      <c r="BQ570" s="41">
        <v>42831</v>
      </c>
      <c r="BR570">
        <v>9</v>
      </c>
      <c r="BS570">
        <v>4.8133999999999997</v>
      </c>
      <c r="BT570" s="18">
        <f t="shared" si="178"/>
        <v>-3.3130409574688401E-3</v>
      </c>
      <c r="BU570" s="41">
        <v>42831</v>
      </c>
      <c r="BV570">
        <v>1.97</v>
      </c>
      <c r="BW570">
        <v>1.0188999999999999</v>
      </c>
      <c r="BX570" s="39">
        <f t="shared" si="179"/>
        <v>-1.0007773027594225E-2</v>
      </c>
      <c r="BY570" s="41">
        <v>43131</v>
      </c>
      <c r="BZ570">
        <v>12.39</v>
      </c>
      <c r="CA570">
        <v>6.4352999999999998</v>
      </c>
      <c r="CB570" s="39">
        <f t="shared" si="164"/>
        <v>-2.9747007206826923E-2</v>
      </c>
    </row>
    <row r="571" spans="1:80">
      <c r="A571" s="41">
        <v>42832</v>
      </c>
      <c r="B571">
        <v>8.19</v>
      </c>
      <c r="C571">
        <v>4.1250999999999998</v>
      </c>
      <c r="D571" s="34">
        <f t="shared" si="165"/>
        <v>-2.4424453472626333E-3</v>
      </c>
      <c r="E571" s="41">
        <v>42832</v>
      </c>
      <c r="F571">
        <v>4.2</v>
      </c>
      <c r="G571">
        <v>3.6435</v>
      </c>
      <c r="H571" s="39">
        <f t="shared" si="166"/>
        <v>1.2055220688314243E-2</v>
      </c>
      <c r="L571" s="38"/>
      <c r="M571" s="41">
        <v>42832</v>
      </c>
      <c r="N571">
        <v>8.2100000000000009</v>
      </c>
      <c r="O571">
        <v>3.7233999999999998</v>
      </c>
      <c r="P571" s="43">
        <f t="shared" si="167"/>
        <v>-9.6550256669415708E-3</v>
      </c>
      <c r="Q571" s="41">
        <v>42832</v>
      </c>
      <c r="R571">
        <v>2.96</v>
      </c>
      <c r="S571">
        <v>1.6080000000000001</v>
      </c>
      <c r="T571" s="39">
        <f t="shared" si="168"/>
        <v>-3.3469691335067868E-3</v>
      </c>
      <c r="U571" s="42">
        <v>42835.62533333333</v>
      </c>
      <c r="V571" s="44">
        <v>8.3000000000000007</v>
      </c>
      <c r="W571" s="44">
        <v>4.92</v>
      </c>
      <c r="X571" s="43">
        <f t="shared" si="180"/>
        <v>-2.3421992854307329E-2</v>
      </c>
      <c r="Y571" s="42">
        <v>42835.62533333333</v>
      </c>
      <c r="Z571" s="44">
        <v>15.83</v>
      </c>
      <c r="AA571" s="44">
        <v>9.8170000000000002</v>
      </c>
      <c r="AB571" s="43">
        <f t="shared" si="181"/>
        <v>-1.0582543841967388E-2</v>
      </c>
      <c r="AC571" s="42">
        <v>42835.62533333333</v>
      </c>
      <c r="AD571" s="44">
        <v>25.5</v>
      </c>
      <c r="AE571" s="44">
        <v>18.635999999999999</v>
      </c>
      <c r="AF571" s="43">
        <f t="shared" si="182"/>
        <v>0</v>
      </c>
      <c r="AG571" s="41">
        <v>42832</v>
      </c>
      <c r="AH571">
        <v>16.579999999999998</v>
      </c>
      <c r="AI571">
        <v>6.3</v>
      </c>
      <c r="AJ571" s="39">
        <f t="shared" si="169"/>
        <v>7.9032412888361825E-3</v>
      </c>
      <c r="AK571" s="45">
        <v>42920</v>
      </c>
      <c r="AL571">
        <v>19.55</v>
      </c>
      <c r="AM571">
        <v>5.6338999999999997</v>
      </c>
      <c r="AN571" s="39">
        <f t="shared" si="170"/>
        <v>-2.549439654409325E-3</v>
      </c>
      <c r="AO571" s="41">
        <v>42832</v>
      </c>
      <c r="AP571">
        <v>8.98</v>
      </c>
      <c r="AQ571">
        <v>6.8978999999999999</v>
      </c>
      <c r="AR571" s="18">
        <f t="shared" si="171"/>
        <v>0</v>
      </c>
      <c r="AS571" s="41">
        <v>42832</v>
      </c>
      <c r="AT571">
        <v>7.95</v>
      </c>
      <c r="AU571">
        <v>6.0561999999999996</v>
      </c>
      <c r="AV571" s="39">
        <f t="shared" si="172"/>
        <v>0</v>
      </c>
      <c r="AW571" s="41">
        <v>42832</v>
      </c>
      <c r="AX571">
        <v>13.1</v>
      </c>
      <c r="AY571">
        <v>6.7398999999999996</v>
      </c>
      <c r="AZ571" s="39">
        <f t="shared" si="173"/>
        <v>7.6998983314394897E-3</v>
      </c>
      <c r="BA571" s="41">
        <v>42832</v>
      </c>
      <c r="BB571">
        <v>8.49</v>
      </c>
      <c r="BC571">
        <v>3.6392000000000002</v>
      </c>
      <c r="BD571" s="39">
        <f t="shared" si="174"/>
        <v>1.0692365373399735E-2</v>
      </c>
      <c r="BE571" s="41">
        <v>42832</v>
      </c>
      <c r="BF571">
        <v>14.29</v>
      </c>
      <c r="BG571">
        <v>8.7962000000000007</v>
      </c>
      <c r="BH571" s="39">
        <f t="shared" si="175"/>
        <v>6.3380926231009242E-3</v>
      </c>
      <c r="BI571" s="41">
        <v>42832</v>
      </c>
      <c r="BJ571">
        <v>2.5499999999999998</v>
      </c>
      <c r="BK571">
        <v>2.5283000000000002</v>
      </c>
      <c r="BL571" s="39">
        <f t="shared" si="176"/>
        <v>-7.8094341103523294E-3</v>
      </c>
      <c r="BM571" s="41">
        <v>42832</v>
      </c>
      <c r="BN571">
        <v>4.47</v>
      </c>
      <c r="BO571">
        <v>2.0762999999999998</v>
      </c>
      <c r="BP571" s="46">
        <f t="shared" si="177"/>
        <v>0</v>
      </c>
      <c r="BQ571" s="41">
        <v>42832</v>
      </c>
      <c r="BR571">
        <v>9</v>
      </c>
      <c r="BS571">
        <v>4.8133999999999997</v>
      </c>
      <c r="BT571" s="18">
        <f t="shared" si="178"/>
        <v>0</v>
      </c>
      <c r="BU571" s="41">
        <v>42832</v>
      </c>
      <c r="BV571">
        <v>1.98</v>
      </c>
      <c r="BW571">
        <v>1.0241</v>
      </c>
      <c r="BX571" s="39">
        <f t="shared" si="179"/>
        <v>5.1035430366081986E-3</v>
      </c>
      <c r="BY571" s="41">
        <v>43132</v>
      </c>
      <c r="BZ571">
        <v>12.29</v>
      </c>
      <c r="CA571">
        <v>6.3833000000000002</v>
      </c>
      <c r="CB571" s="39">
        <f t="shared" si="164"/>
        <v>-8.0804313707208055E-3</v>
      </c>
    </row>
    <row r="572" spans="1:80">
      <c r="A572" s="41">
        <v>42835</v>
      </c>
      <c r="B572">
        <v>8.4</v>
      </c>
      <c r="C572">
        <v>4.2309000000000001</v>
      </c>
      <c r="D572" s="34">
        <f t="shared" si="165"/>
        <v>2.5647863082107186E-2</v>
      </c>
      <c r="E572" s="41">
        <v>42835</v>
      </c>
      <c r="F572">
        <v>4.2</v>
      </c>
      <c r="G572">
        <v>3.6435</v>
      </c>
      <c r="H572" s="39">
        <f t="shared" si="166"/>
        <v>0</v>
      </c>
      <c r="L572" s="38"/>
      <c r="M572" s="41">
        <v>42835</v>
      </c>
      <c r="N572">
        <v>8.23</v>
      </c>
      <c r="O572">
        <v>3.7324999999999999</v>
      </c>
      <c r="P572" s="43">
        <f t="shared" si="167"/>
        <v>2.4440027931460786E-3</v>
      </c>
      <c r="Q572" s="41">
        <v>42835</v>
      </c>
      <c r="R572">
        <v>2.94</v>
      </c>
      <c r="S572">
        <v>1.5971</v>
      </c>
      <c r="T572" s="39">
        <f t="shared" si="168"/>
        <v>-6.7786069651742109E-3</v>
      </c>
      <c r="U572" s="42">
        <v>42836.62533333333</v>
      </c>
      <c r="V572" s="44">
        <v>8.3000000000000007</v>
      </c>
      <c r="W572" s="44">
        <v>4.92</v>
      </c>
      <c r="X572" s="43">
        <f t="shared" si="180"/>
        <v>0</v>
      </c>
      <c r="Y572" s="42">
        <v>42836.62533333333</v>
      </c>
      <c r="Z572" s="44">
        <v>16.3</v>
      </c>
      <c r="AA572" s="44">
        <v>10.108000000000001</v>
      </c>
      <c r="AB572" s="43">
        <f t="shared" si="181"/>
        <v>2.9642456962412179E-2</v>
      </c>
      <c r="AC572" s="42">
        <v>42836.62533333333</v>
      </c>
      <c r="AD572" s="44">
        <v>25.5</v>
      </c>
      <c r="AE572" s="44">
        <v>18.635999999999999</v>
      </c>
      <c r="AF572" s="43">
        <f t="shared" si="182"/>
        <v>0</v>
      </c>
      <c r="AG572" s="41">
        <v>42835</v>
      </c>
      <c r="AH572">
        <v>16.25</v>
      </c>
      <c r="AI572">
        <v>6.1745999999999999</v>
      </c>
      <c r="AJ572" s="39">
        <f t="shared" si="169"/>
        <v>-1.9904761904761897E-2</v>
      </c>
      <c r="AK572" s="45">
        <v>43012</v>
      </c>
      <c r="AL572">
        <v>19.600000000000001</v>
      </c>
      <c r="AM572">
        <v>5.6482999999999999</v>
      </c>
      <c r="AN572" s="39">
        <f t="shared" si="170"/>
        <v>2.5559559097605906E-3</v>
      </c>
      <c r="AO572" s="41">
        <v>42835</v>
      </c>
      <c r="AP572">
        <v>8.85</v>
      </c>
      <c r="AQ572">
        <v>6.7980999999999998</v>
      </c>
      <c r="AR572" s="18">
        <f t="shared" si="171"/>
        <v>-1.4468171472477146E-2</v>
      </c>
      <c r="AS572" s="41">
        <v>42835</v>
      </c>
      <c r="AT572">
        <v>7.95</v>
      </c>
      <c r="AU572">
        <v>6.0561999999999996</v>
      </c>
      <c r="AV572" s="39">
        <f t="shared" si="172"/>
        <v>0</v>
      </c>
      <c r="AW572" s="41">
        <v>42835</v>
      </c>
      <c r="AX572">
        <v>13.05</v>
      </c>
      <c r="AY572">
        <v>6.7141000000000002</v>
      </c>
      <c r="AZ572" s="39">
        <f t="shared" si="173"/>
        <v>-3.8279499695840265E-3</v>
      </c>
      <c r="BA572" s="41">
        <v>42835</v>
      </c>
      <c r="BB572">
        <v>8.44</v>
      </c>
      <c r="BC572">
        <v>3.6177999999999999</v>
      </c>
      <c r="BD572" s="39">
        <f t="shared" si="174"/>
        <v>-5.880413277643522E-3</v>
      </c>
      <c r="BE572" s="41">
        <v>42835</v>
      </c>
      <c r="BF572">
        <v>14.2</v>
      </c>
      <c r="BG572">
        <v>8.7408000000000001</v>
      </c>
      <c r="BH572" s="39">
        <f t="shared" si="175"/>
        <v>-6.298174211591432E-3</v>
      </c>
      <c r="BI572" s="41">
        <v>42835</v>
      </c>
      <c r="BJ572">
        <v>2.5299999999999998</v>
      </c>
      <c r="BK572">
        <v>2.5085000000000002</v>
      </c>
      <c r="BL572" s="39">
        <f t="shared" si="176"/>
        <v>-7.8313491278724986E-3</v>
      </c>
      <c r="BM572" s="41">
        <v>42835</v>
      </c>
      <c r="BN572">
        <v>4.5</v>
      </c>
      <c r="BO572">
        <v>2.0901999999999998</v>
      </c>
      <c r="BP572" s="46">
        <f t="shared" si="177"/>
        <v>6.6946009728844702E-3</v>
      </c>
      <c r="BQ572" s="41">
        <v>42835</v>
      </c>
      <c r="BR572">
        <v>9.25</v>
      </c>
      <c r="BS572">
        <v>4.9470999999999998</v>
      </c>
      <c r="BT572" s="18">
        <f t="shared" si="178"/>
        <v>2.7776623592471052E-2</v>
      </c>
      <c r="BU572" s="41">
        <v>42835</v>
      </c>
      <c r="BV572">
        <v>1.97</v>
      </c>
      <c r="BW572">
        <v>1.0188999999999999</v>
      </c>
      <c r="BX572" s="39">
        <f t="shared" si="179"/>
        <v>-5.0776291377796047E-3</v>
      </c>
      <c r="BY572" s="41">
        <v>43133</v>
      </c>
      <c r="BZ572">
        <v>12.5</v>
      </c>
      <c r="CA572">
        <v>6.4923999999999999</v>
      </c>
      <c r="CB572" s="39">
        <f t="shared" si="164"/>
        <v>1.709147306252248E-2</v>
      </c>
    </row>
    <row r="573" spans="1:80">
      <c r="A573" s="41">
        <v>42836</v>
      </c>
      <c r="B573">
        <v>8.2100000000000009</v>
      </c>
      <c r="C573">
        <v>4.1352000000000002</v>
      </c>
      <c r="D573" s="34">
        <f t="shared" si="165"/>
        <v>-2.2619300857973455E-2</v>
      </c>
      <c r="E573" s="41">
        <v>42836</v>
      </c>
      <c r="F573">
        <v>4.2</v>
      </c>
      <c r="G573">
        <v>3.6435</v>
      </c>
      <c r="H573" s="39">
        <f t="shared" si="166"/>
        <v>0</v>
      </c>
      <c r="L573" s="38"/>
      <c r="M573" s="41">
        <v>42836</v>
      </c>
      <c r="N573">
        <v>8.3000000000000007</v>
      </c>
      <c r="O573">
        <v>3.7642000000000002</v>
      </c>
      <c r="P573" s="43">
        <f t="shared" si="167"/>
        <v>8.4929671801742216E-3</v>
      </c>
      <c r="Q573" s="41">
        <v>42836</v>
      </c>
      <c r="R573">
        <v>2.94</v>
      </c>
      <c r="S573">
        <v>1.5971</v>
      </c>
      <c r="T573" s="39">
        <f t="shared" si="168"/>
        <v>0</v>
      </c>
      <c r="U573" s="42">
        <v>42837.62533333333</v>
      </c>
      <c r="V573" s="44">
        <v>8.3000000000000007</v>
      </c>
      <c r="W573" s="44">
        <v>4.92</v>
      </c>
      <c r="X573" s="43">
        <f t="shared" si="180"/>
        <v>0</v>
      </c>
      <c r="Y573" s="42">
        <v>42837.62533333333</v>
      </c>
      <c r="Z573" s="44">
        <v>16.78</v>
      </c>
      <c r="AA573" s="44">
        <v>10.406000000000001</v>
      </c>
      <c r="AB573" s="43">
        <f t="shared" si="181"/>
        <v>2.9481598733676298E-2</v>
      </c>
      <c r="AC573" s="42">
        <v>42837.62533333333</v>
      </c>
      <c r="AD573" s="44">
        <v>25.5</v>
      </c>
      <c r="AE573" s="44">
        <v>18.635999999999999</v>
      </c>
      <c r="AF573" s="43">
        <f t="shared" si="182"/>
        <v>0</v>
      </c>
      <c r="AG573" s="41">
        <v>42836</v>
      </c>
      <c r="AH573">
        <v>16.54</v>
      </c>
      <c r="AI573">
        <v>6.2847999999999997</v>
      </c>
      <c r="AJ573" s="39">
        <f t="shared" si="169"/>
        <v>1.7847309947203033E-2</v>
      </c>
      <c r="AK573" s="45">
        <v>43043</v>
      </c>
      <c r="AL573">
        <v>19.600000000000001</v>
      </c>
      <c r="AM573">
        <v>5.6482999999999999</v>
      </c>
      <c r="AN573" s="39">
        <f t="shared" si="170"/>
        <v>0</v>
      </c>
      <c r="AO573" s="41">
        <v>42836</v>
      </c>
      <c r="AP573">
        <v>8.85</v>
      </c>
      <c r="AQ573">
        <v>6.7980999999999998</v>
      </c>
      <c r="AR573" s="18">
        <f t="shared" si="171"/>
        <v>0</v>
      </c>
      <c r="AS573" s="41">
        <v>42836</v>
      </c>
      <c r="AT573">
        <v>7.95</v>
      </c>
      <c r="AU573">
        <v>6.0561999999999996</v>
      </c>
      <c r="AV573" s="39">
        <f t="shared" si="172"/>
        <v>0</v>
      </c>
      <c r="AW573" s="41">
        <v>42836</v>
      </c>
      <c r="AX573">
        <v>13.05</v>
      </c>
      <c r="AY573">
        <v>6.7141000000000002</v>
      </c>
      <c r="AZ573" s="39">
        <f t="shared" si="173"/>
        <v>0</v>
      </c>
      <c r="BA573" s="41">
        <v>42836</v>
      </c>
      <c r="BB573">
        <v>8.44</v>
      </c>
      <c r="BC573">
        <v>3.6177999999999999</v>
      </c>
      <c r="BD573" s="39">
        <f t="shared" si="174"/>
        <v>0</v>
      </c>
      <c r="BE573" s="41">
        <v>42836</v>
      </c>
      <c r="BF573">
        <v>14.1</v>
      </c>
      <c r="BG573">
        <v>8.6791999999999998</v>
      </c>
      <c r="BH573" s="39">
        <f t="shared" si="175"/>
        <v>-7.0474098480688635E-3</v>
      </c>
      <c r="BI573" s="41">
        <v>42836</v>
      </c>
      <c r="BJ573">
        <v>2.57</v>
      </c>
      <c r="BK573">
        <v>2.5482</v>
      </c>
      <c r="BL573" s="39">
        <f t="shared" si="176"/>
        <v>1.582619095076733E-2</v>
      </c>
      <c r="BM573" s="41">
        <v>42836</v>
      </c>
      <c r="BN573">
        <v>4.4800000000000004</v>
      </c>
      <c r="BO573">
        <v>2.081</v>
      </c>
      <c r="BP573" s="46">
        <f t="shared" si="177"/>
        <v>-4.4014926801262443E-3</v>
      </c>
      <c r="BQ573" s="41">
        <v>42836</v>
      </c>
      <c r="BR573">
        <v>9.24</v>
      </c>
      <c r="BS573">
        <v>4.9417</v>
      </c>
      <c r="BT573" s="18">
        <f t="shared" si="178"/>
        <v>-1.0915485840188898E-3</v>
      </c>
      <c r="BU573" s="41">
        <v>42836</v>
      </c>
      <c r="BV573">
        <v>1.99</v>
      </c>
      <c r="BW573">
        <v>1.0291999999999999</v>
      </c>
      <c r="BX573" s="39">
        <f t="shared" si="179"/>
        <v>1.0108941014819881E-2</v>
      </c>
      <c r="BY573" s="41">
        <v>43136</v>
      </c>
      <c r="BZ573">
        <v>12.5</v>
      </c>
      <c r="CA573">
        <v>6.4923999999999999</v>
      </c>
      <c r="CB573" s="39">
        <f t="shared" si="164"/>
        <v>0</v>
      </c>
    </row>
    <row r="574" spans="1:80">
      <c r="A574" s="41">
        <v>42837</v>
      </c>
      <c r="B574">
        <v>8.2899999999999991</v>
      </c>
      <c r="C574">
        <v>4.1755000000000004</v>
      </c>
      <c r="D574" s="34">
        <f t="shared" si="165"/>
        <v>9.7455987618495412E-3</v>
      </c>
      <c r="E574" s="41">
        <v>42837</v>
      </c>
      <c r="F574">
        <v>4.2</v>
      </c>
      <c r="G574">
        <v>3.6435</v>
      </c>
      <c r="H574" s="39">
        <f t="shared" si="166"/>
        <v>0</v>
      </c>
      <c r="L574" s="38"/>
      <c r="M574" s="41">
        <v>42837</v>
      </c>
      <c r="N574">
        <v>8.49</v>
      </c>
      <c r="O574">
        <v>3.8504</v>
      </c>
      <c r="P574" s="43">
        <f t="shared" si="167"/>
        <v>2.2899952181074285E-2</v>
      </c>
      <c r="Q574" s="41">
        <v>42837</v>
      </c>
      <c r="R574">
        <v>3.02</v>
      </c>
      <c r="S574">
        <v>1.6406000000000001</v>
      </c>
      <c r="T574" s="39">
        <f t="shared" si="168"/>
        <v>2.7236866821113329E-2</v>
      </c>
      <c r="U574" s="42">
        <v>42838.62533333333</v>
      </c>
      <c r="V574" s="44">
        <v>8.3000000000000007</v>
      </c>
      <c r="W574" s="44">
        <v>4.92</v>
      </c>
      <c r="X574" s="43">
        <f t="shared" si="180"/>
        <v>0</v>
      </c>
      <c r="Y574" s="42">
        <v>42838.62533333333</v>
      </c>
      <c r="Z574" s="44">
        <v>16.78</v>
      </c>
      <c r="AA574" s="44">
        <v>10.406000000000001</v>
      </c>
      <c r="AB574" s="43">
        <f t="shared" si="181"/>
        <v>0</v>
      </c>
      <c r="AC574" s="42">
        <v>42838.62533333333</v>
      </c>
      <c r="AD574" s="44">
        <v>25.5</v>
      </c>
      <c r="AE574" s="44">
        <v>18.635999999999999</v>
      </c>
      <c r="AF574" s="43">
        <f t="shared" si="182"/>
        <v>0</v>
      </c>
      <c r="AG574" s="41">
        <v>42837</v>
      </c>
      <c r="AH574">
        <v>16.829999999999998</v>
      </c>
      <c r="AI574">
        <v>6.3949999999999996</v>
      </c>
      <c r="AJ574" s="39">
        <f t="shared" si="169"/>
        <v>1.753436863543786E-2</v>
      </c>
      <c r="AK574" s="45">
        <v>43073</v>
      </c>
      <c r="AL574">
        <v>19.8</v>
      </c>
      <c r="AM574">
        <v>5.7058999999999997</v>
      </c>
      <c r="AN574" s="39">
        <f t="shared" si="170"/>
        <v>1.0197758617637142E-2</v>
      </c>
      <c r="AO574" s="41">
        <v>42837</v>
      </c>
      <c r="AP574">
        <v>8.6</v>
      </c>
      <c r="AQ574">
        <v>6.6060999999999996</v>
      </c>
      <c r="AR574" s="18">
        <f t="shared" si="171"/>
        <v>-2.824318559597537E-2</v>
      </c>
      <c r="AS574" s="41">
        <v>42837</v>
      </c>
      <c r="AT574">
        <v>7.9</v>
      </c>
      <c r="AU574">
        <v>6.0180999999999996</v>
      </c>
      <c r="AV574" s="39">
        <f t="shared" si="172"/>
        <v>-6.2910736105148482E-3</v>
      </c>
      <c r="AW574" s="41">
        <v>42837</v>
      </c>
      <c r="AX574">
        <v>13.05</v>
      </c>
      <c r="AY574">
        <v>6.7141000000000002</v>
      </c>
      <c r="AZ574" s="39">
        <f t="shared" si="173"/>
        <v>0</v>
      </c>
      <c r="BA574" s="41">
        <v>42837</v>
      </c>
      <c r="BB574">
        <v>8.44</v>
      </c>
      <c r="BC574">
        <v>3.6177999999999999</v>
      </c>
      <c r="BD574" s="39">
        <f t="shared" si="174"/>
        <v>0</v>
      </c>
      <c r="BE574" s="41">
        <v>42837</v>
      </c>
      <c r="BF574">
        <v>14.01</v>
      </c>
      <c r="BG574">
        <v>8.6239000000000008</v>
      </c>
      <c r="BH574" s="39">
        <f t="shared" si="175"/>
        <v>-6.3715549820258796E-3</v>
      </c>
      <c r="BI574" s="41">
        <v>42837</v>
      </c>
      <c r="BJ574">
        <v>2.52</v>
      </c>
      <c r="BK574">
        <v>2.4986000000000002</v>
      </c>
      <c r="BL574" s="39">
        <f t="shared" si="176"/>
        <v>-1.946472019464715E-2</v>
      </c>
      <c r="BM574" s="41">
        <v>42837</v>
      </c>
      <c r="BN574">
        <v>4.4800000000000004</v>
      </c>
      <c r="BO574">
        <v>2.081</v>
      </c>
      <c r="BP574" s="46">
        <f t="shared" si="177"/>
        <v>0</v>
      </c>
      <c r="BQ574" s="41">
        <v>42837</v>
      </c>
      <c r="BR574">
        <v>9.23</v>
      </c>
      <c r="BS574">
        <v>4.9363999999999999</v>
      </c>
      <c r="BT574" s="18">
        <f t="shared" si="178"/>
        <v>-1.0725054131169602E-3</v>
      </c>
      <c r="BU574" s="41">
        <v>42837</v>
      </c>
      <c r="BV574">
        <v>1.99</v>
      </c>
      <c r="BW574">
        <v>1.0291999999999999</v>
      </c>
      <c r="BX574" s="39">
        <f t="shared" si="179"/>
        <v>0</v>
      </c>
      <c r="BY574" s="41">
        <v>43137</v>
      </c>
      <c r="BZ574">
        <v>12.65</v>
      </c>
      <c r="CA574">
        <v>6.5702999999999996</v>
      </c>
      <c r="CB574" s="39">
        <f t="shared" si="164"/>
        <v>1.1998644569034508E-2</v>
      </c>
    </row>
    <row r="575" spans="1:80">
      <c r="A575" s="41">
        <v>42838</v>
      </c>
      <c r="B575">
        <v>8.19</v>
      </c>
      <c r="C575">
        <v>4.1250999999999998</v>
      </c>
      <c r="D575" s="34">
        <f t="shared" si="165"/>
        <v>-1.207041072925414E-2</v>
      </c>
      <c r="E575" s="41">
        <v>42838</v>
      </c>
      <c r="F575">
        <v>4.2</v>
      </c>
      <c r="G575">
        <v>3.6435</v>
      </c>
      <c r="H575" s="39">
        <f t="shared" si="166"/>
        <v>0</v>
      </c>
      <c r="L575" s="38"/>
      <c r="M575" s="41">
        <v>42838</v>
      </c>
      <c r="N575">
        <v>8.49</v>
      </c>
      <c r="O575">
        <v>3.8504</v>
      </c>
      <c r="P575" s="43">
        <f t="shared" si="167"/>
        <v>0</v>
      </c>
      <c r="Q575" s="41">
        <v>42838</v>
      </c>
      <c r="R575">
        <v>3.05</v>
      </c>
      <c r="S575">
        <v>1.6569</v>
      </c>
      <c r="T575" s="39">
        <f t="shared" si="168"/>
        <v>9.9353894916493855E-3</v>
      </c>
      <c r="U575" s="42">
        <v>42839.62533333333</v>
      </c>
      <c r="V575" s="44">
        <v>8.09</v>
      </c>
      <c r="W575" s="44">
        <v>4.7949999999999999</v>
      </c>
      <c r="X575" s="43">
        <f t="shared" si="180"/>
        <v>-2.540650406504065E-2</v>
      </c>
      <c r="Y575" s="42">
        <v>42839.62533333333</v>
      </c>
      <c r="Z575" s="44">
        <v>17.690000000000001</v>
      </c>
      <c r="AA575" s="44">
        <v>10.97</v>
      </c>
      <c r="AB575" s="43">
        <f t="shared" si="181"/>
        <v>5.4199500288295219E-2</v>
      </c>
      <c r="AC575" s="42">
        <v>42839.62533333333</v>
      </c>
      <c r="AD575" s="44">
        <v>25.5</v>
      </c>
      <c r="AE575" s="44">
        <v>18.635999999999999</v>
      </c>
      <c r="AF575" s="43">
        <f t="shared" si="182"/>
        <v>0</v>
      </c>
      <c r="AG575" s="41">
        <v>42838</v>
      </c>
      <c r="AH575">
        <v>16.8</v>
      </c>
      <c r="AI575">
        <v>6.3836000000000004</v>
      </c>
      <c r="AJ575" s="39">
        <f t="shared" si="169"/>
        <v>-1.7826426896011241E-3</v>
      </c>
      <c r="AK575" s="45" t="s">
        <v>608</v>
      </c>
      <c r="AL575">
        <v>19.850000000000001</v>
      </c>
      <c r="AM575">
        <v>5.7203999999999997</v>
      </c>
      <c r="AN575" s="39">
        <f t="shared" si="170"/>
        <v>2.541229253930135E-3</v>
      </c>
      <c r="AO575" s="41">
        <v>42838</v>
      </c>
      <c r="AP575">
        <v>8.6999999999999993</v>
      </c>
      <c r="AQ575">
        <v>6.6829000000000001</v>
      </c>
      <c r="AR575" s="18">
        <f t="shared" si="171"/>
        <v>1.1625618746310294E-2</v>
      </c>
      <c r="AS575" s="41">
        <v>42838</v>
      </c>
      <c r="AT575">
        <v>7.95</v>
      </c>
      <c r="AU575">
        <v>6.0561999999999996</v>
      </c>
      <c r="AV575" s="39">
        <f t="shared" si="172"/>
        <v>6.3309017796314496E-3</v>
      </c>
      <c r="AW575" s="41">
        <v>42838</v>
      </c>
      <c r="AX575">
        <v>13.2</v>
      </c>
      <c r="AY575">
        <v>6.7912999999999997</v>
      </c>
      <c r="AZ575" s="39">
        <f t="shared" si="173"/>
        <v>1.1498190375478395E-2</v>
      </c>
      <c r="BA575" s="41">
        <v>42838</v>
      </c>
      <c r="BB575">
        <v>8.32</v>
      </c>
      <c r="BC575">
        <v>3.5663999999999998</v>
      </c>
      <c r="BD575" s="39">
        <f t="shared" si="174"/>
        <v>-1.4207529437779897E-2</v>
      </c>
      <c r="BE575" s="41">
        <v>42838</v>
      </c>
      <c r="BF575">
        <v>14</v>
      </c>
      <c r="BG575">
        <v>8.6176999999999992</v>
      </c>
      <c r="BH575" s="39">
        <f t="shared" si="175"/>
        <v>-7.1893226962297069E-4</v>
      </c>
      <c r="BI575" s="41">
        <v>42838</v>
      </c>
      <c r="BJ575">
        <v>2.48</v>
      </c>
      <c r="BK575">
        <v>2.4588999999999999</v>
      </c>
      <c r="BL575" s="39">
        <f t="shared" si="176"/>
        <v>-1.5888897782758461E-2</v>
      </c>
      <c r="BM575" s="41">
        <v>42838</v>
      </c>
      <c r="BN575">
        <v>4.4000000000000004</v>
      </c>
      <c r="BO575">
        <v>2.0438000000000001</v>
      </c>
      <c r="BP575" s="46">
        <f t="shared" si="177"/>
        <v>-1.7876021143680875E-2</v>
      </c>
      <c r="BQ575" s="41">
        <v>42838</v>
      </c>
      <c r="BR575">
        <v>9.1</v>
      </c>
      <c r="BS575">
        <v>4.8667999999999996</v>
      </c>
      <c r="BT575" s="18">
        <f t="shared" si="178"/>
        <v>-1.4099343651243889E-2</v>
      </c>
      <c r="BU575" s="41">
        <v>42838</v>
      </c>
      <c r="BV575">
        <v>2.04</v>
      </c>
      <c r="BW575">
        <v>1.0550999999999999</v>
      </c>
      <c r="BX575" s="39">
        <f t="shared" si="179"/>
        <v>2.5165176836377805E-2</v>
      </c>
      <c r="BY575" s="41">
        <v>43138</v>
      </c>
      <c r="BZ575">
        <v>12.42</v>
      </c>
      <c r="CA575">
        <v>6.4508999999999999</v>
      </c>
      <c r="CB575" s="39">
        <f t="shared" si="164"/>
        <v>-1.817268617871326E-2</v>
      </c>
    </row>
    <row r="576" spans="1:80">
      <c r="A576" s="41">
        <v>42839</v>
      </c>
      <c r="B576">
        <v>8.15</v>
      </c>
      <c r="C576">
        <v>4.1048999999999998</v>
      </c>
      <c r="D576" s="34">
        <f t="shared" si="165"/>
        <v>-4.8968509854306558E-3</v>
      </c>
      <c r="E576" s="41">
        <v>42839</v>
      </c>
      <c r="F576">
        <v>4.2</v>
      </c>
      <c r="G576">
        <v>3.6435</v>
      </c>
      <c r="H576" s="39">
        <f t="shared" si="166"/>
        <v>0</v>
      </c>
      <c r="L576" s="38"/>
      <c r="M576" s="41">
        <v>42839</v>
      </c>
      <c r="N576">
        <v>8.49</v>
      </c>
      <c r="O576">
        <v>3.8504</v>
      </c>
      <c r="P576" s="43">
        <f t="shared" si="167"/>
        <v>0</v>
      </c>
      <c r="Q576" s="41">
        <v>42839</v>
      </c>
      <c r="R576">
        <v>3.07</v>
      </c>
      <c r="S576">
        <v>1.6677</v>
      </c>
      <c r="T576" s="39">
        <f t="shared" si="168"/>
        <v>6.5181966322650255E-3</v>
      </c>
      <c r="U576" s="42">
        <v>42842.62533333333</v>
      </c>
      <c r="V576" s="44">
        <v>8.4499999999999993</v>
      </c>
      <c r="W576" s="44">
        <v>5.0090000000000003</v>
      </c>
      <c r="X576" s="43">
        <f t="shared" si="180"/>
        <v>4.4629822732012603E-2</v>
      </c>
      <c r="Y576" s="42">
        <v>42842.62533333333</v>
      </c>
      <c r="Z576" s="44">
        <v>17.690000000000001</v>
      </c>
      <c r="AA576" s="44">
        <v>10.97</v>
      </c>
      <c r="AB576" s="43">
        <f t="shared" si="181"/>
        <v>0</v>
      </c>
      <c r="AC576" s="42">
        <v>42842.62533333333</v>
      </c>
      <c r="AD576" s="44">
        <v>25.5</v>
      </c>
      <c r="AE576" s="44">
        <v>18.635999999999999</v>
      </c>
      <c r="AF576" s="43">
        <f t="shared" si="182"/>
        <v>0</v>
      </c>
      <c r="AG576" s="41">
        <v>42839</v>
      </c>
      <c r="AH576">
        <v>16.84</v>
      </c>
      <c r="AI576">
        <v>6.3987999999999996</v>
      </c>
      <c r="AJ576" s="39">
        <f t="shared" si="169"/>
        <v>2.3811015727801263E-3</v>
      </c>
      <c r="AK576" s="45" t="s">
        <v>609</v>
      </c>
      <c r="AL576">
        <v>19.95</v>
      </c>
      <c r="AM576">
        <v>5.7492000000000001</v>
      </c>
      <c r="AN576" s="39">
        <f t="shared" si="170"/>
        <v>5.0346129641284498E-3</v>
      </c>
      <c r="AO576" s="41">
        <v>42839</v>
      </c>
      <c r="AP576">
        <v>8.85</v>
      </c>
      <c r="AQ576">
        <v>6.7980999999999998</v>
      </c>
      <c r="AR576" s="18">
        <f t="shared" si="171"/>
        <v>1.7238025408131161E-2</v>
      </c>
      <c r="AS576" s="41">
        <v>42839</v>
      </c>
      <c r="AT576">
        <v>7.85</v>
      </c>
      <c r="AU576">
        <v>5.98</v>
      </c>
      <c r="AV576" s="39">
        <f t="shared" si="172"/>
        <v>-1.2582147221029551E-2</v>
      </c>
      <c r="AW576" s="41">
        <v>42839</v>
      </c>
      <c r="AX576">
        <v>13.17</v>
      </c>
      <c r="AY576">
        <v>6.7759</v>
      </c>
      <c r="AZ576" s="39">
        <f t="shared" si="173"/>
        <v>-2.2676070855358527E-3</v>
      </c>
      <c r="BA576" s="41">
        <v>42839</v>
      </c>
      <c r="BB576">
        <v>8.32</v>
      </c>
      <c r="BC576">
        <v>3.5663999999999998</v>
      </c>
      <c r="BD576" s="39">
        <f t="shared" si="174"/>
        <v>0</v>
      </c>
      <c r="BE576" s="41">
        <v>42839</v>
      </c>
      <c r="BF576">
        <v>14.1</v>
      </c>
      <c r="BG576">
        <v>8.6791999999999998</v>
      </c>
      <c r="BH576" s="39">
        <f t="shared" si="175"/>
        <v>7.1364749295056177E-3</v>
      </c>
      <c r="BI576" s="41">
        <v>42839</v>
      </c>
      <c r="BJ576">
        <v>2.48</v>
      </c>
      <c r="BK576">
        <v>2.4588999999999999</v>
      </c>
      <c r="BL576" s="39">
        <f t="shared" si="176"/>
        <v>0</v>
      </c>
      <c r="BM576" s="41">
        <v>42839</v>
      </c>
      <c r="BN576">
        <v>4.3499999999999996</v>
      </c>
      <c r="BO576">
        <v>2.0206</v>
      </c>
      <c r="BP576" s="46">
        <f t="shared" si="177"/>
        <v>-1.1351404246990953E-2</v>
      </c>
      <c r="BQ576" s="41">
        <v>42839</v>
      </c>
      <c r="BR576">
        <v>9.01</v>
      </c>
      <c r="BS576">
        <v>4.8186999999999998</v>
      </c>
      <c r="BT576" s="18">
        <f t="shared" si="178"/>
        <v>-9.8832908687432833E-3</v>
      </c>
      <c r="BU576" s="41">
        <v>42839</v>
      </c>
      <c r="BV576">
        <v>2.04</v>
      </c>
      <c r="BW576">
        <v>1.0550999999999999</v>
      </c>
      <c r="BX576" s="39">
        <f t="shared" si="179"/>
        <v>0</v>
      </c>
      <c r="BY576" s="41">
        <v>43139</v>
      </c>
      <c r="BZ576">
        <v>12.75</v>
      </c>
      <c r="CA576">
        <v>6.6223000000000001</v>
      </c>
      <c r="CB576" s="39">
        <f t="shared" si="164"/>
        <v>2.6569935977925594E-2</v>
      </c>
    </row>
    <row r="577" spans="1:80">
      <c r="A577" s="41">
        <v>42842</v>
      </c>
      <c r="B577">
        <v>8.14</v>
      </c>
      <c r="C577">
        <v>4.0998999999999999</v>
      </c>
      <c r="D577" s="34">
        <f t="shared" si="165"/>
        <v>-1.2180564690978815E-3</v>
      </c>
      <c r="E577" s="41">
        <v>42842</v>
      </c>
      <c r="F577">
        <v>4.29</v>
      </c>
      <c r="G577">
        <v>3.7216</v>
      </c>
      <c r="H577" s="39">
        <f t="shared" si="166"/>
        <v>2.1435432962810502E-2</v>
      </c>
      <c r="L577" s="38"/>
      <c r="M577" s="41">
        <v>42842</v>
      </c>
      <c r="N577">
        <v>8.4700000000000006</v>
      </c>
      <c r="O577">
        <v>3.8412999999999999</v>
      </c>
      <c r="P577" s="43">
        <f t="shared" si="167"/>
        <v>-2.3633908165385693E-3</v>
      </c>
      <c r="Q577" s="41">
        <v>42842</v>
      </c>
      <c r="R577">
        <v>3.06</v>
      </c>
      <c r="S577">
        <v>1.6623000000000001</v>
      </c>
      <c r="T577" s="39">
        <f t="shared" si="168"/>
        <v>-3.2379924446842056E-3</v>
      </c>
      <c r="U577" s="42">
        <v>42843.62533333333</v>
      </c>
      <c r="V577" s="44">
        <v>8.27</v>
      </c>
      <c r="W577" s="44">
        <v>4.9020000000000001</v>
      </c>
      <c r="X577" s="43">
        <f t="shared" si="180"/>
        <v>-2.1361549211419483E-2</v>
      </c>
      <c r="Y577" s="42">
        <v>42843.62533333333</v>
      </c>
      <c r="Z577" s="44">
        <v>17.25</v>
      </c>
      <c r="AA577" s="44">
        <v>10.696999999999999</v>
      </c>
      <c r="AB577" s="43">
        <f t="shared" si="181"/>
        <v>-2.4886052871467772E-2</v>
      </c>
      <c r="AC577" s="42">
        <v>42843.62533333333</v>
      </c>
      <c r="AD577" s="44">
        <v>25.5</v>
      </c>
      <c r="AE577" s="44">
        <v>18.635999999999999</v>
      </c>
      <c r="AF577" s="43">
        <f t="shared" si="182"/>
        <v>0</v>
      </c>
      <c r="AG577" s="41">
        <v>42842</v>
      </c>
      <c r="AH577">
        <v>16.89</v>
      </c>
      <c r="AI577">
        <v>6.4177999999999997</v>
      </c>
      <c r="AJ577" s="39">
        <f t="shared" si="169"/>
        <v>2.9693067450147106E-3</v>
      </c>
      <c r="AK577" s="45" t="s">
        <v>610</v>
      </c>
      <c r="AL577">
        <v>19.899999999999999</v>
      </c>
      <c r="AM577">
        <v>5.7347999999999999</v>
      </c>
      <c r="AN577" s="39">
        <f t="shared" si="170"/>
        <v>-2.5046963055729825E-3</v>
      </c>
      <c r="AO577" s="41">
        <v>42842</v>
      </c>
      <c r="AP577">
        <v>8.98</v>
      </c>
      <c r="AQ577">
        <v>6.8978999999999999</v>
      </c>
      <c r="AR577" s="18">
        <f t="shared" si="171"/>
        <v>1.4680572512908035E-2</v>
      </c>
      <c r="AS577" s="41">
        <v>42842</v>
      </c>
      <c r="AT577">
        <v>7.84</v>
      </c>
      <c r="AU577">
        <v>5.9724000000000004</v>
      </c>
      <c r="AV577" s="39">
        <f t="shared" si="172"/>
        <v>-1.2709030100334533E-3</v>
      </c>
      <c r="AW577" s="41">
        <v>42842</v>
      </c>
      <c r="AX577">
        <v>13.29</v>
      </c>
      <c r="AY577">
        <v>6.8376000000000001</v>
      </c>
      <c r="AZ577" s="39">
        <f t="shared" si="173"/>
        <v>9.1058014433507122E-3</v>
      </c>
      <c r="BA577" s="41">
        <v>42842</v>
      </c>
      <c r="BB577">
        <v>8.32</v>
      </c>
      <c r="BC577">
        <v>3.5663999999999998</v>
      </c>
      <c r="BD577" s="39">
        <f t="shared" si="174"/>
        <v>0</v>
      </c>
      <c r="BE577" s="41">
        <v>42842</v>
      </c>
      <c r="BF577">
        <v>14.1</v>
      </c>
      <c r="BG577">
        <v>8.6791999999999998</v>
      </c>
      <c r="BH577" s="39">
        <f t="shared" si="175"/>
        <v>0</v>
      </c>
      <c r="BI577" s="41">
        <v>42842</v>
      </c>
      <c r="BJ577">
        <v>2.4500000000000002</v>
      </c>
      <c r="BK577">
        <v>2.4291999999999998</v>
      </c>
      <c r="BL577" s="39">
        <f t="shared" si="176"/>
        <v>-1.2078571719061394E-2</v>
      </c>
      <c r="BM577" s="41">
        <v>42842</v>
      </c>
      <c r="BN577">
        <v>4.4000000000000004</v>
      </c>
      <c r="BO577">
        <v>2.0438000000000001</v>
      </c>
      <c r="BP577" s="46">
        <f t="shared" si="177"/>
        <v>1.1481738097594828E-2</v>
      </c>
      <c r="BQ577" s="41">
        <v>42842</v>
      </c>
      <c r="BR577">
        <v>9.1</v>
      </c>
      <c r="BS577">
        <v>4.8667999999999996</v>
      </c>
      <c r="BT577" s="18">
        <f t="shared" si="178"/>
        <v>9.981945337954181E-3</v>
      </c>
      <c r="BU577" s="41">
        <v>42842</v>
      </c>
      <c r="BV577">
        <v>1.98</v>
      </c>
      <c r="BW577">
        <v>1.0241</v>
      </c>
      <c r="BX577" s="39">
        <f t="shared" si="179"/>
        <v>-2.9381101317410594E-2</v>
      </c>
      <c r="BY577" s="41">
        <v>43140</v>
      </c>
      <c r="BZ577">
        <v>12.4</v>
      </c>
      <c r="CA577">
        <v>6.4405000000000001</v>
      </c>
      <c r="CB577" s="39">
        <f t="shared" si="164"/>
        <v>-2.7452697703214891E-2</v>
      </c>
    </row>
    <row r="578" spans="1:80">
      <c r="A578" s="41">
        <v>42843</v>
      </c>
      <c r="B578">
        <v>8.14</v>
      </c>
      <c r="C578">
        <v>4.0998999999999999</v>
      </c>
      <c r="D578" s="34">
        <f t="shared" si="165"/>
        <v>0</v>
      </c>
      <c r="E578" s="41">
        <v>42843</v>
      </c>
      <c r="F578">
        <v>4.29</v>
      </c>
      <c r="G578">
        <v>3.7216</v>
      </c>
      <c r="H578" s="39">
        <f t="shared" si="166"/>
        <v>0</v>
      </c>
      <c r="L578" s="38"/>
      <c r="M578" s="41">
        <v>42843</v>
      </c>
      <c r="N578">
        <v>8.4</v>
      </c>
      <c r="O578">
        <v>3.8096000000000001</v>
      </c>
      <c r="P578" s="43">
        <f t="shared" si="167"/>
        <v>-8.2524145471584726E-3</v>
      </c>
      <c r="Q578" s="41">
        <v>42843</v>
      </c>
      <c r="R578">
        <v>3.07</v>
      </c>
      <c r="S578">
        <v>1.6677</v>
      </c>
      <c r="T578" s="39">
        <f t="shared" si="168"/>
        <v>3.2485110990794976E-3</v>
      </c>
      <c r="U578" s="42">
        <v>42844.62533333333</v>
      </c>
      <c r="V578" s="44">
        <v>8.27</v>
      </c>
      <c r="W578" s="44">
        <v>4.9020000000000001</v>
      </c>
      <c r="X578" s="43">
        <f t="shared" si="180"/>
        <v>0</v>
      </c>
      <c r="Y578" s="42">
        <v>42844.62533333333</v>
      </c>
      <c r="Z578" s="44">
        <v>17</v>
      </c>
      <c r="AA578" s="44">
        <v>10.542</v>
      </c>
      <c r="AB578" s="43">
        <f t="shared" si="181"/>
        <v>-1.4490043937552526E-2</v>
      </c>
      <c r="AC578" s="42">
        <v>42844.62533333333</v>
      </c>
      <c r="AD578" s="44">
        <v>25.5</v>
      </c>
      <c r="AE578" s="44">
        <v>18.635999999999999</v>
      </c>
      <c r="AF578" s="43">
        <f t="shared" si="182"/>
        <v>0</v>
      </c>
      <c r="AG578" s="41">
        <v>42843</v>
      </c>
      <c r="AH578">
        <v>16.89</v>
      </c>
      <c r="AI578">
        <v>6.4177999999999997</v>
      </c>
      <c r="AJ578" s="39">
        <f t="shared" si="169"/>
        <v>0</v>
      </c>
      <c r="AK578" s="45" t="s">
        <v>611</v>
      </c>
      <c r="AL578">
        <v>19.98</v>
      </c>
      <c r="AM578">
        <v>5.7577999999999996</v>
      </c>
      <c r="AN578" s="39">
        <f t="shared" si="170"/>
        <v>4.0106019390387963E-3</v>
      </c>
      <c r="AO578" s="41">
        <v>42843</v>
      </c>
      <c r="AP578">
        <v>9</v>
      </c>
      <c r="AQ578">
        <v>6.9132999999999996</v>
      </c>
      <c r="AR578" s="18">
        <f t="shared" si="171"/>
        <v>2.2325635338290837E-3</v>
      </c>
      <c r="AS578" s="41">
        <v>42843</v>
      </c>
      <c r="AT578">
        <v>7.83</v>
      </c>
      <c r="AU578">
        <v>5.9646999999999997</v>
      </c>
      <c r="AV578" s="39">
        <f t="shared" si="172"/>
        <v>-1.2892639474919138E-3</v>
      </c>
      <c r="AW578" s="41">
        <v>42843</v>
      </c>
      <c r="AX578">
        <v>13.25</v>
      </c>
      <c r="AY578">
        <v>6.8170000000000002</v>
      </c>
      <c r="AZ578" s="39">
        <f t="shared" si="173"/>
        <v>-3.0127530127530056E-3</v>
      </c>
      <c r="BA578" s="41">
        <v>42843</v>
      </c>
      <c r="BB578">
        <v>8.41</v>
      </c>
      <c r="BC578">
        <v>3.6049000000000002</v>
      </c>
      <c r="BD578" s="39">
        <f t="shared" si="174"/>
        <v>1.079519964109478E-2</v>
      </c>
      <c r="BE578" s="41">
        <v>42843</v>
      </c>
      <c r="BF578">
        <v>14.1</v>
      </c>
      <c r="BG578">
        <v>8.6791999999999998</v>
      </c>
      <c r="BH578" s="39">
        <f t="shared" si="175"/>
        <v>0</v>
      </c>
      <c r="BI578" s="41">
        <v>42843</v>
      </c>
      <c r="BJ578">
        <v>2.5099999999999998</v>
      </c>
      <c r="BK578">
        <v>2.4887000000000001</v>
      </c>
      <c r="BL578" s="39">
        <f t="shared" si="176"/>
        <v>2.4493660464350541E-2</v>
      </c>
      <c r="BM578" s="41">
        <v>42843</v>
      </c>
      <c r="BN578">
        <v>4.3</v>
      </c>
      <c r="BO578">
        <v>1.9973000000000001</v>
      </c>
      <c r="BP578" s="46">
        <f t="shared" si="177"/>
        <v>-2.2751736960563648E-2</v>
      </c>
      <c r="BQ578" s="41">
        <v>42843</v>
      </c>
      <c r="BR578">
        <v>9.01</v>
      </c>
      <c r="BS578">
        <v>4.8186999999999998</v>
      </c>
      <c r="BT578" s="18">
        <f t="shared" si="178"/>
        <v>-9.8832908687432833E-3</v>
      </c>
      <c r="BU578" s="41">
        <v>42843</v>
      </c>
      <c r="BV578">
        <v>2.0099999999999998</v>
      </c>
      <c r="BW578">
        <v>1.0396000000000001</v>
      </c>
      <c r="BX578" s="39">
        <f t="shared" si="179"/>
        <v>1.5135240699150541E-2</v>
      </c>
      <c r="BY578" s="41">
        <v>43143</v>
      </c>
      <c r="BZ578">
        <v>12.65</v>
      </c>
      <c r="CA578">
        <v>6.5702999999999996</v>
      </c>
      <c r="CB578" s="39">
        <f t="shared" si="164"/>
        <v>2.0153714773697613E-2</v>
      </c>
    </row>
    <row r="579" spans="1:80">
      <c r="A579" s="41">
        <v>42844</v>
      </c>
      <c r="B579">
        <v>8.1300000000000008</v>
      </c>
      <c r="C579">
        <v>4.0949</v>
      </c>
      <c r="D579" s="34">
        <f t="shared" si="165"/>
        <v>-1.2195419400472922E-3</v>
      </c>
      <c r="E579" s="41">
        <v>42844</v>
      </c>
      <c r="F579">
        <v>4.2</v>
      </c>
      <c r="G579">
        <v>3.6435</v>
      </c>
      <c r="H579" s="39">
        <f t="shared" si="166"/>
        <v>-2.0985597592433378E-2</v>
      </c>
      <c r="L579" s="38"/>
      <c r="M579" s="41">
        <v>42844</v>
      </c>
      <c r="N579">
        <v>8.4</v>
      </c>
      <c r="O579">
        <v>3.8096000000000001</v>
      </c>
      <c r="P579" s="43">
        <f t="shared" si="167"/>
        <v>0</v>
      </c>
      <c r="Q579" s="41">
        <v>42844</v>
      </c>
      <c r="R579">
        <v>3.05</v>
      </c>
      <c r="S579">
        <v>1.6569</v>
      </c>
      <c r="T579" s="39">
        <f t="shared" si="168"/>
        <v>-6.4759848893685438E-3</v>
      </c>
      <c r="U579" s="42">
        <v>42845.62533333333</v>
      </c>
      <c r="V579" s="44">
        <v>8.27</v>
      </c>
      <c r="W579" s="44">
        <v>4.9020000000000001</v>
      </c>
      <c r="X579" s="43">
        <f t="shared" si="180"/>
        <v>0</v>
      </c>
      <c r="Y579" s="42">
        <v>42845.62533333333</v>
      </c>
      <c r="Z579" s="44">
        <v>17.29</v>
      </c>
      <c r="AA579" s="44">
        <v>10.722</v>
      </c>
      <c r="AB579" s="43">
        <f t="shared" si="181"/>
        <v>1.7074558907228202E-2</v>
      </c>
      <c r="AC579" s="42">
        <v>42845.62533333333</v>
      </c>
      <c r="AD579" s="44">
        <v>25.5</v>
      </c>
      <c r="AE579" s="44">
        <v>18.635999999999999</v>
      </c>
      <c r="AF579" s="43">
        <f t="shared" si="182"/>
        <v>0</v>
      </c>
      <c r="AG579" s="41">
        <v>42844</v>
      </c>
      <c r="AH579">
        <v>16.89</v>
      </c>
      <c r="AI579">
        <v>6.4177999999999997</v>
      </c>
      <c r="AJ579" s="39">
        <f t="shared" si="169"/>
        <v>0</v>
      </c>
      <c r="AK579" s="45" t="s">
        <v>612</v>
      </c>
      <c r="AL579">
        <v>19.98</v>
      </c>
      <c r="AM579">
        <v>5.7577999999999996</v>
      </c>
      <c r="AN579" s="39">
        <f t="shared" si="170"/>
        <v>0</v>
      </c>
      <c r="AO579" s="41">
        <v>42844</v>
      </c>
      <c r="AP579">
        <v>9</v>
      </c>
      <c r="AQ579">
        <v>6.9132999999999996</v>
      </c>
      <c r="AR579" s="18">
        <f t="shared" si="171"/>
        <v>0</v>
      </c>
      <c r="AS579" s="41">
        <v>42844</v>
      </c>
      <c r="AT579">
        <v>7.85</v>
      </c>
      <c r="AU579">
        <v>5.98</v>
      </c>
      <c r="AV579" s="39">
        <f t="shared" si="172"/>
        <v>2.5650912870724026E-3</v>
      </c>
      <c r="AW579" s="41">
        <v>42844</v>
      </c>
      <c r="AX579">
        <v>13.3</v>
      </c>
      <c r="AY579">
        <v>6.8428000000000004</v>
      </c>
      <c r="AZ579" s="39">
        <f t="shared" si="173"/>
        <v>3.7846560070412595E-3</v>
      </c>
      <c r="BA579" s="41">
        <v>42844</v>
      </c>
      <c r="BB579">
        <v>8.5</v>
      </c>
      <c r="BC579">
        <v>3.6435</v>
      </c>
      <c r="BD579" s="39">
        <f t="shared" si="174"/>
        <v>1.0707647923659393E-2</v>
      </c>
      <c r="BE579" s="41">
        <v>42844</v>
      </c>
      <c r="BF579">
        <v>14.1</v>
      </c>
      <c r="BG579">
        <v>8.6791999999999998</v>
      </c>
      <c r="BH579" s="39">
        <f t="shared" si="175"/>
        <v>0</v>
      </c>
      <c r="BI579" s="41">
        <v>42844</v>
      </c>
      <c r="BJ579">
        <v>2.57</v>
      </c>
      <c r="BK579">
        <v>2.5482</v>
      </c>
      <c r="BL579" s="39">
        <f t="shared" si="176"/>
        <v>2.3908064451319919E-2</v>
      </c>
      <c r="BM579" s="41">
        <v>42844</v>
      </c>
      <c r="BN579">
        <v>4.3</v>
      </c>
      <c r="BO579">
        <v>1.9973000000000001</v>
      </c>
      <c r="BP579" s="46">
        <f t="shared" si="177"/>
        <v>0</v>
      </c>
      <c r="BQ579" s="41">
        <v>42844</v>
      </c>
      <c r="BR579">
        <v>9</v>
      </c>
      <c r="BS579">
        <v>4.8133999999999997</v>
      </c>
      <c r="BT579" s="18">
        <f t="shared" si="178"/>
        <v>-1.0998817108348897E-3</v>
      </c>
      <c r="BU579" s="41">
        <v>42844</v>
      </c>
      <c r="BV579">
        <v>2.0099999999999998</v>
      </c>
      <c r="BW579">
        <v>1.0396000000000001</v>
      </c>
      <c r="BX579" s="39">
        <f t="shared" si="179"/>
        <v>0</v>
      </c>
      <c r="BY579" s="41">
        <v>43144</v>
      </c>
      <c r="BZ579">
        <v>12.69</v>
      </c>
      <c r="CA579">
        <v>6.5911</v>
      </c>
      <c r="CB579" s="39">
        <f t="shared" si="164"/>
        <v>3.1657610763588229E-3</v>
      </c>
    </row>
    <row r="580" spans="1:80">
      <c r="A580" s="41">
        <v>42845</v>
      </c>
      <c r="B580">
        <v>8.14</v>
      </c>
      <c r="C580">
        <v>4.0998999999999999</v>
      </c>
      <c r="D580" s="34">
        <f t="shared" si="165"/>
        <v>1.2210310386089754E-3</v>
      </c>
      <c r="E580" s="41">
        <v>42845</v>
      </c>
      <c r="F580">
        <v>4.0999999999999996</v>
      </c>
      <c r="G580">
        <v>3.5567000000000002</v>
      </c>
      <c r="H580" s="39">
        <f t="shared" si="166"/>
        <v>-2.3823246878001858E-2</v>
      </c>
      <c r="L580" s="38"/>
      <c r="M580" s="41">
        <v>42845</v>
      </c>
      <c r="N580">
        <v>8.3000000000000007</v>
      </c>
      <c r="O580">
        <v>3.7642000000000002</v>
      </c>
      <c r="P580" s="43">
        <f t="shared" si="167"/>
        <v>-1.1917261654766875E-2</v>
      </c>
      <c r="Q580" s="41">
        <v>42845</v>
      </c>
      <c r="R580">
        <v>3.02</v>
      </c>
      <c r="S580">
        <v>1.6406000000000001</v>
      </c>
      <c r="T580" s="39">
        <f t="shared" si="168"/>
        <v>-9.837648620918571E-3</v>
      </c>
      <c r="U580" s="42">
        <v>42846.62533333333</v>
      </c>
      <c r="V580" s="44">
        <v>8.1999999999999993</v>
      </c>
      <c r="W580" s="44">
        <v>4.8609999999999998</v>
      </c>
      <c r="X580" s="43">
        <f t="shared" si="180"/>
        <v>-8.363933088535367E-3</v>
      </c>
      <c r="Y580" s="42">
        <v>42846.62533333333</v>
      </c>
      <c r="Z580" s="44">
        <v>17.22</v>
      </c>
      <c r="AA580" s="44">
        <v>10.679</v>
      </c>
      <c r="AB580" s="43">
        <f t="shared" si="181"/>
        <v>-4.010445812348374E-3</v>
      </c>
      <c r="AC580" s="42">
        <v>42846.62533333333</v>
      </c>
      <c r="AD580" s="44">
        <v>25.5</v>
      </c>
      <c r="AE580" s="44">
        <v>18.635999999999999</v>
      </c>
      <c r="AF580" s="43">
        <f t="shared" si="182"/>
        <v>0</v>
      </c>
      <c r="AG580" s="41">
        <v>42845</v>
      </c>
      <c r="AH580">
        <v>16.899999999999999</v>
      </c>
      <c r="AI580">
        <v>6.4215999999999998</v>
      </c>
      <c r="AJ580" s="39">
        <f t="shared" si="169"/>
        <v>5.921032129390174E-4</v>
      </c>
      <c r="AK580" s="45" t="s">
        <v>613</v>
      </c>
      <c r="AL580">
        <v>20.32</v>
      </c>
      <c r="AM580">
        <v>5.8558000000000003</v>
      </c>
      <c r="AN580" s="39">
        <f t="shared" si="170"/>
        <v>1.7020389732189511E-2</v>
      </c>
      <c r="AO580" s="41">
        <v>42845</v>
      </c>
      <c r="AP580">
        <v>9</v>
      </c>
      <c r="AQ580">
        <v>6.9132999999999996</v>
      </c>
      <c r="AR580" s="18">
        <f t="shared" si="171"/>
        <v>0</v>
      </c>
      <c r="AS580" s="41">
        <v>42845</v>
      </c>
      <c r="AT580">
        <v>7.8</v>
      </c>
      <c r="AU580">
        <v>5.9419000000000004</v>
      </c>
      <c r="AV580" s="39">
        <f t="shared" si="172"/>
        <v>-6.3712374581939837E-3</v>
      </c>
      <c r="AW580" s="41">
        <v>42845</v>
      </c>
      <c r="AX580">
        <v>13.52</v>
      </c>
      <c r="AY580">
        <v>6.9560000000000004</v>
      </c>
      <c r="AZ580" s="39">
        <f t="shared" si="173"/>
        <v>1.6542935640381125E-2</v>
      </c>
      <c r="BA580" s="41">
        <v>42845</v>
      </c>
      <c r="BB580">
        <v>8.35</v>
      </c>
      <c r="BC580">
        <v>3.5792000000000002</v>
      </c>
      <c r="BD580" s="39">
        <f t="shared" si="174"/>
        <v>-1.7647866062851601E-2</v>
      </c>
      <c r="BE580" s="41">
        <v>42845</v>
      </c>
      <c r="BF580">
        <v>14</v>
      </c>
      <c r="BG580">
        <v>8.6176999999999992</v>
      </c>
      <c r="BH580" s="39">
        <f t="shared" si="175"/>
        <v>-7.0859065351645953E-3</v>
      </c>
      <c r="BI580" s="41">
        <v>42845</v>
      </c>
      <c r="BJ580">
        <v>2.56</v>
      </c>
      <c r="BK580">
        <v>2.5381999999999998</v>
      </c>
      <c r="BL580" s="39">
        <f t="shared" si="176"/>
        <v>-3.9243387489208978E-3</v>
      </c>
      <c r="BM580" s="41">
        <v>42845</v>
      </c>
      <c r="BN580">
        <v>4.3</v>
      </c>
      <c r="BO580">
        <v>1.9973000000000001</v>
      </c>
      <c r="BP580" s="46">
        <f t="shared" si="177"/>
        <v>0</v>
      </c>
      <c r="BQ580" s="41">
        <v>42845</v>
      </c>
      <c r="BR580">
        <v>9.1999999999999993</v>
      </c>
      <c r="BS580">
        <v>4.9203000000000001</v>
      </c>
      <c r="BT580" s="18">
        <f t="shared" si="178"/>
        <v>2.2208833672663908E-2</v>
      </c>
      <c r="BU580" s="41">
        <v>42845</v>
      </c>
      <c r="BV580">
        <v>2.0299999999999998</v>
      </c>
      <c r="BW580">
        <v>1.0499000000000001</v>
      </c>
      <c r="BX580" s="39">
        <f t="shared" si="179"/>
        <v>9.9076567910734662E-3</v>
      </c>
      <c r="BY580" s="41">
        <v>43145</v>
      </c>
      <c r="BZ580">
        <v>12.5</v>
      </c>
      <c r="CA580">
        <v>6.4923999999999999</v>
      </c>
      <c r="CB580" s="39">
        <f t="shared" ref="CB580:CB643" si="183">(CA580-CA579)/CA579</f>
        <v>-1.4974738662742184E-2</v>
      </c>
    </row>
    <row r="581" spans="1:80">
      <c r="A581" s="41">
        <v>42846</v>
      </c>
      <c r="B581">
        <v>8.3800000000000008</v>
      </c>
      <c r="C581">
        <v>4.2207999999999997</v>
      </c>
      <c r="D581" s="34">
        <f t="shared" ref="D581:D644" si="184">(C581-C580)/C580</f>
        <v>2.9488524110344104E-2</v>
      </c>
      <c r="E581" s="41">
        <v>42846</v>
      </c>
      <c r="F581">
        <v>4.01</v>
      </c>
      <c r="G581">
        <v>3.4786999999999999</v>
      </c>
      <c r="H581" s="39">
        <f t="shared" ref="H581:H644" si="185">(G581-G580)/G580</f>
        <v>-2.1930441139258381E-2</v>
      </c>
      <c r="L581" s="38"/>
      <c r="M581" s="41">
        <v>42846</v>
      </c>
      <c r="N581">
        <v>8.3000000000000007</v>
      </c>
      <c r="O581">
        <v>3.7642000000000002</v>
      </c>
      <c r="P581" s="43">
        <f t="shared" ref="P581:P644" si="186">(O581-O580)/O580</f>
        <v>0</v>
      </c>
      <c r="Q581" s="41">
        <v>42846</v>
      </c>
      <c r="R581">
        <v>3.02</v>
      </c>
      <c r="S581">
        <v>1.6406000000000001</v>
      </c>
      <c r="T581" s="39">
        <f t="shared" ref="T581:T644" si="187">(S581-S580)/S580</f>
        <v>0</v>
      </c>
      <c r="U581" s="42">
        <v>42849.62533333333</v>
      </c>
      <c r="V581" s="44">
        <v>8</v>
      </c>
      <c r="W581" s="44">
        <v>4.742</v>
      </c>
      <c r="X581" s="43">
        <f t="shared" si="180"/>
        <v>-2.4480559555646941E-2</v>
      </c>
      <c r="Y581" s="42">
        <v>42849.62533333333</v>
      </c>
      <c r="Z581" s="44">
        <v>16.71</v>
      </c>
      <c r="AA581" s="44">
        <v>10.363</v>
      </c>
      <c r="AB581" s="43">
        <f t="shared" si="181"/>
        <v>-2.9590785654087529E-2</v>
      </c>
      <c r="AC581" s="42">
        <v>42849.62533333333</v>
      </c>
      <c r="AD581" s="44">
        <v>25.5</v>
      </c>
      <c r="AE581" s="44">
        <v>18.635999999999999</v>
      </c>
      <c r="AF581" s="43">
        <f t="shared" si="182"/>
        <v>0</v>
      </c>
      <c r="AG581" s="41">
        <v>42846</v>
      </c>
      <c r="AH581">
        <v>16.899999999999999</v>
      </c>
      <c r="AI581">
        <v>6.4215999999999998</v>
      </c>
      <c r="AJ581" s="39">
        <f t="shared" ref="AJ581:AJ644" si="188">(AI581-AI580)/AI580</f>
        <v>0</v>
      </c>
      <c r="AK581" s="45" t="s">
        <v>614</v>
      </c>
      <c r="AL581">
        <v>20.75</v>
      </c>
      <c r="AM581">
        <v>5.9797000000000002</v>
      </c>
      <c r="AN581" s="39">
        <f t="shared" ref="AN581:AN644" si="189">(AM581-AM580)/AM580</f>
        <v>2.1158509511936863E-2</v>
      </c>
      <c r="AO581" s="41">
        <v>42846</v>
      </c>
      <c r="AP581">
        <v>9</v>
      </c>
      <c r="AQ581">
        <v>6.9132999999999996</v>
      </c>
      <c r="AR581" s="18">
        <f t="shared" ref="AR581:AR644" si="190">(AQ581-AQ580)/AQ580</f>
        <v>0</v>
      </c>
      <c r="AS581" s="41">
        <v>42846</v>
      </c>
      <c r="AT581">
        <v>7.83</v>
      </c>
      <c r="AU581">
        <v>5.9646999999999997</v>
      </c>
      <c r="AV581" s="39">
        <f t="shared" ref="AV581:AV644" si="191">(AU581-AU580)/AU580</f>
        <v>3.8371564651036309E-3</v>
      </c>
      <c r="AW581" s="41">
        <v>42846</v>
      </c>
      <c r="AX581">
        <v>13.85</v>
      </c>
      <c r="AY581">
        <v>7.1257000000000001</v>
      </c>
      <c r="AZ581" s="39">
        <f t="shared" ref="AZ581:AZ644" si="192">(AY581-AY580)/AY580</f>
        <v>2.4396204715353614E-2</v>
      </c>
      <c r="BA581" s="41">
        <v>42846</v>
      </c>
      <c r="BB581">
        <v>8.48</v>
      </c>
      <c r="BC581">
        <v>3.6349</v>
      </c>
      <c r="BD581" s="39">
        <f t="shared" ref="BD581:BD644" si="193">(BC581-BC580)/BC580</f>
        <v>1.5562136790344171E-2</v>
      </c>
      <c r="BE581" s="41">
        <v>42846</v>
      </c>
      <c r="BF581">
        <v>13.95</v>
      </c>
      <c r="BG581">
        <v>8.5869</v>
      </c>
      <c r="BH581" s="39">
        <f t="shared" ref="BH581:BH644" si="194">(BG581-BG580)/BG580</f>
        <v>-3.5740394768905017E-3</v>
      </c>
      <c r="BI581" s="41">
        <v>42846</v>
      </c>
      <c r="BJ581">
        <v>2.54</v>
      </c>
      <c r="BK581">
        <v>2.5184000000000002</v>
      </c>
      <c r="BL581" s="39">
        <f t="shared" ref="BL581:BL644" si="195">(BK581-BK580)/BK580</f>
        <v>-7.8008037191709071E-3</v>
      </c>
      <c r="BM581" s="41">
        <v>42846</v>
      </c>
      <c r="BN581">
        <v>4.3099999999999996</v>
      </c>
      <c r="BO581">
        <v>2.0019999999999998</v>
      </c>
      <c r="BP581" s="46">
        <f t="shared" ref="BP581:BP644" si="196">(BO581-BO580)/BO580</f>
        <v>2.3531767886645493E-3</v>
      </c>
      <c r="BQ581" s="41">
        <v>42846</v>
      </c>
      <c r="BR581">
        <v>9.25</v>
      </c>
      <c r="BS581">
        <v>4.9470999999999998</v>
      </c>
      <c r="BT581" s="18">
        <f t="shared" ref="BT581:BT644" si="197">(BS581-BS580)/BS580</f>
        <v>5.4468223482307407E-3</v>
      </c>
      <c r="BU581" s="41">
        <v>42846</v>
      </c>
      <c r="BV581">
        <v>2.04</v>
      </c>
      <c r="BW581">
        <v>1.0550999999999999</v>
      </c>
      <c r="BX581" s="39">
        <f t="shared" ref="BX581:BX644" si="198">(BW581-BW580)/BW580</f>
        <v>4.9528526526334618E-3</v>
      </c>
      <c r="BY581" s="41">
        <v>43146</v>
      </c>
      <c r="BZ581">
        <v>12.68</v>
      </c>
      <c r="CA581">
        <v>6.5858999999999996</v>
      </c>
      <c r="CB581" s="39">
        <f t="shared" si="183"/>
        <v>1.4401454007762876E-2</v>
      </c>
    </row>
    <row r="582" spans="1:80">
      <c r="A582" s="41">
        <v>42849</v>
      </c>
      <c r="B582">
        <v>8.3699999999999992</v>
      </c>
      <c r="C582">
        <v>4.2157999999999998</v>
      </c>
      <c r="D582" s="34">
        <f t="shared" si="184"/>
        <v>-1.1846095526914077E-3</v>
      </c>
      <c r="E582" s="41">
        <v>42849</v>
      </c>
      <c r="F582">
        <v>4.1500000000000004</v>
      </c>
      <c r="G582">
        <v>3.6000999999999999</v>
      </c>
      <c r="H582" s="39">
        <f t="shared" si="185"/>
        <v>3.4898094115617888E-2</v>
      </c>
      <c r="L582" s="38"/>
      <c r="M582" s="41">
        <v>42849</v>
      </c>
      <c r="N582">
        <v>8.3000000000000007</v>
      </c>
      <c r="O582">
        <v>3.7642000000000002</v>
      </c>
      <c r="P582" s="43">
        <f t="shared" si="186"/>
        <v>0</v>
      </c>
      <c r="Q582" s="41">
        <v>42849</v>
      </c>
      <c r="R582">
        <v>3.1</v>
      </c>
      <c r="S582">
        <v>1.6839999999999999</v>
      </c>
      <c r="T582" s="39">
        <f t="shared" si="187"/>
        <v>2.6453736437888505E-2</v>
      </c>
      <c r="U582" s="42">
        <v>42850.62533333333</v>
      </c>
      <c r="V582" s="44">
        <v>8.1999999999999993</v>
      </c>
      <c r="W582" s="44">
        <v>4.8609999999999998</v>
      </c>
      <c r="X582" s="43">
        <f t="shared" si="180"/>
        <v>2.5094896668072495E-2</v>
      </c>
      <c r="Y582" s="42">
        <v>42850.62533333333</v>
      </c>
      <c r="Z582" s="44">
        <v>16.55</v>
      </c>
      <c r="AA582" s="44">
        <v>10.263</v>
      </c>
      <c r="AB582" s="43">
        <f t="shared" si="181"/>
        <v>-9.6497153333976304E-3</v>
      </c>
      <c r="AC582" s="42">
        <v>42850.62533333333</v>
      </c>
      <c r="AD582" s="44">
        <v>25.5</v>
      </c>
      <c r="AE582" s="44">
        <v>18.635999999999999</v>
      </c>
      <c r="AF582" s="43">
        <f t="shared" si="182"/>
        <v>0</v>
      </c>
      <c r="AG582" s="41">
        <v>42849</v>
      </c>
      <c r="AH582">
        <v>16.899999999999999</v>
      </c>
      <c r="AI582">
        <v>6.4215999999999998</v>
      </c>
      <c r="AJ582" s="39">
        <f t="shared" si="188"/>
        <v>0</v>
      </c>
      <c r="AK582" s="45" t="s">
        <v>615</v>
      </c>
      <c r="AL582">
        <v>20.87</v>
      </c>
      <c r="AM582">
        <v>6.0143000000000004</v>
      </c>
      <c r="AN582" s="39">
        <f t="shared" si="189"/>
        <v>5.7862434570296476E-3</v>
      </c>
      <c r="AO582" s="41">
        <v>42849</v>
      </c>
      <c r="AP582">
        <v>9</v>
      </c>
      <c r="AQ582">
        <v>6.9132999999999996</v>
      </c>
      <c r="AR582" s="18">
        <f t="shared" si="190"/>
        <v>0</v>
      </c>
      <c r="AS582" s="41">
        <v>42849</v>
      </c>
      <c r="AT582">
        <v>7.6</v>
      </c>
      <c r="AU582">
        <v>5.7895000000000003</v>
      </c>
      <c r="AV582" s="39">
        <f t="shared" si="191"/>
        <v>-2.9372810032356929E-2</v>
      </c>
      <c r="AW582" s="41">
        <v>42849</v>
      </c>
      <c r="AX582">
        <v>13.95</v>
      </c>
      <c r="AY582">
        <v>7.1772</v>
      </c>
      <c r="AZ582" s="39">
        <f t="shared" si="192"/>
        <v>7.2273601190058351E-3</v>
      </c>
      <c r="BA582" s="41">
        <v>42849</v>
      </c>
      <c r="BB582">
        <v>8.48</v>
      </c>
      <c r="BC582">
        <v>3.6349</v>
      </c>
      <c r="BD582" s="39">
        <f t="shared" si="193"/>
        <v>0</v>
      </c>
      <c r="BE582" s="41">
        <v>42849</v>
      </c>
      <c r="BF582">
        <v>13.95</v>
      </c>
      <c r="BG582">
        <v>8.5869</v>
      </c>
      <c r="BH582" s="39">
        <f t="shared" si="194"/>
        <v>0</v>
      </c>
      <c r="BI582" s="41">
        <v>42849</v>
      </c>
      <c r="BJ582">
        <v>2.5</v>
      </c>
      <c r="BK582">
        <v>2.4788000000000001</v>
      </c>
      <c r="BL582" s="39">
        <f t="shared" si="195"/>
        <v>-1.5724269377382496E-2</v>
      </c>
      <c r="BM582" s="41">
        <v>42849</v>
      </c>
      <c r="BN582">
        <v>4.3899999999999997</v>
      </c>
      <c r="BO582">
        <v>2.0392000000000001</v>
      </c>
      <c r="BP582" s="46">
        <f t="shared" si="196"/>
        <v>1.8581418581418756E-2</v>
      </c>
      <c r="BQ582" s="41">
        <v>42849</v>
      </c>
      <c r="BR582">
        <v>9.1999999999999993</v>
      </c>
      <c r="BS582">
        <v>4.9203000000000001</v>
      </c>
      <c r="BT582" s="18">
        <f t="shared" si="197"/>
        <v>-5.4173151947605087E-3</v>
      </c>
      <c r="BU582" s="41">
        <v>42849</v>
      </c>
      <c r="BV582">
        <v>2.0299999999999998</v>
      </c>
      <c r="BW582">
        <v>1.0499000000000001</v>
      </c>
      <c r="BX582" s="39">
        <f t="shared" si="198"/>
        <v>-4.9284428016300556E-3</v>
      </c>
      <c r="BY582" s="41">
        <v>43147</v>
      </c>
      <c r="BZ582">
        <v>12.6</v>
      </c>
      <c r="CA582">
        <v>6.5442999999999998</v>
      </c>
      <c r="CB582" s="39">
        <f t="shared" si="183"/>
        <v>-6.3165246967005059E-3</v>
      </c>
    </row>
    <row r="583" spans="1:80">
      <c r="A583" s="41">
        <v>42850</v>
      </c>
      <c r="B583">
        <v>8.36</v>
      </c>
      <c r="C583">
        <v>4.2107000000000001</v>
      </c>
      <c r="D583" s="34">
        <f t="shared" si="184"/>
        <v>-1.209734807153959E-3</v>
      </c>
      <c r="E583" s="41">
        <v>42850</v>
      </c>
      <c r="F583">
        <v>4.1900000000000004</v>
      </c>
      <c r="G583">
        <v>3.6347999999999998</v>
      </c>
      <c r="H583" s="39">
        <f t="shared" si="185"/>
        <v>9.6386211494125032E-3</v>
      </c>
      <c r="L583" s="38"/>
      <c r="M583" s="41">
        <v>42850</v>
      </c>
      <c r="N583">
        <v>8.3000000000000007</v>
      </c>
      <c r="O583">
        <v>3.7642000000000002</v>
      </c>
      <c r="P583" s="43">
        <f t="shared" si="186"/>
        <v>0</v>
      </c>
      <c r="Q583" s="41">
        <v>42850</v>
      </c>
      <c r="R583">
        <v>3.1</v>
      </c>
      <c r="S583">
        <v>1.6839999999999999</v>
      </c>
      <c r="T583" s="39">
        <f t="shared" si="187"/>
        <v>0</v>
      </c>
      <c r="U583" s="42">
        <v>42851.62533333333</v>
      </c>
      <c r="V583" s="44">
        <v>8</v>
      </c>
      <c r="W583" s="44">
        <v>4.742</v>
      </c>
      <c r="X583" s="43">
        <f t="shared" si="180"/>
        <v>-2.4480559555646941E-2</v>
      </c>
      <c r="Y583" s="42">
        <v>42851.62533333333</v>
      </c>
      <c r="Z583" s="44">
        <v>16.7</v>
      </c>
      <c r="AA583" s="44">
        <v>10.356</v>
      </c>
      <c r="AB583" s="43">
        <f t="shared" si="181"/>
        <v>9.0616778719672577E-3</v>
      </c>
      <c r="AC583" s="42">
        <v>42851.62533333333</v>
      </c>
      <c r="AD583" s="44">
        <v>25.5</v>
      </c>
      <c r="AE583" s="44">
        <v>18.635999999999999</v>
      </c>
      <c r="AF583" s="43">
        <f t="shared" si="182"/>
        <v>0</v>
      </c>
      <c r="AG583" s="41">
        <v>42850</v>
      </c>
      <c r="AH583">
        <v>16.95</v>
      </c>
      <c r="AI583">
        <v>6.4405999999999999</v>
      </c>
      <c r="AJ583" s="39">
        <f t="shared" si="188"/>
        <v>2.9587641709231545E-3</v>
      </c>
      <c r="AK583" s="45" t="s">
        <v>616</v>
      </c>
      <c r="AL583">
        <v>20.6</v>
      </c>
      <c r="AM583">
        <v>5.9364999999999997</v>
      </c>
      <c r="AN583" s="39">
        <f t="shared" si="189"/>
        <v>-1.2935836256921129E-2</v>
      </c>
      <c r="AO583" s="41">
        <v>42850</v>
      </c>
      <c r="AP583">
        <v>9</v>
      </c>
      <c r="AQ583">
        <v>6.9132999999999996</v>
      </c>
      <c r="AR583" s="18">
        <f t="shared" si="190"/>
        <v>0</v>
      </c>
      <c r="AS583" s="41">
        <v>42850</v>
      </c>
      <c r="AT583">
        <v>7.74</v>
      </c>
      <c r="AU583">
        <v>5.8962000000000003</v>
      </c>
      <c r="AV583" s="39">
        <f t="shared" si="191"/>
        <v>1.8429916227653512E-2</v>
      </c>
      <c r="AW583" s="41">
        <v>42850</v>
      </c>
      <c r="AX583">
        <v>13.95</v>
      </c>
      <c r="AY583">
        <v>7.1772</v>
      </c>
      <c r="AZ583" s="39">
        <f t="shared" si="192"/>
        <v>0</v>
      </c>
      <c r="BA583" s="41">
        <v>42850</v>
      </c>
      <c r="BB583">
        <v>8.5</v>
      </c>
      <c r="BC583">
        <v>3.6435</v>
      </c>
      <c r="BD583" s="39">
        <f t="shared" si="193"/>
        <v>2.365952295799043E-3</v>
      </c>
      <c r="BE583" s="41">
        <v>42850</v>
      </c>
      <c r="BF583">
        <v>14</v>
      </c>
      <c r="BG583">
        <v>8.6176999999999992</v>
      </c>
      <c r="BH583" s="39">
        <f t="shared" si="194"/>
        <v>3.5868590527430473E-3</v>
      </c>
      <c r="BI583" s="41">
        <v>42850</v>
      </c>
      <c r="BJ583">
        <v>2.46</v>
      </c>
      <c r="BK583">
        <v>2.4390999999999998</v>
      </c>
      <c r="BL583" s="39">
        <f t="shared" si="195"/>
        <v>-1.6015814103598633E-2</v>
      </c>
      <c r="BM583" s="41">
        <v>42850</v>
      </c>
      <c r="BN583">
        <v>4.3099999999999996</v>
      </c>
      <c r="BO583">
        <v>2.0019999999999998</v>
      </c>
      <c r="BP583" s="46">
        <f t="shared" si="196"/>
        <v>-1.824244801883108E-2</v>
      </c>
      <c r="BQ583" s="41">
        <v>42850</v>
      </c>
      <c r="BR583">
        <v>9.3000000000000007</v>
      </c>
      <c r="BS583">
        <v>4.9737999999999998</v>
      </c>
      <c r="BT583" s="18">
        <f t="shared" si="197"/>
        <v>1.0873320732475593E-2</v>
      </c>
      <c r="BU583" s="41">
        <v>42850</v>
      </c>
      <c r="BV583">
        <v>1.96</v>
      </c>
      <c r="BW583">
        <v>1.0137</v>
      </c>
      <c r="BX583" s="39">
        <f t="shared" si="198"/>
        <v>-3.4479474235641495E-2</v>
      </c>
      <c r="BY583" s="41">
        <v>43150</v>
      </c>
      <c r="BZ583">
        <v>12.6</v>
      </c>
      <c r="CA583">
        <v>6.5442999999999998</v>
      </c>
      <c r="CB583" s="39">
        <f t="shared" si="183"/>
        <v>0</v>
      </c>
    </row>
    <row r="584" spans="1:80">
      <c r="A584" s="41">
        <v>42851</v>
      </c>
      <c r="B584">
        <v>8.33</v>
      </c>
      <c r="C584">
        <v>4.1955999999999998</v>
      </c>
      <c r="D584" s="34">
        <f t="shared" si="184"/>
        <v>-3.5861020732895566E-3</v>
      </c>
      <c r="E584" s="41">
        <v>42851</v>
      </c>
      <c r="F584">
        <v>4.1500000000000004</v>
      </c>
      <c r="G584">
        <v>3.6000999999999999</v>
      </c>
      <c r="H584" s="39">
        <f t="shared" si="185"/>
        <v>-9.5466050401672598E-3</v>
      </c>
      <c r="L584" s="38"/>
      <c r="M584" s="41">
        <v>42851</v>
      </c>
      <c r="N584">
        <v>8.3000000000000007</v>
      </c>
      <c r="O584">
        <v>3.7642000000000002</v>
      </c>
      <c r="P584" s="43">
        <f t="shared" si="186"/>
        <v>0</v>
      </c>
      <c r="Q584" s="41">
        <v>42851</v>
      </c>
      <c r="R584">
        <v>3.12</v>
      </c>
      <c r="S584">
        <v>1.6949000000000001</v>
      </c>
      <c r="T584" s="39">
        <f t="shared" si="187"/>
        <v>6.4726840855107671E-3</v>
      </c>
      <c r="U584" s="42">
        <v>42852.62533333333</v>
      </c>
      <c r="V584" s="44">
        <v>8.1999999999999993</v>
      </c>
      <c r="W584" s="44">
        <v>4.8609999999999998</v>
      </c>
      <c r="X584" s="43">
        <f t="shared" si="180"/>
        <v>2.5094896668072495E-2</v>
      </c>
      <c r="Y584" s="42">
        <v>42852.62533333333</v>
      </c>
      <c r="Z584" s="44">
        <v>16.7</v>
      </c>
      <c r="AA584" s="44">
        <v>10.356</v>
      </c>
      <c r="AB584" s="43">
        <f t="shared" si="181"/>
        <v>0</v>
      </c>
      <c r="AC584" s="42">
        <v>42852.62533333333</v>
      </c>
      <c r="AD584" s="44">
        <v>25.5</v>
      </c>
      <c r="AE584" s="44">
        <v>18.635999999999999</v>
      </c>
      <c r="AF584" s="43">
        <f t="shared" si="182"/>
        <v>0</v>
      </c>
      <c r="AG584" s="41">
        <v>42851</v>
      </c>
      <c r="AH584">
        <v>16.98</v>
      </c>
      <c r="AI584">
        <v>6.452</v>
      </c>
      <c r="AJ584" s="39">
        <f t="shared" si="188"/>
        <v>1.7700214265751757E-3</v>
      </c>
      <c r="AK584" s="45" t="s">
        <v>617</v>
      </c>
      <c r="AL584">
        <v>21.1</v>
      </c>
      <c r="AM584">
        <v>6.0805999999999996</v>
      </c>
      <c r="AN584" s="39">
        <f t="shared" si="189"/>
        <v>2.4273561863050602E-2</v>
      </c>
      <c r="AO584" s="41">
        <v>42851</v>
      </c>
      <c r="AP584">
        <v>8.98</v>
      </c>
      <c r="AQ584">
        <v>6.8978999999999999</v>
      </c>
      <c r="AR584" s="18">
        <f t="shared" si="190"/>
        <v>-2.2275902969637711E-3</v>
      </c>
      <c r="AS584" s="41">
        <v>42851</v>
      </c>
      <c r="AT584">
        <v>7.8</v>
      </c>
      <c r="AU584">
        <v>5.9419000000000004</v>
      </c>
      <c r="AV584" s="39">
        <f t="shared" si="191"/>
        <v>7.750754723381173E-3</v>
      </c>
      <c r="AW584" s="41">
        <v>42851</v>
      </c>
      <c r="AX584">
        <v>14.1</v>
      </c>
      <c r="AY584">
        <v>7.2544000000000004</v>
      </c>
      <c r="AZ584" s="39">
        <f t="shared" si="192"/>
        <v>1.0756283787549515E-2</v>
      </c>
      <c r="BA584" s="41">
        <v>42851</v>
      </c>
      <c r="BB584">
        <v>8.48</v>
      </c>
      <c r="BC584">
        <v>3.6349</v>
      </c>
      <c r="BD584" s="39">
        <f t="shared" si="193"/>
        <v>-2.3603677782351971E-3</v>
      </c>
      <c r="BE584" s="41">
        <v>42851</v>
      </c>
      <c r="BF584">
        <v>14.1</v>
      </c>
      <c r="BG584">
        <v>8.6791999999999998</v>
      </c>
      <c r="BH584" s="39">
        <f t="shared" si="194"/>
        <v>7.1364749295056177E-3</v>
      </c>
      <c r="BI584" s="41">
        <v>42851</v>
      </c>
      <c r="BJ584">
        <v>2.46</v>
      </c>
      <c r="BK584">
        <v>2.4390999999999998</v>
      </c>
      <c r="BL584" s="39">
        <f t="shared" si="195"/>
        <v>0</v>
      </c>
      <c r="BM584" s="41">
        <v>42851</v>
      </c>
      <c r="BN584">
        <v>4.3</v>
      </c>
      <c r="BO584">
        <v>1.9973000000000001</v>
      </c>
      <c r="BP584" s="46">
        <f t="shared" si="196"/>
        <v>-2.3476523476522004E-3</v>
      </c>
      <c r="BQ584" s="41">
        <v>42851</v>
      </c>
      <c r="BR584">
        <v>9.3000000000000007</v>
      </c>
      <c r="BS584">
        <v>4.9737999999999998</v>
      </c>
      <c r="BT584" s="18">
        <f t="shared" si="197"/>
        <v>0</v>
      </c>
      <c r="BU584" s="41">
        <v>42851</v>
      </c>
      <c r="BV584">
        <v>1.99</v>
      </c>
      <c r="BW584">
        <v>1.0291999999999999</v>
      </c>
      <c r="BX584" s="39">
        <f t="shared" si="198"/>
        <v>1.529051987767569E-2</v>
      </c>
      <c r="BY584" s="41">
        <v>43151</v>
      </c>
      <c r="BZ584">
        <v>12.65</v>
      </c>
      <c r="CA584">
        <v>6.5702999999999996</v>
      </c>
      <c r="CB584" s="39">
        <f t="shared" si="183"/>
        <v>3.9729230016961022E-3</v>
      </c>
    </row>
    <row r="585" spans="1:80">
      <c r="A585" s="41">
        <v>42852</v>
      </c>
      <c r="B585">
        <v>8.1999999999999993</v>
      </c>
      <c r="C585">
        <v>4.1300999999999997</v>
      </c>
      <c r="D585" s="34">
        <f t="shared" si="184"/>
        <v>-1.5611593097530775E-2</v>
      </c>
      <c r="E585" s="41">
        <v>42852</v>
      </c>
      <c r="F585">
        <v>4.2</v>
      </c>
      <c r="G585">
        <v>3.6435</v>
      </c>
      <c r="H585" s="39">
        <f t="shared" si="185"/>
        <v>1.2055220688314243E-2</v>
      </c>
      <c r="L585" s="38"/>
      <c r="M585" s="41">
        <v>42852</v>
      </c>
      <c r="N585">
        <v>8.4</v>
      </c>
      <c r="O585">
        <v>3.8096000000000001</v>
      </c>
      <c r="P585" s="43">
        <f t="shared" si="186"/>
        <v>1.2060995696296659E-2</v>
      </c>
      <c r="Q585" s="41">
        <v>42852</v>
      </c>
      <c r="R585">
        <v>3.13</v>
      </c>
      <c r="S585">
        <v>1.7002999999999999</v>
      </c>
      <c r="T585" s="39">
        <f t="shared" si="187"/>
        <v>3.1860286742579793E-3</v>
      </c>
      <c r="U585" s="42">
        <v>42853.62533333333</v>
      </c>
      <c r="V585" s="44">
        <v>8</v>
      </c>
      <c r="W585" s="44">
        <v>4.742</v>
      </c>
      <c r="X585" s="43">
        <f t="shared" si="180"/>
        <v>-2.4480559555646941E-2</v>
      </c>
      <c r="Y585" s="42">
        <v>42853.62533333333</v>
      </c>
      <c r="Z585" s="44">
        <v>16.7</v>
      </c>
      <c r="AA585" s="44">
        <v>10.356</v>
      </c>
      <c r="AB585" s="43">
        <f t="shared" si="181"/>
        <v>0</v>
      </c>
      <c r="AC585" s="42">
        <v>42853.62533333333</v>
      </c>
      <c r="AD585" s="44">
        <v>25.5</v>
      </c>
      <c r="AE585" s="44">
        <v>18.635999999999999</v>
      </c>
      <c r="AF585" s="43">
        <f t="shared" si="182"/>
        <v>0</v>
      </c>
      <c r="AG585" s="41">
        <v>42852</v>
      </c>
      <c r="AH585">
        <v>16.95</v>
      </c>
      <c r="AI585">
        <v>6.4405999999999999</v>
      </c>
      <c r="AJ585" s="39">
        <f t="shared" si="188"/>
        <v>-1.7668939863608303E-3</v>
      </c>
      <c r="AK585" s="45" t="s">
        <v>618</v>
      </c>
      <c r="AL585">
        <v>21.2</v>
      </c>
      <c r="AM585">
        <v>6.1093999999999999</v>
      </c>
      <c r="AN585" s="39">
        <f t="shared" si="189"/>
        <v>4.7363746998652081E-3</v>
      </c>
      <c r="AO585" s="41">
        <v>42852</v>
      </c>
      <c r="AP585">
        <v>8.98</v>
      </c>
      <c r="AQ585">
        <v>6.8978999999999999</v>
      </c>
      <c r="AR585" s="18">
        <f t="shared" si="190"/>
        <v>0</v>
      </c>
      <c r="AS585" s="41">
        <v>42852</v>
      </c>
      <c r="AT585">
        <v>7.57</v>
      </c>
      <c r="AU585">
        <v>5.7667000000000002</v>
      </c>
      <c r="AV585" s="39">
        <f t="shared" si="191"/>
        <v>-2.9485518100270995E-2</v>
      </c>
      <c r="AW585" s="41">
        <v>42852</v>
      </c>
      <c r="AX585">
        <v>14</v>
      </c>
      <c r="AY585">
        <v>7.2028999999999996</v>
      </c>
      <c r="AZ585" s="39">
        <f t="shared" si="192"/>
        <v>-7.0991398323776971E-3</v>
      </c>
      <c r="BA585" s="41">
        <v>42852</v>
      </c>
      <c r="BB585">
        <v>8.41</v>
      </c>
      <c r="BC585">
        <v>3.6049000000000002</v>
      </c>
      <c r="BD585" s="39">
        <f t="shared" si="193"/>
        <v>-8.2533219620896867E-3</v>
      </c>
      <c r="BE585" s="41">
        <v>42852</v>
      </c>
      <c r="BF585">
        <v>14.29</v>
      </c>
      <c r="BG585">
        <v>8.7962000000000007</v>
      </c>
      <c r="BH585" s="39">
        <f t="shared" si="194"/>
        <v>1.3480505115678967E-2</v>
      </c>
      <c r="BI585" s="41">
        <v>42852</v>
      </c>
      <c r="BJ585">
        <v>2.4900000000000002</v>
      </c>
      <c r="BK585">
        <v>2.4687999999999999</v>
      </c>
      <c r="BL585" s="39">
        <f t="shared" si="195"/>
        <v>1.2176622524701759E-2</v>
      </c>
      <c r="BM585" s="41">
        <v>42852</v>
      </c>
      <c r="BN585">
        <v>4.3</v>
      </c>
      <c r="BO585">
        <v>1.9973000000000001</v>
      </c>
      <c r="BP585" s="46">
        <f t="shared" si="196"/>
        <v>0</v>
      </c>
      <c r="BQ585" s="41">
        <v>42852</v>
      </c>
      <c r="BR585">
        <v>9.1999999999999993</v>
      </c>
      <c r="BS585">
        <v>4.9203000000000001</v>
      </c>
      <c r="BT585" s="18">
        <f t="shared" si="197"/>
        <v>-1.0756363343922083E-2</v>
      </c>
      <c r="BU585" s="41">
        <v>42852</v>
      </c>
      <c r="BV585">
        <v>2</v>
      </c>
      <c r="BW585">
        <v>1.0344</v>
      </c>
      <c r="BX585" s="39">
        <f t="shared" si="198"/>
        <v>5.0524679362612653E-3</v>
      </c>
      <c r="BY585" s="41">
        <v>43152</v>
      </c>
      <c r="BZ585">
        <v>12.6</v>
      </c>
      <c r="CA585">
        <v>6.5442999999999998</v>
      </c>
      <c r="CB585" s="39">
        <f t="shared" si="183"/>
        <v>-3.9572013454484273E-3</v>
      </c>
    </row>
    <row r="586" spans="1:80">
      <c r="A586" s="41">
        <v>42853</v>
      </c>
      <c r="B586">
        <v>8.14</v>
      </c>
      <c r="C586">
        <v>4.0998999999999999</v>
      </c>
      <c r="D586" s="34">
        <f t="shared" si="184"/>
        <v>-7.3121716181205748E-3</v>
      </c>
      <c r="E586" s="41">
        <v>42853</v>
      </c>
      <c r="F586">
        <v>4.2</v>
      </c>
      <c r="G586">
        <v>3.6435</v>
      </c>
      <c r="H586" s="39">
        <f t="shared" si="185"/>
        <v>0</v>
      </c>
      <c r="L586" s="38"/>
      <c r="M586" s="41">
        <v>42853</v>
      </c>
      <c r="N586">
        <v>8.35</v>
      </c>
      <c r="O586">
        <v>3.7869000000000002</v>
      </c>
      <c r="P586" s="43">
        <f t="shared" si="186"/>
        <v>-5.9586308273834373E-3</v>
      </c>
      <c r="Q586" s="41">
        <v>42853</v>
      </c>
      <c r="R586">
        <v>3.08</v>
      </c>
      <c r="S586">
        <v>1.6731</v>
      </c>
      <c r="T586" s="39">
        <f t="shared" si="187"/>
        <v>-1.5997176968770153E-2</v>
      </c>
      <c r="U586" s="42">
        <v>42857.62533333333</v>
      </c>
      <c r="V586" s="44">
        <v>8</v>
      </c>
      <c r="W586" s="44">
        <v>4.742</v>
      </c>
      <c r="X586" s="43">
        <f t="shared" si="180"/>
        <v>0</v>
      </c>
      <c r="Y586" s="42">
        <v>42857.62533333333</v>
      </c>
      <c r="Z586" s="44">
        <v>16.5</v>
      </c>
      <c r="AA586" s="44">
        <v>10.231999999999999</v>
      </c>
      <c r="AB586" s="43">
        <f t="shared" si="181"/>
        <v>-1.1973735032831263E-2</v>
      </c>
      <c r="AC586" s="42">
        <v>42857.62533333333</v>
      </c>
      <c r="AD586" s="44">
        <v>24.74</v>
      </c>
      <c r="AE586" s="44">
        <v>18.081</v>
      </c>
      <c r="AF586" s="43">
        <f t="shared" si="182"/>
        <v>-2.9781068898905329E-2</v>
      </c>
      <c r="AG586" s="41">
        <v>42853</v>
      </c>
      <c r="AH586">
        <v>16.95</v>
      </c>
      <c r="AI586">
        <v>6.4405999999999999</v>
      </c>
      <c r="AJ586" s="39">
        <f t="shared" si="188"/>
        <v>0</v>
      </c>
      <c r="AK586" s="45" t="s">
        <v>619</v>
      </c>
      <c r="AL586">
        <v>21</v>
      </c>
      <c r="AM586">
        <v>6.0518000000000001</v>
      </c>
      <c r="AN586" s="39">
        <f t="shared" si="189"/>
        <v>-9.4280944118898535E-3</v>
      </c>
      <c r="AO586" s="41">
        <v>42853</v>
      </c>
      <c r="AP586">
        <v>8.9499999999999993</v>
      </c>
      <c r="AQ586">
        <v>6.8749000000000002</v>
      </c>
      <c r="AR586" s="18">
        <f t="shared" si="190"/>
        <v>-3.3343481349395738E-3</v>
      </c>
      <c r="AS586" s="41">
        <v>42853</v>
      </c>
      <c r="AT586">
        <v>7.7</v>
      </c>
      <c r="AU586">
        <v>5.8657000000000004</v>
      </c>
      <c r="AV586" s="39">
        <f t="shared" si="191"/>
        <v>1.7167530823521286E-2</v>
      </c>
      <c r="AW586" s="41">
        <v>42853</v>
      </c>
      <c r="AX586">
        <v>13.8</v>
      </c>
      <c r="AY586">
        <v>7.1</v>
      </c>
      <c r="AZ586" s="39">
        <f t="shared" si="192"/>
        <v>-1.4285912618528648E-2</v>
      </c>
      <c r="BA586" s="41">
        <v>42853</v>
      </c>
      <c r="BB586">
        <v>8.31</v>
      </c>
      <c r="BC586">
        <v>3.5621</v>
      </c>
      <c r="BD586" s="39">
        <f t="shared" si="193"/>
        <v>-1.1872728785819348E-2</v>
      </c>
      <c r="BE586" s="41">
        <v>42853</v>
      </c>
      <c r="BF586">
        <v>14.3</v>
      </c>
      <c r="BG586">
        <v>8.8024000000000004</v>
      </c>
      <c r="BH586" s="39">
        <f t="shared" si="194"/>
        <v>7.0484982151380827E-4</v>
      </c>
      <c r="BI586" s="41">
        <v>42853</v>
      </c>
      <c r="BJ586">
        <v>2.44</v>
      </c>
      <c r="BK586">
        <v>2.4192999999999998</v>
      </c>
      <c r="BL586" s="39">
        <f t="shared" si="195"/>
        <v>-2.0050226830849036E-2</v>
      </c>
      <c r="BM586" s="41">
        <v>42853</v>
      </c>
      <c r="BN586">
        <v>4.42</v>
      </c>
      <c r="BO586">
        <v>2.0531000000000001</v>
      </c>
      <c r="BP586" s="46">
        <f t="shared" si="196"/>
        <v>2.7937715916487294E-2</v>
      </c>
      <c r="BQ586" s="41">
        <v>42853</v>
      </c>
      <c r="BR586">
        <v>9.4</v>
      </c>
      <c r="BS586">
        <v>5.0273000000000003</v>
      </c>
      <c r="BT586" s="18">
        <f t="shared" si="197"/>
        <v>2.1746641464951366E-2</v>
      </c>
      <c r="BU586" s="41">
        <v>42853</v>
      </c>
      <c r="BV586">
        <v>2.0299999999999998</v>
      </c>
      <c r="BW586">
        <v>1.0499000000000001</v>
      </c>
      <c r="BX586" s="39">
        <f t="shared" si="198"/>
        <v>1.4984532095901072E-2</v>
      </c>
      <c r="BY586" s="41">
        <v>43153</v>
      </c>
      <c r="BZ586">
        <v>12.5</v>
      </c>
      <c r="CA586">
        <v>6.4923999999999999</v>
      </c>
      <c r="CB586" s="39">
        <f t="shared" si="183"/>
        <v>-7.9305655303087939E-3</v>
      </c>
    </row>
    <row r="587" spans="1:80">
      <c r="A587" s="41">
        <v>42857</v>
      </c>
      <c r="B587">
        <v>8.3800000000000008</v>
      </c>
      <c r="C587">
        <v>4.2207999999999997</v>
      </c>
      <c r="D587" s="34">
        <f t="shared" si="184"/>
        <v>2.9488524110344104E-2</v>
      </c>
      <c r="E587" s="41">
        <v>42857</v>
      </c>
      <c r="F587">
        <v>4.2</v>
      </c>
      <c r="G587">
        <v>3.6435</v>
      </c>
      <c r="H587" s="39">
        <f t="shared" si="185"/>
        <v>0</v>
      </c>
      <c r="L587" s="38"/>
      <c r="M587" s="41">
        <v>42857</v>
      </c>
      <c r="N587">
        <v>8.35</v>
      </c>
      <c r="O587">
        <v>3.7869000000000002</v>
      </c>
      <c r="P587" s="43">
        <f t="shared" si="186"/>
        <v>0</v>
      </c>
      <c r="Q587" s="41">
        <v>42857</v>
      </c>
      <c r="R587">
        <v>3.14</v>
      </c>
      <c r="S587">
        <v>1.7057</v>
      </c>
      <c r="T587" s="39">
        <f t="shared" si="187"/>
        <v>1.9484788715557925E-2</v>
      </c>
      <c r="U587" s="42">
        <v>42858.62533333333</v>
      </c>
      <c r="V587" s="44">
        <v>8</v>
      </c>
      <c r="W587" s="44">
        <v>4.742</v>
      </c>
      <c r="X587" s="43">
        <f t="shared" si="180"/>
        <v>0</v>
      </c>
      <c r="Y587" s="42">
        <v>42858.62533333333</v>
      </c>
      <c r="Z587" s="44">
        <v>16.489999999999998</v>
      </c>
      <c r="AA587" s="44">
        <v>10.226000000000001</v>
      </c>
      <c r="AB587" s="43">
        <f t="shared" si="181"/>
        <v>-5.8639562157920756E-4</v>
      </c>
      <c r="AC587" s="42">
        <v>42858.62533333333</v>
      </c>
      <c r="AD587" s="44">
        <v>24.74</v>
      </c>
      <c r="AE587" s="44">
        <v>18.081</v>
      </c>
      <c r="AF587" s="43">
        <f t="shared" si="182"/>
        <v>0</v>
      </c>
      <c r="AG587" s="41">
        <v>42857</v>
      </c>
      <c r="AH587">
        <v>16.95</v>
      </c>
      <c r="AI587">
        <v>6.4405999999999999</v>
      </c>
      <c r="AJ587" s="39">
        <f t="shared" si="188"/>
        <v>0</v>
      </c>
      <c r="AK587" s="45">
        <v>42771</v>
      </c>
      <c r="AL587">
        <v>21</v>
      </c>
      <c r="AM587">
        <v>6.0518000000000001</v>
      </c>
      <c r="AN587" s="39">
        <f t="shared" si="189"/>
        <v>0</v>
      </c>
      <c r="AO587" s="41">
        <v>42857</v>
      </c>
      <c r="AP587">
        <v>8.8000000000000007</v>
      </c>
      <c r="AQ587">
        <v>6.7596999999999996</v>
      </c>
      <c r="AR587" s="18">
        <f t="shared" si="190"/>
        <v>-1.6756607368834546E-2</v>
      </c>
      <c r="AS587" s="41">
        <v>42857</v>
      </c>
      <c r="AT587">
        <v>7.9</v>
      </c>
      <c r="AU587">
        <v>6.0180999999999996</v>
      </c>
      <c r="AV587" s="39">
        <f t="shared" si="191"/>
        <v>2.5981553778747498E-2</v>
      </c>
      <c r="AW587" s="41">
        <v>42857</v>
      </c>
      <c r="AX587">
        <v>13.87</v>
      </c>
      <c r="AY587">
        <v>7.1360000000000001</v>
      </c>
      <c r="AZ587" s="39">
        <f t="shared" si="192"/>
        <v>5.0704225352113351E-3</v>
      </c>
      <c r="BA587" s="41">
        <v>42857</v>
      </c>
      <c r="BB587">
        <v>8.31</v>
      </c>
      <c r="BC587">
        <v>3.5621</v>
      </c>
      <c r="BD587" s="39">
        <f t="shared" si="193"/>
        <v>0</v>
      </c>
      <c r="BE587" s="41">
        <v>42857</v>
      </c>
      <c r="BF587">
        <v>14.45</v>
      </c>
      <c r="BG587">
        <v>8.8947000000000003</v>
      </c>
      <c r="BH587" s="39">
        <f t="shared" si="194"/>
        <v>1.0485776606380058E-2</v>
      </c>
      <c r="BI587" s="41">
        <v>42857</v>
      </c>
      <c r="BJ587">
        <v>2.4500000000000002</v>
      </c>
      <c r="BK587">
        <v>2.4291999999999998</v>
      </c>
      <c r="BL587" s="39">
        <f t="shared" si="195"/>
        <v>4.0920927541024353E-3</v>
      </c>
      <c r="BM587" s="41">
        <v>42857</v>
      </c>
      <c r="BN587">
        <v>4.42</v>
      </c>
      <c r="BO587">
        <v>2.0531000000000001</v>
      </c>
      <c r="BP587" s="46">
        <f t="shared" si="196"/>
        <v>0</v>
      </c>
      <c r="BQ587" s="41">
        <v>42857</v>
      </c>
      <c r="BR587">
        <v>9.49</v>
      </c>
      <c r="BS587">
        <v>5.0754000000000001</v>
      </c>
      <c r="BT587" s="18">
        <f t="shared" si="197"/>
        <v>9.5677600302348786E-3</v>
      </c>
      <c r="BU587" s="41">
        <v>42857</v>
      </c>
      <c r="BV587">
        <v>2.0299999999999998</v>
      </c>
      <c r="BW587">
        <v>1.0499000000000001</v>
      </c>
      <c r="BX587" s="39">
        <f t="shared" si="198"/>
        <v>0</v>
      </c>
      <c r="BY587" s="41">
        <v>43154</v>
      </c>
      <c r="BZ587">
        <v>12.83</v>
      </c>
      <c r="CA587">
        <v>6.6638000000000002</v>
      </c>
      <c r="CB587" s="39">
        <f t="shared" si="183"/>
        <v>2.640009857679752E-2</v>
      </c>
    </row>
    <row r="588" spans="1:80">
      <c r="A588" s="41">
        <v>42858</v>
      </c>
      <c r="B588">
        <v>8.36</v>
      </c>
      <c r="C588">
        <v>4.2107000000000001</v>
      </c>
      <c r="D588" s="34">
        <f t="shared" si="184"/>
        <v>-2.392911296436589E-3</v>
      </c>
      <c r="E588" s="41">
        <v>42858</v>
      </c>
      <c r="F588">
        <v>4.2</v>
      </c>
      <c r="G588">
        <v>3.6435</v>
      </c>
      <c r="H588" s="39">
        <f t="shared" si="185"/>
        <v>0</v>
      </c>
      <c r="L588" s="38"/>
      <c r="M588" s="41">
        <v>42858</v>
      </c>
      <c r="N588">
        <v>8.35</v>
      </c>
      <c r="O588">
        <v>3.7869000000000002</v>
      </c>
      <c r="P588" s="43">
        <f t="shared" si="186"/>
        <v>0</v>
      </c>
      <c r="Q588" s="41">
        <v>42858</v>
      </c>
      <c r="R588">
        <v>3.17</v>
      </c>
      <c r="S588">
        <v>1.722</v>
      </c>
      <c r="T588" s="39">
        <f t="shared" si="187"/>
        <v>9.5561939379726693E-3</v>
      </c>
      <c r="U588" s="42">
        <v>42859.62533333333</v>
      </c>
      <c r="V588" s="44">
        <v>8</v>
      </c>
      <c r="W588" s="44">
        <v>4.742</v>
      </c>
      <c r="X588" s="43">
        <f t="shared" si="180"/>
        <v>0</v>
      </c>
      <c r="Y588" s="42">
        <v>42859.62533333333</v>
      </c>
      <c r="Z588" s="44">
        <v>16.47</v>
      </c>
      <c r="AA588" s="44">
        <v>10.214</v>
      </c>
      <c r="AB588" s="43">
        <f t="shared" si="181"/>
        <v>-1.1734793663211866E-3</v>
      </c>
      <c r="AC588" s="42">
        <v>42859.62533333333</v>
      </c>
      <c r="AD588" s="44">
        <v>24.74</v>
      </c>
      <c r="AE588" s="44">
        <v>18.081</v>
      </c>
      <c r="AF588" s="43">
        <f t="shared" si="182"/>
        <v>0</v>
      </c>
      <c r="AG588" s="41">
        <v>42858</v>
      </c>
      <c r="AH588">
        <v>16.7</v>
      </c>
      <c r="AI588">
        <v>6.3456000000000001</v>
      </c>
      <c r="AJ588" s="39">
        <f t="shared" si="188"/>
        <v>-1.4750178554792994E-2</v>
      </c>
      <c r="AK588" s="45">
        <v>42799</v>
      </c>
      <c r="AL588">
        <v>20.9</v>
      </c>
      <c r="AM588">
        <v>6.0228999999999999</v>
      </c>
      <c r="AN588" s="39">
        <f t="shared" si="189"/>
        <v>-4.7754387124492132E-3</v>
      </c>
      <c r="AO588" s="41">
        <v>42858</v>
      </c>
      <c r="AP588">
        <v>8.6999999999999993</v>
      </c>
      <c r="AQ588">
        <v>6.6829000000000001</v>
      </c>
      <c r="AR588" s="18">
        <f t="shared" si="190"/>
        <v>-1.1361450951965255E-2</v>
      </c>
      <c r="AS588" s="41">
        <v>42858</v>
      </c>
      <c r="AT588">
        <v>7.95</v>
      </c>
      <c r="AU588">
        <v>6.0561999999999996</v>
      </c>
      <c r="AV588" s="39">
        <f t="shared" si="191"/>
        <v>6.3309017796314496E-3</v>
      </c>
      <c r="AW588" s="41">
        <v>42858</v>
      </c>
      <c r="AX588">
        <v>13.7</v>
      </c>
      <c r="AY588">
        <v>7.0486000000000004</v>
      </c>
      <c r="AZ588" s="39">
        <f t="shared" si="192"/>
        <v>-1.224775784753359E-2</v>
      </c>
      <c r="BA588" s="41">
        <v>42858</v>
      </c>
      <c r="BB588">
        <v>8.39</v>
      </c>
      <c r="BC588">
        <v>3.5964</v>
      </c>
      <c r="BD588" s="39">
        <f t="shared" si="193"/>
        <v>9.6291513433087207E-3</v>
      </c>
      <c r="BE588" s="41">
        <v>42858</v>
      </c>
      <c r="BF588">
        <v>14.4</v>
      </c>
      <c r="BG588">
        <v>8.8638999999999992</v>
      </c>
      <c r="BH588" s="39">
        <f t="shared" si="194"/>
        <v>-3.4627362361857113E-3</v>
      </c>
      <c r="BI588" s="41">
        <v>42858</v>
      </c>
      <c r="BJ588">
        <v>2.48</v>
      </c>
      <c r="BK588">
        <v>2.4588999999999999</v>
      </c>
      <c r="BL588" s="39">
        <f t="shared" si="195"/>
        <v>1.2226247324221992E-2</v>
      </c>
      <c r="BM588" s="41">
        <v>42858</v>
      </c>
      <c r="BN588">
        <v>4.42</v>
      </c>
      <c r="BO588">
        <v>2.0531000000000001</v>
      </c>
      <c r="BP588" s="46">
        <f t="shared" si="196"/>
        <v>0</v>
      </c>
      <c r="BQ588" s="41">
        <v>42858</v>
      </c>
      <c r="BR588">
        <v>9.2200000000000006</v>
      </c>
      <c r="BS588">
        <v>4.931</v>
      </c>
      <c r="BT588" s="18">
        <f t="shared" si="197"/>
        <v>-2.8450959530283343E-2</v>
      </c>
      <c r="BU588" s="41">
        <v>42858</v>
      </c>
      <c r="BV588">
        <v>2</v>
      </c>
      <c r="BW588">
        <v>1.0344</v>
      </c>
      <c r="BX588" s="39">
        <f t="shared" si="198"/>
        <v>-1.4763310791504019E-2</v>
      </c>
      <c r="BY588" s="41">
        <v>43157</v>
      </c>
      <c r="BZ588">
        <v>12.9</v>
      </c>
      <c r="CA588">
        <v>6.7001999999999997</v>
      </c>
      <c r="CB588" s="39">
        <f t="shared" si="183"/>
        <v>5.4623488099882263E-3</v>
      </c>
    </row>
    <row r="589" spans="1:80">
      <c r="A589" s="41">
        <v>42859</v>
      </c>
      <c r="B589">
        <v>8.3000000000000007</v>
      </c>
      <c r="C589">
        <v>4.1805000000000003</v>
      </c>
      <c r="D589" s="34">
        <f t="shared" si="184"/>
        <v>-7.1722041465789015E-3</v>
      </c>
      <c r="E589" s="41">
        <v>42859</v>
      </c>
      <c r="F589">
        <v>4.2</v>
      </c>
      <c r="G589">
        <v>3.6435</v>
      </c>
      <c r="H589" s="39">
        <f t="shared" si="185"/>
        <v>0</v>
      </c>
      <c r="L589" s="38"/>
      <c r="M589" s="41">
        <v>42859</v>
      </c>
      <c r="N589">
        <v>8.34</v>
      </c>
      <c r="O589">
        <v>3.7824</v>
      </c>
      <c r="P589" s="43">
        <f t="shared" si="186"/>
        <v>-1.1883070585439728E-3</v>
      </c>
      <c r="Q589" s="41">
        <v>42859</v>
      </c>
      <c r="R589">
        <v>3.18</v>
      </c>
      <c r="S589">
        <v>1.7275</v>
      </c>
      <c r="T589" s="39">
        <f t="shared" si="187"/>
        <v>3.1939605110337167E-3</v>
      </c>
      <c r="U589" s="42">
        <v>42860.62533333333</v>
      </c>
      <c r="V589" s="44">
        <v>8</v>
      </c>
      <c r="W589" s="44">
        <v>4.742</v>
      </c>
      <c r="X589" s="43">
        <f t="shared" si="180"/>
        <v>0</v>
      </c>
      <c r="Y589" s="42">
        <v>42860.62533333333</v>
      </c>
      <c r="Z589" s="44">
        <v>16.46</v>
      </c>
      <c r="AA589" s="44">
        <v>10.208</v>
      </c>
      <c r="AB589" s="43">
        <f t="shared" si="181"/>
        <v>-5.8742901899356051E-4</v>
      </c>
      <c r="AC589" s="42">
        <v>42860.62533333333</v>
      </c>
      <c r="AD589" s="44">
        <v>24.74</v>
      </c>
      <c r="AE589" s="44">
        <v>18.081</v>
      </c>
      <c r="AF589" s="43">
        <f t="shared" si="182"/>
        <v>0</v>
      </c>
      <c r="AG589" s="41">
        <v>42859</v>
      </c>
      <c r="AH589">
        <v>16.7</v>
      </c>
      <c r="AI589">
        <v>6.3456000000000001</v>
      </c>
      <c r="AJ589" s="39">
        <f t="shared" si="188"/>
        <v>0</v>
      </c>
      <c r="AK589" s="45">
        <v>42830</v>
      </c>
      <c r="AL589">
        <v>18.920000000000002</v>
      </c>
      <c r="AM589">
        <v>5.9949000000000003</v>
      </c>
      <c r="AN589" s="39">
        <f t="shared" si="189"/>
        <v>-4.6489232761625764E-3</v>
      </c>
      <c r="AO589" s="41">
        <v>42859</v>
      </c>
      <c r="AP589">
        <v>8.36</v>
      </c>
      <c r="AQ589">
        <v>6.4217000000000004</v>
      </c>
      <c r="AR589" s="18">
        <f t="shared" si="190"/>
        <v>-3.9084828442741873E-2</v>
      </c>
      <c r="AS589" s="41">
        <v>42859</v>
      </c>
      <c r="AT589">
        <v>7.95</v>
      </c>
      <c r="AU589">
        <v>6.0561999999999996</v>
      </c>
      <c r="AV589" s="39">
        <f t="shared" si="191"/>
        <v>0</v>
      </c>
      <c r="AW589" s="41">
        <v>42859</v>
      </c>
      <c r="AX589">
        <v>13.8</v>
      </c>
      <c r="AY589">
        <v>7.1</v>
      </c>
      <c r="AZ589" s="39">
        <f t="shared" si="192"/>
        <v>7.2922282439064805E-3</v>
      </c>
      <c r="BA589" s="41">
        <v>42859</v>
      </c>
      <c r="BB589">
        <v>8.5</v>
      </c>
      <c r="BC589">
        <v>3.6435</v>
      </c>
      <c r="BD589" s="39">
        <f t="shared" si="193"/>
        <v>1.3096429763096407E-2</v>
      </c>
      <c r="BE589" s="41">
        <v>42859</v>
      </c>
      <c r="BF589">
        <v>14.4</v>
      </c>
      <c r="BG589">
        <v>8.8638999999999992</v>
      </c>
      <c r="BH589" s="39">
        <f t="shared" si="194"/>
        <v>0</v>
      </c>
      <c r="BI589" s="41">
        <v>42859</v>
      </c>
      <c r="BJ589">
        <v>2.5099999999999998</v>
      </c>
      <c r="BK589">
        <v>2.4887000000000001</v>
      </c>
      <c r="BL589" s="39">
        <f t="shared" si="195"/>
        <v>1.2119240310708152E-2</v>
      </c>
      <c r="BM589" s="41">
        <v>42859</v>
      </c>
      <c r="BN589">
        <v>4.49</v>
      </c>
      <c r="BO589">
        <v>2.0855999999999999</v>
      </c>
      <c r="BP589" s="46">
        <f t="shared" si="196"/>
        <v>1.5829720909843529E-2</v>
      </c>
      <c r="BQ589" s="41">
        <v>42859</v>
      </c>
      <c r="BR589">
        <v>9.4499999999999993</v>
      </c>
      <c r="BS589">
        <v>5.0540000000000003</v>
      </c>
      <c r="BT589" s="18">
        <f t="shared" si="197"/>
        <v>2.4944230379233465E-2</v>
      </c>
      <c r="BU589" s="41">
        <v>42859</v>
      </c>
      <c r="BV589">
        <v>2.0099999999999998</v>
      </c>
      <c r="BW589">
        <v>1.0396000000000001</v>
      </c>
      <c r="BX589" s="39">
        <f t="shared" si="198"/>
        <v>5.0270688321733311E-3</v>
      </c>
      <c r="BY589" s="41">
        <v>43158</v>
      </c>
      <c r="BZ589">
        <v>12.9</v>
      </c>
      <c r="CA589">
        <v>6.7001999999999997</v>
      </c>
      <c r="CB589" s="39">
        <f t="shared" si="183"/>
        <v>0</v>
      </c>
    </row>
    <row r="590" spans="1:80">
      <c r="A590" s="41">
        <v>42860</v>
      </c>
      <c r="B590">
        <v>8.5399999999999991</v>
      </c>
      <c r="C590">
        <v>4.3014000000000001</v>
      </c>
      <c r="D590" s="34">
        <f t="shared" si="184"/>
        <v>2.8919985647649749E-2</v>
      </c>
      <c r="E590" s="41">
        <v>42860</v>
      </c>
      <c r="F590">
        <v>4.2</v>
      </c>
      <c r="G590">
        <v>3.6435</v>
      </c>
      <c r="H590" s="39">
        <f t="shared" si="185"/>
        <v>0</v>
      </c>
      <c r="L590" s="38"/>
      <c r="M590" s="41">
        <v>42860</v>
      </c>
      <c r="N590">
        <v>8</v>
      </c>
      <c r="O590">
        <v>3.7919999999999998</v>
      </c>
      <c r="P590" s="43">
        <f t="shared" si="186"/>
        <v>2.5380710659898028E-3</v>
      </c>
      <c r="Q590" s="41">
        <v>42860</v>
      </c>
      <c r="R590">
        <v>3.17</v>
      </c>
      <c r="S590">
        <v>1.722</v>
      </c>
      <c r="T590" s="39">
        <f t="shared" si="187"/>
        <v>-3.1837916063676181E-3</v>
      </c>
      <c r="U590" s="42">
        <v>42863.62533333333</v>
      </c>
      <c r="V590" s="44">
        <v>8</v>
      </c>
      <c r="W590" s="44">
        <v>4.742</v>
      </c>
      <c r="X590" s="43">
        <f t="shared" si="180"/>
        <v>0</v>
      </c>
      <c r="Y590" s="42">
        <v>42863.62533333333</v>
      </c>
      <c r="Z590" s="44">
        <v>16</v>
      </c>
      <c r="AA590" s="44">
        <v>9.9220000000000006</v>
      </c>
      <c r="AB590" s="43">
        <f t="shared" si="181"/>
        <v>-2.8017241379310304E-2</v>
      </c>
      <c r="AC590" s="42">
        <v>42863.62533333333</v>
      </c>
      <c r="AD590" s="44">
        <v>25.48</v>
      </c>
      <c r="AE590" s="44">
        <v>18.622</v>
      </c>
      <c r="AF590" s="43">
        <f t="shared" si="182"/>
        <v>2.992091145401252E-2</v>
      </c>
      <c r="AG590" s="41">
        <v>42860</v>
      </c>
      <c r="AH590">
        <v>17</v>
      </c>
      <c r="AI590">
        <v>6.4596</v>
      </c>
      <c r="AJ590" s="39">
        <f t="shared" si="188"/>
        <v>1.7965204236006033E-2</v>
      </c>
      <c r="AK590" s="45">
        <v>42860</v>
      </c>
      <c r="AL590">
        <v>19.29</v>
      </c>
      <c r="AM590">
        <v>6.1120999999999999</v>
      </c>
      <c r="AN590" s="39">
        <f t="shared" si="189"/>
        <v>1.9549950791506034E-2</v>
      </c>
      <c r="AO590" s="41">
        <v>42860</v>
      </c>
      <c r="AP590">
        <v>8.5</v>
      </c>
      <c r="AQ590">
        <v>6.5292000000000003</v>
      </c>
      <c r="AR590" s="18">
        <f t="shared" si="190"/>
        <v>1.6740115545727755E-2</v>
      </c>
      <c r="AS590" s="41">
        <v>42860</v>
      </c>
      <c r="AT590">
        <v>7.95</v>
      </c>
      <c r="AU590">
        <v>6.0561999999999996</v>
      </c>
      <c r="AV590" s="39">
        <f t="shared" si="191"/>
        <v>0</v>
      </c>
      <c r="AW590" s="41">
        <v>42860</v>
      </c>
      <c r="AX590">
        <v>13.9</v>
      </c>
      <c r="AY590">
        <v>7.1515000000000004</v>
      </c>
      <c r="AZ590" s="39">
        <f t="shared" si="192"/>
        <v>7.253521126760672E-3</v>
      </c>
      <c r="BA590" s="41">
        <v>42860</v>
      </c>
      <c r="BB590">
        <v>8.42</v>
      </c>
      <c r="BC590">
        <v>3.6092</v>
      </c>
      <c r="BD590" s="39">
        <f t="shared" si="193"/>
        <v>-9.4140249759846299E-3</v>
      </c>
      <c r="BE590" s="41">
        <v>42860</v>
      </c>
      <c r="BF590">
        <v>14.48</v>
      </c>
      <c r="BG590">
        <v>8.9131999999999998</v>
      </c>
      <c r="BH590" s="39">
        <f t="shared" si="194"/>
        <v>5.5618858516003761E-3</v>
      </c>
      <c r="BI590" s="41">
        <v>42860</v>
      </c>
      <c r="BJ590">
        <v>2.52</v>
      </c>
      <c r="BK590">
        <v>2.4986000000000002</v>
      </c>
      <c r="BL590" s="39">
        <f t="shared" si="195"/>
        <v>3.9779804717322374E-3</v>
      </c>
      <c r="BM590" s="41">
        <v>42860</v>
      </c>
      <c r="BN590">
        <v>4.4400000000000004</v>
      </c>
      <c r="BO590">
        <v>2.0623999999999998</v>
      </c>
      <c r="BP590" s="46">
        <f t="shared" si="196"/>
        <v>-1.1123897199846621E-2</v>
      </c>
      <c r="BQ590" s="41">
        <v>42860</v>
      </c>
      <c r="BR590">
        <v>9.48</v>
      </c>
      <c r="BS590">
        <v>5.0701000000000001</v>
      </c>
      <c r="BT590" s="18">
        <f t="shared" si="197"/>
        <v>3.1855955678669924E-3</v>
      </c>
      <c r="BU590" s="41">
        <v>42860</v>
      </c>
      <c r="BV590">
        <v>2.0099999999999998</v>
      </c>
      <c r="BW590">
        <v>1.0396000000000001</v>
      </c>
      <c r="BX590" s="39">
        <f t="shared" si="198"/>
        <v>0</v>
      </c>
      <c r="BY590" s="41">
        <v>43159</v>
      </c>
      <c r="BZ590">
        <v>13.01</v>
      </c>
      <c r="CA590">
        <v>6.7572999999999999</v>
      </c>
      <c r="CB590" s="39">
        <f t="shared" si="183"/>
        <v>8.5221336676517354E-3</v>
      </c>
    </row>
    <row r="591" spans="1:80">
      <c r="A591" s="41">
        <v>42863</v>
      </c>
      <c r="B591">
        <v>8.66</v>
      </c>
      <c r="C591">
        <v>4.3617999999999997</v>
      </c>
      <c r="D591" s="34">
        <f t="shared" si="184"/>
        <v>1.4041939833542466E-2</v>
      </c>
      <c r="E591" s="41">
        <v>42863</v>
      </c>
      <c r="F591">
        <v>4.2</v>
      </c>
      <c r="G591">
        <v>3.6435</v>
      </c>
      <c r="H591" s="39">
        <f t="shared" si="185"/>
        <v>0</v>
      </c>
      <c r="L591" s="38"/>
      <c r="M591" s="41">
        <v>42863</v>
      </c>
      <c r="N591">
        <v>7.97</v>
      </c>
      <c r="O591">
        <v>3.7778</v>
      </c>
      <c r="P591" s="43">
        <f t="shared" si="186"/>
        <v>-3.7447257383965635E-3</v>
      </c>
      <c r="Q591" s="41">
        <v>42863</v>
      </c>
      <c r="R591">
        <v>3.17</v>
      </c>
      <c r="S591">
        <v>1.722</v>
      </c>
      <c r="T591" s="39">
        <f t="shared" si="187"/>
        <v>0</v>
      </c>
      <c r="U591" s="42">
        <v>42864.62533333333</v>
      </c>
      <c r="V591" s="44">
        <v>8</v>
      </c>
      <c r="W591" s="44">
        <v>4.742</v>
      </c>
      <c r="X591" s="43">
        <f t="shared" si="180"/>
        <v>0</v>
      </c>
      <c r="Y591" s="42">
        <v>42864.62533333333</v>
      </c>
      <c r="Z591" s="44">
        <v>15.95</v>
      </c>
      <c r="AA591" s="44">
        <v>9.891</v>
      </c>
      <c r="AB591" s="43">
        <f t="shared" si="181"/>
        <v>-3.124370086676132E-3</v>
      </c>
      <c r="AC591" s="42">
        <v>42864.62533333333</v>
      </c>
      <c r="AD591" s="44">
        <v>25.48</v>
      </c>
      <c r="AE591" s="44">
        <v>18.622</v>
      </c>
      <c r="AF591" s="43">
        <f t="shared" si="182"/>
        <v>0</v>
      </c>
      <c r="AG591" s="41">
        <v>42863</v>
      </c>
      <c r="AH591">
        <v>17.100000000000001</v>
      </c>
      <c r="AI591">
        <v>6.4976000000000003</v>
      </c>
      <c r="AJ591" s="39">
        <f t="shared" si="188"/>
        <v>5.882717196111254E-3</v>
      </c>
      <c r="AK591" s="45">
        <v>42952</v>
      </c>
      <c r="AL591">
        <v>18.690000000000001</v>
      </c>
      <c r="AM591">
        <v>6.133</v>
      </c>
      <c r="AN591" s="39">
        <f t="shared" si="189"/>
        <v>3.4194466713568399E-3</v>
      </c>
      <c r="AO591" s="41">
        <v>42863</v>
      </c>
      <c r="AP591">
        <v>8.5</v>
      </c>
      <c r="AQ591">
        <v>6.5292000000000003</v>
      </c>
      <c r="AR591" s="18">
        <f t="shared" si="190"/>
        <v>0</v>
      </c>
      <c r="AS591" s="41">
        <v>42863</v>
      </c>
      <c r="AT591">
        <v>7.95</v>
      </c>
      <c r="AU591">
        <v>6.0561999999999996</v>
      </c>
      <c r="AV591" s="39">
        <f t="shared" si="191"/>
        <v>0</v>
      </c>
      <c r="AW591" s="41">
        <v>42863</v>
      </c>
      <c r="AX591">
        <v>13.88</v>
      </c>
      <c r="AY591">
        <v>7.1412000000000004</v>
      </c>
      <c r="AZ591" s="39">
        <f t="shared" si="192"/>
        <v>-1.440257288680693E-3</v>
      </c>
      <c r="BA591" s="41">
        <v>42863</v>
      </c>
      <c r="BB591">
        <v>8.5</v>
      </c>
      <c r="BC591">
        <v>3.6435</v>
      </c>
      <c r="BD591" s="39">
        <f t="shared" si="193"/>
        <v>9.5034910783553129E-3</v>
      </c>
      <c r="BE591" s="41">
        <v>42863</v>
      </c>
      <c r="BF591">
        <v>14.4</v>
      </c>
      <c r="BG591">
        <v>8.8638999999999992</v>
      </c>
      <c r="BH591" s="39">
        <f t="shared" si="194"/>
        <v>-5.5311223802899708E-3</v>
      </c>
      <c r="BI591" s="41">
        <v>42863</v>
      </c>
      <c r="BJ591">
        <v>2.52</v>
      </c>
      <c r="BK591">
        <v>2.4986000000000002</v>
      </c>
      <c r="BL591" s="39">
        <f t="shared" si="195"/>
        <v>0</v>
      </c>
      <c r="BM591" s="41">
        <v>42863</v>
      </c>
      <c r="BN591">
        <v>4.4000000000000004</v>
      </c>
      <c r="BO591">
        <v>2.0438000000000001</v>
      </c>
      <c r="BP591" s="46">
        <f t="shared" si="196"/>
        <v>-9.0186190845615456E-3</v>
      </c>
      <c r="BQ591" s="41">
        <v>42863</v>
      </c>
      <c r="BR591">
        <v>9.48</v>
      </c>
      <c r="BS591">
        <v>5.0701000000000001</v>
      </c>
      <c r="BT591" s="18">
        <f t="shared" si="197"/>
        <v>0</v>
      </c>
      <c r="BU591" s="41">
        <v>42863</v>
      </c>
      <c r="BV591">
        <v>2.0099999999999998</v>
      </c>
      <c r="BW591">
        <v>1.0396000000000001</v>
      </c>
      <c r="BX591" s="39">
        <f t="shared" si="198"/>
        <v>0</v>
      </c>
      <c r="BY591" s="41">
        <v>43160</v>
      </c>
      <c r="BZ591">
        <v>13</v>
      </c>
      <c r="CA591">
        <v>6.7521000000000004</v>
      </c>
      <c r="CB591" s="39">
        <f t="shared" si="183"/>
        <v>-7.6953812913433284E-4</v>
      </c>
    </row>
    <row r="592" spans="1:80">
      <c r="A592" s="41">
        <v>42864</v>
      </c>
      <c r="B592">
        <v>8.7200000000000006</v>
      </c>
      <c r="C592">
        <v>4.3920000000000003</v>
      </c>
      <c r="D592" s="34">
        <f t="shared" si="184"/>
        <v>6.9237470768950139E-3</v>
      </c>
      <c r="E592" s="41">
        <v>42864</v>
      </c>
      <c r="F592">
        <v>4.2</v>
      </c>
      <c r="G592">
        <v>3.6435</v>
      </c>
      <c r="H592" s="39">
        <f t="shared" si="185"/>
        <v>0</v>
      </c>
      <c r="L592" s="38"/>
      <c r="M592" s="41">
        <v>42864</v>
      </c>
      <c r="N592">
        <v>7.95</v>
      </c>
      <c r="O592">
        <v>3.7683</v>
      </c>
      <c r="P592" s="43">
        <f t="shared" si="186"/>
        <v>-2.5146910900524285E-3</v>
      </c>
      <c r="Q592" s="41">
        <v>42864</v>
      </c>
      <c r="R592">
        <v>3.17</v>
      </c>
      <c r="S592">
        <v>1.722</v>
      </c>
      <c r="T592" s="39">
        <f t="shared" si="187"/>
        <v>0</v>
      </c>
      <c r="U592" s="42">
        <v>42865.62533333333</v>
      </c>
      <c r="V592" s="44">
        <v>8</v>
      </c>
      <c r="W592" s="44">
        <v>4.742</v>
      </c>
      <c r="X592" s="43">
        <f t="shared" si="180"/>
        <v>0</v>
      </c>
      <c r="Y592" s="42">
        <v>42865.62533333333</v>
      </c>
      <c r="Z592" s="44">
        <v>16</v>
      </c>
      <c r="AA592" s="44">
        <v>9.9220000000000006</v>
      </c>
      <c r="AB592" s="43">
        <f t="shared" si="181"/>
        <v>3.1341623698312184E-3</v>
      </c>
      <c r="AC592" s="42">
        <v>42865.62533333333</v>
      </c>
      <c r="AD592" s="44">
        <v>25.48</v>
      </c>
      <c r="AE592" s="44">
        <v>18.622</v>
      </c>
      <c r="AF592" s="43">
        <f t="shared" si="182"/>
        <v>0</v>
      </c>
      <c r="AG592" s="41">
        <v>42864</v>
      </c>
      <c r="AH592">
        <v>17</v>
      </c>
      <c r="AI592">
        <v>6.4596</v>
      </c>
      <c r="AJ592" s="39">
        <f t="shared" si="188"/>
        <v>-5.8483132233440429E-3</v>
      </c>
      <c r="AK592" s="45">
        <v>42983</v>
      </c>
      <c r="AL592">
        <v>18.79</v>
      </c>
      <c r="AM592">
        <v>6.1657999999999999</v>
      </c>
      <c r="AN592" s="39">
        <f t="shared" si="189"/>
        <v>5.3481167454752883E-3</v>
      </c>
      <c r="AO592" s="41">
        <v>42864</v>
      </c>
      <c r="AP592">
        <v>9.01</v>
      </c>
      <c r="AQ592">
        <v>6.9210000000000003</v>
      </c>
      <c r="AR592" s="18">
        <f t="shared" si="190"/>
        <v>6.0007351589781273E-2</v>
      </c>
      <c r="AS592" s="41">
        <v>42864</v>
      </c>
      <c r="AT592">
        <v>7.94</v>
      </c>
      <c r="AU592">
        <v>6.0484999999999998</v>
      </c>
      <c r="AV592" s="39">
        <f t="shared" si="191"/>
        <v>-1.2714243254845973E-3</v>
      </c>
      <c r="AW592" s="41">
        <v>42864</v>
      </c>
      <c r="AX592">
        <v>13.8</v>
      </c>
      <c r="AY592">
        <v>7.1</v>
      </c>
      <c r="AZ592" s="39">
        <f t="shared" si="192"/>
        <v>-5.7693384865289852E-3</v>
      </c>
      <c r="BA592" s="41">
        <v>42864</v>
      </c>
      <c r="BB592">
        <v>8.43</v>
      </c>
      <c r="BC592">
        <v>3.6135000000000002</v>
      </c>
      <c r="BD592" s="39">
        <f t="shared" si="193"/>
        <v>-8.2338410868669706E-3</v>
      </c>
      <c r="BE592" s="41">
        <v>42864</v>
      </c>
      <c r="BF592">
        <v>14.4</v>
      </c>
      <c r="BG592">
        <v>8.8638999999999992</v>
      </c>
      <c r="BH592" s="39">
        <f t="shared" si="194"/>
        <v>0</v>
      </c>
      <c r="BI592" s="41">
        <v>42864</v>
      </c>
      <c r="BJ592">
        <v>2.48</v>
      </c>
      <c r="BK592">
        <v>2.4588999999999999</v>
      </c>
      <c r="BL592" s="39">
        <f t="shared" si="195"/>
        <v>-1.5888897782758461E-2</v>
      </c>
      <c r="BM592" s="41">
        <v>42864</v>
      </c>
      <c r="BN592">
        <v>4.4000000000000004</v>
      </c>
      <c r="BO592">
        <v>2.0438000000000001</v>
      </c>
      <c r="BP592" s="46">
        <f t="shared" si="196"/>
        <v>0</v>
      </c>
      <c r="BQ592" s="41">
        <v>42864</v>
      </c>
      <c r="BR592">
        <v>9.31</v>
      </c>
      <c r="BS592">
        <v>4.9791999999999996</v>
      </c>
      <c r="BT592" s="18">
        <f t="shared" si="197"/>
        <v>-1.7928640460740504E-2</v>
      </c>
      <c r="BU592" s="41">
        <v>42864</v>
      </c>
      <c r="BV592">
        <v>2.0099999999999998</v>
      </c>
      <c r="BW592">
        <v>1.0396000000000001</v>
      </c>
      <c r="BX592" s="39">
        <f t="shared" si="198"/>
        <v>0</v>
      </c>
      <c r="BY592" s="41">
        <v>43161</v>
      </c>
      <c r="BZ592">
        <v>12.75</v>
      </c>
      <c r="CA592">
        <v>6.6223000000000001</v>
      </c>
      <c r="CB592" s="39">
        <f t="shared" si="183"/>
        <v>-1.9223648938848707E-2</v>
      </c>
    </row>
    <row r="593" spans="1:80">
      <c r="A593" s="41">
        <v>42865</v>
      </c>
      <c r="B593">
        <v>8.74</v>
      </c>
      <c r="C593">
        <v>4.4020999999999999</v>
      </c>
      <c r="D593" s="34">
        <f t="shared" si="184"/>
        <v>2.2996357012749439E-3</v>
      </c>
      <c r="E593" s="41">
        <v>42865</v>
      </c>
      <c r="F593">
        <v>4.2</v>
      </c>
      <c r="G593">
        <v>3.6435</v>
      </c>
      <c r="H593" s="39">
        <f t="shared" si="185"/>
        <v>0</v>
      </c>
      <c r="L593" s="38"/>
      <c r="M593" s="41">
        <v>42865</v>
      </c>
      <c r="N593">
        <v>7.92</v>
      </c>
      <c r="O593">
        <v>3.7541000000000002</v>
      </c>
      <c r="P593" s="43">
        <f t="shared" si="186"/>
        <v>-3.7682774726003152E-3</v>
      </c>
      <c r="Q593" s="41">
        <v>42865</v>
      </c>
      <c r="R593">
        <v>3.15</v>
      </c>
      <c r="S593">
        <v>1.7112000000000001</v>
      </c>
      <c r="T593" s="39">
        <f t="shared" si="187"/>
        <v>-6.2717770034842746E-3</v>
      </c>
      <c r="U593" s="42">
        <v>42866.62533333333</v>
      </c>
      <c r="V593" s="44">
        <v>8</v>
      </c>
      <c r="W593" s="44">
        <v>4.742</v>
      </c>
      <c r="X593" s="43">
        <f t="shared" si="180"/>
        <v>0</v>
      </c>
      <c r="Y593" s="42">
        <v>42866.62533333333</v>
      </c>
      <c r="Z593" s="44">
        <v>15.9</v>
      </c>
      <c r="AA593" s="44">
        <v>9.86</v>
      </c>
      <c r="AB593" s="43">
        <f t="shared" si="181"/>
        <v>-6.248740173352264E-3</v>
      </c>
      <c r="AC593" s="42">
        <v>42866.62533333333</v>
      </c>
      <c r="AD593" s="44">
        <v>25.48</v>
      </c>
      <c r="AE593" s="44">
        <v>18.622</v>
      </c>
      <c r="AF593" s="43">
        <f t="shared" si="182"/>
        <v>0</v>
      </c>
      <c r="AG593" s="41">
        <v>42865</v>
      </c>
      <c r="AH593">
        <v>17.100000000000001</v>
      </c>
      <c r="AI593">
        <v>6.4976000000000003</v>
      </c>
      <c r="AJ593" s="39">
        <f t="shared" si="188"/>
        <v>5.882717196111254E-3</v>
      </c>
      <c r="AK593" s="45">
        <v>43013</v>
      </c>
      <c r="AL593">
        <v>18.899999999999999</v>
      </c>
      <c r="AM593">
        <v>6.2019000000000002</v>
      </c>
      <c r="AN593" s="39">
        <f t="shared" si="189"/>
        <v>5.8548769016186454E-3</v>
      </c>
      <c r="AO593" s="41">
        <v>42865</v>
      </c>
      <c r="AP593">
        <v>9.2200000000000006</v>
      </c>
      <c r="AQ593">
        <v>7.0823</v>
      </c>
      <c r="AR593" s="18">
        <f t="shared" si="190"/>
        <v>2.3305880653084782E-2</v>
      </c>
      <c r="AS593" s="41">
        <v>42865</v>
      </c>
      <c r="AT593">
        <v>7.95</v>
      </c>
      <c r="AU593">
        <v>6.0561999999999996</v>
      </c>
      <c r="AV593" s="39">
        <f t="shared" si="191"/>
        <v>1.2730429031991102E-3</v>
      </c>
      <c r="AW593" s="41">
        <v>42865</v>
      </c>
      <c r="AX593">
        <v>13.79</v>
      </c>
      <c r="AY593">
        <v>7.0949</v>
      </c>
      <c r="AZ593" s="39">
        <f t="shared" si="192"/>
        <v>-7.1830985915488177E-4</v>
      </c>
      <c r="BA593" s="41">
        <v>42865</v>
      </c>
      <c r="BB593">
        <v>8.49</v>
      </c>
      <c r="BC593">
        <v>3.6392000000000002</v>
      </c>
      <c r="BD593" s="39">
        <f t="shared" si="193"/>
        <v>7.1122180711221958E-3</v>
      </c>
      <c r="BE593" s="41">
        <v>42865</v>
      </c>
      <c r="BF593">
        <v>14.4</v>
      </c>
      <c r="BG593">
        <v>8.8638999999999992</v>
      </c>
      <c r="BH593" s="39">
        <f t="shared" si="194"/>
        <v>0</v>
      </c>
      <c r="BI593" s="41">
        <v>42865</v>
      </c>
      <c r="BJ593">
        <v>2.5099999999999998</v>
      </c>
      <c r="BK593">
        <v>2.4887000000000001</v>
      </c>
      <c r="BL593" s="39">
        <f t="shared" si="195"/>
        <v>1.2119240310708152E-2</v>
      </c>
      <c r="BM593" s="41">
        <v>42865</v>
      </c>
      <c r="BN593">
        <v>4.4000000000000004</v>
      </c>
      <c r="BO593">
        <v>2.0438000000000001</v>
      </c>
      <c r="BP593" s="46">
        <f t="shared" si="196"/>
        <v>0</v>
      </c>
      <c r="BQ593" s="41">
        <v>42865</v>
      </c>
      <c r="BR593">
        <v>9.31</v>
      </c>
      <c r="BS593">
        <v>4.9791999999999996</v>
      </c>
      <c r="BT593" s="18">
        <f t="shared" si="197"/>
        <v>0</v>
      </c>
      <c r="BU593" s="41">
        <v>42865</v>
      </c>
      <c r="BV593">
        <v>1.95</v>
      </c>
      <c r="BW593">
        <v>1.0085</v>
      </c>
      <c r="BX593" s="39">
        <f t="shared" si="198"/>
        <v>-2.9915352058484154E-2</v>
      </c>
      <c r="BY593" s="41">
        <v>43164</v>
      </c>
      <c r="BZ593">
        <v>12.75</v>
      </c>
      <c r="CA593">
        <v>6.6223000000000001</v>
      </c>
      <c r="CB593" s="39">
        <f t="shared" si="183"/>
        <v>0</v>
      </c>
    </row>
    <row r="594" spans="1:80">
      <c r="A594" s="41">
        <v>42866</v>
      </c>
      <c r="B594">
        <v>9</v>
      </c>
      <c r="C594">
        <v>4.5331000000000001</v>
      </c>
      <c r="D594" s="34">
        <f t="shared" si="184"/>
        <v>2.9758524340655648E-2</v>
      </c>
      <c r="E594" s="41">
        <v>42866</v>
      </c>
      <c r="F594">
        <v>4.1900000000000004</v>
      </c>
      <c r="G594">
        <v>3.6347999999999998</v>
      </c>
      <c r="H594" s="39">
        <f t="shared" si="185"/>
        <v>-2.3878139151914785E-3</v>
      </c>
      <c r="L594" s="38"/>
      <c r="M594" s="41">
        <v>42866</v>
      </c>
      <c r="N594">
        <v>7.96</v>
      </c>
      <c r="O594">
        <v>3.7730000000000001</v>
      </c>
      <c r="P594" s="43">
        <f t="shared" si="186"/>
        <v>5.034495618124162E-3</v>
      </c>
      <c r="Q594" s="41">
        <v>42866</v>
      </c>
      <c r="R594">
        <v>3.17</v>
      </c>
      <c r="S594">
        <v>1.722</v>
      </c>
      <c r="T594" s="39">
        <f t="shared" si="187"/>
        <v>6.311360448807808E-3</v>
      </c>
      <c r="U594" s="42">
        <v>42867.62533333333</v>
      </c>
      <c r="V594" s="44">
        <v>8</v>
      </c>
      <c r="W594" s="44">
        <v>4.742</v>
      </c>
      <c r="X594" s="43">
        <f t="shared" si="180"/>
        <v>0</v>
      </c>
      <c r="Y594" s="42">
        <v>42867.62533333333</v>
      </c>
      <c r="Z594" s="44">
        <v>16</v>
      </c>
      <c r="AA594" s="44">
        <v>9.9220000000000006</v>
      </c>
      <c r="AB594" s="43">
        <f t="shared" si="181"/>
        <v>6.2880324543611735E-3</v>
      </c>
      <c r="AC594" s="42">
        <v>42867.62533333333</v>
      </c>
      <c r="AD594" s="44">
        <v>25.48</v>
      </c>
      <c r="AE594" s="44">
        <v>18.622</v>
      </c>
      <c r="AF594" s="43">
        <f t="shared" si="182"/>
        <v>0</v>
      </c>
      <c r="AG594" s="41">
        <v>42866</v>
      </c>
      <c r="AH594">
        <v>17.100000000000001</v>
      </c>
      <c r="AI594">
        <v>6.4976000000000003</v>
      </c>
      <c r="AJ594" s="39">
        <f t="shared" si="188"/>
        <v>0</v>
      </c>
      <c r="AK594" s="45">
        <v>43044</v>
      </c>
      <c r="AL594">
        <v>18.89</v>
      </c>
      <c r="AM594">
        <v>6.1985999999999999</v>
      </c>
      <c r="AN594" s="39">
        <f t="shared" si="189"/>
        <v>-5.3209500314424659E-4</v>
      </c>
      <c r="AO594" s="41">
        <v>42866</v>
      </c>
      <c r="AP594">
        <v>9.1999999999999993</v>
      </c>
      <c r="AQ594">
        <v>7.0669000000000004</v>
      </c>
      <c r="AR594" s="18">
        <f t="shared" si="190"/>
        <v>-2.1744348587322813E-3</v>
      </c>
      <c r="AS594" s="41">
        <v>42866</v>
      </c>
      <c r="AT594">
        <v>7.85</v>
      </c>
      <c r="AU594">
        <v>5.98</v>
      </c>
      <c r="AV594" s="39">
        <f t="shared" si="191"/>
        <v>-1.2582147221029551E-2</v>
      </c>
      <c r="AW594" s="41">
        <v>42866</v>
      </c>
      <c r="AX594">
        <v>13.78</v>
      </c>
      <c r="AY594">
        <v>7.0896999999999997</v>
      </c>
      <c r="AZ594" s="39">
        <f t="shared" si="192"/>
        <v>-7.3292083045572391E-4</v>
      </c>
      <c r="BA594" s="41">
        <v>42866</v>
      </c>
      <c r="BB594">
        <v>8.5</v>
      </c>
      <c r="BC594">
        <v>3.6435</v>
      </c>
      <c r="BD594" s="39">
        <f t="shared" si="193"/>
        <v>1.1815783688722105E-3</v>
      </c>
      <c r="BE594" s="41">
        <v>42866</v>
      </c>
      <c r="BF594">
        <v>14.35</v>
      </c>
      <c r="BG594">
        <v>8.8331</v>
      </c>
      <c r="BH594" s="39">
        <f t="shared" si="194"/>
        <v>-3.474768442784697E-3</v>
      </c>
      <c r="BI594" s="41">
        <v>42866</v>
      </c>
      <c r="BJ594">
        <v>2.5099999999999998</v>
      </c>
      <c r="BK594">
        <v>2.4887000000000001</v>
      </c>
      <c r="BL594" s="39">
        <f t="shared" si="195"/>
        <v>0</v>
      </c>
      <c r="BM594" s="41">
        <v>42866</v>
      </c>
      <c r="BN594">
        <v>4.3899999999999997</v>
      </c>
      <c r="BO594">
        <v>2.0392000000000001</v>
      </c>
      <c r="BP594" s="46">
        <f t="shared" si="196"/>
        <v>-2.2507094627654063E-3</v>
      </c>
      <c r="BQ594" s="41">
        <v>42866</v>
      </c>
      <c r="BR594">
        <v>9.25</v>
      </c>
      <c r="BS594">
        <v>4.9470999999999998</v>
      </c>
      <c r="BT594" s="18">
        <f t="shared" si="197"/>
        <v>-6.4468187660667977E-3</v>
      </c>
      <c r="BU594" s="41">
        <v>42866</v>
      </c>
      <c r="BV594">
        <v>1.99</v>
      </c>
      <c r="BW594">
        <v>1.0291999999999999</v>
      </c>
      <c r="BX594" s="39">
        <f t="shared" si="198"/>
        <v>2.0525532969757006E-2</v>
      </c>
      <c r="BY594" s="41">
        <v>43165</v>
      </c>
      <c r="BZ594">
        <v>12.71</v>
      </c>
      <c r="CA594">
        <v>6.6014999999999997</v>
      </c>
      <c r="CB594" s="39">
        <f t="shared" si="183"/>
        <v>-3.1409027075185924E-3</v>
      </c>
    </row>
    <row r="595" spans="1:80">
      <c r="A595" s="41">
        <v>42867</v>
      </c>
      <c r="B595">
        <v>9.1</v>
      </c>
      <c r="C595">
        <v>4.5834000000000001</v>
      </c>
      <c r="D595" s="34">
        <f t="shared" si="184"/>
        <v>1.109615936114359E-2</v>
      </c>
      <c r="E595" s="41">
        <v>42867</v>
      </c>
      <c r="F595">
        <v>4.2</v>
      </c>
      <c r="G595">
        <v>3.6435</v>
      </c>
      <c r="H595" s="39">
        <f t="shared" si="185"/>
        <v>2.3935292175635945E-3</v>
      </c>
      <c r="L595" s="38"/>
      <c r="M595" s="41">
        <v>42867</v>
      </c>
      <c r="N595">
        <v>7.95</v>
      </c>
      <c r="O595">
        <v>3.7683</v>
      </c>
      <c r="P595" s="43">
        <f t="shared" si="186"/>
        <v>-1.2456930824278156E-3</v>
      </c>
      <c r="Q595" s="41">
        <v>42867</v>
      </c>
      <c r="R595">
        <v>3.2</v>
      </c>
      <c r="S595">
        <v>1.7383</v>
      </c>
      <c r="T595" s="39">
        <f t="shared" si="187"/>
        <v>9.4657375145179908E-3</v>
      </c>
      <c r="U595" s="42">
        <v>42870.62533333333</v>
      </c>
      <c r="V595" s="44">
        <v>8.1999999999999993</v>
      </c>
      <c r="W595" s="44">
        <v>4.8609999999999998</v>
      </c>
      <c r="X595" s="43">
        <f t="shared" si="180"/>
        <v>2.5094896668072495E-2</v>
      </c>
      <c r="Y595" s="42">
        <v>42870.62533333333</v>
      </c>
      <c r="Z595" s="44">
        <v>16.440000000000001</v>
      </c>
      <c r="AA595" s="44">
        <v>10.195</v>
      </c>
      <c r="AB595" s="43">
        <f t="shared" si="181"/>
        <v>2.7514613989115064E-2</v>
      </c>
      <c r="AC595" s="42">
        <v>42870.62533333333</v>
      </c>
      <c r="AD595" s="44">
        <v>25.48</v>
      </c>
      <c r="AE595" s="44">
        <v>18.622</v>
      </c>
      <c r="AF595" s="43">
        <f t="shared" si="182"/>
        <v>0</v>
      </c>
      <c r="AG595" s="41">
        <v>42867</v>
      </c>
      <c r="AH595">
        <v>17.2</v>
      </c>
      <c r="AI595">
        <v>6.5355999999999996</v>
      </c>
      <c r="AJ595" s="39">
        <f t="shared" si="188"/>
        <v>5.8483132233439067E-3</v>
      </c>
      <c r="AK595" s="45">
        <v>43074</v>
      </c>
      <c r="AL595">
        <v>18.850000000000001</v>
      </c>
      <c r="AM595">
        <v>6.1855000000000002</v>
      </c>
      <c r="AN595" s="39">
        <f t="shared" si="189"/>
        <v>-2.1133804407446307E-3</v>
      </c>
      <c r="AO595" s="41">
        <v>42867</v>
      </c>
      <c r="AP595">
        <v>8.91</v>
      </c>
      <c r="AQ595">
        <v>6.8441999999999998</v>
      </c>
      <c r="AR595" s="18">
        <f t="shared" si="190"/>
        <v>-3.1513110416165585E-2</v>
      </c>
      <c r="AS595" s="41">
        <v>42867</v>
      </c>
      <c r="AT595">
        <v>7.95</v>
      </c>
      <c r="AU595">
        <v>6.0561999999999996</v>
      </c>
      <c r="AV595" s="39">
        <f t="shared" si="191"/>
        <v>1.2742474916387818E-2</v>
      </c>
      <c r="AW595" s="41">
        <v>42867</v>
      </c>
      <c r="AX595">
        <v>13.7</v>
      </c>
      <c r="AY595">
        <v>7.0486000000000004</v>
      </c>
      <c r="AZ595" s="39">
        <f t="shared" si="192"/>
        <v>-5.7971423332438959E-3</v>
      </c>
      <c r="BA595" s="41">
        <v>42867</v>
      </c>
      <c r="BB595">
        <v>8.5</v>
      </c>
      <c r="BC595">
        <v>3.6435</v>
      </c>
      <c r="BD595" s="39">
        <f t="shared" si="193"/>
        <v>0</v>
      </c>
      <c r="BE595" s="41">
        <v>42867</v>
      </c>
      <c r="BF595">
        <v>14.4</v>
      </c>
      <c r="BG595">
        <v>8.8638999999999992</v>
      </c>
      <c r="BH595" s="39">
        <f t="shared" si="194"/>
        <v>3.4868845592146893E-3</v>
      </c>
      <c r="BI595" s="41">
        <v>42867</v>
      </c>
      <c r="BJ595">
        <v>2.54</v>
      </c>
      <c r="BK595">
        <v>2.5184000000000002</v>
      </c>
      <c r="BL595" s="39">
        <f t="shared" si="195"/>
        <v>1.1933941415196712E-2</v>
      </c>
      <c r="BM595" s="41">
        <v>42867</v>
      </c>
      <c r="BN595">
        <v>4.38</v>
      </c>
      <c r="BO595">
        <v>2.0345</v>
      </c>
      <c r="BP595" s="46">
        <f t="shared" si="196"/>
        <v>-2.304825421734086E-3</v>
      </c>
      <c r="BQ595" s="41">
        <v>42867</v>
      </c>
      <c r="BR595">
        <v>9.14</v>
      </c>
      <c r="BS595">
        <v>4.8882000000000003</v>
      </c>
      <c r="BT595" s="18">
        <f t="shared" si="197"/>
        <v>-1.1905965110872939E-2</v>
      </c>
      <c r="BU595" s="41">
        <v>42867</v>
      </c>
      <c r="BV595">
        <v>1.99</v>
      </c>
      <c r="BW595">
        <v>1.0291999999999999</v>
      </c>
      <c r="BX595" s="39">
        <f t="shared" si="198"/>
        <v>0</v>
      </c>
      <c r="BY595" s="41">
        <v>43166</v>
      </c>
      <c r="BZ595">
        <v>12.71</v>
      </c>
      <c r="CA595">
        <v>6.6014999999999997</v>
      </c>
      <c r="CB595" s="39">
        <f t="shared" si="183"/>
        <v>0</v>
      </c>
    </row>
    <row r="596" spans="1:80">
      <c r="A596" s="41">
        <v>42870</v>
      </c>
      <c r="B596">
        <v>9.25</v>
      </c>
      <c r="C596">
        <v>4.6589999999999998</v>
      </c>
      <c r="D596" s="34">
        <f t="shared" si="184"/>
        <v>1.6494305537373927E-2</v>
      </c>
      <c r="E596" s="41">
        <v>42870</v>
      </c>
      <c r="F596">
        <v>4.2</v>
      </c>
      <c r="G596">
        <v>3.6435</v>
      </c>
      <c r="H596" s="39">
        <f t="shared" si="185"/>
        <v>0</v>
      </c>
      <c r="L596" s="38"/>
      <c r="M596" s="41">
        <v>42870</v>
      </c>
      <c r="N596">
        <v>7.92</v>
      </c>
      <c r="O596">
        <v>3.7541000000000002</v>
      </c>
      <c r="P596" s="43">
        <f t="shared" si="186"/>
        <v>-3.7682774726003152E-3</v>
      </c>
      <c r="Q596" s="41">
        <v>42870</v>
      </c>
      <c r="R596">
        <v>3.18</v>
      </c>
      <c r="S596">
        <v>1.7275</v>
      </c>
      <c r="T596" s="39">
        <f t="shared" si="187"/>
        <v>-6.2129666915951912E-3</v>
      </c>
      <c r="U596" s="42">
        <v>42871.62533333333</v>
      </c>
      <c r="V596" s="44">
        <v>8.1999999999999993</v>
      </c>
      <c r="W596" s="44">
        <v>4.8609999999999998</v>
      </c>
      <c r="X596" s="43">
        <f t="shared" si="180"/>
        <v>0</v>
      </c>
      <c r="Y596" s="42">
        <v>42871.62533333333</v>
      </c>
      <c r="Z596" s="44">
        <v>16.440000000000001</v>
      </c>
      <c r="AA596" s="44">
        <v>10.195</v>
      </c>
      <c r="AB596" s="43">
        <f t="shared" si="181"/>
        <v>0</v>
      </c>
      <c r="AC596" s="42">
        <v>42871.62533333333</v>
      </c>
      <c r="AD596" s="44">
        <v>25</v>
      </c>
      <c r="AE596" s="44">
        <v>18.271000000000001</v>
      </c>
      <c r="AF596" s="43">
        <f t="shared" si="182"/>
        <v>-1.8848673611856895E-2</v>
      </c>
      <c r="AG596" s="41">
        <v>42870</v>
      </c>
      <c r="AH596">
        <v>17.2</v>
      </c>
      <c r="AI596">
        <v>6.5355999999999996</v>
      </c>
      <c r="AJ596" s="39">
        <f t="shared" si="188"/>
        <v>0</v>
      </c>
      <c r="AK596" s="45" t="s">
        <v>620</v>
      </c>
      <c r="AL596">
        <v>18.8</v>
      </c>
      <c r="AM596">
        <v>6.1691000000000003</v>
      </c>
      <c r="AN596" s="39">
        <f t="shared" si="189"/>
        <v>-2.6513620564222731E-3</v>
      </c>
      <c r="AO596" s="41">
        <v>42870</v>
      </c>
      <c r="AP596">
        <v>8.85</v>
      </c>
      <c r="AQ596">
        <v>6.7980999999999998</v>
      </c>
      <c r="AR596" s="18">
        <f t="shared" si="190"/>
        <v>-6.7356301686099223E-3</v>
      </c>
      <c r="AS596" s="41">
        <v>42870</v>
      </c>
      <c r="AT596">
        <v>7.93</v>
      </c>
      <c r="AU596">
        <v>6.0408999999999997</v>
      </c>
      <c r="AV596" s="39">
        <f t="shared" si="191"/>
        <v>-2.5263366467421599E-3</v>
      </c>
      <c r="AW596" s="41">
        <v>42870</v>
      </c>
      <c r="AX596">
        <v>13.8</v>
      </c>
      <c r="AY596">
        <v>7.1</v>
      </c>
      <c r="AZ596" s="39">
        <f t="shared" si="192"/>
        <v>7.2922282439064805E-3</v>
      </c>
      <c r="BA596" s="41">
        <v>42870</v>
      </c>
      <c r="BB596">
        <v>8.5</v>
      </c>
      <c r="BC596">
        <v>3.6435</v>
      </c>
      <c r="BD596" s="39">
        <f t="shared" si="193"/>
        <v>0</v>
      </c>
      <c r="BE596" s="41">
        <v>42870</v>
      </c>
      <c r="BF596">
        <v>14.4</v>
      </c>
      <c r="BG596">
        <v>8.8638999999999992</v>
      </c>
      <c r="BH596" s="39">
        <f t="shared" si="194"/>
        <v>0</v>
      </c>
      <c r="BI596" s="41">
        <v>42870</v>
      </c>
      <c r="BJ596">
        <v>2.57</v>
      </c>
      <c r="BK596">
        <v>2.5482</v>
      </c>
      <c r="BL596" s="39">
        <f t="shared" si="195"/>
        <v>1.1832909783989765E-2</v>
      </c>
      <c r="BM596" s="41">
        <v>42870</v>
      </c>
      <c r="BN596">
        <v>4.3899999999999997</v>
      </c>
      <c r="BO596">
        <v>2.0392000000000001</v>
      </c>
      <c r="BP596" s="46">
        <f t="shared" si="196"/>
        <v>2.3101499139838526E-3</v>
      </c>
      <c r="BQ596" s="41">
        <v>42870</v>
      </c>
      <c r="BR596">
        <v>9.1</v>
      </c>
      <c r="BS596">
        <v>4.8667999999999996</v>
      </c>
      <c r="BT596" s="18">
        <f t="shared" si="197"/>
        <v>-4.3778896117181686E-3</v>
      </c>
      <c r="BU596" s="41">
        <v>42870</v>
      </c>
      <c r="BV596">
        <v>1.99</v>
      </c>
      <c r="BW596">
        <v>1.0291999999999999</v>
      </c>
      <c r="BX596" s="39">
        <f t="shared" si="198"/>
        <v>0</v>
      </c>
      <c r="BY596" s="41">
        <v>43167</v>
      </c>
      <c r="BZ596">
        <v>12.9</v>
      </c>
      <c r="CA596">
        <v>6.7001999999999997</v>
      </c>
      <c r="CB596" s="39">
        <f t="shared" si="183"/>
        <v>1.4951147466484892E-2</v>
      </c>
    </row>
    <row r="597" spans="1:80">
      <c r="A597" s="41">
        <v>42871</v>
      </c>
      <c r="B597">
        <v>9.1</v>
      </c>
      <c r="C597">
        <v>4.5834000000000001</v>
      </c>
      <c r="D597" s="34">
        <f t="shared" si="184"/>
        <v>-1.622665808113322E-2</v>
      </c>
      <c r="E597" s="41">
        <v>42871</v>
      </c>
      <c r="F597">
        <v>4.2</v>
      </c>
      <c r="G597">
        <v>3.6435</v>
      </c>
      <c r="H597" s="39">
        <f t="shared" si="185"/>
        <v>0</v>
      </c>
      <c r="L597" s="38"/>
      <c r="M597" s="41">
        <v>42871</v>
      </c>
      <c r="N597">
        <v>7.9</v>
      </c>
      <c r="O597">
        <v>3.7446000000000002</v>
      </c>
      <c r="P597" s="43">
        <f t="shared" si="186"/>
        <v>-2.5305665805386282E-3</v>
      </c>
      <c r="Q597" s="41">
        <v>42871</v>
      </c>
      <c r="R597">
        <v>3.18</v>
      </c>
      <c r="S597">
        <v>1.7275</v>
      </c>
      <c r="T597" s="39">
        <f t="shared" si="187"/>
        <v>0</v>
      </c>
      <c r="U597" s="42">
        <v>42872.62533333333</v>
      </c>
      <c r="V597" s="44">
        <v>8.1999999999999993</v>
      </c>
      <c r="W597" s="44">
        <v>4.8609999999999998</v>
      </c>
      <c r="X597" s="43">
        <f t="shared" ref="X597:X660" si="199">(W597-W596)/W596</f>
        <v>0</v>
      </c>
      <c r="Y597" s="42">
        <v>42872.62533333333</v>
      </c>
      <c r="Z597" s="44">
        <v>16</v>
      </c>
      <c r="AA597" s="44">
        <v>9.9220000000000006</v>
      </c>
      <c r="AB597" s="43">
        <f t="shared" ref="AB597:AB660" si="200">(AA597-AA596)/AA596</f>
        <v>-2.6777832270720909E-2</v>
      </c>
      <c r="AC597" s="42">
        <v>42872.62533333333</v>
      </c>
      <c r="AD597" s="44">
        <v>25</v>
      </c>
      <c r="AE597" s="44">
        <v>18.271000000000001</v>
      </c>
      <c r="AF597" s="43">
        <f t="shared" ref="AF597:AF660" si="201">(AE597-AE596)/AE596</f>
        <v>0</v>
      </c>
      <c r="AG597" s="41">
        <v>42871</v>
      </c>
      <c r="AH597">
        <v>17.05</v>
      </c>
      <c r="AI597">
        <v>6.4786000000000001</v>
      </c>
      <c r="AJ597" s="39">
        <f t="shared" si="188"/>
        <v>-8.7214639818837588E-3</v>
      </c>
      <c r="AK597" s="45" t="s">
        <v>621</v>
      </c>
      <c r="AL597">
        <v>18.84</v>
      </c>
      <c r="AM597">
        <v>6.1821999999999999</v>
      </c>
      <c r="AN597" s="39">
        <f t="shared" si="189"/>
        <v>2.1234864080659525E-3</v>
      </c>
      <c r="AO597" s="41">
        <v>42871</v>
      </c>
      <c r="AP597">
        <v>8.7100000000000009</v>
      </c>
      <c r="AQ597">
        <v>6.6905000000000001</v>
      </c>
      <c r="AR597" s="18">
        <f t="shared" si="190"/>
        <v>-1.5827951927744471E-2</v>
      </c>
      <c r="AS597" s="41">
        <v>42871</v>
      </c>
      <c r="AT597">
        <v>7.92</v>
      </c>
      <c r="AU597">
        <v>6.0332999999999997</v>
      </c>
      <c r="AV597" s="39">
        <f t="shared" si="191"/>
        <v>-1.2580906818520504E-3</v>
      </c>
      <c r="AW597" s="41">
        <v>42871</v>
      </c>
      <c r="AX597">
        <v>13.7</v>
      </c>
      <c r="AY597">
        <v>7.0486000000000004</v>
      </c>
      <c r="AZ597" s="39">
        <f t="shared" si="192"/>
        <v>-7.2394366197182014E-3</v>
      </c>
      <c r="BA597" s="41">
        <v>42871</v>
      </c>
      <c r="BB597">
        <v>8.43</v>
      </c>
      <c r="BC597">
        <v>3.6135000000000002</v>
      </c>
      <c r="BD597" s="39">
        <f t="shared" si="193"/>
        <v>-8.2338410868669706E-3</v>
      </c>
      <c r="BE597" s="41">
        <v>42871</v>
      </c>
      <c r="BF597">
        <v>14.39</v>
      </c>
      <c r="BG597">
        <v>8.8577999999999992</v>
      </c>
      <c r="BH597" s="39">
        <f t="shared" si="194"/>
        <v>-6.8818465912295879E-4</v>
      </c>
      <c r="BI597" s="41">
        <v>42871</v>
      </c>
      <c r="BJ597">
        <v>2.59</v>
      </c>
      <c r="BK597">
        <v>2.5680000000000001</v>
      </c>
      <c r="BL597" s="39">
        <f t="shared" si="195"/>
        <v>7.7701907228632135E-3</v>
      </c>
      <c r="BM597" s="41">
        <v>42871</v>
      </c>
      <c r="BN597">
        <v>4.38</v>
      </c>
      <c r="BO597">
        <v>2.0345</v>
      </c>
      <c r="BP597" s="46">
        <f t="shared" si="196"/>
        <v>-2.304825421734086E-3</v>
      </c>
      <c r="BQ597" s="41">
        <v>42871</v>
      </c>
      <c r="BR597">
        <v>9</v>
      </c>
      <c r="BS597">
        <v>4.8133999999999997</v>
      </c>
      <c r="BT597" s="18">
        <f t="shared" si="197"/>
        <v>-1.0972302128708781E-2</v>
      </c>
      <c r="BU597" s="41">
        <v>42871</v>
      </c>
      <c r="BV597">
        <v>1.95</v>
      </c>
      <c r="BW597">
        <v>1.0085</v>
      </c>
      <c r="BX597" s="39">
        <f t="shared" si="198"/>
        <v>-2.011270890011654E-2</v>
      </c>
      <c r="BY597" s="41">
        <v>43168</v>
      </c>
      <c r="BZ597">
        <v>13</v>
      </c>
      <c r="CA597">
        <v>6.7521000000000004</v>
      </c>
      <c r="CB597" s="39">
        <f t="shared" si="183"/>
        <v>7.7460374317185644E-3</v>
      </c>
    </row>
    <row r="598" spans="1:80">
      <c r="A598" s="41">
        <v>42872</v>
      </c>
      <c r="B598">
        <v>9.19</v>
      </c>
      <c r="C598">
        <v>4.6288</v>
      </c>
      <c r="D598" s="34">
        <f t="shared" si="184"/>
        <v>9.9053104682113452E-3</v>
      </c>
      <c r="E598" s="41">
        <v>42872</v>
      </c>
      <c r="F598">
        <v>4.3</v>
      </c>
      <c r="G598">
        <v>3.7302</v>
      </c>
      <c r="H598" s="39">
        <f t="shared" si="185"/>
        <v>2.3795800741045699E-2</v>
      </c>
      <c r="L598" s="38"/>
      <c r="M598" s="41">
        <v>42872</v>
      </c>
      <c r="N598">
        <v>7.9</v>
      </c>
      <c r="O598">
        <v>3.7446000000000002</v>
      </c>
      <c r="P598" s="43">
        <f t="shared" si="186"/>
        <v>0</v>
      </c>
      <c r="Q598" s="41">
        <v>42872</v>
      </c>
      <c r="R598">
        <v>3.21</v>
      </c>
      <c r="S598">
        <v>1.7438</v>
      </c>
      <c r="T598" s="39">
        <f t="shared" si="187"/>
        <v>9.4356005788711894E-3</v>
      </c>
      <c r="U598" s="42">
        <v>42873.62533333333</v>
      </c>
      <c r="V598" s="44">
        <v>8.1999999999999993</v>
      </c>
      <c r="W598" s="44">
        <v>4.8609999999999998</v>
      </c>
      <c r="X598" s="43">
        <f t="shared" si="199"/>
        <v>0</v>
      </c>
      <c r="Y598" s="42">
        <v>42873.62533333333</v>
      </c>
      <c r="Z598" s="44">
        <v>15.93</v>
      </c>
      <c r="AA598" s="44">
        <v>9.8789999999999996</v>
      </c>
      <c r="AB598" s="43">
        <f t="shared" si="200"/>
        <v>-4.3338036686153027E-3</v>
      </c>
      <c r="AC598" s="42">
        <v>42873.62533333333</v>
      </c>
      <c r="AD598" s="44">
        <v>25</v>
      </c>
      <c r="AE598" s="44">
        <v>18.271000000000001</v>
      </c>
      <c r="AF598" s="43">
        <f t="shared" si="201"/>
        <v>0</v>
      </c>
      <c r="AG598" s="41">
        <v>42872</v>
      </c>
      <c r="AH598">
        <v>17.05</v>
      </c>
      <c r="AI598">
        <v>6.4786000000000001</v>
      </c>
      <c r="AJ598" s="39">
        <f t="shared" si="188"/>
        <v>0</v>
      </c>
      <c r="AK598" s="45" t="s">
        <v>622</v>
      </c>
      <c r="AL598">
        <v>18.8</v>
      </c>
      <c r="AM598">
        <v>6.1691000000000003</v>
      </c>
      <c r="AN598" s="39">
        <f t="shared" si="189"/>
        <v>-2.1189867684642469E-3</v>
      </c>
      <c r="AO598" s="41">
        <v>42872</v>
      </c>
      <c r="AP598">
        <v>8.4499999999999993</v>
      </c>
      <c r="AQ598">
        <v>6.4908000000000001</v>
      </c>
      <c r="AR598" s="18">
        <f t="shared" si="190"/>
        <v>-2.9848292354831475E-2</v>
      </c>
      <c r="AS598" s="41">
        <v>42872</v>
      </c>
      <c r="AT598">
        <v>7.92</v>
      </c>
      <c r="AU598">
        <v>6.0332999999999997</v>
      </c>
      <c r="AV598" s="39">
        <f t="shared" si="191"/>
        <v>0</v>
      </c>
      <c r="AW598" s="41">
        <v>42872</v>
      </c>
      <c r="AX598">
        <v>13.7</v>
      </c>
      <c r="AY598">
        <v>7.0486000000000004</v>
      </c>
      <c r="AZ598" s="39">
        <f t="shared" si="192"/>
        <v>0</v>
      </c>
      <c r="BA598" s="41">
        <v>42872</v>
      </c>
      <c r="BB598">
        <v>8.31</v>
      </c>
      <c r="BC598">
        <v>3.5621</v>
      </c>
      <c r="BD598" s="39">
        <f t="shared" si="193"/>
        <v>-1.4224436142244392E-2</v>
      </c>
      <c r="BE598" s="41">
        <v>42872</v>
      </c>
      <c r="BF598">
        <v>14.4</v>
      </c>
      <c r="BG598">
        <v>8.8638999999999992</v>
      </c>
      <c r="BH598" s="39">
        <f t="shared" si="194"/>
        <v>6.8865858339542494E-4</v>
      </c>
      <c r="BI598" s="41">
        <v>42872</v>
      </c>
      <c r="BJ598">
        <v>2.67</v>
      </c>
      <c r="BK598">
        <v>2.6473</v>
      </c>
      <c r="BL598" s="39">
        <f t="shared" si="195"/>
        <v>3.088006230529592E-2</v>
      </c>
      <c r="BM598" s="41">
        <v>42872</v>
      </c>
      <c r="BN598">
        <v>4.4800000000000004</v>
      </c>
      <c r="BO598">
        <v>2.081</v>
      </c>
      <c r="BP598" s="46">
        <f t="shared" si="196"/>
        <v>2.2855738510690581E-2</v>
      </c>
      <c r="BQ598" s="41">
        <v>42872</v>
      </c>
      <c r="BR598">
        <v>9</v>
      </c>
      <c r="BS598">
        <v>4.8133999999999997</v>
      </c>
      <c r="BT598" s="18">
        <f t="shared" si="197"/>
        <v>0</v>
      </c>
      <c r="BU598" s="41">
        <v>42872</v>
      </c>
      <c r="BV598">
        <v>1.98</v>
      </c>
      <c r="BW598">
        <v>1.0241</v>
      </c>
      <c r="BX598" s="39">
        <f t="shared" si="198"/>
        <v>1.5468517600396687E-2</v>
      </c>
      <c r="BY598" s="41">
        <v>43171</v>
      </c>
      <c r="BZ598">
        <v>12.8</v>
      </c>
      <c r="CA598">
        <v>6.6482000000000001</v>
      </c>
      <c r="CB598" s="39">
        <f t="shared" si="183"/>
        <v>-1.5387805275395849E-2</v>
      </c>
    </row>
    <row r="599" spans="1:80">
      <c r="A599" s="41">
        <v>42873</v>
      </c>
      <c r="B599">
        <v>9.01</v>
      </c>
      <c r="C599">
        <v>4.5381</v>
      </c>
      <c r="D599" s="34">
        <f t="shared" si="184"/>
        <v>-1.9594711372277914E-2</v>
      </c>
      <c r="E599" s="41">
        <v>42873</v>
      </c>
      <c r="F599">
        <v>4</v>
      </c>
      <c r="G599">
        <v>3.7372000000000001</v>
      </c>
      <c r="H599" s="39">
        <f t="shared" si="185"/>
        <v>1.8765749825746924E-3</v>
      </c>
      <c r="L599" s="38"/>
      <c r="M599" s="41">
        <v>42873</v>
      </c>
      <c r="N599">
        <v>7.9</v>
      </c>
      <c r="O599">
        <v>3.7446000000000002</v>
      </c>
      <c r="P599" s="43">
        <f t="shared" si="186"/>
        <v>0</v>
      </c>
      <c r="Q599" s="41">
        <v>42873</v>
      </c>
      <c r="R599">
        <v>3.22</v>
      </c>
      <c r="S599">
        <v>1.7492000000000001</v>
      </c>
      <c r="T599" s="39">
        <f t="shared" si="187"/>
        <v>3.0966853997018416E-3</v>
      </c>
      <c r="U599" s="42">
        <v>42874.62533333333</v>
      </c>
      <c r="V599" s="44">
        <v>8.1999999999999993</v>
      </c>
      <c r="W599" s="44">
        <v>4.8609999999999998</v>
      </c>
      <c r="X599" s="43">
        <f t="shared" si="199"/>
        <v>0</v>
      </c>
      <c r="Y599" s="42">
        <v>42874.62533333333</v>
      </c>
      <c r="Z599" s="44">
        <v>16</v>
      </c>
      <c r="AA599" s="44">
        <v>9.9220000000000006</v>
      </c>
      <c r="AB599" s="43">
        <f t="shared" si="200"/>
        <v>4.352667274015694E-3</v>
      </c>
      <c r="AC599" s="42">
        <v>42874.62533333333</v>
      </c>
      <c r="AD599" s="44">
        <v>25</v>
      </c>
      <c r="AE599" s="44">
        <v>18.271000000000001</v>
      </c>
      <c r="AF599" s="43">
        <f t="shared" si="201"/>
        <v>0</v>
      </c>
      <c r="AG599" s="41">
        <v>42873</v>
      </c>
      <c r="AH599">
        <v>17.05</v>
      </c>
      <c r="AI599">
        <v>6.4786000000000001</v>
      </c>
      <c r="AJ599" s="39">
        <f t="shared" si="188"/>
        <v>0</v>
      </c>
      <c r="AK599" s="45" t="s">
        <v>623</v>
      </c>
      <c r="AL599">
        <v>18.690000000000001</v>
      </c>
      <c r="AM599">
        <v>6.133</v>
      </c>
      <c r="AN599" s="39">
        <f t="shared" si="189"/>
        <v>-5.8517449871132322E-3</v>
      </c>
      <c r="AO599" s="41">
        <v>42873</v>
      </c>
      <c r="AP599">
        <v>8.5399999999999991</v>
      </c>
      <c r="AQ599">
        <v>6.56</v>
      </c>
      <c r="AR599" s="18">
        <f t="shared" si="190"/>
        <v>1.066124360633504E-2</v>
      </c>
      <c r="AS599" s="41">
        <v>42873</v>
      </c>
      <c r="AT599">
        <v>7.95</v>
      </c>
      <c r="AU599">
        <v>6.0561999999999996</v>
      </c>
      <c r="AV599" s="39">
        <f t="shared" si="191"/>
        <v>3.7956010806689412E-3</v>
      </c>
      <c r="AW599" s="41">
        <v>42873</v>
      </c>
      <c r="AX599">
        <v>13.69</v>
      </c>
      <c r="AY599">
        <v>7.0434000000000001</v>
      </c>
      <c r="AZ599" s="39">
        <f t="shared" si="192"/>
        <v>-7.3773515308008897E-4</v>
      </c>
      <c r="BA599" s="41">
        <v>42873</v>
      </c>
      <c r="BB599">
        <v>8.31</v>
      </c>
      <c r="BC599">
        <v>3.5621</v>
      </c>
      <c r="BD599" s="39">
        <f t="shared" si="193"/>
        <v>0</v>
      </c>
      <c r="BE599" s="41">
        <v>42873</v>
      </c>
      <c r="BF599">
        <v>14.4</v>
      </c>
      <c r="BG599">
        <v>8.8638999999999992</v>
      </c>
      <c r="BH599" s="39">
        <f t="shared" si="194"/>
        <v>0</v>
      </c>
      <c r="BI599" s="41">
        <v>42873</v>
      </c>
      <c r="BJ599">
        <v>2.62</v>
      </c>
      <c r="BK599">
        <v>2.5977000000000001</v>
      </c>
      <c r="BL599" s="39">
        <f t="shared" si="195"/>
        <v>-1.8736070713557158E-2</v>
      </c>
      <c r="BM599" s="41">
        <v>42873</v>
      </c>
      <c r="BN599">
        <v>4.42</v>
      </c>
      <c r="BO599">
        <v>2.0531000000000001</v>
      </c>
      <c r="BP599" s="46">
        <f t="shared" si="196"/>
        <v>-1.3407015857760603E-2</v>
      </c>
      <c r="BQ599" s="41">
        <v>42873</v>
      </c>
      <c r="BR599">
        <v>9</v>
      </c>
      <c r="BS599">
        <v>4.8133999999999997</v>
      </c>
      <c r="BT599" s="18">
        <f t="shared" si="197"/>
        <v>0</v>
      </c>
      <c r="BU599" s="41">
        <v>42873</v>
      </c>
      <c r="BV599">
        <v>1.97</v>
      </c>
      <c r="BW599">
        <v>1.0188999999999999</v>
      </c>
      <c r="BX599" s="39">
        <f t="shared" si="198"/>
        <v>-5.0776291377796047E-3</v>
      </c>
      <c r="BY599" s="41">
        <v>43172</v>
      </c>
      <c r="BZ599">
        <v>13</v>
      </c>
      <c r="CA599">
        <v>6.7521000000000004</v>
      </c>
      <c r="CB599" s="39">
        <f t="shared" si="183"/>
        <v>1.5628290364309187E-2</v>
      </c>
    </row>
    <row r="600" spans="1:80">
      <c r="A600" s="41">
        <v>42874</v>
      </c>
      <c r="B600">
        <v>8.9700000000000006</v>
      </c>
      <c r="C600">
        <v>4.5179999999999998</v>
      </c>
      <c r="D600" s="34">
        <f t="shared" si="184"/>
        <v>-4.429166391221046E-3</v>
      </c>
      <c r="E600" s="41">
        <v>42874</v>
      </c>
      <c r="F600">
        <v>3.9</v>
      </c>
      <c r="G600">
        <v>3.6438000000000001</v>
      </c>
      <c r="H600" s="39">
        <f t="shared" si="185"/>
        <v>-2.4991972599807323E-2</v>
      </c>
      <c r="L600" s="38"/>
      <c r="M600" s="41">
        <v>42874</v>
      </c>
      <c r="N600">
        <v>7.88</v>
      </c>
      <c r="O600">
        <v>3.7351000000000001</v>
      </c>
      <c r="P600" s="43">
        <f t="shared" si="186"/>
        <v>-2.5369865940287517E-3</v>
      </c>
      <c r="Q600" s="41">
        <v>42874</v>
      </c>
      <c r="R600">
        <v>3.3</v>
      </c>
      <c r="S600">
        <v>1.7927</v>
      </c>
      <c r="T600" s="39">
        <f t="shared" si="187"/>
        <v>2.4868511319460249E-2</v>
      </c>
      <c r="U600" s="42">
        <v>42877.62533333333</v>
      </c>
      <c r="V600" s="44">
        <v>8.1999999999999993</v>
      </c>
      <c r="W600" s="44">
        <v>4.8609999999999998</v>
      </c>
      <c r="X600" s="43">
        <f t="shared" si="199"/>
        <v>0</v>
      </c>
      <c r="Y600" s="42">
        <v>42877.62533333333</v>
      </c>
      <c r="Z600" s="44">
        <v>15.97</v>
      </c>
      <c r="AA600" s="44">
        <v>9.9039999999999999</v>
      </c>
      <c r="AB600" s="43">
        <f t="shared" si="200"/>
        <v>-1.8141503729087564E-3</v>
      </c>
      <c r="AC600" s="42">
        <v>42877.62533333333</v>
      </c>
      <c r="AD600" s="44">
        <v>25</v>
      </c>
      <c r="AE600" s="44">
        <v>18.271000000000001</v>
      </c>
      <c r="AF600" s="43">
        <f t="shared" si="201"/>
        <v>0</v>
      </c>
      <c r="AG600" s="41">
        <v>42874</v>
      </c>
      <c r="AH600">
        <v>17.05</v>
      </c>
      <c r="AI600">
        <v>6.4786000000000001</v>
      </c>
      <c r="AJ600" s="39">
        <f t="shared" si="188"/>
        <v>0</v>
      </c>
      <c r="AK600" s="45" t="s">
        <v>624</v>
      </c>
      <c r="AL600">
        <v>18.690000000000001</v>
      </c>
      <c r="AM600">
        <v>6.133</v>
      </c>
      <c r="AN600" s="39">
        <f t="shared" si="189"/>
        <v>0</v>
      </c>
      <c r="AO600" s="41">
        <v>42874</v>
      </c>
      <c r="AP600">
        <v>8.7899999999999991</v>
      </c>
      <c r="AQ600">
        <v>6.7519999999999998</v>
      </c>
      <c r="AR600" s="18">
        <f t="shared" si="190"/>
        <v>2.9268292682926859E-2</v>
      </c>
      <c r="AS600" s="41">
        <v>42874</v>
      </c>
      <c r="AT600">
        <v>7.95</v>
      </c>
      <c r="AU600">
        <v>6.0561999999999996</v>
      </c>
      <c r="AV600" s="39">
        <f t="shared" si="191"/>
        <v>0</v>
      </c>
      <c r="AW600" s="41">
        <v>42874</v>
      </c>
      <c r="AX600">
        <v>13.69</v>
      </c>
      <c r="AY600">
        <v>7.0434000000000001</v>
      </c>
      <c r="AZ600" s="39">
        <f t="shared" si="192"/>
        <v>0</v>
      </c>
      <c r="BA600" s="41">
        <v>42874</v>
      </c>
      <c r="BB600">
        <v>8.3000000000000007</v>
      </c>
      <c r="BC600">
        <v>3.5577999999999999</v>
      </c>
      <c r="BD600" s="39">
        <f t="shared" si="193"/>
        <v>-1.2071530838550833E-3</v>
      </c>
      <c r="BE600" s="41">
        <v>42874</v>
      </c>
      <c r="BF600">
        <v>14.4</v>
      </c>
      <c r="BG600">
        <v>8.8638999999999992</v>
      </c>
      <c r="BH600" s="39">
        <f t="shared" si="194"/>
        <v>0</v>
      </c>
      <c r="BI600" s="41">
        <v>42874</v>
      </c>
      <c r="BJ600">
        <v>2.56</v>
      </c>
      <c r="BK600">
        <v>2.5381999999999998</v>
      </c>
      <c r="BL600" s="39">
        <f t="shared" si="195"/>
        <v>-2.2904877391538795E-2</v>
      </c>
      <c r="BM600" s="41">
        <v>42874</v>
      </c>
      <c r="BN600">
        <v>4.49</v>
      </c>
      <c r="BO600">
        <v>2.0855999999999999</v>
      </c>
      <c r="BP600" s="46">
        <f t="shared" si="196"/>
        <v>1.5829720909843529E-2</v>
      </c>
      <c r="BQ600" s="41">
        <v>42874</v>
      </c>
      <c r="BR600">
        <v>9</v>
      </c>
      <c r="BS600">
        <v>4.8133999999999997</v>
      </c>
      <c r="BT600" s="18">
        <f t="shared" si="197"/>
        <v>0</v>
      </c>
      <c r="BU600" s="41">
        <v>42874</v>
      </c>
      <c r="BV600">
        <v>1.97</v>
      </c>
      <c r="BW600">
        <v>1.0188999999999999</v>
      </c>
      <c r="BX600" s="39">
        <f t="shared" si="198"/>
        <v>0</v>
      </c>
      <c r="BY600" s="41">
        <v>43173</v>
      </c>
      <c r="BZ600">
        <v>13</v>
      </c>
      <c r="CA600">
        <v>6.7521000000000004</v>
      </c>
      <c r="CB600" s="39">
        <f t="shared" si="183"/>
        <v>0</v>
      </c>
    </row>
    <row r="601" spans="1:80">
      <c r="A601" s="41">
        <v>42877</v>
      </c>
      <c r="B601">
        <v>8.7799999999999994</v>
      </c>
      <c r="C601">
        <v>4.4222999999999999</v>
      </c>
      <c r="D601" s="34">
        <f t="shared" si="184"/>
        <v>-2.1181938911022553E-2</v>
      </c>
      <c r="E601" s="41">
        <v>42877</v>
      </c>
      <c r="F601">
        <v>3.9</v>
      </c>
      <c r="G601">
        <v>3.6438000000000001</v>
      </c>
      <c r="H601" s="39">
        <f t="shared" si="185"/>
        <v>0</v>
      </c>
      <c r="L601" s="38"/>
      <c r="M601" s="41">
        <v>42877</v>
      </c>
      <c r="N601">
        <v>7.73</v>
      </c>
      <c r="O601">
        <v>3.6640000000000001</v>
      </c>
      <c r="P601" s="43">
        <f t="shared" si="186"/>
        <v>-1.903563492275975E-2</v>
      </c>
      <c r="Q601" s="41">
        <v>42877</v>
      </c>
      <c r="R601">
        <v>3.29</v>
      </c>
      <c r="S601">
        <v>1.7871999999999999</v>
      </c>
      <c r="T601" s="39">
        <f t="shared" si="187"/>
        <v>-3.0679979918558937E-3</v>
      </c>
      <c r="U601" s="42">
        <v>42878.62533333333</v>
      </c>
      <c r="V601" s="44">
        <v>8.35</v>
      </c>
      <c r="W601" s="44">
        <v>4.95</v>
      </c>
      <c r="X601" s="43">
        <f t="shared" si="199"/>
        <v>1.8308989919769682E-2</v>
      </c>
      <c r="Y601" s="42">
        <v>42878.62533333333</v>
      </c>
      <c r="Z601" s="44">
        <v>15.97</v>
      </c>
      <c r="AA601" s="44">
        <v>9.9039999999999999</v>
      </c>
      <c r="AB601" s="43">
        <f t="shared" si="200"/>
        <v>0</v>
      </c>
      <c r="AC601" s="42">
        <v>42878.62533333333</v>
      </c>
      <c r="AD601" s="44">
        <v>25</v>
      </c>
      <c r="AE601" s="44">
        <v>18.271000000000001</v>
      </c>
      <c r="AF601" s="43">
        <f t="shared" si="201"/>
        <v>0</v>
      </c>
      <c r="AG601" s="41">
        <v>42877</v>
      </c>
      <c r="AH601">
        <v>17.05</v>
      </c>
      <c r="AI601">
        <v>6.4786000000000001</v>
      </c>
      <c r="AJ601" s="39">
        <f t="shared" si="188"/>
        <v>0</v>
      </c>
      <c r="AK601" s="45" t="s">
        <v>625</v>
      </c>
      <c r="AL601">
        <v>18.64</v>
      </c>
      <c r="AM601">
        <v>6.1166</v>
      </c>
      <c r="AN601" s="39">
        <f t="shared" si="189"/>
        <v>-2.6740583727376441E-3</v>
      </c>
      <c r="AO601" s="41">
        <v>42877</v>
      </c>
      <c r="AP601">
        <v>8.99</v>
      </c>
      <c r="AQ601">
        <v>6.9055999999999997</v>
      </c>
      <c r="AR601" s="18">
        <f t="shared" si="190"/>
        <v>2.2748815165876773E-2</v>
      </c>
      <c r="AS601" s="41">
        <v>42877</v>
      </c>
      <c r="AT601">
        <v>7.95</v>
      </c>
      <c r="AU601">
        <v>6.0561999999999996</v>
      </c>
      <c r="AV601" s="39">
        <f t="shared" si="191"/>
        <v>0</v>
      </c>
      <c r="AW601" s="41">
        <v>42877</v>
      </c>
      <c r="AX601">
        <v>13.6</v>
      </c>
      <c r="AY601">
        <v>6.9970999999999997</v>
      </c>
      <c r="AZ601" s="39">
        <f t="shared" si="192"/>
        <v>-6.5735298293438469E-3</v>
      </c>
      <c r="BA601" s="41">
        <v>42877</v>
      </c>
      <c r="BB601">
        <v>8.3000000000000007</v>
      </c>
      <c r="BC601">
        <v>3.5577999999999999</v>
      </c>
      <c r="BD601" s="39">
        <f t="shared" si="193"/>
        <v>0</v>
      </c>
      <c r="BE601" s="41">
        <v>42877</v>
      </c>
      <c r="BF601">
        <v>14.4</v>
      </c>
      <c r="BG601">
        <v>8.8638999999999992</v>
      </c>
      <c r="BH601" s="39">
        <f t="shared" si="194"/>
        <v>0</v>
      </c>
      <c r="BI601" s="41">
        <v>42877</v>
      </c>
      <c r="BJ601">
        <v>2.4700000000000002</v>
      </c>
      <c r="BK601">
        <v>2.4489999999999998</v>
      </c>
      <c r="BL601" s="39">
        <f t="shared" si="195"/>
        <v>-3.5143014734851451E-2</v>
      </c>
      <c r="BM601" s="41">
        <v>42877</v>
      </c>
      <c r="BN601">
        <v>4.53</v>
      </c>
      <c r="BO601">
        <v>2.1042000000000001</v>
      </c>
      <c r="BP601" s="46">
        <f t="shared" si="196"/>
        <v>8.9182968929805203E-3</v>
      </c>
      <c r="BQ601" s="41">
        <v>42877</v>
      </c>
      <c r="BR601">
        <v>8.99</v>
      </c>
      <c r="BS601">
        <v>4.8079999999999998</v>
      </c>
      <c r="BT601" s="18">
        <f t="shared" si="197"/>
        <v>-1.1218681181700773E-3</v>
      </c>
      <c r="BU601" s="41">
        <v>42877</v>
      </c>
      <c r="BV601">
        <v>1.95</v>
      </c>
      <c r="BW601">
        <v>1.0085</v>
      </c>
      <c r="BX601" s="39">
        <f t="shared" si="198"/>
        <v>-1.020708607321618E-2</v>
      </c>
      <c r="BY601" s="41">
        <v>43174</v>
      </c>
      <c r="BZ601">
        <v>13</v>
      </c>
      <c r="CA601">
        <v>6.7521000000000004</v>
      </c>
      <c r="CB601" s="39">
        <f t="shared" si="183"/>
        <v>0</v>
      </c>
    </row>
    <row r="602" spans="1:80">
      <c r="A602" s="41">
        <v>42878</v>
      </c>
      <c r="B602">
        <v>8.73</v>
      </c>
      <c r="C602">
        <v>4.3971</v>
      </c>
      <c r="D602" s="34">
        <f t="shared" si="184"/>
        <v>-5.6983922393324489E-3</v>
      </c>
      <c r="E602" s="41">
        <v>42878</v>
      </c>
      <c r="F602">
        <v>3.88</v>
      </c>
      <c r="G602">
        <v>3.6251000000000002</v>
      </c>
      <c r="H602" s="39">
        <f t="shared" si="185"/>
        <v>-5.1320050496734011E-3</v>
      </c>
      <c r="L602" s="38"/>
      <c r="M602" s="41">
        <v>42878</v>
      </c>
      <c r="N602">
        <v>7.71</v>
      </c>
      <c r="O602">
        <v>3.6545000000000001</v>
      </c>
      <c r="P602" s="43">
        <f t="shared" si="186"/>
        <v>-2.5927947598253448E-3</v>
      </c>
      <c r="Q602" s="41">
        <v>42878</v>
      </c>
      <c r="R602">
        <v>3.3</v>
      </c>
      <c r="S602">
        <v>1.7927</v>
      </c>
      <c r="T602" s="39">
        <f t="shared" si="187"/>
        <v>3.077439570277563E-3</v>
      </c>
      <c r="U602" s="42">
        <v>42879.62533333333</v>
      </c>
      <c r="V602" s="44">
        <v>8.35</v>
      </c>
      <c r="W602" s="44">
        <v>4.95</v>
      </c>
      <c r="X602" s="43">
        <f t="shared" si="199"/>
        <v>0</v>
      </c>
      <c r="Y602" s="42">
        <v>42879.62533333333</v>
      </c>
      <c r="Z602" s="44">
        <v>15.93</v>
      </c>
      <c r="AA602" s="44">
        <v>9.8789999999999996</v>
      </c>
      <c r="AB602" s="43">
        <f t="shared" si="200"/>
        <v>-2.5242326332795191E-3</v>
      </c>
      <c r="AC602" s="42">
        <v>42879.62533333333</v>
      </c>
      <c r="AD602" s="44">
        <v>25</v>
      </c>
      <c r="AE602" s="44">
        <v>18.271000000000001</v>
      </c>
      <c r="AF602" s="43">
        <f t="shared" si="201"/>
        <v>0</v>
      </c>
      <c r="AG602" s="41">
        <v>42878</v>
      </c>
      <c r="AH602">
        <v>17.2</v>
      </c>
      <c r="AI602">
        <v>6.5355999999999996</v>
      </c>
      <c r="AJ602" s="39">
        <f t="shared" si="188"/>
        <v>8.7981971413576224E-3</v>
      </c>
      <c r="AK602" s="45" t="s">
        <v>626</v>
      </c>
      <c r="AL602">
        <v>18.52</v>
      </c>
      <c r="AM602">
        <v>6.0772000000000004</v>
      </c>
      <c r="AN602" s="39">
        <f t="shared" si="189"/>
        <v>-6.4414871006767908E-3</v>
      </c>
      <c r="AO602" s="41">
        <v>42878</v>
      </c>
      <c r="AP602">
        <v>8.73</v>
      </c>
      <c r="AQ602">
        <v>6.7058999999999997</v>
      </c>
      <c r="AR602" s="18">
        <f t="shared" si="190"/>
        <v>-2.8918558850787767E-2</v>
      </c>
      <c r="AS602" s="41">
        <v>42878</v>
      </c>
      <c r="AT602">
        <v>7.95</v>
      </c>
      <c r="AU602">
        <v>6.0561999999999996</v>
      </c>
      <c r="AV602" s="39">
        <f t="shared" si="191"/>
        <v>0</v>
      </c>
      <c r="AW602" s="41">
        <v>42878</v>
      </c>
      <c r="AX602">
        <v>13.7</v>
      </c>
      <c r="AY602">
        <v>7.0486000000000004</v>
      </c>
      <c r="AZ602" s="39">
        <f t="shared" si="192"/>
        <v>7.3601920795759342E-3</v>
      </c>
      <c r="BA602" s="41">
        <v>42878</v>
      </c>
      <c r="BB602">
        <v>8.42</v>
      </c>
      <c r="BC602">
        <v>3.6092</v>
      </c>
      <c r="BD602" s="39">
        <f t="shared" si="193"/>
        <v>1.4447130249030332E-2</v>
      </c>
      <c r="BE602" s="41">
        <v>42878</v>
      </c>
      <c r="BF602">
        <v>14.4</v>
      </c>
      <c r="BG602">
        <v>8.8638999999999992</v>
      </c>
      <c r="BH602" s="39">
        <f t="shared" si="194"/>
        <v>0</v>
      </c>
      <c r="BI602" s="41">
        <v>42878</v>
      </c>
      <c r="BJ602">
        <v>2.5099999999999998</v>
      </c>
      <c r="BK602">
        <v>2.4887000000000001</v>
      </c>
      <c r="BL602" s="39">
        <f t="shared" si="195"/>
        <v>1.6210698244181417E-2</v>
      </c>
      <c r="BM602" s="41">
        <v>42878</v>
      </c>
      <c r="BN602">
        <v>4.51</v>
      </c>
      <c r="BO602">
        <v>2.0949</v>
      </c>
      <c r="BP602" s="46">
        <f t="shared" si="196"/>
        <v>-4.4197319646421852E-3</v>
      </c>
      <c r="BQ602" s="41">
        <v>42878</v>
      </c>
      <c r="BR602">
        <v>9</v>
      </c>
      <c r="BS602">
        <v>4.8133999999999997</v>
      </c>
      <c r="BT602" s="18">
        <f t="shared" si="197"/>
        <v>1.1231281198003016E-3</v>
      </c>
      <c r="BU602" s="41">
        <v>42878</v>
      </c>
      <c r="BV602">
        <v>1.99</v>
      </c>
      <c r="BW602">
        <v>1.0291999999999999</v>
      </c>
      <c r="BX602" s="39">
        <f t="shared" si="198"/>
        <v>2.0525532969757006E-2</v>
      </c>
      <c r="BY602" s="41">
        <v>43175</v>
      </c>
      <c r="BZ602">
        <v>13.38</v>
      </c>
      <c r="CA602">
        <v>6.9494999999999996</v>
      </c>
      <c r="CB602" s="39">
        <f t="shared" si="183"/>
        <v>2.9235349002532416E-2</v>
      </c>
    </row>
    <row r="603" spans="1:80">
      <c r="A603" s="41">
        <v>42879</v>
      </c>
      <c r="B603">
        <v>8.6</v>
      </c>
      <c r="C603">
        <v>4.3315999999999999</v>
      </c>
      <c r="D603" s="34">
        <f t="shared" si="184"/>
        <v>-1.4896181574219397E-2</v>
      </c>
      <c r="E603" s="41">
        <v>42879</v>
      </c>
      <c r="F603">
        <v>3.88</v>
      </c>
      <c r="G603">
        <v>3.6251000000000002</v>
      </c>
      <c r="H603" s="39">
        <f t="shared" si="185"/>
        <v>0</v>
      </c>
      <c r="L603" s="38"/>
      <c r="M603" s="41">
        <v>42879</v>
      </c>
      <c r="N603">
        <v>7.73</v>
      </c>
      <c r="O603">
        <v>3.6640000000000001</v>
      </c>
      <c r="P603" s="43">
        <f t="shared" si="186"/>
        <v>2.5995348200848443E-3</v>
      </c>
      <c r="Q603" s="41">
        <v>42879</v>
      </c>
      <c r="R603">
        <v>3.3</v>
      </c>
      <c r="S603">
        <v>1.7927</v>
      </c>
      <c r="T603" s="39">
        <f t="shared" si="187"/>
        <v>0</v>
      </c>
      <c r="U603" s="42">
        <v>42880.62533333333</v>
      </c>
      <c r="V603" s="44">
        <v>8.35</v>
      </c>
      <c r="W603" s="44">
        <v>4.95</v>
      </c>
      <c r="X603" s="43">
        <f t="shared" si="199"/>
        <v>0</v>
      </c>
      <c r="Y603" s="42">
        <v>42880.62533333333</v>
      </c>
      <c r="Z603" s="44">
        <v>15.93</v>
      </c>
      <c r="AA603" s="44">
        <v>9.8789999999999996</v>
      </c>
      <c r="AB603" s="43">
        <f t="shared" si="200"/>
        <v>0</v>
      </c>
      <c r="AC603" s="42">
        <v>42880.62533333333</v>
      </c>
      <c r="AD603" s="44">
        <v>25</v>
      </c>
      <c r="AE603" s="44">
        <v>18.271000000000001</v>
      </c>
      <c r="AF603" s="43">
        <f t="shared" si="201"/>
        <v>0</v>
      </c>
      <c r="AG603" s="41">
        <v>42879</v>
      </c>
      <c r="AH603">
        <v>17</v>
      </c>
      <c r="AI603">
        <v>6.4596</v>
      </c>
      <c r="AJ603" s="39">
        <f t="shared" si="188"/>
        <v>-1.1628618642511725E-2</v>
      </c>
      <c r="AK603" s="45" t="s">
        <v>627</v>
      </c>
      <c r="AL603">
        <v>18.399999999999999</v>
      </c>
      <c r="AM603">
        <v>6.0377999999999998</v>
      </c>
      <c r="AN603" s="39">
        <f t="shared" si="189"/>
        <v>-6.4832488646087904E-3</v>
      </c>
      <c r="AO603" s="41">
        <v>42879</v>
      </c>
      <c r="AP603">
        <v>8.4700000000000006</v>
      </c>
      <c r="AQ603">
        <v>6.5061999999999998</v>
      </c>
      <c r="AR603" s="18">
        <f t="shared" si="190"/>
        <v>-2.9779746193650366E-2</v>
      </c>
      <c r="AS603" s="41">
        <v>42879</v>
      </c>
      <c r="AT603">
        <v>7.95</v>
      </c>
      <c r="AU603">
        <v>6.0561999999999996</v>
      </c>
      <c r="AV603" s="39">
        <f t="shared" si="191"/>
        <v>0</v>
      </c>
      <c r="AW603" s="41">
        <v>42879</v>
      </c>
      <c r="AX603">
        <v>13.66</v>
      </c>
      <c r="AY603">
        <v>7.0279999999999996</v>
      </c>
      <c r="AZ603" s="39">
        <f t="shared" si="192"/>
        <v>-2.9225661833556789E-3</v>
      </c>
      <c r="BA603" s="41">
        <v>42879</v>
      </c>
      <c r="BB603">
        <v>8.42</v>
      </c>
      <c r="BC603">
        <v>3.6092</v>
      </c>
      <c r="BD603" s="39">
        <f t="shared" si="193"/>
        <v>0</v>
      </c>
      <c r="BE603" s="41">
        <v>42879</v>
      </c>
      <c r="BF603">
        <v>14.3</v>
      </c>
      <c r="BG603">
        <v>8.8024000000000004</v>
      </c>
      <c r="BH603" s="39">
        <f t="shared" si="194"/>
        <v>-6.9382551698460929E-3</v>
      </c>
      <c r="BI603" s="41">
        <v>42879</v>
      </c>
      <c r="BJ603">
        <v>2.5299999999999998</v>
      </c>
      <c r="BK603">
        <v>2.5085000000000002</v>
      </c>
      <c r="BL603" s="39">
        <f t="shared" si="195"/>
        <v>7.9559609434644747E-3</v>
      </c>
      <c r="BM603" s="41">
        <v>42879</v>
      </c>
      <c r="BN603">
        <v>4.51</v>
      </c>
      <c r="BO603">
        <v>2.0949</v>
      </c>
      <c r="BP603" s="46">
        <f t="shared" si="196"/>
        <v>0</v>
      </c>
      <c r="BQ603" s="41">
        <v>42879</v>
      </c>
      <c r="BR603">
        <v>9</v>
      </c>
      <c r="BS603">
        <v>4.8133999999999997</v>
      </c>
      <c r="BT603" s="18">
        <f t="shared" si="197"/>
        <v>0</v>
      </c>
      <c r="BU603" s="41">
        <v>42879</v>
      </c>
      <c r="BV603">
        <v>1.94</v>
      </c>
      <c r="BW603">
        <v>1.0034000000000001</v>
      </c>
      <c r="BX603" s="39">
        <f t="shared" si="198"/>
        <v>-2.5068013991449499E-2</v>
      </c>
      <c r="BY603" s="41">
        <v>43178</v>
      </c>
      <c r="BZ603">
        <v>13.95</v>
      </c>
      <c r="CA603">
        <v>7.2454999999999998</v>
      </c>
      <c r="CB603" s="39">
        <f t="shared" si="183"/>
        <v>4.2592992301604474E-2</v>
      </c>
    </row>
    <row r="604" spans="1:80">
      <c r="A604" s="41">
        <v>42880</v>
      </c>
      <c r="B604">
        <v>8.5</v>
      </c>
      <c r="C604">
        <v>4.2812000000000001</v>
      </c>
      <c r="D604" s="34">
        <f t="shared" si="184"/>
        <v>-1.1635423400129231E-2</v>
      </c>
      <c r="E604" s="41">
        <v>42880</v>
      </c>
      <c r="F604">
        <v>3.88</v>
      </c>
      <c r="G604">
        <v>3.6251000000000002</v>
      </c>
      <c r="H604" s="39">
        <f t="shared" si="185"/>
        <v>0</v>
      </c>
      <c r="L604" s="38"/>
      <c r="M604" s="41">
        <v>42880</v>
      </c>
      <c r="N604">
        <v>7.74</v>
      </c>
      <c r="O604">
        <v>3.6688000000000001</v>
      </c>
      <c r="P604" s="43">
        <f t="shared" si="186"/>
        <v>1.3100436681222475E-3</v>
      </c>
      <c r="Q604" s="41">
        <v>42880</v>
      </c>
      <c r="R604">
        <v>3.29</v>
      </c>
      <c r="S604">
        <v>1.7871999999999999</v>
      </c>
      <c r="T604" s="39">
        <f t="shared" si="187"/>
        <v>-3.0679979918558937E-3</v>
      </c>
      <c r="U604" s="42">
        <v>42881.62533333333</v>
      </c>
      <c r="V604" s="44">
        <v>8.35</v>
      </c>
      <c r="W604" s="44">
        <v>4.95</v>
      </c>
      <c r="X604" s="43">
        <f t="shared" si="199"/>
        <v>0</v>
      </c>
      <c r="Y604" s="42">
        <v>42881.62533333333</v>
      </c>
      <c r="Z604" s="44">
        <v>15.9</v>
      </c>
      <c r="AA604" s="44">
        <v>9.86</v>
      </c>
      <c r="AB604" s="43">
        <f t="shared" si="200"/>
        <v>-1.9232715861929475E-3</v>
      </c>
      <c r="AC604" s="42">
        <v>42881.62533333333</v>
      </c>
      <c r="AD604" s="44">
        <v>25</v>
      </c>
      <c r="AE604" s="44">
        <v>18.271000000000001</v>
      </c>
      <c r="AF604" s="43">
        <f t="shared" si="201"/>
        <v>0</v>
      </c>
      <c r="AG604" s="41">
        <v>42880</v>
      </c>
      <c r="AH604">
        <v>17.2</v>
      </c>
      <c r="AI604">
        <v>6.5355999999999996</v>
      </c>
      <c r="AJ604" s="39">
        <f t="shared" si="188"/>
        <v>1.1765434392222371E-2</v>
      </c>
      <c r="AK604" s="45" t="s">
        <v>628</v>
      </c>
      <c r="AL604">
        <v>18.29</v>
      </c>
      <c r="AM604">
        <v>6.0016999999999996</v>
      </c>
      <c r="AN604" s="39">
        <f t="shared" si="189"/>
        <v>-5.9789989731359504E-3</v>
      </c>
      <c r="AO604" s="41">
        <v>42880</v>
      </c>
      <c r="AP604">
        <v>8.66</v>
      </c>
      <c r="AQ604">
        <v>6.6520999999999999</v>
      </c>
      <c r="AR604" s="18">
        <f t="shared" si="190"/>
        <v>2.2424764071193651E-2</v>
      </c>
      <c r="AS604" s="41">
        <v>42880</v>
      </c>
      <c r="AT604">
        <v>7.95</v>
      </c>
      <c r="AU604">
        <v>6.0561999999999996</v>
      </c>
      <c r="AV604" s="39">
        <f t="shared" si="191"/>
        <v>0</v>
      </c>
      <c r="AW604" s="41">
        <v>42880</v>
      </c>
      <c r="AX604">
        <v>13.78</v>
      </c>
      <c r="AY604">
        <v>7.0896999999999997</v>
      </c>
      <c r="AZ604" s="39">
        <f t="shared" si="192"/>
        <v>8.7791690381331944E-3</v>
      </c>
      <c r="BA604" s="41">
        <v>42880</v>
      </c>
      <c r="BB604">
        <v>8.42</v>
      </c>
      <c r="BC604">
        <v>3.6092</v>
      </c>
      <c r="BD604" s="39">
        <f t="shared" si="193"/>
        <v>0</v>
      </c>
      <c r="BE604" s="41">
        <v>42880</v>
      </c>
      <c r="BF604">
        <v>14.3</v>
      </c>
      <c r="BG604">
        <v>8.8024000000000004</v>
      </c>
      <c r="BH604" s="39">
        <f t="shared" si="194"/>
        <v>0</v>
      </c>
      <c r="BI604" s="41">
        <v>42880</v>
      </c>
      <c r="BJ604">
        <v>2.59</v>
      </c>
      <c r="BK604">
        <v>2.5680000000000001</v>
      </c>
      <c r="BL604" s="39">
        <f t="shared" si="195"/>
        <v>2.3719354195734454E-2</v>
      </c>
      <c r="BM604" s="41">
        <v>42880</v>
      </c>
      <c r="BN604">
        <v>4.5</v>
      </c>
      <c r="BO604">
        <v>2.0901999999999998</v>
      </c>
      <c r="BP604" s="46">
        <f t="shared" si="196"/>
        <v>-2.2435438445749909E-3</v>
      </c>
      <c r="BQ604" s="41">
        <v>42880</v>
      </c>
      <c r="BR604">
        <v>9</v>
      </c>
      <c r="BS604">
        <v>4.8133999999999997</v>
      </c>
      <c r="BT604" s="18">
        <f t="shared" si="197"/>
        <v>0</v>
      </c>
      <c r="BU604" s="41">
        <v>42880</v>
      </c>
      <c r="BV604">
        <v>1.93</v>
      </c>
      <c r="BW604">
        <v>0.99819999999999998</v>
      </c>
      <c r="BX604" s="39">
        <f t="shared" si="198"/>
        <v>-5.1823799083118328E-3</v>
      </c>
      <c r="BY604" s="41">
        <v>43180</v>
      </c>
      <c r="BZ604">
        <v>14.33</v>
      </c>
      <c r="CA604">
        <v>7.4428999999999998</v>
      </c>
      <c r="CB604" s="39">
        <f t="shared" si="183"/>
        <v>2.7244496584086678E-2</v>
      </c>
    </row>
    <row r="605" spans="1:80">
      <c r="A605" s="41">
        <v>42881</v>
      </c>
      <c r="B605">
        <v>8.5</v>
      </c>
      <c r="C605">
        <v>4.2812000000000001</v>
      </c>
      <c r="D605" s="34">
        <f t="shared" si="184"/>
        <v>0</v>
      </c>
      <c r="E605" s="41">
        <v>42881</v>
      </c>
      <c r="F605">
        <v>3.95</v>
      </c>
      <c r="G605">
        <v>3.6905000000000001</v>
      </c>
      <c r="H605" s="39">
        <f t="shared" si="185"/>
        <v>1.8040881630851536E-2</v>
      </c>
      <c r="L605" s="38"/>
      <c r="M605" s="41">
        <v>42881</v>
      </c>
      <c r="N605">
        <v>7.74</v>
      </c>
      <c r="O605">
        <v>3.6688000000000001</v>
      </c>
      <c r="P605" s="43">
        <f t="shared" si="186"/>
        <v>0</v>
      </c>
      <c r="Q605" s="41">
        <v>42881</v>
      </c>
      <c r="R605">
        <v>3.33</v>
      </c>
      <c r="S605">
        <v>1.8089999999999999</v>
      </c>
      <c r="T605" s="39">
        <f t="shared" si="187"/>
        <v>1.2197851387645503E-2</v>
      </c>
      <c r="U605" s="42">
        <v>42884.62533333333</v>
      </c>
      <c r="V605" s="44">
        <v>8.35</v>
      </c>
      <c r="W605" s="44">
        <v>4.95</v>
      </c>
      <c r="X605" s="43">
        <f t="shared" si="199"/>
        <v>0</v>
      </c>
      <c r="Y605" s="42">
        <v>42884.62533333333</v>
      </c>
      <c r="Z605" s="44">
        <v>15.9</v>
      </c>
      <c r="AA605" s="44">
        <v>9.86</v>
      </c>
      <c r="AB605" s="43">
        <f t="shared" si="200"/>
        <v>0</v>
      </c>
      <c r="AC605" s="42">
        <v>42884.62533333333</v>
      </c>
      <c r="AD605" s="44">
        <v>25</v>
      </c>
      <c r="AE605" s="44">
        <v>18.271000000000001</v>
      </c>
      <c r="AF605" s="43">
        <f t="shared" si="201"/>
        <v>0</v>
      </c>
      <c r="AG605" s="41">
        <v>42881</v>
      </c>
      <c r="AH605">
        <v>17.399999999999999</v>
      </c>
      <c r="AI605">
        <v>6.6116000000000001</v>
      </c>
      <c r="AJ605" s="39">
        <f t="shared" si="188"/>
        <v>1.162861864251186E-2</v>
      </c>
      <c r="AK605" s="45" t="s">
        <v>629</v>
      </c>
      <c r="AL605">
        <v>18.29</v>
      </c>
      <c r="AM605">
        <v>6.0016999999999996</v>
      </c>
      <c r="AN605" s="39">
        <f t="shared" si="189"/>
        <v>0</v>
      </c>
      <c r="AO605" s="41">
        <v>42881</v>
      </c>
      <c r="AP605">
        <v>8.76</v>
      </c>
      <c r="AQ605">
        <v>6.7290000000000001</v>
      </c>
      <c r="AR605" s="18">
        <f t="shared" si="190"/>
        <v>1.1560259166278347E-2</v>
      </c>
      <c r="AS605" s="41">
        <v>42881</v>
      </c>
      <c r="AT605">
        <v>7.95</v>
      </c>
      <c r="AU605">
        <v>6.0561999999999996</v>
      </c>
      <c r="AV605" s="39">
        <f t="shared" si="191"/>
        <v>0</v>
      </c>
      <c r="AW605" s="41">
        <v>42881</v>
      </c>
      <c r="AX605">
        <v>13.9</v>
      </c>
      <c r="AY605">
        <v>7.1515000000000004</v>
      </c>
      <c r="AZ605" s="39">
        <f t="shared" si="192"/>
        <v>8.7168709536370719E-3</v>
      </c>
      <c r="BA605" s="41">
        <v>42881</v>
      </c>
      <c r="BB605">
        <v>8.42</v>
      </c>
      <c r="BC605">
        <v>3.6092</v>
      </c>
      <c r="BD605" s="39">
        <f t="shared" si="193"/>
        <v>0</v>
      </c>
      <c r="BE605" s="41">
        <v>42881</v>
      </c>
      <c r="BF605">
        <v>14.3</v>
      </c>
      <c r="BG605">
        <v>8.8024000000000004</v>
      </c>
      <c r="BH605" s="39">
        <f t="shared" si="194"/>
        <v>0</v>
      </c>
      <c r="BI605" s="41">
        <v>42881</v>
      </c>
      <c r="BJ605">
        <v>2.54</v>
      </c>
      <c r="BK605">
        <v>2.5184000000000002</v>
      </c>
      <c r="BL605" s="39">
        <f t="shared" si="195"/>
        <v>-1.9314641744548233E-2</v>
      </c>
      <c r="BM605" s="41">
        <v>42881</v>
      </c>
      <c r="BN605">
        <v>4.5999999999999996</v>
      </c>
      <c r="BO605">
        <v>2.1366999999999998</v>
      </c>
      <c r="BP605" s="46">
        <f t="shared" si="196"/>
        <v>2.224667495933403E-2</v>
      </c>
      <c r="BQ605" s="41">
        <v>42881</v>
      </c>
      <c r="BR605">
        <v>9</v>
      </c>
      <c r="BS605">
        <v>4.8133999999999997</v>
      </c>
      <c r="BT605" s="18">
        <f t="shared" si="197"/>
        <v>0</v>
      </c>
      <c r="BU605" s="41">
        <v>42881</v>
      </c>
      <c r="BV605">
        <v>1.95</v>
      </c>
      <c r="BW605">
        <v>1.0085</v>
      </c>
      <c r="BX605" s="39">
        <f t="shared" si="198"/>
        <v>1.0318573432177897E-2</v>
      </c>
      <c r="BY605" s="41">
        <v>43181</v>
      </c>
      <c r="BZ605">
        <v>14.3</v>
      </c>
      <c r="CA605">
        <v>7.4272999999999998</v>
      </c>
      <c r="CB605" s="39">
        <f t="shared" si="183"/>
        <v>-2.0959572209757029E-3</v>
      </c>
    </row>
    <row r="606" spans="1:80">
      <c r="A606" s="41">
        <v>42884</v>
      </c>
      <c r="B606">
        <v>8.5</v>
      </c>
      <c r="C606">
        <v>4.2812000000000001</v>
      </c>
      <c r="D606" s="34">
        <f t="shared" si="184"/>
        <v>0</v>
      </c>
      <c r="E606" s="41">
        <v>42884</v>
      </c>
      <c r="F606">
        <v>4</v>
      </c>
      <c r="G606">
        <v>3.7372000000000001</v>
      </c>
      <c r="H606" s="39">
        <f t="shared" si="185"/>
        <v>1.2654111908955415E-2</v>
      </c>
      <c r="L606" s="38"/>
      <c r="M606" s="41">
        <v>42884</v>
      </c>
      <c r="N606">
        <v>7.74</v>
      </c>
      <c r="O606">
        <v>3.6688000000000001</v>
      </c>
      <c r="P606" s="43">
        <f t="shared" si="186"/>
        <v>0</v>
      </c>
      <c r="Q606" s="41">
        <v>42884</v>
      </c>
      <c r="R606">
        <v>3.24</v>
      </c>
      <c r="S606">
        <v>1.7601</v>
      </c>
      <c r="T606" s="39">
        <f t="shared" si="187"/>
        <v>-2.703150912106133E-2</v>
      </c>
      <c r="U606" s="42">
        <v>42885.62533333333</v>
      </c>
      <c r="V606" s="44">
        <v>8.35</v>
      </c>
      <c r="W606" s="44">
        <v>4.95</v>
      </c>
      <c r="X606" s="43">
        <f t="shared" si="199"/>
        <v>0</v>
      </c>
      <c r="Y606" s="42">
        <v>42885.62533333333</v>
      </c>
      <c r="Z606" s="44">
        <v>16</v>
      </c>
      <c r="AA606" s="44">
        <v>9.9220000000000006</v>
      </c>
      <c r="AB606" s="43">
        <f t="shared" si="200"/>
        <v>6.2880324543611735E-3</v>
      </c>
      <c r="AC606" s="42">
        <v>42885.62533333333</v>
      </c>
      <c r="AD606" s="44">
        <v>25</v>
      </c>
      <c r="AE606" s="44">
        <v>18.271000000000001</v>
      </c>
      <c r="AF606" s="43">
        <f t="shared" si="201"/>
        <v>0</v>
      </c>
      <c r="AG606" s="41">
        <v>42884</v>
      </c>
      <c r="AH606">
        <v>17.440000000000001</v>
      </c>
      <c r="AI606">
        <v>6.6268000000000002</v>
      </c>
      <c r="AJ606" s="39">
        <f t="shared" si="188"/>
        <v>2.2989896545465701E-3</v>
      </c>
      <c r="AK606" s="45" t="s">
        <v>630</v>
      </c>
      <c r="AL606">
        <v>18.25</v>
      </c>
      <c r="AM606">
        <v>5.9885999999999999</v>
      </c>
      <c r="AN606" s="39">
        <f t="shared" si="189"/>
        <v>-2.1827148974456687E-3</v>
      </c>
      <c r="AO606" s="41">
        <v>42884</v>
      </c>
      <c r="AP606">
        <v>8.9</v>
      </c>
      <c r="AQ606">
        <v>6.8365</v>
      </c>
      <c r="AR606" s="18">
        <f t="shared" si="190"/>
        <v>1.5975627879328269E-2</v>
      </c>
      <c r="AS606" s="41">
        <v>42884</v>
      </c>
      <c r="AT606">
        <v>7.95</v>
      </c>
      <c r="AU606">
        <v>6.0561999999999996</v>
      </c>
      <c r="AV606" s="39">
        <f t="shared" si="191"/>
        <v>0</v>
      </c>
      <c r="AW606" s="41">
        <v>42884</v>
      </c>
      <c r="AX606">
        <v>13.95</v>
      </c>
      <c r="AY606">
        <v>7.1772</v>
      </c>
      <c r="AZ606" s="39">
        <f t="shared" si="192"/>
        <v>3.5936516814653722E-3</v>
      </c>
      <c r="BA606" s="41">
        <v>42884</v>
      </c>
      <c r="BB606">
        <v>8.42</v>
      </c>
      <c r="BC606">
        <v>3.6092</v>
      </c>
      <c r="BD606" s="39">
        <f t="shared" si="193"/>
        <v>0</v>
      </c>
      <c r="BE606" s="41">
        <v>42884</v>
      </c>
      <c r="BF606">
        <v>14.3</v>
      </c>
      <c r="BG606">
        <v>8.8024000000000004</v>
      </c>
      <c r="BH606" s="39">
        <f t="shared" si="194"/>
        <v>0</v>
      </c>
      <c r="BI606" s="41">
        <v>42884</v>
      </c>
      <c r="BJ606">
        <v>2.5499999999999998</v>
      </c>
      <c r="BK606">
        <v>2.5283000000000002</v>
      </c>
      <c r="BL606" s="39">
        <f t="shared" si="195"/>
        <v>3.931067344345624E-3</v>
      </c>
      <c r="BM606" s="41">
        <v>42884</v>
      </c>
      <c r="BN606">
        <v>4.5999999999999996</v>
      </c>
      <c r="BO606">
        <v>2.1366999999999998</v>
      </c>
      <c r="BP606" s="46">
        <f t="shared" si="196"/>
        <v>0</v>
      </c>
      <c r="BQ606" s="41">
        <v>42884</v>
      </c>
      <c r="BR606">
        <v>9</v>
      </c>
      <c r="BS606">
        <v>4.8133999999999997</v>
      </c>
      <c r="BT606" s="18">
        <f t="shared" si="197"/>
        <v>0</v>
      </c>
      <c r="BU606" s="41">
        <v>42884</v>
      </c>
      <c r="BV606">
        <v>1.95</v>
      </c>
      <c r="BW606">
        <v>1.0085</v>
      </c>
      <c r="BX606" s="39">
        <f t="shared" si="198"/>
        <v>0</v>
      </c>
      <c r="BY606" s="41">
        <v>43182</v>
      </c>
      <c r="BZ606">
        <v>13.99</v>
      </c>
      <c r="CA606">
        <v>7.2663000000000002</v>
      </c>
      <c r="CB606" s="39">
        <f t="shared" si="183"/>
        <v>-2.1676786988542213E-2</v>
      </c>
    </row>
    <row r="607" spans="1:80">
      <c r="A607" s="41">
        <v>42885</v>
      </c>
      <c r="B607">
        <v>8.5</v>
      </c>
      <c r="C607">
        <v>4.2812000000000001</v>
      </c>
      <c r="D607" s="34">
        <f t="shared" si="184"/>
        <v>0</v>
      </c>
      <c r="E607" s="41">
        <v>42885</v>
      </c>
      <c r="F607">
        <v>4</v>
      </c>
      <c r="G607">
        <v>3.7372000000000001</v>
      </c>
      <c r="H607" s="39">
        <f t="shared" si="185"/>
        <v>0</v>
      </c>
      <c r="L607" s="38"/>
      <c r="M607" s="41">
        <v>42885</v>
      </c>
      <c r="N607">
        <v>7.72</v>
      </c>
      <c r="O607">
        <v>3.6593</v>
      </c>
      <c r="P607" s="43">
        <f t="shared" si="186"/>
        <v>-2.5894025294374355E-3</v>
      </c>
      <c r="Q607" s="41">
        <v>42885</v>
      </c>
      <c r="R607">
        <v>3.33</v>
      </c>
      <c r="S607">
        <v>1.8089999999999999</v>
      </c>
      <c r="T607" s="39">
        <f t="shared" si="187"/>
        <v>2.7782512357252397E-2</v>
      </c>
      <c r="U607" s="42">
        <v>42886.62533333333</v>
      </c>
      <c r="V607" s="44">
        <v>8.35</v>
      </c>
      <c r="W607" s="44">
        <v>4.95</v>
      </c>
      <c r="X607" s="43">
        <f t="shared" si="199"/>
        <v>0</v>
      </c>
      <c r="Y607" s="42">
        <v>42886.62533333333</v>
      </c>
      <c r="Z607" s="44">
        <v>15.9</v>
      </c>
      <c r="AA607" s="44">
        <v>9.86</v>
      </c>
      <c r="AB607" s="43">
        <f t="shared" si="200"/>
        <v>-6.248740173352264E-3</v>
      </c>
      <c r="AC607" s="42">
        <v>42886.62533333333</v>
      </c>
      <c r="AD607" s="44">
        <v>25</v>
      </c>
      <c r="AE607" s="44">
        <v>18.271000000000001</v>
      </c>
      <c r="AF607" s="43">
        <f t="shared" si="201"/>
        <v>0</v>
      </c>
      <c r="AG607" s="41">
        <v>42885</v>
      </c>
      <c r="AH607">
        <v>17.420000000000002</v>
      </c>
      <c r="AI607">
        <v>6.6192000000000002</v>
      </c>
      <c r="AJ607" s="39">
        <f t="shared" si="188"/>
        <v>-1.1468582121084161E-3</v>
      </c>
      <c r="AK607" s="45" t="s">
        <v>631</v>
      </c>
      <c r="AL607">
        <v>18.2</v>
      </c>
      <c r="AM607">
        <v>5.9722</v>
      </c>
      <c r="AN607" s="39">
        <f t="shared" si="189"/>
        <v>-2.7385365527836172E-3</v>
      </c>
      <c r="AO607" s="41">
        <v>42885</v>
      </c>
      <c r="AP607">
        <v>8.9</v>
      </c>
      <c r="AQ607">
        <v>6.8365</v>
      </c>
      <c r="AR607" s="18">
        <f t="shared" si="190"/>
        <v>0</v>
      </c>
      <c r="AS607" s="41">
        <v>42885</v>
      </c>
      <c r="AT607">
        <v>7.9</v>
      </c>
      <c r="AU607">
        <v>6.0180999999999996</v>
      </c>
      <c r="AV607" s="39">
        <f t="shared" si="191"/>
        <v>-6.2910736105148482E-3</v>
      </c>
      <c r="AW607" s="41">
        <v>42885</v>
      </c>
      <c r="AX607">
        <v>13.85</v>
      </c>
      <c r="AY607">
        <v>7.1257000000000001</v>
      </c>
      <c r="AZ607" s="39">
        <f t="shared" si="192"/>
        <v>-7.175500195062124E-3</v>
      </c>
      <c r="BA607" s="41">
        <v>42885</v>
      </c>
      <c r="BB607">
        <v>8.44</v>
      </c>
      <c r="BC607">
        <v>3.6177999999999999</v>
      </c>
      <c r="BD607" s="39">
        <f t="shared" si="193"/>
        <v>2.382799512357293E-3</v>
      </c>
      <c r="BE607" s="41">
        <v>42885</v>
      </c>
      <c r="BF607">
        <v>14.35</v>
      </c>
      <c r="BG607">
        <v>8.8331</v>
      </c>
      <c r="BH607" s="39">
        <f t="shared" si="194"/>
        <v>3.4876851767699155E-3</v>
      </c>
      <c r="BI607" s="41">
        <v>42885</v>
      </c>
      <c r="BJ607">
        <v>2.54</v>
      </c>
      <c r="BK607">
        <v>2.5184000000000002</v>
      </c>
      <c r="BL607" s="39">
        <f t="shared" si="195"/>
        <v>-3.9156745639362493E-3</v>
      </c>
      <c r="BM607" s="41">
        <v>42885</v>
      </c>
      <c r="BN607">
        <v>4.58</v>
      </c>
      <c r="BO607">
        <v>2.1274000000000002</v>
      </c>
      <c r="BP607" s="46">
        <f t="shared" si="196"/>
        <v>-4.3525062011511408E-3</v>
      </c>
      <c r="BQ607" s="41">
        <v>42885</v>
      </c>
      <c r="BR607">
        <v>9</v>
      </c>
      <c r="BS607">
        <v>4.8133999999999997</v>
      </c>
      <c r="BT607" s="18">
        <f t="shared" si="197"/>
        <v>0</v>
      </c>
      <c r="BU607" s="41">
        <v>42885</v>
      </c>
      <c r="BV607">
        <v>1.93</v>
      </c>
      <c r="BW607">
        <v>0.99819999999999998</v>
      </c>
      <c r="BX607" s="39">
        <f t="shared" si="198"/>
        <v>-1.0213187902825955E-2</v>
      </c>
      <c r="BY607" s="41">
        <v>43185</v>
      </c>
      <c r="BZ607">
        <v>14.3</v>
      </c>
      <c r="CA607">
        <v>7.4272999999999998</v>
      </c>
      <c r="CB607" s="39">
        <f t="shared" si="183"/>
        <v>2.2157081320617038E-2</v>
      </c>
    </row>
    <row r="608" spans="1:80">
      <c r="A608" s="41">
        <v>42886</v>
      </c>
      <c r="B608">
        <v>8.36</v>
      </c>
      <c r="C608">
        <v>4.2107000000000001</v>
      </c>
      <c r="D608" s="34">
        <f t="shared" si="184"/>
        <v>-1.6467345604036253E-2</v>
      </c>
      <c r="E608" s="41">
        <v>42886</v>
      </c>
      <c r="F608">
        <v>4</v>
      </c>
      <c r="G608">
        <v>3.7372000000000001</v>
      </c>
      <c r="H608" s="39">
        <f t="shared" si="185"/>
        <v>0</v>
      </c>
      <c r="L608" s="38"/>
      <c r="M608" s="41">
        <v>42886</v>
      </c>
      <c r="N608">
        <v>7.72</v>
      </c>
      <c r="O608">
        <v>3.6593</v>
      </c>
      <c r="P608" s="43">
        <f t="shared" si="186"/>
        <v>0</v>
      </c>
      <c r="Q608" s="41">
        <v>42886</v>
      </c>
      <c r="R608">
        <v>3.35</v>
      </c>
      <c r="S608">
        <v>1.8198000000000001</v>
      </c>
      <c r="T608" s="39">
        <f t="shared" si="187"/>
        <v>5.9701492537314223E-3</v>
      </c>
      <c r="U608" s="42">
        <v>42887.62533333333</v>
      </c>
      <c r="V608" s="44">
        <v>8.35</v>
      </c>
      <c r="W608" s="44">
        <v>4.95</v>
      </c>
      <c r="X608" s="43">
        <f t="shared" si="199"/>
        <v>0</v>
      </c>
      <c r="Y608" s="42">
        <v>42887.62533333333</v>
      </c>
      <c r="Z608" s="44">
        <v>16.37</v>
      </c>
      <c r="AA608" s="44">
        <v>10.151999999999999</v>
      </c>
      <c r="AB608" s="43">
        <f t="shared" si="200"/>
        <v>2.9614604462474627E-2</v>
      </c>
      <c r="AC608" s="42">
        <v>42887.62533333333</v>
      </c>
      <c r="AD608" s="44">
        <v>25</v>
      </c>
      <c r="AE608" s="44">
        <v>18.271000000000001</v>
      </c>
      <c r="AF608" s="43">
        <f t="shared" si="201"/>
        <v>0</v>
      </c>
      <c r="AG608" s="41">
        <v>42886</v>
      </c>
      <c r="AH608">
        <v>17.420000000000002</v>
      </c>
      <c r="AI608">
        <v>6.6192000000000002</v>
      </c>
      <c r="AJ608" s="39">
        <f t="shared" si="188"/>
        <v>0</v>
      </c>
      <c r="AK608" s="45" t="s">
        <v>632</v>
      </c>
      <c r="AL608">
        <v>18.3</v>
      </c>
      <c r="AM608">
        <v>6.0049999999999999</v>
      </c>
      <c r="AN608" s="39">
        <f t="shared" si="189"/>
        <v>5.4921134590268147E-3</v>
      </c>
      <c r="AO608" s="41">
        <v>42886</v>
      </c>
      <c r="AP608">
        <v>8.9</v>
      </c>
      <c r="AQ608">
        <v>6.8365</v>
      </c>
      <c r="AR608" s="18">
        <f t="shared" si="190"/>
        <v>0</v>
      </c>
      <c r="AS608" s="41">
        <v>42886</v>
      </c>
      <c r="AT608">
        <v>7.92</v>
      </c>
      <c r="AU608">
        <v>6.0332999999999997</v>
      </c>
      <c r="AV608" s="39">
        <f t="shared" si="191"/>
        <v>2.5257140958109873E-3</v>
      </c>
      <c r="AW608" s="41">
        <v>42886</v>
      </c>
      <c r="AX608">
        <v>13.9</v>
      </c>
      <c r="AY608">
        <v>7.1515000000000004</v>
      </c>
      <c r="AZ608" s="39">
        <f t="shared" si="192"/>
        <v>3.6206969139874353E-3</v>
      </c>
      <c r="BA608" s="41">
        <v>42886</v>
      </c>
      <c r="BB608">
        <v>8.41</v>
      </c>
      <c r="BC608">
        <v>3.6049000000000002</v>
      </c>
      <c r="BD608" s="39">
        <f t="shared" si="193"/>
        <v>-3.5657029133726822E-3</v>
      </c>
      <c r="BE608" s="41">
        <v>42886</v>
      </c>
      <c r="BF608">
        <v>14.3</v>
      </c>
      <c r="BG608">
        <v>8.8024000000000004</v>
      </c>
      <c r="BH608" s="39">
        <f t="shared" si="194"/>
        <v>-3.4755635054510314E-3</v>
      </c>
      <c r="BI608" s="41">
        <v>42886</v>
      </c>
      <c r="BJ608">
        <v>2.4700000000000002</v>
      </c>
      <c r="BK608">
        <v>2.4489999999999998</v>
      </c>
      <c r="BL608" s="39">
        <f t="shared" si="195"/>
        <v>-2.7557179161372437E-2</v>
      </c>
      <c r="BM608" s="41">
        <v>42886</v>
      </c>
      <c r="BN608">
        <v>4.5599999999999996</v>
      </c>
      <c r="BO608">
        <v>2.1181000000000001</v>
      </c>
      <c r="BP608" s="46">
        <f t="shared" si="196"/>
        <v>-4.3715333270659424E-3</v>
      </c>
      <c r="BQ608" s="41">
        <v>42886</v>
      </c>
      <c r="BR608">
        <v>9</v>
      </c>
      <c r="BS608">
        <v>4.8133999999999997</v>
      </c>
      <c r="BT608" s="18">
        <f t="shared" si="197"/>
        <v>0</v>
      </c>
      <c r="BU608" s="41">
        <v>42886</v>
      </c>
      <c r="BV608">
        <v>1.94</v>
      </c>
      <c r="BW608">
        <v>1.0034000000000001</v>
      </c>
      <c r="BX608" s="39">
        <f t="shared" si="198"/>
        <v>5.2093768783811794E-3</v>
      </c>
      <c r="BY608" s="41">
        <v>43186</v>
      </c>
      <c r="BZ608">
        <v>14.3</v>
      </c>
      <c r="CA608">
        <v>7.4272999999999998</v>
      </c>
      <c r="CB608" s="39">
        <f t="shared" si="183"/>
        <v>0</v>
      </c>
    </row>
    <row r="609" spans="1:80">
      <c r="A609" s="41">
        <v>42887</v>
      </c>
      <c r="B609">
        <v>8.3000000000000007</v>
      </c>
      <c r="C609">
        <v>4.1805000000000003</v>
      </c>
      <c r="D609" s="34">
        <f t="shared" si="184"/>
        <v>-7.1722041465789015E-3</v>
      </c>
      <c r="E609" s="41">
        <v>42887</v>
      </c>
      <c r="F609">
        <v>4</v>
      </c>
      <c r="G609">
        <v>3.7372000000000001</v>
      </c>
      <c r="H609" s="39">
        <f t="shared" si="185"/>
        <v>0</v>
      </c>
      <c r="L609" s="38"/>
      <c r="M609" s="41">
        <v>42887</v>
      </c>
      <c r="N609">
        <v>7.74</v>
      </c>
      <c r="O609">
        <v>3.6688000000000001</v>
      </c>
      <c r="P609" s="43">
        <f t="shared" si="186"/>
        <v>2.5961249419288019E-3</v>
      </c>
      <c r="Q609" s="41">
        <v>42887</v>
      </c>
      <c r="R609">
        <v>3.35</v>
      </c>
      <c r="S609">
        <v>1.8198000000000001</v>
      </c>
      <c r="T609" s="39">
        <f t="shared" si="187"/>
        <v>0</v>
      </c>
      <c r="U609" s="42">
        <v>42888.62533333333</v>
      </c>
      <c r="V609" s="44">
        <v>8.35</v>
      </c>
      <c r="W609" s="44">
        <v>4.95</v>
      </c>
      <c r="X609" s="43">
        <f t="shared" si="199"/>
        <v>0</v>
      </c>
      <c r="Y609" s="42">
        <v>42888.62533333333</v>
      </c>
      <c r="Z609" s="44">
        <v>16.37</v>
      </c>
      <c r="AA609" s="44">
        <v>10.151999999999999</v>
      </c>
      <c r="AB609" s="43">
        <f t="shared" si="200"/>
        <v>0</v>
      </c>
      <c r="AC609" s="42">
        <v>42888.62533333333</v>
      </c>
      <c r="AD609" s="44">
        <v>25</v>
      </c>
      <c r="AE609" s="44">
        <v>18.271000000000001</v>
      </c>
      <c r="AF609" s="43">
        <f t="shared" si="201"/>
        <v>0</v>
      </c>
      <c r="AG609" s="41">
        <v>42887</v>
      </c>
      <c r="AH609">
        <v>17.420000000000002</v>
      </c>
      <c r="AI609">
        <v>6.6192000000000002</v>
      </c>
      <c r="AJ609" s="39">
        <f t="shared" si="188"/>
        <v>0</v>
      </c>
      <c r="AK609" s="45">
        <v>42741</v>
      </c>
      <c r="AL609">
        <v>18.5</v>
      </c>
      <c r="AM609">
        <v>6.0705999999999998</v>
      </c>
      <c r="AN609" s="39">
        <f t="shared" si="189"/>
        <v>1.0924229808492903E-2</v>
      </c>
      <c r="AO609" s="41">
        <v>42887</v>
      </c>
      <c r="AP609">
        <v>8.89</v>
      </c>
      <c r="AQ609">
        <v>6.8288000000000002</v>
      </c>
      <c r="AR609" s="18">
        <f t="shared" si="190"/>
        <v>-1.1263073209975599E-3</v>
      </c>
      <c r="AS609" s="41">
        <v>42887</v>
      </c>
      <c r="AT609">
        <v>7.95</v>
      </c>
      <c r="AU609">
        <v>6.0561999999999996</v>
      </c>
      <c r="AV609" s="39">
        <f t="shared" si="191"/>
        <v>3.7956010806689412E-3</v>
      </c>
      <c r="AW609" s="41">
        <v>42887</v>
      </c>
      <c r="AX609">
        <v>14</v>
      </c>
      <c r="AY609">
        <v>7.2028999999999996</v>
      </c>
      <c r="AZ609" s="39">
        <f t="shared" si="192"/>
        <v>7.1873033629307444E-3</v>
      </c>
      <c r="BA609" s="41">
        <v>42887</v>
      </c>
      <c r="BB609">
        <v>8.4</v>
      </c>
      <c r="BC609">
        <v>3.6006999999999998</v>
      </c>
      <c r="BD609" s="39">
        <f t="shared" si="193"/>
        <v>-1.165080862159956E-3</v>
      </c>
      <c r="BE609" s="41">
        <v>42887</v>
      </c>
      <c r="BF609">
        <v>14.3</v>
      </c>
      <c r="BG609">
        <v>8.8024000000000004</v>
      </c>
      <c r="BH609" s="39">
        <f t="shared" si="194"/>
        <v>0</v>
      </c>
      <c r="BI609" s="41">
        <v>42887</v>
      </c>
      <c r="BJ609">
        <v>2.48</v>
      </c>
      <c r="BK609">
        <v>2.4588999999999999</v>
      </c>
      <c r="BL609" s="39">
        <f t="shared" si="195"/>
        <v>4.0424663127807351E-3</v>
      </c>
      <c r="BM609" s="41">
        <v>42887</v>
      </c>
      <c r="BN609">
        <v>4.5599999999999996</v>
      </c>
      <c r="BO609">
        <v>2.1181000000000001</v>
      </c>
      <c r="BP609" s="46">
        <f t="shared" si="196"/>
        <v>0</v>
      </c>
      <c r="BQ609" s="41">
        <v>42887</v>
      </c>
      <c r="BR609">
        <v>9</v>
      </c>
      <c r="BS609">
        <v>4.8133999999999997</v>
      </c>
      <c r="BT609" s="18">
        <f t="shared" si="197"/>
        <v>0</v>
      </c>
      <c r="BU609" s="41">
        <v>42887</v>
      </c>
      <c r="BV609">
        <v>1.93</v>
      </c>
      <c r="BW609">
        <v>0.99819999999999998</v>
      </c>
      <c r="BX609" s="39">
        <f t="shared" si="198"/>
        <v>-5.1823799083118328E-3</v>
      </c>
      <c r="BY609" s="41">
        <v>43187</v>
      </c>
      <c r="BZ609">
        <v>14.3</v>
      </c>
      <c r="CA609">
        <v>7.4272999999999998</v>
      </c>
      <c r="CB609" s="39">
        <f t="shared" si="183"/>
        <v>0</v>
      </c>
    </row>
    <row r="610" spans="1:80">
      <c r="A610" s="41">
        <v>42888</v>
      </c>
      <c r="B610">
        <v>8.33</v>
      </c>
      <c r="C610">
        <v>4.1955999999999998</v>
      </c>
      <c r="D610" s="34">
        <f t="shared" si="184"/>
        <v>3.6120081329983128E-3</v>
      </c>
      <c r="E610" s="41">
        <v>42888</v>
      </c>
      <c r="F610">
        <v>4</v>
      </c>
      <c r="G610">
        <v>3.7372000000000001</v>
      </c>
      <c r="H610" s="39">
        <f t="shared" si="185"/>
        <v>0</v>
      </c>
      <c r="L610" s="38"/>
      <c r="M610" s="41">
        <v>42888</v>
      </c>
      <c r="N610">
        <v>7.74</v>
      </c>
      <c r="O610">
        <v>3.6688000000000001</v>
      </c>
      <c r="P610" s="43">
        <f t="shared" si="186"/>
        <v>0</v>
      </c>
      <c r="Q610" s="41">
        <v>42888</v>
      </c>
      <c r="R610">
        <v>3.33</v>
      </c>
      <c r="S610">
        <v>1.8089999999999999</v>
      </c>
      <c r="T610" s="39">
        <f t="shared" si="187"/>
        <v>-5.934718100890286E-3</v>
      </c>
      <c r="U610" s="42">
        <v>42891.62533333333</v>
      </c>
      <c r="V610" s="44">
        <v>8.35</v>
      </c>
      <c r="W610" s="44">
        <v>4.95</v>
      </c>
      <c r="X610" s="43">
        <f t="shared" si="199"/>
        <v>0</v>
      </c>
      <c r="Y610" s="42">
        <v>42891.62533333333</v>
      </c>
      <c r="Z610" s="44">
        <v>16.399999999999999</v>
      </c>
      <c r="AA610" s="44">
        <v>10.17</v>
      </c>
      <c r="AB610" s="43">
        <f t="shared" si="200"/>
        <v>1.7730496453901383E-3</v>
      </c>
      <c r="AC610" s="42">
        <v>42891.62533333333</v>
      </c>
      <c r="AD610" s="44">
        <v>25</v>
      </c>
      <c r="AE610" s="44">
        <v>18.271000000000001</v>
      </c>
      <c r="AF610" s="43">
        <f t="shared" si="201"/>
        <v>0</v>
      </c>
      <c r="AG610" s="41">
        <v>42888</v>
      </c>
      <c r="AH610">
        <v>17.39</v>
      </c>
      <c r="AI610">
        <v>6.6078000000000001</v>
      </c>
      <c r="AJ610" s="39">
        <f t="shared" si="188"/>
        <v>-1.7222625090645512E-3</v>
      </c>
      <c r="AK610" s="45">
        <v>42772</v>
      </c>
      <c r="AL610">
        <v>18.3</v>
      </c>
      <c r="AM610">
        <v>6.0049999999999999</v>
      </c>
      <c r="AN610" s="39">
        <f t="shared" si="189"/>
        <v>-1.0806180608177098E-2</v>
      </c>
      <c r="AO610" s="41">
        <v>42888</v>
      </c>
      <c r="AP610">
        <v>8.89</v>
      </c>
      <c r="AQ610">
        <v>6.8288000000000002</v>
      </c>
      <c r="AR610" s="18">
        <f t="shared" si="190"/>
        <v>0</v>
      </c>
      <c r="AS610" s="41">
        <v>42888</v>
      </c>
      <c r="AT610">
        <v>7.95</v>
      </c>
      <c r="AU610">
        <v>6.0561999999999996</v>
      </c>
      <c r="AV610" s="39">
        <f t="shared" si="191"/>
        <v>0</v>
      </c>
      <c r="AW610" s="41">
        <v>42888</v>
      </c>
      <c r="AX610">
        <v>13.96</v>
      </c>
      <c r="AY610">
        <v>7.1822999999999997</v>
      </c>
      <c r="AZ610" s="39">
        <f t="shared" si="192"/>
        <v>-2.8599591831067975E-3</v>
      </c>
      <c r="BA610" s="41">
        <v>42888</v>
      </c>
      <c r="BB610">
        <v>8.4</v>
      </c>
      <c r="BC610">
        <v>3.6006999999999998</v>
      </c>
      <c r="BD610" s="39">
        <f t="shared" si="193"/>
        <v>0</v>
      </c>
      <c r="BE610" s="41">
        <v>42888</v>
      </c>
      <c r="BF610">
        <v>14.4</v>
      </c>
      <c r="BG610">
        <v>8.8638999999999992</v>
      </c>
      <c r="BH610" s="39">
        <f t="shared" si="194"/>
        <v>6.986730891574886E-3</v>
      </c>
      <c r="BI610" s="41">
        <v>42888</v>
      </c>
      <c r="BJ610">
        <v>2.5</v>
      </c>
      <c r="BK610">
        <v>2.4788000000000001</v>
      </c>
      <c r="BL610" s="39">
        <f t="shared" si="195"/>
        <v>8.0930497376876867E-3</v>
      </c>
      <c r="BM610" s="41">
        <v>42888</v>
      </c>
      <c r="BN610">
        <v>4.55</v>
      </c>
      <c r="BO610">
        <v>2.1135000000000002</v>
      </c>
      <c r="BP610" s="46">
        <f t="shared" si="196"/>
        <v>-2.1717577073792254E-3</v>
      </c>
      <c r="BQ610" s="41">
        <v>42888</v>
      </c>
      <c r="BR610">
        <v>9</v>
      </c>
      <c r="BS610">
        <v>4.8133999999999997</v>
      </c>
      <c r="BT610" s="18">
        <f t="shared" si="197"/>
        <v>0</v>
      </c>
      <c r="BU610" s="41">
        <v>42888</v>
      </c>
      <c r="BV610">
        <v>1.93</v>
      </c>
      <c r="BW610">
        <v>0.99819999999999998</v>
      </c>
      <c r="BX610" s="39">
        <f t="shared" si="198"/>
        <v>0</v>
      </c>
      <c r="BY610" s="41">
        <v>43188</v>
      </c>
      <c r="BZ610">
        <v>14.49</v>
      </c>
      <c r="CA610">
        <v>7.5259999999999998</v>
      </c>
      <c r="CB610" s="39">
        <f t="shared" si="183"/>
        <v>1.3288812892975914E-2</v>
      </c>
    </row>
    <row r="611" spans="1:80">
      <c r="A611" s="41">
        <v>42891</v>
      </c>
      <c r="B611">
        <v>8.3000000000000007</v>
      </c>
      <c r="C611">
        <v>4.1805000000000003</v>
      </c>
      <c r="D611" s="34">
        <f t="shared" si="184"/>
        <v>-3.5990084850794756E-3</v>
      </c>
      <c r="E611" s="41">
        <v>42891</v>
      </c>
      <c r="F611">
        <v>4</v>
      </c>
      <c r="G611">
        <v>3.7372000000000001</v>
      </c>
      <c r="H611" s="39">
        <f t="shared" si="185"/>
        <v>0</v>
      </c>
      <c r="L611" s="38"/>
      <c r="M611" s="41">
        <v>42891</v>
      </c>
      <c r="N611">
        <v>7.75</v>
      </c>
      <c r="O611">
        <v>3.6735000000000002</v>
      </c>
      <c r="P611" s="43">
        <f t="shared" si="186"/>
        <v>1.2810728303532895E-3</v>
      </c>
      <c r="Q611" s="41">
        <v>42891</v>
      </c>
      <c r="R611">
        <v>2.96</v>
      </c>
      <c r="S611">
        <v>1.7322</v>
      </c>
      <c r="T611" s="39">
        <f t="shared" si="187"/>
        <v>-4.2454394693200656E-2</v>
      </c>
      <c r="U611" s="42">
        <v>42892.62533333333</v>
      </c>
      <c r="V611" s="44">
        <v>8.1</v>
      </c>
      <c r="W611" s="44">
        <v>4.8010000000000002</v>
      </c>
      <c r="X611" s="43">
        <f t="shared" si="199"/>
        <v>-3.0101010101010104E-2</v>
      </c>
      <c r="Y611" s="42">
        <v>42892.62533333333</v>
      </c>
      <c r="Z611" s="44">
        <v>16.39</v>
      </c>
      <c r="AA611" s="44">
        <v>10.164</v>
      </c>
      <c r="AB611" s="43">
        <f t="shared" si="200"/>
        <v>-5.8997050147494858E-4</v>
      </c>
      <c r="AC611" s="42">
        <v>42892.62533333333</v>
      </c>
      <c r="AD611" s="44">
        <v>25</v>
      </c>
      <c r="AE611" s="44">
        <v>18.271000000000001</v>
      </c>
      <c r="AF611" s="43">
        <f t="shared" si="201"/>
        <v>0</v>
      </c>
      <c r="AG611" s="41">
        <v>42891</v>
      </c>
      <c r="AH611">
        <v>17.39</v>
      </c>
      <c r="AI611">
        <v>6.6078000000000001</v>
      </c>
      <c r="AJ611" s="39">
        <f t="shared" si="188"/>
        <v>0</v>
      </c>
      <c r="AK611" s="45">
        <v>42861</v>
      </c>
      <c r="AL611">
        <v>18.350000000000001</v>
      </c>
      <c r="AM611">
        <v>6.0213999999999999</v>
      </c>
      <c r="AN611" s="39">
        <f t="shared" si="189"/>
        <v>2.7310574521232259E-3</v>
      </c>
      <c r="AO611" s="41">
        <v>42891</v>
      </c>
      <c r="AP611">
        <v>8.89</v>
      </c>
      <c r="AQ611">
        <v>6.8288000000000002</v>
      </c>
      <c r="AR611" s="18">
        <f t="shared" si="190"/>
        <v>0</v>
      </c>
      <c r="AS611" s="41">
        <v>42891</v>
      </c>
      <c r="AT611">
        <v>8.3000000000000007</v>
      </c>
      <c r="AU611">
        <v>6.3228</v>
      </c>
      <c r="AV611" s="39">
        <f t="shared" si="191"/>
        <v>4.4021003269376906E-2</v>
      </c>
      <c r="AW611" s="41">
        <v>42891</v>
      </c>
      <c r="AX611">
        <v>14.04</v>
      </c>
      <c r="AY611">
        <v>7.2234999999999996</v>
      </c>
      <c r="AZ611" s="39">
        <f t="shared" si="192"/>
        <v>5.7363240187683481E-3</v>
      </c>
      <c r="BA611" s="41">
        <v>42891</v>
      </c>
      <c r="BB611">
        <v>8.3000000000000007</v>
      </c>
      <c r="BC611">
        <v>3.5577999999999999</v>
      </c>
      <c r="BD611" s="39">
        <f t="shared" si="193"/>
        <v>-1.1914349987502414E-2</v>
      </c>
      <c r="BE611" s="41">
        <v>42891</v>
      </c>
      <c r="BF611">
        <v>14.5</v>
      </c>
      <c r="BG611">
        <v>8.9254999999999995</v>
      </c>
      <c r="BH611" s="39">
        <f t="shared" si="194"/>
        <v>6.9495368855695943E-3</v>
      </c>
      <c r="BI611" s="41">
        <v>42891</v>
      </c>
      <c r="BJ611">
        <v>2.4700000000000002</v>
      </c>
      <c r="BK611">
        <v>2.4489999999999998</v>
      </c>
      <c r="BL611" s="39">
        <f t="shared" si="195"/>
        <v>-1.202194610295315E-2</v>
      </c>
      <c r="BM611" s="41">
        <v>42891</v>
      </c>
      <c r="BN611">
        <v>4.54</v>
      </c>
      <c r="BO611">
        <v>2.1088</v>
      </c>
      <c r="BP611" s="46">
        <f t="shared" si="196"/>
        <v>-2.2237993849066233E-3</v>
      </c>
      <c r="BQ611" s="41">
        <v>42891</v>
      </c>
      <c r="BR611">
        <v>9.1</v>
      </c>
      <c r="BS611">
        <v>4.8667999999999996</v>
      </c>
      <c r="BT611" s="18">
        <f t="shared" si="197"/>
        <v>1.1094029168571051E-2</v>
      </c>
      <c r="BU611" s="41">
        <v>42891</v>
      </c>
      <c r="BV611">
        <v>1.95</v>
      </c>
      <c r="BW611">
        <v>1.0085</v>
      </c>
      <c r="BX611" s="39">
        <f t="shared" si="198"/>
        <v>1.0318573432177897E-2</v>
      </c>
      <c r="BY611" s="41">
        <v>43189</v>
      </c>
      <c r="BZ611">
        <v>14.07</v>
      </c>
      <c r="CA611">
        <v>7.3079000000000001</v>
      </c>
      <c r="CB611" s="39">
        <f t="shared" si="183"/>
        <v>-2.8979537602976314E-2</v>
      </c>
    </row>
    <row r="612" spans="1:80">
      <c r="A612" s="41">
        <v>42892</v>
      </c>
      <c r="B612">
        <v>8.4499999999999993</v>
      </c>
      <c r="C612">
        <v>4.2560000000000002</v>
      </c>
      <c r="D612" s="34">
        <f t="shared" si="184"/>
        <v>1.80600406649922E-2</v>
      </c>
      <c r="E612" s="41">
        <v>42892</v>
      </c>
      <c r="F612">
        <v>4</v>
      </c>
      <c r="G612">
        <v>3.7372000000000001</v>
      </c>
      <c r="H612" s="39">
        <f t="shared" si="185"/>
        <v>0</v>
      </c>
      <c r="L612" s="38"/>
      <c r="M612" s="41">
        <v>42892</v>
      </c>
      <c r="N612">
        <v>7.85</v>
      </c>
      <c r="O612">
        <v>3.7208999999999999</v>
      </c>
      <c r="P612" s="43">
        <f t="shared" si="186"/>
        <v>1.2903225806451521E-2</v>
      </c>
      <c r="Q612" s="41">
        <v>42892</v>
      </c>
      <c r="R612">
        <v>2.99</v>
      </c>
      <c r="S612">
        <v>1.7497</v>
      </c>
      <c r="T612" s="39">
        <f t="shared" si="187"/>
        <v>1.0102759496593968E-2</v>
      </c>
      <c r="U612" s="42">
        <v>42893.62533333333</v>
      </c>
      <c r="V612" s="44">
        <v>8</v>
      </c>
      <c r="W612" s="44">
        <v>4.742</v>
      </c>
      <c r="X612" s="43">
        <f t="shared" si="199"/>
        <v>-1.2289106436159167E-2</v>
      </c>
      <c r="Y612" s="42">
        <v>42893.62533333333</v>
      </c>
      <c r="Z612" s="44">
        <v>16.059999999999999</v>
      </c>
      <c r="AA612" s="44">
        <v>9.9600000000000009</v>
      </c>
      <c r="AB612" s="43">
        <f t="shared" si="200"/>
        <v>-2.0070838252656324E-2</v>
      </c>
      <c r="AC612" s="42">
        <v>42893.62533333333</v>
      </c>
      <c r="AD612" s="44">
        <v>25</v>
      </c>
      <c r="AE612" s="44">
        <v>18.271000000000001</v>
      </c>
      <c r="AF612" s="43">
        <f t="shared" si="201"/>
        <v>0</v>
      </c>
      <c r="AG612" s="41">
        <v>42892</v>
      </c>
      <c r="AH612">
        <v>17.39</v>
      </c>
      <c r="AI612">
        <v>6.6078000000000001</v>
      </c>
      <c r="AJ612" s="39">
        <f t="shared" si="188"/>
        <v>0</v>
      </c>
      <c r="AK612" s="45">
        <v>42892</v>
      </c>
      <c r="AL612">
        <v>18.3</v>
      </c>
      <c r="AM612">
        <v>6.0049999999999999</v>
      </c>
      <c r="AN612" s="39">
        <f t="shared" si="189"/>
        <v>-2.7236190919055318E-3</v>
      </c>
      <c r="AO612" s="41">
        <v>42892</v>
      </c>
      <c r="AP612">
        <v>8.8800000000000008</v>
      </c>
      <c r="AQ612">
        <v>6.8211000000000004</v>
      </c>
      <c r="AR612" s="18">
        <f t="shared" si="190"/>
        <v>-1.1275773195876021E-3</v>
      </c>
      <c r="AS612" s="41">
        <v>42892</v>
      </c>
      <c r="AT612">
        <v>8.5</v>
      </c>
      <c r="AU612">
        <v>6.4751000000000003</v>
      </c>
      <c r="AV612" s="39">
        <f t="shared" si="191"/>
        <v>2.4087429619788752E-2</v>
      </c>
      <c r="AW612" s="41">
        <v>42892</v>
      </c>
      <c r="AX612">
        <v>14.04</v>
      </c>
      <c r="AY612">
        <v>7.2234999999999996</v>
      </c>
      <c r="AZ612" s="39">
        <f t="shared" si="192"/>
        <v>0</v>
      </c>
      <c r="BA612" s="41">
        <v>42892</v>
      </c>
      <c r="BB612">
        <v>8.1999999999999993</v>
      </c>
      <c r="BC612">
        <v>3.5148999999999999</v>
      </c>
      <c r="BD612" s="39">
        <f t="shared" si="193"/>
        <v>-1.2058013379054456E-2</v>
      </c>
      <c r="BE612" s="41">
        <v>42892</v>
      </c>
      <c r="BF612">
        <v>14.65</v>
      </c>
      <c r="BG612">
        <v>9.0177999999999994</v>
      </c>
      <c r="BH612" s="39">
        <f t="shared" si="194"/>
        <v>1.0341157358131178E-2</v>
      </c>
      <c r="BI612" s="41">
        <v>42892</v>
      </c>
      <c r="BJ612">
        <v>2.4700000000000002</v>
      </c>
      <c r="BK612">
        <v>2.4489999999999998</v>
      </c>
      <c r="BL612" s="39">
        <f t="shared" si="195"/>
        <v>0</v>
      </c>
      <c r="BM612" s="41">
        <v>42892</v>
      </c>
      <c r="BN612">
        <v>4.5999999999999996</v>
      </c>
      <c r="BO612">
        <v>2.1366999999999998</v>
      </c>
      <c r="BP612" s="46">
        <f t="shared" si="196"/>
        <v>1.3230273141122826E-2</v>
      </c>
      <c r="BQ612" s="41">
        <v>42892</v>
      </c>
      <c r="BR612">
        <v>9.41</v>
      </c>
      <c r="BS612">
        <v>5.0326000000000004</v>
      </c>
      <c r="BT612" s="18">
        <f t="shared" si="197"/>
        <v>3.4067559792882562E-2</v>
      </c>
      <c r="BU612" s="41">
        <v>42892</v>
      </c>
      <c r="BV612">
        <v>1.94</v>
      </c>
      <c r="BW612">
        <v>1.0034000000000001</v>
      </c>
      <c r="BX612" s="39">
        <f t="shared" si="198"/>
        <v>-5.0570153693603199E-3</v>
      </c>
      <c r="BY612" s="41">
        <v>43192</v>
      </c>
      <c r="BZ612">
        <v>14.3</v>
      </c>
      <c r="CA612">
        <v>7.4272999999999998</v>
      </c>
      <c r="CB612" s="39">
        <f t="shared" si="183"/>
        <v>1.6338483011535423E-2</v>
      </c>
    </row>
    <row r="613" spans="1:80">
      <c r="A613" s="41">
        <v>42893</v>
      </c>
      <c r="B613">
        <v>8.44</v>
      </c>
      <c r="C613">
        <v>4.2510000000000003</v>
      </c>
      <c r="D613" s="34">
        <f t="shared" si="184"/>
        <v>-1.174812030075163E-3</v>
      </c>
      <c r="E613" s="41">
        <v>42893</v>
      </c>
      <c r="F613">
        <v>3.88</v>
      </c>
      <c r="G613">
        <v>3.6251000000000002</v>
      </c>
      <c r="H613" s="39">
        <f t="shared" si="185"/>
        <v>-2.9995718719897212E-2</v>
      </c>
      <c r="L613" s="38"/>
      <c r="M613" s="41">
        <v>42893</v>
      </c>
      <c r="N613">
        <v>7.9</v>
      </c>
      <c r="O613">
        <v>3.7446000000000002</v>
      </c>
      <c r="P613" s="43">
        <f t="shared" si="186"/>
        <v>6.3694267515924316E-3</v>
      </c>
      <c r="Q613" s="41">
        <v>42893</v>
      </c>
      <c r="R613">
        <v>2.95</v>
      </c>
      <c r="S613">
        <v>1.7262999999999999</v>
      </c>
      <c r="T613" s="39">
        <f t="shared" si="187"/>
        <v>-1.3373721209350225E-2</v>
      </c>
      <c r="U613" s="42">
        <v>42894.62533333333</v>
      </c>
      <c r="V613" s="44">
        <v>8</v>
      </c>
      <c r="W613" s="44">
        <v>4.742</v>
      </c>
      <c r="X613" s="43">
        <f t="shared" si="199"/>
        <v>0</v>
      </c>
      <c r="Y613" s="42">
        <v>42894.62533333333</v>
      </c>
      <c r="Z613" s="44">
        <v>16.059999999999999</v>
      </c>
      <c r="AA613" s="44">
        <v>9.9600000000000009</v>
      </c>
      <c r="AB613" s="43">
        <f t="shared" si="200"/>
        <v>0</v>
      </c>
      <c r="AC613" s="42">
        <v>42894.62533333333</v>
      </c>
      <c r="AD613" s="44">
        <v>25</v>
      </c>
      <c r="AE613" s="44">
        <v>18.271000000000001</v>
      </c>
      <c r="AF613" s="43">
        <f t="shared" si="201"/>
        <v>0</v>
      </c>
      <c r="AG613" s="41">
        <v>42893</v>
      </c>
      <c r="AH613">
        <v>17.3</v>
      </c>
      <c r="AI613">
        <v>6.5735999999999999</v>
      </c>
      <c r="AJ613" s="39">
        <f t="shared" si="188"/>
        <v>-5.1757014437483319E-3</v>
      </c>
      <c r="AK613" s="45">
        <v>42922</v>
      </c>
      <c r="AL613">
        <v>18.47</v>
      </c>
      <c r="AM613">
        <v>6.0608000000000004</v>
      </c>
      <c r="AN613" s="39">
        <f t="shared" si="189"/>
        <v>9.2922564529559562E-3</v>
      </c>
      <c r="AO613" s="41">
        <v>42893</v>
      </c>
      <c r="AP613">
        <v>8.9</v>
      </c>
      <c r="AQ613">
        <v>6.8365</v>
      </c>
      <c r="AR613" s="18">
        <f t="shared" si="190"/>
        <v>2.2577003709078648E-3</v>
      </c>
      <c r="AS613" s="41">
        <v>42893</v>
      </c>
      <c r="AT613">
        <v>8.39</v>
      </c>
      <c r="AU613">
        <v>6.3913000000000002</v>
      </c>
      <c r="AV613" s="39">
        <f t="shared" si="191"/>
        <v>-1.29418850674121E-2</v>
      </c>
      <c r="AW613" s="41">
        <v>42893</v>
      </c>
      <c r="AX613">
        <v>14.1</v>
      </c>
      <c r="AY613">
        <v>7.2544000000000004</v>
      </c>
      <c r="AZ613" s="39">
        <f t="shared" si="192"/>
        <v>4.2777047137815211E-3</v>
      </c>
      <c r="BA613" s="41">
        <v>42893</v>
      </c>
      <c r="BB613">
        <v>8.1999999999999993</v>
      </c>
      <c r="BC613">
        <v>3.5148999999999999</v>
      </c>
      <c r="BD613" s="39">
        <f t="shared" si="193"/>
        <v>0</v>
      </c>
      <c r="BE613" s="41">
        <v>42893</v>
      </c>
      <c r="BF613">
        <v>14.4</v>
      </c>
      <c r="BG613">
        <v>8.8638999999999992</v>
      </c>
      <c r="BH613" s="39">
        <f t="shared" si="194"/>
        <v>-1.7066246756415108E-2</v>
      </c>
      <c r="BI613" s="41">
        <v>42893</v>
      </c>
      <c r="BJ613">
        <v>2.46</v>
      </c>
      <c r="BK613">
        <v>2.4390999999999998</v>
      </c>
      <c r="BL613" s="39">
        <f t="shared" si="195"/>
        <v>-4.0424663127807351E-3</v>
      </c>
      <c r="BM613" s="41">
        <v>42893</v>
      </c>
      <c r="BN613">
        <v>4.5599999999999996</v>
      </c>
      <c r="BO613">
        <v>2.1181000000000001</v>
      </c>
      <c r="BP613" s="46">
        <f t="shared" si="196"/>
        <v>-8.7050124023024898E-3</v>
      </c>
      <c r="BQ613" s="41">
        <v>42893</v>
      </c>
      <c r="BR613">
        <v>9.6</v>
      </c>
      <c r="BS613">
        <v>5.1342999999999996</v>
      </c>
      <c r="BT613" s="18">
        <f t="shared" si="197"/>
        <v>2.0208242260461636E-2</v>
      </c>
      <c r="BU613" s="41">
        <v>42893</v>
      </c>
      <c r="BV613">
        <v>1.94</v>
      </c>
      <c r="BW613">
        <v>1.0034000000000001</v>
      </c>
      <c r="BX613" s="39">
        <f t="shared" si="198"/>
        <v>0</v>
      </c>
      <c r="BY613" s="41">
        <v>43193</v>
      </c>
      <c r="BZ613">
        <v>14.3</v>
      </c>
      <c r="CA613">
        <v>7.4272999999999998</v>
      </c>
      <c r="CB613" s="39">
        <f t="shared" si="183"/>
        <v>0</v>
      </c>
    </row>
    <row r="614" spans="1:80">
      <c r="A614" s="41">
        <v>42894</v>
      </c>
      <c r="B614">
        <v>8.44</v>
      </c>
      <c r="C614">
        <v>4.2510000000000003</v>
      </c>
      <c r="D614" s="34">
        <f t="shared" si="184"/>
        <v>0</v>
      </c>
      <c r="E614" s="41">
        <v>42894</v>
      </c>
      <c r="F614">
        <v>3.99</v>
      </c>
      <c r="G614">
        <v>3.7279</v>
      </c>
      <c r="H614" s="39">
        <f t="shared" si="185"/>
        <v>2.8357838404457745E-2</v>
      </c>
      <c r="L614" s="38"/>
      <c r="M614" s="41">
        <v>42894</v>
      </c>
      <c r="N614">
        <v>7.92</v>
      </c>
      <c r="O614">
        <v>3.7541000000000002</v>
      </c>
      <c r="P614" s="43">
        <f t="shared" si="186"/>
        <v>2.5369865940287517E-3</v>
      </c>
      <c r="Q614" s="41">
        <v>42894</v>
      </c>
      <c r="R614">
        <v>2.94</v>
      </c>
      <c r="S614">
        <v>1.7204999999999999</v>
      </c>
      <c r="T614" s="39">
        <f t="shared" si="187"/>
        <v>-3.3597868273185583E-3</v>
      </c>
      <c r="U614" s="42">
        <v>42895.62533333333</v>
      </c>
      <c r="V614" s="44">
        <v>8</v>
      </c>
      <c r="W614" s="44">
        <v>4.742</v>
      </c>
      <c r="X614" s="43">
        <f t="shared" si="199"/>
        <v>0</v>
      </c>
      <c r="Y614" s="42">
        <v>42895.62533333333</v>
      </c>
      <c r="Z614" s="44">
        <v>16.45</v>
      </c>
      <c r="AA614" s="44">
        <v>10.201000000000001</v>
      </c>
      <c r="AB614" s="43">
        <f t="shared" si="200"/>
        <v>2.4196787148594343E-2</v>
      </c>
      <c r="AC614" s="42">
        <v>42895.62533333333</v>
      </c>
      <c r="AD614" s="44">
        <v>25</v>
      </c>
      <c r="AE614" s="44">
        <v>18.271000000000001</v>
      </c>
      <c r="AF614" s="43">
        <f t="shared" si="201"/>
        <v>0</v>
      </c>
      <c r="AG614" s="41">
        <v>42894</v>
      </c>
      <c r="AH614">
        <v>17.3</v>
      </c>
      <c r="AI614">
        <v>6.5735999999999999</v>
      </c>
      <c r="AJ614" s="39">
        <f t="shared" si="188"/>
        <v>0</v>
      </c>
      <c r="AK614" s="45">
        <v>42953</v>
      </c>
      <c r="AL614">
        <v>18.5</v>
      </c>
      <c r="AM614">
        <v>6.0705999999999998</v>
      </c>
      <c r="AN614" s="39">
        <f t="shared" si="189"/>
        <v>1.6169482576556501E-3</v>
      </c>
      <c r="AO614" s="41">
        <v>42894</v>
      </c>
      <c r="AP614">
        <v>8.8000000000000007</v>
      </c>
      <c r="AQ614">
        <v>6.9802999999999997</v>
      </c>
      <c r="AR614" s="18">
        <f t="shared" si="190"/>
        <v>2.1034154903825014E-2</v>
      </c>
      <c r="AS614" s="41">
        <v>42894</v>
      </c>
      <c r="AT614">
        <v>8.4</v>
      </c>
      <c r="AU614">
        <v>6.399</v>
      </c>
      <c r="AV614" s="39">
        <f t="shared" si="191"/>
        <v>1.2047627243283554E-3</v>
      </c>
      <c r="AW614" s="41">
        <v>42894</v>
      </c>
      <c r="AX614">
        <v>14.5</v>
      </c>
      <c r="AY614">
        <v>7.4602000000000004</v>
      </c>
      <c r="AZ614" s="39">
        <f t="shared" si="192"/>
        <v>2.8368989854433167E-2</v>
      </c>
      <c r="BA614" s="41">
        <v>42894</v>
      </c>
      <c r="BB614">
        <v>8.15</v>
      </c>
      <c r="BC614">
        <v>3.4935</v>
      </c>
      <c r="BD614" s="39">
        <f t="shared" si="193"/>
        <v>-6.0883666676149716E-3</v>
      </c>
      <c r="BE614" s="41">
        <v>42894</v>
      </c>
      <c r="BF614">
        <v>14.4</v>
      </c>
      <c r="BG614">
        <v>8.8638999999999992</v>
      </c>
      <c r="BH614" s="39">
        <f t="shared" si="194"/>
        <v>0</v>
      </c>
      <c r="BI614" s="41">
        <v>42894</v>
      </c>
      <c r="BJ614">
        <v>2.46</v>
      </c>
      <c r="BK614">
        <v>2.4390999999999998</v>
      </c>
      <c r="BL614" s="39">
        <f t="shared" si="195"/>
        <v>0</v>
      </c>
      <c r="BM614" s="41">
        <v>42894</v>
      </c>
      <c r="BN614">
        <v>4.58</v>
      </c>
      <c r="BO614">
        <v>2.1274000000000002</v>
      </c>
      <c r="BP614" s="46">
        <f t="shared" si="196"/>
        <v>4.3907275388320125E-3</v>
      </c>
      <c r="BQ614" s="41">
        <v>42894</v>
      </c>
      <c r="BR614">
        <v>9.6</v>
      </c>
      <c r="BS614">
        <v>5.1342999999999996</v>
      </c>
      <c r="BT614" s="18">
        <f t="shared" si="197"/>
        <v>0</v>
      </c>
      <c r="BU614" s="41">
        <v>42894</v>
      </c>
      <c r="BV614">
        <v>1.95</v>
      </c>
      <c r="BW614">
        <v>1.0085</v>
      </c>
      <c r="BX614" s="39">
        <f t="shared" si="198"/>
        <v>5.0827187562287046E-3</v>
      </c>
      <c r="BY614" s="41">
        <v>43194</v>
      </c>
      <c r="BZ614">
        <v>14.47</v>
      </c>
      <c r="CA614">
        <v>7.5156000000000001</v>
      </c>
      <c r="CB614" s="39">
        <f t="shared" si="183"/>
        <v>1.1888573236573219E-2</v>
      </c>
    </row>
    <row r="615" spans="1:80">
      <c r="A615" s="41">
        <v>42895</v>
      </c>
      <c r="B615">
        <v>8.5</v>
      </c>
      <c r="C615">
        <v>4.2812000000000001</v>
      </c>
      <c r="D615" s="34">
        <f t="shared" si="184"/>
        <v>7.1042107739354926E-3</v>
      </c>
      <c r="E615" s="41">
        <v>42895</v>
      </c>
      <c r="F615">
        <v>3.99</v>
      </c>
      <c r="G615">
        <v>3.7279</v>
      </c>
      <c r="H615" s="39">
        <f t="shared" si="185"/>
        <v>0</v>
      </c>
      <c r="L615" s="38"/>
      <c r="M615" s="41">
        <v>42895</v>
      </c>
      <c r="N615">
        <v>8</v>
      </c>
      <c r="O615">
        <v>3.7919999999999998</v>
      </c>
      <c r="P615" s="43">
        <f t="shared" si="186"/>
        <v>1.00956287792013E-2</v>
      </c>
      <c r="Q615" s="41">
        <v>42895</v>
      </c>
      <c r="R615">
        <v>2.94</v>
      </c>
      <c r="S615">
        <v>1.7204999999999999</v>
      </c>
      <c r="T615" s="39">
        <f t="shared" si="187"/>
        <v>0</v>
      </c>
      <c r="U615" s="42">
        <v>42898.62533333333</v>
      </c>
      <c r="V615" s="44">
        <v>8</v>
      </c>
      <c r="W615" s="44">
        <v>4.742</v>
      </c>
      <c r="X615" s="43">
        <f t="shared" si="199"/>
        <v>0</v>
      </c>
      <c r="Y615" s="42">
        <v>42898.62533333333</v>
      </c>
      <c r="Z615" s="44">
        <v>16.399999999999999</v>
      </c>
      <c r="AA615" s="44">
        <v>10.17</v>
      </c>
      <c r="AB615" s="43">
        <f t="shared" si="200"/>
        <v>-3.0389177531615118E-3</v>
      </c>
      <c r="AC615" s="42">
        <v>42898.62533333333</v>
      </c>
      <c r="AD615" s="44">
        <v>25</v>
      </c>
      <c r="AE615" s="44">
        <v>18.271000000000001</v>
      </c>
      <c r="AF615" s="43">
        <f t="shared" si="201"/>
        <v>0</v>
      </c>
      <c r="AG615" s="41">
        <v>42895</v>
      </c>
      <c r="AH615">
        <v>17.34</v>
      </c>
      <c r="AI615">
        <v>6.5888</v>
      </c>
      <c r="AJ615" s="39">
        <f t="shared" si="188"/>
        <v>2.3122794207131713E-3</v>
      </c>
      <c r="AK615" s="45">
        <v>42984</v>
      </c>
      <c r="AL615">
        <v>18.5</v>
      </c>
      <c r="AM615">
        <v>6.0705999999999998</v>
      </c>
      <c r="AN615" s="39">
        <f t="shared" si="189"/>
        <v>0</v>
      </c>
      <c r="AO615" s="41">
        <v>42895</v>
      </c>
      <c r="AP615">
        <v>8.8000000000000007</v>
      </c>
      <c r="AQ615">
        <v>6.9802999999999997</v>
      </c>
      <c r="AR615" s="18">
        <f t="shared" si="190"/>
        <v>0</v>
      </c>
      <c r="AS615" s="41">
        <v>42895</v>
      </c>
      <c r="AT615">
        <v>8.49</v>
      </c>
      <c r="AU615">
        <v>6.4675000000000002</v>
      </c>
      <c r="AV615" s="39">
        <f t="shared" si="191"/>
        <v>1.0704797624628884E-2</v>
      </c>
      <c r="AW615" s="41">
        <v>42895</v>
      </c>
      <c r="AX615">
        <v>14.75</v>
      </c>
      <c r="AY615">
        <v>7.5888</v>
      </c>
      <c r="AZ615" s="39">
        <f t="shared" si="192"/>
        <v>1.7238143749497278E-2</v>
      </c>
      <c r="BA615" s="41">
        <v>42895</v>
      </c>
      <c r="BB615">
        <v>8.1999999999999993</v>
      </c>
      <c r="BC615">
        <v>3.5148999999999999</v>
      </c>
      <c r="BD615" s="39">
        <f t="shared" si="193"/>
        <v>6.1256619436095214E-3</v>
      </c>
      <c r="BE615" s="41">
        <v>42895</v>
      </c>
      <c r="BF615">
        <v>14.4</v>
      </c>
      <c r="BG615">
        <v>8.8638999999999992</v>
      </c>
      <c r="BH615" s="39">
        <f t="shared" si="194"/>
        <v>0</v>
      </c>
      <c r="BI615" s="41">
        <v>42895</v>
      </c>
      <c r="BJ615">
        <v>2.48</v>
      </c>
      <c r="BK615">
        <v>2.4588999999999999</v>
      </c>
      <c r="BL615" s="39">
        <f t="shared" si="195"/>
        <v>8.1177483498011734E-3</v>
      </c>
      <c r="BM615" s="41">
        <v>42895</v>
      </c>
      <c r="BN615">
        <v>4.58</v>
      </c>
      <c r="BO615">
        <v>2.1274000000000002</v>
      </c>
      <c r="BP615" s="46">
        <f t="shared" si="196"/>
        <v>0</v>
      </c>
      <c r="BQ615" s="41">
        <v>42895</v>
      </c>
      <c r="BR615">
        <v>9.5</v>
      </c>
      <c r="BS615">
        <v>5.0808</v>
      </c>
      <c r="BT615" s="18">
        <f t="shared" si="197"/>
        <v>-1.0420115692499399E-2</v>
      </c>
      <c r="BU615" s="41">
        <v>42895</v>
      </c>
      <c r="BV615">
        <v>1.95</v>
      </c>
      <c r="BW615">
        <v>1.0085</v>
      </c>
      <c r="BX615" s="39">
        <f t="shared" si="198"/>
        <v>0</v>
      </c>
      <c r="BY615" s="41">
        <v>43195</v>
      </c>
      <c r="BZ615">
        <v>14.4</v>
      </c>
      <c r="CA615">
        <v>7.4791999999999996</v>
      </c>
      <c r="CB615" s="39">
        <f t="shared" si="183"/>
        <v>-4.8432593538773258E-3</v>
      </c>
    </row>
    <row r="616" spans="1:80">
      <c r="A616" s="41">
        <v>42898</v>
      </c>
      <c r="B616">
        <v>8.5</v>
      </c>
      <c r="C616">
        <v>4.2812000000000001</v>
      </c>
      <c r="D616" s="34">
        <f t="shared" si="184"/>
        <v>0</v>
      </c>
      <c r="E616" s="41">
        <v>42898</v>
      </c>
      <c r="F616">
        <v>3.95</v>
      </c>
      <c r="G616">
        <v>3.6905000000000001</v>
      </c>
      <c r="H616" s="39">
        <f t="shared" si="185"/>
        <v>-1.0032457952198256E-2</v>
      </c>
      <c r="L616" s="38"/>
      <c r="M616" s="41">
        <v>42898</v>
      </c>
      <c r="N616">
        <v>8.1</v>
      </c>
      <c r="O616">
        <v>3.8393999999999999</v>
      </c>
      <c r="P616" s="43">
        <f t="shared" si="186"/>
        <v>1.2500000000000028E-2</v>
      </c>
      <c r="Q616" s="41">
        <v>42898</v>
      </c>
      <c r="R616">
        <v>2.94</v>
      </c>
      <c r="S616">
        <v>1.7204999999999999</v>
      </c>
      <c r="T616" s="39">
        <f t="shared" si="187"/>
        <v>0</v>
      </c>
      <c r="U616" s="42">
        <v>42899.62533333333</v>
      </c>
      <c r="V616" s="44">
        <v>8</v>
      </c>
      <c r="W616" s="44">
        <v>4.742</v>
      </c>
      <c r="X616" s="43">
        <f t="shared" si="199"/>
        <v>0</v>
      </c>
      <c r="Y616" s="42">
        <v>42899.62533333333</v>
      </c>
      <c r="Z616" s="44">
        <v>15.5</v>
      </c>
      <c r="AA616" s="44">
        <v>10.236000000000001</v>
      </c>
      <c r="AB616" s="43">
        <f t="shared" si="200"/>
        <v>6.4896755162242598E-3</v>
      </c>
      <c r="AC616" s="42">
        <v>42899.62533333333</v>
      </c>
      <c r="AD616" s="44">
        <v>25</v>
      </c>
      <c r="AE616" s="44">
        <v>18.271000000000001</v>
      </c>
      <c r="AF616" s="43">
        <f t="shared" si="201"/>
        <v>0</v>
      </c>
      <c r="AG616" s="41">
        <v>42898</v>
      </c>
      <c r="AH616">
        <v>17.2</v>
      </c>
      <c r="AI616">
        <v>6.5355999999999996</v>
      </c>
      <c r="AJ616" s="39">
        <f t="shared" si="188"/>
        <v>-8.0743079164643568E-3</v>
      </c>
      <c r="AK616" s="45">
        <v>43075</v>
      </c>
      <c r="AL616">
        <v>18.8</v>
      </c>
      <c r="AM616">
        <v>6.1691000000000003</v>
      </c>
      <c r="AN616" s="39">
        <f t="shared" si="189"/>
        <v>1.6225743748558705E-2</v>
      </c>
      <c r="AO616" s="41">
        <v>42898</v>
      </c>
      <c r="AP616">
        <v>8.8000000000000007</v>
      </c>
      <c r="AQ616">
        <v>6.9802999999999997</v>
      </c>
      <c r="AR616" s="18">
        <f t="shared" si="190"/>
        <v>0</v>
      </c>
      <c r="AS616" s="41">
        <v>42898</v>
      </c>
      <c r="AT616">
        <v>8.44</v>
      </c>
      <c r="AU616">
        <v>6.4294000000000002</v>
      </c>
      <c r="AV616" s="39">
        <f t="shared" si="191"/>
        <v>-5.8909934286818745E-3</v>
      </c>
      <c r="AW616" s="41">
        <v>42898</v>
      </c>
      <c r="AX616">
        <v>14.74</v>
      </c>
      <c r="AY616">
        <v>7.5835999999999997</v>
      </c>
      <c r="AZ616" s="39">
        <f t="shared" si="192"/>
        <v>-6.8522032468905695E-4</v>
      </c>
      <c r="BA616" s="41">
        <v>42898</v>
      </c>
      <c r="BB616">
        <v>8.24</v>
      </c>
      <c r="BC616">
        <v>3.5320999999999998</v>
      </c>
      <c r="BD616" s="39">
        <f t="shared" si="193"/>
        <v>4.8934535833167038E-3</v>
      </c>
      <c r="BE616" s="41">
        <v>42898</v>
      </c>
      <c r="BF616">
        <v>14.4</v>
      </c>
      <c r="BG616">
        <v>8.8638999999999992</v>
      </c>
      <c r="BH616" s="39">
        <f t="shared" si="194"/>
        <v>0</v>
      </c>
      <c r="BI616" s="41">
        <v>42898</v>
      </c>
      <c r="BJ616">
        <v>2.4700000000000002</v>
      </c>
      <c r="BK616">
        <v>2.4489999999999998</v>
      </c>
      <c r="BL616" s="39">
        <f t="shared" si="195"/>
        <v>-4.0261905730204642E-3</v>
      </c>
      <c r="BM616" s="41">
        <v>42898</v>
      </c>
      <c r="BN616">
        <v>4.67</v>
      </c>
      <c r="BO616">
        <v>2.1692</v>
      </c>
      <c r="BP616" s="46">
        <f t="shared" si="196"/>
        <v>1.9648397104446665E-2</v>
      </c>
      <c r="BQ616" s="41">
        <v>42898</v>
      </c>
      <c r="BR616">
        <v>9.5</v>
      </c>
      <c r="BS616">
        <v>5.0808</v>
      </c>
      <c r="BT616" s="18">
        <f t="shared" si="197"/>
        <v>0</v>
      </c>
      <c r="BU616" s="41">
        <v>42898</v>
      </c>
      <c r="BV616">
        <v>1.95</v>
      </c>
      <c r="BW616">
        <v>1.0085</v>
      </c>
      <c r="BX616" s="39">
        <f t="shared" si="198"/>
        <v>0</v>
      </c>
      <c r="BY616" s="41">
        <v>43196</v>
      </c>
      <c r="BZ616">
        <v>14.39</v>
      </c>
      <c r="CA616">
        <v>7.4741</v>
      </c>
      <c r="CB616" s="39">
        <f t="shared" si="183"/>
        <v>-6.8189111134876203E-4</v>
      </c>
    </row>
    <row r="617" spans="1:80">
      <c r="A617" s="41">
        <v>42899</v>
      </c>
      <c r="B617">
        <v>8.6999999999999993</v>
      </c>
      <c r="C617">
        <v>4.3819999999999997</v>
      </c>
      <c r="D617" s="34">
        <f t="shared" si="184"/>
        <v>2.3544800523217686E-2</v>
      </c>
      <c r="E617" s="41">
        <v>42899</v>
      </c>
      <c r="F617">
        <v>3.84</v>
      </c>
      <c r="G617">
        <v>3.5876999999999999</v>
      </c>
      <c r="H617" s="39">
        <f t="shared" si="185"/>
        <v>-2.7855304159328065E-2</v>
      </c>
      <c r="L617" s="38"/>
      <c r="M617" s="41">
        <v>42899</v>
      </c>
      <c r="N617">
        <v>8.1</v>
      </c>
      <c r="O617">
        <v>3.8393999999999999</v>
      </c>
      <c r="P617" s="43">
        <f t="shared" si="186"/>
        <v>0</v>
      </c>
      <c r="Q617" s="41">
        <v>42899</v>
      </c>
      <c r="R617">
        <v>2.94</v>
      </c>
      <c r="S617">
        <v>1.7204999999999999</v>
      </c>
      <c r="T617" s="39">
        <f t="shared" si="187"/>
        <v>0</v>
      </c>
      <c r="U617" s="42">
        <v>42900.62533333333</v>
      </c>
      <c r="V617" s="44">
        <v>8.1</v>
      </c>
      <c r="W617" s="44">
        <v>4.8010000000000002</v>
      </c>
      <c r="X617" s="43">
        <f t="shared" si="199"/>
        <v>1.244200759173348E-2</v>
      </c>
      <c r="Y617" s="42">
        <v>42900.62533333333</v>
      </c>
      <c r="Z617" s="44">
        <v>15.45</v>
      </c>
      <c r="AA617" s="44">
        <v>10.202999999999999</v>
      </c>
      <c r="AB617" s="43">
        <f t="shared" si="200"/>
        <v>-3.223915592028258E-3</v>
      </c>
      <c r="AC617" s="42">
        <v>42900.62533333333</v>
      </c>
      <c r="AD617" s="44">
        <v>25</v>
      </c>
      <c r="AE617" s="44">
        <v>18.271000000000001</v>
      </c>
      <c r="AF617" s="43">
        <f t="shared" si="201"/>
        <v>0</v>
      </c>
      <c r="AG617" s="41">
        <v>42899</v>
      </c>
      <c r="AH617">
        <v>17.29</v>
      </c>
      <c r="AI617">
        <v>6.5697999999999999</v>
      </c>
      <c r="AJ617" s="39">
        <f t="shared" si="188"/>
        <v>5.2328783891303372E-3</v>
      </c>
      <c r="AK617" s="45" t="s">
        <v>633</v>
      </c>
      <c r="AL617">
        <v>18.559999999999999</v>
      </c>
      <c r="AM617">
        <v>6.0903</v>
      </c>
      <c r="AN617" s="39">
        <f t="shared" si="189"/>
        <v>-1.2773338088213872E-2</v>
      </c>
      <c r="AO617" s="41">
        <v>42899</v>
      </c>
      <c r="AP617">
        <v>8.8000000000000007</v>
      </c>
      <c r="AQ617">
        <v>6.9802999999999997</v>
      </c>
      <c r="AR617" s="18">
        <f t="shared" si="190"/>
        <v>0</v>
      </c>
      <c r="AS617" s="41">
        <v>42899</v>
      </c>
      <c r="AT617">
        <v>8.44</v>
      </c>
      <c r="AU617">
        <v>6.4294000000000002</v>
      </c>
      <c r="AV617" s="39">
        <f t="shared" si="191"/>
        <v>0</v>
      </c>
      <c r="AW617" s="41">
        <v>42899</v>
      </c>
      <c r="AX617">
        <v>15.17</v>
      </c>
      <c r="AY617">
        <v>7.8048999999999999</v>
      </c>
      <c r="AZ617" s="39">
        <f t="shared" si="192"/>
        <v>2.9181391423598328E-2</v>
      </c>
      <c r="BA617" s="41">
        <v>42899</v>
      </c>
      <c r="BB617">
        <v>8.24</v>
      </c>
      <c r="BC617">
        <v>3.5320999999999998</v>
      </c>
      <c r="BD617" s="39">
        <f t="shared" si="193"/>
        <v>0</v>
      </c>
      <c r="BE617" s="41">
        <v>42899</v>
      </c>
      <c r="BF617">
        <v>14.4</v>
      </c>
      <c r="BG617">
        <v>8.8638999999999992</v>
      </c>
      <c r="BH617" s="39">
        <f t="shared" si="194"/>
        <v>0</v>
      </c>
      <c r="BI617" s="41">
        <v>42899</v>
      </c>
      <c r="BJ617">
        <v>2.4500000000000002</v>
      </c>
      <c r="BK617">
        <v>2.4291999999999998</v>
      </c>
      <c r="BL617" s="39">
        <f t="shared" si="195"/>
        <v>-8.0849326255614702E-3</v>
      </c>
      <c r="BM617" s="41">
        <v>42899</v>
      </c>
      <c r="BN617">
        <v>4.78</v>
      </c>
      <c r="BO617">
        <v>2.2202999999999999</v>
      </c>
      <c r="BP617" s="46">
        <f t="shared" si="196"/>
        <v>2.3557071731513887E-2</v>
      </c>
      <c r="BQ617" s="41">
        <v>42899</v>
      </c>
      <c r="BR617">
        <v>9.6999999999999993</v>
      </c>
      <c r="BS617">
        <v>5.1877000000000004</v>
      </c>
      <c r="BT617" s="18">
        <f t="shared" si="197"/>
        <v>2.1039993701779332E-2</v>
      </c>
      <c r="BU617" s="41">
        <v>42899</v>
      </c>
      <c r="BV617">
        <v>1.95</v>
      </c>
      <c r="BW617">
        <v>1.0085</v>
      </c>
      <c r="BX617" s="39">
        <f t="shared" si="198"/>
        <v>0</v>
      </c>
      <c r="BY617" s="41">
        <v>43200</v>
      </c>
      <c r="BZ617">
        <v>14.39</v>
      </c>
      <c r="CA617">
        <v>7.4741</v>
      </c>
      <c r="CB617" s="39">
        <f t="shared" si="183"/>
        <v>0</v>
      </c>
    </row>
    <row r="618" spans="1:80">
      <c r="A618" s="41">
        <v>42900</v>
      </c>
      <c r="B618">
        <v>8.86</v>
      </c>
      <c r="C618">
        <v>4.4626000000000001</v>
      </c>
      <c r="D618" s="34">
        <f t="shared" si="184"/>
        <v>1.8393427658603481E-2</v>
      </c>
      <c r="E618" s="41">
        <v>42900</v>
      </c>
      <c r="F618">
        <v>3.81</v>
      </c>
      <c r="G618">
        <v>3.5596999999999999</v>
      </c>
      <c r="H618" s="39">
        <f t="shared" si="185"/>
        <v>-7.8044429578838885E-3</v>
      </c>
      <c r="L618" s="38"/>
      <c r="M618" s="41">
        <v>42900</v>
      </c>
      <c r="N618">
        <v>8.01</v>
      </c>
      <c r="O618">
        <v>3.7967</v>
      </c>
      <c r="P618" s="43">
        <f t="shared" si="186"/>
        <v>-1.1121529405636287E-2</v>
      </c>
      <c r="Q618" s="41">
        <v>42900</v>
      </c>
      <c r="R618">
        <v>2.95</v>
      </c>
      <c r="S618">
        <v>1.7262999999999999</v>
      </c>
      <c r="T618" s="39">
        <f t="shared" si="187"/>
        <v>3.3711130485324196E-3</v>
      </c>
      <c r="U618" s="42">
        <v>42901.62533333333</v>
      </c>
      <c r="V618" s="44">
        <v>8.1</v>
      </c>
      <c r="W618" s="44">
        <v>4.8010000000000002</v>
      </c>
      <c r="X618" s="43">
        <f t="shared" si="199"/>
        <v>0</v>
      </c>
      <c r="Y618" s="42">
        <v>42901.62533333333</v>
      </c>
      <c r="Z618" s="44">
        <v>15.2</v>
      </c>
      <c r="AA618" s="44">
        <v>10.038</v>
      </c>
      <c r="AB618" s="43">
        <f t="shared" si="200"/>
        <v>-1.6171714201705299E-2</v>
      </c>
      <c r="AC618" s="42">
        <v>42901.62533333333</v>
      </c>
      <c r="AD618" s="44">
        <v>25</v>
      </c>
      <c r="AE618" s="44">
        <v>18.271000000000001</v>
      </c>
      <c r="AF618" s="43">
        <f t="shared" si="201"/>
        <v>0</v>
      </c>
      <c r="AG618" s="41">
        <v>42900</v>
      </c>
      <c r="AH618">
        <v>17.149999999999999</v>
      </c>
      <c r="AI618">
        <v>6.5166000000000004</v>
      </c>
      <c r="AJ618" s="39">
        <f t="shared" si="188"/>
        <v>-8.0976589850527362E-3</v>
      </c>
      <c r="AK618" s="45" t="s">
        <v>634</v>
      </c>
      <c r="AL618">
        <v>18.600000000000001</v>
      </c>
      <c r="AM618">
        <v>6.1035000000000004</v>
      </c>
      <c r="AN618" s="39">
        <f t="shared" si="189"/>
        <v>2.1673809171962504E-3</v>
      </c>
      <c r="AO618" s="41">
        <v>42900</v>
      </c>
      <c r="AP618">
        <v>8.8000000000000007</v>
      </c>
      <c r="AQ618">
        <v>6.9802999999999997</v>
      </c>
      <c r="AR618" s="18">
        <f t="shared" si="190"/>
        <v>0</v>
      </c>
      <c r="AS618" s="41">
        <v>42900</v>
      </c>
      <c r="AT618">
        <v>8.4499999999999993</v>
      </c>
      <c r="AU618">
        <v>6.4370000000000003</v>
      </c>
      <c r="AV618" s="39">
        <f t="shared" si="191"/>
        <v>1.1820698665505414E-3</v>
      </c>
      <c r="AW618" s="41">
        <v>42900</v>
      </c>
      <c r="AX618">
        <v>15.6</v>
      </c>
      <c r="AY618">
        <v>8.0260999999999996</v>
      </c>
      <c r="AZ618" s="39">
        <f t="shared" si="192"/>
        <v>2.834117029045851E-2</v>
      </c>
      <c r="BA618" s="41">
        <v>42900</v>
      </c>
      <c r="BB618">
        <v>8.1</v>
      </c>
      <c r="BC618">
        <v>3.4721000000000002</v>
      </c>
      <c r="BD618" s="39">
        <f t="shared" si="193"/>
        <v>-1.6987061521474368E-2</v>
      </c>
      <c r="BE618" s="41">
        <v>42900</v>
      </c>
      <c r="BF618">
        <v>14.4</v>
      </c>
      <c r="BG618">
        <v>8.8638999999999992</v>
      </c>
      <c r="BH618" s="39">
        <f t="shared" si="194"/>
        <v>0</v>
      </c>
      <c r="BI618" s="41">
        <v>42900</v>
      </c>
      <c r="BJ618">
        <v>2.5</v>
      </c>
      <c r="BK618">
        <v>2.4788000000000001</v>
      </c>
      <c r="BL618" s="39">
        <f t="shared" si="195"/>
        <v>2.0418244689609878E-2</v>
      </c>
      <c r="BM618" s="41">
        <v>42900</v>
      </c>
      <c r="BN618">
        <v>4.75</v>
      </c>
      <c r="BO618">
        <v>2.2063999999999999</v>
      </c>
      <c r="BP618" s="46">
        <f t="shared" si="196"/>
        <v>-6.2604152591992177E-3</v>
      </c>
      <c r="BQ618" s="41">
        <v>42900</v>
      </c>
      <c r="BR618">
        <v>9.9</v>
      </c>
      <c r="BS618">
        <v>5.2946999999999997</v>
      </c>
      <c r="BT618" s="18">
        <f t="shared" si="197"/>
        <v>2.0625710815968409E-2</v>
      </c>
      <c r="BU618" s="41">
        <v>42900</v>
      </c>
      <c r="BV618">
        <v>1.95</v>
      </c>
      <c r="BW618">
        <v>1.0085</v>
      </c>
      <c r="BX618" s="39">
        <f t="shared" si="198"/>
        <v>0</v>
      </c>
      <c r="BY618" s="41">
        <v>43201</v>
      </c>
      <c r="BZ618">
        <v>14.39</v>
      </c>
      <c r="CA618">
        <v>7.4741</v>
      </c>
      <c r="CB618" s="39">
        <f t="shared" si="183"/>
        <v>0</v>
      </c>
    </row>
    <row r="619" spans="1:80">
      <c r="A619" s="41">
        <v>42901</v>
      </c>
      <c r="B619">
        <v>8.86</v>
      </c>
      <c r="C619">
        <v>4.4626000000000001</v>
      </c>
      <c r="D619" s="34">
        <f t="shared" si="184"/>
        <v>0</v>
      </c>
      <c r="E619" s="41">
        <v>42901</v>
      </c>
      <c r="F619">
        <v>3.81</v>
      </c>
      <c r="G619">
        <v>3.5596999999999999</v>
      </c>
      <c r="H619" s="39">
        <f t="shared" si="185"/>
        <v>0</v>
      </c>
      <c r="L619" s="38"/>
      <c r="M619" s="41">
        <v>42901</v>
      </c>
      <c r="N619">
        <v>8.01</v>
      </c>
      <c r="O619">
        <v>3.7967</v>
      </c>
      <c r="P619" s="43">
        <f t="shared" si="186"/>
        <v>0</v>
      </c>
      <c r="Q619" s="41">
        <v>42901</v>
      </c>
      <c r="R619">
        <v>2.9</v>
      </c>
      <c r="S619">
        <v>1.6970000000000001</v>
      </c>
      <c r="T619" s="39">
        <f t="shared" si="187"/>
        <v>-1.6972716213867742E-2</v>
      </c>
      <c r="U619" s="42">
        <v>42902.62533333333</v>
      </c>
      <c r="V619" s="44">
        <v>8.1</v>
      </c>
      <c r="W619" s="44">
        <v>4.8010000000000002</v>
      </c>
      <c r="X619" s="43">
        <f t="shared" si="199"/>
        <v>0</v>
      </c>
      <c r="Y619" s="42">
        <v>42902.62533333333</v>
      </c>
      <c r="Z619" s="44">
        <v>15.2</v>
      </c>
      <c r="AA619" s="44">
        <v>10.038</v>
      </c>
      <c r="AB619" s="43">
        <f t="shared" si="200"/>
        <v>0</v>
      </c>
      <c r="AC619" s="42">
        <v>42902.62533333333</v>
      </c>
      <c r="AD619" s="44">
        <v>25</v>
      </c>
      <c r="AE619" s="44">
        <v>18.271000000000001</v>
      </c>
      <c r="AF619" s="43">
        <f t="shared" si="201"/>
        <v>0</v>
      </c>
      <c r="AG619" s="41">
        <v>42901</v>
      </c>
      <c r="AH619">
        <v>17.2</v>
      </c>
      <c r="AI619">
        <v>6.6984000000000004</v>
      </c>
      <c r="AJ619" s="39">
        <f t="shared" si="188"/>
        <v>2.7897983611085527E-2</v>
      </c>
      <c r="AK619" s="45" t="s">
        <v>635</v>
      </c>
      <c r="AL619">
        <v>18.7</v>
      </c>
      <c r="AM619">
        <v>6.1363000000000003</v>
      </c>
      <c r="AN619" s="39">
        <f t="shared" si="189"/>
        <v>5.3739657573523289E-3</v>
      </c>
      <c r="AO619" s="41">
        <v>42901</v>
      </c>
      <c r="AP619">
        <v>8.8000000000000007</v>
      </c>
      <c r="AQ619">
        <v>6.9802999999999997</v>
      </c>
      <c r="AR619" s="18">
        <f t="shared" si="190"/>
        <v>0</v>
      </c>
      <c r="AS619" s="41">
        <v>42901</v>
      </c>
      <c r="AT619">
        <v>8.4499999999999993</v>
      </c>
      <c r="AU619">
        <v>6.4370000000000003</v>
      </c>
      <c r="AV619" s="39">
        <f t="shared" si="191"/>
        <v>0</v>
      </c>
      <c r="AW619" s="41">
        <v>42901</v>
      </c>
      <c r="AX619">
        <v>15.99</v>
      </c>
      <c r="AY619">
        <v>8.2268000000000008</v>
      </c>
      <c r="AZ619" s="39">
        <f t="shared" si="192"/>
        <v>2.5005918191899082E-2</v>
      </c>
      <c r="BA619" s="41">
        <v>42901</v>
      </c>
      <c r="BB619">
        <v>8.1300000000000008</v>
      </c>
      <c r="BC619">
        <v>3.4849000000000001</v>
      </c>
      <c r="BD619" s="39">
        <f t="shared" si="193"/>
        <v>3.6865297658477355E-3</v>
      </c>
      <c r="BE619" s="41">
        <v>42901</v>
      </c>
      <c r="BF619">
        <v>14.21</v>
      </c>
      <c r="BG619">
        <v>8.7469999999999999</v>
      </c>
      <c r="BH619" s="39">
        <f t="shared" si="194"/>
        <v>-1.3188325680569428E-2</v>
      </c>
      <c r="BI619" s="41">
        <v>42901</v>
      </c>
      <c r="BJ619">
        <v>2.4700000000000002</v>
      </c>
      <c r="BK619">
        <v>2.4489999999999998</v>
      </c>
      <c r="BL619" s="39">
        <f t="shared" si="195"/>
        <v>-1.202194610295315E-2</v>
      </c>
      <c r="BM619" s="41">
        <v>42901</v>
      </c>
      <c r="BN619">
        <v>4.83</v>
      </c>
      <c r="BO619">
        <v>2.2435</v>
      </c>
      <c r="BP619" s="46">
        <f t="shared" si="196"/>
        <v>1.6814720812182802E-2</v>
      </c>
      <c r="BQ619" s="41">
        <v>42901</v>
      </c>
      <c r="BR619">
        <v>10.029999999999999</v>
      </c>
      <c r="BS619">
        <v>5.3642000000000003</v>
      </c>
      <c r="BT619" s="18">
        <f t="shared" si="197"/>
        <v>1.3126333881050969E-2</v>
      </c>
      <c r="BU619" s="41">
        <v>42901</v>
      </c>
      <c r="BV619">
        <v>1.96</v>
      </c>
      <c r="BW619">
        <v>1.0137</v>
      </c>
      <c r="BX619" s="39">
        <f t="shared" si="198"/>
        <v>5.1561725334656359E-3</v>
      </c>
      <c r="BY619" s="41">
        <v>43202</v>
      </c>
      <c r="BZ619">
        <v>14.39</v>
      </c>
      <c r="CA619">
        <v>7.4741</v>
      </c>
      <c r="CB619" s="39">
        <f t="shared" si="183"/>
        <v>0</v>
      </c>
    </row>
    <row r="620" spans="1:80">
      <c r="A620" s="41">
        <v>42902</v>
      </c>
      <c r="B620">
        <v>8.85</v>
      </c>
      <c r="C620">
        <v>4.4574999999999996</v>
      </c>
      <c r="D620" s="34">
        <f t="shared" si="184"/>
        <v>-1.1428315331870544E-3</v>
      </c>
      <c r="E620" s="41">
        <v>42902</v>
      </c>
      <c r="F620">
        <v>3.82</v>
      </c>
      <c r="G620">
        <v>3.569</v>
      </c>
      <c r="H620" s="39">
        <f t="shared" si="185"/>
        <v>2.6125797117734881E-3</v>
      </c>
      <c r="L620" s="38"/>
      <c r="M620" s="41">
        <v>42902</v>
      </c>
      <c r="N620">
        <v>8.02</v>
      </c>
      <c r="O620">
        <v>3.8014999999999999</v>
      </c>
      <c r="P620" s="43">
        <f t="shared" si="186"/>
        <v>1.2642558010903984E-3</v>
      </c>
      <c r="Q620" s="41">
        <v>42902</v>
      </c>
      <c r="R620">
        <v>2.9</v>
      </c>
      <c r="S620">
        <v>1.6970000000000001</v>
      </c>
      <c r="T620" s="39">
        <f t="shared" si="187"/>
        <v>0</v>
      </c>
      <c r="U620" s="42">
        <v>42905.62533333333</v>
      </c>
      <c r="V620" s="44">
        <v>8.1</v>
      </c>
      <c r="W620" s="44">
        <v>4.8010000000000002</v>
      </c>
      <c r="X620" s="43">
        <f t="shared" si="199"/>
        <v>0</v>
      </c>
      <c r="Y620" s="42">
        <v>42905.62533333333</v>
      </c>
      <c r="Z620" s="44">
        <v>15.06</v>
      </c>
      <c r="AA620" s="44">
        <v>9.9459999999999997</v>
      </c>
      <c r="AB620" s="43">
        <f t="shared" si="200"/>
        <v>-9.1651723450887155E-3</v>
      </c>
      <c r="AC620" s="42">
        <v>42905.62533333333</v>
      </c>
      <c r="AD620" s="44">
        <v>25</v>
      </c>
      <c r="AE620" s="44">
        <v>18.271000000000001</v>
      </c>
      <c r="AF620" s="43">
        <f t="shared" si="201"/>
        <v>0</v>
      </c>
      <c r="AG620" s="41">
        <v>42902</v>
      </c>
      <c r="AH620">
        <v>17.2</v>
      </c>
      <c r="AI620">
        <v>6.6984000000000004</v>
      </c>
      <c r="AJ620" s="39">
        <f t="shared" si="188"/>
        <v>0</v>
      </c>
      <c r="AK620" s="45" t="s">
        <v>636</v>
      </c>
      <c r="AL620">
        <v>18.600000000000001</v>
      </c>
      <c r="AM620">
        <v>6.1035000000000004</v>
      </c>
      <c r="AN620" s="39">
        <f t="shared" si="189"/>
        <v>-5.3452406173100956E-3</v>
      </c>
      <c r="AO620" s="41">
        <v>42902</v>
      </c>
      <c r="AP620">
        <v>8.8000000000000007</v>
      </c>
      <c r="AQ620">
        <v>6.9802999999999997</v>
      </c>
      <c r="AR620" s="18">
        <f t="shared" si="190"/>
        <v>0</v>
      </c>
      <c r="AS620" s="41">
        <v>42902</v>
      </c>
      <c r="AT620">
        <v>8.3800000000000008</v>
      </c>
      <c r="AU620">
        <v>6.3837000000000002</v>
      </c>
      <c r="AV620" s="39">
        <f t="shared" si="191"/>
        <v>-8.2802547770700827E-3</v>
      </c>
      <c r="AW620" s="41">
        <v>42902</v>
      </c>
      <c r="AX620">
        <v>15.9</v>
      </c>
      <c r="AY620">
        <v>8.1805000000000003</v>
      </c>
      <c r="AZ620" s="39">
        <f t="shared" si="192"/>
        <v>-5.6279476831818508E-3</v>
      </c>
      <c r="BA620" s="41">
        <v>42902</v>
      </c>
      <c r="BB620">
        <v>7.98</v>
      </c>
      <c r="BC620">
        <v>3.4205999999999999</v>
      </c>
      <c r="BD620" s="39">
        <f t="shared" si="193"/>
        <v>-1.845103159344608E-2</v>
      </c>
      <c r="BE620" s="41">
        <v>42902</v>
      </c>
      <c r="BF620">
        <v>14.3</v>
      </c>
      <c r="BG620">
        <v>8.8024000000000004</v>
      </c>
      <c r="BH620" s="39">
        <f t="shared" si="194"/>
        <v>6.3336000914599932E-3</v>
      </c>
      <c r="BI620" s="41">
        <v>42902</v>
      </c>
      <c r="BJ620">
        <v>2.4500000000000002</v>
      </c>
      <c r="BK620">
        <v>2.4291999999999998</v>
      </c>
      <c r="BL620" s="39">
        <f t="shared" si="195"/>
        <v>-8.0849326255614702E-3</v>
      </c>
      <c r="BM620" s="41">
        <v>42902</v>
      </c>
      <c r="BN620">
        <v>4.8899999999999997</v>
      </c>
      <c r="BO620">
        <v>2.2713999999999999</v>
      </c>
      <c r="BP620" s="46">
        <f t="shared" si="196"/>
        <v>1.2435926008468826E-2</v>
      </c>
      <c r="BQ620" s="41">
        <v>42902</v>
      </c>
      <c r="BR620">
        <v>10</v>
      </c>
      <c r="BS620">
        <v>5.3482000000000003</v>
      </c>
      <c r="BT620" s="18">
        <f t="shared" si="197"/>
        <v>-2.9827374072555111E-3</v>
      </c>
      <c r="BU620" s="41">
        <v>42902</v>
      </c>
      <c r="BV620">
        <v>1.97</v>
      </c>
      <c r="BW620">
        <v>1.0188999999999999</v>
      </c>
      <c r="BX620" s="39">
        <f t="shared" si="198"/>
        <v>5.1297227976717678E-3</v>
      </c>
      <c r="BY620" s="41">
        <v>43203</v>
      </c>
      <c r="BZ620">
        <v>14.5</v>
      </c>
      <c r="CA620">
        <v>7.5312000000000001</v>
      </c>
      <c r="CB620" s="39">
        <f t="shared" si="183"/>
        <v>7.6397158186270117E-3</v>
      </c>
    </row>
    <row r="621" spans="1:80">
      <c r="A621" s="41">
        <v>42905</v>
      </c>
      <c r="B621">
        <v>8.9</v>
      </c>
      <c r="C621">
        <v>4.4827000000000004</v>
      </c>
      <c r="D621" s="34">
        <f t="shared" si="184"/>
        <v>5.6533931575997263E-3</v>
      </c>
      <c r="E621" s="41">
        <v>42905</v>
      </c>
      <c r="F621">
        <v>3.82</v>
      </c>
      <c r="G621">
        <v>3.569</v>
      </c>
      <c r="H621" s="39">
        <f t="shared" si="185"/>
        <v>0</v>
      </c>
      <c r="L621" s="38"/>
      <c r="M621" s="41">
        <v>42905</v>
      </c>
      <c r="N621">
        <v>8</v>
      </c>
      <c r="O621">
        <v>3.7919999999999998</v>
      </c>
      <c r="P621" s="43">
        <f t="shared" si="186"/>
        <v>-2.4990135472839838E-3</v>
      </c>
      <c r="Q621" s="41">
        <v>42905</v>
      </c>
      <c r="R621">
        <v>2.9</v>
      </c>
      <c r="S621">
        <v>1.6970000000000001</v>
      </c>
      <c r="T621" s="39">
        <f t="shared" si="187"/>
        <v>0</v>
      </c>
      <c r="U621" s="42">
        <v>42906.62533333333</v>
      </c>
      <c r="V621" s="44">
        <v>8.1</v>
      </c>
      <c r="W621" s="44">
        <v>4.8010000000000002</v>
      </c>
      <c r="X621" s="43">
        <f t="shared" si="199"/>
        <v>0</v>
      </c>
      <c r="Y621" s="42">
        <v>42906.62533333333</v>
      </c>
      <c r="Z621" s="44">
        <v>15.2</v>
      </c>
      <c r="AA621" s="44">
        <v>10.038</v>
      </c>
      <c r="AB621" s="43">
        <f t="shared" si="200"/>
        <v>9.2499497285341379E-3</v>
      </c>
      <c r="AC621" s="42">
        <v>42906.62533333333</v>
      </c>
      <c r="AD621" s="44">
        <v>25</v>
      </c>
      <c r="AE621" s="44">
        <v>18.271000000000001</v>
      </c>
      <c r="AF621" s="43">
        <f t="shared" si="201"/>
        <v>0</v>
      </c>
      <c r="AG621" s="41">
        <v>42905</v>
      </c>
      <c r="AH621">
        <v>17.39</v>
      </c>
      <c r="AI621">
        <v>6.7723000000000004</v>
      </c>
      <c r="AJ621" s="39">
        <f t="shared" si="188"/>
        <v>1.1032485369640521E-2</v>
      </c>
      <c r="AK621" s="45" t="s">
        <v>637</v>
      </c>
      <c r="AL621">
        <v>18.600000000000001</v>
      </c>
      <c r="AM621">
        <v>6.1035000000000004</v>
      </c>
      <c r="AN621" s="39">
        <f t="shared" si="189"/>
        <v>0</v>
      </c>
      <c r="AO621" s="41">
        <v>42905</v>
      </c>
      <c r="AP621">
        <v>8.9</v>
      </c>
      <c r="AQ621">
        <v>7.0595999999999997</v>
      </c>
      <c r="AR621" s="18">
        <f t="shared" si="190"/>
        <v>1.1360543243127076E-2</v>
      </c>
      <c r="AS621" s="41">
        <v>42905</v>
      </c>
      <c r="AT621">
        <v>8.35</v>
      </c>
      <c r="AU621">
        <v>6.3609</v>
      </c>
      <c r="AV621" s="39">
        <f t="shared" si="191"/>
        <v>-3.5715964096057384E-3</v>
      </c>
      <c r="AW621" s="41">
        <v>42905</v>
      </c>
      <c r="AX621">
        <v>15.55</v>
      </c>
      <c r="AY621">
        <v>8.0004000000000008</v>
      </c>
      <c r="AZ621" s="39">
        <f t="shared" si="192"/>
        <v>-2.2015769207261105E-2</v>
      </c>
      <c r="BA621" s="41">
        <v>42905</v>
      </c>
      <c r="BB621">
        <v>8.17</v>
      </c>
      <c r="BC621">
        <v>3.5021</v>
      </c>
      <c r="BD621" s="39">
        <f t="shared" si="193"/>
        <v>2.3826229316494221E-2</v>
      </c>
      <c r="BE621" s="41">
        <v>42905</v>
      </c>
      <c r="BF621">
        <v>14.4</v>
      </c>
      <c r="BG621">
        <v>8.8638999999999992</v>
      </c>
      <c r="BH621" s="39">
        <f t="shared" si="194"/>
        <v>6.986730891574886E-3</v>
      </c>
      <c r="BI621" s="41">
        <v>42905</v>
      </c>
      <c r="BJ621">
        <v>2.44</v>
      </c>
      <c r="BK621">
        <v>2.4192999999999998</v>
      </c>
      <c r="BL621" s="39">
        <f t="shared" si="195"/>
        <v>-4.0754157747406638E-3</v>
      </c>
      <c r="BM621" s="41">
        <v>42905</v>
      </c>
      <c r="BN621">
        <v>4.87</v>
      </c>
      <c r="BO621">
        <v>2.2621000000000002</v>
      </c>
      <c r="BP621" s="46">
        <f t="shared" si="196"/>
        <v>-4.0943911244165016E-3</v>
      </c>
      <c r="BQ621" s="41">
        <v>42905</v>
      </c>
      <c r="BR621">
        <v>10</v>
      </c>
      <c r="BS621">
        <v>5.3482000000000003</v>
      </c>
      <c r="BT621" s="18">
        <f t="shared" si="197"/>
        <v>0</v>
      </c>
      <c r="BU621" s="41">
        <v>42905</v>
      </c>
      <c r="BV621">
        <v>1.97</v>
      </c>
      <c r="BW621">
        <v>1.0188999999999999</v>
      </c>
      <c r="BX621" s="39">
        <f t="shared" si="198"/>
        <v>0</v>
      </c>
      <c r="BY621" s="41">
        <v>43206</v>
      </c>
      <c r="BZ621">
        <v>14.1</v>
      </c>
      <c r="CA621">
        <v>7.3234000000000004</v>
      </c>
      <c r="CB621" s="39">
        <f t="shared" si="183"/>
        <v>-2.7591884427448449E-2</v>
      </c>
    </row>
    <row r="622" spans="1:80">
      <c r="A622" s="41">
        <v>42906</v>
      </c>
      <c r="B622">
        <v>9</v>
      </c>
      <c r="C622">
        <v>4.5331000000000001</v>
      </c>
      <c r="D622" s="34">
        <f t="shared" si="184"/>
        <v>1.1243223949851602E-2</v>
      </c>
      <c r="E622" s="41">
        <v>42906</v>
      </c>
      <c r="F622">
        <v>3.8</v>
      </c>
      <c r="G622">
        <v>3.5503</v>
      </c>
      <c r="H622" s="39">
        <f t="shared" si="185"/>
        <v>-5.2395629027738692E-3</v>
      </c>
      <c r="L622" s="38"/>
      <c r="M622" s="41">
        <v>42906</v>
      </c>
      <c r="N622">
        <v>8</v>
      </c>
      <c r="O622">
        <v>3.7919999999999998</v>
      </c>
      <c r="P622" s="43">
        <f t="shared" si="186"/>
        <v>0</v>
      </c>
      <c r="Q622" s="41">
        <v>42906</v>
      </c>
      <c r="R622">
        <v>2.92</v>
      </c>
      <c r="S622">
        <v>1.7087000000000001</v>
      </c>
      <c r="T622" s="39">
        <f t="shared" si="187"/>
        <v>6.894519740718941E-3</v>
      </c>
      <c r="U622" s="42">
        <v>42907.62533333333</v>
      </c>
      <c r="V622" s="44">
        <v>8.01</v>
      </c>
      <c r="W622" s="44">
        <v>4.7480000000000002</v>
      </c>
      <c r="X622" s="43">
        <f t="shared" si="199"/>
        <v>-1.1039366798583614E-2</v>
      </c>
      <c r="Y622" s="42">
        <v>42907.62533333333</v>
      </c>
      <c r="Z622" s="44">
        <v>15.15</v>
      </c>
      <c r="AA622" s="44">
        <v>10.005000000000001</v>
      </c>
      <c r="AB622" s="43">
        <f t="shared" si="200"/>
        <v>-3.2875074716078377E-3</v>
      </c>
      <c r="AC622" s="42">
        <v>42907.62533333333</v>
      </c>
      <c r="AD622" s="44">
        <v>24.25</v>
      </c>
      <c r="AE622" s="44">
        <v>17.722999999999999</v>
      </c>
      <c r="AF622" s="43">
        <f t="shared" si="201"/>
        <v>-2.999288489956772E-2</v>
      </c>
      <c r="AG622" s="41">
        <v>42906</v>
      </c>
      <c r="AH622">
        <v>17.29</v>
      </c>
      <c r="AI622">
        <v>6.7333999999999996</v>
      </c>
      <c r="AJ622" s="39">
        <f t="shared" si="188"/>
        <v>-5.7439865333787365E-3</v>
      </c>
      <c r="AK622" s="45" t="s">
        <v>638</v>
      </c>
      <c r="AL622">
        <v>18.600000000000001</v>
      </c>
      <c r="AM622">
        <v>6.1035000000000004</v>
      </c>
      <c r="AN622" s="39">
        <f t="shared" si="189"/>
        <v>0</v>
      </c>
      <c r="AO622" s="41">
        <v>42906</v>
      </c>
      <c r="AP622">
        <v>8.9</v>
      </c>
      <c r="AQ622">
        <v>7.0595999999999997</v>
      </c>
      <c r="AR622" s="18">
        <f t="shared" si="190"/>
        <v>0</v>
      </c>
      <c r="AS622" s="41">
        <v>42906</v>
      </c>
      <c r="AT622">
        <v>8.3800000000000008</v>
      </c>
      <c r="AU622">
        <v>6.3837000000000002</v>
      </c>
      <c r="AV622" s="39">
        <f t="shared" si="191"/>
        <v>3.5843984341838659E-3</v>
      </c>
      <c r="AW622" s="41">
        <v>42906</v>
      </c>
      <c r="AX622">
        <v>15.15</v>
      </c>
      <c r="AY622">
        <v>7.7946</v>
      </c>
      <c r="AZ622" s="39">
        <f t="shared" si="192"/>
        <v>-2.5723713814309389E-2</v>
      </c>
      <c r="BA622" s="41">
        <v>42906</v>
      </c>
      <c r="BB622">
        <v>8.15</v>
      </c>
      <c r="BC622">
        <v>3.4935</v>
      </c>
      <c r="BD622" s="39">
        <f t="shared" si="193"/>
        <v>-2.4556694554695585E-3</v>
      </c>
      <c r="BE622" s="41">
        <v>42906</v>
      </c>
      <c r="BF622">
        <v>14.4</v>
      </c>
      <c r="BG622">
        <v>8.8638999999999992</v>
      </c>
      <c r="BH622" s="39">
        <f t="shared" si="194"/>
        <v>0</v>
      </c>
      <c r="BI622" s="41">
        <v>42906</v>
      </c>
      <c r="BJ622">
        <v>2.5</v>
      </c>
      <c r="BK622">
        <v>2.4788000000000001</v>
      </c>
      <c r="BL622" s="39">
        <f t="shared" si="195"/>
        <v>2.4593890794858155E-2</v>
      </c>
      <c r="BM622" s="41">
        <v>42906</v>
      </c>
      <c r="BN622">
        <v>4.84</v>
      </c>
      <c r="BO622">
        <v>2.2482000000000002</v>
      </c>
      <c r="BP622" s="46">
        <f t="shared" si="196"/>
        <v>-6.1447327704345616E-3</v>
      </c>
      <c r="BQ622" s="41">
        <v>42906</v>
      </c>
      <c r="BR622">
        <v>9.75</v>
      </c>
      <c r="BS622">
        <v>5.3536999999999999</v>
      </c>
      <c r="BT622" s="18">
        <f t="shared" si="197"/>
        <v>1.028383381324486E-3</v>
      </c>
      <c r="BU622" s="41">
        <v>42906</v>
      </c>
      <c r="BV622">
        <v>1.98</v>
      </c>
      <c r="BW622">
        <v>1.0241</v>
      </c>
      <c r="BX622" s="39">
        <f t="shared" si="198"/>
        <v>5.1035430366081986E-3</v>
      </c>
      <c r="BY622" s="41">
        <v>43207</v>
      </c>
      <c r="BZ622">
        <v>14.12</v>
      </c>
      <c r="CA622">
        <v>7.3338000000000001</v>
      </c>
      <c r="CB622" s="39">
        <f t="shared" si="183"/>
        <v>1.4201054155173474E-3</v>
      </c>
    </row>
    <row r="623" spans="1:80">
      <c r="A623" s="41">
        <v>42907</v>
      </c>
      <c r="B623">
        <v>8.9499999999999993</v>
      </c>
      <c r="C623">
        <v>4.5079000000000002</v>
      </c>
      <c r="D623" s="34">
        <f t="shared" si="184"/>
        <v>-5.5591096600560077E-3</v>
      </c>
      <c r="E623" s="41">
        <v>42907</v>
      </c>
      <c r="F623">
        <v>3.8</v>
      </c>
      <c r="G623">
        <v>3.5503</v>
      </c>
      <c r="H623" s="39">
        <f t="shared" si="185"/>
        <v>0</v>
      </c>
      <c r="L623" s="38"/>
      <c r="M623" s="41">
        <v>42907</v>
      </c>
      <c r="N623">
        <v>8.01</v>
      </c>
      <c r="O623">
        <v>3.7967</v>
      </c>
      <c r="P623" s="43">
        <f t="shared" si="186"/>
        <v>1.2394514767932881E-3</v>
      </c>
      <c r="Q623" s="41">
        <v>42907</v>
      </c>
      <c r="R623">
        <v>2.93</v>
      </c>
      <c r="S623">
        <v>1.7145999999999999</v>
      </c>
      <c r="T623" s="39">
        <f t="shared" si="187"/>
        <v>3.4529174226018574E-3</v>
      </c>
      <c r="U623" s="42">
        <v>42908.62533333333</v>
      </c>
      <c r="V623" s="44">
        <v>8.25</v>
      </c>
      <c r="W623" s="44">
        <v>4.8899999999999997</v>
      </c>
      <c r="X623" s="43">
        <f t="shared" si="199"/>
        <v>2.9907329401853297E-2</v>
      </c>
      <c r="Y623" s="42">
        <v>42908.62533333333</v>
      </c>
      <c r="Z623" s="44">
        <v>15.44</v>
      </c>
      <c r="AA623" s="44">
        <v>10.196999999999999</v>
      </c>
      <c r="AB623" s="43">
        <f t="shared" si="200"/>
        <v>1.9190404797601038E-2</v>
      </c>
      <c r="AC623" s="42">
        <v>42908.62533333333</v>
      </c>
      <c r="AD623" s="44">
        <v>24.25</v>
      </c>
      <c r="AE623" s="44">
        <v>17.722999999999999</v>
      </c>
      <c r="AF623" s="43">
        <f t="shared" si="201"/>
        <v>0</v>
      </c>
      <c r="AG623" s="41">
        <v>42907</v>
      </c>
      <c r="AH623">
        <v>17.5</v>
      </c>
      <c r="AI623">
        <v>6.8151999999999999</v>
      </c>
      <c r="AJ623" s="39">
        <f t="shared" si="188"/>
        <v>1.2148394570350836E-2</v>
      </c>
      <c r="AK623" s="45" t="s">
        <v>639</v>
      </c>
      <c r="AL623">
        <v>18.75</v>
      </c>
      <c r="AM623">
        <v>6.1527000000000003</v>
      </c>
      <c r="AN623" s="39">
        <f t="shared" si="189"/>
        <v>8.0609486360284938E-3</v>
      </c>
      <c r="AO623" s="41">
        <v>42907</v>
      </c>
      <c r="AP623">
        <v>8.9</v>
      </c>
      <c r="AQ623">
        <v>7.0595999999999997</v>
      </c>
      <c r="AR623" s="18">
        <f t="shared" si="190"/>
        <v>0</v>
      </c>
      <c r="AS623" s="41">
        <v>42907</v>
      </c>
      <c r="AT623">
        <v>8.3800000000000008</v>
      </c>
      <c r="AU623">
        <v>6.3837000000000002</v>
      </c>
      <c r="AV623" s="39">
        <f t="shared" si="191"/>
        <v>0</v>
      </c>
      <c r="AW623" s="41">
        <v>42907</v>
      </c>
      <c r="AX623">
        <v>15.14</v>
      </c>
      <c r="AY623">
        <v>7.7893999999999997</v>
      </c>
      <c r="AZ623" s="39">
        <f t="shared" si="192"/>
        <v>-6.6712852487623678E-4</v>
      </c>
      <c r="BA623" s="41">
        <v>42907</v>
      </c>
      <c r="BB623">
        <v>8.16</v>
      </c>
      <c r="BC623">
        <v>3.4977999999999998</v>
      </c>
      <c r="BD623" s="39">
        <f t="shared" si="193"/>
        <v>1.230857306426148E-3</v>
      </c>
      <c r="BE623" s="41">
        <v>42907</v>
      </c>
      <c r="BF623">
        <v>14.4</v>
      </c>
      <c r="BG623">
        <v>8.8638999999999992</v>
      </c>
      <c r="BH623" s="39">
        <f t="shared" si="194"/>
        <v>0</v>
      </c>
      <c r="BI623" s="41">
        <v>42907</v>
      </c>
      <c r="BJ623">
        <v>2.5</v>
      </c>
      <c r="BK623">
        <v>2.4788000000000001</v>
      </c>
      <c r="BL623" s="39">
        <f t="shared" si="195"/>
        <v>0</v>
      </c>
      <c r="BM623" s="41">
        <v>42907</v>
      </c>
      <c r="BN623">
        <v>4.84</v>
      </c>
      <c r="BO623">
        <v>2.2482000000000002</v>
      </c>
      <c r="BP623" s="46">
        <f t="shared" si="196"/>
        <v>0</v>
      </c>
      <c r="BQ623" s="41">
        <v>42907</v>
      </c>
      <c r="BR623">
        <v>9.98</v>
      </c>
      <c r="BS623">
        <v>5.48</v>
      </c>
      <c r="BT623" s="18">
        <f t="shared" si="197"/>
        <v>2.3591161252965336E-2</v>
      </c>
      <c r="BU623" s="41">
        <v>42907</v>
      </c>
      <c r="BV623">
        <v>1.97</v>
      </c>
      <c r="BW623">
        <v>1.0188999999999999</v>
      </c>
      <c r="BX623" s="39">
        <f t="shared" si="198"/>
        <v>-5.0776291377796047E-3</v>
      </c>
      <c r="BY623" s="41">
        <v>43208</v>
      </c>
      <c r="BZ623">
        <v>14.47</v>
      </c>
      <c r="CA623">
        <v>7.5156000000000001</v>
      </c>
      <c r="CB623" s="39">
        <f t="shared" si="183"/>
        <v>2.4789331587989849E-2</v>
      </c>
    </row>
    <row r="624" spans="1:80">
      <c r="A624" s="41">
        <v>42908</v>
      </c>
      <c r="B624">
        <v>9</v>
      </c>
      <c r="C624">
        <v>4.5331000000000001</v>
      </c>
      <c r="D624" s="34">
        <f t="shared" si="184"/>
        <v>5.5901861177044491E-3</v>
      </c>
      <c r="E624" s="41">
        <v>42908</v>
      </c>
      <c r="F624">
        <v>3.8</v>
      </c>
      <c r="G624">
        <v>3.5503</v>
      </c>
      <c r="H624" s="39">
        <f t="shared" si="185"/>
        <v>0</v>
      </c>
      <c r="L624" s="38"/>
      <c r="M624" s="41">
        <v>42908</v>
      </c>
      <c r="N624">
        <v>8.02</v>
      </c>
      <c r="O624">
        <v>3.8014999999999999</v>
      </c>
      <c r="P624" s="43">
        <f t="shared" si="186"/>
        <v>1.2642558010903984E-3</v>
      </c>
      <c r="Q624" s="41">
        <v>42908</v>
      </c>
      <c r="R624">
        <v>2.87</v>
      </c>
      <c r="S624">
        <v>1.6795</v>
      </c>
      <c r="T624" s="39">
        <f t="shared" si="187"/>
        <v>-2.0471246938061304E-2</v>
      </c>
      <c r="U624" s="42">
        <v>42909.62533333333</v>
      </c>
      <c r="V624" s="44">
        <v>8.25</v>
      </c>
      <c r="W624" s="44">
        <v>4.8899999999999997</v>
      </c>
      <c r="X624" s="43">
        <f t="shared" si="199"/>
        <v>0</v>
      </c>
      <c r="Y624" s="42">
        <v>42909.62533333333</v>
      </c>
      <c r="Z624" s="44">
        <v>15.44</v>
      </c>
      <c r="AA624" s="44">
        <v>10.196999999999999</v>
      </c>
      <c r="AB624" s="43">
        <f t="shared" si="200"/>
        <v>0</v>
      </c>
      <c r="AC624" s="42">
        <v>42909.62533333333</v>
      </c>
      <c r="AD624" s="44">
        <v>24.25</v>
      </c>
      <c r="AE624" s="44">
        <v>17.722999999999999</v>
      </c>
      <c r="AF624" s="43">
        <f t="shared" si="201"/>
        <v>0</v>
      </c>
      <c r="AG624" s="41">
        <v>42908</v>
      </c>
      <c r="AH624">
        <v>17.489999999999998</v>
      </c>
      <c r="AI624">
        <v>6.8113000000000001</v>
      </c>
      <c r="AJ624" s="39">
        <f t="shared" si="188"/>
        <v>-5.7225026411547608E-4</v>
      </c>
      <c r="AK624" s="45" t="s">
        <v>640</v>
      </c>
      <c r="AL624">
        <v>18.649999999999999</v>
      </c>
      <c r="AM624">
        <v>6.1199000000000003</v>
      </c>
      <c r="AN624" s="39">
        <f t="shared" si="189"/>
        <v>-5.3309928974271358E-3</v>
      </c>
      <c r="AO624" s="41">
        <v>42908</v>
      </c>
      <c r="AP624">
        <v>9</v>
      </c>
      <c r="AQ624">
        <v>7.1388999999999996</v>
      </c>
      <c r="AR624" s="18">
        <f t="shared" si="190"/>
        <v>1.123293104425179E-2</v>
      </c>
      <c r="AS624" s="41">
        <v>42908</v>
      </c>
      <c r="AT624">
        <v>8.3000000000000007</v>
      </c>
      <c r="AU624">
        <v>6.3228</v>
      </c>
      <c r="AV624" s="39">
        <f t="shared" si="191"/>
        <v>-9.5399219888152916E-3</v>
      </c>
      <c r="AW624" s="41">
        <v>42908</v>
      </c>
      <c r="AX624">
        <v>15</v>
      </c>
      <c r="AY624">
        <v>7.7173999999999996</v>
      </c>
      <c r="AZ624" s="39">
        <f t="shared" si="192"/>
        <v>-9.2433306801550912E-3</v>
      </c>
      <c r="BA624" s="41">
        <v>42908</v>
      </c>
      <c r="BB624">
        <v>8.16</v>
      </c>
      <c r="BC624">
        <v>3.4977999999999998</v>
      </c>
      <c r="BD624" s="39">
        <f t="shared" si="193"/>
        <v>0</v>
      </c>
      <c r="BE624" s="41">
        <v>42908</v>
      </c>
      <c r="BF624">
        <v>14.5</v>
      </c>
      <c r="BG624">
        <v>8.9254999999999995</v>
      </c>
      <c r="BH624" s="39">
        <f t="shared" si="194"/>
        <v>6.9495368855695943E-3</v>
      </c>
      <c r="BI624" s="41">
        <v>42908</v>
      </c>
      <c r="BJ624">
        <v>2.5099999999999998</v>
      </c>
      <c r="BK624">
        <v>2.4887000000000001</v>
      </c>
      <c r="BL624" s="39">
        <f t="shared" si="195"/>
        <v>3.9938680006454813E-3</v>
      </c>
      <c r="BM624" s="41">
        <v>42908</v>
      </c>
      <c r="BN624">
        <v>4.84</v>
      </c>
      <c r="BO624">
        <v>2.2482000000000002</v>
      </c>
      <c r="BP624" s="46">
        <f t="shared" si="196"/>
        <v>0</v>
      </c>
      <c r="BQ624" s="41">
        <v>42908</v>
      </c>
      <c r="BR624">
        <v>9.98</v>
      </c>
      <c r="BS624">
        <v>5.48</v>
      </c>
      <c r="BT624" s="18">
        <f t="shared" si="197"/>
        <v>0</v>
      </c>
      <c r="BU624" s="41">
        <v>42908</v>
      </c>
      <c r="BV624">
        <v>2</v>
      </c>
      <c r="BW624">
        <v>1.0344</v>
      </c>
      <c r="BX624" s="39">
        <f t="shared" si="198"/>
        <v>1.5212484051428081E-2</v>
      </c>
      <c r="BY624" s="41">
        <v>43209</v>
      </c>
      <c r="BZ624">
        <v>14.9</v>
      </c>
      <c r="CA624">
        <v>7.7389000000000001</v>
      </c>
      <c r="CB624" s="39">
        <f t="shared" si="183"/>
        <v>2.9711533343977865E-2</v>
      </c>
    </row>
    <row r="625" spans="1:80">
      <c r="A625" s="41">
        <v>42909</v>
      </c>
      <c r="B625">
        <v>8.93</v>
      </c>
      <c r="C625">
        <v>4.4977999999999998</v>
      </c>
      <c r="D625" s="34">
        <f t="shared" si="184"/>
        <v>-7.7871655158722134E-3</v>
      </c>
      <c r="E625" s="41">
        <v>42909</v>
      </c>
      <c r="F625">
        <v>3.8</v>
      </c>
      <c r="G625">
        <v>3.5503</v>
      </c>
      <c r="H625" s="39">
        <f t="shared" si="185"/>
        <v>0</v>
      </c>
      <c r="L625" s="38"/>
      <c r="M625" s="41">
        <v>42909</v>
      </c>
      <c r="N625">
        <v>8.1</v>
      </c>
      <c r="O625">
        <v>3.8393999999999999</v>
      </c>
      <c r="P625" s="43">
        <f t="shared" si="186"/>
        <v>9.9697487833749956E-3</v>
      </c>
      <c r="Q625" s="41">
        <v>42909</v>
      </c>
      <c r="R625">
        <v>2.92</v>
      </c>
      <c r="S625">
        <v>1.7087000000000001</v>
      </c>
      <c r="T625" s="39">
        <f t="shared" si="187"/>
        <v>1.7386126823459431E-2</v>
      </c>
      <c r="U625" s="42">
        <v>42914.62533333333</v>
      </c>
      <c r="V625" s="44">
        <v>8.25</v>
      </c>
      <c r="W625" s="44">
        <v>4.8899999999999997</v>
      </c>
      <c r="X625" s="43">
        <f t="shared" si="199"/>
        <v>0</v>
      </c>
      <c r="Y625" s="42">
        <v>42914.62533333333</v>
      </c>
      <c r="Z625" s="44">
        <v>15.6</v>
      </c>
      <c r="AA625" s="44">
        <v>10.302</v>
      </c>
      <c r="AB625" s="43">
        <f t="shared" si="200"/>
        <v>1.0297146219476359E-2</v>
      </c>
      <c r="AC625" s="42">
        <v>42914.62533333333</v>
      </c>
      <c r="AD625" s="44">
        <v>24.25</v>
      </c>
      <c r="AE625" s="44">
        <v>17.722999999999999</v>
      </c>
      <c r="AF625" s="43">
        <f t="shared" si="201"/>
        <v>0</v>
      </c>
      <c r="AG625" s="41">
        <v>42909</v>
      </c>
      <c r="AH625">
        <v>17.63</v>
      </c>
      <c r="AI625">
        <v>6.8658000000000001</v>
      </c>
      <c r="AJ625" s="39">
        <f t="shared" si="188"/>
        <v>8.001409422577186E-3</v>
      </c>
      <c r="AK625" s="45" t="s">
        <v>641</v>
      </c>
      <c r="AL625">
        <v>18.649999999999999</v>
      </c>
      <c r="AM625">
        <v>6.1199000000000003</v>
      </c>
      <c r="AN625" s="39">
        <f t="shared" si="189"/>
        <v>0</v>
      </c>
      <c r="AO625" s="41">
        <v>42909</v>
      </c>
      <c r="AP625">
        <v>9</v>
      </c>
      <c r="AQ625">
        <v>7.1388999999999996</v>
      </c>
      <c r="AR625" s="18">
        <f t="shared" si="190"/>
        <v>0</v>
      </c>
      <c r="AS625" s="41">
        <v>42909</v>
      </c>
      <c r="AT625">
        <v>8.2200000000000006</v>
      </c>
      <c r="AU625">
        <v>6.2618</v>
      </c>
      <c r="AV625" s="39">
        <f t="shared" si="191"/>
        <v>-9.6476244701714335E-3</v>
      </c>
      <c r="AW625" s="41">
        <v>42909</v>
      </c>
      <c r="AX625">
        <v>14.9</v>
      </c>
      <c r="AY625">
        <v>7.6660000000000004</v>
      </c>
      <c r="AZ625" s="39">
        <f t="shared" si="192"/>
        <v>-6.6602741856064511E-3</v>
      </c>
      <c r="BA625" s="41">
        <v>42909</v>
      </c>
      <c r="BB625">
        <v>8.2100000000000009</v>
      </c>
      <c r="BC625">
        <v>3.5192000000000001</v>
      </c>
      <c r="BD625" s="39">
        <f t="shared" si="193"/>
        <v>6.1181313968781256E-3</v>
      </c>
      <c r="BE625" s="41">
        <v>42909</v>
      </c>
      <c r="BF625">
        <v>14.5</v>
      </c>
      <c r="BG625">
        <v>8.9254999999999995</v>
      </c>
      <c r="BH625" s="39">
        <f t="shared" si="194"/>
        <v>0</v>
      </c>
      <c r="BI625" s="41">
        <v>42909</v>
      </c>
      <c r="BJ625">
        <v>2.4900000000000002</v>
      </c>
      <c r="BK625">
        <v>2.4687999999999999</v>
      </c>
      <c r="BL625" s="39">
        <f t="shared" si="195"/>
        <v>-7.9961425643911479E-3</v>
      </c>
      <c r="BM625" s="41">
        <v>42909</v>
      </c>
      <c r="BN625">
        <v>4.75</v>
      </c>
      <c r="BO625">
        <v>2.2063999999999999</v>
      </c>
      <c r="BP625" s="46">
        <f t="shared" si="196"/>
        <v>-1.859265189929734E-2</v>
      </c>
      <c r="BQ625" s="41">
        <v>42909</v>
      </c>
      <c r="BR625">
        <v>9.94</v>
      </c>
      <c r="BS625">
        <v>5.4580000000000002</v>
      </c>
      <c r="BT625" s="18">
        <f t="shared" si="197"/>
        <v>-4.0145985401460289E-3</v>
      </c>
      <c r="BU625" s="41">
        <v>42909</v>
      </c>
      <c r="BV625">
        <v>2.0299999999999998</v>
      </c>
      <c r="BW625">
        <v>1.0499000000000001</v>
      </c>
      <c r="BX625" s="39">
        <f t="shared" si="198"/>
        <v>1.4984532095901072E-2</v>
      </c>
      <c r="BY625" s="41">
        <v>43210</v>
      </c>
      <c r="BZ625">
        <v>15.4</v>
      </c>
      <c r="CA625">
        <v>7.9985999999999997</v>
      </c>
      <c r="CB625" s="39">
        <f t="shared" si="183"/>
        <v>3.3557740764191241E-2</v>
      </c>
    </row>
    <row r="626" spans="1:80">
      <c r="A626" s="41">
        <v>42914</v>
      </c>
      <c r="B626">
        <v>9</v>
      </c>
      <c r="C626">
        <v>4.5331000000000001</v>
      </c>
      <c r="D626" s="34">
        <f t="shared" si="184"/>
        <v>7.8482813820090567E-3</v>
      </c>
      <c r="E626" s="41">
        <v>42914</v>
      </c>
      <c r="F626">
        <v>3.8</v>
      </c>
      <c r="G626">
        <v>3.5503</v>
      </c>
      <c r="H626" s="39">
        <f t="shared" si="185"/>
        <v>0</v>
      </c>
      <c r="L626" s="38"/>
      <c r="M626" s="41">
        <v>42914</v>
      </c>
      <c r="N626">
        <v>8.1</v>
      </c>
      <c r="O626">
        <v>3.8393999999999999</v>
      </c>
      <c r="P626" s="43">
        <f t="shared" si="186"/>
        <v>0</v>
      </c>
      <c r="Q626" s="41">
        <v>42914</v>
      </c>
      <c r="R626">
        <v>2.92</v>
      </c>
      <c r="S626">
        <v>1.7087000000000001</v>
      </c>
      <c r="T626" s="39">
        <f t="shared" si="187"/>
        <v>0</v>
      </c>
      <c r="U626" s="42">
        <v>42915.62533333333</v>
      </c>
      <c r="V626" s="44">
        <v>8.35</v>
      </c>
      <c r="W626" s="44">
        <v>4.95</v>
      </c>
      <c r="X626" s="43">
        <f t="shared" si="199"/>
        <v>1.2269938650306851E-2</v>
      </c>
      <c r="Y626" s="42">
        <v>42915.62533333333</v>
      </c>
      <c r="Z626" s="44">
        <v>15.55</v>
      </c>
      <c r="AA626" s="44">
        <v>10.269</v>
      </c>
      <c r="AB626" s="43">
        <f t="shared" si="200"/>
        <v>-3.2032615026207994E-3</v>
      </c>
      <c r="AC626" s="42">
        <v>42915.62533333333</v>
      </c>
      <c r="AD626" s="44">
        <v>24.25</v>
      </c>
      <c r="AE626" s="44">
        <v>17.722999999999999</v>
      </c>
      <c r="AF626" s="43">
        <f t="shared" si="201"/>
        <v>0</v>
      </c>
      <c r="AG626" s="41">
        <v>42914</v>
      </c>
      <c r="AH626">
        <v>17.11</v>
      </c>
      <c r="AI626">
        <v>6.6632999999999996</v>
      </c>
      <c r="AJ626" s="39">
        <f t="shared" si="188"/>
        <v>-2.9494013807568029E-2</v>
      </c>
      <c r="AK626" s="45" t="s">
        <v>642</v>
      </c>
      <c r="AL626">
        <v>18.75</v>
      </c>
      <c r="AM626">
        <v>6.1527000000000003</v>
      </c>
      <c r="AN626" s="39">
        <f t="shared" si="189"/>
        <v>5.3595646987695776E-3</v>
      </c>
      <c r="AO626" s="41">
        <v>42914</v>
      </c>
      <c r="AP626">
        <v>9</v>
      </c>
      <c r="AQ626">
        <v>7.1388999999999996</v>
      </c>
      <c r="AR626" s="18">
        <f t="shared" si="190"/>
        <v>0</v>
      </c>
      <c r="AS626" s="41">
        <v>42914</v>
      </c>
      <c r="AT626">
        <v>7.93</v>
      </c>
      <c r="AU626">
        <v>6.2522000000000002</v>
      </c>
      <c r="AV626" s="39">
        <f t="shared" si="191"/>
        <v>-1.533105496821973E-3</v>
      </c>
      <c r="AW626" s="41">
        <v>42914</v>
      </c>
      <c r="AX626">
        <v>15</v>
      </c>
      <c r="AY626">
        <v>7.7173999999999996</v>
      </c>
      <c r="AZ626" s="39">
        <f t="shared" si="192"/>
        <v>6.704930863553251E-3</v>
      </c>
      <c r="BA626" s="41">
        <v>42914</v>
      </c>
      <c r="BB626">
        <v>8.2200000000000006</v>
      </c>
      <c r="BC626">
        <v>3.5234999999999999</v>
      </c>
      <c r="BD626" s="39">
        <f t="shared" si="193"/>
        <v>1.221868606501406E-3</v>
      </c>
      <c r="BE626" s="41">
        <v>42914</v>
      </c>
      <c r="BF626">
        <v>14.5</v>
      </c>
      <c r="BG626">
        <v>8.9254999999999995</v>
      </c>
      <c r="BH626" s="39">
        <f t="shared" si="194"/>
        <v>0</v>
      </c>
      <c r="BI626" s="41">
        <v>42914</v>
      </c>
      <c r="BJ626">
        <v>2.4900000000000002</v>
      </c>
      <c r="BK626">
        <v>2.4687999999999999</v>
      </c>
      <c r="BL626" s="39">
        <f t="shared" si="195"/>
        <v>0</v>
      </c>
      <c r="BM626" s="41">
        <v>42914</v>
      </c>
      <c r="BN626">
        <v>4.75</v>
      </c>
      <c r="BO626">
        <v>2.2063999999999999</v>
      </c>
      <c r="BP626" s="46">
        <f t="shared" si="196"/>
        <v>0</v>
      </c>
      <c r="BQ626" s="41">
        <v>42914</v>
      </c>
      <c r="BR626">
        <v>9.9499999999999993</v>
      </c>
      <c r="BS626">
        <v>5.4634999999999998</v>
      </c>
      <c r="BT626" s="18">
        <f t="shared" si="197"/>
        <v>1.0076951264198638E-3</v>
      </c>
      <c r="BU626" s="41">
        <v>42914</v>
      </c>
      <c r="BV626">
        <v>2.02</v>
      </c>
      <c r="BW626">
        <v>1.0447</v>
      </c>
      <c r="BX626" s="39">
        <f t="shared" si="198"/>
        <v>-4.9528526526336726E-3</v>
      </c>
      <c r="BY626" s="41">
        <v>43213</v>
      </c>
      <c r="BZ626">
        <v>15.4</v>
      </c>
      <c r="CA626">
        <v>7.9985999999999997</v>
      </c>
      <c r="CB626" s="39">
        <f t="shared" si="183"/>
        <v>0</v>
      </c>
    </row>
    <row r="627" spans="1:80">
      <c r="A627" s="41">
        <v>42915</v>
      </c>
      <c r="B627">
        <v>9.08</v>
      </c>
      <c r="C627">
        <v>4.5734000000000004</v>
      </c>
      <c r="D627" s="34">
        <f t="shared" si="184"/>
        <v>8.8901634642960057E-3</v>
      </c>
      <c r="E627" s="41">
        <v>42915</v>
      </c>
      <c r="F627">
        <v>3.8</v>
      </c>
      <c r="G627">
        <v>3.5503</v>
      </c>
      <c r="H627" s="39">
        <f t="shared" si="185"/>
        <v>0</v>
      </c>
      <c r="L627" s="38"/>
      <c r="M627" s="41">
        <v>42915</v>
      </c>
      <c r="N627">
        <v>8.15</v>
      </c>
      <c r="O627">
        <v>3.8631000000000002</v>
      </c>
      <c r="P627" s="43">
        <f t="shared" si="186"/>
        <v>6.172839506172912E-3</v>
      </c>
      <c r="Q627" s="41">
        <v>42915</v>
      </c>
      <c r="R627">
        <v>2.84</v>
      </c>
      <c r="S627">
        <v>1.6618999999999999</v>
      </c>
      <c r="T627" s="39">
        <f t="shared" si="187"/>
        <v>-2.7389243284368335E-2</v>
      </c>
      <c r="U627" s="42">
        <v>42916.62533333333</v>
      </c>
      <c r="V627" s="44">
        <v>8.34</v>
      </c>
      <c r="W627" s="44">
        <v>4.944</v>
      </c>
      <c r="X627" s="43">
        <f t="shared" si="199"/>
        <v>-1.2121212121212581E-3</v>
      </c>
      <c r="Y627" s="42">
        <v>42916.62533333333</v>
      </c>
      <c r="Z627" s="44">
        <v>15.59</v>
      </c>
      <c r="AA627" s="44">
        <v>10.295999999999999</v>
      </c>
      <c r="AB627" s="43">
        <f t="shared" si="200"/>
        <v>2.6292725679228014E-3</v>
      </c>
      <c r="AC627" s="42">
        <v>42916.62533333333</v>
      </c>
      <c r="AD627" s="44">
        <v>24.25</v>
      </c>
      <c r="AE627" s="44">
        <v>17.722999999999999</v>
      </c>
      <c r="AF627" s="43">
        <f t="shared" si="201"/>
        <v>0</v>
      </c>
      <c r="AG627" s="41">
        <v>42915</v>
      </c>
      <c r="AH627">
        <v>17.600000000000001</v>
      </c>
      <c r="AI627">
        <v>6.8540999999999999</v>
      </c>
      <c r="AJ627" s="39">
        <f t="shared" si="188"/>
        <v>2.8634460402503312E-2</v>
      </c>
      <c r="AK627" s="45" t="s">
        <v>643</v>
      </c>
      <c r="AL627">
        <v>19.309999999999999</v>
      </c>
      <c r="AM627">
        <v>6.3364000000000003</v>
      </c>
      <c r="AN627" s="39">
        <f t="shared" si="189"/>
        <v>2.985681083101727E-2</v>
      </c>
      <c r="AO627" s="41">
        <v>42915</v>
      </c>
      <c r="AP627">
        <v>9</v>
      </c>
      <c r="AQ627">
        <v>7.1388999999999996</v>
      </c>
      <c r="AR627" s="18">
        <f t="shared" si="190"/>
        <v>0</v>
      </c>
      <c r="AS627" s="41">
        <v>42915</v>
      </c>
      <c r="AT627">
        <v>8.1</v>
      </c>
      <c r="AU627">
        <v>6.3863000000000003</v>
      </c>
      <c r="AV627" s="39">
        <f t="shared" si="191"/>
        <v>2.1448450145548782E-2</v>
      </c>
      <c r="AW627" s="41">
        <v>42915</v>
      </c>
      <c r="AX627">
        <v>15.1</v>
      </c>
      <c r="AY627">
        <v>7.7689000000000004</v>
      </c>
      <c r="AZ627" s="39">
        <f t="shared" si="192"/>
        <v>6.6732319174852631E-3</v>
      </c>
      <c r="BA627" s="41">
        <v>42915</v>
      </c>
      <c r="BB627">
        <v>8.1999999999999993</v>
      </c>
      <c r="BC627">
        <v>3.5148999999999999</v>
      </c>
      <c r="BD627" s="39">
        <f t="shared" si="193"/>
        <v>-2.4407549311763707E-3</v>
      </c>
      <c r="BE627" s="41">
        <v>42915</v>
      </c>
      <c r="BF627">
        <v>14.59</v>
      </c>
      <c r="BG627">
        <v>8.9809000000000001</v>
      </c>
      <c r="BH627" s="39">
        <f t="shared" si="194"/>
        <v>6.2069351857039455E-3</v>
      </c>
      <c r="BI627" s="41">
        <v>42915</v>
      </c>
      <c r="BJ627">
        <v>2.48</v>
      </c>
      <c r="BK627">
        <v>2.4588999999999999</v>
      </c>
      <c r="BL627" s="39">
        <f t="shared" si="195"/>
        <v>-4.0100453661698074E-3</v>
      </c>
      <c r="BM627" s="41">
        <v>42915</v>
      </c>
      <c r="BN627">
        <v>4.7</v>
      </c>
      <c r="BO627">
        <v>2.1831</v>
      </c>
      <c r="BP627" s="46">
        <f t="shared" si="196"/>
        <v>-1.0560188542421989E-2</v>
      </c>
      <c r="BQ627" s="41">
        <v>42915</v>
      </c>
      <c r="BR627">
        <v>9.9</v>
      </c>
      <c r="BS627">
        <v>5.4359999999999999</v>
      </c>
      <c r="BT627" s="18">
        <f t="shared" si="197"/>
        <v>-5.0334034959274932E-3</v>
      </c>
      <c r="BU627" s="41">
        <v>42915</v>
      </c>
      <c r="BV627">
        <v>1.99</v>
      </c>
      <c r="BW627">
        <v>1.0291999999999999</v>
      </c>
      <c r="BX627" s="39">
        <f t="shared" si="198"/>
        <v>-1.4836795252225586E-2</v>
      </c>
      <c r="BY627" s="41">
        <v>43214</v>
      </c>
      <c r="BZ627">
        <v>15.34</v>
      </c>
      <c r="CA627">
        <v>7.9675000000000002</v>
      </c>
      <c r="CB627" s="39">
        <f t="shared" si="183"/>
        <v>-3.8881804315754587E-3</v>
      </c>
    </row>
    <row r="628" spans="1:80">
      <c r="A628" s="41">
        <v>42916</v>
      </c>
      <c r="B628">
        <v>9.1999999999999993</v>
      </c>
      <c r="C628">
        <v>4.6337999999999999</v>
      </c>
      <c r="D628" s="34">
        <f t="shared" si="184"/>
        <v>1.3206804565531019E-2</v>
      </c>
      <c r="E628" s="41">
        <v>42916</v>
      </c>
      <c r="F628">
        <v>3.88</v>
      </c>
      <c r="G628">
        <v>3.6251000000000002</v>
      </c>
      <c r="H628" s="39">
        <f t="shared" si="185"/>
        <v>2.1068642086584287E-2</v>
      </c>
      <c r="L628" s="38"/>
      <c r="M628" s="41">
        <v>42916</v>
      </c>
      <c r="N628">
        <v>8.15</v>
      </c>
      <c r="O628">
        <v>3.8631000000000002</v>
      </c>
      <c r="P628" s="43">
        <f t="shared" si="186"/>
        <v>0</v>
      </c>
      <c r="Q628" s="41">
        <v>42916</v>
      </c>
      <c r="R628">
        <v>2.88</v>
      </c>
      <c r="S628">
        <v>1.6853</v>
      </c>
      <c r="T628" s="39">
        <f t="shared" si="187"/>
        <v>1.4080269570973036E-2</v>
      </c>
      <c r="U628" s="42">
        <v>42919.62533333333</v>
      </c>
      <c r="V628" s="44">
        <v>8.34</v>
      </c>
      <c r="W628" s="44">
        <v>4.944</v>
      </c>
      <c r="X628" s="43">
        <f t="shared" si="199"/>
        <v>0</v>
      </c>
      <c r="Y628" s="42">
        <v>42919.62533333333</v>
      </c>
      <c r="Z628" s="44">
        <v>15.59</v>
      </c>
      <c r="AA628" s="44">
        <v>10.295999999999999</v>
      </c>
      <c r="AB628" s="43">
        <f t="shared" si="200"/>
        <v>0</v>
      </c>
      <c r="AC628" s="42">
        <v>42919.62533333333</v>
      </c>
      <c r="AD628" s="44">
        <v>24.25</v>
      </c>
      <c r="AE628" s="44">
        <v>17.722999999999999</v>
      </c>
      <c r="AF628" s="43">
        <f t="shared" si="201"/>
        <v>0</v>
      </c>
      <c r="AG628" s="41">
        <v>42916</v>
      </c>
      <c r="AH628">
        <v>17.600000000000001</v>
      </c>
      <c r="AI628">
        <v>6.8540999999999999</v>
      </c>
      <c r="AJ628" s="39">
        <f t="shared" si="188"/>
        <v>0</v>
      </c>
      <c r="AK628" s="45" t="s">
        <v>644</v>
      </c>
      <c r="AL628">
        <v>19.5</v>
      </c>
      <c r="AM628">
        <v>6.3987999999999996</v>
      </c>
      <c r="AN628" s="39">
        <f t="shared" si="189"/>
        <v>9.8478631399531828E-3</v>
      </c>
      <c r="AO628" s="41">
        <v>42916</v>
      </c>
      <c r="AP628">
        <v>9</v>
      </c>
      <c r="AQ628">
        <v>7.1388999999999996</v>
      </c>
      <c r="AR628" s="18">
        <f t="shared" si="190"/>
        <v>0</v>
      </c>
      <c r="AS628" s="41">
        <v>42916</v>
      </c>
      <c r="AT628">
        <v>8.25</v>
      </c>
      <c r="AU628">
        <v>6.5045000000000002</v>
      </c>
      <c r="AV628" s="39">
        <f t="shared" si="191"/>
        <v>1.8508369478414707E-2</v>
      </c>
      <c r="AW628" s="41">
        <v>42916</v>
      </c>
      <c r="AX628">
        <v>15.1</v>
      </c>
      <c r="AY628">
        <v>7.7689000000000004</v>
      </c>
      <c r="AZ628" s="39">
        <f t="shared" si="192"/>
        <v>0</v>
      </c>
      <c r="BA628" s="41">
        <v>42916</v>
      </c>
      <c r="BB628">
        <v>8.25</v>
      </c>
      <c r="BC628">
        <v>3.5364</v>
      </c>
      <c r="BD628" s="39">
        <f t="shared" si="193"/>
        <v>6.1168169791459429E-3</v>
      </c>
      <c r="BE628" s="41">
        <v>42916</v>
      </c>
      <c r="BF628">
        <v>14.6</v>
      </c>
      <c r="BG628">
        <v>8.9870000000000001</v>
      </c>
      <c r="BH628" s="39">
        <f t="shared" si="194"/>
        <v>6.7921923192553022E-4</v>
      </c>
      <c r="BI628" s="41">
        <v>42916</v>
      </c>
      <c r="BJ628">
        <v>2.44</v>
      </c>
      <c r="BK628">
        <v>2.4192999999999998</v>
      </c>
      <c r="BL628" s="39">
        <f t="shared" si="195"/>
        <v>-1.6104762292081857E-2</v>
      </c>
      <c r="BM628" s="41">
        <v>42916</v>
      </c>
      <c r="BN628">
        <v>4.7</v>
      </c>
      <c r="BO628">
        <v>2.1831</v>
      </c>
      <c r="BP628" s="46">
        <f t="shared" si="196"/>
        <v>0</v>
      </c>
      <c r="BQ628" s="41">
        <v>42916</v>
      </c>
      <c r="BR628">
        <v>9.9499999999999993</v>
      </c>
      <c r="BS628">
        <v>5.4634999999999998</v>
      </c>
      <c r="BT628" s="18">
        <f t="shared" si="197"/>
        <v>5.0588668138336753E-3</v>
      </c>
      <c r="BU628" s="41">
        <v>42916</v>
      </c>
      <c r="BV628">
        <v>1.97</v>
      </c>
      <c r="BW628">
        <v>1.0188999999999999</v>
      </c>
      <c r="BX628" s="39">
        <f t="shared" si="198"/>
        <v>-1.0007773027594225E-2</v>
      </c>
      <c r="BY628" s="41">
        <v>43215</v>
      </c>
      <c r="BZ628">
        <v>15</v>
      </c>
      <c r="CA628">
        <v>7.7908999999999997</v>
      </c>
      <c r="CB628" s="39">
        <f t="shared" si="183"/>
        <v>-2.2165045497332982E-2</v>
      </c>
    </row>
    <row r="629" spans="1:80">
      <c r="A629" s="41">
        <v>42919</v>
      </c>
      <c r="B629">
        <v>9.1999999999999993</v>
      </c>
      <c r="C629">
        <v>4.6337999999999999</v>
      </c>
      <c r="D629" s="34">
        <f t="shared" si="184"/>
        <v>0</v>
      </c>
      <c r="E629" s="41">
        <v>42919</v>
      </c>
      <c r="F629">
        <v>3.88</v>
      </c>
      <c r="G629">
        <v>3.6251000000000002</v>
      </c>
      <c r="H629" s="39">
        <f t="shared" si="185"/>
        <v>0</v>
      </c>
      <c r="L629" s="38"/>
      <c r="M629" s="41">
        <v>42919</v>
      </c>
      <c r="N629">
        <v>8.3000000000000007</v>
      </c>
      <c r="O629">
        <v>3.9342000000000001</v>
      </c>
      <c r="P629" s="43">
        <f t="shared" si="186"/>
        <v>1.8404907975460107E-2</v>
      </c>
      <c r="Q629" s="41">
        <v>42919</v>
      </c>
      <c r="R629">
        <v>2.94</v>
      </c>
      <c r="S629">
        <v>1.7204999999999999</v>
      </c>
      <c r="T629" s="39">
        <f t="shared" si="187"/>
        <v>2.088648905239417E-2</v>
      </c>
      <c r="U629" s="42">
        <v>42920.62533333333</v>
      </c>
      <c r="V629" s="44">
        <v>8.33</v>
      </c>
      <c r="W629" s="44">
        <v>4.9379999999999997</v>
      </c>
      <c r="X629" s="43">
        <f t="shared" si="199"/>
        <v>-1.2135922330097548E-3</v>
      </c>
      <c r="Y629" s="42">
        <v>42920.62533333333</v>
      </c>
      <c r="Z629" s="44">
        <v>15.79</v>
      </c>
      <c r="AA629" s="44">
        <v>10.428000000000001</v>
      </c>
      <c r="AB629" s="43">
        <f t="shared" si="200"/>
        <v>1.2820512820512962E-2</v>
      </c>
      <c r="AC629" s="42">
        <v>42920.62533333333</v>
      </c>
      <c r="AD629" s="44">
        <v>24.25</v>
      </c>
      <c r="AE629" s="44">
        <v>17.722999999999999</v>
      </c>
      <c r="AF629" s="43">
        <f t="shared" si="201"/>
        <v>0</v>
      </c>
      <c r="AG629" s="41">
        <v>42919</v>
      </c>
      <c r="AH629">
        <v>17.600000000000001</v>
      </c>
      <c r="AI629">
        <v>6.8540999999999999</v>
      </c>
      <c r="AJ629" s="39">
        <f t="shared" si="188"/>
        <v>0</v>
      </c>
      <c r="AK629" s="45">
        <v>42801</v>
      </c>
      <c r="AL629">
        <v>19.489999999999998</v>
      </c>
      <c r="AM629">
        <v>6.3955000000000002</v>
      </c>
      <c r="AN629" s="39">
        <f t="shared" si="189"/>
        <v>-5.1572169781824949E-4</v>
      </c>
      <c r="AO629" s="41">
        <v>42919</v>
      </c>
      <c r="AP629">
        <v>8.98</v>
      </c>
      <c r="AQ629">
        <v>7.1230000000000002</v>
      </c>
      <c r="AR629" s="18">
        <f t="shared" si="190"/>
        <v>-2.227233887573626E-3</v>
      </c>
      <c r="AS629" s="41">
        <v>42919</v>
      </c>
      <c r="AT629">
        <v>8.24</v>
      </c>
      <c r="AU629">
        <v>6.4966999999999997</v>
      </c>
      <c r="AV629" s="39">
        <f t="shared" si="191"/>
        <v>-1.1991698055193287E-3</v>
      </c>
      <c r="AW629" s="41">
        <v>42919</v>
      </c>
      <c r="AX629">
        <v>15.11</v>
      </c>
      <c r="AY629">
        <v>7.774</v>
      </c>
      <c r="AZ629" s="39">
        <f t="shared" si="192"/>
        <v>6.5646359201426978E-4</v>
      </c>
      <c r="BA629" s="41">
        <v>42919</v>
      </c>
      <c r="BB629">
        <v>8.0299999999999994</v>
      </c>
      <c r="BC629">
        <v>3.4420999999999999</v>
      </c>
      <c r="BD629" s="39">
        <f t="shared" si="193"/>
        <v>-2.6665535572899007E-2</v>
      </c>
      <c r="BE629" s="41">
        <v>42919</v>
      </c>
      <c r="BF629">
        <v>14.6</v>
      </c>
      <c r="BG629">
        <v>8.9870000000000001</v>
      </c>
      <c r="BH629" s="39">
        <f t="shared" si="194"/>
        <v>0</v>
      </c>
      <c r="BI629" s="41">
        <v>42919</v>
      </c>
      <c r="BJ629">
        <v>2.42</v>
      </c>
      <c r="BK629">
        <v>2.3994</v>
      </c>
      <c r="BL629" s="39">
        <f t="shared" si="195"/>
        <v>-8.2255197784482318E-3</v>
      </c>
      <c r="BM629" s="41">
        <v>42919</v>
      </c>
      <c r="BN629">
        <v>4.5999999999999996</v>
      </c>
      <c r="BO629">
        <v>2.1366999999999998</v>
      </c>
      <c r="BP629" s="46">
        <f t="shared" si="196"/>
        <v>-2.1254179836013107E-2</v>
      </c>
      <c r="BQ629" s="41">
        <v>42919</v>
      </c>
      <c r="BR629">
        <v>10</v>
      </c>
      <c r="BS629">
        <v>5.4908999999999999</v>
      </c>
      <c r="BT629" s="18">
        <f t="shared" si="197"/>
        <v>5.0151002104877997E-3</v>
      </c>
      <c r="BU629" s="41">
        <v>42919</v>
      </c>
      <c r="BV629">
        <v>1.93</v>
      </c>
      <c r="BW629">
        <v>0.99819999999999998</v>
      </c>
      <c r="BX629" s="39">
        <f t="shared" si="198"/>
        <v>-2.0316027088036061E-2</v>
      </c>
      <c r="BY629" s="41">
        <v>43216</v>
      </c>
      <c r="BZ629">
        <v>14.85</v>
      </c>
      <c r="CA629">
        <v>7.7130000000000001</v>
      </c>
      <c r="CB629" s="39">
        <f t="shared" si="183"/>
        <v>-9.9988448061199137E-3</v>
      </c>
    </row>
    <row r="630" spans="1:80">
      <c r="A630" s="41">
        <v>42920</v>
      </c>
      <c r="B630">
        <v>9.24</v>
      </c>
      <c r="C630">
        <v>4.6539999999999999</v>
      </c>
      <c r="D630" s="34">
        <f t="shared" si="184"/>
        <v>4.3592731667314076E-3</v>
      </c>
      <c r="E630" s="41">
        <v>42920</v>
      </c>
      <c r="F630">
        <v>3.88</v>
      </c>
      <c r="G630">
        <v>3.6251000000000002</v>
      </c>
      <c r="H630" s="39">
        <f t="shared" si="185"/>
        <v>0</v>
      </c>
      <c r="L630" s="38"/>
      <c r="M630" s="41">
        <v>42920</v>
      </c>
      <c r="N630">
        <v>8.25</v>
      </c>
      <c r="O630">
        <v>3.9104999999999999</v>
      </c>
      <c r="P630" s="43">
        <f t="shared" si="186"/>
        <v>-6.0240963855422384E-3</v>
      </c>
      <c r="Q630" s="41">
        <v>42920</v>
      </c>
      <c r="R630">
        <v>2.94</v>
      </c>
      <c r="S630">
        <v>1.7204999999999999</v>
      </c>
      <c r="T630" s="39">
        <f t="shared" si="187"/>
        <v>0</v>
      </c>
      <c r="U630" s="42">
        <v>42921.62533333333</v>
      </c>
      <c r="V630" s="44">
        <v>8.33</v>
      </c>
      <c r="W630" s="44">
        <v>4.9379999999999997</v>
      </c>
      <c r="X630" s="43">
        <f t="shared" si="199"/>
        <v>0</v>
      </c>
      <c r="Y630" s="42">
        <v>42921.62533333333</v>
      </c>
      <c r="Z630" s="44">
        <v>15.5</v>
      </c>
      <c r="AA630" s="44">
        <v>10.236000000000001</v>
      </c>
      <c r="AB630" s="43">
        <f t="shared" si="200"/>
        <v>-1.8411967779056401E-2</v>
      </c>
      <c r="AC630" s="42">
        <v>42921.62533333333</v>
      </c>
      <c r="AD630" s="44">
        <v>24.25</v>
      </c>
      <c r="AE630" s="44">
        <v>17.722999999999999</v>
      </c>
      <c r="AF630" s="43">
        <f t="shared" si="201"/>
        <v>0</v>
      </c>
      <c r="AG630" s="41">
        <v>42920</v>
      </c>
      <c r="AH630">
        <v>17.600000000000001</v>
      </c>
      <c r="AI630">
        <v>6.8540999999999999</v>
      </c>
      <c r="AJ630" s="39">
        <f t="shared" si="188"/>
        <v>0</v>
      </c>
      <c r="AK630" s="45">
        <v>42832</v>
      </c>
      <c r="AL630">
        <v>19.43</v>
      </c>
      <c r="AM630">
        <v>6.3757999999999999</v>
      </c>
      <c r="AN630" s="39">
        <f t="shared" si="189"/>
        <v>-3.0802908294895273E-3</v>
      </c>
      <c r="AO630" s="41">
        <v>42920</v>
      </c>
      <c r="AP630">
        <v>8.9499999999999993</v>
      </c>
      <c r="AQ630">
        <v>7.0991999999999997</v>
      </c>
      <c r="AR630" s="18">
        <f t="shared" si="190"/>
        <v>-3.3412887828162974E-3</v>
      </c>
      <c r="AS630" s="41">
        <v>42920</v>
      </c>
      <c r="AT630">
        <v>8.1999999999999993</v>
      </c>
      <c r="AU630">
        <v>6.4650999999999996</v>
      </c>
      <c r="AV630" s="39">
        <f t="shared" si="191"/>
        <v>-4.8640078809241731E-3</v>
      </c>
      <c r="AW630" s="41">
        <v>42920</v>
      </c>
      <c r="AX630">
        <v>15.25</v>
      </c>
      <c r="AY630">
        <v>7.8460000000000001</v>
      </c>
      <c r="AZ630" s="39">
        <f t="shared" si="192"/>
        <v>9.2616413686647889E-3</v>
      </c>
      <c r="BA630" s="41">
        <v>42920</v>
      </c>
      <c r="BB630">
        <v>8</v>
      </c>
      <c r="BC630">
        <v>3.4291999999999998</v>
      </c>
      <c r="BD630" s="39">
        <f t="shared" si="193"/>
        <v>-3.7477121524651037E-3</v>
      </c>
      <c r="BE630" s="41">
        <v>42920</v>
      </c>
      <c r="BF630">
        <v>14.62</v>
      </c>
      <c r="BG630">
        <v>8.9992999999999999</v>
      </c>
      <c r="BH630" s="39">
        <f t="shared" si="194"/>
        <v>1.3686435963057477E-3</v>
      </c>
      <c r="BI630" s="41">
        <v>42920</v>
      </c>
      <c r="BJ630">
        <v>2.41</v>
      </c>
      <c r="BK630">
        <v>2.3895</v>
      </c>
      <c r="BL630" s="39">
        <f t="shared" si="195"/>
        <v>-4.1260315078769779E-3</v>
      </c>
      <c r="BM630" s="41">
        <v>42920</v>
      </c>
      <c r="BN630">
        <v>4.7300000000000004</v>
      </c>
      <c r="BO630">
        <v>2.1970999999999998</v>
      </c>
      <c r="BP630" s="46">
        <f t="shared" si="196"/>
        <v>2.8267889736509576E-2</v>
      </c>
      <c r="BQ630" s="41">
        <v>42920</v>
      </c>
      <c r="BR630">
        <v>10.1</v>
      </c>
      <c r="BS630">
        <v>5.5458999999999996</v>
      </c>
      <c r="BT630" s="18">
        <f t="shared" si="197"/>
        <v>1.0016572875120602E-2</v>
      </c>
      <c r="BU630" s="41">
        <v>42920</v>
      </c>
      <c r="BV630">
        <v>1.95</v>
      </c>
      <c r="BW630">
        <v>1.0085</v>
      </c>
      <c r="BX630" s="39">
        <f t="shared" si="198"/>
        <v>1.0318573432177897E-2</v>
      </c>
      <c r="BY630" s="41">
        <v>43217</v>
      </c>
      <c r="BZ630">
        <v>14.99</v>
      </c>
      <c r="CA630">
        <v>7.7857000000000003</v>
      </c>
      <c r="CB630" s="39">
        <f t="shared" si="183"/>
        <v>9.4256450149099186E-3</v>
      </c>
    </row>
    <row r="631" spans="1:80">
      <c r="A631" s="41">
        <v>42921</v>
      </c>
      <c r="B631">
        <v>9.3000000000000007</v>
      </c>
      <c r="C631">
        <v>4.6841999999999997</v>
      </c>
      <c r="D631" s="34">
        <f t="shared" si="184"/>
        <v>6.4890416845723642E-3</v>
      </c>
      <c r="E631" s="41">
        <v>42921</v>
      </c>
      <c r="F631">
        <v>3.88</v>
      </c>
      <c r="G631">
        <v>3.6251000000000002</v>
      </c>
      <c r="H631" s="39">
        <f t="shared" si="185"/>
        <v>0</v>
      </c>
      <c r="L631" s="38"/>
      <c r="M631" s="41">
        <v>42921</v>
      </c>
      <c r="N631">
        <v>8.15</v>
      </c>
      <c r="O631">
        <v>3.8631000000000002</v>
      </c>
      <c r="P631" s="43">
        <f t="shared" si="186"/>
        <v>-1.2121212121212036E-2</v>
      </c>
      <c r="Q631" s="41">
        <v>42921</v>
      </c>
      <c r="R631">
        <v>2.94</v>
      </c>
      <c r="S631">
        <v>1.7204999999999999</v>
      </c>
      <c r="T631" s="39">
        <f t="shared" si="187"/>
        <v>0</v>
      </c>
      <c r="U631" s="42">
        <v>42922.62533333333</v>
      </c>
      <c r="V631" s="44">
        <v>8.33</v>
      </c>
      <c r="W631" s="44">
        <v>4.9379999999999997</v>
      </c>
      <c r="X631" s="43">
        <f t="shared" si="199"/>
        <v>0</v>
      </c>
      <c r="Y631" s="42">
        <v>42922.62533333333</v>
      </c>
      <c r="Z631" s="44">
        <v>15.3</v>
      </c>
      <c r="AA631" s="44">
        <v>10.103999999999999</v>
      </c>
      <c r="AB631" s="43">
        <f t="shared" si="200"/>
        <v>-1.2895662368112685E-2</v>
      </c>
      <c r="AC631" s="42">
        <v>42922.62533333333</v>
      </c>
      <c r="AD631" s="44">
        <v>24</v>
      </c>
      <c r="AE631" s="44">
        <v>17.54</v>
      </c>
      <c r="AF631" s="43">
        <f t="shared" si="201"/>
        <v>-1.0325565649156454E-2</v>
      </c>
      <c r="AG631" s="41">
        <v>42921</v>
      </c>
      <c r="AH631">
        <v>17.7</v>
      </c>
      <c r="AI631">
        <v>6.8930999999999996</v>
      </c>
      <c r="AJ631" s="39">
        <f t="shared" si="188"/>
        <v>5.6900249485708852E-3</v>
      </c>
      <c r="AK631" s="45">
        <v>42862</v>
      </c>
      <c r="AL631">
        <v>19.440000000000001</v>
      </c>
      <c r="AM631">
        <v>6.3791000000000002</v>
      </c>
      <c r="AN631" s="39">
        <f t="shared" si="189"/>
        <v>5.1758210734343963E-4</v>
      </c>
      <c r="AO631" s="41">
        <v>42921</v>
      </c>
      <c r="AP631">
        <v>8.69</v>
      </c>
      <c r="AQ631">
        <v>6.8929999999999998</v>
      </c>
      <c r="AR631" s="18">
        <f t="shared" si="190"/>
        <v>-2.9045526256479597E-2</v>
      </c>
      <c r="AS631" s="41">
        <v>42921</v>
      </c>
      <c r="AT631">
        <v>8.1999999999999993</v>
      </c>
      <c r="AU631">
        <v>6.4650999999999996</v>
      </c>
      <c r="AV631" s="39">
        <f t="shared" si="191"/>
        <v>0</v>
      </c>
      <c r="AW631" s="41">
        <v>42921</v>
      </c>
      <c r="AX631">
        <v>15.26</v>
      </c>
      <c r="AY631">
        <v>7.8512000000000004</v>
      </c>
      <c r="AZ631" s="39">
        <f t="shared" si="192"/>
        <v>6.627580932959872E-4</v>
      </c>
      <c r="BA631" s="41">
        <v>42921</v>
      </c>
      <c r="BB631">
        <v>7.95</v>
      </c>
      <c r="BC631">
        <v>3.4077999999999999</v>
      </c>
      <c r="BD631" s="39">
        <f t="shared" si="193"/>
        <v>-6.2405225708619689E-3</v>
      </c>
      <c r="BE631" s="41">
        <v>42921</v>
      </c>
      <c r="BF631">
        <v>14.6</v>
      </c>
      <c r="BG631">
        <v>8.9870000000000001</v>
      </c>
      <c r="BH631" s="39">
        <f t="shared" si="194"/>
        <v>-1.3667729712310687E-3</v>
      </c>
      <c r="BI631" s="41">
        <v>42921</v>
      </c>
      <c r="BJ631">
        <v>2.4700000000000002</v>
      </c>
      <c r="BK631">
        <v>2.4489999999999998</v>
      </c>
      <c r="BL631" s="39">
        <f t="shared" si="195"/>
        <v>2.490060682151073E-2</v>
      </c>
      <c r="BM631" s="41">
        <v>42921</v>
      </c>
      <c r="BN631">
        <v>4.7</v>
      </c>
      <c r="BO631">
        <v>2.1831</v>
      </c>
      <c r="BP631" s="46">
        <f t="shared" si="196"/>
        <v>-6.3720358654589197E-3</v>
      </c>
      <c r="BQ631" s="41">
        <v>42921</v>
      </c>
      <c r="BR631">
        <v>10.4</v>
      </c>
      <c r="BS631">
        <v>5.7106000000000003</v>
      </c>
      <c r="BT631" s="18">
        <f t="shared" si="197"/>
        <v>2.9697614453921051E-2</v>
      </c>
      <c r="BU631" s="41">
        <v>42921</v>
      </c>
      <c r="BV631">
        <v>1.98</v>
      </c>
      <c r="BW631">
        <v>1.0241</v>
      </c>
      <c r="BX631" s="39">
        <f t="shared" si="198"/>
        <v>1.5468517600396687E-2</v>
      </c>
      <c r="BY631" s="41">
        <v>43220</v>
      </c>
      <c r="BZ631">
        <v>14.95</v>
      </c>
      <c r="CA631">
        <v>7.7648999999999999</v>
      </c>
      <c r="CB631" s="39">
        <f t="shared" si="183"/>
        <v>-2.6715645349808461E-3</v>
      </c>
    </row>
    <row r="632" spans="1:80">
      <c r="A632" s="41">
        <v>42922</v>
      </c>
      <c r="B632">
        <v>9.6300000000000008</v>
      </c>
      <c r="C632">
        <v>4.8503999999999996</v>
      </c>
      <c r="D632" s="34">
        <f t="shared" si="184"/>
        <v>3.5480978608940679E-2</v>
      </c>
      <c r="E632" s="41">
        <v>42922</v>
      </c>
      <c r="F632">
        <v>3.8</v>
      </c>
      <c r="G632">
        <v>3.5503</v>
      </c>
      <c r="H632" s="39">
        <f t="shared" si="185"/>
        <v>-2.0633913547212543E-2</v>
      </c>
      <c r="L632" s="38"/>
      <c r="M632" s="41">
        <v>42922</v>
      </c>
      <c r="N632">
        <v>8.15</v>
      </c>
      <c r="O632">
        <v>3.8631000000000002</v>
      </c>
      <c r="P632" s="43">
        <f t="shared" si="186"/>
        <v>0</v>
      </c>
      <c r="Q632" s="41">
        <v>42922</v>
      </c>
      <c r="R632">
        <v>2.94</v>
      </c>
      <c r="S632">
        <v>1.7204999999999999</v>
      </c>
      <c r="T632" s="39">
        <f t="shared" si="187"/>
        <v>0</v>
      </c>
      <c r="U632" s="42">
        <v>42923.62533333333</v>
      </c>
      <c r="V632" s="44">
        <v>8.34</v>
      </c>
      <c r="W632" s="44">
        <v>4.944</v>
      </c>
      <c r="X632" s="43">
        <f t="shared" si="199"/>
        <v>1.2150668286756232E-3</v>
      </c>
      <c r="Y632" s="42">
        <v>42923.62533333333</v>
      </c>
      <c r="Z632" s="44">
        <v>15.74</v>
      </c>
      <c r="AA632" s="44">
        <v>10.395</v>
      </c>
      <c r="AB632" s="43">
        <f t="shared" si="200"/>
        <v>2.8800475059382463E-2</v>
      </c>
      <c r="AC632" s="42">
        <v>42923.62533333333</v>
      </c>
      <c r="AD632" s="44">
        <v>23.3</v>
      </c>
      <c r="AE632" s="44">
        <v>17.54</v>
      </c>
      <c r="AF632" s="43">
        <f t="shared" si="201"/>
        <v>0</v>
      </c>
      <c r="AG632" s="41">
        <v>42922</v>
      </c>
      <c r="AH632">
        <v>18.100000000000001</v>
      </c>
      <c r="AI632">
        <v>7.0488</v>
      </c>
      <c r="AJ632" s="39">
        <f t="shared" si="188"/>
        <v>2.2587805196500908E-2</v>
      </c>
      <c r="AK632" s="45">
        <v>42893</v>
      </c>
      <c r="AL632">
        <v>19.66</v>
      </c>
      <c r="AM632">
        <v>6.4512999999999998</v>
      </c>
      <c r="AN632" s="39">
        <f t="shared" si="189"/>
        <v>1.1318211032904264E-2</v>
      </c>
      <c r="AO632" s="41">
        <v>42922</v>
      </c>
      <c r="AP632">
        <v>8.43</v>
      </c>
      <c r="AQ632">
        <v>6.6867999999999999</v>
      </c>
      <c r="AR632" s="18">
        <f t="shared" si="190"/>
        <v>-2.9914405919048301E-2</v>
      </c>
      <c r="AS632" s="41">
        <v>42922</v>
      </c>
      <c r="AT632">
        <v>8.19</v>
      </c>
      <c r="AU632">
        <v>6.4572000000000003</v>
      </c>
      <c r="AV632" s="39">
        <f t="shared" si="191"/>
        <v>-1.22194552288431E-3</v>
      </c>
      <c r="AW632" s="41">
        <v>42922</v>
      </c>
      <c r="AX632">
        <v>15.25</v>
      </c>
      <c r="AY632">
        <v>7.8460000000000001</v>
      </c>
      <c r="AZ632" s="39">
        <f t="shared" si="192"/>
        <v>-6.6231913592830591E-4</v>
      </c>
      <c r="BA632" s="41">
        <v>42922</v>
      </c>
      <c r="BB632">
        <v>7.95</v>
      </c>
      <c r="BC632">
        <v>3.4077999999999999</v>
      </c>
      <c r="BD632" s="39">
        <f t="shared" si="193"/>
        <v>0</v>
      </c>
      <c r="BE632" s="41">
        <v>42922</v>
      </c>
      <c r="BF632">
        <v>14.6</v>
      </c>
      <c r="BG632">
        <v>8.9870000000000001</v>
      </c>
      <c r="BH632" s="39">
        <f t="shared" si="194"/>
        <v>0</v>
      </c>
      <c r="BI632" s="41">
        <v>42922</v>
      </c>
      <c r="BJ632">
        <v>2.46</v>
      </c>
      <c r="BK632">
        <v>2.4390999999999998</v>
      </c>
      <c r="BL632" s="39">
        <f t="shared" si="195"/>
        <v>-4.0424663127807351E-3</v>
      </c>
      <c r="BM632" s="41">
        <v>42922</v>
      </c>
      <c r="BN632">
        <v>4.7</v>
      </c>
      <c r="BO632">
        <v>2.1831</v>
      </c>
      <c r="BP632" s="46">
        <f t="shared" si="196"/>
        <v>0</v>
      </c>
      <c r="BQ632" s="41">
        <v>42922</v>
      </c>
      <c r="BR632">
        <v>10.51</v>
      </c>
      <c r="BS632">
        <v>5.7709999999999999</v>
      </c>
      <c r="BT632" s="18">
        <f t="shared" si="197"/>
        <v>1.0576822050222317E-2</v>
      </c>
      <c r="BU632" s="41">
        <v>42922</v>
      </c>
      <c r="BV632">
        <v>1.98</v>
      </c>
      <c r="BW632">
        <v>1.0241</v>
      </c>
      <c r="BX632" s="39">
        <f t="shared" si="198"/>
        <v>0</v>
      </c>
      <c r="BY632" s="41">
        <v>43222</v>
      </c>
      <c r="BZ632">
        <v>14.99</v>
      </c>
      <c r="CA632">
        <v>7.7857000000000003</v>
      </c>
      <c r="CB632" s="39">
        <f t="shared" si="183"/>
        <v>2.6787209107651576E-3</v>
      </c>
    </row>
    <row r="633" spans="1:80">
      <c r="A633" s="41">
        <v>42923</v>
      </c>
      <c r="B633">
        <v>10.130000000000001</v>
      </c>
      <c r="C633">
        <v>5.1021999999999998</v>
      </c>
      <c r="D633" s="34">
        <f t="shared" si="184"/>
        <v>5.1913244268513993E-2</v>
      </c>
      <c r="E633" s="41">
        <v>42923</v>
      </c>
      <c r="F633">
        <v>3.7</v>
      </c>
      <c r="G633">
        <v>3.4569000000000001</v>
      </c>
      <c r="H633" s="39">
        <f t="shared" si="185"/>
        <v>-2.6307635974424676E-2</v>
      </c>
      <c r="L633" s="38"/>
      <c r="M633" s="41">
        <v>42923</v>
      </c>
      <c r="N633">
        <v>8.15</v>
      </c>
      <c r="O633">
        <v>3.8631000000000002</v>
      </c>
      <c r="P633" s="43">
        <f t="shared" si="186"/>
        <v>0</v>
      </c>
      <c r="Q633" s="41">
        <v>42923</v>
      </c>
      <c r="R633">
        <v>2.96</v>
      </c>
      <c r="S633">
        <v>1.7322</v>
      </c>
      <c r="T633" s="39">
        <f t="shared" si="187"/>
        <v>6.8003487358326321E-3</v>
      </c>
      <c r="U633" s="42">
        <v>42926.62533333333</v>
      </c>
      <c r="V633" s="44">
        <v>8.34</v>
      </c>
      <c r="W633" s="44">
        <v>4.944</v>
      </c>
      <c r="X633" s="43">
        <f t="shared" si="199"/>
        <v>0</v>
      </c>
      <c r="Y633" s="42">
        <v>42926.62533333333</v>
      </c>
      <c r="Z633" s="44">
        <v>16</v>
      </c>
      <c r="AA633" s="44">
        <v>10.567</v>
      </c>
      <c r="AB633" s="43">
        <f t="shared" si="200"/>
        <v>1.6546416546416604E-2</v>
      </c>
      <c r="AC633" s="42">
        <v>42926.62533333333</v>
      </c>
      <c r="AD633" s="44">
        <v>23.3</v>
      </c>
      <c r="AE633" s="44">
        <v>17.54</v>
      </c>
      <c r="AF633" s="43">
        <f t="shared" si="201"/>
        <v>0</v>
      </c>
      <c r="AG633" s="41">
        <v>42923</v>
      </c>
      <c r="AH633">
        <v>18.190000000000001</v>
      </c>
      <c r="AI633">
        <v>7.0838999999999999</v>
      </c>
      <c r="AJ633" s="39">
        <f t="shared" si="188"/>
        <v>4.979570990806933E-3</v>
      </c>
      <c r="AK633" s="45">
        <v>42923</v>
      </c>
      <c r="AL633">
        <v>19.7</v>
      </c>
      <c r="AM633">
        <v>6.4644000000000004</v>
      </c>
      <c r="AN633" s="39">
        <f t="shared" si="189"/>
        <v>2.0305984840265617E-3</v>
      </c>
      <c r="AO633" s="41">
        <v>42923</v>
      </c>
      <c r="AP633">
        <v>8.65</v>
      </c>
      <c r="AQ633">
        <v>6.8613</v>
      </c>
      <c r="AR633" s="18">
        <f t="shared" si="190"/>
        <v>2.6096189507686801E-2</v>
      </c>
      <c r="AS633" s="41">
        <v>42923</v>
      </c>
      <c r="AT633">
        <v>8.1999999999999993</v>
      </c>
      <c r="AU633">
        <v>6.4650999999999996</v>
      </c>
      <c r="AV633" s="39">
        <f t="shared" si="191"/>
        <v>1.2234405005264435E-3</v>
      </c>
      <c r="AW633" s="41">
        <v>42923</v>
      </c>
      <c r="AX633">
        <v>14.95</v>
      </c>
      <c r="AY633">
        <v>8.1462000000000003</v>
      </c>
      <c r="AZ633" s="39">
        <f t="shared" si="192"/>
        <v>3.826153453989297E-2</v>
      </c>
      <c r="BA633" s="41">
        <v>42923</v>
      </c>
      <c r="BB633">
        <v>7.9</v>
      </c>
      <c r="BC633">
        <v>3.3862999999999999</v>
      </c>
      <c r="BD633" s="39">
        <f t="shared" si="193"/>
        <v>-6.3090556957568151E-3</v>
      </c>
      <c r="BE633" s="41">
        <v>42923</v>
      </c>
      <c r="BF633">
        <v>14.6</v>
      </c>
      <c r="BG633">
        <v>8.9870000000000001</v>
      </c>
      <c r="BH633" s="39">
        <f t="shared" si="194"/>
        <v>0</v>
      </c>
      <c r="BI633" s="41">
        <v>42923</v>
      </c>
      <c r="BJ633">
        <v>2.4</v>
      </c>
      <c r="BK633">
        <v>2.3795999999999999</v>
      </c>
      <c r="BL633" s="39">
        <f t="shared" si="195"/>
        <v>-2.4394243778442824E-2</v>
      </c>
      <c r="BM633" s="41">
        <v>42923</v>
      </c>
      <c r="BN633">
        <v>4.7</v>
      </c>
      <c r="BO633">
        <v>2.1831</v>
      </c>
      <c r="BP633" s="46">
        <f t="shared" si="196"/>
        <v>0</v>
      </c>
      <c r="BQ633" s="41">
        <v>42923</v>
      </c>
      <c r="BR633">
        <v>10.65</v>
      </c>
      <c r="BS633">
        <v>5.8479000000000001</v>
      </c>
      <c r="BT633" s="18">
        <f t="shared" si="197"/>
        <v>1.3325246924276588E-2</v>
      </c>
      <c r="BU633" s="41">
        <v>42923</v>
      </c>
      <c r="BV633">
        <v>1.98</v>
      </c>
      <c r="BW633">
        <v>1.0241</v>
      </c>
      <c r="BX633" s="39">
        <f t="shared" si="198"/>
        <v>0</v>
      </c>
      <c r="BY633" s="41">
        <v>43223</v>
      </c>
      <c r="BZ633">
        <v>14.55</v>
      </c>
      <c r="CA633">
        <v>7.5571999999999999</v>
      </c>
      <c r="CB633" s="39">
        <f t="shared" si="183"/>
        <v>-2.9348677703995834E-2</v>
      </c>
    </row>
    <row r="634" spans="1:80">
      <c r="A634" s="41">
        <v>42926</v>
      </c>
      <c r="B634">
        <v>10.74</v>
      </c>
      <c r="C634">
        <v>5.4095000000000004</v>
      </c>
      <c r="D634" s="34">
        <f t="shared" si="184"/>
        <v>6.0228920857669357E-2</v>
      </c>
      <c r="E634" s="41">
        <v>42926</v>
      </c>
      <c r="F634">
        <v>3.8</v>
      </c>
      <c r="G634">
        <v>3.5503</v>
      </c>
      <c r="H634" s="39">
        <f t="shared" si="185"/>
        <v>2.7018426914287345E-2</v>
      </c>
      <c r="L634" s="38"/>
      <c r="M634" s="41">
        <v>42926</v>
      </c>
      <c r="N634">
        <v>8.15</v>
      </c>
      <c r="O634">
        <v>3.8631000000000002</v>
      </c>
      <c r="P634" s="43">
        <f t="shared" si="186"/>
        <v>0</v>
      </c>
      <c r="Q634" s="41">
        <v>42926</v>
      </c>
      <c r="R634">
        <v>2.99</v>
      </c>
      <c r="S634">
        <v>1.7497</v>
      </c>
      <c r="T634" s="39">
        <f t="shared" si="187"/>
        <v>1.0102759496593968E-2</v>
      </c>
      <c r="U634" s="42">
        <v>42927.62533333333</v>
      </c>
      <c r="V634" s="44">
        <v>8.34</v>
      </c>
      <c r="W634" s="44">
        <v>4.944</v>
      </c>
      <c r="X634" s="43">
        <f t="shared" si="199"/>
        <v>0</v>
      </c>
      <c r="Y634" s="42">
        <v>42927.62533333333</v>
      </c>
      <c r="Z634" s="44">
        <v>15.52</v>
      </c>
      <c r="AA634" s="44">
        <v>10.25</v>
      </c>
      <c r="AB634" s="43">
        <f t="shared" si="200"/>
        <v>-2.999905365761334E-2</v>
      </c>
      <c r="AC634" s="42">
        <v>42927.62533333333</v>
      </c>
      <c r="AD634" s="44">
        <v>23.3</v>
      </c>
      <c r="AE634" s="44">
        <v>17.54</v>
      </c>
      <c r="AF634" s="43">
        <f t="shared" si="201"/>
        <v>0</v>
      </c>
      <c r="AG634" s="41">
        <v>42926</v>
      </c>
      <c r="AH634">
        <v>18.22</v>
      </c>
      <c r="AI634">
        <v>7.0956000000000001</v>
      </c>
      <c r="AJ634" s="39">
        <f t="shared" si="188"/>
        <v>1.6516325752763683E-3</v>
      </c>
      <c r="AK634" s="45">
        <v>43015</v>
      </c>
      <c r="AL634">
        <v>19.8</v>
      </c>
      <c r="AM634">
        <v>6.4972000000000003</v>
      </c>
      <c r="AN634" s="39">
        <f t="shared" si="189"/>
        <v>5.0739434440937965E-3</v>
      </c>
      <c r="AO634" s="41">
        <v>42926</v>
      </c>
      <c r="AP634">
        <v>8.9</v>
      </c>
      <c r="AQ634">
        <v>7.0595999999999997</v>
      </c>
      <c r="AR634" s="18">
        <f t="shared" si="190"/>
        <v>2.8901228630142932E-2</v>
      </c>
      <c r="AS634" s="41">
        <v>42926</v>
      </c>
      <c r="AT634">
        <v>8.1999999999999993</v>
      </c>
      <c r="AU634">
        <v>6.4650999999999996</v>
      </c>
      <c r="AV634" s="39">
        <f t="shared" si="191"/>
        <v>0</v>
      </c>
      <c r="AW634" s="41">
        <v>42926</v>
      </c>
      <c r="AX634">
        <v>15.25</v>
      </c>
      <c r="AY634">
        <v>8.3096999999999994</v>
      </c>
      <c r="AZ634" s="39">
        <f t="shared" si="192"/>
        <v>2.0070707814686489E-2</v>
      </c>
      <c r="BA634" s="41">
        <v>42926</v>
      </c>
      <c r="BB634">
        <v>7.88</v>
      </c>
      <c r="BC634">
        <v>3.3778000000000001</v>
      </c>
      <c r="BD634" s="39">
        <f t="shared" si="193"/>
        <v>-2.5101142840267343E-3</v>
      </c>
      <c r="BE634" s="41">
        <v>42926</v>
      </c>
      <c r="BF634">
        <v>14.62</v>
      </c>
      <c r="BG634">
        <v>8.9992999999999999</v>
      </c>
      <c r="BH634" s="39">
        <f t="shared" si="194"/>
        <v>1.3686435963057477E-3</v>
      </c>
      <c r="BI634" s="41">
        <v>42926</v>
      </c>
      <c r="BJ634">
        <v>2.4700000000000002</v>
      </c>
      <c r="BK634">
        <v>2.4489999999999998</v>
      </c>
      <c r="BL634" s="39">
        <f t="shared" si="195"/>
        <v>2.9164565473188731E-2</v>
      </c>
      <c r="BM634" s="41">
        <v>42926</v>
      </c>
      <c r="BN634">
        <v>4.7300000000000004</v>
      </c>
      <c r="BO634">
        <v>2.1970999999999998</v>
      </c>
      <c r="BP634" s="46">
        <f t="shared" si="196"/>
        <v>6.4128990884521047E-3</v>
      </c>
      <c r="BQ634" s="41">
        <v>42926</v>
      </c>
      <c r="BR634">
        <v>10.86</v>
      </c>
      <c r="BS634">
        <v>5.9631999999999996</v>
      </c>
      <c r="BT634" s="18">
        <f t="shared" si="197"/>
        <v>1.971647941996264E-2</v>
      </c>
      <c r="BU634" s="41">
        <v>42926</v>
      </c>
      <c r="BV634">
        <v>1.95</v>
      </c>
      <c r="BW634">
        <v>1.0085</v>
      </c>
      <c r="BX634" s="39">
        <f t="shared" si="198"/>
        <v>-1.5232887413338598E-2</v>
      </c>
      <c r="BY634" s="41">
        <v>43224</v>
      </c>
      <c r="BZ634">
        <v>14.12</v>
      </c>
      <c r="CA634">
        <v>7.3338000000000001</v>
      </c>
      <c r="CB634" s="39">
        <f t="shared" si="183"/>
        <v>-2.9561213147726646E-2</v>
      </c>
    </row>
    <row r="635" spans="1:80">
      <c r="A635" s="41">
        <v>42927</v>
      </c>
      <c r="B635">
        <v>10.9</v>
      </c>
      <c r="C635">
        <v>5.4901</v>
      </c>
      <c r="D635" s="34">
        <f t="shared" si="184"/>
        <v>1.4899713467048629E-2</v>
      </c>
      <c r="E635" s="41">
        <v>42927</v>
      </c>
      <c r="F635">
        <v>3.8</v>
      </c>
      <c r="G635">
        <v>3.5503</v>
      </c>
      <c r="H635" s="39">
        <f t="shared" si="185"/>
        <v>0</v>
      </c>
      <c r="L635" s="38"/>
      <c r="M635" s="41">
        <v>42927</v>
      </c>
      <c r="N635">
        <v>8.15</v>
      </c>
      <c r="O635">
        <v>3.8631000000000002</v>
      </c>
      <c r="P635" s="43">
        <f t="shared" si="186"/>
        <v>0</v>
      </c>
      <c r="Q635" s="41">
        <v>42927</v>
      </c>
      <c r="R635">
        <v>2.98</v>
      </c>
      <c r="S635">
        <v>1.7439</v>
      </c>
      <c r="T635" s="39">
        <f t="shared" si="187"/>
        <v>-3.314853974967153E-3</v>
      </c>
      <c r="U635" s="42">
        <v>42928.62533333333</v>
      </c>
      <c r="V635" s="44">
        <v>8.4</v>
      </c>
      <c r="W635" s="44">
        <v>4.9790000000000001</v>
      </c>
      <c r="X635" s="43">
        <f t="shared" si="199"/>
        <v>7.0792880258899963E-3</v>
      </c>
      <c r="Y635" s="42">
        <v>42928.62533333333</v>
      </c>
      <c r="Z635" s="44">
        <v>15.52</v>
      </c>
      <c r="AA635" s="44">
        <v>10.25</v>
      </c>
      <c r="AB635" s="43">
        <f t="shared" si="200"/>
        <v>0</v>
      </c>
      <c r="AC635" s="42">
        <v>42928.62533333333</v>
      </c>
      <c r="AD635" s="44">
        <v>22.26</v>
      </c>
      <c r="AE635" s="44">
        <v>16.757000000000001</v>
      </c>
      <c r="AF635" s="43">
        <f t="shared" si="201"/>
        <v>-4.4640820980615607E-2</v>
      </c>
      <c r="AG635" s="41">
        <v>42927</v>
      </c>
      <c r="AH635">
        <v>18.5</v>
      </c>
      <c r="AI635">
        <v>7.2046000000000001</v>
      </c>
      <c r="AJ635" s="39">
        <f t="shared" si="188"/>
        <v>1.5361632561023731E-2</v>
      </c>
      <c r="AK635" s="45">
        <v>43046</v>
      </c>
      <c r="AL635">
        <v>20.11</v>
      </c>
      <c r="AM635">
        <v>6.5989000000000004</v>
      </c>
      <c r="AN635" s="39">
        <f t="shared" si="189"/>
        <v>1.565289663239551E-2</v>
      </c>
      <c r="AO635" s="41">
        <v>42927</v>
      </c>
      <c r="AP635">
        <v>8.9499999999999993</v>
      </c>
      <c r="AQ635">
        <v>7.0991999999999997</v>
      </c>
      <c r="AR635" s="18">
        <f t="shared" si="190"/>
        <v>5.6093829678735456E-3</v>
      </c>
      <c r="AS635" s="41">
        <v>42927</v>
      </c>
      <c r="AT635">
        <v>8.1999999999999993</v>
      </c>
      <c r="AU635">
        <v>6.4650999999999996</v>
      </c>
      <c r="AV635" s="39">
        <f t="shared" si="191"/>
        <v>0</v>
      </c>
      <c r="AW635" s="41">
        <v>42927</v>
      </c>
      <c r="AX635">
        <v>15.2</v>
      </c>
      <c r="AY635">
        <v>8.2825000000000006</v>
      </c>
      <c r="AZ635" s="39">
        <f t="shared" si="192"/>
        <v>-3.2732830306748477E-3</v>
      </c>
      <c r="BA635" s="41">
        <v>42927</v>
      </c>
      <c r="BB635">
        <v>7.8</v>
      </c>
      <c r="BC635">
        <v>3.3435000000000001</v>
      </c>
      <c r="BD635" s="39">
        <f t="shared" si="193"/>
        <v>-1.0154538456983834E-2</v>
      </c>
      <c r="BE635" s="41">
        <v>42927</v>
      </c>
      <c r="BF635">
        <v>14.62</v>
      </c>
      <c r="BG635">
        <v>8.9992999999999999</v>
      </c>
      <c r="BH635" s="39">
        <f t="shared" si="194"/>
        <v>0</v>
      </c>
      <c r="BI635" s="41">
        <v>42927</v>
      </c>
      <c r="BJ635">
        <v>2.4700000000000002</v>
      </c>
      <c r="BK635">
        <v>2.4489999999999998</v>
      </c>
      <c r="BL635" s="39">
        <f t="shared" si="195"/>
        <v>0</v>
      </c>
      <c r="BM635" s="41">
        <v>42927</v>
      </c>
      <c r="BN635">
        <v>4.7</v>
      </c>
      <c r="BO635">
        <v>2.1831</v>
      </c>
      <c r="BP635" s="46">
        <f t="shared" si="196"/>
        <v>-6.3720358654589197E-3</v>
      </c>
      <c r="BQ635" s="41">
        <v>42927</v>
      </c>
      <c r="BR635">
        <v>10.75</v>
      </c>
      <c r="BS635">
        <v>5.9028</v>
      </c>
      <c r="BT635" s="18">
        <f t="shared" si="197"/>
        <v>-1.0128789911456864E-2</v>
      </c>
      <c r="BU635" s="41">
        <v>42927</v>
      </c>
      <c r="BV635">
        <v>1.96</v>
      </c>
      <c r="BW635">
        <v>1.0137</v>
      </c>
      <c r="BX635" s="39">
        <f t="shared" si="198"/>
        <v>5.1561725334656359E-3</v>
      </c>
      <c r="BY635" s="41">
        <v>43227</v>
      </c>
      <c r="BZ635">
        <v>14.19</v>
      </c>
      <c r="CA635">
        <v>7.3701999999999996</v>
      </c>
      <c r="CB635" s="39">
        <f t="shared" si="183"/>
        <v>4.9633205159671035E-3</v>
      </c>
    </row>
    <row r="636" spans="1:80">
      <c r="A636" s="41">
        <v>42928</v>
      </c>
      <c r="B636">
        <v>11</v>
      </c>
      <c r="C636">
        <v>5.5404</v>
      </c>
      <c r="D636" s="34">
        <f t="shared" si="184"/>
        <v>9.1619460483415623E-3</v>
      </c>
      <c r="E636" s="41">
        <v>42928</v>
      </c>
      <c r="F636">
        <v>3.8</v>
      </c>
      <c r="G636">
        <v>3.5503</v>
      </c>
      <c r="H636" s="39">
        <f t="shared" si="185"/>
        <v>0</v>
      </c>
      <c r="L636" s="38"/>
      <c r="M636" s="41">
        <v>42928</v>
      </c>
      <c r="N636">
        <v>8.1</v>
      </c>
      <c r="O636">
        <v>3.8393999999999999</v>
      </c>
      <c r="P636" s="43">
        <f t="shared" si="186"/>
        <v>-6.1349693251534455E-3</v>
      </c>
      <c r="Q636" s="41">
        <v>42928</v>
      </c>
      <c r="R636">
        <v>2.99</v>
      </c>
      <c r="S636">
        <v>1.7497</v>
      </c>
      <c r="T636" s="39">
        <f t="shared" si="187"/>
        <v>3.3258787774528512E-3</v>
      </c>
      <c r="U636" s="42">
        <v>42929.62533333333</v>
      </c>
      <c r="V636" s="44">
        <v>8.44</v>
      </c>
      <c r="W636" s="44">
        <v>5.0030000000000001</v>
      </c>
      <c r="X636" s="43">
        <f t="shared" si="199"/>
        <v>4.8202450291223182E-3</v>
      </c>
      <c r="Y636" s="42">
        <v>42929.62533333333</v>
      </c>
      <c r="Z636" s="44">
        <v>15.35</v>
      </c>
      <c r="AA636" s="44">
        <v>10.137</v>
      </c>
      <c r="AB636" s="43">
        <f t="shared" si="200"/>
        <v>-1.1024390243902395E-2</v>
      </c>
      <c r="AC636" s="42">
        <v>42929.62533333333</v>
      </c>
      <c r="AD636" s="44">
        <v>22.26</v>
      </c>
      <c r="AE636" s="44">
        <v>16.757000000000001</v>
      </c>
      <c r="AF636" s="43">
        <f t="shared" si="201"/>
        <v>0</v>
      </c>
      <c r="AG636" s="41">
        <v>42928</v>
      </c>
      <c r="AH636">
        <v>18.7</v>
      </c>
      <c r="AI636">
        <v>7.2824999999999998</v>
      </c>
      <c r="AJ636" s="39">
        <f t="shared" si="188"/>
        <v>1.0812536435055331E-2</v>
      </c>
      <c r="AK636" s="45">
        <v>43076</v>
      </c>
      <c r="AL636">
        <v>20.350000000000001</v>
      </c>
      <c r="AM636">
        <v>6.6776999999999997</v>
      </c>
      <c r="AN636" s="39">
        <f t="shared" si="189"/>
        <v>1.194138417008885E-2</v>
      </c>
      <c r="AO636" s="41">
        <v>42928</v>
      </c>
      <c r="AP636">
        <v>8.9499999999999993</v>
      </c>
      <c r="AQ636">
        <v>7.0991999999999997</v>
      </c>
      <c r="AR636" s="18">
        <f t="shared" si="190"/>
        <v>0</v>
      </c>
      <c r="AS636" s="41">
        <v>42928</v>
      </c>
      <c r="AT636">
        <v>8.1999999999999993</v>
      </c>
      <c r="AU636">
        <v>6.4650999999999996</v>
      </c>
      <c r="AV636" s="39">
        <f t="shared" si="191"/>
        <v>0</v>
      </c>
      <c r="AW636" s="41">
        <v>42928</v>
      </c>
      <c r="AX636">
        <v>15.5</v>
      </c>
      <c r="AY636">
        <v>8.4459</v>
      </c>
      <c r="AZ636" s="39">
        <f t="shared" si="192"/>
        <v>1.9728342891638915E-2</v>
      </c>
      <c r="BA636" s="41">
        <v>42928</v>
      </c>
      <c r="BB636">
        <v>7.79</v>
      </c>
      <c r="BC636">
        <v>3.3391999999999999</v>
      </c>
      <c r="BD636" s="39">
        <f t="shared" si="193"/>
        <v>-1.2860774637356639E-3</v>
      </c>
      <c r="BE636" s="41">
        <v>42928</v>
      </c>
      <c r="BF636">
        <v>14.6</v>
      </c>
      <c r="BG636">
        <v>8.9870000000000001</v>
      </c>
      <c r="BH636" s="39">
        <f t="shared" si="194"/>
        <v>-1.3667729712310687E-3</v>
      </c>
      <c r="BI636" s="41">
        <v>42928</v>
      </c>
      <c r="BJ636">
        <v>2.4900000000000002</v>
      </c>
      <c r="BK636">
        <v>2.4687999999999999</v>
      </c>
      <c r="BL636" s="39">
        <f t="shared" si="195"/>
        <v>8.0849326255614702E-3</v>
      </c>
      <c r="BM636" s="41">
        <v>42928</v>
      </c>
      <c r="BN636">
        <v>4.7300000000000004</v>
      </c>
      <c r="BO636">
        <v>2.1970999999999998</v>
      </c>
      <c r="BP636" s="46">
        <f t="shared" si="196"/>
        <v>6.4128990884521047E-3</v>
      </c>
      <c r="BQ636" s="41">
        <v>42928</v>
      </c>
      <c r="BR636">
        <v>10.78</v>
      </c>
      <c r="BS636">
        <v>5.9192</v>
      </c>
      <c r="BT636" s="18">
        <f t="shared" si="197"/>
        <v>2.7783424815341819E-3</v>
      </c>
      <c r="BU636" s="41">
        <v>42928</v>
      </c>
      <c r="BV636">
        <v>1.96</v>
      </c>
      <c r="BW636">
        <v>1.0137</v>
      </c>
      <c r="BX636" s="39">
        <f t="shared" si="198"/>
        <v>0</v>
      </c>
      <c r="BY636" s="41">
        <v>43228</v>
      </c>
      <c r="BZ636">
        <v>14.4</v>
      </c>
      <c r="CA636">
        <v>7.4791999999999996</v>
      </c>
      <c r="CB636" s="39">
        <f t="shared" si="183"/>
        <v>1.4789286586524109E-2</v>
      </c>
    </row>
    <row r="637" spans="1:80">
      <c r="A637" s="41">
        <v>42929</v>
      </c>
      <c r="B637">
        <v>10.67</v>
      </c>
      <c r="C637">
        <v>5.3742000000000001</v>
      </c>
      <c r="D637" s="34">
        <f t="shared" si="184"/>
        <v>-2.9997834091401325E-2</v>
      </c>
      <c r="E637" s="41">
        <v>42929</v>
      </c>
      <c r="F637">
        <v>3.71</v>
      </c>
      <c r="G637">
        <v>3.4662999999999999</v>
      </c>
      <c r="H637" s="39">
        <f t="shared" si="185"/>
        <v>-2.365997239669889E-2</v>
      </c>
      <c r="L637" s="38"/>
      <c r="M637" s="41">
        <v>42929</v>
      </c>
      <c r="N637">
        <v>8.15</v>
      </c>
      <c r="O637">
        <v>3.8631000000000002</v>
      </c>
      <c r="P637" s="43">
        <f t="shared" si="186"/>
        <v>6.172839506172912E-3</v>
      </c>
      <c r="Q637" s="41">
        <v>42929</v>
      </c>
      <c r="R637">
        <v>2.91</v>
      </c>
      <c r="S637">
        <v>1.7029000000000001</v>
      </c>
      <c r="T637" s="39">
        <f t="shared" si="187"/>
        <v>-2.6747442418700321E-2</v>
      </c>
      <c r="U637" s="42">
        <v>42930.62533333333</v>
      </c>
      <c r="V637" s="44">
        <v>8.44</v>
      </c>
      <c r="W637" s="44">
        <v>5.0030000000000001</v>
      </c>
      <c r="X637" s="43">
        <f t="shared" si="199"/>
        <v>0</v>
      </c>
      <c r="Y637" s="42">
        <v>42930.62533333333</v>
      </c>
      <c r="Z637" s="44">
        <v>15.78</v>
      </c>
      <c r="AA637" s="44">
        <v>10.420999999999999</v>
      </c>
      <c r="AB637" s="43">
        <f t="shared" si="200"/>
        <v>2.8016178356515625E-2</v>
      </c>
      <c r="AC637" s="42">
        <v>42930.62533333333</v>
      </c>
      <c r="AD637" s="44">
        <v>22.92</v>
      </c>
      <c r="AE637" s="44">
        <v>17.254000000000001</v>
      </c>
      <c r="AF637" s="43">
        <f t="shared" si="201"/>
        <v>2.9659246881900091E-2</v>
      </c>
      <c r="AG637" s="41">
        <v>42929</v>
      </c>
      <c r="AH637">
        <v>18.7</v>
      </c>
      <c r="AI637">
        <v>7.2824999999999998</v>
      </c>
      <c r="AJ637" s="39">
        <f t="shared" si="188"/>
        <v>0</v>
      </c>
      <c r="AK637" s="45" t="s">
        <v>645</v>
      </c>
      <c r="AL637">
        <v>20.56</v>
      </c>
      <c r="AM637">
        <v>6.7465999999999999</v>
      </c>
      <c r="AN637" s="39">
        <f t="shared" si="189"/>
        <v>1.0317923836051363E-2</v>
      </c>
      <c r="AO637" s="41">
        <v>42929</v>
      </c>
      <c r="AP637">
        <v>8.9499999999999993</v>
      </c>
      <c r="AQ637">
        <v>7.0991999999999997</v>
      </c>
      <c r="AR637" s="18">
        <f t="shared" si="190"/>
        <v>0</v>
      </c>
      <c r="AS637" s="41">
        <v>42929</v>
      </c>
      <c r="AT637">
        <v>8.1999999999999993</v>
      </c>
      <c r="AU637">
        <v>6.4650999999999996</v>
      </c>
      <c r="AV637" s="39">
        <f t="shared" si="191"/>
        <v>0</v>
      </c>
      <c r="AW637" s="41">
        <v>42929</v>
      </c>
      <c r="AX637">
        <v>15.54</v>
      </c>
      <c r="AY637">
        <v>8.4677000000000007</v>
      </c>
      <c r="AZ637" s="39">
        <f t="shared" si="192"/>
        <v>2.5811340413692688E-3</v>
      </c>
      <c r="BA637" s="41">
        <v>42929</v>
      </c>
      <c r="BB637">
        <v>7.8</v>
      </c>
      <c r="BC637">
        <v>3.3435000000000001</v>
      </c>
      <c r="BD637" s="39">
        <f t="shared" si="193"/>
        <v>1.2877335888836225E-3</v>
      </c>
      <c r="BE637" s="41">
        <v>42929</v>
      </c>
      <c r="BF637">
        <v>14.6</v>
      </c>
      <c r="BG637">
        <v>8.9870000000000001</v>
      </c>
      <c r="BH637" s="39">
        <f t="shared" si="194"/>
        <v>0</v>
      </c>
      <c r="BI637" s="41">
        <v>42929</v>
      </c>
      <c r="BJ637">
        <v>2.5</v>
      </c>
      <c r="BK637">
        <v>2.4788000000000001</v>
      </c>
      <c r="BL637" s="39">
        <f t="shared" si="195"/>
        <v>4.0505508749190825E-3</v>
      </c>
      <c r="BM637" s="41">
        <v>42929</v>
      </c>
      <c r="BN637">
        <v>4.79</v>
      </c>
      <c r="BO637">
        <v>2.2250000000000001</v>
      </c>
      <c r="BP637" s="46">
        <f t="shared" si="196"/>
        <v>1.2698557189022011E-2</v>
      </c>
      <c r="BQ637" s="41">
        <v>42929</v>
      </c>
      <c r="BR637">
        <v>10.9</v>
      </c>
      <c r="BS637">
        <v>5.9851000000000001</v>
      </c>
      <c r="BT637" s="18">
        <f t="shared" si="197"/>
        <v>1.1133261251520487E-2</v>
      </c>
      <c r="BU637" s="41">
        <v>42929</v>
      </c>
      <c r="BV637">
        <v>2</v>
      </c>
      <c r="BW637">
        <v>1.0344</v>
      </c>
      <c r="BX637" s="39">
        <f t="shared" si="198"/>
        <v>2.0420242675347675E-2</v>
      </c>
      <c r="BY637" s="41">
        <v>43229</v>
      </c>
      <c r="BZ637">
        <v>14.4</v>
      </c>
      <c r="CA637">
        <v>7.4791999999999996</v>
      </c>
      <c r="CB637" s="39">
        <f t="shared" si="183"/>
        <v>0</v>
      </c>
    </row>
    <row r="638" spans="1:80">
      <c r="A638" s="41">
        <v>42930</v>
      </c>
      <c r="B638">
        <v>10.52</v>
      </c>
      <c r="C638">
        <v>5.2987000000000002</v>
      </c>
      <c r="D638" s="34">
        <f t="shared" si="184"/>
        <v>-1.4048602582709966E-2</v>
      </c>
      <c r="E638" s="41">
        <v>42930</v>
      </c>
      <c r="F638">
        <v>3.71</v>
      </c>
      <c r="G638">
        <v>3.4662999999999999</v>
      </c>
      <c r="H638" s="39">
        <f t="shared" si="185"/>
        <v>0</v>
      </c>
      <c r="L638" s="38"/>
      <c r="M638" s="41">
        <v>42930</v>
      </c>
      <c r="N638">
        <v>8.15</v>
      </c>
      <c r="O638">
        <v>3.8631000000000002</v>
      </c>
      <c r="P638" s="43">
        <f t="shared" si="186"/>
        <v>0</v>
      </c>
      <c r="Q638" s="41">
        <v>42930</v>
      </c>
      <c r="R638">
        <v>2.99</v>
      </c>
      <c r="S638">
        <v>1.7497</v>
      </c>
      <c r="T638" s="39">
        <f t="shared" si="187"/>
        <v>2.7482529802102269E-2</v>
      </c>
      <c r="U638" s="42">
        <v>42933.62533333333</v>
      </c>
      <c r="V638" s="44">
        <v>8.44</v>
      </c>
      <c r="W638" s="44">
        <v>5.0030000000000001</v>
      </c>
      <c r="X638" s="43">
        <f t="shared" si="199"/>
        <v>0</v>
      </c>
      <c r="Y638" s="42">
        <v>42933.62533333333</v>
      </c>
      <c r="Z638" s="44">
        <v>15.78</v>
      </c>
      <c r="AA638" s="44">
        <v>10.420999999999999</v>
      </c>
      <c r="AB638" s="43">
        <f t="shared" si="200"/>
        <v>0</v>
      </c>
      <c r="AC638" s="42">
        <v>42933.62533333333</v>
      </c>
      <c r="AD638" s="44">
        <v>22.92</v>
      </c>
      <c r="AE638" s="44">
        <v>17.254000000000001</v>
      </c>
      <c r="AF638" s="43">
        <f t="shared" si="201"/>
        <v>0</v>
      </c>
      <c r="AG638" s="41">
        <v>42930</v>
      </c>
      <c r="AH638">
        <v>18.7</v>
      </c>
      <c r="AI638">
        <v>7.2824999999999998</v>
      </c>
      <c r="AJ638" s="39">
        <f t="shared" si="188"/>
        <v>0</v>
      </c>
      <c r="AK638" s="45" t="s">
        <v>646</v>
      </c>
      <c r="AL638">
        <v>20.56</v>
      </c>
      <c r="AM638">
        <v>6.7465999999999999</v>
      </c>
      <c r="AN638" s="39">
        <f t="shared" si="189"/>
        <v>0</v>
      </c>
      <c r="AO638" s="41">
        <v>42930</v>
      </c>
      <c r="AP638">
        <v>8.69</v>
      </c>
      <c r="AQ638">
        <v>6.8929999999999998</v>
      </c>
      <c r="AR638" s="18">
        <f t="shared" si="190"/>
        <v>-2.9045526256479597E-2</v>
      </c>
      <c r="AS638" s="41">
        <v>42930</v>
      </c>
      <c r="AT638">
        <v>8.19</v>
      </c>
      <c r="AU638">
        <v>6.4572000000000003</v>
      </c>
      <c r="AV638" s="39">
        <f t="shared" si="191"/>
        <v>-1.22194552288431E-3</v>
      </c>
      <c r="AW638" s="41">
        <v>42930</v>
      </c>
      <c r="AX638">
        <v>15.2</v>
      </c>
      <c r="AY638">
        <v>8.2825000000000006</v>
      </c>
      <c r="AZ638" s="39">
        <f t="shared" si="192"/>
        <v>-2.1871346410477464E-2</v>
      </c>
      <c r="BA638" s="41">
        <v>42930</v>
      </c>
      <c r="BB638">
        <v>7.77</v>
      </c>
      <c r="BC638">
        <v>3.3306</v>
      </c>
      <c r="BD638" s="39">
        <f t="shared" si="193"/>
        <v>-3.8582323912068591E-3</v>
      </c>
      <c r="BE638" s="41">
        <v>42930</v>
      </c>
      <c r="BF638">
        <v>14.7</v>
      </c>
      <c r="BG638">
        <v>9.0486000000000004</v>
      </c>
      <c r="BH638" s="39">
        <f t="shared" si="194"/>
        <v>6.8543451652387137E-3</v>
      </c>
      <c r="BI638" s="41">
        <v>42930</v>
      </c>
      <c r="BJ638">
        <v>2.46</v>
      </c>
      <c r="BK638">
        <v>2.4390999999999998</v>
      </c>
      <c r="BL638" s="39">
        <f t="shared" si="195"/>
        <v>-1.6015814103598633E-2</v>
      </c>
      <c r="BM638" s="41">
        <v>42930</v>
      </c>
      <c r="BN638">
        <v>4.79</v>
      </c>
      <c r="BO638">
        <v>2.2250000000000001</v>
      </c>
      <c r="BP638" s="46">
        <f t="shared" si="196"/>
        <v>0</v>
      </c>
      <c r="BQ638" s="41">
        <v>42930</v>
      </c>
      <c r="BR638">
        <v>10.78</v>
      </c>
      <c r="BS638">
        <v>5.9192</v>
      </c>
      <c r="BT638" s="18">
        <f t="shared" si="197"/>
        <v>-1.1010676513341476E-2</v>
      </c>
      <c r="BU638" s="41">
        <v>42930</v>
      </c>
      <c r="BV638">
        <v>2.02</v>
      </c>
      <c r="BW638">
        <v>1.0447</v>
      </c>
      <c r="BX638" s="39">
        <f t="shared" si="198"/>
        <v>9.9574632637277425E-3</v>
      </c>
      <c r="BY638" s="41">
        <v>43230</v>
      </c>
      <c r="BZ638">
        <v>14.4</v>
      </c>
      <c r="CA638">
        <v>7.4791999999999996</v>
      </c>
      <c r="CB638" s="39">
        <f t="shared" si="183"/>
        <v>0</v>
      </c>
    </row>
    <row r="639" spans="1:80">
      <c r="A639" s="41">
        <v>42933</v>
      </c>
      <c r="B639">
        <v>10.48</v>
      </c>
      <c r="C639">
        <v>5.2785000000000002</v>
      </c>
      <c r="D639" s="34">
        <f t="shared" si="184"/>
        <v>-3.812255836337214E-3</v>
      </c>
      <c r="E639" s="41">
        <v>42933</v>
      </c>
      <c r="F639">
        <v>3.71</v>
      </c>
      <c r="G639">
        <v>3.4662999999999999</v>
      </c>
      <c r="H639" s="39">
        <f t="shared" si="185"/>
        <v>0</v>
      </c>
      <c r="L639" s="38"/>
      <c r="M639" s="41">
        <v>42933</v>
      </c>
      <c r="N639">
        <v>8.1999999999999993</v>
      </c>
      <c r="O639">
        <v>3.8868</v>
      </c>
      <c r="P639" s="43">
        <f t="shared" si="186"/>
        <v>6.1349693251533301E-3</v>
      </c>
      <c r="Q639" s="41">
        <v>42933</v>
      </c>
      <c r="R639">
        <v>2.99</v>
      </c>
      <c r="S639">
        <v>1.7497</v>
      </c>
      <c r="T639" s="39">
        <f t="shared" si="187"/>
        <v>0</v>
      </c>
      <c r="U639" s="42">
        <v>42934.62533333333</v>
      </c>
      <c r="V639" s="44">
        <v>8.44</v>
      </c>
      <c r="W639" s="44">
        <v>5.0030000000000001</v>
      </c>
      <c r="X639" s="43">
        <f t="shared" si="199"/>
        <v>0</v>
      </c>
      <c r="Y639" s="42">
        <v>42934.62533333333</v>
      </c>
      <c r="Z639" s="44">
        <v>15.78</v>
      </c>
      <c r="AA639" s="44">
        <v>10.420999999999999</v>
      </c>
      <c r="AB639" s="43">
        <f t="shared" si="200"/>
        <v>0</v>
      </c>
      <c r="AC639" s="42">
        <v>42934.62533333333</v>
      </c>
      <c r="AD639" s="44">
        <v>22.92</v>
      </c>
      <c r="AE639" s="44">
        <v>17.254000000000001</v>
      </c>
      <c r="AF639" s="43">
        <f t="shared" si="201"/>
        <v>0</v>
      </c>
      <c r="AG639" s="41">
        <v>42933</v>
      </c>
      <c r="AH639">
        <v>17.95</v>
      </c>
      <c r="AI639">
        <v>6.9904000000000002</v>
      </c>
      <c r="AJ639" s="39">
        <f t="shared" si="188"/>
        <v>-4.0109852385856452E-2</v>
      </c>
      <c r="AK639" s="45" t="s">
        <v>647</v>
      </c>
      <c r="AL639">
        <v>20.11</v>
      </c>
      <c r="AM639">
        <v>6.5989000000000004</v>
      </c>
      <c r="AN639" s="39">
        <f t="shared" si="189"/>
        <v>-2.1892508819257032E-2</v>
      </c>
      <c r="AO639" s="41">
        <v>42933</v>
      </c>
      <c r="AP639">
        <v>8.69</v>
      </c>
      <c r="AQ639">
        <v>6.8929999999999998</v>
      </c>
      <c r="AR639" s="18">
        <f t="shared" si="190"/>
        <v>0</v>
      </c>
      <c r="AS639" s="41">
        <v>42933</v>
      </c>
      <c r="AT639">
        <v>8.19</v>
      </c>
      <c r="AU639">
        <v>6.4572000000000003</v>
      </c>
      <c r="AV639" s="39">
        <f t="shared" si="191"/>
        <v>0</v>
      </c>
      <c r="AW639" s="41">
        <v>42933</v>
      </c>
      <c r="AX639">
        <v>15.1</v>
      </c>
      <c r="AY639">
        <v>8.2279999999999998</v>
      </c>
      <c r="AZ639" s="39">
        <f t="shared" si="192"/>
        <v>-6.5801388469666012E-3</v>
      </c>
      <c r="BA639" s="41">
        <v>42933</v>
      </c>
      <c r="BB639">
        <v>7.69</v>
      </c>
      <c r="BC639">
        <v>3.2963</v>
      </c>
      <c r="BD639" s="39">
        <f t="shared" si="193"/>
        <v>-1.0298444724674232E-2</v>
      </c>
      <c r="BE639" s="41">
        <v>42933</v>
      </c>
      <c r="BF639">
        <v>14.35</v>
      </c>
      <c r="BG639">
        <v>9.2454999999999998</v>
      </c>
      <c r="BH639" s="39">
        <f t="shared" si="194"/>
        <v>2.1760272307318192E-2</v>
      </c>
      <c r="BI639" s="41">
        <v>42933</v>
      </c>
      <c r="BJ639">
        <v>2.46</v>
      </c>
      <c r="BK639">
        <v>2.4390999999999998</v>
      </c>
      <c r="BL639" s="39">
        <f t="shared" si="195"/>
        <v>0</v>
      </c>
      <c r="BM639" s="41">
        <v>42933</v>
      </c>
      <c r="BN639">
        <v>4.78</v>
      </c>
      <c r="BO639">
        <v>2.2202999999999999</v>
      </c>
      <c r="BP639" s="46">
        <f t="shared" si="196"/>
        <v>-2.1123595505618646E-3</v>
      </c>
      <c r="BQ639" s="41">
        <v>42933</v>
      </c>
      <c r="BR639">
        <v>10.78</v>
      </c>
      <c r="BS639">
        <v>5.9192</v>
      </c>
      <c r="BT639" s="18">
        <f t="shared" si="197"/>
        <v>0</v>
      </c>
      <c r="BU639" s="41">
        <v>42933</v>
      </c>
      <c r="BV639">
        <v>2.02</v>
      </c>
      <c r="BW639">
        <v>1.0447</v>
      </c>
      <c r="BX639" s="39">
        <f t="shared" si="198"/>
        <v>0</v>
      </c>
      <c r="BY639" s="41">
        <v>43231</v>
      </c>
      <c r="BZ639">
        <v>14.44</v>
      </c>
      <c r="CA639">
        <v>7.5</v>
      </c>
      <c r="CB639" s="39">
        <f t="shared" si="183"/>
        <v>2.7810461011873429E-3</v>
      </c>
    </row>
    <row r="640" spans="1:80">
      <c r="A640" s="41">
        <v>42934</v>
      </c>
      <c r="B640">
        <v>10.199999999999999</v>
      </c>
      <c r="C640">
        <v>5.1375000000000002</v>
      </c>
      <c r="D640" s="34">
        <f t="shared" si="184"/>
        <v>-2.6712134129013927E-2</v>
      </c>
      <c r="E640" s="41">
        <v>42934</v>
      </c>
      <c r="F640">
        <v>3.71</v>
      </c>
      <c r="G640">
        <v>3.4662999999999999</v>
      </c>
      <c r="H640" s="39">
        <f t="shared" si="185"/>
        <v>0</v>
      </c>
      <c r="L640" s="38"/>
      <c r="M640" s="41">
        <v>42934</v>
      </c>
      <c r="N640">
        <v>8.17</v>
      </c>
      <c r="O640">
        <v>3.8725999999999998</v>
      </c>
      <c r="P640" s="43">
        <f t="shared" si="186"/>
        <v>-3.6533909642894442E-3</v>
      </c>
      <c r="Q640" s="41">
        <v>42934</v>
      </c>
      <c r="R640">
        <v>3</v>
      </c>
      <c r="S640">
        <v>1.7556</v>
      </c>
      <c r="T640" s="39">
        <f t="shared" si="187"/>
        <v>3.3720066297079593E-3</v>
      </c>
      <c r="U640" s="42">
        <v>42935.62533333333</v>
      </c>
      <c r="V640" s="44">
        <v>8.44</v>
      </c>
      <c r="W640" s="44">
        <v>5.0030000000000001</v>
      </c>
      <c r="X640" s="43">
        <f t="shared" si="199"/>
        <v>0</v>
      </c>
      <c r="Y640" s="42">
        <v>42935.62533333333</v>
      </c>
      <c r="Z640" s="44">
        <v>15.78</v>
      </c>
      <c r="AA640" s="44">
        <v>10.420999999999999</v>
      </c>
      <c r="AB640" s="43">
        <f t="shared" si="200"/>
        <v>0</v>
      </c>
      <c r="AC640" s="42">
        <v>42935.62533333333</v>
      </c>
      <c r="AD640" s="44">
        <v>23.95</v>
      </c>
      <c r="AE640" s="44">
        <v>18.029</v>
      </c>
      <c r="AF640" s="43">
        <f t="shared" si="201"/>
        <v>4.491712066767118E-2</v>
      </c>
      <c r="AG640" s="41">
        <v>42934</v>
      </c>
      <c r="AH640">
        <v>17.690000000000001</v>
      </c>
      <c r="AI640">
        <v>6.8891999999999998</v>
      </c>
      <c r="AJ640" s="39">
        <f t="shared" si="188"/>
        <v>-1.4476997024490786E-2</v>
      </c>
      <c r="AK640" s="45" t="s">
        <v>648</v>
      </c>
      <c r="AL640">
        <v>20.05</v>
      </c>
      <c r="AM640">
        <v>6.5792999999999999</v>
      </c>
      <c r="AN640" s="39">
        <f t="shared" si="189"/>
        <v>-2.9701920016973289E-3</v>
      </c>
      <c r="AO640" s="41">
        <v>42934</v>
      </c>
      <c r="AP640">
        <v>8.94</v>
      </c>
      <c r="AQ640">
        <v>7.0913000000000004</v>
      </c>
      <c r="AR640" s="18">
        <f t="shared" si="190"/>
        <v>2.8768315682576612E-2</v>
      </c>
      <c r="AS640" s="41">
        <v>42934</v>
      </c>
      <c r="AT640">
        <v>8.18</v>
      </c>
      <c r="AU640">
        <v>6.4493999999999998</v>
      </c>
      <c r="AV640" s="39">
        <f t="shared" si="191"/>
        <v>-1.2079539119123571E-3</v>
      </c>
      <c r="AW640" s="41">
        <v>42934</v>
      </c>
      <c r="AX640">
        <v>14.9</v>
      </c>
      <c r="AY640">
        <v>8.1189999999999998</v>
      </c>
      <c r="AZ640" s="39">
        <f t="shared" si="192"/>
        <v>-1.3247447739426347E-2</v>
      </c>
      <c r="BA640" s="41">
        <v>42934</v>
      </c>
      <c r="BB640">
        <v>7.7</v>
      </c>
      <c r="BC640">
        <v>3.3006000000000002</v>
      </c>
      <c r="BD640" s="39">
        <f t="shared" si="193"/>
        <v>1.3044929163001525E-3</v>
      </c>
      <c r="BE640" s="41">
        <v>42934</v>
      </c>
      <c r="BF640">
        <v>14.35</v>
      </c>
      <c r="BG640">
        <v>9.2454999999999998</v>
      </c>
      <c r="BH640" s="39">
        <f t="shared" si="194"/>
        <v>0</v>
      </c>
      <c r="BI640" s="41">
        <v>42934</v>
      </c>
      <c r="BJ640">
        <v>2.48</v>
      </c>
      <c r="BK640">
        <v>2.4588999999999999</v>
      </c>
      <c r="BL640" s="39">
        <f t="shared" si="195"/>
        <v>8.1177483498011734E-3</v>
      </c>
      <c r="BM640" s="41">
        <v>42934</v>
      </c>
      <c r="BN640">
        <v>4.7699999999999996</v>
      </c>
      <c r="BO640">
        <v>2.2157</v>
      </c>
      <c r="BP640" s="46">
        <f t="shared" si="196"/>
        <v>-2.0717921001666161E-3</v>
      </c>
      <c r="BQ640" s="41">
        <v>42934</v>
      </c>
      <c r="BR640">
        <v>10.9</v>
      </c>
      <c r="BS640">
        <v>5.9851000000000001</v>
      </c>
      <c r="BT640" s="18">
        <f t="shared" si="197"/>
        <v>1.1133261251520487E-2</v>
      </c>
      <c r="BU640" s="41">
        <v>42934</v>
      </c>
      <c r="BV640">
        <v>2.02</v>
      </c>
      <c r="BW640">
        <v>1.0447</v>
      </c>
      <c r="BX640" s="39">
        <f t="shared" si="198"/>
        <v>0</v>
      </c>
      <c r="BY640" s="41">
        <v>43234</v>
      </c>
      <c r="BZ640">
        <v>14.82</v>
      </c>
      <c r="CA640">
        <v>7.6974</v>
      </c>
      <c r="CB640" s="39">
        <f t="shared" si="183"/>
        <v>2.6320000000000003E-2</v>
      </c>
    </row>
    <row r="641" spans="1:80">
      <c r="A641" s="41">
        <v>42935</v>
      </c>
      <c r="B641">
        <v>10.1</v>
      </c>
      <c r="C641">
        <v>5.0871000000000004</v>
      </c>
      <c r="D641" s="34">
        <f t="shared" si="184"/>
        <v>-9.8102189781021469E-3</v>
      </c>
      <c r="E641" s="41">
        <v>42935</v>
      </c>
      <c r="F641">
        <v>3.71</v>
      </c>
      <c r="G641">
        <v>3.4662999999999999</v>
      </c>
      <c r="H641" s="39">
        <f t="shared" si="185"/>
        <v>0</v>
      </c>
      <c r="L641" s="38"/>
      <c r="M641" s="41">
        <v>42935</v>
      </c>
      <c r="N641">
        <v>8.16</v>
      </c>
      <c r="O641">
        <v>3.8677999999999999</v>
      </c>
      <c r="P641" s="43">
        <f t="shared" si="186"/>
        <v>-1.239477353715828E-3</v>
      </c>
      <c r="Q641" s="41">
        <v>42935</v>
      </c>
      <c r="R641">
        <v>2.99</v>
      </c>
      <c r="S641">
        <v>1.7497</v>
      </c>
      <c r="T641" s="39">
        <f t="shared" si="187"/>
        <v>-3.3606744133060015E-3</v>
      </c>
      <c r="U641" s="42">
        <v>42936.62533333333</v>
      </c>
      <c r="V641" s="44">
        <v>8.44</v>
      </c>
      <c r="W641" s="44">
        <v>5.0030000000000001</v>
      </c>
      <c r="X641" s="43">
        <f t="shared" si="199"/>
        <v>0</v>
      </c>
      <c r="Y641" s="42">
        <v>42936.62533333333</v>
      </c>
      <c r="Z641" s="44">
        <v>15.78</v>
      </c>
      <c r="AA641" s="44">
        <v>10.420999999999999</v>
      </c>
      <c r="AB641" s="43">
        <f t="shared" si="200"/>
        <v>0</v>
      </c>
      <c r="AC641" s="42">
        <v>42936.62533333333</v>
      </c>
      <c r="AD641" s="44">
        <v>24.66</v>
      </c>
      <c r="AE641" s="44">
        <v>18.564</v>
      </c>
      <c r="AF641" s="43">
        <f t="shared" si="201"/>
        <v>2.9674413445005276E-2</v>
      </c>
      <c r="AG641" s="41">
        <v>42935</v>
      </c>
      <c r="AH641">
        <v>18</v>
      </c>
      <c r="AI641">
        <v>7.0099</v>
      </c>
      <c r="AJ641" s="39">
        <f t="shared" si="188"/>
        <v>1.7520176508157733E-2</v>
      </c>
      <c r="AK641" s="45" t="s">
        <v>649</v>
      </c>
      <c r="AL641">
        <v>20.12</v>
      </c>
      <c r="AM641">
        <v>6.6021999999999998</v>
      </c>
      <c r="AN641" s="39">
        <f t="shared" si="189"/>
        <v>3.4806134391196513E-3</v>
      </c>
      <c r="AO641" s="41">
        <v>42935</v>
      </c>
      <c r="AP641">
        <v>8.6999999999999993</v>
      </c>
      <c r="AQ641">
        <v>6.9009</v>
      </c>
      <c r="AR641" s="18">
        <f t="shared" si="190"/>
        <v>-2.6849801869896963E-2</v>
      </c>
      <c r="AS641" s="41">
        <v>42935</v>
      </c>
      <c r="AT641">
        <v>8.1999999999999993</v>
      </c>
      <c r="AU641">
        <v>6.4650999999999996</v>
      </c>
      <c r="AV641" s="39">
        <f t="shared" si="191"/>
        <v>2.4343349768970487E-3</v>
      </c>
      <c r="AW641" s="41">
        <v>42935</v>
      </c>
      <c r="AX641">
        <v>14.9</v>
      </c>
      <c r="AY641">
        <v>8.1189999999999998</v>
      </c>
      <c r="AZ641" s="39">
        <f t="shared" si="192"/>
        <v>0</v>
      </c>
      <c r="BA641" s="41">
        <v>42935</v>
      </c>
      <c r="BB641">
        <v>7.7</v>
      </c>
      <c r="BC641">
        <v>3.3006000000000002</v>
      </c>
      <c r="BD641" s="39">
        <f t="shared" si="193"/>
        <v>0</v>
      </c>
      <c r="BE641" s="41">
        <v>42935</v>
      </c>
      <c r="BF641">
        <v>14.35</v>
      </c>
      <c r="BG641">
        <v>9.2454999999999998</v>
      </c>
      <c r="BH641" s="39">
        <f t="shared" si="194"/>
        <v>0</v>
      </c>
      <c r="BI641" s="41">
        <v>42935</v>
      </c>
      <c r="BJ641">
        <v>2.48</v>
      </c>
      <c r="BK641">
        <v>2.4588999999999999</v>
      </c>
      <c r="BL641" s="39">
        <f t="shared" si="195"/>
        <v>0</v>
      </c>
      <c r="BM641" s="41">
        <v>42935</v>
      </c>
      <c r="BN641">
        <v>4.72</v>
      </c>
      <c r="BO641">
        <v>2.1924000000000001</v>
      </c>
      <c r="BP641" s="46">
        <f t="shared" si="196"/>
        <v>-1.0515864061019035E-2</v>
      </c>
      <c r="BQ641" s="41">
        <v>42935</v>
      </c>
      <c r="BR641">
        <v>10.9</v>
      </c>
      <c r="BS641">
        <v>5.9851000000000001</v>
      </c>
      <c r="BT641" s="18">
        <f t="shared" si="197"/>
        <v>0</v>
      </c>
      <c r="BU641" s="41">
        <v>42935</v>
      </c>
      <c r="BV641">
        <v>2.0099999999999998</v>
      </c>
      <c r="BW641">
        <v>1.0396000000000001</v>
      </c>
      <c r="BX641" s="39">
        <f t="shared" si="198"/>
        <v>-4.8817842442805421E-3</v>
      </c>
      <c r="BY641" s="41">
        <v>43235</v>
      </c>
      <c r="BZ641">
        <v>14.77</v>
      </c>
      <c r="CA641">
        <v>7.6714000000000002</v>
      </c>
      <c r="CB641" s="39">
        <f t="shared" si="183"/>
        <v>-3.3777639202847458E-3</v>
      </c>
    </row>
    <row r="642" spans="1:80">
      <c r="A642" s="41">
        <v>42936</v>
      </c>
      <c r="B642">
        <v>10.1</v>
      </c>
      <c r="C642">
        <v>5.0871000000000004</v>
      </c>
      <c r="D642" s="34">
        <f t="shared" si="184"/>
        <v>0</v>
      </c>
      <c r="E642" s="41">
        <v>42936</v>
      </c>
      <c r="F642">
        <v>3.71</v>
      </c>
      <c r="G642">
        <v>3.4662999999999999</v>
      </c>
      <c r="H642" s="39">
        <f t="shared" si="185"/>
        <v>0</v>
      </c>
      <c r="L642" s="38"/>
      <c r="M642" s="41">
        <v>42936</v>
      </c>
      <c r="N642">
        <v>8.4</v>
      </c>
      <c r="O642">
        <v>3.9815999999999998</v>
      </c>
      <c r="P642" s="43">
        <f t="shared" si="186"/>
        <v>2.942241067273383E-2</v>
      </c>
      <c r="Q642" s="41">
        <v>42936</v>
      </c>
      <c r="R642">
        <v>2.91</v>
      </c>
      <c r="S642">
        <v>1.7029000000000001</v>
      </c>
      <c r="T642" s="39">
        <f t="shared" si="187"/>
        <v>-2.6747442418700321E-2</v>
      </c>
      <c r="U642" s="42">
        <v>42937.62533333333</v>
      </c>
      <c r="V642" s="44">
        <v>8.07</v>
      </c>
      <c r="W642" s="44">
        <v>4.7839999999999998</v>
      </c>
      <c r="X642" s="43">
        <f t="shared" si="199"/>
        <v>-4.3773735758544936E-2</v>
      </c>
      <c r="Y642" s="42">
        <v>42937.62533333333</v>
      </c>
      <c r="Z642" s="44">
        <v>16</v>
      </c>
      <c r="AA642" s="44">
        <v>10.567</v>
      </c>
      <c r="AB642" s="43">
        <f t="shared" si="200"/>
        <v>1.4010171768544364E-2</v>
      </c>
      <c r="AC642" s="42">
        <v>42937.62533333333</v>
      </c>
      <c r="AD642" s="44">
        <v>25.39</v>
      </c>
      <c r="AE642" s="44">
        <v>19.113</v>
      </c>
      <c r="AF642" s="43">
        <f t="shared" si="201"/>
        <v>2.9573367808661898E-2</v>
      </c>
      <c r="AG642" s="41">
        <v>42936</v>
      </c>
      <c r="AH642">
        <v>17.7</v>
      </c>
      <c r="AI642">
        <v>6.8930999999999996</v>
      </c>
      <c r="AJ642" s="39">
        <f t="shared" si="188"/>
        <v>-1.6662149246066342E-2</v>
      </c>
      <c r="AK642" s="45" t="s">
        <v>650</v>
      </c>
      <c r="AL642">
        <v>20.100000000000001</v>
      </c>
      <c r="AM642">
        <v>6.5956999999999999</v>
      </c>
      <c r="AN642" s="39">
        <f t="shared" si="189"/>
        <v>-9.845203114113403E-4</v>
      </c>
      <c r="AO642" s="41">
        <v>42936</v>
      </c>
      <c r="AP642">
        <v>8.59</v>
      </c>
      <c r="AQ642">
        <v>6.8136999999999999</v>
      </c>
      <c r="AR642" s="18">
        <f t="shared" si="190"/>
        <v>-1.2636032981205374E-2</v>
      </c>
      <c r="AS642" s="41">
        <v>42936</v>
      </c>
      <c r="AT642">
        <v>8.19</v>
      </c>
      <c r="AU642">
        <v>6.4572000000000003</v>
      </c>
      <c r="AV642" s="39">
        <f t="shared" si="191"/>
        <v>-1.22194552288431E-3</v>
      </c>
      <c r="AW642" s="41">
        <v>42936</v>
      </c>
      <c r="AX642">
        <v>14.9</v>
      </c>
      <c r="AY642">
        <v>8.1189999999999998</v>
      </c>
      <c r="AZ642" s="39">
        <f t="shared" si="192"/>
        <v>0</v>
      </c>
      <c r="BA642" s="41">
        <v>42936</v>
      </c>
      <c r="BB642">
        <v>7.69</v>
      </c>
      <c r="BC642">
        <v>3.2963</v>
      </c>
      <c r="BD642" s="39">
        <f t="shared" si="193"/>
        <v>-1.3027934314973617E-3</v>
      </c>
      <c r="BE642" s="41">
        <v>42936</v>
      </c>
      <c r="BF642">
        <v>14.5</v>
      </c>
      <c r="BG642">
        <v>9.3421000000000003</v>
      </c>
      <c r="BH642" s="39">
        <f t="shared" si="194"/>
        <v>1.04483262127522E-2</v>
      </c>
      <c r="BI642" s="41">
        <v>42936</v>
      </c>
      <c r="BJ642">
        <v>2.48</v>
      </c>
      <c r="BK642">
        <v>2.4588999999999999</v>
      </c>
      <c r="BL642" s="39">
        <f t="shared" si="195"/>
        <v>0</v>
      </c>
      <c r="BM642" s="41">
        <v>42936</v>
      </c>
      <c r="BN642">
        <v>4.7</v>
      </c>
      <c r="BO642">
        <v>2.1831</v>
      </c>
      <c r="BP642" s="46">
        <f t="shared" si="196"/>
        <v>-4.2419266557197979E-3</v>
      </c>
      <c r="BQ642" s="41">
        <v>42936</v>
      </c>
      <c r="BR642">
        <v>10.85</v>
      </c>
      <c r="BS642">
        <v>5.9577</v>
      </c>
      <c r="BT642" s="18">
        <f t="shared" si="197"/>
        <v>-4.5780354547125509E-3</v>
      </c>
      <c r="BU642" s="41">
        <v>42936</v>
      </c>
      <c r="BV642">
        <v>1.99</v>
      </c>
      <c r="BW642">
        <v>1.0291999999999999</v>
      </c>
      <c r="BX642" s="39">
        <f t="shared" si="198"/>
        <v>-1.0003847633705451E-2</v>
      </c>
      <c r="BY642" s="41">
        <v>43236</v>
      </c>
      <c r="BZ642">
        <v>14.8</v>
      </c>
      <c r="CA642">
        <v>7.6870000000000003</v>
      </c>
      <c r="CB642" s="39">
        <f t="shared" si="183"/>
        <v>2.033527126730461E-3</v>
      </c>
    </row>
    <row r="643" spans="1:80">
      <c r="A643" s="41">
        <v>42937</v>
      </c>
      <c r="B643">
        <v>10</v>
      </c>
      <c r="C643">
        <v>5.0366999999999997</v>
      </c>
      <c r="D643" s="34">
        <f t="shared" si="184"/>
        <v>-9.9074128678423197E-3</v>
      </c>
      <c r="E643" s="41">
        <v>42937</v>
      </c>
      <c r="F643">
        <v>3.7</v>
      </c>
      <c r="G643">
        <v>3.4569000000000001</v>
      </c>
      <c r="H643" s="39">
        <f t="shared" si="185"/>
        <v>-2.7118252892132399E-3</v>
      </c>
      <c r="L643" s="38"/>
      <c r="M643" s="41">
        <v>42937</v>
      </c>
      <c r="N643">
        <v>8.1999999999999993</v>
      </c>
      <c r="O643">
        <v>3.8868</v>
      </c>
      <c r="P643" s="43">
        <f t="shared" si="186"/>
        <v>-2.3809523809523753E-2</v>
      </c>
      <c r="Q643" s="41">
        <v>42937</v>
      </c>
      <c r="R643">
        <v>2.9</v>
      </c>
      <c r="S643">
        <v>1.6970000000000001</v>
      </c>
      <c r="T643" s="39">
        <f t="shared" si="187"/>
        <v>-3.4646779024017946E-3</v>
      </c>
      <c r="U643" s="42">
        <v>42940.62533333333</v>
      </c>
      <c r="V643" s="44">
        <v>8</v>
      </c>
      <c r="W643" s="44">
        <v>4.742</v>
      </c>
      <c r="X643" s="43">
        <f t="shared" si="199"/>
        <v>-8.7792642140467839E-3</v>
      </c>
      <c r="Y643" s="42">
        <v>42940.62533333333</v>
      </c>
      <c r="Z643" s="44">
        <v>16</v>
      </c>
      <c r="AA643" s="44">
        <v>10.567</v>
      </c>
      <c r="AB643" s="43">
        <f t="shared" si="200"/>
        <v>0</v>
      </c>
      <c r="AC643" s="42">
        <v>42940.62533333333</v>
      </c>
      <c r="AD643" s="44">
        <v>25.39</v>
      </c>
      <c r="AE643" s="44">
        <v>19.113</v>
      </c>
      <c r="AF643" s="43">
        <f t="shared" si="201"/>
        <v>0</v>
      </c>
      <c r="AG643" s="41">
        <v>42937</v>
      </c>
      <c r="AH643">
        <v>18</v>
      </c>
      <c r="AI643">
        <v>7.0099</v>
      </c>
      <c r="AJ643" s="39">
        <f t="shared" si="188"/>
        <v>1.6944480712596723E-2</v>
      </c>
      <c r="AK643" s="45" t="s">
        <v>651</v>
      </c>
      <c r="AL643">
        <v>20</v>
      </c>
      <c r="AM643">
        <v>6.5629</v>
      </c>
      <c r="AN643" s="39">
        <f t="shared" si="189"/>
        <v>-4.9729369134435984E-3</v>
      </c>
      <c r="AO643" s="41">
        <v>42937</v>
      </c>
      <c r="AP643">
        <v>8.69</v>
      </c>
      <c r="AQ643">
        <v>6.8929999999999998</v>
      </c>
      <c r="AR643" s="18">
        <f t="shared" si="190"/>
        <v>1.1638316920322281E-2</v>
      </c>
      <c r="AS643" s="41">
        <v>42937</v>
      </c>
      <c r="AT643">
        <v>8.18</v>
      </c>
      <c r="AU643">
        <v>6.4493999999999998</v>
      </c>
      <c r="AV643" s="39">
        <f t="shared" si="191"/>
        <v>-1.2079539119123571E-3</v>
      </c>
      <c r="AW643" s="41">
        <v>42937</v>
      </c>
      <c r="AX643">
        <v>14.69</v>
      </c>
      <c r="AY643">
        <v>8.0045999999999999</v>
      </c>
      <c r="AZ643" s="39">
        <f t="shared" si="192"/>
        <v>-1.4090405222317999E-2</v>
      </c>
      <c r="BA643" s="41">
        <v>42937</v>
      </c>
      <c r="BB643">
        <v>7.69</v>
      </c>
      <c r="BC643">
        <v>3.2963</v>
      </c>
      <c r="BD643" s="39">
        <f t="shared" si="193"/>
        <v>0</v>
      </c>
      <c r="BE643" s="41">
        <v>42937</v>
      </c>
      <c r="BF643">
        <v>14.2</v>
      </c>
      <c r="BG643">
        <v>9.1487999999999996</v>
      </c>
      <c r="BH643" s="39">
        <f t="shared" si="194"/>
        <v>-2.0691279262692618E-2</v>
      </c>
      <c r="BI643" s="41">
        <v>42937</v>
      </c>
      <c r="BJ643">
        <v>2.48</v>
      </c>
      <c r="BK643">
        <v>2.4588999999999999</v>
      </c>
      <c r="BL643" s="39">
        <f t="shared" si="195"/>
        <v>0</v>
      </c>
      <c r="BM643" s="41">
        <v>42937</v>
      </c>
      <c r="BN643">
        <v>4.68</v>
      </c>
      <c r="BO643">
        <v>2.1739000000000002</v>
      </c>
      <c r="BP643" s="46">
        <f t="shared" si="196"/>
        <v>-4.2141908295542461E-3</v>
      </c>
      <c r="BQ643" s="41">
        <v>42937</v>
      </c>
      <c r="BR643">
        <v>10.9</v>
      </c>
      <c r="BS643">
        <v>5.9851000000000001</v>
      </c>
      <c r="BT643" s="18">
        <f t="shared" si="197"/>
        <v>4.5990902529499788E-3</v>
      </c>
      <c r="BU643" s="41">
        <v>42937</v>
      </c>
      <c r="BV643">
        <v>1.97</v>
      </c>
      <c r="BW643">
        <v>1.0188999999999999</v>
      </c>
      <c r="BX643" s="39">
        <f t="shared" si="198"/>
        <v>-1.0007773027594225E-2</v>
      </c>
      <c r="BY643" s="41">
        <v>43237</v>
      </c>
      <c r="BZ643">
        <v>14.41</v>
      </c>
      <c r="CA643">
        <v>7.4843999999999999</v>
      </c>
      <c r="CB643" s="39">
        <f t="shared" si="183"/>
        <v>-2.6356185768180086E-2</v>
      </c>
    </row>
    <row r="644" spans="1:80">
      <c r="A644" s="41">
        <v>42940</v>
      </c>
      <c r="B644">
        <v>10.15</v>
      </c>
      <c r="C644">
        <v>5.1123000000000003</v>
      </c>
      <c r="D644" s="34">
        <f t="shared" si="184"/>
        <v>1.5009827863482154E-2</v>
      </c>
      <c r="E644" s="41">
        <v>42940</v>
      </c>
      <c r="F644">
        <v>3.7</v>
      </c>
      <c r="G644">
        <v>3.4569000000000001</v>
      </c>
      <c r="H644" s="39">
        <f t="shared" si="185"/>
        <v>0</v>
      </c>
      <c r="L644" s="38"/>
      <c r="M644" s="41">
        <v>42940</v>
      </c>
      <c r="N644">
        <v>8.2100000000000009</v>
      </c>
      <c r="O644">
        <v>3.8915000000000002</v>
      </c>
      <c r="P644" s="43">
        <f t="shared" si="186"/>
        <v>1.2092209529690615E-3</v>
      </c>
      <c r="Q644" s="41">
        <v>42940</v>
      </c>
      <c r="R644">
        <v>2.9</v>
      </c>
      <c r="S644">
        <v>1.6970000000000001</v>
      </c>
      <c r="T644" s="39">
        <f t="shared" si="187"/>
        <v>0</v>
      </c>
      <c r="U644" s="42">
        <v>42942.62533333333</v>
      </c>
      <c r="V644" s="44">
        <v>8</v>
      </c>
      <c r="W644" s="44">
        <v>4.742</v>
      </c>
      <c r="X644" s="43">
        <f t="shared" si="199"/>
        <v>0</v>
      </c>
      <c r="Y644" s="42">
        <v>42942.62533333333</v>
      </c>
      <c r="Z644" s="44">
        <v>16</v>
      </c>
      <c r="AA644" s="44">
        <v>10.567</v>
      </c>
      <c r="AB644" s="43">
        <f t="shared" si="200"/>
        <v>0</v>
      </c>
      <c r="AC644" s="42">
        <v>42942.62533333333</v>
      </c>
      <c r="AD644" s="44">
        <v>24.63</v>
      </c>
      <c r="AE644" s="44">
        <v>18.541</v>
      </c>
      <c r="AF644" s="43">
        <f t="shared" si="201"/>
        <v>-2.9927274629833054E-2</v>
      </c>
      <c r="AG644" s="41">
        <v>42940</v>
      </c>
      <c r="AH644">
        <v>18.5</v>
      </c>
      <c r="AI644">
        <v>7.2046000000000001</v>
      </c>
      <c r="AJ644" s="39">
        <f t="shared" si="188"/>
        <v>2.7775003923023168E-2</v>
      </c>
      <c r="AK644" s="45" t="s">
        <v>652</v>
      </c>
      <c r="AL644">
        <v>20.3</v>
      </c>
      <c r="AM644">
        <v>6.6612999999999998</v>
      </c>
      <c r="AN644" s="39">
        <f t="shared" si="189"/>
        <v>1.4993371832573987E-2</v>
      </c>
      <c r="AO644" s="41">
        <v>42940</v>
      </c>
      <c r="AP644">
        <v>8.5</v>
      </c>
      <c r="AQ644">
        <v>6.7423000000000002</v>
      </c>
      <c r="AR644" s="18">
        <f t="shared" si="190"/>
        <v>-2.1862759321050286E-2</v>
      </c>
      <c r="AS644" s="41">
        <v>42940</v>
      </c>
      <c r="AT644">
        <v>8.1999999999999993</v>
      </c>
      <c r="AU644">
        <v>6.4650999999999996</v>
      </c>
      <c r="AV644" s="39">
        <f t="shared" si="191"/>
        <v>2.4343349768970487E-3</v>
      </c>
      <c r="AW644" s="41">
        <v>42940</v>
      </c>
      <c r="AX644">
        <v>14.45</v>
      </c>
      <c r="AY644">
        <v>7.8738000000000001</v>
      </c>
      <c r="AZ644" s="39">
        <f t="shared" si="192"/>
        <v>-1.6340604152612223E-2</v>
      </c>
      <c r="BA644" s="41">
        <v>42940</v>
      </c>
      <c r="BB644">
        <v>7.67</v>
      </c>
      <c r="BC644">
        <v>3.2877000000000001</v>
      </c>
      <c r="BD644" s="39">
        <f t="shared" si="193"/>
        <v>-2.6089858326001701E-3</v>
      </c>
      <c r="BE644" s="41">
        <v>42940</v>
      </c>
      <c r="BF644">
        <v>14.1</v>
      </c>
      <c r="BG644">
        <v>9.0844000000000005</v>
      </c>
      <c r="BH644" s="39">
        <f t="shared" si="194"/>
        <v>-7.039174536551146E-3</v>
      </c>
      <c r="BI644" s="41">
        <v>42940</v>
      </c>
      <c r="BJ644">
        <v>2.46</v>
      </c>
      <c r="BK644">
        <v>2.4390999999999998</v>
      </c>
      <c r="BL644" s="39">
        <f t="shared" si="195"/>
        <v>-8.0523811460409284E-3</v>
      </c>
      <c r="BM644" s="41">
        <v>42940</v>
      </c>
      <c r="BN644">
        <v>4.68</v>
      </c>
      <c r="BO644">
        <v>2.1739000000000002</v>
      </c>
      <c r="BP644" s="46">
        <f t="shared" si="196"/>
        <v>0</v>
      </c>
      <c r="BQ644" s="41">
        <v>42940</v>
      </c>
      <c r="BR644">
        <v>10.94</v>
      </c>
      <c r="BS644">
        <v>6.0071000000000003</v>
      </c>
      <c r="BT644" s="18">
        <f t="shared" si="197"/>
        <v>3.6757948906451423E-3</v>
      </c>
      <c r="BU644" s="41">
        <v>42940</v>
      </c>
      <c r="BV644">
        <v>1.93</v>
      </c>
      <c r="BW644">
        <v>0.99819999999999998</v>
      </c>
      <c r="BX644" s="39">
        <f t="shared" si="198"/>
        <v>-2.0316027088036061E-2</v>
      </c>
      <c r="BY644" s="41">
        <v>43238</v>
      </c>
      <c r="BZ644">
        <v>14.6</v>
      </c>
      <c r="CA644">
        <v>7.5831</v>
      </c>
      <c r="CB644" s="39">
        <f t="shared" ref="CB644:CB707" si="202">(CA644-CA643)/CA643</f>
        <v>1.3187429854096521E-2</v>
      </c>
    </row>
    <row r="645" spans="1:80">
      <c r="A645" s="41">
        <v>42942</v>
      </c>
      <c r="B645">
        <v>10.39</v>
      </c>
      <c r="C645">
        <v>5.2332000000000001</v>
      </c>
      <c r="D645" s="34">
        <f t="shared" ref="D645:D708" si="203">(C645-C644)/C644</f>
        <v>2.364884689865614E-2</v>
      </c>
      <c r="E645" s="41">
        <v>42942</v>
      </c>
      <c r="F645">
        <v>3.7</v>
      </c>
      <c r="G645">
        <v>3.4569000000000001</v>
      </c>
      <c r="H645" s="39">
        <f t="shared" ref="H645:H708" si="204">(G645-G644)/G644</f>
        <v>0</v>
      </c>
      <c r="L645" s="38"/>
      <c r="M645" s="41">
        <v>42942</v>
      </c>
      <c r="N645">
        <v>8.31</v>
      </c>
      <c r="O645">
        <v>3.9388999999999998</v>
      </c>
      <c r="P645" s="43">
        <f t="shared" ref="P645:P708" si="205">(O645-O644)/O644</f>
        <v>1.2180393164589402E-2</v>
      </c>
      <c r="Q645" s="41">
        <v>42942</v>
      </c>
      <c r="R645">
        <v>2.97</v>
      </c>
      <c r="S645">
        <v>1.738</v>
      </c>
      <c r="T645" s="39">
        <f t="shared" ref="T645:T708" si="206">(S645-S644)/S644</f>
        <v>2.4160282852091881E-2</v>
      </c>
      <c r="U645" s="42">
        <v>42943.62533333333</v>
      </c>
      <c r="V645" s="44">
        <v>8</v>
      </c>
      <c r="W645" s="44">
        <v>4.742</v>
      </c>
      <c r="X645" s="43">
        <f t="shared" si="199"/>
        <v>0</v>
      </c>
      <c r="Y645" s="42">
        <v>42943.62533333333</v>
      </c>
      <c r="Z645" s="44">
        <v>16</v>
      </c>
      <c r="AA645" s="44">
        <v>10.567</v>
      </c>
      <c r="AB645" s="43">
        <f t="shared" si="200"/>
        <v>0</v>
      </c>
      <c r="AC645" s="42">
        <v>42943.62533333333</v>
      </c>
      <c r="AD645" s="44">
        <v>24.63</v>
      </c>
      <c r="AE645" s="44">
        <v>18.541</v>
      </c>
      <c r="AF645" s="43">
        <f t="shared" si="201"/>
        <v>0</v>
      </c>
      <c r="AG645" s="41">
        <v>42942</v>
      </c>
      <c r="AH645">
        <v>18</v>
      </c>
      <c r="AI645">
        <v>7.0099</v>
      </c>
      <c r="AJ645" s="39">
        <f t="shared" ref="AJ645:AJ708" si="207">(AI645-AI644)/AI644</f>
        <v>-2.7024401077089651E-2</v>
      </c>
      <c r="AK645" s="45" t="s">
        <v>653</v>
      </c>
      <c r="AL645">
        <v>20</v>
      </c>
      <c r="AM645">
        <v>6.5629</v>
      </c>
      <c r="AN645" s="39">
        <f t="shared" ref="AN645:AN708" si="208">(AM645-AM644)/AM644</f>
        <v>-1.477189137255488E-2</v>
      </c>
      <c r="AO645" s="41">
        <v>42942</v>
      </c>
      <c r="AP645">
        <v>8.44</v>
      </c>
      <c r="AQ645">
        <v>6.6947000000000001</v>
      </c>
      <c r="AR645" s="18">
        <f t="shared" ref="AR645:AR708" si="209">(AQ645-AQ644)/AQ644</f>
        <v>-7.0599053735372333E-3</v>
      </c>
      <c r="AS645" s="41">
        <v>42942</v>
      </c>
      <c r="AT645">
        <v>8.1999999999999993</v>
      </c>
      <c r="AU645">
        <v>6.4650999999999996</v>
      </c>
      <c r="AV645" s="39">
        <f t="shared" ref="AV645:AV708" si="210">(AU645-AU644)/AU644</f>
        <v>0</v>
      </c>
      <c r="AW645" s="41">
        <v>42942</v>
      </c>
      <c r="AX645">
        <v>14.7</v>
      </c>
      <c r="AY645">
        <v>8.01</v>
      </c>
      <c r="AZ645" s="39">
        <f t="shared" ref="AZ645:AZ708" si="211">(AY645-AY644)/AY644</f>
        <v>1.7297873961746507E-2</v>
      </c>
      <c r="BA645" s="41">
        <v>42942</v>
      </c>
      <c r="BB645">
        <v>7.6</v>
      </c>
      <c r="BC645">
        <v>3.2576999999999998</v>
      </c>
      <c r="BD645" s="39">
        <f t="shared" ref="BD645:BD708" si="212">(BC645-BC644)/BC644</f>
        <v>-9.1249201569487022E-3</v>
      </c>
      <c r="BE645" s="41">
        <v>42942</v>
      </c>
      <c r="BF645">
        <v>14.2</v>
      </c>
      <c r="BG645">
        <v>9.1487999999999996</v>
      </c>
      <c r="BH645" s="39">
        <f t="shared" ref="BH645:BH708" si="213">(BG645-BG644)/BG644</f>
        <v>7.0890757782571352E-3</v>
      </c>
      <c r="BI645" s="41">
        <v>42942</v>
      </c>
      <c r="BJ645">
        <v>2.56</v>
      </c>
      <c r="BK645">
        <v>2.5381999999999998</v>
      </c>
      <c r="BL645" s="39">
        <f t="shared" ref="BL645:BL708" si="214">(BK645-BK644)/BK644</f>
        <v>4.062974047804517E-2</v>
      </c>
      <c r="BM645" s="41">
        <v>42942</v>
      </c>
      <c r="BN645">
        <v>4.62</v>
      </c>
      <c r="BO645">
        <v>2.1459999999999999</v>
      </c>
      <c r="BP645" s="46">
        <f t="shared" ref="BP645:BP708" si="215">(BO645-BO644)/BO644</f>
        <v>-1.2834077004462145E-2</v>
      </c>
      <c r="BQ645" s="41">
        <v>42942</v>
      </c>
      <c r="BR645">
        <v>10.94</v>
      </c>
      <c r="BS645">
        <v>6.0071000000000003</v>
      </c>
      <c r="BT645" s="18">
        <f t="shared" ref="BT645:BT708" si="216">(BS645-BS644)/BS644</f>
        <v>0</v>
      </c>
      <c r="BU645" s="41">
        <v>42942</v>
      </c>
      <c r="BV645">
        <v>1.96</v>
      </c>
      <c r="BW645">
        <v>1.0137</v>
      </c>
      <c r="BX645" s="39">
        <f t="shared" ref="BX645:BX708" si="217">(BW645-BW644)/BW644</f>
        <v>1.5527950310559075E-2</v>
      </c>
      <c r="BY645" s="41">
        <v>43241</v>
      </c>
      <c r="BZ645">
        <v>14.89</v>
      </c>
      <c r="CA645">
        <v>7.7337999999999996</v>
      </c>
      <c r="CB645" s="39">
        <f t="shared" si="202"/>
        <v>1.9873138953725996E-2</v>
      </c>
    </row>
    <row r="646" spans="1:80">
      <c r="A646" s="41">
        <v>42943</v>
      </c>
      <c r="B646">
        <v>10.199999999999999</v>
      </c>
      <c r="C646">
        <v>5.1375000000000002</v>
      </c>
      <c r="D646" s="34">
        <f t="shared" si="203"/>
        <v>-1.8287090116945636E-2</v>
      </c>
      <c r="E646" s="41">
        <v>42943</v>
      </c>
      <c r="F646">
        <v>3.7</v>
      </c>
      <c r="G646">
        <v>3.4569000000000001</v>
      </c>
      <c r="H646" s="39">
        <f t="shared" si="204"/>
        <v>0</v>
      </c>
      <c r="L646" s="38"/>
      <c r="M646" s="41">
        <v>42943</v>
      </c>
      <c r="N646">
        <v>8.3000000000000007</v>
      </c>
      <c r="O646">
        <v>3.9342000000000001</v>
      </c>
      <c r="P646" s="43">
        <f t="shared" si="205"/>
        <v>-1.1932265353270467E-3</v>
      </c>
      <c r="Q646" s="41">
        <v>42943</v>
      </c>
      <c r="R646">
        <v>2.9</v>
      </c>
      <c r="S646">
        <v>1.6970000000000001</v>
      </c>
      <c r="T646" s="39">
        <f t="shared" si="206"/>
        <v>-2.3590333716915952E-2</v>
      </c>
      <c r="U646" s="42">
        <v>42944.62533333333</v>
      </c>
      <c r="V646" s="44">
        <v>8</v>
      </c>
      <c r="W646" s="44">
        <v>4.742</v>
      </c>
      <c r="X646" s="43">
        <f t="shared" si="199"/>
        <v>0</v>
      </c>
      <c r="Y646" s="42">
        <v>42944.62533333333</v>
      </c>
      <c r="Z646" s="44">
        <v>15.9</v>
      </c>
      <c r="AA646" s="44">
        <v>10.500999999999999</v>
      </c>
      <c r="AB646" s="43">
        <f t="shared" si="200"/>
        <v>-6.2458597520583629E-3</v>
      </c>
      <c r="AC646" s="42">
        <v>42944.62533333333</v>
      </c>
      <c r="AD646" s="44">
        <v>24.63</v>
      </c>
      <c r="AE646" s="44">
        <v>18.541</v>
      </c>
      <c r="AF646" s="43">
        <f t="shared" si="201"/>
        <v>0</v>
      </c>
      <c r="AG646" s="41">
        <v>42943</v>
      </c>
      <c r="AH646">
        <v>18</v>
      </c>
      <c r="AI646">
        <v>7.0099</v>
      </c>
      <c r="AJ646" s="39">
        <f t="shared" si="207"/>
        <v>0</v>
      </c>
      <c r="AK646" s="45" t="s">
        <v>654</v>
      </c>
      <c r="AL646">
        <v>20.010000000000002</v>
      </c>
      <c r="AM646">
        <v>6.5660999999999996</v>
      </c>
      <c r="AN646" s="39">
        <f t="shared" si="208"/>
        <v>4.8758932788853216E-4</v>
      </c>
      <c r="AO646" s="41">
        <v>42943</v>
      </c>
      <c r="AP646">
        <v>8.49</v>
      </c>
      <c r="AQ646">
        <v>6.7343999999999999</v>
      </c>
      <c r="AR646" s="18">
        <f t="shared" si="209"/>
        <v>5.9300640805413007E-3</v>
      </c>
      <c r="AS646" s="41">
        <v>42943</v>
      </c>
      <c r="AT646">
        <v>8.19</v>
      </c>
      <c r="AU646">
        <v>6.4572000000000003</v>
      </c>
      <c r="AV646" s="39">
        <f t="shared" si="210"/>
        <v>-1.22194552288431E-3</v>
      </c>
      <c r="AW646" s="41">
        <v>42943</v>
      </c>
      <c r="AX646">
        <v>14.5</v>
      </c>
      <c r="AY646">
        <v>7.9009999999999998</v>
      </c>
      <c r="AZ646" s="39">
        <f t="shared" si="211"/>
        <v>-1.3607990012484392E-2</v>
      </c>
      <c r="BA646" s="41">
        <v>42943</v>
      </c>
      <c r="BB646">
        <v>7.67</v>
      </c>
      <c r="BC646">
        <v>3.2877000000000001</v>
      </c>
      <c r="BD646" s="39">
        <f t="shared" si="212"/>
        <v>9.2089511004697332E-3</v>
      </c>
      <c r="BE646" s="41">
        <v>42943</v>
      </c>
      <c r="BF646">
        <v>14.1</v>
      </c>
      <c r="BG646">
        <v>9.0844000000000005</v>
      </c>
      <c r="BH646" s="39">
        <f t="shared" si="213"/>
        <v>-7.039174536551146E-3</v>
      </c>
      <c r="BI646" s="41">
        <v>42943</v>
      </c>
      <c r="BJ646">
        <v>2.5</v>
      </c>
      <c r="BK646">
        <v>2.4788000000000001</v>
      </c>
      <c r="BL646" s="39">
        <f t="shared" si="214"/>
        <v>-2.3402411157513073E-2</v>
      </c>
      <c r="BM646" s="41">
        <v>42943</v>
      </c>
      <c r="BN646">
        <v>4.6900000000000004</v>
      </c>
      <c r="BO646">
        <v>2.1785000000000001</v>
      </c>
      <c r="BP646" s="46">
        <f t="shared" si="215"/>
        <v>1.5144454799627305E-2</v>
      </c>
      <c r="BQ646" s="41">
        <v>42943</v>
      </c>
      <c r="BR646">
        <v>11</v>
      </c>
      <c r="BS646">
        <v>6.04</v>
      </c>
      <c r="BT646" s="18">
        <f t="shared" si="216"/>
        <v>5.4768523913368691E-3</v>
      </c>
      <c r="BU646" s="41">
        <v>42943</v>
      </c>
      <c r="BV646">
        <v>1.9</v>
      </c>
      <c r="BW646">
        <v>1.0365</v>
      </c>
      <c r="BX646" s="39">
        <f t="shared" si="217"/>
        <v>2.2491861497484396E-2</v>
      </c>
      <c r="BY646" s="41">
        <v>43242</v>
      </c>
      <c r="BZ646">
        <v>14.89</v>
      </c>
      <c r="CA646">
        <v>7.7337999999999996</v>
      </c>
      <c r="CB646" s="39">
        <f t="shared" si="202"/>
        <v>0</v>
      </c>
    </row>
    <row r="647" spans="1:80">
      <c r="A647" s="41">
        <v>42944</v>
      </c>
      <c r="B647">
        <v>10.47</v>
      </c>
      <c r="C647">
        <v>5.2735000000000003</v>
      </c>
      <c r="D647" s="34">
        <f t="shared" si="203"/>
        <v>2.6472019464720217E-2</v>
      </c>
      <c r="E647" s="41">
        <v>42944</v>
      </c>
      <c r="F647">
        <v>3.7</v>
      </c>
      <c r="G647">
        <v>3.4569000000000001</v>
      </c>
      <c r="H647" s="39">
        <f t="shared" si="204"/>
        <v>0</v>
      </c>
      <c r="L647" s="38"/>
      <c r="M647" s="41">
        <v>42944</v>
      </c>
      <c r="N647">
        <v>8.3000000000000007</v>
      </c>
      <c r="O647">
        <v>3.9342000000000001</v>
      </c>
      <c r="P647" s="43">
        <f t="shared" si="205"/>
        <v>0</v>
      </c>
      <c r="Q647" s="41">
        <v>42944</v>
      </c>
      <c r="R647">
        <v>2.9</v>
      </c>
      <c r="S647">
        <v>1.6970000000000001</v>
      </c>
      <c r="T647" s="39">
        <f t="shared" si="206"/>
        <v>0</v>
      </c>
      <c r="U647" s="42">
        <v>42947.62533333333</v>
      </c>
      <c r="V647" s="44">
        <v>8</v>
      </c>
      <c r="W647" s="44">
        <v>4.742</v>
      </c>
      <c r="X647" s="43">
        <f t="shared" si="199"/>
        <v>0</v>
      </c>
      <c r="Y647" s="42">
        <v>42947.62533333333</v>
      </c>
      <c r="Z647" s="44">
        <v>15.6</v>
      </c>
      <c r="AA647" s="44">
        <v>10.302</v>
      </c>
      <c r="AB647" s="43">
        <f t="shared" si="200"/>
        <v>-1.895057613560612E-2</v>
      </c>
      <c r="AC647" s="42">
        <v>42947.62533333333</v>
      </c>
      <c r="AD647" s="44">
        <v>24.63</v>
      </c>
      <c r="AE647" s="44">
        <v>18.541</v>
      </c>
      <c r="AF647" s="43">
        <f t="shared" si="201"/>
        <v>0</v>
      </c>
      <c r="AG647" s="41">
        <v>42944</v>
      </c>
      <c r="AH647">
        <v>18</v>
      </c>
      <c r="AI647">
        <v>7.0099</v>
      </c>
      <c r="AJ647" s="39">
        <f t="shared" si="207"/>
        <v>0</v>
      </c>
      <c r="AK647" s="45" t="s">
        <v>655</v>
      </c>
      <c r="AL647">
        <v>20.3</v>
      </c>
      <c r="AM647">
        <v>6.6612999999999998</v>
      </c>
      <c r="AN647" s="39">
        <f t="shared" si="208"/>
        <v>1.4498713086916156E-2</v>
      </c>
      <c r="AO647" s="41">
        <v>42944</v>
      </c>
      <c r="AP647">
        <v>8.35</v>
      </c>
      <c r="AQ647">
        <v>6.6233000000000004</v>
      </c>
      <c r="AR647" s="18">
        <f t="shared" si="209"/>
        <v>-1.6497386552625257E-2</v>
      </c>
      <c r="AS647" s="41">
        <v>42944</v>
      </c>
      <c r="AT647">
        <v>8.19</v>
      </c>
      <c r="AU647">
        <v>6.4572000000000003</v>
      </c>
      <c r="AV647" s="39">
        <f t="shared" si="210"/>
        <v>0</v>
      </c>
      <c r="AW647" s="41">
        <v>42944</v>
      </c>
      <c r="AX647">
        <v>14.57</v>
      </c>
      <c r="AY647">
        <v>7.9391999999999996</v>
      </c>
      <c r="AZ647" s="39">
        <f t="shared" si="211"/>
        <v>4.8348310340462965E-3</v>
      </c>
      <c r="BA647" s="41">
        <v>42944</v>
      </c>
      <c r="BB647">
        <v>7.78</v>
      </c>
      <c r="BC647">
        <v>3.3349000000000002</v>
      </c>
      <c r="BD647" s="39">
        <f t="shared" si="212"/>
        <v>1.4356541046932545E-2</v>
      </c>
      <c r="BE647" s="41">
        <v>42944</v>
      </c>
      <c r="BF647">
        <v>14.2</v>
      </c>
      <c r="BG647">
        <v>9.1487999999999996</v>
      </c>
      <c r="BH647" s="39">
        <f t="shared" si="213"/>
        <v>7.0890757782571352E-3</v>
      </c>
      <c r="BI647" s="41">
        <v>42944</v>
      </c>
      <c r="BJ647">
        <v>2.4700000000000002</v>
      </c>
      <c r="BK647">
        <v>2.4489999999999998</v>
      </c>
      <c r="BL647" s="39">
        <f t="shared" si="214"/>
        <v>-1.202194610295315E-2</v>
      </c>
      <c r="BM647" s="41">
        <v>42944</v>
      </c>
      <c r="BN647">
        <v>4.53</v>
      </c>
      <c r="BO647">
        <v>2.2096</v>
      </c>
      <c r="BP647" s="46">
        <f t="shared" si="215"/>
        <v>1.4275877897635944E-2</v>
      </c>
      <c r="BQ647" s="41">
        <v>42944</v>
      </c>
      <c r="BR647">
        <v>10.9</v>
      </c>
      <c r="BS647">
        <v>5.9851000000000001</v>
      </c>
      <c r="BT647" s="18">
        <f t="shared" si="216"/>
        <v>-9.0894039735099248E-3</v>
      </c>
      <c r="BU647" s="41">
        <v>42944</v>
      </c>
      <c r="BV647">
        <v>1.87</v>
      </c>
      <c r="BW647">
        <v>1.0201</v>
      </c>
      <c r="BX647" s="39">
        <f t="shared" si="217"/>
        <v>-1.5822479498311597E-2</v>
      </c>
      <c r="BY647" s="41">
        <v>43243</v>
      </c>
      <c r="BZ647">
        <v>14.85</v>
      </c>
      <c r="CA647">
        <v>7.7130000000000001</v>
      </c>
      <c r="CB647" s="39">
        <f t="shared" si="202"/>
        <v>-2.6894928754298644E-3</v>
      </c>
    </row>
    <row r="648" spans="1:80">
      <c r="A648" s="41">
        <v>42947</v>
      </c>
      <c r="B648">
        <v>10.47</v>
      </c>
      <c r="C648">
        <v>5.2735000000000003</v>
      </c>
      <c r="D648" s="34">
        <f t="shared" si="203"/>
        <v>0</v>
      </c>
      <c r="E648" s="41">
        <v>42947</v>
      </c>
      <c r="F648">
        <v>3.7</v>
      </c>
      <c r="G648">
        <v>3.4569000000000001</v>
      </c>
      <c r="H648" s="39">
        <f t="shared" si="204"/>
        <v>0</v>
      </c>
      <c r="L648" s="38"/>
      <c r="M648" s="41">
        <v>42947</v>
      </c>
      <c r="N648">
        <v>8.1</v>
      </c>
      <c r="O648">
        <v>3.8393999999999999</v>
      </c>
      <c r="P648" s="43">
        <f t="shared" si="205"/>
        <v>-2.4096385542168728E-2</v>
      </c>
      <c r="Q648" s="41">
        <v>42947</v>
      </c>
      <c r="R648">
        <v>2.97</v>
      </c>
      <c r="S648">
        <v>1.738</v>
      </c>
      <c r="T648" s="39">
        <f t="shared" si="206"/>
        <v>2.4160282852091881E-2</v>
      </c>
      <c r="U648" s="42">
        <v>42948.62533333333</v>
      </c>
      <c r="V648" s="44">
        <v>8</v>
      </c>
      <c r="W648" s="44">
        <v>4.742</v>
      </c>
      <c r="X648" s="43">
        <f t="shared" si="199"/>
        <v>0</v>
      </c>
      <c r="Y648" s="42">
        <v>42948.62533333333</v>
      </c>
      <c r="Z648" s="44">
        <v>15.9</v>
      </c>
      <c r="AA648" s="44">
        <v>10.500999999999999</v>
      </c>
      <c r="AB648" s="43">
        <f t="shared" si="200"/>
        <v>1.9316637546107539E-2</v>
      </c>
      <c r="AC648" s="42">
        <v>42948.62533333333</v>
      </c>
      <c r="AD648" s="44">
        <v>24.63</v>
      </c>
      <c r="AE648" s="44">
        <v>18.541</v>
      </c>
      <c r="AF648" s="43">
        <f t="shared" si="201"/>
        <v>0</v>
      </c>
      <c r="AG648" s="41">
        <v>42947</v>
      </c>
      <c r="AH648">
        <v>18</v>
      </c>
      <c r="AI648">
        <v>7.0099</v>
      </c>
      <c r="AJ648" s="39">
        <f t="shared" si="207"/>
        <v>0</v>
      </c>
      <c r="AK648" s="45" t="s">
        <v>656</v>
      </c>
      <c r="AL648">
        <v>20.29</v>
      </c>
      <c r="AM648">
        <v>6.6580000000000004</v>
      </c>
      <c r="AN648" s="39">
        <f t="shared" si="208"/>
        <v>-4.953987960307169E-4</v>
      </c>
      <c r="AO648" s="41">
        <v>42947</v>
      </c>
      <c r="AP648">
        <v>8.1999999999999993</v>
      </c>
      <c r="AQ648">
        <v>6.5042999999999997</v>
      </c>
      <c r="AR648" s="18">
        <f t="shared" si="209"/>
        <v>-1.7966874518744531E-2</v>
      </c>
      <c r="AS648" s="41">
        <v>42947</v>
      </c>
      <c r="AT648">
        <v>8.1999999999999993</v>
      </c>
      <c r="AU648">
        <v>6.4650999999999996</v>
      </c>
      <c r="AV648" s="39">
        <f t="shared" si="210"/>
        <v>1.2234405005264435E-3</v>
      </c>
      <c r="AW648" s="41">
        <v>42947</v>
      </c>
      <c r="AX648">
        <v>14.67</v>
      </c>
      <c r="AY648">
        <v>7.9936999999999996</v>
      </c>
      <c r="AZ648" s="39">
        <f t="shared" si="211"/>
        <v>6.8646715034260371E-3</v>
      </c>
      <c r="BA648" s="41">
        <v>42947</v>
      </c>
      <c r="BB648">
        <v>7.95</v>
      </c>
      <c r="BC648">
        <v>3.4077999999999999</v>
      </c>
      <c r="BD648" s="39">
        <f t="shared" si="212"/>
        <v>2.185972592881338E-2</v>
      </c>
      <c r="BE648" s="41">
        <v>42947</v>
      </c>
      <c r="BF648">
        <v>14.2</v>
      </c>
      <c r="BG648">
        <v>9.1487999999999996</v>
      </c>
      <c r="BH648" s="39">
        <f t="shared" si="213"/>
        <v>0</v>
      </c>
      <c r="BI648" s="41">
        <v>42947</v>
      </c>
      <c r="BJ648">
        <v>2.4500000000000002</v>
      </c>
      <c r="BK648">
        <v>2.4291999999999998</v>
      </c>
      <c r="BL648" s="39">
        <f t="shared" si="214"/>
        <v>-8.0849326255614702E-3</v>
      </c>
      <c r="BM648" s="41">
        <v>42947</v>
      </c>
      <c r="BN648">
        <v>4.5</v>
      </c>
      <c r="BO648">
        <v>2.1949000000000001</v>
      </c>
      <c r="BP648" s="46">
        <f t="shared" si="215"/>
        <v>-6.6527878349022154E-3</v>
      </c>
      <c r="BQ648" s="41">
        <v>42947</v>
      </c>
      <c r="BR648">
        <v>10.9</v>
      </c>
      <c r="BS648">
        <v>5.9851000000000001</v>
      </c>
      <c r="BT648" s="18">
        <f t="shared" si="216"/>
        <v>0</v>
      </c>
      <c r="BU648" s="41">
        <v>42947</v>
      </c>
      <c r="BV648">
        <v>1.87</v>
      </c>
      <c r="BW648">
        <v>1.0201</v>
      </c>
      <c r="BX648" s="39">
        <f t="shared" si="217"/>
        <v>0</v>
      </c>
      <c r="BY648" s="41">
        <v>43244</v>
      </c>
      <c r="BZ648">
        <v>14.6</v>
      </c>
      <c r="CA648">
        <v>7.5831</v>
      </c>
      <c r="CB648" s="39">
        <f t="shared" si="202"/>
        <v>-1.684169583819527E-2</v>
      </c>
    </row>
    <row r="649" spans="1:80">
      <c r="A649" s="41">
        <v>42948</v>
      </c>
      <c r="B649">
        <v>10.3</v>
      </c>
      <c r="C649">
        <v>5.1878000000000002</v>
      </c>
      <c r="D649" s="34">
        <f t="shared" si="203"/>
        <v>-1.625106665402486E-2</v>
      </c>
      <c r="E649" s="41">
        <v>42948</v>
      </c>
      <c r="F649">
        <v>3.7</v>
      </c>
      <c r="G649">
        <v>3.4569000000000001</v>
      </c>
      <c r="H649" s="39">
        <f t="shared" si="204"/>
        <v>0</v>
      </c>
      <c r="L649" s="38"/>
      <c r="M649" s="41">
        <v>42948</v>
      </c>
      <c r="N649">
        <v>8.1199999999999992</v>
      </c>
      <c r="O649">
        <v>3.8489</v>
      </c>
      <c r="P649" s="43">
        <f t="shared" si="205"/>
        <v>2.4743449497317458E-3</v>
      </c>
      <c r="Q649" s="41">
        <v>42948</v>
      </c>
      <c r="R649">
        <v>2.98</v>
      </c>
      <c r="S649">
        <v>1.7439</v>
      </c>
      <c r="T649" s="39">
        <f t="shared" si="206"/>
        <v>3.3947065592635308E-3</v>
      </c>
      <c r="U649" s="42">
        <v>42949.62533333333</v>
      </c>
      <c r="V649" s="44">
        <v>8</v>
      </c>
      <c r="W649" s="44">
        <v>4.742</v>
      </c>
      <c r="X649" s="43">
        <f t="shared" si="199"/>
        <v>0</v>
      </c>
      <c r="Y649" s="42">
        <v>42949.62533333333</v>
      </c>
      <c r="Z649" s="44">
        <v>15.9</v>
      </c>
      <c r="AA649" s="44">
        <v>10.500999999999999</v>
      </c>
      <c r="AB649" s="43">
        <f t="shared" si="200"/>
        <v>0</v>
      </c>
      <c r="AC649" s="42">
        <v>42949.62533333333</v>
      </c>
      <c r="AD649" s="44">
        <v>24.63</v>
      </c>
      <c r="AE649" s="44">
        <v>18.541</v>
      </c>
      <c r="AF649" s="43">
        <f t="shared" si="201"/>
        <v>0</v>
      </c>
      <c r="AG649" s="41">
        <v>42948</v>
      </c>
      <c r="AH649">
        <v>17.989999999999998</v>
      </c>
      <c r="AI649">
        <v>7.0060000000000002</v>
      </c>
      <c r="AJ649" s="39">
        <f t="shared" si="207"/>
        <v>-5.5635601078471767E-4</v>
      </c>
      <c r="AK649" s="45">
        <v>42743</v>
      </c>
      <c r="AL649">
        <v>20.100000000000001</v>
      </c>
      <c r="AM649">
        <v>6.5956999999999999</v>
      </c>
      <c r="AN649" s="39">
        <f t="shared" si="208"/>
        <v>-9.357164313607759E-3</v>
      </c>
      <c r="AO649" s="41">
        <v>42948</v>
      </c>
      <c r="AP649">
        <v>8.15</v>
      </c>
      <c r="AQ649">
        <v>6.6235999999999997</v>
      </c>
      <c r="AR649" s="18">
        <f t="shared" si="209"/>
        <v>1.8341712405639341E-2</v>
      </c>
      <c r="AS649" s="41">
        <v>42948</v>
      </c>
      <c r="AT649">
        <v>8.1999999999999993</v>
      </c>
      <c r="AU649">
        <v>6.4650999999999996</v>
      </c>
      <c r="AV649" s="39">
        <f t="shared" si="210"/>
        <v>0</v>
      </c>
      <c r="AW649" s="41">
        <v>42948</v>
      </c>
      <c r="AX649">
        <v>15</v>
      </c>
      <c r="AY649">
        <v>8.1735000000000007</v>
      </c>
      <c r="AZ649" s="39">
        <f t="shared" si="211"/>
        <v>2.249271301149669E-2</v>
      </c>
      <c r="BA649" s="41">
        <v>42948</v>
      </c>
      <c r="BB649">
        <v>8.09</v>
      </c>
      <c r="BC649">
        <v>3.4678</v>
      </c>
      <c r="BD649" s="39">
        <f t="shared" si="212"/>
        <v>1.7606667057925952E-2</v>
      </c>
      <c r="BE649" s="41">
        <v>42948</v>
      </c>
      <c r="BF649">
        <v>14.28</v>
      </c>
      <c r="BG649">
        <v>9.2004000000000001</v>
      </c>
      <c r="BH649" s="39">
        <f t="shared" si="213"/>
        <v>5.6400839454355256E-3</v>
      </c>
      <c r="BI649" s="41">
        <v>42948</v>
      </c>
      <c r="BJ649">
        <v>2.44</v>
      </c>
      <c r="BK649">
        <v>2.4192999999999998</v>
      </c>
      <c r="BL649" s="39">
        <f t="shared" si="214"/>
        <v>-4.0754157747406638E-3</v>
      </c>
      <c r="BM649" s="41">
        <v>42948</v>
      </c>
      <c r="BN649">
        <v>4.5</v>
      </c>
      <c r="BO649">
        <v>2.1949000000000001</v>
      </c>
      <c r="BP649" s="46">
        <f t="shared" si="215"/>
        <v>0</v>
      </c>
      <c r="BQ649" s="41">
        <v>42948</v>
      </c>
      <c r="BR649">
        <v>10.9</v>
      </c>
      <c r="BS649">
        <v>5.9851000000000001</v>
      </c>
      <c r="BT649" s="18">
        <f t="shared" si="216"/>
        <v>0</v>
      </c>
      <c r="BU649" s="41">
        <v>42948</v>
      </c>
      <c r="BV649">
        <v>1.89</v>
      </c>
      <c r="BW649">
        <v>1.0309999999999999</v>
      </c>
      <c r="BX649" s="39">
        <f t="shared" si="217"/>
        <v>1.0685226938535349E-2</v>
      </c>
      <c r="BY649" s="41">
        <v>43245</v>
      </c>
      <c r="BZ649">
        <v>14.6</v>
      </c>
      <c r="CA649">
        <v>7.5831</v>
      </c>
      <c r="CB649" s="39">
        <f t="shared" si="202"/>
        <v>0</v>
      </c>
    </row>
    <row r="650" spans="1:80">
      <c r="A650" s="41">
        <v>42949</v>
      </c>
      <c r="B650">
        <v>10.47</v>
      </c>
      <c r="C650">
        <v>5.2735000000000003</v>
      </c>
      <c r="D650" s="34">
        <f t="shared" si="203"/>
        <v>1.6519526581595303E-2</v>
      </c>
      <c r="E650" s="41">
        <v>42949</v>
      </c>
      <c r="F650">
        <v>3.7</v>
      </c>
      <c r="G650">
        <v>3.4569000000000001</v>
      </c>
      <c r="H650" s="39">
        <f t="shared" si="204"/>
        <v>0</v>
      </c>
      <c r="L650" s="38"/>
      <c r="M650" s="41">
        <v>42949</v>
      </c>
      <c r="N650">
        <v>8.1999999999999993</v>
      </c>
      <c r="O650">
        <v>3.8868</v>
      </c>
      <c r="P650" s="43">
        <f t="shared" si="205"/>
        <v>9.8469692639455552E-3</v>
      </c>
      <c r="Q650" s="41">
        <v>42949</v>
      </c>
      <c r="R650">
        <v>2.98</v>
      </c>
      <c r="S650">
        <v>1.7439</v>
      </c>
      <c r="T650" s="39">
        <f t="shared" si="206"/>
        <v>0</v>
      </c>
      <c r="U650" s="42">
        <v>42950.62533333333</v>
      </c>
      <c r="V650" s="44">
        <v>8</v>
      </c>
      <c r="W650" s="44">
        <v>4.742</v>
      </c>
      <c r="X650" s="43">
        <f t="shared" si="199"/>
        <v>0</v>
      </c>
      <c r="Y650" s="42">
        <v>42950.62533333333</v>
      </c>
      <c r="Z650" s="44">
        <v>15.9</v>
      </c>
      <c r="AA650" s="44">
        <v>10.500999999999999</v>
      </c>
      <c r="AB650" s="43">
        <f t="shared" si="200"/>
        <v>0</v>
      </c>
      <c r="AC650" s="42">
        <v>42950.62533333333</v>
      </c>
      <c r="AD650" s="44">
        <v>24.63</v>
      </c>
      <c r="AE650" s="44">
        <v>18.541</v>
      </c>
      <c r="AF650" s="43">
        <f t="shared" si="201"/>
        <v>0</v>
      </c>
      <c r="AG650" s="41">
        <v>42949</v>
      </c>
      <c r="AH650">
        <v>18</v>
      </c>
      <c r="AI650">
        <v>7.0099</v>
      </c>
      <c r="AJ650" s="39">
        <f t="shared" si="207"/>
        <v>5.5666571510131207E-4</v>
      </c>
      <c r="AK650" s="45">
        <v>42774</v>
      </c>
      <c r="AL650">
        <v>20.100000000000001</v>
      </c>
      <c r="AM650">
        <v>6.5956999999999999</v>
      </c>
      <c r="AN650" s="39">
        <f t="shared" si="208"/>
        <v>0</v>
      </c>
      <c r="AO650" s="41">
        <v>42949</v>
      </c>
      <c r="AP650">
        <v>8.2799999999999994</v>
      </c>
      <c r="AQ650">
        <v>6.7293000000000003</v>
      </c>
      <c r="AR650" s="18">
        <f t="shared" si="209"/>
        <v>1.5958089256597707E-2</v>
      </c>
      <c r="AS650" s="41">
        <v>42949</v>
      </c>
      <c r="AT650">
        <v>8.1999999999999993</v>
      </c>
      <c r="AU650">
        <v>6.4650999999999996</v>
      </c>
      <c r="AV650" s="39">
        <f t="shared" si="210"/>
        <v>0</v>
      </c>
      <c r="AW650" s="41">
        <v>42949</v>
      </c>
      <c r="AX650">
        <v>15</v>
      </c>
      <c r="AY650">
        <v>8.1735000000000007</v>
      </c>
      <c r="AZ650" s="39">
        <f t="shared" si="211"/>
        <v>0</v>
      </c>
      <c r="BA650" s="41">
        <v>42949</v>
      </c>
      <c r="BB650">
        <v>8.09</v>
      </c>
      <c r="BC650">
        <v>3.4678</v>
      </c>
      <c r="BD650" s="39">
        <f t="shared" si="212"/>
        <v>0</v>
      </c>
      <c r="BE650" s="41">
        <v>42949</v>
      </c>
      <c r="BF650">
        <v>14.28</v>
      </c>
      <c r="BG650">
        <v>9.2004000000000001</v>
      </c>
      <c r="BH650" s="39">
        <f t="shared" si="213"/>
        <v>0</v>
      </c>
      <c r="BI650" s="41">
        <v>42949</v>
      </c>
      <c r="BJ650">
        <v>2.44</v>
      </c>
      <c r="BK650">
        <v>2.4192999999999998</v>
      </c>
      <c r="BL650" s="39">
        <f t="shared" si="214"/>
        <v>0</v>
      </c>
      <c r="BM650" s="41">
        <v>42949</v>
      </c>
      <c r="BN650">
        <v>4.5</v>
      </c>
      <c r="BO650">
        <v>2.1949000000000001</v>
      </c>
      <c r="BP650" s="46">
        <f t="shared" si="215"/>
        <v>0</v>
      </c>
      <c r="BQ650" s="41">
        <v>42949</v>
      </c>
      <c r="BR650">
        <v>10.9</v>
      </c>
      <c r="BS650">
        <v>5.9851000000000001</v>
      </c>
      <c r="BT650" s="18">
        <f t="shared" si="216"/>
        <v>0</v>
      </c>
      <c r="BU650" s="41">
        <v>42949</v>
      </c>
      <c r="BV650">
        <v>1.9</v>
      </c>
      <c r="BW650">
        <v>1.0365</v>
      </c>
      <c r="BX650" s="39">
        <f t="shared" si="217"/>
        <v>5.3346265761397291E-3</v>
      </c>
      <c r="BY650" s="41">
        <v>43248</v>
      </c>
      <c r="BZ650">
        <v>14.94</v>
      </c>
      <c r="CA650">
        <v>7.7596999999999996</v>
      </c>
      <c r="CB650" s="39">
        <f t="shared" si="202"/>
        <v>2.3288628661101613E-2</v>
      </c>
    </row>
    <row r="651" spans="1:80">
      <c r="A651" s="41">
        <v>42950</v>
      </c>
      <c r="B651">
        <v>10.16</v>
      </c>
      <c r="C651">
        <v>5.1173000000000002</v>
      </c>
      <c r="D651" s="34">
        <f t="shared" si="203"/>
        <v>-2.9619797098701071E-2</v>
      </c>
      <c r="E651" s="41">
        <v>42950</v>
      </c>
      <c r="F651">
        <v>3.7</v>
      </c>
      <c r="G651">
        <v>3.4569000000000001</v>
      </c>
      <c r="H651" s="39">
        <f t="shared" si="204"/>
        <v>0</v>
      </c>
      <c r="L651" s="38"/>
      <c r="M651" s="41">
        <v>42950</v>
      </c>
      <c r="N651">
        <v>8.1</v>
      </c>
      <c r="O651">
        <v>3.8393999999999999</v>
      </c>
      <c r="P651" s="43">
        <f t="shared" si="205"/>
        <v>-1.219512195121954E-2</v>
      </c>
      <c r="Q651" s="41">
        <v>42950</v>
      </c>
      <c r="R651">
        <v>2.95</v>
      </c>
      <c r="S651">
        <v>1.7262999999999999</v>
      </c>
      <c r="T651" s="39">
        <f t="shared" si="206"/>
        <v>-1.0092321807443122E-2</v>
      </c>
      <c r="U651" s="42">
        <v>42951.62533333333</v>
      </c>
      <c r="V651" s="44">
        <v>8</v>
      </c>
      <c r="W651" s="44">
        <v>4.742</v>
      </c>
      <c r="X651" s="43">
        <f t="shared" si="199"/>
        <v>0</v>
      </c>
      <c r="Y651" s="42">
        <v>42951.62533333333</v>
      </c>
      <c r="Z651" s="44">
        <v>15.6</v>
      </c>
      <c r="AA651" s="44">
        <v>10.302</v>
      </c>
      <c r="AB651" s="43">
        <f t="shared" si="200"/>
        <v>-1.895057613560612E-2</v>
      </c>
      <c r="AC651" s="42">
        <v>42951.62533333333</v>
      </c>
      <c r="AD651" s="44">
        <v>24.63</v>
      </c>
      <c r="AE651" s="44">
        <v>18.541</v>
      </c>
      <c r="AF651" s="43">
        <f t="shared" si="201"/>
        <v>0</v>
      </c>
      <c r="AG651" s="41">
        <v>42950</v>
      </c>
      <c r="AH651">
        <v>18</v>
      </c>
      <c r="AI651">
        <v>7.0099</v>
      </c>
      <c r="AJ651" s="39">
        <f t="shared" si="207"/>
        <v>0</v>
      </c>
      <c r="AK651" s="45">
        <v>42802</v>
      </c>
      <c r="AL651">
        <v>20.100000000000001</v>
      </c>
      <c r="AM651">
        <v>6.5956999999999999</v>
      </c>
      <c r="AN651" s="39">
        <f t="shared" si="208"/>
        <v>0</v>
      </c>
      <c r="AO651" s="41">
        <v>42950</v>
      </c>
      <c r="AP651">
        <v>8.15</v>
      </c>
      <c r="AQ651">
        <v>6.6235999999999997</v>
      </c>
      <c r="AR651" s="18">
        <f t="shared" si="209"/>
        <v>-1.5707428707295048E-2</v>
      </c>
      <c r="AS651" s="41">
        <v>42950</v>
      </c>
      <c r="AT651">
        <v>8.1999999999999993</v>
      </c>
      <c r="AU651">
        <v>6.4650999999999996</v>
      </c>
      <c r="AV651" s="39">
        <f t="shared" si="210"/>
        <v>0</v>
      </c>
      <c r="AW651" s="41">
        <v>42950</v>
      </c>
      <c r="AX651">
        <v>14.97</v>
      </c>
      <c r="AY651">
        <v>8.1570999999999998</v>
      </c>
      <c r="AZ651" s="39">
        <f t="shared" si="211"/>
        <v>-2.0064843702209405E-3</v>
      </c>
      <c r="BA651" s="41">
        <v>42950</v>
      </c>
      <c r="BB651">
        <v>8.1</v>
      </c>
      <c r="BC651">
        <v>3.4721000000000002</v>
      </c>
      <c r="BD651" s="39">
        <f t="shared" si="212"/>
        <v>1.2399792375570081E-3</v>
      </c>
      <c r="BE651" s="41">
        <v>42950</v>
      </c>
      <c r="BF651">
        <v>14.3</v>
      </c>
      <c r="BG651">
        <v>9.2133000000000003</v>
      </c>
      <c r="BH651" s="39">
        <f t="shared" si="213"/>
        <v>1.4021129516108141E-3</v>
      </c>
      <c r="BI651" s="41">
        <v>42950</v>
      </c>
      <c r="BJ651">
        <v>2.4700000000000002</v>
      </c>
      <c r="BK651">
        <v>2.4489999999999998</v>
      </c>
      <c r="BL651" s="39">
        <f t="shared" si="214"/>
        <v>1.2276278262307304E-2</v>
      </c>
      <c r="BM651" s="41">
        <v>42950</v>
      </c>
      <c r="BN651">
        <v>4.49</v>
      </c>
      <c r="BO651">
        <v>2.1901000000000002</v>
      </c>
      <c r="BP651" s="46">
        <f t="shared" si="215"/>
        <v>-2.1868877853204773E-3</v>
      </c>
      <c r="BQ651" s="41">
        <v>42950</v>
      </c>
      <c r="BR651">
        <v>10.9</v>
      </c>
      <c r="BS651">
        <v>5.9851000000000001</v>
      </c>
      <c r="BT651" s="18">
        <f t="shared" si="216"/>
        <v>0</v>
      </c>
      <c r="BU651" s="41">
        <v>42950</v>
      </c>
      <c r="BV651">
        <v>1.9</v>
      </c>
      <c r="BW651">
        <v>1.0365</v>
      </c>
      <c r="BX651" s="39">
        <f t="shared" si="217"/>
        <v>0</v>
      </c>
      <c r="BY651" s="41">
        <v>43249</v>
      </c>
      <c r="BZ651">
        <v>14.65</v>
      </c>
      <c r="CA651">
        <v>7.6090999999999998</v>
      </c>
      <c r="CB651" s="39">
        <f t="shared" si="202"/>
        <v>-1.9407966802840296E-2</v>
      </c>
    </row>
    <row r="652" spans="1:80">
      <c r="A652" s="41">
        <v>42951</v>
      </c>
      <c r="B652">
        <v>10.3</v>
      </c>
      <c r="C652">
        <v>5.1878000000000002</v>
      </c>
      <c r="D652" s="34">
        <f t="shared" si="203"/>
        <v>1.3776796357454128E-2</v>
      </c>
      <c r="E652" s="41">
        <v>42951</v>
      </c>
      <c r="F652">
        <v>3.7</v>
      </c>
      <c r="G652">
        <v>3.4569000000000001</v>
      </c>
      <c r="H652" s="39">
        <f t="shared" si="204"/>
        <v>0</v>
      </c>
      <c r="L652" s="38"/>
      <c r="M652" s="41">
        <v>42951</v>
      </c>
      <c r="N652">
        <v>8.1</v>
      </c>
      <c r="O652">
        <v>3.8393999999999999</v>
      </c>
      <c r="P652" s="43">
        <f t="shared" si="205"/>
        <v>0</v>
      </c>
      <c r="Q652" s="41">
        <v>42951</v>
      </c>
      <c r="R652">
        <v>2.95</v>
      </c>
      <c r="S652">
        <v>1.7262999999999999</v>
      </c>
      <c r="T652" s="39">
        <f t="shared" si="206"/>
        <v>0</v>
      </c>
      <c r="U652" s="42">
        <v>42954.62533333333</v>
      </c>
      <c r="V652" s="44">
        <v>8</v>
      </c>
      <c r="W652" s="44">
        <v>4.742</v>
      </c>
      <c r="X652" s="43">
        <f t="shared" si="199"/>
        <v>0</v>
      </c>
      <c r="Y652" s="42">
        <v>42954.62533333333</v>
      </c>
      <c r="Z652" s="44">
        <v>15.6</v>
      </c>
      <c r="AA652" s="44">
        <v>10.302</v>
      </c>
      <c r="AB652" s="43">
        <f t="shared" si="200"/>
        <v>0</v>
      </c>
      <c r="AC652" s="42">
        <v>42954.62533333333</v>
      </c>
      <c r="AD652" s="44">
        <v>24.63</v>
      </c>
      <c r="AE652" s="44">
        <v>18.541</v>
      </c>
      <c r="AF652" s="43">
        <f t="shared" si="201"/>
        <v>0</v>
      </c>
      <c r="AG652" s="41">
        <v>42951</v>
      </c>
      <c r="AH652">
        <v>18</v>
      </c>
      <c r="AI652">
        <v>7.0099</v>
      </c>
      <c r="AJ652" s="39">
        <f t="shared" si="207"/>
        <v>0</v>
      </c>
      <c r="AK652" s="45">
        <v>42833</v>
      </c>
      <c r="AL652">
        <v>20.23</v>
      </c>
      <c r="AM652">
        <v>6.6383000000000001</v>
      </c>
      <c r="AN652" s="39">
        <f t="shared" si="208"/>
        <v>6.4587534302652022E-3</v>
      </c>
      <c r="AO652" s="41">
        <v>42951</v>
      </c>
      <c r="AP652">
        <v>8.2899999999999991</v>
      </c>
      <c r="AQ652">
        <v>6.7374000000000001</v>
      </c>
      <c r="AR652" s="18">
        <f t="shared" si="209"/>
        <v>1.7180989190168541E-2</v>
      </c>
      <c r="AS652" s="41">
        <v>42951</v>
      </c>
      <c r="AT652">
        <v>8.1999999999999993</v>
      </c>
      <c r="AU652">
        <v>6.4650999999999996</v>
      </c>
      <c r="AV652" s="39">
        <f t="shared" si="210"/>
        <v>0</v>
      </c>
      <c r="AW652" s="41">
        <v>42951</v>
      </c>
      <c r="AX652">
        <v>14.96</v>
      </c>
      <c r="AY652">
        <v>8.1516999999999999</v>
      </c>
      <c r="AZ652" s="39">
        <f t="shared" si="211"/>
        <v>-6.6199997548146397E-4</v>
      </c>
      <c r="BA652" s="41">
        <v>42951</v>
      </c>
      <c r="BB652">
        <v>8.1</v>
      </c>
      <c r="BC652">
        <v>3.4721000000000002</v>
      </c>
      <c r="BD652" s="39">
        <f t="shared" si="212"/>
        <v>0</v>
      </c>
      <c r="BE652" s="41">
        <v>42951</v>
      </c>
      <c r="BF652">
        <v>14.28</v>
      </c>
      <c r="BG652">
        <v>9.2004000000000001</v>
      </c>
      <c r="BH652" s="39">
        <f t="shared" si="213"/>
        <v>-1.4001497834652224E-3</v>
      </c>
      <c r="BI652" s="41">
        <v>42951</v>
      </c>
      <c r="BJ652">
        <v>2.4300000000000002</v>
      </c>
      <c r="BK652">
        <v>2.4093</v>
      </c>
      <c r="BL652" s="39">
        <f t="shared" si="214"/>
        <v>-1.6210698244181237E-2</v>
      </c>
      <c r="BM652" s="41">
        <v>42951</v>
      </c>
      <c r="BN652">
        <v>4.5</v>
      </c>
      <c r="BO652">
        <v>2.1949000000000001</v>
      </c>
      <c r="BP652" s="46">
        <f t="shared" si="215"/>
        <v>2.1916807451714147E-3</v>
      </c>
      <c r="BQ652" s="41">
        <v>42951</v>
      </c>
      <c r="BR652">
        <v>10.9</v>
      </c>
      <c r="BS652">
        <v>5.9851000000000001</v>
      </c>
      <c r="BT652" s="18">
        <f t="shared" si="216"/>
        <v>0</v>
      </c>
      <c r="BU652" s="41">
        <v>42951</v>
      </c>
      <c r="BV652">
        <v>1.92</v>
      </c>
      <c r="BW652">
        <v>1.0474000000000001</v>
      </c>
      <c r="BX652" s="39">
        <f t="shared" si="217"/>
        <v>1.0516160154365781E-2</v>
      </c>
      <c r="BY652" s="41">
        <v>43250</v>
      </c>
      <c r="BZ652">
        <v>14.65</v>
      </c>
      <c r="CA652">
        <v>7.6090999999999998</v>
      </c>
      <c r="CB652" s="39">
        <f t="shared" si="202"/>
        <v>0</v>
      </c>
    </row>
    <row r="653" spans="1:80">
      <c r="A653" s="41">
        <v>42954</v>
      </c>
      <c r="B653">
        <v>10.3</v>
      </c>
      <c r="C653">
        <v>5.1878000000000002</v>
      </c>
      <c r="D653" s="34">
        <f t="shared" si="203"/>
        <v>0</v>
      </c>
      <c r="E653" s="41">
        <v>42954</v>
      </c>
      <c r="F653">
        <v>3.7</v>
      </c>
      <c r="G653">
        <v>3.4569000000000001</v>
      </c>
      <c r="H653" s="39">
        <f t="shared" si="204"/>
        <v>0</v>
      </c>
      <c r="L653" s="38"/>
      <c r="M653" s="41">
        <v>42954</v>
      </c>
      <c r="N653">
        <v>8.1</v>
      </c>
      <c r="O653">
        <v>3.8393999999999999</v>
      </c>
      <c r="P653" s="43">
        <f t="shared" si="205"/>
        <v>0</v>
      </c>
      <c r="Q653" s="41">
        <v>42954</v>
      </c>
      <c r="R653">
        <v>2.9</v>
      </c>
      <c r="S653">
        <v>1.6970000000000001</v>
      </c>
      <c r="T653" s="39">
        <f t="shared" si="206"/>
        <v>-1.6972716213867742E-2</v>
      </c>
      <c r="U653" s="42">
        <v>42955.62533333333</v>
      </c>
      <c r="V653" s="44">
        <v>8</v>
      </c>
      <c r="W653" s="44">
        <v>4.742</v>
      </c>
      <c r="X653" s="43">
        <f t="shared" si="199"/>
        <v>0</v>
      </c>
      <c r="Y653" s="42">
        <v>42955.62533333333</v>
      </c>
      <c r="Z653" s="44">
        <v>15.6</v>
      </c>
      <c r="AA653" s="44">
        <v>10.302</v>
      </c>
      <c r="AB653" s="43">
        <f t="shared" si="200"/>
        <v>0</v>
      </c>
      <c r="AC653" s="42">
        <v>42955.62533333333</v>
      </c>
      <c r="AD653" s="44">
        <v>24.63</v>
      </c>
      <c r="AE653" s="44">
        <v>18.541</v>
      </c>
      <c r="AF653" s="43">
        <f t="shared" si="201"/>
        <v>0</v>
      </c>
      <c r="AG653" s="41">
        <v>42954</v>
      </c>
      <c r="AH653">
        <v>18</v>
      </c>
      <c r="AI653">
        <v>7.0099</v>
      </c>
      <c r="AJ653" s="39">
        <f t="shared" si="207"/>
        <v>0</v>
      </c>
      <c r="AK653" s="45">
        <v>42924</v>
      </c>
      <c r="AL653">
        <v>20.2</v>
      </c>
      <c r="AM653">
        <v>6.6284999999999998</v>
      </c>
      <c r="AN653" s="39">
        <f t="shared" si="208"/>
        <v>-1.4762815781149169E-3</v>
      </c>
      <c r="AO653" s="41">
        <v>42954</v>
      </c>
      <c r="AP653">
        <v>8.1</v>
      </c>
      <c r="AQ653">
        <v>6.5830000000000002</v>
      </c>
      <c r="AR653" s="18">
        <f t="shared" si="209"/>
        <v>-2.291685219817732E-2</v>
      </c>
      <c r="AS653" s="41">
        <v>42954</v>
      </c>
      <c r="AT653">
        <v>8.1999999999999993</v>
      </c>
      <c r="AU653">
        <v>6.4650999999999996</v>
      </c>
      <c r="AV653" s="39">
        <f t="shared" si="210"/>
        <v>0</v>
      </c>
      <c r="AW653" s="41">
        <v>42954</v>
      </c>
      <c r="AX653">
        <v>14.96</v>
      </c>
      <c r="AY653">
        <v>8.1516999999999999</v>
      </c>
      <c r="AZ653" s="39">
        <f t="shared" si="211"/>
        <v>0</v>
      </c>
      <c r="BA653" s="41">
        <v>42954</v>
      </c>
      <c r="BB653">
        <v>7.96</v>
      </c>
      <c r="BC653">
        <v>3.4119999999999999</v>
      </c>
      <c r="BD653" s="39">
        <f t="shared" si="212"/>
        <v>-1.7309409291207126E-2</v>
      </c>
      <c r="BE653" s="41">
        <v>42954</v>
      </c>
      <c r="BF653">
        <v>14.3</v>
      </c>
      <c r="BG653">
        <v>9.2133000000000003</v>
      </c>
      <c r="BH653" s="39">
        <f t="shared" si="213"/>
        <v>1.4021129516108141E-3</v>
      </c>
      <c r="BI653" s="41">
        <v>42954</v>
      </c>
      <c r="BJ653">
        <v>2.42</v>
      </c>
      <c r="BK653">
        <v>2.3994</v>
      </c>
      <c r="BL653" s="39">
        <f t="shared" si="214"/>
        <v>-4.1090773253642217E-3</v>
      </c>
      <c r="BM653" s="41">
        <v>42954</v>
      </c>
      <c r="BN653">
        <v>4.5</v>
      </c>
      <c r="BO653">
        <v>2.1949000000000001</v>
      </c>
      <c r="BP653" s="46">
        <f t="shared" si="215"/>
        <v>0</v>
      </c>
      <c r="BQ653" s="41">
        <v>42954</v>
      </c>
      <c r="BR653">
        <v>10.9</v>
      </c>
      <c r="BS653">
        <v>5.9851000000000001</v>
      </c>
      <c r="BT653" s="18">
        <f t="shared" si="216"/>
        <v>0</v>
      </c>
      <c r="BU653" s="41">
        <v>42954</v>
      </c>
      <c r="BV653">
        <v>1.95</v>
      </c>
      <c r="BW653">
        <v>1.0638000000000001</v>
      </c>
      <c r="BX653" s="39">
        <f t="shared" si="217"/>
        <v>1.5657819362230256E-2</v>
      </c>
      <c r="BY653" s="41">
        <v>43251</v>
      </c>
      <c r="BZ653">
        <v>14.85</v>
      </c>
      <c r="CA653">
        <v>7.7130000000000001</v>
      </c>
      <c r="CB653" s="39">
        <f t="shared" si="202"/>
        <v>1.365470292150193E-2</v>
      </c>
    </row>
    <row r="654" spans="1:80">
      <c r="A654" s="41">
        <v>42955</v>
      </c>
      <c r="B654">
        <v>10.47</v>
      </c>
      <c r="C654">
        <v>5.2735000000000003</v>
      </c>
      <c r="D654" s="34">
        <f t="shared" si="203"/>
        <v>1.6519526581595303E-2</v>
      </c>
      <c r="E654" s="41">
        <v>42955</v>
      </c>
      <c r="F654">
        <v>3.7</v>
      </c>
      <c r="G654">
        <v>3.4569000000000001</v>
      </c>
      <c r="H654" s="39">
        <f t="shared" si="204"/>
        <v>0</v>
      </c>
      <c r="L654" s="38"/>
      <c r="M654" s="41">
        <v>42955</v>
      </c>
      <c r="N654">
        <v>8.1</v>
      </c>
      <c r="O654">
        <v>3.8393999999999999</v>
      </c>
      <c r="P654" s="43">
        <f t="shared" si="205"/>
        <v>0</v>
      </c>
      <c r="Q654" s="41">
        <v>42955</v>
      </c>
      <c r="R654">
        <v>2.95</v>
      </c>
      <c r="S654">
        <v>1.7262999999999999</v>
      </c>
      <c r="T654" s="39">
        <f t="shared" si="206"/>
        <v>1.7265763111372942E-2</v>
      </c>
      <c r="U654" s="42">
        <v>42956.62533333333</v>
      </c>
      <c r="V654" s="44">
        <v>8</v>
      </c>
      <c r="W654" s="44">
        <v>4.742</v>
      </c>
      <c r="X654" s="43">
        <f t="shared" si="199"/>
        <v>0</v>
      </c>
      <c r="Y654" s="42">
        <v>42956.62533333333</v>
      </c>
      <c r="Z654" s="44">
        <v>15.9</v>
      </c>
      <c r="AA654" s="44">
        <v>10.500999999999999</v>
      </c>
      <c r="AB654" s="43">
        <f t="shared" si="200"/>
        <v>1.9316637546107539E-2</v>
      </c>
      <c r="AC654" s="42">
        <v>42956.62533333333</v>
      </c>
      <c r="AD654" s="44">
        <v>24.63</v>
      </c>
      <c r="AE654" s="44">
        <v>18.541</v>
      </c>
      <c r="AF654" s="43">
        <f t="shared" si="201"/>
        <v>0</v>
      </c>
      <c r="AG654" s="41">
        <v>42955</v>
      </c>
      <c r="AH654">
        <v>18</v>
      </c>
      <c r="AI654">
        <v>7.0099</v>
      </c>
      <c r="AJ654" s="39">
        <f t="shared" si="207"/>
        <v>0</v>
      </c>
      <c r="AK654" s="45">
        <v>42955</v>
      </c>
      <c r="AL654">
        <v>20.059999999999999</v>
      </c>
      <c r="AM654">
        <v>6.5824999999999996</v>
      </c>
      <c r="AN654" s="39">
        <f t="shared" si="208"/>
        <v>-6.9397299539866132E-3</v>
      </c>
      <c r="AO654" s="41">
        <v>42955</v>
      </c>
      <c r="AP654">
        <v>8.3000000000000007</v>
      </c>
      <c r="AQ654">
        <v>6.7454999999999998</v>
      </c>
      <c r="AR654" s="18">
        <f t="shared" si="209"/>
        <v>2.46847941667932E-2</v>
      </c>
      <c r="AS654" s="41">
        <v>42955</v>
      </c>
      <c r="AT654">
        <v>8.1999999999999993</v>
      </c>
      <c r="AU654">
        <v>6.4650999999999996</v>
      </c>
      <c r="AV654" s="39">
        <f t="shared" si="210"/>
        <v>0</v>
      </c>
      <c r="AW654" s="41">
        <v>42955</v>
      </c>
      <c r="AX654">
        <v>14.96</v>
      </c>
      <c r="AY654">
        <v>8.1516999999999999</v>
      </c>
      <c r="AZ654" s="39">
        <f t="shared" si="211"/>
        <v>0</v>
      </c>
      <c r="BA654" s="41">
        <v>42955</v>
      </c>
      <c r="BB654">
        <v>7.96</v>
      </c>
      <c r="BC654">
        <v>3.4119999999999999</v>
      </c>
      <c r="BD654" s="39">
        <f t="shared" si="212"/>
        <v>0</v>
      </c>
      <c r="BE654" s="41">
        <v>42955</v>
      </c>
      <c r="BF654">
        <v>14.29</v>
      </c>
      <c r="BG654">
        <v>9.2067999999999994</v>
      </c>
      <c r="BH654" s="39">
        <f t="shared" si="213"/>
        <v>-7.0550182887790889E-4</v>
      </c>
      <c r="BI654" s="41">
        <v>42955</v>
      </c>
      <c r="BJ654">
        <v>2.41</v>
      </c>
      <c r="BK654">
        <v>2.3895</v>
      </c>
      <c r="BL654" s="39">
        <f t="shared" si="214"/>
        <v>-4.1260315078769779E-3</v>
      </c>
      <c r="BM654" s="41">
        <v>42955</v>
      </c>
      <c r="BN654">
        <v>4.5</v>
      </c>
      <c r="BO654">
        <v>2.1949000000000001</v>
      </c>
      <c r="BP654" s="46">
        <f t="shared" si="215"/>
        <v>0</v>
      </c>
      <c r="BQ654" s="41">
        <v>42955</v>
      </c>
      <c r="BR654">
        <v>10.9</v>
      </c>
      <c r="BS654">
        <v>5.9851000000000001</v>
      </c>
      <c r="BT654" s="18">
        <f t="shared" si="216"/>
        <v>0</v>
      </c>
      <c r="BU654" s="41">
        <v>42955</v>
      </c>
      <c r="BV654">
        <v>1.95</v>
      </c>
      <c r="BW654">
        <v>1.0638000000000001</v>
      </c>
      <c r="BX654" s="39">
        <f t="shared" si="217"/>
        <v>0</v>
      </c>
      <c r="BY654" s="41">
        <v>43252</v>
      </c>
      <c r="BZ654">
        <v>14.95</v>
      </c>
      <c r="CA654">
        <v>7.7648999999999999</v>
      </c>
      <c r="CB654" s="39">
        <f t="shared" si="202"/>
        <v>6.7288992609879214E-3</v>
      </c>
    </row>
    <row r="655" spans="1:80">
      <c r="A655" s="41">
        <v>42956</v>
      </c>
      <c r="B655">
        <v>10.78</v>
      </c>
      <c r="C655">
        <v>5.4295999999999998</v>
      </c>
      <c r="D655" s="34">
        <f t="shared" si="203"/>
        <v>2.960083436048155E-2</v>
      </c>
      <c r="E655" s="41">
        <v>42956</v>
      </c>
      <c r="F655">
        <v>3.81</v>
      </c>
      <c r="G655">
        <v>3.5596999999999999</v>
      </c>
      <c r="H655" s="39">
        <f t="shared" si="204"/>
        <v>2.9737626196881535E-2</v>
      </c>
      <c r="L655" s="38"/>
      <c r="M655" s="41">
        <v>42956</v>
      </c>
      <c r="N655">
        <v>8.1</v>
      </c>
      <c r="O655">
        <v>3.8393999999999999</v>
      </c>
      <c r="P655" s="43">
        <f t="shared" si="205"/>
        <v>0</v>
      </c>
      <c r="Q655" s="41">
        <v>42956</v>
      </c>
      <c r="R655">
        <v>2.98</v>
      </c>
      <c r="S655">
        <v>1.7439</v>
      </c>
      <c r="T655" s="39">
        <f t="shared" si="206"/>
        <v>1.019521520013906E-2</v>
      </c>
      <c r="U655" s="42">
        <v>42957.62533333333</v>
      </c>
      <c r="V655" s="44">
        <v>8.24</v>
      </c>
      <c r="W655" s="44">
        <v>4.8840000000000003</v>
      </c>
      <c r="X655" s="43">
        <f t="shared" si="199"/>
        <v>2.9945170814002605E-2</v>
      </c>
      <c r="Y655" s="42">
        <v>42957.62533333333</v>
      </c>
      <c r="Z655" s="44">
        <v>15.9</v>
      </c>
      <c r="AA655" s="44">
        <v>10.500999999999999</v>
      </c>
      <c r="AB655" s="43">
        <f t="shared" si="200"/>
        <v>0</v>
      </c>
      <c r="AC655" s="42">
        <v>42957.62533333333</v>
      </c>
      <c r="AD655" s="44">
        <v>24.63</v>
      </c>
      <c r="AE655" s="44">
        <v>18.541</v>
      </c>
      <c r="AF655" s="43">
        <f t="shared" si="201"/>
        <v>0</v>
      </c>
      <c r="AG655" s="41">
        <v>42956</v>
      </c>
      <c r="AH655">
        <v>18</v>
      </c>
      <c r="AI655">
        <v>7.0099</v>
      </c>
      <c r="AJ655" s="39">
        <f t="shared" si="207"/>
        <v>0</v>
      </c>
      <c r="AK655" s="45">
        <v>42986</v>
      </c>
      <c r="AL655">
        <v>20.05</v>
      </c>
      <c r="AM655">
        <v>6.5792999999999999</v>
      </c>
      <c r="AN655" s="39">
        <f t="shared" si="208"/>
        <v>-4.8613748575763733E-4</v>
      </c>
      <c r="AO655" s="41">
        <v>42956</v>
      </c>
      <c r="AP655">
        <v>8.23</v>
      </c>
      <c r="AQ655">
        <v>6.6886999999999999</v>
      </c>
      <c r="AR655" s="18">
        <f t="shared" si="209"/>
        <v>-8.4204284337706572E-3</v>
      </c>
      <c r="AS655" s="41">
        <v>42956</v>
      </c>
      <c r="AT655">
        <v>8.1999999999999993</v>
      </c>
      <c r="AU655">
        <v>6.4650999999999996</v>
      </c>
      <c r="AV655" s="39">
        <f t="shared" si="210"/>
        <v>0</v>
      </c>
      <c r="AW655" s="41">
        <v>42956</v>
      </c>
      <c r="AX655">
        <v>14.96</v>
      </c>
      <c r="AY655">
        <v>8.1516999999999999</v>
      </c>
      <c r="AZ655" s="39">
        <f t="shared" si="211"/>
        <v>0</v>
      </c>
      <c r="BA655" s="41">
        <v>42956</v>
      </c>
      <c r="BB655">
        <v>7.5</v>
      </c>
      <c r="BC655">
        <v>3.4398</v>
      </c>
      <c r="BD655" s="39">
        <f t="shared" si="212"/>
        <v>8.1477139507620307E-3</v>
      </c>
      <c r="BE655" s="41">
        <v>42956</v>
      </c>
      <c r="BF655">
        <v>14.3</v>
      </c>
      <c r="BG655">
        <v>9.2133000000000003</v>
      </c>
      <c r="BH655" s="39">
        <f t="shared" si="213"/>
        <v>7.0599991310779414E-4</v>
      </c>
      <c r="BI655" s="41">
        <v>42956</v>
      </c>
      <c r="BJ655">
        <v>2.4</v>
      </c>
      <c r="BK655">
        <v>2.3795999999999999</v>
      </c>
      <c r="BL655" s="39">
        <f t="shared" si="214"/>
        <v>-4.1431261770244901E-3</v>
      </c>
      <c r="BM655" s="41">
        <v>42956</v>
      </c>
      <c r="BN655">
        <v>4.49</v>
      </c>
      <c r="BO655">
        <v>2.1901000000000002</v>
      </c>
      <c r="BP655" s="46">
        <f t="shared" si="215"/>
        <v>-2.1868877853204773E-3</v>
      </c>
      <c r="BQ655" s="41">
        <v>42956</v>
      </c>
      <c r="BR655">
        <v>10.9</v>
      </c>
      <c r="BS655">
        <v>5.9851000000000001</v>
      </c>
      <c r="BT655" s="18">
        <f t="shared" si="216"/>
        <v>0</v>
      </c>
      <c r="BU655" s="41">
        <v>42956</v>
      </c>
      <c r="BV655">
        <v>1.95</v>
      </c>
      <c r="BW655">
        <v>1.0638000000000001</v>
      </c>
      <c r="BX655" s="39">
        <f t="shared" si="217"/>
        <v>0</v>
      </c>
      <c r="BY655" s="41">
        <v>43255</v>
      </c>
      <c r="BZ655">
        <v>14.96</v>
      </c>
      <c r="CA655">
        <v>7.7701000000000002</v>
      </c>
      <c r="CB655" s="39">
        <f t="shared" si="202"/>
        <v>6.6968022769131803E-4</v>
      </c>
    </row>
    <row r="656" spans="1:80">
      <c r="A656" s="41">
        <v>42957</v>
      </c>
      <c r="B656">
        <v>10.95</v>
      </c>
      <c r="C656">
        <v>5.5152000000000001</v>
      </c>
      <c r="D656" s="34">
        <f t="shared" si="203"/>
        <v>1.5765433917784063E-2</v>
      </c>
      <c r="E656" s="41">
        <v>42957</v>
      </c>
      <c r="F656">
        <v>3.81</v>
      </c>
      <c r="G656">
        <v>3.5596999999999999</v>
      </c>
      <c r="H656" s="39">
        <f t="shared" si="204"/>
        <v>0</v>
      </c>
      <c r="L656" s="38"/>
      <c r="M656" s="41">
        <v>42957</v>
      </c>
      <c r="N656">
        <v>8.1</v>
      </c>
      <c r="O656">
        <v>3.8393999999999999</v>
      </c>
      <c r="P656" s="43">
        <f t="shared" si="205"/>
        <v>0</v>
      </c>
      <c r="Q656" s="41">
        <v>42957</v>
      </c>
      <c r="R656">
        <v>2.98</v>
      </c>
      <c r="S656">
        <v>1.7439</v>
      </c>
      <c r="T656" s="39">
        <f t="shared" si="206"/>
        <v>0</v>
      </c>
      <c r="U656" s="42">
        <v>42958.62533333333</v>
      </c>
      <c r="V656" s="44">
        <v>8.24</v>
      </c>
      <c r="W656" s="44">
        <v>4.8840000000000003</v>
      </c>
      <c r="X656" s="43">
        <f t="shared" si="199"/>
        <v>0</v>
      </c>
      <c r="Y656" s="42">
        <v>42958.62533333333</v>
      </c>
      <c r="Z656" s="44">
        <v>15.9</v>
      </c>
      <c r="AA656" s="44">
        <v>10.500999999999999</v>
      </c>
      <c r="AB656" s="43">
        <f t="shared" si="200"/>
        <v>0</v>
      </c>
      <c r="AC656" s="42">
        <v>42958.62533333333</v>
      </c>
      <c r="AD656" s="44">
        <v>24.63</v>
      </c>
      <c r="AE656" s="44">
        <v>18.541</v>
      </c>
      <c r="AF656" s="43">
        <f t="shared" si="201"/>
        <v>0</v>
      </c>
      <c r="AG656" s="41">
        <v>42957</v>
      </c>
      <c r="AH656">
        <v>18</v>
      </c>
      <c r="AI656">
        <v>7.0099</v>
      </c>
      <c r="AJ656" s="39">
        <f t="shared" si="207"/>
        <v>0</v>
      </c>
      <c r="AK656" s="45">
        <v>43016</v>
      </c>
      <c r="AL656">
        <v>20.03</v>
      </c>
      <c r="AM656">
        <v>6.5727000000000002</v>
      </c>
      <c r="AN656" s="39">
        <f t="shared" si="208"/>
        <v>-1.003146231361956E-3</v>
      </c>
      <c r="AO656" s="41">
        <v>42957</v>
      </c>
      <c r="AP656">
        <v>8.15</v>
      </c>
      <c r="AQ656">
        <v>6.6235999999999997</v>
      </c>
      <c r="AR656" s="18">
        <f t="shared" si="209"/>
        <v>-9.7328329869780621E-3</v>
      </c>
      <c r="AS656" s="41">
        <v>42957</v>
      </c>
      <c r="AT656">
        <v>8.24</v>
      </c>
      <c r="AU656">
        <v>6.4966999999999997</v>
      </c>
      <c r="AV656" s="39">
        <f t="shared" si="210"/>
        <v>4.8877820915376518E-3</v>
      </c>
      <c r="AW656" s="41">
        <v>42957</v>
      </c>
      <c r="AX656">
        <v>15</v>
      </c>
      <c r="AY656">
        <v>8.1735000000000007</v>
      </c>
      <c r="AZ656" s="39">
        <f t="shared" si="211"/>
        <v>2.6742887986555821E-3</v>
      </c>
      <c r="BA656" s="41">
        <v>42957</v>
      </c>
      <c r="BB656">
        <v>7.4</v>
      </c>
      <c r="BC656">
        <v>3.3940000000000001</v>
      </c>
      <c r="BD656" s="39">
        <f t="shared" si="212"/>
        <v>-1.3314727600441841E-2</v>
      </c>
      <c r="BE656" s="41">
        <v>42957</v>
      </c>
      <c r="BF656">
        <v>14.4</v>
      </c>
      <c r="BG656">
        <v>9.2776999999999994</v>
      </c>
      <c r="BH656" s="39">
        <f t="shared" si="213"/>
        <v>6.9898950430355164E-3</v>
      </c>
      <c r="BI656" s="41">
        <v>42957</v>
      </c>
      <c r="BJ656">
        <v>2.4</v>
      </c>
      <c r="BK656">
        <v>2.3795999999999999</v>
      </c>
      <c r="BL656" s="39">
        <f t="shared" si="214"/>
        <v>0</v>
      </c>
      <c r="BM656" s="41">
        <v>42957</v>
      </c>
      <c r="BN656">
        <v>4.49</v>
      </c>
      <c r="BO656">
        <v>2.1901000000000002</v>
      </c>
      <c r="BP656" s="46">
        <f t="shared" si="215"/>
        <v>0</v>
      </c>
      <c r="BQ656" s="41">
        <v>42957</v>
      </c>
      <c r="BR656">
        <v>10.9</v>
      </c>
      <c r="BS656">
        <v>5.9851000000000001</v>
      </c>
      <c r="BT656" s="18">
        <f t="shared" si="216"/>
        <v>0</v>
      </c>
      <c r="BU656" s="41">
        <v>42957</v>
      </c>
      <c r="BV656">
        <v>1.96</v>
      </c>
      <c r="BW656">
        <v>1.0691999999999999</v>
      </c>
      <c r="BX656" s="39">
        <f t="shared" si="217"/>
        <v>5.0761421319795537E-3</v>
      </c>
      <c r="BY656" s="41">
        <v>43256</v>
      </c>
      <c r="BZ656">
        <v>15</v>
      </c>
      <c r="CA656">
        <v>7.7908999999999997</v>
      </c>
      <c r="CB656" s="39">
        <f t="shared" si="202"/>
        <v>2.6769282248619046E-3</v>
      </c>
    </row>
    <row r="657" spans="1:80">
      <c r="A657" s="41">
        <v>42958</v>
      </c>
      <c r="B657">
        <v>10.93</v>
      </c>
      <c r="C657">
        <v>5.5052000000000003</v>
      </c>
      <c r="D657" s="34">
        <f t="shared" si="203"/>
        <v>-1.8131708732230538E-3</v>
      </c>
      <c r="E657" s="41">
        <v>42958</v>
      </c>
      <c r="F657">
        <v>3.81</v>
      </c>
      <c r="G657">
        <v>3.5596999999999999</v>
      </c>
      <c r="H657" s="39">
        <f t="shared" si="204"/>
        <v>0</v>
      </c>
      <c r="L657" s="38"/>
      <c r="M657" s="41">
        <v>42958</v>
      </c>
      <c r="N657">
        <v>8.15</v>
      </c>
      <c r="O657">
        <v>3.8631000000000002</v>
      </c>
      <c r="P657" s="43">
        <f t="shared" si="205"/>
        <v>6.172839506172912E-3</v>
      </c>
      <c r="Q657" s="41">
        <v>42958</v>
      </c>
      <c r="R657">
        <v>2.99</v>
      </c>
      <c r="S657">
        <v>1.7497</v>
      </c>
      <c r="T657" s="39">
        <f t="shared" si="206"/>
        <v>3.3258787774528512E-3</v>
      </c>
      <c r="U657" s="42">
        <v>42961.62533333333</v>
      </c>
      <c r="V657" s="44">
        <v>8.24</v>
      </c>
      <c r="W657" s="44">
        <v>4.8840000000000003</v>
      </c>
      <c r="X657" s="43">
        <f t="shared" si="199"/>
        <v>0</v>
      </c>
      <c r="Y657" s="42">
        <v>42961.62533333333</v>
      </c>
      <c r="Z657" s="44">
        <v>15.9</v>
      </c>
      <c r="AA657" s="44">
        <v>10.500999999999999</v>
      </c>
      <c r="AB657" s="43">
        <f t="shared" si="200"/>
        <v>0</v>
      </c>
      <c r="AC657" s="42">
        <v>42961.62533333333</v>
      </c>
      <c r="AD657" s="44">
        <v>24</v>
      </c>
      <c r="AE657" s="44">
        <v>18.067</v>
      </c>
      <c r="AF657" s="43">
        <f t="shared" si="201"/>
        <v>-2.5564964133541892E-2</v>
      </c>
      <c r="AG657" s="41">
        <v>42958</v>
      </c>
      <c r="AH657">
        <v>18</v>
      </c>
      <c r="AI657">
        <v>7.0099</v>
      </c>
      <c r="AJ657" s="39">
        <f t="shared" si="207"/>
        <v>0</v>
      </c>
      <c r="AK657" s="45">
        <v>43047</v>
      </c>
      <c r="AL657">
        <v>20.05</v>
      </c>
      <c r="AM657">
        <v>6.5792999999999999</v>
      </c>
      <c r="AN657" s="39">
        <f t="shared" si="208"/>
        <v>1.0041535442055346E-3</v>
      </c>
      <c r="AO657" s="41">
        <v>42958</v>
      </c>
      <c r="AP657">
        <v>8.1999999999999993</v>
      </c>
      <c r="AQ657">
        <v>6.6642999999999999</v>
      </c>
      <c r="AR657" s="18">
        <f t="shared" si="209"/>
        <v>6.1446947279425361E-3</v>
      </c>
      <c r="AS657" s="41">
        <v>42958</v>
      </c>
      <c r="AT657">
        <v>8.24</v>
      </c>
      <c r="AU657">
        <v>6.4966999999999997</v>
      </c>
      <c r="AV657" s="39">
        <f t="shared" si="210"/>
        <v>0</v>
      </c>
      <c r="AW657" s="41">
        <v>42958</v>
      </c>
      <c r="AX657">
        <v>15.11</v>
      </c>
      <c r="AY657">
        <v>8.2333999999999996</v>
      </c>
      <c r="AZ657" s="39">
        <f t="shared" si="211"/>
        <v>7.3285618156235331E-3</v>
      </c>
      <c r="BA657" s="41">
        <v>42958</v>
      </c>
      <c r="BB657">
        <v>7.5</v>
      </c>
      <c r="BC657">
        <v>3.4398</v>
      </c>
      <c r="BD657" s="39">
        <f t="shared" si="212"/>
        <v>1.3494401885680565E-2</v>
      </c>
      <c r="BE657" s="41">
        <v>42958</v>
      </c>
      <c r="BF657">
        <v>14.49</v>
      </c>
      <c r="BG657">
        <v>9.3356999999999992</v>
      </c>
      <c r="BH657" s="39">
        <f t="shared" si="213"/>
        <v>6.2515494141866879E-3</v>
      </c>
      <c r="BI657" s="41">
        <v>42958</v>
      </c>
      <c r="BJ657">
        <v>2.39</v>
      </c>
      <c r="BK657">
        <v>2.3696999999999999</v>
      </c>
      <c r="BL657" s="39">
        <f t="shared" si="214"/>
        <v>-4.1603630862329889E-3</v>
      </c>
      <c r="BM657" s="41">
        <v>42958</v>
      </c>
      <c r="BN657">
        <v>4.4800000000000004</v>
      </c>
      <c r="BO657">
        <v>2.1852</v>
      </c>
      <c r="BP657" s="46">
        <f t="shared" si="215"/>
        <v>-2.2373407606959164E-3</v>
      </c>
      <c r="BQ657" s="41">
        <v>42958</v>
      </c>
      <c r="BR657">
        <v>10.9</v>
      </c>
      <c r="BS657">
        <v>5.9851000000000001</v>
      </c>
      <c r="BT657" s="18">
        <f t="shared" si="216"/>
        <v>0</v>
      </c>
      <c r="BU657" s="41">
        <v>42958</v>
      </c>
      <c r="BV657">
        <v>1.96</v>
      </c>
      <c r="BW657">
        <v>1.0691999999999999</v>
      </c>
      <c r="BX657" s="39">
        <f t="shared" si="217"/>
        <v>0</v>
      </c>
      <c r="BY657" s="41">
        <v>43257</v>
      </c>
      <c r="BZ657">
        <v>15.1</v>
      </c>
      <c r="CA657">
        <v>7.8428000000000004</v>
      </c>
      <c r="CB657" s="39">
        <f t="shared" si="202"/>
        <v>6.6616180415614021E-3</v>
      </c>
    </row>
    <row r="658" spans="1:80">
      <c r="A658" s="41">
        <v>42961</v>
      </c>
      <c r="B658">
        <v>10.94</v>
      </c>
      <c r="C658">
        <v>5.5102000000000002</v>
      </c>
      <c r="D658" s="34">
        <f t="shared" si="203"/>
        <v>9.0823221681317541E-4</v>
      </c>
      <c r="E658" s="41">
        <v>42961</v>
      </c>
      <c r="F658">
        <v>3.81</v>
      </c>
      <c r="G658">
        <v>3.5596999999999999</v>
      </c>
      <c r="H658" s="39">
        <f t="shared" si="204"/>
        <v>0</v>
      </c>
      <c r="L658" s="38"/>
      <c r="M658" s="41">
        <v>42961</v>
      </c>
      <c r="N658">
        <v>8.15</v>
      </c>
      <c r="O658">
        <v>3.8631000000000002</v>
      </c>
      <c r="P658" s="43">
        <f t="shared" si="205"/>
        <v>0</v>
      </c>
      <c r="Q658" s="41">
        <v>42961</v>
      </c>
      <c r="R658">
        <v>2.98</v>
      </c>
      <c r="S658">
        <v>1.7439</v>
      </c>
      <c r="T658" s="39">
        <f t="shared" si="206"/>
        <v>-3.314853974967153E-3</v>
      </c>
      <c r="U658" s="42">
        <v>42962.62533333333</v>
      </c>
      <c r="V658" s="44">
        <v>8.24</v>
      </c>
      <c r="W658" s="44">
        <v>4.8840000000000003</v>
      </c>
      <c r="X658" s="43">
        <f t="shared" si="199"/>
        <v>0</v>
      </c>
      <c r="Y658" s="42">
        <v>42962.62533333333</v>
      </c>
      <c r="Z658" s="44">
        <v>15.88</v>
      </c>
      <c r="AA658" s="44">
        <v>10.487</v>
      </c>
      <c r="AB658" s="43">
        <f t="shared" si="200"/>
        <v>-1.3332063612988617E-3</v>
      </c>
      <c r="AC658" s="42">
        <v>42962.62533333333</v>
      </c>
      <c r="AD658" s="44">
        <v>24</v>
      </c>
      <c r="AE658" s="44">
        <v>18.067</v>
      </c>
      <c r="AF658" s="43">
        <f t="shared" si="201"/>
        <v>0</v>
      </c>
      <c r="AG658" s="41">
        <v>42961</v>
      </c>
      <c r="AH658">
        <v>18</v>
      </c>
      <c r="AI658">
        <v>7.0099</v>
      </c>
      <c r="AJ658" s="39">
        <f t="shared" si="207"/>
        <v>0</v>
      </c>
      <c r="AK658" s="45" t="s">
        <v>657</v>
      </c>
      <c r="AL658">
        <v>20</v>
      </c>
      <c r="AM658">
        <v>6.5629</v>
      </c>
      <c r="AN658" s="39">
        <f t="shared" si="208"/>
        <v>-2.4926663930813263E-3</v>
      </c>
      <c r="AO658" s="41">
        <v>42961</v>
      </c>
      <c r="AP658">
        <v>8.43</v>
      </c>
      <c r="AQ658">
        <v>6.8512000000000004</v>
      </c>
      <c r="AR658" s="18">
        <f t="shared" si="209"/>
        <v>2.8044955959365653E-2</v>
      </c>
      <c r="AS658" s="41">
        <v>42961</v>
      </c>
      <c r="AT658">
        <v>8.23</v>
      </c>
      <c r="AU658">
        <v>6.4888000000000003</v>
      </c>
      <c r="AV658" s="39">
        <f t="shared" si="210"/>
        <v>-1.2160019702309407E-3</v>
      </c>
      <c r="AW658" s="41">
        <v>42961</v>
      </c>
      <c r="AX658">
        <v>14.95</v>
      </c>
      <c r="AY658">
        <v>8.1462000000000003</v>
      </c>
      <c r="AZ658" s="39">
        <f t="shared" si="211"/>
        <v>-1.0591007360264202E-2</v>
      </c>
      <c r="BA658" s="41">
        <v>42961</v>
      </c>
      <c r="BB658">
        <v>7.4</v>
      </c>
      <c r="BC658">
        <v>3.3940000000000001</v>
      </c>
      <c r="BD658" s="39">
        <f t="shared" si="212"/>
        <v>-1.3314727600441841E-2</v>
      </c>
      <c r="BE658" s="41">
        <v>42961</v>
      </c>
      <c r="BF658">
        <v>14.49</v>
      </c>
      <c r="BG658">
        <v>9.3356999999999992</v>
      </c>
      <c r="BH658" s="39">
        <f t="shared" si="213"/>
        <v>0</v>
      </c>
      <c r="BI658" s="41">
        <v>42961</v>
      </c>
      <c r="BJ658">
        <v>2.38</v>
      </c>
      <c r="BK658">
        <v>2.3597999999999999</v>
      </c>
      <c r="BL658" s="39">
        <f t="shared" si="214"/>
        <v>-4.1777440182301645E-3</v>
      </c>
      <c r="BM658" s="41">
        <v>42961</v>
      </c>
      <c r="BN658">
        <v>4.4800000000000004</v>
      </c>
      <c r="BO658">
        <v>2.1852</v>
      </c>
      <c r="BP658" s="46">
        <f t="shared" si="215"/>
        <v>0</v>
      </c>
      <c r="BQ658" s="41">
        <v>42961</v>
      </c>
      <c r="BR658">
        <v>11.1</v>
      </c>
      <c r="BS658">
        <v>6.0949</v>
      </c>
      <c r="BT658" s="18">
        <f t="shared" si="216"/>
        <v>1.8345558136037811E-2</v>
      </c>
      <c r="BU658" s="41">
        <v>42961</v>
      </c>
      <c r="BV658">
        <v>1.97</v>
      </c>
      <c r="BW658">
        <v>1.0747</v>
      </c>
      <c r="BX658" s="39">
        <f t="shared" si="217"/>
        <v>5.1440329218107568E-3</v>
      </c>
      <c r="BY658" s="41">
        <v>43258</v>
      </c>
      <c r="BZ658">
        <v>15</v>
      </c>
      <c r="CA658">
        <v>7.7908999999999997</v>
      </c>
      <c r="CB658" s="39">
        <f t="shared" si="202"/>
        <v>-6.6175345539859131E-3</v>
      </c>
    </row>
    <row r="659" spans="1:80">
      <c r="A659" s="41">
        <v>42962</v>
      </c>
      <c r="B659">
        <v>10.94</v>
      </c>
      <c r="C659">
        <v>5.5102000000000002</v>
      </c>
      <c r="D659" s="34">
        <f t="shared" si="203"/>
        <v>0</v>
      </c>
      <c r="E659" s="41">
        <v>42962</v>
      </c>
      <c r="F659">
        <v>3.81</v>
      </c>
      <c r="G659">
        <v>3.5596999999999999</v>
      </c>
      <c r="H659" s="39">
        <f t="shared" si="204"/>
        <v>0</v>
      </c>
      <c r="L659" s="38"/>
      <c r="M659" s="41">
        <v>42962</v>
      </c>
      <c r="N659">
        <v>8.11</v>
      </c>
      <c r="O659">
        <v>3.8441000000000001</v>
      </c>
      <c r="P659" s="43">
        <f t="shared" si="205"/>
        <v>-4.9183298387305858E-3</v>
      </c>
      <c r="Q659" s="41">
        <v>42962</v>
      </c>
      <c r="R659">
        <v>3</v>
      </c>
      <c r="S659">
        <v>1.7556</v>
      </c>
      <c r="T659" s="39">
        <f t="shared" si="206"/>
        <v>6.7091002924479868E-3</v>
      </c>
      <c r="U659" s="42">
        <v>42963.62533333333</v>
      </c>
      <c r="V659" s="44">
        <v>8.24</v>
      </c>
      <c r="W659" s="44">
        <v>4.8840000000000003</v>
      </c>
      <c r="X659" s="43">
        <f t="shared" si="199"/>
        <v>0</v>
      </c>
      <c r="Y659" s="42">
        <v>42963.62533333333</v>
      </c>
      <c r="Z659" s="44">
        <v>16.350000000000001</v>
      </c>
      <c r="AA659" s="44">
        <v>10.798</v>
      </c>
      <c r="AB659" s="43">
        <f t="shared" si="200"/>
        <v>2.9655764279584242E-2</v>
      </c>
      <c r="AC659" s="42">
        <v>42963.62533333333</v>
      </c>
      <c r="AD659" s="44">
        <v>24</v>
      </c>
      <c r="AE659" s="44">
        <v>18.067</v>
      </c>
      <c r="AF659" s="43">
        <f t="shared" si="201"/>
        <v>0</v>
      </c>
      <c r="AG659" s="41">
        <v>42962</v>
      </c>
      <c r="AH659">
        <v>17.98</v>
      </c>
      <c r="AI659">
        <v>7.0021000000000004</v>
      </c>
      <c r="AJ659" s="39">
        <f t="shared" si="207"/>
        <v>-1.1127120215694353E-3</v>
      </c>
      <c r="AK659" s="45" t="s">
        <v>658</v>
      </c>
      <c r="AL659">
        <v>20.05</v>
      </c>
      <c r="AM659">
        <v>6.5792999999999999</v>
      </c>
      <c r="AN659" s="39">
        <f t="shared" si="208"/>
        <v>2.4988953054289977E-3</v>
      </c>
      <c r="AO659" s="41">
        <v>42962</v>
      </c>
      <c r="AP659">
        <v>8.18</v>
      </c>
      <c r="AQ659">
        <v>6.6479999999999997</v>
      </c>
      <c r="AR659" s="18">
        <f t="shared" si="209"/>
        <v>-2.9659037832788518E-2</v>
      </c>
      <c r="AS659" s="41">
        <v>42962</v>
      </c>
      <c r="AT659">
        <v>8.24</v>
      </c>
      <c r="AU659">
        <v>6.4966999999999997</v>
      </c>
      <c r="AV659" s="39">
        <f t="shared" si="210"/>
        <v>1.2174824312660819E-3</v>
      </c>
      <c r="AW659" s="41">
        <v>42962</v>
      </c>
      <c r="AX659">
        <v>14.9</v>
      </c>
      <c r="AY659">
        <v>8.1189999999999998</v>
      </c>
      <c r="AZ659" s="39">
        <f t="shared" si="211"/>
        <v>-3.3389801379785124E-3</v>
      </c>
      <c r="BA659" s="41">
        <v>42962</v>
      </c>
      <c r="BB659">
        <v>7.4</v>
      </c>
      <c r="BC659">
        <v>3.3940000000000001</v>
      </c>
      <c r="BD659" s="39">
        <f t="shared" si="212"/>
        <v>0</v>
      </c>
      <c r="BE659" s="41">
        <v>42962</v>
      </c>
      <c r="BF659">
        <v>14.48</v>
      </c>
      <c r="BG659">
        <v>9.3292000000000002</v>
      </c>
      <c r="BH659" s="39">
        <f t="shared" si="213"/>
        <v>-6.9625202180865521E-4</v>
      </c>
      <c r="BI659" s="41">
        <v>42962</v>
      </c>
      <c r="BJ659">
        <v>2.38</v>
      </c>
      <c r="BK659">
        <v>2.3597999999999999</v>
      </c>
      <c r="BL659" s="39">
        <f t="shared" si="214"/>
        <v>0</v>
      </c>
      <c r="BM659" s="41">
        <v>42962</v>
      </c>
      <c r="BN659">
        <v>4.47</v>
      </c>
      <c r="BO659">
        <v>2.1802999999999999</v>
      </c>
      <c r="BP659" s="46">
        <f t="shared" si="215"/>
        <v>-2.242357678931048E-3</v>
      </c>
      <c r="BQ659" s="41">
        <v>42962</v>
      </c>
      <c r="BR659">
        <v>11</v>
      </c>
      <c r="BS659">
        <v>6.04</v>
      </c>
      <c r="BT659" s="18">
        <f t="shared" si="216"/>
        <v>-9.0075308864788518E-3</v>
      </c>
      <c r="BU659" s="41">
        <v>42962</v>
      </c>
      <c r="BV659">
        <v>1.96</v>
      </c>
      <c r="BW659">
        <v>1.0691999999999999</v>
      </c>
      <c r="BX659" s="39">
        <f t="shared" si="217"/>
        <v>-5.1177072671443752E-3</v>
      </c>
      <c r="BY659" s="41">
        <v>43259</v>
      </c>
      <c r="BZ659">
        <v>15</v>
      </c>
      <c r="CA659">
        <v>7.7908999999999997</v>
      </c>
      <c r="CB659" s="39">
        <f t="shared" si="202"/>
        <v>0</v>
      </c>
    </row>
    <row r="660" spans="1:80">
      <c r="A660" s="41">
        <v>42963</v>
      </c>
      <c r="B660">
        <v>11</v>
      </c>
      <c r="C660">
        <v>5.5404</v>
      </c>
      <c r="D660" s="34">
        <f t="shared" si="203"/>
        <v>5.4807448005516641E-3</v>
      </c>
      <c r="E660" s="41">
        <v>42963</v>
      </c>
      <c r="F660">
        <v>3.76</v>
      </c>
      <c r="G660">
        <v>3.5129999999999999</v>
      </c>
      <c r="H660" s="39">
        <f t="shared" si="204"/>
        <v>-1.3119083068797922E-2</v>
      </c>
      <c r="L660" s="38"/>
      <c r="M660" s="41">
        <v>42963</v>
      </c>
      <c r="N660">
        <v>8.1300000000000008</v>
      </c>
      <c r="O660">
        <v>3.8536000000000001</v>
      </c>
      <c r="P660" s="43">
        <f t="shared" si="205"/>
        <v>2.4713196847116524E-3</v>
      </c>
      <c r="Q660" s="41">
        <v>42963</v>
      </c>
      <c r="R660">
        <v>2.98</v>
      </c>
      <c r="S660">
        <v>1.7439</v>
      </c>
      <c r="T660" s="39">
        <f t="shared" si="206"/>
        <v>-6.6643882433356366E-3</v>
      </c>
      <c r="U660" s="42">
        <v>42964.62533333333</v>
      </c>
      <c r="V660" s="44">
        <v>8.24</v>
      </c>
      <c r="W660" s="44">
        <v>4.8840000000000003</v>
      </c>
      <c r="X660" s="43">
        <f t="shared" si="199"/>
        <v>0</v>
      </c>
      <c r="Y660" s="42">
        <v>42964.62533333333</v>
      </c>
      <c r="Z660" s="44">
        <v>15.99</v>
      </c>
      <c r="AA660" s="44">
        <v>10.56</v>
      </c>
      <c r="AB660" s="43">
        <f t="shared" si="200"/>
        <v>-2.2041118725689899E-2</v>
      </c>
      <c r="AC660" s="42">
        <v>42964.62533333333</v>
      </c>
      <c r="AD660" s="44">
        <v>24</v>
      </c>
      <c r="AE660" s="44">
        <v>18.067</v>
      </c>
      <c r="AF660" s="43">
        <f t="shared" si="201"/>
        <v>0</v>
      </c>
      <c r="AG660" s="41">
        <v>42963</v>
      </c>
      <c r="AH660">
        <v>17.98</v>
      </c>
      <c r="AI660">
        <v>7.0021000000000004</v>
      </c>
      <c r="AJ660" s="39">
        <f t="shared" si="207"/>
        <v>0</v>
      </c>
      <c r="AK660" s="45" t="s">
        <v>659</v>
      </c>
      <c r="AL660">
        <v>20</v>
      </c>
      <c r="AM660">
        <v>6.5629</v>
      </c>
      <c r="AN660" s="39">
        <f t="shared" si="208"/>
        <v>-2.4926663930813263E-3</v>
      </c>
      <c r="AO660" s="41">
        <v>42963</v>
      </c>
      <c r="AP660">
        <v>8.4</v>
      </c>
      <c r="AQ660">
        <v>6.8268000000000004</v>
      </c>
      <c r="AR660" s="18">
        <f t="shared" si="209"/>
        <v>2.6895306859205888E-2</v>
      </c>
      <c r="AS660" s="41">
        <v>42963</v>
      </c>
      <c r="AT660">
        <v>8.23</v>
      </c>
      <c r="AU660">
        <v>6.4888000000000003</v>
      </c>
      <c r="AV660" s="39">
        <f t="shared" si="210"/>
        <v>-1.2160019702309407E-3</v>
      </c>
      <c r="AW660" s="41">
        <v>42963</v>
      </c>
      <c r="AX660">
        <v>14.9</v>
      </c>
      <c r="AY660">
        <v>8.1189999999999998</v>
      </c>
      <c r="AZ660" s="39">
        <f t="shared" si="211"/>
        <v>0</v>
      </c>
      <c r="BA660" s="41">
        <v>42963</v>
      </c>
      <c r="BB660">
        <v>7.39</v>
      </c>
      <c r="BC660">
        <v>3.3894000000000002</v>
      </c>
      <c r="BD660" s="39">
        <f t="shared" si="212"/>
        <v>-1.3553329404831871E-3</v>
      </c>
      <c r="BE660" s="41">
        <v>42963</v>
      </c>
      <c r="BF660">
        <v>14.48</v>
      </c>
      <c r="BG660">
        <v>9.3292000000000002</v>
      </c>
      <c r="BH660" s="39">
        <f t="shared" si="213"/>
        <v>0</v>
      </c>
      <c r="BI660" s="41">
        <v>42963</v>
      </c>
      <c r="BJ660">
        <v>2.42</v>
      </c>
      <c r="BK660">
        <v>2.3994</v>
      </c>
      <c r="BL660" s="39">
        <f t="shared" si="214"/>
        <v>1.6781083142639243E-2</v>
      </c>
      <c r="BM660" s="41">
        <v>42963</v>
      </c>
      <c r="BN660">
        <v>4.4000000000000004</v>
      </c>
      <c r="BO660">
        <v>2.1461999999999999</v>
      </c>
      <c r="BP660" s="46">
        <f t="shared" si="215"/>
        <v>-1.5640049534467744E-2</v>
      </c>
      <c r="BQ660" s="41">
        <v>42963</v>
      </c>
      <c r="BR660">
        <v>11</v>
      </c>
      <c r="BS660">
        <v>6.04</v>
      </c>
      <c r="BT660" s="18">
        <f t="shared" si="216"/>
        <v>0</v>
      </c>
      <c r="BU660" s="41">
        <v>42963</v>
      </c>
      <c r="BV660">
        <v>1.96</v>
      </c>
      <c r="BW660">
        <v>1.0691999999999999</v>
      </c>
      <c r="BX660" s="39">
        <f t="shared" si="217"/>
        <v>0</v>
      </c>
      <c r="BY660" s="41">
        <v>43262</v>
      </c>
      <c r="BZ660">
        <v>15</v>
      </c>
      <c r="CA660">
        <v>7.7908999999999997</v>
      </c>
      <c r="CB660" s="39">
        <f t="shared" si="202"/>
        <v>0</v>
      </c>
    </row>
    <row r="661" spans="1:80">
      <c r="A661" s="41">
        <v>42964</v>
      </c>
      <c r="B661">
        <v>11.04</v>
      </c>
      <c r="C661">
        <v>5.5606</v>
      </c>
      <c r="D661" s="34">
        <f t="shared" si="203"/>
        <v>3.6459461410728458E-3</v>
      </c>
      <c r="E661" s="41">
        <v>42964</v>
      </c>
      <c r="F661">
        <v>3.87</v>
      </c>
      <c r="G661">
        <v>3.6156999999999999</v>
      </c>
      <c r="H661" s="39">
        <f t="shared" si="204"/>
        <v>2.9234272701394823E-2</v>
      </c>
      <c r="L661" s="38"/>
      <c r="M661" s="41">
        <v>42964</v>
      </c>
      <c r="N661">
        <v>8.1999999999999993</v>
      </c>
      <c r="O661">
        <v>3.8868</v>
      </c>
      <c r="P661" s="43">
        <f t="shared" si="205"/>
        <v>8.6153207390491735E-3</v>
      </c>
      <c r="Q661" s="41">
        <v>42964</v>
      </c>
      <c r="R661">
        <v>3</v>
      </c>
      <c r="S661">
        <v>1.7556</v>
      </c>
      <c r="T661" s="39">
        <f t="shared" si="206"/>
        <v>6.7091002924479868E-3</v>
      </c>
      <c r="U661" s="42">
        <v>42965.62533333333</v>
      </c>
      <c r="V661" s="44">
        <v>8.24</v>
      </c>
      <c r="W661" s="44">
        <v>4.8840000000000003</v>
      </c>
      <c r="X661" s="43">
        <f t="shared" ref="X661:X724" si="218">(W661-W660)/W660</f>
        <v>0</v>
      </c>
      <c r="Y661" s="42">
        <v>42965.62533333333</v>
      </c>
      <c r="Z661" s="44">
        <v>15.98</v>
      </c>
      <c r="AA661" s="44">
        <v>10.553000000000001</v>
      </c>
      <c r="AB661" s="43">
        <f t="shared" ref="AB661:AB724" si="219">(AA661-AA660)/AA660</f>
        <v>-6.6287878787875691E-4</v>
      </c>
      <c r="AC661" s="42">
        <v>42965.62533333333</v>
      </c>
      <c r="AD661" s="44">
        <v>24</v>
      </c>
      <c r="AE661" s="44">
        <v>18.067</v>
      </c>
      <c r="AF661" s="43">
        <f t="shared" ref="AF661:AF724" si="220">(AE661-AE660)/AE660</f>
        <v>0</v>
      </c>
      <c r="AG661" s="41">
        <v>42964</v>
      </c>
      <c r="AH661">
        <v>17.7</v>
      </c>
      <c r="AI661">
        <v>6.8930999999999996</v>
      </c>
      <c r="AJ661" s="39">
        <f t="shared" si="207"/>
        <v>-1.5566758543865536E-2</v>
      </c>
      <c r="AK661" s="45" t="s">
        <v>660</v>
      </c>
      <c r="AL661">
        <v>19.98</v>
      </c>
      <c r="AM661">
        <v>6.5563000000000002</v>
      </c>
      <c r="AN661" s="39">
        <f t="shared" si="208"/>
        <v>-1.0056529887701652E-3</v>
      </c>
      <c r="AO661" s="41">
        <v>42964</v>
      </c>
      <c r="AP661">
        <v>8.3699999999999992</v>
      </c>
      <c r="AQ661">
        <v>6.8023999999999996</v>
      </c>
      <c r="AR661" s="18">
        <f t="shared" si="209"/>
        <v>-3.5741489424035953E-3</v>
      </c>
      <c r="AS661" s="41">
        <v>42964</v>
      </c>
      <c r="AT661">
        <v>8.23</v>
      </c>
      <c r="AU661">
        <v>6.4888000000000003</v>
      </c>
      <c r="AV661" s="39">
        <f t="shared" si="210"/>
        <v>0</v>
      </c>
      <c r="AW661" s="41">
        <v>42964</v>
      </c>
      <c r="AX661">
        <v>14.9</v>
      </c>
      <c r="AY661">
        <v>8.1189999999999998</v>
      </c>
      <c r="AZ661" s="39">
        <f t="shared" si="211"/>
        <v>0</v>
      </c>
      <c r="BA661" s="41">
        <v>42964</v>
      </c>
      <c r="BB661">
        <v>7.35</v>
      </c>
      <c r="BC661">
        <v>3.371</v>
      </c>
      <c r="BD661" s="39">
        <f t="shared" si="212"/>
        <v>-5.4286894435593893E-3</v>
      </c>
      <c r="BE661" s="41">
        <v>42964</v>
      </c>
      <c r="BF661">
        <v>14.48</v>
      </c>
      <c r="BG661">
        <v>9.3292000000000002</v>
      </c>
      <c r="BH661" s="39">
        <f t="shared" si="213"/>
        <v>0</v>
      </c>
      <c r="BI661" s="41">
        <v>42964</v>
      </c>
      <c r="BJ661">
        <v>2.4300000000000002</v>
      </c>
      <c r="BK661">
        <v>2.4093</v>
      </c>
      <c r="BL661" s="39">
        <f t="shared" si="214"/>
        <v>4.1260315078769779E-3</v>
      </c>
      <c r="BM661" s="41">
        <v>42964</v>
      </c>
      <c r="BN661">
        <v>4.4000000000000004</v>
      </c>
      <c r="BO661">
        <v>2.1461999999999999</v>
      </c>
      <c r="BP661" s="46">
        <f t="shared" si="215"/>
        <v>0</v>
      </c>
      <c r="BQ661" s="41">
        <v>42964</v>
      </c>
      <c r="BR661">
        <v>10.93</v>
      </c>
      <c r="BS661">
        <v>6.0015999999999998</v>
      </c>
      <c r="BT661" s="18">
        <f t="shared" si="216"/>
        <v>-6.3576158940397698E-3</v>
      </c>
      <c r="BU661" s="41">
        <v>42964</v>
      </c>
      <c r="BV661">
        <v>1.95</v>
      </c>
      <c r="BW661">
        <v>1.0638000000000001</v>
      </c>
      <c r="BX661" s="39">
        <f t="shared" si="217"/>
        <v>-5.0505050505049096E-3</v>
      </c>
      <c r="BY661" s="41">
        <v>43263</v>
      </c>
      <c r="BZ661">
        <v>15</v>
      </c>
      <c r="CA661">
        <v>7.7908999999999997</v>
      </c>
      <c r="CB661" s="39">
        <f t="shared" si="202"/>
        <v>0</v>
      </c>
    </row>
    <row r="662" spans="1:80">
      <c r="A662" s="41">
        <v>42965</v>
      </c>
      <c r="B662">
        <v>11.25</v>
      </c>
      <c r="C662">
        <v>5.6662999999999997</v>
      </c>
      <c r="D662" s="34">
        <f t="shared" si="203"/>
        <v>1.9008740064021812E-2</v>
      </c>
      <c r="E662" s="41">
        <v>42965</v>
      </c>
      <c r="F662">
        <v>3.92</v>
      </c>
      <c r="G662">
        <v>3.6625000000000001</v>
      </c>
      <c r="H662" s="39">
        <f t="shared" si="204"/>
        <v>1.2943551732721237E-2</v>
      </c>
      <c r="L662" s="38"/>
      <c r="M662" s="41">
        <v>42965</v>
      </c>
      <c r="N662">
        <v>8.1999999999999993</v>
      </c>
      <c r="O662">
        <v>3.8868</v>
      </c>
      <c r="P662" s="43">
        <f t="shared" si="205"/>
        <v>0</v>
      </c>
      <c r="Q662" s="41">
        <v>42965</v>
      </c>
      <c r="R662">
        <v>2.98</v>
      </c>
      <c r="S662">
        <v>1.7439</v>
      </c>
      <c r="T662" s="39">
        <f t="shared" si="206"/>
        <v>-6.6643882433356366E-3</v>
      </c>
      <c r="U662" s="42">
        <v>42968.62533333333</v>
      </c>
      <c r="V662" s="44">
        <v>8.24</v>
      </c>
      <c r="W662" s="44">
        <v>4.8840000000000003</v>
      </c>
      <c r="X662" s="43">
        <f t="shared" si="218"/>
        <v>0</v>
      </c>
      <c r="Y662" s="42">
        <v>42968.62533333333</v>
      </c>
      <c r="Z662" s="44">
        <v>15.98</v>
      </c>
      <c r="AA662" s="44">
        <v>10.553000000000001</v>
      </c>
      <c r="AB662" s="43">
        <f t="shared" si="219"/>
        <v>0</v>
      </c>
      <c r="AC662" s="42">
        <v>42968.62533333333</v>
      </c>
      <c r="AD662" s="44">
        <v>24</v>
      </c>
      <c r="AE662" s="44">
        <v>18.067</v>
      </c>
      <c r="AF662" s="43">
        <f t="shared" si="220"/>
        <v>0</v>
      </c>
      <c r="AG662" s="41">
        <v>42965</v>
      </c>
      <c r="AH662">
        <v>18</v>
      </c>
      <c r="AI662">
        <v>7.0099</v>
      </c>
      <c r="AJ662" s="39">
        <f t="shared" si="207"/>
        <v>1.6944480712596723E-2</v>
      </c>
      <c r="AK662" s="45" t="s">
        <v>661</v>
      </c>
      <c r="AL662">
        <v>19.98</v>
      </c>
      <c r="AM662">
        <v>6.5563000000000002</v>
      </c>
      <c r="AN662" s="39">
        <f t="shared" si="208"/>
        <v>0</v>
      </c>
      <c r="AO662" s="41">
        <v>42965</v>
      </c>
      <c r="AP662">
        <v>8.33</v>
      </c>
      <c r="AQ662">
        <v>6.7698999999999998</v>
      </c>
      <c r="AR662" s="18">
        <f t="shared" si="209"/>
        <v>-4.7777255086439716E-3</v>
      </c>
      <c r="AS662" s="41">
        <v>42965</v>
      </c>
      <c r="AT662">
        <v>8.24</v>
      </c>
      <c r="AU662">
        <v>6.4966999999999997</v>
      </c>
      <c r="AV662" s="39">
        <f t="shared" si="210"/>
        <v>1.2174824312660819E-3</v>
      </c>
      <c r="AW662" s="41">
        <v>42965</v>
      </c>
      <c r="AX662">
        <v>15.11</v>
      </c>
      <c r="AY662">
        <v>8.2333999999999996</v>
      </c>
      <c r="AZ662" s="39">
        <f t="shared" si="211"/>
        <v>1.4090405222317999E-2</v>
      </c>
      <c r="BA662" s="41">
        <v>42965</v>
      </c>
      <c r="BB662">
        <v>7.22</v>
      </c>
      <c r="BC662">
        <v>3.3113999999999999</v>
      </c>
      <c r="BD662" s="39">
        <f t="shared" si="212"/>
        <v>-1.7680213586472884E-2</v>
      </c>
      <c r="BE662" s="41">
        <v>42965</v>
      </c>
      <c r="BF662">
        <v>14.47</v>
      </c>
      <c r="BG662">
        <v>9.3228000000000009</v>
      </c>
      <c r="BH662" s="39">
        <f t="shared" si="213"/>
        <v>-6.8601809372714653E-4</v>
      </c>
      <c r="BI662" s="41">
        <v>42965</v>
      </c>
      <c r="BJ662">
        <v>2.4700000000000002</v>
      </c>
      <c r="BK662">
        <v>2.4489999999999998</v>
      </c>
      <c r="BL662" s="39">
        <f t="shared" si="214"/>
        <v>1.6477815133026128E-2</v>
      </c>
      <c r="BM662" s="41">
        <v>42965</v>
      </c>
      <c r="BN662">
        <v>4.4000000000000004</v>
      </c>
      <c r="BO662">
        <v>2.1461999999999999</v>
      </c>
      <c r="BP662" s="46">
        <f t="shared" si="215"/>
        <v>0</v>
      </c>
      <c r="BQ662" s="41">
        <v>42965</v>
      </c>
      <c r="BR662">
        <v>11</v>
      </c>
      <c r="BS662">
        <v>6.04</v>
      </c>
      <c r="BT662" s="18">
        <f t="shared" si="216"/>
        <v>6.3982937883231492E-3</v>
      </c>
      <c r="BU662" s="41">
        <v>42965</v>
      </c>
      <c r="BV662">
        <v>1.95</v>
      </c>
      <c r="BW662">
        <v>1.0638000000000001</v>
      </c>
      <c r="BX662" s="39">
        <f t="shared" si="217"/>
        <v>0</v>
      </c>
      <c r="BY662" s="41">
        <v>43264</v>
      </c>
      <c r="BZ662">
        <v>15</v>
      </c>
      <c r="CA662">
        <v>7.7908999999999997</v>
      </c>
      <c r="CB662" s="39">
        <f t="shared" si="202"/>
        <v>0</v>
      </c>
    </row>
    <row r="663" spans="1:80">
      <c r="A663" s="41">
        <v>42968</v>
      </c>
      <c r="B663">
        <v>11.28</v>
      </c>
      <c r="C663">
        <v>5.6814</v>
      </c>
      <c r="D663" s="34">
        <f t="shared" si="203"/>
        <v>2.6648783156557783E-3</v>
      </c>
      <c r="E663" s="41">
        <v>42968</v>
      </c>
      <c r="F663">
        <v>3.92</v>
      </c>
      <c r="G663">
        <v>3.6625000000000001</v>
      </c>
      <c r="H663" s="39">
        <f t="shared" si="204"/>
        <v>0</v>
      </c>
      <c r="L663" s="38"/>
      <c r="M663" s="41">
        <v>42968</v>
      </c>
      <c r="N663">
        <v>8.1999999999999993</v>
      </c>
      <c r="O663">
        <v>3.8868</v>
      </c>
      <c r="P663" s="43">
        <f t="shared" si="205"/>
        <v>0</v>
      </c>
      <c r="Q663" s="41">
        <v>42968</v>
      </c>
      <c r="R663">
        <v>2.98</v>
      </c>
      <c r="S663">
        <v>1.7439</v>
      </c>
      <c r="T663" s="39">
        <f t="shared" si="206"/>
        <v>0</v>
      </c>
      <c r="U663" s="42">
        <v>42969.62533333333</v>
      </c>
      <c r="V663" s="44">
        <v>8.24</v>
      </c>
      <c r="W663" s="44">
        <v>4.8840000000000003</v>
      </c>
      <c r="X663" s="43">
        <f t="shared" si="218"/>
        <v>0</v>
      </c>
      <c r="Y663" s="42">
        <v>42969.62533333333</v>
      </c>
      <c r="Z663" s="44">
        <v>15.61</v>
      </c>
      <c r="AA663" s="44">
        <v>10.308999999999999</v>
      </c>
      <c r="AB663" s="43">
        <f t="shared" si="219"/>
        <v>-2.3121387283237139E-2</v>
      </c>
      <c r="AC663" s="42">
        <v>42969.62533333333</v>
      </c>
      <c r="AD663" s="44">
        <v>24</v>
      </c>
      <c r="AE663" s="44">
        <v>18.067</v>
      </c>
      <c r="AF663" s="43">
        <f t="shared" si="220"/>
        <v>0</v>
      </c>
      <c r="AG663" s="41">
        <v>42968</v>
      </c>
      <c r="AH663">
        <v>17.989999999999998</v>
      </c>
      <c r="AI663">
        <v>7.0060000000000002</v>
      </c>
      <c r="AJ663" s="39">
        <f t="shared" si="207"/>
        <v>-5.5635601078471767E-4</v>
      </c>
      <c r="AK663" s="45" t="s">
        <v>662</v>
      </c>
      <c r="AL663">
        <v>20.100000000000001</v>
      </c>
      <c r="AM663">
        <v>6.5956999999999999</v>
      </c>
      <c r="AN663" s="39">
        <f t="shared" si="208"/>
        <v>6.0094870582492648E-3</v>
      </c>
      <c r="AO663" s="41">
        <v>42968</v>
      </c>
      <c r="AP663">
        <v>8.31</v>
      </c>
      <c r="AQ663">
        <v>6.7537000000000003</v>
      </c>
      <c r="AR663" s="18">
        <f t="shared" si="209"/>
        <v>-2.3929452429134182E-3</v>
      </c>
      <c r="AS663" s="41">
        <v>42968</v>
      </c>
      <c r="AT663">
        <v>8.23</v>
      </c>
      <c r="AU663">
        <v>6.4888000000000003</v>
      </c>
      <c r="AV663" s="39">
        <f t="shared" si="210"/>
        <v>-1.2160019702309407E-3</v>
      </c>
      <c r="AW663" s="41">
        <v>42968</v>
      </c>
      <c r="AX663">
        <v>15.2</v>
      </c>
      <c r="AY663">
        <v>8.2825000000000006</v>
      </c>
      <c r="AZ663" s="39">
        <f t="shared" si="211"/>
        <v>5.9635144654700406E-3</v>
      </c>
      <c r="BA663" s="41">
        <v>42968</v>
      </c>
      <c r="BB663">
        <v>7.38</v>
      </c>
      <c r="BC663">
        <v>3.3847999999999998</v>
      </c>
      <c r="BD663" s="39">
        <f t="shared" si="212"/>
        <v>2.2165851301564267E-2</v>
      </c>
      <c r="BE663" s="41">
        <v>42968</v>
      </c>
      <c r="BF663">
        <v>14.47</v>
      </c>
      <c r="BG663">
        <v>9.3228000000000009</v>
      </c>
      <c r="BH663" s="39">
        <f t="shared" si="213"/>
        <v>0</v>
      </c>
      <c r="BI663" s="41">
        <v>42968</v>
      </c>
      <c r="BJ663">
        <v>2.4300000000000002</v>
      </c>
      <c r="BK663">
        <v>2.4093</v>
      </c>
      <c r="BL663" s="39">
        <f t="shared" si="214"/>
        <v>-1.6210698244181237E-2</v>
      </c>
      <c r="BM663" s="41">
        <v>42968</v>
      </c>
      <c r="BN663">
        <v>4.3</v>
      </c>
      <c r="BO663">
        <v>2.0973999999999999</v>
      </c>
      <c r="BP663" s="46">
        <f t="shared" si="215"/>
        <v>-2.2737862268194929E-2</v>
      </c>
      <c r="BQ663" s="41">
        <v>42968</v>
      </c>
      <c r="BR663">
        <v>11.49</v>
      </c>
      <c r="BS663">
        <v>6.3090999999999999</v>
      </c>
      <c r="BT663" s="18">
        <f t="shared" si="216"/>
        <v>4.4552980132450314E-2</v>
      </c>
      <c r="BU663" s="41">
        <v>42968</v>
      </c>
      <c r="BV663">
        <v>1.96</v>
      </c>
      <c r="BW663">
        <v>1.0691999999999999</v>
      </c>
      <c r="BX663" s="39">
        <f t="shared" si="217"/>
        <v>5.0761421319795537E-3</v>
      </c>
      <c r="BY663" s="41">
        <v>43265</v>
      </c>
      <c r="BZ663">
        <v>14.96</v>
      </c>
      <c r="CA663">
        <v>7.7701000000000002</v>
      </c>
      <c r="CB663" s="39">
        <f t="shared" si="202"/>
        <v>-2.6697814116468555E-3</v>
      </c>
    </row>
    <row r="664" spans="1:80">
      <c r="A664" s="41">
        <v>42969</v>
      </c>
      <c r="B664">
        <v>11.6</v>
      </c>
      <c r="C664">
        <v>5.8426</v>
      </c>
      <c r="D664" s="34">
        <f t="shared" si="203"/>
        <v>2.8373288274016969E-2</v>
      </c>
      <c r="E664" s="41">
        <v>42969</v>
      </c>
      <c r="F664">
        <v>3.81</v>
      </c>
      <c r="G664">
        <v>3.5596999999999999</v>
      </c>
      <c r="H664" s="39">
        <f t="shared" si="204"/>
        <v>-2.8068259385665588E-2</v>
      </c>
      <c r="L664" s="38"/>
      <c r="M664" s="41">
        <v>42969</v>
      </c>
      <c r="N664">
        <v>8.2100000000000009</v>
      </c>
      <c r="O664">
        <v>3.8915000000000002</v>
      </c>
      <c r="P664" s="43">
        <f t="shared" si="205"/>
        <v>1.2092209529690615E-3</v>
      </c>
      <c r="Q664" s="41">
        <v>42969</v>
      </c>
      <c r="R664">
        <v>2.93</v>
      </c>
      <c r="S664">
        <v>1.7145999999999999</v>
      </c>
      <c r="T664" s="39">
        <f t="shared" si="206"/>
        <v>-1.6801422099891109E-2</v>
      </c>
      <c r="U664" s="42">
        <v>42970.62533333333</v>
      </c>
      <c r="V664" s="44">
        <v>8.24</v>
      </c>
      <c r="W664" s="44">
        <v>4.8840000000000003</v>
      </c>
      <c r="X664" s="43">
        <f t="shared" si="218"/>
        <v>0</v>
      </c>
      <c r="Y664" s="42">
        <v>42970.62533333333</v>
      </c>
      <c r="Z664" s="44">
        <v>15.6</v>
      </c>
      <c r="AA664" s="44">
        <v>10.302</v>
      </c>
      <c r="AB664" s="43">
        <f t="shared" si="219"/>
        <v>-6.7901833349497272E-4</v>
      </c>
      <c r="AC664" s="42">
        <v>42970.62533333333</v>
      </c>
      <c r="AD664" s="44">
        <v>24</v>
      </c>
      <c r="AE664" s="44">
        <v>18.067</v>
      </c>
      <c r="AF664" s="43">
        <f t="shared" si="220"/>
        <v>0</v>
      </c>
      <c r="AG664" s="41">
        <v>42969</v>
      </c>
      <c r="AH664">
        <v>17.989999999999998</v>
      </c>
      <c r="AI664">
        <v>7.0060000000000002</v>
      </c>
      <c r="AJ664" s="39">
        <f t="shared" si="207"/>
        <v>0</v>
      </c>
      <c r="AK664" s="45" t="s">
        <v>663</v>
      </c>
      <c r="AL664">
        <v>20.12</v>
      </c>
      <c r="AM664">
        <v>6.6021999999999998</v>
      </c>
      <c r="AN664" s="39">
        <f t="shared" si="208"/>
        <v>9.8549054687143908E-4</v>
      </c>
      <c r="AO664" s="41">
        <v>42969</v>
      </c>
      <c r="AP664">
        <v>8.3000000000000007</v>
      </c>
      <c r="AQ664">
        <v>6.7454999999999998</v>
      </c>
      <c r="AR664" s="18">
        <f t="shared" si="209"/>
        <v>-1.2141492811348488E-3</v>
      </c>
      <c r="AS664" s="41">
        <v>42969</v>
      </c>
      <c r="AT664">
        <v>8.24</v>
      </c>
      <c r="AU664">
        <v>6.4966999999999997</v>
      </c>
      <c r="AV664" s="39">
        <f t="shared" si="210"/>
        <v>1.2174824312660819E-3</v>
      </c>
      <c r="AW664" s="41">
        <v>42969</v>
      </c>
      <c r="AX664">
        <v>15.38</v>
      </c>
      <c r="AY664">
        <v>8.3805999999999994</v>
      </c>
      <c r="AZ664" s="39">
        <f t="shared" si="211"/>
        <v>1.184424992453954E-2</v>
      </c>
      <c r="BA664" s="41">
        <v>42969</v>
      </c>
      <c r="BB664">
        <v>7.2</v>
      </c>
      <c r="BC664">
        <v>3.3022</v>
      </c>
      <c r="BD664" s="39">
        <f t="shared" si="212"/>
        <v>-2.4403214370125204E-2</v>
      </c>
      <c r="BE664" s="41">
        <v>42969</v>
      </c>
      <c r="BF664">
        <v>14.46</v>
      </c>
      <c r="BG664">
        <v>9.3163999999999998</v>
      </c>
      <c r="BH664" s="39">
        <f t="shared" si="213"/>
        <v>-6.8648903762829521E-4</v>
      </c>
      <c r="BI664" s="41">
        <v>42969</v>
      </c>
      <c r="BJ664">
        <v>2.42</v>
      </c>
      <c r="BK664">
        <v>2.3994</v>
      </c>
      <c r="BL664" s="39">
        <f t="shared" si="214"/>
        <v>-4.1090773253642217E-3</v>
      </c>
      <c r="BM664" s="41">
        <v>42969</v>
      </c>
      <c r="BN664">
        <v>4.26</v>
      </c>
      <c r="BO664">
        <v>2.0779000000000001</v>
      </c>
      <c r="BP664" s="46">
        <f t="shared" si="215"/>
        <v>-9.2972251358824504E-3</v>
      </c>
      <c r="BQ664" s="41">
        <v>42969</v>
      </c>
      <c r="BR664">
        <v>12</v>
      </c>
      <c r="BS664">
        <v>6.5891000000000002</v>
      </c>
      <c r="BT664" s="18">
        <f t="shared" si="216"/>
        <v>4.4380339509597286E-2</v>
      </c>
      <c r="BU664" s="41">
        <v>42969</v>
      </c>
      <c r="BV664">
        <v>1.96</v>
      </c>
      <c r="BW664">
        <v>1.0691999999999999</v>
      </c>
      <c r="BX664" s="39">
        <f t="shared" si="217"/>
        <v>0</v>
      </c>
      <c r="BY664" s="41">
        <v>43269</v>
      </c>
      <c r="BZ664">
        <v>15</v>
      </c>
      <c r="CA664">
        <v>7.7908999999999997</v>
      </c>
      <c r="CB664" s="39">
        <f t="shared" si="202"/>
        <v>2.6769282248619046E-3</v>
      </c>
    </row>
    <row r="665" spans="1:80">
      <c r="A665" s="41">
        <v>42970</v>
      </c>
      <c r="B665">
        <v>11.4</v>
      </c>
      <c r="C665">
        <v>5.7419000000000002</v>
      </c>
      <c r="D665" s="34">
        <f t="shared" si="203"/>
        <v>-1.7235477355971619E-2</v>
      </c>
      <c r="E665" s="41">
        <v>42970</v>
      </c>
      <c r="F665">
        <v>3.92</v>
      </c>
      <c r="G665">
        <v>3.6625000000000001</v>
      </c>
      <c r="H665" s="39">
        <f t="shared" si="204"/>
        <v>2.8878838104334698E-2</v>
      </c>
      <c r="L665" s="38"/>
      <c r="M665" s="41">
        <v>42970</v>
      </c>
      <c r="N665">
        <v>8.1999999999999993</v>
      </c>
      <c r="O665">
        <v>3.8868</v>
      </c>
      <c r="P665" s="43">
        <f t="shared" si="205"/>
        <v>-1.2077605036618652E-3</v>
      </c>
      <c r="Q665" s="41">
        <v>42970</v>
      </c>
      <c r="R665">
        <v>3</v>
      </c>
      <c r="S665">
        <v>1.7556</v>
      </c>
      <c r="T665" s="39">
        <f t="shared" si="206"/>
        <v>2.3912282748162924E-2</v>
      </c>
      <c r="U665" s="42">
        <v>42971.62533333333</v>
      </c>
      <c r="V665" s="44">
        <v>8.24</v>
      </c>
      <c r="W665" s="44">
        <v>4.8840000000000003</v>
      </c>
      <c r="X665" s="43">
        <f t="shared" si="218"/>
        <v>0</v>
      </c>
      <c r="Y665" s="42">
        <v>42971.62533333333</v>
      </c>
      <c r="Z665" s="44">
        <v>15.61</v>
      </c>
      <c r="AA665" s="44">
        <v>10.308999999999999</v>
      </c>
      <c r="AB665" s="43">
        <f t="shared" si="219"/>
        <v>6.7947971267711836E-4</v>
      </c>
      <c r="AC665" s="42">
        <v>42971.62533333333</v>
      </c>
      <c r="AD665" s="44">
        <v>24</v>
      </c>
      <c r="AE665" s="44">
        <v>18.067</v>
      </c>
      <c r="AF665" s="43">
        <f t="shared" si="220"/>
        <v>0</v>
      </c>
      <c r="AG665" s="41">
        <v>42970</v>
      </c>
      <c r="AH665">
        <v>17.899999999999999</v>
      </c>
      <c r="AI665">
        <v>6.9710000000000001</v>
      </c>
      <c r="AJ665" s="39">
        <f t="shared" si="207"/>
        <v>-4.9957179560377023E-3</v>
      </c>
      <c r="AK665" s="45" t="s">
        <v>664</v>
      </c>
      <c r="AL665">
        <v>20.100000000000001</v>
      </c>
      <c r="AM665">
        <v>6.5956999999999999</v>
      </c>
      <c r="AN665" s="39">
        <f t="shared" si="208"/>
        <v>-9.845203114113403E-4</v>
      </c>
      <c r="AO665" s="41">
        <v>42970</v>
      </c>
      <c r="AP665">
        <v>8.4</v>
      </c>
      <c r="AQ665">
        <v>6.8268000000000004</v>
      </c>
      <c r="AR665" s="18">
        <f t="shared" si="209"/>
        <v>1.2052479430731688E-2</v>
      </c>
      <c r="AS665" s="41">
        <v>42970</v>
      </c>
      <c r="AT665">
        <v>8.23</v>
      </c>
      <c r="AU665">
        <v>6.4888000000000003</v>
      </c>
      <c r="AV665" s="39">
        <f t="shared" si="210"/>
        <v>-1.2160019702309407E-3</v>
      </c>
      <c r="AW665" s="41">
        <v>42970</v>
      </c>
      <c r="AX665">
        <v>15.38</v>
      </c>
      <c r="AY665">
        <v>8.3805999999999994</v>
      </c>
      <c r="AZ665" s="39">
        <f t="shared" si="211"/>
        <v>0</v>
      </c>
      <c r="BA665" s="41">
        <v>42970</v>
      </c>
      <c r="BB665">
        <v>7.19</v>
      </c>
      <c r="BC665">
        <v>3.2976999999999999</v>
      </c>
      <c r="BD665" s="39">
        <f t="shared" si="212"/>
        <v>-1.3627278783841592E-3</v>
      </c>
      <c r="BE665" s="41">
        <v>42970</v>
      </c>
      <c r="BF665">
        <v>14.48</v>
      </c>
      <c r="BG665">
        <v>9.3292000000000002</v>
      </c>
      <c r="BH665" s="39">
        <f t="shared" si="213"/>
        <v>1.3739212571379897E-3</v>
      </c>
      <c r="BI665" s="41">
        <v>42970</v>
      </c>
      <c r="BJ665">
        <v>2.39</v>
      </c>
      <c r="BK665">
        <v>2.3696999999999999</v>
      </c>
      <c r="BL665" s="39">
        <f t="shared" si="214"/>
        <v>-1.2378094523630933E-2</v>
      </c>
      <c r="BM665" s="41">
        <v>42970</v>
      </c>
      <c r="BN665">
        <v>4.2</v>
      </c>
      <c r="BO665">
        <v>2.0486</v>
      </c>
      <c r="BP665" s="46">
        <f t="shared" si="215"/>
        <v>-1.410077482073252E-2</v>
      </c>
      <c r="BQ665" s="41">
        <v>42970</v>
      </c>
      <c r="BR665">
        <v>11.9</v>
      </c>
      <c r="BS665">
        <v>6.5342000000000002</v>
      </c>
      <c r="BT665" s="18">
        <f t="shared" si="216"/>
        <v>-8.3319421468789276E-3</v>
      </c>
      <c r="BU665" s="41">
        <v>42970</v>
      </c>
      <c r="BV665">
        <v>1.96</v>
      </c>
      <c r="BW665">
        <v>1.0691999999999999</v>
      </c>
      <c r="BX665" s="39">
        <f t="shared" si="217"/>
        <v>0</v>
      </c>
      <c r="BY665" s="41">
        <v>43270</v>
      </c>
      <c r="BZ665">
        <v>15.08</v>
      </c>
      <c r="CA665">
        <v>7.8323999999999998</v>
      </c>
      <c r="CB665" s="39">
        <f t="shared" si="202"/>
        <v>5.3267273357378601E-3</v>
      </c>
    </row>
    <row r="666" spans="1:80">
      <c r="A666" s="41">
        <v>42971</v>
      </c>
      <c r="B666">
        <v>11.55</v>
      </c>
      <c r="C666">
        <v>5.8174000000000001</v>
      </c>
      <c r="D666" s="34">
        <f t="shared" si="203"/>
        <v>1.3148957662097893E-2</v>
      </c>
      <c r="E666" s="41">
        <v>42971</v>
      </c>
      <c r="F666">
        <v>3.92</v>
      </c>
      <c r="G666">
        <v>3.6625000000000001</v>
      </c>
      <c r="H666" s="39">
        <f t="shared" si="204"/>
        <v>0</v>
      </c>
      <c r="L666" s="38"/>
      <c r="M666" s="41">
        <v>42971</v>
      </c>
      <c r="N666">
        <v>8.1999999999999993</v>
      </c>
      <c r="O666">
        <v>3.8868</v>
      </c>
      <c r="P666" s="43">
        <f t="shared" si="205"/>
        <v>0</v>
      </c>
      <c r="Q666" s="41">
        <v>42971</v>
      </c>
      <c r="R666">
        <v>3</v>
      </c>
      <c r="S666">
        <v>1.7556</v>
      </c>
      <c r="T666" s="39">
        <f t="shared" si="206"/>
        <v>0</v>
      </c>
      <c r="U666" s="42">
        <v>42972.62533333333</v>
      </c>
      <c r="V666" s="44">
        <v>8.24</v>
      </c>
      <c r="W666" s="44">
        <v>4.8840000000000003</v>
      </c>
      <c r="X666" s="43">
        <f t="shared" si="218"/>
        <v>0</v>
      </c>
      <c r="Y666" s="42">
        <v>42972.62533333333</v>
      </c>
      <c r="Z666" s="44">
        <v>15.65</v>
      </c>
      <c r="AA666" s="44">
        <v>10.335000000000001</v>
      </c>
      <c r="AB666" s="43">
        <f t="shared" si="219"/>
        <v>2.5220680958387407E-3</v>
      </c>
      <c r="AC666" s="42">
        <v>42972.62533333333</v>
      </c>
      <c r="AD666" s="44">
        <v>24</v>
      </c>
      <c r="AE666" s="44">
        <v>18.067</v>
      </c>
      <c r="AF666" s="43">
        <f t="shared" si="220"/>
        <v>0</v>
      </c>
      <c r="AG666" s="41">
        <v>42971</v>
      </c>
      <c r="AH666">
        <v>17.899999999999999</v>
      </c>
      <c r="AI666">
        <v>6.9710000000000001</v>
      </c>
      <c r="AJ666" s="39">
        <f t="shared" si="207"/>
        <v>0</v>
      </c>
      <c r="AK666" s="45" t="s">
        <v>665</v>
      </c>
      <c r="AL666">
        <v>20.27</v>
      </c>
      <c r="AM666">
        <v>6.6513999999999998</v>
      </c>
      <c r="AN666" s="39">
        <f t="shared" si="208"/>
        <v>8.4448959170368362E-3</v>
      </c>
      <c r="AO666" s="41">
        <v>42971</v>
      </c>
      <c r="AP666">
        <v>8.4</v>
      </c>
      <c r="AQ666">
        <v>6.8268000000000004</v>
      </c>
      <c r="AR666" s="18">
        <f t="shared" si="209"/>
        <v>0</v>
      </c>
      <c r="AS666" s="41">
        <v>42971</v>
      </c>
      <c r="AT666">
        <v>8.23</v>
      </c>
      <c r="AU666">
        <v>6.4888000000000003</v>
      </c>
      <c r="AV666" s="39">
        <f t="shared" si="210"/>
        <v>0</v>
      </c>
      <c r="AW666" s="41">
        <v>42971</v>
      </c>
      <c r="AX666">
        <v>15.38</v>
      </c>
      <c r="AY666">
        <v>8.3805999999999994</v>
      </c>
      <c r="AZ666" s="39">
        <f t="shared" si="211"/>
        <v>0</v>
      </c>
      <c r="BA666" s="41">
        <v>42971</v>
      </c>
      <c r="BB666">
        <v>7.19</v>
      </c>
      <c r="BC666">
        <v>3.2976999999999999</v>
      </c>
      <c r="BD666" s="39">
        <f t="shared" si="212"/>
        <v>0</v>
      </c>
      <c r="BE666" s="41">
        <v>42971</v>
      </c>
      <c r="BF666">
        <v>14.48</v>
      </c>
      <c r="BG666">
        <v>9.3292000000000002</v>
      </c>
      <c r="BH666" s="39">
        <f t="shared" si="213"/>
        <v>0</v>
      </c>
      <c r="BI666" s="41">
        <v>42971</v>
      </c>
      <c r="BJ666">
        <v>2.4</v>
      </c>
      <c r="BK666">
        <v>2.3795999999999999</v>
      </c>
      <c r="BL666" s="39">
        <f t="shared" si="214"/>
        <v>4.1777440182301645E-3</v>
      </c>
      <c r="BM666" s="41">
        <v>42971</v>
      </c>
      <c r="BN666">
        <v>4.17</v>
      </c>
      <c r="BO666">
        <v>2.0339999999999998</v>
      </c>
      <c r="BP666" s="46">
        <f t="shared" si="215"/>
        <v>-7.126818314946875E-3</v>
      </c>
      <c r="BQ666" s="41">
        <v>42971</v>
      </c>
      <c r="BR666">
        <v>11.85</v>
      </c>
      <c r="BS666">
        <v>6.5068000000000001</v>
      </c>
      <c r="BT666" s="18">
        <f t="shared" si="216"/>
        <v>-4.1933212941140602E-3</v>
      </c>
      <c r="BU666" s="41">
        <v>42971</v>
      </c>
      <c r="BV666">
        <v>1.96</v>
      </c>
      <c r="BW666">
        <v>1.0691999999999999</v>
      </c>
      <c r="BX666" s="39">
        <f t="shared" si="217"/>
        <v>0</v>
      </c>
      <c r="BY666" s="41">
        <v>43271</v>
      </c>
      <c r="BZ666">
        <v>15.14</v>
      </c>
      <c r="CA666">
        <v>7.8635999999999999</v>
      </c>
      <c r="CB666" s="39">
        <f t="shared" si="202"/>
        <v>3.9834533476329247E-3</v>
      </c>
    </row>
    <row r="667" spans="1:80">
      <c r="A667" s="41">
        <v>42972</v>
      </c>
      <c r="B667">
        <v>11.4</v>
      </c>
      <c r="C667">
        <v>5.7419000000000002</v>
      </c>
      <c r="D667" s="34">
        <f t="shared" si="203"/>
        <v>-1.2978306459930537E-2</v>
      </c>
      <c r="E667" s="41">
        <v>42972</v>
      </c>
      <c r="F667">
        <v>4</v>
      </c>
      <c r="G667">
        <v>3.7372000000000001</v>
      </c>
      <c r="H667" s="39">
        <f t="shared" si="204"/>
        <v>2.0395904436860065E-2</v>
      </c>
      <c r="L667" s="38"/>
      <c r="M667" s="41">
        <v>42972</v>
      </c>
      <c r="N667">
        <v>8.25</v>
      </c>
      <c r="O667">
        <v>3.9104999999999999</v>
      </c>
      <c r="P667" s="43">
        <f t="shared" si="205"/>
        <v>6.0975609756097129E-3</v>
      </c>
      <c r="Q667" s="41">
        <v>42972</v>
      </c>
      <c r="R667">
        <v>3.05</v>
      </c>
      <c r="S667">
        <v>1.7847999999999999</v>
      </c>
      <c r="T667" s="39">
        <f t="shared" si="206"/>
        <v>1.663249031670078E-2</v>
      </c>
      <c r="U667" s="42">
        <v>42975.62533333333</v>
      </c>
      <c r="V667" s="44">
        <v>8</v>
      </c>
      <c r="W667" s="44">
        <v>4.742</v>
      </c>
      <c r="X667" s="43">
        <f t="shared" si="218"/>
        <v>-2.9074529074529145E-2</v>
      </c>
      <c r="Y667" s="42">
        <v>42975.62533333333</v>
      </c>
      <c r="Z667" s="44">
        <v>15.94</v>
      </c>
      <c r="AA667" s="44">
        <v>10.526999999999999</v>
      </c>
      <c r="AB667" s="43">
        <f t="shared" si="219"/>
        <v>1.8577648766327854E-2</v>
      </c>
      <c r="AC667" s="42">
        <v>42975.62533333333</v>
      </c>
      <c r="AD667" s="44">
        <v>24</v>
      </c>
      <c r="AE667" s="44">
        <v>18.067</v>
      </c>
      <c r="AF667" s="43">
        <f t="shared" si="220"/>
        <v>0</v>
      </c>
      <c r="AG667" s="41">
        <v>42972</v>
      </c>
      <c r="AH667">
        <v>17.899999999999999</v>
      </c>
      <c r="AI667">
        <v>6.9710000000000001</v>
      </c>
      <c r="AJ667" s="39">
        <f t="shared" si="207"/>
        <v>0</v>
      </c>
      <c r="AK667" s="45" t="s">
        <v>666</v>
      </c>
      <c r="AL667">
        <v>20.260000000000002</v>
      </c>
      <c r="AM667">
        <v>6.6482000000000001</v>
      </c>
      <c r="AN667" s="39">
        <f t="shared" si="208"/>
        <v>-4.8110172294549232E-4</v>
      </c>
      <c r="AO667" s="41">
        <v>42972</v>
      </c>
      <c r="AP667">
        <v>8.4</v>
      </c>
      <c r="AQ667">
        <v>6.8268000000000004</v>
      </c>
      <c r="AR667" s="18">
        <f t="shared" si="209"/>
        <v>0</v>
      </c>
      <c r="AS667" s="41">
        <v>42972</v>
      </c>
      <c r="AT667">
        <v>8.23</v>
      </c>
      <c r="AU667">
        <v>6.4888000000000003</v>
      </c>
      <c r="AV667" s="39">
        <f t="shared" si="210"/>
        <v>0</v>
      </c>
      <c r="AW667" s="41">
        <v>42972</v>
      </c>
      <c r="AX667">
        <v>15.3</v>
      </c>
      <c r="AY667">
        <v>8.3369999999999997</v>
      </c>
      <c r="AZ667" s="39">
        <f t="shared" si="211"/>
        <v>-5.2024914683912417E-3</v>
      </c>
      <c r="BA667" s="41">
        <v>42972</v>
      </c>
      <c r="BB667">
        <v>7.18</v>
      </c>
      <c r="BC667">
        <v>3.2930999999999999</v>
      </c>
      <c r="BD667" s="39">
        <f t="shared" si="212"/>
        <v>-1.3949116050580518E-3</v>
      </c>
      <c r="BE667" s="41">
        <v>42972</v>
      </c>
      <c r="BF667">
        <v>14.48</v>
      </c>
      <c r="BG667">
        <v>9.3292000000000002</v>
      </c>
      <c r="BH667" s="39">
        <f t="shared" si="213"/>
        <v>0</v>
      </c>
      <c r="BI667" s="41">
        <v>42972</v>
      </c>
      <c r="BJ667">
        <v>2.39</v>
      </c>
      <c r="BK667">
        <v>2.3696999999999999</v>
      </c>
      <c r="BL667" s="39">
        <f t="shared" si="214"/>
        <v>-4.1603630862329889E-3</v>
      </c>
      <c r="BM667" s="41">
        <v>42972</v>
      </c>
      <c r="BN667">
        <v>4.05</v>
      </c>
      <c r="BO667">
        <v>1.9755</v>
      </c>
      <c r="BP667" s="46">
        <f t="shared" si="215"/>
        <v>-2.8761061946902547E-2</v>
      </c>
      <c r="BQ667" s="41">
        <v>42972</v>
      </c>
      <c r="BR667">
        <v>11.8</v>
      </c>
      <c r="BS667">
        <v>6.4793000000000003</v>
      </c>
      <c r="BT667" s="18">
        <f t="shared" si="216"/>
        <v>-4.226347820741356E-3</v>
      </c>
      <c r="BU667" s="41">
        <v>42972</v>
      </c>
      <c r="BV667">
        <v>1.96</v>
      </c>
      <c r="BW667">
        <v>1.0691999999999999</v>
      </c>
      <c r="BX667" s="39">
        <f t="shared" si="217"/>
        <v>0</v>
      </c>
      <c r="BY667" s="41">
        <v>43272</v>
      </c>
      <c r="BZ667">
        <v>14.98</v>
      </c>
      <c r="CA667">
        <v>7.7805</v>
      </c>
      <c r="CB667" s="39">
        <f t="shared" si="202"/>
        <v>-1.0567678925682887E-2</v>
      </c>
    </row>
    <row r="668" spans="1:80">
      <c r="A668" s="41">
        <v>42975</v>
      </c>
      <c r="B668">
        <v>11.4</v>
      </c>
      <c r="C668">
        <v>5.7419000000000002</v>
      </c>
      <c r="D668" s="34">
        <f t="shared" si="203"/>
        <v>0</v>
      </c>
      <c r="E668" s="41">
        <v>42975</v>
      </c>
      <c r="F668">
        <v>4</v>
      </c>
      <c r="G668">
        <v>3.7372000000000001</v>
      </c>
      <c r="H668" s="39">
        <f t="shared" si="204"/>
        <v>0</v>
      </c>
      <c r="L668" s="38"/>
      <c r="M668" s="41">
        <v>42975</v>
      </c>
      <c r="N668">
        <v>8.3000000000000007</v>
      </c>
      <c r="O668">
        <v>3.9342000000000001</v>
      </c>
      <c r="P668" s="43">
        <f t="shared" si="205"/>
        <v>6.0606060606061317E-3</v>
      </c>
      <c r="Q668" s="41">
        <v>42975</v>
      </c>
      <c r="R668">
        <v>3.05</v>
      </c>
      <c r="S668">
        <v>1.7847999999999999</v>
      </c>
      <c r="T668" s="39">
        <f t="shared" si="206"/>
        <v>0</v>
      </c>
      <c r="U668" s="42">
        <v>42976.62533333333</v>
      </c>
      <c r="V668" s="44">
        <v>8</v>
      </c>
      <c r="W668" s="44">
        <v>4.742</v>
      </c>
      <c r="X668" s="43">
        <f t="shared" si="218"/>
        <v>0</v>
      </c>
      <c r="Y668" s="42">
        <v>42976.62533333333</v>
      </c>
      <c r="Z668" s="44">
        <v>15.5</v>
      </c>
      <c r="AA668" s="44">
        <v>10.236000000000001</v>
      </c>
      <c r="AB668" s="43">
        <f t="shared" si="219"/>
        <v>-2.7643203191792403E-2</v>
      </c>
      <c r="AC668" s="42">
        <v>42976.62533333333</v>
      </c>
      <c r="AD668" s="44">
        <v>24</v>
      </c>
      <c r="AE668" s="44">
        <v>18.067</v>
      </c>
      <c r="AF668" s="43">
        <f t="shared" si="220"/>
        <v>0</v>
      </c>
      <c r="AG668" s="41">
        <v>42975</v>
      </c>
      <c r="AH668">
        <v>17.88</v>
      </c>
      <c r="AI668">
        <v>6.9631999999999996</v>
      </c>
      <c r="AJ668" s="39">
        <f t="shared" si="207"/>
        <v>-1.1189212451585817E-3</v>
      </c>
      <c r="AK668" s="45" t="s">
        <v>667</v>
      </c>
      <c r="AL668">
        <v>20.25</v>
      </c>
      <c r="AM668">
        <v>6.6448999999999998</v>
      </c>
      <c r="AN668" s="39">
        <f t="shared" si="208"/>
        <v>-4.9637495863546566E-4</v>
      </c>
      <c r="AO668" s="41">
        <v>42975</v>
      </c>
      <c r="AP668">
        <v>8.34</v>
      </c>
      <c r="AQ668">
        <v>6.7781000000000002</v>
      </c>
      <c r="AR668" s="18">
        <f t="shared" si="209"/>
        <v>-7.1336497334036717E-3</v>
      </c>
      <c r="AS668" s="41">
        <v>42975</v>
      </c>
      <c r="AT668">
        <v>8.23</v>
      </c>
      <c r="AU668">
        <v>6.4888000000000003</v>
      </c>
      <c r="AV668" s="39">
        <f t="shared" si="210"/>
        <v>0</v>
      </c>
      <c r="AW668" s="41">
        <v>42975</v>
      </c>
      <c r="AX668">
        <v>15.18</v>
      </c>
      <c r="AY668">
        <v>8.2715999999999994</v>
      </c>
      <c r="AZ668" s="39">
        <f t="shared" si="211"/>
        <v>-7.8445483987046125E-3</v>
      </c>
      <c r="BA668" s="41">
        <v>42975</v>
      </c>
      <c r="BB668">
        <v>7.18</v>
      </c>
      <c r="BC668">
        <v>3.2930999999999999</v>
      </c>
      <c r="BD668" s="39">
        <f t="shared" si="212"/>
        <v>0</v>
      </c>
      <c r="BE668" s="41">
        <v>42975</v>
      </c>
      <c r="BF668">
        <v>14.4</v>
      </c>
      <c r="BG668">
        <v>9.2776999999999994</v>
      </c>
      <c r="BH668" s="39">
        <f t="shared" si="213"/>
        <v>-5.5203018479613218E-3</v>
      </c>
      <c r="BI668" s="41">
        <v>42975</v>
      </c>
      <c r="BJ668">
        <v>2.35</v>
      </c>
      <c r="BK668">
        <v>2.33</v>
      </c>
      <c r="BL668" s="39">
        <f t="shared" si="214"/>
        <v>-1.6753175507448138E-2</v>
      </c>
      <c r="BM668" s="41">
        <v>42975</v>
      </c>
      <c r="BN668">
        <v>3.98</v>
      </c>
      <c r="BO668">
        <v>1.9413</v>
      </c>
      <c r="BP668" s="46">
        <f t="shared" si="215"/>
        <v>-1.7312072892938499E-2</v>
      </c>
      <c r="BQ668" s="41">
        <v>42975</v>
      </c>
      <c r="BR668">
        <v>12.25</v>
      </c>
      <c r="BS668">
        <v>6.7263999999999999</v>
      </c>
      <c r="BT668" s="18">
        <f t="shared" si="216"/>
        <v>3.813683576929601E-2</v>
      </c>
      <c r="BU668" s="41">
        <v>42975</v>
      </c>
      <c r="BV668">
        <v>1.96</v>
      </c>
      <c r="BW668">
        <v>1.0691999999999999</v>
      </c>
      <c r="BX668" s="39">
        <f t="shared" si="217"/>
        <v>0</v>
      </c>
      <c r="BY668" s="41">
        <v>43273</v>
      </c>
      <c r="BZ668">
        <v>14.98</v>
      </c>
      <c r="CA668">
        <v>7.7805</v>
      </c>
      <c r="CB668" s="39">
        <f t="shared" si="202"/>
        <v>0</v>
      </c>
    </row>
    <row r="669" spans="1:80">
      <c r="A669" s="41">
        <v>42976</v>
      </c>
      <c r="B669">
        <v>11.49</v>
      </c>
      <c r="C669">
        <v>5.7872000000000003</v>
      </c>
      <c r="D669" s="34">
        <f t="shared" si="203"/>
        <v>7.8893745972587678E-3</v>
      </c>
      <c r="E669" s="41">
        <v>42976</v>
      </c>
      <c r="F669">
        <v>3.88</v>
      </c>
      <c r="G669">
        <v>3.6251000000000002</v>
      </c>
      <c r="H669" s="39">
        <f t="shared" si="204"/>
        <v>-2.9995718719897212E-2</v>
      </c>
      <c r="L669" s="38"/>
      <c r="M669" s="41">
        <v>42976</v>
      </c>
      <c r="N669">
        <v>8.35</v>
      </c>
      <c r="O669">
        <v>3.9579</v>
      </c>
      <c r="P669" s="43">
        <f t="shared" si="205"/>
        <v>6.0240963855421256E-3</v>
      </c>
      <c r="Q669" s="41">
        <v>42976</v>
      </c>
      <c r="R669">
        <v>3.05</v>
      </c>
      <c r="S669">
        <v>1.7847999999999999</v>
      </c>
      <c r="T669" s="39">
        <f t="shared" si="206"/>
        <v>0</v>
      </c>
      <c r="U669" s="42">
        <v>42977.62533333333</v>
      </c>
      <c r="V669" s="44">
        <v>8</v>
      </c>
      <c r="W669" s="44">
        <v>4.742</v>
      </c>
      <c r="X669" s="43">
        <f t="shared" si="218"/>
        <v>0</v>
      </c>
      <c r="Y669" s="42">
        <v>42977.62533333333</v>
      </c>
      <c r="Z669" s="44">
        <v>15.5</v>
      </c>
      <c r="AA669" s="44">
        <v>10.236000000000001</v>
      </c>
      <c r="AB669" s="43">
        <f t="shared" si="219"/>
        <v>0</v>
      </c>
      <c r="AC669" s="42">
        <v>42977.62533333333</v>
      </c>
      <c r="AD669" s="44">
        <v>24</v>
      </c>
      <c r="AE669" s="44">
        <v>18.067</v>
      </c>
      <c r="AF669" s="43">
        <f t="shared" si="220"/>
        <v>0</v>
      </c>
      <c r="AG669" s="41">
        <v>42976</v>
      </c>
      <c r="AH669">
        <v>17.899999999999999</v>
      </c>
      <c r="AI669">
        <v>6.9710000000000001</v>
      </c>
      <c r="AJ669" s="39">
        <f t="shared" si="207"/>
        <v>1.1201746323530092E-3</v>
      </c>
      <c r="AK669" s="45" t="s">
        <v>668</v>
      </c>
      <c r="AL669">
        <v>20.34</v>
      </c>
      <c r="AM669">
        <v>6.6744000000000003</v>
      </c>
      <c r="AN669" s="39">
        <f t="shared" si="208"/>
        <v>4.4394949510151438E-3</v>
      </c>
      <c r="AO669" s="41">
        <v>42976</v>
      </c>
      <c r="AP669">
        <v>8.4</v>
      </c>
      <c r="AQ669">
        <v>6.8268000000000004</v>
      </c>
      <c r="AR669" s="18">
        <f t="shared" si="209"/>
        <v>7.1849043242206796E-3</v>
      </c>
      <c r="AS669" s="41">
        <v>42976</v>
      </c>
      <c r="AT669">
        <v>8.23</v>
      </c>
      <c r="AU669">
        <v>6.4888000000000003</v>
      </c>
      <c r="AV669" s="39">
        <f t="shared" si="210"/>
        <v>0</v>
      </c>
      <c r="AW669" s="41">
        <v>42976</v>
      </c>
      <c r="AX669">
        <v>15.16</v>
      </c>
      <c r="AY669">
        <v>8.2606999999999999</v>
      </c>
      <c r="AZ669" s="39">
        <f t="shared" si="211"/>
        <v>-1.3177619807533568E-3</v>
      </c>
      <c r="BA669" s="41">
        <v>42976</v>
      </c>
      <c r="BB669">
        <v>7.15</v>
      </c>
      <c r="BC669">
        <v>3.2793000000000001</v>
      </c>
      <c r="BD669" s="39">
        <f t="shared" si="212"/>
        <v>-4.1905803042725127E-3</v>
      </c>
      <c r="BE669" s="41">
        <v>42976</v>
      </c>
      <c r="BF669">
        <v>14.4</v>
      </c>
      <c r="BG669">
        <v>9.2776999999999994</v>
      </c>
      <c r="BH669" s="39">
        <f t="shared" si="213"/>
        <v>0</v>
      </c>
      <c r="BI669" s="41">
        <v>42976</v>
      </c>
      <c r="BJ669">
        <v>2.38</v>
      </c>
      <c r="BK669">
        <v>2.3597999999999999</v>
      </c>
      <c r="BL669" s="39">
        <f t="shared" si="214"/>
        <v>1.2789699570815376E-2</v>
      </c>
      <c r="BM669" s="41">
        <v>42976</v>
      </c>
      <c r="BN669">
        <v>3.95</v>
      </c>
      <c r="BO669">
        <v>1.9459</v>
      </c>
      <c r="BP669" s="46">
        <f t="shared" si="215"/>
        <v>2.3695461803945488E-3</v>
      </c>
      <c r="BQ669" s="41">
        <v>42976</v>
      </c>
      <c r="BR669">
        <v>12.2</v>
      </c>
      <c r="BS669">
        <v>6.6989999999999998</v>
      </c>
      <c r="BT669" s="18">
        <f t="shared" si="216"/>
        <v>-4.073501427212192E-3</v>
      </c>
      <c r="BU669" s="41">
        <v>42976</v>
      </c>
      <c r="BV669">
        <v>1.95</v>
      </c>
      <c r="BW669">
        <v>1.0638000000000001</v>
      </c>
      <c r="BX669" s="39">
        <f t="shared" si="217"/>
        <v>-5.0505050505049096E-3</v>
      </c>
      <c r="BY669" s="41">
        <v>43276</v>
      </c>
      <c r="BZ669">
        <v>14.8</v>
      </c>
      <c r="CA669">
        <v>7.6870000000000003</v>
      </c>
      <c r="CB669" s="39">
        <f t="shared" si="202"/>
        <v>-1.2017222543538294E-2</v>
      </c>
    </row>
    <row r="670" spans="1:80">
      <c r="A670" s="41">
        <v>42977</v>
      </c>
      <c r="B670">
        <v>11.45</v>
      </c>
      <c r="C670">
        <v>5.7671000000000001</v>
      </c>
      <c r="D670" s="34">
        <f t="shared" si="203"/>
        <v>-3.4731821951894228E-3</v>
      </c>
      <c r="E670" s="41">
        <v>42977</v>
      </c>
      <c r="F670">
        <v>3.88</v>
      </c>
      <c r="G670">
        <v>3.6251000000000002</v>
      </c>
      <c r="H670" s="39">
        <f t="shared" si="204"/>
        <v>0</v>
      </c>
      <c r="L670" s="38"/>
      <c r="M670" s="41">
        <v>42977</v>
      </c>
      <c r="N670">
        <v>8.3000000000000007</v>
      </c>
      <c r="O670">
        <v>3.9342000000000001</v>
      </c>
      <c r="P670" s="43">
        <f t="shared" si="205"/>
        <v>-5.9880239520957662E-3</v>
      </c>
      <c r="Q670" s="41">
        <v>42977</v>
      </c>
      <c r="R670">
        <v>3</v>
      </c>
      <c r="S670">
        <v>1.7556</v>
      </c>
      <c r="T670" s="39">
        <f t="shared" si="206"/>
        <v>-1.6360376512774482E-2</v>
      </c>
      <c r="U670" s="42">
        <v>42978.62533333333</v>
      </c>
      <c r="V670" s="44">
        <v>8</v>
      </c>
      <c r="W670" s="44">
        <v>4.742</v>
      </c>
      <c r="X670" s="43">
        <f t="shared" si="218"/>
        <v>0</v>
      </c>
      <c r="Y670" s="42">
        <v>42978.62533333333</v>
      </c>
      <c r="Z670" s="44">
        <v>15.5</v>
      </c>
      <c r="AA670" s="44">
        <v>10.236000000000001</v>
      </c>
      <c r="AB670" s="43">
        <f t="shared" si="219"/>
        <v>0</v>
      </c>
      <c r="AC670" s="42">
        <v>42978.62533333333</v>
      </c>
      <c r="AD670" s="44">
        <v>24</v>
      </c>
      <c r="AE670" s="44">
        <v>18.067</v>
      </c>
      <c r="AF670" s="43">
        <f t="shared" si="220"/>
        <v>0</v>
      </c>
      <c r="AG670" s="41">
        <v>42977</v>
      </c>
      <c r="AH670">
        <v>17.88</v>
      </c>
      <c r="AI670">
        <v>6.9631999999999996</v>
      </c>
      <c r="AJ670" s="39">
        <f t="shared" si="207"/>
        <v>-1.1189212451585817E-3</v>
      </c>
      <c r="AK670" s="45" t="s">
        <v>669</v>
      </c>
      <c r="AL670">
        <v>20.6</v>
      </c>
      <c r="AM670">
        <v>6.7596999999999996</v>
      </c>
      <c r="AN670" s="39">
        <f t="shared" si="208"/>
        <v>1.2780174997003365E-2</v>
      </c>
      <c r="AO670" s="41">
        <v>42977</v>
      </c>
      <c r="AP670">
        <v>8.35</v>
      </c>
      <c r="AQ670">
        <v>6.7862</v>
      </c>
      <c r="AR670" s="18">
        <f t="shared" si="209"/>
        <v>-5.947149469736979E-3</v>
      </c>
      <c r="AS670" s="41">
        <v>42977</v>
      </c>
      <c r="AT670">
        <v>8.23</v>
      </c>
      <c r="AU670">
        <v>6.4888000000000003</v>
      </c>
      <c r="AV670" s="39">
        <f t="shared" si="210"/>
        <v>0</v>
      </c>
      <c r="AW670" s="41">
        <v>42977</v>
      </c>
      <c r="AX670">
        <v>15.29</v>
      </c>
      <c r="AY670">
        <v>8.3315000000000001</v>
      </c>
      <c r="AZ670" s="39">
        <f t="shared" si="211"/>
        <v>8.5707022407302286E-3</v>
      </c>
      <c r="BA670" s="41">
        <v>42977</v>
      </c>
      <c r="BB670">
        <v>7.13</v>
      </c>
      <c r="BC670">
        <v>3.2700999999999998</v>
      </c>
      <c r="BD670" s="39">
        <f t="shared" si="212"/>
        <v>-2.8054767785808919E-3</v>
      </c>
      <c r="BE670" s="41">
        <v>42977</v>
      </c>
      <c r="BF670">
        <v>14.4</v>
      </c>
      <c r="BG670">
        <v>9.2776999999999994</v>
      </c>
      <c r="BH670" s="39">
        <f t="shared" si="213"/>
        <v>0</v>
      </c>
      <c r="BI670" s="41">
        <v>42977</v>
      </c>
      <c r="BJ670">
        <v>2.35</v>
      </c>
      <c r="BK670">
        <v>2.33</v>
      </c>
      <c r="BL670" s="39">
        <f t="shared" si="214"/>
        <v>-1.2628188829561755E-2</v>
      </c>
      <c r="BM670" s="41">
        <v>42977</v>
      </c>
      <c r="BN670">
        <v>4</v>
      </c>
      <c r="BO670">
        <v>1.9705999999999999</v>
      </c>
      <c r="BP670" s="46">
        <f t="shared" si="215"/>
        <v>1.2693355259776938E-2</v>
      </c>
      <c r="BQ670" s="41">
        <v>42977</v>
      </c>
      <c r="BR670">
        <v>12.45</v>
      </c>
      <c r="BS670">
        <v>6.8361999999999998</v>
      </c>
      <c r="BT670" s="18">
        <f t="shared" si="216"/>
        <v>2.0480668756530825E-2</v>
      </c>
      <c r="BU670" s="41">
        <v>42977</v>
      </c>
      <c r="BV670">
        <v>1.96</v>
      </c>
      <c r="BW670">
        <v>1.0691999999999999</v>
      </c>
      <c r="BX670" s="39">
        <f t="shared" si="217"/>
        <v>5.0761421319795537E-3</v>
      </c>
      <c r="BY670" s="41">
        <v>43277</v>
      </c>
      <c r="BZ670">
        <v>14.8</v>
      </c>
      <c r="CA670">
        <v>7.6870000000000003</v>
      </c>
      <c r="CB670" s="39">
        <f t="shared" si="202"/>
        <v>0</v>
      </c>
    </row>
    <row r="671" spans="1:80">
      <c r="A671" s="41">
        <v>42978</v>
      </c>
      <c r="B671">
        <v>11.4</v>
      </c>
      <c r="C671">
        <v>5.7419000000000002</v>
      </c>
      <c r="D671" s="34">
        <f t="shared" si="203"/>
        <v>-4.3696138440463819E-3</v>
      </c>
      <c r="E671" s="41">
        <v>42978</v>
      </c>
      <c r="F671">
        <v>3.88</v>
      </c>
      <c r="G671">
        <v>3.6251000000000002</v>
      </c>
      <c r="H671" s="39">
        <f t="shared" si="204"/>
        <v>0</v>
      </c>
      <c r="L671" s="38"/>
      <c r="M671" s="41">
        <v>42978</v>
      </c>
      <c r="N671">
        <v>8.15</v>
      </c>
      <c r="O671">
        <v>3.8631000000000002</v>
      </c>
      <c r="P671" s="43">
        <f t="shared" si="205"/>
        <v>-1.8072289156626491E-2</v>
      </c>
      <c r="Q671" s="41">
        <v>42978</v>
      </c>
      <c r="R671">
        <v>3</v>
      </c>
      <c r="S671">
        <v>1.7556</v>
      </c>
      <c r="T671" s="39">
        <f t="shared" si="206"/>
        <v>0</v>
      </c>
      <c r="U671" s="42">
        <v>42982.62533333333</v>
      </c>
      <c r="V671" s="44">
        <v>8</v>
      </c>
      <c r="W671" s="44">
        <v>4.742</v>
      </c>
      <c r="X671" s="43">
        <f t="shared" si="218"/>
        <v>0</v>
      </c>
      <c r="Y671" s="42">
        <v>42982.62533333333</v>
      </c>
      <c r="Z671" s="44">
        <v>15.4</v>
      </c>
      <c r="AA671" s="44">
        <v>10.17</v>
      </c>
      <c r="AB671" s="43">
        <f t="shared" si="219"/>
        <v>-6.4478311840563424E-3</v>
      </c>
      <c r="AC671" s="42">
        <v>42982.62533333333</v>
      </c>
      <c r="AD671" s="44">
        <v>24</v>
      </c>
      <c r="AE671" s="44">
        <v>18.067</v>
      </c>
      <c r="AF671" s="43">
        <f t="shared" si="220"/>
        <v>0</v>
      </c>
      <c r="AG671" s="41">
        <v>42978</v>
      </c>
      <c r="AH671">
        <v>17.41</v>
      </c>
      <c r="AI671">
        <v>6.7801</v>
      </c>
      <c r="AJ671" s="39">
        <f t="shared" si="207"/>
        <v>-2.6295381433823473E-2</v>
      </c>
      <c r="AK671" s="45" t="s">
        <v>670</v>
      </c>
      <c r="AL671">
        <v>20.6</v>
      </c>
      <c r="AM671">
        <v>6.7596999999999996</v>
      </c>
      <c r="AN671" s="39">
        <f t="shared" si="208"/>
        <v>0</v>
      </c>
      <c r="AO671" s="41">
        <v>42978</v>
      </c>
      <c r="AP671">
        <v>8.35</v>
      </c>
      <c r="AQ671">
        <v>6.7862</v>
      </c>
      <c r="AR671" s="18">
        <f t="shared" si="209"/>
        <v>0</v>
      </c>
      <c r="AS671" s="41">
        <v>42978</v>
      </c>
      <c r="AT671">
        <v>8.23</v>
      </c>
      <c r="AU671">
        <v>6.4888000000000003</v>
      </c>
      <c r="AV671" s="39">
        <f t="shared" si="210"/>
        <v>0</v>
      </c>
      <c r="AW671" s="41">
        <v>42978</v>
      </c>
      <c r="AX671">
        <v>15.27</v>
      </c>
      <c r="AY671">
        <v>8.3206000000000007</v>
      </c>
      <c r="AZ671" s="39">
        <f t="shared" si="211"/>
        <v>-1.3082878233210665E-3</v>
      </c>
      <c r="BA671" s="41">
        <v>42978</v>
      </c>
      <c r="BB671">
        <v>7.13</v>
      </c>
      <c r="BC671">
        <v>3.2700999999999998</v>
      </c>
      <c r="BD671" s="39">
        <f t="shared" si="212"/>
        <v>0</v>
      </c>
      <c r="BE671" s="41">
        <v>42978</v>
      </c>
      <c r="BF671">
        <v>14.39</v>
      </c>
      <c r="BG671">
        <v>9.2713000000000001</v>
      </c>
      <c r="BH671" s="39">
        <f t="shared" si="213"/>
        <v>-6.8982614225500882E-4</v>
      </c>
      <c r="BI671" s="41">
        <v>42978</v>
      </c>
      <c r="BJ671">
        <v>2.36</v>
      </c>
      <c r="BK671">
        <v>2.3399000000000001</v>
      </c>
      <c r="BL671" s="39">
        <f t="shared" si="214"/>
        <v>4.248927038626618E-3</v>
      </c>
      <c r="BM671" s="41">
        <v>42978</v>
      </c>
      <c r="BN671">
        <v>4.05</v>
      </c>
      <c r="BO671">
        <v>1.9952000000000001</v>
      </c>
      <c r="BP671" s="46">
        <f t="shared" si="215"/>
        <v>1.2483507561148979E-2</v>
      </c>
      <c r="BQ671" s="41">
        <v>42978</v>
      </c>
      <c r="BR671">
        <v>12.4</v>
      </c>
      <c r="BS671">
        <v>6.8087999999999997</v>
      </c>
      <c r="BT671" s="18">
        <f t="shared" si="216"/>
        <v>-4.0080746613615882E-3</v>
      </c>
      <c r="BU671" s="41">
        <v>42978</v>
      </c>
      <c r="BV671">
        <v>1.96</v>
      </c>
      <c r="BW671">
        <v>1.0691999999999999</v>
      </c>
      <c r="BX671" s="39">
        <f t="shared" si="217"/>
        <v>0</v>
      </c>
      <c r="BY671" s="41">
        <v>43278</v>
      </c>
      <c r="BZ671">
        <v>14.85</v>
      </c>
      <c r="CA671">
        <v>7.7130000000000001</v>
      </c>
      <c r="CB671" s="39">
        <f t="shared" si="202"/>
        <v>3.3823338103291011E-3</v>
      </c>
    </row>
    <row r="672" spans="1:80">
      <c r="A672" s="41">
        <v>42982</v>
      </c>
      <c r="B672">
        <v>11.5</v>
      </c>
      <c r="C672">
        <v>5.7923</v>
      </c>
      <c r="D672" s="34">
        <f t="shared" si="203"/>
        <v>8.7775823333739317E-3</v>
      </c>
      <c r="E672" s="41">
        <v>42982</v>
      </c>
      <c r="F672">
        <v>3.99</v>
      </c>
      <c r="G672">
        <v>3.7279</v>
      </c>
      <c r="H672" s="39">
        <f t="shared" si="204"/>
        <v>2.8357838404457745E-2</v>
      </c>
      <c r="L672" s="38"/>
      <c r="M672" s="41">
        <v>42982</v>
      </c>
      <c r="N672">
        <v>8.1999999999999993</v>
      </c>
      <c r="O672">
        <v>3.8868</v>
      </c>
      <c r="P672" s="43">
        <f t="shared" si="205"/>
        <v>6.1349693251533301E-3</v>
      </c>
      <c r="Q672" s="41">
        <v>42982</v>
      </c>
      <c r="R672">
        <v>3</v>
      </c>
      <c r="S672">
        <v>1.7556</v>
      </c>
      <c r="T672" s="39">
        <f t="shared" si="206"/>
        <v>0</v>
      </c>
      <c r="U672" s="42">
        <v>42983.62533333333</v>
      </c>
      <c r="V672" s="44">
        <v>8.23</v>
      </c>
      <c r="W672" s="44">
        <v>4.8780000000000001</v>
      </c>
      <c r="X672" s="43">
        <f t="shared" si="218"/>
        <v>2.8679881906368648E-2</v>
      </c>
      <c r="Y672" s="42">
        <v>42983.62533333333</v>
      </c>
      <c r="Z672" s="44">
        <v>15.2</v>
      </c>
      <c r="AA672" s="44">
        <v>10.038</v>
      </c>
      <c r="AB672" s="43">
        <f t="shared" si="219"/>
        <v>-1.2979351032448346E-2</v>
      </c>
      <c r="AC672" s="42">
        <v>42983.62533333333</v>
      </c>
      <c r="AD672" s="44">
        <v>23.28</v>
      </c>
      <c r="AE672" s="44">
        <v>17.524999999999999</v>
      </c>
      <c r="AF672" s="43">
        <f t="shared" si="220"/>
        <v>-2.9999446504677122E-2</v>
      </c>
      <c r="AG672" s="41">
        <v>42982</v>
      </c>
      <c r="AH672">
        <v>17.399999999999999</v>
      </c>
      <c r="AI672">
        <v>6.7762000000000002</v>
      </c>
      <c r="AJ672" s="39">
        <f t="shared" si="207"/>
        <v>-5.7521275497408484E-4</v>
      </c>
      <c r="AK672" s="45">
        <v>42834</v>
      </c>
      <c r="AL672">
        <v>21.1</v>
      </c>
      <c r="AM672">
        <v>6.9238</v>
      </c>
      <c r="AN672" s="39">
        <f t="shared" si="208"/>
        <v>2.427622527626971E-2</v>
      </c>
      <c r="AO672" s="41">
        <v>42982</v>
      </c>
      <c r="AP672">
        <v>8.1</v>
      </c>
      <c r="AQ672">
        <v>6.5830000000000002</v>
      </c>
      <c r="AR672" s="18">
        <f t="shared" si="209"/>
        <v>-2.9943119860894141E-2</v>
      </c>
      <c r="AS672" s="41">
        <v>42982</v>
      </c>
      <c r="AT672">
        <v>8.23</v>
      </c>
      <c r="AU672">
        <v>6.4888000000000003</v>
      </c>
      <c r="AV672" s="39">
        <f t="shared" si="210"/>
        <v>0</v>
      </c>
      <c r="AW672" s="41">
        <v>42982</v>
      </c>
      <c r="AX672">
        <v>15.25</v>
      </c>
      <c r="AY672">
        <v>8.3096999999999994</v>
      </c>
      <c r="AZ672" s="39">
        <f t="shared" si="211"/>
        <v>-1.3100016825711176E-3</v>
      </c>
      <c r="BA672" s="41">
        <v>42982</v>
      </c>
      <c r="BB672">
        <v>7.15</v>
      </c>
      <c r="BC672">
        <v>3.2793000000000001</v>
      </c>
      <c r="BD672" s="39">
        <f t="shared" si="212"/>
        <v>2.8133696217242038E-3</v>
      </c>
      <c r="BE672" s="41">
        <v>42982</v>
      </c>
      <c r="BF672">
        <v>14.45</v>
      </c>
      <c r="BG672">
        <v>9.3099000000000007</v>
      </c>
      <c r="BH672" s="39">
        <f t="shared" si="213"/>
        <v>4.1633859329328823E-3</v>
      </c>
      <c r="BI672" s="41">
        <v>42982</v>
      </c>
      <c r="BJ672">
        <v>2.38</v>
      </c>
      <c r="BK672">
        <v>2.3597999999999999</v>
      </c>
      <c r="BL672" s="39">
        <f t="shared" si="214"/>
        <v>8.5046369502969378E-3</v>
      </c>
      <c r="BM672" s="41">
        <v>42982</v>
      </c>
      <c r="BN672">
        <v>4.07</v>
      </c>
      <c r="BO672">
        <v>2.0051000000000001</v>
      </c>
      <c r="BP672" s="46">
        <f t="shared" si="215"/>
        <v>4.9619085805934337E-3</v>
      </c>
      <c r="BQ672" s="41">
        <v>42982</v>
      </c>
      <c r="BR672">
        <v>12.4</v>
      </c>
      <c r="BS672">
        <v>6.8087999999999997</v>
      </c>
      <c r="BT672" s="18">
        <f t="shared" si="216"/>
        <v>0</v>
      </c>
      <c r="BU672" s="41">
        <v>42982</v>
      </c>
      <c r="BV672">
        <v>1.94</v>
      </c>
      <c r="BW672">
        <v>1.0583</v>
      </c>
      <c r="BX672" s="39">
        <f t="shared" si="217"/>
        <v>-1.0194537972315666E-2</v>
      </c>
      <c r="BY672" s="41">
        <v>43279</v>
      </c>
      <c r="BZ672">
        <v>14.7</v>
      </c>
      <c r="CA672">
        <v>7.6351000000000004</v>
      </c>
      <c r="CB672" s="39">
        <f t="shared" si="202"/>
        <v>-1.0099831453390332E-2</v>
      </c>
    </row>
    <row r="673" spans="1:80">
      <c r="A673" s="41">
        <v>42983</v>
      </c>
      <c r="B673">
        <v>11.6</v>
      </c>
      <c r="C673">
        <v>5.8426</v>
      </c>
      <c r="D673" s="34">
        <f t="shared" si="203"/>
        <v>8.6839424753552153E-3</v>
      </c>
      <c r="E673" s="41">
        <v>42983</v>
      </c>
      <c r="F673">
        <v>3.99</v>
      </c>
      <c r="G673">
        <v>3.7279</v>
      </c>
      <c r="H673" s="39">
        <f t="shared" si="204"/>
        <v>0</v>
      </c>
      <c r="L673" s="38"/>
      <c r="M673" s="41">
        <v>42983</v>
      </c>
      <c r="N673">
        <v>8.25</v>
      </c>
      <c r="O673">
        <v>3.9104999999999999</v>
      </c>
      <c r="P673" s="43">
        <f t="shared" si="205"/>
        <v>6.0975609756097129E-3</v>
      </c>
      <c r="Q673" s="41">
        <v>42983</v>
      </c>
      <c r="R673">
        <v>3.09</v>
      </c>
      <c r="S673">
        <v>1.8082</v>
      </c>
      <c r="T673" s="39">
        <f t="shared" si="206"/>
        <v>2.9961266803372053E-2</v>
      </c>
      <c r="U673" s="42">
        <v>42984.62533333333</v>
      </c>
      <c r="V673" s="44">
        <v>8.23</v>
      </c>
      <c r="W673" s="44">
        <v>4.8780000000000001</v>
      </c>
      <c r="X673" s="43">
        <f t="shared" si="218"/>
        <v>0</v>
      </c>
      <c r="Y673" s="42">
        <v>42984.62533333333</v>
      </c>
      <c r="Z673" s="44">
        <v>15.5</v>
      </c>
      <c r="AA673" s="44">
        <v>10.236000000000001</v>
      </c>
      <c r="AB673" s="43">
        <f t="shared" si="219"/>
        <v>1.9725044829647379E-2</v>
      </c>
      <c r="AC673" s="42">
        <v>42984.62533333333</v>
      </c>
      <c r="AD673" s="44">
        <v>23.1</v>
      </c>
      <c r="AE673" s="44">
        <v>17.39</v>
      </c>
      <c r="AF673" s="43">
        <f t="shared" si="220"/>
        <v>-7.7032810271040241E-3</v>
      </c>
      <c r="AG673" s="41">
        <v>42983</v>
      </c>
      <c r="AH673">
        <v>17.399999999999999</v>
      </c>
      <c r="AI673">
        <v>6.7762000000000002</v>
      </c>
      <c r="AJ673" s="39">
        <f t="shared" si="207"/>
        <v>0</v>
      </c>
      <c r="AK673" s="45">
        <v>42864</v>
      </c>
      <c r="AL673">
        <v>20.8</v>
      </c>
      <c r="AM673">
        <v>6.8254000000000001</v>
      </c>
      <c r="AN673" s="39">
        <f t="shared" si="208"/>
        <v>-1.4211848984661575E-2</v>
      </c>
      <c r="AO673" s="41">
        <v>42983</v>
      </c>
      <c r="AP673">
        <v>7.67</v>
      </c>
      <c r="AQ673">
        <v>6.2335000000000003</v>
      </c>
      <c r="AR673" s="18">
        <f t="shared" si="209"/>
        <v>-5.3091295761810708E-2</v>
      </c>
      <c r="AS673" s="41">
        <v>42983</v>
      </c>
      <c r="AT673">
        <v>8.23</v>
      </c>
      <c r="AU673">
        <v>6.4888000000000003</v>
      </c>
      <c r="AV673" s="39">
        <f t="shared" si="210"/>
        <v>0</v>
      </c>
      <c r="AW673" s="41">
        <v>42983</v>
      </c>
      <c r="AX673">
        <v>15.24</v>
      </c>
      <c r="AY673">
        <v>8.3042999999999996</v>
      </c>
      <c r="AZ673" s="39">
        <f t="shared" si="211"/>
        <v>-6.4984295461928225E-4</v>
      </c>
      <c r="BA673" s="41">
        <v>42983</v>
      </c>
      <c r="BB673">
        <v>7.15</v>
      </c>
      <c r="BC673">
        <v>3.2793000000000001</v>
      </c>
      <c r="BD673" s="39">
        <f t="shared" si="212"/>
        <v>0</v>
      </c>
      <c r="BE673" s="41">
        <v>42983</v>
      </c>
      <c r="BF673">
        <v>14.3</v>
      </c>
      <c r="BG673">
        <v>9.2133000000000003</v>
      </c>
      <c r="BH673" s="39">
        <f t="shared" si="213"/>
        <v>-1.0376051300228837E-2</v>
      </c>
      <c r="BI673" s="41">
        <v>42983</v>
      </c>
      <c r="BJ673">
        <v>2.34</v>
      </c>
      <c r="BK673">
        <v>2.3201000000000001</v>
      </c>
      <c r="BL673" s="39">
        <f t="shared" si="214"/>
        <v>-1.6823459615221564E-2</v>
      </c>
      <c r="BM673" s="41">
        <v>42983</v>
      </c>
      <c r="BN673">
        <v>4</v>
      </c>
      <c r="BO673">
        <v>1.9705999999999999</v>
      </c>
      <c r="BP673" s="46">
        <f t="shared" si="215"/>
        <v>-1.7206124382823897E-2</v>
      </c>
      <c r="BQ673" s="41">
        <v>42983</v>
      </c>
      <c r="BR673">
        <v>12.51</v>
      </c>
      <c r="BS673">
        <v>6.8692000000000002</v>
      </c>
      <c r="BT673" s="18">
        <f t="shared" si="216"/>
        <v>8.8708729878980812E-3</v>
      </c>
      <c r="BU673" s="41">
        <v>42983</v>
      </c>
      <c r="BV673">
        <v>1.95</v>
      </c>
      <c r="BW673">
        <v>1.0638000000000001</v>
      </c>
      <c r="BX673" s="39">
        <f t="shared" si="217"/>
        <v>5.1970140791836534E-3</v>
      </c>
      <c r="BY673" s="41">
        <v>43280</v>
      </c>
      <c r="BZ673">
        <v>13.95</v>
      </c>
      <c r="CA673">
        <v>7.6582999999999997</v>
      </c>
      <c r="CB673" s="39">
        <f t="shared" si="202"/>
        <v>3.0385980537254546E-3</v>
      </c>
    </row>
    <row r="674" spans="1:80">
      <c r="A674" s="41">
        <v>42984</v>
      </c>
      <c r="B674">
        <v>11.7</v>
      </c>
      <c r="C674">
        <v>5.8929999999999998</v>
      </c>
      <c r="D674" s="34">
        <f t="shared" si="203"/>
        <v>8.6262965118268885E-3</v>
      </c>
      <c r="E674" s="41">
        <v>42984</v>
      </c>
      <c r="F674">
        <v>3.9</v>
      </c>
      <c r="G674">
        <v>3.6438000000000001</v>
      </c>
      <c r="H674" s="39">
        <f t="shared" si="204"/>
        <v>-2.2559618015504664E-2</v>
      </c>
      <c r="L674" s="38"/>
      <c r="M674" s="41">
        <v>42984</v>
      </c>
      <c r="N674">
        <v>8.25</v>
      </c>
      <c r="O674">
        <v>3.9104999999999999</v>
      </c>
      <c r="P674" s="43">
        <f t="shared" si="205"/>
        <v>0</v>
      </c>
      <c r="Q674" s="41">
        <v>42984</v>
      </c>
      <c r="R674">
        <v>3.08</v>
      </c>
      <c r="S674">
        <v>1.8024</v>
      </c>
      <c r="T674" s="39">
        <f t="shared" si="206"/>
        <v>-3.2076097776794752E-3</v>
      </c>
      <c r="U674" s="42">
        <v>42985.62533333333</v>
      </c>
      <c r="V674" s="44">
        <v>8.24</v>
      </c>
      <c r="W674" s="44">
        <v>4.8840000000000003</v>
      </c>
      <c r="X674" s="43">
        <f t="shared" si="218"/>
        <v>1.2300123001230479E-3</v>
      </c>
      <c r="Y674" s="42">
        <v>42985.62533333333</v>
      </c>
      <c r="Z674" s="44">
        <v>15.05</v>
      </c>
      <c r="AA674" s="44">
        <v>9.9390000000000001</v>
      </c>
      <c r="AB674" s="43">
        <f t="shared" si="219"/>
        <v>-2.901524032825328E-2</v>
      </c>
      <c r="AC674" s="42">
        <v>42985.62533333333</v>
      </c>
      <c r="AD674" s="44">
        <v>23</v>
      </c>
      <c r="AE674" s="44">
        <v>17.314</v>
      </c>
      <c r="AF674" s="43">
        <f t="shared" si="220"/>
        <v>-4.3703277745831227E-3</v>
      </c>
      <c r="AG674" s="41">
        <v>42984</v>
      </c>
      <c r="AH674">
        <v>17.78</v>
      </c>
      <c r="AI674">
        <v>6.9241999999999999</v>
      </c>
      <c r="AJ674" s="39">
        <f t="shared" si="207"/>
        <v>2.1841149907027492E-2</v>
      </c>
      <c r="AK674" s="45">
        <v>42895</v>
      </c>
      <c r="AL674">
        <v>20.9</v>
      </c>
      <c r="AM674">
        <v>6.8582000000000001</v>
      </c>
      <c r="AN674" s="39">
        <f t="shared" si="208"/>
        <v>4.8055791601957307E-3</v>
      </c>
      <c r="AO674" s="41">
        <v>42984</v>
      </c>
      <c r="AP674">
        <v>7.66</v>
      </c>
      <c r="AQ674">
        <v>6.2253999999999996</v>
      </c>
      <c r="AR674" s="18">
        <f t="shared" si="209"/>
        <v>-1.2994304965108948E-3</v>
      </c>
      <c r="AS674" s="41">
        <v>42984</v>
      </c>
      <c r="AT674">
        <v>8.23</v>
      </c>
      <c r="AU674">
        <v>6.4888000000000003</v>
      </c>
      <c r="AV674" s="39">
        <f t="shared" si="210"/>
        <v>0</v>
      </c>
      <c r="AW674" s="41">
        <v>42984</v>
      </c>
      <c r="AX674">
        <v>15.19</v>
      </c>
      <c r="AY674">
        <v>8.2769999999999992</v>
      </c>
      <c r="AZ674" s="39">
        <f t="shared" si="211"/>
        <v>-3.2874534879520642E-3</v>
      </c>
      <c r="BA674" s="41">
        <v>42984</v>
      </c>
      <c r="BB674">
        <v>7.1</v>
      </c>
      <c r="BC674">
        <v>3.2564000000000002</v>
      </c>
      <c r="BD674" s="39">
        <f t="shared" si="212"/>
        <v>-6.9831976336413018E-3</v>
      </c>
      <c r="BE674" s="41">
        <v>42984</v>
      </c>
      <c r="BF674">
        <v>14.2</v>
      </c>
      <c r="BG674">
        <v>9.1487999999999996</v>
      </c>
      <c r="BH674" s="39">
        <f t="shared" si="213"/>
        <v>-7.000748917326112E-3</v>
      </c>
      <c r="BI674" s="41">
        <v>42984</v>
      </c>
      <c r="BJ674">
        <v>2.34</v>
      </c>
      <c r="BK674">
        <v>2.3201000000000001</v>
      </c>
      <c r="BL674" s="39">
        <f t="shared" si="214"/>
        <v>0</v>
      </c>
      <c r="BM674" s="41">
        <v>42984</v>
      </c>
      <c r="BN674">
        <v>4</v>
      </c>
      <c r="BO674">
        <v>1.9705999999999999</v>
      </c>
      <c r="BP674" s="46">
        <f t="shared" si="215"/>
        <v>0</v>
      </c>
      <c r="BQ674" s="41">
        <v>42984</v>
      </c>
      <c r="BR674">
        <v>12.5</v>
      </c>
      <c r="BS674">
        <v>6.8636999999999997</v>
      </c>
      <c r="BT674" s="18">
        <f t="shared" si="216"/>
        <v>-8.0067547894958717E-4</v>
      </c>
      <c r="BU674" s="41">
        <v>42984</v>
      </c>
      <c r="BV674">
        <v>1.95</v>
      </c>
      <c r="BW674">
        <v>1.0638000000000001</v>
      </c>
      <c r="BX674" s="39">
        <f t="shared" si="217"/>
        <v>0</v>
      </c>
      <c r="BY674" s="41">
        <v>43283</v>
      </c>
      <c r="BZ674">
        <v>13.9</v>
      </c>
      <c r="CA674">
        <v>7.8177000000000003</v>
      </c>
      <c r="CB674" s="39">
        <f t="shared" si="202"/>
        <v>2.0814018777013263E-2</v>
      </c>
    </row>
    <row r="675" spans="1:80">
      <c r="A675" s="41">
        <v>42985</v>
      </c>
      <c r="B675">
        <v>11.8</v>
      </c>
      <c r="C675">
        <v>5.9433999999999996</v>
      </c>
      <c r="D675" s="34">
        <f t="shared" si="203"/>
        <v>8.5525199389105341E-3</v>
      </c>
      <c r="E675" s="41">
        <v>42985</v>
      </c>
      <c r="F675">
        <v>3.9</v>
      </c>
      <c r="G675">
        <v>3.6438000000000001</v>
      </c>
      <c r="H675" s="39">
        <f t="shared" si="204"/>
        <v>0</v>
      </c>
      <c r="L675" s="38"/>
      <c r="M675" s="41">
        <v>42985</v>
      </c>
      <c r="N675">
        <v>8.1999999999999993</v>
      </c>
      <c r="O675">
        <v>3.8868</v>
      </c>
      <c r="P675" s="43">
        <f t="shared" si="205"/>
        <v>-6.0606060606060181E-3</v>
      </c>
      <c r="Q675" s="41">
        <v>42985</v>
      </c>
      <c r="R675">
        <v>3.05</v>
      </c>
      <c r="S675">
        <v>1.7847999999999999</v>
      </c>
      <c r="T675" s="39">
        <f t="shared" si="206"/>
        <v>-9.7647581003107303E-3</v>
      </c>
      <c r="U675" s="42">
        <v>42986.62533333333</v>
      </c>
      <c r="V675" s="44">
        <v>8.24</v>
      </c>
      <c r="W675" s="44">
        <v>4.8840000000000003</v>
      </c>
      <c r="X675" s="43">
        <f t="shared" si="218"/>
        <v>0</v>
      </c>
      <c r="Y675" s="42">
        <v>42986.62533333333</v>
      </c>
      <c r="Z675" s="44">
        <v>15</v>
      </c>
      <c r="AA675" s="44">
        <v>9.9060000000000006</v>
      </c>
      <c r="AB675" s="43">
        <f t="shared" si="219"/>
        <v>-3.3202535466344174E-3</v>
      </c>
      <c r="AC675" s="42">
        <v>42986.62533333333</v>
      </c>
      <c r="AD675" s="44">
        <v>23</v>
      </c>
      <c r="AE675" s="44">
        <v>17.314</v>
      </c>
      <c r="AF675" s="43">
        <f t="shared" si="220"/>
        <v>0</v>
      </c>
      <c r="AG675" s="41">
        <v>42985</v>
      </c>
      <c r="AH675">
        <v>17.25</v>
      </c>
      <c r="AI675">
        <v>6.7178000000000004</v>
      </c>
      <c r="AJ675" s="39">
        <f t="shared" si="207"/>
        <v>-2.9808497732589971E-2</v>
      </c>
      <c r="AK675" s="45">
        <v>42925</v>
      </c>
      <c r="AL675">
        <v>20.7</v>
      </c>
      <c r="AM675">
        <v>6.7926000000000002</v>
      </c>
      <c r="AN675" s="39">
        <f t="shared" si="208"/>
        <v>-9.5651920328949109E-3</v>
      </c>
      <c r="AO675" s="41">
        <v>42985</v>
      </c>
      <c r="AP675">
        <v>7.5</v>
      </c>
      <c r="AQ675">
        <v>6.0953999999999997</v>
      </c>
      <c r="AR675" s="18">
        <f t="shared" si="209"/>
        <v>-2.0882192308927926E-2</v>
      </c>
      <c r="AS675" s="41">
        <v>42985</v>
      </c>
      <c r="AT675">
        <v>8.23</v>
      </c>
      <c r="AU675">
        <v>6.4888000000000003</v>
      </c>
      <c r="AV675" s="39">
        <f t="shared" si="210"/>
        <v>0</v>
      </c>
      <c r="AW675" s="41">
        <v>42985</v>
      </c>
      <c r="AX675">
        <v>15.14</v>
      </c>
      <c r="AY675">
        <v>8.2498000000000005</v>
      </c>
      <c r="AZ675" s="39">
        <f t="shared" si="211"/>
        <v>-3.2862148121298516E-3</v>
      </c>
      <c r="BA675" s="41">
        <v>42985</v>
      </c>
      <c r="BB675">
        <v>7.1</v>
      </c>
      <c r="BC675">
        <v>3.2564000000000002</v>
      </c>
      <c r="BD675" s="39">
        <f t="shared" si="212"/>
        <v>0</v>
      </c>
      <c r="BE675" s="41">
        <v>42985</v>
      </c>
      <c r="BF675">
        <v>14.2</v>
      </c>
      <c r="BG675">
        <v>9.1487999999999996</v>
      </c>
      <c r="BH675" s="39">
        <f t="shared" si="213"/>
        <v>0</v>
      </c>
      <c r="BI675" s="41">
        <v>42985</v>
      </c>
      <c r="BJ675">
        <v>2.34</v>
      </c>
      <c r="BK675">
        <v>2.3201000000000001</v>
      </c>
      <c r="BL675" s="39">
        <f t="shared" si="214"/>
        <v>0</v>
      </c>
      <c r="BM675" s="41">
        <v>42985</v>
      </c>
      <c r="BN675">
        <v>4.05</v>
      </c>
      <c r="BO675">
        <v>1.9952000000000001</v>
      </c>
      <c r="BP675" s="46">
        <f t="shared" si="215"/>
        <v>1.2483507561148979E-2</v>
      </c>
      <c r="BQ675" s="41">
        <v>42985</v>
      </c>
      <c r="BR675">
        <v>12.5</v>
      </c>
      <c r="BS675">
        <v>6.8636999999999997</v>
      </c>
      <c r="BT675" s="18">
        <f t="shared" si="216"/>
        <v>0</v>
      </c>
      <c r="BU675" s="41">
        <v>42985</v>
      </c>
      <c r="BV675">
        <v>1.95</v>
      </c>
      <c r="BW675">
        <v>1.0638000000000001</v>
      </c>
      <c r="BX675" s="39">
        <f t="shared" si="217"/>
        <v>0</v>
      </c>
      <c r="BY675" s="41">
        <v>43284</v>
      </c>
      <c r="BZ675">
        <v>13.9</v>
      </c>
      <c r="CA675">
        <v>7.8177000000000003</v>
      </c>
      <c r="CB675" s="39">
        <f t="shared" si="202"/>
        <v>0</v>
      </c>
    </row>
    <row r="676" spans="1:80">
      <c r="A676" s="41">
        <v>42986</v>
      </c>
      <c r="B676">
        <v>11.6</v>
      </c>
      <c r="C676">
        <v>5.8426</v>
      </c>
      <c r="D676" s="34">
        <f t="shared" si="203"/>
        <v>-1.6959989231752796E-2</v>
      </c>
      <c r="E676" s="41">
        <v>42986</v>
      </c>
      <c r="F676">
        <v>3.9</v>
      </c>
      <c r="G676">
        <v>3.6438000000000001</v>
      </c>
      <c r="H676" s="39">
        <f t="shared" si="204"/>
        <v>0</v>
      </c>
      <c r="L676" s="38"/>
      <c r="M676" s="41">
        <v>42986</v>
      </c>
      <c r="N676">
        <v>8.1999999999999993</v>
      </c>
      <c r="O676">
        <v>3.8868</v>
      </c>
      <c r="P676" s="43">
        <f t="shared" si="205"/>
        <v>0</v>
      </c>
      <c r="Q676" s="41">
        <v>42986</v>
      </c>
      <c r="R676">
        <v>3.03</v>
      </c>
      <c r="S676">
        <v>1.7730999999999999</v>
      </c>
      <c r="T676" s="39">
        <f t="shared" si="206"/>
        <v>-6.5553563424473578E-3</v>
      </c>
      <c r="U676" s="42">
        <v>42989.62533333333</v>
      </c>
      <c r="V676" s="44">
        <v>8.24</v>
      </c>
      <c r="W676" s="44">
        <v>4.8840000000000003</v>
      </c>
      <c r="X676" s="43">
        <f t="shared" si="218"/>
        <v>0</v>
      </c>
      <c r="Y676" s="42">
        <v>42989.62533333333</v>
      </c>
      <c r="Z676" s="44">
        <v>15.4</v>
      </c>
      <c r="AA676" s="44">
        <v>10.17</v>
      </c>
      <c r="AB676" s="43">
        <f t="shared" si="219"/>
        <v>2.665051483949115E-2</v>
      </c>
      <c r="AC676" s="42">
        <v>42989.62533333333</v>
      </c>
      <c r="AD676" s="44">
        <v>23</v>
      </c>
      <c r="AE676" s="44">
        <v>17.314</v>
      </c>
      <c r="AF676" s="43">
        <f t="shared" si="220"/>
        <v>0</v>
      </c>
      <c r="AG676" s="41">
        <v>42986</v>
      </c>
      <c r="AH676">
        <v>17.760000000000002</v>
      </c>
      <c r="AI676">
        <v>6.9164000000000003</v>
      </c>
      <c r="AJ676" s="39">
        <f t="shared" si="207"/>
        <v>2.9563249873470462E-2</v>
      </c>
      <c r="AK676" s="45">
        <v>42956</v>
      </c>
      <c r="AL676">
        <v>20.65</v>
      </c>
      <c r="AM676">
        <v>6.7760999999999996</v>
      </c>
      <c r="AN676" s="39">
        <f t="shared" si="208"/>
        <v>-2.4291140358626484E-3</v>
      </c>
      <c r="AO676" s="41">
        <v>42986</v>
      </c>
      <c r="AP676">
        <v>7.5</v>
      </c>
      <c r="AQ676">
        <v>6.0953999999999997</v>
      </c>
      <c r="AR676" s="18">
        <f t="shared" si="209"/>
        <v>0</v>
      </c>
      <c r="AS676" s="41">
        <v>42986</v>
      </c>
      <c r="AT676">
        <v>8.23</v>
      </c>
      <c r="AU676">
        <v>6.4888000000000003</v>
      </c>
      <c r="AV676" s="39">
        <f t="shared" si="210"/>
        <v>0</v>
      </c>
      <c r="AW676" s="41">
        <v>42986</v>
      </c>
      <c r="AX676">
        <v>15.22</v>
      </c>
      <c r="AY676">
        <v>8.2934000000000001</v>
      </c>
      <c r="AZ676" s="39">
        <f t="shared" si="211"/>
        <v>5.2849766054934222E-3</v>
      </c>
      <c r="BA676" s="41">
        <v>42986</v>
      </c>
      <c r="BB676">
        <v>7.08</v>
      </c>
      <c r="BC676">
        <v>3.2471999999999999</v>
      </c>
      <c r="BD676" s="39">
        <f t="shared" si="212"/>
        <v>-2.8252057486796212E-3</v>
      </c>
      <c r="BE676" s="41">
        <v>42986</v>
      </c>
      <c r="BF676">
        <v>14.2</v>
      </c>
      <c r="BG676">
        <v>9.1487999999999996</v>
      </c>
      <c r="BH676" s="39">
        <f t="shared" si="213"/>
        <v>0</v>
      </c>
      <c r="BI676" s="41">
        <v>42986</v>
      </c>
      <c r="BJ676">
        <v>2.34</v>
      </c>
      <c r="BK676">
        <v>2.3201000000000001</v>
      </c>
      <c r="BL676" s="39">
        <f t="shared" si="214"/>
        <v>0</v>
      </c>
      <c r="BM676" s="41">
        <v>42986</v>
      </c>
      <c r="BN676">
        <v>4.12</v>
      </c>
      <c r="BO676">
        <v>2.0297000000000001</v>
      </c>
      <c r="BP676" s="46">
        <f t="shared" si="215"/>
        <v>1.7291499599037679E-2</v>
      </c>
      <c r="BQ676" s="41">
        <v>42986</v>
      </c>
      <c r="BR676">
        <v>12.6</v>
      </c>
      <c r="BS676">
        <v>6.9185999999999996</v>
      </c>
      <c r="BT676" s="18">
        <f t="shared" si="216"/>
        <v>7.9986013374710365E-3</v>
      </c>
      <c r="BU676" s="41">
        <v>42986</v>
      </c>
      <c r="BV676">
        <v>1.98</v>
      </c>
      <c r="BW676">
        <v>1.0801000000000001</v>
      </c>
      <c r="BX676" s="39">
        <f t="shared" si="217"/>
        <v>1.5322429028012766E-2</v>
      </c>
      <c r="BY676" s="41">
        <v>43285</v>
      </c>
      <c r="BZ676">
        <v>13.98</v>
      </c>
      <c r="CA676">
        <v>7.8627000000000002</v>
      </c>
      <c r="CB676" s="39">
        <f t="shared" si="202"/>
        <v>5.7561686941171863E-3</v>
      </c>
    </row>
    <row r="677" spans="1:80">
      <c r="A677" s="41">
        <v>42989</v>
      </c>
      <c r="B677">
        <v>11.6</v>
      </c>
      <c r="C677">
        <v>5.8426</v>
      </c>
      <c r="D677" s="34">
        <f t="shared" si="203"/>
        <v>0</v>
      </c>
      <c r="E677" s="41">
        <v>42989</v>
      </c>
      <c r="F677">
        <v>3.9</v>
      </c>
      <c r="G677">
        <v>3.6438000000000001</v>
      </c>
      <c r="H677" s="39">
        <f t="shared" si="204"/>
        <v>0</v>
      </c>
      <c r="L677" s="38"/>
      <c r="M677" s="41">
        <v>42989</v>
      </c>
      <c r="N677">
        <v>8.1999999999999993</v>
      </c>
      <c r="O677">
        <v>3.8868</v>
      </c>
      <c r="P677" s="43">
        <f t="shared" si="205"/>
        <v>0</v>
      </c>
      <c r="Q677" s="41">
        <v>42989</v>
      </c>
      <c r="R677">
        <v>3.05</v>
      </c>
      <c r="S677">
        <v>1.7847999999999999</v>
      </c>
      <c r="T677" s="39">
        <f t="shared" si="206"/>
        <v>6.5986125994022017E-3</v>
      </c>
      <c r="U677" s="42">
        <v>42990.62533333333</v>
      </c>
      <c r="V677" s="44">
        <v>8.24</v>
      </c>
      <c r="W677" s="44">
        <v>4.8840000000000003</v>
      </c>
      <c r="X677" s="43">
        <f t="shared" si="218"/>
        <v>0</v>
      </c>
      <c r="Y677" s="42">
        <v>42990.62533333333</v>
      </c>
      <c r="Z677" s="44">
        <v>15.4</v>
      </c>
      <c r="AA677" s="44">
        <v>10.17</v>
      </c>
      <c r="AB677" s="43">
        <f t="shared" si="219"/>
        <v>0</v>
      </c>
      <c r="AC677" s="42">
        <v>42990.62533333333</v>
      </c>
      <c r="AD677" s="44">
        <v>23</v>
      </c>
      <c r="AE677" s="44">
        <v>17.314</v>
      </c>
      <c r="AF677" s="43">
        <f t="shared" si="220"/>
        <v>0</v>
      </c>
      <c r="AG677" s="41">
        <v>42989</v>
      </c>
      <c r="AH677">
        <v>17.8</v>
      </c>
      <c r="AI677">
        <v>6.9320000000000004</v>
      </c>
      <c r="AJ677" s="39">
        <f t="shared" si="207"/>
        <v>2.2555086461164852E-3</v>
      </c>
      <c r="AK677" s="45">
        <v>43048</v>
      </c>
      <c r="AL677">
        <v>20.5</v>
      </c>
      <c r="AM677">
        <v>6.7268999999999997</v>
      </c>
      <c r="AN677" s="39">
        <f t="shared" si="208"/>
        <v>-7.2608137424181925E-3</v>
      </c>
      <c r="AO677" s="41">
        <v>42989</v>
      </c>
      <c r="AP677">
        <v>7.65</v>
      </c>
      <c r="AQ677">
        <v>6.2172999999999998</v>
      </c>
      <c r="AR677" s="18">
        <f t="shared" si="209"/>
        <v>1.9998687534862374E-2</v>
      </c>
      <c r="AS677" s="41">
        <v>42989</v>
      </c>
      <c r="AT677">
        <v>8.23</v>
      </c>
      <c r="AU677">
        <v>6.4888000000000003</v>
      </c>
      <c r="AV677" s="39">
        <f t="shared" si="210"/>
        <v>0</v>
      </c>
      <c r="AW677" s="41">
        <v>42989</v>
      </c>
      <c r="AX677">
        <v>15.2</v>
      </c>
      <c r="AY677">
        <v>8.2825000000000006</v>
      </c>
      <c r="AZ677" s="39">
        <f t="shared" si="211"/>
        <v>-1.3142981165745612E-3</v>
      </c>
      <c r="BA677" s="41">
        <v>42989</v>
      </c>
      <c r="BB677">
        <v>6.9</v>
      </c>
      <c r="BC677">
        <v>3.1646000000000001</v>
      </c>
      <c r="BD677" s="39">
        <f t="shared" si="212"/>
        <v>-2.5437299827543666E-2</v>
      </c>
      <c r="BE677" s="41">
        <v>42989</v>
      </c>
      <c r="BF677">
        <v>14.2</v>
      </c>
      <c r="BG677">
        <v>9.1487999999999996</v>
      </c>
      <c r="BH677" s="39">
        <f t="shared" si="213"/>
        <v>0</v>
      </c>
      <c r="BI677" s="41">
        <v>42989</v>
      </c>
      <c r="BJ677">
        <v>2.2999999999999998</v>
      </c>
      <c r="BK677">
        <v>2.2805</v>
      </c>
      <c r="BL677" s="39">
        <f t="shared" si="214"/>
        <v>-1.7068229817680306E-2</v>
      </c>
      <c r="BM677" s="41">
        <v>42989</v>
      </c>
      <c r="BN677">
        <v>4.22</v>
      </c>
      <c r="BO677">
        <v>2.0790000000000002</v>
      </c>
      <c r="BP677" s="46">
        <f t="shared" si="215"/>
        <v>2.4289303838005677E-2</v>
      </c>
      <c r="BQ677" s="41">
        <v>42989</v>
      </c>
      <c r="BR677">
        <v>12.6</v>
      </c>
      <c r="BS677">
        <v>6.9185999999999996</v>
      </c>
      <c r="BT677" s="18">
        <f t="shared" si="216"/>
        <v>0</v>
      </c>
      <c r="BU677" s="41">
        <v>42989</v>
      </c>
      <c r="BV677">
        <v>2</v>
      </c>
      <c r="BW677">
        <v>1.091</v>
      </c>
      <c r="BX677" s="39">
        <f t="shared" si="217"/>
        <v>1.0091658179798083E-2</v>
      </c>
      <c r="BY677" s="41">
        <v>43286</v>
      </c>
      <c r="BZ677">
        <v>14.05</v>
      </c>
      <c r="CA677">
        <v>7.9020999999999999</v>
      </c>
      <c r="CB677" s="39">
        <f t="shared" si="202"/>
        <v>5.011001309982532E-3</v>
      </c>
    </row>
    <row r="678" spans="1:80">
      <c r="A678" s="41">
        <v>42990</v>
      </c>
      <c r="B678">
        <v>11.6</v>
      </c>
      <c r="C678">
        <v>5.8426</v>
      </c>
      <c r="D678" s="34">
        <f t="shared" si="203"/>
        <v>0</v>
      </c>
      <c r="E678" s="41">
        <v>42990</v>
      </c>
      <c r="F678">
        <v>3.9</v>
      </c>
      <c r="G678">
        <v>3.6438000000000001</v>
      </c>
      <c r="H678" s="39">
        <f t="shared" si="204"/>
        <v>0</v>
      </c>
      <c r="L678" s="38"/>
      <c r="M678" s="41">
        <v>42990</v>
      </c>
      <c r="N678">
        <v>8.1999999999999993</v>
      </c>
      <c r="O678">
        <v>3.8868</v>
      </c>
      <c r="P678" s="43">
        <f t="shared" si="205"/>
        <v>0</v>
      </c>
      <c r="Q678" s="41">
        <v>42990</v>
      </c>
      <c r="R678">
        <v>3</v>
      </c>
      <c r="S678">
        <v>1.7556</v>
      </c>
      <c r="T678" s="39">
        <f t="shared" si="206"/>
        <v>-1.6360376512774482E-2</v>
      </c>
      <c r="U678" s="42">
        <v>42991.62533333333</v>
      </c>
      <c r="V678" s="44">
        <v>8.24</v>
      </c>
      <c r="W678" s="44">
        <v>4.8840000000000003</v>
      </c>
      <c r="X678" s="43">
        <f t="shared" si="218"/>
        <v>0</v>
      </c>
      <c r="Y678" s="42">
        <v>42991.62533333333</v>
      </c>
      <c r="Z678" s="44">
        <v>15.4</v>
      </c>
      <c r="AA678" s="44">
        <v>10.17</v>
      </c>
      <c r="AB678" s="43">
        <f t="shared" si="219"/>
        <v>0</v>
      </c>
      <c r="AC678" s="42">
        <v>42991.62533333333</v>
      </c>
      <c r="AD678" s="44">
        <v>23</v>
      </c>
      <c r="AE678" s="44">
        <v>17.314</v>
      </c>
      <c r="AF678" s="43">
        <f t="shared" si="220"/>
        <v>0</v>
      </c>
      <c r="AG678" s="41">
        <v>42990</v>
      </c>
      <c r="AH678">
        <v>17.84</v>
      </c>
      <c r="AI678">
        <v>6.9476000000000004</v>
      </c>
      <c r="AJ678" s="39">
        <f t="shared" si="207"/>
        <v>2.2504327755337649E-3</v>
      </c>
      <c r="AK678" s="45">
        <v>43078</v>
      </c>
      <c r="AL678">
        <v>20.5</v>
      </c>
      <c r="AM678">
        <v>6.7268999999999997</v>
      </c>
      <c r="AN678" s="39">
        <f t="shared" si="208"/>
        <v>0</v>
      </c>
      <c r="AO678" s="41">
        <v>42990</v>
      </c>
      <c r="AP678">
        <v>7.84</v>
      </c>
      <c r="AQ678">
        <v>6.3716999999999997</v>
      </c>
      <c r="AR678" s="18">
        <f t="shared" si="209"/>
        <v>2.4833931127659897E-2</v>
      </c>
      <c r="AS678" s="41">
        <v>42990</v>
      </c>
      <c r="AT678">
        <v>8.23</v>
      </c>
      <c r="AU678">
        <v>6.4888000000000003</v>
      </c>
      <c r="AV678" s="39">
        <f t="shared" si="210"/>
        <v>0</v>
      </c>
      <c r="AW678" s="41">
        <v>42990</v>
      </c>
      <c r="AX678">
        <v>15.27</v>
      </c>
      <c r="AY678">
        <v>8.3206000000000007</v>
      </c>
      <c r="AZ678" s="39">
        <f t="shared" si="211"/>
        <v>4.6000603682463045E-3</v>
      </c>
      <c r="BA678" s="41">
        <v>42990</v>
      </c>
      <c r="BB678">
        <v>7.1</v>
      </c>
      <c r="BC678">
        <v>3.2564000000000002</v>
      </c>
      <c r="BD678" s="39">
        <f t="shared" si="212"/>
        <v>2.9008405485685427E-2</v>
      </c>
      <c r="BE678" s="41">
        <v>42990</v>
      </c>
      <c r="BF678">
        <v>14.19</v>
      </c>
      <c r="BG678">
        <v>9.1424000000000003</v>
      </c>
      <c r="BH678" s="39">
        <f t="shared" si="213"/>
        <v>-6.9954529555781031E-4</v>
      </c>
      <c r="BI678" s="41">
        <v>42990</v>
      </c>
      <c r="BJ678">
        <v>2.31</v>
      </c>
      <c r="BK678">
        <v>2.2904</v>
      </c>
      <c r="BL678" s="39">
        <f t="shared" si="214"/>
        <v>4.3411532558649503E-3</v>
      </c>
      <c r="BM678" s="41">
        <v>42990</v>
      </c>
      <c r="BN678">
        <v>4.08</v>
      </c>
      <c r="BO678">
        <v>2.0099999999999998</v>
      </c>
      <c r="BP678" s="46">
        <f t="shared" si="215"/>
        <v>-3.3189033189033379E-2</v>
      </c>
      <c r="BQ678" s="41">
        <v>42990</v>
      </c>
      <c r="BR678">
        <v>12.6</v>
      </c>
      <c r="BS678">
        <v>6.9185999999999996</v>
      </c>
      <c r="BT678" s="18">
        <f t="shared" si="216"/>
        <v>0</v>
      </c>
      <c r="BU678" s="41">
        <v>42990</v>
      </c>
      <c r="BV678">
        <v>2</v>
      </c>
      <c r="BW678">
        <v>1.091</v>
      </c>
      <c r="BX678" s="39">
        <f t="shared" si="217"/>
        <v>0</v>
      </c>
      <c r="BY678" s="41">
        <v>43287</v>
      </c>
      <c r="BZ678">
        <v>14.05</v>
      </c>
      <c r="CA678">
        <v>7.9020999999999999</v>
      </c>
      <c r="CB678" s="39">
        <f t="shared" si="202"/>
        <v>0</v>
      </c>
    </row>
    <row r="679" spans="1:80">
      <c r="A679" s="41">
        <v>42991</v>
      </c>
      <c r="B679">
        <v>11.5</v>
      </c>
      <c r="C679">
        <v>5.7923</v>
      </c>
      <c r="D679" s="34">
        <f t="shared" si="203"/>
        <v>-8.6091808441447325E-3</v>
      </c>
      <c r="E679" s="41">
        <v>42991</v>
      </c>
      <c r="F679">
        <v>3.9</v>
      </c>
      <c r="G679">
        <v>3.6438000000000001</v>
      </c>
      <c r="H679" s="39">
        <f t="shared" si="204"/>
        <v>0</v>
      </c>
      <c r="L679" s="38"/>
      <c r="M679" s="41">
        <v>42991</v>
      </c>
      <c r="N679">
        <v>8.1999999999999993</v>
      </c>
      <c r="O679">
        <v>3.8868</v>
      </c>
      <c r="P679" s="43">
        <f t="shared" si="205"/>
        <v>0</v>
      </c>
      <c r="Q679" s="41">
        <v>42991</v>
      </c>
      <c r="R679">
        <v>3.08</v>
      </c>
      <c r="S679">
        <v>1.8024</v>
      </c>
      <c r="T679" s="39">
        <f t="shared" si="206"/>
        <v>2.6657552973342418E-2</v>
      </c>
      <c r="U679" s="42">
        <v>42992.62533333333</v>
      </c>
      <c r="V679" s="44">
        <v>8.24</v>
      </c>
      <c r="W679" s="44">
        <v>4.8840000000000003</v>
      </c>
      <c r="X679" s="43">
        <f t="shared" si="218"/>
        <v>0</v>
      </c>
      <c r="Y679" s="42">
        <v>42992.62533333333</v>
      </c>
      <c r="Z679" s="44">
        <v>15.38</v>
      </c>
      <c r="AA679" s="44">
        <v>10.157</v>
      </c>
      <c r="AB679" s="43">
        <f t="shared" si="219"/>
        <v>-1.2782694198623305E-3</v>
      </c>
      <c r="AC679" s="42">
        <v>42992.62533333333</v>
      </c>
      <c r="AD679" s="44">
        <v>23</v>
      </c>
      <c r="AE679" s="44">
        <v>17.314</v>
      </c>
      <c r="AF679" s="43">
        <f t="shared" si="220"/>
        <v>0</v>
      </c>
      <c r="AG679" s="41">
        <v>42991</v>
      </c>
      <c r="AH679">
        <v>17.84</v>
      </c>
      <c r="AI679">
        <v>6.9476000000000004</v>
      </c>
      <c r="AJ679" s="39">
        <f t="shared" si="207"/>
        <v>0</v>
      </c>
      <c r="AK679" s="45" t="s">
        <v>671</v>
      </c>
      <c r="AL679">
        <v>20.41</v>
      </c>
      <c r="AM679">
        <v>6.6974</v>
      </c>
      <c r="AN679" s="39">
        <f t="shared" si="208"/>
        <v>-4.3853781087870546E-3</v>
      </c>
      <c r="AO679" s="41">
        <v>42991</v>
      </c>
      <c r="AP679">
        <v>7.84</v>
      </c>
      <c r="AQ679">
        <v>6.3716999999999997</v>
      </c>
      <c r="AR679" s="18">
        <f t="shared" si="209"/>
        <v>0</v>
      </c>
      <c r="AS679" s="41">
        <v>42991</v>
      </c>
      <c r="AT679">
        <v>8.1999999999999993</v>
      </c>
      <c r="AU679">
        <v>6.4650999999999996</v>
      </c>
      <c r="AV679" s="39">
        <f t="shared" si="210"/>
        <v>-3.652447293798656E-3</v>
      </c>
      <c r="AW679" s="41">
        <v>42991</v>
      </c>
      <c r="AX679">
        <v>15.3</v>
      </c>
      <c r="AY679">
        <v>8.3369999999999997</v>
      </c>
      <c r="AZ679" s="39">
        <f t="shared" si="211"/>
        <v>1.9710117058864842E-3</v>
      </c>
      <c r="BA679" s="41">
        <v>42991</v>
      </c>
      <c r="BB679">
        <v>6.96</v>
      </c>
      <c r="BC679">
        <v>3.1922000000000001</v>
      </c>
      <c r="BD679" s="39">
        <f t="shared" si="212"/>
        <v>-1.9715022724481033E-2</v>
      </c>
      <c r="BE679" s="41">
        <v>42991</v>
      </c>
      <c r="BF679">
        <v>14.2</v>
      </c>
      <c r="BG679">
        <v>9.1487999999999996</v>
      </c>
      <c r="BH679" s="39">
        <f t="shared" si="213"/>
        <v>7.000350017500104E-4</v>
      </c>
      <c r="BI679" s="41">
        <v>42991</v>
      </c>
      <c r="BJ679">
        <v>2.2799999999999998</v>
      </c>
      <c r="BK679">
        <v>2.2606000000000002</v>
      </c>
      <c r="BL679" s="39">
        <f t="shared" si="214"/>
        <v>-1.3010827803003767E-2</v>
      </c>
      <c r="BM679" s="41">
        <v>42991</v>
      </c>
      <c r="BN679">
        <v>4.18</v>
      </c>
      <c r="BO679">
        <v>2.0592999999999999</v>
      </c>
      <c r="BP679" s="46">
        <f t="shared" si="215"/>
        <v>2.4527363184079665E-2</v>
      </c>
      <c r="BQ679" s="41">
        <v>42991</v>
      </c>
      <c r="BR679">
        <v>12.6</v>
      </c>
      <c r="BS679">
        <v>6.9185999999999996</v>
      </c>
      <c r="BT679" s="18">
        <f t="shared" si="216"/>
        <v>0</v>
      </c>
      <c r="BU679" s="41">
        <v>42991</v>
      </c>
      <c r="BV679">
        <v>1.99</v>
      </c>
      <c r="BW679">
        <v>1.0855999999999999</v>
      </c>
      <c r="BX679" s="39">
        <f t="shared" si="217"/>
        <v>-4.9495875343722011E-3</v>
      </c>
      <c r="BY679" s="41">
        <v>43290</v>
      </c>
      <c r="BZ679">
        <v>14.4</v>
      </c>
      <c r="CA679">
        <v>8.0989000000000004</v>
      </c>
      <c r="CB679" s="39">
        <f t="shared" si="202"/>
        <v>2.4904772149175605E-2</v>
      </c>
    </row>
    <row r="680" spans="1:80">
      <c r="A680" s="41">
        <v>42992</v>
      </c>
      <c r="B680">
        <v>11.6</v>
      </c>
      <c r="C680">
        <v>5.8426</v>
      </c>
      <c r="D680" s="34">
        <f t="shared" si="203"/>
        <v>8.6839424753552153E-3</v>
      </c>
      <c r="E680" s="41">
        <v>42992</v>
      </c>
      <c r="F680">
        <v>3.9</v>
      </c>
      <c r="G680">
        <v>3.6438000000000001</v>
      </c>
      <c r="H680" s="39">
        <f t="shared" si="204"/>
        <v>0</v>
      </c>
      <c r="L680" s="38"/>
      <c r="M680" s="41">
        <v>42992</v>
      </c>
      <c r="N680">
        <v>8.1999999999999993</v>
      </c>
      <c r="O680">
        <v>3.8868</v>
      </c>
      <c r="P680" s="43">
        <f t="shared" si="205"/>
        <v>0</v>
      </c>
      <c r="Q680" s="41">
        <v>42992</v>
      </c>
      <c r="R680">
        <v>3.08</v>
      </c>
      <c r="S680">
        <v>1.8024</v>
      </c>
      <c r="T680" s="39">
        <f t="shared" si="206"/>
        <v>0</v>
      </c>
      <c r="U680" s="42">
        <v>42993.62533333333</v>
      </c>
      <c r="V680" s="44">
        <v>8.24</v>
      </c>
      <c r="W680" s="44">
        <v>4.8840000000000003</v>
      </c>
      <c r="X680" s="43">
        <f t="shared" si="218"/>
        <v>0</v>
      </c>
      <c r="Y680" s="42">
        <v>42993.62533333333</v>
      </c>
      <c r="Z680" s="44">
        <v>15.38</v>
      </c>
      <c r="AA680" s="44">
        <v>10.157</v>
      </c>
      <c r="AB680" s="43">
        <f t="shared" si="219"/>
        <v>0</v>
      </c>
      <c r="AC680" s="42">
        <v>42993.62533333333</v>
      </c>
      <c r="AD680" s="44">
        <v>23</v>
      </c>
      <c r="AE680" s="44">
        <v>17.314</v>
      </c>
      <c r="AF680" s="43">
        <f t="shared" si="220"/>
        <v>0</v>
      </c>
      <c r="AG680" s="41">
        <v>42992</v>
      </c>
      <c r="AH680">
        <v>17.760000000000002</v>
      </c>
      <c r="AI680">
        <v>6.9164000000000003</v>
      </c>
      <c r="AJ680" s="39">
        <f t="shared" si="207"/>
        <v>-4.4907593989291427E-3</v>
      </c>
      <c r="AK680" s="45" t="s">
        <v>672</v>
      </c>
      <c r="AL680">
        <v>20.420000000000002</v>
      </c>
      <c r="AM680">
        <v>6.7007000000000003</v>
      </c>
      <c r="AN680" s="39">
        <f t="shared" si="208"/>
        <v>4.927285215158573E-4</v>
      </c>
      <c r="AO680" s="41">
        <v>42992</v>
      </c>
      <c r="AP680">
        <v>7.7</v>
      </c>
      <c r="AQ680">
        <v>6.2579000000000002</v>
      </c>
      <c r="AR680" s="18">
        <f t="shared" si="209"/>
        <v>-1.7860225685452778E-2</v>
      </c>
      <c r="AS680" s="41">
        <v>42992</v>
      </c>
      <c r="AT680">
        <v>8.1999999999999993</v>
      </c>
      <c r="AU680">
        <v>6.4650999999999996</v>
      </c>
      <c r="AV680" s="39">
        <f t="shared" si="210"/>
        <v>0</v>
      </c>
      <c r="AW680" s="41">
        <v>42992</v>
      </c>
      <c r="AX680">
        <v>15.1</v>
      </c>
      <c r="AY680">
        <v>8.2279999999999998</v>
      </c>
      <c r="AZ680" s="39">
        <f t="shared" si="211"/>
        <v>-1.3074247331174281E-2</v>
      </c>
      <c r="BA680" s="41">
        <v>42992</v>
      </c>
      <c r="BB680">
        <v>6.95</v>
      </c>
      <c r="BC680">
        <v>3.1876000000000002</v>
      </c>
      <c r="BD680" s="39">
        <f t="shared" si="212"/>
        <v>-1.4410124678904633E-3</v>
      </c>
      <c r="BE680" s="41">
        <v>42992</v>
      </c>
      <c r="BF680">
        <v>14.2</v>
      </c>
      <c r="BG680">
        <v>9.1487999999999996</v>
      </c>
      <c r="BH680" s="39">
        <f t="shared" si="213"/>
        <v>0</v>
      </c>
      <c r="BI680" s="41">
        <v>42992</v>
      </c>
      <c r="BJ680">
        <v>2.2200000000000002</v>
      </c>
      <c r="BK680">
        <v>2.2010999999999998</v>
      </c>
      <c r="BL680" s="39">
        <f t="shared" si="214"/>
        <v>-2.6320445899318909E-2</v>
      </c>
      <c r="BM680" s="41">
        <v>42992</v>
      </c>
      <c r="BN680">
        <v>4.18</v>
      </c>
      <c r="BO680">
        <v>2.0592999999999999</v>
      </c>
      <c r="BP680" s="46">
        <f t="shared" si="215"/>
        <v>0</v>
      </c>
      <c r="BQ680" s="41">
        <v>42992</v>
      </c>
      <c r="BR680">
        <v>12.5</v>
      </c>
      <c r="BS680">
        <v>6.8636999999999997</v>
      </c>
      <c r="BT680" s="18">
        <f t="shared" si="216"/>
        <v>-7.9351313849622684E-3</v>
      </c>
      <c r="BU680" s="41">
        <v>42992</v>
      </c>
      <c r="BV680">
        <v>1.99</v>
      </c>
      <c r="BW680">
        <v>1.0855999999999999</v>
      </c>
      <c r="BX680" s="39">
        <f t="shared" si="217"/>
        <v>0</v>
      </c>
      <c r="BY680" s="41">
        <v>43291</v>
      </c>
      <c r="BZ680">
        <v>14.82</v>
      </c>
      <c r="CA680">
        <v>8.3351000000000006</v>
      </c>
      <c r="CB680" s="39">
        <f t="shared" si="202"/>
        <v>2.9164454432083389E-2</v>
      </c>
    </row>
    <row r="681" spans="1:80">
      <c r="A681" s="41">
        <v>42993</v>
      </c>
      <c r="B681">
        <v>11.69</v>
      </c>
      <c r="C681">
        <v>5.8879999999999999</v>
      </c>
      <c r="D681" s="34">
        <f t="shared" si="203"/>
        <v>7.7705131277170927E-3</v>
      </c>
      <c r="E681" s="41">
        <v>42993</v>
      </c>
      <c r="F681">
        <v>3.89</v>
      </c>
      <c r="G681">
        <v>3.6343999999999999</v>
      </c>
      <c r="H681" s="39">
        <f t="shared" si="204"/>
        <v>-2.5797244634722808E-3</v>
      </c>
      <c r="L681" s="38"/>
      <c r="M681" s="41">
        <v>42993</v>
      </c>
      <c r="N681">
        <v>8.15</v>
      </c>
      <c r="O681">
        <v>3.8631000000000002</v>
      </c>
      <c r="P681" s="43">
        <f t="shared" si="205"/>
        <v>-6.0975609756097129E-3</v>
      </c>
      <c r="Q681" s="41">
        <v>42993</v>
      </c>
      <c r="R681">
        <v>3.07</v>
      </c>
      <c r="S681">
        <v>1.7965</v>
      </c>
      <c r="T681" s="39">
        <f t="shared" si="206"/>
        <v>-3.2734132268087087E-3</v>
      </c>
      <c r="U681" s="42">
        <v>42996.62533333333</v>
      </c>
      <c r="V681" s="44">
        <v>8.24</v>
      </c>
      <c r="W681" s="44">
        <v>4.8840000000000003</v>
      </c>
      <c r="X681" s="43">
        <f t="shared" si="218"/>
        <v>0</v>
      </c>
      <c r="Y681" s="42">
        <v>42996.62533333333</v>
      </c>
      <c r="Z681" s="44">
        <v>15</v>
      </c>
      <c r="AA681" s="44">
        <v>9.9060000000000006</v>
      </c>
      <c r="AB681" s="43">
        <f t="shared" si="219"/>
        <v>-2.471202126612183E-2</v>
      </c>
      <c r="AC681" s="42">
        <v>42996.62533333333</v>
      </c>
      <c r="AD681" s="44">
        <v>23</v>
      </c>
      <c r="AE681" s="44">
        <v>17.314</v>
      </c>
      <c r="AF681" s="43">
        <f t="shared" si="220"/>
        <v>0</v>
      </c>
      <c r="AG681" s="41">
        <v>42993</v>
      </c>
      <c r="AH681">
        <v>17.84</v>
      </c>
      <c r="AI681">
        <v>6.9476000000000004</v>
      </c>
      <c r="AJ681" s="39">
        <f t="shared" si="207"/>
        <v>4.5110172922329704E-3</v>
      </c>
      <c r="AK681" s="45" t="s">
        <v>673</v>
      </c>
      <c r="AL681">
        <v>20.59</v>
      </c>
      <c r="AM681">
        <v>6.7565</v>
      </c>
      <c r="AN681" s="39">
        <f t="shared" si="208"/>
        <v>8.3274881728774043E-3</v>
      </c>
      <c r="AO681" s="41">
        <v>42993</v>
      </c>
      <c r="AP681">
        <v>7.7</v>
      </c>
      <c r="AQ681">
        <v>6.2579000000000002</v>
      </c>
      <c r="AR681" s="18">
        <f t="shared" si="209"/>
        <v>0</v>
      </c>
      <c r="AS681" s="41">
        <v>42993</v>
      </c>
      <c r="AT681">
        <v>8.1999999999999993</v>
      </c>
      <c r="AU681">
        <v>6.4650999999999996</v>
      </c>
      <c r="AV681" s="39">
        <f t="shared" si="210"/>
        <v>0</v>
      </c>
      <c r="AW681" s="41">
        <v>42993</v>
      </c>
      <c r="AX681">
        <v>14.99</v>
      </c>
      <c r="AY681">
        <v>8.1679999999999993</v>
      </c>
      <c r="AZ681" s="39">
        <f t="shared" si="211"/>
        <v>-7.2921730675741979E-3</v>
      </c>
      <c r="BA681" s="41">
        <v>42993</v>
      </c>
      <c r="BB681">
        <v>6.96</v>
      </c>
      <c r="BC681">
        <v>3.1922000000000001</v>
      </c>
      <c r="BD681" s="39">
        <f t="shared" si="212"/>
        <v>1.443091981428014E-3</v>
      </c>
      <c r="BE681" s="41">
        <v>42993</v>
      </c>
      <c r="BF681">
        <v>14.1</v>
      </c>
      <c r="BG681">
        <v>9.0844000000000005</v>
      </c>
      <c r="BH681" s="39">
        <f t="shared" si="213"/>
        <v>-7.039174536551146E-3</v>
      </c>
      <c r="BI681" s="41">
        <v>42993</v>
      </c>
      <c r="BJ681">
        <v>2.19</v>
      </c>
      <c r="BK681">
        <v>2.1714000000000002</v>
      </c>
      <c r="BL681" s="39">
        <f t="shared" si="214"/>
        <v>-1.349325337331317E-2</v>
      </c>
      <c r="BM681" s="41">
        <v>42993</v>
      </c>
      <c r="BN681">
        <v>4.1500000000000004</v>
      </c>
      <c r="BO681">
        <v>2.0445000000000002</v>
      </c>
      <c r="BP681" s="46">
        <f t="shared" si="215"/>
        <v>-7.1869081726798926E-3</v>
      </c>
      <c r="BQ681" s="41">
        <v>42993</v>
      </c>
      <c r="BR681">
        <v>12.45</v>
      </c>
      <c r="BS681">
        <v>6.8361999999999998</v>
      </c>
      <c r="BT681" s="18">
        <f t="shared" si="216"/>
        <v>-4.0065853694071507E-3</v>
      </c>
      <c r="BU681" s="41">
        <v>42993</v>
      </c>
      <c r="BV681">
        <v>2</v>
      </c>
      <c r="BW681">
        <v>1.091</v>
      </c>
      <c r="BX681" s="39">
        <f t="shared" si="217"/>
        <v>4.9742078113486294E-3</v>
      </c>
      <c r="BY681" s="41">
        <v>43292</v>
      </c>
      <c r="BZ681">
        <v>14.82</v>
      </c>
      <c r="CA681">
        <v>8.3351000000000006</v>
      </c>
      <c r="CB681" s="39">
        <f t="shared" si="202"/>
        <v>0</v>
      </c>
    </row>
    <row r="682" spans="1:80">
      <c r="A682" s="41">
        <v>42996</v>
      </c>
      <c r="B682">
        <v>11.5</v>
      </c>
      <c r="C682">
        <v>5.7923</v>
      </c>
      <c r="D682" s="34">
        <f t="shared" si="203"/>
        <v>-1.6253396739130416E-2</v>
      </c>
      <c r="E682" s="41">
        <v>42996</v>
      </c>
      <c r="F682">
        <v>3.89</v>
      </c>
      <c r="G682">
        <v>3.6343999999999999</v>
      </c>
      <c r="H682" s="39">
        <f t="shared" si="204"/>
        <v>0</v>
      </c>
      <c r="L682" s="38"/>
      <c r="M682" s="41">
        <v>42996</v>
      </c>
      <c r="N682">
        <v>8.1</v>
      </c>
      <c r="O682">
        <v>3.8393999999999999</v>
      </c>
      <c r="P682" s="43">
        <f t="shared" si="205"/>
        <v>-6.1349693251534455E-3</v>
      </c>
      <c r="Q682" s="41">
        <v>42996</v>
      </c>
      <c r="R682">
        <v>3.07</v>
      </c>
      <c r="S682">
        <v>1.7965</v>
      </c>
      <c r="T682" s="39">
        <f t="shared" si="206"/>
        <v>0</v>
      </c>
      <c r="U682" s="42">
        <v>42997.62533333333</v>
      </c>
      <c r="V682" s="44">
        <v>8.23</v>
      </c>
      <c r="W682" s="44">
        <v>4.8780000000000001</v>
      </c>
      <c r="X682" s="43">
        <f t="shared" si="218"/>
        <v>-1.2285012285012749E-3</v>
      </c>
      <c r="Y682" s="42">
        <v>42997.62533333333</v>
      </c>
      <c r="Z682" s="44">
        <v>15</v>
      </c>
      <c r="AA682" s="44">
        <v>9.9060000000000006</v>
      </c>
      <c r="AB682" s="43">
        <f t="shared" si="219"/>
        <v>0</v>
      </c>
      <c r="AC682" s="42">
        <v>42997.62533333333</v>
      </c>
      <c r="AD682" s="44">
        <v>23</v>
      </c>
      <c r="AE682" s="44">
        <v>17.314</v>
      </c>
      <c r="AF682" s="43">
        <f t="shared" si="220"/>
        <v>0</v>
      </c>
      <c r="AG682" s="41">
        <v>42996</v>
      </c>
      <c r="AH682">
        <v>17.84</v>
      </c>
      <c r="AI682">
        <v>6.9476000000000004</v>
      </c>
      <c r="AJ682" s="39">
        <f t="shared" si="207"/>
        <v>0</v>
      </c>
      <c r="AK682" s="45" t="s">
        <v>674</v>
      </c>
      <c r="AL682">
        <v>20.43</v>
      </c>
      <c r="AM682">
        <v>6.7039999999999997</v>
      </c>
      <c r="AN682" s="39">
        <f t="shared" si="208"/>
        <v>-7.7702952712203378E-3</v>
      </c>
      <c r="AO682" s="41">
        <v>42996</v>
      </c>
      <c r="AP682">
        <v>7.49</v>
      </c>
      <c r="AQ682">
        <v>6.0872000000000002</v>
      </c>
      <c r="AR682" s="18">
        <f t="shared" si="209"/>
        <v>-2.7277521213186544E-2</v>
      </c>
      <c r="AS682" s="41">
        <v>42996</v>
      </c>
      <c r="AT682">
        <v>8.19</v>
      </c>
      <c r="AU682">
        <v>6.4572000000000003</v>
      </c>
      <c r="AV682" s="39">
        <f t="shared" si="210"/>
        <v>-1.22194552288431E-3</v>
      </c>
      <c r="AW682" s="41">
        <v>42996</v>
      </c>
      <c r="AX682">
        <v>14.98</v>
      </c>
      <c r="AY682">
        <v>8.1625999999999994</v>
      </c>
      <c r="AZ682" s="39">
        <f t="shared" si="211"/>
        <v>-6.6111655239958983E-4</v>
      </c>
      <c r="BA682" s="41">
        <v>42996</v>
      </c>
      <c r="BB682">
        <v>6.9</v>
      </c>
      <c r="BC682">
        <v>3.1646000000000001</v>
      </c>
      <c r="BD682" s="39">
        <f t="shared" si="212"/>
        <v>-8.6460748073429201E-3</v>
      </c>
      <c r="BE682" s="41">
        <v>42996</v>
      </c>
      <c r="BF682">
        <v>14.19</v>
      </c>
      <c r="BG682">
        <v>9.1424000000000003</v>
      </c>
      <c r="BH682" s="39">
        <f t="shared" si="213"/>
        <v>6.3845713530887921E-3</v>
      </c>
      <c r="BI682" s="41">
        <v>42996</v>
      </c>
      <c r="BJ682">
        <v>2.15</v>
      </c>
      <c r="BK682">
        <v>2.1316999999999999</v>
      </c>
      <c r="BL682" s="39">
        <f t="shared" si="214"/>
        <v>-1.8283135304412033E-2</v>
      </c>
      <c r="BM682" s="41">
        <v>42996</v>
      </c>
      <c r="BN682">
        <v>4.1100000000000003</v>
      </c>
      <c r="BO682">
        <v>2.0247999999999999</v>
      </c>
      <c r="BP682" s="46">
        <f t="shared" si="215"/>
        <v>-9.6356077280510006E-3</v>
      </c>
      <c r="BQ682" s="41">
        <v>42996</v>
      </c>
      <c r="BR682">
        <v>12.42</v>
      </c>
      <c r="BS682">
        <v>6.8197999999999999</v>
      </c>
      <c r="BT682" s="18">
        <f t="shared" si="216"/>
        <v>-2.3989935929317413E-3</v>
      </c>
      <c r="BU682" s="41">
        <v>42996</v>
      </c>
      <c r="BV682">
        <v>2</v>
      </c>
      <c r="BW682">
        <v>1.091</v>
      </c>
      <c r="BX682" s="39">
        <f t="shared" si="217"/>
        <v>0</v>
      </c>
      <c r="BY682" s="41">
        <v>43293</v>
      </c>
      <c r="BZ682">
        <v>14.8</v>
      </c>
      <c r="CA682">
        <v>8.3239000000000001</v>
      </c>
      <c r="CB682" s="39">
        <f t="shared" si="202"/>
        <v>-1.3437151323919979E-3</v>
      </c>
    </row>
    <row r="683" spans="1:80">
      <c r="A683" s="41">
        <v>42997</v>
      </c>
      <c r="B683">
        <v>11.74</v>
      </c>
      <c r="C683">
        <v>5.9131</v>
      </c>
      <c r="D683" s="34">
        <f t="shared" si="203"/>
        <v>2.0855273380177133E-2</v>
      </c>
      <c r="E683" s="41">
        <v>42997</v>
      </c>
      <c r="F683">
        <v>3.89</v>
      </c>
      <c r="G683">
        <v>3.6343999999999999</v>
      </c>
      <c r="H683" s="39">
        <f t="shared" si="204"/>
        <v>0</v>
      </c>
      <c r="L683" s="38"/>
      <c r="M683" s="41">
        <v>42997</v>
      </c>
      <c r="N683">
        <v>8.1199999999999992</v>
      </c>
      <c r="O683">
        <v>3.8489</v>
      </c>
      <c r="P683" s="43">
        <f t="shared" si="205"/>
        <v>2.4743449497317458E-3</v>
      </c>
      <c r="Q683" s="41">
        <v>42997</v>
      </c>
      <c r="R683">
        <v>3.03</v>
      </c>
      <c r="S683">
        <v>1.7730999999999999</v>
      </c>
      <c r="T683" s="39">
        <f t="shared" si="206"/>
        <v>-1.3025327024770435E-2</v>
      </c>
      <c r="U683" s="42">
        <v>42998.62533333333</v>
      </c>
      <c r="V683" s="44">
        <v>8.23</v>
      </c>
      <c r="W683" s="44">
        <v>4.8780000000000001</v>
      </c>
      <c r="X683" s="43">
        <f t="shared" si="218"/>
        <v>0</v>
      </c>
      <c r="Y683" s="42">
        <v>42998.62533333333</v>
      </c>
      <c r="Z683" s="44">
        <v>15</v>
      </c>
      <c r="AA683" s="44">
        <v>9.9060000000000006</v>
      </c>
      <c r="AB683" s="43">
        <f t="shared" si="219"/>
        <v>0</v>
      </c>
      <c r="AC683" s="42">
        <v>42998.62533333333</v>
      </c>
      <c r="AD683" s="44">
        <v>23</v>
      </c>
      <c r="AE683" s="44">
        <v>17.314</v>
      </c>
      <c r="AF683" s="43">
        <f t="shared" si="220"/>
        <v>0</v>
      </c>
      <c r="AG683" s="41">
        <v>42997</v>
      </c>
      <c r="AH683">
        <v>17.84</v>
      </c>
      <c r="AI683">
        <v>6.9476000000000004</v>
      </c>
      <c r="AJ683" s="39">
        <f t="shared" si="207"/>
        <v>0</v>
      </c>
      <c r="AK683" s="45" t="s">
        <v>675</v>
      </c>
      <c r="AL683">
        <v>20.420000000000002</v>
      </c>
      <c r="AM683">
        <v>6.7007000000000003</v>
      </c>
      <c r="AN683" s="39">
        <f t="shared" si="208"/>
        <v>-4.9224343675408934E-4</v>
      </c>
      <c r="AO683" s="41">
        <v>42997</v>
      </c>
      <c r="AP683">
        <v>7.39</v>
      </c>
      <c r="AQ683">
        <v>6.0060000000000002</v>
      </c>
      <c r="AR683" s="18">
        <f t="shared" si="209"/>
        <v>-1.3339466421343135E-2</v>
      </c>
      <c r="AS683" s="41">
        <v>42997</v>
      </c>
      <c r="AT683">
        <v>8.19</v>
      </c>
      <c r="AU683">
        <v>6.4572000000000003</v>
      </c>
      <c r="AV683" s="39">
        <f t="shared" si="210"/>
        <v>0</v>
      </c>
      <c r="AW683" s="41">
        <v>42997</v>
      </c>
      <c r="AX683">
        <v>14.97</v>
      </c>
      <c r="AY683">
        <v>8.1570999999999998</v>
      </c>
      <c r="AZ683" s="39">
        <f t="shared" si="211"/>
        <v>-6.7380491510053372E-4</v>
      </c>
      <c r="BA683" s="41">
        <v>42997</v>
      </c>
      <c r="BB683">
        <v>6.9</v>
      </c>
      <c r="BC683">
        <v>3.1646000000000001</v>
      </c>
      <c r="BD683" s="39">
        <f t="shared" si="212"/>
        <v>0</v>
      </c>
      <c r="BE683" s="41">
        <v>42997</v>
      </c>
      <c r="BF683">
        <v>14</v>
      </c>
      <c r="BG683">
        <v>9.02</v>
      </c>
      <c r="BH683" s="39">
        <f t="shared" si="213"/>
        <v>-1.3388169408470502E-2</v>
      </c>
      <c r="BI683" s="41">
        <v>42997</v>
      </c>
      <c r="BJ683">
        <v>2.1</v>
      </c>
      <c r="BK683">
        <v>2.0821999999999998</v>
      </c>
      <c r="BL683" s="39">
        <f t="shared" si="214"/>
        <v>-2.3220903504245487E-2</v>
      </c>
      <c r="BM683" s="41">
        <v>42997</v>
      </c>
      <c r="BN683">
        <v>4.1399999999999997</v>
      </c>
      <c r="BO683">
        <v>2.0394999999999999</v>
      </c>
      <c r="BP683" s="46">
        <f t="shared" si="215"/>
        <v>7.2599762939549268E-3</v>
      </c>
      <c r="BQ683" s="41">
        <v>42997</v>
      </c>
      <c r="BR683">
        <v>12.44</v>
      </c>
      <c r="BS683">
        <v>6.8307000000000002</v>
      </c>
      <c r="BT683" s="18">
        <f t="shared" si="216"/>
        <v>1.5982873398047383E-3</v>
      </c>
      <c r="BU683" s="41">
        <v>42997</v>
      </c>
      <c r="BV683">
        <v>2</v>
      </c>
      <c r="BW683">
        <v>1.091</v>
      </c>
      <c r="BX683" s="39">
        <f t="shared" si="217"/>
        <v>0</v>
      </c>
      <c r="BY683" s="41">
        <v>43294</v>
      </c>
      <c r="BZ683">
        <v>15.2</v>
      </c>
      <c r="CA683">
        <v>8.5488999999999997</v>
      </c>
      <c r="CB683" s="39">
        <f t="shared" si="202"/>
        <v>2.7030598637657787E-2</v>
      </c>
    </row>
    <row r="684" spans="1:80">
      <c r="A684" s="41">
        <v>42998</v>
      </c>
      <c r="B684">
        <v>11.6</v>
      </c>
      <c r="C684">
        <v>5.8426</v>
      </c>
      <c r="D684" s="34">
        <f t="shared" si="203"/>
        <v>-1.1922680150851501E-2</v>
      </c>
      <c r="E684" s="41">
        <v>42998</v>
      </c>
      <c r="F684">
        <v>3.89</v>
      </c>
      <c r="G684">
        <v>3.6343999999999999</v>
      </c>
      <c r="H684" s="39">
        <f t="shared" si="204"/>
        <v>0</v>
      </c>
      <c r="L684" s="38"/>
      <c r="M684" s="41">
        <v>42998</v>
      </c>
      <c r="N684">
        <v>8.1199999999999992</v>
      </c>
      <c r="O684">
        <v>3.8489</v>
      </c>
      <c r="P684" s="43">
        <f t="shared" si="205"/>
        <v>0</v>
      </c>
      <c r="Q684" s="41">
        <v>42998</v>
      </c>
      <c r="R684">
        <v>3.07</v>
      </c>
      <c r="S684">
        <v>1.7965</v>
      </c>
      <c r="T684" s="39">
        <f t="shared" si="206"/>
        <v>1.3197225198804403E-2</v>
      </c>
      <c r="U684" s="42">
        <v>43000.62533333333</v>
      </c>
      <c r="V684" s="44">
        <v>8.23</v>
      </c>
      <c r="W684" s="44">
        <v>4.8780000000000001</v>
      </c>
      <c r="X684" s="43">
        <f t="shared" si="218"/>
        <v>0</v>
      </c>
      <c r="Y684" s="42">
        <v>43000.62533333333</v>
      </c>
      <c r="Z684" s="44">
        <v>15</v>
      </c>
      <c r="AA684" s="44">
        <v>9.9060000000000006</v>
      </c>
      <c r="AB684" s="43">
        <f t="shared" si="219"/>
        <v>0</v>
      </c>
      <c r="AC684" s="42">
        <v>43000.62533333333</v>
      </c>
      <c r="AD684" s="44">
        <v>23.1</v>
      </c>
      <c r="AE684" s="44">
        <v>17.39</v>
      </c>
      <c r="AF684" s="43">
        <f t="shared" si="220"/>
        <v>4.3895113780755756E-3</v>
      </c>
      <c r="AG684" s="41">
        <v>42998</v>
      </c>
      <c r="AH684">
        <v>17.8</v>
      </c>
      <c r="AI684">
        <v>6.9320000000000004</v>
      </c>
      <c r="AJ684" s="39">
        <f t="shared" si="207"/>
        <v>-2.2453796994645714E-3</v>
      </c>
      <c r="AK684" s="45" t="s">
        <v>676</v>
      </c>
      <c r="AL684">
        <v>20.420000000000002</v>
      </c>
      <c r="AM684">
        <v>6.7007000000000003</v>
      </c>
      <c r="AN684" s="39">
        <f t="shared" si="208"/>
        <v>0</v>
      </c>
      <c r="AO684" s="41">
        <v>42998</v>
      </c>
      <c r="AP684">
        <v>7.39</v>
      </c>
      <c r="AQ684">
        <v>6.0060000000000002</v>
      </c>
      <c r="AR684" s="18">
        <f t="shared" si="209"/>
        <v>0</v>
      </c>
      <c r="AS684" s="41">
        <v>42998</v>
      </c>
      <c r="AT684">
        <v>8.19</v>
      </c>
      <c r="AU684">
        <v>6.4572000000000003</v>
      </c>
      <c r="AV684" s="39">
        <f t="shared" si="210"/>
        <v>0</v>
      </c>
      <c r="AW684" s="41">
        <v>42998</v>
      </c>
      <c r="AX684">
        <v>15.4</v>
      </c>
      <c r="AY684">
        <v>8.3915000000000006</v>
      </c>
      <c r="AZ684" s="39">
        <f t="shared" si="211"/>
        <v>2.8735702639418523E-2</v>
      </c>
      <c r="BA684" s="41">
        <v>42998</v>
      </c>
      <c r="BB684">
        <v>6.9</v>
      </c>
      <c r="BC684">
        <v>3.1646000000000001</v>
      </c>
      <c r="BD684" s="39">
        <f t="shared" si="212"/>
        <v>0</v>
      </c>
      <c r="BE684" s="41">
        <v>42998</v>
      </c>
      <c r="BF684">
        <v>14</v>
      </c>
      <c r="BG684">
        <v>9.02</v>
      </c>
      <c r="BH684" s="39">
        <f t="shared" si="213"/>
        <v>0</v>
      </c>
      <c r="BI684" s="41">
        <v>42998</v>
      </c>
      <c r="BJ684">
        <v>2.12</v>
      </c>
      <c r="BK684">
        <v>2.1019999999999999</v>
      </c>
      <c r="BL684" s="39">
        <f t="shared" si="214"/>
        <v>9.5091729901066371E-3</v>
      </c>
      <c r="BM684" s="41">
        <v>42998</v>
      </c>
      <c r="BN684">
        <v>4.2</v>
      </c>
      <c r="BO684">
        <v>2.0691000000000002</v>
      </c>
      <c r="BP684" s="46">
        <f t="shared" si="215"/>
        <v>1.4513361117921203E-2</v>
      </c>
      <c r="BQ684" s="41">
        <v>42998</v>
      </c>
      <c r="BR684">
        <v>12.4</v>
      </c>
      <c r="BS684">
        <v>6.8087999999999997</v>
      </c>
      <c r="BT684" s="18">
        <f t="shared" si="216"/>
        <v>-3.2061135754754967E-3</v>
      </c>
      <c r="BU684" s="41">
        <v>42998</v>
      </c>
      <c r="BV684">
        <v>2</v>
      </c>
      <c r="BW684">
        <v>1.091</v>
      </c>
      <c r="BX684" s="39">
        <f t="shared" si="217"/>
        <v>0</v>
      </c>
      <c r="BY684" s="41">
        <v>43297</v>
      </c>
      <c r="BZ684">
        <v>15.1</v>
      </c>
      <c r="CA684">
        <v>8.4925999999999995</v>
      </c>
      <c r="CB684" s="39">
        <f t="shared" si="202"/>
        <v>-6.585642597293247E-3</v>
      </c>
    </row>
    <row r="685" spans="1:80">
      <c r="A685" s="41">
        <v>43000</v>
      </c>
      <c r="B685">
        <v>11.62</v>
      </c>
      <c r="C685">
        <v>5.8526999999999996</v>
      </c>
      <c r="D685" s="34">
        <f t="shared" si="203"/>
        <v>1.7286824359017481E-3</v>
      </c>
      <c r="E685" s="41">
        <v>43000</v>
      </c>
      <c r="F685">
        <v>3.89</v>
      </c>
      <c r="G685">
        <v>3.6343999999999999</v>
      </c>
      <c r="H685" s="39">
        <f t="shared" si="204"/>
        <v>0</v>
      </c>
      <c r="L685" s="38"/>
      <c r="M685" s="41">
        <v>43000</v>
      </c>
      <c r="N685">
        <v>8.1999999999999993</v>
      </c>
      <c r="O685">
        <v>3.8868</v>
      </c>
      <c r="P685" s="43">
        <f t="shared" si="205"/>
        <v>9.8469692639455552E-3</v>
      </c>
      <c r="Q685" s="41">
        <v>43000</v>
      </c>
      <c r="R685">
        <v>3.07</v>
      </c>
      <c r="S685">
        <v>1.7965</v>
      </c>
      <c r="T685" s="39">
        <f t="shared" si="206"/>
        <v>0</v>
      </c>
      <c r="U685" s="42">
        <v>43003.62533333333</v>
      </c>
      <c r="V685" s="44">
        <v>8.23</v>
      </c>
      <c r="W685" s="44">
        <v>4.8780000000000001</v>
      </c>
      <c r="X685" s="43">
        <f t="shared" si="218"/>
        <v>0</v>
      </c>
      <c r="Y685" s="42">
        <v>43003.62533333333</v>
      </c>
      <c r="Z685" s="44">
        <v>15</v>
      </c>
      <c r="AA685" s="44">
        <v>9.9060000000000006</v>
      </c>
      <c r="AB685" s="43">
        <f t="shared" si="219"/>
        <v>0</v>
      </c>
      <c r="AC685" s="42">
        <v>43003.62533333333</v>
      </c>
      <c r="AD685" s="44">
        <v>23.1</v>
      </c>
      <c r="AE685" s="44">
        <v>17.39</v>
      </c>
      <c r="AF685" s="43">
        <f t="shared" si="220"/>
        <v>0</v>
      </c>
      <c r="AG685" s="41">
        <v>43000</v>
      </c>
      <c r="AH685">
        <v>17.8</v>
      </c>
      <c r="AI685">
        <v>6.9320000000000004</v>
      </c>
      <c r="AJ685" s="39">
        <f t="shared" si="207"/>
        <v>0</v>
      </c>
      <c r="AK685" s="45" t="s">
        <v>677</v>
      </c>
      <c r="AL685">
        <v>20.420000000000002</v>
      </c>
      <c r="AM685">
        <v>6.7007000000000003</v>
      </c>
      <c r="AN685" s="39">
        <f t="shared" si="208"/>
        <v>0</v>
      </c>
      <c r="AO685" s="41">
        <v>43000</v>
      </c>
      <c r="AP685">
        <v>7.39</v>
      </c>
      <c r="AQ685">
        <v>6.0060000000000002</v>
      </c>
      <c r="AR685" s="18">
        <f t="shared" si="209"/>
        <v>0</v>
      </c>
      <c r="AS685" s="41">
        <v>43000</v>
      </c>
      <c r="AT685">
        <v>8.19</v>
      </c>
      <c r="AU685">
        <v>6.4572000000000003</v>
      </c>
      <c r="AV685" s="39">
        <f t="shared" si="210"/>
        <v>0</v>
      </c>
      <c r="AW685" s="41">
        <v>43000</v>
      </c>
      <c r="AX685">
        <v>15.01</v>
      </c>
      <c r="AY685">
        <v>8.1789000000000005</v>
      </c>
      <c r="AZ685" s="39">
        <f t="shared" si="211"/>
        <v>-2.5335160579157492E-2</v>
      </c>
      <c r="BA685" s="41">
        <v>43000</v>
      </c>
      <c r="BB685">
        <v>6.94</v>
      </c>
      <c r="BC685">
        <v>3.1829999999999998</v>
      </c>
      <c r="BD685" s="39">
        <f t="shared" si="212"/>
        <v>5.8143209252353376E-3</v>
      </c>
      <c r="BE685" s="41">
        <v>43000</v>
      </c>
      <c r="BF685">
        <v>14</v>
      </c>
      <c r="BG685">
        <v>9.02</v>
      </c>
      <c r="BH685" s="39">
        <f t="shared" si="213"/>
        <v>0</v>
      </c>
      <c r="BI685" s="41">
        <v>43000</v>
      </c>
      <c r="BJ685">
        <v>2.15</v>
      </c>
      <c r="BK685">
        <v>2.1316999999999999</v>
      </c>
      <c r="BL685" s="39">
        <f t="shared" si="214"/>
        <v>1.41294005708849E-2</v>
      </c>
      <c r="BM685" s="41">
        <v>43000</v>
      </c>
      <c r="BN685">
        <v>4.18</v>
      </c>
      <c r="BO685">
        <v>2.0592999999999999</v>
      </c>
      <c r="BP685" s="46">
        <f t="shared" si="215"/>
        <v>-4.736358803344571E-3</v>
      </c>
      <c r="BQ685" s="41">
        <v>43000</v>
      </c>
      <c r="BR685">
        <v>12.4</v>
      </c>
      <c r="BS685">
        <v>6.8087999999999997</v>
      </c>
      <c r="BT685" s="18">
        <f t="shared" si="216"/>
        <v>0</v>
      </c>
      <c r="BU685" s="41">
        <v>43000</v>
      </c>
      <c r="BV685">
        <v>2</v>
      </c>
      <c r="BW685">
        <v>1.091</v>
      </c>
      <c r="BX685" s="39">
        <f t="shared" si="217"/>
        <v>0</v>
      </c>
      <c r="BY685" s="41">
        <v>43298</v>
      </c>
      <c r="BZ685">
        <v>15.1</v>
      </c>
      <c r="CA685">
        <v>8.4925999999999995</v>
      </c>
      <c r="CB685" s="39">
        <f t="shared" si="202"/>
        <v>0</v>
      </c>
    </row>
    <row r="686" spans="1:80">
      <c r="A686" s="41">
        <v>43003</v>
      </c>
      <c r="B686">
        <v>11.62</v>
      </c>
      <c r="C686">
        <v>5.8526999999999996</v>
      </c>
      <c r="D686" s="34">
        <f t="shared" si="203"/>
        <v>0</v>
      </c>
      <c r="E686" s="41">
        <v>43003</v>
      </c>
      <c r="F686">
        <v>3.89</v>
      </c>
      <c r="G686">
        <v>3.6343999999999999</v>
      </c>
      <c r="H686" s="39">
        <f t="shared" si="204"/>
        <v>0</v>
      </c>
      <c r="L686" s="38"/>
      <c r="M686" s="41">
        <v>43003</v>
      </c>
      <c r="N686">
        <v>8.18</v>
      </c>
      <c r="O686">
        <v>3.8773</v>
      </c>
      <c r="P686" s="43">
        <f t="shared" si="205"/>
        <v>-2.4441700113203828E-3</v>
      </c>
      <c r="Q686" s="41">
        <v>43003</v>
      </c>
      <c r="R686">
        <v>3.08</v>
      </c>
      <c r="S686">
        <v>1.8024</v>
      </c>
      <c r="T686" s="39">
        <f t="shared" si="206"/>
        <v>3.2841636515446794E-3</v>
      </c>
      <c r="U686" s="42">
        <v>43004.62533333333</v>
      </c>
      <c r="V686" s="44">
        <v>8.2100000000000009</v>
      </c>
      <c r="W686" s="44">
        <v>4.867</v>
      </c>
      <c r="X686" s="43">
        <f t="shared" si="218"/>
        <v>-2.2550225502255268E-3</v>
      </c>
      <c r="Y686" s="42">
        <v>43004.62533333333</v>
      </c>
      <c r="Z686" s="44">
        <v>14.97</v>
      </c>
      <c r="AA686" s="44">
        <v>9.8859999999999992</v>
      </c>
      <c r="AB686" s="43">
        <f t="shared" si="219"/>
        <v>-2.0189783969312889E-3</v>
      </c>
      <c r="AC686" s="42">
        <v>43004.62533333333</v>
      </c>
      <c r="AD686" s="44">
        <v>23.1</v>
      </c>
      <c r="AE686" s="44">
        <v>17.39</v>
      </c>
      <c r="AF686" s="43">
        <f t="shared" si="220"/>
        <v>0</v>
      </c>
      <c r="AG686" s="41">
        <v>43003</v>
      </c>
      <c r="AH686">
        <v>17.8</v>
      </c>
      <c r="AI686">
        <v>6.9320000000000004</v>
      </c>
      <c r="AJ686" s="39">
        <f t="shared" si="207"/>
        <v>0</v>
      </c>
      <c r="AK686" s="45" t="s">
        <v>678</v>
      </c>
      <c r="AL686">
        <v>20.18</v>
      </c>
      <c r="AM686">
        <v>6.6219000000000001</v>
      </c>
      <c r="AN686" s="39">
        <f t="shared" si="208"/>
        <v>-1.1759965376751712E-2</v>
      </c>
      <c r="AO686" s="41">
        <v>43003</v>
      </c>
      <c r="AP686">
        <v>7.17</v>
      </c>
      <c r="AQ686">
        <v>5.8272000000000004</v>
      </c>
      <c r="AR686" s="18">
        <f t="shared" si="209"/>
        <v>-2.9770229770229743E-2</v>
      </c>
      <c r="AS686" s="41">
        <v>43003</v>
      </c>
      <c r="AT686">
        <v>8.19</v>
      </c>
      <c r="AU686">
        <v>6.4572000000000003</v>
      </c>
      <c r="AV686" s="39">
        <f t="shared" si="210"/>
        <v>0</v>
      </c>
      <c r="AW686" s="41">
        <v>43003</v>
      </c>
      <c r="AX686">
        <v>15.27</v>
      </c>
      <c r="AY686">
        <v>8.3206000000000007</v>
      </c>
      <c r="AZ686" s="39">
        <f t="shared" si="211"/>
        <v>1.7325068163200449E-2</v>
      </c>
      <c r="BA686" s="41">
        <v>43003</v>
      </c>
      <c r="BB686">
        <v>6.9</v>
      </c>
      <c r="BC686">
        <v>3.1646000000000001</v>
      </c>
      <c r="BD686" s="39">
        <f t="shared" si="212"/>
        <v>-5.7807100219917536E-3</v>
      </c>
      <c r="BE686" s="41">
        <v>43003</v>
      </c>
      <c r="BF686">
        <v>14</v>
      </c>
      <c r="BG686">
        <v>9.02</v>
      </c>
      <c r="BH686" s="39">
        <f t="shared" si="213"/>
        <v>0</v>
      </c>
      <c r="BI686" s="41">
        <v>43003</v>
      </c>
      <c r="BJ686">
        <v>2.12</v>
      </c>
      <c r="BK686">
        <v>2.1019999999999999</v>
      </c>
      <c r="BL686" s="39">
        <f t="shared" si="214"/>
        <v>-1.3932542102547291E-2</v>
      </c>
      <c r="BM686" s="41">
        <v>43003</v>
      </c>
      <c r="BN686">
        <v>4.2</v>
      </c>
      <c r="BO686">
        <v>2.0691000000000002</v>
      </c>
      <c r="BP686" s="46">
        <f t="shared" si="215"/>
        <v>4.7588986548828503E-3</v>
      </c>
      <c r="BQ686" s="41">
        <v>43003</v>
      </c>
      <c r="BR686">
        <v>12.3</v>
      </c>
      <c r="BS686">
        <v>6.7538999999999998</v>
      </c>
      <c r="BT686" s="18">
        <f t="shared" si="216"/>
        <v>-8.0630948184702081E-3</v>
      </c>
      <c r="BU686" s="41">
        <v>43003</v>
      </c>
      <c r="BV686">
        <v>1.95</v>
      </c>
      <c r="BW686">
        <v>1.0638000000000001</v>
      </c>
      <c r="BX686" s="39">
        <f t="shared" si="217"/>
        <v>-2.4931255728689178E-2</v>
      </c>
      <c r="BY686" s="41">
        <v>43299</v>
      </c>
      <c r="BZ686">
        <v>14.9</v>
      </c>
      <c r="CA686">
        <v>8.3801000000000005</v>
      </c>
      <c r="CB686" s="39">
        <f t="shared" si="202"/>
        <v>-1.3246826649082607E-2</v>
      </c>
    </row>
    <row r="687" spans="1:80">
      <c r="A687" s="41">
        <v>43004</v>
      </c>
      <c r="B687">
        <v>11.62</v>
      </c>
      <c r="C687">
        <v>5.8526999999999996</v>
      </c>
      <c r="D687" s="34">
        <f t="shared" si="203"/>
        <v>0</v>
      </c>
      <c r="E687" s="41">
        <v>43004</v>
      </c>
      <c r="F687">
        <v>3.89</v>
      </c>
      <c r="G687">
        <v>3.6343999999999999</v>
      </c>
      <c r="H687" s="39">
        <f t="shared" si="204"/>
        <v>0</v>
      </c>
      <c r="L687" s="38"/>
      <c r="M687" s="41">
        <v>43004</v>
      </c>
      <c r="N687">
        <v>8.14</v>
      </c>
      <c r="O687">
        <v>3.8582999999999998</v>
      </c>
      <c r="P687" s="43">
        <f t="shared" si="205"/>
        <v>-4.9003172310628862E-3</v>
      </c>
      <c r="Q687" s="41">
        <v>43004</v>
      </c>
      <c r="R687">
        <v>3.07</v>
      </c>
      <c r="S687">
        <v>1.7965</v>
      </c>
      <c r="T687" s="39">
        <f t="shared" si="206"/>
        <v>-3.2734132268087087E-3</v>
      </c>
      <c r="U687" s="42">
        <v>43005.62533333333</v>
      </c>
      <c r="V687" s="44">
        <v>8.2100000000000009</v>
      </c>
      <c r="W687" s="44">
        <v>4.867</v>
      </c>
      <c r="X687" s="43">
        <f t="shared" si="218"/>
        <v>0</v>
      </c>
      <c r="Y687" s="42">
        <v>43005.62533333333</v>
      </c>
      <c r="Z687" s="44">
        <v>14.94</v>
      </c>
      <c r="AA687" s="44">
        <v>9.8670000000000009</v>
      </c>
      <c r="AB687" s="43">
        <f t="shared" si="219"/>
        <v>-1.9219097713937237E-3</v>
      </c>
      <c r="AC687" s="42">
        <v>43005.62533333333</v>
      </c>
      <c r="AD687" s="44">
        <v>22.95</v>
      </c>
      <c r="AE687" s="44">
        <v>17.277000000000001</v>
      </c>
      <c r="AF687" s="43">
        <f t="shared" si="220"/>
        <v>-6.4979873490511528E-3</v>
      </c>
      <c r="AG687" s="41">
        <v>43004</v>
      </c>
      <c r="AH687">
        <v>17.84</v>
      </c>
      <c r="AI687">
        <v>6.9476000000000004</v>
      </c>
      <c r="AJ687" s="39">
        <f t="shared" si="207"/>
        <v>2.2504327755337649E-3</v>
      </c>
      <c r="AK687" s="45" t="s">
        <v>679</v>
      </c>
      <c r="AL687">
        <v>19.829999999999998</v>
      </c>
      <c r="AM687">
        <v>6.5071000000000003</v>
      </c>
      <c r="AN687" s="39">
        <f t="shared" si="208"/>
        <v>-1.7336414020145244E-2</v>
      </c>
      <c r="AO687" s="41">
        <v>43004</v>
      </c>
      <c r="AP687">
        <v>7.15</v>
      </c>
      <c r="AQ687">
        <v>5.8109000000000002</v>
      </c>
      <c r="AR687" s="18">
        <f t="shared" si="209"/>
        <v>-2.797226798462418E-3</v>
      </c>
      <c r="AS687" s="41">
        <v>43004</v>
      </c>
      <c r="AT687">
        <v>8.1999999999999993</v>
      </c>
      <c r="AU687">
        <v>6.4650999999999996</v>
      </c>
      <c r="AV687" s="39">
        <f t="shared" si="210"/>
        <v>1.2234405005264435E-3</v>
      </c>
      <c r="AW687" s="41">
        <v>43004</v>
      </c>
      <c r="AX687">
        <v>15</v>
      </c>
      <c r="AY687">
        <v>8.1735000000000007</v>
      </c>
      <c r="AZ687" s="39">
        <f t="shared" si="211"/>
        <v>-1.767901353267793E-2</v>
      </c>
      <c r="BA687" s="41">
        <v>43004</v>
      </c>
      <c r="BB687">
        <v>6.9</v>
      </c>
      <c r="BC687">
        <v>3.1646000000000001</v>
      </c>
      <c r="BD687" s="39">
        <f t="shared" si="212"/>
        <v>0</v>
      </c>
      <c r="BE687" s="41">
        <v>43004</v>
      </c>
      <c r="BF687">
        <v>14</v>
      </c>
      <c r="BG687">
        <v>9.02</v>
      </c>
      <c r="BH687" s="39">
        <f t="shared" si="213"/>
        <v>0</v>
      </c>
      <c r="BI687" s="41">
        <v>43004</v>
      </c>
      <c r="BJ687">
        <v>2.0699999999999998</v>
      </c>
      <c r="BK687">
        <v>2.0524</v>
      </c>
      <c r="BL687" s="39">
        <f t="shared" si="214"/>
        <v>-2.3596574690770634E-2</v>
      </c>
      <c r="BM687" s="41">
        <v>43004</v>
      </c>
      <c r="BN687">
        <v>4.08</v>
      </c>
      <c r="BO687">
        <v>2.0099999999999998</v>
      </c>
      <c r="BP687" s="46">
        <f t="shared" si="215"/>
        <v>-2.8563143395679461E-2</v>
      </c>
      <c r="BQ687" s="41">
        <v>43004</v>
      </c>
      <c r="BR687">
        <v>12.2</v>
      </c>
      <c r="BS687">
        <v>6.6989999999999998</v>
      </c>
      <c r="BT687" s="18">
        <f t="shared" si="216"/>
        <v>-8.1286367876338035E-3</v>
      </c>
      <c r="BU687" s="41">
        <v>43004</v>
      </c>
      <c r="BV687">
        <v>1.98</v>
      </c>
      <c r="BW687">
        <v>1.0801000000000001</v>
      </c>
      <c r="BX687" s="39">
        <f t="shared" si="217"/>
        <v>1.5322429028012766E-2</v>
      </c>
      <c r="BY687" s="41">
        <v>43300</v>
      </c>
      <c r="BZ687">
        <v>15.2</v>
      </c>
      <c r="CA687">
        <v>8.5488999999999997</v>
      </c>
      <c r="CB687" s="39">
        <f t="shared" si="202"/>
        <v>2.0142957721268142E-2</v>
      </c>
    </row>
    <row r="688" spans="1:80">
      <c r="A688" s="41">
        <v>43005</v>
      </c>
      <c r="B688">
        <v>11.5</v>
      </c>
      <c r="C688">
        <v>5.7923</v>
      </c>
      <c r="D688" s="34">
        <f t="shared" si="203"/>
        <v>-1.0320023237138341E-2</v>
      </c>
      <c r="E688" s="41">
        <v>43005</v>
      </c>
      <c r="F688">
        <v>3.85</v>
      </c>
      <c r="G688">
        <v>3.5971000000000002</v>
      </c>
      <c r="H688" s="39">
        <f t="shared" si="204"/>
        <v>-1.0263042042702968E-2</v>
      </c>
      <c r="L688" s="38"/>
      <c r="M688" s="41">
        <v>43005</v>
      </c>
      <c r="N688">
        <v>8.1</v>
      </c>
      <c r="O688">
        <v>3.8393999999999999</v>
      </c>
      <c r="P688" s="43">
        <f t="shared" si="205"/>
        <v>-4.8985304408677181E-3</v>
      </c>
      <c r="Q688" s="41">
        <v>43005</v>
      </c>
      <c r="R688">
        <v>3.07</v>
      </c>
      <c r="S688">
        <v>1.7965</v>
      </c>
      <c r="T688" s="39">
        <f t="shared" si="206"/>
        <v>0</v>
      </c>
      <c r="U688" s="42">
        <v>43006.62533333333</v>
      </c>
      <c r="V688" s="44">
        <v>8.2100000000000009</v>
      </c>
      <c r="W688" s="44">
        <v>4.867</v>
      </c>
      <c r="X688" s="43">
        <f t="shared" si="218"/>
        <v>0</v>
      </c>
      <c r="Y688" s="42">
        <v>43006.62533333333</v>
      </c>
      <c r="Z688" s="44">
        <v>14.84</v>
      </c>
      <c r="AA688" s="44">
        <v>9.8010000000000002</v>
      </c>
      <c r="AB688" s="43">
        <f t="shared" si="219"/>
        <v>-6.6889632107024139E-3</v>
      </c>
      <c r="AC688" s="42">
        <v>43006.62533333333</v>
      </c>
      <c r="AD688" s="44">
        <v>22.95</v>
      </c>
      <c r="AE688" s="44">
        <v>17.277000000000001</v>
      </c>
      <c r="AF688" s="43">
        <f t="shared" si="220"/>
        <v>0</v>
      </c>
      <c r="AG688" s="41">
        <v>43005</v>
      </c>
      <c r="AH688">
        <v>17.84</v>
      </c>
      <c r="AI688">
        <v>6.9476000000000004</v>
      </c>
      <c r="AJ688" s="39">
        <f t="shared" si="207"/>
        <v>0</v>
      </c>
      <c r="AK688" s="45" t="s">
        <v>680</v>
      </c>
      <c r="AL688">
        <v>19.899999999999999</v>
      </c>
      <c r="AM688">
        <v>6.53</v>
      </c>
      <c r="AN688" s="39">
        <f t="shared" si="208"/>
        <v>3.5192328379769666E-3</v>
      </c>
      <c r="AO688" s="41">
        <v>43005</v>
      </c>
      <c r="AP688">
        <v>7.36</v>
      </c>
      <c r="AQ688">
        <v>5.9816000000000003</v>
      </c>
      <c r="AR688" s="18">
        <f t="shared" si="209"/>
        <v>2.9375828184962753E-2</v>
      </c>
      <c r="AS688" s="41">
        <v>43005</v>
      </c>
      <c r="AT688">
        <v>8.19</v>
      </c>
      <c r="AU688">
        <v>6.4572000000000003</v>
      </c>
      <c r="AV688" s="39">
        <f t="shared" si="210"/>
        <v>-1.22194552288431E-3</v>
      </c>
      <c r="AW688" s="41">
        <v>43005</v>
      </c>
      <c r="AX688">
        <v>14.9</v>
      </c>
      <c r="AY688">
        <v>8.1189999999999998</v>
      </c>
      <c r="AZ688" s="39">
        <f t="shared" si="211"/>
        <v>-6.667890132746177E-3</v>
      </c>
      <c r="BA688" s="41">
        <v>43005</v>
      </c>
      <c r="BB688">
        <v>6.9</v>
      </c>
      <c r="BC688">
        <v>3.1646000000000001</v>
      </c>
      <c r="BD688" s="39">
        <f t="shared" si="212"/>
        <v>0</v>
      </c>
      <c r="BE688" s="41">
        <v>43005</v>
      </c>
      <c r="BF688">
        <v>14</v>
      </c>
      <c r="BG688">
        <v>9.02</v>
      </c>
      <c r="BH688" s="39">
        <f t="shared" si="213"/>
        <v>0</v>
      </c>
      <c r="BI688" s="41">
        <v>43005</v>
      </c>
      <c r="BJ688">
        <v>2.08</v>
      </c>
      <c r="BK688">
        <v>2.0623</v>
      </c>
      <c r="BL688" s="39">
        <f t="shared" si="214"/>
        <v>4.8236211264860744E-3</v>
      </c>
      <c r="BM688" s="41">
        <v>43005</v>
      </c>
      <c r="BN688">
        <v>4.18</v>
      </c>
      <c r="BO688">
        <v>2.0592999999999999</v>
      </c>
      <c r="BP688" s="46">
        <f t="shared" si="215"/>
        <v>2.4527363184079665E-2</v>
      </c>
      <c r="BQ688" s="41">
        <v>43005</v>
      </c>
      <c r="BR688">
        <v>12.15</v>
      </c>
      <c r="BS688">
        <v>6.6715</v>
      </c>
      <c r="BT688" s="18">
        <f t="shared" si="216"/>
        <v>-4.1050903119868422E-3</v>
      </c>
      <c r="BU688" s="41">
        <v>43005</v>
      </c>
      <c r="BV688">
        <v>1.99</v>
      </c>
      <c r="BW688">
        <v>1.0855999999999999</v>
      </c>
      <c r="BX688" s="39">
        <f t="shared" si="217"/>
        <v>5.0921210998980072E-3</v>
      </c>
      <c r="BY688" s="41">
        <v>43301</v>
      </c>
      <c r="BZ688">
        <v>15.55</v>
      </c>
      <c r="CA688">
        <v>8.7456999999999994</v>
      </c>
      <c r="CB688" s="39">
        <f t="shared" si="202"/>
        <v>2.3020505562119063E-2</v>
      </c>
    </row>
    <row r="689" spans="1:80">
      <c r="A689" s="41">
        <v>43006</v>
      </c>
      <c r="B689">
        <v>11.5</v>
      </c>
      <c r="C689">
        <v>5.7923</v>
      </c>
      <c r="D689" s="34">
        <f t="shared" si="203"/>
        <v>0</v>
      </c>
      <c r="E689" s="41">
        <v>43006</v>
      </c>
      <c r="F689">
        <v>3.85</v>
      </c>
      <c r="G689">
        <v>3.5971000000000002</v>
      </c>
      <c r="H689" s="39">
        <f t="shared" si="204"/>
        <v>0</v>
      </c>
      <c r="L689" s="38"/>
      <c r="M689" s="41">
        <v>43006</v>
      </c>
      <c r="N689">
        <v>8.1</v>
      </c>
      <c r="O689">
        <v>3.8393999999999999</v>
      </c>
      <c r="P689" s="43">
        <f t="shared" si="205"/>
        <v>0</v>
      </c>
      <c r="Q689" s="41">
        <v>43006</v>
      </c>
      <c r="R689">
        <v>3.07</v>
      </c>
      <c r="S689">
        <v>1.7965</v>
      </c>
      <c r="T689" s="39">
        <f t="shared" si="206"/>
        <v>0</v>
      </c>
      <c r="U689" s="42">
        <v>43007.62533333333</v>
      </c>
      <c r="V689" s="44">
        <v>8.1999999999999993</v>
      </c>
      <c r="W689" s="44">
        <v>4.8609999999999998</v>
      </c>
      <c r="X689" s="43">
        <f t="shared" si="218"/>
        <v>-1.2327922745017932E-3</v>
      </c>
      <c r="Y689" s="42">
        <v>43007.62533333333</v>
      </c>
      <c r="Z689" s="44">
        <v>14.84</v>
      </c>
      <c r="AA689" s="44">
        <v>9.8010000000000002</v>
      </c>
      <c r="AB689" s="43">
        <f t="shared" si="219"/>
        <v>0</v>
      </c>
      <c r="AC689" s="42">
        <v>43007.62533333333</v>
      </c>
      <c r="AD689" s="44">
        <v>23.63</v>
      </c>
      <c r="AE689" s="44">
        <v>17.788</v>
      </c>
      <c r="AF689" s="43">
        <f t="shared" si="220"/>
        <v>2.9576894136713505E-2</v>
      </c>
      <c r="AG689" s="41">
        <v>43006</v>
      </c>
      <c r="AH689">
        <v>17.8</v>
      </c>
      <c r="AI689">
        <v>6.9320000000000004</v>
      </c>
      <c r="AJ689" s="39">
        <f t="shared" si="207"/>
        <v>-2.2453796994645714E-3</v>
      </c>
      <c r="AK689" s="45" t="s">
        <v>681</v>
      </c>
      <c r="AL689">
        <v>20.149999999999999</v>
      </c>
      <c r="AM689">
        <v>6.6120999999999999</v>
      </c>
      <c r="AN689" s="39">
        <f t="shared" si="208"/>
        <v>1.2572741194486925E-2</v>
      </c>
      <c r="AO689" s="41">
        <v>43006</v>
      </c>
      <c r="AP689">
        <v>7.46</v>
      </c>
      <c r="AQ689">
        <v>6.0629</v>
      </c>
      <c r="AR689" s="18">
        <f t="shared" si="209"/>
        <v>1.3591681155543617E-2</v>
      </c>
      <c r="AS689" s="41">
        <v>43006</v>
      </c>
      <c r="AT689">
        <v>8.18</v>
      </c>
      <c r="AU689">
        <v>6.4493999999999998</v>
      </c>
      <c r="AV689" s="39">
        <f t="shared" si="210"/>
        <v>-1.2079539119123571E-3</v>
      </c>
      <c r="AW689" s="41">
        <v>43006</v>
      </c>
      <c r="AX689">
        <v>15</v>
      </c>
      <c r="AY689">
        <v>8.1735000000000007</v>
      </c>
      <c r="AZ689" s="39">
        <f t="shared" si="211"/>
        <v>6.7126493410519621E-3</v>
      </c>
      <c r="BA689" s="41">
        <v>43006</v>
      </c>
      <c r="BB689">
        <v>6.7</v>
      </c>
      <c r="BC689">
        <v>3.0729000000000002</v>
      </c>
      <c r="BD689" s="39">
        <f t="shared" si="212"/>
        <v>-2.8976805915439514E-2</v>
      </c>
      <c r="BE689" s="41">
        <v>43006</v>
      </c>
      <c r="BF689">
        <v>13.8</v>
      </c>
      <c r="BG689">
        <v>8.8910999999999998</v>
      </c>
      <c r="BH689" s="39">
        <f t="shared" si="213"/>
        <v>-1.4290465631929023E-2</v>
      </c>
      <c r="BI689" s="41">
        <v>43006</v>
      </c>
      <c r="BJ689">
        <v>2.19</v>
      </c>
      <c r="BK689">
        <v>2.1714000000000002</v>
      </c>
      <c r="BL689" s="39">
        <f t="shared" si="214"/>
        <v>5.2902099597536827E-2</v>
      </c>
      <c r="BM689" s="41">
        <v>43006</v>
      </c>
      <c r="BN689">
        <v>4.0599999999999996</v>
      </c>
      <c r="BO689">
        <v>2.0001000000000002</v>
      </c>
      <c r="BP689" s="46">
        <f t="shared" si="215"/>
        <v>-2.8747632690720001E-2</v>
      </c>
      <c r="BQ689" s="41">
        <v>43006</v>
      </c>
      <c r="BR689">
        <v>12</v>
      </c>
      <c r="BS689">
        <v>6.5891000000000002</v>
      </c>
      <c r="BT689" s="18">
        <f t="shared" si="216"/>
        <v>-1.2351045492018257E-2</v>
      </c>
      <c r="BU689" s="41">
        <v>43006</v>
      </c>
      <c r="BV689">
        <v>2</v>
      </c>
      <c r="BW689">
        <v>1.091</v>
      </c>
      <c r="BX689" s="39">
        <f t="shared" si="217"/>
        <v>4.9742078113486294E-3</v>
      </c>
      <c r="BY689" s="41">
        <v>43304</v>
      </c>
      <c r="BZ689">
        <v>16</v>
      </c>
      <c r="CA689">
        <v>8.9987999999999992</v>
      </c>
      <c r="CB689" s="39">
        <f t="shared" si="202"/>
        <v>2.8939936197216905E-2</v>
      </c>
    </row>
    <row r="690" spans="1:80">
      <c r="A690" s="41">
        <v>43007</v>
      </c>
      <c r="B690">
        <v>11.5</v>
      </c>
      <c r="C690">
        <v>5.7923</v>
      </c>
      <c r="D690" s="34">
        <f t="shared" si="203"/>
        <v>0</v>
      </c>
      <c r="E690" s="41">
        <v>43007</v>
      </c>
      <c r="F690">
        <v>3.75</v>
      </c>
      <c r="G690">
        <v>3.5036</v>
      </c>
      <c r="H690" s="39">
        <f t="shared" si="204"/>
        <v>-2.5993161157599216E-2</v>
      </c>
      <c r="L690" s="38"/>
      <c r="M690" s="41">
        <v>43007</v>
      </c>
      <c r="N690">
        <v>8.09</v>
      </c>
      <c r="O690">
        <v>3.8346</v>
      </c>
      <c r="P690" s="43">
        <f t="shared" si="205"/>
        <v>-1.2501953430223253E-3</v>
      </c>
      <c r="Q690" s="41">
        <v>43007</v>
      </c>
      <c r="R690">
        <v>3.07</v>
      </c>
      <c r="S690">
        <v>1.7965</v>
      </c>
      <c r="T690" s="39">
        <f t="shared" si="206"/>
        <v>0</v>
      </c>
      <c r="U690" s="42">
        <v>43010.62533333333</v>
      </c>
      <c r="V690" s="44">
        <v>8.1999999999999993</v>
      </c>
      <c r="W690" s="44">
        <v>4.8609999999999998</v>
      </c>
      <c r="X690" s="43">
        <f t="shared" si="218"/>
        <v>0</v>
      </c>
      <c r="Y690" s="42">
        <v>43010.62533333333</v>
      </c>
      <c r="Z690" s="44">
        <v>14.83</v>
      </c>
      <c r="AA690" s="44">
        <v>9.7940000000000005</v>
      </c>
      <c r="AB690" s="43">
        <f t="shared" si="219"/>
        <v>-7.1421283542492324E-4</v>
      </c>
      <c r="AC690" s="42">
        <v>43010.62533333333</v>
      </c>
      <c r="AD690" s="44">
        <v>22.57</v>
      </c>
      <c r="AE690" s="44">
        <v>16.991</v>
      </c>
      <c r="AF690" s="43">
        <f t="shared" si="220"/>
        <v>-4.4805486845064121E-2</v>
      </c>
      <c r="AG690" s="41">
        <v>43007</v>
      </c>
      <c r="AH690">
        <v>17.8</v>
      </c>
      <c r="AI690">
        <v>6.9320000000000004</v>
      </c>
      <c r="AJ690" s="39">
        <f t="shared" si="207"/>
        <v>0</v>
      </c>
      <c r="AK690" s="45" t="s">
        <v>682</v>
      </c>
      <c r="AL690">
        <v>19.7</v>
      </c>
      <c r="AM690">
        <v>6.4644000000000004</v>
      </c>
      <c r="AN690" s="39">
        <f t="shared" si="208"/>
        <v>-2.2337835180956049E-2</v>
      </c>
      <c r="AO690" s="41">
        <v>43007</v>
      </c>
      <c r="AP690">
        <v>7.46</v>
      </c>
      <c r="AQ690">
        <v>6.0629</v>
      </c>
      <c r="AR690" s="18">
        <f t="shared" si="209"/>
        <v>0</v>
      </c>
      <c r="AS690" s="41">
        <v>43007</v>
      </c>
      <c r="AT690">
        <v>8.16</v>
      </c>
      <c r="AU690">
        <v>6.4336000000000002</v>
      </c>
      <c r="AV690" s="39">
        <f t="shared" si="210"/>
        <v>-2.4498402952211978E-3</v>
      </c>
      <c r="AW690" s="41">
        <v>43007</v>
      </c>
      <c r="AX690">
        <v>14.9</v>
      </c>
      <c r="AY690">
        <v>8.1189999999999998</v>
      </c>
      <c r="AZ690" s="39">
        <f t="shared" si="211"/>
        <v>-6.667890132746177E-3</v>
      </c>
      <c r="BA690" s="41">
        <v>43007</v>
      </c>
      <c r="BB690">
        <v>6.68</v>
      </c>
      <c r="BC690">
        <v>3.0636999999999999</v>
      </c>
      <c r="BD690" s="39">
        <f t="shared" si="212"/>
        <v>-2.993914543265423E-3</v>
      </c>
      <c r="BE690" s="41">
        <v>43007</v>
      </c>
      <c r="BF690">
        <v>14.15</v>
      </c>
      <c r="BG690">
        <v>9.1166</v>
      </c>
      <c r="BH690" s="39">
        <f t="shared" si="213"/>
        <v>2.5362441092778201E-2</v>
      </c>
      <c r="BI690" s="41">
        <v>43007</v>
      </c>
      <c r="BJ690">
        <v>2.2000000000000002</v>
      </c>
      <c r="BK690">
        <v>2.1812999999999998</v>
      </c>
      <c r="BL690" s="39">
        <f t="shared" si="214"/>
        <v>4.5592705167171298E-3</v>
      </c>
      <c r="BM690" s="41">
        <v>43007</v>
      </c>
      <c r="BN690">
        <v>4.17</v>
      </c>
      <c r="BO690">
        <v>2.0543</v>
      </c>
      <c r="BP690" s="46">
        <f t="shared" si="215"/>
        <v>2.7098645067746511E-2</v>
      </c>
      <c r="BQ690" s="41">
        <v>43007</v>
      </c>
      <c r="BR690">
        <v>11.99</v>
      </c>
      <c r="BS690">
        <v>6.5835999999999997</v>
      </c>
      <c r="BT690" s="18">
        <f t="shared" si="216"/>
        <v>-8.3471187263822137E-4</v>
      </c>
      <c r="BU690" s="41">
        <v>43007</v>
      </c>
      <c r="BV690">
        <v>1.99</v>
      </c>
      <c r="BW690">
        <v>1.0855999999999999</v>
      </c>
      <c r="BX690" s="39">
        <f t="shared" si="217"/>
        <v>-4.9495875343722011E-3</v>
      </c>
      <c r="BY690" s="41">
        <v>43305</v>
      </c>
      <c r="BZ690">
        <v>16.48</v>
      </c>
      <c r="CA690">
        <v>9.2688000000000006</v>
      </c>
      <c r="CB690" s="39">
        <f t="shared" si="202"/>
        <v>3.0004000533404608E-2</v>
      </c>
    </row>
    <row r="691" spans="1:80">
      <c r="A691" s="41">
        <v>43010</v>
      </c>
      <c r="B691">
        <v>11.6</v>
      </c>
      <c r="C691">
        <v>5.8426</v>
      </c>
      <c r="D691" s="34">
        <f t="shared" si="203"/>
        <v>8.6839424753552153E-3</v>
      </c>
      <c r="E691" s="41">
        <v>43010</v>
      </c>
      <c r="F691">
        <v>3.85</v>
      </c>
      <c r="G691">
        <v>3.5971000000000002</v>
      </c>
      <c r="H691" s="39">
        <f t="shared" si="204"/>
        <v>2.6686836396848993E-2</v>
      </c>
      <c r="L691" s="38"/>
      <c r="M691" s="41">
        <v>43010</v>
      </c>
      <c r="N691">
        <v>8.06</v>
      </c>
      <c r="O691">
        <v>3.8203999999999998</v>
      </c>
      <c r="P691" s="43">
        <f t="shared" si="205"/>
        <v>-3.7031241850519511E-3</v>
      </c>
      <c r="Q691" s="41">
        <v>43010</v>
      </c>
      <c r="R691">
        <v>3.07</v>
      </c>
      <c r="S691">
        <v>1.7965</v>
      </c>
      <c r="T691" s="39">
        <f t="shared" si="206"/>
        <v>0</v>
      </c>
      <c r="U691" s="42">
        <v>43011.62533333333</v>
      </c>
      <c r="V691" s="44">
        <v>8.1999999999999993</v>
      </c>
      <c r="W691" s="44">
        <v>4.8609999999999998</v>
      </c>
      <c r="X691" s="43">
        <f t="shared" si="218"/>
        <v>0</v>
      </c>
      <c r="Y691" s="42">
        <v>43011.62533333333</v>
      </c>
      <c r="Z691" s="44">
        <v>14.85</v>
      </c>
      <c r="AA691" s="44">
        <v>9.8070000000000004</v>
      </c>
      <c r="AB691" s="43">
        <f t="shared" si="219"/>
        <v>1.3273432713906371E-3</v>
      </c>
      <c r="AC691" s="42">
        <v>43011.62533333333</v>
      </c>
      <c r="AD691" s="44">
        <v>22.57</v>
      </c>
      <c r="AE691" s="44">
        <v>16.991</v>
      </c>
      <c r="AF691" s="43">
        <f t="shared" si="220"/>
        <v>0</v>
      </c>
      <c r="AG691" s="41">
        <v>43010</v>
      </c>
      <c r="AH691">
        <v>17.8</v>
      </c>
      <c r="AI691">
        <v>6.9320000000000004</v>
      </c>
      <c r="AJ691" s="39">
        <f t="shared" si="207"/>
        <v>0</v>
      </c>
      <c r="AK691" s="45">
        <v>42776</v>
      </c>
      <c r="AL691">
        <v>19.52</v>
      </c>
      <c r="AM691">
        <v>6.4053000000000004</v>
      </c>
      <c r="AN691" s="39">
        <f t="shared" si="208"/>
        <v>-9.1423798032299868E-3</v>
      </c>
      <c r="AO691" s="41">
        <v>43010</v>
      </c>
      <c r="AP691">
        <v>7.24</v>
      </c>
      <c r="AQ691">
        <v>5.8841000000000001</v>
      </c>
      <c r="AR691" s="18">
        <f t="shared" si="209"/>
        <v>-2.949083771792374E-2</v>
      </c>
      <c r="AS691" s="41">
        <v>43010</v>
      </c>
      <c r="AT691">
        <v>8.18</v>
      </c>
      <c r="AU691">
        <v>6.4493999999999998</v>
      </c>
      <c r="AV691" s="39">
        <f t="shared" si="210"/>
        <v>2.4558567520516651E-3</v>
      </c>
      <c r="AW691" s="41">
        <v>43010</v>
      </c>
      <c r="AX691">
        <v>15</v>
      </c>
      <c r="AY691">
        <v>8.1735000000000007</v>
      </c>
      <c r="AZ691" s="39">
        <f t="shared" si="211"/>
        <v>6.7126493410519621E-3</v>
      </c>
      <c r="BA691" s="41">
        <v>43010</v>
      </c>
      <c r="BB691">
        <v>6.65</v>
      </c>
      <c r="BC691">
        <v>3.05</v>
      </c>
      <c r="BD691" s="39">
        <f t="shared" si="212"/>
        <v>-4.4717172046871579E-3</v>
      </c>
      <c r="BE691" s="41">
        <v>43010</v>
      </c>
      <c r="BF691">
        <v>14</v>
      </c>
      <c r="BG691">
        <v>9.02</v>
      </c>
      <c r="BH691" s="39">
        <f t="shared" si="213"/>
        <v>-1.059605554702416E-2</v>
      </c>
      <c r="BI691" s="41">
        <v>43010</v>
      </c>
      <c r="BJ691">
        <v>2.16</v>
      </c>
      <c r="BK691">
        <v>2.1415999999999999</v>
      </c>
      <c r="BL691" s="39">
        <f t="shared" si="214"/>
        <v>-1.8200155870352473E-2</v>
      </c>
      <c r="BM691" s="41">
        <v>43010</v>
      </c>
      <c r="BN691">
        <v>4.1500000000000004</v>
      </c>
      <c r="BO691">
        <v>2.0445000000000002</v>
      </c>
      <c r="BP691" s="46">
        <f t="shared" si="215"/>
        <v>-4.7704814291972004E-3</v>
      </c>
      <c r="BQ691" s="41">
        <v>43010</v>
      </c>
      <c r="BR691">
        <v>11.8</v>
      </c>
      <c r="BS691">
        <v>6.4793000000000003</v>
      </c>
      <c r="BT691" s="18">
        <f t="shared" si="216"/>
        <v>-1.5842396257366699E-2</v>
      </c>
      <c r="BU691" s="41">
        <v>43010</v>
      </c>
      <c r="BV691">
        <v>1.96</v>
      </c>
      <c r="BW691">
        <v>1.0691999999999999</v>
      </c>
      <c r="BX691" s="39">
        <f t="shared" si="217"/>
        <v>-1.5106853352984499E-2</v>
      </c>
      <c r="BY691" s="41">
        <v>43307</v>
      </c>
      <c r="BZ691">
        <v>16.399999999999999</v>
      </c>
      <c r="CA691">
        <v>9.2238000000000007</v>
      </c>
      <c r="CB691" s="39">
        <f t="shared" si="202"/>
        <v>-4.8549974106680393E-3</v>
      </c>
    </row>
    <row r="692" spans="1:80">
      <c r="A692" s="41">
        <v>43011</v>
      </c>
      <c r="B692">
        <v>11.66</v>
      </c>
      <c r="C692">
        <v>5.8727999999999998</v>
      </c>
      <c r="D692" s="34">
        <f t="shared" si="203"/>
        <v>5.16893164002324E-3</v>
      </c>
      <c r="E692" s="41">
        <v>43011</v>
      </c>
      <c r="F692">
        <v>3.96</v>
      </c>
      <c r="G692">
        <v>3.6998000000000002</v>
      </c>
      <c r="H692" s="39">
        <f t="shared" si="204"/>
        <v>2.8550777014817494E-2</v>
      </c>
      <c r="L692" s="38"/>
      <c r="M692" s="41">
        <v>43011</v>
      </c>
      <c r="N692">
        <v>8.0500000000000007</v>
      </c>
      <c r="O692">
        <v>3.8157000000000001</v>
      </c>
      <c r="P692" s="43">
        <f t="shared" si="205"/>
        <v>-1.2302376714479386E-3</v>
      </c>
      <c r="Q692" s="41">
        <v>43011</v>
      </c>
      <c r="R692">
        <v>3</v>
      </c>
      <c r="S692">
        <v>1.7556</v>
      </c>
      <c r="T692" s="39">
        <f t="shared" si="206"/>
        <v>-2.2766490397996067E-2</v>
      </c>
      <c r="U692" s="42">
        <v>43012.62533333333</v>
      </c>
      <c r="V692" s="44">
        <v>8.1999999999999993</v>
      </c>
      <c r="W692" s="44">
        <v>4.8609999999999998</v>
      </c>
      <c r="X692" s="43">
        <f t="shared" si="218"/>
        <v>0</v>
      </c>
      <c r="Y692" s="42">
        <v>43012.62533333333</v>
      </c>
      <c r="Z692" s="44">
        <v>14.85</v>
      </c>
      <c r="AA692" s="44">
        <v>9.8070000000000004</v>
      </c>
      <c r="AB692" s="43">
        <f t="shared" si="219"/>
        <v>0</v>
      </c>
      <c r="AC692" s="42">
        <v>43012.62533333333</v>
      </c>
      <c r="AD692" s="44">
        <v>22.57</v>
      </c>
      <c r="AE692" s="44">
        <v>16.991</v>
      </c>
      <c r="AF692" s="43">
        <f t="shared" si="220"/>
        <v>0</v>
      </c>
      <c r="AG692" s="41">
        <v>43011</v>
      </c>
      <c r="AH692">
        <v>17.7</v>
      </c>
      <c r="AI692">
        <v>6.8930999999999996</v>
      </c>
      <c r="AJ692" s="39">
        <f t="shared" si="207"/>
        <v>-5.6116560877092934E-3</v>
      </c>
      <c r="AK692" s="45">
        <v>42804</v>
      </c>
      <c r="AL692">
        <v>19.5</v>
      </c>
      <c r="AM692">
        <v>6.3987999999999996</v>
      </c>
      <c r="AN692" s="39">
        <f t="shared" si="208"/>
        <v>-1.0147846314771888E-3</v>
      </c>
      <c r="AO692" s="41">
        <v>43011</v>
      </c>
      <c r="AP692">
        <v>7.3</v>
      </c>
      <c r="AQ692">
        <v>5.9328000000000003</v>
      </c>
      <c r="AR692" s="18">
        <f t="shared" si="209"/>
        <v>8.2765418670655132E-3</v>
      </c>
      <c r="AS692" s="41">
        <v>43011</v>
      </c>
      <c r="AT692">
        <v>8.17</v>
      </c>
      <c r="AU692">
        <v>6.4414999999999996</v>
      </c>
      <c r="AV692" s="39">
        <f t="shared" si="210"/>
        <v>-1.2249201476106676E-3</v>
      </c>
      <c r="AW692" s="41">
        <v>43011</v>
      </c>
      <c r="AX692">
        <v>15.2</v>
      </c>
      <c r="AY692">
        <v>8.2825000000000006</v>
      </c>
      <c r="AZ692" s="39">
        <f t="shared" si="211"/>
        <v>1.3335780265492137E-2</v>
      </c>
      <c r="BA692" s="41">
        <v>43011</v>
      </c>
      <c r="BB692">
        <v>6.5</v>
      </c>
      <c r="BC692">
        <v>2.9811999999999999</v>
      </c>
      <c r="BD692" s="39">
        <f t="shared" si="212"/>
        <v>-2.255737704918032E-2</v>
      </c>
      <c r="BE692" s="41">
        <v>43011</v>
      </c>
      <c r="BF692">
        <v>14</v>
      </c>
      <c r="BG692">
        <v>9.02</v>
      </c>
      <c r="BH692" s="39">
        <f t="shared" si="213"/>
        <v>0</v>
      </c>
      <c r="BI692" s="41">
        <v>43011</v>
      </c>
      <c r="BJ692">
        <v>2.12</v>
      </c>
      <c r="BK692">
        <v>2.1019999999999999</v>
      </c>
      <c r="BL692" s="39">
        <f t="shared" si="214"/>
        <v>-1.8490847964138999E-2</v>
      </c>
      <c r="BM692" s="41">
        <v>43011</v>
      </c>
      <c r="BN692">
        <v>4.1100000000000003</v>
      </c>
      <c r="BO692">
        <v>2.0247999999999999</v>
      </c>
      <c r="BP692" s="46">
        <f t="shared" si="215"/>
        <v>-9.6356077280510006E-3</v>
      </c>
      <c r="BQ692" s="41">
        <v>43011</v>
      </c>
      <c r="BR692">
        <v>11.8</v>
      </c>
      <c r="BS692">
        <v>6.4793000000000003</v>
      </c>
      <c r="BT692" s="18">
        <f t="shared" si="216"/>
        <v>0</v>
      </c>
      <c r="BU692" s="41">
        <v>43011</v>
      </c>
      <c r="BV692">
        <v>1.98</v>
      </c>
      <c r="BW692">
        <v>1.0801000000000001</v>
      </c>
      <c r="BX692" s="39">
        <f t="shared" si="217"/>
        <v>1.0194537972315874E-2</v>
      </c>
      <c r="BY692" s="41">
        <v>43308</v>
      </c>
      <c r="BZ692">
        <v>15.95</v>
      </c>
      <c r="CA692">
        <v>8.9707000000000008</v>
      </c>
      <c r="CB692" s="39">
        <f t="shared" si="202"/>
        <v>-2.7439883778919736E-2</v>
      </c>
    </row>
    <row r="693" spans="1:80">
      <c r="A693" s="41">
        <v>43012</v>
      </c>
      <c r="B693">
        <v>11.64</v>
      </c>
      <c r="C693">
        <v>5.8628</v>
      </c>
      <c r="D693" s="34">
        <f t="shared" si="203"/>
        <v>-1.7027652908322755E-3</v>
      </c>
      <c r="E693" s="41">
        <v>43012</v>
      </c>
      <c r="F693">
        <v>3.96</v>
      </c>
      <c r="G693">
        <v>3.6998000000000002</v>
      </c>
      <c r="H693" s="39">
        <f t="shared" si="204"/>
        <v>0</v>
      </c>
      <c r="L693" s="38"/>
      <c r="M693" s="41">
        <v>43012</v>
      </c>
      <c r="N693">
        <v>8.0500000000000007</v>
      </c>
      <c r="O693">
        <v>3.8157000000000001</v>
      </c>
      <c r="P693" s="43">
        <f t="shared" si="205"/>
        <v>0</v>
      </c>
      <c r="Q693" s="41">
        <v>43012</v>
      </c>
      <c r="R693">
        <v>3.07</v>
      </c>
      <c r="S693">
        <v>1.7965</v>
      </c>
      <c r="T693" s="39">
        <f t="shared" si="206"/>
        <v>2.3296878560036417E-2</v>
      </c>
      <c r="U693" s="42">
        <v>43013.62533333333</v>
      </c>
      <c r="V693" s="44">
        <v>8.1999999999999993</v>
      </c>
      <c r="W693" s="44">
        <v>4.8609999999999998</v>
      </c>
      <c r="X693" s="43">
        <f t="shared" si="218"/>
        <v>0</v>
      </c>
      <c r="Y693" s="42">
        <v>43013.62533333333</v>
      </c>
      <c r="Z693" s="44">
        <v>14.97</v>
      </c>
      <c r="AA693" s="44">
        <v>9.8859999999999992</v>
      </c>
      <c r="AB693" s="43">
        <f t="shared" si="219"/>
        <v>8.0554705822370593E-3</v>
      </c>
      <c r="AC693" s="42">
        <v>43013.62533333333</v>
      </c>
      <c r="AD693" s="44">
        <v>22.57</v>
      </c>
      <c r="AE693" s="44">
        <v>16.991</v>
      </c>
      <c r="AF693" s="43">
        <f t="shared" si="220"/>
        <v>0</v>
      </c>
      <c r="AG693" s="41">
        <v>43012</v>
      </c>
      <c r="AH693">
        <v>17.7</v>
      </c>
      <c r="AI693">
        <v>6.8930999999999996</v>
      </c>
      <c r="AJ693" s="39">
        <f t="shared" si="207"/>
        <v>0</v>
      </c>
      <c r="AK693" s="45">
        <v>42835</v>
      </c>
      <c r="AL693">
        <v>19.600000000000001</v>
      </c>
      <c r="AM693">
        <v>6.4316000000000004</v>
      </c>
      <c r="AN693" s="39">
        <f t="shared" si="208"/>
        <v>5.1259611177097006E-3</v>
      </c>
      <c r="AO693" s="41">
        <v>43012</v>
      </c>
      <c r="AP693">
        <v>7.35</v>
      </c>
      <c r="AQ693">
        <v>5.9734999999999996</v>
      </c>
      <c r="AR693" s="18">
        <f t="shared" si="209"/>
        <v>6.8601672060408731E-3</v>
      </c>
      <c r="AS693" s="41">
        <v>43012</v>
      </c>
      <c r="AT693">
        <v>8.1300000000000008</v>
      </c>
      <c r="AU693">
        <v>6.4099000000000004</v>
      </c>
      <c r="AV693" s="39">
        <f t="shared" si="210"/>
        <v>-4.9056896685553348E-3</v>
      </c>
      <c r="AW693" s="41">
        <v>43012</v>
      </c>
      <c r="AX693">
        <v>15.18</v>
      </c>
      <c r="AY693">
        <v>8.2715999999999994</v>
      </c>
      <c r="AZ693" s="39">
        <f t="shared" si="211"/>
        <v>-1.3160277693934489E-3</v>
      </c>
      <c r="BA693" s="41">
        <v>43012</v>
      </c>
      <c r="BB693">
        <v>6.64</v>
      </c>
      <c r="BC693">
        <v>3.0453999999999999</v>
      </c>
      <c r="BD693" s="39">
        <f t="shared" si="212"/>
        <v>2.1534952368173904E-2</v>
      </c>
      <c r="BE693" s="41">
        <v>43012</v>
      </c>
      <c r="BF693">
        <v>14</v>
      </c>
      <c r="BG693">
        <v>9.02</v>
      </c>
      <c r="BH693" s="39">
        <f t="shared" si="213"/>
        <v>0</v>
      </c>
      <c r="BI693" s="41">
        <v>43012</v>
      </c>
      <c r="BJ693">
        <v>2.09</v>
      </c>
      <c r="BK693">
        <v>2.0722</v>
      </c>
      <c r="BL693" s="39">
        <f t="shared" si="214"/>
        <v>-1.4176974310180699E-2</v>
      </c>
      <c r="BM693" s="41">
        <v>43012</v>
      </c>
      <c r="BN693">
        <v>4.1399999999999997</v>
      </c>
      <c r="BO693">
        <v>2.0394999999999999</v>
      </c>
      <c r="BP693" s="46">
        <f t="shared" si="215"/>
        <v>7.2599762939549268E-3</v>
      </c>
      <c r="BQ693" s="41">
        <v>43012</v>
      </c>
      <c r="BR693">
        <v>11.65</v>
      </c>
      <c r="BS693">
        <v>6.3968999999999996</v>
      </c>
      <c r="BT693" s="18">
        <f t="shared" si="216"/>
        <v>-1.2717423178429875E-2</v>
      </c>
      <c r="BU693" s="41">
        <v>43012</v>
      </c>
      <c r="BV693">
        <v>2</v>
      </c>
      <c r="BW693">
        <v>1.091</v>
      </c>
      <c r="BX693" s="39">
        <f t="shared" si="217"/>
        <v>1.0091658179798083E-2</v>
      </c>
      <c r="BY693" s="41">
        <v>43311</v>
      </c>
      <c r="BZ693">
        <v>15.48</v>
      </c>
      <c r="CA693">
        <v>8.7063000000000006</v>
      </c>
      <c r="CB693" s="39">
        <f t="shared" si="202"/>
        <v>-2.9473731146956221E-2</v>
      </c>
    </row>
    <row r="694" spans="1:80">
      <c r="A694" s="41">
        <v>43013</v>
      </c>
      <c r="B694">
        <v>11.6</v>
      </c>
      <c r="C694">
        <v>5.8426</v>
      </c>
      <c r="D694" s="34">
        <f t="shared" si="203"/>
        <v>-3.4454526847240217E-3</v>
      </c>
      <c r="E694" s="41">
        <v>43013</v>
      </c>
      <c r="F694">
        <v>3.96</v>
      </c>
      <c r="G694">
        <v>3.6998000000000002</v>
      </c>
      <c r="H694" s="39">
        <f t="shared" si="204"/>
        <v>0</v>
      </c>
      <c r="L694" s="38"/>
      <c r="M694" s="41">
        <v>43013</v>
      </c>
      <c r="N694">
        <v>8.0500000000000007</v>
      </c>
      <c r="O694">
        <v>3.8157000000000001</v>
      </c>
      <c r="P694" s="43">
        <f t="shared" si="205"/>
        <v>0</v>
      </c>
      <c r="Q694" s="41">
        <v>43013</v>
      </c>
      <c r="R694">
        <v>3.08</v>
      </c>
      <c r="S694">
        <v>1.8024</v>
      </c>
      <c r="T694" s="39">
        <f t="shared" si="206"/>
        <v>3.2841636515446794E-3</v>
      </c>
      <c r="U694" s="42">
        <v>43014.62533333333</v>
      </c>
      <c r="V694" s="44">
        <v>8.1999999999999993</v>
      </c>
      <c r="W694" s="44">
        <v>4.8609999999999998</v>
      </c>
      <c r="X694" s="43">
        <f t="shared" si="218"/>
        <v>0</v>
      </c>
      <c r="Y694" s="42">
        <v>43014.62533333333</v>
      </c>
      <c r="Z694" s="44">
        <v>14.97</v>
      </c>
      <c r="AA694" s="44">
        <v>9.8859999999999992</v>
      </c>
      <c r="AB694" s="43">
        <f t="shared" si="219"/>
        <v>0</v>
      </c>
      <c r="AC694" s="42">
        <v>43014.62533333333</v>
      </c>
      <c r="AD694" s="44">
        <v>22.57</v>
      </c>
      <c r="AE694" s="44">
        <v>16.991</v>
      </c>
      <c r="AF694" s="43">
        <f t="shared" si="220"/>
        <v>0</v>
      </c>
      <c r="AG694" s="41">
        <v>43013</v>
      </c>
      <c r="AH694">
        <v>17.7</v>
      </c>
      <c r="AI694">
        <v>6.8930999999999996</v>
      </c>
      <c r="AJ694" s="39">
        <f t="shared" si="207"/>
        <v>0</v>
      </c>
      <c r="AK694" s="45">
        <v>42865</v>
      </c>
      <c r="AL694">
        <v>20.190000000000001</v>
      </c>
      <c r="AM694">
        <v>6.6252000000000004</v>
      </c>
      <c r="AN694" s="39">
        <f t="shared" si="208"/>
        <v>3.0101374463586041E-2</v>
      </c>
      <c r="AO694" s="41">
        <v>43013</v>
      </c>
      <c r="AP694">
        <v>7.6</v>
      </c>
      <c r="AQ694">
        <v>6.1765999999999996</v>
      </c>
      <c r="AR694" s="18">
        <f t="shared" si="209"/>
        <v>3.400016740604337E-2</v>
      </c>
      <c r="AS694" s="41">
        <v>43013</v>
      </c>
      <c r="AT694">
        <v>8.14</v>
      </c>
      <c r="AU694">
        <v>6.4177999999999997</v>
      </c>
      <c r="AV694" s="39">
        <f t="shared" si="210"/>
        <v>1.2324685252499028E-3</v>
      </c>
      <c r="AW694" s="41">
        <v>43013</v>
      </c>
      <c r="AX694">
        <v>15.2</v>
      </c>
      <c r="AY694">
        <v>8.2825000000000006</v>
      </c>
      <c r="AZ694" s="39">
        <f t="shared" si="211"/>
        <v>1.3177619807535716E-3</v>
      </c>
      <c r="BA694" s="41">
        <v>43013</v>
      </c>
      <c r="BB694">
        <v>6.6</v>
      </c>
      <c r="BC694">
        <v>3.0270999999999999</v>
      </c>
      <c r="BD694" s="39">
        <f t="shared" si="212"/>
        <v>-6.0090628488868401E-3</v>
      </c>
      <c r="BE694" s="41">
        <v>43013</v>
      </c>
      <c r="BF694">
        <v>14</v>
      </c>
      <c r="BG694">
        <v>9.02</v>
      </c>
      <c r="BH694" s="39">
        <f t="shared" si="213"/>
        <v>0</v>
      </c>
      <c r="BI694" s="41">
        <v>43013</v>
      </c>
      <c r="BJ694">
        <v>2.08</v>
      </c>
      <c r="BK694">
        <v>2.0623</v>
      </c>
      <c r="BL694" s="39">
        <f t="shared" si="214"/>
        <v>-4.7775311263391664E-3</v>
      </c>
      <c r="BM694" s="41">
        <v>43013</v>
      </c>
      <c r="BN694">
        <v>4.13</v>
      </c>
      <c r="BO694">
        <v>2.0346000000000002</v>
      </c>
      <c r="BP694" s="46">
        <f t="shared" si="215"/>
        <v>-2.4025496445205601E-3</v>
      </c>
      <c r="BQ694" s="41">
        <v>43013</v>
      </c>
      <c r="BR694">
        <v>11.95</v>
      </c>
      <c r="BS694">
        <v>6.5617000000000001</v>
      </c>
      <c r="BT694" s="18">
        <f t="shared" si="216"/>
        <v>2.5762478700620692E-2</v>
      </c>
      <c r="BU694" s="41">
        <v>43013</v>
      </c>
      <c r="BV694">
        <v>2</v>
      </c>
      <c r="BW694">
        <v>1.091</v>
      </c>
      <c r="BX694" s="39">
        <f t="shared" si="217"/>
        <v>0</v>
      </c>
      <c r="BY694" s="41">
        <v>43312</v>
      </c>
      <c r="BZ694">
        <v>15.43</v>
      </c>
      <c r="CA694">
        <v>8.6782000000000004</v>
      </c>
      <c r="CB694" s="39">
        <f t="shared" si="202"/>
        <v>-3.2275478676361065E-3</v>
      </c>
    </row>
    <row r="695" spans="1:80">
      <c r="A695" s="41">
        <v>43014</v>
      </c>
      <c r="B695">
        <v>11.6</v>
      </c>
      <c r="C695">
        <v>5.8426</v>
      </c>
      <c r="D695" s="34">
        <f t="shared" si="203"/>
        <v>0</v>
      </c>
      <c r="E695" s="41">
        <v>43014</v>
      </c>
      <c r="F695">
        <v>3.96</v>
      </c>
      <c r="G695">
        <v>3.6998000000000002</v>
      </c>
      <c r="H695" s="39">
        <f t="shared" si="204"/>
        <v>0</v>
      </c>
      <c r="L695" s="38"/>
      <c r="M695" s="41">
        <v>43014</v>
      </c>
      <c r="N695">
        <v>8.0500000000000007</v>
      </c>
      <c r="O695">
        <v>3.8157000000000001</v>
      </c>
      <c r="P695" s="43">
        <f t="shared" si="205"/>
        <v>0</v>
      </c>
      <c r="Q695" s="41">
        <v>43014</v>
      </c>
      <c r="R695">
        <v>3.08</v>
      </c>
      <c r="S695">
        <v>1.8024</v>
      </c>
      <c r="T695" s="39">
        <f t="shared" si="206"/>
        <v>0</v>
      </c>
      <c r="U695" s="42">
        <v>43017.62533333333</v>
      </c>
      <c r="V695" s="44">
        <v>8.1999999999999993</v>
      </c>
      <c r="W695" s="44">
        <v>4.8609999999999998</v>
      </c>
      <c r="X695" s="43">
        <f t="shared" si="218"/>
        <v>0</v>
      </c>
      <c r="Y695" s="42">
        <v>43017.62533333333</v>
      </c>
      <c r="Z695" s="44">
        <v>14.94</v>
      </c>
      <c r="AA695" s="44">
        <v>9.8670000000000009</v>
      </c>
      <c r="AB695" s="43">
        <f t="shared" si="219"/>
        <v>-1.9219097713937237E-3</v>
      </c>
      <c r="AC695" s="42">
        <v>43017.62533333333</v>
      </c>
      <c r="AD695" s="44">
        <v>22.57</v>
      </c>
      <c r="AE695" s="44">
        <v>16.991</v>
      </c>
      <c r="AF695" s="43">
        <f t="shared" si="220"/>
        <v>0</v>
      </c>
      <c r="AG695" s="41">
        <v>43014</v>
      </c>
      <c r="AH695">
        <v>17.68</v>
      </c>
      <c r="AI695">
        <v>6.8853</v>
      </c>
      <c r="AJ695" s="39">
        <f t="shared" si="207"/>
        <v>-1.1315663489575932E-3</v>
      </c>
      <c r="AK695" s="45">
        <v>42896</v>
      </c>
      <c r="AL695">
        <v>20.2</v>
      </c>
      <c r="AM695">
        <v>6.6284999999999998</v>
      </c>
      <c r="AN695" s="39">
        <f t="shared" si="208"/>
        <v>4.9809817062117581E-4</v>
      </c>
      <c r="AO695" s="41">
        <v>43014</v>
      </c>
      <c r="AP695">
        <v>7.74</v>
      </c>
      <c r="AQ695">
        <v>6.2904</v>
      </c>
      <c r="AR695" s="18">
        <f t="shared" si="209"/>
        <v>1.842437587021992E-2</v>
      </c>
      <c r="AS695" s="41">
        <v>43014</v>
      </c>
      <c r="AT695">
        <v>8.1</v>
      </c>
      <c r="AU695">
        <v>6.3863000000000003</v>
      </c>
      <c r="AV695" s="39">
        <f t="shared" si="210"/>
        <v>-4.9082240019943622E-3</v>
      </c>
      <c r="AW695" s="41">
        <v>43014</v>
      </c>
      <c r="AX695">
        <v>15.19</v>
      </c>
      <c r="AY695">
        <v>8.2769999999999992</v>
      </c>
      <c r="AZ695" s="39">
        <f t="shared" si="211"/>
        <v>-6.6405070932706216E-4</v>
      </c>
      <c r="BA695" s="41">
        <v>43014</v>
      </c>
      <c r="BB695">
        <v>6.6</v>
      </c>
      <c r="BC695">
        <v>3.0270999999999999</v>
      </c>
      <c r="BD695" s="39">
        <f t="shared" si="212"/>
        <v>0</v>
      </c>
      <c r="BE695" s="41">
        <v>43014</v>
      </c>
      <c r="BF695">
        <v>14.1</v>
      </c>
      <c r="BG695">
        <v>9.0844000000000005</v>
      </c>
      <c r="BH695" s="39">
        <f t="shared" si="213"/>
        <v>7.1396895787140691E-3</v>
      </c>
      <c r="BI695" s="41">
        <v>43014</v>
      </c>
      <c r="BJ695">
        <v>2.06</v>
      </c>
      <c r="BK695">
        <v>2.0425</v>
      </c>
      <c r="BL695" s="39">
        <f t="shared" si="214"/>
        <v>-9.6009309993696553E-3</v>
      </c>
      <c r="BM695" s="41">
        <v>43014</v>
      </c>
      <c r="BN695">
        <v>4.13</v>
      </c>
      <c r="BO695">
        <v>2.0346000000000002</v>
      </c>
      <c r="BP695" s="46">
        <f t="shared" si="215"/>
        <v>0</v>
      </c>
      <c r="BQ695" s="41">
        <v>43014</v>
      </c>
      <c r="BR695">
        <v>11.9</v>
      </c>
      <c r="BS695">
        <v>6.5342000000000002</v>
      </c>
      <c r="BT695" s="18">
        <f t="shared" si="216"/>
        <v>-4.1909870917597354E-3</v>
      </c>
      <c r="BU695" s="41">
        <v>43014</v>
      </c>
      <c r="BV695">
        <v>2</v>
      </c>
      <c r="BW695">
        <v>1.091</v>
      </c>
      <c r="BX695" s="39">
        <f t="shared" si="217"/>
        <v>0</v>
      </c>
      <c r="BY695" s="41">
        <v>43313</v>
      </c>
      <c r="BZ695">
        <v>15.55</v>
      </c>
      <c r="CA695">
        <v>8.7456999999999994</v>
      </c>
      <c r="CB695" s="39">
        <f t="shared" si="202"/>
        <v>7.7781106681107832E-3</v>
      </c>
    </row>
    <row r="696" spans="1:80">
      <c r="A696" s="41">
        <v>43017</v>
      </c>
      <c r="B696">
        <v>11.65</v>
      </c>
      <c r="C696">
        <v>5.8677999999999999</v>
      </c>
      <c r="D696" s="34">
        <f t="shared" si="203"/>
        <v>4.3131482559134442E-3</v>
      </c>
      <c r="E696" s="41">
        <v>43017</v>
      </c>
      <c r="F696">
        <v>3.96</v>
      </c>
      <c r="G696">
        <v>3.6998000000000002</v>
      </c>
      <c r="H696" s="39">
        <f t="shared" si="204"/>
        <v>0</v>
      </c>
      <c r="L696" s="38"/>
      <c r="M696" s="41">
        <v>43017</v>
      </c>
      <c r="N696">
        <v>8.0500000000000007</v>
      </c>
      <c r="O696">
        <v>3.8157000000000001</v>
      </c>
      <c r="P696" s="43">
        <f t="shared" si="205"/>
        <v>0</v>
      </c>
      <c r="Q696" s="41">
        <v>43017</v>
      </c>
      <c r="R696">
        <v>3.08</v>
      </c>
      <c r="S696">
        <v>1.8024</v>
      </c>
      <c r="T696" s="39">
        <f t="shared" si="206"/>
        <v>0</v>
      </c>
      <c r="U696" s="42">
        <v>43018.62533333333</v>
      </c>
      <c r="V696" s="44">
        <v>8.1999999999999993</v>
      </c>
      <c r="W696" s="44">
        <v>4.8609999999999998</v>
      </c>
      <c r="X696" s="43">
        <f t="shared" si="218"/>
        <v>0</v>
      </c>
      <c r="Y696" s="42">
        <v>43018.62533333333</v>
      </c>
      <c r="Z696" s="44">
        <v>14.94</v>
      </c>
      <c r="AA696" s="44">
        <v>9.8670000000000009</v>
      </c>
      <c r="AB696" s="43">
        <f t="shared" si="219"/>
        <v>0</v>
      </c>
      <c r="AC696" s="42">
        <v>43018.62533333333</v>
      </c>
      <c r="AD696" s="44">
        <v>22.57</v>
      </c>
      <c r="AE696" s="44">
        <v>16.991</v>
      </c>
      <c r="AF696" s="43">
        <f t="shared" si="220"/>
        <v>0</v>
      </c>
      <c r="AG696" s="41">
        <v>43017</v>
      </c>
      <c r="AH696">
        <v>17.600000000000001</v>
      </c>
      <c r="AI696">
        <v>6.8540999999999999</v>
      </c>
      <c r="AJ696" s="39">
        <f t="shared" si="207"/>
        <v>-4.5313929676266997E-3</v>
      </c>
      <c r="AK696" s="45">
        <v>42988</v>
      </c>
      <c r="AL696">
        <v>19.899999999999999</v>
      </c>
      <c r="AM696">
        <v>6.53</v>
      </c>
      <c r="AN696" s="39">
        <f t="shared" si="208"/>
        <v>-1.4860073923210317E-2</v>
      </c>
      <c r="AO696" s="41">
        <v>43017</v>
      </c>
      <c r="AP696">
        <v>7.74</v>
      </c>
      <c r="AQ696">
        <v>6.2904</v>
      </c>
      <c r="AR696" s="18">
        <f t="shared" si="209"/>
        <v>0</v>
      </c>
      <c r="AS696" s="41">
        <v>43017</v>
      </c>
      <c r="AT696">
        <v>8.1</v>
      </c>
      <c r="AU696">
        <v>6.3863000000000003</v>
      </c>
      <c r="AV696" s="39">
        <f t="shared" si="210"/>
        <v>0</v>
      </c>
      <c r="AW696" s="41">
        <v>43017</v>
      </c>
      <c r="AX696">
        <v>15.24</v>
      </c>
      <c r="AY696">
        <v>8.3042999999999996</v>
      </c>
      <c r="AZ696" s="39">
        <f t="shared" si="211"/>
        <v>3.2982964842334572E-3</v>
      </c>
      <c r="BA696" s="41">
        <v>43017</v>
      </c>
      <c r="BB696">
        <v>6.5</v>
      </c>
      <c r="BC696">
        <v>2.9811999999999999</v>
      </c>
      <c r="BD696" s="39">
        <f t="shared" si="212"/>
        <v>-1.5163027319877127E-2</v>
      </c>
      <c r="BE696" s="41">
        <v>43017</v>
      </c>
      <c r="BF696">
        <v>14.1</v>
      </c>
      <c r="BG696">
        <v>9.0844000000000005</v>
      </c>
      <c r="BH696" s="39">
        <f t="shared" si="213"/>
        <v>0</v>
      </c>
      <c r="BI696" s="41">
        <v>43017</v>
      </c>
      <c r="BJ696">
        <v>2.0499999999999998</v>
      </c>
      <c r="BK696">
        <v>2.0326</v>
      </c>
      <c r="BL696" s="39">
        <f t="shared" si="214"/>
        <v>-4.847001223990218E-3</v>
      </c>
      <c r="BM696" s="41">
        <v>43017</v>
      </c>
      <c r="BN696">
        <v>4.01</v>
      </c>
      <c r="BO696">
        <v>1.9755</v>
      </c>
      <c r="BP696" s="46">
        <f t="shared" si="215"/>
        <v>-2.9047478619876214E-2</v>
      </c>
      <c r="BQ696" s="41">
        <v>43017</v>
      </c>
      <c r="BR696">
        <v>11.7</v>
      </c>
      <c r="BS696">
        <v>6.4244000000000003</v>
      </c>
      <c r="BT696" s="18">
        <f t="shared" si="216"/>
        <v>-1.6803893361084739E-2</v>
      </c>
      <c r="BU696" s="41">
        <v>43017</v>
      </c>
      <c r="BV696">
        <v>2.04</v>
      </c>
      <c r="BW696">
        <v>1.1129</v>
      </c>
      <c r="BX696" s="39">
        <f t="shared" si="217"/>
        <v>2.0073327222731467E-2</v>
      </c>
      <c r="BY696" s="41">
        <v>43314</v>
      </c>
      <c r="BZ696">
        <v>15.12</v>
      </c>
      <c r="CA696">
        <v>8.5038999999999998</v>
      </c>
      <c r="CB696" s="39">
        <f t="shared" si="202"/>
        <v>-2.7647872668854361E-2</v>
      </c>
    </row>
    <row r="697" spans="1:80">
      <c r="A697" s="41">
        <v>43018</v>
      </c>
      <c r="B697">
        <v>11.56</v>
      </c>
      <c r="C697">
        <v>5.8224999999999998</v>
      </c>
      <c r="D697" s="34">
        <f t="shared" si="203"/>
        <v>-7.7200995262279078E-3</v>
      </c>
      <c r="E697" s="41">
        <v>43018</v>
      </c>
      <c r="F697">
        <v>3.96</v>
      </c>
      <c r="G697">
        <v>3.6998000000000002</v>
      </c>
      <c r="H697" s="39">
        <f t="shared" si="204"/>
        <v>0</v>
      </c>
      <c r="L697" s="38"/>
      <c r="M697" s="41">
        <v>43018</v>
      </c>
      <c r="N697">
        <v>8.0500000000000007</v>
      </c>
      <c r="O697">
        <v>3.8157000000000001</v>
      </c>
      <c r="P697" s="43">
        <f t="shared" si="205"/>
        <v>0</v>
      </c>
      <c r="Q697" s="41">
        <v>43018</v>
      </c>
      <c r="R697">
        <v>3.07</v>
      </c>
      <c r="S697">
        <v>1.7965</v>
      </c>
      <c r="T697" s="39">
        <f t="shared" si="206"/>
        <v>-3.2734132268087087E-3</v>
      </c>
      <c r="U697" s="42">
        <v>43019.62533333333</v>
      </c>
      <c r="V697" s="44">
        <v>8.1999999999999993</v>
      </c>
      <c r="W697" s="44">
        <v>4.8609999999999998</v>
      </c>
      <c r="X697" s="43">
        <f t="shared" si="218"/>
        <v>0</v>
      </c>
      <c r="Y697" s="42">
        <v>43019.62533333333</v>
      </c>
      <c r="Z697" s="44">
        <v>14.9</v>
      </c>
      <c r="AA697" s="44">
        <v>9.84</v>
      </c>
      <c r="AB697" s="43">
        <f t="shared" si="219"/>
        <v>-2.7363940407419702E-3</v>
      </c>
      <c r="AC697" s="42">
        <v>43019.62533333333</v>
      </c>
      <c r="AD697" s="44">
        <v>22.5</v>
      </c>
      <c r="AE697" s="44">
        <v>16.937999999999999</v>
      </c>
      <c r="AF697" s="43">
        <f t="shared" si="220"/>
        <v>-3.1192984521217601E-3</v>
      </c>
      <c r="AG697" s="41">
        <v>43018</v>
      </c>
      <c r="AH697">
        <v>17.59</v>
      </c>
      <c r="AI697">
        <v>6.8502000000000001</v>
      </c>
      <c r="AJ697" s="39">
        <f t="shared" si="207"/>
        <v>-5.6900249485706254E-4</v>
      </c>
      <c r="AK697" s="45">
        <v>43018</v>
      </c>
      <c r="AL697">
        <v>19.899999999999999</v>
      </c>
      <c r="AM697">
        <v>6.53</v>
      </c>
      <c r="AN697" s="39">
        <f t="shared" si="208"/>
        <v>0</v>
      </c>
      <c r="AO697" s="41">
        <v>43018</v>
      </c>
      <c r="AP697">
        <v>7.74</v>
      </c>
      <c r="AQ697">
        <v>6.2904</v>
      </c>
      <c r="AR697" s="18">
        <f t="shared" si="209"/>
        <v>0</v>
      </c>
      <c r="AS697" s="41">
        <v>43018</v>
      </c>
      <c r="AT697">
        <v>8.14</v>
      </c>
      <c r="AU697">
        <v>6.4177999999999997</v>
      </c>
      <c r="AV697" s="39">
        <f t="shared" si="210"/>
        <v>4.9324334904403827E-3</v>
      </c>
      <c r="AW697" s="41">
        <v>43018</v>
      </c>
      <c r="AX697">
        <v>15.18</v>
      </c>
      <c r="AY697">
        <v>8.2715999999999994</v>
      </c>
      <c r="AZ697" s="39">
        <f t="shared" si="211"/>
        <v>-3.9377190130414578E-3</v>
      </c>
      <c r="BA697" s="41">
        <v>43018</v>
      </c>
      <c r="BB697">
        <v>6.49</v>
      </c>
      <c r="BC697">
        <v>2.9765999999999999</v>
      </c>
      <c r="BD697" s="39">
        <f t="shared" si="212"/>
        <v>-1.5430028176572983E-3</v>
      </c>
      <c r="BE697" s="41">
        <v>43018</v>
      </c>
      <c r="BF697">
        <v>14.1</v>
      </c>
      <c r="BG697">
        <v>9.0844000000000005</v>
      </c>
      <c r="BH697" s="39">
        <f t="shared" si="213"/>
        <v>0</v>
      </c>
      <c r="BI697" s="41">
        <v>43018</v>
      </c>
      <c r="BJ697">
        <v>2.0099999999999998</v>
      </c>
      <c r="BK697">
        <v>1.9928999999999999</v>
      </c>
      <c r="BL697" s="39">
        <f t="shared" si="214"/>
        <v>-1.9531634359933124E-2</v>
      </c>
      <c r="BM697" s="41">
        <v>43018</v>
      </c>
      <c r="BN697">
        <v>4.0999999999999996</v>
      </c>
      <c r="BO697">
        <v>2.0198</v>
      </c>
      <c r="BP697" s="46">
        <f t="shared" si="215"/>
        <v>2.2424702606934955E-2</v>
      </c>
      <c r="BQ697" s="41">
        <v>43018</v>
      </c>
      <c r="BR697">
        <v>11.8</v>
      </c>
      <c r="BS697">
        <v>6.4793000000000003</v>
      </c>
      <c r="BT697" s="18">
        <f t="shared" si="216"/>
        <v>8.545545109270896E-3</v>
      </c>
      <c r="BU697" s="41">
        <v>43018</v>
      </c>
      <c r="BV697">
        <v>2.0499999999999998</v>
      </c>
      <c r="BW697">
        <v>1.1183000000000001</v>
      </c>
      <c r="BX697" s="39">
        <f t="shared" si="217"/>
        <v>4.8521879773565204E-3</v>
      </c>
      <c r="BY697" s="41">
        <v>43315</v>
      </c>
      <c r="BZ697">
        <v>16.010000000000002</v>
      </c>
      <c r="CA697">
        <v>9.0044000000000004</v>
      </c>
      <c r="CB697" s="39">
        <f t="shared" si="202"/>
        <v>5.8855348722350993E-2</v>
      </c>
    </row>
    <row r="698" spans="1:80">
      <c r="A698" s="41">
        <v>43019</v>
      </c>
      <c r="B698">
        <v>11.6</v>
      </c>
      <c r="C698">
        <v>5.8426</v>
      </c>
      <c r="D698" s="34">
        <f t="shared" si="203"/>
        <v>3.4521253756977636E-3</v>
      </c>
      <c r="E698" s="41">
        <v>43019</v>
      </c>
      <c r="F698">
        <v>3.96</v>
      </c>
      <c r="G698">
        <v>3.6998000000000002</v>
      </c>
      <c r="H698" s="39">
        <f t="shared" si="204"/>
        <v>0</v>
      </c>
      <c r="L698" s="38"/>
      <c r="M698" s="41">
        <v>43019</v>
      </c>
      <c r="N698">
        <v>8.0500000000000007</v>
      </c>
      <c r="O698">
        <v>3.8157000000000001</v>
      </c>
      <c r="P698" s="43">
        <f t="shared" si="205"/>
        <v>0</v>
      </c>
      <c r="Q698" s="41">
        <v>43019</v>
      </c>
      <c r="R698">
        <v>3.07</v>
      </c>
      <c r="S698">
        <v>1.7965</v>
      </c>
      <c r="T698" s="39">
        <f t="shared" si="206"/>
        <v>0</v>
      </c>
      <c r="U698" s="42">
        <v>43020.62533333333</v>
      </c>
      <c r="V698" s="44">
        <v>8.1999999999999993</v>
      </c>
      <c r="W698" s="44">
        <v>4.8609999999999998</v>
      </c>
      <c r="X698" s="43">
        <f t="shared" si="218"/>
        <v>0</v>
      </c>
      <c r="Y698" s="42">
        <v>43020.62533333333</v>
      </c>
      <c r="Z698" s="44">
        <v>14.81</v>
      </c>
      <c r="AA698" s="44">
        <v>9.7810000000000006</v>
      </c>
      <c r="AB698" s="43">
        <f t="shared" si="219"/>
        <v>-5.9959349593495196E-3</v>
      </c>
      <c r="AC698" s="42">
        <v>43020.62533333333</v>
      </c>
      <c r="AD698" s="44">
        <v>23</v>
      </c>
      <c r="AE698" s="44">
        <v>17.314</v>
      </c>
      <c r="AF698" s="43">
        <f t="shared" si="220"/>
        <v>2.2198606683197619E-2</v>
      </c>
      <c r="AG698" s="41">
        <v>43019</v>
      </c>
      <c r="AH698">
        <v>17.559999999999999</v>
      </c>
      <c r="AI698">
        <v>6.8385999999999996</v>
      </c>
      <c r="AJ698" s="39">
        <f t="shared" si="207"/>
        <v>-1.6933812151470758E-3</v>
      </c>
      <c r="AK698" s="45">
        <v>43049</v>
      </c>
      <c r="AL698">
        <v>19.86</v>
      </c>
      <c r="AM698">
        <v>6.5168999999999997</v>
      </c>
      <c r="AN698" s="39">
        <f t="shared" si="208"/>
        <v>-2.0061255742726729E-3</v>
      </c>
      <c r="AO698" s="41">
        <v>43019</v>
      </c>
      <c r="AP698">
        <v>7.74</v>
      </c>
      <c r="AQ698">
        <v>6.2904</v>
      </c>
      <c r="AR698" s="18">
        <f t="shared" si="209"/>
        <v>0</v>
      </c>
      <c r="AS698" s="41">
        <v>43019</v>
      </c>
      <c r="AT698">
        <v>8.1</v>
      </c>
      <c r="AU698">
        <v>6.3863000000000003</v>
      </c>
      <c r="AV698" s="39">
        <f t="shared" si="210"/>
        <v>-4.9082240019943622E-3</v>
      </c>
      <c r="AW698" s="41">
        <v>43019</v>
      </c>
      <c r="AX698">
        <v>15.18</v>
      </c>
      <c r="AY698">
        <v>8.2715999999999994</v>
      </c>
      <c r="AZ698" s="39">
        <f t="shared" si="211"/>
        <v>0</v>
      </c>
      <c r="BA698" s="41">
        <v>43019</v>
      </c>
      <c r="BB698">
        <v>6.45</v>
      </c>
      <c r="BC698">
        <v>2.9582999999999999</v>
      </c>
      <c r="BD698" s="39">
        <f t="shared" si="212"/>
        <v>-6.1479540415238804E-3</v>
      </c>
      <c r="BE698" s="41">
        <v>43019</v>
      </c>
      <c r="BF698">
        <v>14.1</v>
      </c>
      <c r="BG698">
        <v>9.0844000000000005</v>
      </c>
      <c r="BH698" s="39">
        <f t="shared" si="213"/>
        <v>0</v>
      </c>
      <c r="BI698" s="41">
        <v>43019</v>
      </c>
      <c r="BJ698">
        <v>1.94</v>
      </c>
      <c r="BK698">
        <v>1.9235</v>
      </c>
      <c r="BL698" s="39">
        <f t="shared" si="214"/>
        <v>-3.482362386471971E-2</v>
      </c>
      <c r="BM698" s="41">
        <v>43019</v>
      </c>
      <c r="BN698">
        <v>4.04</v>
      </c>
      <c r="BO698">
        <v>1.9903</v>
      </c>
      <c r="BP698" s="46">
        <f t="shared" si="215"/>
        <v>-1.4605406475888741E-2</v>
      </c>
      <c r="BQ698" s="41">
        <v>43019</v>
      </c>
      <c r="BR698">
        <v>11.78</v>
      </c>
      <c r="BS698">
        <v>6.4683000000000002</v>
      </c>
      <c r="BT698" s="18">
        <f t="shared" si="216"/>
        <v>-1.6977142592564196E-3</v>
      </c>
      <c r="BU698" s="41">
        <v>43019</v>
      </c>
      <c r="BV698">
        <v>2.06</v>
      </c>
      <c r="BW698">
        <v>1.1237999999999999</v>
      </c>
      <c r="BX698" s="39">
        <f t="shared" si="217"/>
        <v>4.9181793794150393E-3</v>
      </c>
      <c r="BY698" s="41">
        <v>43318</v>
      </c>
      <c r="BZ698">
        <v>16.010000000000002</v>
      </c>
      <c r="CA698">
        <v>9.0044000000000004</v>
      </c>
      <c r="CB698" s="39">
        <f t="shared" si="202"/>
        <v>0</v>
      </c>
    </row>
    <row r="699" spans="1:80">
      <c r="A699" s="41">
        <v>43020</v>
      </c>
      <c r="B699">
        <v>11.5</v>
      </c>
      <c r="C699">
        <v>5.7923</v>
      </c>
      <c r="D699" s="34">
        <f t="shared" si="203"/>
        <v>-8.6091808441447325E-3</v>
      </c>
      <c r="E699" s="41">
        <v>43020</v>
      </c>
      <c r="F699">
        <v>3.96</v>
      </c>
      <c r="G699">
        <v>3.6998000000000002</v>
      </c>
      <c r="H699" s="39">
        <f t="shared" si="204"/>
        <v>0</v>
      </c>
      <c r="L699" s="38"/>
      <c r="M699" s="41">
        <v>43020</v>
      </c>
      <c r="N699">
        <v>8.0399999999999991</v>
      </c>
      <c r="O699">
        <v>3.8109000000000002</v>
      </c>
      <c r="P699" s="43">
        <f t="shared" si="205"/>
        <v>-1.2579605314883024E-3</v>
      </c>
      <c r="Q699" s="41">
        <v>43020</v>
      </c>
      <c r="R699">
        <v>3.07</v>
      </c>
      <c r="S699">
        <v>1.7965</v>
      </c>
      <c r="T699" s="39">
        <f t="shared" si="206"/>
        <v>0</v>
      </c>
      <c r="U699" s="42">
        <v>43021.62533333333</v>
      </c>
      <c r="V699" s="44">
        <v>8.1999999999999993</v>
      </c>
      <c r="W699" s="44">
        <v>4.8609999999999998</v>
      </c>
      <c r="X699" s="43">
        <f t="shared" si="218"/>
        <v>0</v>
      </c>
      <c r="Y699" s="42">
        <v>43021.62533333333</v>
      </c>
      <c r="Z699" s="44">
        <v>14.81</v>
      </c>
      <c r="AA699" s="44">
        <v>9.7810000000000006</v>
      </c>
      <c r="AB699" s="43">
        <f t="shared" si="219"/>
        <v>0</v>
      </c>
      <c r="AC699" s="42">
        <v>43021.62533333333</v>
      </c>
      <c r="AD699" s="44">
        <v>23</v>
      </c>
      <c r="AE699" s="44">
        <v>17.314</v>
      </c>
      <c r="AF699" s="43">
        <f t="shared" si="220"/>
        <v>0</v>
      </c>
      <c r="AG699" s="41">
        <v>43020</v>
      </c>
      <c r="AH699">
        <v>17.559999999999999</v>
      </c>
      <c r="AI699">
        <v>6.8385999999999996</v>
      </c>
      <c r="AJ699" s="39">
        <f t="shared" si="207"/>
        <v>0</v>
      </c>
      <c r="AK699" s="45">
        <v>43079</v>
      </c>
      <c r="AL699">
        <v>19.850000000000001</v>
      </c>
      <c r="AM699">
        <v>6.5136000000000003</v>
      </c>
      <c r="AN699" s="39">
        <f t="shared" si="208"/>
        <v>-5.0637573079215801E-4</v>
      </c>
      <c r="AO699" s="41">
        <v>43020</v>
      </c>
      <c r="AP699">
        <v>7.74</v>
      </c>
      <c r="AQ699">
        <v>6.2904</v>
      </c>
      <c r="AR699" s="18">
        <f t="shared" si="209"/>
        <v>0</v>
      </c>
      <c r="AS699" s="41">
        <v>43020</v>
      </c>
      <c r="AT699">
        <v>8.1</v>
      </c>
      <c r="AU699">
        <v>6.3863000000000003</v>
      </c>
      <c r="AV699" s="39">
        <f t="shared" si="210"/>
        <v>0</v>
      </c>
      <c r="AW699" s="41">
        <v>43020</v>
      </c>
      <c r="AX699">
        <v>15.18</v>
      </c>
      <c r="AY699">
        <v>8.2715999999999994</v>
      </c>
      <c r="AZ699" s="39">
        <f t="shared" si="211"/>
        <v>0</v>
      </c>
      <c r="BA699" s="41">
        <v>43020</v>
      </c>
      <c r="BB699">
        <v>6.26</v>
      </c>
      <c r="BC699">
        <v>2.8711000000000002</v>
      </c>
      <c r="BD699" s="39">
        <f t="shared" si="212"/>
        <v>-2.9476388466348823E-2</v>
      </c>
      <c r="BE699" s="41">
        <v>43020</v>
      </c>
      <c r="BF699">
        <v>14</v>
      </c>
      <c r="BG699">
        <v>9.02</v>
      </c>
      <c r="BH699" s="39">
        <f t="shared" si="213"/>
        <v>-7.0890757782573312E-3</v>
      </c>
      <c r="BI699" s="41">
        <v>43020</v>
      </c>
      <c r="BJ699">
        <v>1.98</v>
      </c>
      <c r="BK699">
        <v>1.9632000000000001</v>
      </c>
      <c r="BL699" s="39">
        <f t="shared" si="214"/>
        <v>2.0639459318949865E-2</v>
      </c>
      <c r="BM699" s="41">
        <v>43020</v>
      </c>
      <c r="BN699">
        <v>4.03</v>
      </c>
      <c r="BO699">
        <v>1.9854000000000001</v>
      </c>
      <c r="BP699" s="46">
        <f t="shared" si="215"/>
        <v>-2.4619404109932695E-3</v>
      </c>
      <c r="BQ699" s="41">
        <v>43020</v>
      </c>
      <c r="BR699">
        <v>11.79</v>
      </c>
      <c r="BS699">
        <v>6.4737999999999998</v>
      </c>
      <c r="BT699" s="18">
        <f t="shared" si="216"/>
        <v>8.5030069724651239E-4</v>
      </c>
      <c r="BU699" s="41">
        <v>43020</v>
      </c>
      <c r="BV699">
        <v>2.06</v>
      </c>
      <c r="BW699">
        <v>1.1237999999999999</v>
      </c>
      <c r="BX699" s="39">
        <f t="shared" si="217"/>
        <v>0</v>
      </c>
      <c r="BY699" s="41">
        <v>43319</v>
      </c>
      <c r="BZ699">
        <v>16.829999999999998</v>
      </c>
      <c r="CA699">
        <v>9.4656000000000002</v>
      </c>
      <c r="CB699" s="39">
        <f t="shared" si="202"/>
        <v>5.1219403847008106E-2</v>
      </c>
    </row>
    <row r="700" spans="1:80">
      <c r="A700" s="41">
        <v>43021</v>
      </c>
      <c r="B700">
        <v>11.59</v>
      </c>
      <c r="C700">
        <v>5.8376000000000001</v>
      </c>
      <c r="D700" s="34">
        <f t="shared" si="203"/>
        <v>7.8207275175664441E-3</v>
      </c>
      <c r="E700" s="41">
        <v>43021</v>
      </c>
      <c r="F700">
        <v>3.96</v>
      </c>
      <c r="G700">
        <v>3.6998000000000002</v>
      </c>
      <c r="H700" s="39">
        <f t="shared" si="204"/>
        <v>0</v>
      </c>
      <c r="L700" s="38"/>
      <c r="M700" s="41">
        <v>43021</v>
      </c>
      <c r="N700">
        <v>8.01</v>
      </c>
      <c r="O700">
        <v>3.7967</v>
      </c>
      <c r="P700" s="43">
        <f t="shared" si="205"/>
        <v>-3.7261539268939651E-3</v>
      </c>
      <c r="Q700" s="41">
        <v>43021</v>
      </c>
      <c r="R700">
        <v>3.07</v>
      </c>
      <c r="S700">
        <v>1.7965</v>
      </c>
      <c r="T700" s="39">
        <f t="shared" si="206"/>
        <v>0</v>
      </c>
      <c r="U700" s="42">
        <v>43024.62533333333</v>
      </c>
      <c r="V700" s="44">
        <v>8.1999999999999993</v>
      </c>
      <c r="W700" s="44">
        <v>4.8609999999999998</v>
      </c>
      <c r="X700" s="43">
        <f t="shared" si="218"/>
        <v>0</v>
      </c>
      <c r="Y700" s="42">
        <v>43024.62533333333</v>
      </c>
      <c r="Z700" s="44">
        <v>14.81</v>
      </c>
      <c r="AA700" s="44">
        <v>9.7810000000000006</v>
      </c>
      <c r="AB700" s="43">
        <f t="shared" si="219"/>
        <v>0</v>
      </c>
      <c r="AC700" s="42">
        <v>43024.62533333333</v>
      </c>
      <c r="AD700" s="44">
        <v>23</v>
      </c>
      <c r="AE700" s="44">
        <v>17.314</v>
      </c>
      <c r="AF700" s="43">
        <f t="shared" si="220"/>
        <v>0</v>
      </c>
      <c r="AG700" s="41">
        <v>43021</v>
      </c>
      <c r="AH700">
        <v>17.5</v>
      </c>
      <c r="AI700">
        <v>6.8151999999999999</v>
      </c>
      <c r="AJ700" s="39">
        <f t="shared" si="207"/>
        <v>-3.4217529903780956E-3</v>
      </c>
      <c r="AK700" s="45" t="s">
        <v>683</v>
      </c>
      <c r="AL700">
        <v>19.8</v>
      </c>
      <c r="AM700">
        <v>6.4972000000000003</v>
      </c>
      <c r="AN700" s="39">
        <f t="shared" si="208"/>
        <v>-2.5178088921640829E-3</v>
      </c>
      <c r="AO700" s="41">
        <v>43021</v>
      </c>
      <c r="AP700">
        <v>7.74</v>
      </c>
      <c r="AQ700">
        <v>6.2904</v>
      </c>
      <c r="AR700" s="18">
        <f t="shared" si="209"/>
        <v>0</v>
      </c>
      <c r="AS700" s="41">
        <v>43021</v>
      </c>
      <c r="AT700">
        <v>8.08</v>
      </c>
      <c r="AU700">
        <v>6.3704999999999998</v>
      </c>
      <c r="AV700" s="39">
        <f t="shared" si="210"/>
        <v>-2.4740460047289478E-3</v>
      </c>
      <c r="AW700" s="41">
        <v>43021</v>
      </c>
      <c r="AX700">
        <v>15.17</v>
      </c>
      <c r="AY700">
        <v>8.2660999999999998</v>
      </c>
      <c r="AZ700" s="39">
        <f t="shared" si="211"/>
        <v>-6.6492577010489101E-4</v>
      </c>
      <c r="BA700" s="41">
        <v>43021</v>
      </c>
      <c r="BB700">
        <v>6.4</v>
      </c>
      <c r="BC700">
        <v>2.9352999999999998</v>
      </c>
      <c r="BD700" s="39">
        <f t="shared" si="212"/>
        <v>2.2360767650029461E-2</v>
      </c>
      <c r="BE700" s="41">
        <v>43021</v>
      </c>
      <c r="BF700">
        <v>14</v>
      </c>
      <c r="BG700">
        <v>9.02</v>
      </c>
      <c r="BH700" s="39">
        <f t="shared" si="213"/>
        <v>0</v>
      </c>
      <c r="BI700" s="41">
        <v>43021</v>
      </c>
      <c r="BJ700">
        <v>2.0099999999999998</v>
      </c>
      <c r="BK700">
        <v>1.9928999999999999</v>
      </c>
      <c r="BL700" s="39">
        <f t="shared" si="214"/>
        <v>1.5128361858190626E-2</v>
      </c>
      <c r="BM700" s="41">
        <v>43021</v>
      </c>
      <c r="BN700">
        <v>4.04</v>
      </c>
      <c r="BO700">
        <v>1.9903</v>
      </c>
      <c r="BP700" s="46">
        <f t="shared" si="215"/>
        <v>2.4680165206003345E-3</v>
      </c>
      <c r="BQ700" s="41">
        <v>43021</v>
      </c>
      <c r="BR700">
        <v>11.88</v>
      </c>
      <c r="BS700">
        <v>6.5232000000000001</v>
      </c>
      <c r="BT700" s="18">
        <f t="shared" si="216"/>
        <v>7.6307578238438527E-3</v>
      </c>
      <c r="BU700" s="41">
        <v>43021</v>
      </c>
      <c r="BV700">
        <v>2.04</v>
      </c>
      <c r="BW700">
        <v>1.1129</v>
      </c>
      <c r="BX700" s="39">
        <f t="shared" si="217"/>
        <v>-9.6992347392773712E-3</v>
      </c>
      <c r="BY700" s="41">
        <v>43320</v>
      </c>
      <c r="BZ700">
        <v>17.489999999999998</v>
      </c>
      <c r="CA700">
        <v>9.8368000000000002</v>
      </c>
      <c r="CB700" s="39">
        <f t="shared" si="202"/>
        <v>3.9215686274509803E-2</v>
      </c>
    </row>
    <row r="701" spans="1:80">
      <c r="A701" s="41">
        <v>43024</v>
      </c>
      <c r="B701">
        <v>11.4</v>
      </c>
      <c r="C701">
        <v>5.7419000000000002</v>
      </c>
      <c r="D701" s="34">
        <f t="shared" si="203"/>
        <v>-1.6393723447992309E-2</v>
      </c>
      <c r="E701" s="41">
        <v>43024</v>
      </c>
      <c r="F701">
        <v>3.96</v>
      </c>
      <c r="G701">
        <v>3.6998000000000002</v>
      </c>
      <c r="H701" s="39">
        <f t="shared" si="204"/>
        <v>0</v>
      </c>
      <c r="L701" s="38"/>
      <c r="M701" s="41">
        <v>43024</v>
      </c>
      <c r="N701">
        <v>7.98</v>
      </c>
      <c r="O701">
        <v>3.7825000000000002</v>
      </c>
      <c r="P701" s="43">
        <f t="shared" si="205"/>
        <v>-3.7400900782257667E-3</v>
      </c>
      <c r="Q701" s="41">
        <v>43024</v>
      </c>
      <c r="R701">
        <v>3.07</v>
      </c>
      <c r="S701">
        <v>1.7965</v>
      </c>
      <c r="T701" s="39">
        <f t="shared" si="206"/>
        <v>0</v>
      </c>
      <c r="U701" s="42">
        <v>43025.62533333333</v>
      </c>
      <c r="V701" s="44">
        <v>8.1999999999999993</v>
      </c>
      <c r="W701" s="44">
        <v>4.8609999999999998</v>
      </c>
      <c r="X701" s="43">
        <f t="shared" si="218"/>
        <v>0</v>
      </c>
      <c r="Y701" s="42">
        <v>43025.62533333333</v>
      </c>
      <c r="Z701" s="44">
        <v>14.81</v>
      </c>
      <c r="AA701" s="44">
        <v>9.7810000000000006</v>
      </c>
      <c r="AB701" s="43">
        <f t="shared" si="219"/>
        <v>0</v>
      </c>
      <c r="AC701" s="42">
        <v>43025.62533333333</v>
      </c>
      <c r="AD701" s="44">
        <v>23</v>
      </c>
      <c r="AE701" s="44">
        <v>17.314</v>
      </c>
      <c r="AF701" s="43">
        <f t="shared" si="220"/>
        <v>0</v>
      </c>
      <c r="AG701" s="41">
        <v>43024</v>
      </c>
      <c r="AH701">
        <v>17.5</v>
      </c>
      <c r="AI701">
        <v>6.8151999999999999</v>
      </c>
      <c r="AJ701" s="39">
        <f t="shared" si="207"/>
        <v>0</v>
      </c>
      <c r="AK701" s="45" t="s">
        <v>684</v>
      </c>
      <c r="AL701">
        <v>19.77</v>
      </c>
      <c r="AM701">
        <v>6.4874000000000001</v>
      </c>
      <c r="AN701" s="39">
        <f t="shared" si="208"/>
        <v>-1.5083420550391327E-3</v>
      </c>
      <c r="AO701" s="41">
        <v>43024</v>
      </c>
      <c r="AP701">
        <v>7.74</v>
      </c>
      <c r="AQ701">
        <v>6.2904</v>
      </c>
      <c r="AR701" s="18">
        <f t="shared" si="209"/>
        <v>0</v>
      </c>
      <c r="AS701" s="41">
        <v>43024</v>
      </c>
      <c r="AT701">
        <v>8.1</v>
      </c>
      <c r="AU701">
        <v>6.3863000000000003</v>
      </c>
      <c r="AV701" s="39">
        <f t="shared" si="210"/>
        <v>2.4801820893180252E-3</v>
      </c>
      <c r="AW701" s="41">
        <v>43024</v>
      </c>
      <c r="AX701">
        <v>15.15</v>
      </c>
      <c r="AY701">
        <v>8.2552000000000003</v>
      </c>
      <c r="AZ701" s="39">
        <f t="shared" si="211"/>
        <v>-1.3186387776580814E-3</v>
      </c>
      <c r="BA701" s="41">
        <v>43024</v>
      </c>
      <c r="BB701">
        <v>6.38</v>
      </c>
      <c r="BC701">
        <v>2.9262000000000001</v>
      </c>
      <c r="BD701" s="39">
        <f t="shared" si="212"/>
        <v>-3.1001941879874851E-3</v>
      </c>
      <c r="BE701" s="41">
        <v>43024</v>
      </c>
      <c r="BF701">
        <v>14</v>
      </c>
      <c r="BG701">
        <v>9.02</v>
      </c>
      <c r="BH701" s="39">
        <f t="shared" si="213"/>
        <v>0</v>
      </c>
      <c r="BI701" s="41">
        <v>43024</v>
      </c>
      <c r="BJ701">
        <v>2.04</v>
      </c>
      <c r="BK701">
        <v>2.0226999999999999</v>
      </c>
      <c r="BL701" s="39">
        <f t="shared" si="214"/>
        <v>1.4953083446234156E-2</v>
      </c>
      <c r="BM701" s="41">
        <v>43024</v>
      </c>
      <c r="BN701">
        <v>4.04</v>
      </c>
      <c r="BO701">
        <v>1.9903</v>
      </c>
      <c r="BP701" s="46">
        <f t="shared" si="215"/>
        <v>0</v>
      </c>
      <c r="BQ701" s="41">
        <v>43024</v>
      </c>
      <c r="BR701">
        <v>11.71</v>
      </c>
      <c r="BS701">
        <v>6.4298999999999999</v>
      </c>
      <c r="BT701" s="18">
        <f t="shared" si="216"/>
        <v>-1.4302796173657125E-2</v>
      </c>
      <c r="BU701" s="41">
        <v>43024</v>
      </c>
      <c r="BV701">
        <v>2.04</v>
      </c>
      <c r="BW701">
        <v>1.1129</v>
      </c>
      <c r="BX701" s="39">
        <f t="shared" si="217"/>
        <v>0</v>
      </c>
      <c r="BY701" s="41">
        <v>43321</v>
      </c>
      <c r="BZ701">
        <v>18</v>
      </c>
      <c r="CA701">
        <v>10.1236</v>
      </c>
      <c r="CB701" s="39">
        <f t="shared" si="202"/>
        <v>2.9155823031880235E-2</v>
      </c>
    </row>
    <row r="702" spans="1:80">
      <c r="A702" s="41">
        <v>43025</v>
      </c>
      <c r="B702">
        <v>11.39</v>
      </c>
      <c r="C702">
        <v>5.7369000000000003</v>
      </c>
      <c r="D702" s="34">
        <f t="shared" si="203"/>
        <v>-8.7079189815216103E-4</v>
      </c>
      <c r="E702" s="41">
        <v>43025</v>
      </c>
      <c r="F702">
        <v>3.95</v>
      </c>
      <c r="G702">
        <v>3.6905000000000001</v>
      </c>
      <c r="H702" s="39">
        <f t="shared" si="204"/>
        <v>-2.5136493864533448E-3</v>
      </c>
      <c r="L702" s="38"/>
      <c r="M702" s="41">
        <v>43025</v>
      </c>
      <c r="N702">
        <v>7.98</v>
      </c>
      <c r="O702">
        <v>3.7825000000000002</v>
      </c>
      <c r="P702" s="43">
        <f t="shared" si="205"/>
        <v>0</v>
      </c>
      <c r="Q702" s="41">
        <v>43025</v>
      </c>
      <c r="R702">
        <v>3.06</v>
      </c>
      <c r="S702">
        <v>1.7907</v>
      </c>
      <c r="T702" s="39">
        <f t="shared" si="206"/>
        <v>-3.2284998608405383E-3</v>
      </c>
      <c r="U702" s="42">
        <v>43026.62533333333</v>
      </c>
      <c r="V702" s="44">
        <v>8.1999999999999993</v>
      </c>
      <c r="W702" s="44">
        <v>4.8609999999999998</v>
      </c>
      <c r="X702" s="43">
        <f t="shared" si="218"/>
        <v>0</v>
      </c>
      <c r="Y702" s="42">
        <v>43026.62533333333</v>
      </c>
      <c r="Z702" s="44">
        <v>14.9</v>
      </c>
      <c r="AA702" s="44">
        <v>9.84</v>
      </c>
      <c r="AB702" s="43">
        <f t="shared" si="219"/>
        <v>6.0321030569470682E-3</v>
      </c>
      <c r="AC702" s="42">
        <v>43026.62533333333</v>
      </c>
      <c r="AD702" s="44">
        <v>23</v>
      </c>
      <c r="AE702" s="44">
        <v>17.314</v>
      </c>
      <c r="AF702" s="43">
        <f t="shared" si="220"/>
        <v>0</v>
      </c>
      <c r="AG702" s="41">
        <v>43025</v>
      </c>
      <c r="AH702">
        <v>17.489999999999998</v>
      </c>
      <c r="AI702">
        <v>6.8113000000000001</v>
      </c>
      <c r="AJ702" s="39">
        <f t="shared" si="207"/>
        <v>-5.7225026411547608E-4</v>
      </c>
      <c r="AK702" s="45" t="s">
        <v>685</v>
      </c>
      <c r="AL702">
        <v>19.77</v>
      </c>
      <c r="AM702">
        <v>6.4874000000000001</v>
      </c>
      <c r="AN702" s="39">
        <f t="shared" si="208"/>
        <v>0</v>
      </c>
      <c r="AO702" s="41">
        <v>43025</v>
      </c>
      <c r="AP702">
        <v>7.74</v>
      </c>
      <c r="AQ702">
        <v>6.2904</v>
      </c>
      <c r="AR702" s="18">
        <f t="shared" si="209"/>
        <v>0</v>
      </c>
      <c r="AS702" s="41">
        <v>43025</v>
      </c>
      <c r="AT702">
        <v>8.1199999999999992</v>
      </c>
      <c r="AU702">
        <v>6.4020000000000001</v>
      </c>
      <c r="AV702" s="39">
        <f t="shared" si="210"/>
        <v>2.4583874857115741E-3</v>
      </c>
      <c r="AW702" s="41">
        <v>43025</v>
      </c>
      <c r="AX702">
        <v>15</v>
      </c>
      <c r="AY702">
        <v>8.1735000000000007</v>
      </c>
      <c r="AZ702" s="39">
        <f t="shared" si="211"/>
        <v>-9.8967923248376374E-3</v>
      </c>
      <c r="BA702" s="41">
        <v>43025</v>
      </c>
      <c r="BB702">
        <v>6.35</v>
      </c>
      <c r="BC702">
        <v>2.9123999999999999</v>
      </c>
      <c r="BD702" s="39">
        <f t="shared" si="212"/>
        <v>-4.7160139429978315E-3</v>
      </c>
      <c r="BE702" s="41">
        <v>43025</v>
      </c>
      <c r="BF702">
        <v>14</v>
      </c>
      <c r="BG702">
        <v>9.02</v>
      </c>
      <c r="BH702" s="39">
        <f t="shared" si="213"/>
        <v>0</v>
      </c>
      <c r="BI702" s="41">
        <v>43025</v>
      </c>
      <c r="BJ702">
        <v>2.04</v>
      </c>
      <c r="BK702">
        <v>2.0226999999999999</v>
      </c>
      <c r="BL702" s="39">
        <f t="shared" si="214"/>
        <v>0</v>
      </c>
      <c r="BM702" s="41">
        <v>43025</v>
      </c>
      <c r="BN702">
        <v>4</v>
      </c>
      <c r="BO702">
        <v>1.9705999999999999</v>
      </c>
      <c r="BP702" s="46">
        <f t="shared" si="215"/>
        <v>-9.8980053258303034E-3</v>
      </c>
      <c r="BQ702" s="41">
        <v>43025</v>
      </c>
      <c r="BR702">
        <v>11.95</v>
      </c>
      <c r="BS702">
        <v>6.5617000000000001</v>
      </c>
      <c r="BT702" s="18">
        <f t="shared" si="216"/>
        <v>2.0497985971788073E-2</v>
      </c>
      <c r="BU702" s="41">
        <v>43025</v>
      </c>
      <c r="BV702">
        <v>2.0299999999999998</v>
      </c>
      <c r="BW702">
        <v>1.1073999999999999</v>
      </c>
      <c r="BX702" s="39">
        <f t="shared" si="217"/>
        <v>-4.9420433102705186E-3</v>
      </c>
      <c r="BY702" s="41">
        <v>43322</v>
      </c>
      <c r="BZ702">
        <v>18</v>
      </c>
      <c r="CA702">
        <v>10.1236</v>
      </c>
      <c r="CB702" s="39">
        <f t="shared" si="202"/>
        <v>0</v>
      </c>
    </row>
    <row r="703" spans="1:80">
      <c r="A703" s="41">
        <v>43026</v>
      </c>
      <c r="B703">
        <v>11.35</v>
      </c>
      <c r="C703">
        <v>5.7167000000000003</v>
      </c>
      <c r="D703" s="34">
        <f t="shared" si="203"/>
        <v>-3.521065383743833E-3</v>
      </c>
      <c r="E703" s="41">
        <v>43026</v>
      </c>
      <c r="F703">
        <v>3.84</v>
      </c>
      <c r="G703">
        <v>3.5876999999999999</v>
      </c>
      <c r="H703" s="39">
        <f t="shared" si="204"/>
        <v>-2.7855304159328065E-2</v>
      </c>
      <c r="L703" s="38"/>
      <c r="M703" s="41">
        <v>43026</v>
      </c>
      <c r="N703">
        <v>7.95</v>
      </c>
      <c r="O703">
        <v>3.7683</v>
      </c>
      <c r="P703" s="43">
        <f t="shared" si="205"/>
        <v>-3.754130865829534E-3</v>
      </c>
      <c r="Q703" s="41">
        <v>43026</v>
      </c>
      <c r="R703">
        <v>3.05</v>
      </c>
      <c r="S703">
        <v>1.7847999999999999</v>
      </c>
      <c r="T703" s="39">
        <f t="shared" si="206"/>
        <v>-3.2948009158429757E-3</v>
      </c>
      <c r="U703" s="42">
        <v>43027.62533333333</v>
      </c>
      <c r="V703" s="44">
        <v>8.1999999999999993</v>
      </c>
      <c r="W703" s="44">
        <v>4.8609999999999998</v>
      </c>
      <c r="X703" s="43">
        <f t="shared" si="218"/>
        <v>0</v>
      </c>
      <c r="Y703" s="42">
        <v>43027.62533333333</v>
      </c>
      <c r="Z703" s="44">
        <v>14.9</v>
      </c>
      <c r="AA703" s="44">
        <v>9.84</v>
      </c>
      <c r="AB703" s="43">
        <f t="shared" si="219"/>
        <v>0</v>
      </c>
      <c r="AC703" s="42">
        <v>43027.62533333333</v>
      </c>
      <c r="AD703" s="44">
        <v>23</v>
      </c>
      <c r="AE703" s="44">
        <v>17.314</v>
      </c>
      <c r="AF703" s="43">
        <f t="shared" si="220"/>
        <v>0</v>
      </c>
      <c r="AG703" s="41">
        <v>43026</v>
      </c>
      <c r="AH703">
        <v>17.489999999999998</v>
      </c>
      <c r="AI703">
        <v>6.8113000000000001</v>
      </c>
      <c r="AJ703" s="39">
        <f t="shared" si="207"/>
        <v>0</v>
      </c>
      <c r="AK703" s="45" t="s">
        <v>686</v>
      </c>
      <c r="AL703">
        <v>19.649999999999999</v>
      </c>
      <c r="AM703">
        <v>6.4480000000000004</v>
      </c>
      <c r="AN703" s="39">
        <f t="shared" si="208"/>
        <v>-6.0733113419859505E-3</v>
      </c>
      <c r="AO703" s="41">
        <v>43026</v>
      </c>
      <c r="AP703">
        <v>7.51</v>
      </c>
      <c r="AQ703">
        <v>6.1035000000000004</v>
      </c>
      <c r="AR703" s="18">
        <f t="shared" si="209"/>
        <v>-2.9711942006867546E-2</v>
      </c>
      <c r="AS703" s="41">
        <v>43026</v>
      </c>
      <c r="AT703">
        <v>8.1</v>
      </c>
      <c r="AU703">
        <v>6.3863000000000003</v>
      </c>
      <c r="AV703" s="39">
        <f t="shared" si="210"/>
        <v>-2.4523586379256207E-3</v>
      </c>
      <c r="AW703" s="41">
        <v>43026</v>
      </c>
      <c r="AX703">
        <v>14.94</v>
      </c>
      <c r="AY703">
        <v>8.1408000000000005</v>
      </c>
      <c r="AZ703" s="39">
        <f t="shared" si="211"/>
        <v>-4.0007340796476623E-3</v>
      </c>
      <c r="BA703" s="41">
        <v>43026</v>
      </c>
      <c r="BB703">
        <v>6.34</v>
      </c>
      <c r="BC703">
        <v>2.9077999999999999</v>
      </c>
      <c r="BD703" s="39">
        <f t="shared" si="212"/>
        <v>-1.5794533717895679E-3</v>
      </c>
      <c r="BE703" s="41">
        <v>43026</v>
      </c>
      <c r="BF703">
        <v>14</v>
      </c>
      <c r="BG703">
        <v>9.02</v>
      </c>
      <c r="BH703" s="39">
        <f t="shared" si="213"/>
        <v>0</v>
      </c>
      <c r="BI703" s="41">
        <v>43026</v>
      </c>
      <c r="BJ703">
        <v>2.0299999999999998</v>
      </c>
      <c r="BK703">
        <v>2.0127000000000002</v>
      </c>
      <c r="BL703" s="39">
        <f t="shared" si="214"/>
        <v>-4.9438868838679916E-3</v>
      </c>
      <c r="BM703" s="41">
        <v>43026</v>
      </c>
      <c r="BN703">
        <v>3.95</v>
      </c>
      <c r="BO703">
        <v>1.9459</v>
      </c>
      <c r="BP703" s="46">
        <f t="shared" si="215"/>
        <v>-1.2534253526844587E-2</v>
      </c>
      <c r="BQ703" s="41">
        <v>43026</v>
      </c>
      <c r="BR703">
        <v>11.7</v>
      </c>
      <c r="BS703">
        <v>6.4244000000000003</v>
      </c>
      <c r="BT703" s="18">
        <f t="shared" si="216"/>
        <v>-2.0924455552676861E-2</v>
      </c>
      <c r="BU703" s="41">
        <v>43026</v>
      </c>
      <c r="BV703">
        <v>2.04</v>
      </c>
      <c r="BW703">
        <v>1.1129</v>
      </c>
      <c r="BX703" s="39">
        <f t="shared" si="217"/>
        <v>4.9665884052736689E-3</v>
      </c>
      <c r="BY703" s="41">
        <v>43326</v>
      </c>
      <c r="BZ703">
        <v>17.46</v>
      </c>
      <c r="CA703">
        <v>9.8199000000000005</v>
      </c>
      <c r="CB703" s="39">
        <f t="shared" si="202"/>
        <v>-2.9999209767276384E-2</v>
      </c>
    </row>
    <row r="704" spans="1:80">
      <c r="A704" s="41">
        <v>43027</v>
      </c>
      <c r="B704">
        <v>11.33</v>
      </c>
      <c r="C704">
        <v>5.7065999999999999</v>
      </c>
      <c r="D704" s="34">
        <f t="shared" si="203"/>
        <v>-1.7667535466266275E-3</v>
      </c>
      <c r="E704" s="41">
        <v>43027</v>
      </c>
      <c r="F704">
        <v>3.95</v>
      </c>
      <c r="G704">
        <v>3.6905000000000001</v>
      </c>
      <c r="H704" s="39">
        <f t="shared" si="204"/>
        <v>2.8653454859659457E-2</v>
      </c>
      <c r="L704" s="38"/>
      <c r="M704" s="41">
        <v>43027</v>
      </c>
      <c r="N704">
        <v>7.95</v>
      </c>
      <c r="O704">
        <v>3.7683</v>
      </c>
      <c r="P704" s="43">
        <f t="shared" si="205"/>
        <v>0</v>
      </c>
      <c r="Q704" s="41">
        <v>43027</v>
      </c>
      <c r="R704">
        <v>3.05</v>
      </c>
      <c r="S704">
        <v>1.7847999999999999</v>
      </c>
      <c r="T704" s="39">
        <f t="shared" si="206"/>
        <v>0</v>
      </c>
      <c r="U704" s="42">
        <v>43028.62533333333</v>
      </c>
      <c r="V704" s="44">
        <v>8.1999999999999993</v>
      </c>
      <c r="W704" s="44">
        <v>4.8609999999999998</v>
      </c>
      <c r="X704" s="43">
        <f t="shared" si="218"/>
        <v>0</v>
      </c>
      <c r="Y704" s="42">
        <v>43028.62533333333</v>
      </c>
      <c r="Z704" s="44">
        <v>14.89</v>
      </c>
      <c r="AA704" s="44">
        <v>9.8339999999999996</v>
      </c>
      <c r="AB704" s="43">
        <f t="shared" si="219"/>
        <v>-6.097560975609987E-4</v>
      </c>
      <c r="AC704" s="42">
        <v>43028.62533333333</v>
      </c>
      <c r="AD704" s="44">
        <v>23</v>
      </c>
      <c r="AE704" s="44">
        <v>17.314</v>
      </c>
      <c r="AF704" s="43">
        <f t="shared" si="220"/>
        <v>0</v>
      </c>
      <c r="AG704" s="41">
        <v>43027</v>
      </c>
      <c r="AH704">
        <v>17.48</v>
      </c>
      <c r="AI704">
        <v>6.8074000000000003</v>
      </c>
      <c r="AJ704" s="39">
        <f t="shared" si="207"/>
        <v>-5.7257792198255725E-4</v>
      </c>
      <c r="AK704" s="45" t="s">
        <v>687</v>
      </c>
      <c r="AL704">
        <v>19.649999999999999</v>
      </c>
      <c r="AM704">
        <v>6.4480000000000004</v>
      </c>
      <c r="AN704" s="39">
        <f t="shared" si="208"/>
        <v>0</v>
      </c>
      <c r="AO704" s="41">
        <v>43027</v>
      </c>
      <c r="AP704">
        <v>7.47</v>
      </c>
      <c r="AQ704">
        <v>6.0709999999999997</v>
      </c>
      <c r="AR704" s="18">
        <f t="shared" si="209"/>
        <v>-5.3248136315230008E-3</v>
      </c>
      <c r="AS704" s="41">
        <v>43027</v>
      </c>
      <c r="AT704">
        <v>8.19</v>
      </c>
      <c r="AU704">
        <v>6.4572000000000003</v>
      </c>
      <c r="AV704" s="39">
        <f t="shared" si="210"/>
        <v>1.1101889983245378E-2</v>
      </c>
      <c r="AW704" s="41">
        <v>43027</v>
      </c>
      <c r="AX704">
        <v>15.14</v>
      </c>
      <c r="AY704">
        <v>8.2498000000000005</v>
      </c>
      <c r="AZ704" s="39">
        <f t="shared" si="211"/>
        <v>1.3389347484276727E-2</v>
      </c>
      <c r="BA704" s="41">
        <v>43027</v>
      </c>
      <c r="BB704">
        <v>6.2</v>
      </c>
      <c r="BC704">
        <v>2.8435999999999999</v>
      </c>
      <c r="BD704" s="39">
        <f t="shared" si="212"/>
        <v>-2.2078547355388965E-2</v>
      </c>
      <c r="BE704" s="41">
        <v>43027</v>
      </c>
      <c r="BF704">
        <v>14</v>
      </c>
      <c r="BG704">
        <v>9.02</v>
      </c>
      <c r="BH704" s="39">
        <f t="shared" si="213"/>
        <v>0</v>
      </c>
      <c r="BI704" s="41">
        <v>43027</v>
      </c>
      <c r="BJ704">
        <v>2.1</v>
      </c>
      <c r="BK704">
        <v>2.0821999999999998</v>
      </c>
      <c r="BL704" s="39">
        <f t="shared" si="214"/>
        <v>3.4530729865354833E-2</v>
      </c>
      <c r="BM704" s="41">
        <v>43027</v>
      </c>
      <c r="BN704">
        <v>4.04</v>
      </c>
      <c r="BO704">
        <v>1.9903</v>
      </c>
      <c r="BP704" s="46">
        <f t="shared" si="215"/>
        <v>2.2817205406238755E-2</v>
      </c>
      <c r="BQ704" s="41">
        <v>43027</v>
      </c>
      <c r="BR704">
        <v>11.67</v>
      </c>
      <c r="BS704">
        <v>6.4078999999999997</v>
      </c>
      <c r="BT704" s="18">
        <f t="shared" si="216"/>
        <v>-2.5683332295623911E-3</v>
      </c>
      <c r="BU704" s="41">
        <v>43027</v>
      </c>
      <c r="BV704">
        <v>2.0299999999999998</v>
      </c>
      <c r="BW704">
        <v>1.1073999999999999</v>
      </c>
      <c r="BX704" s="39">
        <f t="shared" si="217"/>
        <v>-4.9420433102705186E-3</v>
      </c>
      <c r="BY704" s="41">
        <v>43327</v>
      </c>
      <c r="BZ704">
        <v>17.559999999999999</v>
      </c>
      <c r="CA704">
        <v>9.8762000000000008</v>
      </c>
      <c r="CB704" s="39">
        <f t="shared" si="202"/>
        <v>5.7332559394698756E-3</v>
      </c>
    </row>
    <row r="705" spans="1:80">
      <c r="A705" s="41">
        <v>43028</v>
      </c>
      <c r="B705">
        <v>11.33</v>
      </c>
      <c r="C705">
        <v>5.7065999999999999</v>
      </c>
      <c r="D705" s="34">
        <f t="shared" si="203"/>
        <v>0</v>
      </c>
      <c r="E705" s="41">
        <v>43028</v>
      </c>
      <c r="F705">
        <v>3.95</v>
      </c>
      <c r="G705">
        <v>3.6905000000000001</v>
      </c>
      <c r="H705" s="39">
        <f t="shared" si="204"/>
        <v>0</v>
      </c>
      <c r="L705" s="38"/>
      <c r="M705" s="41">
        <v>43028</v>
      </c>
      <c r="N705">
        <v>7.95</v>
      </c>
      <c r="O705">
        <v>3.7683</v>
      </c>
      <c r="P705" s="43">
        <f t="shared" si="205"/>
        <v>0</v>
      </c>
      <c r="Q705" s="41">
        <v>43028</v>
      </c>
      <c r="R705">
        <v>3.08</v>
      </c>
      <c r="S705">
        <v>1.8024</v>
      </c>
      <c r="T705" s="39">
        <f t="shared" si="206"/>
        <v>9.8610488570148262E-3</v>
      </c>
      <c r="U705" s="42">
        <v>43031.62533333333</v>
      </c>
      <c r="V705" s="44">
        <v>8.1999999999999993</v>
      </c>
      <c r="W705" s="44">
        <v>4.8609999999999998</v>
      </c>
      <c r="X705" s="43">
        <f t="shared" si="218"/>
        <v>0</v>
      </c>
      <c r="Y705" s="42">
        <v>43031.62533333333</v>
      </c>
      <c r="Z705" s="44">
        <v>14.64</v>
      </c>
      <c r="AA705" s="44">
        <v>9.6679999999999993</v>
      </c>
      <c r="AB705" s="43">
        <f t="shared" si="219"/>
        <v>-1.6880211511084032E-2</v>
      </c>
      <c r="AC705" s="42">
        <v>43031.62533333333</v>
      </c>
      <c r="AD705" s="44">
        <v>23</v>
      </c>
      <c r="AE705" s="44">
        <v>17.314</v>
      </c>
      <c r="AF705" s="43">
        <f t="shared" si="220"/>
        <v>0</v>
      </c>
      <c r="AG705" s="41">
        <v>43028</v>
      </c>
      <c r="AH705">
        <v>17.45</v>
      </c>
      <c r="AI705">
        <v>6.7957000000000001</v>
      </c>
      <c r="AJ705" s="39">
        <f t="shared" si="207"/>
        <v>-1.718717865851906E-3</v>
      </c>
      <c r="AK705" s="45" t="s">
        <v>688</v>
      </c>
      <c r="AL705">
        <v>19.75</v>
      </c>
      <c r="AM705">
        <v>6.4808000000000003</v>
      </c>
      <c r="AN705" s="39">
        <f t="shared" si="208"/>
        <v>5.0868486352357222E-3</v>
      </c>
      <c r="AO705" s="41">
        <v>43028</v>
      </c>
      <c r="AP705">
        <v>7.5</v>
      </c>
      <c r="AQ705">
        <v>6.0953999999999997</v>
      </c>
      <c r="AR705" s="18">
        <f t="shared" si="209"/>
        <v>4.019107231098662E-3</v>
      </c>
      <c r="AS705" s="41">
        <v>43028</v>
      </c>
      <c r="AT705">
        <v>8.17</v>
      </c>
      <c r="AU705">
        <v>6.4414999999999996</v>
      </c>
      <c r="AV705" s="39">
        <f t="shared" si="210"/>
        <v>-2.4313944124389384E-3</v>
      </c>
      <c r="AW705" s="41">
        <v>43028</v>
      </c>
      <c r="AX705">
        <v>15</v>
      </c>
      <c r="AY705">
        <v>8.1735000000000007</v>
      </c>
      <c r="AZ705" s="39">
        <f t="shared" si="211"/>
        <v>-9.2487090596135423E-3</v>
      </c>
      <c r="BA705" s="41">
        <v>43028</v>
      </c>
      <c r="BB705">
        <v>6.2</v>
      </c>
      <c r="BC705">
        <v>2.8435999999999999</v>
      </c>
      <c r="BD705" s="39">
        <f t="shared" si="212"/>
        <v>0</v>
      </c>
      <c r="BE705" s="41">
        <v>43028</v>
      </c>
      <c r="BF705">
        <v>14</v>
      </c>
      <c r="BG705">
        <v>9.02</v>
      </c>
      <c r="BH705" s="39">
        <f t="shared" si="213"/>
        <v>0</v>
      </c>
      <c r="BI705" s="41">
        <v>43028</v>
      </c>
      <c r="BJ705">
        <v>2.2000000000000002</v>
      </c>
      <c r="BK705">
        <v>2.1812999999999998</v>
      </c>
      <c r="BL705" s="39">
        <f t="shared" si="214"/>
        <v>4.7593891076745734E-2</v>
      </c>
      <c r="BM705" s="41">
        <v>43028</v>
      </c>
      <c r="BN705">
        <v>4</v>
      </c>
      <c r="BO705">
        <v>1.9705999999999999</v>
      </c>
      <c r="BP705" s="46">
        <f t="shared" si="215"/>
        <v>-9.8980053258303034E-3</v>
      </c>
      <c r="BQ705" s="41">
        <v>43028</v>
      </c>
      <c r="BR705">
        <v>11.65</v>
      </c>
      <c r="BS705">
        <v>6.3968999999999996</v>
      </c>
      <c r="BT705" s="18">
        <f t="shared" si="216"/>
        <v>-1.7166310335679585E-3</v>
      </c>
      <c r="BU705" s="41">
        <v>43028</v>
      </c>
      <c r="BV705">
        <v>2.04</v>
      </c>
      <c r="BW705">
        <v>1.1129</v>
      </c>
      <c r="BX705" s="39">
        <f t="shared" si="217"/>
        <v>4.9665884052736689E-3</v>
      </c>
      <c r="BY705" s="41">
        <v>43328</v>
      </c>
      <c r="BZ705">
        <v>17.07</v>
      </c>
      <c r="CA705">
        <v>9.6006</v>
      </c>
      <c r="CB705" s="39">
        <f t="shared" si="202"/>
        <v>-2.790546971507267E-2</v>
      </c>
    </row>
    <row r="706" spans="1:80">
      <c r="A706" s="41">
        <v>43031</v>
      </c>
      <c r="B706">
        <v>11.6</v>
      </c>
      <c r="C706">
        <v>5.8426</v>
      </c>
      <c r="D706" s="34">
        <f t="shared" si="203"/>
        <v>2.3832054112781713E-2</v>
      </c>
      <c r="E706" s="41">
        <v>43031</v>
      </c>
      <c r="F706">
        <v>3.9</v>
      </c>
      <c r="G706">
        <v>3.6438000000000001</v>
      </c>
      <c r="H706" s="39">
        <f t="shared" si="204"/>
        <v>-1.2654111908955415E-2</v>
      </c>
      <c r="L706" s="38"/>
      <c r="M706" s="41">
        <v>43031</v>
      </c>
      <c r="N706">
        <v>7.93</v>
      </c>
      <c r="O706">
        <v>3.7587999999999999</v>
      </c>
      <c r="P706" s="43">
        <f t="shared" si="205"/>
        <v>-2.5210307035002689E-3</v>
      </c>
      <c r="Q706" s="41">
        <v>43031</v>
      </c>
      <c r="R706">
        <v>3.08</v>
      </c>
      <c r="S706">
        <v>1.8024</v>
      </c>
      <c r="T706" s="39">
        <f t="shared" si="206"/>
        <v>0</v>
      </c>
      <c r="U706" s="42">
        <v>43032.62533333333</v>
      </c>
      <c r="V706" s="44">
        <v>8.1999999999999993</v>
      </c>
      <c r="W706" s="44">
        <v>4.8609999999999998</v>
      </c>
      <c r="X706" s="43">
        <f t="shared" si="218"/>
        <v>0</v>
      </c>
      <c r="Y706" s="42">
        <v>43032.62533333333</v>
      </c>
      <c r="Z706" s="44">
        <v>14.5</v>
      </c>
      <c r="AA706" s="44">
        <v>9.5760000000000005</v>
      </c>
      <c r="AB706" s="43">
        <f t="shared" si="219"/>
        <v>-9.5159288374016097E-3</v>
      </c>
      <c r="AC706" s="42">
        <v>43032.62533333333</v>
      </c>
      <c r="AD706" s="44">
        <v>23</v>
      </c>
      <c r="AE706" s="44">
        <v>17.314</v>
      </c>
      <c r="AF706" s="43">
        <f t="shared" si="220"/>
        <v>0</v>
      </c>
      <c r="AG706" s="41">
        <v>43031</v>
      </c>
      <c r="AH706">
        <v>17.45</v>
      </c>
      <c r="AI706">
        <v>6.7957000000000001</v>
      </c>
      <c r="AJ706" s="39">
        <f t="shared" si="207"/>
        <v>0</v>
      </c>
      <c r="AK706" s="45" t="s">
        <v>689</v>
      </c>
      <c r="AL706">
        <v>19.649999999999999</v>
      </c>
      <c r="AM706">
        <v>6.4480000000000004</v>
      </c>
      <c r="AN706" s="39">
        <f t="shared" si="208"/>
        <v>-5.0611035674607979E-3</v>
      </c>
      <c r="AO706" s="41">
        <v>43031</v>
      </c>
      <c r="AP706">
        <v>7.57</v>
      </c>
      <c r="AQ706">
        <v>6.1523000000000003</v>
      </c>
      <c r="AR706" s="18">
        <f t="shared" si="209"/>
        <v>9.3349082914986094E-3</v>
      </c>
      <c r="AS706" s="41">
        <v>43031</v>
      </c>
      <c r="AT706">
        <v>8.3800000000000008</v>
      </c>
      <c r="AU706">
        <v>6.6070000000000002</v>
      </c>
      <c r="AV706" s="39">
        <f t="shared" si="210"/>
        <v>2.569277342233962E-2</v>
      </c>
      <c r="AW706" s="41">
        <v>43031</v>
      </c>
      <c r="AX706">
        <v>15.08</v>
      </c>
      <c r="AY706">
        <v>8.2171000000000003</v>
      </c>
      <c r="AZ706" s="39">
        <f t="shared" si="211"/>
        <v>5.3343121061968108E-3</v>
      </c>
      <c r="BA706" s="41">
        <v>43031</v>
      </c>
      <c r="BB706">
        <v>6.29</v>
      </c>
      <c r="BC706">
        <v>2.8849</v>
      </c>
      <c r="BD706" s="39">
        <f t="shared" si="212"/>
        <v>1.4523843015895384E-2</v>
      </c>
      <c r="BE706" s="41">
        <v>43031</v>
      </c>
      <c r="BF706">
        <v>13.99</v>
      </c>
      <c r="BG706">
        <v>9.0135000000000005</v>
      </c>
      <c r="BH706" s="39">
        <f t="shared" si="213"/>
        <v>-7.2062084257195811E-4</v>
      </c>
      <c r="BI706" s="41">
        <v>43031</v>
      </c>
      <c r="BJ706">
        <v>2.33</v>
      </c>
      <c r="BK706">
        <v>2.3102</v>
      </c>
      <c r="BL706" s="39">
        <f t="shared" si="214"/>
        <v>5.9093201301975998E-2</v>
      </c>
      <c r="BM706" s="41">
        <v>43031</v>
      </c>
      <c r="BN706">
        <v>3.99</v>
      </c>
      <c r="BO706">
        <v>1.9656</v>
      </c>
      <c r="BP706" s="46">
        <f t="shared" si="215"/>
        <v>-2.5372982847863055E-3</v>
      </c>
      <c r="BQ706" s="41">
        <v>43031</v>
      </c>
      <c r="BR706">
        <v>11.89</v>
      </c>
      <c r="BS706">
        <v>6.5286999999999997</v>
      </c>
      <c r="BT706" s="18">
        <f t="shared" si="216"/>
        <v>2.0603729931685685E-2</v>
      </c>
      <c r="BU706" s="41">
        <v>43031</v>
      </c>
      <c r="BV706">
        <v>2.09</v>
      </c>
      <c r="BW706">
        <v>1.1400999999999999</v>
      </c>
      <c r="BX706" s="39">
        <f t="shared" si="217"/>
        <v>2.4440650552610198E-2</v>
      </c>
      <c r="BY706" s="41">
        <v>43329</v>
      </c>
      <c r="BZ706">
        <v>18</v>
      </c>
      <c r="CA706">
        <v>10.1236</v>
      </c>
      <c r="CB706" s="39">
        <f t="shared" si="202"/>
        <v>5.4475761931545914E-2</v>
      </c>
    </row>
    <row r="707" spans="1:80">
      <c r="A707" s="41">
        <v>43032</v>
      </c>
      <c r="B707">
        <v>11.6</v>
      </c>
      <c r="C707">
        <v>5.8426</v>
      </c>
      <c r="D707" s="34">
        <f t="shared" si="203"/>
        <v>0</v>
      </c>
      <c r="E707" s="41">
        <v>43032</v>
      </c>
      <c r="F707">
        <v>3.79</v>
      </c>
      <c r="G707">
        <v>3.5409999999999999</v>
      </c>
      <c r="H707" s="39">
        <f t="shared" si="204"/>
        <v>-2.8212305834568369E-2</v>
      </c>
      <c r="L707" s="38"/>
      <c r="M707" s="41">
        <v>43032</v>
      </c>
      <c r="N707">
        <v>7.92</v>
      </c>
      <c r="O707">
        <v>3.7541000000000002</v>
      </c>
      <c r="P707" s="43">
        <f t="shared" si="205"/>
        <v>-1.2503990635308355E-3</v>
      </c>
      <c r="Q707" s="41">
        <v>43032</v>
      </c>
      <c r="R707">
        <v>3.05</v>
      </c>
      <c r="S707">
        <v>1.7847999999999999</v>
      </c>
      <c r="T707" s="39">
        <f t="shared" si="206"/>
        <v>-9.7647581003107303E-3</v>
      </c>
      <c r="U707" s="42">
        <v>43033.62533333333</v>
      </c>
      <c r="V707" s="44">
        <v>8.1999999999999993</v>
      </c>
      <c r="W707" s="44">
        <v>4.8609999999999998</v>
      </c>
      <c r="X707" s="43">
        <f t="shared" si="218"/>
        <v>0</v>
      </c>
      <c r="Y707" s="42">
        <v>43033.62533333333</v>
      </c>
      <c r="Z707" s="44">
        <v>14.75</v>
      </c>
      <c r="AA707" s="44">
        <v>9.7409999999999997</v>
      </c>
      <c r="AB707" s="43">
        <f t="shared" si="219"/>
        <v>1.7230576441102666E-2</v>
      </c>
      <c r="AC707" s="42">
        <v>43033.62533333333</v>
      </c>
      <c r="AD707" s="44">
        <v>23</v>
      </c>
      <c r="AE707" s="44">
        <v>17.314</v>
      </c>
      <c r="AF707" s="43">
        <f t="shared" si="220"/>
        <v>0</v>
      </c>
      <c r="AG707" s="41">
        <v>43032</v>
      </c>
      <c r="AH707">
        <v>17.45</v>
      </c>
      <c r="AI707">
        <v>6.7957000000000001</v>
      </c>
      <c r="AJ707" s="39">
        <f t="shared" si="207"/>
        <v>0</v>
      </c>
      <c r="AK707" s="45" t="s">
        <v>690</v>
      </c>
      <c r="AL707">
        <v>19.62</v>
      </c>
      <c r="AM707">
        <v>6.4382000000000001</v>
      </c>
      <c r="AN707" s="39">
        <f t="shared" si="208"/>
        <v>-1.5198511166253494E-3</v>
      </c>
      <c r="AO707" s="41">
        <v>43032</v>
      </c>
      <c r="AP707">
        <v>8.0299999999999994</v>
      </c>
      <c r="AQ707">
        <v>6.5260999999999996</v>
      </c>
      <c r="AR707" s="18">
        <f t="shared" si="209"/>
        <v>6.075776538855375E-2</v>
      </c>
      <c r="AS707" s="41">
        <v>43032</v>
      </c>
      <c r="AT707">
        <v>8.57</v>
      </c>
      <c r="AU707">
        <v>6.7568000000000001</v>
      </c>
      <c r="AV707" s="39">
        <f t="shared" si="210"/>
        <v>2.2672922657787184E-2</v>
      </c>
      <c r="AW707" s="41">
        <v>43032</v>
      </c>
      <c r="AX707">
        <v>15.1</v>
      </c>
      <c r="AY707">
        <v>8.2279999999999998</v>
      </c>
      <c r="AZ707" s="39">
        <f t="shared" si="211"/>
        <v>1.3265020506017288E-3</v>
      </c>
      <c r="BA707" s="41">
        <v>43032</v>
      </c>
      <c r="BB707">
        <v>6.39</v>
      </c>
      <c r="BC707">
        <v>2.9306999999999999</v>
      </c>
      <c r="BD707" s="39">
        <f t="shared" si="212"/>
        <v>1.5875766924330077E-2</v>
      </c>
      <c r="BE707" s="41">
        <v>43032</v>
      </c>
      <c r="BF707">
        <v>14.1</v>
      </c>
      <c r="BG707">
        <v>9.0844000000000005</v>
      </c>
      <c r="BH707" s="39">
        <f t="shared" si="213"/>
        <v>7.8659788095634276E-3</v>
      </c>
      <c r="BI707" s="41">
        <v>43032</v>
      </c>
      <c r="BJ707">
        <v>2.36</v>
      </c>
      <c r="BK707">
        <v>2.3399000000000001</v>
      </c>
      <c r="BL707" s="39">
        <f t="shared" si="214"/>
        <v>1.2856029780971371E-2</v>
      </c>
      <c r="BM707" s="41">
        <v>43032</v>
      </c>
      <c r="BN707">
        <v>4</v>
      </c>
      <c r="BO707">
        <v>1.9705999999999999</v>
      </c>
      <c r="BP707" s="46">
        <f t="shared" si="215"/>
        <v>2.5437525437524895E-3</v>
      </c>
      <c r="BQ707" s="41">
        <v>43032</v>
      </c>
      <c r="BR707">
        <v>11.78</v>
      </c>
      <c r="BS707">
        <v>6.4683000000000002</v>
      </c>
      <c r="BT707" s="18">
        <f t="shared" si="216"/>
        <v>-9.2514589428216287E-3</v>
      </c>
      <c r="BU707" s="41">
        <v>43032</v>
      </c>
      <c r="BV707">
        <v>2.09</v>
      </c>
      <c r="BW707">
        <v>1.1400999999999999</v>
      </c>
      <c r="BX707" s="39">
        <f t="shared" si="217"/>
        <v>0</v>
      </c>
      <c r="BY707" s="41">
        <v>43332</v>
      </c>
      <c r="BZ707">
        <v>19</v>
      </c>
      <c r="CA707">
        <v>10.6861</v>
      </c>
      <c r="CB707" s="39">
        <f t="shared" si="202"/>
        <v>5.5563238373701057E-2</v>
      </c>
    </row>
    <row r="708" spans="1:80">
      <c r="A708" s="41">
        <v>43033</v>
      </c>
      <c r="B708">
        <v>11.5</v>
      </c>
      <c r="C708">
        <v>5.7923</v>
      </c>
      <c r="D708" s="34">
        <f t="shared" si="203"/>
        <v>-8.6091808441447325E-3</v>
      </c>
      <c r="E708" s="41">
        <v>43033</v>
      </c>
      <c r="F708">
        <v>3.75</v>
      </c>
      <c r="G708">
        <v>3.5036</v>
      </c>
      <c r="H708" s="39">
        <f t="shared" si="204"/>
        <v>-1.0561988138943768E-2</v>
      </c>
      <c r="L708" s="38"/>
      <c r="M708" s="41">
        <v>43033</v>
      </c>
      <c r="N708">
        <v>7.92</v>
      </c>
      <c r="O708">
        <v>3.7541000000000002</v>
      </c>
      <c r="P708" s="43">
        <f t="shared" si="205"/>
        <v>0</v>
      </c>
      <c r="Q708" s="41">
        <v>43033</v>
      </c>
      <c r="R708">
        <v>3.05</v>
      </c>
      <c r="S708">
        <v>1.7847999999999999</v>
      </c>
      <c r="T708" s="39">
        <f t="shared" si="206"/>
        <v>0</v>
      </c>
      <c r="U708" s="42">
        <v>43034.62533333333</v>
      </c>
      <c r="V708" s="44">
        <v>8.1999999999999993</v>
      </c>
      <c r="W708" s="44">
        <v>4.8609999999999998</v>
      </c>
      <c r="X708" s="43">
        <f t="shared" si="218"/>
        <v>0</v>
      </c>
      <c r="Y708" s="42">
        <v>43034.62533333333</v>
      </c>
      <c r="Z708" s="44">
        <v>14.31</v>
      </c>
      <c r="AA708" s="44">
        <v>9.4510000000000005</v>
      </c>
      <c r="AB708" s="43">
        <f t="shared" si="219"/>
        <v>-2.977107073195762E-2</v>
      </c>
      <c r="AC708" s="42">
        <v>43034.62533333333</v>
      </c>
      <c r="AD708" s="44">
        <v>22.31</v>
      </c>
      <c r="AE708" s="44">
        <v>16.795000000000002</v>
      </c>
      <c r="AF708" s="43">
        <f t="shared" si="220"/>
        <v>-2.997574217396317E-2</v>
      </c>
      <c r="AG708" s="41">
        <v>43033</v>
      </c>
      <c r="AH708">
        <v>17.39</v>
      </c>
      <c r="AI708">
        <v>6.7723000000000004</v>
      </c>
      <c r="AJ708" s="39">
        <f t="shared" si="207"/>
        <v>-3.4433538855452189E-3</v>
      </c>
      <c r="AK708" s="45" t="s">
        <v>691</v>
      </c>
      <c r="AL708">
        <v>19.559999999999999</v>
      </c>
      <c r="AM708">
        <v>6.4184999999999999</v>
      </c>
      <c r="AN708" s="39">
        <f t="shared" si="208"/>
        <v>-3.0598614519586642E-3</v>
      </c>
      <c r="AO708" s="41">
        <v>43033</v>
      </c>
      <c r="AP708">
        <v>8.2799999999999994</v>
      </c>
      <c r="AQ708">
        <v>6.7293000000000003</v>
      </c>
      <c r="AR708" s="18">
        <f t="shared" si="209"/>
        <v>3.1136513384716864E-2</v>
      </c>
      <c r="AS708" s="41">
        <v>43033</v>
      </c>
      <c r="AT708">
        <v>8.57</v>
      </c>
      <c r="AU708">
        <v>6.7568000000000001</v>
      </c>
      <c r="AV708" s="39">
        <f t="shared" si="210"/>
        <v>0</v>
      </c>
      <c r="AW708" s="41">
        <v>43033</v>
      </c>
      <c r="AX708">
        <v>15</v>
      </c>
      <c r="AY708">
        <v>8.1735000000000007</v>
      </c>
      <c r="AZ708" s="39">
        <f t="shared" si="211"/>
        <v>-6.6237238697130661E-3</v>
      </c>
      <c r="BA708" s="41">
        <v>43033</v>
      </c>
      <c r="BB708">
        <v>6.4</v>
      </c>
      <c r="BC708">
        <v>2.9352999999999998</v>
      </c>
      <c r="BD708" s="39">
        <f t="shared" si="212"/>
        <v>1.5695908827242425E-3</v>
      </c>
      <c r="BE708" s="41">
        <v>43033</v>
      </c>
      <c r="BF708">
        <v>14.09</v>
      </c>
      <c r="BG708">
        <v>9.0779999999999994</v>
      </c>
      <c r="BH708" s="39">
        <f t="shared" si="213"/>
        <v>-7.0450442516853851E-4</v>
      </c>
      <c r="BI708" s="41">
        <v>43033</v>
      </c>
      <c r="BJ708">
        <v>2.29</v>
      </c>
      <c r="BK708">
        <v>2.2705000000000002</v>
      </c>
      <c r="BL708" s="39">
        <f t="shared" si="214"/>
        <v>-2.9659387153297107E-2</v>
      </c>
      <c r="BM708" s="41">
        <v>43033</v>
      </c>
      <c r="BN708">
        <v>4.12</v>
      </c>
      <c r="BO708">
        <v>2.0297000000000001</v>
      </c>
      <c r="BP708" s="46">
        <f t="shared" si="215"/>
        <v>2.9990865726174848E-2</v>
      </c>
      <c r="BQ708" s="41">
        <v>43033</v>
      </c>
      <c r="BR708">
        <v>11.68</v>
      </c>
      <c r="BS708">
        <v>6.4134000000000002</v>
      </c>
      <c r="BT708" s="18">
        <f t="shared" si="216"/>
        <v>-8.487546959788499E-3</v>
      </c>
      <c r="BU708" s="41">
        <v>43033</v>
      </c>
      <c r="BV708">
        <v>2.0299999999999998</v>
      </c>
      <c r="BW708">
        <v>1.1073999999999999</v>
      </c>
      <c r="BX708" s="39">
        <f t="shared" si="217"/>
        <v>-2.8681694588193977E-2</v>
      </c>
      <c r="BY708" s="41">
        <v>43335</v>
      </c>
      <c r="BZ708">
        <v>18.5</v>
      </c>
      <c r="CA708">
        <v>10.4049</v>
      </c>
      <c r="CB708" s="39">
        <f t="shared" ref="CB708:CB771" si="221">(CA708-CA707)/CA707</f>
        <v>-2.6314558164344345E-2</v>
      </c>
    </row>
    <row r="709" spans="1:80">
      <c r="A709" s="41">
        <v>43034</v>
      </c>
      <c r="B709">
        <v>11.4</v>
      </c>
      <c r="C709">
        <v>5.7419000000000002</v>
      </c>
      <c r="D709" s="34">
        <f t="shared" ref="D709:D772" si="222">(C709-C708)/C708</f>
        <v>-8.7012067745109497E-3</v>
      </c>
      <c r="E709" s="41">
        <v>43034</v>
      </c>
      <c r="F709">
        <v>3.76</v>
      </c>
      <c r="G709">
        <v>3.5129999999999999</v>
      </c>
      <c r="H709" s="39">
        <f t="shared" ref="H709:H772" si="223">(G709-G708)/G708</f>
        <v>2.6829546751911898E-3</v>
      </c>
      <c r="L709" s="38"/>
      <c r="M709" s="41">
        <v>43034</v>
      </c>
      <c r="N709">
        <v>7.92</v>
      </c>
      <c r="O709">
        <v>3.7541000000000002</v>
      </c>
      <c r="P709" s="43">
        <f t="shared" ref="P709:P772" si="224">(O709-O708)/O708</f>
        <v>0</v>
      </c>
      <c r="Q709" s="41">
        <v>43034</v>
      </c>
      <c r="R709">
        <v>3.05</v>
      </c>
      <c r="S709">
        <v>1.7847999999999999</v>
      </c>
      <c r="T709" s="39">
        <f t="shared" ref="T709:T772" si="225">(S709-S708)/S708</f>
        <v>0</v>
      </c>
      <c r="U709" s="42">
        <v>43035.62533333333</v>
      </c>
      <c r="V709" s="44">
        <v>8.1999999999999993</v>
      </c>
      <c r="W709" s="44">
        <v>4.8609999999999998</v>
      </c>
      <c r="X709" s="43">
        <f t="shared" si="218"/>
        <v>0</v>
      </c>
      <c r="Y709" s="42">
        <v>43035.62533333333</v>
      </c>
      <c r="Z709" s="44">
        <v>14.73</v>
      </c>
      <c r="AA709" s="44">
        <v>9.7279999999999998</v>
      </c>
      <c r="AB709" s="43">
        <f t="shared" si="219"/>
        <v>2.9309067823510657E-2</v>
      </c>
      <c r="AC709" s="42">
        <v>43035.62533333333</v>
      </c>
      <c r="AD709" s="44">
        <v>22.31</v>
      </c>
      <c r="AE709" s="44">
        <v>16.795000000000002</v>
      </c>
      <c r="AF709" s="43">
        <f t="shared" si="220"/>
        <v>0</v>
      </c>
      <c r="AG709" s="41">
        <v>43034</v>
      </c>
      <c r="AH709">
        <v>17.39</v>
      </c>
      <c r="AI709">
        <v>6.7723000000000004</v>
      </c>
      <c r="AJ709" s="39">
        <f t="shared" ref="AJ709:AJ772" si="226">(AI709-AI708)/AI708</f>
        <v>0</v>
      </c>
      <c r="AK709" s="45" t="s">
        <v>692</v>
      </c>
      <c r="AL709">
        <v>19.5</v>
      </c>
      <c r="AM709">
        <v>6.3987999999999996</v>
      </c>
      <c r="AN709" s="39">
        <f t="shared" ref="AN709:AN772" si="227">(AM709-AM708)/AM708</f>
        <v>-3.0692529407182791E-3</v>
      </c>
      <c r="AO709" s="41">
        <v>43034</v>
      </c>
      <c r="AP709">
        <v>8.41</v>
      </c>
      <c r="AQ709">
        <v>6.8349000000000002</v>
      </c>
      <c r="AR709" s="18">
        <f t="shared" ref="AR709:AR772" si="228">(AQ709-AQ708)/AQ708</f>
        <v>1.5692568320627688E-2</v>
      </c>
      <c r="AS709" s="41">
        <v>43034</v>
      </c>
      <c r="AT709">
        <v>8.57</v>
      </c>
      <c r="AU709">
        <v>6.7568000000000001</v>
      </c>
      <c r="AV709" s="39">
        <f t="shared" ref="AV709:AV772" si="229">(AU709-AU708)/AU708</f>
        <v>0</v>
      </c>
      <c r="AW709" s="41">
        <v>43034</v>
      </c>
      <c r="AX709">
        <v>15.09</v>
      </c>
      <c r="AY709">
        <v>8.2225000000000001</v>
      </c>
      <c r="AZ709" s="39">
        <f t="shared" ref="AZ709:AZ772" si="230">(AY709-AY708)/AY708</f>
        <v>5.9949837890743846E-3</v>
      </c>
      <c r="BA709" s="41">
        <v>43034</v>
      </c>
      <c r="BB709">
        <v>6.4</v>
      </c>
      <c r="BC709">
        <v>2.9352999999999998</v>
      </c>
      <c r="BD709" s="39">
        <f t="shared" ref="BD709:BD772" si="231">(BC709-BC708)/BC708</f>
        <v>0</v>
      </c>
      <c r="BE709" s="41">
        <v>43034</v>
      </c>
      <c r="BF709">
        <v>14.09</v>
      </c>
      <c r="BG709">
        <v>9.0779999999999994</v>
      </c>
      <c r="BH709" s="39">
        <f t="shared" ref="BH709:BH772" si="232">(BG709-BG708)/BG708</f>
        <v>0</v>
      </c>
      <c r="BI709" s="41">
        <v>43034</v>
      </c>
      <c r="BJ709">
        <v>2.2799999999999998</v>
      </c>
      <c r="BK709">
        <v>2.2606000000000002</v>
      </c>
      <c r="BL709" s="39">
        <f t="shared" ref="BL709:BL772" si="233">(BK709-BK708)/BK708</f>
        <v>-4.3602730676062622E-3</v>
      </c>
      <c r="BM709" s="41">
        <v>43034</v>
      </c>
      <c r="BN709">
        <v>4.07</v>
      </c>
      <c r="BO709">
        <v>2.0051000000000001</v>
      </c>
      <c r="BP709" s="46">
        <f t="shared" ref="BP709:BP772" si="234">(BO709-BO708)/BO708</f>
        <v>-1.21200177366113E-2</v>
      </c>
      <c r="BQ709" s="41">
        <v>43034</v>
      </c>
      <c r="BR709">
        <v>11.77</v>
      </c>
      <c r="BS709">
        <v>6.4627999999999997</v>
      </c>
      <c r="BT709" s="18">
        <f t="shared" ref="BT709:BT772" si="235">(BS709-BS708)/BS708</f>
        <v>7.7026226338602682E-3</v>
      </c>
      <c r="BU709" s="41">
        <v>43034</v>
      </c>
      <c r="BV709">
        <v>2.04</v>
      </c>
      <c r="BW709">
        <v>1.1129</v>
      </c>
      <c r="BX709" s="39">
        <f t="shared" ref="BX709:BX772" si="236">(BW709-BW708)/BW708</f>
        <v>4.9665884052736689E-3</v>
      </c>
      <c r="BY709" s="41">
        <v>43336</v>
      </c>
      <c r="BZ709">
        <v>18.600000000000001</v>
      </c>
      <c r="CA709">
        <v>10.4611</v>
      </c>
      <c r="CB709" s="39">
        <f t="shared" si="221"/>
        <v>5.4013013099597764E-3</v>
      </c>
    </row>
    <row r="710" spans="1:80">
      <c r="A710" s="41">
        <v>43035</v>
      </c>
      <c r="B710">
        <v>11.37</v>
      </c>
      <c r="C710">
        <v>5.7267999999999999</v>
      </c>
      <c r="D710" s="34">
        <f t="shared" si="222"/>
        <v>-2.6297915324196407E-3</v>
      </c>
      <c r="E710" s="41">
        <v>43035</v>
      </c>
      <c r="F710">
        <v>3.87</v>
      </c>
      <c r="G710">
        <v>3.6156999999999999</v>
      </c>
      <c r="H710" s="39">
        <f t="shared" si="223"/>
        <v>2.9234272701394823E-2</v>
      </c>
      <c r="L710" s="38"/>
      <c r="M710" s="41">
        <v>43035</v>
      </c>
      <c r="N710">
        <v>7.92</v>
      </c>
      <c r="O710">
        <v>3.7541000000000002</v>
      </c>
      <c r="P710" s="43">
        <f t="shared" si="224"/>
        <v>0</v>
      </c>
      <c r="Q710" s="41">
        <v>43035</v>
      </c>
      <c r="R710">
        <v>3.07</v>
      </c>
      <c r="S710">
        <v>1.7965</v>
      </c>
      <c r="T710" s="39">
        <f t="shared" si="225"/>
        <v>6.5553563424473578E-3</v>
      </c>
      <c r="U710" s="42">
        <v>43038.62533333333</v>
      </c>
      <c r="V710" s="44">
        <v>8.1999999999999993</v>
      </c>
      <c r="W710" s="44">
        <v>4.8609999999999998</v>
      </c>
      <c r="X710" s="43">
        <f t="shared" si="218"/>
        <v>0</v>
      </c>
      <c r="Y710" s="42">
        <v>43038.62533333333</v>
      </c>
      <c r="Z710" s="44">
        <v>14.73</v>
      </c>
      <c r="AA710" s="44">
        <v>9.7279999999999998</v>
      </c>
      <c r="AB710" s="43">
        <f t="shared" si="219"/>
        <v>0</v>
      </c>
      <c r="AC710" s="42">
        <v>43038.62533333333</v>
      </c>
      <c r="AD710" s="44">
        <v>22.31</v>
      </c>
      <c r="AE710" s="44">
        <v>16.795000000000002</v>
      </c>
      <c r="AF710" s="43">
        <f t="shared" si="220"/>
        <v>0</v>
      </c>
      <c r="AG710" s="41">
        <v>43035</v>
      </c>
      <c r="AH710">
        <v>17.2</v>
      </c>
      <c r="AI710">
        <v>6.6984000000000004</v>
      </c>
      <c r="AJ710" s="39">
        <f t="shared" si="226"/>
        <v>-1.0912097810197433E-2</v>
      </c>
      <c r="AK710" s="45" t="s">
        <v>693</v>
      </c>
      <c r="AL710">
        <v>19.5</v>
      </c>
      <c r="AM710">
        <v>6.3987999999999996</v>
      </c>
      <c r="AN710" s="39">
        <f t="shared" si="227"/>
        <v>0</v>
      </c>
      <c r="AO710" s="41">
        <v>43035</v>
      </c>
      <c r="AP710">
        <v>8.3000000000000007</v>
      </c>
      <c r="AQ710">
        <v>6.7454999999999998</v>
      </c>
      <c r="AR710" s="18">
        <f t="shared" si="228"/>
        <v>-1.3079928016503586E-2</v>
      </c>
      <c r="AS710" s="41">
        <v>43035</v>
      </c>
      <c r="AT710">
        <v>8.59</v>
      </c>
      <c r="AU710">
        <v>6.7725999999999997</v>
      </c>
      <c r="AV710" s="39">
        <f t="shared" si="229"/>
        <v>2.3383850343357197E-3</v>
      </c>
      <c r="AW710" s="41">
        <v>43035</v>
      </c>
      <c r="AX710">
        <v>15.01</v>
      </c>
      <c r="AY710">
        <v>8.1789000000000005</v>
      </c>
      <c r="AZ710" s="39">
        <f t="shared" si="230"/>
        <v>-5.3025235633930847E-3</v>
      </c>
      <c r="BA710" s="41">
        <v>43035</v>
      </c>
      <c r="BB710">
        <v>6.35</v>
      </c>
      <c r="BC710">
        <v>2.9123999999999999</v>
      </c>
      <c r="BD710" s="39">
        <f t="shared" si="231"/>
        <v>-7.8015875719687671E-3</v>
      </c>
      <c r="BE710" s="41">
        <v>43035</v>
      </c>
      <c r="BF710">
        <v>14.09</v>
      </c>
      <c r="BG710">
        <v>9.0779999999999994</v>
      </c>
      <c r="BH710" s="39">
        <f t="shared" si="232"/>
        <v>0</v>
      </c>
      <c r="BI710" s="41">
        <v>43035</v>
      </c>
      <c r="BJ710">
        <v>2.31</v>
      </c>
      <c r="BK710">
        <v>2.2904</v>
      </c>
      <c r="BL710" s="39">
        <f t="shared" si="233"/>
        <v>1.3182340971423439E-2</v>
      </c>
      <c r="BM710" s="41">
        <v>43035</v>
      </c>
      <c r="BN710">
        <v>4.07</v>
      </c>
      <c r="BO710">
        <v>2.0051000000000001</v>
      </c>
      <c r="BP710" s="46">
        <f t="shared" si="234"/>
        <v>0</v>
      </c>
      <c r="BQ710" s="41">
        <v>43035</v>
      </c>
      <c r="BR710">
        <v>11.75</v>
      </c>
      <c r="BS710">
        <v>6.4519000000000002</v>
      </c>
      <c r="BT710" s="18">
        <f t="shared" si="235"/>
        <v>-1.6865754781208557E-3</v>
      </c>
      <c r="BU710" s="41">
        <v>43035</v>
      </c>
      <c r="BV710">
        <v>2.0299999999999998</v>
      </c>
      <c r="BW710">
        <v>1.1073999999999999</v>
      </c>
      <c r="BX710" s="39">
        <f t="shared" si="236"/>
        <v>-4.9420433102705186E-3</v>
      </c>
      <c r="BY710" s="41">
        <v>43339</v>
      </c>
      <c r="BZ710">
        <v>19</v>
      </c>
      <c r="CA710">
        <v>10.6861</v>
      </c>
      <c r="CB710" s="39">
        <f t="shared" si="221"/>
        <v>2.1508254390073669E-2</v>
      </c>
    </row>
    <row r="711" spans="1:80">
      <c r="A711" s="41">
        <v>43038</v>
      </c>
      <c r="B711">
        <v>11.38</v>
      </c>
      <c r="C711">
        <v>5.7317999999999998</v>
      </c>
      <c r="D711" s="34">
        <f t="shared" si="222"/>
        <v>8.7308793741703802E-4</v>
      </c>
      <c r="E711" s="41">
        <v>43038</v>
      </c>
      <c r="F711">
        <v>3.87</v>
      </c>
      <c r="G711">
        <v>3.6156999999999999</v>
      </c>
      <c r="H711" s="39">
        <f t="shared" si="223"/>
        <v>0</v>
      </c>
      <c r="L711" s="38"/>
      <c r="M711" s="41">
        <v>43038</v>
      </c>
      <c r="N711">
        <v>7.9</v>
      </c>
      <c r="O711">
        <v>3.7446000000000002</v>
      </c>
      <c r="P711" s="43">
        <f t="shared" si="224"/>
        <v>-2.5305665805386282E-3</v>
      </c>
      <c r="Q711" s="41">
        <v>43038</v>
      </c>
      <c r="R711">
        <v>3.06</v>
      </c>
      <c r="S711">
        <v>1.7907</v>
      </c>
      <c r="T711" s="39">
        <f t="shared" si="225"/>
        <v>-3.2284998608405383E-3</v>
      </c>
      <c r="U711" s="42">
        <v>43039.62533333333</v>
      </c>
      <c r="V711" s="44">
        <v>8.1999999999999993</v>
      </c>
      <c r="W711" s="44">
        <v>4.8609999999999998</v>
      </c>
      <c r="X711" s="43">
        <f t="shared" si="218"/>
        <v>0</v>
      </c>
      <c r="Y711" s="42">
        <v>43039.62533333333</v>
      </c>
      <c r="Z711" s="44">
        <v>14.73</v>
      </c>
      <c r="AA711" s="44">
        <v>9.7279999999999998</v>
      </c>
      <c r="AB711" s="43">
        <f t="shared" si="219"/>
        <v>0</v>
      </c>
      <c r="AC711" s="42">
        <v>43039.62533333333</v>
      </c>
      <c r="AD711" s="44">
        <v>22.9</v>
      </c>
      <c r="AE711" s="44">
        <v>17.239000000000001</v>
      </c>
      <c r="AF711" s="43">
        <f t="shared" si="220"/>
        <v>2.6436439416492947E-2</v>
      </c>
      <c r="AG711" s="41">
        <v>43038</v>
      </c>
      <c r="AH711">
        <v>17.149999999999999</v>
      </c>
      <c r="AI711">
        <v>6.6788999999999996</v>
      </c>
      <c r="AJ711" s="39">
        <f t="shared" si="226"/>
        <v>-2.9111429595128297E-3</v>
      </c>
      <c r="AK711" s="45" t="s">
        <v>694</v>
      </c>
      <c r="AL711">
        <v>19.399999999999999</v>
      </c>
      <c r="AM711">
        <v>6.3659999999999997</v>
      </c>
      <c r="AN711" s="39">
        <f t="shared" si="227"/>
        <v>-5.1259611177095618E-3</v>
      </c>
      <c r="AO711" s="41">
        <v>43038</v>
      </c>
      <c r="AP711">
        <v>8.2899999999999991</v>
      </c>
      <c r="AQ711">
        <v>6.7374000000000001</v>
      </c>
      <c r="AR711" s="18">
        <f t="shared" si="228"/>
        <v>-1.2008005336890926E-3</v>
      </c>
      <c r="AS711" s="41">
        <v>43038</v>
      </c>
      <c r="AT711">
        <v>8.59</v>
      </c>
      <c r="AU711">
        <v>6.7725999999999997</v>
      </c>
      <c r="AV711" s="39">
        <f t="shared" si="229"/>
        <v>0</v>
      </c>
      <c r="AW711" s="41">
        <v>43038</v>
      </c>
      <c r="AX711">
        <v>15.05</v>
      </c>
      <c r="AY711">
        <v>8.2006999999999994</v>
      </c>
      <c r="AZ711" s="39">
        <f t="shared" si="230"/>
        <v>2.6653951020307047E-3</v>
      </c>
      <c r="BA711" s="41">
        <v>43038</v>
      </c>
      <c r="BB711">
        <v>6.3</v>
      </c>
      <c r="BC711">
        <v>2.8895</v>
      </c>
      <c r="BD711" s="39">
        <f t="shared" si="231"/>
        <v>-7.8629309160829289E-3</v>
      </c>
      <c r="BE711" s="41">
        <v>43038</v>
      </c>
      <c r="BF711">
        <v>14</v>
      </c>
      <c r="BG711">
        <v>9.02</v>
      </c>
      <c r="BH711" s="39">
        <f t="shared" si="232"/>
        <v>-6.3890724829257358E-3</v>
      </c>
      <c r="BI711" s="41">
        <v>43038</v>
      </c>
      <c r="BJ711">
        <v>2.42</v>
      </c>
      <c r="BK711">
        <v>2.3994</v>
      </c>
      <c r="BL711" s="39">
        <f t="shared" si="233"/>
        <v>4.758994062172546E-2</v>
      </c>
      <c r="BM711" s="41">
        <v>43038</v>
      </c>
      <c r="BN711">
        <v>4.0599999999999996</v>
      </c>
      <c r="BO711">
        <v>2.0001000000000002</v>
      </c>
      <c r="BP711" s="46">
        <f t="shared" si="234"/>
        <v>-2.4936412149019465E-3</v>
      </c>
      <c r="BQ711" s="41">
        <v>43038</v>
      </c>
      <c r="BR711">
        <v>11.6</v>
      </c>
      <c r="BS711">
        <v>6.3695000000000004</v>
      </c>
      <c r="BT711" s="18">
        <f t="shared" si="235"/>
        <v>-1.2771431671290598E-2</v>
      </c>
      <c r="BU711" s="41">
        <v>43038</v>
      </c>
      <c r="BV711">
        <v>2.09</v>
      </c>
      <c r="BW711">
        <v>1.1400999999999999</v>
      </c>
      <c r="BX711" s="39">
        <f t="shared" si="236"/>
        <v>2.9528625609535807E-2</v>
      </c>
      <c r="BY711" s="41">
        <v>43340</v>
      </c>
      <c r="BZ711">
        <v>19</v>
      </c>
      <c r="CA711">
        <v>10.6861</v>
      </c>
      <c r="CB711" s="39">
        <f t="shared" si="221"/>
        <v>0</v>
      </c>
    </row>
    <row r="712" spans="1:80">
      <c r="A712" s="41">
        <v>43039</v>
      </c>
      <c r="B712">
        <v>11.6</v>
      </c>
      <c r="C712">
        <v>5.8426</v>
      </c>
      <c r="D712" s="34">
        <f t="shared" si="222"/>
        <v>1.933075124742668E-2</v>
      </c>
      <c r="E712" s="41">
        <v>43039</v>
      </c>
      <c r="F712">
        <v>3.87</v>
      </c>
      <c r="G712">
        <v>3.6156999999999999</v>
      </c>
      <c r="H712" s="39">
        <f t="shared" si="223"/>
        <v>0</v>
      </c>
      <c r="L712" s="38"/>
      <c r="M712" s="41">
        <v>43039</v>
      </c>
      <c r="N712">
        <v>7.88</v>
      </c>
      <c r="O712">
        <v>3.7351000000000001</v>
      </c>
      <c r="P712" s="43">
        <f t="shared" si="224"/>
        <v>-2.5369865940287517E-3</v>
      </c>
      <c r="Q712" s="41">
        <v>43039</v>
      </c>
      <c r="R712">
        <v>3.08</v>
      </c>
      <c r="S712">
        <v>1.8024</v>
      </c>
      <c r="T712" s="39">
        <f t="shared" si="225"/>
        <v>6.5337577483665851E-3</v>
      </c>
      <c r="U712" s="42">
        <v>43040.62533333333</v>
      </c>
      <c r="V712" s="44">
        <v>8.1999999999999993</v>
      </c>
      <c r="W712" s="44">
        <v>4.8609999999999998</v>
      </c>
      <c r="X712" s="43">
        <f t="shared" si="218"/>
        <v>0</v>
      </c>
      <c r="Y712" s="42">
        <v>43040.62533333333</v>
      </c>
      <c r="Z712" s="44">
        <v>14.73</v>
      </c>
      <c r="AA712" s="44">
        <v>9.7279999999999998</v>
      </c>
      <c r="AB712" s="43">
        <f t="shared" si="219"/>
        <v>0</v>
      </c>
      <c r="AC712" s="42">
        <v>43040.62533333333</v>
      </c>
      <c r="AD712" s="44">
        <v>22.9</v>
      </c>
      <c r="AE712" s="44">
        <v>17.239000000000001</v>
      </c>
      <c r="AF712" s="43">
        <f t="shared" si="220"/>
        <v>0</v>
      </c>
      <c r="AG712" s="41">
        <v>43039</v>
      </c>
      <c r="AH712">
        <v>17</v>
      </c>
      <c r="AI712">
        <v>6.6204999999999998</v>
      </c>
      <c r="AJ712" s="39">
        <f t="shared" si="226"/>
        <v>-8.7439548428633138E-3</v>
      </c>
      <c r="AK712" s="45" t="s">
        <v>695</v>
      </c>
      <c r="AL712">
        <v>19.5</v>
      </c>
      <c r="AM712">
        <v>6.3987999999999996</v>
      </c>
      <c r="AN712" s="39">
        <f t="shared" si="227"/>
        <v>5.1523719761231452E-3</v>
      </c>
      <c r="AO712" s="41">
        <v>43039</v>
      </c>
      <c r="AP712">
        <v>8.5299999999999994</v>
      </c>
      <c r="AQ712">
        <v>6.9325000000000001</v>
      </c>
      <c r="AR712" s="18">
        <f t="shared" si="228"/>
        <v>2.8957758185650259E-2</v>
      </c>
      <c r="AS712" s="41">
        <v>43039</v>
      </c>
      <c r="AT712">
        <v>8.6</v>
      </c>
      <c r="AU712">
        <v>6.7805</v>
      </c>
      <c r="AV712" s="39">
        <f t="shared" si="229"/>
        <v>1.1664648731654372E-3</v>
      </c>
      <c r="AW712" s="41">
        <v>43039</v>
      </c>
      <c r="AX712">
        <v>15.23</v>
      </c>
      <c r="AY712">
        <v>8.2988</v>
      </c>
      <c r="AZ712" s="39">
        <f t="shared" si="230"/>
        <v>1.1962393454217388E-2</v>
      </c>
      <c r="BA712" s="41">
        <v>43039</v>
      </c>
      <c r="BB712">
        <v>6.39</v>
      </c>
      <c r="BC712">
        <v>2.9306999999999999</v>
      </c>
      <c r="BD712" s="39">
        <f t="shared" si="231"/>
        <v>1.425852223568088E-2</v>
      </c>
      <c r="BE712" s="41">
        <v>43039</v>
      </c>
      <c r="BF712">
        <v>14</v>
      </c>
      <c r="BG712">
        <v>9.02</v>
      </c>
      <c r="BH712" s="39">
        <f t="shared" si="232"/>
        <v>0</v>
      </c>
      <c r="BI712" s="41">
        <v>43039</v>
      </c>
      <c r="BJ712">
        <v>2.4</v>
      </c>
      <c r="BK712">
        <v>2.3795999999999999</v>
      </c>
      <c r="BL712" s="39">
        <f t="shared" si="233"/>
        <v>-8.2520630157539559E-3</v>
      </c>
      <c r="BM712" s="41">
        <v>43039</v>
      </c>
      <c r="BN712">
        <v>4.07</v>
      </c>
      <c r="BO712">
        <v>2.0051000000000001</v>
      </c>
      <c r="BP712" s="46">
        <f t="shared" si="234"/>
        <v>2.499875006249634E-3</v>
      </c>
      <c r="BQ712" s="41">
        <v>43039</v>
      </c>
      <c r="BR712">
        <v>11.7</v>
      </c>
      <c r="BS712">
        <v>6.4244000000000003</v>
      </c>
      <c r="BT712" s="18">
        <f t="shared" si="235"/>
        <v>8.6192008791898811E-3</v>
      </c>
      <c r="BU712" s="41">
        <v>43039</v>
      </c>
      <c r="BV712">
        <v>2.09</v>
      </c>
      <c r="BW712">
        <v>1.1400999999999999</v>
      </c>
      <c r="BX712" s="39">
        <f t="shared" si="236"/>
        <v>0</v>
      </c>
      <c r="BY712" s="41">
        <v>43341</v>
      </c>
      <c r="BZ712">
        <v>18.5</v>
      </c>
      <c r="CA712">
        <v>10.4049</v>
      </c>
      <c r="CB712" s="39">
        <f t="shared" si="221"/>
        <v>-2.6314558164344345E-2</v>
      </c>
    </row>
    <row r="713" spans="1:80">
      <c r="A713" s="41">
        <v>43040</v>
      </c>
      <c r="B713">
        <v>11.5</v>
      </c>
      <c r="C713">
        <v>5.7923</v>
      </c>
      <c r="D713" s="34">
        <f t="shared" si="222"/>
        <v>-8.6091808441447325E-3</v>
      </c>
      <c r="E713" s="41">
        <v>43040</v>
      </c>
      <c r="F713">
        <v>3.9</v>
      </c>
      <c r="G713">
        <v>3.6438000000000001</v>
      </c>
      <c r="H713" s="39">
        <f t="shared" si="223"/>
        <v>7.7716624719971891E-3</v>
      </c>
      <c r="L713" s="38"/>
      <c r="M713" s="41">
        <v>43040</v>
      </c>
      <c r="N713">
        <v>7.88</v>
      </c>
      <c r="O713">
        <v>3.7351000000000001</v>
      </c>
      <c r="P713" s="43">
        <f t="shared" si="224"/>
        <v>0</v>
      </c>
      <c r="Q713" s="41">
        <v>43040</v>
      </c>
      <c r="R713">
        <v>3.08</v>
      </c>
      <c r="S713">
        <v>1.8024</v>
      </c>
      <c r="T713" s="39">
        <f t="shared" si="225"/>
        <v>0</v>
      </c>
      <c r="U713" s="42">
        <v>43041.62533333333</v>
      </c>
      <c r="V713" s="44">
        <v>8.1999999999999993</v>
      </c>
      <c r="W713" s="44">
        <v>4.8609999999999998</v>
      </c>
      <c r="X713" s="43">
        <f t="shared" si="218"/>
        <v>0</v>
      </c>
      <c r="Y713" s="42">
        <v>43041.62533333333</v>
      </c>
      <c r="Z713" s="44">
        <v>14.69</v>
      </c>
      <c r="AA713" s="44">
        <v>9.7010000000000005</v>
      </c>
      <c r="AB713" s="43">
        <f t="shared" si="219"/>
        <v>-2.7754934210525543E-3</v>
      </c>
      <c r="AC713" s="42">
        <v>43041.62533333333</v>
      </c>
      <c r="AD713" s="44">
        <v>23</v>
      </c>
      <c r="AE713" s="44">
        <v>17.314</v>
      </c>
      <c r="AF713" s="43">
        <f t="shared" si="220"/>
        <v>4.3506003828527925E-3</v>
      </c>
      <c r="AG713" s="41">
        <v>43040</v>
      </c>
      <c r="AH713">
        <v>17</v>
      </c>
      <c r="AI713">
        <v>6.6204999999999998</v>
      </c>
      <c r="AJ713" s="39">
        <f t="shared" si="226"/>
        <v>0</v>
      </c>
      <c r="AK713" s="45">
        <v>42746</v>
      </c>
      <c r="AL713">
        <v>19.8</v>
      </c>
      <c r="AM713">
        <v>6.4972000000000003</v>
      </c>
      <c r="AN713" s="39">
        <f t="shared" si="227"/>
        <v>1.5377883353128823E-2</v>
      </c>
      <c r="AO713" s="41">
        <v>43040</v>
      </c>
      <c r="AP713">
        <v>8.5299999999999994</v>
      </c>
      <c r="AQ713">
        <v>6.9325000000000001</v>
      </c>
      <c r="AR713" s="18">
        <f t="shared" si="228"/>
        <v>0</v>
      </c>
      <c r="AS713" s="41">
        <v>43040</v>
      </c>
      <c r="AT713">
        <v>8.99</v>
      </c>
      <c r="AU713">
        <v>7.0880000000000001</v>
      </c>
      <c r="AV713" s="39">
        <f t="shared" si="229"/>
        <v>4.5350637858565017E-2</v>
      </c>
      <c r="AW713" s="41">
        <v>43040</v>
      </c>
      <c r="AX713">
        <v>15.21</v>
      </c>
      <c r="AY713">
        <v>8.2879000000000005</v>
      </c>
      <c r="AZ713" s="39">
        <f t="shared" si="230"/>
        <v>-1.3134429074082355E-3</v>
      </c>
      <c r="BA713" s="41">
        <v>43040</v>
      </c>
      <c r="BB713">
        <v>6.42</v>
      </c>
      <c r="BC713">
        <v>2.9445000000000001</v>
      </c>
      <c r="BD713" s="39">
        <f t="shared" si="231"/>
        <v>4.708772648172879E-3</v>
      </c>
      <c r="BE713" s="41">
        <v>43040</v>
      </c>
      <c r="BF713">
        <v>14.09</v>
      </c>
      <c r="BG713">
        <v>9.0779999999999994</v>
      </c>
      <c r="BH713" s="39">
        <f t="shared" si="232"/>
        <v>6.4301552106429969E-3</v>
      </c>
      <c r="BI713" s="41">
        <v>43040</v>
      </c>
      <c r="BJ713">
        <v>2.35</v>
      </c>
      <c r="BK713">
        <v>2.33</v>
      </c>
      <c r="BL713" s="39">
        <f t="shared" si="233"/>
        <v>-2.0843839300722755E-2</v>
      </c>
      <c r="BM713" s="41">
        <v>43040</v>
      </c>
      <c r="BN713">
        <v>4.04</v>
      </c>
      <c r="BO713">
        <v>1.9903</v>
      </c>
      <c r="BP713" s="46">
        <f t="shared" si="234"/>
        <v>-7.3811779961099923E-3</v>
      </c>
      <c r="BQ713" s="41">
        <v>43040</v>
      </c>
      <c r="BR713">
        <v>11.69</v>
      </c>
      <c r="BS713">
        <v>6.4188999999999998</v>
      </c>
      <c r="BT713" s="18">
        <f t="shared" si="235"/>
        <v>-8.5611107652084305E-4</v>
      </c>
      <c r="BU713" s="41">
        <v>43040</v>
      </c>
      <c r="BV713">
        <v>2.09</v>
      </c>
      <c r="BW713">
        <v>1.1400999999999999</v>
      </c>
      <c r="BX713" s="39">
        <f t="shared" si="236"/>
        <v>0</v>
      </c>
      <c r="BY713" s="41">
        <v>43342</v>
      </c>
      <c r="BZ713">
        <v>18.96</v>
      </c>
      <c r="CA713">
        <v>10.663600000000001</v>
      </c>
      <c r="CB713" s="39">
        <f t="shared" si="221"/>
        <v>2.4863285567377009E-2</v>
      </c>
    </row>
    <row r="714" spans="1:80">
      <c r="A714" s="41">
        <v>43041</v>
      </c>
      <c r="B714">
        <v>11.6</v>
      </c>
      <c r="C714">
        <v>5.8426</v>
      </c>
      <c r="D714" s="34">
        <f t="shared" si="222"/>
        <v>8.6839424753552153E-3</v>
      </c>
      <c r="E714" s="41">
        <v>43041</v>
      </c>
      <c r="F714">
        <v>3.76</v>
      </c>
      <c r="G714">
        <v>3.5129999999999999</v>
      </c>
      <c r="H714" s="39">
        <f t="shared" si="223"/>
        <v>-3.5896591470443009E-2</v>
      </c>
      <c r="L714" s="38"/>
      <c r="M714" s="41">
        <v>43041</v>
      </c>
      <c r="N714">
        <v>7.8</v>
      </c>
      <c r="O714">
        <v>3.6972</v>
      </c>
      <c r="P714" s="43">
        <f t="shared" si="224"/>
        <v>-1.0146984016492208E-2</v>
      </c>
      <c r="Q714" s="41">
        <v>43041</v>
      </c>
      <c r="R714">
        <v>3.04</v>
      </c>
      <c r="S714">
        <v>1.7789999999999999</v>
      </c>
      <c r="T714" s="39">
        <f t="shared" si="225"/>
        <v>-1.2982689747004042E-2</v>
      </c>
      <c r="U714" s="42">
        <v>43042.62533333333</v>
      </c>
      <c r="V714" s="44">
        <v>8.1999999999999993</v>
      </c>
      <c r="W714" s="44">
        <v>4.8609999999999998</v>
      </c>
      <c r="X714" s="43">
        <f t="shared" si="218"/>
        <v>0</v>
      </c>
      <c r="Y714" s="42">
        <v>43042.62533333333</v>
      </c>
      <c r="Z714" s="44">
        <v>14.7</v>
      </c>
      <c r="AA714" s="44">
        <v>9.7080000000000002</v>
      </c>
      <c r="AB714" s="43">
        <f t="shared" si="219"/>
        <v>7.2157509535096098E-4</v>
      </c>
      <c r="AC714" s="42">
        <v>43042.62533333333</v>
      </c>
      <c r="AD714" s="44">
        <v>23</v>
      </c>
      <c r="AE714" s="44">
        <v>17.314</v>
      </c>
      <c r="AF714" s="43">
        <f t="shared" si="220"/>
        <v>0</v>
      </c>
      <c r="AG714" s="41">
        <v>43041</v>
      </c>
      <c r="AH714">
        <v>17</v>
      </c>
      <c r="AI714">
        <v>6.6204999999999998</v>
      </c>
      <c r="AJ714" s="39">
        <f t="shared" si="226"/>
        <v>0</v>
      </c>
      <c r="AK714" s="45">
        <v>42777</v>
      </c>
      <c r="AL714">
        <v>19.600000000000001</v>
      </c>
      <c r="AM714">
        <v>6.4316000000000004</v>
      </c>
      <c r="AN714" s="39">
        <f t="shared" si="227"/>
        <v>-1.009665702148616E-2</v>
      </c>
      <c r="AO714" s="41">
        <v>43041</v>
      </c>
      <c r="AP714">
        <v>8.32</v>
      </c>
      <c r="AQ714">
        <v>6.7618</v>
      </c>
      <c r="AR714" s="18">
        <f t="shared" si="228"/>
        <v>-2.4623151821132359E-2</v>
      </c>
      <c r="AS714" s="41">
        <v>43041</v>
      </c>
      <c r="AT714">
        <v>9.39</v>
      </c>
      <c r="AU714">
        <v>7.4034000000000004</v>
      </c>
      <c r="AV714" s="39">
        <f t="shared" si="229"/>
        <v>4.4497742663656935E-2</v>
      </c>
      <c r="AW714" s="41">
        <v>43041</v>
      </c>
      <c r="AX714">
        <v>15.2</v>
      </c>
      <c r="AY714">
        <v>8.2825000000000006</v>
      </c>
      <c r="AZ714" s="39">
        <f t="shared" si="230"/>
        <v>-6.5155226293751726E-4</v>
      </c>
      <c r="BA714" s="41">
        <v>43041</v>
      </c>
      <c r="BB714">
        <v>6.46</v>
      </c>
      <c r="BC714">
        <v>2.9628000000000001</v>
      </c>
      <c r="BD714" s="39">
        <f t="shared" si="231"/>
        <v>6.2149770759042221E-3</v>
      </c>
      <c r="BE714" s="41">
        <v>43041</v>
      </c>
      <c r="BF714">
        <v>14.08</v>
      </c>
      <c r="BG714">
        <v>9.0715000000000003</v>
      </c>
      <c r="BH714" s="39">
        <f t="shared" si="232"/>
        <v>-7.1601674377605885E-4</v>
      </c>
      <c r="BI714" s="41">
        <v>43041</v>
      </c>
      <c r="BJ714">
        <v>2.3199999999999998</v>
      </c>
      <c r="BK714">
        <v>2.3003</v>
      </c>
      <c r="BL714" s="39">
        <f t="shared" si="233"/>
        <v>-1.2746781115879853E-2</v>
      </c>
      <c r="BM714" s="41">
        <v>43041</v>
      </c>
      <c r="BN714">
        <v>4.07</v>
      </c>
      <c r="BO714">
        <v>2.0051000000000001</v>
      </c>
      <c r="BP714" s="46">
        <f t="shared" si="234"/>
        <v>7.4360649148370326E-3</v>
      </c>
      <c r="BQ714" s="41">
        <v>43041</v>
      </c>
      <c r="BR714">
        <v>11.58</v>
      </c>
      <c r="BS714">
        <v>6.3585000000000003</v>
      </c>
      <c r="BT714" s="18">
        <f t="shared" si="235"/>
        <v>-9.4097119444140846E-3</v>
      </c>
      <c r="BU714" s="41">
        <v>43041</v>
      </c>
      <c r="BV714">
        <v>2.0499999999999998</v>
      </c>
      <c r="BW714">
        <v>1.1183000000000001</v>
      </c>
      <c r="BX714" s="39">
        <f t="shared" si="236"/>
        <v>-1.9121129725462521E-2</v>
      </c>
      <c r="BY714" s="41">
        <v>43343</v>
      </c>
      <c r="BZ714">
        <v>18.97</v>
      </c>
      <c r="CA714">
        <v>10.6692</v>
      </c>
      <c r="CB714" s="39">
        <f t="shared" si="221"/>
        <v>5.2515098090695294E-4</v>
      </c>
    </row>
    <row r="715" spans="1:80">
      <c r="A715" s="41">
        <v>43042</v>
      </c>
      <c r="B715">
        <v>11.65</v>
      </c>
      <c r="C715">
        <v>5.8677999999999999</v>
      </c>
      <c r="D715" s="34">
        <f t="shared" si="222"/>
        <v>4.3131482559134442E-3</v>
      </c>
      <c r="E715" s="41">
        <v>43042</v>
      </c>
      <c r="F715">
        <v>3.8</v>
      </c>
      <c r="G715">
        <v>3.5503</v>
      </c>
      <c r="H715" s="39">
        <f t="shared" si="223"/>
        <v>1.06177056646741E-2</v>
      </c>
      <c r="L715" s="38"/>
      <c r="M715" s="41">
        <v>43042</v>
      </c>
      <c r="N715">
        <v>7.8</v>
      </c>
      <c r="O715">
        <v>3.6972</v>
      </c>
      <c r="P715" s="43">
        <f t="shared" si="224"/>
        <v>0</v>
      </c>
      <c r="Q715" s="41">
        <v>43042</v>
      </c>
      <c r="R715">
        <v>3</v>
      </c>
      <c r="S715">
        <v>1.7556</v>
      </c>
      <c r="T715" s="39">
        <f t="shared" si="225"/>
        <v>-1.3153456998313584E-2</v>
      </c>
      <c r="U715" s="42">
        <v>43045.62533333333</v>
      </c>
      <c r="V715" s="44">
        <v>8.1999999999999993</v>
      </c>
      <c r="W715" s="44">
        <v>4.8609999999999998</v>
      </c>
      <c r="X715" s="43">
        <f t="shared" si="218"/>
        <v>0</v>
      </c>
      <c r="Y715" s="42">
        <v>43045.62533333333</v>
      </c>
      <c r="Z715" s="44">
        <v>14.7</v>
      </c>
      <c r="AA715" s="44">
        <v>9.7080000000000002</v>
      </c>
      <c r="AB715" s="43">
        <f t="shared" si="219"/>
        <v>0</v>
      </c>
      <c r="AC715" s="42">
        <v>43045.62533333333</v>
      </c>
      <c r="AD715" s="44">
        <v>23</v>
      </c>
      <c r="AE715" s="44">
        <v>17.314</v>
      </c>
      <c r="AF715" s="43">
        <f t="shared" si="220"/>
        <v>0</v>
      </c>
      <c r="AG715" s="41">
        <v>43042</v>
      </c>
      <c r="AH715">
        <v>17</v>
      </c>
      <c r="AI715">
        <v>6.6204999999999998</v>
      </c>
      <c r="AJ715" s="39">
        <f t="shared" si="226"/>
        <v>0</v>
      </c>
      <c r="AK715" s="45">
        <v>42805</v>
      </c>
      <c r="AL715">
        <v>19.48</v>
      </c>
      <c r="AM715">
        <v>6.3921999999999999</v>
      </c>
      <c r="AN715" s="39">
        <f t="shared" si="227"/>
        <v>-6.1260028608745168E-3</v>
      </c>
      <c r="AO715" s="41">
        <v>43042</v>
      </c>
      <c r="AP715">
        <v>8.3000000000000007</v>
      </c>
      <c r="AQ715">
        <v>6.7454999999999998</v>
      </c>
      <c r="AR715" s="18">
        <f t="shared" si="228"/>
        <v>-2.4106007276169369E-3</v>
      </c>
      <c r="AS715" s="41">
        <v>43042</v>
      </c>
      <c r="AT715">
        <v>9.5</v>
      </c>
      <c r="AU715">
        <v>7.4901</v>
      </c>
      <c r="AV715" s="39">
        <f t="shared" si="229"/>
        <v>1.1710835562039003E-2</v>
      </c>
      <c r="AW715" s="41">
        <v>43042</v>
      </c>
      <c r="AX715">
        <v>15.2</v>
      </c>
      <c r="AY715">
        <v>8.2825000000000006</v>
      </c>
      <c r="AZ715" s="39">
        <f t="shared" si="230"/>
        <v>0</v>
      </c>
      <c r="BA715" s="41">
        <v>43042</v>
      </c>
      <c r="BB715">
        <v>6.48</v>
      </c>
      <c r="BC715">
        <v>2.972</v>
      </c>
      <c r="BD715" s="39">
        <f t="shared" si="231"/>
        <v>3.1051707843930995E-3</v>
      </c>
      <c r="BE715" s="41">
        <v>43042</v>
      </c>
      <c r="BF715">
        <v>14</v>
      </c>
      <c r="BG715">
        <v>9.02</v>
      </c>
      <c r="BH715" s="39">
        <f t="shared" si="232"/>
        <v>-5.6771206525933707E-3</v>
      </c>
      <c r="BI715" s="41">
        <v>43042</v>
      </c>
      <c r="BJ715">
        <v>2.2999999999999998</v>
      </c>
      <c r="BK715">
        <v>2.2805</v>
      </c>
      <c r="BL715" s="39">
        <f t="shared" si="233"/>
        <v>-8.6075729252706335E-3</v>
      </c>
      <c r="BM715" s="41">
        <v>43042</v>
      </c>
      <c r="BN715">
        <v>4.1900000000000004</v>
      </c>
      <c r="BO715">
        <v>2.0642</v>
      </c>
      <c r="BP715" s="46">
        <f t="shared" si="234"/>
        <v>2.9474839160141604E-2</v>
      </c>
      <c r="BQ715" s="41">
        <v>43042</v>
      </c>
      <c r="BR715">
        <v>11.5</v>
      </c>
      <c r="BS715">
        <v>6.3146000000000004</v>
      </c>
      <c r="BT715" s="18">
        <f t="shared" si="235"/>
        <v>-6.9041440591334161E-3</v>
      </c>
      <c r="BU715" s="41">
        <v>43042</v>
      </c>
      <c r="BV715">
        <v>2.09</v>
      </c>
      <c r="BW715">
        <v>1.1400999999999999</v>
      </c>
      <c r="BX715" s="39">
        <f t="shared" si="236"/>
        <v>1.9493874631136384E-2</v>
      </c>
      <c r="BY715" s="41">
        <v>43346</v>
      </c>
      <c r="BZ715">
        <v>18.5</v>
      </c>
      <c r="CA715">
        <v>10.4049</v>
      </c>
      <c r="CB715" s="39">
        <f t="shared" si="221"/>
        <v>-2.4772241592621792E-2</v>
      </c>
    </row>
    <row r="716" spans="1:80">
      <c r="A716" s="41">
        <v>43045</v>
      </c>
      <c r="B716">
        <v>11.9</v>
      </c>
      <c r="C716">
        <v>5.9936999999999996</v>
      </c>
      <c r="D716" s="34">
        <f t="shared" si="222"/>
        <v>2.1456082347728226E-2</v>
      </c>
      <c r="E716" s="41">
        <v>43045</v>
      </c>
      <c r="F716">
        <v>3.76</v>
      </c>
      <c r="G716">
        <v>3.5129999999999999</v>
      </c>
      <c r="H716" s="39">
        <f t="shared" si="223"/>
        <v>-1.0506154409486554E-2</v>
      </c>
      <c r="L716" s="38"/>
      <c r="M716" s="41">
        <v>43045</v>
      </c>
      <c r="N716">
        <v>7.8</v>
      </c>
      <c r="O716">
        <v>3.6972</v>
      </c>
      <c r="P716" s="43">
        <f t="shared" si="224"/>
        <v>0</v>
      </c>
      <c r="Q716" s="41">
        <v>43045</v>
      </c>
      <c r="R716">
        <v>3.05</v>
      </c>
      <c r="S716">
        <v>1.7847999999999999</v>
      </c>
      <c r="T716" s="39">
        <f t="shared" si="225"/>
        <v>1.663249031670078E-2</v>
      </c>
      <c r="U716" s="42">
        <v>43046.62533333333</v>
      </c>
      <c r="V716" s="44">
        <v>8.1999999999999993</v>
      </c>
      <c r="W716" s="44">
        <v>4.8609999999999998</v>
      </c>
      <c r="X716" s="43">
        <f t="shared" si="218"/>
        <v>0</v>
      </c>
      <c r="Y716" s="42">
        <v>43046.62533333333</v>
      </c>
      <c r="Z716" s="44">
        <v>14.7</v>
      </c>
      <c r="AA716" s="44">
        <v>9.7080000000000002</v>
      </c>
      <c r="AB716" s="43">
        <f t="shared" si="219"/>
        <v>0</v>
      </c>
      <c r="AC716" s="42">
        <v>43046.62533333333</v>
      </c>
      <c r="AD716" s="44">
        <v>23</v>
      </c>
      <c r="AE716" s="44">
        <v>17.314</v>
      </c>
      <c r="AF716" s="43">
        <f t="shared" si="220"/>
        <v>0</v>
      </c>
      <c r="AG716" s="41">
        <v>43045</v>
      </c>
      <c r="AH716">
        <v>17</v>
      </c>
      <c r="AI716">
        <v>6.6204999999999998</v>
      </c>
      <c r="AJ716" s="39">
        <f t="shared" si="226"/>
        <v>0</v>
      </c>
      <c r="AK716" s="45">
        <v>42897</v>
      </c>
      <c r="AL716">
        <v>19.5</v>
      </c>
      <c r="AM716">
        <v>6.3987999999999996</v>
      </c>
      <c r="AN716" s="39">
        <f t="shared" si="227"/>
        <v>1.0325083695753759E-3</v>
      </c>
      <c r="AO716" s="41">
        <v>43045</v>
      </c>
      <c r="AP716">
        <v>8.4499999999999993</v>
      </c>
      <c r="AQ716">
        <v>6.8674999999999997</v>
      </c>
      <c r="AR716" s="18">
        <f t="shared" si="228"/>
        <v>1.8086131495070771E-2</v>
      </c>
      <c r="AS716" s="41">
        <v>43045</v>
      </c>
      <c r="AT716">
        <v>9.64</v>
      </c>
      <c r="AU716">
        <v>7.6005000000000003</v>
      </c>
      <c r="AV716" s="39">
        <f t="shared" si="229"/>
        <v>1.4739456082028314E-2</v>
      </c>
      <c r="AW716" s="41">
        <v>43045</v>
      </c>
      <c r="AX716">
        <v>15.3</v>
      </c>
      <c r="AY716">
        <v>8.3369999999999997</v>
      </c>
      <c r="AZ716" s="39">
        <f t="shared" si="230"/>
        <v>6.5801388469663869E-3</v>
      </c>
      <c r="BA716" s="41">
        <v>43045</v>
      </c>
      <c r="BB716">
        <v>6.42</v>
      </c>
      <c r="BC716">
        <v>2.9445000000000001</v>
      </c>
      <c r="BD716" s="39">
        <f t="shared" si="231"/>
        <v>-9.2530282637953761E-3</v>
      </c>
      <c r="BE716" s="41">
        <v>43045</v>
      </c>
      <c r="BF716">
        <v>14</v>
      </c>
      <c r="BG716">
        <v>9.02</v>
      </c>
      <c r="BH716" s="39">
        <f t="shared" si="232"/>
        <v>0</v>
      </c>
      <c r="BI716" s="41">
        <v>43045</v>
      </c>
      <c r="BJ716">
        <v>2.35</v>
      </c>
      <c r="BK716">
        <v>2.33</v>
      </c>
      <c r="BL716" s="39">
        <f t="shared" si="233"/>
        <v>2.1705766279324752E-2</v>
      </c>
      <c r="BM716" s="41">
        <v>43045</v>
      </c>
      <c r="BN716">
        <v>4.3899999999999997</v>
      </c>
      <c r="BO716">
        <v>2.1627000000000001</v>
      </c>
      <c r="BP716" s="46">
        <f t="shared" si="234"/>
        <v>4.7718244356167054E-2</v>
      </c>
      <c r="BQ716" s="41">
        <v>43045</v>
      </c>
      <c r="BR716">
        <v>11.73</v>
      </c>
      <c r="BS716">
        <v>6.4409000000000001</v>
      </c>
      <c r="BT716" s="18">
        <f t="shared" si="235"/>
        <v>2.0001266905267101E-2</v>
      </c>
      <c r="BU716" s="41">
        <v>43045</v>
      </c>
      <c r="BV716">
        <v>2.09</v>
      </c>
      <c r="BW716">
        <v>1.1400999999999999</v>
      </c>
      <c r="BX716" s="39">
        <f t="shared" si="236"/>
        <v>0</v>
      </c>
      <c r="BY716" s="41">
        <v>43347</v>
      </c>
      <c r="BZ716">
        <v>18.399999999999999</v>
      </c>
      <c r="CA716">
        <v>10.348599999999999</v>
      </c>
      <c r="CB716" s="39">
        <f t="shared" si="221"/>
        <v>-5.4109121663831698E-3</v>
      </c>
    </row>
    <row r="717" spans="1:80">
      <c r="A717" s="41">
        <v>43046</v>
      </c>
      <c r="B717">
        <v>12</v>
      </c>
      <c r="C717">
        <v>6.0441000000000003</v>
      </c>
      <c r="D717" s="34">
        <f t="shared" si="222"/>
        <v>8.4088292707343824E-3</v>
      </c>
      <c r="E717" s="41">
        <v>43046</v>
      </c>
      <c r="F717">
        <v>3.76</v>
      </c>
      <c r="G717">
        <v>3.5129999999999999</v>
      </c>
      <c r="H717" s="39">
        <f t="shared" si="223"/>
        <v>0</v>
      </c>
      <c r="L717" s="38"/>
      <c r="M717" s="41">
        <v>43046</v>
      </c>
      <c r="N717">
        <v>7.8</v>
      </c>
      <c r="O717">
        <v>3.6972</v>
      </c>
      <c r="P717" s="43">
        <f t="shared" si="224"/>
        <v>0</v>
      </c>
      <c r="Q717" s="41">
        <v>43046</v>
      </c>
      <c r="R717">
        <v>3.01</v>
      </c>
      <c r="S717">
        <v>1.7614000000000001</v>
      </c>
      <c r="T717" s="39">
        <f t="shared" si="225"/>
        <v>-1.3110712684894591E-2</v>
      </c>
      <c r="U717" s="42">
        <v>43047.62533333333</v>
      </c>
      <c r="V717" s="44">
        <v>8.19</v>
      </c>
      <c r="W717" s="44">
        <v>4.8550000000000004</v>
      </c>
      <c r="X717" s="43">
        <f t="shared" si="218"/>
        <v>-1.2343139271753425E-3</v>
      </c>
      <c r="Y717" s="42">
        <v>43047.62533333333</v>
      </c>
      <c r="Z717" s="44">
        <v>14.5</v>
      </c>
      <c r="AA717" s="44">
        <v>9.5760000000000005</v>
      </c>
      <c r="AB717" s="43">
        <f t="shared" si="219"/>
        <v>-1.3597033374536431E-2</v>
      </c>
      <c r="AC717" s="42">
        <v>43047.62533333333</v>
      </c>
      <c r="AD717" s="44">
        <v>23</v>
      </c>
      <c r="AE717" s="44">
        <v>17.314</v>
      </c>
      <c r="AF717" s="43">
        <f t="shared" si="220"/>
        <v>0</v>
      </c>
      <c r="AG717" s="41">
        <v>43046</v>
      </c>
      <c r="AH717">
        <v>17</v>
      </c>
      <c r="AI717">
        <v>6.6204999999999998</v>
      </c>
      <c r="AJ717" s="39">
        <f t="shared" si="226"/>
        <v>0</v>
      </c>
      <c r="AK717" s="45">
        <v>42927</v>
      </c>
      <c r="AL717">
        <v>19.600000000000001</v>
      </c>
      <c r="AM717">
        <v>6.4316000000000004</v>
      </c>
      <c r="AN717" s="39">
        <f t="shared" si="227"/>
        <v>5.1259611177097006E-3</v>
      </c>
      <c r="AO717" s="41">
        <v>43046</v>
      </c>
      <c r="AP717">
        <v>8.4499999999999993</v>
      </c>
      <c r="AQ717">
        <v>6.8674999999999997</v>
      </c>
      <c r="AR717" s="18">
        <f t="shared" si="228"/>
        <v>0</v>
      </c>
      <c r="AS717" s="41">
        <v>43046</v>
      </c>
      <c r="AT717">
        <v>9.65</v>
      </c>
      <c r="AU717">
        <v>7.6082999999999998</v>
      </c>
      <c r="AV717" s="39">
        <f t="shared" si="229"/>
        <v>1.0262482731398703E-3</v>
      </c>
      <c r="AW717" s="41">
        <v>43046</v>
      </c>
      <c r="AX717">
        <v>15.33</v>
      </c>
      <c r="AY717">
        <v>8.3533000000000008</v>
      </c>
      <c r="AZ717" s="39">
        <f t="shared" si="230"/>
        <v>1.9551397385151842E-3</v>
      </c>
      <c r="BA717" s="41">
        <v>43046</v>
      </c>
      <c r="BB717">
        <v>6.33</v>
      </c>
      <c r="BC717">
        <v>2.9032</v>
      </c>
      <c r="BD717" s="39">
        <f t="shared" si="231"/>
        <v>-1.4026150449991549E-2</v>
      </c>
      <c r="BE717" s="41">
        <v>43046</v>
      </c>
      <c r="BF717">
        <v>14</v>
      </c>
      <c r="BG717">
        <v>9.02</v>
      </c>
      <c r="BH717" s="39">
        <f t="shared" si="232"/>
        <v>0</v>
      </c>
      <c r="BI717" s="41">
        <v>43046</v>
      </c>
      <c r="BJ717">
        <v>2.3199999999999998</v>
      </c>
      <c r="BK717">
        <v>2.3003</v>
      </c>
      <c r="BL717" s="39">
        <f t="shared" si="233"/>
        <v>-1.2746781115879853E-2</v>
      </c>
      <c r="BM717" s="41">
        <v>43046</v>
      </c>
      <c r="BN717">
        <v>4.4000000000000004</v>
      </c>
      <c r="BO717">
        <v>2.1676000000000002</v>
      </c>
      <c r="BP717" s="46">
        <f t="shared" si="234"/>
        <v>2.265686410505445E-3</v>
      </c>
      <c r="BQ717" s="41">
        <v>43046</v>
      </c>
      <c r="BR717">
        <v>11.93</v>
      </c>
      <c r="BS717">
        <v>6.5507</v>
      </c>
      <c r="BT717" s="18">
        <f t="shared" si="235"/>
        <v>1.704730705336209E-2</v>
      </c>
      <c r="BU717" s="41">
        <v>43046</v>
      </c>
      <c r="BV717">
        <v>2.0299999999999998</v>
      </c>
      <c r="BW717">
        <v>1.1073999999999999</v>
      </c>
      <c r="BX717" s="39">
        <f t="shared" si="236"/>
        <v>-2.8681694588193977E-2</v>
      </c>
      <c r="BY717" s="41">
        <v>43348</v>
      </c>
      <c r="BZ717">
        <v>18</v>
      </c>
      <c r="CA717">
        <v>10.1236</v>
      </c>
      <c r="CB717" s="39">
        <f t="shared" si="221"/>
        <v>-2.1742071391299272E-2</v>
      </c>
    </row>
    <row r="718" spans="1:80">
      <c r="A718" s="41">
        <v>43047</v>
      </c>
      <c r="B718">
        <v>12.25</v>
      </c>
      <c r="C718">
        <v>6.17</v>
      </c>
      <c r="D718" s="34">
        <f t="shared" si="222"/>
        <v>2.0830231134494743E-2</v>
      </c>
      <c r="E718" s="41">
        <v>43047</v>
      </c>
      <c r="F718">
        <v>3.76</v>
      </c>
      <c r="G718">
        <v>3.5129999999999999</v>
      </c>
      <c r="H718" s="39">
        <f t="shared" si="223"/>
        <v>0</v>
      </c>
      <c r="L718" s="38"/>
      <c r="M718" s="41">
        <v>43047</v>
      </c>
      <c r="N718">
        <v>7.88</v>
      </c>
      <c r="O718">
        <v>3.7351000000000001</v>
      </c>
      <c r="P718" s="43">
        <f t="shared" si="224"/>
        <v>1.0251000757329883E-2</v>
      </c>
      <c r="Q718" s="41">
        <v>43047</v>
      </c>
      <c r="R718">
        <v>3.01</v>
      </c>
      <c r="S718">
        <v>1.7614000000000001</v>
      </c>
      <c r="T718" s="39">
        <f t="shared" si="225"/>
        <v>0</v>
      </c>
      <c r="U718" s="42">
        <v>43048.62533333333</v>
      </c>
      <c r="V718" s="44">
        <v>8.19</v>
      </c>
      <c r="W718" s="44">
        <v>4.8550000000000004</v>
      </c>
      <c r="X718" s="43">
        <f t="shared" si="218"/>
        <v>0</v>
      </c>
      <c r="Y718" s="42">
        <v>43048.62533333333</v>
      </c>
      <c r="Z718" s="44">
        <v>14.5</v>
      </c>
      <c r="AA718" s="44">
        <v>9.5760000000000005</v>
      </c>
      <c r="AB718" s="43">
        <f t="shared" si="219"/>
        <v>0</v>
      </c>
      <c r="AC718" s="42">
        <v>43048.62533333333</v>
      </c>
      <c r="AD718" s="44">
        <v>23</v>
      </c>
      <c r="AE718" s="44">
        <v>17.314</v>
      </c>
      <c r="AF718" s="43">
        <f t="shared" si="220"/>
        <v>0</v>
      </c>
      <c r="AG718" s="41">
        <v>43047</v>
      </c>
      <c r="AH718">
        <v>16.489999999999998</v>
      </c>
      <c r="AI718">
        <v>6.4218999999999999</v>
      </c>
      <c r="AJ718" s="39">
        <f t="shared" si="226"/>
        <v>-2.9997734310097408E-2</v>
      </c>
      <c r="AK718" s="45">
        <v>42958</v>
      </c>
      <c r="AL718">
        <v>19.5</v>
      </c>
      <c r="AM718">
        <v>6.3987999999999996</v>
      </c>
      <c r="AN718" s="39">
        <f t="shared" si="227"/>
        <v>-5.0998196405250369E-3</v>
      </c>
      <c r="AO718" s="41">
        <v>43047</v>
      </c>
      <c r="AP718">
        <v>8.4</v>
      </c>
      <c r="AQ718">
        <v>6.8268000000000004</v>
      </c>
      <c r="AR718" s="18">
        <f t="shared" si="228"/>
        <v>-5.9264652348014991E-3</v>
      </c>
      <c r="AS718" s="41">
        <v>43047</v>
      </c>
      <c r="AT718">
        <v>9.9</v>
      </c>
      <c r="AU718">
        <v>7.8053999999999997</v>
      </c>
      <c r="AV718" s="39">
        <f t="shared" si="229"/>
        <v>2.5905918536335296E-2</v>
      </c>
      <c r="AW718" s="41">
        <v>43047</v>
      </c>
      <c r="AX718">
        <v>15.5</v>
      </c>
      <c r="AY718">
        <v>8.4459</v>
      </c>
      <c r="AZ718" s="39">
        <f t="shared" si="230"/>
        <v>1.1085439287467124E-2</v>
      </c>
      <c r="BA718" s="41">
        <v>43047</v>
      </c>
      <c r="BB718">
        <v>6.47</v>
      </c>
      <c r="BC718">
        <v>2.9674</v>
      </c>
      <c r="BD718" s="39">
        <f t="shared" si="231"/>
        <v>2.2113529898043549E-2</v>
      </c>
      <c r="BE718" s="41">
        <v>43047</v>
      </c>
      <c r="BF718">
        <v>14</v>
      </c>
      <c r="BG718">
        <v>9.02</v>
      </c>
      <c r="BH718" s="39">
        <f t="shared" si="232"/>
        <v>0</v>
      </c>
      <c r="BI718" s="41">
        <v>43047</v>
      </c>
      <c r="BJ718">
        <v>2.39</v>
      </c>
      <c r="BK718">
        <v>2.3696999999999999</v>
      </c>
      <c r="BL718" s="39">
        <f t="shared" si="233"/>
        <v>3.0169977828978789E-2</v>
      </c>
      <c r="BM718" s="41">
        <v>43047</v>
      </c>
      <c r="BN718">
        <v>4.38</v>
      </c>
      <c r="BO718">
        <v>2.1577999999999999</v>
      </c>
      <c r="BP718" s="46">
        <f t="shared" si="234"/>
        <v>-4.52112935966057E-3</v>
      </c>
      <c r="BQ718" s="41">
        <v>43047</v>
      </c>
      <c r="BR718">
        <v>11.97</v>
      </c>
      <c r="BS718">
        <v>6.5727000000000002</v>
      </c>
      <c r="BT718" s="18">
        <f t="shared" si="235"/>
        <v>3.3584197108706307E-3</v>
      </c>
      <c r="BU718" s="41">
        <v>43047</v>
      </c>
      <c r="BV718">
        <v>2.0699999999999998</v>
      </c>
      <c r="BW718">
        <v>1.1292</v>
      </c>
      <c r="BX718" s="39">
        <f t="shared" si="236"/>
        <v>1.9685750406357273E-2</v>
      </c>
      <c r="BY718" s="41">
        <v>43349</v>
      </c>
      <c r="BZ718">
        <v>18</v>
      </c>
      <c r="CA718">
        <v>10.1236</v>
      </c>
      <c r="CB718" s="39">
        <f t="shared" si="221"/>
        <v>0</v>
      </c>
    </row>
    <row r="719" spans="1:80">
      <c r="A719" s="41">
        <v>43048</v>
      </c>
      <c r="B719">
        <v>12.25</v>
      </c>
      <c r="C719">
        <v>6.17</v>
      </c>
      <c r="D719" s="34">
        <f t="shared" si="222"/>
        <v>0</v>
      </c>
      <c r="E719" s="41">
        <v>43048</v>
      </c>
      <c r="F719">
        <v>3.87</v>
      </c>
      <c r="G719">
        <v>3.6156999999999999</v>
      </c>
      <c r="H719" s="39">
        <f t="shared" si="223"/>
        <v>2.9234272701394823E-2</v>
      </c>
      <c r="L719" s="38"/>
      <c r="M719" s="41">
        <v>43048</v>
      </c>
      <c r="N719">
        <v>7.88</v>
      </c>
      <c r="O719">
        <v>3.7351000000000001</v>
      </c>
      <c r="P719" s="43">
        <f t="shared" si="224"/>
        <v>0</v>
      </c>
      <c r="Q719" s="41">
        <v>43048</v>
      </c>
      <c r="R719">
        <v>3.07</v>
      </c>
      <c r="S719">
        <v>1.7965</v>
      </c>
      <c r="T719" s="39">
        <f t="shared" si="225"/>
        <v>1.9927330532530887E-2</v>
      </c>
      <c r="U719" s="42">
        <v>43049.62533333333</v>
      </c>
      <c r="V719" s="44">
        <v>8.1999999999999993</v>
      </c>
      <c r="W719" s="44">
        <v>4.8609999999999998</v>
      </c>
      <c r="X719" s="43">
        <f t="shared" si="218"/>
        <v>1.2358393408855486E-3</v>
      </c>
      <c r="Y719" s="42">
        <v>43049.62533333333</v>
      </c>
      <c r="Z719" s="44">
        <v>14.5</v>
      </c>
      <c r="AA719" s="44">
        <v>9.5760000000000005</v>
      </c>
      <c r="AB719" s="43">
        <f t="shared" si="219"/>
        <v>0</v>
      </c>
      <c r="AC719" s="42">
        <v>43049.62533333333</v>
      </c>
      <c r="AD719" s="44">
        <v>22</v>
      </c>
      <c r="AE719" s="44">
        <v>16.561</v>
      </c>
      <c r="AF719" s="43">
        <f t="shared" si="220"/>
        <v>-4.3490816680143242E-2</v>
      </c>
      <c r="AG719" s="41">
        <v>43048</v>
      </c>
      <c r="AH719">
        <v>16.899999999999999</v>
      </c>
      <c r="AI719">
        <v>6.5815000000000001</v>
      </c>
      <c r="AJ719" s="39">
        <f t="shared" si="226"/>
        <v>2.485245799529737E-2</v>
      </c>
      <c r="AK719" s="45">
        <v>42989</v>
      </c>
      <c r="AL719">
        <v>19.5</v>
      </c>
      <c r="AM719">
        <v>6.3987999999999996</v>
      </c>
      <c r="AN719" s="39">
        <f t="shared" si="227"/>
        <v>0</v>
      </c>
      <c r="AO719" s="41">
        <v>43048</v>
      </c>
      <c r="AP719">
        <v>8.3000000000000007</v>
      </c>
      <c r="AQ719">
        <v>6.7454999999999998</v>
      </c>
      <c r="AR719" s="18">
        <f t="shared" si="228"/>
        <v>-1.1908947090877217E-2</v>
      </c>
      <c r="AS719" s="41">
        <v>43048</v>
      </c>
      <c r="AT719">
        <v>9.9</v>
      </c>
      <c r="AU719">
        <v>7.8053999999999997</v>
      </c>
      <c r="AV719" s="39">
        <f t="shared" si="229"/>
        <v>0</v>
      </c>
      <c r="AW719" s="41">
        <v>43048</v>
      </c>
      <c r="AX719">
        <v>15.65</v>
      </c>
      <c r="AY719">
        <v>8.5276999999999994</v>
      </c>
      <c r="AZ719" s="39">
        <f t="shared" si="230"/>
        <v>9.6851726873393509E-3</v>
      </c>
      <c r="BA719" s="41">
        <v>43048</v>
      </c>
      <c r="BB719">
        <v>6.4</v>
      </c>
      <c r="BC719">
        <v>2.9352999999999998</v>
      </c>
      <c r="BD719" s="39">
        <f t="shared" si="231"/>
        <v>-1.0817550717800176E-2</v>
      </c>
      <c r="BE719" s="41">
        <v>43048</v>
      </c>
      <c r="BF719">
        <v>14</v>
      </c>
      <c r="BG719">
        <v>9.02</v>
      </c>
      <c r="BH719" s="39">
        <f t="shared" si="232"/>
        <v>0</v>
      </c>
      <c r="BI719" s="41">
        <v>43048</v>
      </c>
      <c r="BJ719">
        <v>2.4</v>
      </c>
      <c r="BK719">
        <v>2.3795999999999999</v>
      </c>
      <c r="BL719" s="39">
        <f t="shared" si="233"/>
        <v>4.1777440182301645E-3</v>
      </c>
      <c r="BM719" s="41">
        <v>43048</v>
      </c>
      <c r="BN719">
        <v>4.3</v>
      </c>
      <c r="BO719">
        <v>2.1183999999999998</v>
      </c>
      <c r="BP719" s="46">
        <f t="shared" si="234"/>
        <v>-1.8259338214848504E-2</v>
      </c>
      <c r="BQ719" s="41">
        <v>43048</v>
      </c>
      <c r="BR719">
        <v>11.91</v>
      </c>
      <c r="BS719">
        <v>6.5396999999999998</v>
      </c>
      <c r="BT719" s="18">
        <f t="shared" si="235"/>
        <v>-5.0207677210279428E-3</v>
      </c>
      <c r="BU719" s="41">
        <v>43048</v>
      </c>
      <c r="BV719">
        <v>2.08</v>
      </c>
      <c r="BW719">
        <v>1.1347</v>
      </c>
      <c r="BX719" s="39">
        <f t="shared" si="236"/>
        <v>4.8707049238399403E-3</v>
      </c>
      <c r="BY719" s="41">
        <v>43350</v>
      </c>
      <c r="BZ719">
        <v>18</v>
      </c>
      <c r="CA719">
        <v>10.1236</v>
      </c>
      <c r="CB719" s="39">
        <f t="shared" si="221"/>
        <v>0</v>
      </c>
    </row>
    <row r="720" spans="1:80">
      <c r="A720" s="41">
        <v>43049</v>
      </c>
      <c r="B720">
        <v>12.05</v>
      </c>
      <c r="C720">
        <v>6.0693000000000001</v>
      </c>
      <c r="D720" s="34">
        <f t="shared" si="222"/>
        <v>-1.6320907617504019E-2</v>
      </c>
      <c r="E720" s="41">
        <v>43049</v>
      </c>
      <c r="F720">
        <v>3.9</v>
      </c>
      <c r="G720">
        <v>3.6438000000000001</v>
      </c>
      <c r="H720" s="39">
        <f t="shared" si="223"/>
        <v>7.7716624719971891E-3</v>
      </c>
      <c r="L720" s="38"/>
      <c r="M720" s="41">
        <v>43049</v>
      </c>
      <c r="N720">
        <v>7.88</v>
      </c>
      <c r="O720">
        <v>3.7351000000000001</v>
      </c>
      <c r="P720" s="43">
        <f t="shared" si="224"/>
        <v>0</v>
      </c>
      <c r="Q720" s="41">
        <v>43049</v>
      </c>
      <c r="R720">
        <v>3.08</v>
      </c>
      <c r="S720">
        <v>1.8024</v>
      </c>
      <c r="T720" s="39">
        <f t="shared" si="225"/>
        <v>3.2841636515446794E-3</v>
      </c>
      <c r="U720" s="42">
        <v>43052.62533333333</v>
      </c>
      <c r="V720" s="44">
        <v>8.1999999999999993</v>
      </c>
      <c r="W720" s="44">
        <v>4.8609999999999998</v>
      </c>
      <c r="X720" s="43">
        <f t="shared" si="218"/>
        <v>0</v>
      </c>
      <c r="Y720" s="42">
        <v>43052.62533333333</v>
      </c>
      <c r="Z720" s="44">
        <v>14.36</v>
      </c>
      <c r="AA720" s="44">
        <v>9.484</v>
      </c>
      <c r="AB720" s="43">
        <f t="shared" si="219"/>
        <v>-9.6073517126149255E-3</v>
      </c>
      <c r="AC720" s="42">
        <v>43052.62533333333</v>
      </c>
      <c r="AD720" s="44">
        <v>22</v>
      </c>
      <c r="AE720" s="44">
        <v>16.561</v>
      </c>
      <c r="AF720" s="43">
        <f t="shared" si="220"/>
        <v>0</v>
      </c>
      <c r="AG720" s="41">
        <v>43049</v>
      </c>
      <c r="AH720">
        <v>16.87</v>
      </c>
      <c r="AI720">
        <v>6.5697999999999999</v>
      </c>
      <c r="AJ720" s="39">
        <f t="shared" si="226"/>
        <v>-1.7777102484236519E-3</v>
      </c>
      <c r="AK720" s="45">
        <v>43019</v>
      </c>
      <c r="AL720">
        <v>19.600000000000001</v>
      </c>
      <c r="AM720">
        <v>6.4316000000000004</v>
      </c>
      <c r="AN720" s="39">
        <f t="shared" si="227"/>
        <v>5.1259611177097006E-3</v>
      </c>
      <c r="AO720" s="41">
        <v>43049</v>
      </c>
      <c r="AP720">
        <v>8.33</v>
      </c>
      <c r="AQ720">
        <v>6.7698999999999998</v>
      </c>
      <c r="AR720" s="18">
        <f t="shared" si="228"/>
        <v>3.6172262990141544E-3</v>
      </c>
      <c r="AS720" s="41">
        <v>43049</v>
      </c>
      <c r="AT720">
        <v>10</v>
      </c>
      <c r="AU720">
        <v>7.8842999999999996</v>
      </c>
      <c r="AV720" s="39">
        <f t="shared" si="229"/>
        <v>1.0108386501652699E-2</v>
      </c>
      <c r="AW720" s="41">
        <v>43049</v>
      </c>
      <c r="AX720">
        <v>15.8</v>
      </c>
      <c r="AY720">
        <v>8.6094000000000008</v>
      </c>
      <c r="AZ720" s="39">
        <f t="shared" si="230"/>
        <v>9.5805434056077769E-3</v>
      </c>
      <c r="BA720" s="41">
        <v>43049</v>
      </c>
      <c r="BB720">
        <v>6.45</v>
      </c>
      <c r="BC720">
        <v>2.9582999999999999</v>
      </c>
      <c r="BD720" s="39">
        <f t="shared" si="231"/>
        <v>7.8356556399687034E-3</v>
      </c>
      <c r="BE720" s="41">
        <v>43049</v>
      </c>
      <c r="BF720">
        <v>14</v>
      </c>
      <c r="BG720">
        <v>9.02</v>
      </c>
      <c r="BH720" s="39">
        <f t="shared" si="232"/>
        <v>0</v>
      </c>
      <c r="BI720" s="41">
        <v>43049</v>
      </c>
      <c r="BJ720">
        <v>2.41</v>
      </c>
      <c r="BK720">
        <v>2.3895</v>
      </c>
      <c r="BL720" s="39">
        <f t="shared" si="233"/>
        <v>4.1603630862329889E-3</v>
      </c>
      <c r="BM720" s="41">
        <v>43049</v>
      </c>
      <c r="BN720">
        <v>4.2699999999999996</v>
      </c>
      <c r="BO720">
        <v>2.1036000000000001</v>
      </c>
      <c r="BP720" s="46">
        <f t="shared" si="234"/>
        <v>-6.9864048338367183E-3</v>
      </c>
      <c r="BQ720" s="41">
        <v>43049</v>
      </c>
      <c r="BR720">
        <v>11.95</v>
      </c>
      <c r="BS720">
        <v>6.5617000000000001</v>
      </c>
      <c r="BT720" s="18">
        <f t="shared" si="235"/>
        <v>3.3640686881661608E-3</v>
      </c>
      <c r="BU720" s="41">
        <v>43049</v>
      </c>
      <c r="BV720">
        <v>2.0299999999999998</v>
      </c>
      <c r="BW720">
        <v>1.1073999999999999</v>
      </c>
      <c r="BX720" s="39">
        <f t="shared" si="236"/>
        <v>-2.4059222702035869E-2</v>
      </c>
      <c r="BY720" s="41">
        <v>43353</v>
      </c>
      <c r="BZ720">
        <v>17.5</v>
      </c>
      <c r="CA720">
        <v>9.8423999999999996</v>
      </c>
      <c r="CB720" s="39">
        <f t="shared" si="221"/>
        <v>-2.7776680232328432E-2</v>
      </c>
    </row>
    <row r="721" spans="1:80">
      <c r="A721" s="41">
        <v>43052</v>
      </c>
      <c r="B721">
        <v>11.96</v>
      </c>
      <c r="C721">
        <v>6.0239000000000003</v>
      </c>
      <c r="D721" s="34">
        <f t="shared" si="222"/>
        <v>-7.4802695533257354E-3</v>
      </c>
      <c r="E721" s="41">
        <v>43052</v>
      </c>
      <c r="F721">
        <v>3.9</v>
      </c>
      <c r="G721">
        <v>3.6438000000000001</v>
      </c>
      <c r="H721" s="39">
        <f t="shared" si="223"/>
        <v>0</v>
      </c>
      <c r="L721" s="38"/>
      <c r="M721" s="41">
        <v>43052</v>
      </c>
      <c r="N721">
        <v>7.8</v>
      </c>
      <c r="O721">
        <v>3.6972</v>
      </c>
      <c r="P721" s="43">
        <f t="shared" si="224"/>
        <v>-1.0146984016492208E-2</v>
      </c>
      <c r="Q721" s="41">
        <v>43052</v>
      </c>
      <c r="R721">
        <v>3.08</v>
      </c>
      <c r="S721">
        <v>1.8024</v>
      </c>
      <c r="T721" s="39">
        <f t="shared" si="225"/>
        <v>0</v>
      </c>
      <c r="U721" s="42">
        <v>43053.62533333333</v>
      </c>
      <c r="V721" s="44">
        <v>8.1999999999999993</v>
      </c>
      <c r="W721" s="44">
        <v>4.8609999999999998</v>
      </c>
      <c r="X721" s="43">
        <f t="shared" si="218"/>
        <v>0</v>
      </c>
      <c r="Y721" s="42">
        <v>43053.62533333333</v>
      </c>
      <c r="Z721" s="44">
        <v>14.37</v>
      </c>
      <c r="AA721" s="44">
        <v>9.49</v>
      </c>
      <c r="AB721" s="43">
        <f t="shared" si="219"/>
        <v>6.3264445381697881E-4</v>
      </c>
      <c r="AC721" s="42">
        <v>43053.62533333333</v>
      </c>
      <c r="AD721" s="44">
        <v>21.4</v>
      </c>
      <c r="AE721" s="44">
        <v>16.11</v>
      </c>
      <c r="AF721" s="43">
        <f t="shared" si="220"/>
        <v>-2.723265503290867E-2</v>
      </c>
      <c r="AG721" s="41">
        <v>43052</v>
      </c>
      <c r="AH721">
        <v>16.899999999999999</v>
      </c>
      <c r="AI721">
        <v>6.5815000000000001</v>
      </c>
      <c r="AJ721" s="39">
        <f t="shared" si="226"/>
        <v>1.7808761301714307E-3</v>
      </c>
      <c r="AK721" s="45" t="s">
        <v>696</v>
      </c>
      <c r="AL721">
        <v>19.600000000000001</v>
      </c>
      <c r="AM721">
        <v>6.4316000000000004</v>
      </c>
      <c r="AN721" s="39">
        <f t="shared" si="227"/>
        <v>0</v>
      </c>
      <c r="AO721" s="41">
        <v>43052</v>
      </c>
      <c r="AP721">
        <v>8.15</v>
      </c>
      <c r="AQ721">
        <v>6.6235999999999997</v>
      </c>
      <c r="AR721" s="18">
        <f t="shared" si="228"/>
        <v>-2.1610363520879201E-2</v>
      </c>
      <c r="AS721" s="41">
        <v>43052</v>
      </c>
      <c r="AT721">
        <v>10</v>
      </c>
      <c r="AU721">
        <v>7.8842999999999996</v>
      </c>
      <c r="AV721" s="39">
        <f t="shared" si="229"/>
        <v>0</v>
      </c>
      <c r="AW721" s="41">
        <v>43052</v>
      </c>
      <c r="AX721">
        <v>15.98</v>
      </c>
      <c r="AY721">
        <v>8.7074999999999996</v>
      </c>
      <c r="AZ721" s="39">
        <f t="shared" si="230"/>
        <v>1.1394522266359878E-2</v>
      </c>
      <c r="BA721" s="41">
        <v>43052</v>
      </c>
      <c r="BB721">
        <v>6.4</v>
      </c>
      <c r="BC721">
        <v>2.9352999999999998</v>
      </c>
      <c r="BD721" s="39">
        <f t="shared" si="231"/>
        <v>-7.7747354899773968E-3</v>
      </c>
      <c r="BE721" s="41">
        <v>43052</v>
      </c>
      <c r="BF721">
        <v>14</v>
      </c>
      <c r="BG721">
        <v>9.02</v>
      </c>
      <c r="BH721" s="39">
        <f t="shared" si="232"/>
        <v>0</v>
      </c>
      <c r="BI721" s="41">
        <v>43052</v>
      </c>
      <c r="BJ721">
        <v>2.37</v>
      </c>
      <c r="BK721">
        <v>2.3498999999999999</v>
      </c>
      <c r="BL721" s="39">
        <f t="shared" si="233"/>
        <v>-1.6572504708097961E-2</v>
      </c>
      <c r="BM721" s="41">
        <v>43052</v>
      </c>
      <c r="BN721">
        <v>4.3</v>
      </c>
      <c r="BO721">
        <v>2.1183999999999998</v>
      </c>
      <c r="BP721" s="46">
        <f t="shared" si="234"/>
        <v>7.0355580908916622E-3</v>
      </c>
      <c r="BQ721" s="41">
        <v>43052</v>
      </c>
      <c r="BR721">
        <v>11.99</v>
      </c>
      <c r="BS721">
        <v>6.5835999999999997</v>
      </c>
      <c r="BT721" s="18">
        <f t="shared" si="235"/>
        <v>3.3375497203467983E-3</v>
      </c>
      <c r="BU721" s="41">
        <v>43052</v>
      </c>
      <c r="BV721">
        <v>2.04</v>
      </c>
      <c r="BW721">
        <v>1.1129</v>
      </c>
      <c r="BX721" s="39">
        <f t="shared" si="236"/>
        <v>4.9665884052736689E-3</v>
      </c>
      <c r="BY721" s="41">
        <v>43355</v>
      </c>
      <c r="BZ721">
        <v>17</v>
      </c>
      <c r="CA721">
        <v>9.5611999999999995</v>
      </c>
      <c r="CB721" s="39">
        <f t="shared" si="221"/>
        <v>-2.8570267414451771E-2</v>
      </c>
    </row>
    <row r="722" spans="1:80">
      <c r="A722" s="41">
        <v>43053</v>
      </c>
      <c r="B722">
        <v>12</v>
      </c>
      <c r="C722">
        <v>6.0441000000000003</v>
      </c>
      <c r="D722" s="34">
        <f t="shared" si="222"/>
        <v>3.3533093178837623E-3</v>
      </c>
      <c r="E722" s="41">
        <v>43053</v>
      </c>
      <c r="F722">
        <v>3.9</v>
      </c>
      <c r="G722">
        <v>3.6438000000000001</v>
      </c>
      <c r="H722" s="39">
        <f t="shared" si="223"/>
        <v>0</v>
      </c>
      <c r="L722" s="38"/>
      <c r="M722" s="41">
        <v>43053</v>
      </c>
      <c r="N722">
        <v>7.88</v>
      </c>
      <c r="O722">
        <v>3.7351000000000001</v>
      </c>
      <c r="P722" s="43">
        <f t="shared" si="224"/>
        <v>1.0251000757329883E-2</v>
      </c>
      <c r="Q722" s="41">
        <v>43053</v>
      </c>
      <c r="R722">
        <v>3.08</v>
      </c>
      <c r="S722">
        <v>1.8024</v>
      </c>
      <c r="T722" s="39">
        <f t="shared" si="225"/>
        <v>0</v>
      </c>
      <c r="U722" s="42">
        <v>43054.62533333333</v>
      </c>
      <c r="V722" s="44">
        <v>8.1999999999999993</v>
      </c>
      <c r="W722" s="44">
        <v>4.8609999999999998</v>
      </c>
      <c r="X722" s="43">
        <f t="shared" si="218"/>
        <v>0</v>
      </c>
      <c r="Y722" s="42">
        <v>43054.62533333333</v>
      </c>
      <c r="Z722" s="44">
        <v>14.37</v>
      </c>
      <c r="AA722" s="44">
        <v>9.49</v>
      </c>
      <c r="AB722" s="43">
        <f t="shared" si="219"/>
        <v>0</v>
      </c>
      <c r="AC722" s="42">
        <v>43054.62533333333</v>
      </c>
      <c r="AD722" s="44">
        <v>22</v>
      </c>
      <c r="AE722" s="44">
        <v>16.561</v>
      </c>
      <c r="AF722" s="43">
        <f t="shared" si="220"/>
        <v>2.799503414028557E-2</v>
      </c>
      <c r="AG722" s="41">
        <v>43053</v>
      </c>
      <c r="AH722">
        <v>17</v>
      </c>
      <c r="AI722">
        <v>6.6204999999999998</v>
      </c>
      <c r="AJ722" s="39">
        <f t="shared" si="226"/>
        <v>5.9257008280786602E-3</v>
      </c>
      <c r="AK722" s="45" t="s">
        <v>697</v>
      </c>
      <c r="AL722">
        <v>19.8</v>
      </c>
      <c r="AM722">
        <v>6.4972000000000003</v>
      </c>
      <c r="AN722" s="39">
        <f t="shared" si="227"/>
        <v>1.0199639281049798E-2</v>
      </c>
      <c r="AO722" s="41">
        <v>43053</v>
      </c>
      <c r="AP722">
        <v>8.1</v>
      </c>
      <c r="AQ722">
        <v>6.5830000000000002</v>
      </c>
      <c r="AR722" s="18">
        <f t="shared" si="228"/>
        <v>-6.1295971978983527E-3</v>
      </c>
      <c r="AS722" s="41">
        <v>43053</v>
      </c>
      <c r="AT722">
        <v>10</v>
      </c>
      <c r="AU722">
        <v>7.8842999999999996</v>
      </c>
      <c r="AV722" s="39">
        <f t="shared" si="229"/>
        <v>0</v>
      </c>
      <c r="AW722" s="41">
        <v>43053</v>
      </c>
      <c r="AX722">
        <v>16.02</v>
      </c>
      <c r="AY722">
        <v>8.7293000000000003</v>
      </c>
      <c r="AZ722" s="39">
        <f t="shared" si="230"/>
        <v>2.5035888601780886E-3</v>
      </c>
      <c r="BA722" s="41">
        <v>43053</v>
      </c>
      <c r="BB722">
        <v>6.4</v>
      </c>
      <c r="BC722">
        <v>2.9352999999999998</v>
      </c>
      <c r="BD722" s="39">
        <f t="shared" si="231"/>
        <v>0</v>
      </c>
      <c r="BE722" s="41">
        <v>43053</v>
      </c>
      <c r="BF722">
        <v>14</v>
      </c>
      <c r="BG722">
        <v>9.02</v>
      </c>
      <c r="BH722" s="39">
        <f t="shared" si="232"/>
        <v>0</v>
      </c>
      <c r="BI722" s="41">
        <v>43053</v>
      </c>
      <c r="BJ722">
        <v>2.36</v>
      </c>
      <c r="BK722">
        <v>2.3399000000000001</v>
      </c>
      <c r="BL722" s="39">
        <f t="shared" si="233"/>
        <v>-4.2555002340524221E-3</v>
      </c>
      <c r="BM722" s="41">
        <v>43053</v>
      </c>
      <c r="BN722">
        <v>4.49</v>
      </c>
      <c r="BO722">
        <v>2.2120000000000002</v>
      </c>
      <c r="BP722" s="46">
        <f t="shared" si="234"/>
        <v>4.4184290030211647E-2</v>
      </c>
      <c r="BQ722" s="41">
        <v>43053</v>
      </c>
      <c r="BR722">
        <v>11.99</v>
      </c>
      <c r="BS722">
        <v>6.5835999999999997</v>
      </c>
      <c r="BT722" s="18">
        <f t="shared" si="235"/>
        <v>0</v>
      </c>
      <c r="BU722" s="41">
        <v>43053</v>
      </c>
      <c r="BV722">
        <v>2.0299999999999998</v>
      </c>
      <c r="BW722">
        <v>1.1073999999999999</v>
      </c>
      <c r="BX722" s="39">
        <f t="shared" si="236"/>
        <v>-4.9420433102705186E-3</v>
      </c>
      <c r="BY722" s="41">
        <v>43356</v>
      </c>
      <c r="BZ722">
        <v>16.95</v>
      </c>
      <c r="CA722">
        <v>9.5330999999999992</v>
      </c>
      <c r="CB722" s="39">
        <f t="shared" si="221"/>
        <v>-2.9389616366146758E-3</v>
      </c>
    </row>
    <row r="723" spans="1:80">
      <c r="A723" s="41">
        <v>43054</v>
      </c>
      <c r="B723">
        <v>12</v>
      </c>
      <c r="C723">
        <v>6.0441000000000003</v>
      </c>
      <c r="D723" s="34">
        <f t="shared" si="222"/>
        <v>0</v>
      </c>
      <c r="E723" s="41">
        <v>43054</v>
      </c>
      <c r="F723">
        <v>3.79</v>
      </c>
      <c r="G723">
        <v>3.5409999999999999</v>
      </c>
      <c r="H723" s="39">
        <f t="shared" si="223"/>
        <v>-2.8212305834568369E-2</v>
      </c>
      <c r="L723" s="38"/>
      <c r="M723" s="41">
        <v>43054</v>
      </c>
      <c r="N723">
        <v>7.8</v>
      </c>
      <c r="O723">
        <v>3.6972</v>
      </c>
      <c r="P723" s="43">
        <f t="shared" si="224"/>
        <v>-1.0146984016492208E-2</v>
      </c>
      <c r="Q723" s="41">
        <v>43054</v>
      </c>
      <c r="R723">
        <v>3.02</v>
      </c>
      <c r="S723">
        <v>1.7673000000000001</v>
      </c>
      <c r="T723" s="39">
        <f t="shared" si="225"/>
        <v>-1.9474034620505943E-2</v>
      </c>
      <c r="U723" s="42">
        <v>43055.62533333333</v>
      </c>
      <c r="V723" s="44">
        <v>8.1999999999999993</v>
      </c>
      <c r="W723" s="44">
        <v>4.8609999999999998</v>
      </c>
      <c r="X723" s="43">
        <f t="shared" si="218"/>
        <v>0</v>
      </c>
      <c r="Y723" s="42">
        <v>43055.62533333333</v>
      </c>
      <c r="Z723" s="44">
        <v>14.35</v>
      </c>
      <c r="AA723" s="44">
        <v>9.4770000000000003</v>
      </c>
      <c r="AB723" s="43">
        <f t="shared" si="219"/>
        <v>-1.3698630136986195E-3</v>
      </c>
      <c r="AC723" s="42">
        <v>43055.62533333333</v>
      </c>
      <c r="AD723" s="44">
        <v>22</v>
      </c>
      <c r="AE723" s="44">
        <v>16.561</v>
      </c>
      <c r="AF723" s="43">
        <f t="shared" si="220"/>
        <v>0</v>
      </c>
      <c r="AG723" s="41">
        <v>43054</v>
      </c>
      <c r="AH723">
        <v>17</v>
      </c>
      <c r="AI723">
        <v>6.6204999999999998</v>
      </c>
      <c r="AJ723" s="39">
        <f t="shared" si="226"/>
        <v>0</v>
      </c>
      <c r="AK723" s="45" t="s">
        <v>698</v>
      </c>
      <c r="AL723">
        <v>19.850000000000001</v>
      </c>
      <c r="AM723">
        <v>6.5136000000000003</v>
      </c>
      <c r="AN723" s="39">
        <f t="shared" si="227"/>
        <v>2.5241642553715401E-3</v>
      </c>
      <c r="AO723" s="41">
        <v>43054</v>
      </c>
      <c r="AP723">
        <v>8.15</v>
      </c>
      <c r="AQ723">
        <v>6.6235999999999997</v>
      </c>
      <c r="AR723" s="18">
        <f t="shared" si="228"/>
        <v>6.1674008810571968E-3</v>
      </c>
      <c r="AS723" s="41">
        <v>43054</v>
      </c>
      <c r="AT723">
        <v>9.98</v>
      </c>
      <c r="AU723">
        <v>7.8685</v>
      </c>
      <c r="AV723" s="39">
        <f t="shared" si="229"/>
        <v>-2.0039825983282715E-3</v>
      </c>
      <c r="AW723" s="41">
        <v>43054</v>
      </c>
      <c r="AX723">
        <v>16.3</v>
      </c>
      <c r="AY723">
        <v>8.8818999999999999</v>
      </c>
      <c r="AZ723" s="39">
        <f t="shared" si="230"/>
        <v>1.7481355893370559E-2</v>
      </c>
      <c r="BA723" s="41">
        <v>43054</v>
      </c>
      <c r="BB723">
        <v>6.51</v>
      </c>
      <c r="BC723">
        <v>2.9857999999999998</v>
      </c>
      <c r="BD723" s="39">
        <f t="shared" si="231"/>
        <v>1.7204374339931178E-2</v>
      </c>
      <c r="BE723" s="41">
        <v>43054</v>
      </c>
      <c r="BF723">
        <v>14</v>
      </c>
      <c r="BG723">
        <v>9.02</v>
      </c>
      <c r="BH723" s="39">
        <f t="shared" si="232"/>
        <v>0</v>
      </c>
      <c r="BI723" s="41">
        <v>43054</v>
      </c>
      <c r="BJ723">
        <v>2.35</v>
      </c>
      <c r="BK723">
        <v>2.33</v>
      </c>
      <c r="BL723" s="39">
        <f t="shared" si="233"/>
        <v>-4.2309500406000336E-3</v>
      </c>
      <c r="BM723" s="41">
        <v>43054</v>
      </c>
      <c r="BN723">
        <v>4.47</v>
      </c>
      <c r="BO723">
        <v>2.2021000000000002</v>
      </c>
      <c r="BP723" s="46">
        <f t="shared" si="234"/>
        <v>-4.4755877034358136E-3</v>
      </c>
      <c r="BQ723" s="41">
        <v>43054</v>
      </c>
      <c r="BR723">
        <v>12.2</v>
      </c>
      <c r="BS723">
        <v>6.6989999999999998</v>
      </c>
      <c r="BT723" s="18">
        <f t="shared" si="235"/>
        <v>1.7528403912752927E-2</v>
      </c>
      <c r="BU723" s="41">
        <v>43054</v>
      </c>
      <c r="BV723">
        <v>2.12</v>
      </c>
      <c r="BW723">
        <v>1.1565000000000001</v>
      </c>
      <c r="BX723" s="39">
        <f t="shared" si="236"/>
        <v>4.4338089217988215E-2</v>
      </c>
      <c r="BY723" s="41">
        <v>43357</v>
      </c>
      <c r="BZ723">
        <v>16.45</v>
      </c>
      <c r="CA723">
        <v>9.2518999999999991</v>
      </c>
      <c r="CB723" s="39">
        <f t="shared" si="221"/>
        <v>-2.9497225456567133E-2</v>
      </c>
    </row>
    <row r="724" spans="1:80">
      <c r="A724" s="41">
        <v>43055</v>
      </c>
      <c r="B724">
        <v>12.25</v>
      </c>
      <c r="C724">
        <v>6.17</v>
      </c>
      <c r="D724" s="34">
        <f t="shared" si="222"/>
        <v>2.0830231134494743E-2</v>
      </c>
      <c r="E724" s="41">
        <v>43055</v>
      </c>
      <c r="F724">
        <v>3.79</v>
      </c>
      <c r="G724">
        <v>3.5409999999999999</v>
      </c>
      <c r="H724" s="39">
        <f t="shared" si="223"/>
        <v>0</v>
      </c>
      <c r="L724" s="38"/>
      <c r="M724" s="41">
        <v>43055</v>
      </c>
      <c r="N724">
        <v>7.88</v>
      </c>
      <c r="O724">
        <v>3.7351000000000001</v>
      </c>
      <c r="P724" s="43">
        <f t="shared" si="224"/>
        <v>1.0251000757329883E-2</v>
      </c>
      <c r="Q724" s="41">
        <v>43055</v>
      </c>
      <c r="R724">
        <v>3.02</v>
      </c>
      <c r="S724">
        <v>1.7673000000000001</v>
      </c>
      <c r="T724" s="39">
        <f t="shared" si="225"/>
        <v>0</v>
      </c>
      <c r="U724" s="42">
        <v>43056.62533333333</v>
      </c>
      <c r="V724" s="44">
        <v>8.1999999999999993</v>
      </c>
      <c r="W724" s="44">
        <v>4.8609999999999998</v>
      </c>
      <c r="X724" s="43">
        <f t="shared" si="218"/>
        <v>0</v>
      </c>
      <c r="Y724" s="42">
        <v>43056.62533333333</v>
      </c>
      <c r="Z724" s="44">
        <v>14.4</v>
      </c>
      <c r="AA724" s="44">
        <v>9.51</v>
      </c>
      <c r="AB724" s="43">
        <f t="shared" si="219"/>
        <v>3.4821145932256489E-3</v>
      </c>
      <c r="AC724" s="42">
        <v>43056.62533333333</v>
      </c>
      <c r="AD724" s="44">
        <v>22</v>
      </c>
      <c r="AE724" s="44">
        <v>16.561</v>
      </c>
      <c r="AF724" s="43">
        <f t="shared" si="220"/>
        <v>0</v>
      </c>
      <c r="AG724" s="41">
        <v>43055</v>
      </c>
      <c r="AH724">
        <v>16.88</v>
      </c>
      <c r="AI724">
        <v>6.5736999999999997</v>
      </c>
      <c r="AJ724" s="39">
        <f t="shared" si="226"/>
        <v>-7.0689524960350697E-3</v>
      </c>
      <c r="AK724" s="45" t="s">
        <v>699</v>
      </c>
      <c r="AL724">
        <v>19.5</v>
      </c>
      <c r="AM724">
        <v>6.3987999999999996</v>
      </c>
      <c r="AN724" s="39">
        <f t="shared" si="227"/>
        <v>-1.7624662245148717E-2</v>
      </c>
      <c r="AO724" s="41">
        <v>43055</v>
      </c>
      <c r="AP724">
        <v>8.15</v>
      </c>
      <c r="AQ724">
        <v>6.6235999999999997</v>
      </c>
      <c r="AR724" s="18">
        <f t="shared" si="228"/>
        <v>0</v>
      </c>
      <c r="AS724" s="41">
        <v>43055</v>
      </c>
      <c r="AT724">
        <v>9.9700000000000006</v>
      </c>
      <c r="AU724">
        <v>7.8605999999999998</v>
      </c>
      <c r="AV724" s="39">
        <f t="shared" si="229"/>
        <v>-1.0040033043147031E-3</v>
      </c>
      <c r="AW724" s="41">
        <v>43055</v>
      </c>
      <c r="AX724">
        <v>16</v>
      </c>
      <c r="AY724">
        <v>8.7184000000000008</v>
      </c>
      <c r="AZ724" s="39">
        <f t="shared" si="230"/>
        <v>-1.8408223465699803E-2</v>
      </c>
      <c r="BA724" s="41">
        <v>43055</v>
      </c>
      <c r="BB724">
        <v>6.42</v>
      </c>
      <c r="BC724">
        <v>2.9445000000000001</v>
      </c>
      <c r="BD724" s="39">
        <f t="shared" si="231"/>
        <v>-1.3832138790273854E-2</v>
      </c>
      <c r="BE724" s="41">
        <v>43055</v>
      </c>
      <c r="BF724">
        <v>14</v>
      </c>
      <c r="BG724">
        <v>9.02</v>
      </c>
      <c r="BH724" s="39">
        <f t="shared" si="232"/>
        <v>0</v>
      </c>
      <c r="BI724" s="41">
        <v>43055</v>
      </c>
      <c r="BJ724">
        <v>2.35</v>
      </c>
      <c r="BK724">
        <v>2.33</v>
      </c>
      <c r="BL724" s="39">
        <f t="shared" si="233"/>
        <v>0</v>
      </c>
      <c r="BM724" s="41">
        <v>43055</v>
      </c>
      <c r="BN724">
        <v>4.4000000000000004</v>
      </c>
      <c r="BO724">
        <v>2.1676000000000002</v>
      </c>
      <c r="BP724" s="46">
        <f t="shared" si="234"/>
        <v>-1.5666863448526393E-2</v>
      </c>
      <c r="BQ724" s="41">
        <v>43055</v>
      </c>
      <c r="BR724">
        <v>12.2</v>
      </c>
      <c r="BS724">
        <v>6.6989999999999998</v>
      </c>
      <c r="BT724" s="18">
        <f t="shared" si="235"/>
        <v>0</v>
      </c>
      <c r="BU724" s="41">
        <v>43055</v>
      </c>
      <c r="BV724">
        <v>2.1</v>
      </c>
      <c r="BW724">
        <v>1.1456</v>
      </c>
      <c r="BX724" s="39">
        <f t="shared" si="236"/>
        <v>-9.4249891915262705E-3</v>
      </c>
      <c r="BY724" s="41">
        <v>43360</v>
      </c>
      <c r="BZ724">
        <v>16.440000000000001</v>
      </c>
      <c r="CA724">
        <v>9.2462999999999997</v>
      </c>
      <c r="CB724" s="39">
        <f t="shared" si="221"/>
        <v>-6.0528107740025119E-4</v>
      </c>
    </row>
    <row r="725" spans="1:80">
      <c r="A725" s="41">
        <v>43056</v>
      </c>
      <c r="B725">
        <v>12.3</v>
      </c>
      <c r="C725">
        <v>6.1951999999999998</v>
      </c>
      <c r="D725" s="34">
        <f t="shared" si="222"/>
        <v>4.0842787682333695E-3</v>
      </c>
      <c r="E725" s="41">
        <v>43056</v>
      </c>
      <c r="F725">
        <v>3.78</v>
      </c>
      <c r="G725">
        <v>3.5316999999999998</v>
      </c>
      <c r="H725" s="39">
        <f t="shared" si="223"/>
        <v>-2.6263767297373865E-3</v>
      </c>
      <c r="L725" s="38"/>
      <c r="M725" s="41">
        <v>43056</v>
      </c>
      <c r="N725">
        <v>7.85</v>
      </c>
      <c r="O725">
        <v>3.7208999999999999</v>
      </c>
      <c r="P725" s="43">
        <f t="shared" si="224"/>
        <v>-3.8017723755723308E-3</v>
      </c>
      <c r="Q725" s="41">
        <v>43056</v>
      </c>
      <c r="R725">
        <v>3.07</v>
      </c>
      <c r="S725">
        <v>1.7965</v>
      </c>
      <c r="T725" s="39">
        <f t="shared" si="225"/>
        <v>1.652237876987489E-2</v>
      </c>
      <c r="U725" s="42">
        <v>43059.62533333333</v>
      </c>
      <c r="V725" s="44">
        <v>8.1999999999999993</v>
      </c>
      <c r="W725" s="44">
        <v>4.8609999999999998</v>
      </c>
      <c r="X725" s="43">
        <f t="shared" ref="X725:X788" si="237">(W725-W724)/W724</f>
        <v>0</v>
      </c>
      <c r="Y725" s="42">
        <v>43059.62533333333</v>
      </c>
      <c r="Z725" s="44">
        <v>14.69</v>
      </c>
      <c r="AA725" s="44">
        <v>9.7010000000000005</v>
      </c>
      <c r="AB725" s="43">
        <f t="shared" ref="AB725:AB788" si="238">(AA725-AA724)/AA724</f>
        <v>2.0084121976866532E-2</v>
      </c>
      <c r="AC725" s="42">
        <v>43059.62533333333</v>
      </c>
      <c r="AD725" s="44">
        <v>22</v>
      </c>
      <c r="AE725" s="44">
        <v>16.561</v>
      </c>
      <c r="AF725" s="43">
        <f t="shared" ref="AF725:AF788" si="239">(AE725-AE724)/AE724</f>
        <v>0</v>
      </c>
      <c r="AG725" s="41">
        <v>43056</v>
      </c>
      <c r="AH725">
        <v>16.7</v>
      </c>
      <c r="AI725">
        <v>6.5035999999999996</v>
      </c>
      <c r="AJ725" s="39">
        <f t="shared" si="226"/>
        <v>-1.066370537140424E-2</v>
      </c>
      <c r="AK725" s="45" t="s">
        <v>700</v>
      </c>
      <c r="AL725">
        <v>19.399999999999999</v>
      </c>
      <c r="AM725">
        <v>6.3659999999999997</v>
      </c>
      <c r="AN725" s="39">
        <f t="shared" si="227"/>
        <v>-5.1259611177095618E-3</v>
      </c>
      <c r="AO725" s="41">
        <v>43056</v>
      </c>
      <c r="AP725">
        <v>8</v>
      </c>
      <c r="AQ725">
        <v>6.5016999999999996</v>
      </c>
      <c r="AR725" s="18">
        <f t="shared" si="228"/>
        <v>-1.8403889123739376E-2</v>
      </c>
      <c r="AS725" s="41">
        <v>43056</v>
      </c>
      <c r="AT725">
        <v>9.9499999999999993</v>
      </c>
      <c r="AU725">
        <v>7.8449</v>
      </c>
      <c r="AV725" s="39">
        <f t="shared" si="229"/>
        <v>-1.9973030048596576E-3</v>
      </c>
      <c r="AW725" s="41">
        <v>43056</v>
      </c>
      <c r="AX725">
        <v>15.9</v>
      </c>
      <c r="AY725">
        <v>8.6638999999999999</v>
      </c>
      <c r="AZ725" s="39">
        <f t="shared" si="230"/>
        <v>-6.2511469994495404E-3</v>
      </c>
      <c r="BA725" s="41">
        <v>43056</v>
      </c>
      <c r="BB725">
        <v>6.22</v>
      </c>
      <c r="BC725">
        <v>2.8527999999999998</v>
      </c>
      <c r="BD725" s="39">
        <f t="shared" si="231"/>
        <v>-3.1142808626252447E-2</v>
      </c>
      <c r="BE725" s="41">
        <v>43056</v>
      </c>
      <c r="BF725">
        <v>13.9</v>
      </c>
      <c r="BG725">
        <v>8.9556000000000004</v>
      </c>
      <c r="BH725" s="39">
        <f t="shared" si="232"/>
        <v>-7.1396895787138722E-3</v>
      </c>
      <c r="BI725" s="41">
        <v>43056</v>
      </c>
      <c r="BJ725">
        <v>2.35</v>
      </c>
      <c r="BK725">
        <v>2.33</v>
      </c>
      <c r="BL725" s="39">
        <f t="shared" si="233"/>
        <v>0</v>
      </c>
      <c r="BM725" s="41">
        <v>43056</v>
      </c>
      <c r="BN725">
        <v>4.5</v>
      </c>
      <c r="BO725">
        <v>2.2168999999999999</v>
      </c>
      <c r="BP725" s="46">
        <f t="shared" si="234"/>
        <v>2.2744048717475398E-2</v>
      </c>
      <c r="BQ725" s="41">
        <v>43056</v>
      </c>
      <c r="BR725">
        <v>12.15</v>
      </c>
      <c r="BS725">
        <v>6.6715</v>
      </c>
      <c r="BT725" s="18">
        <f t="shared" si="235"/>
        <v>-4.1050903119868422E-3</v>
      </c>
      <c r="BU725" s="41">
        <v>43056</v>
      </c>
      <c r="BV725">
        <v>2.11</v>
      </c>
      <c r="BW725">
        <v>1.151</v>
      </c>
      <c r="BX725" s="39">
        <f t="shared" si="236"/>
        <v>4.7136871508380515E-3</v>
      </c>
      <c r="BY725" s="41">
        <v>43361</v>
      </c>
      <c r="BZ725">
        <v>16.39</v>
      </c>
      <c r="CA725">
        <v>9.2180999999999997</v>
      </c>
      <c r="CB725" s="39">
        <f t="shared" si="221"/>
        <v>-3.0498685960870841E-3</v>
      </c>
    </row>
    <row r="726" spans="1:80">
      <c r="A726" s="41">
        <v>43059</v>
      </c>
      <c r="B726">
        <v>12.25</v>
      </c>
      <c r="C726">
        <v>6.17</v>
      </c>
      <c r="D726" s="34">
        <f t="shared" si="222"/>
        <v>-4.0676652892561805E-3</v>
      </c>
      <c r="E726" s="41">
        <v>43059</v>
      </c>
      <c r="F726">
        <v>3.88</v>
      </c>
      <c r="G726">
        <v>3.6251000000000002</v>
      </c>
      <c r="H726" s="39">
        <f t="shared" si="223"/>
        <v>2.644618738850989E-2</v>
      </c>
      <c r="L726" s="38"/>
      <c r="M726" s="41">
        <v>43059</v>
      </c>
      <c r="N726">
        <v>7.85</v>
      </c>
      <c r="O726">
        <v>3.7208999999999999</v>
      </c>
      <c r="P726" s="43">
        <f t="shared" si="224"/>
        <v>0</v>
      </c>
      <c r="Q726" s="41">
        <v>43059</v>
      </c>
      <c r="R726">
        <v>3.07</v>
      </c>
      <c r="S726">
        <v>1.7965</v>
      </c>
      <c r="T726" s="39">
        <f t="shared" si="225"/>
        <v>0</v>
      </c>
      <c r="U726" s="42">
        <v>43060.62533333333</v>
      </c>
      <c r="V726" s="44">
        <v>8.1999999999999993</v>
      </c>
      <c r="W726" s="44">
        <v>4.8609999999999998</v>
      </c>
      <c r="X726" s="43">
        <f t="shared" si="237"/>
        <v>0</v>
      </c>
      <c r="Y726" s="42">
        <v>43060.62533333333</v>
      </c>
      <c r="Z726" s="44">
        <v>14.35</v>
      </c>
      <c r="AA726" s="44">
        <v>9.4770000000000003</v>
      </c>
      <c r="AB726" s="43">
        <f t="shared" si="238"/>
        <v>-2.3090403051231851E-2</v>
      </c>
      <c r="AC726" s="42">
        <v>43060.62533333333</v>
      </c>
      <c r="AD726" s="44">
        <v>22</v>
      </c>
      <c r="AE726" s="44">
        <v>16.561</v>
      </c>
      <c r="AF726" s="43">
        <f t="shared" si="239"/>
        <v>0</v>
      </c>
      <c r="AG726" s="41">
        <v>43059</v>
      </c>
      <c r="AH726">
        <v>16.98</v>
      </c>
      <c r="AI726">
        <v>6.6127000000000002</v>
      </c>
      <c r="AJ726" s="39">
        <f t="shared" si="226"/>
        <v>1.677532443569725E-2</v>
      </c>
      <c r="AK726" s="45" t="s">
        <v>701</v>
      </c>
      <c r="AL726">
        <v>19.55</v>
      </c>
      <c r="AM726">
        <v>6.4151999999999996</v>
      </c>
      <c r="AN726" s="39">
        <f t="shared" si="227"/>
        <v>7.7285579641847178E-3</v>
      </c>
      <c r="AO726" s="41">
        <v>43059</v>
      </c>
      <c r="AP726">
        <v>8.14</v>
      </c>
      <c r="AQ726">
        <v>6.6154999999999999</v>
      </c>
      <c r="AR726" s="18">
        <f t="shared" si="228"/>
        <v>1.7503114570035585E-2</v>
      </c>
      <c r="AS726" s="41">
        <v>43059</v>
      </c>
      <c r="AT726">
        <v>9.93</v>
      </c>
      <c r="AU726">
        <v>7.8291000000000004</v>
      </c>
      <c r="AV726" s="39">
        <f t="shared" si="229"/>
        <v>-2.0140473428596401E-3</v>
      </c>
      <c r="AW726" s="41">
        <v>43059</v>
      </c>
      <c r="AX726">
        <v>16.399999999999999</v>
      </c>
      <c r="AY726">
        <v>8.9364000000000008</v>
      </c>
      <c r="AZ726" s="39">
        <f t="shared" si="230"/>
        <v>3.1452348249633638E-2</v>
      </c>
      <c r="BA726" s="41">
        <v>43059</v>
      </c>
      <c r="BB726">
        <v>6.18</v>
      </c>
      <c r="BC726">
        <v>2.8344</v>
      </c>
      <c r="BD726" s="39">
        <f t="shared" si="231"/>
        <v>-6.4498037016263851E-3</v>
      </c>
      <c r="BE726" s="41">
        <v>43059</v>
      </c>
      <c r="BF726">
        <v>13.95</v>
      </c>
      <c r="BG726">
        <v>8.9878</v>
      </c>
      <c r="BH726" s="39">
        <f t="shared" si="232"/>
        <v>3.5955156550091074E-3</v>
      </c>
      <c r="BI726" s="41">
        <v>43059</v>
      </c>
      <c r="BJ726">
        <v>2.36</v>
      </c>
      <c r="BK726">
        <v>2.3399000000000001</v>
      </c>
      <c r="BL726" s="39">
        <f t="shared" si="233"/>
        <v>4.248927038626618E-3</v>
      </c>
      <c r="BM726" s="41">
        <v>43059</v>
      </c>
      <c r="BN726">
        <v>4.4800000000000004</v>
      </c>
      <c r="BO726">
        <v>2.2069999999999999</v>
      </c>
      <c r="BP726" s="46">
        <f t="shared" si="234"/>
        <v>-4.4656953403401237E-3</v>
      </c>
      <c r="BQ726" s="41">
        <v>43059</v>
      </c>
      <c r="BR726">
        <v>12.19</v>
      </c>
      <c r="BS726">
        <v>6.6935000000000002</v>
      </c>
      <c r="BT726" s="18">
        <f t="shared" si="235"/>
        <v>3.2976092333058893E-3</v>
      </c>
      <c r="BU726" s="41">
        <v>43059</v>
      </c>
      <c r="BV726">
        <v>2.06</v>
      </c>
      <c r="BW726">
        <v>1.1237999999999999</v>
      </c>
      <c r="BX726" s="39">
        <f t="shared" si="236"/>
        <v>-2.3631624674196449E-2</v>
      </c>
      <c r="BY726" s="41">
        <v>43362</v>
      </c>
      <c r="BZ726">
        <v>16.12</v>
      </c>
      <c r="CA726">
        <v>9.0663</v>
      </c>
      <c r="CB726" s="39">
        <f t="shared" si="221"/>
        <v>-1.6467601783447753E-2</v>
      </c>
    </row>
    <row r="727" spans="1:80">
      <c r="A727" s="41">
        <v>43060</v>
      </c>
      <c r="B727">
        <v>12.25</v>
      </c>
      <c r="C727">
        <v>6.17</v>
      </c>
      <c r="D727" s="34">
        <f t="shared" si="222"/>
        <v>0</v>
      </c>
      <c r="E727" s="41">
        <v>43060</v>
      </c>
      <c r="F727">
        <v>3.78</v>
      </c>
      <c r="G727">
        <v>3.5316999999999998</v>
      </c>
      <c r="H727" s="39">
        <f t="shared" si="223"/>
        <v>-2.5764806488096981E-2</v>
      </c>
      <c r="L727" s="38"/>
      <c r="M727" s="41">
        <v>43060</v>
      </c>
      <c r="N727">
        <v>7.88</v>
      </c>
      <c r="O727">
        <v>3.7351000000000001</v>
      </c>
      <c r="P727" s="43">
        <f t="shared" si="224"/>
        <v>3.8162810072832412E-3</v>
      </c>
      <c r="Q727" s="41">
        <v>43060</v>
      </c>
      <c r="R727">
        <v>3.07</v>
      </c>
      <c r="S727">
        <v>1.7965</v>
      </c>
      <c r="T727" s="39">
        <f t="shared" si="225"/>
        <v>0</v>
      </c>
      <c r="U727" s="42">
        <v>43061.62533333333</v>
      </c>
      <c r="V727" s="44">
        <v>8.1999999999999993</v>
      </c>
      <c r="W727" s="44">
        <v>4.8609999999999998</v>
      </c>
      <c r="X727" s="43">
        <f t="shared" si="237"/>
        <v>0</v>
      </c>
      <c r="Y727" s="42">
        <v>43061.62533333333</v>
      </c>
      <c r="Z727" s="44">
        <v>14.65</v>
      </c>
      <c r="AA727" s="44">
        <v>9.6750000000000007</v>
      </c>
      <c r="AB727" s="43">
        <f t="shared" si="238"/>
        <v>2.0892687559354268E-2</v>
      </c>
      <c r="AC727" s="42">
        <v>43061.62533333333</v>
      </c>
      <c r="AD727" s="44">
        <v>22</v>
      </c>
      <c r="AE727" s="44">
        <v>16.561</v>
      </c>
      <c r="AF727" s="43">
        <f t="shared" si="239"/>
        <v>0</v>
      </c>
      <c r="AG727" s="41">
        <v>43060</v>
      </c>
      <c r="AH727">
        <v>16.850000000000001</v>
      </c>
      <c r="AI727">
        <v>6.5621</v>
      </c>
      <c r="AJ727" s="39">
        <f t="shared" si="226"/>
        <v>-7.6519424743297293E-3</v>
      </c>
      <c r="AK727" s="45" t="s">
        <v>702</v>
      </c>
      <c r="AL727">
        <v>19.7</v>
      </c>
      <c r="AM727">
        <v>6.4644000000000004</v>
      </c>
      <c r="AN727" s="39">
        <f t="shared" si="227"/>
        <v>7.6692854470633495E-3</v>
      </c>
      <c r="AO727" s="41">
        <v>43060</v>
      </c>
      <c r="AP727">
        <v>8.14</v>
      </c>
      <c r="AQ727">
        <v>6.6154999999999999</v>
      </c>
      <c r="AR727" s="18">
        <f t="shared" si="228"/>
        <v>0</v>
      </c>
      <c r="AS727" s="41">
        <v>43060</v>
      </c>
      <c r="AT727">
        <v>9.9</v>
      </c>
      <c r="AU727">
        <v>7.8053999999999997</v>
      </c>
      <c r="AV727" s="39">
        <f t="shared" si="229"/>
        <v>-3.0271678737020498E-3</v>
      </c>
      <c r="AW727" s="41">
        <v>43060</v>
      </c>
      <c r="AX727">
        <v>16.100000000000001</v>
      </c>
      <c r="AY727">
        <v>8.7728999999999999</v>
      </c>
      <c r="AZ727" s="39">
        <f t="shared" si="230"/>
        <v>-1.8295958103934567E-2</v>
      </c>
      <c r="BA727" s="41">
        <v>43060</v>
      </c>
      <c r="BB727">
        <v>6.18</v>
      </c>
      <c r="BC727">
        <v>2.8344</v>
      </c>
      <c r="BD727" s="39">
        <f t="shared" si="231"/>
        <v>0</v>
      </c>
      <c r="BE727" s="41">
        <v>43060</v>
      </c>
      <c r="BF727">
        <v>13.95</v>
      </c>
      <c r="BG727">
        <v>8.9878</v>
      </c>
      <c r="BH727" s="39">
        <f t="shared" si="232"/>
        <v>0</v>
      </c>
      <c r="BI727" s="41">
        <v>43060</v>
      </c>
      <c r="BJ727">
        <v>2.29</v>
      </c>
      <c r="BK727">
        <v>2.2705000000000002</v>
      </c>
      <c r="BL727" s="39">
        <f t="shared" si="233"/>
        <v>-2.9659387153297107E-2</v>
      </c>
      <c r="BM727" s="41">
        <v>43060</v>
      </c>
      <c r="BN727">
        <v>4.49</v>
      </c>
      <c r="BO727">
        <v>2.2120000000000002</v>
      </c>
      <c r="BP727" s="46">
        <f t="shared" si="234"/>
        <v>2.2655188038062245E-3</v>
      </c>
      <c r="BQ727" s="41">
        <v>43060</v>
      </c>
      <c r="BR727">
        <v>12.05</v>
      </c>
      <c r="BS727">
        <v>6.6166</v>
      </c>
      <c r="BT727" s="18">
        <f t="shared" si="235"/>
        <v>-1.1488757750056052E-2</v>
      </c>
      <c r="BU727" s="41">
        <v>43060</v>
      </c>
      <c r="BV727">
        <v>2.09</v>
      </c>
      <c r="BW727">
        <v>1.1400999999999999</v>
      </c>
      <c r="BX727" s="39">
        <f t="shared" si="236"/>
        <v>1.4504360206442413E-2</v>
      </c>
      <c r="BY727" s="41">
        <v>43363</v>
      </c>
      <c r="BZ727">
        <v>16</v>
      </c>
      <c r="CA727">
        <v>8.9987999999999992</v>
      </c>
      <c r="CB727" s="39">
        <f t="shared" si="221"/>
        <v>-7.4451540319646139E-3</v>
      </c>
    </row>
    <row r="728" spans="1:80">
      <c r="A728" s="41">
        <v>43061</v>
      </c>
      <c r="B728">
        <v>12.25</v>
      </c>
      <c r="C728">
        <v>6.17</v>
      </c>
      <c r="D728" s="34">
        <f t="shared" si="222"/>
        <v>0</v>
      </c>
      <c r="E728" s="41">
        <v>43061</v>
      </c>
      <c r="F728">
        <v>3.88</v>
      </c>
      <c r="G728">
        <v>3.6251000000000002</v>
      </c>
      <c r="H728" s="39">
        <f t="shared" si="223"/>
        <v>2.644618738850989E-2</v>
      </c>
      <c r="L728" s="38"/>
      <c r="M728" s="41">
        <v>43061</v>
      </c>
      <c r="N728">
        <v>8</v>
      </c>
      <c r="O728">
        <v>3.7919999999999998</v>
      </c>
      <c r="P728" s="43">
        <f t="shared" si="224"/>
        <v>1.5233862547187419E-2</v>
      </c>
      <c r="Q728" s="41">
        <v>43061</v>
      </c>
      <c r="R728">
        <v>3.07</v>
      </c>
      <c r="S728">
        <v>1.7965</v>
      </c>
      <c r="T728" s="39">
        <f t="shared" si="225"/>
        <v>0</v>
      </c>
      <c r="U728" s="42">
        <v>43062.62533333333</v>
      </c>
      <c r="V728" s="44">
        <v>8.1999999999999993</v>
      </c>
      <c r="W728" s="44">
        <v>4.8609999999999998</v>
      </c>
      <c r="X728" s="43">
        <f t="shared" si="237"/>
        <v>0</v>
      </c>
      <c r="Y728" s="42">
        <v>43062.62533333333</v>
      </c>
      <c r="Z728" s="44">
        <v>14.65</v>
      </c>
      <c r="AA728" s="44">
        <v>9.6750000000000007</v>
      </c>
      <c r="AB728" s="43">
        <f t="shared" si="238"/>
        <v>0</v>
      </c>
      <c r="AC728" s="42">
        <v>43062.62533333333</v>
      </c>
      <c r="AD728" s="44">
        <v>22</v>
      </c>
      <c r="AE728" s="44">
        <v>16.561</v>
      </c>
      <c r="AF728" s="43">
        <f t="shared" si="239"/>
        <v>0</v>
      </c>
      <c r="AG728" s="41">
        <v>43061</v>
      </c>
      <c r="AH728">
        <v>17.2</v>
      </c>
      <c r="AI728">
        <v>6.6984000000000004</v>
      </c>
      <c r="AJ728" s="39">
        <f t="shared" si="226"/>
        <v>2.0770789838618783E-2</v>
      </c>
      <c r="AK728" s="45" t="s">
        <v>703</v>
      </c>
      <c r="AL728">
        <v>19.850000000000001</v>
      </c>
      <c r="AM728">
        <v>6.5136000000000003</v>
      </c>
      <c r="AN728" s="39">
        <f t="shared" si="227"/>
        <v>7.6109151661406952E-3</v>
      </c>
      <c r="AO728" s="41">
        <v>43061</v>
      </c>
      <c r="AP728">
        <v>8.1999999999999993</v>
      </c>
      <c r="AQ728">
        <v>6.6642999999999999</v>
      </c>
      <c r="AR728" s="18">
        <f t="shared" si="228"/>
        <v>7.376615524147828E-3</v>
      </c>
      <c r="AS728" s="41">
        <v>43061</v>
      </c>
      <c r="AT728">
        <v>9.8800000000000008</v>
      </c>
      <c r="AU728">
        <v>7.7896999999999998</v>
      </c>
      <c r="AV728" s="39">
        <f t="shared" si="229"/>
        <v>-2.0114279857534304E-3</v>
      </c>
      <c r="AW728" s="41">
        <v>43061</v>
      </c>
      <c r="AX728">
        <v>16.32</v>
      </c>
      <c r="AY728">
        <v>8.8927999999999994</v>
      </c>
      <c r="AZ728" s="39">
        <f t="shared" si="230"/>
        <v>1.3667088420020684E-2</v>
      </c>
      <c r="BA728" s="41">
        <v>43061</v>
      </c>
      <c r="BB728">
        <v>6.24</v>
      </c>
      <c r="BC728">
        <v>2.8618999999999999</v>
      </c>
      <c r="BD728" s="39">
        <f t="shared" si="231"/>
        <v>9.7022297488004016E-3</v>
      </c>
      <c r="BE728" s="41">
        <v>43061</v>
      </c>
      <c r="BF728">
        <v>13.95</v>
      </c>
      <c r="BG728">
        <v>8.9878</v>
      </c>
      <c r="BH728" s="39">
        <f t="shared" si="232"/>
        <v>0</v>
      </c>
      <c r="BI728" s="41">
        <v>43061</v>
      </c>
      <c r="BJ728">
        <v>2.2999999999999998</v>
      </c>
      <c r="BK728">
        <v>2.2805</v>
      </c>
      <c r="BL728" s="39">
        <f t="shared" si="233"/>
        <v>4.4043162299052131E-3</v>
      </c>
      <c r="BM728" s="41">
        <v>43061</v>
      </c>
      <c r="BN728">
        <v>4.42</v>
      </c>
      <c r="BO728">
        <v>2.1775000000000002</v>
      </c>
      <c r="BP728" s="46">
        <f t="shared" si="234"/>
        <v>-1.5596745027124761E-2</v>
      </c>
      <c r="BQ728" s="41">
        <v>43061</v>
      </c>
      <c r="BR728">
        <v>12.2</v>
      </c>
      <c r="BS728">
        <v>6.6989999999999998</v>
      </c>
      <c r="BT728" s="18">
        <f t="shared" si="235"/>
        <v>1.2453525980110602E-2</v>
      </c>
      <c r="BU728" s="41">
        <v>43061</v>
      </c>
      <c r="BV728">
        <v>2.1</v>
      </c>
      <c r="BW728">
        <v>1.1456</v>
      </c>
      <c r="BX728" s="39">
        <f t="shared" si="236"/>
        <v>4.8241382334883436E-3</v>
      </c>
      <c r="BY728" s="41">
        <v>43364</v>
      </c>
      <c r="BZ728">
        <v>15.6</v>
      </c>
      <c r="CA728">
        <v>8.7737999999999996</v>
      </c>
      <c r="CB728" s="39">
        <f t="shared" si="221"/>
        <v>-2.5003333777837009E-2</v>
      </c>
    </row>
    <row r="729" spans="1:80">
      <c r="A729" s="41">
        <v>43062</v>
      </c>
      <c r="B729">
        <v>12.25</v>
      </c>
      <c r="C729">
        <v>6.17</v>
      </c>
      <c r="D729" s="34">
        <f t="shared" si="222"/>
        <v>0</v>
      </c>
      <c r="E729" s="41">
        <v>43062</v>
      </c>
      <c r="F729">
        <v>3.88</v>
      </c>
      <c r="G729">
        <v>3.6251000000000002</v>
      </c>
      <c r="H729" s="39">
        <f t="shared" si="223"/>
        <v>0</v>
      </c>
      <c r="L729" s="38"/>
      <c r="M729" s="41">
        <v>43062</v>
      </c>
      <c r="N729">
        <v>7.99</v>
      </c>
      <c r="O729">
        <v>3.7873000000000001</v>
      </c>
      <c r="P729" s="43">
        <f t="shared" si="224"/>
        <v>-1.2394514767931711E-3</v>
      </c>
      <c r="Q729" s="41">
        <v>43062</v>
      </c>
      <c r="R729">
        <v>3.08</v>
      </c>
      <c r="S729">
        <v>1.8024</v>
      </c>
      <c r="T729" s="39">
        <f t="shared" si="225"/>
        <v>3.2841636515446794E-3</v>
      </c>
      <c r="U729" s="42">
        <v>43063.62533333333</v>
      </c>
      <c r="V729" s="44">
        <v>8.1999999999999993</v>
      </c>
      <c r="W729" s="44">
        <v>4.8609999999999998</v>
      </c>
      <c r="X729" s="43">
        <f t="shared" si="237"/>
        <v>0</v>
      </c>
      <c r="Y729" s="42">
        <v>43063.62533333333</v>
      </c>
      <c r="Z729" s="44">
        <v>14.25</v>
      </c>
      <c r="AA729" s="44">
        <v>9.4109999999999996</v>
      </c>
      <c r="AB729" s="43">
        <f t="shared" si="238"/>
        <v>-2.728682170542647E-2</v>
      </c>
      <c r="AC729" s="42">
        <v>43063.62533333333</v>
      </c>
      <c r="AD729" s="44">
        <v>21.4</v>
      </c>
      <c r="AE729" s="44">
        <v>16.11</v>
      </c>
      <c r="AF729" s="43">
        <f t="shared" si="239"/>
        <v>-2.723265503290867E-2</v>
      </c>
      <c r="AG729" s="41">
        <v>43062</v>
      </c>
      <c r="AH729">
        <v>17.170000000000002</v>
      </c>
      <c r="AI729">
        <v>6.6867000000000001</v>
      </c>
      <c r="AJ729" s="39">
        <f t="shared" si="226"/>
        <v>-1.7466857757076713E-3</v>
      </c>
      <c r="AK729" s="45" t="s">
        <v>704</v>
      </c>
      <c r="AL729">
        <v>20</v>
      </c>
      <c r="AM729">
        <v>6.5629</v>
      </c>
      <c r="AN729" s="39">
        <f t="shared" si="227"/>
        <v>7.5687791697371153E-3</v>
      </c>
      <c r="AO729" s="41">
        <v>43062</v>
      </c>
      <c r="AP729">
        <v>8.18</v>
      </c>
      <c r="AQ729">
        <v>6.6479999999999997</v>
      </c>
      <c r="AR729" s="18">
        <f t="shared" si="228"/>
        <v>-2.4458682832405811E-3</v>
      </c>
      <c r="AS729" s="41">
        <v>43062</v>
      </c>
      <c r="AT729">
        <v>9.84</v>
      </c>
      <c r="AU729">
        <v>7.7580999999999998</v>
      </c>
      <c r="AV729" s="39">
        <f t="shared" si="229"/>
        <v>-4.0566388949510347E-3</v>
      </c>
      <c r="AW729" s="41">
        <v>43062</v>
      </c>
      <c r="AX729">
        <v>16.2</v>
      </c>
      <c r="AY729">
        <v>8.8274000000000008</v>
      </c>
      <c r="AZ729" s="39">
        <f t="shared" si="230"/>
        <v>-7.3542641237853744E-3</v>
      </c>
      <c r="BA729" s="41">
        <v>43062</v>
      </c>
      <c r="BB729">
        <v>6.2</v>
      </c>
      <c r="BC729">
        <v>2.8435999999999999</v>
      </c>
      <c r="BD729" s="39">
        <f t="shared" si="231"/>
        <v>-6.3943534015863529E-3</v>
      </c>
      <c r="BE729" s="41">
        <v>43062</v>
      </c>
      <c r="BF729">
        <v>13.95</v>
      </c>
      <c r="BG729">
        <v>8.9878</v>
      </c>
      <c r="BH729" s="39">
        <f t="shared" si="232"/>
        <v>0</v>
      </c>
      <c r="BI729" s="41">
        <v>43062</v>
      </c>
      <c r="BJ729">
        <v>2.2799999999999998</v>
      </c>
      <c r="BK729">
        <v>2.2606000000000002</v>
      </c>
      <c r="BL729" s="39">
        <f t="shared" si="233"/>
        <v>-8.726156544617324E-3</v>
      </c>
      <c r="BM729" s="41">
        <v>43062</v>
      </c>
      <c r="BN729">
        <v>4.6399999999999997</v>
      </c>
      <c r="BO729">
        <v>2.2858999999999998</v>
      </c>
      <c r="BP729" s="46">
        <f t="shared" si="234"/>
        <v>4.9781859931113476E-2</v>
      </c>
      <c r="BQ729" s="41">
        <v>43062</v>
      </c>
      <c r="BR729">
        <v>12.4</v>
      </c>
      <c r="BS729">
        <v>6.8087999999999997</v>
      </c>
      <c r="BT729" s="18">
        <f t="shared" si="235"/>
        <v>1.6390506045678446E-2</v>
      </c>
      <c r="BU729" s="41">
        <v>43062</v>
      </c>
      <c r="BV729">
        <v>2.09</v>
      </c>
      <c r="BW729">
        <v>1.1400999999999999</v>
      </c>
      <c r="BX729" s="39">
        <f t="shared" si="236"/>
        <v>-4.800977653631338E-3</v>
      </c>
      <c r="BY729" s="41">
        <v>43367</v>
      </c>
      <c r="BZ729">
        <v>15.2</v>
      </c>
      <c r="CA729">
        <v>8.5488999999999997</v>
      </c>
      <c r="CB729" s="39">
        <f t="shared" si="221"/>
        <v>-2.5633135015614657E-2</v>
      </c>
    </row>
    <row r="730" spans="1:80">
      <c r="A730" s="41">
        <v>43063</v>
      </c>
      <c r="B730">
        <v>12.32</v>
      </c>
      <c r="C730">
        <v>6.2053000000000003</v>
      </c>
      <c r="D730" s="34">
        <f t="shared" si="222"/>
        <v>5.7212317666126954E-3</v>
      </c>
      <c r="E730" s="41">
        <v>43063</v>
      </c>
      <c r="F730">
        <v>3.88</v>
      </c>
      <c r="G730">
        <v>3.6251000000000002</v>
      </c>
      <c r="H730" s="39">
        <f t="shared" si="223"/>
        <v>0</v>
      </c>
      <c r="L730" s="38"/>
      <c r="M730" s="41">
        <v>43063</v>
      </c>
      <c r="N730">
        <v>7.98</v>
      </c>
      <c r="O730">
        <v>3.7825000000000002</v>
      </c>
      <c r="P730" s="43">
        <f t="shared" si="224"/>
        <v>-1.2673936577508819E-3</v>
      </c>
      <c r="Q730" s="41">
        <v>43063</v>
      </c>
      <c r="R730">
        <v>3.08</v>
      </c>
      <c r="S730">
        <v>1.8024</v>
      </c>
      <c r="T730" s="39">
        <f t="shared" si="225"/>
        <v>0</v>
      </c>
      <c r="U730" s="42">
        <v>43066.62533333333</v>
      </c>
      <c r="V730" s="44">
        <v>8.1999999999999993</v>
      </c>
      <c r="W730" s="44">
        <v>4.8609999999999998</v>
      </c>
      <c r="X730" s="43">
        <f t="shared" si="237"/>
        <v>0</v>
      </c>
      <c r="Y730" s="42">
        <v>43066.62533333333</v>
      </c>
      <c r="Z730" s="44">
        <v>14.15</v>
      </c>
      <c r="AA730" s="44">
        <v>9.3450000000000006</v>
      </c>
      <c r="AB730" s="43">
        <f t="shared" si="238"/>
        <v>-7.0130698119221071E-3</v>
      </c>
      <c r="AC730" s="42">
        <v>43066.62533333333</v>
      </c>
      <c r="AD730" s="44">
        <v>21.4</v>
      </c>
      <c r="AE730" s="44">
        <v>16.11</v>
      </c>
      <c r="AF730" s="43">
        <f t="shared" si="239"/>
        <v>0</v>
      </c>
      <c r="AG730" s="41">
        <v>43063</v>
      </c>
      <c r="AH730">
        <v>17.28</v>
      </c>
      <c r="AI730">
        <v>6.7294999999999998</v>
      </c>
      <c r="AJ730" s="39">
        <f t="shared" si="226"/>
        <v>6.4007656990742413E-3</v>
      </c>
      <c r="AK730" s="45" t="s">
        <v>705</v>
      </c>
      <c r="AL730">
        <v>20</v>
      </c>
      <c r="AM730">
        <v>6.5629</v>
      </c>
      <c r="AN730" s="39">
        <f t="shared" si="227"/>
        <v>0</v>
      </c>
      <c r="AO730" s="41">
        <v>43063</v>
      </c>
      <c r="AP730">
        <v>8.14</v>
      </c>
      <c r="AQ730">
        <v>6.6154999999999999</v>
      </c>
      <c r="AR730" s="18">
        <f t="shared" si="228"/>
        <v>-4.8886883273164487E-3</v>
      </c>
      <c r="AS730" s="41">
        <v>43063</v>
      </c>
      <c r="AT730">
        <v>9.7899999999999991</v>
      </c>
      <c r="AU730">
        <v>7.7187000000000001</v>
      </c>
      <c r="AV730" s="39">
        <f t="shared" si="229"/>
        <v>-5.0785630502313273E-3</v>
      </c>
      <c r="AW730" s="41">
        <v>43063</v>
      </c>
      <c r="AX730">
        <v>16.11</v>
      </c>
      <c r="AY730">
        <v>8.7782999999999998</v>
      </c>
      <c r="AZ730" s="39">
        <f t="shared" si="230"/>
        <v>-5.562226703219637E-3</v>
      </c>
      <c r="BA730" s="41">
        <v>43063</v>
      </c>
      <c r="BB730">
        <v>6.34</v>
      </c>
      <c r="BC730">
        <v>2.9077999999999999</v>
      </c>
      <c r="BD730" s="39">
        <f t="shared" si="231"/>
        <v>2.257701505134338E-2</v>
      </c>
      <c r="BE730" s="41">
        <v>43063</v>
      </c>
      <c r="BF730">
        <v>13.95</v>
      </c>
      <c r="BG730">
        <v>8.9878</v>
      </c>
      <c r="BH730" s="39">
        <f t="shared" si="232"/>
        <v>0</v>
      </c>
      <c r="BI730" s="41">
        <v>43063</v>
      </c>
      <c r="BJ730">
        <v>2.29</v>
      </c>
      <c r="BK730">
        <v>2.2705000000000002</v>
      </c>
      <c r="BL730" s="39">
        <f t="shared" si="233"/>
        <v>4.3793683092984252E-3</v>
      </c>
      <c r="BM730" s="41">
        <v>43063</v>
      </c>
      <c r="BN730">
        <v>4.71</v>
      </c>
      <c r="BO730">
        <v>2.3203999999999998</v>
      </c>
      <c r="BP730" s="46">
        <f t="shared" si="234"/>
        <v>1.5092523732446728E-2</v>
      </c>
      <c r="BQ730" s="41">
        <v>43063</v>
      </c>
      <c r="BR730">
        <v>12.4</v>
      </c>
      <c r="BS730">
        <v>6.8087999999999997</v>
      </c>
      <c r="BT730" s="18">
        <f t="shared" si="235"/>
        <v>0</v>
      </c>
      <c r="BU730" s="41">
        <v>43063</v>
      </c>
      <c r="BV730">
        <v>2.1</v>
      </c>
      <c r="BW730">
        <v>1.1456</v>
      </c>
      <c r="BX730" s="39">
        <f t="shared" si="236"/>
        <v>4.8241382334883436E-3</v>
      </c>
      <c r="BY730" s="41">
        <v>43368</v>
      </c>
      <c r="BZ730">
        <v>15.88</v>
      </c>
      <c r="CA730">
        <v>8.9313000000000002</v>
      </c>
      <c r="CB730" s="39">
        <f t="shared" si="221"/>
        <v>4.4730901051597341E-2</v>
      </c>
    </row>
    <row r="731" spans="1:80">
      <c r="A731" s="41">
        <v>43066</v>
      </c>
      <c r="B731">
        <v>12.2</v>
      </c>
      <c r="C731">
        <v>6.1448</v>
      </c>
      <c r="D731" s="34">
        <f t="shared" si="222"/>
        <v>-9.7497300694567891E-3</v>
      </c>
      <c r="E731" s="41">
        <v>43066</v>
      </c>
      <c r="F731">
        <v>3.85</v>
      </c>
      <c r="G731">
        <v>3.5971000000000002</v>
      </c>
      <c r="H731" s="39">
        <f t="shared" si="223"/>
        <v>-7.7239248572453234E-3</v>
      </c>
      <c r="L731" s="38"/>
      <c r="M731" s="41">
        <v>43066</v>
      </c>
      <c r="N731">
        <v>8</v>
      </c>
      <c r="O731">
        <v>3.7919999999999998</v>
      </c>
      <c r="P731" s="43">
        <f t="shared" si="224"/>
        <v>2.5115664243224372E-3</v>
      </c>
      <c r="Q731" s="41">
        <v>43066</v>
      </c>
      <c r="R731">
        <v>3.08</v>
      </c>
      <c r="S731">
        <v>1.8024</v>
      </c>
      <c r="T731" s="39">
        <f t="shared" si="225"/>
        <v>0</v>
      </c>
      <c r="U731" s="42">
        <v>43067.62533333333</v>
      </c>
      <c r="V731" s="44">
        <v>8.3000000000000007</v>
      </c>
      <c r="W731" s="44">
        <v>4.92</v>
      </c>
      <c r="X731" s="43">
        <f t="shared" si="237"/>
        <v>1.2137420283892237E-2</v>
      </c>
      <c r="Y731" s="42">
        <v>43067.62533333333</v>
      </c>
      <c r="Z731" s="44">
        <v>14.16</v>
      </c>
      <c r="AA731" s="44">
        <v>9.3510000000000009</v>
      </c>
      <c r="AB731" s="43">
        <f t="shared" si="238"/>
        <v>6.4205457463886858E-4</v>
      </c>
      <c r="AC731" s="42">
        <v>43067.62533333333</v>
      </c>
      <c r="AD731" s="44">
        <v>21.4</v>
      </c>
      <c r="AE731" s="44">
        <v>16.11</v>
      </c>
      <c r="AF731" s="43">
        <f t="shared" si="239"/>
        <v>0</v>
      </c>
      <c r="AG731" s="41">
        <v>43066</v>
      </c>
      <c r="AH731">
        <v>17.46</v>
      </c>
      <c r="AI731">
        <v>6.7995999999999999</v>
      </c>
      <c r="AJ731" s="39">
        <f t="shared" si="226"/>
        <v>1.0416821457760614E-2</v>
      </c>
      <c r="AK731" s="45" t="s">
        <v>706</v>
      </c>
      <c r="AL731">
        <v>20</v>
      </c>
      <c r="AM731">
        <v>6.5629</v>
      </c>
      <c r="AN731" s="39">
        <f t="shared" si="227"/>
        <v>0</v>
      </c>
      <c r="AO731" s="41">
        <v>43066</v>
      </c>
      <c r="AP731">
        <v>8.14</v>
      </c>
      <c r="AQ731">
        <v>6.6154999999999999</v>
      </c>
      <c r="AR731" s="18">
        <f t="shared" si="228"/>
        <v>0</v>
      </c>
      <c r="AS731" s="41">
        <v>43066</v>
      </c>
      <c r="AT731">
        <v>9.74</v>
      </c>
      <c r="AU731">
        <v>7.6792999999999996</v>
      </c>
      <c r="AV731" s="39">
        <f t="shared" si="229"/>
        <v>-5.104486506795256E-3</v>
      </c>
      <c r="AW731" s="41">
        <v>43066</v>
      </c>
      <c r="AX731">
        <v>16.239999999999998</v>
      </c>
      <c r="AY731">
        <v>8.8491999999999997</v>
      </c>
      <c r="AZ731" s="39">
        <f t="shared" si="230"/>
        <v>8.0767346752788089E-3</v>
      </c>
      <c r="BA731" s="41">
        <v>43066</v>
      </c>
      <c r="BB731">
        <v>6.34</v>
      </c>
      <c r="BC731">
        <v>2.9077999999999999</v>
      </c>
      <c r="BD731" s="39">
        <f t="shared" si="231"/>
        <v>0</v>
      </c>
      <c r="BE731" s="41">
        <v>43066</v>
      </c>
      <c r="BF731">
        <v>13.92</v>
      </c>
      <c r="BG731">
        <v>8.9684000000000008</v>
      </c>
      <c r="BH731" s="39">
        <f t="shared" si="232"/>
        <v>-2.1584814971404788E-3</v>
      </c>
      <c r="BI731" s="41">
        <v>43066</v>
      </c>
      <c r="BJ731">
        <v>2.2799999999999998</v>
      </c>
      <c r="BK731">
        <v>2.2606000000000002</v>
      </c>
      <c r="BL731" s="39">
        <f t="shared" si="233"/>
        <v>-4.3602730676062622E-3</v>
      </c>
      <c r="BM731" s="41">
        <v>43066</v>
      </c>
      <c r="BN731">
        <v>4.74</v>
      </c>
      <c r="BO731">
        <v>2.3351000000000002</v>
      </c>
      <c r="BP731" s="46">
        <f t="shared" si="234"/>
        <v>6.3351146354078524E-3</v>
      </c>
      <c r="BQ731" s="41">
        <v>43066</v>
      </c>
      <c r="BR731">
        <v>12.3</v>
      </c>
      <c r="BS731">
        <v>6.7538999999999998</v>
      </c>
      <c r="BT731" s="18">
        <f t="shared" si="235"/>
        <v>-8.0630948184702081E-3</v>
      </c>
      <c r="BU731" s="41">
        <v>43066</v>
      </c>
      <c r="BV731">
        <v>2.12</v>
      </c>
      <c r="BW731">
        <v>1.1565000000000001</v>
      </c>
      <c r="BX731" s="39">
        <f t="shared" si="236"/>
        <v>9.5146648044693895E-3</v>
      </c>
      <c r="BY731" s="41">
        <v>43369</v>
      </c>
      <c r="BZ731">
        <v>15.9</v>
      </c>
      <c r="CA731">
        <v>8.9425000000000008</v>
      </c>
      <c r="CB731" s="39">
        <f t="shared" si="221"/>
        <v>1.2540167724743926E-3</v>
      </c>
    </row>
    <row r="732" spans="1:80">
      <c r="A732" s="41">
        <v>43067</v>
      </c>
      <c r="B732">
        <v>12.19</v>
      </c>
      <c r="C732">
        <v>6.1398000000000001</v>
      </c>
      <c r="D732" s="34">
        <f t="shared" si="222"/>
        <v>-8.1369613331595716E-4</v>
      </c>
      <c r="E732" s="41">
        <v>43067</v>
      </c>
      <c r="F732">
        <v>3.85</v>
      </c>
      <c r="G732">
        <v>3.5971000000000002</v>
      </c>
      <c r="H732" s="39">
        <f t="shared" si="223"/>
        <v>0</v>
      </c>
      <c r="L732" s="38"/>
      <c r="M732" s="41">
        <v>43067</v>
      </c>
      <c r="N732">
        <v>7.83</v>
      </c>
      <c r="O732">
        <v>3.7113999999999998</v>
      </c>
      <c r="P732" s="43">
        <f t="shared" si="224"/>
        <v>-2.1255274261603379E-2</v>
      </c>
      <c r="Q732" s="41">
        <v>43067</v>
      </c>
      <c r="R732">
        <v>3.08</v>
      </c>
      <c r="S732">
        <v>1.8024</v>
      </c>
      <c r="T732" s="39">
        <f t="shared" si="225"/>
        <v>0</v>
      </c>
      <c r="U732" s="42">
        <v>43068.62533333333</v>
      </c>
      <c r="V732" s="44">
        <v>8.3000000000000007</v>
      </c>
      <c r="W732" s="44">
        <v>4.92</v>
      </c>
      <c r="X732" s="43">
        <f t="shared" si="237"/>
        <v>0</v>
      </c>
      <c r="Y732" s="42">
        <v>43068.62533333333</v>
      </c>
      <c r="Z732" s="44">
        <v>14.29</v>
      </c>
      <c r="AA732" s="44">
        <v>9.4369999999999994</v>
      </c>
      <c r="AB732" s="43">
        <f t="shared" si="238"/>
        <v>9.1968773393218389E-3</v>
      </c>
      <c r="AC732" s="42">
        <v>43068.62533333333</v>
      </c>
      <c r="AD732" s="44">
        <v>21.4</v>
      </c>
      <c r="AE732" s="44">
        <v>16.11</v>
      </c>
      <c r="AF732" s="43">
        <f t="shared" si="239"/>
        <v>0</v>
      </c>
      <c r="AG732" s="41">
        <v>43067</v>
      </c>
      <c r="AH732">
        <v>17.46</v>
      </c>
      <c r="AI732">
        <v>6.7995999999999999</v>
      </c>
      <c r="AJ732" s="39">
        <f t="shared" si="226"/>
        <v>0</v>
      </c>
      <c r="AK732" s="45" t="s">
        <v>707</v>
      </c>
      <c r="AL732">
        <v>19.95</v>
      </c>
      <c r="AM732">
        <v>6.5464000000000002</v>
      </c>
      <c r="AN732" s="39">
        <f t="shared" si="227"/>
        <v>-2.5141324719254806E-3</v>
      </c>
      <c r="AO732" s="41">
        <v>43067</v>
      </c>
      <c r="AP732">
        <v>7.9</v>
      </c>
      <c r="AQ732">
        <v>6.4204999999999997</v>
      </c>
      <c r="AR732" s="18">
        <f t="shared" si="228"/>
        <v>-2.947623006575471E-2</v>
      </c>
      <c r="AS732" s="41">
        <v>43067</v>
      </c>
      <c r="AT732">
        <v>9.6999999999999993</v>
      </c>
      <c r="AU732">
        <v>7.6478000000000002</v>
      </c>
      <c r="AV732" s="39">
        <f t="shared" si="229"/>
        <v>-4.1019363744090502E-3</v>
      </c>
      <c r="AW732" s="41">
        <v>43067</v>
      </c>
      <c r="AX732">
        <v>16.32</v>
      </c>
      <c r="AY732">
        <v>8.8927999999999994</v>
      </c>
      <c r="AZ732" s="39">
        <f t="shared" si="230"/>
        <v>4.9269990507616098E-3</v>
      </c>
      <c r="BA732" s="41">
        <v>43067</v>
      </c>
      <c r="BB732">
        <v>6.2</v>
      </c>
      <c r="BC732">
        <v>2.8435999999999999</v>
      </c>
      <c r="BD732" s="39">
        <f t="shared" si="231"/>
        <v>-2.2078547355388965E-2</v>
      </c>
      <c r="BE732" s="41">
        <v>43067</v>
      </c>
      <c r="BF732">
        <v>13.92</v>
      </c>
      <c r="BG732">
        <v>8.9684000000000008</v>
      </c>
      <c r="BH732" s="39">
        <f t="shared" si="232"/>
        <v>0</v>
      </c>
      <c r="BI732" s="41">
        <v>43067</v>
      </c>
      <c r="BJ732">
        <v>2.35</v>
      </c>
      <c r="BK732">
        <v>2.33</v>
      </c>
      <c r="BL732" s="39">
        <f t="shared" si="233"/>
        <v>3.0699814208617136E-2</v>
      </c>
      <c r="BM732" s="41">
        <v>43067</v>
      </c>
      <c r="BN732">
        <v>4.6100000000000003</v>
      </c>
      <c r="BO732">
        <v>2.2711000000000001</v>
      </c>
      <c r="BP732" s="46">
        <f t="shared" si="234"/>
        <v>-2.7407819793584878E-2</v>
      </c>
      <c r="BQ732" s="41">
        <v>43067</v>
      </c>
      <c r="BR732">
        <v>12.4</v>
      </c>
      <c r="BS732">
        <v>6.8087999999999997</v>
      </c>
      <c r="BT732" s="18">
        <f t="shared" si="235"/>
        <v>8.1286367876338035E-3</v>
      </c>
      <c r="BU732" s="41">
        <v>43067</v>
      </c>
      <c r="BV732">
        <v>2.14</v>
      </c>
      <c r="BW732">
        <v>1.1674</v>
      </c>
      <c r="BX732" s="39">
        <f t="shared" si="236"/>
        <v>9.4249891915260779E-3</v>
      </c>
      <c r="BY732" s="41">
        <v>43370</v>
      </c>
      <c r="BZ732">
        <v>15.89</v>
      </c>
      <c r="CA732">
        <v>8.9368999999999996</v>
      </c>
      <c r="CB732" s="39">
        <f t="shared" si="221"/>
        <v>-6.2622309197664621E-4</v>
      </c>
    </row>
    <row r="733" spans="1:80">
      <c r="A733" s="41">
        <v>43068</v>
      </c>
      <c r="B733">
        <v>12.19</v>
      </c>
      <c r="C733">
        <v>6.1398000000000001</v>
      </c>
      <c r="D733" s="34">
        <f t="shared" si="222"/>
        <v>0</v>
      </c>
      <c r="E733" s="41">
        <v>43068</v>
      </c>
      <c r="F733">
        <v>3.85</v>
      </c>
      <c r="G733">
        <v>3.5971000000000002</v>
      </c>
      <c r="H733" s="39">
        <f t="shared" si="223"/>
        <v>0</v>
      </c>
      <c r="L733" s="38"/>
      <c r="M733" s="41">
        <v>43068</v>
      </c>
      <c r="N733">
        <v>7.9</v>
      </c>
      <c r="O733">
        <v>3.7446000000000002</v>
      </c>
      <c r="P733" s="43">
        <f t="shared" si="224"/>
        <v>8.945411435038084E-3</v>
      </c>
      <c r="Q733" s="41">
        <v>43068</v>
      </c>
      <c r="R733">
        <v>3.08</v>
      </c>
      <c r="S733">
        <v>1.8024</v>
      </c>
      <c r="T733" s="39">
        <f t="shared" si="225"/>
        <v>0</v>
      </c>
      <c r="U733" s="42">
        <v>43069.62533333333</v>
      </c>
      <c r="V733" s="44">
        <v>8.4</v>
      </c>
      <c r="W733" s="44">
        <v>4.9790000000000001</v>
      </c>
      <c r="X733" s="43">
        <f t="shared" si="237"/>
        <v>1.199186991869922E-2</v>
      </c>
      <c r="Y733" s="42">
        <v>43069.62533333333</v>
      </c>
      <c r="Z733" s="44">
        <v>14.29</v>
      </c>
      <c r="AA733" s="44">
        <v>9.4369999999999994</v>
      </c>
      <c r="AB733" s="43">
        <f t="shared" si="238"/>
        <v>0</v>
      </c>
      <c r="AC733" s="42">
        <v>43069.62533333333</v>
      </c>
      <c r="AD733" s="44">
        <v>21.4</v>
      </c>
      <c r="AE733" s="44">
        <v>16.11</v>
      </c>
      <c r="AF733" s="43">
        <f t="shared" si="239"/>
        <v>0</v>
      </c>
      <c r="AG733" s="41">
        <v>43068</v>
      </c>
      <c r="AH733">
        <v>17.39</v>
      </c>
      <c r="AI733">
        <v>6.7723000000000004</v>
      </c>
      <c r="AJ733" s="39">
        <f t="shared" si="226"/>
        <v>-4.0149420554149414E-3</v>
      </c>
      <c r="AK733" s="45" t="s">
        <v>708</v>
      </c>
      <c r="AL733">
        <v>19.899999999999999</v>
      </c>
      <c r="AM733">
        <v>6.53</v>
      </c>
      <c r="AN733" s="39">
        <f t="shared" si="227"/>
        <v>-2.5051936942441602E-3</v>
      </c>
      <c r="AO733" s="41">
        <v>43068</v>
      </c>
      <c r="AP733">
        <v>7.91</v>
      </c>
      <c r="AQ733">
        <v>6.4286000000000003</v>
      </c>
      <c r="AR733" s="18">
        <f t="shared" si="228"/>
        <v>1.2615839887860233E-3</v>
      </c>
      <c r="AS733" s="41">
        <v>43068</v>
      </c>
      <c r="AT733">
        <v>9.6999999999999993</v>
      </c>
      <c r="AU733">
        <v>7.6478000000000002</v>
      </c>
      <c r="AV733" s="39">
        <f t="shared" si="229"/>
        <v>0</v>
      </c>
      <c r="AW733" s="41">
        <v>43068</v>
      </c>
      <c r="AX733">
        <v>16.32</v>
      </c>
      <c r="AY733">
        <v>8.8927999999999994</v>
      </c>
      <c r="AZ733" s="39">
        <f t="shared" si="230"/>
        <v>0</v>
      </c>
      <c r="BA733" s="41">
        <v>43068</v>
      </c>
      <c r="BB733">
        <v>6.2</v>
      </c>
      <c r="BC733">
        <v>2.8435999999999999</v>
      </c>
      <c r="BD733" s="39">
        <f t="shared" si="231"/>
        <v>0</v>
      </c>
      <c r="BE733" s="41">
        <v>43068</v>
      </c>
      <c r="BF733">
        <v>13.9</v>
      </c>
      <c r="BG733">
        <v>8.9556000000000004</v>
      </c>
      <c r="BH733" s="39">
        <f t="shared" si="232"/>
        <v>-1.4272333972615366E-3</v>
      </c>
      <c r="BI733" s="41">
        <v>43068</v>
      </c>
      <c r="BJ733">
        <v>2.36</v>
      </c>
      <c r="BK733">
        <v>2.3399000000000001</v>
      </c>
      <c r="BL733" s="39">
        <f t="shared" si="233"/>
        <v>4.248927038626618E-3</v>
      </c>
      <c r="BM733" s="41">
        <v>43068</v>
      </c>
      <c r="BN733">
        <v>4.7</v>
      </c>
      <c r="BO733">
        <v>2.3153999999999999</v>
      </c>
      <c r="BP733" s="46">
        <f t="shared" si="234"/>
        <v>1.9505966271850549E-2</v>
      </c>
      <c r="BQ733" s="41">
        <v>43068</v>
      </c>
      <c r="BR733">
        <v>12.4</v>
      </c>
      <c r="BS733">
        <v>6.8087999999999997</v>
      </c>
      <c r="BT733" s="18">
        <f t="shared" si="235"/>
        <v>0</v>
      </c>
      <c r="BU733" s="41">
        <v>43068</v>
      </c>
      <c r="BV733">
        <v>2.13</v>
      </c>
      <c r="BW733">
        <v>1.1618999999999999</v>
      </c>
      <c r="BX733" s="39">
        <f t="shared" si="236"/>
        <v>-4.7113243104334934E-3</v>
      </c>
      <c r="BY733" s="41">
        <v>43371</v>
      </c>
      <c r="BZ733">
        <v>15.78</v>
      </c>
      <c r="CA733">
        <v>8.8750999999999998</v>
      </c>
      <c r="CB733" s="39">
        <f t="shared" si="221"/>
        <v>-6.9151495485011419E-3</v>
      </c>
    </row>
    <row r="734" spans="1:80">
      <c r="A734" s="41">
        <v>43069</v>
      </c>
      <c r="B734">
        <v>12.19</v>
      </c>
      <c r="C734">
        <v>6.1398000000000001</v>
      </c>
      <c r="D734" s="34">
        <f t="shared" si="222"/>
        <v>0</v>
      </c>
      <c r="E734" s="41">
        <v>43069</v>
      </c>
      <c r="F734">
        <v>3.78</v>
      </c>
      <c r="G734">
        <v>3.5316999999999998</v>
      </c>
      <c r="H734" s="39">
        <f t="shared" si="223"/>
        <v>-1.8181312724138986E-2</v>
      </c>
      <c r="L734" s="38"/>
      <c r="M734" s="41">
        <v>43069</v>
      </c>
      <c r="N734">
        <v>8</v>
      </c>
      <c r="O734">
        <v>3.7919999999999998</v>
      </c>
      <c r="P734" s="43">
        <f t="shared" si="224"/>
        <v>1.2658227848101175E-2</v>
      </c>
      <c r="Q734" s="41">
        <v>43069</v>
      </c>
      <c r="R734">
        <v>3.1</v>
      </c>
      <c r="S734">
        <v>1.8141</v>
      </c>
      <c r="T734" s="39">
        <f t="shared" si="225"/>
        <v>6.4913448735020212E-3</v>
      </c>
      <c r="U734" s="42">
        <v>43073.62533333333</v>
      </c>
      <c r="V734" s="44">
        <v>8.4</v>
      </c>
      <c r="W734" s="44">
        <v>4.9790000000000001</v>
      </c>
      <c r="X734" s="43">
        <f t="shared" si="237"/>
        <v>0</v>
      </c>
      <c r="Y734" s="42">
        <v>43073.62533333333</v>
      </c>
      <c r="Z734" s="44">
        <v>14.59</v>
      </c>
      <c r="AA734" s="44">
        <v>9.6349999999999998</v>
      </c>
      <c r="AB734" s="43">
        <f t="shared" si="238"/>
        <v>2.0981244039419349E-2</v>
      </c>
      <c r="AC734" s="42">
        <v>43073.62533333333</v>
      </c>
      <c r="AD734" s="44">
        <v>21.4</v>
      </c>
      <c r="AE734" s="44">
        <v>16.11</v>
      </c>
      <c r="AF734" s="43">
        <f t="shared" si="239"/>
        <v>0</v>
      </c>
      <c r="AG734" s="41">
        <v>43069</v>
      </c>
      <c r="AH734">
        <v>17.39</v>
      </c>
      <c r="AI734">
        <v>6.7723000000000004</v>
      </c>
      <c r="AJ734" s="39">
        <f t="shared" si="226"/>
        <v>0</v>
      </c>
      <c r="AK734" s="45" t="s">
        <v>709</v>
      </c>
      <c r="AL734">
        <v>19.899999999999999</v>
      </c>
      <c r="AM734">
        <v>6.53</v>
      </c>
      <c r="AN734" s="39">
        <f t="shared" si="227"/>
        <v>0</v>
      </c>
      <c r="AO734" s="41">
        <v>43069</v>
      </c>
      <c r="AP734">
        <v>7.91</v>
      </c>
      <c r="AQ734">
        <v>6.4286000000000003</v>
      </c>
      <c r="AR734" s="18">
        <f t="shared" si="228"/>
        <v>0</v>
      </c>
      <c r="AS734" s="41">
        <v>43069</v>
      </c>
      <c r="AT734">
        <v>9.6999999999999993</v>
      </c>
      <c r="AU734">
        <v>7.6478000000000002</v>
      </c>
      <c r="AV734" s="39">
        <f t="shared" si="229"/>
        <v>0</v>
      </c>
      <c r="AW734" s="41">
        <v>43069</v>
      </c>
      <c r="AX734">
        <v>16.2</v>
      </c>
      <c r="AY734">
        <v>8.8274000000000008</v>
      </c>
      <c r="AZ734" s="39">
        <f t="shared" si="230"/>
        <v>-7.3542641237853744E-3</v>
      </c>
      <c r="BA734" s="41">
        <v>43069</v>
      </c>
      <c r="BB734">
        <v>6.15</v>
      </c>
      <c r="BC734">
        <v>2.8207</v>
      </c>
      <c r="BD734" s="39">
        <f t="shared" si="231"/>
        <v>-8.053172035447996E-3</v>
      </c>
      <c r="BE734" s="41">
        <v>43069</v>
      </c>
      <c r="BF734">
        <v>13.9</v>
      </c>
      <c r="BG734">
        <v>8.9556000000000004</v>
      </c>
      <c r="BH734" s="39">
        <f t="shared" si="232"/>
        <v>0</v>
      </c>
      <c r="BI734" s="41">
        <v>43069</v>
      </c>
      <c r="BJ734">
        <v>2.36</v>
      </c>
      <c r="BK734">
        <v>2.3399000000000001</v>
      </c>
      <c r="BL734" s="39">
        <f t="shared" si="233"/>
        <v>0</v>
      </c>
      <c r="BM734" s="41">
        <v>43069</v>
      </c>
      <c r="BN734">
        <v>4.6900000000000004</v>
      </c>
      <c r="BO734">
        <v>2.3105000000000002</v>
      </c>
      <c r="BP734" s="46">
        <f t="shared" si="234"/>
        <v>-2.1162650082057885E-3</v>
      </c>
      <c r="BQ734" s="41">
        <v>43069</v>
      </c>
      <c r="BR734">
        <v>12.4</v>
      </c>
      <c r="BS734">
        <v>6.8087999999999997</v>
      </c>
      <c r="BT734" s="18">
        <f t="shared" si="235"/>
        <v>0</v>
      </c>
      <c r="BU734" s="41">
        <v>43069</v>
      </c>
      <c r="BV734">
        <v>2.12</v>
      </c>
      <c r="BW734">
        <v>1.1565000000000001</v>
      </c>
      <c r="BX734" s="39">
        <f t="shared" si="236"/>
        <v>-4.6475600309836039E-3</v>
      </c>
      <c r="BY734" s="41">
        <v>43374</v>
      </c>
      <c r="BZ734">
        <v>15.31</v>
      </c>
      <c r="CA734">
        <v>8.6106999999999996</v>
      </c>
      <c r="CB734" s="39">
        <f t="shared" si="221"/>
        <v>-2.9791213620128248E-2</v>
      </c>
    </row>
    <row r="735" spans="1:80">
      <c r="A735" s="41">
        <v>43073</v>
      </c>
      <c r="B735">
        <v>12.1</v>
      </c>
      <c r="C735">
        <v>6.0945</v>
      </c>
      <c r="D735" s="34">
        <f t="shared" si="222"/>
        <v>-7.3780904915469753E-3</v>
      </c>
      <c r="E735" s="41">
        <v>43073</v>
      </c>
      <c r="F735">
        <v>3.88</v>
      </c>
      <c r="G735">
        <v>3.6251000000000002</v>
      </c>
      <c r="H735" s="39">
        <f t="shared" si="223"/>
        <v>2.644618738850989E-2</v>
      </c>
      <c r="L735" s="38"/>
      <c r="M735" s="41">
        <v>43073</v>
      </c>
      <c r="N735">
        <v>8</v>
      </c>
      <c r="O735">
        <v>3.7919999999999998</v>
      </c>
      <c r="P735" s="43">
        <f t="shared" si="224"/>
        <v>0</v>
      </c>
      <c r="Q735" s="41">
        <v>43073</v>
      </c>
      <c r="R735">
        <v>3</v>
      </c>
      <c r="S735">
        <v>1.7556</v>
      </c>
      <c r="T735" s="39">
        <f t="shared" si="225"/>
        <v>-3.2247395402679013E-2</v>
      </c>
      <c r="U735" s="42">
        <v>43074.62533333333</v>
      </c>
      <c r="V735" s="44">
        <v>8.4</v>
      </c>
      <c r="W735" s="44">
        <v>4.9790000000000001</v>
      </c>
      <c r="X735" s="43">
        <f t="shared" si="237"/>
        <v>0</v>
      </c>
      <c r="Y735" s="42">
        <v>43074.62533333333</v>
      </c>
      <c r="Z735" s="44">
        <v>14.59</v>
      </c>
      <c r="AA735" s="44">
        <v>9.6349999999999998</v>
      </c>
      <c r="AB735" s="43">
        <f t="shared" si="238"/>
        <v>0</v>
      </c>
      <c r="AC735" s="42">
        <v>43074.62533333333</v>
      </c>
      <c r="AD735" s="44">
        <v>21.4</v>
      </c>
      <c r="AE735" s="44">
        <v>16.11</v>
      </c>
      <c r="AF735" s="43">
        <f t="shared" si="239"/>
        <v>0</v>
      </c>
      <c r="AG735" s="41">
        <v>43073</v>
      </c>
      <c r="AH735">
        <v>17.39</v>
      </c>
      <c r="AI735">
        <v>6.7723000000000004</v>
      </c>
      <c r="AJ735" s="39">
        <f t="shared" si="226"/>
        <v>0</v>
      </c>
      <c r="AK735" s="45">
        <v>42837</v>
      </c>
      <c r="AL735">
        <v>19.899999999999999</v>
      </c>
      <c r="AM735">
        <v>6.53</v>
      </c>
      <c r="AN735" s="39">
        <f t="shared" si="227"/>
        <v>0</v>
      </c>
      <c r="AO735" s="41">
        <v>43073</v>
      </c>
      <c r="AP735">
        <v>8.11</v>
      </c>
      <c r="AQ735">
        <v>6.5911</v>
      </c>
      <c r="AR735" s="18">
        <f t="shared" si="228"/>
        <v>2.5277665432598021E-2</v>
      </c>
      <c r="AS735" s="41">
        <v>43073</v>
      </c>
      <c r="AT735">
        <v>9.6999999999999993</v>
      </c>
      <c r="AU735">
        <v>7.6478000000000002</v>
      </c>
      <c r="AV735" s="39">
        <f t="shared" si="229"/>
        <v>0</v>
      </c>
      <c r="AW735" s="41">
        <v>43073</v>
      </c>
      <c r="AX735">
        <v>16.2</v>
      </c>
      <c r="AY735">
        <v>8.8274000000000008</v>
      </c>
      <c r="AZ735" s="39">
        <f t="shared" si="230"/>
        <v>0</v>
      </c>
      <c r="BA735" s="41">
        <v>43073</v>
      </c>
      <c r="BB735">
        <v>6.3</v>
      </c>
      <c r="BC735">
        <v>2.8895</v>
      </c>
      <c r="BD735" s="39">
        <f t="shared" si="231"/>
        <v>2.4391108590066286E-2</v>
      </c>
      <c r="BE735" s="41">
        <v>43073</v>
      </c>
      <c r="BF735">
        <v>13.9</v>
      </c>
      <c r="BG735">
        <v>8.9556000000000004</v>
      </c>
      <c r="BH735" s="39">
        <f t="shared" si="232"/>
        <v>0</v>
      </c>
      <c r="BI735" s="41">
        <v>43073</v>
      </c>
      <c r="BJ735">
        <v>2.4</v>
      </c>
      <c r="BK735">
        <v>2.3795999999999999</v>
      </c>
      <c r="BL735" s="39">
        <f t="shared" si="233"/>
        <v>1.6966537031497007E-2</v>
      </c>
      <c r="BM735" s="41">
        <v>43073</v>
      </c>
      <c r="BN735">
        <v>4.43</v>
      </c>
      <c r="BO735">
        <v>2.1823999999999999</v>
      </c>
      <c r="BP735" s="46">
        <f t="shared" si="234"/>
        <v>-5.5442544903700632E-2</v>
      </c>
      <c r="BQ735" s="41">
        <v>43073</v>
      </c>
      <c r="BR735">
        <v>12.43</v>
      </c>
      <c r="BS735">
        <v>6.8251999999999997</v>
      </c>
      <c r="BT735" s="18">
        <f t="shared" si="235"/>
        <v>2.4086476324756156E-3</v>
      </c>
      <c r="BU735" s="41">
        <v>43073</v>
      </c>
      <c r="BV735">
        <v>2.13</v>
      </c>
      <c r="BW735">
        <v>1.1618999999999999</v>
      </c>
      <c r="BX735" s="39">
        <f t="shared" si="236"/>
        <v>4.6692607003889748E-3</v>
      </c>
      <c r="BY735" s="41">
        <v>43375</v>
      </c>
      <c r="BZ735">
        <v>15</v>
      </c>
      <c r="CA735">
        <v>8.4364000000000008</v>
      </c>
      <c r="CB735" s="39">
        <f t="shared" si="221"/>
        <v>-2.0242256727095218E-2</v>
      </c>
    </row>
    <row r="736" spans="1:80">
      <c r="A736" s="41">
        <v>43074</v>
      </c>
      <c r="B736">
        <v>12.1</v>
      </c>
      <c r="C736">
        <v>6.0945</v>
      </c>
      <c r="D736" s="34">
        <f t="shared" si="222"/>
        <v>0</v>
      </c>
      <c r="E736" s="41">
        <v>43074</v>
      </c>
      <c r="F736">
        <v>3.77</v>
      </c>
      <c r="G736">
        <v>3.5223</v>
      </c>
      <c r="H736" s="39">
        <f t="shared" si="223"/>
        <v>-2.835783840445787E-2</v>
      </c>
      <c r="L736" s="38"/>
      <c r="M736" s="41">
        <v>43074</v>
      </c>
      <c r="N736">
        <v>7.99</v>
      </c>
      <c r="O736">
        <v>3.7873000000000001</v>
      </c>
      <c r="P736" s="43">
        <f t="shared" si="224"/>
        <v>-1.2394514767931711E-3</v>
      </c>
      <c r="Q736" s="41">
        <v>43074</v>
      </c>
      <c r="R736">
        <v>3.09</v>
      </c>
      <c r="S736">
        <v>1.8082</v>
      </c>
      <c r="T736" s="39">
        <f t="shared" si="225"/>
        <v>2.9961266803372053E-2</v>
      </c>
      <c r="U736" s="42">
        <v>43075.62533333333</v>
      </c>
      <c r="V736" s="44">
        <v>8.4</v>
      </c>
      <c r="W736" s="44">
        <v>4.9790000000000001</v>
      </c>
      <c r="X736" s="43">
        <f t="shared" si="237"/>
        <v>0</v>
      </c>
      <c r="Y736" s="42">
        <v>43075.62533333333</v>
      </c>
      <c r="Z736" s="44">
        <v>14.58</v>
      </c>
      <c r="AA736" s="44">
        <v>9.6289999999999996</v>
      </c>
      <c r="AB736" s="43">
        <f t="shared" si="238"/>
        <v>-6.2272963155165823E-4</v>
      </c>
      <c r="AC736" s="42">
        <v>43075.62533333333</v>
      </c>
      <c r="AD736" s="44">
        <v>22</v>
      </c>
      <c r="AE736" s="44">
        <v>16.561</v>
      </c>
      <c r="AF736" s="43">
        <f t="shared" si="239"/>
        <v>2.799503414028557E-2</v>
      </c>
      <c r="AG736" s="41">
        <v>43074</v>
      </c>
      <c r="AH736">
        <v>17.39</v>
      </c>
      <c r="AI736">
        <v>6.7723000000000004</v>
      </c>
      <c r="AJ736" s="39">
        <f t="shared" si="226"/>
        <v>0</v>
      </c>
      <c r="AK736" s="45">
        <v>42867</v>
      </c>
      <c r="AL736">
        <v>19.899999999999999</v>
      </c>
      <c r="AM736">
        <v>6.53</v>
      </c>
      <c r="AN736" s="39">
        <f t="shared" si="227"/>
        <v>0</v>
      </c>
      <c r="AO736" s="41">
        <v>43074</v>
      </c>
      <c r="AP736">
        <v>8.1</v>
      </c>
      <c r="AQ736">
        <v>6.5830000000000002</v>
      </c>
      <c r="AR736" s="18">
        <f t="shared" si="228"/>
        <v>-1.2289299206505399E-3</v>
      </c>
      <c r="AS736" s="41">
        <v>43074</v>
      </c>
      <c r="AT736">
        <v>9.8000000000000007</v>
      </c>
      <c r="AU736">
        <v>7.7266000000000004</v>
      </c>
      <c r="AV736" s="39">
        <f t="shared" si="229"/>
        <v>1.0303616726378854E-2</v>
      </c>
      <c r="AW736" s="41">
        <v>43074</v>
      </c>
      <c r="AX736">
        <v>16.2</v>
      </c>
      <c r="AY736">
        <v>8.8274000000000008</v>
      </c>
      <c r="AZ736" s="39">
        <f t="shared" si="230"/>
        <v>0</v>
      </c>
      <c r="BA736" s="41">
        <v>43074</v>
      </c>
      <c r="BB736">
        <v>6.28</v>
      </c>
      <c r="BC736">
        <v>2.8803000000000001</v>
      </c>
      <c r="BD736" s="39">
        <f t="shared" si="231"/>
        <v>-3.1839418584529763E-3</v>
      </c>
      <c r="BE736" s="41">
        <v>43074</v>
      </c>
      <c r="BF736">
        <v>13.9</v>
      </c>
      <c r="BG736">
        <v>8.9556000000000004</v>
      </c>
      <c r="BH736" s="39">
        <f t="shared" si="232"/>
        <v>0</v>
      </c>
      <c r="BI736" s="41">
        <v>43074</v>
      </c>
      <c r="BJ736">
        <v>2.39</v>
      </c>
      <c r="BK736">
        <v>2.3696999999999999</v>
      </c>
      <c r="BL736" s="39">
        <f t="shared" si="233"/>
        <v>-4.1603630862329889E-3</v>
      </c>
      <c r="BM736" s="41">
        <v>43074</v>
      </c>
      <c r="BN736">
        <v>4.4000000000000004</v>
      </c>
      <c r="BO736">
        <v>2.3479999999999999</v>
      </c>
      <c r="BP736" s="46">
        <f t="shared" si="234"/>
        <v>7.5879765395894416E-2</v>
      </c>
      <c r="BQ736" s="41">
        <v>43074</v>
      </c>
      <c r="BR736">
        <v>12.8</v>
      </c>
      <c r="BS736">
        <v>7.0284000000000004</v>
      </c>
      <c r="BT736" s="18">
        <f t="shared" si="235"/>
        <v>2.9772021332708305E-2</v>
      </c>
      <c r="BU736" s="41">
        <v>43074</v>
      </c>
      <c r="BV736">
        <v>2.12</v>
      </c>
      <c r="BW736">
        <v>1.1565000000000001</v>
      </c>
      <c r="BX736" s="39">
        <f t="shared" si="236"/>
        <v>-4.6475600309836039E-3</v>
      </c>
      <c r="BY736" s="41">
        <v>43376</v>
      </c>
      <c r="BZ736">
        <v>15</v>
      </c>
      <c r="CA736">
        <v>8.4364000000000008</v>
      </c>
      <c r="CB736" s="39">
        <f t="shared" si="221"/>
        <v>0</v>
      </c>
    </row>
    <row r="737" spans="1:80">
      <c r="A737" s="41">
        <v>43075</v>
      </c>
      <c r="B737">
        <v>12.1</v>
      </c>
      <c r="C737">
        <v>6.0945</v>
      </c>
      <c r="D737" s="34">
        <f t="shared" si="222"/>
        <v>0</v>
      </c>
      <c r="E737" s="41">
        <v>43075</v>
      </c>
      <c r="F737">
        <v>3.76</v>
      </c>
      <c r="G737">
        <v>3.5129999999999999</v>
      </c>
      <c r="H737" s="39">
        <f t="shared" si="223"/>
        <v>-2.6403202452942925E-3</v>
      </c>
      <c r="L737" s="38"/>
      <c r="M737" s="41">
        <v>43075</v>
      </c>
      <c r="N737">
        <v>7.9</v>
      </c>
      <c r="O737">
        <v>3.7446000000000002</v>
      </c>
      <c r="P737" s="43">
        <f t="shared" si="224"/>
        <v>-1.1274522747075742E-2</v>
      </c>
      <c r="Q737" s="41">
        <v>43075</v>
      </c>
      <c r="R737">
        <v>3.09</v>
      </c>
      <c r="S737">
        <v>1.8082</v>
      </c>
      <c r="T737" s="39">
        <f t="shared" si="225"/>
        <v>0</v>
      </c>
      <c r="U737" s="42">
        <v>43076.62533333333</v>
      </c>
      <c r="V737" s="44">
        <v>8.4</v>
      </c>
      <c r="W737" s="44">
        <v>4.9790000000000001</v>
      </c>
      <c r="X737" s="43">
        <f t="shared" si="237"/>
        <v>0</v>
      </c>
      <c r="Y737" s="42">
        <v>43076.62533333333</v>
      </c>
      <c r="Z737" s="44">
        <v>14.5</v>
      </c>
      <c r="AA737" s="44">
        <v>9.5760000000000005</v>
      </c>
      <c r="AB737" s="43">
        <f t="shared" si="238"/>
        <v>-5.5042060442412558E-3</v>
      </c>
      <c r="AC737" s="42">
        <v>43076.62533333333</v>
      </c>
      <c r="AD737" s="44">
        <v>21.41</v>
      </c>
      <c r="AE737" s="44">
        <v>16.117000000000001</v>
      </c>
      <c r="AF737" s="43">
        <f t="shared" si="239"/>
        <v>-2.6809975243040823E-2</v>
      </c>
      <c r="AG737" s="41">
        <v>43075</v>
      </c>
      <c r="AH737">
        <v>17.190000000000001</v>
      </c>
      <c r="AI737">
        <v>6.6944999999999997</v>
      </c>
      <c r="AJ737" s="39">
        <f t="shared" si="226"/>
        <v>-1.1487973066757343E-2</v>
      </c>
      <c r="AK737" s="45">
        <v>42898</v>
      </c>
      <c r="AL737">
        <v>19.88</v>
      </c>
      <c r="AM737">
        <v>6.5235000000000003</v>
      </c>
      <c r="AN737" s="39">
        <f t="shared" si="227"/>
        <v>-9.9540581929555131E-4</v>
      </c>
      <c r="AO737" s="41">
        <v>43075</v>
      </c>
      <c r="AP737">
        <v>8</v>
      </c>
      <c r="AQ737">
        <v>6.5016999999999996</v>
      </c>
      <c r="AR737" s="18">
        <f t="shared" si="228"/>
        <v>-1.2349992404678808E-2</v>
      </c>
      <c r="AS737" s="41">
        <v>43075</v>
      </c>
      <c r="AT737">
        <v>9.85</v>
      </c>
      <c r="AU737">
        <v>7.766</v>
      </c>
      <c r="AV737" s="39">
        <f t="shared" si="229"/>
        <v>5.0992674656381402E-3</v>
      </c>
      <c r="AW737" s="41">
        <v>43075</v>
      </c>
      <c r="AX737">
        <v>16.23</v>
      </c>
      <c r="AY737">
        <v>8.8437000000000001</v>
      </c>
      <c r="AZ737" s="39">
        <f t="shared" si="230"/>
        <v>1.8465233251013112E-3</v>
      </c>
      <c r="BA737" s="41">
        <v>43075</v>
      </c>
      <c r="BB737">
        <v>6.2</v>
      </c>
      <c r="BC737">
        <v>2.8435999999999999</v>
      </c>
      <c r="BD737" s="39">
        <f t="shared" si="231"/>
        <v>-1.2741728292191846E-2</v>
      </c>
      <c r="BE737" s="41">
        <v>43075</v>
      </c>
      <c r="BF737">
        <v>13.9</v>
      </c>
      <c r="BG737">
        <v>8.9556000000000004</v>
      </c>
      <c r="BH737" s="39">
        <f t="shared" si="232"/>
        <v>0</v>
      </c>
      <c r="BI737" s="41">
        <v>43075</v>
      </c>
      <c r="BJ737">
        <v>2.41</v>
      </c>
      <c r="BK737">
        <v>2.3895</v>
      </c>
      <c r="BL737" s="39">
        <f t="shared" si="233"/>
        <v>8.355488036460329E-3</v>
      </c>
      <c r="BM737" s="41">
        <v>43075</v>
      </c>
      <c r="BN737">
        <v>4.4000000000000004</v>
      </c>
      <c r="BO737">
        <v>2.3479999999999999</v>
      </c>
      <c r="BP737" s="46">
        <f t="shared" si="234"/>
        <v>0</v>
      </c>
      <c r="BQ737" s="41">
        <v>43075</v>
      </c>
      <c r="BR737">
        <v>12.8</v>
      </c>
      <c r="BS737">
        <v>7.0284000000000004</v>
      </c>
      <c r="BT737" s="18">
        <f t="shared" si="235"/>
        <v>0</v>
      </c>
      <c r="BU737" s="41">
        <v>43075</v>
      </c>
      <c r="BV737">
        <v>2.12</v>
      </c>
      <c r="BW737">
        <v>1.1565000000000001</v>
      </c>
      <c r="BX737" s="39">
        <f t="shared" si="236"/>
        <v>0</v>
      </c>
      <c r="BY737" s="41">
        <v>43377</v>
      </c>
      <c r="BZ737">
        <v>14.6</v>
      </c>
      <c r="CA737">
        <v>8.2113999999999994</v>
      </c>
      <c r="CB737" s="39">
        <f t="shared" si="221"/>
        <v>-2.667014366317403E-2</v>
      </c>
    </row>
    <row r="738" spans="1:80">
      <c r="A738" s="41">
        <v>43076</v>
      </c>
      <c r="B738">
        <v>12.2</v>
      </c>
      <c r="C738">
        <v>6.1448</v>
      </c>
      <c r="D738" s="34">
        <f t="shared" si="222"/>
        <v>8.2533431782754966E-3</v>
      </c>
      <c r="E738" s="41">
        <v>43076</v>
      </c>
      <c r="F738">
        <v>3.87</v>
      </c>
      <c r="G738">
        <v>3.6156999999999999</v>
      </c>
      <c r="H738" s="39">
        <f t="shared" si="223"/>
        <v>2.9234272701394823E-2</v>
      </c>
      <c r="L738" s="38"/>
      <c r="M738" s="41">
        <v>43076</v>
      </c>
      <c r="N738">
        <v>7.88</v>
      </c>
      <c r="O738">
        <v>3.7351000000000001</v>
      </c>
      <c r="P738" s="43">
        <f t="shared" si="224"/>
        <v>-2.5369865940287517E-3</v>
      </c>
      <c r="Q738" s="41">
        <v>43076</v>
      </c>
      <c r="R738">
        <v>3.09</v>
      </c>
      <c r="S738">
        <v>1.8082</v>
      </c>
      <c r="T738" s="39">
        <f t="shared" si="225"/>
        <v>0</v>
      </c>
      <c r="U738" s="42">
        <v>43077.62533333333</v>
      </c>
      <c r="V738" s="44">
        <v>8.4</v>
      </c>
      <c r="W738" s="44">
        <v>4.9790000000000001</v>
      </c>
      <c r="X738" s="43">
        <f t="shared" si="237"/>
        <v>0</v>
      </c>
      <c r="Y738" s="42">
        <v>43077.62533333333</v>
      </c>
      <c r="Z738" s="44">
        <v>14.24</v>
      </c>
      <c r="AA738" s="44">
        <v>9.4039999999999999</v>
      </c>
      <c r="AB738" s="43">
        <f t="shared" si="238"/>
        <v>-1.7961570593149602E-2</v>
      </c>
      <c r="AC738" s="42">
        <v>43077.62533333333</v>
      </c>
      <c r="AD738" s="44">
        <v>21.41</v>
      </c>
      <c r="AE738" s="44">
        <v>16.117000000000001</v>
      </c>
      <c r="AF738" s="43">
        <f t="shared" si="239"/>
        <v>0</v>
      </c>
      <c r="AG738" s="41">
        <v>43076</v>
      </c>
      <c r="AH738">
        <v>17.16</v>
      </c>
      <c r="AI738">
        <v>6.6828000000000003</v>
      </c>
      <c r="AJ738" s="39">
        <f t="shared" si="226"/>
        <v>-1.7477033385614128E-3</v>
      </c>
      <c r="AK738" s="45">
        <v>42928</v>
      </c>
      <c r="AL738">
        <v>19.87</v>
      </c>
      <c r="AM738">
        <v>6.5202</v>
      </c>
      <c r="AN738" s="39">
        <f t="shared" si="227"/>
        <v>-5.0586341687748951E-4</v>
      </c>
      <c r="AO738" s="41">
        <v>43076</v>
      </c>
      <c r="AP738">
        <v>7.76</v>
      </c>
      <c r="AQ738">
        <v>6.3067000000000002</v>
      </c>
      <c r="AR738" s="18">
        <f t="shared" si="228"/>
        <v>-2.9992155897688205E-2</v>
      </c>
      <c r="AS738" s="41">
        <v>43076</v>
      </c>
      <c r="AT738">
        <v>9.8699999999999992</v>
      </c>
      <c r="AU738">
        <v>7.7817999999999996</v>
      </c>
      <c r="AV738" s="39">
        <f t="shared" si="229"/>
        <v>2.034509399948441E-3</v>
      </c>
      <c r="AW738" s="41">
        <v>43076</v>
      </c>
      <c r="AX738">
        <v>16.399999999999999</v>
      </c>
      <c r="AY738">
        <v>8.9364000000000008</v>
      </c>
      <c r="AZ738" s="39">
        <f t="shared" si="230"/>
        <v>1.0482038060992648E-2</v>
      </c>
      <c r="BA738" s="41">
        <v>43076</v>
      </c>
      <c r="BB738">
        <v>6.2</v>
      </c>
      <c r="BC738">
        <v>2.8435999999999999</v>
      </c>
      <c r="BD738" s="39">
        <f t="shared" si="231"/>
        <v>0</v>
      </c>
      <c r="BE738" s="41">
        <v>43076</v>
      </c>
      <c r="BF738">
        <v>13.8</v>
      </c>
      <c r="BG738">
        <v>8.8910999999999998</v>
      </c>
      <c r="BH738" s="39">
        <f t="shared" si="232"/>
        <v>-7.2021975077047502E-3</v>
      </c>
      <c r="BI738" s="41">
        <v>43076</v>
      </c>
      <c r="BJ738">
        <v>2.35</v>
      </c>
      <c r="BK738">
        <v>2.33</v>
      </c>
      <c r="BL738" s="39">
        <f t="shared" si="233"/>
        <v>-2.490060682151073E-2</v>
      </c>
      <c r="BM738" s="41">
        <v>43076</v>
      </c>
      <c r="BN738">
        <v>4.5199999999999996</v>
      </c>
      <c r="BO738">
        <v>2.4119999999999999</v>
      </c>
      <c r="BP738" s="46">
        <f t="shared" si="234"/>
        <v>2.7257240204429326E-2</v>
      </c>
      <c r="BQ738" s="41">
        <v>43076</v>
      </c>
      <c r="BR738">
        <v>12.7</v>
      </c>
      <c r="BS738">
        <v>6.9734999999999996</v>
      </c>
      <c r="BT738" s="18">
        <f t="shared" si="235"/>
        <v>-7.8111661260031919E-3</v>
      </c>
      <c r="BU738" s="41">
        <v>43076</v>
      </c>
      <c r="BV738">
        <v>2.1</v>
      </c>
      <c r="BW738">
        <v>1.1456</v>
      </c>
      <c r="BX738" s="39">
        <f t="shared" si="236"/>
        <v>-9.4249891915262705E-3</v>
      </c>
      <c r="BY738" s="41">
        <v>43378</v>
      </c>
      <c r="BZ738">
        <v>15.2</v>
      </c>
      <c r="CA738">
        <v>8.5488999999999997</v>
      </c>
      <c r="CB738" s="39">
        <f t="shared" si="221"/>
        <v>4.1101395620722458E-2</v>
      </c>
    </row>
    <row r="739" spans="1:80">
      <c r="A739" s="41">
        <v>43077</v>
      </c>
      <c r="B739">
        <v>12.18</v>
      </c>
      <c r="C739">
        <v>6.1348000000000003</v>
      </c>
      <c r="D739" s="34">
        <f t="shared" si="222"/>
        <v>-1.6273922666319143E-3</v>
      </c>
      <c r="E739" s="41">
        <v>43077</v>
      </c>
      <c r="F739">
        <v>3.76</v>
      </c>
      <c r="G739">
        <v>3.5129999999999999</v>
      </c>
      <c r="H739" s="39">
        <f t="shared" si="223"/>
        <v>-2.8403905191249277E-2</v>
      </c>
      <c r="L739" s="38"/>
      <c r="M739" s="41">
        <v>43077</v>
      </c>
      <c r="N739">
        <v>7.88</v>
      </c>
      <c r="O739">
        <v>3.7351000000000001</v>
      </c>
      <c r="P739" s="43">
        <f t="shared" si="224"/>
        <v>0</v>
      </c>
      <c r="Q739" s="41">
        <v>43077</v>
      </c>
      <c r="R739">
        <v>3.1</v>
      </c>
      <c r="S739">
        <v>1.8141</v>
      </c>
      <c r="T739" s="39">
        <f t="shared" si="225"/>
        <v>3.2629133945360116E-3</v>
      </c>
      <c r="U739" s="42">
        <v>43080.62533333333</v>
      </c>
      <c r="V739" s="44">
        <v>8.4</v>
      </c>
      <c r="W739" s="44">
        <v>4.9790000000000001</v>
      </c>
      <c r="X739" s="43">
        <f t="shared" si="237"/>
        <v>0</v>
      </c>
      <c r="Y739" s="42">
        <v>43080.62533333333</v>
      </c>
      <c r="Z739" s="44">
        <v>14.2</v>
      </c>
      <c r="AA739" s="44">
        <v>9.3780000000000001</v>
      </c>
      <c r="AB739" s="43">
        <f t="shared" si="238"/>
        <v>-2.7647809442790093E-3</v>
      </c>
      <c r="AC739" s="42">
        <v>43080.62533333333</v>
      </c>
      <c r="AD739" s="44">
        <v>21.41</v>
      </c>
      <c r="AE739" s="44">
        <v>16.117000000000001</v>
      </c>
      <c r="AF739" s="43">
        <f t="shared" si="239"/>
        <v>0</v>
      </c>
      <c r="AG739" s="41">
        <v>43077</v>
      </c>
      <c r="AH739">
        <v>16.989999999999998</v>
      </c>
      <c r="AI739">
        <v>6.6166</v>
      </c>
      <c r="AJ739" s="39">
        <f t="shared" si="226"/>
        <v>-9.9060274136589833E-3</v>
      </c>
      <c r="AK739" s="45">
        <v>42959</v>
      </c>
      <c r="AL739">
        <v>19.8</v>
      </c>
      <c r="AM739">
        <v>6.4972000000000003</v>
      </c>
      <c r="AN739" s="39">
        <f t="shared" si="227"/>
        <v>-3.527499156467545E-3</v>
      </c>
      <c r="AO739" s="41">
        <v>43077</v>
      </c>
      <c r="AP739">
        <v>7.57</v>
      </c>
      <c r="AQ739">
        <v>6.1523000000000003</v>
      </c>
      <c r="AR739" s="18">
        <f t="shared" si="228"/>
        <v>-2.448190020137312E-2</v>
      </c>
      <c r="AS739" s="41">
        <v>43077</v>
      </c>
      <c r="AT739">
        <v>9.8699999999999992</v>
      </c>
      <c r="AU739">
        <v>7.7817999999999996</v>
      </c>
      <c r="AV739" s="39">
        <f t="shared" si="229"/>
        <v>0</v>
      </c>
      <c r="AW739" s="41">
        <v>43077</v>
      </c>
      <c r="AX739">
        <v>16.37</v>
      </c>
      <c r="AY739">
        <v>8.92</v>
      </c>
      <c r="AZ739" s="39">
        <f t="shared" si="230"/>
        <v>-1.8351909046149296E-3</v>
      </c>
      <c r="BA739" s="41">
        <v>43077</v>
      </c>
      <c r="BB739">
        <v>6.19</v>
      </c>
      <c r="BC739">
        <v>2.839</v>
      </c>
      <c r="BD739" s="39">
        <f t="shared" si="231"/>
        <v>-1.6176677451118081E-3</v>
      </c>
      <c r="BE739" s="41">
        <v>43077</v>
      </c>
      <c r="BF739">
        <v>13.8</v>
      </c>
      <c r="BG739">
        <v>8.8910999999999998</v>
      </c>
      <c r="BH739" s="39">
        <f t="shared" si="232"/>
        <v>0</v>
      </c>
      <c r="BI739" s="41">
        <v>43077</v>
      </c>
      <c r="BJ739">
        <v>2.37</v>
      </c>
      <c r="BK739">
        <v>2.3498999999999999</v>
      </c>
      <c r="BL739" s="39">
        <f t="shared" si="233"/>
        <v>8.5407725321887586E-3</v>
      </c>
      <c r="BM739" s="41">
        <v>43077</v>
      </c>
      <c r="BN739">
        <v>4.5</v>
      </c>
      <c r="BO739">
        <v>2.4013</v>
      </c>
      <c r="BP739" s="46">
        <f t="shared" si="234"/>
        <v>-4.4361525704809009E-3</v>
      </c>
      <c r="BQ739" s="41">
        <v>43077</v>
      </c>
      <c r="BR739">
        <v>12.6</v>
      </c>
      <c r="BS739">
        <v>6.9185999999999996</v>
      </c>
      <c r="BT739" s="18">
        <f t="shared" si="235"/>
        <v>-7.8726607872660719E-3</v>
      </c>
      <c r="BU739" s="41">
        <v>43077</v>
      </c>
      <c r="BV739">
        <v>2.1</v>
      </c>
      <c r="BW739">
        <v>1.1456</v>
      </c>
      <c r="BX739" s="39">
        <f t="shared" si="236"/>
        <v>0</v>
      </c>
      <c r="BY739" s="41">
        <v>43381</v>
      </c>
      <c r="BZ739">
        <v>15.6</v>
      </c>
      <c r="CA739">
        <v>8.7737999999999996</v>
      </c>
      <c r="CB739" s="39">
        <f t="shared" si="221"/>
        <v>2.6307478155084267E-2</v>
      </c>
    </row>
    <row r="740" spans="1:80">
      <c r="A740" s="41">
        <v>43080</v>
      </c>
      <c r="B740">
        <v>12</v>
      </c>
      <c r="C740">
        <v>6.0441000000000003</v>
      </c>
      <c r="D740" s="34">
        <f t="shared" si="222"/>
        <v>-1.4784508052422247E-2</v>
      </c>
      <c r="E740" s="41">
        <v>43080</v>
      </c>
      <c r="F740">
        <v>3.85</v>
      </c>
      <c r="G740">
        <v>3.5971000000000002</v>
      </c>
      <c r="H740" s="39">
        <f t="shared" si="223"/>
        <v>2.393965271847432E-2</v>
      </c>
      <c r="L740" s="38"/>
      <c r="M740" s="41">
        <v>43080</v>
      </c>
      <c r="N740">
        <v>7.88</v>
      </c>
      <c r="O740">
        <v>3.7351000000000001</v>
      </c>
      <c r="P740" s="43">
        <f t="shared" si="224"/>
        <v>0</v>
      </c>
      <c r="Q740" s="41">
        <v>43080</v>
      </c>
      <c r="R740">
        <v>3.03</v>
      </c>
      <c r="S740">
        <v>1.7730999999999999</v>
      </c>
      <c r="T740" s="39">
        <f t="shared" si="225"/>
        <v>-2.2600738658287937E-2</v>
      </c>
      <c r="U740" s="42">
        <v>43081.62533333333</v>
      </c>
      <c r="V740" s="44">
        <v>8.4</v>
      </c>
      <c r="W740" s="44">
        <v>4.9790000000000001</v>
      </c>
      <c r="X740" s="43">
        <f t="shared" si="237"/>
        <v>0</v>
      </c>
      <c r="Y740" s="42">
        <v>43081.62533333333</v>
      </c>
      <c r="Z740" s="44">
        <v>14.12</v>
      </c>
      <c r="AA740" s="44">
        <v>9.3249999999999993</v>
      </c>
      <c r="AB740" s="43">
        <f t="shared" si="238"/>
        <v>-5.6515248453828989E-3</v>
      </c>
      <c r="AC740" s="42">
        <v>43081.62533333333</v>
      </c>
      <c r="AD740" s="44">
        <v>22.05</v>
      </c>
      <c r="AE740" s="44">
        <v>16.599</v>
      </c>
      <c r="AF740" s="43">
        <f t="shared" si="239"/>
        <v>2.9906310107340031E-2</v>
      </c>
      <c r="AG740" s="41">
        <v>43080</v>
      </c>
      <c r="AH740">
        <v>16.510000000000002</v>
      </c>
      <c r="AI740">
        <v>6.4295999999999998</v>
      </c>
      <c r="AJ740" s="39">
        <f t="shared" si="226"/>
        <v>-2.8262249493697711E-2</v>
      </c>
      <c r="AK740" s="45">
        <v>43051</v>
      </c>
      <c r="AL740">
        <v>19.7</v>
      </c>
      <c r="AM740">
        <v>6.4644000000000004</v>
      </c>
      <c r="AN740" s="39">
        <f t="shared" si="227"/>
        <v>-5.0483285107430801E-3</v>
      </c>
      <c r="AO740" s="41">
        <v>43080</v>
      </c>
      <c r="AP740">
        <v>7.76</v>
      </c>
      <c r="AQ740">
        <v>6.3067000000000002</v>
      </c>
      <c r="AR740" s="18">
        <f t="shared" si="228"/>
        <v>2.5096305446743471E-2</v>
      </c>
      <c r="AS740" s="41">
        <v>43080</v>
      </c>
      <c r="AT740">
        <v>9.8699999999999992</v>
      </c>
      <c r="AU740">
        <v>7.7817999999999996</v>
      </c>
      <c r="AV740" s="39">
        <f t="shared" si="229"/>
        <v>0</v>
      </c>
      <c r="AW740" s="41">
        <v>43080</v>
      </c>
      <c r="AX740">
        <v>16.3</v>
      </c>
      <c r="AY740">
        <v>8.8818999999999999</v>
      </c>
      <c r="AZ740" s="39">
        <f t="shared" si="230"/>
        <v>-4.2713004484304954E-3</v>
      </c>
      <c r="BA740" s="41">
        <v>43080</v>
      </c>
      <c r="BB740">
        <v>6</v>
      </c>
      <c r="BC740">
        <v>2.7519</v>
      </c>
      <c r="BD740" s="39">
        <f t="shared" si="231"/>
        <v>-3.0679816836914391E-2</v>
      </c>
      <c r="BE740" s="41">
        <v>43080</v>
      </c>
      <c r="BF740">
        <v>13.5</v>
      </c>
      <c r="BG740">
        <v>8.6978000000000009</v>
      </c>
      <c r="BH740" s="39">
        <f t="shared" si="232"/>
        <v>-2.1740841965560944E-2</v>
      </c>
      <c r="BI740" s="41">
        <v>43080</v>
      </c>
      <c r="BJ740">
        <v>2.38</v>
      </c>
      <c r="BK740">
        <v>2.3597999999999999</v>
      </c>
      <c r="BL740" s="39">
        <f t="shared" si="233"/>
        <v>4.212945231711996E-3</v>
      </c>
      <c r="BM740" s="41">
        <v>43080</v>
      </c>
      <c r="BN740">
        <v>4.5</v>
      </c>
      <c r="BO740">
        <v>2.4013</v>
      </c>
      <c r="BP740" s="46">
        <f t="shared" si="234"/>
        <v>0</v>
      </c>
      <c r="BQ740" s="41">
        <v>43080</v>
      </c>
      <c r="BR740">
        <v>12.56</v>
      </c>
      <c r="BS740">
        <v>6.8966000000000003</v>
      </c>
      <c r="BT740" s="18">
        <f t="shared" si="235"/>
        <v>-3.1798340704765928E-3</v>
      </c>
      <c r="BU740" s="41">
        <v>43080</v>
      </c>
      <c r="BV740">
        <v>2.1</v>
      </c>
      <c r="BW740">
        <v>1.1456</v>
      </c>
      <c r="BX740" s="39">
        <f t="shared" si="236"/>
        <v>0</v>
      </c>
      <c r="BY740" s="41">
        <v>43382</v>
      </c>
      <c r="BZ740">
        <v>15.65</v>
      </c>
      <c r="CA740">
        <v>8.8018999999999998</v>
      </c>
      <c r="CB740" s="39">
        <f t="shared" si="221"/>
        <v>3.2027171806971026E-3</v>
      </c>
    </row>
    <row r="741" spans="1:80">
      <c r="A741" s="41">
        <v>43081</v>
      </c>
      <c r="B741">
        <v>12</v>
      </c>
      <c r="C741">
        <v>6.0441000000000003</v>
      </c>
      <c r="D741" s="34">
        <f t="shared" si="222"/>
        <v>0</v>
      </c>
      <c r="E741" s="41">
        <v>43081</v>
      </c>
      <c r="F741">
        <v>3.77</v>
      </c>
      <c r="G741">
        <v>3.5223</v>
      </c>
      <c r="H741" s="39">
        <f t="shared" si="223"/>
        <v>-2.0794528926079397E-2</v>
      </c>
      <c r="L741" s="38"/>
      <c r="M741" s="41">
        <v>43081</v>
      </c>
      <c r="N741">
        <v>7.87</v>
      </c>
      <c r="O741">
        <v>3.7303999999999999</v>
      </c>
      <c r="P741" s="43">
        <f t="shared" si="224"/>
        <v>-1.2583331102246655E-3</v>
      </c>
      <c r="Q741" s="41">
        <v>43081</v>
      </c>
      <c r="R741">
        <v>3.1</v>
      </c>
      <c r="S741">
        <v>1.8141</v>
      </c>
      <c r="T741" s="39">
        <f t="shared" si="225"/>
        <v>2.3123343297050448E-2</v>
      </c>
      <c r="U741" s="42">
        <v>43082.62533333333</v>
      </c>
      <c r="V741" s="44">
        <v>8.4</v>
      </c>
      <c r="W741" s="44">
        <v>4.9790000000000001</v>
      </c>
      <c r="X741" s="43">
        <f t="shared" si="237"/>
        <v>0</v>
      </c>
      <c r="Y741" s="42">
        <v>43082.62533333333</v>
      </c>
      <c r="Z741" s="44">
        <v>14.1</v>
      </c>
      <c r="AA741" s="44">
        <v>9.3119999999999994</v>
      </c>
      <c r="AB741" s="43">
        <f t="shared" si="238"/>
        <v>-1.3941018766755926E-3</v>
      </c>
      <c r="AC741" s="42">
        <v>43082.62533333333</v>
      </c>
      <c r="AD741" s="44">
        <v>22.05</v>
      </c>
      <c r="AE741" s="44">
        <v>16.599</v>
      </c>
      <c r="AF741" s="43">
        <f t="shared" si="239"/>
        <v>0</v>
      </c>
      <c r="AG741" s="41">
        <v>43081</v>
      </c>
      <c r="AH741">
        <v>16.600000000000001</v>
      </c>
      <c r="AI741">
        <v>6.4646999999999997</v>
      </c>
      <c r="AJ741" s="39">
        <f t="shared" si="226"/>
        <v>5.4591265397536254E-3</v>
      </c>
      <c r="AK741" s="45">
        <v>43081</v>
      </c>
      <c r="AL741">
        <v>19.600000000000001</v>
      </c>
      <c r="AM741">
        <v>6.4316000000000004</v>
      </c>
      <c r="AN741" s="39">
        <f t="shared" si="227"/>
        <v>-5.0739434440937965E-3</v>
      </c>
      <c r="AO741" s="41">
        <v>43081</v>
      </c>
      <c r="AP741">
        <v>7.74</v>
      </c>
      <c r="AQ741">
        <v>6.2904</v>
      </c>
      <c r="AR741" s="18">
        <f t="shared" si="228"/>
        <v>-2.5845529357667566E-3</v>
      </c>
      <c r="AS741" s="41">
        <v>43081</v>
      </c>
      <c r="AT741">
        <v>9.8699999999999992</v>
      </c>
      <c r="AU741">
        <v>7.7817999999999996</v>
      </c>
      <c r="AV741" s="39">
        <f t="shared" si="229"/>
        <v>0</v>
      </c>
      <c r="AW741" s="41">
        <v>43081</v>
      </c>
      <c r="AX741">
        <v>16.28</v>
      </c>
      <c r="AY741">
        <v>8.8710000000000004</v>
      </c>
      <c r="AZ741" s="39">
        <f t="shared" si="230"/>
        <v>-1.2272148977132669E-3</v>
      </c>
      <c r="BA741" s="41">
        <v>43081</v>
      </c>
      <c r="BB741">
        <v>5.7</v>
      </c>
      <c r="BC741">
        <v>2.6143000000000001</v>
      </c>
      <c r="BD741" s="39">
        <f t="shared" si="231"/>
        <v>-5.0001816926487135E-2</v>
      </c>
      <c r="BE741" s="41">
        <v>43081</v>
      </c>
      <c r="BF741">
        <v>13.42</v>
      </c>
      <c r="BG741">
        <v>8.6463000000000001</v>
      </c>
      <c r="BH741" s="39">
        <f t="shared" si="232"/>
        <v>-5.9210375037366649E-3</v>
      </c>
      <c r="BI741" s="41">
        <v>43081</v>
      </c>
      <c r="BJ741">
        <v>2.38</v>
      </c>
      <c r="BK741">
        <v>2.3597999999999999</v>
      </c>
      <c r="BL741" s="39">
        <f t="shared" si="233"/>
        <v>0</v>
      </c>
      <c r="BM741" s="41">
        <v>43081</v>
      </c>
      <c r="BN741">
        <v>4.58</v>
      </c>
      <c r="BO741">
        <v>2.444</v>
      </c>
      <c r="BP741" s="46">
        <f t="shared" si="234"/>
        <v>1.7782034731187259E-2</v>
      </c>
      <c r="BQ741" s="41">
        <v>43081</v>
      </c>
      <c r="BR741">
        <v>12.54</v>
      </c>
      <c r="BS741">
        <v>6.8856000000000002</v>
      </c>
      <c r="BT741" s="18">
        <f t="shared" si="235"/>
        <v>-1.5949888350781719E-3</v>
      </c>
      <c r="BU741" s="41">
        <v>43081</v>
      </c>
      <c r="BV741">
        <v>2.1</v>
      </c>
      <c r="BW741">
        <v>1.1456</v>
      </c>
      <c r="BX741" s="39">
        <f t="shared" si="236"/>
        <v>0</v>
      </c>
      <c r="BY741" s="41">
        <v>43383</v>
      </c>
      <c r="BZ741">
        <v>15.6</v>
      </c>
      <c r="CA741">
        <v>8.7737999999999996</v>
      </c>
      <c r="CB741" s="39">
        <f t="shared" si="221"/>
        <v>-3.1924925300219537E-3</v>
      </c>
    </row>
    <row r="742" spans="1:80">
      <c r="A742" s="41">
        <v>43082</v>
      </c>
      <c r="B742">
        <v>12</v>
      </c>
      <c r="C742">
        <v>6.0441000000000003</v>
      </c>
      <c r="D742" s="34">
        <f t="shared" si="222"/>
        <v>0</v>
      </c>
      <c r="E742" s="41">
        <v>43082</v>
      </c>
      <c r="F742">
        <v>3.75</v>
      </c>
      <c r="G742">
        <v>3.5036</v>
      </c>
      <c r="H742" s="39">
        <f t="shared" si="223"/>
        <v>-5.3090310308604996E-3</v>
      </c>
      <c r="L742" s="38"/>
      <c r="M742" s="41">
        <v>43082</v>
      </c>
      <c r="N742">
        <v>7.87</v>
      </c>
      <c r="O742">
        <v>3.7303999999999999</v>
      </c>
      <c r="P742" s="43">
        <f t="shared" si="224"/>
        <v>0</v>
      </c>
      <c r="Q742" s="41">
        <v>43082</v>
      </c>
      <c r="R742">
        <v>3.09</v>
      </c>
      <c r="S742">
        <v>1.8082</v>
      </c>
      <c r="T742" s="39">
        <f t="shared" si="225"/>
        <v>-3.2523014166804566E-3</v>
      </c>
      <c r="U742" s="42">
        <v>43083.62533333333</v>
      </c>
      <c r="V742" s="44">
        <v>8.4</v>
      </c>
      <c r="W742" s="44">
        <v>4.9790000000000001</v>
      </c>
      <c r="X742" s="43">
        <f t="shared" si="237"/>
        <v>0</v>
      </c>
      <c r="Y742" s="42">
        <v>43083.62533333333</v>
      </c>
      <c r="Z742" s="44">
        <v>14.08</v>
      </c>
      <c r="AA742" s="44">
        <v>9.2989999999999995</v>
      </c>
      <c r="AB742" s="43">
        <f t="shared" si="238"/>
        <v>-1.3960481099656251E-3</v>
      </c>
      <c r="AC742" s="42">
        <v>43083.62533333333</v>
      </c>
      <c r="AD742" s="44">
        <v>21.4</v>
      </c>
      <c r="AE742" s="44">
        <v>16.11</v>
      </c>
      <c r="AF742" s="43">
        <f t="shared" si="239"/>
        <v>-2.9459606000361512E-2</v>
      </c>
      <c r="AG742" s="41">
        <v>43082</v>
      </c>
      <c r="AH742">
        <v>16.600000000000001</v>
      </c>
      <c r="AI742">
        <v>6.4646999999999997</v>
      </c>
      <c r="AJ742" s="39">
        <f t="shared" si="226"/>
        <v>0</v>
      </c>
      <c r="AK742" s="45" t="s">
        <v>710</v>
      </c>
      <c r="AL742">
        <v>19.5</v>
      </c>
      <c r="AM742">
        <v>6.3987999999999996</v>
      </c>
      <c r="AN742" s="39">
        <f t="shared" si="227"/>
        <v>-5.0998196405250369E-3</v>
      </c>
      <c r="AO742" s="41">
        <v>43082</v>
      </c>
      <c r="AP742">
        <v>7.76</v>
      </c>
      <c r="AQ742">
        <v>6.3067000000000002</v>
      </c>
      <c r="AR742" s="18">
        <f t="shared" si="228"/>
        <v>2.5912501589724348E-3</v>
      </c>
      <c r="AS742" s="41">
        <v>43082</v>
      </c>
      <c r="AT742">
        <v>9.8800000000000008</v>
      </c>
      <c r="AU742">
        <v>7.7896999999999998</v>
      </c>
      <c r="AV742" s="39">
        <f t="shared" si="229"/>
        <v>1.0151892878254697E-3</v>
      </c>
      <c r="AW742" s="41">
        <v>43082</v>
      </c>
      <c r="AX742">
        <v>15.5</v>
      </c>
      <c r="AY742">
        <v>8.4459</v>
      </c>
      <c r="AZ742" s="39">
        <f t="shared" si="230"/>
        <v>-4.7920189381129574E-2</v>
      </c>
      <c r="BA742" s="41">
        <v>43082</v>
      </c>
      <c r="BB742">
        <v>6</v>
      </c>
      <c r="BC742">
        <v>2.7519</v>
      </c>
      <c r="BD742" s="39">
        <f t="shared" si="231"/>
        <v>5.2633592166163007E-2</v>
      </c>
      <c r="BE742" s="41">
        <v>43082</v>
      </c>
      <c r="BF742">
        <v>13.3</v>
      </c>
      <c r="BG742">
        <v>8.5690000000000008</v>
      </c>
      <c r="BH742" s="39">
        <f t="shared" si="232"/>
        <v>-8.9402403340156211E-3</v>
      </c>
      <c r="BI742" s="41">
        <v>43082</v>
      </c>
      <c r="BJ742">
        <v>2.38</v>
      </c>
      <c r="BK742">
        <v>2.3597999999999999</v>
      </c>
      <c r="BL742" s="39">
        <f t="shared" si="233"/>
        <v>0</v>
      </c>
      <c r="BM742" s="41">
        <v>43082</v>
      </c>
      <c r="BN742">
        <v>4.71</v>
      </c>
      <c r="BO742">
        <v>2.5133999999999999</v>
      </c>
      <c r="BP742" s="46">
        <f t="shared" si="234"/>
        <v>2.8396072013093254E-2</v>
      </c>
      <c r="BQ742" s="41">
        <v>43082</v>
      </c>
      <c r="BR742">
        <v>12.72</v>
      </c>
      <c r="BS742">
        <v>6.9844999999999997</v>
      </c>
      <c r="BT742" s="18">
        <f t="shared" si="235"/>
        <v>1.436330893458806E-2</v>
      </c>
      <c r="BU742" s="41">
        <v>43082</v>
      </c>
      <c r="BV742">
        <v>2.09</v>
      </c>
      <c r="BW742">
        <v>1.1400999999999999</v>
      </c>
      <c r="BX742" s="39">
        <f t="shared" si="236"/>
        <v>-4.800977653631338E-3</v>
      </c>
      <c r="BY742" s="41">
        <v>43384</v>
      </c>
      <c r="BZ742">
        <v>15.6</v>
      </c>
      <c r="CA742">
        <v>8.7737999999999996</v>
      </c>
      <c r="CB742" s="39">
        <f t="shared" si="221"/>
        <v>0</v>
      </c>
    </row>
    <row r="743" spans="1:80">
      <c r="A743" s="41">
        <v>43083</v>
      </c>
      <c r="B743">
        <v>12.1</v>
      </c>
      <c r="C743">
        <v>6.0945</v>
      </c>
      <c r="D743" s="34">
        <f t="shared" si="222"/>
        <v>8.3387104779867605E-3</v>
      </c>
      <c r="E743" s="41">
        <v>43083</v>
      </c>
      <c r="F743">
        <v>3.68</v>
      </c>
      <c r="G743">
        <v>3.4382000000000001</v>
      </c>
      <c r="H743" s="39">
        <f t="shared" si="223"/>
        <v>-1.8666514442287903E-2</v>
      </c>
      <c r="L743" s="38"/>
      <c r="M743" s="41">
        <v>43083</v>
      </c>
      <c r="N743">
        <v>7.87</v>
      </c>
      <c r="O743">
        <v>3.7303999999999999</v>
      </c>
      <c r="P743" s="43">
        <f t="shared" si="224"/>
        <v>0</v>
      </c>
      <c r="Q743" s="41">
        <v>43083</v>
      </c>
      <c r="R743">
        <v>3.09</v>
      </c>
      <c r="S743">
        <v>1.8082</v>
      </c>
      <c r="T743" s="39">
        <f t="shared" si="225"/>
        <v>0</v>
      </c>
      <c r="U743" s="42">
        <v>43084.62533333333</v>
      </c>
      <c r="V743" s="44">
        <v>8.4</v>
      </c>
      <c r="W743" s="44">
        <v>4.9790000000000001</v>
      </c>
      <c r="X743" s="43">
        <f t="shared" si="237"/>
        <v>0</v>
      </c>
      <c r="Y743" s="42">
        <v>43084.62533333333</v>
      </c>
      <c r="Z743" s="44">
        <v>14.28</v>
      </c>
      <c r="AA743" s="44">
        <v>9.4309999999999992</v>
      </c>
      <c r="AB743" s="43">
        <f t="shared" si="238"/>
        <v>1.4195074739219236E-2</v>
      </c>
      <c r="AC743" s="42">
        <v>43084.62533333333</v>
      </c>
      <c r="AD743" s="44">
        <v>21.4</v>
      </c>
      <c r="AE743" s="44">
        <v>16.11</v>
      </c>
      <c r="AF743" s="43">
        <f t="shared" si="239"/>
        <v>0</v>
      </c>
      <c r="AG743" s="41">
        <v>43083</v>
      </c>
      <c r="AH743">
        <v>16.55</v>
      </c>
      <c r="AI743">
        <v>6.4451999999999998</v>
      </c>
      <c r="AJ743" s="39">
        <f t="shared" si="226"/>
        <v>-3.0163812705925799E-3</v>
      </c>
      <c r="AK743" s="45" t="s">
        <v>711</v>
      </c>
      <c r="AL743">
        <v>19.5</v>
      </c>
      <c r="AM743">
        <v>6.3987999999999996</v>
      </c>
      <c r="AN743" s="39">
        <f t="shared" si="227"/>
        <v>0</v>
      </c>
      <c r="AO743" s="41">
        <v>43083</v>
      </c>
      <c r="AP743">
        <v>7.53</v>
      </c>
      <c r="AQ743">
        <v>6.1197999999999997</v>
      </c>
      <c r="AR743" s="18">
        <f t="shared" si="228"/>
        <v>-2.9635149919926506E-2</v>
      </c>
      <c r="AS743" s="41">
        <v>43083</v>
      </c>
      <c r="AT743">
        <v>9.8800000000000008</v>
      </c>
      <c r="AU743">
        <v>7.7896999999999998</v>
      </c>
      <c r="AV743" s="39">
        <f t="shared" si="229"/>
        <v>0</v>
      </c>
      <c r="AW743" s="41">
        <v>43083</v>
      </c>
      <c r="AX743">
        <v>15.39</v>
      </c>
      <c r="AY743">
        <v>8.9882000000000009</v>
      </c>
      <c r="AZ743" s="39">
        <f t="shared" si="230"/>
        <v>6.4208669295161072E-2</v>
      </c>
      <c r="BA743" s="41">
        <v>43083</v>
      </c>
      <c r="BB743">
        <v>6.03</v>
      </c>
      <c r="BC743">
        <v>2.7656000000000001</v>
      </c>
      <c r="BD743" s="39">
        <f t="shared" si="231"/>
        <v>4.9783785748028801E-3</v>
      </c>
      <c r="BE743" s="41">
        <v>43083</v>
      </c>
      <c r="BF743">
        <v>13.2</v>
      </c>
      <c r="BG743">
        <v>8.5045999999999999</v>
      </c>
      <c r="BH743" s="39">
        <f t="shared" si="232"/>
        <v>-7.5154627144358608E-3</v>
      </c>
      <c r="BI743" s="41">
        <v>43083</v>
      </c>
      <c r="BJ743">
        <v>2.34</v>
      </c>
      <c r="BK743">
        <v>2.3201000000000001</v>
      </c>
      <c r="BL743" s="39">
        <f t="shared" si="233"/>
        <v>-1.6823459615221564E-2</v>
      </c>
      <c r="BM743" s="41">
        <v>43083</v>
      </c>
      <c r="BN743">
        <v>4.74</v>
      </c>
      <c r="BO743">
        <v>2.5293999999999999</v>
      </c>
      <c r="BP743" s="46">
        <f t="shared" si="234"/>
        <v>6.3658788891541402E-3</v>
      </c>
      <c r="BQ743" s="41">
        <v>43083</v>
      </c>
      <c r="BR743">
        <v>12.7</v>
      </c>
      <c r="BS743">
        <v>6.9734999999999996</v>
      </c>
      <c r="BT743" s="18">
        <f t="shared" si="235"/>
        <v>-1.5749158851743319E-3</v>
      </c>
      <c r="BU743" s="41">
        <v>43083</v>
      </c>
      <c r="BV743">
        <v>2.08</v>
      </c>
      <c r="BW743">
        <v>1.1347</v>
      </c>
      <c r="BX743" s="39">
        <f t="shared" si="236"/>
        <v>-4.7364266292429175E-3</v>
      </c>
      <c r="BY743" s="41">
        <v>43385</v>
      </c>
      <c r="BZ743">
        <v>15.2</v>
      </c>
      <c r="CA743">
        <v>8.5488999999999997</v>
      </c>
      <c r="CB743" s="39">
        <f t="shared" si="221"/>
        <v>-2.5633135015614657E-2</v>
      </c>
    </row>
    <row r="744" spans="1:80">
      <c r="A744" s="41">
        <v>43084</v>
      </c>
      <c r="B744">
        <v>12.1</v>
      </c>
      <c r="C744">
        <v>6.0945</v>
      </c>
      <c r="D744" s="34">
        <f t="shared" si="222"/>
        <v>0</v>
      </c>
      <c r="E744" s="41">
        <v>43084</v>
      </c>
      <c r="F744">
        <v>3.68</v>
      </c>
      <c r="G744">
        <v>3.4382000000000001</v>
      </c>
      <c r="H744" s="39">
        <f t="shared" si="223"/>
        <v>0</v>
      </c>
      <c r="L744" s="38"/>
      <c r="M744" s="41">
        <v>43084</v>
      </c>
      <c r="N744">
        <v>7.9</v>
      </c>
      <c r="O744">
        <v>3.7446000000000002</v>
      </c>
      <c r="P744" s="43">
        <f t="shared" si="224"/>
        <v>3.8065622989492316E-3</v>
      </c>
      <c r="Q744" s="41">
        <v>43084</v>
      </c>
      <c r="R744">
        <v>3.09</v>
      </c>
      <c r="S744">
        <v>1.8082</v>
      </c>
      <c r="T744" s="39">
        <f t="shared" si="225"/>
        <v>0</v>
      </c>
      <c r="U744" s="42">
        <v>43087.62533333333</v>
      </c>
      <c r="V744" s="44">
        <v>8.4</v>
      </c>
      <c r="W744" s="44">
        <v>4.9790000000000001</v>
      </c>
      <c r="X744" s="43">
        <f t="shared" si="237"/>
        <v>0</v>
      </c>
      <c r="Y744" s="42">
        <v>43087.62533333333</v>
      </c>
      <c r="Z744" s="44">
        <v>14.28</v>
      </c>
      <c r="AA744" s="44">
        <v>9.4309999999999992</v>
      </c>
      <c r="AB744" s="43">
        <f t="shared" si="238"/>
        <v>0</v>
      </c>
      <c r="AC744" s="42">
        <v>43087.62533333333</v>
      </c>
      <c r="AD744" s="44">
        <v>21.4</v>
      </c>
      <c r="AE744" s="44">
        <v>16.11</v>
      </c>
      <c r="AF744" s="43">
        <f t="shared" si="239"/>
        <v>0</v>
      </c>
      <c r="AG744" s="41">
        <v>43084</v>
      </c>
      <c r="AH744">
        <v>16.55</v>
      </c>
      <c r="AI744">
        <v>6.4451999999999998</v>
      </c>
      <c r="AJ744" s="39">
        <f t="shared" si="226"/>
        <v>0</v>
      </c>
      <c r="AK744" s="45" t="s">
        <v>712</v>
      </c>
      <c r="AL744">
        <v>19.45</v>
      </c>
      <c r="AM744">
        <v>6.3823999999999996</v>
      </c>
      <c r="AN744" s="39">
        <f t="shared" si="227"/>
        <v>-2.5629805588547809E-3</v>
      </c>
      <c r="AO744" s="41">
        <v>43084</v>
      </c>
      <c r="AP744">
        <v>7.53</v>
      </c>
      <c r="AQ744">
        <v>6.1197999999999997</v>
      </c>
      <c r="AR744" s="18">
        <f t="shared" si="228"/>
        <v>0</v>
      </c>
      <c r="AS744" s="41">
        <v>43084</v>
      </c>
      <c r="AT744">
        <v>9.8800000000000008</v>
      </c>
      <c r="AU744">
        <v>7.7896999999999998</v>
      </c>
      <c r="AV744" s="39">
        <f t="shared" si="229"/>
        <v>0</v>
      </c>
      <c r="AW744" s="41">
        <v>43084</v>
      </c>
      <c r="AX744">
        <v>15.35</v>
      </c>
      <c r="AY744">
        <v>8.9649000000000001</v>
      </c>
      <c r="AZ744" s="39">
        <f t="shared" si="230"/>
        <v>-2.5922876660511296E-3</v>
      </c>
      <c r="BA744" s="41">
        <v>43084</v>
      </c>
      <c r="BB744">
        <v>6.03</v>
      </c>
      <c r="BC744">
        <v>2.7656000000000001</v>
      </c>
      <c r="BD744" s="39">
        <f t="shared" si="231"/>
        <v>0</v>
      </c>
      <c r="BE744" s="41">
        <v>43084</v>
      </c>
      <c r="BF744">
        <v>13</v>
      </c>
      <c r="BG744">
        <v>8.3757000000000001</v>
      </c>
      <c r="BH744" s="39">
        <f t="shared" si="232"/>
        <v>-1.5156503539261082E-2</v>
      </c>
      <c r="BI744" s="41">
        <v>43084</v>
      </c>
      <c r="BJ744">
        <v>2.35</v>
      </c>
      <c r="BK744">
        <v>2.33</v>
      </c>
      <c r="BL744" s="39">
        <f t="shared" si="233"/>
        <v>4.2670574544200765E-3</v>
      </c>
      <c r="BM744" s="41">
        <v>43084</v>
      </c>
      <c r="BN744">
        <v>4.75</v>
      </c>
      <c r="BO744">
        <v>2.5347</v>
      </c>
      <c r="BP744" s="46">
        <f t="shared" si="234"/>
        <v>2.0953585830632095E-3</v>
      </c>
      <c r="BQ744" s="41">
        <v>43084</v>
      </c>
      <c r="BR744">
        <v>12.7</v>
      </c>
      <c r="BS744">
        <v>6.9734999999999996</v>
      </c>
      <c r="BT744" s="18">
        <f t="shared" si="235"/>
        <v>0</v>
      </c>
      <c r="BU744" s="41">
        <v>43084</v>
      </c>
      <c r="BV744">
        <v>2.06</v>
      </c>
      <c r="BW744">
        <v>1.1237999999999999</v>
      </c>
      <c r="BX744" s="39">
        <f t="shared" si="236"/>
        <v>-9.6060632766371123E-3</v>
      </c>
      <c r="BY744" s="41">
        <v>43389</v>
      </c>
      <c r="BZ744">
        <v>15.5</v>
      </c>
      <c r="CA744">
        <v>8.7175999999999991</v>
      </c>
      <c r="CB744" s="39">
        <f t="shared" si="221"/>
        <v>1.9733532969153856E-2</v>
      </c>
    </row>
    <row r="745" spans="1:80">
      <c r="A745" s="41">
        <v>43087</v>
      </c>
      <c r="B745">
        <v>11.9</v>
      </c>
      <c r="C745">
        <v>5.9936999999999996</v>
      </c>
      <c r="D745" s="34">
        <f t="shared" si="222"/>
        <v>-1.6539502830420945E-2</v>
      </c>
      <c r="E745" s="41">
        <v>43087</v>
      </c>
      <c r="F745">
        <v>3.68</v>
      </c>
      <c r="G745">
        <v>3.4382000000000001</v>
      </c>
      <c r="H745" s="39">
        <f t="shared" si="223"/>
        <v>0</v>
      </c>
      <c r="L745" s="38"/>
      <c r="M745" s="41">
        <v>43087</v>
      </c>
      <c r="N745">
        <v>7.9</v>
      </c>
      <c r="O745">
        <v>3.7446000000000002</v>
      </c>
      <c r="P745" s="43">
        <f t="shared" si="224"/>
        <v>0</v>
      </c>
      <c r="Q745" s="41">
        <v>43087</v>
      </c>
      <c r="R745">
        <v>3.08</v>
      </c>
      <c r="S745">
        <v>1.8024</v>
      </c>
      <c r="T745" s="39">
        <f t="shared" si="225"/>
        <v>-3.2076097776794752E-3</v>
      </c>
      <c r="U745" s="42">
        <v>43088.62533333333</v>
      </c>
      <c r="V745" s="44">
        <v>8.4</v>
      </c>
      <c r="W745" s="44">
        <v>4.9790000000000001</v>
      </c>
      <c r="X745" s="43">
        <f t="shared" si="237"/>
        <v>0</v>
      </c>
      <c r="Y745" s="42">
        <v>43088.62533333333</v>
      </c>
      <c r="Z745" s="44">
        <v>14.28</v>
      </c>
      <c r="AA745" s="44">
        <v>9.4309999999999992</v>
      </c>
      <c r="AB745" s="43">
        <f t="shared" si="238"/>
        <v>0</v>
      </c>
      <c r="AC745" s="42">
        <v>43088.62533333333</v>
      </c>
      <c r="AD745" s="44">
        <v>21.99</v>
      </c>
      <c r="AE745" s="44">
        <v>16.553999999999998</v>
      </c>
      <c r="AF745" s="43">
        <f t="shared" si="239"/>
        <v>2.7560521415269962E-2</v>
      </c>
      <c r="AG745" s="41">
        <v>43087</v>
      </c>
      <c r="AH745">
        <v>16.77</v>
      </c>
      <c r="AI745">
        <v>6.5308999999999999</v>
      </c>
      <c r="AJ745" s="39">
        <f t="shared" si="226"/>
        <v>1.3296716936635032E-2</v>
      </c>
      <c r="AK745" s="45" t="s">
        <v>713</v>
      </c>
      <c r="AL745">
        <v>19.55</v>
      </c>
      <c r="AM745">
        <v>6.4151999999999996</v>
      </c>
      <c r="AN745" s="39">
        <f t="shared" si="227"/>
        <v>5.1391326146903891E-3</v>
      </c>
      <c r="AO745" s="41">
        <v>43087</v>
      </c>
      <c r="AP745">
        <v>7.31</v>
      </c>
      <c r="AQ745">
        <v>5.9409999999999998</v>
      </c>
      <c r="AR745" s="18">
        <f t="shared" si="228"/>
        <v>-2.9216641066701503E-2</v>
      </c>
      <c r="AS745" s="41">
        <v>43087</v>
      </c>
      <c r="AT745">
        <v>9.8800000000000008</v>
      </c>
      <c r="AU745">
        <v>7.7896999999999998</v>
      </c>
      <c r="AV745" s="39">
        <f t="shared" si="229"/>
        <v>0</v>
      </c>
      <c r="AW745" s="41">
        <v>43087</v>
      </c>
      <c r="AX745">
        <v>15.35</v>
      </c>
      <c r="AY745">
        <v>8.9649000000000001</v>
      </c>
      <c r="AZ745" s="39">
        <f t="shared" si="230"/>
        <v>0</v>
      </c>
      <c r="BA745" s="41">
        <v>43087</v>
      </c>
      <c r="BB745">
        <v>6</v>
      </c>
      <c r="BC745">
        <v>2.7519</v>
      </c>
      <c r="BD745" s="39">
        <f t="shared" si="231"/>
        <v>-4.9537170957477741E-3</v>
      </c>
      <c r="BE745" s="41">
        <v>43087</v>
      </c>
      <c r="BF745">
        <v>13</v>
      </c>
      <c r="BG745">
        <v>8.3757000000000001</v>
      </c>
      <c r="BH745" s="39">
        <f t="shared" si="232"/>
        <v>0</v>
      </c>
      <c r="BI745" s="41">
        <v>43087</v>
      </c>
      <c r="BJ745">
        <v>2.31</v>
      </c>
      <c r="BK745">
        <v>2.2904</v>
      </c>
      <c r="BL745" s="39">
        <f t="shared" si="233"/>
        <v>-1.6995708154506472E-2</v>
      </c>
      <c r="BM745" s="41">
        <v>43087</v>
      </c>
      <c r="BN745">
        <v>4.8499999999999996</v>
      </c>
      <c r="BO745">
        <v>2.5880999999999998</v>
      </c>
      <c r="BP745" s="46">
        <f t="shared" si="234"/>
        <v>2.1067581962362369E-2</v>
      </c>
      <c r="BQ745" s="41">
        <v>43087</v>
      </c>
      <c r="BR745">
        <v>12.7</v>
      </c>
      <c r="BS745">
        <v>6.9734999999999996</v>
      </c>
      <c r="BT745" s="18">
        <f t="shared" si="235"/>
        <v>0</v>
      </c>
      <c r="BU745" s="41">
        <v>43087</v>
      </c>
      <c r="BV745">
        <v>2.08</v>
      </c>
      <c r="BW745">
        <v>1.1347</v>
      </c>
      <c r="BX745" s="39">
        <f t="shared" si="236"/>
        <v>9.699234739277569E-3</v>
      </c>
      <c r="BY745" s="41">
        <v>43390</v>
      </c>
      <c r="BZ745">
        <v>15.04</v>
      </c>
      <c r="CA745">
        <v>8.4588999999999999</v>
      </c>
      <c r="CB745" s="39">
        <f t="shared" si="221"/>
        <v>-2.9675598788657349E-2</v>
      </c>
    </row>
    <row r="746" spans="1:80">
      <c r="A746" s="41">
        <v>43088</v>
      </c>
      <c r="B746">
        <v>11.99</v>
      </c>
      <c r="C746">
        <v>6.0391000000000004</v>
      </c>
      <c r="D746" s="34">
        <f t="shared" si="222"/>
        <v>7.574620017685366E-3</v>
      </c>
      <c r="E746" s="41">
        <v>43088</v>
      </c>
      <c r="F746">
        <v>3.7</v>
      </c>
      <c r="G746">
        <v>3.4569000000000001</v>
      </c>
      <c r="H746" s="39">
        <f t="shared" si="223"/>
        <v>5.4388924437205333E-3</v>
      </c>
      <c r="L746" s="38"/>
      <c r="M746" s="41">
        <v>43088</v>
      </c>
      <c r="N746">
        <v>7.9</v>
      </c>
      <c r="O746">
        <v>3.7446000000000002</v>
      </c>
      <c r="P746" s="43">
        <f t="shared" si="224"/>
        <v>0</v>
      </c>
      <c r="Q746" s="41">
        <v>43088</v>
      </c>
      <c r="R746">
        <v>3.09</v>
      </c>
      <c r="S746">
        <v>1.8082</v>
      </c>
      <c r="T746" s="39">
        <f t="shared" si="225"/>
        <v>3.2179316466933129E-3</v>
      </c>
      <c r="U746" s="42">
        <v>43089.62533333333</v>
      </c>
      <c r="V746" s="44">
        <v>8.4</v>
      </c>
      <c r="W746" s="44">
        <v>4.9790000000000001</v>
      </c>
      <c r="X746" s="43">
        <f t="shared" si="237"/>
        <v>0</v>
      </c>
      <c r="Y746" s="42">
        <v>43089.62533333333</v>
      </c>
      <c r="Z746" s="44">
        <v>13.88</v>
      </c>
      <c r="AA746" s="44">
        <v>9.1669999999999998</v>
      </c>
      <c r="AB746" s="43">
        <f t="shared" si="238"/>
        <v>-2.799278973597703E-2</v>
      </c>
      <c r="AC746" s="42">
        <v>43089.62533333333</v>
      </c>
      <c r="AD746" s="44">
        <v>21.99</v>
      </c>
      <c r="AE746" s="44">
        <v>16.553999999999998</v>
      </c>
      <c r="AF746" s="43">
        <f t="shared" si="239"/>
        <v>0</v>
      </c>
      <c r="AG746" s="41">
        <v>43088</v>
      </c>
      <c r="AH746">
        <v>16.48</v>
      </c>
      <c r="AI746">
        <v>6.4180000000000001</v>
      </c>
      <c r="AJ746" s="39">
        <f t="shared" si="226"/>
        <v>-1.7287050789324562E-2</v>
      </c>
      <c r="AK746" s="45" t="s">
        <v>714</v>
      </c>
      <c r="AL746">
        <v>19.48</v>
      </c>
      <c r="AM746">
        <v>6.3921999999999999</v>
      </c>
      <c r="AN746" s="39">
        <f t="shared" si="227"/>
        <v>-3.5852350667164995E-3</v>
      </c>
      <c r="AO746" s="41">
        <v>43088</v>
      </c>
      <c r="AP746">
        <v>7.52</v>
      </c>
      <c r="AQ746">
        <v>6.1116000000000001</v>
      </c>
      <c r="AR746" s="18">
        <f t="shared" si="228"/>
        <v>2.8715704426864216E-2</v>
      </c>
      <c r="AS746" s="41">
        <v>43088</v>
      </c>
      <c r="AT746">
        <v>9.8800000000000008</v>
      </c>
      <c r="AU746">
        <v>7.7896999999999998</v>
      </c>
      <c r="AV746" s="39">
        <f t="shared" si="229"/>
        <v>0</v>
      </c>
      <c r="AW746" s="41">
        <v>43088</v>
      </c>
      <c r="AX746">
        <v>15.29</v>
      </c>
      <c r="AY746">
        <v>8.9298000000000002</v>
      </c>
      <c r="AZ746" s="39">
        <f t="shared" si="230"/>
        <v>-3.9152695512498642E-3</v>
      </c>
      <c r="BA746" s="41">
        <v>43088</v>
      </c>
      <c r="BB746">
        <v>5.97</v>
      </c>
      <c r="BC746">
        <v>2.7381000000000002</v>
      </c>
      <c r="BD746" s="39">
        <f t="shared" si="231"/>
        <v>-5.0147171045458816E-3</v>
      </c>
      <c r="BE746" s="41">
        <v>43088</v>
      </c>
      <c r="BF746">
        <v>12.7</v>
      </c>
      <c r="BG746">
        <v>8.1823999999999995</v>
      </c>
      <c r="BH746" s="39">
        <f t="shared" si="232"/>
        <v>-2.3078668051625617E-2</v>
      </c>
      <c r="BI746" s="41">
        <v>43088</v>
      </c>
      <c r="BJ746">
        <v>2.2799999999999998</v>
      </c>
      <c r="BK746">
        <v>2.2606000000000002</v>
      </c>
      <c r="BL746" s="39">
        <f t="shared" si="233"/>
        <v>-1.3010827803003767E-2</v>
      </c>
      <c r="BM746" s="41">
        <v>43088</v>
      </c>
      <c r="BN746">
        <v>4.95</v>
      </c>
      <c r="BO746">
        <v>2.6414</v>
      </c>
      <c r="BP746" s="46">
        <f t="shared" si="234"/>
        <v>2.0594258336231262E-2</v>
      </c>
      <c r="BQ746" s="41">
        <v>43088</v>
      </c>
      <c r="BR746">
        <v>12.7</v>
      </c>
      <c r="BS746">
        <v>6.9734999999999996</v>
      </c>
      <c r="BT746" s="18">
        <f t="shared" si="235"/>
        <v>0</v>
      </c>
      <c r="BU746" s="41">
        <v>43088</v>
      </c>
      <c r="BV746">
        <v>2.09</v>
      </c>
      <c r="BW746">
        <v>1.1400999999999999</v>
      </c>
      <c r="BX746" s="39">
        <f t="shared" si="236"/>
        <v>4.7589671278750762E-3</v>
      </c>
      <c r="BY746" s="41">
        <v>43391</v>
      </c>
      <c r="BZ746">
        <v>15.4</v>
      </c>
      <c r="CA746">
        <v>8.6613000000000007</v>
      </c>
      <c r="CB746" s="39">
        <f t="shared" si="221"/>
        <v>2.3927461017390062E-2</v>
      </c>
    </row>
    <row r="747" spans="1:80">
      <c r="A747" s="41">
        <v>43089</v>
      </c>
      <c r="B747">
        <v>11.9</v>
      </c>
      <c r="C747">
        <v>5.9936999999999996</v>
      </c>
      <c r="D747" s="34">
        <f t="shared" si="222"/>
        <v>-7.5176764749715639E-3</v>
      </c>
      <c r="E747" s="41">
        <v>43089</v>
      </c>
      <c r="F747">
        <v>3.7</v>
      </c>
      <c r="G747">
        <v>3.4569000000000001</v>
      </c>
      <c r="H747" s="39">
        <f t="shared" si="223"/>
        <v>0</v>
      </c>
      <c r="L747" s="38"/>
      <c r="M747" s="41">
        <v>43089</v>
      </c>
      <c r="N747">
        <v>7.89</v>
      </c>
      <c r="O747">
        <v>3.7399</v>
      </c>
      <c r="P747" s="43">
        <f t="shared" si="224"/>
        <v>-1.2551407359932031E-3</v>
      </c>
      <c r="Q747" s="41">
        <v>43089</v>
      </c>
      <c r="R747">
        <v>3.06</v>
      </c>
      <c r="S747">
        <v>1.7907</v>
      </c>
      <c r="T747" s="39">
        <f t="shared" si="225"/>
        <v>-9.678132949894962E-3</v>
      </c>
      <c r="U747" s="42">
        <v>43090.62533333333</v>
      </c>
      <c r="V747" s="44">
        <v>8.39</v>
      </c>
      <c r="W747" s="44">
        <v>4.9729999999999999</v>
      </c>
      <c r="X747" s="43">
        <f t="shared" si="237"/>
        <v>-1.205061257280624E-3</v>
      </c>
      <c r="Y747" s="42">
        <v>43090.62533333333</v>
      </c>
      <c r="Z747" s="44">
        <v>14</v>
      </c>
      <c r="AA747" s="44">
        <v>9.2460000000000004</v>
      </c>
      <c r="AB747" s="43">
        <f t="shared" si="238"/>
        <v>8.6178684411476626E-3</v>
      </c>
      <c r="AC747" s="42">
        <v>43090.62533333333</v>
      </c>
      <c r="AD747" s="44">
        <v>23.07</v>
      </c>
      <c r="AE747" s="44">
        <v>17.367000000000001</v>
      </c>
      <c r="AF747" s="43">
        <f t="shared" si="239"/>
        <v>4.9111997100398846E-2</v>
      </c>
      <c r="AG747" s="41">
        <v>43089</v>
      </c>
      <c r="AH747">
        <v>16</v>
      </c>
      <c r="AI747">
        <v>6.2309999999999999</v>
      </c>
      <c r="AJ747" s="39">
        <f t="shared" si="226"/>
        <v>-2.913680274228736E-2</v>
      </c>
      <c r="AK747" s="45" t="s">
        <v>715</v>
      </c>
      <c r="AL747">
        <v>19.55</v>
      </c>
      <c r="AM747">
        <v>6.4151999999999996</v>
      </c>
      <c r="AN747" s="39">
        <f t="shared" si="227"/>
        <v>3.5981352273082331E-3</v>
      </c>
      <c r="AO747" s="41">
        <v>43089</v>
      </c>
      <c r="AP747">
        <v>7.4</v>
      </c>
      <c r="AQ747">
        <v>6.0141</v>
      </c>
      <c r="AR747" s="18">
        <f t="shared" si="228"/>
        <v>-1.5953269193010038E-2</v>
      </c>
      <c r="AS747" s="41">
        <v>43089</v>
      </c>
      <c r="AT747">
        <v>9.8699999999999992</v>
      </c>
      <c r="AU747">
        <v>7.7817999999999996</v>
      </c>
      <c r="AV747" s="39">
        <f t="shared" si="229"/>
        <v>-1.0141597237377871E-3</v>
      </c>
      <c r="AW747" s="41">
        <v>43089</v>
      </c>
      <c r="AX747">
        <v>15.25</v>
      </c>
      <c r="AY747">
        <v>8.9063999999999997</v>
      </c>
      <c r="AZ747" s="39">
        <f t="shared" si="230"/>
        <v>-2.6204394275348305E-3</v>
      </c>
      <c r="BA747" s="41">
        <v>43089</v>
      </c>
      <c r="BB747">
        <v>5.95</v>
      </c>
      <c r="BC747">
        <v>2.7288999999999999</v>
      </c>
      <c r="BD747" s="39">
        <f t="shared" si="231"/>
        <v>-3.3599941565320181E-3</v>
      </c>
      <c r="BE747" s="41">
        <v>43089</v>
      </c>
      <c r="BF747">
        <v>12.7</v>
      </c>
      <c r="BG747">
        <v>8.1823999999999995</v>
      </c>
      <c r="BH747" s="39">
        <f t="shared" si="232"/>
        <v>0</v>
      </c>
      <c r="BI747" s="41">
        <v>43089</v>
      </c>
      <c r="BJ747">
        <v>2.25</v>
      </c>
      <c r="BK747">
        <v>2.2309000000000001</v>
      </c>
      <c r="BL747" s="39">
        <f t="shared" si="233"/>
        <v>-1.3138104927895274E-2</v>
      </c>
      <c r="BM747" s="41">
        <v>43089</v>
      </c>
      <c r="BN747">
        <v>5.0199999999999996</v>
      </c>
      <c r="BO747">
        <v>2.6787999999999998</v>
      </c>
      <c r="BP747" s="46">
        <f t="shared" si="234"/>
        <v>1.4159158022260877E-2</v>
      </c>
      <c r="BQ747" s="41">
        <v>43089</v>
      </c>
      <c r="BR747">
        <v>12.7</v>
      </c>
      <c r="BS747">
        <v>6.9734999999999996</v>
      </c>
      <c r="BT747" s="18">
        <f t="shared" si="235"/>
        <v>0</v>
      </c>
      <c r="BU747" s="41">
        <v>43089</v>
      </c>
      <c r="BV747">
        <v>1.97</v>
      </c>
      <c r="BW747">
        <v>1.0747</v>
      </c>
      <c r="BX747" s="39">
        <f t="shared" si="236"/>
        <v>-5.7363389176387954E-2</v>
      </c>
      <c r="BY747" s="41">
        <v>43392</v>
      </c>
      <c r="BZ747">
        <v>15.4</v>
      </c>
      <c r="CA747">
        <v>8.6613000000000007</v>
      </c>
      <c r="CB747" s="39">
        <f t="shared" si="221"/>
        <v>0</v>
      </c>
    </row>
    <row r="748" spans="1:80">
      <c r="A748" s="41">
        <v>43090</v>
      </c>
      <c r="B748">
        <v>11.89</v>
      </c>
      <c r="C748">
        <v>5.9886999999999997</v>
      </c>
      <c r="D748" s="34">
        <f t="shared" si="222"/>
        <v>-8.3420925304901711E-4</v>
      </c>
      <c r="E748" s="41">
        <v>43090</v>
      </c>
      <c r="F748">
        <v>3.7</v>
      </c>
      <c r="G748">
        <v>3.4569000000000001</v>
      </c>
      <c r="H748" s="39">
        <f t="shared" si="223"/>
        <v>0</v>
      </c>
      <c r="L748" s="38"/>
      <c r="M748" s="41">
        <v>43090</v>
      </c>
      <c r="N748">
        <v>7.9</v>
      </c>
      <c r="O748">
        <v>3.7446000000000002</v>
      </c>
      <c r="P748" s="43">
        <f t="shared" si="224"/>
        <v>1.256718094066726E-3</v>
      </c>
      <c r="Q748" s="41">
        <v>43090</v>
      </c>
      <c r="R748">
        <v>3.06</v>
      </c>
      <c r="S748">
        <v>1.7907</v>
      </c>
      <c r="T748" s="39">
        <f t="shared" si="225"/>
        <v>0</v>
      </c>
      <c r="U748" s="42">
        <v>43091.62533333333</v>
      </c>
      <c r="V748" s="44">
        <v>8.39</v>
      </c>
      <c r="W748" s="44">
        <v>4.9729999999999999</v>
      </c>
      <c r="X748" s="43">
        <f t="shared" si="237"/>
        <v>0</v>
      </c>
      <c r="Y748" s="42">
        <v>43091.62533333333</v>
      </c>
      <c r="Z748" s="44">
        <v>14</v>
      </c>
      <c r="AA748" s="44">
        <v>9.2460000000000004</v>
      </c>
      <c r="AB748" s="43">
        <f t="shared" si="238"/>
        <v>0</v>
      </c>
      <c r="AC748" s="42">
        <v>43091.62533333333</v>
      </c>
      <c r="AD748" s="44">
        <v>24.1</v>
      </c>
      <c r="AE748" s="44">
        <v>18.141999999999999</v>
      </c>
      <c r="AF748" s="43">
        <f t="shared" si="239"/>
        <v>4.4624863246386738E-2</v>
      </c>
      <c r="AG748" s="41">
        <v>43090</v>
      </c>
      <c r="AH748">
        <v>15.9</v>
      </c>
      <c r="AI748">
        <v>6.1920999999999999</v>
      </c>
      <c r="AJ748" s="39">
        <f t="shared" si="226"/>
        <v>-6.242978655111529E-3</v>
      </c>
      <c r="AK748" s="45" t="s">
        <v>716</v>
      </c>
      <c r="AL748">
        <v>19.5</v>
      </c>
      <c r="AM748">
        <v>6.3987999999999996</v>
      </c>
      <c r="AN748" s="39">
        <f t="shared" si="227"/>
        <v>-2.5564284823544037E-3</v>
      </c>
      <c r="AO748" s="41">
        <v>43090</v>
      </c>
      <c r="AP748">
        <v>7.32</v>
      </c>
      <c r="AQ748">
        <v>5.9490999999999996</v>
      </c>
      <c r="AR748" s="18">
        <f t="shared" si="228"/>
        <v>-1.0807934686819372E-2</v>
      </c>
      <c r="AS748" s="41">
        <v>43090</v>
      </c>
      <c r="AT748">
        <v>9.8800000000000008</v>
      </c>
      <c r="AU748">
        <v>7.7896999999999998</v>
      </c>
      <c r="AV748" s="39">
        <f t="shared" si="229"/>
        <v>1.0151892878254697E-3</v>
      </c>
      <c r="AW748" s="41">
        <v>43090</v>
      </c>
      <c r="AX748">
        <v>15.6</v>
      </c>
      <c r="AY748">
        <v>9.1109000000000009</v>
      </c>
      <c r="AZ748" s="39">
        <f t="shared" si="230"/>
        <v>2.2961016796910226E-2</v>
      </c>
      <c r="BA748" s="41">
        <v>43090</v>
      </c>
      <c r="BB748">
        <v>5.9</v>
      </c>
      <c r="BC748">
        <v>2.706</v>
      </c>
      <c r="BD748" s="39">
        <f t="shared" si="231"/>
        <v>-8.391659643079601E-3</v>
      </c>
      <c r="BE748" s="41">
        <v>43090</v>
      </c>
      <c r="BF748">
        <v>12.7</v>
      </c>
      <c r="BG748">
        <v>8.1823999999999995</v>
      </c>
      <c r="BH748" s="39">
        <f t="shared" si="232"/>
        <v>0</v>
      </c>
      <c r="BI748" s="41">
        <v>43090</v>
      </c>
      <c r="BJ748">
        <v>2.2400000000000002</v>
      </c>
      <c r="BK748">
        <v>2.2210000000000001</v>
      </c>
      <c r="BL748" s="39">
        <f t="shared" si="233"/>
        <v>-4.4376708951544309E-3</v>
      </c>
      <c r="BM748" s="41">
        <v>43090</v>
      </c>
      <c r="BN748">
        <v>5.24</v>
      </c>
      <c r="BO748">
        <v>2.7961999999999998</v>
      </c>
      <c r="BP748" s="46">
        <f t="shared" si="234"/>
        <v>4.3825593549350436E-2</v>
      </c>
      <c r="BQ748" s="41">
        <v>43090</v>
      </c>
      <c r="BR748">
        <v>12.79</v>
      </c>
      <c r="BS748">
        <v>7.0228999999999999</v>
      </c>
      <c r="BT748" s="18">
        <f t="shared" si="235"/>
        <v>7.0839607083961189E-3</v>
      </c>
      <c r="BU748" s="41">
        <v>43090</v>
      </c>
      <c r="BV748">
        <v>1.98</v>
      </c>
      <c r="BW748">
        <v>1.1882999999999999</v>
      </c>
      <c r="BX748" s="39">
        <f t="shared" si="236"/>
        <v>0.10570391737228987</v>
      </c>
      <c r="BY748" s="41">
        <v>43395</v>
      </c>
      <c r="BZ748">
        <v>15.4</v>
      </c>
      <c r="CA748">
        <v>8.6613000000000007</v>
      </c>
      <c r="CB748" s="39">
        <f t="shared" si="221"/>
        <v>0</v>
      </c>
    </row>
    <row r="749" spans="1:80">
      <c r="A749" s="41">
        <v>43091</v>
      </c>
      <c r="B749">
        <v>11.84</v>
      </c>
      <c r="C749">
        <v>5.9634999999999998</v>
      </c>
      <c r="D749" s="34">
        <f t="shared" si="222"/>
        <v>-4.2079249252759184E-3</v>
      </c>
      <c r="E749" s="41">
        <v>43091</v>
      </c>
      <c r="F749">
        <v>3.86</v>
      </c>
      <c r="G749">
        <v>3.6063999999999998</v>
      </c>
      <c r="H749" s="39">
        <f t="shared" si="223"/>
        <v>4.3246839654025211E-2</v>
      </c>
      <c r="L749" s="38"/>
      <c r="M749" s="41">
        <v>43091</v>
      </c>
      <c r="N749">
        <v>7.9</v>
      </c>
      <c r="O749">
        <v>3.7446000000000002</v>
      </c>
      <c r="P749" s="43">
        <f t="shared" si="224"/>
        <v>0</v>
      </c>
      <c r="Q749" s="41">
        <v>43091</v>
      </c>
      <c r="R749">
        <v>3.06</v>
      </c>
      <c r="S749">
        <v>1.7907</v>
      </c>
      <c r="T749" s="39">
        <f t="shared" si="225"/>
        <v>0</v>
      </c>
      <c r="U749" s="42">
        <v>43094.62533333333</v>
      </c>
      <c r="V749" s="44">
        <v>8.39</v>
      </c>
      <c r="W749" s="44">
        <v>4.9729999999999999</v>
      </c>
      <c r="X749" s="43">
        <f t="shared" si="237"/>
        <v>0</v>
      </c>
      <c r="Y749" s="42">
        <v>43094.62533333333</v>
      </c>
      <c r="Z749" s="44">
        <v>14</v>
      </c>
      <c r="AA749" s="44">
        <v>9.2460000000000004</v>
      </c>
      <c r="AB749" s="43">
        <f t="shared" si="238"/>
        <v>0</v>
      </c>
      <c r="AC749" s="42">
        <v>43094.62533333333</v>
      </c>
      <c r="AD749" s="44">
        <v>25.55</v>
      </c>
      <c r="AE749" s="44">
        <v>19.234000000000002</v>
      </c>
      <c r="AF749" s="43">
        <f t="shared" si="239"/>
        <v>6.0191820085988446E-2</v>
      </c>
      <c r="AG749" s="41">
        <v>43091</v>
      </c>
      <c r="AH749">
        <v>15.61</v>
      </c>
      <c r="AI749">
        <v>6.0791000000000004</v>
      </c>
      <c r="AJ749" s="39">
        <f t="shared" si="226"/>
        <v>-1.8249059285218187E-2</v>
      </c>
      <c r="AK749" s="45" t="s">
        <v>717</v>
      </c>
      <c r="AL749">
        <v>19.47</v>
      </c>
      <c r="AM749">
        <v>6.3888999999999996</v>
      </c>
      <c r="AN749" s="39">
        <f t="shared" si="227"/>
        <v>-1.5471650934550259E-3</v>
      </c>
      <c r="AO749" s="41">
        <v>43091</v>
      </c>
      <c r="AP749">
        <v>7.35</v>
      </c>
      <c r="AQ749">
        <v>5.9734999999999996</v>
      </c>
      <c r="AR749" s="18">
        <f t="shared" si="228"/>
        <v>4.1014607251517003E-3</v>
      </c>
      <c r="AS749" s="41">
        <v>43091</v>
      </c>
      <c r="AT749">
        <v>9.8800000000000008</v>
      </c>
      <c r="AU749">
        <v>7.7896999999999998</v>
      </c>
      <c r="AV749" s="39">
        <f t="shared" si="229"/>
        <v>0</v>
      </c>
      <c r="AW749" s="41">
        <v>43091</v>
      </c>
      <c r="AX749">
        <v>15.6</v>
      </c>
      <c r="AY749">
        <v>9.1109000000000009</v>
      </c>
      <c r="AZ749" s="39">
        <f t="shared" si="230"/>
        <v>0</v>
      </c>
      <c r="BA749" s="41">
        <v>43091</v>
      </c>
      <c r="BB749">
        <v>6.02</v>
      </c>
      <c r="BC749">
        <v>2.7610000000000001</v>
      </c>
      <c r="BD749" s="39">
        <f t="shared" si="231"/>
        <v>2.0325203252032579E-2</v>
      </c>
      <c r="BE749" s="41">
        <v>43091</v>
      </c>
      <c r="BF749">
        <v>12.69</v>
      </c>
      <c r="BG749">
        <v>8.1760000000000002</v>
      </c>
      <c r="BH749" s="39">
        <f t="shared" si="232"/>
        <v>-7.8216660148603041E-4</v>
      </c>
      <c r="BI749" s="41">
        <v>43091</v>
      </c>
      <c r="BJ749">
        <v>2.2000000000000002</v>
      </c>
      <c r="BK749">
        <v>2.1812999999999998</v>
      </c>
      <c r="BL749" s="39">
        <f t="shared" si="233"/>
        <v>-1.7874831157136555E-2</v>
      </c>
      <c r="BM749" s="41">
        <v>43091</v>
      </c>
      <c r="BN749">
        <v>5.3</v>
      </c>
      <c r="BO749">
        <v>2.8281999999999998</v>
      </c>
      <c r="BP749" s="46">
        <f t="shared" si="234"/>
        <v>1.144410271082184E-2</v>
      </c>
      <c r="BQ749" s="41">
        <v>43091</v>
      </c>
      <c r="BR749">
        <v>12.75</v>
      </c>
      <c r="BS749">
        <v>7.0010000000000003</v>
      </c>
      <c r="BT749" s="18">
        <f t="shared" si="235"/>
        <v>-3.1183699041705828E-3</v>
      </c>
      <c r="BU749" s="41">
        <v>43091</v>
      </c>
      <c r="BV749">
        <v>1.98</v>
      </c>
      <c r="BW749">
        <v>1.1882999999999999</v>
      </c>
      <c r="BX749" s="39">
        <f t="shared" si="236"/>
        <v>0</v>
      </c>
      <c r="BY749" s="41">
        <v>43396</v>
      </c>
      <c r="BZ749">
        <v>14.94</v>
      </c>
      <c r="CA749">
        <v>8.4025999999999996</v>
      </c>
      <c r="CB749" s="39">
        <f t="shared" si="221"/>
        <v>-2.9868495491439048E-2</v>
      </c>
    </row>
    <row r="750" spans="1:80">
      <c r="A750" s="41">
        <v>43094</v>
      </c>
      <c r="B750">
        <v>11.89</v>
      </c>
      <c r="C750">
        <v>5.9886999999999997</v>
      </c>
      <c r="D750" s="34">
        <f t="shared" si="222"/>
        <v>4.2257063804812429E-3</v>
      </c>
      <c r="E750" s="41">
        <v>43094</v>
      </c>
      <c r="F750">
        <v>3.86</v>
      </c>
      <c r="G750">
        <v>3.6063999999999998</v>
      </c>
      <c r="H750" s="39">
        <f t="shared" si="223"/>
        <v>0</v>
      </c>
      <c r="L750" s="38"/>
      <c r="M750" s="41">
        <v>43094</v>
      </c>
      <c r="N750">
        <v>8.0299999999999994</v>
      </c>
      <c r="O750">
        <v>3.8062</v>
      </c>
      <c r="P750" s="43">
        <f t="shared" si="224"/>
        <v>1.6450355178123131E-2</v>
      </c>
      <c r="Q750" s="41">
        <v>43094</v>
      </c>
      <c r="R750">
        <v>3.06</v>
      </c>
      <c r="S750">
        <v>1.7907</v>
      </c>
      <c r="T750" s="39">
        <f t="shared" si="225"/>
        <v>0</v>
      </c>
      <c r="U750" s="42">
        <v>43095.62533333333</v>
      </c>
      <c r="V750" s="44">
        <v>8.39</v>
      </c>
      <c r="W750" s="44">
        <v>4.9729999999999999</v>
      </c>
      <c r="X750" s="43">
        <f t="shared" si="237"/>
        <v>0</v>
      </c>
      <c r="Y750" s="42">
        <v>43095.62533333333</v>
      </c>
      <c r="Z750" s="44">
        <v>13.99</v>
      </c>
      <c r="AA750" s="44">
        <v>9.2390000000000008</v>
      </c>
      <c r="AB750" s="43">
        <f t="shared" si="238"/>
        <v>-7.5708414449488133E-4</v>
      </c>
      <c r="AC750" s="42">
        <v>43095.62533333333</v>
      </c>
      <c r="AD750" s="44">
        <v>25.55</v>
      </c>
      <c r="AE750" s="44">
        <v>19.234000000000002</v>
      </c>
      <c r="AF750" s="43">
        <f t="shared" si="239"/>
        <v>0</v>
      </c>
      <c r="AG750" s="41">
        <v>43094</v>
      </c>
      <c r="AH750">
        <v>16.37</v>
      </c>
      <c r="AI750">
        <v>6.3750999999999998</v>
      </c>
      <c r="AJ750" s="39">
        <f t="shared" si="226"/>
        <v>4.869141813755315E-2</v>
      </c>
      <c r="AK750" s="45" t="s">
        <v>718</v>
      </c>
      <c r="AL750">
        <v>19.52</v>
      </c>
      <c r="AM750">
        <v>6.4053000000000004</v>
      </c>
      <c r="AN750" s="39">
        <f t="shared" si="227"/>
        <v>2.566952057474817E-3</v>
      </c>
      <c r="AO750" s="41">
        <v>43094</v>
      </c>
      <c r="AP750">
        <v>7.35</v>
      </c>
      <c r="AQ750">
        <v>5.9734999999999996</v>
      </c>
      <c r="AR750" s="18">
        <f t="shared" si="228"/>
        <v>0</v>
      </c>
      <c r="AS750" s="41">
        <v>43094</v>
      </c>
      <c r="AT750">
        <v>9.8800000000000008</v>
      </c>
      <c r="AU750">
        <v>7.7896999999999998</v>
      </c>
      <c r="AV750" s="39">
        <f t="shared" si="229"/>
        <v>0</v>
      </c>
      <c r="AW750" s="41">
        <v>43094</v>
      </c>
      <c r="AX750">
        <v>15.6</v>
      </c>
      <c r="AY750">
        <v>9.1109000000000009</v>
      </c>
      <c r="AZ750" s="39">
        <f t="shared" si="230"/>
        <v>0</v>
      </c>
      <c r="BA750" s="41">
        <v>43094</v>
      </c>
      <c r="BB750">
        <v>6.38</v>
      </c>
      <c r="BC750">
        <v>2.9262000000000001</v>
      </c>
      <c r="BD750" s="39">
        <f t="shared" si="231"/>
        <v>5.9833393697935534E-2</v>
      </c>
      <c r="BE750" s="41">
        <v>43094</v>
      </c>
      <c r="BF750">
        <v>12.68</v>
      </c>
      <c r="BG750">
        <v>8.1694999999999993</v>
      </c>
      <c r="BH750" s="39">
        <f t="shared" si="232"/>
        <v>-7.9500978473591465E-4</v>
      </c>
      <c r="BI750" s="41">
        <v>43094</v>
      </c>
      <c r="BJ750">
        <v>2.21</v>
      </c>
      <c r="BK750">
        <v>2.1911999999999998</v>
      </c>
      <c r="BL750" s="39">
        <f t="shared" si="233"/>
        <v>4.53857791225417E-3</v>
      </c>
      <c r="BM750" s="41">
        <v>43094</v>
      </c>
      <c r="BN750">
        <v>5.35</v>
      </c>
      <c r="BO750">
        <v>2.8549000000000002</v>
      </c>
      <c r="BP750" s="46">
        <f t="shared" si="234"/>
        <v>9.4406336185561112E-3</v>
      </c>
      <c r="BQ750" s="41">
        <v>43094</v>
      </c>
      <c r="BR750">
        <v>12.79</v>
      </c>
      <c r="BS750">
        <v>7.0228999999999999</v>
      </c>
      <c r="BT750" s="18">
        <f t="shared" si="235"/>
        <v>3.1281245536351359E-3</v>
      </c>
      <c r="BU750" s="41">
        <v>43094</v>
      </c>
      <c r="BV750">
        <v>1.98</v>
      </c>
      <c r="BW750">
        <v>1.1882999999999999</v>
      </c>
      <c r="BX750" s="39">
        <f t="shared" si="236"/>
        <v>0</v>
      </c>
      <c r="BY750" s="41">
        <v>43397</v>
      </c>
      <c r="BZ750">
        <v>15.19</v>
      </c>
      <c r="CA750">
        <v>8.5432000000000006</v>
      </c>
      <c r="CB750" s="39">
        <f t="shared" si="221"/>
        <v>1.6732916002189912E-2</v>
      </c>
    </row>
    <row r="751" spans="1:80">
      <c r="A751" s="41">
        <v>43095</v>
      </c>
      <c r="B751">
        <v>11.8</v>
      </c>
      <c r="C751">
        <v>5.9433999999999996</v>
      </c>
      <c r="D751" s="34">
        <f t="shared" si="222"/>
        <v>-7.5642459966270012E-3</v>
      </c>
      <c r="E751" s="41">
        <v>43095</v>
      </c>
      <c r="F751">
        <v>3.86</v>
      </c>
      <c r="G751">
        <v>3.6063999999999998</v>
      </c>
      <c r="H751" s="39">
        <f t="shared" si="223"/>
        <v>0</v>
      </c>
      <c r="L751" s="38"/>
      <c r="M751" s="41">
        <v>43095</v>
      </c>
      <c r="N751">
        <v>8.0299999999999994</v>
      </c>
      <c r="O751">
        <v>3.8062</v>
      </c>
      <c r="P751" s="43">
        <f t="shared" si="224"/>
        <v>0</v>
      </c>
      <c r="Q751" s="41">
        <v>43095</v>
      </c>
      <c r="R751">
        <v>3.05</v>
      </c>
      <c r="S751">
        <v>1.7847999999999999</v>
      </c>
      <c r="T751" s="39">
        <f t="shared" si="225"/>
        <v>-3.2948009158429757E-3</v>
      </c>
      <c r="U751" s="42">
        <v>43096.62533333333</v>
      </c>
      <c r="V751" s="44">
        <v>8.4</v>
      </c>
      <c r="W751" s="44">
        <v>4.9790000000000001</v>
      </c>
      <c r="X751" s="43">
        <f t="shared" si="237"/>
        <v>1.2065151819827525E-3</v>
      </c>
      <c r="Y751" s="42">
        <v>43096.62533333333</v>
      </c>
      <c r="Z751" s="44">
        <v>13.99</v>
      </c>
      <c r="AA751" s="44">
        <v>9.2390000000000008</v>
      </c>
      <c r="AB751" s="43">
        <f t="shared" si="238"/>
        <v>0</v>
      </c>
      <c r="AC751" s="42">
        <v>43096.62533333333</v>
      </c>
      <c r="AD751" s="44">
        <v>25.55</v>
      </c>
      <c r="AE751" s="44">
        <v>19.234000000000002</v>
      </c>
      <c r="AF751" s="43">
        <f t="shared" si="239"/>
        <v>0</v>
      </c>
      <c r="AG751" s="41">
        <v>43095</v>
      </c>
      <c r="AH751">
        <v>15.88</v>
      </c>
      <c r="AI751">
        <v>6.1843000000000004</v>
      </c>
      <c r="AJ751" s="39">
        <f t="shared" si="226"/>
        <v>-2.9928942291101227E-2</v>
      </c>
      <c r="AK751" s="45" t="s">
        <v>719</v>
      </c>
      <c r="AL751">
        <v>19.600000000000001</v>
      </c>
      <c r="AM751">
        <v>6.4316000000000004</v>
      </c>
      <c r="AN751" s="39">
        <f t="shared" si="227"/>
        <v>4.10597473966871E-3</v>
      </c>
      <c r="AO751" s="41">
        <v>43095</v>
      </c>
      <c r="AP751">
        <v>7.35</v>
      </c>
      <c r="AQ751">
        <v>5.9734999999999996</v>
      </c>
      <c r="AR751" s="18">
        <f t="shared" si="228"/>
        <v>0</v>
      </c>
      <c r="AS751" s="41">
        <v>43095</v>
      </c>
      <c r="AT751">
        <v>9.8800000000000008</v>
      </c>
      <c r="AU751">
        <v>7.7896999999999998</v>
      </c>
      <c r="AV751" s="39">
        <f t="shared" si="229"/>
        <v>0</v>
      </c>
      <c r="AW751" s="41">
        <v>43095</v>
      </c>
      <c r="AX751">
        <v>15.63</v>
      </c>
      <c r="AY751">
        <v>9.1283999999999992</v>
      </c>
      <c r="AZ751" s="39">
        <f t="shared" si="230"/>
        <v>1.9207762131071896E-3</v>
      </c>
      <c r="BA751" s="41">
        <v>43095</v>
      </c>
      <c r="BB751">
        <v>6.27</v>
      </c>
      <c r="BC751">
        <v>2.8757000000000001</v>
      </c>
      <c r="BD751" s="39">
        <f t="shared" si="231"/>
        <v>-1.7257877110245366E-2</v>
      </c>
      <c r="BE751" s="41">
        <v>43095</v>
      </c>
      <c r="BF751">
        <v>12.67</v>
      </c>
      <c r="BG751">
        <v>8.1631</v>
      </c>
      <c r="BH751" s="39">
        <f t="shared" si="232"/>
        <v>-7.8340167696912852E-4</v>
      </c>
      <c r="BI751" s="41">
        <v>43095</v>
      </c>
      <c r="BJ751">
        <v>2.29</v>
      </c>
      <c r="BK751">
        <v>2.2705000000000002</v>
      </c>
      <c r="BL751" s="39">
        <f t="shared" si="233"/>
        <v>3.6190215407083046E-2</v>
      </c>
      <c r="BM751" s="41">
        <v>43095</v>
      </c>
      <c r="BN751">
        <v>5.33</v>
      </c>
      <c r="BO751">
        <v>2.8441999999999998</v>
      </c>
      <c r="BP751" s="46">
        <f t="shared" si="234"/>
        <v>-3.7479421345757735E-3</v>
      </c>
      <c r="BQ751" s="41">
        <v>43095</v>
      </c>
      <c r="BR751">
        <v>12.85</v>
      </c>
      <c r="BS751">
        <v>7.0559000000000003</v>
      </c>
      <c r="BT751" s="18">
        <f t="shared" si="235"/>
        <v>4.6989135542297861E-3</v>
      </c>
      <c r="BU751" s="41">
        <v>43095</v>
      </c>
      <c r="BV751">
        <v>1.98</v>
      </c>
      <c r="BW751">
        <v>1.1882999999999999</v>
      </c>
      <c r="BX751" s="39">
        <f t="shared" si="236"/>
        <v>0</v>
      </c>
      <c r="BY751" s="41">
        <v>43398</v>
      </c>
      <c r="BZ751">
        <v>15</v>
      </c>
      <c r="CA751">
        <v>8.4364000000000008</v>
      </c>
      <c r="CB751" s="39">
        <f t="shared" si="221"/>
        <v>-1.2501170521584393E-2</v>
      </c>
    </row>
    <row r="752" spans="1:80">
      <c r="A752" s="41">
        <v>43096</v>
      </c>
      <c r="B752">
        <v>11.8</v>
      </c>
      <c r="C752">
        <v>5.9433999999999996</v>
      </c>
      <c r="D752" s="34">
        <f t="shared" si="222"/>
        <v>0</v>
      </c>
      <c r="E752" s="41">
        <v>43096</v>
      </c>
      <c r="F752">
        <v>3.86</v>
      </c>
      <c r="G752">
        <v>3.6063999999999998</v>
      </c>
      <c r="H752" s="39">
        <f t="shared" si="223"/>
        <v>0</v>
      </c>
      <c r="L752" s="38"/>
      <c r="M752" s="41">
        <v>43096</v>
      </c>
      <c r="N752">
        <v>8</v>
      </c>
      <c r="O752">
        <v>3.7919999999999998</v>
      </c>
      <c r="P752" s="43">
        <f t="shared" si="224"/>
        <v>-3.7307550838106807E-3</v>
      </c>
      <c r="Q752" s="41">
        <v>43096</v>
      </c>
      <c r="R752">
        <v>3.03</v>
      </c>
      <c r="S752">
        <v>1.7730999999999999</v>
      </c>
      <c r="T752" s="39">
        <f t="shared" si="225"/>
        <v>-6.5553563424473578E-3</v>
      </c>
      <c r="U752" s="42">
        <v>43097.62533333333</v>
      </c>
      <c r="V752" s="44">
        <v>8.1999999999999993</v>
      </c>
      <c r="W752" s="44">
        <v>4.8609999999999998</v>
      </c>
      <c r="X752" s="43">
        <f t="shared" si="237"/>
        <v>-2.3699538059851442E-2</v>
      </c>
      <c r="Y752" s="42">
        <v>43097.62533333333</v>
      </c>
      <c r="Z752" s="44">
        <v>13.99</v>
      </c>
      <c r="AA752" s="44">
        <v>9.2390000000000008</v>
      </c>
      <c r="AB752" s="43">
        <f t="shared" si="238"/>
        <v>0</v>
      </c>
      <c r="AC752" s="42">
        <v>43097.62533333333</v>
      </c>
      <c r="AD752" s="44">
        <v>25.55</v>
      </c>
      <c r="AE752" s="44">
        <v>19.234000000000002</v>
      </c>
      <c r="AF752" s="43">
        <f t="shared" si="239"/>
        <v>0</v>
      </c>
      <c r="AG752" s="41">
        <v>43096</v>
      </c>
      <c r="AH752">
        <v>15.87</v>
      </c>
      <c r="AI752">
        <v>6.1803999999999997</v>
      </c>
      <c r="AJ752" s="39">
        <f t="shared" si="226"/>
        <v>-6.3062917387589226E-4</v>
      </c>
      <c r="AK752" s="45" t="s">
        <v>720</v>
      </c>
      <c r="AL752">
        <v>19.600000000000001</v>
      </c>
      <c r="AM752">
        <v>6.4316000000000004</v>
      </c>
      <c r="AN752" s="39">
        <f t="shared" si="227"/>
        <v>0</v>
      </c>
      <c r="AO752" s="41">
        <v>43096</v>
      </c>
      <c r="AP752">
        <v>7.35</v>
      </c>
      <c r="AQ752">
        <v>5.9734999999999996</v>
      </c>
      <c r="AR752" s="18">
        <f t="shared" si="228"/>
        <v>0</v>
      </c>
      <c r="AS752" s="41">
        <v>43096</v>
      </c>
      <c r="AT752">
        <v>10</v>
      </c>
      <c r="AU752">
        <v>7.8842999999999996</v>
      </c>
      <c r="AV752" s="39">
        <f t="shared" si="229"/>
        <v>1.2144241755138169E-2</v>
      </c>
      <c r="AW752" s="41">
        <v>43096</v>
      </c>
      <c r="AX752">
        <v>15.87</v>
      </c>
      <c r="AY752">
        <v>9.2684999999999995</v>
      </c>
      <c r="AZ752" s="39">
        <f t="shared" si="230"/>
        <v>1.5347706060207741E-2</v>
      </c>
      <c r="BA752" s="41">
        <v>43096</v>
      </c>
      <c r="BB752">
        <v>6.24</v>
      </c>
      <c r="BC752">
        <v>2.8618999999999999</v>
      </c>
      <c r="BD752" s="39">
        <f t="shared" si="231"/>
        <v>-4.7988315888306344E-3</v>
      </c>
      <c r="BE752" s="41">
        <v>43096</v>
      </c>
      <c r="BF752">
        <v>12.67</v>
      </c>
      <c r="BG752">
        <v>8.1631</v>
      </c>
      <c r="BH752" s="39">
        <f t="shared" si="232"/>
        <v>0</v>
      </c>
      <c r="BI752" s="41">
        <v>43096</v>
      </c>
      <c r="BJ752">
        <v>2.31</v>
      </c>
      <c r="BK752">
        <v>2.2904</v>
      </c>
      <c r="BL752" s="39">
        <f t="shared" si="233"/>
        <v>8.7645892975114752E-3</v>
      </c>
      <c r="BM752" s="41">
        <v>43096</v>
      </c>
      <c r="BN752">
        <v>5.29</v>
      </c>
      <c r="BO752">
        <v>2.8229000000000002</v>
      </c>
      <c r="BP752" s="46">
        <f t="shared" si="234"/>
        <v>-7.4889248294774113E-3</v>
      </c>
      <c r="BQ752" s="41">
        <v>43096</v>
      </c>
      <c r="BR752">
        <v>13.24</v>
      </c>
      <c r="BS752">
        <v>7.27</v>
      </c>
      <c r="BT752" s="18">
        <f t="shared" si="235"/>
        <v>3.0343400558397834E-2</v>
      </c>
      <c r="BU752" s="41">
        <v>43096</v>
      </c>
      <c r="BV752">
        <v>1.93</v>
      </c>
      <c r="BW752">
        <v>1.1581999999999999</v>
      </c>
      <c r="BX752" s="39">
        <f t="shared" si="236"/>
        <v>-2.5330303795337891E-2</v>
      </c>
      <c r="BY752" s="41">
        <v>43399</v>
      </c>
      <c r="BZ752">
        <v>14.75</v>
      </c>
      <c r="CA752">
        <v>8.2957999999999998</v>
      </c>
      <c r="CB752" s="39">
        <f t="shared" si="221"/>
        <v>-1.6665876440187868E-2</v>
      </c>
    </row>
    <row r="753" spans="1:80">
      <c r="A753" s="41">
        <v>43097</v>
      </c>
      <c r="B753">
        <v>11.8</v>
      </c>
      <c r="C753">
        <v>5.9433999999999996</v>
      </c>
      <c r="D753" s="34">
        <f t="shared" si="222"/>
        <v>0</v>
      </c>
      <c r="E753" s="41">
        <v>43097</v>
      </c>
      <c r="F753">
        <v>3.75</v>
      </c>
      <c r="G753">
        <v>3.5036</v>
      </c>
      <c r="H753" s="39">
        <f t="shared" si="223"/>
        <v>-2.8504880212954688E-2</v>
      </c>
      <c r="L753" s="38"/>
      <c r="M753" s="41">
        <v>43097</v>
      </c>
      <c r="N753">
        <v>8.0500000000000007</v>
      </c>
      <c r="O753">
        <v>3.8157000000000001</v>
      </c>
      <c r="P753" s="43">
        <f t="shared" si="224"/>
        <v>6.2500000000000732E-3</v>
      </c>
      <c r="Q753" s="41">
        <v>43097</v>
      </c>
      <c r="R753">
        <v>3.09</v>
      </c>
      <c r="S753">
        <v>1.8082</v>
      </c>
      <c r="T753" s="39">
        <f t="shared" si="225"/>
        <v>1.9795837798206605E-2</v>
      </c>
      <c r="U753" s="42">
        <v>43098.62533333333</v>
      </c>
      <c r="V753" s="44">
        <v>8.1999999999999993</v>
      </c>
      <c r="W753" s="44">
        <v>4.8609999999999998</v>
      </c>
      <c r="X753" s="43">
        <f t="shared" si="237"/>
        <v>0</v>
      </c>
      <c r="Y753" s="42">
        <v>43098.62533333333</v>
      </c>
      <c r="Z753" s="44">
        <v>14</v>
      </c>
      <c r="AA753" s="44">
        <v>9.2460000000000004</v>
      </c>
      <c r="AB753" s="43">
        <f t="shared" si="238"/>
        <v>7.5765775516827287E-4</v>
      </c>
      <c r="AC753" s="42">
        <v>43098.62533333333</v>
      </c>
      <c r="AD753" s="44">
        <v>24.81</v>
      </c>
      <c r="AE753" s="44">
        <v>18.677</v>
      </c>
      <c r="AF753" s="43">
        <f t="shared" si="239"/>
        <v>-2.8959134865342732E-2</v>
      </c>
      <c r="AG753" s="41">
        <v>43097</v>
      </c>
      <c r="AH753">
        <v>16.3</v>
      </c>
      <c r="AI753">
        <v>6.3479000000000001</v>
      </c>
      <c r="AJ753" s="39">
        <f t="shared" si="226"/>
        <v>2.7101805708368461E-2</v>
      </c>
      <c r="AK753" s="45" t="s">
        <v>721</v>
      </c>
      <c r="AL753">
        <v>19.850000000000001</v>
      </c>
      <c r="AM753">
        <v>6.5136000000000003</v>
      </c>
      <c r="AN753" s="39">
        <f t="shared" si="227"/>
        <v>1.2749549101312247E-2</v>
      </c>
      <c r="AO753" s="41">
        <v>43097</v>
      </c>
      <c r="AP753">
        <v>7.5</v>
      </c>
      <c r="AQ753">
        <v>6.0953999999999997</v>
      </c>
      <c r="AR753" s="18">
        <f t="shared" si="228"/>
        <v>2.0406796685360364E-2</v>
      </c>
      <c r="AS753" s="41">
        <v>43097</v>
      </c>
      <c r="AT753">
        <v>10</v>
      </c>
      <c r="AU753">
        <v>7.8842999999999996</v>
      </c>
      <c r="AV753" s="39">
        <f t="shared" si="229"/>
        <v>0</v>
      </c>
      <c r="AW753" s="41">
        <v>43097</v>
      </c>
      <c r="AX753">
        <v>15.9</v>
      </c>
      <c r="AY753">
        <v>9.2860999999999994</v>
      </c>
      <c r="AZ753" s="39">
        <f t="shared" si="230"/>
        <v>1.8989048929168517E-3</v>
      </c>
      <c r="BA753" s="41">
        <v>43097</v>
      </c>
      <c r="BB753">
        <v>6.2</v>
      </c>
      <c r="BC753">
        <v>2.8435999999999999</v>
      </c>
      <c r="BD753" s="39">
        <f t="shared" si="231"/>
        <v>-6.3943534015863529E-3</v>
      </c>
      <c r="BE753" s="41">
        <v>43097</v>
      </c>
      <c r="BF753">
        <v>12.7</v>
      </c>
      <c r="BG753">
        <v>8.1823999999999995</v>
      </c>
      <c r="BH753" s="39">
        <f t="shared" si="232"/>
        <v>2.3642978770319397E-3</v>
      </c>
      <c r="BI753" s="41">
        <v>43097</v>
      </c>
      <c r="BJ753">
        <v>2.35</v>
      </c>
      <c r="BK753">
        <v>2.33</v>
      </c>
      <c r="BL753" s="39">
        <f t="shared" si="233"/>
        <v>1.7289556409360845E-2</v>
      </c>
      <c r="BM753" s="41">
        <v>43097</v>
      </c>
      <c r="BN753">
        <v>5.19</v>
      </c>
      <c r="BO753">
        <v>2.7694999999999999</v>
      </c>
      <c r="BP753" s="46">
        <f t="shared" si="234"/>
        <v>-1.8916716851464923E-2</v>
      </c>
      <c r="BQ753" s="41">
        <v>43097</v>
      </c>
      <c r="BR753">
        <v>13.24</v>
      </c>
      <c r="BS753">
        <v>7.27</v>
      </c>
      <c r="BT753" s="18">
        <f t="shared" si="235"/>
        <v>0</v>
      </c>
      <c r="BU753" s="41">
        <v>43097</v>
      </c>
      <c r="BV753">
        <v>1.92</v>
      </c>
      <c r="BW753">
        <v>1.1521999999999999</v>
      </c>
      <c r="BX753" s="39">
        <f t="shared" si="236"/>
        <v>-5.180452426178558E-3</v>
      </c>
      <c r="BY753" s="41">
        <v>43402</v>
      </c>
      <c r="BZ753">
        <v>15</v>
      </c>
      <c r="CA753">
        <v>8.4364000000000008</v>
      </c>
      <c r="CB753" s="39">
        <f t="shared" si="221"/>
        <v>1.6948335302201228E-2</v>
      </c>
    </row>
    <row r="754" spans="1:80">
      <c r="A754" s="41">
        <v>43098</v>
      </c>
      <c r="B754">
        <v>11.7</v>
      </c>
      <c r="C754">
        <v>5.8929999999999998</v>
      </c>
      <c r="D754" s="34">
        <f t="shared" si="222"/>
        <v>-8.4799946158763979E-3</v>
      </c>
      <c r="E754" s="41">
        <v>43098</v>
      </c>
      <c r="F754">
        <v>3.86</v>
      </c>
      <c r="G754">
        <v>3.6063999999999998</v>
      </c>
      <c r="H754" s="39">
        <f t="shared" si="223"/>
        <v>2.9341249001027452E-2</v>
      </c>
      <c r="L754" s="38"/>
      <c r="M754" s="41">
        <v>43098</v>
      </c>
      <c r="N754">
        <v>8.1</v>
      </c>
      <c r="O754">
        <v>3.8393999999999999</v>
      </c>
      <c r="P754" s="43">
        <f t="shared" si="224"/>
        <v>6.2111801242235587E-3</v>
      </c>
      <c r="Q754" s="41">
        <v>43098</v>
      </c>
      <c r="R754">
        <v>3.09</v>
      </c>
      <c r="S754">
        <v>1.8082</v>
      </c>
      <c r="T754" s="39">
        <f t="shared" si="225"/>
        <v>0</v>
      </c>
      <c r="U754" s="42">
        <v>43102.62533333333</v>
      </c>
      <c r="V754" s="44">
        <v>8.1999999999999993</v>
      </c>
      <c r="W754" s="44">
        <v>4.8609999999999998</v>
      </c>
      <c r="X754" s="43">
        <f t="shared" si="237"/>
        <v>0</v>
      </c>
      <c r="Y754" s="42">
        <v>43102.62533333333</v>
      </c>
      <c r="Z754" s="44">
        <v>13.81</v>
      </c>
      <c r="AA754" s="44">
        <v>9.1199999999999992</v>
      </c>
      <c r="AB754" s="43">
        <f t="shared" si="238"/>
        <v>-1.3627514600908632E-2</v>
      </c>
      <c r="AC754" s="42">
        <v>43102.62533333333</v>
      </c>
      <c r="AD754" s="44">
        <v>24.81</v>
      </c>
      <c r="AE754" s="44">
        <v>18.677</v>
      </c>
      <c r="AF754" s="43">
        <f t="shared" si="239"/>
        <v>0</v>
      </c>
      <c r="AG754" s="41">
        <v>43098</v>
      </c>
      <c r="AH754">
        <v>16.5</v>
      </c>
      <c r="AI754">
        <v>6.4257</v>
      </c>
      <c r="AJ754" s="39">
        <f t="shared" si="226"/>
        <v>1.2256021676459911E-2</v>
      </c>
      <c r="AK754" s="45" t="s">
        <v>722</v>
      </c>
      <c r="AL754">
        <v>19.8</v>
      </c>
      <c r="AM754">
        <v>6.4972000000000003</v>
      </c>
      <c r="AN754" s="39">
        <f t="shared" si="227"/>
        <v>-2.5178088921640829E-3</v>
      </c>
      <c r="AO754" s="41">
        <v>43098</v>
      </c>
      <c r="AP754">
        <v>7.45</v>
      </c>
      <c r="AQ754">
        <v>6.0547000000000004</v>
      </c>
      <c r="AR754" s="18">
        <f t="shared" si="228"/>
        <v>-6.6771663877677094E-3</v>
      </c>
      <c r="AS754" s="41">
        <v>43098</v>
      </c>
      <c r="AT754">
        <v>10.3</v>
      </c>
      <c r="AU754">
        <v>8.1207999999999991</v>
      </c>
      <c r="AV754" s="39">
        <f t="shared" si="229"/>
        <v>2.9996321804091612E-2</v>
      </c>
      <c r="AW754" s="41">
        <v>43098</v>
      </c>
      <c r="AX754">
        <v>15.95</v>
      </c>
      <c r="AY754">
        <v>9.3153000000000006</v>
      </c>
      <c r="AZ754" s="39">
        <f t="shared" si="230"/>
        <v>3.1444847675559415E-3</v>
      </c>
      <c r="BA754" s="41">
        <v>43098</v>
      </c>
      <c r="BB754">
        <v>6.2</v>
      </c>
      <c r="BC754">
        <v>2.8435999999999999</v>
      </c>
      <c r="BD754" s="39">
        <f t="shared" si="231"/>
        <v>0</v>
      </c>
      <c r="BE754" s="41">
        <v>43098</v>
      </c>
      <c r="BF754">
        <v>12.45</v>
      </c>
      <c r="BG754">
        <v>8.0213000000000001</v>
      </c>
      <c r="BH754" s="39">
        <f t="shared" si="232"/>
        <v>-1.9688599921783262E-2</v>
      </c>
      <c r="BI754" s="41">
        <v>43098</v>
      </c>
      <c r="BJ754">
        <v>2.3199999999999998</v>
      </c>
      <c r="BK754">
        <v>2.3003</v>
      </c>
      <c r="BL754" s="39">
        <f t="shared" si="233"/>
        <v>-1.2746781115879853E-2</v>
      </c>
      <c r="BM754" s="41">
        <v>43098</v>
      </c>
      <c r="BN754">
        <v>5.18</v>
      </c>
      <c r="BO754">
        <v>2.7642000000000002</v>
      </c>
      <c r="BP754" s="46">
        <f t="shared" si="234"/>
        <v>-1.9137028344465205E-3</v>
      </c>
      <c r="BQ754" s="41">
        <v>43098</v>
      </c>
      <c r="BR754">
        <v>13.34</v>
      </c>
      <c r="BS754">
        <v>7.3249000000000004</v>
      </c>
      <c r="BT754" s="18">
        <f t="shared" si="235"/>
        <v>7.5515818431913127E-3</v>
      </c>
      <c r="BU754" s="41">
        <v>43098</v>
      </c>
      <c r="BV754">
        <v>1.95</v>
      </c>
      <c r="BW754">
        <v>1.1701999999999999</v>
      </c>
      <c r="BX754" s="39">
        <f t="shared" si="236"/>
        <v>1.5622287797257436E-2</v>
      </c>
      <c r="BY754" s="41">
        <v>43403</v>
      </c>
      <c r="BZ754">
        <v>15.45</v>
      </c>
      <c r="CA754">
        <v>8.6895000000000007</v>
      </c>
      <c r="CB754" s="39">
        <f t="shared" si="221"/>
        <v>3.0000948271774675E-2</v>
      </c>
    </row>
    <row r="755" spans="1:80">
      <c r="A755" s="41">
        <v>43102</v>
      </c>
      <c r="B755">
        <v>11.61</v>
      </c>
      <c r="C755">
        <v>5.8476999999999997</v>
      </c>
      <c r="D755" s="34">
        <f t="shared" si="222"/>
        <v>-7.6870863736636886E-3</v>
      </c>
      <c r="E755" s="41">
        <v>43102</v>
      </c>
      <c r="F755">
        <v>3.86</v>
      </c>
      <c r="G755">
        <v>3.6063999999999998</v>
      </c>
      <c r="H755" s="39">
        <f t="shared" si="223"/>
        <v>0</v>
      </c>
      <c r="L755" s="38"/>
      <c r="M755" s="41">
        <v>43102</v>
      </c>
      <c r="N755">
        <v>7.81</v>
      </c>
      <c r="O755">
        <v>3.7019000000000002</v>
      </c>
      <c r="P755" s="43">
        <f t="shared" si="224"/>
        <v>-3.5812887430327588E-2</v>
      </c>
      <c r="Q755" s="41">
        <v>43102</v>
      </c>
      <c r="R755">
        <v>3.09</v>
      </c>
      <c r="S755">
        <v>1.8082</v>
      </c>
      <c r="T755" s="39">
        <f t="shared" si="225"/>
        <v>0</v>
      </c>
      <c r="U755" s="42">
        <v>43103.62533333333</v>
      </c>
      <c r="V755" s="44">
        <v>8.1</v>
      </c>
      <c r="W755" s="44">
        <v>4.8010000000000002</v>
      </c>
      <c r="X755" s="43">
        <f t="shared" si="237"/>
        <v>-1.2343139271754703E-2</v>
      </c>
      <c r="Y755" s="42">
        <v>43103.62533333333</v>
      </c>
      <c r="Z755" s="44">
        <v>14.47</v>
      </c>
      <c r="AA755" s="44">
        <v>9.5559999999999992</v>
      </c>
      <c r="AB755" s="43">
        <f t="shared" si="238"/>
        <v>4.7807017543859645E-2</v>
      </c>
      <c r="AC755" s="42">
        <v>43103.62533333333</v>
      </c>
      <c r="AD755" s="44">
        <v>24.81</v>
      </c>
      <c r="AE755" s="44">
        <v>18.677</v>
      </c>
      <c r="AF755" s="43">
        <f t="shared" si="239"/>
        <v>0</v>
      </c>
      <c r="AG755" s="41">
        <v>43102</v>
      </c>
      <c r="AH755">
        <v>16.5</v>
      </c>
      <c r="AI755">
        <v>6.4257</v>
      </c>
      <c r="AJ755" s="39">
        <f t="shared" si="226"/>
        <v>0</v>
      </c>
      <c r="AK755" s="45">
        <v>43132</v>
      </c>
      <c r="AL755">
        <v>19.399999999999999</v>
      </c>
      <c r="AM755">
        <v>6.3659999999999997</v>
      </c>
      <c r="AN755" s="39">
        <f t="shared" si="227"/>
        <v>-2.0193314042972456E-2</v>
      </c>
      <c r="AO755" s="41">
        <v>43102</v>
      </c>
      <c r="AP755">
        <v>7.5</v>
      </c>
      <c r="AQ755">
        <v>6.0953999999999997</v>
      </c>
      <c r="AR755" s="18">
        <f t="shared" si="228"/>
        <v>6.7220506383469519E-3</v>
      </c>
      <c r="AS755" s="41">
        <v>43102</v>
      </c>
      <c r="AT755">
        <v>10.91</v>
      </c>
      <c r="AU755">
        <v>8.6018000000000008</v>
      </c>
      <c r="AV755" s="39">
        <f t="shared" si="229"/>
        <v>5.9230617673135859E-2</v>
      </c>
      <c r="AW755" s="41">
        <v>43102</v>
      </c>
      <c r="AX755">
        <v>15.51</v>
      </c>
      <c r="AY755">
        <v>9.0582999999999991</v>
      </c>
      <c r="AZ755" s="39">
        <f t="shared" si="230"/>
        <v>-2.7589020214056598E-2</v>
      </c>
      <c r="BA755" s="41">
        <v>43102</v>
      </c>
      <c r="BB755">
        <v>6.1</v>
      </c>
      <c r="BC755">
        <v>2.7976999999999999</v>
      </c>
      <c r="BD755" s="39">
        <f t="shared" si="231"/>
        <v>-1.6141510761007193E-2</v>
      </c>
      <c r="BE755" s="41">
        <v>43102</v>
      </c>
      <c r="BF755">
        <v>12.4</v>
      </c>
      <c r="BG755">
        <v>7.9890999999999996</v>
      </c>
      <c r="BH755" s="39">
        <f t="shared" si="232"/>
        <v>-4.0143118945807355E-3</v>
      </c>
      <c r="BI755" s="41">
        <v>43102</v>
      </c>
      <c r="BJ755">
        <v>2.33</v>
      </c>
      <c r="BK755">
        <v>2.3102</v>
      </c>
      <c r="BL755" s="39">
        <f t="shared" si="233"/>
        <v>4.3037864626353168E-3</v>
      </c>
      <c r="BM755" s="41">
        <v>43102</v>
      </c>
      <c r="BN755">
        <v>4.9400000000000004</v>
      </c>
      <c r="BO755">
        <v>2.6360999999999999</v>
      </c>
      <c r="BP755" s="46">
        <f t="shared" si="234"/>
        <v>-4.6342522248752016E-2</v>
      </c>
      <c r="BQ755" s="41">
        <v>43102</v>
      </c>
      <c r="BR755">
        <v>13.2</v>
      </c>
      <c r="BS755">
        <v>7.2480000000000002</v>
      </c>
      <c r="BT755" s="18">
        <f t="shared" si="235"/>
        <v>-1.04984368387282E-2</v>
      </c>
      <c r="BU755" s="41">
        <v>43102</v>
      </c>
      <c r="BV755">
        <v>1.93</v>
      </c>
      <c r="BW755">
        <v>1.1581999999999999</v>
      </c>
      <c r="BX755" s="39">
        <f t="shared" si="236"/>
        <v>-1.0254657323534448E-2</v>
      </c>
      <c r="BY755" s="41">
        <v>43404</v>
      </c>
      <c r="BZ755">
        <v>16.3</v>
      </c>
      <c r="CA755">
        <v>9.1675000000000004</v>
      </c>
      <c r="CB755" s="39">
        <f t="shared" si="221"/>
        <v>5.5008918810058087E-2</v>
      </c>
    </row>
    <row r="756" spans="1:80">
      <c r="A756" s="41">
        <v>43103</v>
      </c>
      <c r="B756">
        <v>11.7</v>
      </c>
      <c r="C756">
        <v>5.8929999999999998</v>
      </c>
      <c r="D756" s="34">
        <f t="shared" si="222"/>
        <v>7.7466354293141103E-3</v>
      </c>
      <c r="E756" s="41">
        <v>43103</v>
      </c>
      <c r="F756">
        <v>3.86</v>
      </c>
      <c r="G756">
        <v>3.6063999999999998</v>
      </c>
      <c r="H756" s="39">
        <f t="shared" si="223"/>
        <v>0</v>
      </c>
      <c r="L756" s="38"/>
      <c r="M756" s="41">
        <v>43103</v>
      </c>
      <c r="N756">
        <v>7.82</v>
      </c>
      <c r="O756">
        <v>3.7067000000000001</v>
      </c>
      <c r="P756" s="43">
        <f t="shared" si="224"/>
        <v>1.2966314595207638E-3</v>
      </c>
      <c r="Q756" s="41">
        <v>43103</v>
      </c>
      <c r="R756">
        <v>3.09</v>
      </c>
      <c r="S756">
        <v>1.8082</v>
      </c>
      <c r="T756" s="39">
        <f t="shared" si="225"/>
        <v>0</v>
      </c>
      <c r="U756" s="42">
        <v>43104.62533333333</v>
      </c>
      <c r="V756" s="44">
        <v>8.1</v>
      </c>
      <c r="W756" s="44">
        <v>4.8010000000000002</v>
      </c>
      <c r="X756" s="43">
        <f t="shared" si="237"/>
        <v>0</v>
      </c>
      <c r="Y756" s="42">
        <v>43104.62533333333</v>
      </c>
      <c r="Z756" s="44">
        <v>14.46</v>
      </c>
      <c r="AA756" s="44">
        <v>9.5500000000000007</v>
      </c>
      <c r="AB756" s="43">
        <f t="shared" si="238"/>
        <v>-6.2787777312666923E-4</v>
      </c>
      <c r="AC756" s="42">
        <v>43104.62533333333</v>
      </c>
      <c r="AD756" s="44">
        <v>24.81</v>
      </c>
      <c r="AE756" s="44">
        <v>18.677</v>
      </c>
      <c r="AF756" s="43">
        <f t="shared" si="239"/>
        <v>0</v>
      </c>
      <c r="AG756" s="41">
        <v>43103</v>
      </c>
      <c r="AH756">
        <v>16.5</v>
      </c>
      <c r="AI756">
        <v>6.4257</v>
      </c>
      <c r="AJ756" s="39">
        <f t="shared" si="226"/>
        <v>0</v>
      </c>
      <c r="AK756" s="45">
        <v>43160</v>
      </c>
      <c r="AL756">
        <v>19.88</v>
      </c>
      <c r="AM756">
        <v>6.5235000000000003</v>
      </c>
      <c r="AN756" s="39">
        <f t="shared" si="227"/>
        <v>2.4740810556079271E-2</v>
      </c>
      <c r="AO756" s="41">
        <v>43103</v>
      </c>
      <c r="AP756">
        <v>7.25</v>
      </c>
      <c r="AQ756">
        <v>5.8921999999999999</v>
      </c>
      <c r="AR756" s="18">
        <f t="shared" si="228"/>
        <v>-3.3336614496177419E-2</v>
      </c>
      <c r="AS756" s="41">
        <v>43103</v>
      </c>
      <c r="AT756">
        <v>11.49</v>
      </c>
      <c r="AU756">
        <v>9.0591000000000008</v>
      </c>
      <c r="AV756" s="39">
        <f t="shared" si="229"/>
        <v>5.3163291404124721E-2</v>
      </c>
      <c r="AW756" s="41">
        <v>43103</v>
      </c>
      <c r="AX756">
        <v>15.65</v>
      </c>
      <c r="AY756">
        <v>9.1401000000000003</v>
      </c>
      <c r="AZ756" s="39">
        <f t="shared" si="230"/>
        <v>9.0303920161621063E-3</v>
      </c>
      <c r="BA756" s="41">
        <v>43103</v>
      </c>
      <c r="BB756">
        <v>6.25</v>
      </c>
      <c r="BC756">
        <v>2.8664999999999998</v>
      </c>
      <c r="BD756" s="39">
        <f t="shared" si="231"/>
        <v>2.4591628837974042E-2</v>
      </c>
      <c r="BE756" s="41">
        <v>43103</v>
      </c>
      <c r="BF756">
        <v>12.6</v>
      </c>
      <c r="BG756">
        <v>8.1180000000000003</v>
      </c>
      <c r="BH756" s="39">
        <f t="shared" si="232"/>
        <v>1.6134483233405602E-2</v>
      </c>
      <c r="BI756" s="41">
        <v>43103</v>
      </c>
      <c r="BJ756">
        <v>2.31</v>
      </c>
      <c r="BK756">
        <v>2.2904</v>
      </c>
      <c r="BL756" s="39">
        <f t="shared" si="233"/>
        <v>-8.5706865206475798E-3</v>
      </c>
      <c r="BM756" s="41">
        <v>43103</v>
      </c>
      <c r="BN756">
        <v>4.8</v>
      </c>
      <c r="BO756">
        <v>2.5613999999999999</v>
      </c>
      <c r="BP756" s="46">
        <f t="shared" si="234"/>
        <v>-2.8337316490269715E-2</v>
      </c>
      <c r="BQ756" s="41">
        <v>43103</v>
      </c>
      <c r="BR756">
        <v>13.78</v>
      </c>
      <c r="BS756">
        <v>7.5664999999999996</v>
      </c>
      <c r="BT756" s="18">
        <f t="shared" si="235"/>
        <v>4.3943156732891737E-2</v>
      </c>
      <c r="BU756" s="41">
        <v>43103</v>
      </c>
      <c r="BV756">
        <v>1.95</v>
      </c>
      <c r="BW756">
        <v>1.1701999999999999</v>
      </c>
      <c r="BX756" s="39">
        <f t="shared" si="236"/>
        <v>1.0360904852357116E-2</v>
      </c>
      <c r="BY756" s="41">
        <v>43405</v>
      </c>
      <c r="BZ756">
        <v>17.2</v>
      </c>
      <c r="CA756">
        <v>9.6737000000000002</v>
      </c>
      <c r="CB756" s="39">
        <f t="shared" si="221"/>
        <v>5.5216798472866077E-2</v>
      </c>
    </row>
    <row r="757" spans="1:80">
      <c r="A757" s="41">
        <v>43104</v>
      </c>
      <c r="B757">
        <v>11.69</v>
      </c>
      <c r="C757">
        <v>5.8879999999999999</v>
      </c>
      <c r="D757" s="34">
        <f t="shared" si="222"/>
        <v>-8.4846427965380852E-4</v>
      </c>
      <c r="E757" s="41">
        <v>43104</v>
      </c>
      <c r="F757">
        <v>3.86</v>
      </c>
      <c r="G757">
        <v>3.6063999999999998</v>
      </c>
      <c r="H757" s="39">
        <f t="shared" si="223"/>
        <v>0</v>
      </c>
      <c r="L757" s="38"/>
      <c r="M757" s="41">
        <v>43104</v>
      </c>
      <c r="N757">
        <v>7.82</v>
      </c>
      <c r="O757">
        <v>3.7067000000000001</v>
      </c>
      <c r="P757" s="43">
        <f t="shared" si="224"/>
        <v>0</v>
      </c>
      <c r="Q757" s="41">
        <v>43104</v>
      </c>
      <c r="R757">
        <v>3.1</v>
      </c>
      <c r="S757">
        <v>1.8141</v>
      </c>
      <c r="T757" s="39">
        <f t="shared" si="225"/>
        <v>3.2629133945360116E-3</v>
      </c>
      <c r="U757" s="42">
        <v>43105.62533333333</v>
      </c>
      <c r="V757" s="44">
        <v>8.1</v>
      </c>
      <c r="W757" s="44">
        <v>4.8010000000000002</v>
      </c>
      <c r="X757" s="43">
        <f t="shared" si="237"/>
        <v>0</v>
      </c>
      <c r="Y757" s="42">
        <v>43105.62533333333</v>
      </c>
      <c r="Z757" s="44">
        <v>14.46</v>
      </c>
      <c r="AA757" s="44">
        <v>9.5500000000000007</v>
      </c>
      <c r="AB757" s="43">
        <f t="shared" si="238"/>
        <v>0</v>
      </c>
      <c r="AC757" s="42">
        <v>43105.62533333333</v>
      </c>
      <c r="AD757" s="44">
        <v>24.81</v>
      </c>
      <c r="AE757" s="44">
        <v>18.677</v>
      </c>
      <c r="AF757" s="43">
        <f t="shared" si="239"/>
        <v>0</v>
      </c>
      <c r="AG757" s="41">
        <v>43104</v>
      </c>
      <c r="AH757">
        <v>16.98</v>
      </c>
      <c r="AI757">
        <v>6.6127000000000002</v>
      </c>
      <c r="AJ757" s="39">
        <f t="shared" si="226"/>
        <v>2.9101887732075928E-2</v>
      </c>
      <c r="AK757" s="45">
        <v>43191</v>
      </c>
      <c r="AL757">
        <v>19.78</v>
      </c>
      <c r="AM757">
        <v>6.4907000000000004</v>
      </c>
      <c r="AN757" s="39">
        <f t="shared" si="227"/>
        <v>-5.027975779872758E-3</v>
      </c>
      <c r="AO757" s="41">
        <v>43104</v>
      </c>
      <c r="AP757">
        <v>7.4</v>
      </c>
      <c r="AQ757">
        <v>6.0141</v>
      </c>
      <c r="AR757" s="18">
        <f t="shared" si="228"/>
        <v>2.0688367672516229E-2</v>
      </c>
      <c r="AS757" s="41">
        <v>43104</v>
      </c>
      <c r="AT757">
        <v>11.32</v>
      </c>
      <c r="AU757">
        <v>8.9250000000000007</v>
      </c>
      <c r="AV757" s="39">
        <f t="shared" si="229"/>
        <v>-1.4802794979633748E-2</v>
      </c>
      <c r="AW757" s="41">
        <v>43104</v>
      </c>
      <c r="AX757">
        <v>15.79</v>
      </c>
      <c r="AY757">
        <v>9.2218</v>
      </c>
      <c r="AZ757" s="39">
        <f t="shared" si="230"/>
        <v>8.9386330565310729E-3</v>
      </c>
      <c r="BA757" s="41">
        <v>43104</v>
      </c>
      <c r="BB757">
        <v>6.26</v>
      </c>
      <c r="BC757">
        <v>2.8711000000000002</v>
      </c>
      <c r="BD757" s="39">
        <f t="shared" si="231"/>
        <v>1.6047444618874523E-3</v>
      </c>
      <c r="BE757" s="41">
        <v>43104</v>
      </c>
      <c r="BF757">
        <v>12.5</v>
      </c>
      <c r="BG757">
        <v>8.0535999999999994</v>
      </c>
      <c r="BH757" s="39">
        <f t="shared" si="232"/>
        <v>-7.932988420793409E-3</v>
      </c>
      <c r="BI757" s="41">
        <v>43104</v>
      </c>
      <c r="BJ757">
        <v>2.2999999999999998</v>
      </c>
      <c r="BK757">
        <v>2.2805</v>
      </c>
      <c r="BL757" s="39">
        <f t="shared" si="233"/>
        <v>-4.3223891023402112E-3</v>
      </c>
      <c r="BM757" s="41">
        <v>43104</v>
      </c>
      <c r="BN757">
        <v>4.66</v>
      </c>
      <c r="BO757">
        <v>2.4866999999999999</v>
      </c>
      <c r="BP757" s="46">
        <f t="shared" si="234"/>
        <v>-2.9163738580463807E-2</v>
      </c>
      <c r="BQ757" s="41">
        <v>43104</v>
      </c>
      <c r="BR757">
        <v>13.6</v>
      </c>
      <c r="BS757">
        <v>7.4676999999999998</v>
      </c>
      <c r="BT757" s="18">
        <f t="shared" si="235"/>
        <v>-1.3057556333839924E-2</v>
      </c>
      <c r="BU757" s="41">
        <v>43104</v>
      </c>
      <c r="BV757">
        <v>1.95</v>
      </c>
      <c r="BW757">
        <v>1.1701999999999999</v>
      </c>
      <c r="BX757" s="39">
        <f t="shared" si="236"/>
        <v>0</v>
      </c>
      <c r="BY757" s="41">
        <v>43406</v>
      </c>
      <c r="BZ757">
        <v>17.440000000000001</v>
      </c>
      <c r="CA757">
        <v>9.8087</v>
      </c>
      <c r="CB757" s="39">
        <f t="shared" si="221"/>
        <v>1.3955363511376183E-2</v>
      </c>
    </row>
    <row r="758" spans="1:80">
      <c r="A758" s="41">
        <v>43105</v>
      </c>
      <c r="B758">
        <v>11.6</v>
      </c>
      <c r="C758">
        <v>5.8426</v>
      </c>
      <c r="D758" s="34">
        <f t="shared" si="222"/>
        <v>-7.7105978260869372E-3</v>
      </c>
      <c r="E758" s="41">
        <v>43105</v>
      </c>
      <c r="F758">
        <v>3.75</v>
      </c>
      <c r="G758">
        <v>3.5036</v>
      </c>
      <c r="H758" s="39">
        <f t="shared" si="223"/>
        <v>-2.8504880212954688E-2</v>
      </c>
      <c r="L758" s="38"/>
      <c r="M758" s="41">
        <v>43105</v>
      </c>
      <c r="N758">
        <v>7.82</v>
      </c>
      <c r="O758">
        <v>3.7067000000000001</v>
      </c>
      <c r="P758" s="43">
        <f t="shared" si="224"/>
        <v>0</v>
      </c>
      <c r="Q758" s="41">
        <v>43105</v>
      </c>
      <c r="R758">
        <v>3.12</v>
      </c>
      <c r="S758">
        <v>1.8258000000000001</v>
      </c>
      <c r="T758" s="39">
        <f t="shared" si="225"/>
        <v>6.4494790805358264E-3</v>
      </c>
      <c r="U758" s="42">
        <v>43108.62533333333</v>
      </c>
      <c r="V758" s="44">
        <v>8.1999999999999993</v>
      </c>
      <c r="W758" s="44">
        <v>4.8609999999999998</v>
      </c>
      <c r="X758" s="43">
        <f t="shared" si="237"/>
        <v>1.249739637575497E-2</v>
      </c>
      <c r="Y758" s="42">
        <v>43108.62533333333</v>
      </c>
      <c r="Z758" s="44">
        <v>14.46</v>
      </c>
      <c r="AA758" s="44">
        <v>9.5500000000000007</v>
      </c>
      <c r="AB758" s="43">
        <f t="shared" si="238"/>
        <v>0</v>
      </c>
      <c r="AC758" s="42">
        <v>43108.62533333333</v>
      </c>
      <c r="AD758" s="44">
        <v>24.81</v>
      </c>
      <c r="AE758" s="44">
        <v>18.677</v>
      </c>
      <c r="AF758" s="43">
        <f t="shared" si="239"/>
        <v>0</v>
      </c>
      <c r="AG758" s="41">
        <v>43105</v>
      </c>
      <c r="AH758">
        <v>16.899999999999999</v>
      </c>
      <c r="AI758">
        <v>6.5815000000000001</v>
      </c>
      <c r="AJ758" s="39">
        <f t="shared" si="226"/>
        <v>-4.7181937786380922E-3</v>
      </c>
      <c r="AK758" s="45">
        <v>43221</v>
      </c>
      <c r="AL758">
        <v>19.78</v>
      </c>
      <c r="AM758">
        <v>6.4907000000000004</v>
      </c>
      <c r="AN758" s="39">
        <f t="shared" si="227"/>
        <v>0</v>
      </c>
      <c r="AO758" s="41">
        <v>43105</v>
      </c>
      <c r="AP758">
        <v>7.62</v>
      </c>
      <c r="AQ758">
        <v>6.1928999999999998</v>
      </c>
      <c r="AR758" s="18">
        <f t="shared" si="228"/>
        <v>2.973013418466601E-2</v>
      </c>
      <c r="AS758" s="41">
        <v>43105</v>
      </c>
      <c r="AT758">
        <v>11.32</v>
      </c>
      <c r="AU758">
        <v>8.9250000000000007</v>
      </c>
      <c r="AV758" s="39">
        <f t="shared" si="229"/>
        <v>0</v>
      </c>
      <c r="AW758" s="41">
        <v>43105</v>
      </c>
      <c r="AX758">
        <v>16.2</v>
      </c>
      <c r="AY758">
        <v>9.4612999999999996</v>
      </c>
      <c r="AZ758" s="39">
        <f t="shared" si="230"/>
        <v>2.5971068554945846E-2</v>
      </c>
      <c r="BA758" s="41">
        <v>43105</v>
      </c>
      <c r="BB758">
        <v>6.26</v>
      </c>
      <c r="BC758">
        <v>2.8711000000000002</v>
      </c>
      <c r="BD758" s="39">
        <f t="shared" si="231"/>
        <v>0</v>
      </c>
      <c r="BE758" s="41">
        <v>43105</v>
      </c>
      <c r="BF758">
        <v>12.6</v>
      </c>
      <c r="BG758">
        <v>8.1180000000000003</v>
      </c>
      <c r="BH758" s="39">
        <f t="shared" si="232"/>
        <v>7.9964239594716539E-3</v>
      </c>
      <c r="BI758" s="41">
        <v>43105</v>
      </c>
      <c r="BJ758">
        <v>2.35</v>
      </c>
      <c r="BK758">
        <v>2.33</v>
      </c>
      <c r="BL758" s="39">
        <f t="shared" si="233"/>
        <v>2.1705766279324752E-2</v>
      </c>
      <c r="BM758" s="41">
        <v>43105</v>
      </c>
      <c r="BN758">
        <v>4.5999999999999996</v>
      </c>
      <c r="BO758">
        <v>2.4546999999999999</v>
      </c>
      <c r="BP758" s="46">
        <f t="shared" si="234"/>
        <v>-1.2868460208308211E-2</v>
      </c>
      <c r="BQ758" s="41">
        <v>43105</v>
      </c>
      <c r="BR758">
        <v>13.41</v>
      </c>
      <c r="BS758">
        <v>7.3634000000000004</v>
      </c>
      <c r="BT758" s="18">
        <f t="shared" si="235"/>
        <v>-1.3966817092277328E-2</v>
      </c>
      <c r="BU758" s="41">
        <v>43105</v>
      </c>
      <c r="BV758">
        <v>1.9</v>
      </c>
      <c r="BW758">
        <v>1.1402000000000001</v>
      </c>
      <c r="BX758" s="39">
        <f t="shared" si="236"/>
        <v>-2.5636643308835933E-2</v>
      </c>
      <c r="BY758" s="41">
        <v>43409</v>
      </c>
      <c r="BZ758">
        <v>17.440000000000001</v>
      </c>
      <c r="CA758">
        <v>9.8087</v>
      </c>
      <c r="CB758" s="39">
        <f t="shared" si="221"/>
        <v>0</v>
      </c>
    </row>
    <row r="759" spans="1:80">
      <c r="A759" s="41">
        <v>43108</v>
      </c>
      <c r="B759">
        <v>11.46</v>
      </c>
      <c r="C759">
        <v>5.7721</v>
      </c>
      <c r="D759" s="34">
        <f t="shared" si="222"/>
        <v>-1.206654571594838E-2</v>
      </c>
      <c r="E759" s="41">
        <v>43108</v>
      </c>
      <c r="F759">
        <v>3.69</v>
      </c>
      <c r="G759">
        <v>3.4476</v>
      </c>
      <c r="H759" s="39">
        <f t="shared" si="223"/>
        <v>-1.5983559767096714E-2</v>
      </c>
      <c r="L759" s="38"/>
      <c r="M759" s="41">
        <v>43108</v>
      </c>
      <c r="N759">
        <v>7.82</v>
      </c>
      <c r="O759">
        <v>3.7067000000000001</v>
      </c>
      <c r="P759" s="43">
        <f t="shared" si="224"/>
        <v>0</v>
      </c>
      <c r="Q759" s="41">
        <v>43108</v>
      </c>
      <c r="R759">
        <v>3.12</v>
      </c>
      <c r="S759">
        <v>1.8258000000000001</v>
      </c>
      <c r="T759" s="39">
        <f t="shared" si="225"/>
        <v>0</v>
      </c>
      <c r="U759" s="42">
        <v>43109.62533333333</v>
      </c>
      <c r="V759" s="44">
        <v>8.1999999999999993</v>
      </c>
      <c r="W759" s="44">
        <v>4.8609999999999998</v>
      </c>
      <c r="X759" s="43">
        <f t="shared" si="237"/>
        <v>0</v>
      </c>
      <c r="Y759" s="42">
        <v>43109.62533333333</v>
      </c>
      <c r="Z759" s="44">
        <v>14.46</v>
      </c>
      <c r="AA759" s="44">
        <v>9.5500000000000007</v>
      </c>
      <c r="AB759" s="43">
        <f t="shared" si="238"/>
        <v>0</v>
      </c>
      <c r="AC759" s="42">
        <v>43109.62533333333</v>
      </c>
      <c r="AD759" s="44">
        <v>24.81</v>
      </c>
      <c r="AE759" s="44">
        <v>18.677</v>
      </c>
      <c r="AF759" s="43">
        <f t="shared" si="239"/>
        <v>0</v>
      </c>
      <c r="AG759" s="41">
        <v>43108</v>
      </c>
      <c r="AH759">
        <v>16.920000000000002</v>
      </c>
      <c r="AI759">
        <v>6.5892999999999997</v>
      </c>
      <c r="AJ759" s="39">
        <f t="shared" si="226"/>
        <v>1.185140165615678E-3</v>
      </c>
      <c r="AK759" s="45">
        <v>43313</v>
      </c>
      <c r="AL759">
        <v>19.899999999999999</v>
      </c>
      <c r="AM759">
        <v>6.53</v>
      </c>
      <c r="AN759" s="39">
        <f t="shared" si="227"/>
        <v>6.0548168918606446E-3</v>
      </c>
      <c r="AO759" s="41">
        <v>43108</v>
      </c>
      <c r="AP759">
        <v>7.75</v>
      </c>
      <c r="AQ759">
        <v>6.2986000000000004</v>
      </c>
      <c r="AR759" s="18">
        <f t="shared" si="228"/>
        <v>1.7067932632530893E-2</v>
      </c>
      <c r="AS759" s="41">
        <v>43108</v>
      </c>
      <c r="AT759">
        <v>11.1</v>
      </c>
      <c r="AU759">
        <v>8.7515999999999998</v>
      </c>
      <c r="AV759" s="39">
        <f t="shared" si="229"/>
        <v>-1.9428571428571528E-2</v>
      </c>
      <c r="AW759" s="41">
        <v>43108</v>
      </c>
      <c r="AX759">
        <v>17.14</v>
      </c>
      <c r="AY759">
        <v>10.010300000000001</v>
      </c>
      <c r="AZ759" s="39">
        <f t="shared" si="230"/>
        <v>5.8025852684092175E-2</v>
      </c>
      <c r="BA759" s="41">
        <v>43108</v>
      </c>
      <c r="BB759">
        <v>6.1</v>
      </c>
      <c r="BC759">
        <v>2.7976999999999999</v>
      </c>
      <c r="BD759" s="39">
        <f t="shared" si="231"/>
        <v>-2.5565114416077582E-2</v>
      </c>
      <c r="BE759" s="41">
        <v>43108</v>
      </c>
      <c r="BF759">
        <v>12.5</v>
      </c>
      <c r="BG759">
        <v>8.0535999999999994</v>
      </c>
      <c r="BH759" s="39">
        <f t="shared" si="232"/>
        <v>-7.932988420793409E-3</v>
      </c>
      <c r="BI759" s="41">
        <v>43108</v>
      </c>
      <c r="BJ759">
        <v>2.37</v>
      </c>
      <c r="BK759">
        <v>2.3498999999999999</v>
      </c>
      <c r="BL759" s="39">
        <f t="shared" si="233"/>
        <v>8.5407725321887586E-3</v>
      </c>
      <c r="BM759" s="41">
        <v>43108</v>
      </c>
      <c r="BN759">
        <v>4.7300000000000004</v>
      </c>
      <c r="BO759">
        <v>2.5240999999999998</v>
      </c>
      <c r="BP759" s="46">
        <f t="shared" si="234"/>
        <v>2.8272293966676135E-2</v>
      </c>
      <c r="BQ759" s="41">
        <v>43108</v>
      </c>
      <c r="BR759">
        <v>13.93</v>
      </c>
      <c r="BS759">
        <v>7.6489000000000003</v>
      </c>
      <c r="BT759" s="18">
        <f t="shared" si="235"/>
        <v>3.8772849498872781E-2</v>
      </c>
      <c r="BU759" s="41">
        <v>43108</v>
      </c>
      <c r="BV759">
        <v>1.94</v>
      </c>
      <c r="BW759">
        <v>1.1641999999999999</v>
      </c>
      <c r="BX759" s="39">
        <f t="shared" si="236"/>
        <v>2.104893878266953E-2</v>
      </c>
      <c r="BY759" s="41">
        <v>43410</v>
      </c>
      <c r="BZ759">
        <v>17.3</v>
      </c>
      <c r="CA759">
        <v>9.7299000000000007</v>
      </c>
      <c r="CB759" s="39">
        <f t="shared" si="221"/>
        <v>-8.03368438223203E-3</v>
      </c>
    </row>
    <row r="760" spans="1:80">
      <c r="A760" s="41">
        <v>43109</v>
      </c>
      <c r="B760">
        <v>11.2</v>
      </c>
      <c r="C760">
        <v>5.6412000000000004</v>
      </c>
      <c r="D760" s="34">
        <f t="shared" si="222"/>
        <v>-2.267805478075563E-2</v>
      </c>
      <c r="E760" s="41">
        <v>43109</v>
      </c>
      <c r="F760">
        <v>3.69</v>
      </c>
      <c r="G760">
        <v>3.4476</v>
      </c>
      <c r="H760" s="39">
        <f t="shared" si="223"/>
        <v>0</v>
      </c>
      <c r="L760" s="38"/>
      <c r="M760" s="41">
        <v>43109</v>
      </c>
      <c r="N760">
        <v>7.82</v>
      </c>
      <c r="O760">
        <v>3.7067000000000001</v>
      </c>
      <c r="P760" s="43">
        <f t="shared" si="224"/>
        <v>0</v>
      </c>
      <c r="Q760" s="41">
        <v>43109</v>
      </c>
      <c r="R760">
        <v>3.1</v>
      </c>
      <c r="S760">
        <v>1.8141</v>
      </c>
      <c r="T760" s="39">
        <f t="shared" si="225"/>
        <v>-6.4081498521196423E-3</v>
      </c>
      <c r="U760" s="42">
        <v>43110.62533333333</v>
      </c>
      <c r="V760" s="44">
        <v>8.1999999999999993</v>
      </c>
      <c r="W760" s="44">
        <v>4.8609999999999998</v>
      </c>
      <c r="X760" s="43">
        <f t="shared" si="237"/>
        <v>0</v>
      </c>
      <c r="Y760" s="42">
        <v>43110.62533333333</v>
      </c>
      <c r="Z760" s="44">
        <v>14.2</v>
      </c>
      <c r="AA760" s="44">
        <v>9.3780000000000001</v>
      </c>
      <c r="AB760" s="43">
        <f t="shared" si="238"/>
        <v>-1.8010471204188541E-2</v>
      </c>
      <c r="AC760" s="42">
        <v>43110.62533333333</v>
      </c>
      <c r="AD760" s="44">
        <v>24.81</v>
      </c>
      <c r="AE760" s="44">
        <v>18.677</v>
      </c>
      <c r="AF760" s="43">
        <f t="shared" si="239"/>
        <v>0</v>
      </c>
      <c r="AG760" s="41">
        <v>43109</v>
      </c>
      <c r="AH760">
        <v>16.850000000000001</v>
      </c>
      <c r="AI760">
        <v>6.5621</v>
      </c>
      <c r="AJ760" s="39">
        <f t="shared" si="226"/>
        <v>-4.1279043297466605E-3</v>
      </c>
      <c r="AK760" s="45">
        <v>43344</v>
      </c>
      <c r="AL760">
        <v>19.61</v>
      </c>
      <c r="AM760">
        <v>6.4348999999999998</v>
      </c>
      <c r="AN760" s="39">
        <f t="shared" si="227"/>
        <v>-1.4563552833078162E-2</v>
      </c>
      <c r="AO760" s="41">
        <v>43109</v>
      </c>
      <c r="AP760">
        <v>7.74</v>
      </c>
      <c r="AQ760">
        <v>6.2904</v>
      </c>
      <c r="AR760" s="18">
        <f t="shared" si="228"/>
        <v>-1.3018766075001474E-3</v>
      </c>
      <c r="AS760" s="41">
        <v>43109</v>
      </c>
      <c r="AT760">
        <v>10.9</v>
      </c>
      <c r="AU760">
        <v>8.5938999999999997</v>
      </c>
      <c r="AV760" s="39">
        <f t="shared" si="229"/>
        <v>-1.8019562137209216E-2</v>
      </c>
      <c r="AW760" s="41">
        <v>43109</v>
      </c>
      <c r="AX760">
        <v>16.8</v>
      </c>
      <c r="AY760">
        <v>9.8117000000000001</v>
      </c>
      <c r="AZ760" s="39">
        <f t="shared" si="230"/>
        <v>-1.9839565247794847E-2</v>
      </c>
      <c r="BA760" s="41">
        <v>43109</v>
      </c>
      <c r="BB760">
        <v>6.15</v>
      </c>
      <c r="BC760">
        <v>2.8207</v>
      </c>
      <c r="BD760" s="39">
        <f t="shared" si="231"/>
        <v>8.221038710369279E-3</v>
      </c>
      <c r="BE760" s="41">
        <v>43109</v>
      </c>
      <c r="BF760">
        <v>12.45</v>
      </c>
      <c r="BG760">
        <v>8.0213000000000001</v>
      </c>
      <c r="BH760" s="39">
        <f t="shared" si="232"/>
        <v>-4.0106287871261711E-3</v>
      </c>
      <c r="BI760" s="41">
        <v>43109</v>
      </c>
      <c r="BJ760">
        <v>2.36</v>
      </c>
      <c r="BK760">
        <v>2.3399000000000001</v>
      </c>
      <c r="BL760" s="39">
        <f t="shared" si="233"/>
        <v>-4.2555002340524221E-3</v>
      </c>
      <c r="BM760" s="41">
        <v>43109</v>
      </c>
      <c r="BN760">
        <v>4.82</v>
      </c>
      <c r="BO760">
        <v>2.5720999999999998</v>
      </c>
      <c r="BP760" s="46">
        <f t="shared" si="234"/>
        <v>1.9016679212392553E-2</v>
      </c>
      <c r="BQ760" s="41">
        <v>43109</v>
      </c>
      <c r="BR760">
        <v>13.78</v>
      </c>
      <c r="BS760">
        <v>7.5664999999999996</v>
      </c>
      <c r="BT760" s="18">
        <f t="shared" si="235"/>
        <v>-1.077279085881639E-2</v>
      </c>
      <c r="BU760" s="41">
        <v>43109</v>
      </c>
      <c r="BV760">
        <v>1.94</v>
      </c>
      <c r="BW760">
        <v>1.1641999999999999</v>
      </c>
      <c r="BX760" s="39">
        <f t="shared" si="236"/>
        <v>0</v>
      </c>
      <c r="BY760" s="41">
        <v>43411</v>
      </c>
      <c r="BZ760">
        <v>16.829999999999998</v>
      </c>
      <c r="CA760">
        <v>9.4656000000000002</v>
      </c>
      <c r="CB760" s="39">
        <f t="shared" si="221"/>
        <v>-2.7163691302068922E-2</v>
      </c>
    </row>
    <row r="761" spans="1:80">
      <c r="A761" s="41">
        <v>43110</v>
      </c>
      <c r="B761">
        <v>11.34</v>
      </c>
      <c r="C761">
        <v>5.7117000000000004</v>
      </c>
      <c r="D761" s="34">
        <f t="shared" si="222"/>
        <v>1.2497340991278451E-2</v>
      </c>
      <c r="E761" s="41">
        <v>43110</v>
      </c>
      <c r="F761">
        <v>3.68</v>
      </c>
      <c r="G761">
        <v>3.4382000000000001</v>
      </c>
      <c r="H761" s="39">
        <f t="shared" si="223"/>
        <v>-2.7265344007425031E-3</v>
      </c>
      <c r="L761" s="38"/>
      <c r="M761" s="41">
        <v>43110</v>
      </c>
      <c r="N761">
        <v>7.81</v>
      </c>
      <c r="O761">
        <v>3.7019000000000002</v>
      </c>
      <c r="P761" s="43">
        <f t="shared" si="224"/>
        <v>-1.2949523835217081E-3</v>
      </c>
      <c r="Q761" s="41">
        <v>43110</v>
      </c>
      <c r="R761">
        <v>3.1</v>
      </c>
      <c r="S761">
        <v>1.8141</v>
      </c>
      <c r="T761" s="39">
        <f t="shared" si="225"/>
        <v>0</v>
      </c>
      <c r="U761" s="42">
        <v>43111.62533333333</v>
      </c>
      <c r="V761" s="44">
        <v>8.1999999999999993</v>
      </c>
      <c r="W761" s="44">
        <v>4.8609999999999998</v>
      </c>
      <c r="X761" s="43">
        <f t="shared" si="237"/>
        <v>0</v>
      </c>
      <c r="Y761" s="42">
        <v>43111.62533333333</v>
      </c>
      <c r="Z761" s="44">
        <v>14.2</v>
      </c>
      <c r="AA761" s="44">
        <v>9.3780000000000001</v>
      </c>
      <c r="AB761" s="43">
        <f t="shared" si="238"/>
        <v>0</v>
      </c>
      <c r="AC761" s="42">
        <v>43111.62533333333</v>
      </c>
      <c r="AD761" s="44">
        <v>23.79</v>
      </c>
      <c r="AE761" s="44">
        <v>17.908999999999999</v>
      </c>
      <c r="AF761" s="43">
        <f t="shared" si="239"/>
        <v>-4.1120094233549322E-2</v>
      </c>
      <c r="AG761" s="41">
        <v>43110</v>
      </c>
      <c r="AH761">
        <v>16.850000000000001</v>
      </c>
      <c r="AI761">
        <v>6.5621</v>
      </c>
      <c r="AJ761" s="39">
        <f t="shared" si="226"/>
        <v>0</v>
      </c>
      <c r="AK761" s="45">
        <v>43374</v>
      </c>
      <c r="AL761">
        <v>19.600000000000001</v>
      </c>
      <c r="AM761">
        <v>6.4316000000000004</v>
      </c>
      <c r="AN761" s="39">
        <f t="shared" si="227"/>
        <v>-5.1282848218300436E-4</v>
      </c>
      <c r="AO761" s="41">
        <v>43110</v>
      </c>
      <c r="AP761">
        <v>7.51</v>
      </c>
      <c r="AQ761">
        <v>6.1035000000000004</v>
      </c>
      <c r="AR761" s="18">
        <f t="shared" si="228"/>
        <v>-2.9711942006867546E-2</v>
      </c>
      <c r="AS761" s="41">
        <v>43110</v>
      </c>
      <c r="AT761">
        <v>10.85</v>
      </c>
      <c r="AU761">
        <v>8.5545000000000009</v>
      </c>
      <c r="AV761" s="39">
        <f t="shared" si="229"/>
        <v>-4.5846472497933152E-3</v>
      </c>
      <c r="AW761" s="41">
        <v>43110</v>
      </c>
      <c r="AX761">
        <v>16.55</v>
      </c>
      <c r="AY761">
        <v>9.6656999999999993</v>
      </c>
      <c r="AZ761" s="39">
        <f t="shared" si="230"/>
        <v>-1.4880194054037607E-2</v>
      </c>
      <c r="BA761" s="41">
        <v>43110</v>
      </c>
      <c r="BB761">
        <v>6.18</v>
      </c>
      <c r="BC761">
        <v>2.8344</v>
      </c>
      <c r="BD761" s="39">
        <f t="shared" si="231"/>
        <v>4.8569504023824031E-3</v>
      </c>
      <c r="BE761" s="41">
        <v>43110</v>
      </c>
      <c r="BF761">
        <v>12.4</v>
      </c>
      <c r="BG761">
        <v>7.9890999999999996</v>
      </c>
      <c r="BH761" s="39">
        <f t="shared" si="232"/>
        <v>-4.0143118945807355E-3</v>
      </c>
      <c r="BI761" s="41">
        <v>43110</v>
      </c>
      <c r="BJ761">
        <v>2.2799999999999998</v>
      </c>
      <c r="BK761">
        <v>2.2606000000000002</v>
      </c>
      <c r="BL761" s="39">
        <f t="shared" si="233"/>
        <v>-3.3890337193897141E-2</v>
      </c>
      <c r="BM761" s="41">
        <v>43110</v>
      </c>
      <c r="BN761">
        <v>4.82</v>
      </c>
      <c r="BO761">
        <v>2.5720999999999998</v>
      </c>
      <c r="BP761" s="46">
        <f t="shared" si="234"/>
        <v>0</v>
      </c>
      <c r="BQ761" s="41">
        <v>43110</v>
      </c>
      <c r="BR761">
        <v>13.54</v>
      </c>
      <c r="BS761">
        <v>7.4347000000000003</v>
      </c>
      <c r="BT761" s="18">
        <f t="shared" si="235"/>
        <v>-1.7418885878543483E-2</v>
      </c>
      <c r="BU761" s="41">
        <v>43110</v>
      </c>
      <c r="BV761">
        <v>1.95</v>
      </c>
      <c r="BW761">
        <v>1.1701999999999999</v>
      </c>
      <c r="BX761" s="39">
        <f t="shared" si="236"/>
        <v>5.1537536505755072E-3</v>
      </c>
      <c r="BY761" s="41">
        <v>43412</v>
      </c>
      <c r="BZ761">
        <v>16.829999999999998</v>
      </c>
      <c r="CA761">
        <v>9.4656000000000002</v>
      </c>
      <c r="CB761" s="39">
        <f t="shared" si="221"/>
        <v>0</v>
      </c>
    </row>
    <row r="762" spans="1:80">
      <c r="A762" s="41">
        <v>43111</v>
      </c>
      <c r="B762">
        <v>11.6</v>
      </c>
      <c r="C762">
        <v>5.8426</v>
      </c>
      <c r="D762" s="34">
        <f t="shared" si="222"/>
        <v>2.2917870336327112E-2</v>
      </c>
      <c r="E762" s="41">
        <v>43111</v>
      </c>
      <c r="F762">
        <v>3.68</v>
      </c>
      <c r="G762">
        <v>3.4382000000000001</v>
      </c>
      <c r="H762" s="39">
        <f t="shared" si="223"/>
        <v>0</v>
      </c>
      <c r="L762" s="38"/>
      <c r="M762" s="41">
        <v>43111</v>
      </c>
      <c r="N762">
        <v>7.82</v>
      </c>
      <c r="O762">
        <v>3.7067000000000001</v>
      </c>
      <c r="P762" s="43">
        <f t="shared" si="224"/>
        <v>1.2966314595207638E-3</v>
      </c>
      <c r="Q762" s="41">
        <v>43111</v>
      </c>
      <c r="R762">
        <v>3.1</v>
      </c>
      <c r="S762">
        <v>1.8141</v>
      </c>
      <c r="T762" s="39">
        <f t="shared" si="225"/>
        <v>0</v>
      </c>
      <c r="U762" s="42">
        <v>43112.62533333333</v>
      </c>
      <c r="V762" s="44">
        <v>8.15</v>
      </c>
      <c r="W762" s="44">
        <v>4.8310000000000004</v>
      </c>
      <c r="X762" s="43">
        <f t="shared" si="237"/>
        <v>-6.1715696358772606E-3</v>
      </c>
      <c r="Y762" s="42">
        <v>43112.62533333333</v>
      </c>
      <c r="Z762" s="44">
        <v>14</v>
      </c>
      <c r="AA762" s="44">
        <v>9.2460000000000004</v>
      </c>
      <c r="AB762" s="43">
        <f t="shared" si="238"/>
        <v>-1.407549584133074E-2</v>
      </c>
      <c r="AC762" s="42">
        <v>43112.62533333333</v>
      </c>
      <c r="AD762" s="44">
        <v>22.72</v>
      </c>
      <c r="AE762" s="44">
        <v>17.103000000000002</v>
      </c>
      <c r="AF762" s="43">
        <f t="shared" si="239"/>
        <v>-4.5005304595454654E-2</v>
      </c>
      <c r="AG762" s="41">
        <v>43111</v>
      </c>
      <c r="AH762">
        <v>16.7</v>
      </c>
      <c r="AI762">
        <v>6.5035999999999996</v>
      </c>
      <c r="AJ762" s="39">
        <f t="shared" si="226"/>
        <v>-8.9148290943448644E-3</v>
      </c>
      <c r="AK762" s="45">
        <v>43405</v>
      </c>
      <c r="AL762">
        <v>19.5</v>
      </c>
      <c r="AM762">
        <v>6.3987999999999996</v>
      </c>
      <c r="AN762" s="39">
        <f t="shared" si="227"/>
        <v>-5.0998196405250369E-3</v>
      </c>
      <c r="AO762" s="41">
        <v>43111</v>
      </c>
      <c r="AP762">
        <v>7.67</v>
      </c>
      <c r="AQ762">
        <v>6.2335000000000003</v>
      </c>
      <c r="AR762" s="18">
        <f t="shared" si="228"/>
        <v>2.129925452609157E-2</v>
      </c>
      <c r="AS762" s="41">
        <v>43111</v>
      </c>
      <c r="AT762">
        <v>10.8</v>
      </c>
      <c r="AU762">
        <v>8.5150000000000006</v>
      </c>
      <c r="AV762" s="39">
        <f t="shared" si="229"/>
        <v>-4.6174528026185413E-3</v>
      </c>
      <c r="AW762" s="41">
        <v>43111</v>
      </c>
      <c r="AX762">
        <v>16.149999999999999</v>
      </c>
      <c r="AY762">
        <v>9.4321000000000002</v>
      </c>
      <c r="AZ762" s="39">
        <f t="shared" si="230"/>
        <v>-2.4167934034782703E-2</v>
      </c>
      <c r="BA762" s="41">
        <v>43111</v>
      </c>
      <c r="BB762">
        <v>6.15</v>
      </c>
      <c r="BC762">
        <v>2.8207</v>
      </c>
      <c r="BD762" s="39">
        <f t="shared" si="231"/>
        <v>-4.8334744566751499E-3</v>
      </c>
      <c r="BE762" s="41">
        <v>43111</v>
      </c>
      <c r="BF762">
        <v>12.4</v>
      </c>
      <c r="BG762">
        <v>7.9890999999999996</v>
      </c>
      <c r="BH762" s="39">
        <f t="shared" si="232"/>
        <v>0</v>
      </c>
      <c r="BI762" s="41">
        <v>43111</v>
      </c>
      <c r="BJ762">
        <v>2.2999999999999998</v>
      </c>
      <c r="BK762">
        <v>2.2805</v>
      </c>
      <c r="BL762" s="39">
        <f t="shared" si="233"/>
        <v>8.8029726621250137E-3</v>
      </c>
      <c r="BM762" s="41">
        <v>43111</v>
      </c>
      <c r="BN762">
        <v>4.8</v>
      </c>
      <c r="BO762">
        <v>2.5613999999999999</v>
      </c>
      <c r="BP762" s="46">
        <f t="shared" si="234"/>
        <v>-4.1600248823917933E-3</v>
      </c>
      <c r="BQ762" s="41">
        <v>43111</v>
      </c>
      <c r="BR762">
        <v>13.5</v>
      </c>
      <c r="BS762">
        <v>7.4127999999999998</v>
      </c>
      <c r="BT762" s="18">
        <f t="shared" si="235"/>
        <v>-2.9456467644962776E-3</v>
      </c>
      <c r="BU762" s="41">
        <v>43111</v>
      </c>
      <c r="BV762">
        <v>1.96</v>
      </c>
      <c r="BW762">
        <v>1.1761999999999999</v>
      </c>
      <c r="BX762" s="39">
        <f t="shared" si="236"/>
        <v>5.1273286617672239E-3</v>
      </c>
      <c r="BY762" s="41">
        <v>43413</v>
      </c>
      <c r="BZ762">
        <v>16.329999999999998</v>
      </c>
      <c r="CA762">
        <v>9.1844000000000001</v>
      </c>
      <c r="CB762" s="39">
        <f t="shared" si="221"/>
        <v>-2.9707572684246123E-2</v>
      </c>
    </row>
    <row r="763" spans="1:80">
      <c r="A763" s="41">
        <v>43112</v>
      </c>
      <c r="B763">
        <v>11.6</v>
      </c>
      <c r="C763">
        <v>5.8426</v>
      </c>
      <c r="D763" s="34">
        <f t="shared" si="222"/>
        <v>0</v>
      </c>
      <c r="E763" s="41">
        <v>43112</v>
      </c>
      <c r="F763">
        <v>3.68</v>
      </c>
      <c r="G763">
        <v>3.4382000000000001</v>
      </c>
      <c r="H763" s="39">
        <f t="shared" si="223"/>
        <v>0</v>
      </c>
      <c r="L763" s="38"/>
      <c r="M763" s="41">
        <v>43112</v>
      </c>
      <c r="N763">
        <v>7.79</v>
      </c>
      <c r="O763">
        <v>3.6924999999999999</v>
      </c>
      <c r="P763" s="43">
        <f t="shared" si="224"/>
        <v>-3.8309008012518443E-3</v>
      </c>
      <c r="Q763" s="41">
        <v>43112</v>
      </c>
      <c r="R763">
        <v>3.14</v>
      </c>
      <c r="S763">
        <v>1.8374999999999999</v>
      </c>
      <c r="T763" s="39">
        <f t="shared" si="225"/>
        <v>1.2898958161071531E-2</v>
      </c>
      <c r="U763" s="42">
        <v>43115.62533333333</v>
      </c>
      <c r="V763" s="44">
        <v>8.15</v>
      </c>
      <c r="W763" s="44">
        <v>4.8310000000000004</v>
      </c>
      <c r="X763" s="43">
        <f t="shared" si="237"/>
        <v>0</v>
      </c>
      <c r="Y763" s="42">
        <v>43115.62533333333</v>
      </c>
      <c r="Z763" s="44">
        <v>14.05</v>
      </c>
      <c r="AA763" s="44">
        <v>9.2789999999999999</v>
      </c>
      <c r="AB763" s="43">
        <f t="shared" si="238"/>
        <v>3.5691109669045503E-3</v>
      </c>
      <c r="AC763" s="42">
        <v>43115.62533333333</v>
      </c>
      <c r="AD763" s="44">
        <v>22.51</v>
      </c>
      <c r="AE763" s="44">
        <v>16.945</v>
      </c>
      <c r="AF763" s="43">
        <f t="shared" si="239"/>
        <v>-9.2381453546162215E-3</v>
      </c>
      <c r="AG763" s="41">
        <v>43112</v>
      </c>
      <c r="AH763">
        <v>17</v>
      </c>
      <c r="AI763">
        <v>6.6204999999999998</v>
      </c>
      <c r="AJ763" s="39">
        <f t="shared" si="226"/>
        <v>1.7974660188203491E-2</v>
      </c>
      <c r="AK763" s="45">
        <v>43435</v>
      </c>
      <c r="AL763">
        <v>19.86</v>
      </c>
      <c r="AM763">
        <v>6.5168999999999997</v>
      </c>
      <c r="AN763" s="39">
        <f t="shared" si="227"/>
        <v>1.8456585609801852E-2</v>
      </c>
      <c r="AO763" s="41">
        <v>43112</v>
      </c>
      <c r="AP763">
        <v>7.44</v>
      </c>
      <c r="AQ763">
        <v>6.0465999999999998</v>
      </c>
      <c r="AR763" s="18">
        <f t="shared" si="228"/>
        <v>-2.9983155530600866E-2</v>
      </c>
      <c r="AS763" s="41">
        <v>43112</v>
      </c>
      <c r="AT763">
        <v>10.79</v>
      </c>
      <c r="AU763">
        <v>8.5071999999999992</v>
      </c>
      <c r="AV763" s="39">
        <f t="shared" si="229"/>
        <v>-9.1603053435130482E-4</v>
      </c>
      <c r="AW763" s="41">
        <v>43112</v>
      </c>
      <c r="AX763">
        <v>16.2</v>
      </c>
      <c r="AY763">
        <v>9.4612999999999996</v>
      </c>
      <c r="AZ763" s="39">
        <f t="shared" si="230"/>
        <v>3.0958111131136703E-3</v>
      </c>
      <c r="BA763" s="41">
        <v>43112</v>
      </c>
      <c r="BB763">
        <v>6.15</v>
      </c>
      <c r="BC763">
        <v>2.8207</v>
      </c>
      <c r="BD763" s="39">
        <f t="shared" si="231"/>
        <v>0</v>
      </c>
      <c r="BE763" s="41">
        <v>43112</v>
      </c>
      <c r="BF763">
        <v>12.35</v>
      </c>
      <c r="BG763">
        <v>7.9569000000000001</v>
      </c>
      <c r="BH763" s="39">
        <f t="shared" si="232"/>
        <v>-4.0304915447296396E-3</v>
      </c>
      <c r="BI763" s="41">
        <v>43112</v>
      </c>
      <c r="BJ763">
        <v>2.2999999999999998</v>
      </c>
      <c r="BK763">
        <v>2.2805</v>
      </c>
      <c r="BL763" s="39">
        <f t="shared" si="233"/>
        <v>0</v>
      </c>
      <c r="BM763" s="41">
        <v>43112</v>
      </c>
      <c r="BN763">
        <v>4.8099999999999996</v>
      </c>
      <c r="BO763">
        <v>2.5667</v>
      </c>
      <c r="BP763" s="46">
        <f t="shared" si="234"/>
        <v>2.0691809166862194E-3</v>
      </c>
      <c r="BQ763" s="41">
        <v>43112</v>
      </c>
      <c r="BR763">
        <v>13.73</v>
      </c>
      <c r="BS763">
        <v>7.5391000000000004</v>
      </c>
      <c r="BT763" s="18">
        <f t="shared" si="235"/>
        <v>1.7038096265918481E-2</v>
      </c>
      <c r="BU763" s="41">
        <v>43112</v>
      </c>
      <c r="BV763">
        <v>1.97</v>
      </c>
      <c r="BW763">
        <v>1.1821999999999999</v>
      </c>
      <c r="BX763" s="39">
        <f t="shared" si="236"/>
        <v>5.1011732698520709E-3</v>
      </c>
      <c r="BY763" s="41">
        <v>43416</v>
      </c>
      <c r="BZ763">
        <v>16.57</v>
      </c>
      <c r="CA763">
        <v>9.3193999999999999</v>
      </c>
      <c r="CB763" s="39">
        <f t="shared" si="221"/>
        <v>1.4698837158660313E-2</v>
      </c>
    </row>
    <row r="764" spans="1:80">
      <c r="A764" s="41">
        <v>43115</v>
      </c>
      <c r="B764">
        <v>11.49</v>
      </c>
      <c r="C764">
        <v>5.7872000000000003</v>
      </c>
      <c r="D764" s="34">
        <f t="shared" si="222"/>
        <v>-9.4820798959366851E-3</v>
      </c>
      <c r="E764" s="41">
        <v>43115</v>
      </c>
      <c r="F764">
        <v>3.69</v>
      </c>
      <c r="G764">
        <v>3.4476</v>
      </c>
      <c r="H764" s="39">
        <f t="shared" si="223"/>
        <v>2.7339887150252609E-3</v>
      </c>
      <c r="L764" s="38"/>
      <c r="M764" s="41">
        <v>43115</v>
      </c>
      <c r="N764">
        <v>7.8</v>
      </c>
      <c r="O764">
        <v>3.6972</v>
      </c>
      <c r="P764" s="43">
        <f t="shared" si="224"/>
        <v>1.2728503723764789E-3</v>
      </c>
      <c r="Q764" s="41">
        <v>43115</v>
      </c>
      <c r="R764">
        <v>3.14</v>
      </c>
      <c r="S764">
        <v>1.8374999999999999</v>
      </c>
      <c r="T764" s="39">
        <f t="shared" si="225"/>
        <v>0</v>
      </c>
      <c r="U764" s="42">
        <v>43116.62533333333</v>
      </c>
      <c r="V764" s="44">
        <v>8.15</v>
      </c>
      <c r="W764" s="44">
        <v>4.8310000000000004</v>
      </c>
      <c r="X764" s="43">
        <f t="shared" si="237"/>
        <v>0</v>
      </c>
      <c r="Y764" s="42">
        <v>43116.62533333333</v>
      </c>
      <c r="Z764" s="44">
        <v>14</v>
      </c>
      <c r="AA764" s="44">
        <v>9.2460000000000004</v>
      </c>
      <c r="AB764" s="43">
        <f t="shared" si="238"/>
        <v>-3.5564177174263901E-3</v>
      </c>
      <c r="AC764" s="42">
        <v>43116.62533333333</v>
      </c>
      <c r="AD764" s="44">
        <v>22.51</v>
      </c>
      <c r="AE764" s="44">
        <v>16.945</v>
      </c>
      <c r="AF764" s="43">
        <f t="shared" si="239"/>
        <v>0</v>
      </c>
      <c r="AG764" s="41">
        <v>43115</v>
      </c>
      <c r="AH764">
        <v>16.79</v>
      </c>
      <c r="AI764">
        <v>6.5387000000000004</v>
      </c>
      <c r="AJ764" s="39">
        <f t="shared" si="226"/>
        <v>-1.2355562268710736E-2</v>
      </c>
      <c r="AK764" s="45" t="s">
        <v>723</v>
      </c>
      <c r="AL764">
        <v>19.55</v>
      </c>
      <c r="AM764">
        <v>6.4151999999999996</v>
      </c>
      <c r="AN764" s="39">
        <f t="shared" si="227"/>
        <v>-1.5605579339870203E-2</v>
      </c>
      <c r="AO764" s="41">
        <v>43115</v>
      </c>
      <c r="AP764">
        <v>7.35</v>
      </c>
      <c r="AQ764">
        <v>5.9734999999999996</v>
      </c>
      <c r="AR764" s="18">
        <f t="shared" si="228"/>
        <v>-1.2089438692819133E-2</v>
      </c>
      <c r="AS764" s="41">
        <v>43115</v>
      </c>
      <c r="AT764">
        <v>10.74</v>
      </c>
      <c r="AU764">
        <v>8.4677000000000007</v>
      </c>
      <c r="AV764" s="39">
        <f t="shared" si="229"/>
        <v>-4.6431258228322525E-3</v>
      </c>
      <c r="AW764" s="41">
        <v>43115</v>
      </c>
      <c r="AX764">
        <v>16.149999999999999</v>
      </c>
      <c r="AY764">
        <v>9.4321000000000002</v>
      </c>
      <c r="AZ764" s="39">
        <f t="shared" si="230"/>
        <v>-3.0862566454926332E-3</v>
      </c>
      <c r="BA764" s="41">
        <v>43115</v>
      </c>
      <c r="BB764">
        <v>6.15</v>
      </c>
      <c r="BC764">
        <v>2.8207</v>
      </c>
      <c r="BD764" s="39">
        <f t="shared" si="231"/>
        <v>0</v>
      </c>
      <c r="BE764" s="41">
        <v>43115</v>
      </c>
      <c r="BF764">
        <v>12.15</v>
      </c>
      <c r="BG764">
        <v>7.8281000000000001</v>
      </c>
      <c r="BH764" s="39">
        <f t="shared" si="232"/>
        <v>-1.618720858625847E-2</v>
      </c>
      <c r="BI764" s="41">
        <v>43115</v>
      </c>
      <c r="BJ764">
        <v>2.29</v>
      </c>
      <c r="BK764">
        <v>2.2705000000000002</v>
      </c>
      <c r="BL764" s="39">
        <f t="shared" si="233"/>
        <v>-4.3850032887523729E-3</v>
      </c>
      <c r="BM764" s="41">
        <v>43115</v>
      </c>
      <c r="BN764">
        <v>4.78</v>
      </c>
      <c r="BO764">
        <v>2.5507</v>
      </c>
      <c r="BP764" s="46">
        <f t="shared" si="234"/>
        <v>-6.2336852768145922E-3</v>
      </c>
      <c r="BQ764" s="41">
        <v>43115</v>
      </c>
      <c r="BR764">
        <v>13.9</v>
      </c>
      <c r="BS764">
        <v>7.6323999999999996</v>
      </c>
      <c r="BT764" s="18">
        <f t="shared" si="235"/>
        <v>1.2375482484646611E-2</v>
      </c>
      <c r="BU764" s="41">
        <v>43115</v>
      </c>
      <c r="BV764">
        <v>1.98</v>
      </c>
      <c r="BW764">
        <v>1.1882999999999999</v>
      </c>
      <c r="BX764" s="39">
        <f t="shared" si="236"/>
        <v>5.1598714261546228E-3</v>
      </c>
      <c r="BY764" s="41">
        <v>43417</v>
      </c>
      <c r="BZ764">
        <v>16.079999999999998</v>
      </c>
      <c r="CA764">
        <v>9.0437999999999992</v>
      </c>
      <c r="CB764" s="39">
        <f t="shared" si="221"/>
        <v>-2.9572719273773067E-2</v>
      </c>
    </row>
    <row r="765" spans="1:80">
      <c r="A765" s="41">
        <v>43116</v>
      </c>
      <c r="B765">
        <v>11.44</v>
      </c>
      <c r="C765">
        <v>5.7619999999999996</v>
      </c>
      <c r="D765" s="34">
        <f t="shared" si="222"/>
        <v>-4.3544373790435405E-3</v>
      </c>
      <c r="E765" s="41">
        <v>43116</v>
      </c>
      <c r="F765">
        <v>3.6</v>
      </c>
      <c r="G765">
        <v>3.3635000000000002</v>
      </c>
      <c r="H765" s="39">
        <f t="shared" si="223"/>
        <v>-2.4393781181111452E-2</v>
      </c>
      <c r="L765" s="38"/>
      <c r="M765" s="41">
        <v>43116</v>
      </c>
      <c r="N765">
        <v>7.8</v>
      </c>
      <c r="O765">
        <v>3.6972</v>
      </c>
      <c r="P765" s="43">
        <f t="shared" si="224"/>
        <v>0</v>
      </c>
      <c r="Q765" s="41">
        <v>43116</v>
      </c>
      <c r="R765">
        <v>3.15</v>
      </c>
      <c r="S765">
        <v>1.8432999999999999</v>
      </c>
      <c r="T765" s="39">
        <f t="shared" si="225"/>
        <v>3.1564625850340287E-3</v>
      </c>
      <c r="U765" s="42">
        <v>43117.62533333333</v>
      </c>
      <c r="V765" s="44">
        <v>8.15</v>
      </c>
      <c r="W765" s="44">
        <v>4.8310000000000004</v>
      </c>
      <c r="X765" s="43">
        <f t="shared" si="237"/>
        <v>0</v>
      </c>
      <c r="Y765" s="42">
        <v>43117.62533333333</v>
      </c>
      <c r="Z765" s="44">
        <v>14</v>
      </c>
      <c r="AA765" s="44">
        <v>9.2460000000000004</v>
      </c>
      <c r="AB765" s="43">
        <f t="shared" si="238"/>
        <v>0</v>
      </c>
      <c r="AC765" s="42">
        <v>43117.62533333333</v>
      </c>
      <c r="AD765" s="44">
        <v>22.51</v>
      </c>
      <c r="AE765" s="44">
        <v>16.945</v>
      </c>
      <c r="AF765" s="43">
        <f t="shared" si="239"/>
        <v>0</v>
      </c>
      <c r="AG765" s="41">
        <v>43116</v>
      </c>
      <c r="AH765">
        <v>16.97</v>
      </c>
      <c r="AI765">
        <v>6.6087999999999996</v>
      </c>
      <c r="AJ765" s="39">
        <f t="shared" si="226"/>
        <v>1.0720785477235407E-2</v>
      </c>
      <c r="AK765" s="45" t="s">
        <v>724</v>
      </c>
      <c r="AL765">
        <v>19.5</v>
      </c>
      <c r="AM765">
        <v>6.3987999999999996</v>
      </c>
      <c r="AN765" s="39">
        <f t="shared" si="227"/>
        <v>-2.5564284823544037E-3</v>
      </c>
      <c r="AO765" s="41">
        <v>43116</v>
      </c>
      <c r="AP765">
        <v>7.32</v>
      </c>
      <c r="AQ765">
        <v>5.9490999999999996</v>
      </c>
      <c r="AR765" s="18">
        <f t="shared" si="228"/>
        <v>-4.0847074579392281E-3</v>
      </c>
      <c r="AS765" s="41">
        <v>43116</v>
      </c>
      <c r="AT765">
        <v>10.7</v>
      </c>
      <c r="AU765">
        <v>8.4361999999999995</v>
      </c>
      <c r="AV765" s="39">
        <f t="shared" si="229"/>
        <v>-3.7200184229485211E-3</v>
      </c>
      <c r="AW765" s="41">
        <v>43116</v>
      </c>
      <c r="AX765">
        <v>16</v>
      </c>
      <c r="AY765">
        <v>9.3445</v>
      </c>
      <c r="AZ765" s="39">
        <f t="shared" si="230"/>
        <v>-9.2874333393411987E-3</v>
      </c>
      <c r="BA765" s="41">
        <v>43116</v>
      </c>
      <c r="BB765">
        <v>6.19</v>
      </c>
      <c r="BC765">
        <v>2.839</v>
      </c>
      <c r="BD765" s="39">
        <f t="shared" si="231"/>
        <v>6.4877512674158836E-3</v>
      </c>
      <c r="BE765" s="41">
        <v>43116</v>
      </c>
      <c r="BF765">
        <v>12.1</v>
      </c>
      <c r="BG765">
        <v>7.7957999999999998</v>
      </c>
      <c r="BH765" s="39">
        <f t="shared" si="232"/>
        <v>-4.1261608819509483E-3</v>
      </c>
      <c r="BI765" s="41">
        <v>43116</v>
      </c>
      <c r="BJ765">
        <v>2.2799999999999998</v>
      </c>
      <c r="BK765">
        <v>2.2606000000000002</v>
      </c>
      <c r="BL765" s="39">
        <f t="shared" si="233"/>
        <v>-4.3602730676062622E-3</v>
      </c>
      <c r="BM765" s="41">
        <v>43116</v>
      </c>
      <c r="BN765">
        <v>4.76</v>
      </c>
      <c r="BO765">
        <v>2.5400999999999998</v>
      </c>
      <c r="BP765" s="46">
        <f t="shared" si="234"/>
        <v>-4.1557219586780747E-3</v>
      </c>
      <c r="BQ765" s="41">
        <v>43116</v>
      </c>
      <c r="BR765">
        <v>13.93</v>
      </c>
      <c r="BS765">
        <v>7.6489000000000003</v>
      </c>
      <c r="BT765" s="18">
        <f t="shared" si="235"/>
        <v>2.1618363817410809E-3</v>
      </c>
      <c r="BU765" s="41">
        <v>43116</v>
      </c>
      <c r="BV765">
        <v>1.98</v>
      </c>
      <c r="BW765">
        <v>1.1882999999999999</v>
      </c>
      <c r="BX765" s="39">
        <f t="shared" si="236"/>
        <v>0</v>
      </c>
      <c r="BY765" s="41">
        <v>43418</v>
      </c>
      <c r="BZ765">
        <v>15.6</v>
      </c>
      <c r="CA765">
        <v>8.7737999999999996</v>
      </c>
      <c r="CB765" s="39">
        <f t="shared" si="221"/>
        <v>-2.9854707092151486E-2</v>
      </c>
    </row>
    <row r="766" spans="1:80">
      <c r="A766" s="41">
        <v>43117</v>
      </c>
      <c r="B766">
        <v>11.5</v>
      </c>
      <c r="C766">
        <v>5.7923</v>
      </c>
      <c r="D766" s="34">
        <f t="shared" si="222"/>
        <v>5.2585907670948352E-3</v>
      </c>
      <c r="E766" s="41">
        <v>43117</v>
      </c>
      <c r="F766">
        <v>3.69</v>
      </c>
      <c r="G766">
        <v>3.4476</v>
      </c>
      <c r="H766" s="39">
        <f t="shared" si="223"/>
        <v>2.5003716366879689E-2</v>
      </c>
      <c r="L766" s="38"/>
      <c r="M766" s="41">
        <v>43117</v>
      </c>
      <c r="N766">
        <v>7.82</v>
      </c>
      <c r="O766">
        <v>3.7067000000000001</v>
      </c>
      <c r="P766" s="43">
        <f t="shared" si="224"/>
        <v>2.5695120631829666E-3</v>
      </c>
      <c r="Q766" s="41">
        <v>43117</v>
      </c>
      <c r="R766">
        <v>3.24</v>
      </c>
      <c r="S766">
        <v>1.8959999999999999</v>
      </c>
      <c r="T766" s="39">
        <f t="shared" si="225"/>
        <v>2.8590028752780324E-2</v>
      </c>
      <c r="U766" s="42">
        <v>43118.62533333333</v>
      </c>
      <c r="V766" s="44">
        <v>8.15</v>
      </c>
      <c r="W766" s="44">
        <v>4.8310000000000004</v>
      </c>
      <c r="X766" s="43">
        <f t="shared" si="237"/>
        <v>0</v>
      </c>
      <c r="Y766" s="42">
        <v>43118.62533333333</v>
      </c>
      <c r="Z766" s="44">
        <v>14</v>
      </c>
      <c r="AA766" s="44">
        <v>9.2460000000000004</v>
      </c>
      <c r="AB766" s="43">
        <f t="shared" si="238"/>
        <v>0</v>
      </c>
      <c r="AC766" s="42">
        <v>43118.62533333333</v>
      </c>
      <c r="AD766" s="44">
        <v>22.51</v>
      </c>
      <c r="AE766" s="44">
        <v>16.945</v>
      </c>
      <c r="AF766" s="43">
        <f t="shared" si="239"/>
        <v>0</v>
      </c>
      <c r="AG766" s="41">
        <v>43117</v>
      </c>
      <c r="AH766">
        <v>17</v>
      </c>
      <c r="AI766">
        <v>6.6204999999999998</v>
      </c>
      <c r="AJ766" s="39">
        <f t="shared" si="226"/>
        <v>1.7703667836824033E-3</v>
      </c>
      <c r="AK766" s="45" t="s">
        <v>725</v>
      </c>
      <c r="AL766">
        <v>19.559999999999999</v>
      </c>
      <c r="AM766">
        <v>6.4184999999999999</v>
      </c>
      <c r="AN766" s="39">
        <f t="shared" si="227"/>
        <v>3.0787022566731688E-3</v>
      </c>
      <c r="AO766" s="41">
        <v>43117</v>
      </c>
      <c r="AP766">
        <v>7.35</v>
      </c>
      <c r="AQ766">
        <v>5.9734999999999996</v>
      </c>
      <c r="AR766" s="18">
        <f t="shared" si="228"/>
        <v>4.1014607251517003E-3</v>
      </c>
      <c r="AS766" s="41">
        <v>43117</v>
      </c>
      <c r="AT766">
        <v>10.61</v>
      </c>
      <c r="AU766">
        <v>8.3651999999999997</v>
      </c>
      <c r="AV766" s="39">
        <f t="shared" si="229"/>
        <v>-8.41611151940444E-3</v>
      </c>
      <c r="AW766" s="41">
        <v>43117</v>
      </c>
      <c r="AX766">
        <v>15.87</v>
      </c>
      <c r="AY766">
        <v>9.2684999999999995</v>
      </c>
      <c r="AZ766" s="39">
        <f t="shared" si="230"/>
        <v>-8.1331264380117198E-3</v>
      </c>
      <c r="BA766" s="41">
        <v>43117</v>
      </c>
      <c r="BB766">
        <v>6.16</v>
      </c>
      <c r="BC766">
        <v>2.8252999999999999</v>
      </c>
      <c r="BD766" s="39">
        <f t="shared" si="231"/>
        <v>-4.8256428319831089E-3</v>
      </c>
      <c r="BE766" s="41">
        <v>43117</v>
      </c>
      <c r="BF766">
        <v>12</v>
      </c>
      <c r="BG766">
        <v>7.7313999999999998</v>
      </c>
      <c r="BH766" s="39">
        <f t="shared" si="232"/>
        <v>-8.2608584109392248E-3</v>
      </c>
      <c r="BI766" s="41">
        <v>43117</v>
      </c>
      <c r="BJ766">
        <v>2.2599999999999998</v>
      </c>
      <c r="BK766">
        <v>2.2408000000000001</v>
      </c>
      <c r="BL766" s="39">
        <f t="shared" si="233"/>
        <v>-8.7587366185968504E-3</v>
      </c>
      <c r="BM766" s="41">
        <v>43117</v>
      </c>
      <c r="BN766">
        <v>5.04</v>
      </c>
      <c r="BO766">
        <v>2.6894999999999998</v>
      </c>
      <c r="BP766" s="46">
        <f t="shared" si="234"/>
        <v>5.8816582024329746E-2</v>
      </c>
      <c r="BQ766" s="41">
        <v>43117</v>
      </c>
      <c r="BR766">
        <v>14.29</v>
      </c>
      <c r="BS766">
        <v>7.8465999999999996</v>
      </c>
      <c r="BT766" s="18">
        <f t="shared" si="235"/>
        <v>2.5846853795970574E-2</v>
      </c>
      <c r="BU766" s="41">
        <v>43117</v>
      </c>
      <c r="BV766">
        <v>2</v>
      </c>
      <c r="BW766">
        <v>1.2002999999999999</v>
      </c>
      <c r="BX766" s="39">
        <f t="shared" si="236"/>
        <v>1.009845998485232E-2</v>
      </c>
      <c r="BY766" s="41">
        <v>43419</v>
      </c>
      <c r="BZ766">
        <v>15.6</v>
      </c>
      <c r="CA766">
        <v>8.7737999999999996</v>
      </c>
      <c r="CB766" s="39">
        <f t="shared" si="221"/>
        <v>0</v>
      </c>
    </row>
    <row r="767" spans="1:80">
      <c r="A767" s="41">
        <v>43118</v>
      </c>
      <c r="B767">
        <v>11.5</v>
      </c>
      <c r="C767">
        <v>5.7923</v>
      </c>
      <c r="D767" s="34">
        <f t="shared" si="222"/>
        <v>0</v>
      </c>
      <c r="E767" s="41">
        <v>43118</v>
      </c>
      <c r="F767">
        <v>3.85</v>
      </c>
      <c r="G767">
        <v>3.5971000000000002</v>
      </c>
      <c r="H767" s="39">
        <f t="shared" si="223"/>
        <v>4.3363499245852241E-2</v>
      </c>
      <c r="L767" s="38"/>
      <c r="M767" s="41">
        <v>43118</v>
      </c>
      <c r="N767">
        <v>7.85</v>
      </c>
      <c r="O767">
        <v>3.7208999999999999</v>
      </c>
      <c r="P767" s="43">
        <f t="shared" si="224"/>
        <v>3.8309008012517246E-3</v>
      </c>
      <c r="Q767" s="41">
        <v>43118</v>
      </c>
      <c r="R767">
        <v>3.22</v>
      </c>
      <c r="S767">
        <v>1.8843000000000001</v>
      </c>
      <c r="T767" s="39">
        <f t="shared" si="225"/>
        <v>-6.1708860759492733E-3</v>
      </c>
      <c r="U767" s="42">
        <v>43119.62533333333</v>
      </c>
      <c r="V767" s="44">
        <v>8.15</v>
      </c>
      <c r="W767" s="44">
        <v>4.8310000000000004</v>
      </c>
      <c r="X767" s="43">
        <f t="shared" si="237"/>
        <v>0</v>
      </c>
      <c r="Y767" s="42">
        <v>43119.62533333333</v>
      </c>
      <c r="Z767" s="44">
        <v>13.9</v>
      </c>
      <c r="AA767" s="44">
        <v>9.18</v>
      </c>
      <c r="AB767" s="43">
        <f t="shared" si="238"/>
        <v>-7.1382219338092931E-3</v>
      </c>
      <c r="AC767" s="42">
        <v>43119.62533333333</v>
      </c>
      <c r="AD767" s="44">
        <v>22.51</v>
      </c>
      <c r="AE767" s="44">
        <v>16.945</v>
      </c>
      <c r="AF767" s="43">
        <f t="shared" si="239"/>
        <v>0</v>
      </c>
      <c r="AG767" s="41">
        <v>43118</v>
      </c>
      <c r="AH767">
        <v>17</v>
      </c>
      <c r="AI767">
        <v>6.6204999999999998</v>
      </c>
      <c r="AJ767" s="39">
        <f t="shared" si="226"/>
        <v>0</v>
      </c>
      <c r="AK767" s="45" t="s">
        <v>726</v>
      </c>
      <c r="AL767">
        <v>19.559999999999999</v>
      </c>
      <c r="AM767">
        <v>6.4184999999999999</v>
      </c>
      <c r="AN767" s="39">
        <f t="shared" si="227"/>
        <v>0</v>
      </c>
      <c r="AO767" s="41">
        <v>43118</v>
      </c>
      <c r="AP767">
        <v>7.58</v>
      </c>
      <c r="AQ767">
        <v>6.1604000000000001</v>
      </c>
      <c r="AR767" s="18">
        <f t="shared" si="228"/>
        <v>3.1288189503641171E-2</v>
      </c>
      <c r="AS767" s="41">
        <v>43118</v>
      </c>
      <c r="AT767">
        <v>10.68</v>
      </c>
      <c r="AU767">
        <v>8.4204000000000008</v>
      </c>
      <c r="AV767" s="39">
        <f t="shared" si="229"/>
        <v>6.598766317601615E-3</v>
      </c>
      <c r="AW767" s="41">
        <v>43118</v>
      </c>
      <c r="AX767">
        <v>16</v>
      </c>
      <c r="AY767">
        <v>9.3445</v>
      </c>
      <c r="AZ767" s="39">
        <f t="shared" si="230"/>
        <v>8.199816583050171E-3</v>
      </c>
      <c r="BA767" s="41">
        <v>43118</v>
      </c>
      <c r="BB767">
        <v>6.2</v>
      </c>
      <c r="BC767">
        <v>2.8435999999999999</v>
      </c>
      <c r="BD767" s="39">
        <f t="shared" si="231"/>
        <v>6.4771882631932832E-3</v>
      </c>
      <c r="BE767" s="41">
        <v>43118</v>
      </c>
      <c r="BF767">
        <v>11.9</v>
      </c>
      <c r="BG767">
        <v>7.6669999999999998</v>
      </c>
      <c r="BH767" s="39">
        <f t="shared" si="232"/>
        <v>-8.3296686240525667E-3</v>
      </c>
      <c r="BI767" s="41">
        <v>43118</v>
      </c>
      <c r="BJ767">
        <v>2.2599999999999998</v>
      </c>
      <c r="BK767">
        <v>2.2408000000000001</v>
      </c>
      <c r="BL767" s="39">
        <f t="shared" si="233"/>
        <v>0</v>
      </c>
      <c r="BM767" s="41">
        <v>43118</v>
      </c>
      <c r="BN767">
        <v>5.34</v>
      </c>
      <c r="BO767">
        <v>2.8496000000000001</v>
      </c>
      <c r="BP767" s="46">
        <f t="shared" si="234"/>
        <v>5.9527793270124696E-2</v>
      </c>
      <c r="BQ767" s="41">
        <v>43118</v>
      </c>
      <c r="BR767">
        <v>14.06</v>
      </c>
      <c r="BS767">
        <v>7.7202999999999999</v>
      </c>
      <c r="BT767" s="18">
        <f t="shared" si="235"/>
        <v>-1.6096143552621473E-2</v>
      </c>
      <c r="BU767" s="41">
        <v>43118</v>
      </c>
      <c r="BV767">
        <v>1.99</v>
      </c>
      <c r="BW767">
        <v>1.1942999999999999</v>
      </c>
      <c r="BX767" s="39">
        <f t="shared" si="236"/>
        <v>-4.9987503124218997E-3</v>
      </c>
      <c r="BY767" s="41">
        <v>43420</v>
      </c>
      <c r="BZ767">
        <v>15.78</v>
      </c>
      <c r="CA767">
        <v>8.8750999999999998</v>
      </c>
      <c r="CB767" s="39">
        <f t="shared" si="221"/>
        <v>1.1545738448562786E-2</v>
      </c>
    </row>
    <row r="768" spans="1:80">
      <c r="A768" s="41">
        <v>43119</v>
      </c>
      <c r="B768">
        <v>11.77</v>
      </c>
      <c r="C768">
        <v>5.9282000000000004</v>
      </c>
      <c r="D768" s="34">
        <f t="shared" si="222"/>
        <v>2.3462182552699336E-2</v>
      </c>
      <c r="E768" s="41">
        <v>43119</v>
      </c>
      <c r="F768">
        <v>3.85</v>
      </c>
      <c r="G768">
        <v>3.5971000000000002</v>
      </c>
      <c r="H768" s="39">
        <f t="shared" si="223"/>
        <v>0</v>
      </c>
      <c r="L768" s="38"/>
      <c r="M768" s="41">
        <v>43119</v>
      </c>
      <c r="N768">
        <v>7.98</v>
      </c>
      <c r="O768">
        <v>3.7825000000000002</v>
      </c>
      <c r="P768" s="43">
        <f t="shared" si="224"/>
        <v>1.6555134510467983E-2</v>
      </c>
      <c r="Q768" s="41">
        <v>43119</v>
      </c>
      <c r="R768">
        <v>3.31</v>
      </c>
      <c r="S768">
        <v>1.9370000000000001</v>
      </c>
      <c r="T768" s="39">
        <f t="shared" si="225"/>
        <v>2.7967945656211839E-2</v>
      </c>
      <c r="U768" s="42">
        <v>43122.62533333333</v>
      </c>
      <c r="V768" s="44">
        <v>8.15</v>
      </c>
      <c r="W768" s="44">
        <v>4.8310000000000004</v>
      </c>
      <c r="X768" s="43">
        <f t="shared" si="237"/>
        <v>0</v>
      </c>
      <c r="Y768" s="42">
        <v>43122.62533333333</v>
      </c>
      <c r="Z768" s="44">
        <v>14</v>
      </c>
      <c r="AA768" s="44">
        <v>9.2460000000000004</v>
      </c>
      <c r="AB768" s="43">
        <f t="shared" si="238"/>
        <v>7.1895424836602101E-3</v>
      </c>
      <c r="AC768" s="42">
        <v>43122.62533333333</v>
      </c>
      <c r="AD768" s="44">
        <v>22.51</v>
      </c>
      <c r="AE768" s="44">
        <v>16.945</v>
      </c>
      <c r="AF768" s="43">
        <f t="shared" si="239"/>
        <v>0</v>
      </c>
      <c r="AG768" s="41">
        <v>43119</v>
      </c>
      <c r="AH768">
        <v>17</v>
      </c>
      <c r="AI768">
        <v>6.6204999999999998</v>
      </c>
      <c r="AJ768" s="39">
        <f t="shared" si="226"/>
        <v>0</v>
      </c>
      <c r="AK768" s="45" t="s">
        <v>727</v>
      </c>
      <c r="AL768">
        <v>19.600000000000001</v>
      </c>
      <c r="AM768">
        <v>6.4316000000000004</v>
      </c>
      <c r="AN768" s="39">
        <f t="shared" si="227"/>
        <v>2.0409753057568833E-3</v>
      </c>
      <c r="AO768" s="41">
        <v>43119</v>
      </c>
      <c r="AP768">
        <v>7.5</v>
      </c>
      <c r="AQ768">
        <v>6.0953999999999997</v>
      </c>
      <c r="AR768" s="18">
        <f t="shared" si="228"/>
        <v>-1.0551262905006232E-2</v>
      </c>
      <c r="AS768" s="41">
        <v>43119</v>
      </c>
      <c r="AT768">
        <v>10.5</v>
      </c>
      <c r="AU768">
        <v>8.2784999999999993</v>
      </c>
      <c r="AV768" s="39">
        <f t="shared" si="229"/>
        <v>-1.6851931024654584E-2</v>
      </c>
      <c r="AW768" s="41">
        <v>43119</v>
      </c>
      <c r="AX768">
        <v>15.85</v>
      </c>
      <c r="AY768">
        <v>9.2568999999999999</v>
      </c>
      <c r="AZ768" s="39">
        <f t="shared" si="230"/>
        <v>-9.3744983680239848E-3</v>
      </c>
      <c r="BA768" s="41">
        <v>43119</v>
      </c>
      <c r="BB768">
        <v>6.27</v>
      </c>
      <c r="BC768">
        <v>2.8757000000000001</v>
      </c>
      <c r="BD768" s="39">
        <f t="shared" si="231"/>
        <v>1.1288507525671768E-2</v>
      </c>
      <c r="BE768" s="41">
        <v>43119</v>
      </c>
      <c r="BF768">
        <v>11.64</v>
      </c>
      <c r="BG768">
        <v>7.4995000000000003</v>
      </c>
      <c r="BH768" s="39">
        <f t="shared" si="232"/>
        <v>-2.1846876222772864E-2</v>
      </c>
      <c r="BI768" s="41">
        <v>43119</v>
      </c>
      <c r="BJ768">
        <v>2.31</v>
      </c>
      <c r="BK768">
        <v>2.2904</v>
      </c>
      <c r="BL768" s="39">
        <f t="shared" si="233"/>
        <v>2.2134951802927464E-2</v>
      </c>
      <c r="BM768" s="41">
        <v>43119</v>
      </c>
      <c r="BN768">
        <v>5.34</v>
      </c>
      <c r="BO768">
        <v>2.8496000000000001</v>
      </c>
      <c r="BP768" s="46">
        <f t="shared" si="234"/>
        <v>0</v>
      </c>
      <c r="BQ768" s="41">
        <v>43119</v>
      </c>
      <c r="BR768">
        <v>13.95</v>
      </c>
      <c r="BS768">
        <v>7.6599000000000004</v>
      </c>
      <c r="BT768" s="18">
        <f t="shared" si="235"/>
        <v>-7.8235301736978569E-3</v>
      </c>
      <c r="BU768" s="41">
        <v>43119</v>
      </c>
      <c r="BV768">
        <v>2</v>
      </c>
      <c r="BW768">
        <v>1.2002999999999999</v>
      </c>
      <c r="BX768" s="39">
        <f t="shared" si="236"/>
        <v>5.0238633509168597E-3</v>
      </c>
      <c r="BY768" s="41">
        <v>43423</v>
      </c>
      <c r="BZ768">
        <v>16.25</v>
      </c>
      <c r="CA768">
        <v>9.1394000000000002</v>
      </c>
      <c r="CB768" s="39">
        <f t="shared" si="221"/>
        <v>2.9779946141451977E-2</v>
      </c>
    </row>
    <row r="769" spans="1:80">
      <c r="A769" s="41">
        <v>43122</v>
      </c>
      <c r="B769">
        <v>11.76</v>
      </c>
      <c r="C769">
        <v>5.9231999999999996</v>
      </c>
      <c r="D769" s="34">
        <f t="shared" si="222"/>
        <v>-8.4342633514402038E-4</v>
      </c>
      <c r="E769" s="41">
        <v>43122</v>
      </c>
      <c r="F769">
        <v>3.8</v>
      </c>
      <c r="G769">
        <v>3.5503</v>
      </c>
      <c r="H769" s="39">
        <f t="shared" si="223"/>
        <v>-1.3010480664980171E-2</v>
      </c>
      <c r="L769" s="38"/>
      <c r="M769" s="41">
        <v>43122</v>
      </c>
      <c r="N769">
        <v>7.9</v>
      </c>
      <c r="O769">
        <v>3.7446000000000002</v>
      </c>
      <c r="P769" s="43">
        <f t="shared" si="224"/>
        <v>-1.0019828155981505E-2</v>
      </c>
      <c r="Q769" s="41">
        <v>43122</v>
      </c>
      <c r="R769">
        <v>3.3</v>
      </c>
      <c r="S769">
        <v>1.9311</v>
      </c>
      <c r="T769" s="39">
        <f t="shared" si="225"/>
        <v>-3.0459473412493632E-3</v>
      </c>
      <c r="U769" s="42">
        <v>43123.62533333333</v>
      </c>
      <c r="V769" s="44">
        <v>8.1</v>
      </c>
      <c r="W769" s="44">
        <v>4.8010000000000002</v>
      </c>
      <c r="X769" s="43">
        <f t="shared" si="237"/>
        <v>-6.2098944317947108E-3</v>
      </c>
      <c r="Y769" s="42">
        <v>43123.62533333333</v>
      </c>
      <c r="Z769" s="44">
        <v>14</v>
      </c>
      <c r="AA769" s="44">
        <v>9.2460000000000004</v>
      </c>
      <c r="AB769" s="43">
        <f t="shared" si="238"/>
        <v>0</v>
      </c>
      <c r="AC769" s="42">
        <v>43123.62533333333</v>
      </c>
      <c r="AD769" s="44">
        <v>23</v>
      </c>
      <c r="AE769" s="44">
        <v>17.314</v>
      </c>
      <c r="AF769" s="43">
        <f t="shared" si="239"/>
        <v>2.1776335202124505E-2</v>
      </c>
      <c r="AG769" s="41">
        <v>43122</v>
      </c>
      <c r="AH769">
        <v>17.100000000000001</v>
      </c>
      <c r="AI769">
        <v>6.6593999999999998</v>
      </c>
      <c r="AJ769" s="39">
        <f t="shared" si="226"/>
        <v>5.8756891473453572E-3</v>
      </c>
      <c r="AK769" s="45" t="s">
        <v>728</v>
      </c>
      <c r="AL769">
        <v>19.559999999999999</v>
      </c>
      <c r="AM769">
        <v>6.4184999999999999</v>
      </c>
      <c r="AN769" s="39">
        <f t="shared" si="227"/>
        <v>-2.0368182100877785E-3</v>
      </c>
      <c r="AO769" s="41">
        <v>43122</v>
      </c>
      <c r="AP769">
        <v>7.9</v>
      </c>
      <c r="AQ769">
        <v>6.4204999999999997</v>
      </c>
      <c r="AR769" s="18">
        <f t="shared" si="228"/>
        <v>5.3335302031039797E-2</v>
      </c>
      <c r="AS769" s="41">
        <v>43122</v>
      </c>
      <c r="AT769">
        <v>10.55</v>
      </c>
      <c r="AU769">
        <v>8.3178999999999998</v>
      </c>
      <c r="AV769" s="39">
        <f t="shared" si="229"/>
        <v>4.7593163012623722E-3</v>
      </c>
      <c r="AW769" s="41">
        <v>43122</v>
      </c>
      <c r="AX769">
        <v>15.5</v>
      </c>
      <c r="AY769">
        <v>9.0525000000000002</v>
      </c>
      <c r="AZ769" s="39">
        <f t="shared" si="230"/>
        <v>-2.208082619451433E-2</v>
      </c>
      <c r="BA769" s="41">
        <v>43122</v>
      </c>
      <c r="BB769">
        <v>6.3</v>
      </c>
      <c r="BC769">
        <v>2.8895</v>
      </c>
      <c r="BD769" s="39">
        <f t="shared" si="231"/>
        <v>4.79883158883048E-3</v>
      </c>
      <c r="BE769" s="41">
        <v>43122</v>
      </c>
      <c r="BF769">
        <v>11.3</v>
      </c>
      <c r="BG769">
        <v>7.2804000000000002</v>
      </c>
      <c r="BH769" s="39">
        <f t="shared" si="232"/>
        <v>-2.9215281018734589E-2</v>
      </c>
      <c r="BI769" s="41">
        <v>43122</v>
      </c>
      <c r="BJ769">
        <v>2.3199999999999998</v>
      </c>
      <c r="BK769">
        <v>2.3003</v>
      </c>
      <c r="BL769" s="39">
        <f t="shared" si="233"/>
        <v>4.3223891023402112E-3</v>
      </c>
      <c r="BM769" s="41">
        <v>43122</v>
      </c>
      <c r="BN769">
        <v>5.19</v>
      </c>
      <c r="BO769">
        <v>2.7694999999999999</v>
      </c>
      <c r="BP769" s="46">
        <f t="shared" si="234"/>
        <v>-2.8109208309938336E-2</v>
      </c>
      <c r="BQ769" s="41">
        <v>43122</v>
      </c>
      <c r="BR769">
        <v>14.1</v>
      </c>
      <c r="BS769">
        <v>7.7422000000000004</v>
      </c>
      <c r="BT769" s="18">
        <f t="shared" si="235"/>
        <v>1.0744265590934611E-2</v>
      </c>
      <c r="BU769" s="41">
        <v>43122</v>
      </c>
      <c r="BV769">
        <v>2</v>
      </c>
      <c r="BW769">
        <v>1.2002999999999999</v>
      </c>
      <c r="BX769" s="39">
        <f t="shared" si="236"/>
        <v>0</v>
      </c>
      <c r="BY769" s="41">
        <v>43425</v>
      </c>
      <c r="BZ769">
        <v>16.72</v>
      </c>
      <c r="CA769">
        <v>9.4037000000000006</v>
      </c>
      <c r="CB769" s="39">
        <f t="shared" si="221"/>
        <v>2.8918747401361185E-2</v>
      </c>
    </row>
    <row r="770" spans="1:80">
      <c r="A770" s="41">
        <v>43123</v>
      </c>
      <c r="B770">
        <v>11.8</v>
      </c>
      <c r="C770">
        <v>5.9433999999999996</v>
      </c>
      <c r="D770" s="34">
        <f t="shared" si="222"/>
        <v>3.4103187466234465E-3</v>
      </c>
      <c r="E770" s="41">
        <v>43123</v>
      </c>
      <c r="F770">
        <v>3.96</v>
      </c>
      <c r="G770">
        <v>3.6998000000000002</v>
      </c>
      <c r="H770" s="39">
        <f t="shared" si="223"/>
        <v>4.2109117539362924E-2</v>
      </c>
      <c r="L770" s="38"/>
      <c r="M770" s="41">
        <v>43123</v>
      </c>
      <c r="N770">
        <v>7.9</v>
      </c>
      <c r="O770">
        <v>3.7446000000000002</v>
      </c>
      <c r="P770" s="43">
        <f t="shared" si="224"/>
        <v>0</v>
      </c>
      <c r="Q770" s="41">
        <v>43123</v>
      </c>
      <c r="R770">
        <v>3.3</v>
      </c>
      <c r="S770">
        <v>1.9311</v>
      </c>
      <c r="T770" s="39">
        <f t="shared" si="225"/>
        <v>0</v>
      </c>
      <c r="U770" s="42">
        <v>43124.62533333333</v>
      </c>
      <c r="V770" s="44">
        <v>8.1999999999999993</v>
      </c>
      <c r="W770" s="44">
        <v>4.8609999999999998</v>
      </c>
      <c r="X770" s="43">
        <f t="shared" si="237"/>
        <v>1.249739637575497E-2</v>
      </c>
      <c r="Y770" s="42">
        <v>43124.62533333333</v>
      </c>
      <c r="Z770" s="44">
        <v>13.99</v>
      </c>
      <c r="AA770" s="44">
        <v>9.2390000000000008</v>
      </c>
      <c r="AB770" s="43">
        <f t="shared" si="238"/>
        <v>-7.5708414449488133E-4</v>
      </c>
      <c r="AC770" s="42">
        <v>43124.62533333333</v>
      </c>
      <c r="AD770" s="44">
        <v>23</v>
      </c>
      <c r="AE770" s="44">
        <v>17.314</v>
      </c>
      <c r="AF770" s="43">
        <f t="shared" si="239"/>
        <v>0</v>
      </c>
      <c r="AG770" s="41">
        <v>43123</v>
      </c>
      <c r="AH770">
        <v>17.28</v>
      </c>
      <c r="AI770">
        <v>6.7294999999999998</v>
      </c>
      <c r="AJ770" s="39">
        <f t="shared" si="226"/>
        <v>1.0526473856503597E-2</v>
      </c>
      <c r="AK770" s="45" t="s">
        <v>729</v>
      </c>
      <c r="AL770">
        <v>19.5</v>
      </c>
      <c r="AM770">
        <v>6.3987999999999996</v>
      </c>
      <c r="AN770" s="39">
        <f t="shared" si="227"/>
        <v>-3.0692529407182791E-3</v>
      </c>
      <c r="AO770" s="41">
        <v>43123</v>
      </c>
      <c r="AP770">
        <v>7.67</v>
      </c>
      <c r="AQ770">
        <v>6.2335000000000003</v>
      </c>
      <c r="AR770" s="18">
        <f t="shared" si="228"/>
        <v>-2.9125457518884727E-2</v>
      </c>
      <c r="AS770" s="41">
        <v>43123</v>
      </c>
      <c r="AT770">
        <v>10.53</v>
      </c>
      <c r="AU770">
        <v>8.3021999999999991</v>
      </c>
      <c r="AV770" s="39">
        <f t="shared" si="229"/>
        <v>-1.8874956419289381E-3</v>
      </c>
      <c r="AW770" s="41">
        <v>43123</v>
      </c>
      <c r="AX770">
        <v>15.23</v>
      </c>
      <c r="AY770">
        <v>8.8948</v>
      </c>
      <c r="AZ770" s="39">
        <f t="shared" si="230"/>
        <v>-1.7420602043634374E-2</v>
      </c>
      <c r="BA770" s="41">
        <v>43123</v>
      </c>
      <c r="BB770">
        <v>6.51</v>
      </c>
      <c r="BC770">
        <v>2.9857999999999998</v>
      </c>
      <c r="BD770" s="39">
        <f t="shared" si="231"/>
        <v>3.3327565322720139E-2</v>
      </c>
      <c r="BE770" s="41">
        <v>43123</v>
      </c>
      <c r="BF770">
        <v>11.2</v>
      </c>
      <c r="BG770">
        <v>7.2160000000000002</v>
      </c>
      <c r="BH770" s="39">
        <f t="shared" si="232"/>
        <v>-8.8456678204494269E-3</v>
      </c>
      <c r="BI770" s="41">
        <v>43123</v>
      </c>
      <c r="BJ770">
        <v>2.27</v>
      </c>
      <c r="BK770">
        <v>2.2507000000000001</v>
      </c>
      <c r="BL770" s="39">
        <f t="shared" si="233"/>
        <v>-2.1562404903708154E-2</v>
      </c>
      <c r="BM770" s="41">
        <v>43123</v>
      </c>
      <c r="BN770">
        <v>5.2</v>
      </c>
      <c r="BO770">
        <v>2.7749000000000001</v>
      </c>
      <c r="BP770" s="46">
        <f t="shared" si="234"/>
        <v>1.9498104350966939E-3</v>
      </c>
      <c r="BQ770" s="41">
        <v>43123</v>
      </c>
      <c r="BR770">
        <v>13.98</v>
      </c>
      <c r="BS770">
        <v>7.6763000000000003</v>
      </c>
      <c r="BT770" s="18">
        <f t="shared" si="235"/>
        <v>-8.5117925137557886E-3</v>
      </c>
      <c r="BU770" s="41">
        <v>43123</v>
      </c>
      <c r="BV770">
        <v>1.98</v>
      </c>
      <c r="BW770">
        <v>1.1882999999999999</v>
      </c>
      <c r="BX770" s="39">
        <f t="shared" si="236"/>
        <v>-9.9975006248437994E-3</v>
      </c>
      <c r="BY770" s="41">
        <v>43426</v>
      </c>
      <c r="BZ770">
        <v>16.7</v>
      </c>
      <c r="CA770">
        <v>9.3925000000000001</v>
      </c>
      <c r="CB770" s="39">
        <f t="shared" si="221"/>
        <v>-1.1910205557387563E-3</v>
      </c>
    </row>
    <row r="771" spans="1:80">
      <c r="A771" s="41">
        <v>43124</v>
      </c>
      <c r="B771">
        <v>11.77</v>
      </c>
      <c r="C771">
        <v>5.9282000000000004</v>
      </c>
      <c r="D771" s="34">
        <f t="shared" si="222"/>
        <v>-2.5574586936768879E-3</v>
      </c>
      <c r="E771" s="41">
        <v>43124</v>
      </c>
      <c r="F771">
        <v>3.96</v>
      </c>
      <c r="G771">
        <v>3.6998000000000002</v>
      </c>
      <c r="H771" s="39">
        <f t="shared" si="223"/>
        <v>0</v>
      </c>
      <c r="L771" s="38"/>
      <c r="M771" s="41">
        <v>43124</v>
      </c>
      <c r="N771">
        <v>7.9</v>
      </c>
      <c r="O771">
        <v>3.7446000000000002</v>
      </c>
      <c r="P771" s="43">
        <f t="shared" si="224"/>
        <v>0</v>
      </c>
      <c r="Q771" s="41">
        <v>43124</v>
      </c>
      <c r="R771">
        <v>3.3</v>
      </c>
      <c r="S771">
        <v>1.9311</v>
      </c>
      <c r="T771" s="39">
        <f t="shared" si="225"/>
        <v>0</v>
      </c>
      <c r="U771" s="42">
        <v>43125.62533333333</v>
      </c>
      <c r="V771" s="44">
        <v>8.1999999999999993</v>
      </c>
      <c r="W771" s="44">
        <v>4.8609999999999998</v>
      </c>
      <c r="X771" s="43">
        <f t="shared" si="237"/>
        <v>0</v>
      </c>
      <c r="Y771" s="42">
        <v>43125.62533333333</v>
      </c>
      <c r="Z771" s="44">
        <v>13.8</v>
      </c>
      <c r="AA771" s="44">
        <v>9.1140000000000008</v>
      </c>
      <c r="AB771" s="43">
        <f t="shared" si="238"/>
        <v>-1.3529602770862646E-2</v>
      </c>
      <c r="AC771" s="42">
        <v>43125.62533333333</v>
      </c>
      <c r="AD771" s="44">
        <v>23</v>
      </c>
      <c r="AE771" s="44">
        <v>17.314</v>
      </c>
      <c r="AF771" s="43">
        <f t="shared" si="239"/>
        <v>0</v>
      </c>
      <c r="AG771" s="41">
        <v>43124</v>
      </c>
      <c r="AH771">
        <v>17.28</v>
      </c>
      <c r="AI771">
        <v>6.7294999999999998</v>
      </c>
      <c r="AJ771" s="39">
        <f t="shared" si="226"/>
        <v>0</v>
      </c>
      <c r="AK771" s="45" t="s">
        <v>730</v>
      </c>
      <c r="AL771">
        <v>19.61</v>
      </c>
      <c r="AM771">
        <v>6.4348999999999998</v>
      </c>
      <c r="AN771" s="39">
        <f t="shared" si="227"/>
        <v>5.6416828155279502E-3</v>
      </c>
      <c r="AO771" s="41">
        <v>43124</v>
      </c>
      <c r="AP771">
        <v>7.73</v>
      </c>
      <c r="AQ771">
        <v>6.2823000000000002</v>
      </c>
      <c r="AR771" s="18">
        <f t="shared" si="228"/>
        <v>7.8286676826822728E-3</v>
      </c>
      <c r="AS771" s="41">
        <v>43124</v>
      </c>
      <c r="AT771">
        <v>10.65</v>
      </c>
      <c r="AU771">
        <v>8.3968000000000007</v>
      </c>
      <c r="AV771" s="39">
        <f t="shared" si="229"/>
        <v>1.1394570113945892E-2</v>
      </c>
      <c r="AW771" s="41">
        <v>43124</v>
      </c>
      <c r="AX771">
        <v>15.2</v>
      </c>
      <c r="AY771">
        <v>8.8772000000000002</v>
      </c>
      <c r="AZ771" s="39">
        <f t="shared" si="230"/>
        <v>-1.9786841750235912E-3</v>
      </c>
      <c r="BA771" s="41">
        <v>43124</v>
      </c>
      <c r="BB771">
        <v>6.71</v>
      </c>
      <c r="BC771">
        <v>3.0775000000000001</v>
      </c>
      <c r="BD771" s="39">
        <f t="shared" si="231"/>
        <v>3.0712036975015185E-2</v>
      </c>
      <c r="BE771" s="41">
        <v>43124</v>
      </c>
      <c r="BF771">
        <v>11.2</v>
      </c>
      <c r="BG771">
        <v>7.2160000000000002</v>
      </c>
      <c r="BH771" s="39">
        <f t="shared" si="232"/>
        <v>0</v>
      </c>
      <c r="BI771" s="41">
        <v>43124</v>
      </c>
      <c r="BJ771">
        <v>2.29</v>
      </c>
      <c r="BK771">
        <v>2.2705000000000002</v>
      </c>
      <c r="BL771" s="39">
        <f t="shared" si="233"/>
        <v>8.7972630737104176E-3</v>
      </c>
      <c r="BM771" s="41">
        <v>43124</v>
      </c>
      <c r="BN771">
        <v>5.23</v>
      </c>
      <c r="BO771">
        <v>2.7909000000000002</v>
      </c>
      <c r="BP771" s="46">
        <f t="shared" si="234"/>
        <v>5.7659735485963504E-3</v>
      </c>
      <c r="BQ771" s="41">
        <v>43124</v>
      </c>
      <c r="BR771">
        <v>13.98</v>
      </c>
      <c r="BS771">
        <v>7.6763000000000003</v>
      </c>
      <c r="BT771" s="18">
        <f t="shared" si="235"/>
        <v>0</v>
      </c>
      <c r="BU771" s="41">
        <v>43124</v>
      </c>
      <c r="BV771">
        <v>1.97</v>
      </c>
      <c r="BW771">
        <v>1.1821999999999999</v>
      </c>
      <c r="BX771" s="39">
        <f t="shared" si="236"/>
        <v>-5.1333838256332528E-3</v>
      </c>
      <c r="BY771" s="41">
        <v>43427</v>
      </c>
      <c r="BZ771">
        <v>16.59</v>
      </c>
      <c r="CA771">
        <v>9.3306000000000004</v>
      </c>
      <c r="CB771" s="39">
        <f t="shared" si="221"/>
        <v>-6.590364652648349E-3</v>
      </c>
    </row>
    <row r="772" spans="1:80">
      <c r="A772" s="41">
        <v>43125</v>
      </c>
      <c r="B772">
        <v>12</v>
      </c>
      <c r="C772">
        <v>6.0441000000000003</v>
      </c>
      <c r="D772" s="34">
        <f t="shared" si="222"/>
        <v>1.9550622448635317E-2</v>
      </c>
      <c r="E772" s="41">
        <v>43125</v>
      </c>
      <c r="F772">
        <v>3.96</v>
      </c>
      <c r="G772">
        <v>3.6998000000000002</v>
      </c>
      <c r="H772" s="39">
        <f t="shared" si="223"/>
        <v>0</v>
      </c>
      <c r="L772" s="38"/>
      <c r="M772" s="41">
        <v>43125</v>
      </c>
      <c r="N772">
        <v>7.9</v>
      </c>
      <c r="O772">
        <v>3.7446000000000002</v>
      </c>
      <c r="P772" s="43">
        <f t="shared" si="224"/>
        <v>0</v>
      </c>
      <c r="Q772" s="41">
        <v>43125</v>
      </c>
      <c r="R772">
        <v>3.3</v>
      </c>
      <c r="S772">
        <v>1.9311</v>
      </c>
      <c r="T772" s="39">
        <f t="shared" si="225"/>
        <v>0</v>
      </c>
      <c r="U772" s="42">
        <v>43126.62533333333</v>
      </c>
      <c r="V772" s="44">
        <v>8.1999999999999993</v>
      </c>
      <c r="W772" s="44">
        <v>4.8609999999999998</v>
      </c>
      <c r="X772" s="43">
        <f t="shared" si="237"/>
        <v>0</v>
      </c>
      <c r="Y772" s="42">
        <v>43126.62533333333</v>
      </c>
      <c r="Z772" s="44">
        <v>13.97</v>
      </c>
      <c r="AA772" s="44">
        <v>9.2260000000000009</v>
      </c>
      <c r="AB772" s="43">
        <f t="shared" si="238"/>
        <v>1.228878648233488E-2</v>
      </c>
      <c r="AC772" s="42">
        <v>43126.62533333333</v>
      </c>
      <c r="AD772" s="44">
        <v>23</v>
      </c>
      <c r="AE772" s="44">
        <v>17.314</v>
      </c>
      <c r="AF772" s="43">
        <f t="shared" si="239"/>
        <v>0</v>
      </c>
      <c r="AG772" s="41">
        <v>43125</v>
      </c>
      <c r="AH772">
        <v>17.28</v>
      </c>
      <c r="AI772">
        <v>6.7294999999999998</v>
      </c>
      <c r="AJ772" s="39">
        <f t="shared" si="226"/>
        <v>0</v>
      </c>
      <c r="AK772" s="45" t="s">
        <v>731</v>
      </c>
      <c r="AL772">
        <v>19.649999999999999</v>
      </c>
      <c r="AM772">
        <v>6.4480000000000004</v>
      </c>
      <c r="AN772" s="39">
        <f t="shared" si="227"/>
        <v>2.0357736716966161E-3</v>
      </c>
      <c r="AO772" s="41">
        <v>43125</v>
      </c>
      <c r="AP772">
        <v>7.71</v>
      </c>
      <c r="AQ772">
        <v>6.266</v>
      </c>
      <c r="AR772" s="18">
        <f t="shared" si="228"/>
        <v>-2.5945911529217328E-3</v>
      </c>
      <c r="AS772" s="41">
        <v>43125</v>
      </c>
      <c r="AT772">
        <v>10.64</v>
      </c>
      <c r="AU772">
        <v>8.3888999999999996</v>
      </c>
      <c r="AV772" s="39">
        <f t="shared" si="229"/>
        <v>-9.4083460365867089E-4</v>
      </c>
      <c r="AW772" s="41">
        <v>43125</v>
      </c>
      <c r="AX772">
        <v>15.2</v>
      </c>
      <c r="AY772">
        <v>8.8772000000000002</v>
      </c>
      <c r="AZ772" s="39">
        <f t="shared" si="230"/>
        <v>0</v>
      </c>
      <c r="BA772" s="41">
        <v>43125</v>
      </c>
      <c r="BB772">
        <v>6.63</v>
      </c>
      <c r="BC772">
        <v>3.0407999999999999</v>
      </c>
      <c r="BD772" s="39">
        <f t="shared" si="231"/>
        <v>-1.192526401299762E-2</v>
      </c>
      <c r="BE772" s="41">
        <v>43125</v>
      </c>
      <c r="BF772">
        <v>11.3</v>
      </c>
      <c r="BG772">
        <v>7.2804000000000002</v>
      </c>
      <c r="BH772" s="39">
        <f t="shared" si="232"/>
        <v>8.9246119733924628E-3</v>
      </c>
      <c r="BI772" s="41">
        <v>43125</v>
      </c>
      <c r="BJ772">
        <v>2.31</v>
      </c>
      <c r="BK772">
        <v>2.2904</v>
      </c>
      <c r="BL772" s="39">
        <f t="shared" si="233"/>
        <v>8.7645892975114752E-3</v>
      </c>
      <c r="BM772" s="41">
        <v>43125</v>
      </c>
      <c r="BN772">
        <v>5.24</v>
      </c>
      <c r="BO772">
        <v>2.7961999999999998</v>
      </c>
      <c r="BP772" s="46">
        <f t="shared" si="234"/>
        <v>1.8990289870649748E-3</v>
      </c>
      <c r="BQ772" s="41">
        <v>43125</v>
      </c>
      <c r="BR772">
        <v>13.98</v>
      </c>
      <c r="BS772">
        <v>7.6763000000000003</v>
      </c>
      <c r="BT772" s="18">
        <f t="shared" si="235"/>
        <v>0</v>
      </c>
      <c r="BU772" s="41">
        <v>43125</v>
      </c>
      <c r="BV772">
        <v>1.97</v>
      </c>
      <c r="BW772">
        <v>1.1821999999999999</v>
      </c>
      <c r="BX772" s="39">
        <f t="shared" si="236"/>
        <v>0</v>
      </c>
      <c r="BY772" s="41">
        <v>43430</v>
      </c>
      <c r="BZ772">
        <v>16.5</v>
      </c>
      <c r="CA772">
        <v>9.2799999999999994</v>
      </c>
      <c r="CB772" s="39">
        <f t="shared" ref="CB772:CB835" si="240">(CA772-CA771)/CA771</f>
        <v>-5.4230167406170114E-3</v>
      </c>
    </row>
    <row r="773" spans="1:80">
      <c r="A773" s="41">
        <v>43126</v>
      </c>
      <c r="B773">
        <v>12</v>
      </c>
      <c r="C773">
        <v>6.0441000000000003</v>
      </c>
      <c r="D773" s="34">
        <f t="shared" ref="D773:D836" si="241">(C773-C772)/C772</f>
        <v>0</v>
      </c>
      <c r="E773" s="41">
        <v>43126</v>
      </c>
      <c r="F773">
        <v>3.85</v>
      </c>
      <c r="G773">
        <v>3.5971000000000002</v>
      </c>
      <c r="H773" s="39">
        <f t="shared" ref="H773:H836" si="242">(G773-G772)/G772</f>
        <v>-2.7758257203092062E-2</v>
      </c>
      <c r="L773" s="38"/>
      <c r="M773" s="41">
        <v>43126</v>
      </c>
      <c r="N773">
        <v>7.9</v>
      </c>
      <c r="O773">
        <v>3.7446000000000002</v>
      </c>
      <c r="P773" s="43">
        <f t="shared" ref="P773:P836" si="243">(O773-O772)/O772</f>
        <v>0</v>
      </c>
      <c r="Q773" s="41">
        <v>43126</v>
      </c>
      <c r="R773">
        <v>3.28</v>
      </c>
      <c r="S773">
        <v>1.9194</v>
      </c>
      <c r="T773" s="39">
        <f t="shared" ref="T773:T836" si="244">(S773-S772)/S772</f>
        <v>-6.0587230076122644E-3</v>
      </c>
      <c r="U773" s="42">
        <v>43129.62533333333</v>
      </c>
      <c r="V773" s="44">
        <v>8.1999999999999993</v>
      </c>
      <c r="W773" s="44">
        <v>4.8609999999999998</v>
      </c>
      <c r="X773" s="43">
        <f t="shared" si="237"/>
        <v>0</v>
      </c>
      <c r="Y773" s="42">
        <v>43129.62533333333</v>
      </c>
      <c r="Z773" s="44">
        <v>13.97</v>
      </c>
      <c r="AA773" s="44">
        <v>9.2260000000000009</v>
      </c>
      <c r="AB773" s="43">
        <f t="shared" si="238"/>
        <v>0</v>
      </c>
      <c r="AC773" s="42">
        <v>43129.62533333333</v>
      </c>
      <c r="AD773" s="44">
        <v>23</v>
      </c>
      <c r="AE773" s="44">
        <v>17.314</v>
      </c>
      <c r="AF773" s="43">
        <f t="shared" si="239"/>
        <v>0</v>
      </c>
      <c r="AG773" s="41">
        <v>43126</v>
      </c>
      <c r="AH773">
        <v>17.149999999999999</v>
      </c>
      <c r="AI773">
        <v>6.6788999999999996</v>
      </c>
      <c r="AJ773" s="39">
        <f t="shared" ref="AJ773:AJ836" si="245">(AI773-AI772)/AI772</f>
        <v>-7.5191321792109668E-3</v>
      </c>
      <c r="AK773" s="45" t="s">
        <v>732</v>
      </c>
      <c r="AL773">
        <v>19.649999999999999</v>
      </c>
      <c r="AM773">
        <v>6.4480000000000004</v>
      </c>
      <c r="AN773" s="39">
        <f t="shared" ref="AN773:AN836" si="246">(AM773-AM772)/AM772</f>
        <v>0</v>
      </c>
      <c r="AO773" s="41">
        <v>43126</v>
      </c>
      <c r="AP773">
        <v>7.48</v>
      </c>
      <c r="AQ773">
        <v>6.0791000000000004</v>
      </c>
      <c r="AR773" s="18">
        <f t="shared" ref="AR773:AR836" si="247">(AQ773-AQ772)/AQ772</f>
        <v>-2.9827641238429559E-2</v>
      </c>
      <c r="AS773" s="41">
        <v>43126</v>
      </c>
      <c r="AT773">
        <v>10.6</v>
      </c>
      <c r="AU773">
        <v>8.3573000000000004</v>
      </c>
      <c r="AV773" s="39">
        <f t="shared" ref="AV773:AV836" si="248">(AU773-AU772)/AU772</f>
        <v>-3.7668824279701971E-3</v>
      </c>
      <c r="AW773" s="41">
        <v>43126</v>
      </c>
      <c r="AX773">
        <v>15.45</v>
      </c>
      <c r="AY773">
        <v>9.0233000000000008</v>
      </c>
      <c r="AZ773" s="39">
        <f t="shared" ref="AZ773:AZ836" si="249">(AY773-AY772)/AY772</f>
        <v>1.6457892128148577E-2</v>
      </c>
      <c r="BA773" s="41">
        <v>43126</v>
      </c>
      <c r="BB773">
        <v>6.59</v>
      </c>
      <c r="BC773">
        <v>3.0225</v>
      </c>
      <c r="BD773" s="39">
        <f t="shared" ref="BD773:BD836" si="250">(BC773-BC772)/BC772</f>
        <v>-6.0181531176006263E-3</v>
      </c>
      <c r="BE773" s="41">
        <v>43126</v>
      </c>
      <c r="BF773">
        <v>11.39</v>
      </c>
      <c r="BG773">
        <v>7.3384</v>
      </c>
      <c r="BH773" s="39">
        <f t="shared" ref="BH773:BH836" si="251">(BG773-BG772)/BG772</f>
        <v>7.9665952420196456E-3</v>
      </c>
      <c r="BI773" s="41">
        <v>43126</v>
      </c>
      <c r="BJ773">
        <v>2.25</v>
      </c>
      <c r="BK773">
        <v>2.2309000000000001</v>
      </c>
      <c r="BL773" s="39">
        <f t="shared" ref="BL773:BL836" si="252">(BK773-BK772)/BK772</f>
        <v>-2.59779951100244E-2</v>
      </c>
      <c r="BM773" s="41">
        <v>43126</v>
      </c>
      <c r="BN773">
        <v>5.25</v>
      </c>
      <c r="BO773">
        <v>2.8014999999999999</v>
      </c>
      <c r="BP773" s="46">
        <f t="shared" ref="BP773:BP836" si="253">(BO773-BO772)/BO772</f>
        <v>1.8954295114798952E-3</v>
      </c>
      <c r="BQ773" s="41">
        <v>43126</v>
      </c>
      <c r="BR773">
        <v>13.97</v>
      </c>
      <c r="BS773">
        <v>7.6707999999999998</v>
      </c>
      <c r="BT773" s="18">
        <f t="shared" ref="BT773:BT836" si="254">(BS773-BS772)/BS772</f>
        <v>-7.1649101780812421E-4</v>
      </c>
      <c r="BU773" s="41">
        <v>43126</v>
      </c>
      <c r="BV773">
        <v>1.96</v>
      </c>
      <c r="BW773">
        <v>1.1761999999999999</v>
      </c>
      <c r="BX773" s="39">
        <f t="shared" ref="BX773:BX836" si="255">(BW773-BW772)/BW772</f>
        <v>-5.0752833699881624E-3</v>
      </c>
      <c r="BY773" s="41">
        <v>43431</v>
      </c>
      <c r="BZ773">
        <v>16.489999999999998</v>
      </c>
      <c r="CA773">
        <v>9.2744</v>
      </c>
      <c r="CB773" s="39">
        <f t="shared" si="240"/>
        <v>-6.0344827586200254E-4</v>
      </c>
    </row>
    <row r="774" spans="1:80">
      <c r="A774" s="41">
        <v>43129</v>
      </c>
      <c r="B774">
        <v>12</v>
      </c>
      <c r="C774">
        <v>6.0441000000000003</v>
      </c>
      <c r="D774" s="34">
        <f t="shared" si="241"/>
        <v>0</v>
      </c>
      <c r="E774" s="41">
        <v>43129</v>
      </c>
      <c r="F774">
        <v>3.85</v>
      </c>
      <c r="G774">
        <v>3.5971000000000002</v>
      </c>
      <c r="H774" s="39">
        <f t="shared" si="242"/>
        <v>0</v>
      </c>
      <c r="L774" s="38"/>
      <c r="M774" s="41">
        <v>43129</v>
      </c>
      <c r="N774">
        <v>7.9</v>
      </c>
      <c r="O774">
        <v>3.7446000000000002</v>
      </c>
      <c r="P774" s="43">
        <f t="shared" si="243"/>
        <v>0</v>
      </c>
      <c r="Q774" s="41">
        <v>43129</v>
      </c>
      <c r="R774">
        <v>3.2</v>
      </c>
      <c r="S774">
        <v>1.8726</v>
      </c>
      <c r="T774" s="39">
        <f t="shared" si="244"/>
        <v>-2.4382619568615167E-2</v>
      </c>
      <c r="U774" s="42">
        <v>43130.62533333333</v>
      </c>
      <c r="V774" s="44">
        <v>8.1999999999999993</v>
      </c>
      <c r="W774" s="44">
        <v>4.8609999999999998</v>
      </c>
      <c r="X774" s="43">
        <f t="shared" si="237"/>
        <v>0</v>
      </c>
      <c r="Y774" s="42">
        <v>43130.62533333333</v>
      </c>
      <c r="Z774" s="44">
        <v>13.83</v>
      </c>
      <c r="AA774" s="44">
        <v>9.1340000000000003</v>
      </c>
      <c r="AB774" s="43">
        <f t="shared" si="238"/>
        <v>-9.9718187730327892E-3</v>
      </c>
      <c r="AC774" s="42">
        <v>43130.62533333333</v>
      </c>
      <c r="AD774" s="44">
        <v>23</v>
      </c>
      <c r="AE774" s="44">
        <v>17.314</v>
      </c>
      <c r="AF774" s="43">
        <f t="shared" si="239"/>
        <v>0</v>
      </c>
      <c r="AG774" s="41">
        <v>43129</v>
      </c>
      <c r="AH774">
        <v>17.25</v>
      </c>
      <c r="AI774">
        <v>6.7178000000000004</v>
      </c>
      <c r="AJ774" s="39">
        <f t="shared" si="245"/>
        <v>5.8243123867704003E-3</v>
      </c>
      <c r="AK774" s="45" t="s">
        <v>733</v>
      </c>
      <c r="AL774">
        <v>19.8</v>
      </c>
      <c r="AM774">
        <v>6.4972000000000003</v>
      </c>
      <c r="AN774" s="39">
        <f t="shared" si="246"/>
        <v>7.6302729528535838E-3</v>
      </c>
      <c r="AO774" s="41">
        <v>43129</v>
      </c>
      <c r="AP774">
        <v>7.6</v>
      </c>
      <c r="AQ774">
        <v>6.1765999999999996</v>
      </c>
      <c r="AR774" s="18">
        <f t="shared" si="247"/>
        <v>1.6038558339227724E-2</v>
      </c>
      <c r="AS774" s="41">
        <v>43129</v>
      </c>
      <c r="AT774">
        <v>10.53</v>
      </c>
      <c r="AU774">
        <v>8.3021999999999991</v>
      </c>
      <c r="AV774" s="39">
        <f t="shared" si="248"/>
        <v>-6.5930384214999173E-3</v>
      </c>
      <c r="AW774" s="41">
        <v>43129</v>
      </c>
      <c r="AX774">
        <v>15.3</v>
      </c>
      <c r="AY774">
        <v>8.9357000000000006</v>
      </c>
      <c r="AZ774" s="39">
        <f t="shared" si="249"/>
        <v>-9.7081998825263617E-3</v>
      </c>
      <c r="BA774" s="41">
        <v>43129</v>
      </c>
      <c r="BB774">
        <v>6.6</v>
      </c>
      <c r="BC774">
        <v>3.0270999999999999</v>
      </c>
      <c r="BD774" s="39">
        <f t="shared" si="250"/>
        <v>1.5219189412737594E-3</v>
      </c>
      <c r="BE774" s="41">
        <v>43129</v>
      </c>
      <c r="BF774">
        <v>11.05</v>
      </c>
      <c r="BG774">
        <v>7.1193</v>
      </c>
      <c r="BH774" s="39">
        <f t="shared" si="251"/>
        <v>-2.9856644500163534E-2</v>
      </c>
      <c r="BI774" s="41">
        <v>43129</v>
      </c>
      <c r="BJ774">
        <v>2.2999999999999998</v>
      </c>
      <c r="BK774">
        <v>2.2805</v>
      </c>
      <c r="BL774" s="39">
        <f t="shared" si="252"/>
        <v>2.2233179434308963E-2</v>
      </c>
      <c r="BM774" s="41">
        <v>43129</v>
      </c>
      <c r="BN774">
        <v>5.33</v>
      </c>
      <c r="BO774">
        <v>2.8441999999999998</v>
      </c>
      <c r="BP774" s="46">
        <f t="shared" si="253"/>
        <v>1.5241834731393882E-2</v>
      </c>
      <c r="BQ774" s="41">
        <v>43129</v>
      </c>
      <c r="BR774">
        <v>14.2</v>
      </c>
      <c r="BS774">
        <v>7.7971000000000004</v>
      </c>
      <c r="BT774" s="18">
        <f t="shared" si="254"/>
        <v>1.6465036241330829E-2</v>
      </c>
      <c r="BU774" s="41">
        <v>43129</v>
      </c>
      <c r="BV774">
        <v>1.96</v>
      </c>
      <c r="BW774">
        <v>1.1761999999999999</v>
      </c>
      <c r="BX774" s="39">
        <f t="shared" si="255"/>
        <v>0</v>
      </c>
      <c r="BY774" s="41">
        <v>43432</v>
      </c>
      <c r="BZ774">
        <v>16.84</v>
      </c>
      <c r="CA774">
        <v>9.4711999999999996</v>
      </c>
      <c r="CB774" s="39">
        <f t="shared" si="240"/>
        <v>2.1219701544035154E-2</v>
      </c>
    </row>
    <row r="775" spans="1:80">
      <c r="A775" s="41">
        <v>43130</v>
      </c>
      <c r="B775">
        <v>12.35</v>
      </c>
      <c r="C775">
        <v>6.2203999999999997</v>
      </c>
      <c r="D775" s="34">
        <f t="shared" si="241"/>
        <v>2.9168941612481503E-2</v>
      </c>
      <c r="E775" s="41">
        <v>43130</v>
      </c>
      <c r="F775">
        <v>3.85</v>
      </c>
      <c r="G775">
        <v>3.5971000000000002</v>
      </c>
      <c r="H775" s="39">
        <f t="shared" si="242"/>
        <v>0</v>
      </c>
      <c r="L775" s="38"/>
      <c r="M775" s="41">
        <v>43130</v>
      </c>
      <c r="N775">
        <v>7.9</v>
      </c>
      <c r="O775">
        <v>3.7446000000000002</v>
      </c>
      <c r="P775" s="43">
        <f t="shared" si="243"/>
        <v>0</v>
      </c>
      <c r="Q775" s="41">
        <v>43130</v>
      </c>
      <c r="R775">
        <v>3.2</v>
      </c>
      <c r="S775">
        <v>1.8726</v>
      </c>
      <c r="T775" s="39">
        <f t="shared" si="244"/>
        <v>0</v>
      </c>
      <c r="U775" s="42">
        <v>43131.62533333333</v>
      </c>
      <c r="V775" s="44">
        <v>8.19</v>
      </c>
      <c r="W775" s="44">
        <v>4.8550000000000004</v>
      </c>
      <c r="X775" s="43">
        <f t="shared" si="237"/>
        <v>-1.2343139271753425E-3</v>
      </c>
      <c r="Y775" s="42">
        <v>43131.62533333333</v>
      </c>
      <c r="Z775" s="44">
        <v>13.78</v>
      </c>
      <c r="AA775" s="44">
        <v>9.1</v>
      </c>
      <c r="AB775" s="43">
        <f t="shared" si="238"/>
        <v>-3.7223560324064699E-3</v>
      </c>
      <c r="AC775" s="42">
        <v>43131.62533333333</v>
      </c>
      <c r="AD775" s="44">
        <v>23.5</v>
      </c>
      <c r="AE775" s="44">
        <v>17.690999999999999</v>
      </c>
      <c r="AF775" s="43">
        <f t="shared" si="239"/>
        <v>2.1774286704401E-2</v>
      </c>
      <c r="AG775" s="41">
        <v>43130</v>
      </c>
      <c r="AH775">
        <v>17.399999999999999</v>
      </c>
      <c r="AI775">
        <v>6.7762000000000002</v>
      </c>
      <c r="AJ775" s="39">
        <f t="shared" si="245"/>
        <v>8.6933222185834325E-3</v>
      </c>
      <c r="AK775" s="45" t="s">
        <v>734</v>
      </c>
      <c r="AL775">
        <v>19.899999999999999</v>
      </c>
      <c r="AM775">
        <v>6.53</v>
      </c>
      <c r="AN775" s="39">
        <f t="shared" si="246"/>
        <v>5.0483285107430801E-3</v>
      </c>
      <c r="AO775" s="41">
        <v>43130</v>
      </c>
      <c r="AP775">
        <v>7.6</v>
      </c>
      <c r="AQ775">
        <v>6.1765999999999996</v>
      </c>
      <c r="AR775" s="18">
        <f t="shared" si="247"/>
        <v>0</v>
      </c>
      <c r="AS775" s="41">
        <v>43130</v>
      </c>
      <c r="AT775">
        <v>10.53</v>
      </c>
      <c r="AU775">
        <v>8.3021999999999991</v>
      </c>
      <c r="AV775" s="39">
        <f t="shared" si="248"/>
        <v>0</v>
      </c>
      <c r="AW775" s="41">
        <v>43130</v>
      </c>
      <c r="AX775">
        <v>15.45</v>
      </c>
      <c r="AY775">
        <v>9.0233000000000008</v>
      </c>
      <c r="AZ775" s="39">
        <f t="shared" si="249"/>
        <v>9.8033729870071872E-3</v>
      </c>
      <c r="BA775" s="41">
        <v>43130</v>
      </c>
      <c r="BB775">
        <v>6.6</v>
      </c>
      <c r="BC775">
        <v>3.0270999999999999</v>
      </c>
      <c r="BD775" s="39">
        <f t="shared" si="250"/>
        <v>0</v>
      </c>
      <c r="BE775" s="41">
        <v>43130</v>
      </c>
      <c r="BF775">
        <v>10.9</v>
      </c>
      <c r="BG775">
        <v>7.0227000000000004</v>
      </c>
      <c r="BH775" s="39">
        <f t="shared" si="251"/>
        <v>-1.3568749736631351E-2</v>
      </c>
      <c r="BI775" s="41">
        <v>43130</v>
      </c>
      <c r="BJ775">
        <v>2.31</v>
      </c>
      <c r="BK775">
        <v>2.2904</v>
      </c>
      <c r="BL775" s="39">
        <f t="shared" si="252"/>
        <v>4.3411532558649503E-3</v>
      </c>
      <c r="BM775" s="41">
        <v>43130</v>
      </c>
      <c r="BN775">
        <v>5.32</v>
      </c>
      <c r="BO775">
        <v>2.8389000000000002</v>
      </c>
      <c r="BP775" s="46">
        <f t="shared" si="253"/>
        <v>-1.8634413894942827E-3</v>
      </c>
      <c r="BQ775" s="41">
        <v>43130</v>
      </c>
      <c r="BR775">
        <v>14.2</v>
      </c>
      <c r="BS775">
        <v>7.7971000000000004</v>
      </c>
      <c r="BT775" s="18">
        <f t="shared" si="254"/>
        <v>0</v>
      </c>
      <c r="BU775" s="41">
        <v>43130</v>
      </c>
      <c r="BV775">
        <v>1.96</v>
      </c>
      <c r="BW775">
        <v>1.1761999999999999</v>
      </c>
      <c r="BX775" s="39">
        <f t="shared" si="255"/>
        <v>0</v>
      </c>
      <c r="BY775" s="41">
        <v>43433</v>
      </c>
      <c r="BZ775">
        <v>16.829999999999998</v>
      </c>
      <c r="CA775">
        <v>9.4656000000000002</v>
      </c>
      <c r="CB775" s="39">
        <f t="shared" si="240"/>
        <v>-5.9126615423593458E-4</v>
      </c>
    </row>
    <row r="776" spans="1:80">
      <c r="A776" s="41">
        <v>43131</v>
      </c>
      <c r="B776">
        <v>12.48</v>
      </c>
      <c r="C776">
        <v>6.2858999999999998</v>
      </c>
      <c r="D776" s="34">
        <f t="shared" si="241"/>
        <v>1.0529869461770966E-2</v>
      </c>
      <c r="E776" s="41">
        <v>43131</v>
      </c>
      <c r="F776">
        <v>3.79</v>
      </c>
      <c r="G776">
        <v>3.5409999999999999</v>
      </c>
      <c r="H776" s="39">
        <f t="shared" si="242"/>
        <v>-1.5595896694559578E-2</v>
      </c>
      <c r="L776" s="38"/>
      <c r="M776" s="41">
        <v>43131</v>
      </c>
      <c r="N776">
        <v>7.9</v>
      </c>
      <c r="O776">
        <v>3.7446000000000002</v>
      </c>
      <c r="P776" s="43">
        <f t="shared" si="243"/>
        <v>0</v>
      </c>
      <c r="Q776" s="41">
        <v>43131</v>
      </c>
      <c r="R776">
        <v>3.29</v>
      </c>
      <c r="S776">
        <v>1.9253</v>
      </c>
      <c r="T776" s="39">
        <f t="shared" si="244"/>
        <v>2.8142689308982147E-2</v>
      </c>
      <c r="U776" s="42">
        <v>43132.62533333333</v>
      </c>
      <c r="V776" s="44">
        <v>8.1999999999999993</v>
      </c>
      <c r="W776" s="44">
        <v>4.8609999999999998</v>
      </c>
      <c r="X776" s="43">
        <f t="shared" si="237"/>
        <v>1.2358393408855486E-3</v>
      </c>
      <c r="Y776" s="42">
        <v>43132.62533333333</v>
      </c>
      <c r="Z776" s="44">
        <v>13.78</v>
      </c>
      <c r="AA776" s="44">
        <v>9.1</v>
      </c>
      <c r="AB776" s="43">
        <f t="shared" si="238"/>
        <v>0</v>
      </c>
      <c r="AC776" s="42">
        <v>43132.62533333333</v>
      </c>
      <c r="AD776" s="44">
        <v>23.5</v>
      </c>
      <c r="AE776" s="44">
        <v>17.690999999999999</v>
      </c>
      <c r="AF776" s="43">
        <f t="shared" si="239"/>
        <v>0</v>
      </c>
      <c r="AG776" s="41">
        <v>43131</v>
      </c>
      <c r="AH776">
        <v>17.399999999999999</v>
      </c>
      <c r="AI776">
        <v>6.7762000000000002</v>
      </c>
      <c r="AJ776" s="39">
        <f t="shared" si="245"/>
        <v>0</v>
      </c>
      <c r="AK776" s="45" t="s">
        <v>735</v>
      </c>
      <c r="AL776">
        <v>19.7</v>
      </c>
      <c r="AM776">
        <v>6.4644000000000004</v>
      </c>
      <c r="AN776" s="39">
        <f t="shared" si="246"/>
        <v>-1.0045941807044392E-2</v>
      </c>
      <c r="AO776" s="41">
        <v>43131</v>
      </c>
      <c r="AP776">
        <v>7.42</v>
      </c>
      <c r="AQ776">
        <v>6.0304000000000002</v>
      </c>
      <c r="AR776" s="18">
        <f t="shared" si="247"/>
        <v>-2.366998024803281E-2</v>
      </c>
      <c r="AS776" s="41">
        <v>43131</v>
      </c>
      <c r="AT776">
        <v>10.52</v>
      </c>
      <c r="AU776">
        <v>8.2942999999999998</v>
      </c>
      <c r="AV776" s="39">
        <f t="shared" si="248"/>
        <v>-9.5155500951547216E-4</v>
      </c>
      <c r="AW776" s="41">
        <v>43131</v>
      </c>
      <c r="AX776">
        <v>15.8</v>
      </c>
      <c r="AY776">
        <v>9.2277000000000005</v>
      </c>
      <c r="AZ776" s="39">
        <f t="shared" si="249"/>
        <v>2.2652466392561445E-2</v>
      </c>
      <c r="BA776" s="41">
        <v>43131</v>
      </c>
      <c r="BB776">
        <v>6.7</v>
      </c>
      <c r="BC776">
        <v>3.0729000000000002</v>
      </c>
      <c r="BD776" s="39">
        <f t="shared" si="250"/>
        <v>1.5129992401968976E-2</v>
      </c>
      <c r="BE776" s="41">
        <v>43131</v>
      </c>
      <c r="BF776">
        <v>10.73</v>
      </c>
      <c r="BG776">
        <v>6.9131999999999998</v>
      </c>
      <c r="BH776" s="39">
        <f t="shared" si="251"/>
        <v>-1.559229356230518E-2</v>
      </c>
      <c r="BI776" s="41">
        <v>43131</v>
      </c>
      <c r="BJ776">
        <v>2.31</v>
      </c>
      <c r="BK776">
        <v>2.2904</v>
      </c>
      <c r="BL776" s="39">
        <f t="shared" si="252"/>
        <v>0</v>
      </c>
      <c r="BM776" s="41">
        <v>43131</v>
      </c>
      <c r="BN776">
        <v>5.26</v>
      </c>
      <c r="BO776">
        <v>2.8069000000000002</v>
      </c>
      <c r="BP776" s="46">
        <f t="shared" si="253"/>
        <v>-1.1271971538271875E-2</v>
      </c>
      <c r="BQ776" s="41">
        <v>43131</v>
      </c>
      <c r="BR776">
        <v>14.1</v>
      </c>
      <c r="BS776">
        <v>7.7422000000000004</v>
      </c>
      <c r="BT776" s="18">
        <f t="shared" si="254"/>
        <v>-7.0410793756653049E-3</v>
      </c>
      <c r="BU776" s="41">
        <v>43131</v>
      </c>
      <c r="BV776">
        <v>1.98</v>
      </c>
      <c r="BW776">
        <v>1.1882999999999999</v>
      </c>
      <c r="BX776" s="39">
        <f t="shared" si="255"/>
        <v>1.0287366094201666E-2</v>
      </c>
      <c r="BY776" s="41">
        <v>43434</v>
      </c>
      <c r="BZ776">
        <v>16.79</v>
      </c>
      <c r="CA776">
        <v>9.4430999999999994</v>
      </c>
      <c r="CB776" s="39">
        <f t="shared" si="240"/>
        <v>-2.3770283975660129E-3</v>
      </c>
    </row>
    <row r="777" spans="1:80">
      <c r="A777" s="41">
        <v>43132</v>
      </c>
      <c r="B777">
        <v>12.86</v>
      </c>
      <c r="C777">
        <v>6.4772999999999996</v>
      </c>
      <c r="D777" s="34">
        <f t="shared" si="241"/>
        <v>3.0449100367489112E-2</v>
      </c>
      <c r="E777" s="41">
        <v>43132</v>
      </c>
      <c r="F777">
        <v>3.7</v>
      </c>
      <c r="G777">
        <v>3.4569000000000001</v>
      </c>
      <c r="H777" s="39">
        <f t="shared" si="242"/>
        <v>-2.375035300762492E-2</v>
      </c>
      <c r="L777" s="38"/>
      <c r="M777" s="41">
        <v>43132</v>
      </c>
      <c r="N777">
        <v>7.92</v>
      </c>
      <c r="O777">
        <v>3.7541000000000002</v>
      </c>
      <c r="P777" s="43">
        <f t="shared" si="243"/>
        <v>2.5369865940287517E-3</v>
      </c>
      <c r="Q777" s="41">
        <v>43132</v>
      </c>
      <c r="R777">
        <v>3.2</v>
      </c>
      <c r="S777">
        <v>1.8726</v>
      </c>
      <c r="T777" s="39">
        <f t="shared" si="244"/>
        <v>-2.7372357554666788E-2</v>
      </c>
      <c r="U777" s="42">
        <v>43133.62533333333</v>
      </c>
      <c r="V777" s="44">
        <v>8.1999999999999993</v>
      </c>
      <c r="W777" s="44">
        <v>4.8609999999999998</v>
      </c>
      <c r="X777" s="43">
        <f t="shared" si="237"/>
        <v>0</v>
      </c>
      <c r="Y777" s="42">
        <v>43133.62533333333</v>
      </c>
      <c r="Z777" s="44">
        <v>13.7</v>
      </c>
      <c r="AA777" s="44">
        <v>9.048</v>
      </c>
      <c r="AB777" s="43">
        <f t="shared" si="238"/>
        <v>-5.7142857142856709E-3</v>
      </c>
      <c r="AC777" s="42">
        <v>43133.62533333333</v>
      </c>
      <c r="AD777" s="44">
        <v>23.5</v>
      </c>
      <c r="AE777" s="44">
        <v>17.690999999999999</v>
      </c>
      <c r="AF777" s="43">
        <f t="shared" si="239"/>
        <v>0</v>
      </c>
      <c r="AG777" s="41">
        <v>43132</v>
      </c>
      <c r="AH777">
        <v>17.52</v>
      </c>
      <c r="AI777">
        <v>6.8230000000000004</v>
      </c>
      <c r="AJ777" s="39">
        <f t="shared" si="245"/>
        <v>6.9065257814114357E-3</v>
      </c>
      <c r="AK777" s="45">
        <v>43102</v>
      </c>
      <c r="AL777">
        <v>19.7</v>
      </c>
      <c r="AM777">
        <v>6.4644000000000004</v>
      </c>
      <c r="AN777" s="39">
        <f t="shared" si="246"/>
        <v>0</v>
      </c>
      <c r="AO777" s="41">
        <v>43132</v>
      </c>
      <c r="AP777">
        <v>7.59</v>
      </c>
      <c r="AQ777">
        <v>6.1684999999999999</v>
      </c>
      <c r="AR777" s="18">
        <f t="shared" si="247"/>
        <v>2.2900636773679966E-2</v>
      </c>
      <c r="AS777" s="41">
        <v>43132</v>
      </c>
      <c r="AT777">
        <v>10.69</v>
      </c>
      <c r="AU777">
        <v>8.4283000000000001</v>
      </c>
      <c r="AV777" s="39">
        <f t="shared" si="248"/>
        <v>1.6155673173143044E-2</v>
      </c>
      <c r="AW777" s="41">
        <v>43132</v>
      </c>
      <c r="AX777">
        <v>15.85</v>
      </c>
      <c r="AY777">
        <v>9.2568999999999999</v>
      </c>
      <c r="AZ777" s="39">
        <f t="shared" si="249"/>
        <v>3.1643854915092001E-3</v>
      </c>
      <c r="BA777" s="41">
        <v>43132</v>
      </c>
      <c r="BB777">
        <v>6.52</v>
      </c>
      <c r="BC777">
        <v>2.9904000000000002</v>
      </c>
      <c r="BD777" s="39">
        <f t="shared" si="250"/>
        <v>-2.6847603241237923E-2</v>
      </c>
      <c r="BE777" s="41">
        <v>43132</v>
      </c>
      <c r="BF777">
        <v>10.7</v>
      </c>
      <c r="BG777">
        <v>6.8937999999999997</v>
      </c>
      <c r="BH777" s="39">
        <f t="shared" si="251"/>
        <v>-2.8062257709888451E-3</v>
      </c>
      <c r="BI777" s="41">
        <v>43132</v>
      </c>
      <c r="BJ777">
        <v>2.31</v>
      </c>
      <c r="BK777">
        <v>2.2904</v>
      </c>
      <c r="BL777" s="39">
        <f t="shared" si="252"/>
        <v>0</v>
      </c>
      <c r="BM777" s="41">
        <v>43132</v>
      </c>
      <c r="BN777">
        <v>5.49</v>
      </c>
      <c r="BO777">
        <v>2.9296000000000002</v>
      </c>
      <c r="BP777" s="46">
        <f t="shared" si="253"/>
        <v>4.3713705511418302E-2</v>
      </c>
      <c r="BQ777" s="41">
        <v>43132</v>
      </c>
      <c r="BR777">
        <v>14.1</v>
      </c>
      <c r="BS777">
        <v>7.7422000000000004</v>
      </c>
      <c r="BT777" s="18">
        <f t="shared" si="254"/>
        <v>0</v>
      </c>
      <c r="BU777" s="41">
        <v>43132</v>
      </c>
      <c r="BV777">
        <v>1.98</v>
      </c>
      <c r="BW777">
        <v>1.1882999999999999</v>
      </c>
      <c r="BX777" s="39">
        <f t="shared" si="255"/>
        <v>0</v>
      </c>
      <c r="BY777" s="41">
        <v>43437</v>
      </c>
      <c r="BZ777">
        <v>16.79</v>
      </c>
      <c r="CA777">
        <v>9.4430999999999994</v>
      </c>
      <c r="CB777" s="39">
        <f t="shared" si="240"/>
        <v>0</v>
      </c>
    </row>
    <row r="778" spans="1:80">
      <c r="A778" s="41">
        <v>43133</v>
      </c>
      <c r="B778">
        <v>13</v>
      </c>
      <c r="C778">
        <v>6.5477999999999996</v>
      </c>
      <c r="D778" s="34">
        <f t="shared" si="241"/>
        <v>1.0884164698253904E-2</v>
      </c>
      <c r="E778" s="41">
        <v>43133</v>
      </c>
      <c r="F778">
        <v>3.8</v>
      </c>
      <c r="G778">
        <v>3.5503</v>
      </c>
      <c r="H778" s="39">
        <f t="shared" si="242"/>
        <v>2.7018426914287345E-2</v>
      </c>
      <c r="L778" s="38"/>
      <c r="M778" s="41">
        <v>43133</v>
      </c>
      <c r="N778">
        <v>7.93</v>
      </c>
      <c r="O778">
        <v>3.7587999999999999</v>
      </c>
      <c r="P778" s="43">
        <f t="shared" si="243"/>
        <v>1.2519645187927077E-3</v>
      </c>
      <c r="Q778" s="41">
        <v>43133</v>
      </c>
      <c r="R778">
        <v>3.2</v>
      </c>
      <c r="S778">
        <v>1.8726</v>
      </c>
      <c r="T778" s="39">
        <f t="shared" si="244"/>
        <v>0</v>
      </c>
      <c r="U778" s="42">
        <v>43136.62533333333</v>
      </c>
      <c r="V778" s="44">
        <v>8.11</v>
      </c>
      <c r="W778" s="44">
        <v>4.8070000000000004</v>
      </c>
      <c r="X778" s="43">
        <f t="shared" si="237"/>
        <v>-1.1108825344579179E-2</v>
      </c>
      <c r="Y778" s="42">
        <v>43136.62533333333</v>
      </c>
      <c r="Z778" s="44">
        <v>13.6</v>
      </c>
      <c r="AA778" s="44">
        <v>8.9819999999999993</v>
      </c>
      <c r="AB778" s="43">
        <f t="shared" si="238"/>
        <v>-7.2944297082228916E-3</v>
      </c>
      <c r="AC778" s="42">
        <v>43136.62533333333</v>
      </c>
      <c r="AD778" s="44">
        <v>23.5</v>
      </c>
      <c r="AE778" s="44">
        <v>17.690999999999999</v>
      </c>
      <c r="AF778" s="43">
        <f t="shared" si="239"/>
        <v>0</v>
      </c>
      <c r="AG778" s="41">
        <v>43133</v>
      </c>
      <c r="AH778">
        <v>17.52</v>
      </c>
      <c r="AI778">
        <v>6.8230000000000004</v>
      </c>
      <c r="AJ778" s="39">
        <f t="shared" si="245"/>
        <v>0</v>
      </c>
      <c r="AK778" s="45">
        <v>43133</v>
      </c>
      <c r="AL778">
        <v>19.850000000000001</v>
      </c>
      <c r="AM778">
        <v>6.5136000000000003</v>
      </c>
      <c r="AN778" s="39">
        <f t="shared" si="246"/>
        <v>7.6109151661406952E-3</v>
      </c>
      <c r="AO778" s="41">
        <v>43133</v>
      </c>
      <c r="AP778">
        <v>7.69</v>
      </c>
      <c r="AQ778">
        <v>6.2497999999999996</v>
      </c>
      <c r="AR778" s="18">
        <f t="shared" si="247"/>
        <v>1.3179865445408074E-2</v>
      </c>
      <c r="AS778" s="41">
        <v>43133</v>
      </c>
      <c r="AT778">
        <v>10.68</v>
      </c>
      <c r="AU778">
        <v>8.4204000000000008</v>
      </c>
      <c r="AV778" s="39">
        <f t="shared" si="248"/>
        <v>-9.3731832042041126E-4</v>
      </c>
      <c r="AW778" s="41">
        <v>43133</v>
      </c>
      <c r="AX778">
        <v>16</v>
      </c>
      <c r="AY778">
        <v>9.3445</v>
      </c>
      <c r="AZ778" s="39">
        <f t="shared" si="249"/>
        <v>9.4632112262204547E-3</v>
      </c>
      <c r="BA778" s="41">
        <v>43133</v>
      </c>
      <c r="BB778">
        <v>6.53</v>
      </c>
      <c r="BC778">
        <v>2.9950000000000001</v>
      </c>
      <c r="BD778" s="39">
        <f t="shared" si="250"/>
        <v>1.5382557517388768E-3</v>
      </c>
      <c r="BE778" s="41">
        <v>43133</v>
      </c>
      <c r="BF778">
        <v>10.69</v>
      </c>
      <c r="BG778">
        <v>6.8874000000000004</v>
      </c>
      <c r="BH778" s="39">
        <f t="shared" si="251"/>
        <v>-9.2837041979739702E-4</v>
      </c>
      <c r="BI778" s="41">
        <v>43133</v>
      </c>
      <c r="BJ778">
        <v>2.31</v>
      </c>
      <c r="BK778">
        <v>2.2904</v>
      </c>
      <c r="BL778" s="39">
        <f t="shared" si="252"/>
        <v>0</v>
      </c>
      <c r="BM778" s="41">
        <v>43133</v>
      </c>
      <c r="BN778">
        <v>5.71</v>
      </c>
      <c r="BO778">
        <v>3.0470000000000002</v>
      </c>
      <c r="BP778" s="46">
        <f t="shared" si="253"/>
        <v>4.0073730202075351E-2</v>
      </c>
      <c r="BQ778" s="41">
        <v>43133</v>
      </c>
      <c r="BR778">
        <v>14.25</v>
      </c>
      <c r="BS778">
        <v>7.8246000000000002</v>
      </c>
      <c r="BT778" s="18">
        <f t="shared" si="254"/>
        <v>1.0642969698535275E-2</v>
      </c>
      <c r="BU778" s="41">
        <v>43133</v>
      </c>
      <c r="BV778">
        <v>1.97</v>
      </c>
      <c r="BW778">
        <v>1.1821999999999999</v>
      </c>
      <c r="BX778" s="39">
        <f t="shared" si="255"/>
        <v>-5.1333838256332528E-3</v>
      </c>
      <c r="BY778" s="41">
        <v>43438</v>
      </c>
      <c r="BZ778">
        <v>16.68</v>
      </c>
      <c r="CA778">
        <v>9.3811999999999998</v>
      </c>
      <c r="CB778" s="39">
        <f t="shared" si="240"/>
        <v>-6.555050777816567E-3</v>
      </c>
    </row>
    <row r="779" spans="1:80">
      <c r="A779" s="41">
        <v>43136</v>
      </c>
      <c r="B779">
        <v>13</v>
      </c>
      <c r="C779">
        <v>6.5477999999999996</v>
      </c>
      <c r="D779" s="34">
        <f t="shared" si="241"/>
        <v>0</v>
      </c>
      <c r="E779" s="41">
        <v>43136</v>
      </c>
      <c r="F779">
        <v>3.8</v>
      </c>
      <c r="G779">
        <v>3.5503</v>
      </c>
      <c r="H779" s="39">
        <f t="shared" si="242"/>
        <v>0</v>
      </c>
      <c r="L779" s="38"/>
      <c r="M779" s="41">
        <v>43136</v>
      </c>
      <c r="N779">
        <v>7.93</v>
      </c>
      <c r="O779">
        <v>3.7587999999999999</v>
      </c>
      <c r="P779" s="43">
        <f t="shared" si="243"/>
        <v>0</v>
      </c>
      <c r="Q779" s="41">
        <v>43136</v>
      </c>
      <c r="R779">
        <v>3.18</v>
      </c>
      <c r="S779">
        <v>1.8609</v>
      </c>
      <c r="T779" s="39">
        <f t="shared" si="244"/>
        <v>-6.2479974367190237E-3</v>
      </c>
      <c r="U779" s="42">
        <v>43137.62533333333</v>
      </c>
      <c r="V779" s="44">
        <v>8.11</v>
      </c>
      <c r="W779" s="44">
        <v>4.8070000000000004</v>
      </c>
      <c r="X779" s="43">
        <f t="shared" si="237"/>
        <v>0</v>
      </c>
      <c r="Y779" s="42">
        <v>43137.62533333333</v>
      </c>
      <c r="Z779" s="44">
        <v>13.55</v>
      </c>
      <c r="AA779" s="44">
        <v>8.9489999999999998</v>
      </c>
      <c r="AB779" s="43">
        <f t="shared" si="238"/>
        <v>-3.674014696058726E-3</v>
      </c>
      <c r="AC779" s="42">
        <v>43137.62533333333</v>
      </c>
      <c r="AD779" s="44">
        <v>23.5</v>
      </c>
      <c r="AE779" s="44">
        <v>17.690999999999999</v>
      </c>
      <c r="AF779" s="43">
        <f t="shared" si="239"/>
        <v>0</v>
      </c>
      <c r="AG779" s="41">
        <v>43136</v>
      </c>
      <c r="AH779">
        <v>17.75</v>
      </c>
      <c r="AI779">
        <v>6.9124999999999996</v>
      </c>
      <c r="AJ779" s="39">
        <f t="shared" si="245"/>
        <v>1.3117397039425362E-2</v>
      </c>
      <c r="AK779" s="45">
        <v>43222</v>
      </c>
      <c r="AL779">
        <v>19.73</v>
      </c>
      <c r="AM779">
        <v>6.4743000000000004</v>
      </c>
      <c r="AN779" s="39">
        <f t="shared" si="246"/>
        <v>-6.033529845246851E-3</v>
      </c>
      <c r="AO779" s="41">
        <v>43136</v>
      </c>
      <c r="AP779">
        <v>7.65</v>
      </c>
      <c r="AQ779">
        <v>6.2172999999999998</v>
      </c>
      <c r="AR779" s="18">
        <f t="shared" si="247"/>
        <v>-5.2001664053249307E-3</v>
      </c>
      <c r="AS779" s="41">
        <v>43136</v>
      </c>
      <c r="AT779">
        <v>10.67</v>
      </c>
      <c r="AU779">
        <v>8.4124999999999996</v>
      </c>
      <c r="AV779" s="39">
        <f t="shared" si="248"/>
        <v>-9.3819771032268391E-4</v>
      </c>
      <c r="AW779" s="41">
        <v>43136</v>
      </c>
      <c r="AX779">
        <v>16</v>
      </c>
      <c r="AY779">
        <v>9.3445</v>
      </c>
      <c r="AZ779" s="39">
        <f t="shared" si="249"/>
        <v>0</v>
      </c>
      <c r="BA779" s="41">
        <v>43136</v>
      </c>
      <c r="BB779">
        <v>6.6</v>
      </c>
      <c r="BC779">
        <v>3.0270999999999999</v>
      </c>
      <c r="BD779" s="39">
        <f t="shared" si="250"/>
        <v>1.0717863105175224E-2</v>
      </c>
      <c r="BE779" s="41">
        <v>43136</v>
      </c>
      <c r="BF779">
        <v>10.6</v>
      </c>
      <c r="BG779">
        <v>6.8293999999999997</v>
      </c>
      <c r="BH779" s="39">
        <f t="shared" si="251"/>
        <v>-8.4211748990911973E-3</v>
      </c>
      <c r="BI779" s="41">
        <v>43136</v>
      </c>
      <c r="BJ779">
        <v>2.34</v>
      </c>
      <c r="BK779">
        <v>2.3201000000000001</v>
      </c>
      <c r="BL779" s="39">
        <f t="shared" si="252"/>
        <v>1.2967167307020635E-2</v>
      </c>
      <c r="BM779" s="41">
        <v>43136</v>
      </c>
      <c r="BN779">
        <v>5.74</v>
      </c>
      <c r="BO779">
        <v>3.0630000000000002</v>
      </c>
      <c r="BP779" s="46">
        <f t="shared" si="253"/>
        <v>5.2510666229077822E-3</v>
      </c>
      <c r="BQ779" s="41">
        <v>43136</v>
      </c>
      <c r="BR779">
        <v>14.35</v>
      </c>
      <c r="BS779">
        <v>7.8795000000000002</v>
      </c>
      <c r="BT779" s="18">
        <f t="shared" si="254"/>
        <v>7.0163331032896186E-3</v>
      </c>
      <c r="BU779" s="41">
        <v>43136</v>
      </c>
      <c r="BV779">
        <v>1.99</v>
      </c>
      <c r="BW779">
        <v>1.1942999999999999</v>
      </c>
      <c r="BX779" s="39">
        <f t="shared" si="255"/>
        <v>1.0235154796142785E-2</v>
      </c>
      <c r="BY779" s="41">
        <v>43439</v>
      </c>
      <c r="BZ779">
        <v>16.5</v>
      </c>
      <c r="CA779">
        <v>9.2799999999999994</v>
      </c>
      <c r="CB779" s="39">
        <f t="shared" si="240"/>
        <v>-1.0787532511832218E-2</v>
      </c>
    </row>
    <row r="780" spans="1:80">
      <c r="A780" s="41">
        <v>43137</v>
      </c>
      <c r="B780">
        <v>13</v>
      </c>
      <c r="C780">
        <v>6.5477999999999996</v>
      </c>
      <c r="D780" s="34">
        <f t="shared" si="241"/>
        <v>0</v>
      </c>
      <c r="E780" s="41">
        <v>43137</v>
      </c>
      <c r="F780">
        <v>3.8</v>
      </c>
      <c r="G780">
        <v>3.5503</v>
      </c>
      <c r="H780" s="39">
        <f t="shared" si="242"/>
        <v>0</v>
      </c>
      <c r="L780" s="38"/>
      <c r="M780" s="41">
        <v>43137</v>
      </c>
      <c r="N780">
        <v>7.93</v>
      </c>
      <c r="O780">
        <v>3.7587999999999999</v>
      </c>
      <c r="P780" s="43">
        <f t="shared" si="243"/>
        <v>0</v>
      </c>
      <c r="Q780" s="41">
        <v>43137</v>
      </c>
      <c r="R780">
        <v>3.1</v>
      </c>
      <c r="S780">
        <v>1.8141</v>
      </c>
      <c r="T780" s="39">
        <f t="shared" si="244"/>
        <v>-2.5149121392874389E-2</v>
      </c>
      <c r="U780" s="42">
        <v>43138.62533333333</v>
      </c>
      <c r="V780" s="44">
        <v>8.01</v>
      </c>
      <c r="W780" s="44">
        <v>4.7480000000000002</v>
      </c>
      <c r="X780" s="43">
        <f t="shared" si="237"/>
        <v>-1.2273767422508875E-2</v>
      </c>
      <c r="Y780" s="42">
        <v>43138.62533333333</v>
      </c>
      <c r="Z780" s="44">
        <v>13.4</v>
      </c>
      <c r="AA780" s="44">
        <v>8.85</v>
      </c>
      <c r="AB780" s="43">
        <f t="shared" si="238"/>
        <v>-1.1062688568555168E-2</v>
      </c>
      <c r="AC780" s="42">
        <v>43138.62533333333</v>
      </c>
      <c r="AD780" s="44">
        <v>23.5</v>
      </c>
      <c r="AE780" s="44">
        <v>17.690999999999999</v>
      </c>
      <c r="AF780" s="43">
        <f t="shared" si="239"/>
        <v>0</v>
      </c>
      <c r="AG780" s="41">
        <v>43137</v>
      </c>
      <c r="AH780">
        <v>17.79</v>
      </c>
      <c r="AI780">
        <v>6.9280999999999997</v>
      </c>
      <c r="AJ780" s="39">
        <f t="shared" si="245"/>
        <v>2.2567811934900628E-3</v>
      </c>
      <c r="AK780" s="45">
        <v>43253</v>
      </c>
      <c r="AL780">
        <v>20.29</v>
      </c>
      <c r="AM780">
        <v>6.6580000000000004</v>
      </c>
      <c r="AN780" s="39">
        <f t="shared" si="246"/>
        <v>2.8373723800256392E-2</v>
      </c>
      <c r="AO780" s="41">
        <v>43137</v>
      </c>
      <c r="AP780">
        <v>7.4</v>
      </c>
      <c r="AQ780">
        <v>6.0141</v>
      </c>
      <c r="AR780" s="18">
        <f t="shared" si="247"/>
        <v>-3.2682997442619759E-2</v>
      </c>
      <c r="AS780" s="41">
        <v>43137</v>
      </c>
      <c r="AT780">
        <v>10.61</v>
      </c>
      <c r="AU780">
        <v>8.3651999999999997</v>
      </c>
      <c r="AV780" s="39">
        <f t="shared" si="248"/>
        <v>-5.6225854383357976E-3</v>
      </c>
      <c r="AW780" s="41">
        <v>43137</v>
      </c>
      <c r="AX780">
        <v>15.95</v>
      </c>
      <c r="AY780">
        <v>9.3153000000000006</v>
      </c>
      <c r="AZ780" s="39">
        <f t="shared" si="249"/>
        <v>-3.1248327893412648E-3</v>
      </c>
      <c r="BA780" s="41">
        <v>43137</v>
      </c>
      <c r="BB780">
        <v>6.6</v>
      </c>
      <c r="BC780">
        <v>3.0270999999999999</v>
      </c>
      <c r="BD780" s="39">
        <f t="shared" si="250"/>
        <v>0</v>
      </c>
      <c r="BE780" s="41">
        <v>43137</v>
      </c>
      <c r="BF780">
        <v>10.99</v>
      </c>
      <c r="BG780">
        <v>7.0807000000000002</v>
      </c>
      <c r="BH780" s="39">
        <f t="shared" si="251"/>
        <v>3.6796790347614801E-2</v>
      </c>
      <c r="BI780" s="41">
        <v>43137</v>
      </c>
      <c r="BJ780">
        <v>2.29</v>
      </c>
      <c r="BK780">
        <v>2.2705000000000002</v>
      </c>
      <c r="BL780" s="39">
        <f t="shared" si="252"/>
        <v>-2.1378388862548971E-2</v>
      </c>
      <c r="BM780" s="41">
        <v>43137</v>
      </c>
      <c r="BN780">
        <v>5.75</v>
      </c>
      <c r="BO780">
        <v>3.0682999999999998</v>
      </c>
      <c r="BP780" s="46">
        <f t="shared" si="253"/>
        <v>1.7303297420828072E-3</v>
      </c>
      <c r="BQ780" s="41">
        <v>43137</v>
      </c>
      <c r="BR780">
        <v>14.2</v>
      </c>
      <c r="BS780">
        <v>7.7971000000000004</v>
      </c>
      <c r="BT780" s="18">
        <f t="shared" si="254"/>
        <v>-1.0457516339869256E-2</v>
      </c>
      <c r="BU780" s="41">
        <v>43137</v>
      </c>
      <c r="BV780">
        <v>1.99</v>
      </c>
      <c r="BW780">
        <v>1.1942999999999999</v>
      </c>
      <c r="BX780" s="39">
        <f t="shared" si="255"/>
        <v>0</v>
      </c>
      <c r="BY780" s="41">
        <v>43440</v>
      </c>
      <c r="BZ780">
        <v>16.5</v>
      </c>
      <c r="CA780">
        <v>9.2799999999999994</v>
      </c>
      <c r="CB780" s="39">
        <f t="shared" si="240"/>
        <v>0</v>
      </c>
    </row>
    <row r="781" spans="1:80">
      <c r="A781" s="41">
        <v>43138</v>
      </c>
      <c r="B781">
        <v>13</v>
      </c>
      <c r="C781">
        <v>6.5477999999999996</v>
      </c>
      <c r="D781" s="34">
        <f t="shared" si="241"/>
        <v>0</v>
      </c>
      <c r="E781" s="41">
        <v>43138</v>
      </c>
      <c r="F781">
        <v>3.85</v>
      </c>
      <c r="G781">
        <v>3.5971000000000002</v>
      </c>
      <c r="H781" s="39">
        <f t="shared" si="242"/>
        <v>1.3181984621017991E-2</v>
      </c>
      <c r="L781" s="38"/>
      <c r="M781" s="41">
        <v>43138</v>
      </c>
      <c r="N781">
        <v>7.93</v>
      </c>
      <c r="O781">
        <v>3.7587999999999999</v>
      </c>
      <c r="P781" s="43">
        <f t="shared" si="243"/>
        <v>0</v>
      </c>
      <c r="Q781" s="41">
        <v>43138</v>
      </c>
      <c r="R781">
        <v>3.1</v>
      </c>
      <c r="S781">
        <v>1.8141</v>
      </c>
      <c r="T781" s="39">
        <f t="shared" si="244"/>
        <v>0</v>
      </c>
      <c r="U781" s="42">
        <v>43139.62533333333</v>
      </c>
      <c r="V781" s="44">
        <v>8.11</v>
      </c>
      <c r="W781" s="44">
        <v>4.8070000000000004</v>
      </c>
      <c r="X781" s="43">
        <f t="shared" si="237"/>
        <v>1.2426284751474339E-2</v>
      </c>
      <c r="Y781" s="42">
        <v>43139.62533333333</v>
      </c>
      <c r="Z781" s="44">
        <v>13</v>
      </c>
      <c r="AA781" s="44">
        <v>8.5850000000000009</v>
      </c>
      <c r="AB781" s="43">
        <f t="shared" si="238"/>
        <v>-2.9943502824858623E-2</v>
      </c>
      <c r="AC781" s="42">
        <v>43139.62533333333</v>
      </c>
      <c r="AD781" s="44">
        <v>23.5</v>
      </c>
      <c r="AE781" s="44">
        <v>17.690999999999999</v>
      </c>
      <c r="AF781" s="43">
        <f t="shared" si="239"/>
        <v>0</v>
      </c>
      <c r="AG781" s="41">
        <v>43138</v>
      </c>
      <c r="AH781">
        <v>18</v>
      </c>
      <c r="AI781">
        <v>7.0099</v>
      </c>
      <c r="AJ781" s="39">
        <f t="shared" si="245"/>
        <v>1.180698892914368E-2</v>
      </c>
      <c r="AK781" s="45">
        <v>43283</v>
      </c>
      <c r="AL781">
        <v>20.25</v>
      </c>
      <c r="AM781">
        <v>6.6448999999999998</v>
      </c>
      <c r="AN781" s="39">
        <f t="shared" si="246"/>
        <v>-1.9675578251728077E-3</v>
      </c>
      <c r="AO781" s="41">
        <v>43138</v>
      </c>
      <c r="AP781">
        <v>7.51</v>
      </c>
      <c r="AQ781">
        <v>6.1035000000000004</v>
      </c>
      <c r="AR781" s="18">
        <f t="shared" si="247"/>
        <v>1.4865067092333078E-2</v>
      </c>
      <c r="AS781" s="41">
        <v>43138</v>
      </c>
      <c r="AT781">
        <v>10.69</v>
      </c>
      <c r="AU781">
        <v>8.4283000000000001</v>
      </c>
      <c r="AV781" s="39">
        <f t="shared" si="248"/>
        <v>7.5431549753742144E-3</v>
      </c>
      <c r="AW781" s="41">
        <v>43138</v>
      </c>
      <c r="AX781">
        <v>15.48</v>
      </c>
      <c r="AY781">
        <v>9.0408000000000008</v>
      </c>
      <c r="AZ781" s="39">
        <f t="shared" si="249"/>
        <v>-2.9467649995169209E-2</v>
      </c>
      <c r="BA781" s="41">
        <v>43138</v>
      </c>
      <c r="BB781">
        <v>6.54</v>
      </c>
      <c r="BC781">
        <v>2.9994999999999998</v>
      </c>
      <c r="BD781" s="39">
        <f t="shared" si="250"/>
        <v>-9.1176373426712261E-3</v>
      </c>
      <c r="BE781" s="41">
        <v>43138</v>
      </c>
      <c r="BF781">
        <v>10.9</v>
      </c>
      <c r="BG781">
        <v>7.0227000000000004</v>
      </c>
      <c r="BH781" s="39">
        <f t="shared" si="251"/>
        <v>-8.1912805231120975E-3</v>
      </c>
      <c r="BI781" s="41">
        <v>43138</v>
      </c>
      <c r="BJ781">
        <v>2.39</v>
      </c>
      <c r="BK781">
        <v>2.3696999999999999</v>
      </c>
      <c r="BL781" s="39">
        <f t="shared" si="252"/>
        <v>4.3690817000660527E-2</v>
      </c>
      <c r="BM781" s="41">
        <v>43138</v>
      </c>
      <c r="BN781">
        <v>5.69</v>
      </c>
      <c r="BO781">
        <v>3.0363000000000002</v>
      </c>
      <c r="BP781" s="46">
        <f t="shared" si="253"/>
        <v>-1.0429227911221063E-2</v>
      </c>
      <c r="BQ781" s="41">
        <v>43138</v>
      </c>
      <c r="BR781">
        <v>13.97</v>
      </c>
      <c r="BS781">
        <v>7.6707999999999998</v>
      </c>
      <c r="BT781" s="18">
        <f t="shared" si="254"/>
        <v>-1.6198330148388569E-2</v>
      </c>
      <c r="BU781" s="41">
        <v>43138</v>
      </c>
      <c r="BV781">
        <v>1.98</v>
      </c>
      <c r="BW781">
        <v>1.1882999999999999</v>
      </c>
      <c r="BX781" s="39">
        <f t="shared" si="255"/>
        <v>-5.0238633509168597E-3</v>
      </c>
      <c r="BY781" s="41">
        <v>43441</v>
      </c>
      <c r="BZ781">
        <v>16.440000000000001</v>
      </c>
      <c r="CA781">
        <v>9.2462999999999997</v>
      </c>
      <c r="CB781" s="39">
        <f t="shared" si="240"/>
        <v>-3.6314655172413387E-3</v>
      </c>
    </row>
    <row r="782" spans="1:80">
      <c r="A782" s="41">
        <v>43139</v>
      </c>
      <c r="B782">
        <v>13.18</v>
      </c>
      <c r="C782">
        <v>6.6383999999999999</v>
      </c>
      <c r="D782" s="34">
        <f t="shared" si="241"/>
        <v>1.3836708512782956E-2</v>
      </c>
      <c r="E782" s="41">
        <v>43139</v>
      </c>
      <c r="F782">
        <v>3.9</v>
      </c>
      <c r="G782">
        <v>3.6438000000000001</v>
      </c>
      <c r="H782" s="39">
        <f t="shared" si="242"/>
        <v>1.2982680492619043E-2</v>
      </c>
      <c r="L782" s="38"/>
      <c r="M782" s="41">
        <v>43139</v>
      </c>
      <c r="N782">
        <v>7.93</v>
      </c>
      <c r="O782">
        <v>3.7587999999999999</v>
      </c>
      <c r="P782" s="43">
        <f t="shared" si="243"/>
        <v>0</v>
      </c>
      <c r="Q782" s="41">
        <v>43139</v>
      </c>
      <c r="R782">
        <v>3.19</v>
      </c>
      <c r="S782">
        <v>1.8668</v>
      </c>
      <c r="T782" s="39">
        <f t="shared" si="244"/>
        <v>2.9050217738823641E-2</v>
      </c>
      <c r="U782" s="42">
        <v>43140.62533333333</v>
      </c>
      <c r="V782" s="44">
        <v>8.11</v>
      </c>
      <c r="W782" s="44">
        <v>4.8070000000000004</v>
      </c>
      <c r="X782" s="43">
        <f t="shared" si="237"/>
        <v>0</v>
      </c>
      <c r="Y782" s="42">
        <v>43140.62533333333</v>
      </c>
      <c r="Z782" s="44">
        <v>13.05</v>
      </c>
      <c r="AA782" s="44">
        <v>8.6180000000000003</v>
      </c>
      <c r="AB782" s="43">
        <f t="shared" si="238"/>
        <v>3.8439138031449585E-3</v>
      </c>
      <c r="AC782" s="42">
        <v>43140.62533333333</v>
      </c>
      <c r="AD782" s="44">
        <v>23.5</v>
      </c>
      <c r="AE782" s="44">
        <v>17.690999999999999</v>
      </c>
      <c r="AF782" s="43">
        <f t="shared" si="239"/>
        <v>0</v>
      </c>
      <c r="AG782" s="41">
        <v>43139</v>
      </c>
      <c r="AH782">
        <v>18</v>
      </c>
      <c r="AI782">
        <v>7.0099</v>
      </c>
      <c r="AJ782" s="39">
        <f t="shared" si="245"/>
        <v>0</v>
      </c>
      <c r="AK782" s="45">
        <v>43314</v>
      </c>
      <c r="AL782">
        <v>20.100000000000001</v>
      </c>
      <c r="AM782">
        <v>6.5956999999999999</v>
      </c>
      <c r="AN782" s="39">
        <f t="shared" si="246"/>
        <v>-7.4041746301674836E-3</v>
      </c>
      <c r="AO782" s="41">
        <v>43139</v>
      </c>
      <c r="AP782">
        <v>7.45</v>
      </c>
      <c r="AQ782">
        <v>6.0547000000000004</v>
      </c>
      <c r="AR782" s="18">
        <f t="shared" si="247"/>
        <v>-7.9954124682559101E-3</v>
      </c>
      <c r="AS782" s="41">
        <v>43139</v>
      </c>
      <c r="AT782">
        <v>10.65</v>
      </c>
      <c r="AU782">
        <v>8.3968000000000007</v>
      </c>
      <c r="AV782" s="39">
        <f t="shared" si="248"/>
        <v>-3.737408492815801E-3</v>
      </c>
      <c r="AW782" s="41">
        <v>43139</v>
      </c>
      <c r="AX782">
        <v>15.8</v>
      </c>
      <c r="AY782">
        <v>9.2277000000000005</v>
      </c>
      <c r="AZ782" s="39">
        <f t="shared" si="249"/>
        <v>2.0672949296522389E-2</v>
      </c>
      <c r="BA782" s="41">
        <v>43139</v>
      </c>
      <c r="BB782">
        <v>6.52</v>
      </c>
      <c r="BC782">
        <v>2.9904000000000002</v>
      </c>
      <c r="BD782" s="39">
        <f t="shared" si="250"/>
        <v>-3.0338389731620818E-3</v>
      </c>
      <c r="BE782" s="41">
        <v>43139</v>
      </c>
      <c r="BF782">
        <v>10.7</v>
      </c>
      <c r="BG782">
        <v>6.8937999999999997</v>
      </c>
      <c r="BH782" s="39">
        <f t="shared" si="251"/>
        <v>-1.8354763837270662E-2</v>
      </c>
      <c r="BI782" s="41">
        <v>43139</v>
      </c>
      <c r="BJ782">
        <v>2.42</v>
      </c>
      <c r="BK782">
        <v>2.3994</v>
      </c>
      <c r="BL782" s="39">
        <f t="shared" si="252"/>
        <v>1.2533232054690494E-2</v>
      </c>
      <c r="BM782" s="41">
        <v>43139</v>
      </c>
      <c r="BN782">
        <v>5.59</v>
      </c>
      <c r="BO782">
        <v>2.9830000000000001</v>
      </c>
      <c r="BP782" s="46">
        <f t="shared" si="253"/>
        <v>-1.7554260119224094E-2</v>
      </c>
      <c r="BQ782" s="41">
        <v>43139</v>
      </c>
      <c r="BR782">
        <v>14</v>
      </c>
      <c r="BS782">
        <v>7.6872999999999996</v>
      </c>
      <c r="BT782" s="18">
        <f t="shared" si="254"/>
        <v>2.151014235803272E-3</v>
      </c>
      <c r="BU782" s="41">
        <v>43139</v>
      </c>
      <c r="BV782">
        <v>1.9</v>
      </c>
      <c r="BW782">
        <v>1.1402000000000001</v>
      </c>
      <c r="BX782" s="39">
        <f t="shared" si="255"/>
        <v>-4.0477993772616183E-2</v>
      </c>
      <c r="BY782" s="41">
        <v>43444</v>
      </c>
      <c r="BZ782">
        <v>16.399999999999999</v>
      </c>
      <c r="CA782">
        <v>9.2238000000000007</v>
      </c>
      <c r="CB782" s="39">
        <f t="shared" si="240"/>
        <v>-2.4334057947502327E-3</v>
      </c>
    </row>
    <row r="783" spans="1:80">
      <c r="A783" s="41">
        <v>43140</v>
      </c>
      <c r="B783">
        <v>12.99</v>
      </c>
      <c r="C783">
        <v>6.5427</v>
      </c>
      <c r="D783" s="34">
        <f t="shared" si="241"/>
        <v>-1.441612436731741E-2</v>
      </c>
      <c r="E783" s="41">
        <v>43140</v>
      </c>
      <c r="F783">
        <v>3.93</v>
      </c>
      <c r="G783">
        <v>3.6718000000000002</v>
      </c>
      <c r="H783" s="39">
        <f t="shared" si="242"/>
        <v>7.6842856358746428E-3</v>
      </c>
      <c r="L783" s="38"/>
      <c r="M783" s="41">
        <v>43140</v>
      </c>
      <c r="N783">
        <v>7.94</v>
      </c>
      <c r="O783">
        <v>3.7635999999999998</v>
      </c>
      <c r="P783" s="43">
        <f t="shared" si="243"/>
        <v>1.2770032989251664E-3</v>
      </c>
      <c r="Q783" s="41">
        <v>43140</v>
      </c>
      <c r="R783">
        <v>3.1</v>
      </c>
      <c r="S783">
        <v>1.8141</v>
      </c>
      <c r="T783" s="39">
        <f t="shared" si="244"/>
        <v>-2.8230126419541444E-2</v>
      </c>
      <c r="U783" s="42">
        <v>43143.62533333333</v>
      </c>
      <c r="V783" s="44">
        <v>8.11</v>
      </c>
      <c r="W783" s="44">
        <v>4.8070000000000004</v>
      </c>
      <c r="X783" s="43">
        <f t="shared" si="237"/>
        <v>0</v>
      </c>
      <c r="Y783" s="42">
        <v>43143.62533333333</v>
      </c>
      <c r="Z783" s="44">
        <v>13.39</v>
      </c>
      <c r="AA783" s="44">
        <v>8.843</v>
      </c>
      <c r="AB783" s="43">
        <f t="shared" si="238"/>
        <v>2.6108145741471297E-2</v>
      </c>
      <c r="AC783" s="42">
        <v>43143.62533333333</v>
      </c>
      <c r="AD783" s="44">
        <v>23.5</v>
      </c>
      <c r="AE783" s="44">
        <v>17.690999999999999</v>
      </c>
      <c r="AF783" s="43">
        <f t="shared" si="239"/>
        <v>0</v>
      </c>
      <c r="AG783" s="41">
        <v>43140</v>
      </c>
      <c r="AH783">
        <v>18</v>
      </c>
      <c r="AI783">
        <v>7.0099</v>
      </c>
      <c r="AJ783" s="39">
        <f t="shared" si="245"/>
        <v>0</v>
      </c>
      <c r="AK783" s="45">
        <v>43345</v>
      </c>
      <c r="AL783">
        <v>20.100000000000001</v>
      </c>
      <c r="AM783">
        <v>6.5956999999999999</v>
      </c>
      <c r="AN783" s="39">
        <f t="shared" si="246"/>
        <v>0</v>
      </c>
      <c r="AO783" s="41">
        <v>43140</v>
      </c>
      <c r="AP783">
        <v>7.4</v>
      </c>
      <c r="AQ783">
        <v>6.0141</v>
      </c>
      <c r="AR783" s="18">
        <f t="shared" si="247"/>
        <v>-6.705534543412623E-3</v>
      </c>
      <c r="AS783" s="41">
        <v>43140</v>
      </c>
      <c r="AT783">
        <v>10.68</v>
      </c>
      <c r="AU783">
        <v>8.4204000000000008</v>
      </c>
      <c r="AV783" s="39">
        <f t="shared" si="248"/>
        <v>2.8105945121951297E-3</v>
      </c>
      <c r="AW783" s="41">
        <v>43140</v>
      </c>
      <c r="AX783">
        <v>15.5</v>
      </c>
      <c r="AY783">
        <v>9.0525000000000002</v>
      </c>
      <c r="AZ783" s="39">
        <f t="shared" si="249"/>
        <v>-1.8986312949055586E-2</v>
      </c>
      <c r="BA783" s="41">
        <v>43140</v>
      </c>
      <c r="BB783">
        <v>6.53</v>
      </c>
      <c r="BC783">
        <v>2.9950000000000001</v>
      </c>
      <c r="BD783" s="39">
        <f t="shared" si="250"/>
        <v>1.5382557517388768E-3</v>
      </c>
      <c r="BE783" s="41">
        <v>43140</v>
      </c>
      <c r="BF783">
        <v>10.7</v>
      </c>
      <c r="BG783">
        <v>6.8937999999999997</v>
      </c>
      <c r="BH783" s="39">
        <f t="shared" si="251"/>
        <v>0</v>
      </c>
      <c r="BI783" s="41">
        <v>43140</v>
      </c>
      <c r="BJ783">
        <v>2.37</v>
      </c>
      <c r="BK783">
        <v>2.3498999999999999</v>
      </c>
      <c r="BL783" s="39">
        <f t="shared" si="252"/>
        <v>-2.0630157539384887E-2</v>
      </c>
      <c r="BM783" s="41">
        <v>43140</v>
      </c>
      <c r="BN783">
        <v>5.43</v>
      </c>
      <c r="BO783">
        <v>2.8976000000000002</v>
      </c>
      <c r="BP783" s="46">
        <f t="shared" si="253"/>
        <v>-2.8628897083472986E-2</v>
      </c>
      <c r="BQ783" s="41">
        <v>43140</v>
      </c>
      <c r="BR783">
        <v>14.2</v>
      </c>
      <c r="BS783">
        <v>7.7971000000000004</v>
      </c>
      <c r="BT783" s="18">
        <f t="shared" si="254"/>
        <v>1.4283298427276259E-2</v>
      </c>
      <c r="BU783" s="41">
        <v>43140</v>
      </c>
      <c r="BV783">
        <v>1.95</v>
      </c>
      <c r="BW783">
        <v>1.1701999999999999</v>
      </c>
      <c r="BX783" s="39">
        <f t="shared" si="255"/>
        <v>2.6311173478336961E-2</v>
      </c>
      <c r="BY783" s="41">
        <v>43445</v>
      </c>
      <c r="BZ783">
        <v>16.3</v>
      </c>
      <c r="CA783">
        <v>9.1675000000000004</v>
      </c>
      <c r="CB783" s="39">
        <f t="shared" si="240"/>
        <v>-6.1037750168043796E-3</v>
      </c>
    </row>
    <row r="784" spans="1:80">
      <c r="A784" s="41">
        <v>43143</v>
      </c>
      <c r="B784">
        <v>12.98</v>
      </c>
      <c r="C784">
        <v>6.5377000000000001</v>
      </c>
      <c r="D784" s="34">
        <f t="shared" si="241"/>
        <v>-7.6421049413848922E-4</v>
      </c>
      <c r="E784" s="41">
        <v>43143</v>
      </c>
      <c r="F784">
        <v>3.82</v>
      </c>
      <c r="G784">
        <v>3.569</v>
      </c>
      <c r="H784" s="39">
        <f t="shared" si="242"/>
        <v>-2.7997167601721287E-2</v>
      </c>
      <c r="L784" s="38"/>
      <c r="M784" s="41">
        <v>43143</v>
      </c>
      <c r="N784">
        <v>7.94</v>
      </c>
      <c r="O784">
        <v>3.7635999999999998</v>
      </c>
      <c r="P784" s="43">
        <f t="shared" si="243"/>
        <v>0</v>
      </c>
      <c r="Q784" s="41">
        <v>43143</v>
      </c>
      <c r="R784">
        <v>3.1</v>
      </c>
      <c r="S784">
        <v>1.8141</v>
      </c>
      <c r="T784" s="39">
        <f t="shared" si="244"/>
        <v>0</v>
      </c>
      <c r="U784" s="42">
        <v>43144.62533333333</v>
      </c>
      <c r="V784" s="44">
        <v>8.11</v>
      </c>
      <c r="W784" s="44">
        <v>4.8070000000000004</v>
      </c>
      <c r="X784" s="43">
        <f t="shared" si="237"/>
        <v>0</v>
      </c>
      <c r="Y784" s="42">
        <v>43144.62533333333</v>
      </c>
      <c r="Z784" s="44">
        <v>13.39</v>
      </c>
      <c r="AA784" s="44">
        <v>8.843</v>
      </c>
      <c r="AB784" s="43">
        <f t="shared" si="238"/>
        <v>0</v>
      </c>
      <c r="AC784" s="42">
        <v>43144.62533333333</v>
      </c>
      <c r="AD784" s="44">
        <v>23.5</v>
      </c>
      <c r="AE784" s="44">
        <v>17.690999999999999</v>
      </c>
      <c r="AF784" s="43">
        <f t="shared" si="239"/>
        <v>0</v>
      </c>
      <c r="AG784" s="41">
        <v>43143</v>
      </c>
      <c r="AH784">
        <v>18.2</v>
      </c>
      <c r="AI784">
        <v>7.0877999999999997</v>
      </c>
      <c r="AJ784" s="39">
        <f t="shared" si="245"/>
        <v>1.1112854676956824E-2</v>
      </c>
      <c r="AK784" s="45">
        <v>43436</v>
      </c>
      <c r="AL784">
        <v>20</v>
      </c>
      <c r="AM784">
        <v>6.5629</v>
      </c>
      <c r="AN784" s="39">
        <f t="shared" si="246"/>
        <v>-4.9729369134435984E-3</v>
      </c>
      <c r="AO784" s="41">
        <v>43143</v>
      </c>
      <c r="AP784">
        <v>7.46</v>
      </c>
      <c r="AQ784">
        <v>6.0629</v>
      </c>
      <c r="AR784" s="18">
        <f t="shared" si="247"/>
        <v>8.1142648110274114E-3</v>
      </c>
      <c r="AS784" s="41">
        <v>43143</v>
      </c>
      <c r="AT784">
        <v>10.68</v>
      </c>
      <c r="AU784">
        <v>8.4204000000000008</v>
      </c>
      <c r="AV784" s="39">
        <f t="shared" si="248"/>
        <v>0</v>
      </c>
      <c r="AW784" s="41">
        <v>43143</v>
      </c>
      <c r="AX784">
        <v>15.5</v>
      </c>
      <c r="AY784">
        <v>9.0525000000000002</v>
      </c>
      <c r="AZ784" s="39">
        <f t="shared" si="249"/>
        <v>0</v>
      </c>
      <c r="BA784" s="41">
        <v>43143</v>
      </c>
      <c r="BB784">
        <v>6.54</v>
      </c>
      <c r="BC784">
        <v>2.9994999999999998</v>
      </c>
      <c r="BD784" s="39">
        <f t="shared" si="250"/>
        <v>1.502504173622613E-3</v>
      </c>
      <c r="BE784" s="41">
        <v>43143</v>
      </c>
      <c r="BF784">
        <v>10.6</v>
      </c>
      <c r="BG784">
        <v>6.8293999999999997</v>
      </c>
      <c r="BH784" s="39">
        <f t="shared" si="251"/>
        <v>-9.3417273492123372E-3</v>
      </c>
      <c r="BI784" s="41">
        <v>43143</v>
      </c>
      <c r="BJ784">
        <v>2.4300000000000002</v>
      </c>
      <c r="BK784">
        <v>2.4093</v>
      </c>
      <c r="BL784" s="39">
        <f t="shared" si="252"/>
        <v>2.5277671390271979E-2</v>
      </c>
      <c r="BM784" s="41">
        <v>43143</v>
      </c>
      <c r="BN784">
        <v>5.58</v>
      </c>
      <c r="BO784">
        <v>2.9775999999999998</v>
      </c>
      <c r="BP784" s="46">
        <f t="shared" si="253"/>
        <v>2.7609055770292525E-2</v>
      </c>
      <c r="BQ784" s="41">
        <v>43143</v>
      </c>
      <c r="BR784">
        <v>14.35</v>
      </c>
      <c r="BS784">
        <v>7.8795000000000002</v>
      </c>
      <c r="BT784" s="18">
        <f t="shared" si="254"/>
        <v>1.0568031704095086E-2</v>
      </c>
      <c r="BU784" s="41">
        <v>43143</v>
      </c>
      <c r="BV784">
        <v>1.95</v>
      </c>
      <c r="BW784">
        <v>1.1701999999999999</v>
      </c>
      <c r="BX784" s="39">
        <f t="shared" si="255"/>
        <v>0</v>
      </c>
      <c r="BY784" s="41">
        <v>43446</v>
      </c>
      <c r="BZ784">
        <v>15.9</v>
      </c>
      <c r="CA784">
        <v>8.9425000000000008</v>
      </c>
      <c r="CB784" s="39">
        <f t="shared" si="240"/>
        <v>-2.4543223343332383E-2</v>
      </c>
    </row>
    <row r="785" spans="1:80">
      <c r="A785" s="41">
        <v>43144</v>
      </c>
      <c r="B785">
        <v>12.99</v>
      </c>
      <c r="C785">
        <v>6.5427</v>
      </c>
      <c r="D785" s="34">
        <f t="shared" si="241"/>
        <v>7.6479495847161746E-4</v>
      </c>
      <c r="E785" s="41">
        <v>43144</v>
      </c>
      <c r="F785">
        <v>3.9</v>
      </c>
      <c r="G785">
        <v>3.6438000000000001</v>
      </c>
      <c r="H785" s="39">
        <f t="shared" si="242"/>
        <v>2.0958251611095602E-2</v>
      </c>
      <c r="L785" s="38"/>
      <c r="M785" s="41">
        <v>43144</v>
      </c>
      <c r="N785">
        <v>8.0500000000000007</v>
      </c>
      <c r="O785">
        <v>3.8157000000000001</v>
      </c>
      <c r="P785" s="43">
        <f t="shared" si="243"/>
        <v>1.3843128919120061E-2</v>
      </c>
      <c r="Q785" s="41">
        <v>43144</v>
      </c>
      <c r="R785">
        <v>3.07</v>
      </c>
      <c r="S785">
        <v>1.7965</v>
      </c>
      <c r="T785" s="39">
        <f t="shared" si="244"/>
        <v>-9.7017804972162839E-3</v>
      </c>
      <c r="U785" s="42">
        <v>43145.62533333333</v>
      </c>
      <c r="V785" s="44">
        <v>8.11</v>
      </c>
      <c r="W785" s="44">
        <v>4.8070000000000004</v>
      </c>
      <c r="X785" s="43">
        <f t="shared" si="237"/>
        <v>0</v>
      </c>
      <c r="Y785" s="42">
        <v>43145.62533333333</v>
      </c>
      <c r="Z785" s="44">
        <v>13.4</v>
      </c>
      <c r="AA785" s="44">
        <v>8.85</v>
      </c>
      <c r="AB785" s="43">
        <f t="shared" si="238"/>
        <v>7.9158656564510611E-4</v>
      </c>
      <c r="AC785" s="42">
        <v>43145.62533333333</v>
      </c>
      <c r="AD785" s="44">
        <v>23.5</v>
      </c>
      <c r="AE785" s="44">
        <v>17.690999999999999</v>
      </c>
      <c r="AF785" s="43">
        <f t="shared" si="239"/>
        <v>0</v>
      </c>
      <c r="AG785" s="41">
        <v>43144</v>
      </c>
      <c r="AH785">
        <v>18.32</v>
      </c>
      <c r="AI785">
        <v>7.1345000000000001</v>
      </c>
      <c r="AJ785" s="39">
        <f t="shared" si="245"/>
        <v>6.5887863653038194E-3</v>
      </c>
      <c r="AK785" s="45" t="s">
        <v>736</v>
      </c>
      <c r="AL785">
        <v>19.989999999999998</v>
      </c>
      <c r="AM785">
        <v>6.5595999999999997</v>
      </c>
      <c r="AN785" s="39">
        <f t="shared" si="246"/>
        <v>-5.0282649438515028E-4</v>
      </c>
      <c r="AO785" s="41">
        <v>43144</v>
      </c>
      <c r="AP785">
        <v>7.3</v>
      </c>
      <c r="AQ785">
        <v>5.9328000000000003</v>
      </c>
      <c r="AR785" s="18">
        <f t="shared" si="247"/>
        <v>-2.1458378003925457E-2</v>
      </c>
      <c r="AS785" s="41">
        <v>43144</v>
      </c>
      <c r="AT785">
        <v>10.61</v>
      </c>
      <c r="AU785">
        <v>8.3651999999999997</v>
      </c>
      <c r="AV785" s="39">
        <f t="shared" si="248"/>
        <v>-6.5555080518741411E-3</v>
      </c>
      <c r="AW785" s="41">
        <v>43144</v>
      </c>
      <c r="AX785">
        <v>15.46</v>
      </c>
      <c r="AY785">
        <v>9.0290999999999997</v>
      </c>
      <c r="AZ785" s="39">
        <f t="shared" si="249"/>
        <v>-2.584921292460705E-3</v>
      </c>
      <c r="BA785" s="41">
        <v>43144</v>
      </c>
      <c r="BB785">
        <v>6.54</v>
      </c>
      <c r="BC785">
        <v>2.9994999999999998</v>
      </c>
      <c r="BD785" s="39">
        <f t="shared" si="250"/>
        <v>0</v>
      </c>
      <c r="BE785" s="41">
        <v>43144</v>
      </c>
      <c r="BF785">
        <v>10.9</v>
      </c>
      <c r="BG785">
        <v>7.0227000000000004</v>
      </c>
      <c r="BH785" s="39">
        <f t="shared" si="251"/>
        <v>2.8304096992415248E-2</v>
      </c>
      <c r="BI785" s="41">
        <v>43144</v>
      </c>
      <c r="BJ785">
        <v>2.5</v>
      </c>
      <c r="BK785">
        <v>2.4788000000000001</v>
      </c>
      <c r="BL785" s="39">
        <f t="shared" si="252"/>
        <v>2.8846552940688216E-2</v>
      </c>
      <c r="BM785" s="41">
        <v>43144</v>
      </c>
      <c r="BN785">
        <v>5.55</v>
      </c>
      <c r="BO785">
        <v>2.9615999999999998</v>
      </c>
      <c r="BP785" s="46">
        <f t="shared" si="253"/>
        <v>-5.3734551316496557E-3</v>
      </c>
      <c r="BQ785" s="41">
        <v>43144</v>
      </c>
      <c r="BR785">
        <v>14.55</v>
      </c>
      <c r="BS785">
        <v>7.9893000000000001</v>
      </c>
      <c r="BT785" s="18">
        <f t="shared" si="254"/>
        <v>1.3934894346087936E-2</v>
      </c>
      <c r="BU785" s="41">
        <v>43144</v>
      </c>
      <c r="BV785">
        <v>1.95</v>
      </c>
      <c r="BW785">
        <v>1.1701999999999999</v>
      </c>
      <c r="BX785" s="39">
        <f t="shared" si="255"/>
        <v>0</v>
      </c>
      <c r="BY785" s="41">
        <v>43447</v>
      </c>
      <c r="BZ785">
        <v>16</v>
      </c>
      <c r="CA785">
        <v>8.9987999999999992</v>
      </c>
      <c r="CB785" s="39">
        <f t="shared" si="240"/>
        <v>6.2957785854065931E-3</v>
      </c>
    </row>
    <row r="786" spans="1:80">
      <c r="A786" s="41">
        <v>43145</v>
      </c>
      <c r="B786">
        <v>13.09</v>
      </c>
      <c r="C786">
        <v>6.5930999999999997</v>
      </c>
      <c r="D786" s="34">
        <f t="shared" si="241"/>
        <v>7.7032417809161013E-3</v>
      </c>
      <c r="E786" s="41">
        <v>43145</v>
      </c>
      <c r="F786">
        <v>3.8</v>
      </c>
      <c r="G786">
        <v>3.5503</v>
      </c>
      <c r="H786" s="39">
        <f t="shared" si="242"/>
        <v>-2.5660025248367125E-2</v>
      </c>
      <c r="L786" s="38"/>
      <c r="M786" s="41">
        <v>43145</v>
      </c>
      <c r="N786">
        <v>8</v>
      </c>
      <c r="O786">
        <v>3.7919999999999998</v>
      </c>
      <c r="P786" s="43">
        <f t="shared" si="243"/>
        <v>-6.2111801242236749E-3</v>
      </c>
      <c r="Q786" s="41">
        <v>43145</v>
      </c>
      <c r="R786">
        <v>3.16</v>
      </c>
      <c r="S786">
        <v>1.8492</v>
      </c>
      <c r="T786" s="39">
        <f t="shared" si="244"/>
        <v>2.9334817701085428E-2</v>
      </c>
      <c r="U786" s="42">
        <v>43146.62533333333</v>
      </c>
      <c r="V786" s="44">
        <v>8.11</v>
      </c>
      <c r="W786" s="44">
        <v>4.8070000000000004</v>
      </c>
      <c r="X786" s="43">
        <f t="shared" si="237"/>
        <v>0</v>
      </c>
      <c r="Y786" s="42">
        <v>43146.62533333333</v>
      </c>
      <c r="Z786" s="44">
        <v>13.4</v>
      </c>
      <c r="AA786" s="44">
        <v>8.85</v>
      </c>
      <c r="AB786" s="43">
        <f t="shared" si="238"/>
        <v>0</v>
      </c>
      <c r="AC786" s="42">
        <v>43146.62533333333</v>
      </c>
      <c r="AD786" s="44">
        <v>23.5</v>
      </c>
      <c r="AE786" s="44">
        <v>17.690999999999999</v>
      </c>
      <c r="AF786" s="43">
        <f t="shared" si="239"/>
        <v>0</v>
      </c>
      <c r="AG786" s="41">
        <v>43145</v>
      </c>
      <c r="AH786">
        <v>18.399999999999999</v>
      </c>
      <c r="AI786">
        <v>7.1657000000000002</v>
      </c>
      <c r="AJ786" s="39">
        <f t="shared" si="245"/>
        <v>4.3731165463592563E-3</v>
      </c>
      <c r="AK786" s="45" t="s">
        <v>737</v>
      </c>
      <c r="AL786">
        <v>19.899999999999999</v>
      </c>
      <c r="AM786">
        <v>6.53</v>
      </c>
      <c r="AN786" s="39">
        <f t="shared" si="246"/>
        <v>-4.5124702725775059E-3</v>
      </c>
      <c r="AO786" s="41">
        <v>43145</v>
      </c>
      <c r="AP786">
        <v>7.44</v>
      </c>
      <c r="AQ786">
        <v>6.0465999999999998</v>
      </c>
      <c r="AR786" s="18">
        <f t="shared" si="247"/>
        <v>1.9181499460625581E-2</v>
      </c>
      <c r="AS786" s="41">
        <v>43145</v>
      </c>
      <c r="AT786">
        <v>10.65</v>
      </c>
      <c r="AU786">
        <v>8.3968000000000007</v>
      </c>
      <c r="AV786" s="39">
        <f t="shared" si="248"/>
        <v>3.7775546310908239E-3</v>
      </c>
      <c r="AW786" s="41">
        <v>43145</v>
      </c>
      <c r="AX786">
        <v>15.8</v>
      </c>
      <c r="AY786">
        <v>9.2277000000000005</v>
      </c>
      <c r="AZ786" s="39">
        <f t="shared" si="249"/>
        <v>2.1995547729009624E-2</v>
      </c>
      <c r="BA786" s="41">
        <v>43145</v>
      </c>
      <c r="BB786">
        <v>6.55</v>
      </c>
      <c r="BC786">
        <v>3.0041000000000002</v>
      </c>
      <c r="BD786" s="39">
        <f t="shared" si="250"/>
        <v>1.5335889314887087E-3</v>
      </c>
      <c r="BE786" s="41">
        <v>43145</v>
      </c>
      <c r="BF786">
        <v>10.9</v>
      </c>
      <c r="BG786">
        <v>7.0227000000000004</v>
      </c>
      <c r="BH786" s="39">
        <f t="shared" si="251"/>
        <v>0</v>
      </c>
      <c r="BI786" s="41">
        <v>43145</v>
      </c>
      <c r="BJ786">
        <v>2.56</v>
      </c>
      <c r="BK786">
        <v>2.5381999999999998</v>
      </c>
      <c r="BL786" s="39">
        <f t="shared" si="252"/>
        <v>2.3963208003872711E-2</v>
      </c>
      <c r="BM786" s="41">
        <v>43145</v>
      </c>
      <c r="BN786">
        <v>5.58</v>
      </c>
      <c r="BO786">
        <v>2.9775999999999998</v>
      </c>
      <c r="BP786" s="46">
        <f t="shared" si="253"/>
        <v>5.4024851431658614E-3</v>
      </c>
      <c r="BQ786" s="41">
        <v>43145</v>
      </c>
      <c r="BR786">
        <v>14.6</v>
      </c>
      <c r="BS786">
        <v>8.0167999999999999</v>
      </c>
      <c r="BT786" s="18">
        <f t="shared" si="254"/>
        <v>3.442103813851008E-3</v>
      </c>
      <c r="BU786" s="41">
        <v>43145</v>
      </c>
      <c r="BV786">
        <v>1.94</v>
      </c>
      <c r="BW786">
        <v>1.1641999999999999</v>
      </c>
      <c r="BX786" s="39">
        <f t="shared" si="255"/>
        <v>-5.1273286617672239E-3</v>
      </c>
      <c r="BY786" s="41">
        <v>43448</v>
      </c>
      <c r="BZ786">
        <v>16.29</v>
      </c>
      <c r="CA786">
        <v>9.1618999999999993</v>
      </c>
      <c r="CB786" s="39">
        <f t="shared" si="240"/>
        <v>1.8124638840734324E-2</v>
      </c>
    </row>
    <row r="787" spans="1:80">
      <c r="A787" s="41">
        <v>43146</v>
      </c>
      <c r="B787">
        <v>13</v>
      </c>
      <c r="C787">
        <v>6.5477999999999996</v>
      </c>
      <c r="D787" s="34">
        <f t="shared" si="241"/>
        <v>-6.8708194931064474E-3</v>
      </c>
      <c r="E787" s="41">
        <v>43146</v>
      </c>
      <c r="F787">
        <v>3.9</v>
      </c>
      <c r="G787">
        <v>3.6438000000000001</v>
      </c>
      <c r="H787" s="39">
        <f t="shared" si="242"/>
        <v>2.6335802608230329E-2</v>
      </c>
      <c r="L787" s="38"/>
      <c r="M787" s="41">
        <v>43146</v>
      </c>
      <c r="N787">
        <v>8</v>
      </c>
      <c r="O787">
        <v>3.7919999999999998</v>
      </c>
      <c r="P787" s="43">
        <f t="shared" si="243"/>
        <v>0</v>
      </c>
      <c r="Q787" s="41">
        <v>43146</v>
      </c>
      <c r="R787">
        <v>3.16</v>
      </c>
      <c r="S787">
        <v>1.8492</v>
      </c>
      <c r="T787" s="39">
        <f t="shared" si="244"/>
        <v>0</v>
      </c>
      <c r="U787" s="42">
        <v>43147.62533333333</v>
      </c>
      <c r="V787" s="44">
        <v>8.11</v>
      </c>
      <c r="W787" s="44">
        <v>4.8070000000000004</v>
      </c>
      <c r="X787" s="43">
        <f t="shared" si="237"/>
        <v>0</v>
      </c>
      <c r="Y787" s="42">
        <v>43147.62533333333</v>
      </c>
      <c r="Z787" s="44">
        <v>13.4</v>
      </c>
      <c r="AA787" s="44">
        <v>8.85</v>
      </c>
      <c r="AB787" s="43">
        <f t="shared" si="238"/>
        <v>0</v>
      </c>
      <c r="AC787" s="42">
        <v>43147.62533333333</v>
      </c>
      <c r="AD787" s="44">
        <v>23.5</v>
      </c>
      <c r="AE787" s="44">
        <v>17.690999999999999</v>
      </c>
      <c r="AF787" s="43">
        <f t="shared" si="239"/>
        <v>0</v>
      </c>
      <c r="AG787" s="41">
        <v>43146</v>
      </c>
      <c r="AH787">
        <v>18.399999999999999</v>
      </c>
      <c r="AI787">
        <v>7.1657000000000002</v>
      </c>
      <c r="AJ787" s="39">
        <f t="shared" si="245"/>
        <v>0</v>
      </c>
      <c r="AK787" s="45" t="s">
        <v>738</v>
      </c>
      <c r="AL787">
        <v>19.89</v>
      </c>
      <c r="AM787">
        <v>6.5267999999999997</v>
      </c>
      <c r="AN787" s="39">
        <f t="shared" si="246"/>
        <v>-4.9004594180712647E-4</v>
      </c>
      <c r="AO787" s="41">
        <v>43146</v>
      </c>
      <c r="AP787">
        <v>7.25</v>
      </c>
      <c r="AQ787">
        <v>5.8921999999999999</v>
      </c>
      <c r="AR787" s="18">
        <f t="shared" si="247"/>
        <v>-2.5535011411371659E-2</v>
      </c>
      <c r="AS787" s="41">
        <v>43146</v>
      </c>
      <c r="AT787">
        <v>10.65</v>
      </c>
      <c r="AU787">
        <v>8.3968000000000007</v>
      </c>
      <c r="AV787" s="39">
        <f t="shared" si="248"/>
        <v>0</v>
      </c>
      <c r="AW787" s="41">
        <v>43146</v>
      </c>
      <c r="AX787">
        <v>15.7</v>
      </c>
      <c r="AY787">
        <v>9.1692999999999998</v>
      </c>
      <c r="AZ787" s="39">
        <f t="shared" si="249"/>
        <v>-6.3287709830185928E-3</v>
      </c>
      <c r="BA787" s="41">
        <v>43146</v>
      </c>
      <c r="BB787">
        <v>6.55</v>
      </c>
      <c r="BC787">
        <v>3.0041000000000002</v>
      </c>
      <c r="BD787" s="39">
        <f t="shared" si="250"/>
        <v>0</v>
      </c>
      <c r="BE787" s="41">
        <v>43146</v>
      </c>
      <c r="BF787">
        <v>10.94</v>
      </c>
      <c r="BG787">
        <v>7.0484999999999998</v>
      </c>
      <c r="BH787" s="39">
        <f t="shared" si="251"/>
        <v>3.673800674953989E-3</v>
      </c>
      <c r="BI787" s="41">
        <v>43146</v>
      </c>
      <c r="BJ787">
        <v>2.5</v>
      </c>
      <c r="BK787">
        <v>2.4788000000000001</v>
      </c>
      <c r="BL787" s="39">
        <f t="shared" si="252"/>
        <v>-2.3402411157513073E-2</v>
      </c>
      <c r="BM787" s="41">
        <v>43146</v>
      </c>
      <c r="BN787">
        <v>5.64</v>
      </c>
      <c r="BO787">
        <v>3.0097</v>
      </c>
      <c r="BP787" s="46">
        <f t="shared" si="253"/>
        <v>1.0780494357872194E-2</v>
      </c>
      <c r="BQ787" s="41">
        <v>43146</v>
      </c>
      <c r="BR787">
        <v>14.6</v>
      </c>
      <c r="BS787">
        <v>8.0167999999999999</v>
      </c>
      <c r="BT787" s="18">
        <f t="shared" si="254"/>
        <v>0</v>
      </c>
      <c r="BU787" s="41">
        <v>43146</v>
      </c>
      <c r="BV787">
        <v>1.93</v>
      </c>
      <c r="BW787">
        <v>1.1581999999999999</v>
      </c>
      <c r="BX787" s="39">
        <f t="shared" si="255"/>
        <v>-5.1537536505755072E-3</v>
      </c>
      <c r="BY787" s="41">
        <v>43451</v>
      </c>
      <c r="BZ787">
        <v>16.2</v>
      </c>
      <c r="CA787">
        <v>9.1113</v>
      </c>
      <c r="CB787" s="39">
        <f t="shared" si="240"/>
        <v>-5.5228718933844857E-3</v>
      </c>
    </row>
    <row r="788" spans="1:80">
      <c r="A788" s="41">
        <v>43147</v>
      </c>
      <c r="B788">
        <v>13.19</v>
      </c>
      <c r="C788">
        <v>6.6435000000000004</v>
      </c>
      <c r="D788" s="34">
        <f t="shared" si="241"/>
        <v>1.4615596078072144E-2</v>
      </c>
      <c r="E788" s="41">
        <v>43147</v>
      </c>
      <c r="F788">
        <v>3.9</v>
      </c>
      <c r="G788">
        <v>3.6438000000000001</v>
      </c>
      <c r="H788" s="39">
        <f t="shared" si="242"/>
        <v>0</v>
      </c>
      <c r="L788" s="38"/>
      <c r="M788" s="41">
        <v>43147</v>
      </c>
      <c r="N788">
        <v>8.0299999999999994</v>
      </c>
      <c r="O788">
        <v>3.8062</v>
      </c>
      <c r="P788" s="43">
        <f t="shared" si="243"/>
        <v>3.7447257383966806E-3</v>
      </c>
      <c r="Q788" s="41">
        <v>43147</v>
      </c>
      <c r="R788">
        <v>3.16</v>
      </c>
      <c r="S788">
        <v>1.8492</v>
      </c>
      <c r="T788" s="39">
        <f t="shared" si="244"/>
        <v>0</v>
      </c>
      <c r="U788" s="42">
        <v>43150.62533333333</v>
      </c>
      <c r="V788" s="44">
        <v>8.1999999999999993</v>
      </c>
      <c r="W788" s="44">
        <v>4.8609999999999998</v>
      </c>
      <c r="X788" s="43">
        <f t="shared" si="237"/>
        <v>1.1233617640940165E-2</v>
      </c>
      <c r="Y788" s="42">
        <v>43150.62533333333</v>
      </c>
      <c r="Z788" s="44">
        <v>13.4</v>
      </c>
      <c r="AA788" s="44">
        <v>8.85</v>
      </c>
      <c r="AB788" s="43">
        <f t="shared" si="238"/>
        <v>0</v>
      </c>
      <c r="AC788" s="42">
        <v>43150.62533333333</v>
      </c>
      <c r="AD788" s="44">
        <v>22.46</v>
      </c>
      <c r="AE788" s="44">
        <v>16.908000000000001</v>
      </c>
      <c r="AF788" s="43">
        <f t="shared" si="239"/>
        <v>-4.4259793115143164E-2</v>
      </c>
      <c r="AG788" s="41">
        <v>43147</v>
      </c>
      <c r="AH788">
        <v>18.399999999999999</v>
      </c>
      <c r="AI788">
        <v>7.1657000000000002</v>
      </c>
      <c r="AJ788" s="39">
        <f t="shared" si="245"/>
        <v>0</v>
      </c>
      <c r="AK788" s="45" t="s">
        <v>739</v>
      </c>
      <c r="AL788">
        <v>19.850000000000001</v>
      </c>
      <c r="AM788">
        <v>6.5136000000000003</v>
      </c>
      <c r="AN788" s="39">
        <f t="shared" si="246"/>
        <v>-2.0224305938590786E-3</v>
      </c>
      <c r="AO788" s="41">
        <v>43147</v>
      </c>
      <c r="AP788">
        <v>7.5</v>
      </c>
      <c r="AQ788">
        <v>6.0953999999999997</v>
      </c>
      <c r="AR788" s="18">
        <f t="shared" si="247"/>
        <v>3.4486269984046677E-2</v>
      </c>
      <c r="AS788" s="41">
        <v>43147</v>
      </c>
      <c r="AT788">
        <v>10.62</v>
      </c>
      <c r="AU788">
        <v>8.3731000000000009</v>
      </c>
      <c r="AV788" s="39">
        <f t="shared" si="248"/>
        <v>-2.8225038109755897E-3</v>
      </c>
      <c r="AW788" s="41">
        <v>43147</v>
      </c>
      <c r="AX788">
        <v>15.45</v>
      </c>
      <c r="AY788">
        <v>9.0233000000000008</v>
      </c>
      <c r="AZ788" s="39">
        <f t="shared" si="249"/>
        <v>-1.5922698570228811E-2</v>
      </c>
      <c r="BA788" s="41">
        <v>43147</v>
      </c>
      <c r="BB788">
        <v>6.53</v>
      </c>
      <c r="BC788">
        <v>2.9950000000000001</v>
      </c>
      <c r="BD788" s="39">
        <f t="shared" si="250"/>
        <v>-3.0291934356379974E-3</v>
      </c>
      <c r="BE788" s="41">
        <v>43147</v>
      </c>
      <c r="BF788">
        <v>11</v>
      </c>
      <c r="BG788">
        <v>7.0871000000000004</v>
      </c>
      <c r="BH788" s="39">
        <f t="shared" si="251"/>
        <v>5.4763424842165899E-3</v>
      </c>
      <c r="BI788" s="41">
        <v>43147</v>
      </c>
      <c r="BJ788">
        <v>2.46</v>
      </c>
      <c r="BK788">
        <v>2.4390999999999998</v>
      </c>
      <c r="BL788" s="39">
        <f t="shared" si="252"/>
        <v>-1.6015814103598633E-2</v>
      </c>
      <c r="BM788" s="41">
        <v>43147</v>
      </c>
      <c r="BN788">
        <v>5.64</v>
      </c>
      <c r="BO788">
        <v>3.0097</v>
      </c>
      <c r="BP788" s="46">
        <f t="shared" si="253"/>
        <v>0</v>
      </c>
      <c r="BQ788" s="41">
        <v>43147</v>
      </c>
      <c r="BR788">
        <v>14.48</v>
      </c>
      <c r="BS788">
        <v>7.9508999999999999</v>
      </c>
      <c r="BT788" s="18">
        <f t="shared" si="254"/>
        <v>-8.2202375012473891E-3</v>
      </c>
      <c r="BU788" s="41">
        <v>43147</v>
      </c>
      <c r="BV788">
        <v>1.94</v>
      </c>
      <c r="BW788">
        <v>1.1641999999999999</v>
      </c>
      <c r="BX788" s="39">
        <f t="shared" si="255"/>
        <v>5.180452426178558E-3</v>
      </c>
      <c r="BY788" s="41">
        <v>43452</v>
      </c>
      <c r="BZ788">
        <v>16</v>
      </c>
      <c r="CA788">
        <v>8.9987999999999992</v>
      </c>
      <c r="CB788" s="39">
        <f t="shared" si="240"/>
        <v>-1.2347304994896524E-2</v>
      </c>
    </row>
    <row r="789" spans="1:80">
      <c r="A789" s="41">
        <v>43150</v>
      </c>
      <c r="B789">
        <v>13.18</v>
      </c>
      <c r="C789">
        <v>6.6383999999999999</v>
      </c>
      <c r="D789" s="34">
        <f t="shared" si="241"/>
        <v>-7.6766764506668896E-4</v>
      </c>
      <c r="E789" s="41">
        <v>43150</v>
      </c>
      <c r="F789">
        <v>3.9</v>
      </c>
      <c r="G789">
        <v>3.6438000000000001</v>
      </c>
      <c r="H789" s="39">
        <f t="shared" si="242"/>
        <v>0</v>
      </c>
      <c r="L789" s="38"/>
      <c r="M789" s="41">
        <v>43150</v>
      </c>
      <c r="N789">
        <v>8.11</v>
      </c>
      <c r="O789">
        <v>3.8441000000000001</v>
      </c>
      <c r="P789" s="43">
        <f t="shared" si="243"/>
        <v>9.9574378645368201E-3</v>
      </c>
      <c r="Q789" s="41">
        <v>43150</v>
      </c>
      <c r="R789">
        <v>3.19</v>
      </c>
      <c r="S789">
        <v>1.8668</v>
      </c>
      <c r="T789" s="39">
        <f t="shared" si="244"/>
        <v>9.5176292450789863E-3</v>
      </c>
      <c r="U789" s="42">
        <v>43151.62533333333</v>
      </c>
      <c r="V789" s="44">
        <v>8.1999999999999993</v>
      </c>
      <c r="W789" s="44">
        <v>4.8609999999999998</v>
      </c>
      <c r="X789" s="43">
        <f t="shared" ref="X789:X852" si="256">(W789-W788)/W788</f>
        <v>0</v>
      </c>
      <c r="Y789" s="42">
        <v>43151.62533333333</v>
      </c>
      <c r="Z789" s="44">
        <v>13.2</v>
      </c>
      <c r="AA789" s="44">
        <v>8.7170000000000005</v>
      </c>
      <c r="AB789" s="43">
        <f t="shared" ref="AB789:AB852" si="257">(AA789-AA788)/AA788</f>
        <v>-1.5028248587570523E-2</v>
      </c>
      <c r="AC789" s="42">
        <v>43151.62533333333</v>
      </c>
      <c r="AD789" s="44">
        <v>22.46</v>
      </c>
      <c r="AE789" s="44">
        <v>16.908000000000001</v>
      </c>
      <c r="AF789" s="43">
        <f t="shared" ref="AF789:AF852" si="258">(AE789-AE788)/AE788</f>
        <v>0</v>
      </c>
      <c r="AG789" s="41">
        <v>43150</v>
      </c>
      <c r="AH789">
        <v>18.350000000000001</v>
      </c>
      <c r="AI789">
        <v>7.1462000000000003</v>
      </c>
      <c r="AJ789" s="39">
        <f t="shared" si="245"/>
        <v>-2.7212972912625216E-3</v>
      </c>
      <c r="AK789" s="45" t="s">
        <v>740</v>
      </c>
      <c r="AL789">
        <v>19.8</v>
      </c>
      <c r="AM789">
        <v>6.4972000000000003</v>
      </c>
      <c r="AN789" s="39">
        <f t="shared" si="246"/>
        <v>-2.5178088921640829E-3</v>
      </c>
      <c r="AO789" s="41">
        <v>43150</v>
      </c>
      <c r="AP789">
        <v>7.5</v>
      </c>
      <c r="AQ789">
        <v>6.0953999999999997</v>
      </c>
      <c r="AR789" s="18">
        <f t="shared" si="247"/>
        <v>0</v>
      </c>
      <c r="AS789" s="41">
        <v>43150</v>
      </c>
      <c r="AT789">
        <v>10.6</v>
      </c>
      <c r="AU789">
        <v>8.3573000000000004</v>
      </c>
      <c r="AV789" s="39">
        <f t="shared" si="248"/>
        <v>-1.8869952586258946E-3</v>
      </c>
      <c r="AW789" s="41">
        <v>43150</v>
      </c>
      <c r="AX789">
        <v>15.47</v>
      </c>
      <c r="AY789">
        <v>9.0349000000000004</v>
      </c>
      <c r="AZ789" s="39">
        <f t="shared" si="249"/>
        <v>1.2855607150376923E-3</v>
      </c>
      <c r="BA789" s="41">
        <v>43150</v>
      </c>
      <c r="BB789">
        <v>6.53</v>
      </c>
      <c r="BC789">
        <v>2.9950000000000001</v>
      </c>
      <c r="BD789" s="39">
        <f t="shared" si="250"/>
        <v>0</v>
      </c>
      <c r="BE789" s="41">
        <v>43150</v>
      </c>
      <c r="BF789">
        <v>11</v>
      </c>
      <c r="BG789">
        <v>7.0871000000000004</v>
      </c>
      <c r="BH789" s="39">
        <f t="shared" si="251"/>
        <v>0</v>
      </c>
      <c r="BI789" s="41">
        <v>43150</v>
      </c>
      <c r="BJ789">
        <v>2.46</v>
      </c>
      <c r="BK789">
        <v>2.4390999999999998</v>
      </c>
      <c r="BL789" s="39">
        <f t="shared" si="252"/>
        <v>0</v>
      </c>
      <c r="BM789" s="41">
        <v>43150</v>
      </c>
      <c r="BN789">
        <v>5.64</v>
      </c>
      <c r="BO789">
        <v>3.0097</v>
      </c>
      <c r="BP789" s="46">
        <f t="shared" si="253"/>
        <v>0</v>
      </c>
      <c r="BQ789" s="41">
        <v>43150</v>
      </c>
      <c r="BR789">
        <v>14.75</v>
      </c>
      <c r="BS789">
        <v>8.0991</v>
      </c>
      <c r="BT789" s="18">
        <f t="shared" si="254"/>
        <v>1.8639399313285301E-2</v>
      </c>
      <c r="BU789" s="41">
        <v>43150</v>
      </c>
      <c r="BV789">
        <v>1.95</v>
      </c>
      <c r="BW789">
        <v>1.1701999999999999</v>
      </c>
      <c r="BX789" s="39">
        <f t="shared" si="255"/>
        <v>5.1537536505755072E-3</v>
      </c>
      <c r="BY789" s="41">
        <v>43453</v>
      </c>
      <c r="BZ789">
        <v>15.95</v>
      </c>
      <c r="CA789">
        <v>8.9707000000000008</v>
      </c>
      <c r="CB789" s="39">
        <f t="shared" si="240"/>
        <v>-3.1226385740319223E-3</v>
      </c>
    </row>
    <row r="790" spans="1:80">
      <c r="A790" s="41">
        <v>43151</v>
      </c>
      <c r="B790">
        <v>13.08</v>
      </c>
      <c r="C790">
        <v>6.5880999999999998</v>
      </c>
      <c r="D790" s="34">
        <f t="shared" si="241"/>
        <v>-7.5771270185586905E-3</v>
      </c>
      <c r="E790" s="41">
        <v>43151</v>
      </c>
      <c r="F790">
        <v>3.9</v>
      </c>
      <c r="G790">
        <v>3.6438000000000001</v>
      </c>
      <c r="H790" s="39">
        <f t="shared" si="242"/>
        <v>0</v>
      </c>
      <c r="L790" s="38"/>
      <c r="M790" s="41">
        <v>43151</v>
      </c>
      <c r="N790">
        <v>8.11</v>
      </c>
      <c r="O790">
        <v>3.8441000000000001</v>
      </c>
      <c r="P790" s="43">
        <f t="shared" si="243"/>
        <v>0</v>
      </c>
      <c r="Q790" s="41">
        <v>43151</v>
      </c>
      <c r="R790">
        <v>3.19</v>
      </c>
      <c r="S790">
        <v>1.8668</v>
      </c>
      <c r="T790" s="39">
        <f t="shared" si="244"/>
        <v>0</v>
      </c>
      <c r="U790" s="42">
        <v>43152.62533333333</v>
      </c>
      <c r="V790" s="44">
        <v>8.1999999999999993</v>
      </c>
      <c r="W790" s="44">
        <v>4.8609999999999998</v>
      </c>
      <c r="X790" s="43">
        <f t="shared" si="256"/>
        <v>0</v>
      </c>
      <c r="Y790" s="42">
        <v>43152.62533333333</v>
      </c>
      <c r="Z790" s="44">
        <v>13.2</v>
      </c>
      <c r="AA790" s="44">
        <v>8.7170000000000005</v>
      </c>
      <c r="AB790" s="43">
        <f t="shared" si="257"/>
        <v>0</v>
      </c>
      <c r="AC790" s="42">
        <v>43152.62533333333</v>
      </c>
      <c r="AD790" s="44">
        <v>22.46</v>
      </c>
      <c r="AE790" s="44">
        <v>16.908000000000001</v>
      </c>
      <c r="AF790" s="43">
        <f t="shared" si="258"/>
        <v>0</v>
      </c>
      <c r="AG790" s="41">
        <v>43151</v>
      </c>
      <c r="AH790">
        <v>18.350000000000001</v>
      </c>
      <c r="AI790">
        <v>7.1462000000000003</v>
      </c>
      <c r="AJ790" s="39">
        <f t="shared" si="245"/>
        <v>0</v>
      </c>
      <c r="AK790" s="45" t="s">
        <v>741</v>
      </c>
      <c r="AL790">
        <v>20</v>
      </c>
      <c r="AM790">
        <v>6.5629</v>
      </c>
      <c r="AN790" s="39">
        <f t="shared" si="246"/>
        <v>1.0112048266945707E-2</v>
      </c>
      <c r="AO790" s="41">
        <v>43151</v>
      </c>
      <c r="AP790">
        <v>7.5</v>
      </c>
      <c r="AQ790">
        <v>6.0953999999999997</v>
      </c>
      <c r="AR790" s="18">
        <f t="shared" si="247"/>
        <v>0</v>
      </c>
      <c r="AS790" s="41">
        <v>43151</v>
      </c>
      <c r="AT790">
        <v>10.62</v>
      </c>
      <c r="AU790">
        <v>8.3731000000000009</v>
      </c>
      <c r="AV790" s="39">
        <f t="shared" si="248"/>
        <v>1.8905627415553444E-3</v>
      </c>
      <c r="AW790" s="41">
        <v>43151</v>
      </c>
      <c r="AX790">
        <v>15.65</v>
      </c>
      <c r="AY790">
        <v>9.1401000000000003</v>
      </c>
      <c r="AZ790" s="39">
        <f t="shared" si="249"/>
        <v>1.1643737064051618E-2</v>
      </c>
      <c r="BA790" s="41">
        <v>43151</v>
      </c>
      <c r="BB790">
        <v>6.56</v>
      </c>
      <c r="BC790">
        <v>3.0087000000000002</v>
      </c>
      <c r="BD790" s="39">
        <f t="shared" si="250"/>
        <v>4.5742904841402487E-3</v>
      </c>
      <c r="BE790" s="41">
        <v>43151</v>
      </c>
      <c r="BF790">
        <v>10.97</v>
      </c>
      <c r="BG790">
        <v>7.0678000000000001</v>
      </c>
      <c r="BH790" s="39">
        <f t="shared" si="251"/>
        <v>-2.7232577499965169E-3</v>
      </c>
      <c r="BI790" s="41">
        <v>43151</v>
      </c>
      <c r="BJ790">
        <v>2.4700000000000002</v>
      </c>
      <c r="BK790">
        <v>2.4489999999999998</v>
      </c>
      <c r="BL790" s="39">
        <f t="shared" si="252"/>
        <v>4.0588741749005867E-3</v>
      </c>
      <c r="BM790" s="41">
        <v>43151</v>
      </c>
      <c r="BN790">
        <v>5.5</v>
      </c>
      <c r="BO790">
        <v>2.9348999999999998</v>
      </c>
      <c r="BP790" s="46">
        <f t="shared" si="253"/>
        <v>-2.4852975379606006E-2</v>
      </c>
      <c r="BQ790" s="41">
        <v>43151</v>
      </c>
      <c r="BR790">
        <v>14.9</v>
      </c>
      <c r="BS790">
        <v>8.1814999999999998</v>
      </c>
      <c r="BT790" s="18">
        <f t="shared" si="254"/>
        <v>1.0173969947278068E-2</v>
      </c>
      <c r="BU790" s="41">
        <v>43151</v>
      </c>
      <c r="BV790">
        <v>2</v>
      </c>
      <c r="BW790">
        <v>1.2002999999999999</v>
      </c>
      <c r="BX790" s="39">
        <f t="shared" si="255"/>
        <v>2.5722098786532231E-2</v>
      </c>
      <c r="BY790" s="41">
        <v>43454</v>
      </c>
      <c r="BZ790">
        <v>16</v>
      </c>
      <c r="CA790">
        <v>8.9987999999999992</v>
      </c>
      <c r="CB790" s="39">
        <f t="shared" si="240"/>
        <v>3.13241998952127E-3</v>
      </c>
    </row>
    <row r="791" spans="1:80">
      <c r="A791" s="41">
        <v>43152</v>
      </c>
      <c r="B791">
        <v>12.98</v>
      </c>
      <c r="C791">
        <v>6.5377000000000001</v>
      </c>
      <c r="D791" s="34">
        <f t="shared" si="241"/>
        <v>-7.6501571014404423E-3</v>
      </c>
      <c r="E791" s="41">
        <v>43152</v>
      </c>
      <c r="F791">
        <v>3.9</v>
      </c>
      <c r="G791">
        <v>3.6438000000000001</v>
      </c>
      <c r="H791" s="39">
        <f t="shared" si="242"/>
        <v>0</v>
      </c>
      <c r="L791" s="38"/>
      <c r="M791" s="41">
        <v>43152</v>
      </c>
      <c r="N791">
        <v>8.1199999999999992</v>
      </c>
      <c r="O791">
        <v>3.8489</v>
      </c>
      <c r="P791" s="43">
        <f t="shared" si="243"/>
        <v>1.2486667880648047E-3</v>
      </c>
      <c r="Q791" s="41">
        <v>43152</v>
      </c>
      <c r="R791">
        <v>3.14</v>
      </c>
      <c r="S791">
        <v>1.8374999999999999</v>
      </c>
      <c r="T791" s="39">
        <f t="shared" si="244"/>
        <v>-1.5695307478037338E-2</v>
      </c>
      <c r="U791" s="42">
        <v>43153.62533333333</v>
      </c>
      <c r="V791" s="44">
        <v>8.4</v>
      </c>
      <c r="W791" s="44">
        <v>4.9790000000000001</v>
      </c>
      <c r="X791" s="43">
        <f t="shared" si="256"/>
        <v>2.4274840567784475E-2</v>
      </c>
      <c r="Y791" s="42">
        <v>43153.62533333333</v>
      </c>
      <c r="Z791" s="44">
        <v>13.12</v>
      </c>
      <c r="AA791" s="44">
        <v>8.6649999999999991</v>
      </c>
      <c r="AB791" s="43">
        <f t="shared" si="257"/>
        <v>-5.9653550533441983E-3</v>
      </c>
      <c r="AC791" s="42">
        <v>43153.62533333333</v>
      </c>
      <c r="AD791" s="44">
        <v>22.46</v>
      </c>
      <c r="AE791" s="44">
        <v>16.908000000000001</v>
      </c>
      <c r="AF791" s="43">
        <f t="shared" si="258"/>
        <v>0</v>
      </c>
      <c r="AG791" s="41">
        <v>43152</v>
      </c>
      <c r="AH791">
        <v>18.3</v>
      </c>
      <c r="AI791">
        <v>7.1266999999999996</v>
      </c>
      <c r="AJ791" s="39">
        <f t="shared" si="245"/>
        <v>-2.7287229576559205E-3</v>
      </c>
      <c r="AK791" s="45" t="s">
        <v>742</v>
      </c>
      <c r="AL791">
        <v>20.2</v>
      </c>
      <c r="AM791">
        <v>6.6284999999999998</v>
      </c>
      <c r="AN791" s="39">
        <f t="shared" si="246"/>
        <v>9.995581221715991E-3</v>
      </c>
      <c r="AO791" s="41">
        <v>43152</v>
      </c>
      <c r="AP791">
        <v>7.55</v>
      </c>
      <c r="AQ791">
        <v>6.1360000000000001</v>
      </c>
      <c r="AR791" s="18">
        <f t="shared" si="247"/>
        <v>6.6607605735473337E-3</v>
      </c>
      <c r="AS791" s="41">
        <v>43152</v>
      </c>
      <c r="AT791">
        <v>10.6</v>
      </c>
      <c r="AU791">
        <v>8.3573000000000004</v>
      </c>
      <c r="AV791" s="39">
        <f t="shared" si="248"/>
        <v>-1.8869952586258946E-3</v>
      </c>
      <c r="AW791" s="41">
        <v>43152</v>
      </c>
      <c r="AX791">
        <v>15.58</v>
      </c>
      <c r="AY791">
        <v>9.0991999999999997</v>
      </c>
      <c r="AZ791" s="39">
        <f t="shared" si="249"/>
        <v>-4.4747869279330209E-3</v>
      </c>
      <c r="BA791" s="41">
        <v>43152</v>
      </c>
      <c r="BB791">
        <v>6.74</v>
      </c>
      <c r="BC791">
        <v>3.0912999999999999</v>
      </c>
      <c r="BD791" s="39">
        <f t="shared" si="250"/>
        <v>2.7453717552431211E-2</v>
      </c>
      <c r="BE791" s="41">
        <v>43152</v>
      </c>
      <c r="BF791">
        <v>11</v>
      </c>
      <c r="BG791">
        <v>7.0871000000000004</v>
      </c>
      <c r="BH791" s="39">
        <f t="shared" si="251"/>
        <v>2.7306941339596928E-3</v>
      </c>
      <c r="BI791" s="41">
        <v>43152</v>
      </c>
      <c r="BJ791">
        <v>2.4500000000000002</v>
      </c>
      <c r="BK791">
        <v>2.4291999999999998</v>
      </c>
      <c r="BL791" s="39">
        <f t="shared" si="252"/>
        <v>-8.0849326255614702E-3</v>
      </c>
      <c r="BM791" s="41">
        <v>43152</v>
      </c>
      <c r="BN791">
        <v>5.54</v>
      </c>
      <c r="BO791">
        <v>2.9563000000000001</v>
      </c>
      <c r="BP791" s="46">
        <f t="shared" si="253"/>
        <v>7.2915601894443793E-3</v>
      </c>
      <c r="BQ791" s="41">
        <v>43152</v>
      </c>
      <c r="BR791">
        <v>14.95</v>
      </c>
      <c r="BS791">
        <v>8.2089999999999996</v>
      </c>
      <c r="BT791" s="18">
        <f t="shared" si="254"/>
        <v>3.3612418260709964E-3</v>
      </c>
      <c r="BU791" s="41">
        <v>43152</v>
      </c>
      <c r="BV791">
        <v>1.98</v>
      </c>
      <c r="BW791">
        <v>1.1882999999999999</v>
      </c>
      <c r="BX791" s="39">
        <f t="shared" si="255"/>
        <v>-9.9975006248437994E-3</v>
      </c>
      <c r="BY791" s="41">
        <v>43455</v>
      </c>
      <c r="BZ791">
        <v>16.29</v>
      </c>
      <c r="CA791">
        <v>9.1618999999999993</v>
      </c>
      <c r="CB791" s="39">
        <f t="shared" si="240"/>
        <v>1.8124638840734324E-2</v>
      </c>
    </row>
    <row r="792" spans="1:80">
      <c r="A792" s="41">
        <v>43153</v>
      </c>
      <c r="B792">
        <v>13.17</v>
      </c>
      <c r="C792">
        <v>6.6334</v>
      </c>
      <c r="D792" s="34">
        <f t="shared" si="241"/>
        <v>1.4638175505147054E-2</v>
      </c>
      <c r="E792" s="41">
        <v>43153</v>
      </c>
      <c r="F792">
        <v>3.9</v>
      </c>
      <c r="G792">
        <v>3.6438000000000001</v>
      </c>
      <c r="H792" s="39">
        <f t="shared" si="242"/>
        <v>0</v>
      </c>
      <c r="L792" s="38"/>
      <c r="M792" s="41">
        <v>43153</v>
      </c>
      <c r="N792">
        <v>8.14</v>
      </c>
      <c r="O792">
        <v>3.8582999999999998</v>
      </c>
      <c r="P792" s="43">
        <f t="shared" si="243"/>
        <v>2.4422562290524184E-3</v>
      </c>
      <c r="Q792" s="41">
        <v>43153</v>
      </c>
      <c r="R792">
        <v>3.18</v>
      </c>
      <c r="S792">
        <v>1.8609</v>
      </c>
      <c r="T792" s="39">
        <f t="shared" si="244"/>
        <v>1.2734693877551068E-2</v>
      </c>
      <c r="U792" s="42">
        <v>43154.62533333333</v>
      </c>
      <c r="V792" s="44">
        <v>8.69</v>
      </c>
      <c r="W792" s="44">
        <v>5.1509999999999998</v>
      </c>
      <c r="X792" s="43">
        <f t="shared" si="256"/>
        <v>3.4545089375376523E-2</v>
      </c>
      <c r="Y792" s="42">
        <v>43154.62533333333</v>
      </c>
      <c r="Z792" s="44">
        <v>13.1</v>
      </c>
      <c r="AA792" s="44">
        <v>8.6509999999999998</v>
      </c>
      <c r="AB792" s="43">
        <f t="shared" si="257"/>
        <v>-1.6156953260241603E-3</v>
      </c>
      <c r="AC792" s="42">
        <v>43154.62533333333</v>
      </c>
      <c r="AD792" s="44">
        <v>22.46</v>
      </c>
      <c r="AE792" s="44">
        <v>16.908000000000001</v>
      </c>
      <c r="AF792" s="43">
        <f t="shared" si="258"/>
        <v>0</v>
      </c>
      <c r="AG792" s="41">
        <v>43153</v>
      </c>
      <c r="AH792">
        <v>18.3</v>
      </c>
      <c r="AI792">
        <v>7.1266999999999996</v>
      </c>
      <c r="AJ792" s="39">
        <f t="shared" si="245"/>
        <v>0</v>
      </c>
      <c r="AK792" s="45" t="s">
        <v>743</v>
      </c>
      <c r="AL792">
        <v>20.25</v>
      </c>
      <c r="AM792">
        <v>6.6448999999999998</v>
      </c>
      <c r="AN792" s="39">
        <f t="shared" si="246"/>
        <v>2.4741645922908609E-3</v>
      </c>
      <c r="AO792" s="41">
        <v>43153</v>
      </c>
      <c r="AP792">
        <v>8</v>
      </c>
      <c r="AQ792">
        <v>6.5016999999999996</v>
      </c>
      <c r="AR792" s="18">
        <f t="shared" si="247"/>
        <v>5.9599087353324552E-2</v>
      </c>
      <c r="AS792" s="41">
        <v>43153</v>
      </c>
      <c r="AT792">
        <v>10.59</v>
      </c>
      <c r="AU792">
        <v>8.3495000000000008</v>
      </c>
      <c r="AV792" s="39">
        <f t="shared" si="248"/>
        <v>-9.3331578380572485E-4</v>
      </c>
      <c r="AW792" s="41">
        <v>43153</v>
      </c>
      <c r="AX792">
        <v>15.5</v>
      </c>
      <c r="AY792">
        <v>9.0525000000000002</v>
      </c>
      <c r="AZ792" s="39">
        <f t="shared" si="249"/>
        <v>-5.1323193247757521E-3</v>
      </c>
      <c r="BA792" s="41">
        <v>43153</v>
      </c>
      <c r="BB792">
        <v>6.85</v>
      </c>
      <c r="BC792">
        <v>3.1417000000000002</v>
      </c>
      <c r="BD792" s="39">
        <f t="shared" si="250"/>
        <v>1.630382039918488E-2</v>
      </c>
      <c r="BE792" s="41">
        <v>43153</v>
      </c>
      <c r="BF792">
        <v>11</v>
      </c>
      <c r="BG792">
        <v>7.0871000000000004</v>
      </c>
      <c r="BH792" s="39">
        <f t="shared" si="251"/>
        <v>0</v>
      </c>
      <c r="BI792" s="41">
        <v>43153</v>
      </c>
      <c r="BJ792">
        <v>2.44</v>
      </c>
      <c r="BK792">
        <v>2.4192999999999998</v>
      </c>
      <c r="BL792" s="39">
        <f t="shared" si="252"/>
        <v>-4.0754157747406638E-3</v>
      </c>
      <c r="BM792" s="41">
        <v>43153</v>
      </c>
      <c r="BN792">
        <v>5.58</v>
      </c>
      <c r="BO792">
        <v>2.9775999999999998</v>
      </c>
      <c r="BP792" s="46">
        <f t="shared" si="253"/>
        <v>7.2049521361159732E-3</v>
      </c>
      <c r="BQ792" s="41">
        <v>43153</v>
      </c>
      <c r="BR792">
        <v>15.3</v>
      </c>
      <c r="BS792">
        <v>8.4010999999999996</v>
      </c>
      <c r="BT792" s="18">
        <f t="shared" si="254"/>
        <v>2.3401145084663167E-2</v>
      </c>
      <c r="BU792" s="41">
        <v>43153</v>
      </c>
      <c r="BV792">
        <v>2.0099999999999998</v>
      </c>
      <c r="BW792">
        <v>1.2062999999999999</v>
      </c>
      <c r="BX792" s="39">
        <f t="shared" si="255"/>
        <v>1.5147689977278479E-2</v>
      </c>
      <c r="BY792" s="41">
        <v>43458</v>
      </c>
      <c r="BZ792">
        <v>16.29</v>
      </c>
      <c r="CA792">
        <v>9.1618999999999993</v>
      </c>
      <c r="CB792" s="39">
        <f t="shared" si="240"/>
        <v>0</v>
      </c>
    </row>
    <row r="793" spans="1:80">
      <c r="A793" s="41">
        <v>43154</v>
      </c>
      <c r="B793">
        <v>13.14</v>
      </c>
      <c r="C793">
        <v>6.6182999999999996</v>
      </c>
      <c r="D793" s="34">
        <f t="shared" si="241"/>
        <v>-2.2763590315675727E-3</v>
      </c>
      <c r="E793" s="41">
        <v>43154</v>
      </c>
      <c r="F793">
        <v>3.89</v>
      </c>
      <c r="G793">
        <v>3.6343999999999999</v>
      </c>
      <c r="H793" s="39">
        <f t="shared" si="242"/>
        <v>-2.5797244634722808E-3</v>
      </c>
      <c r="L793" s="38"/>
      <c r="M793" s="41">
        <v>43154</v>
      </c>
      <c r="N793">
        <v>8.1199999999999992</v>
      </c>
      <c r="O793">
        <v>3.8489</v>
      </c>
      <c r="P793" s="43">
        <f t="shared" si="243"/>
        <v>-2.4363061451934411E-3</v>
      </c>
      <c r="Q793" s="41">
        <v>43154</v>
      </c>
      <c r="R793">
        <v>3.1</v>
      </c>
      <c r="S793">
        <v>1.8141</v>
      </c>
      <c r="T793" s="39">
        <f t="shared" si="244"/>
        <v>-2.5149121392874389E-2</v>
      </c>
      <c r="U793" s="42">
        <v>43157.62533333333</v>
      </c>
      <c r="V793" s="44">
        <v>9.08</v>
      </c>
      <c r="W793" s="44">
        <v>5.3819999999999997</v>
      </c>
      <c r="X793" s="43">
        <f t="shared" si="256"/>
        <v>4.4845661036691881E-2</v>
      </c>
      <c r="Y793" s="42">
        <v>43157.62533333333</v>
      </c>
      <c r="Z793" s="44">
        <v>13.08</v>
      </c>
      <c r="AA793" s="44">
        <v>8.6379999999999999</v>
      </c>
      <c r="AB793" s="43">
        <f t="shared" si="257"/>
        <v>-1.5027164489654261E-3</v>
      </c>
      <c r="AC793" s="42">
        <v>43157.62533333333</v>
      </c>
      <c r="AD793" s="44">
        <v>22.5</v>
      </c>
      <c r="AE793" s="44">
        <v>16.937999999999999</v>
      </c>
      <c r="AF793" s="43">
        <f t="shared" si="258"/>
        <v>1.7743080198721068E-3</v>
      </c>
      <c r="AG793" s="41">
        <v>43154</v>
      </c>
      <c r="AH793">
        <v>18.399999999999999</v>
      </c>
      <c r="AI793">
        <v>7.1657000000000002</v>
      </c>
      <c r="AJ793" s="39">
        <f t="shared" si="245"/>
        <v>5.4723785202128042E-3</v>
      </c>
      <c r="AK793" s="45" t="s">
        <v>744</v>
      </c>
      <c r="AL793">
        <v>20.82</v>
      </c>
      <c r="AM793">
        <v>6.8319000000000001</v>
      </c>
      <c r="AN793" s="39">
        <f t="shared" si="246"/>
        <v>2.8141883248807398E-2</v>
      </c>
      <c r="AO793" s="41">
        <v>43154</v>
      </c>
      <c r="AP793">
        <v>8.0299999999999994</v>
      </c>
      <c r="AQ793">
        <v>6.5260999999999996</v>
      </c>
      <c r="AR793" s="18">
        <f t="shared" si="247"/>
        <v>3.7528646354030451E-3</v>
      </c>
      <c r="AS793" s="41">
        <v>43154</v>
      </c>
      <c r="AT793">
        <v>10.6</v>
      </c>
      <c r="AU793">
        <v>8.3573000000000004</v>
      </c>
      <c r="AV793" s="39">
        <f t="shared" si="248"/>
        <v>9.3418767590868726E-4</v>
      </c>
      <c r="AW793" s="41">
        <v>43154</v>
      </c>
      <c r="AX793">
        <v>15.35</v>
      </c>
      <c r="AY793">
        <v>8.9649000000000001</v>
      </c>
      <c r="AZ793" s="39">
        <f t="shared" si="249"/>
        <v>-9.676884838442432E-3</v>
      </c>
      <c r="BA793" s="41">
        <v>43154</v>
      </c>
      <c r="BB793">
        <v>7.06</v>
      </c>
      <c r="BC793">
        <v>3.238</v>
      </c>
      <c r="BD793" s="39">
        <f t="shared" si="250"/>
        <v>3.0652194671674515E-2</v>
      </c>
      <c r="BE793" s="41">
        <v>43154</v>
      </c>
      <c r="BF793">
        <v>11</v>
      </c>
      <c r="BG793">
        <v>7.0871000000000004</v>
      </c>
      <c r="BH793" s="39">
        <f t="shared" si="251"/>
        <v>0</v>
      </c>
      <c r="BI793" s="41">
        <v>43154</v>
      </c>
      <c r="BJ793">
        <v>2.46</v>
      </c>
      <c r="BK793">
        <v>2.4390999999999998</v>
      </c>
      <c r="BL793" s="39">
        <f t="shared" si="252"/>
        <v>8.1841855082048706E-3</v>
      </c>
      <c r="BM793" s="41">
        <v>43154</v>
      </c>
      <c r="BN793">
        <v>5.65</v>
      </c>
      <c r="BO793">
        <v>3.0150000000000001</v>
      </c>
      <c r="BP793" s="46">
        <f t="shared" si="253"/>
        <v>1.2560451370231167E-2</v>
      </c>
      <c r="BQ793" s="41">
        <v>43154</v>
      </c>
      <c r="BR793">
        <v>15.35</v>
      </c>
      <c r="BS793">
        <v>8.4285999999999994</v>
      </c>
      <c r="BT793" s="18">
        <f t="shared" si="254"/>
        <v>3.2733808667912367E-3</v>
      </c>
      <c r="BU793" s="41">
        <v>43154</v>
      </c>
      <c r="BV793">
        <v>2.0699999999999998</v>
      </c>
      <c r="BW793">
        <v>1.2423</v>
      </c>
      <c r="BX793" s="39">
        <f t="shared" si="255"/>
        <v>2.9843322556577994E-2</v>
      </c>
      <c r="BY793" s="41">
        <v>43459</v>
      </c>
      <c r="BZ793">
        <v>16.3</v>
      </c>
      <c r="CA793">
        <v>9.1675000000000004</v>
      </c>
      <c r="CB793" s="39">
        <f t="shared" si="240"/>
        <v>6.1122692891225178E-4</v>
      </c>
    </row>
    <row r="794" spans="1:80">
      <c r="A794" s="41">
        <v>43157</v>
      </c>
      <c r="B794">
        <v>13</v>
      </c>
      <c r="C794">
        <v>6.5477999999999996</v>
      </c>
      <c r="D794" s="34">
        <f t="shared" si="241"/>
        <v>-1.0652282308145598E-2</v>
      </c>
      <c r="E794" s="41">
        <v>43157</v>
      </c>
      <c r="F794">
        <v>3.8</v>
      </c>
      <c r="G794">
        <v>3.5503</v>
      </c>
      <c r="H794" s="39">
        <f t="shared" si="242"/>
        <v>-2.3139995597622674E-2</v>
      </c>
      <c r="L794" s="38"/>
      <c r="M794" s="41">
        <v>43157</v>
      </c>
      <c r="N794">
        <v>8.15</v>
      </c>
      <c r="O794">
        <v>3.8631000000000002</v>
      </c>
      <c r="P794" s="43">
        <f t="shared" si="243"/>
        <v>3.6893657928239788E-3</v>
      </c>
      <c r="Q794" s="41">
        <v>43157</v>
      </c>
      <c r="R794">
        <v>3.1</v>
      </c>
      <c r="S794">
        <v>1.8141</v>
      </c>
      <c r="T794" s="39">
        <f t="shared" si="244"/>
        <v>0</v>
      </c>
      <c r="U794" s="42">
        <v>43158.62533333333</v>
      </c>
      <c r="V794" s="44">
        <v>9.01</v>
      </c>
      <c r="W794" s="44">
        <v>5.3410000000000002</v>
      </c>
      <c r="X794" s="43">
        <f t="shared" si="256"/>
        <v>-7.6179858788553477E-3</v>
      </c>
      <c r="Y794" s="42">
        <v>43158.62533333333</v>
      </c>
      <c r="Z794" s="44">
        <v>13</v>
      </c>
      <c r="AA794" s="44">
        <v>8.5850000000000009</v>
      </c>
      <c r="AB794" s="43">
        <f t="shared" si="257"/>
        <v>-6.1356795554525405E-3</v>
      </c>
      <c r="AC794" s="42">
        <v>43158.62533333333</v>
      </c>
      <c r="AD794" s="44">
        <v>22.5</v>
      </c>
      <c r="AE794" s="44">
        <v>16.937999999999999</v>
      </c>
      <c r="AF794" s="43">
        <f t="shared" si="258"/>
        <v>0</v>
      </c>
      <c r="AG794" s="41">
        <v>43157</v>
      </c>
      <c r="AH794">
        <v>18.04</v>
      </c>
      <c r="AI794">
        <v>7.0255000000000001</v>
      </c>
      <c r="AJ794" s="39">
        <f t="shared" si="245"/>
        <v>-1.9565429755641472E-2</v>
      </c>
      <c r="AK794" s="45" t="s">
        <v>745</v>
      </c>
      <c r="AL794">
        <v>21.16</v>
      </c>
      <c r="AM794">
        <v>6.9435000000000002</v>
      </c>
      <c r="AN794" s="39">
        <f t="shared" si="246"/>
        <v>1.6335133710973542E-2</v>
      </c>
      <c r="AO794" s="41">
        <v>43157</v>
      </c>
      <c r="AP794">
        <v>8.17</v>
      </c>
      <c r="AQ794">
        <v>6.6398999999999999</v>
      </c>
      <c r="AR794" s="18">
        <f t="shared" si="247"/>
        <v>1.7437673342425086E-2</v>
      </c>
      <c r="AS794" s="41">
        <v>43157</v>
      </c>
      <c r="AT794">
        <v>10.6</v>
      </c>
      <c r="AU794">
        <v>8.3573000000000004</v>
      </c>
      <c r="AV794" s="39">
        <f t="shared" si="248"/>
        <v>0</v>
      </c>
      <c r="AW794" s="41">
        <v>43157</v>
      </c>
      <c r="AX794">
        <v>15.36</v>
      </c>
      <c r="AY794">
        <v>8.9707000000000008</v>
      </c>
      <c r="AZ794" s="39">
        <f t="shared" si="249"/>
        <v>6.469676181553273E-4</v>
      </c>
      <c r="BA794" s="41">
        <v>43157</v>
      </c>
      <c r="BB794">
        <v>7.06</v>
      </c>
      <c r="BC794">
        <v>3.238</v>
      </c>
      <c r="BD794" s="39">
        <f t="shared" si="250"/>
        <v>0</v>
      </c>
      <c r="BE794" s="41">
        <v>43157</v>
      </c>
      <c r="BF794">
        <v>10.83</v>
      </c>
      <c r="BG794">
        <v>6.9775999999999998</v>
      </c>
      <c r="BH794" s="39">
        <f t="shared" si="251"/>
        <v>-1.5450607441689914E-2</v>
      </c>
      <c r="BI794" s="41">
        <v>43157</v>
      </c>
      <c r="BJ794">
        <v>2.4500000000000002</v>
      </c>
      <c r="BK794">
        <v>2.4291999999999998</v>
      </c>
      <c r="BL794" s="39">
        <f t="shared" si="252"/>
        <v>-4.0588741749005867E-3</v>
      </c>
      <c r="BM794" s="41">
        <v>43157</v>
      </c>
      <c r="BN794">
        <v>5.55</v>
      </c>
      <c r="BO794">
        <v>2.9615999999999998</v>
      </c>
      <c r="BP794" s="46">
        <f t="shared" si="253"/>
        <v>-1.7711442786069762E-2</v>
      </c>
      <c r="BQ794" s="41">
        <v>43157</v>
      </c>
      <c r="BR794">
        <v>15.4</v>
      </c>
      <c r="BS794">
        <v>8.4560999999999993</v>
      </c>
      <c r="BT794" s="18">
        <f t="shared" si="254"/>
        <v>3.2627008044040363E-3</v>
      </c>
      <c r="BU794" s="41">
        <v>43157</v>
      </c>
      <c r="BV794">
        <v>2.08</v>
      </c>
      <c r="BW794">
        <v>1.2483</v>
      </c>
      <c r="BX794" s="39">
        <f t="shared" si="255"/>
        <v>4.8297512678097121E-3</v>
      </c>
      <c r="BY794" s="41">
        <v>43460</v>
      </c>
      <c r="BZ794">
        <v>16.78</v>
      </c>
      <c r="CA794">
        <v>9.4375</v>
      </c>
      <c r="CB794" s="39">
        <f t="shared" si="240"/>
        <v>2.9451868011998863E-2</v>
      </c>
    </row>
    <row r="795" spans="1:80">
      <c r="A795" s="41">
        <v>43158</v>
      </c>
      <c r="B795">
        <v>13</v>
      </c>
      <c r="C795">
        <v>6.5477999999999996</v>
      </c>
      <c r="D795" s="34">
        <f t="shared" si="241"/>
        <v>0</v>
      </c>
      <c r="E795" s="41">
        <v>43158</v>
      </c>
      <c r="F795">
        <v>3.8</v>
      </c>
      <c r="G795">
        <v>3.5503</v>
      </c>
      <c r="H795" s="39">
        <f t="shared" si="242"/>
        <v>0</v>
      </c>
      <c r="L795" s="38"/>
      <c r="M795" s="41">
        <v>43158</v>
      </c>
      <c r="N795">
        <v>8.17</v>
      </c>
      <c r="O795">
        <v>3.8725999999999998</v>
      </c>
      <c r="P795" s="43">
        <f t="shared" si="243"/>
        <v>2.459164919365178E-3</v>
      </c>
      <c r="Q795" s="41">
        <v>43158</v>
      </c>
      <c r="R795">
        <v>3.1</v>
      </c>
      <c r="S795">
        <v>1.8141</v>
      </c>
      <c r="T795" s="39">
        <f t="shared" si="244"/>
        <v>0</v>
      </c>
      <c r="U795" s="42">
        <v>43159.62533333333</v>
      </c>
      <c r="V795" s="44">
        <v>9.41</v>
      </c>
      <c r="W795" s="44">
        <v>5.5780000000000003</v>
      </c>
      <c r="X795" s="43">
        <f t="shared" si="256"/>
        <v>4.4373712787867454E-2</v>
      </c>
      <c r="Y795" s="42">
        <v>43159.62533333333</v>
      </c>
      <c r="Z795" s="44">
        <v>12.95</v>
      </c>
      <c r="AA795" s="44">
        <v>8.5519999999999996</v>
      </c>
      <c r="AB795" s="43">
        <f t="shared" si="257"/>
        <v>-3.8439138031451658E-3</v>
      </c>
      <c r="AC795" s="42">
        <v>43159.62533333333</v>
      </c>
      <c r="AD795" s="44">
        <v>22.5</v>
      </c>
      <c r="AE795" s="44">
        <v>16.937999999999999</v>
      </c>
      <c r="AF795" s="43">
        <f t="shared" si="258"/>
        <v>0</v>
      </c>
      <c r="AG795" s="41">
        <v>43158</v>
      </c>
      <c r="AH795">
        <v>18.399999999999999</v>
      </c>
      <c r="AI795">
        <v>7.1657000000000002</v>
      </c>
      <c r="AJ795" s="39">
        <f t="shared" si="245"/>
        <v>1.9955875026688507E-2</v>
      </c>
      <c r="AK795" s="45" t="s">
        <v>746</v>
      </c>
      <c r="AL795">
        <v>21.15</v>
      </c>
      <c r="AM795">
        <v>6.9401999999999999</v>
      </c>
      <c r="AN795" s="39">
        <f t="shared" si="246"/>
        <v>-4.7526463599053826E-4</v>
      </c>
      <c r="AO795" s="41">
        <v>43158</v>
      </c>
      <c r="AP795">
        <v>8.2100000000000009</v>
      </c>
      <c r="AQ795">
        <v>6.6723999999999997</v>
      </c>
      <c r="AR795" s="18">
        <f t="shared" si="247"/>
        <v>4.8946520278919485E-3</v>
      </c>
      <c r="AS795" s="41">
        <v>43158</v>
      </c>
      <c r="AT795">
        <v>10.63</v>
      </c>
      <c r="AU795">
        <v>8.3810000000000002</v>
      </c>
      <c r="AV795" s="39">
        <f t="shared" si="248"/>
        <v>2.8358441123329105E-3</v>
      </c>
      <c r="AW795" s="41">
        <v>43158</v>
      </c>
      <c r="AX795">
        <v>15.3</v>
      </c>
      <c r="AY795">
        <v>8.9357000000000006</v>
      </c>
      <c r="AZ795" s="39">
        <f t="shared" si="249"/>
        <v>-3.9015907342793915E-3</v>
      </c>
      <c r="BA795" s="41">
        <v>43158</v>
      </c>
      <c r="BB795">
        <v>7.08</v>
      </c>
      <c r="BC795">
        <v>3.2471999999999999</v>
      </c>
      <c r="BD795" s="39">
        <f t="shared" si="250"/>
        <v>2.8412600370598751E-3</v>
      </c>
      <c r="BE795" s="41">
        <v>43158</v>
      </c>
      <c r="BF795">
        <v>10.83</v>
      </c>
      <c r="BG795">
        <v>6.9775999999999998</v>
      </c>
      <c r="BH795" s="39">
        <f t="shared" si="251"/>
        <v>0</v>
      </c>
      <c r="BI795" s="41">
        <v>43158</v>
      </c>
      <c r="BJ795">
        <v>2.4500000000000002</v>
      </c>
      <c r="BK795">
        <v>2.4291999999999998</v>
      </c>
      <c r="BL795" s="39">
        <f t="shared" si="252"/>
        <v>0</v>
      </c>
      <c r="BM795" s="41">
        <v>43158</v>
      </c>
      <c r="BN795">
        <v>5.65</v>
      </c>
      <c r="BO795">
        <v>3.0150000000000001</v>
      </c>
      <c r="BP795" s="46">
        <f t="shared" si="253"/>
        <v>1.8030794165316159E-2</v>
      </c>
      <c r="BQ795" s="41">
        <v>43158</v>
      </c>
      <c r="BR795">
        <v>14.94</v>
      </c>
      <c r="BS795">
        <v>8.2035</v>
      </c>
      <c r="BT795" s="18">
        <f t="shared" si="254"/>
        <v>-2.9871926774754236E-2</v>
      </c>
      <c r="BU795" s="41">
        <v>43158</v>
      </c>
      <c r="BV795">
        <v>2.08</v>
      </c>
      <c r="BW795">
        <v>1.2483</v>
      </c>
      <c r="BX795" s="39">
        <f t="shared" si="255"/>
        <v>0</v>
      </c>
      <c r="BY795" s="41">
        <v>43461</v>
      </c>
      <c r="BZ795">
        <v>16.77</v>
      </c>
      <c r="CA795">
        <v>9.4319000000000006</v>
      </c>
      <c r="CB795" s="39">
        <f t="shared" si="240"/>
        <v>-5.9337748344364327E-4</v>
      </c>
    </row>
    <row r="796" spans="1:80">
      <c r="A796" s="41">
        <v>43159</v>
      </c>
      <c r="B796">
        <v>13</v>
      </c>
      <c r="C796">
        <v>6.5477999999999996</v>
      </c>
      <c r="D796" s="34">
        <f t="shared" si="241"/>
        <v>0</v>
      </c>
      <c r="E796" s="41">
        <v>43159</v>
      </c>
      <c r="F796">
        <v>3.8</v>
      </c>
      <c r="G796">
        <v>3.5503</v>
      </c>
      <c r="H796" s="39">
        <f t="shared" si="242"/>
        <v>0</v>
      </c>
      <c r="L796" s="38"/>
      <c r="M796" s="41">
        <v>43159</v>
      </c>
      <c r="N796">
        <v>8.17</v>
      </c>
      <c r="O796">
        <v>3.8725999999999998</v>
      </c>
      <c r="P796" s="43">
        <f t="shared" si="243"/>
        <v>0</v>
      </c>
      <c r="Q796" s="41">
        <v>43159</v>
      </c>
      <c r="R796">
        <v>3.09</v>
      </c>
      <c r="S796">
        <v>1.8082</v>
      </c>
      <c r="T796" s="39">
        <f t="shared" si="244"/>
        <v>-3.2523014166804566E-3</v>
      </c>
      <c r="U796" s="42">
        <v>43160.62533333333</v>
      </c>
      <c r="V796" s="44">
        <v>9.39</v>
      </c>
      <c r="W796" s="44">
        <v>5.5659999999999998</v>
      </c>
      <c r="X796" s="43">
        <f t="shared" si="256"/>
        <v>-2.1513087128003684E-3</v>
      </c>
      <c r="Y796" s="42">
        <v>43160.62533333333</v>
      </c>
      <c r="Z796" s="44">
        <v>12.92</v>
      </c>
      <c r="AA796" s="44">
        <v>8.5329999999999995</v>
      </c>
      <c r="AB796" s="43">
        <f t="shared" si="257"/>
        <v>-2.2217025257249916E-3</v>
      </c>
      <c r="AC796" s="42">
        <v>43160.62533333333</v>
      </c>
      <c r="AD796" s="44">
        <v>22.5</v>
      </c>
      <c r="AE796" s="44">
        <v>16.937999999999999</v>
      </c>
      <c r="AF796" s="43">
        <f t="shared" si="258"/>
        <v>0</v>
      </c>
      <c r="AG796" s="41">
        <v>43159</v>
      </c>
      <c r="AH796">
        <v>18.399999999999999</v>
      </c>
      <c r="AI796">
        <v>7.1657000000000002</v>
      </c>
      <c r="AJ796" s="39">
        <f t="shared" si="245"/>
        <v>0</v>
      </c>
      <c r="AK796" s="45" t="s">
        <v>747</v>
      </c>
      <c r="AL796">
        <v>21</v>
      </c>
      <c r="AM796">
        <v>6.891</v>
      </c>
      <c r="AN796" s="39">
        <f t="shared" si="246"/>
        <v>-7.0891328780150302E-3</v>
      </c>
      <c r="AO796" s="41">
        <v>43159</v>
      </c>
      <c r="AP796">
        <v>8.23</v>
      </c>
      <c r="AQ796">
        <v>6.6886999999999999</v>
      </c>
      <c r="AR796" s="18">
        <f t="shared" si="247"/>
        <v>2.4428991067682098E-3</v>
      </c>
      <c r="AS796" s="41">
        <v>43159</v>
      </c>
      <c r="AT796">
        <v>10.63</v>
      </c>
      <c r="AU796">
        <v>8.3810000000000002</v>
      </c>
      <c r="AV796" s="39">
        <f t="shared" si="248"/>
        <v>0</v>
      </c>
      <c r="AW796" s="41">
        <v>43159</v>
      </c>
      <c r="AX796">
        <v>14.91</v>
      </c>
      <c r="AY796">
        <v>8.7079000000000004</v>
      </c>
      <c r="AZ796" s="39">
        <f t="shared" si="249"/>
        <v>-2.5493246192240138E-2</v>
      </c>
      <c r="BA796" s="41">
        <v>43159</v>
      </c>
      <c r="BB796">
        <v>7.1</v>
      </c>
      <c r="BC796">
        <v>3.2564000000000002</v>
      </c>
      <c r="BD796" s="39">
        <f t="shared" si="250"/>
        <v>2.8332101502834195E-3</v>
      </c>
      <c r="BE796" s="41">
        <v>43159</v>
      </c>
      <c r="BF796">
        <v>10.7</v>
      </c>
      <c r="BG796">
        <v>6.8937999999999997</v>
      </c>
      <c r="BH796" s="39">
        <f t="shared" si="251"/>
        <v>-1.2009860123824824E-2</v>
      </c>
      <c r="BI796" s="41">
        <v>43159</v>
      </c>
      <c r="BJ796">
        <v>2.4300000000000002</v>
      </c>
      <c r="BK796">
        <v>2.4093</v>
      </c>
      <c r="BL796" s="39">
        <f t="shared" si="252"/>
        <v>-8.1919973653877039E-3</v>
      </c>
      <c r="BM796" s="41">
        <v>43159</v>
      </c>
      <c r="BN796">
        <v>5.62</v>
      </c>
      <c r="BO796">
        <v>2.9990000000000001</v>
      </c>
      <c r="BP796" s="46">
        <f t="shared" si="253"/>
        <v>-5.3067993366500872E-3</v>
      </c>
      <c r="BQ796" s="41">
        <v>43159</v>
      </c>
      <c r="BR796">
        <v>14.65</v>
      </c>
      <c r="BS796">
        <v>8.0442</v>
      </c>
      <c r="BT796" s="18">
        <f t="shared" si="254"/>
        <v>-1.9418540866703235E-2</v>
      </c>
      <c r="BU796" s="41">
        <v>43159</v>
      </c>
      <c r="BV796">
        <v>2.08</v>
      </c>
      <c r="BW796">
        <v>1.2483</v>
      </c>
      <c r="BX796" s="39">
        <f t="shared" si="255"/>
        <v>0</v>
      </c>
      <c r="BY796" s="41">
        <v>43462</v>
      </c>
      <c r="BZ796">
        <v>16.5</v>
      </c>
      <c r="CA796">
        <v>9.2799999999999994</v>
      </c>
      <c r="CB796" s="39">
        <f t="shared" si="240"/>
        <v>-1.610492053562922E-2</v>
      </c>
    </row>
    <row r="797" spans="1:80">
      <c r="A797" s="41">
        <v>43160</v>
      </c>
      <c r="B797">
        <v>13.1</v>
      </c>
      <c r="C797">
        <v>6.5980999999999996</v>
      </c>
      <c r="D797" s="34">
        <f t="shared" si="241"/>
        <v>7.6819695164788192E-3</v>
      </c>
      <c r="E797" s="41">
        <v>43160</v>
      </c>
      <c r="F797">
        <v>3.9</v>
      </c>
      <c r="G797">
        <v>3.6438000000000001</v>
      </c>
      <c r="H797" s="39">
        <f t="shared" si="242"/>
        <v>2.6335802608230329E-2</v>
      </c>
      <c r="L797" s="38"/>
      <c r="M797" s="41">
        <v>43160</v>
      </c>
      <c r="N797">
        <v>8.1999999999999993</v>
      </c>
      <c r="O797">
        <v>3.8868</v>
      </c>
      <c r="P797" s="43">
        <f t="shared" si="243"/>
        <v>3.6667871714094443E-3</v>
      </c>
      <c r="Q797" s="41">
        <v>43160</v>
      </c>
      <c r="R797">
        <v>3.1</v>
      </c>
      <c r="S797">
        <v>1.8141</v>
      </c>
      <c r="T797" s="39">
        <f t="shared" si="244"/>
        <v>3.2629133945360116E-3</v>
      </c>
      <c r="U797" s="42">
        <v>43161.62533333333</v>
      </c>
      <c r="V797" s="44">
        <v>9.3000000000000007</v>
      </c>
      <c r="W797" s="44">
        <v>5.5129999999999999</v>
      </c>
      <c r="X797" s="43">
        <f t="shared" si="256"/>
        <v>-9.522098454904768E-3</v>
      </c>
      <c r="Y797" s="42">
        <v>43161.62533333333</v>
      </c>
      <c r="Z797" s="44">
        <v>13.19</v>
      </c>
      <c r="AA797" s="44">
        <v>8.7110000000000003</v>
      </c>
      <c r="AB797" s="43">
        <f t="shared" si="257"/>
        <v>2.086018985116616E-2</v>
      </c>
      <c r="AC797" s="42">
        <v>43161.62533333333</v>
      </c>
      <c r="AD797" s="44">
        <v>22.5</v>
      </c>
      <c r="AE797" s="44">
        <v>16.937999999999999</v>
      </c>
      <c r="AF797" s="43">
        <f t="shared" si="258"/>
        <v>0</v>
      </c>
      <c r="AG797" s="41">
        <v>43160</v>
      </c>
      <c r="AH797">
        <v>18.38</v>
      </c>
      <c r="AI797">
        <v>7.1578999999999997</v>
      </c>
      <c r="AJ797" s="39">
        <f t="shared" si="245"/>
        <v>-1.0885189165050829E-3</v>
      </c>
      <c r="AK797" s="45">
        <v>43103</v>
      </c>
      <c r="AL797">
        <v>20.8</v>
      </c>
      <c r="AM797">
        <v>6.8254000000000001</v>
      </c>
      <c r="AN797" s="39">
        <f t="shared" si="246"/>
        <v>-9.5196633289798115E-3</v>
      </c>
      <c r="AO797" s="41">
        <v>43160</v>
      </c>
      <c r="AP797">
        <v>8.4700000000000006</v>
      </c>
      <c r="AQ797">
        <v>6.8837000000000002</v>
      </c>
      <c r="AR797" s="18">
        <f t="shared" si="247"/>
        <v>2.9153647196017207E-2</v>
      </c>
      <c r="AS797" s="41">
        <v>43160</v>
      </c>
      <c r="AT797">
        <v>10.6</v>
      </c>
      <c r="AU797">
        <v>8.3573000000000004</v>
      </c>
      <c r="AV797" s="39">
        <f t="shared" si="248"/>
        <v>-2.8278248419042872E-3</v>
      </c>
      <c r="AW797" s="41">
        <v>43160</v>
      </c>
      <c r="AX797">
        <v>14.91</v>
      </c>
      <c r="AY797">
        <v>8.7079000000000004</v>
      </c>
      <c r="AZ797" s="39">
        <f t="shared" si="249"/>
        <v>0</v>
      </c>
      <c r="BA797" s="41">
        <v>43160</v>
      </c>
      <c r="BB797">
        <v>7.39</v>
      </c>
      <c r="BC797">
        <v>3.3894000000000002</v>
      </c>
      <c r="BD797" s="39">
        <f t="shared" si="250"/>
        <v>4.0842648323301804E-2</v>
      </c>
      <c r="BE797" s="41">
        <v>43160</v>
      </c>
      <c r="BF797">
        <v>10.7</v>
      </c>
      <c r="BG797">
        <v>6.8937999999999997</v>
      </c>
      <c r="BH797" s="39">
        <f t="shared" si="251"/>
        <v>0</v>
      </c>
      <c r="BI797" s="41">
        <v>43160</v>
      </c>
      <c r="BJ797">
        <v>2.44</v>
      </c>
      <c r="BK797">
        <v>2.4192999999999998</v>
      </c>
      <c r="BL797" s="39">
        <f t="shared" si="252"/>
        <v>4.1505831569334604E-3</v>
      </c>
      <c r="BM797" s="41">
        <v>43160</v>
      </c>
      <c r="BN797">
        <v>5.6</v>
      </c>
      <c r="BO797">
        <v>2.9883000000000002</v>
      </c>
      <c r="BP797" s="46">
        <f t="shared" si="253"/>
        <v>-3.5678559519839717E-3</v>
      </c>
      <c r="BQ797" s="41">
        <v>43160</v>
      </c>
      <c r="BR797">
        <v>14.6</v>
      </c>
      <c r="BS797">
        <v>8.0167999999999999</v>
      </c>
      <c r="BT797" s="18">
        <f t="shared" si="254"/>
        <v>-3.406180850799345E-3</v>
      </c>
      <c r="BU797" s="41">
        <v>43160</v>
      </c>
      <c r="BV797">
        <v>2.02</v>
      </c>
      <c r="BW797">
        <v>1.2122999999999999</v>
      </c>
      <c r="BX797" s="39">
        <f t="shared" si="255"/>
        <v>-2.8839221341023819E-2</v>
      </c>
      <c r="BY797" s="41">
        <v>43465</v>
      </c>
      <c r="BZ797">
        <v>16.5</v>
      </c>
      <c r="CA797">
        <v>9.2799999999999994</v>
      </c>
      <c r="CB797" s="39">
        <f t="shared" si="240"/>
        <v>0</v>
      </c>
    </row>
    <row r="798" spans="1:80">
      <c r="A798" s="41">
        <v>43161</v>
      </c>
      <c r="B798">
        <v>13.3</v>
      </c>
      <c r="C798">
        <v>6.6989000000000001</v>
      </c>
      <c r="D798" s="34">
        <f t="shared" si="241"/>
        <v>1.5277125233021696E-2</v>
      </c>
      <c r="E798" s="41">
        <v>43161</v>
      </c>
      <c r="F798">
        <v>3.8</v>
      </c>
      <c r="G798">
        <v>3.5503</v>
      </c>
      <c r="H798" s="39">
        <f t="shared" si="242"/>
        <v>-2.5660025248367125E-2</v>
      </c>
      <c r="L798" s="38"/>
      <c r="M798" s="41">
        <v>43161</v>
      </c>
      <c r="N798">
        <v>8.1999999999999993</v>
      </c>
      <c r="O798">
        <v>3.8868</v>
      </c>
      <c r="P798" s="43">
        <f t="shared" si="243"/>
        <v>0</v>
      </c>
      <c r="Q798" s="41">
        <v>43161</v>
      </c>
      <c r="R798">
        <v>3.1</v>
      </c>
      <c r="S798">
        <v>1.8141</v>
      </c>
      <c r="T798" s="39">
        <f t="shared" si="244"/>
        <v>0</v>
      </c>
      <c r="U798" s="42">
        <v>43164.62533333333</v>
      </c>
      <c r="V798" s="44">
        <v>9.06</v>
      </c>
      <c r="W798" s="44">
        <v>5.37</v>
      </c>
      <c r="X798" s="43">
        <f t="shared" si="256"/>
        <v>-2.5938690368220534E-2</v>
      </c>
      <c r="Y798" s="42">
        <v>43164.62533333333</v>
      </c>
      <c r="Z798" s="44">
        <v>12.8</v>
      </c>
      <c r="AA798" s="44">
        <v>8.4529999999999994</v>
      </c>
      <c r="AB798" s="43">
        <f t="shared" si="257"/>
        <v>-2.9617724715876578E-2</v>
      </c>
      <c r="AC798" s="42">
        <v>43164.62533333333</v>
      </c>
      <c r="AD798" s="44">
        <v>22.5</v>
      </c>
      <c r="AE798" s="44">
        <v>16.937999999999999</v>
      </c>
      <c r="AF798" s="43">
        <f t="shared" si="258"/>
        <v>0</v>
      </c>
      <c r="AG798" s="41">
        <v>43161</v>
      </c>
      <c r="AH798">
        <v>18.38</v>
      </c>
      <c r="AI798">
        <v>7.1578999999999997</v>
      </c>
      <c r="AJ798" s="39">
        <f t="shared" si="245"/>
        <v>0</v>
      </c>
      <c r="AK798" s="45">
        <v>43134</v>
      </c>
      <c r="AL798">
        <v>20.9</v>
      </c>
      <c r="AM798">
        <v>6.8582000000000001</v>
      </c>
      <c r="AN798" s="39">
        <f t="shared" si="246"/>
        <v>4.8055791601957307E-3</v>
      </c>
      <c r="AO798" s="41">
        <v>43161</v>
      </c>
      <c r="AP798">
        <v>8.98</v>
      </c>
      <c r="AQ798">
        <v>7.2981999999999996</v>
      </c>
      <c r="AR798" s="18">
        <f t="shared" si="247"/>
        <v>6.0214710112294179E-2</v>
      </c>
      <c r="AS798" s="41">
        <v>43161</v>
      </c>
      <c r="AT798">
        <v>10.6</v>
      </c>
      <c r="AU798">
        <v>8.3573000000000004</v>
      </c>
      <c r="AV798" s="39">
        <f t="shared" si="248"/>
        <v>0</v>
      </c>
      <c r="AW798" s="41">
        <v>43161</v>
      </c>
      <c r="AX798">
        <v>15.05</v>
      </c>
      <c r="AY798">
        <v>8.7896000000000001</v>
      </c>
      <c r="AZ798" s="39">
        <f t="shared" si="249"/>
        <v>9.3822850515049155E-3</v>
      </c>
      <c r="BA798" s="41">
        <v>43161</v>
      </c>
      <c r="BB798">
        <v>7.4</v>
      </c>
      <c r="BC798">
        <v>3.3940000000000001</v>
      </c>
      <c r="BD798" s="39">
        <f t="shared" si="250"/>
        <v>1.3571723608898146E-3</v>
      </c>
      <c r="BE798" s="41">
        <v>43161</v>
      </c>
      <c r="BF798">
        <v>10.7</v>
      </c>
      <c r="BG798">
        <v>6.8937999999999997</v>
      </c>
      <c r="BH798" s="39">
        <f t="shared" si="251"/>
        <v>0</v>
      </c>
      <c r="BI798" s="41">
        <v>43161</v>
      </c>
      <c r="BJ798">
        <v>2.39</v>
      </c>
      <c r="BK798">
        <v>2.3696999999999999</v>
      </c>
      <c r="BL798" s="39">
        <f t="shared" si="252"/>
        <v>-2.0501798040755536E-2</v>
      </c>
      <c r="BM798" s="41">
        <v>43161</v>
      </c>
      <c r="BN798">
        <v>5.55</v>
      </c>
      <c r="BO798">
        <v>2.9615999999999998</v>
      </c>
      <c r="BP798" s="46">
        <f t="shared" si="253"/>
        <v>-8.9348458990062534E-3</v>
      </c>
      <c r="BQ798" s="41">
        <v>43161</v>
      </c>
      <c r="BR798">
        <v>14.6</v>
      </c>
      <c r="BS798">
        <v>8.0167999999999999</v>
      </c>
      <c r="BT798" s="18">
        <f t="shared" si="254"/>
        <v>0</v>
      </c>
      <c r="BU798" s="41">
        <v>43161</v>
      </c>
      <c r="BV798">
        <v>2.0699999999999998</v>
      </c>
      <c r="BW798">
        <v>1.2423</v>
      </c>
      <c r="BX798" s="39">
        <f t="shared" si="255"/>
        <v>2.47463499133878E-2</v>
      </c>
      <c r="BY798" s="41">
        <v>43467</v>
      </c>
      <c r="BZ798">
        <v>16.8</v>
      </c>
      <c r="CA798">
        <v>9.4487000000000005</v>
      </c>
      <c r="CB798" s="39">
        <f t="shared" si="240"/>
        <v>1.8178879310344957E-2</v>
      </c>
    </row>
    <row r="799" spans="1:80">
      <c r="A799" s="41">
        <v>43164</v>
      </c>
      <c r="B799">
        <v>13.3</v>
      </c>
      <c r="C799">
        <v>6.6989000000000001</v>
      </c>
      <c r="D799" s="34">
        <f t="shared" si="241"/>
        <v>0</v>
      </c>
      <c r="E799" s="41">
        <v>43164</v>
      </c>
      <c r="F799">
        <v>3.8</v>
      </c>
      <c r="G799">
        <v>3.5503</v>
      </c>
      <c r="H799" s="39">
        <f t="shared" si="242"/>
        <v>0</v>
      </c>
      <c r="L799" s="38"/>
      <c r="M799" s="41">
        <v>43164</v>
      </c>
      <c r="N799">
        <v>8.1999999999999993</v>
      </c>
      <c r="O799">
        <v>3.8868</v>
      </c>
      <c r="P799" s="43">
        <f t="shared" si="243"/>
        <v>0</v>
      </c>
      <c r="Q799" s="41">
        <v>43164</v>
      </c>
      <c r="R799">
        <v>3.09</v>
      </c>
      <c r="S799">
        <v>1.8082</v>
      </c>
      <c r="T799" s="39">
        <f t="shared" si="244"/>
        <v>-3.2523014166804566E-3</v>
      </c>
      <c r="U799" s="42">
        <v>43165.62533333333</v>
      </c>
      <c r="V799" s="44">
        <v>9.0299999999999994</v>
      </c>
      <c r="W799" s="44">
        <v>5.3529999999999998</v>
      </c>
      <c r="X799" s="43">
        <f t="shared" si="256"/>
        <v>-3.1657355679702696E-3</v>
      </c>
      <c r="Y799" s="42">
        <v>43165.62533333333</v>
      </c>
      <c r="Z799" s="44">
        <v>12.9</v>
      </c>
      <c r="AA799" s="44">
        <v>8.5190000000000001</v>
      </c>
      <c r="AB799" s="43">
        <f t="shared" si="257"/>
        <v>7.8078788595765678E-3</v>
      </c>
      <c r="AC799" s="42">
        <v>43165.62533333333</v>
      </c>
      <c r="AD799" s="44">
        <v>22.51</v>
      </c>
      <c r="AE799" s="44">
        <v>16.945</v>
      </c>
      <c r="AF799" s="43">
        <f t="shared" si="258"/>
        <v>4.1327193293195477E-4</v>
      </c>
      <c r="AG799" s="41">
        <v>43164</v>
      </c>
      <c r="AH799">
        <v>18</v>
      </c>
      <c r="AI799">
        <v>7.0099</v>
      </c>
      <c r="AJ799" s="39">
        <f t="shared" si="245"/>
        <v>-2.0676455384959234E-2</v>
      </c>
      <c r="AK799" s="45">
        <v>43223</v>
      </c>
      <c r="AL799">
        <v>20.9</v>
      </c>
      <c r="AM799">
        <v>6.8582000000000001</v>
      </c>
      <c r="AN799" s="39">
        <f t="shared" si="246"/>
        <v>0</v>
      </c>
      <c r="AO799" s="41">
        <v>43164</v>
      </c>
      <c r="AP799">
        <v>8.6999999999999993</v>
      </c>
      <c r="AQ799">
        <v>7.0705999999999998</v>
      </c>
      <c r="AR799" s="18">
        <f t="shared" si="247"/>
        <v>-3.1185771834150861E-2</v>
      </c>
      <c r="AS799" s="41">
        <v>43164</v>
      </c>
      <c r="AT799">
        <v>10.63</v>
      </c>
      <c r="AU799">
        <v>8.3810000000000002</v>
      </c>
      <c r="AV799" s="39">
        <f t="shared" si="248"/>
        <v>2.8358441123329105E-3</v>
      </c>
      <c r="AW799" s="41">
        <v>43164</v>
      </c>
      <c r="AX799">
        <v>15.14</v>
      </c>
      <c r="AY799">
        <v>8.8422000000000001</v>
      </c>
      <c r="AZ799" s="39">
        <f t="shared" si="249"/>
        <v>5.9843451351597318E-3</v>
      </c>
      <c r="BA799" s="41">
        <v>43164</v>
      </c>
      <c r="BB799">
        <v>7.37</v>
      </c>
      <c r="BC799">
        <v>3.3801999999999999</v>
      </c>
      <c r="BD799" s="39">
        <f t="shared" si="250"/>
        <v>-4.0659988214496925E-3</v>
      </c>
      <c r="BE799" s="41">
        <v>43164</v>
      </c>
      <c r="BF799">
        <v>10.7</v>
      </c>
      <c r="BG799">
        <v>6.8937999999999997</v>
      </c>
      <c r="BH799" s="39">
        <f t="shared" si="251"/>
        <v>0</v>
      </c>
      <c r="BI799" s="41">
        <v>43164</v>
      </c>
      <c r="BJ799">
        <v>2.46</v>
      </c>
      <c r="BK799">
        <v>2.4390999999999998</v>
      </c>
      <c r="BL799" s="39">
        <f t="shared" si="252"/>
        <v>2.9286407562138628E-2</v>
      </c>
      <c r="BM799" s="41">
        <v>43164</v>
      </c>
      <c r="BN799">
        <v>5.49</v>
      </c>
      <c r="BO799">
        <v>2.9296000000000002</v>
      </c>
      <c r="BP799" s="46">
        <f t="shared" si="253"/>
        <v>-1.0804970286331574E-2</v>
      </c>
      <c r="BQ799" s="41">
        <v>43164</v>
      </c>
      <c r="BR799">
        <v>14.8</v>
      </c>
      <c r="BS799">
        <v>8.1265999999999998</v>
      </c>
      <c r="BT799" s="18">
        <f t="shared" si="254"/>
        <v>1.3696237900409127E-2</v>
      </c>
      <c r="BU799" s="41">
        <v>43164</v>
      </c>
      <c r="BV799">
        <v>2.04</v>
      </c>
      <c r="BW799">
        <v>1.2242999999999999</v>
      </c>
      <c r="BX799" s="39">
        <f t="shared" si="255"/>
        <v>-1.4489253803429136E-2</v>
      </c>
      <c r="BY799" s="41">
        <v>43468</v>
      </c>
      <c r="BZ799">
        <v>16.7</v>
      </c>
      <c r="CA799">
        <v>9.3925000000000001</v>
      </c>
      <c r="CB799" s="39">
        <f t="shared" si="240"/>
        <v>-5.947908177844621E-3</v>
      </c>
    </row>
    <row r="800" spans="1:80">
      <c r="A800" s="41">
        <v>43165</v>
      </c>
      <c r="B800">
        <v>13.3</v>
      </c>
      <c r="C800">
        <v>6.6989000000000001</v>
      </c>
      <c r="D800" s="34">
        <f t="shared" si="241"/>
        <v>0</v>
      </c>
      <c r="E800" s="41">
        <v>43165</v>
      </c>
      <c r="F800">
        <v>3.8</v>
      </c>
      <c r="G800">
        <v>3.5503</v>
      </c>
      <c r="H800" s="39">
        <f t="shared" si="242"/>
        <v>0</v>
      </c>
      <c r="L800" s="38"/>
      <c r="M800" s="41">
        <v>43165</v>
      </c>
      <c r="N800">
        <v>8.2100000000000009</v>
      </c>
      <c r="O800">
        <v>3.8915000000000002</v>
      </c>
      <c r="P800" s="43">
        <f t="shared" si="243"/>
        <v>1.2092209529690615E-3</v>
      </c>
      <c r="Q800" s="41">
        <v>43165</v>
      </c>
      <c r="R800">
        <v>3.1</v>
      </c>
      <c r="S800">
        <v>1.8141</v>
      </c>
      <c r="T800" s="39">
        <f t="shared" si="244"/>
        <v>3.2629133945360116E-3</v>
      </c>
      <c r="U800" s="42">
        <v>43166.62533333333</v>
      </c>
      <c r="V800" s="44">
        <v>9.0299999999999994</v>
      </c>
      <c r="W800" s="44">
        <v>5.3529999999999998</v>
      </c>
      <c r="X800" s="43">
        <f t="shared" si="256"/>
        <v>0</v>
      </c>
      <c r="Y800" s="42">
        <v>43166.62533333333</v>
      </c>
      <c r="Z800" s="44">
        <v>13.27</v>
      </c>
      <c r="AA800" s="44">
        <v>8.7639999999999993</v>
      </c>
      <c r="AB800" s="43">
        <f t="shared" si="257"/>
        <v>2.8759244042727929E-2</v>
      </c>
      <c r="AC800" s="42">
        <v>43166.62533333333</v>
      </c>
      <c r="AD800" s="44">
        <v>22.51</v>
      </c>
      <c r="AE800" s="44">
        <v>16.945</v>
      </c>
      <c r="AF800" s="43">
        <f t="shared" si="258"/>
        <v>0</v>
      </c>
      <c r="AG800" s="41">
        <v>43165</v>
      </c>
      <c r="AH800">
        <v>18</v>
      </c>
      <c r="AI800">
        <v>7.0099</v>
      </c>
      <c r="AJ800" s="39">
        <f t="shared" si="245"/>
        <v>0</v>
      </c>
      <c r="AK800" s="45">
        <v>43254</v>
      </c>
      <c r="AL800">
        <v>21.4</v>
      </c>
      <c r="AM800">
        <v>7.0223000000000004</v>
      </c>
      <c r="AN800" s="39">
        <f t="shared" si="246"/>
        <v>2.392756116765337E-2</v>
      </c>
      <c r="AO800" s="41">
        <v>43165</v>
      </c>
      <c r="AP800">
        <v>8.44</v>
      </c>
      <c r="AQ800">
        <v>6.8593000000000002</v>
      </c>
      <c r="AR800" s="18">
        <f t="shared" si="247"/>
        <v>-2.9884309676689334E-2</v>
      </c>
      <c r="AS800" s="41">
        <v>43165</v>
      </c>
      <c r="AT800">
        <v>10.6</v>
      </c>
      <c r="AU800">
        <v>8.3573000000000004</v>
      </c>
      <c r="AV800" s="39">
        <f t="shared" si="248"/>
        <v>-2.8278248419042872E-3</v>
      </c>
      <c r="AW800" s="41">
        <v>43165</v>
      </c>
      <c r="AX800">
        <v>15.15</v>
      </c>
      <c r="AY800">
        <v>8.8480000000000008</v>
      </c>
      <c r="AZ800" s="39">
        <f t="shared" si="249"/>
        <v>6.559453529665347E-4</v>
      </c>
      <c r="BA800" s="41">
        <v>43165</v>
      </c>
      <c r="BB800">
        <v>7.35</v>
      </c>
      <c r="BC800">
        <v>3.371</v>
      </c>
      <c r="BD800" s="39">
        <f t="shared" si="250"/>
        <v>-2.7217324418673081E-3</v>
      </c>
      <c r="BE800" s="41">
        <v>43165</v>
      </c>
      <c r="BF800">
        <v>10.67</v>
      </c>
      <c r="BG800">
        <v>6.8745000000000003</v>
      </c>
      <c r="BH800" s="39">
        <f t="shared" si="251"/>
        <v>-2.7996170472017507E-3</v>
      </c>
      <c r="BI800" s="41">
        <v>43165</v>
      </c>
      <c r="BJ800">
        <v>2.4500000000000002</v>
      </c>
      <c r="BK800">
        <v>2.4291999999999998</v>
      </c>
      <c r="BL800" s="39">
        <f t="shared" si="252"/>
        <v>-4.0588741749005867E-3</v>
      </c>
      <c r="BM800" s="41">
        <v>43165</v>
      </c>
      <c r="BN800">
        <v>5.44</v>
      </c>
      <c r="BO800">
        <v>2.9028999999999998</v>
      </c>
      <c r="BP800" s="46">
        <f t="shared" si="253"/>
        <v>-9.1138722009832026E-3</v>
      </c>
      <c r="BQ800" s="41">
        <v>43165</v>
      </c>
      <c r="BR800">
        <v>14.8</v>
      </c>
      <c r="BS800">
        <v>8.1265999999999998</v>
      </c>
      <c r="BT800" s="18">
        <f t="shared" si="254"/>
        <v>0</v>
      </c>
      <c r="BU800" s="41">
        <v>43165</v>
      </c>
      <c r="BV800">
        <v>2.06</v>
      </c>
      <c r="BW800">
        <v>1.2363</v>
      </c>
      <c r="BX800" s="39">
        <f t="shared" si="255"/>
        <v>9.8015192354815091E-3</v>
      </c>
      <c r="BY800" s="41">
        <v>43469</v>
      </c>
      <c r="BZ800">
        <v>16.62</v>
      </c>
      <c r="CA800">
        <v>9.3475000000000001</v>
      </c>
      <c r="CB800" s="39">
        <f t="shared" si="240"/>
        <v>-4.7910566941708737E-3</v>
      </c>
    </row>
    <row r="801" spans="1:80">
      <c r="A801" s="41">
        <v>43166</v>
      </c>
      <c r="B801">
        <v>13.3</v>
      </c>
      <c r="C801">
        <v>6.6989000000000001</v>
      </c>
      <c r="D801" s="34">
        <f t="shared" si="241"/>
        <v>0</v>
      </c>
      <c r="E801" s="41">
        <v>43166</v>
      </c>
      <c r="F801">
        <v>3.82</v>
      </c>
      <c r="G801">
        <v>3.569</v>
      </c>
      <c r="H801" s="39">
        <f t="shared" si="242"/>
        <v>5.2671605216460405E-3</v>
      </c>
      <c r="L801" s="38"/>
      <c r="M801" s="41">
        <v>43166</v>
      </c>
      <c r="N801">
        <v>8.25</v>
      </c>
      <c r="O801">
        <v>3.9104999999999999</v>
      </c>
      <c r="P801" s="43">
        <f t="shared" si="243"/>
        <v>4.8824360786328368E-3</v>
      </c>
      <c r="Q801" s="41">
        <v>43166</v>
      </c>
      <c r="R801">
        <v>3.1</v>
      </c>
      <c r="S801">
        <v>1.8141</v>
      </c>
      <c r="T801" s="39">
        <f t="shared" si="244"/>
        <v>0</v>
      </c>
      <c r="U801" s="42">
        <v>43167.62533333333</v>
      </c>
      <c r="V801" s="44">
        <v>9.0299999999999994</v>
      </c>
      <c r="W801" s="44">
        <v>5.3529999999999998</v>
      </c>
      <c r="X801" s="43">
        <f t="shared" si="256"/>
        <v>0</v>
      </c>
      <c r="Y801" s="42">
        <v>43167.62533333333</v>
      </c>
      <c r="Z801" s="44">
        <v>13.66</v>
      </c>
      <c r="AA801" s="44">
        <v>9.0210000000000008</v>
      </c>
      <c r="AB801" s="43">
        <f t="shared" si="257"/>
        <v>2.9324509356458407E-2</v>
      </c>
      <c r="AC801" s="42">
        <v>43167.62533333333</v>
      </c>
      <c r="AD801" s="44">
        <v>22.51</v>
      </c>
      <c r="AE801" s="44">
        <v>16.945</v>
      </c>
      <c r="AF801" s="43">
        <f t="shared" si="258"/>
        <v>0</v>
      </c>
      <c r="AG801" s="41">
        <v>43166</v>
      </c>
      <c r="AH801">
        <v>17.899999999999999</v>
      </c>
      <c r="AI801">
        <v>6.9710000000000001</v>
      </c>
      <c r="AJ801" s="39">
        <f t="shared" si="245"/>
        <v>-5.549294569109393E-3</v>
      </c>
      <c r="AK801" s="45">
        <v>43284</v>
      </c>
      <c r="AL801">
        <v>22.36</v>
      </c>
      <c r="AM801">
        <v>7.3372999999999999</v>
      </c>
      <c r="AN801" s="39">
        <f t="shared" si="246"/>
        <v>4.4857098101761458E-2</v>
      </c>
      <c r="AO801" s="41">
        <v>43166</v>
      </c>
      <c r="AP801">
        <v>8.39</v>
      </c>
      <c r="AQ801">
        <v>6.8186999999999998</v>
      </c>
      <c r="AR801" s="18">
        <f t="shared" si="247"/>
        <v>-5.9189713236045098E-3</v>
      </c>
      <c r="AS801" s="41">
        <v>43166</v>
      </c>
      <c r="AT801">
        <v>10.6</v>
      </c>
      <c r="AU801">
        <v>8.3573000000000004</v>
      </c>
      <c r="AV801" s="39">
        <f t="shared" si="248"/>
        <v>0</v>
      </c>
      <c r="AW801" s="41">
        <v>43166</v>
      </c>
      <c r="AX801">
        <v>15</v>
      </c>
      <c r="AY801">
        <v>8.7604000000000006</v>
      </c>
      <c r="AZ801" s="39">
        <f t="shared" si="249"/>
        <v>-9.9005424954792167E-3</v>
      </c>
      <c r="BA801" s="41">
        <v>43166</v>
      </c>
      <c r="BB801">
        <v>7.3</v>
      </c>
      <c r="BC801">
        <v>3.3481000000000001</v>
      </c>
      <c r="BD801" s="39">
        <f t="shared" si="250"/>
        <v>-6.7932364283595139E-3</v>
      </c>
      <c r="BE801" s="41">
        <v>43166</v>
      </c>
      <c r="BF801">
        <v>10.5</v>
      </c>
      <c r="BG801">
        <v>6.7649999999999997</v>
      </c>
      <c r="BH801" s="39">
        <f t="shared" si="251"/>
        <v>-1.5928431158629804E-2</v>
      </c>
      <c r="BI801" s="41">
        <v>43166</v>
      </c>
      <c r="BJ801">
        <v>2.44</v>
      </c>
      <c r="BK801">
        <v>2.4192999999999998</v>
      </c>
      <c r="BL801" s="39">
        <f t="shared" si="252"/>
        <v>-4.0754157747406638E-3</v>
      </c>
      <c r="BM801" s="41">
        <v>43166</v>
      </c>
      <c r="BN801">
        <v>5.6</v>
      </c>
      <c r="BO801">
        <v>2.9883000000000002</v>
      </c>
      <c r="BP801" s="46">
        <f t="shared" si="253"/>
        <v>2.9418857005064029E-2</v>
      </c>
      <c r="BQ801" s="41">
        <v>43166</v>
      </c>
      <c r="BR801">
        <v>14.74</v>
      </c>
      <c r="BS801">
        <v>8.0937000000000001</v>
      </c>
      <c r="BT801" s="18">
        <f t="shared" si="254"/>
        <v>-4.0484335392414672E-3</v>
      </c>
      <c r="BU801" s="41">
        <v>43166</v>
      </c>
      <c r="BV801">
        <v>2.0699999999999998</v>
      </c>
      <c r="BW801">
        <v>1.2423</v>
      </c>
      <c r="BX801" s="39">
        <f t="shared" si="255"/>
        <v>4.8531909730647948E-3</v>
      </c>
      <c r="BY801" s="41">
        <v>43472</v>
      </c>
      <c r="BZ801">
        <v>16.899999999999999</v>
      </c>
      <c r="CA801">
        <v>9.5050000000000008</v>
      </c>
      <c r="CB801" s="39">
        <f t="shared" si="240"/>
        <v>1.6849424979941231E-2</v>
      </c>
    </row>
    <row r="802" spans="1:80">
      <c r="A802" s="41">
        <v>43167</v>
      </c>
      <c r="B802">
        <v>13.3</v>
      </c>
      <c r="C802">
        <v>6.6989000000000001</v>
      </c>
      <c r="D802" s="34">
        <f t="shared" si="241"/>
        <v>0</v>
      </c>
      <c r="E802" s="41">
        <v>43167</v>
      </c>
      <c r="F802">
        <v>3.75</v>
      </c>
      <c r="G802">
        <v>3.5036</v>
      </c>
      <c r="H802" s="39">
        <f t="shared" si="242"/>
        <v>-1.8324460633230569E-2</v>
      </c>
      <c r="L802" s="38"/>
      <c r="M802" s="41">
        <v>43167</v>
      </c>
      <c r="N802">
        <v>8.32</v>
      </c>
      <c r="O802">
        <v>3.9437000000000002</v>
      </c>
      <c r="P802" s="43">
        <f t="shared" si="243"/>
        <v>8.4899629203427553E-3</v>
      </c>
      <c r="Q802" s="41">
        <v>43167</v>
      </c>
      <c r="R802">
        <v>3.1</v>
      </c>
      <c r="S802">
        <v>1.8141</v>
      </c>
      <c r="T802" s="39">
        <f t="shared" si="244"/>
        <v>0</v>
      </c>
      <c r="U802" s="42">
        <v>43168.62533333333</v>
      </c>
      <c r="V802" s="44">
        <v>9.0299999999999994</v>
      </c>
      <c r="W802" s="44">
        <v>5.3529999999999998</v>
      </c>
      <c r="X802" s="43">
        <f t="shared" si="256"/>
        <v>0</v>
      </c>
      <c r="Y802" s="42">
        <v>43168.62533333333</v>
      </c>
      <c r="Z802" s="44">
        <v>13.5</v>
      </c>
      <c r="AA802" s="44">
        <v>8.9160000000000004</v>
      </c>
      <c r="AB802" s="43">
        <f t="shared" si="257"/>
        <v>-1.1639507815098151E-2</v>
      </c>
      <c r="AC802" s="42">
        <v>43168.62533333333</v>
      </c>
      <c r="AD802" s="44">
        <v>22.51</v>
      </c>
      <c r="AE802" s="44">
        <v>16.945</v>
      </c>
      <c r="AF802" s="43">
        <f t="shared" si="258"/>
        <v>0</v>
      </c>
      <c r="AG802" s="41">
        <v>43167</v>
      </c>
      <c r="AH802">
        <v>18.39</v>
      </c>
      <c r="AI802">
        <v>7.1618000000000004</v>
      </c>
      <c r="AJ802" s="39">
        <f t="shared" si="245"/>
        <v>2.7370535073877534E-2</v>
      </c>
      <c r="AK802" s="45">
        <v>43315</v>
      </c>
      <c r="AL802">
        <v>22.37</v>
      </c>
      <c r="AM802">
        <v>7.3404999999999996</v>
      </c>
      <c r="AN802" s="39">
        <f t="shared" si="246"/>
        <v>4.3612773090914199E-4</v>
      </c>
      <c r="AO802" s="41">
        <v>43167</v>
      </c>
      <c r="AP802">
        <v>8.4499999999999993</v>
      </c>
      <c r="AQ802">
        <v>6.8674999999999997</v>
      </c>
      <c r="AR802" s="18">
        <f t="shared" si="247"/>
        <v>7.1567894173376091E-3</v>
      </c>
      <c r="AS802" s="41">
        <v>43167</v>
      </c>
      <c r="AT802">
        <v>10.6</v>
      </c>
      <c r="AU802">
        <v>8.3573000000000004</v>
      </c>
      <c r="AV802" s="39">
        <f t="shared" si="248"/>
        <v>0</v>
      </c>
      <c r="AW802" s="41">
        <v>43167</v>
      </c>
      <c r="AX802">
        <v>14.94</v>
      </c>
      <c r="AY802">
        <v>8.7254000000000005</v>
      </c>
      <c r="AZ802" s="39">
        <f t="shared" si="249"/>
        <v>-3.9952513583854776E-3</v>
      </c>
      <c r="BA802" s="41">
        <v>43167</v>
      </c>
      <c r="BB802">
        <v>7.3</v>
      </c>
      <c r="BC802">
        <v>3.3481000000000001</v>
      </c>
      <c r="BD802" s="39">
        <f t="shared" si="250"/>
        <v>0</v>
      </c>
      <c r="BE802" s="41">
        <v>43167</v>
      </c>
      <c r="BF802">
        <v>10.45</v>
      </c>
      <c r="BG802">
        <v>6.7328000000000001</v>
      </c>
      <c r="BH802" s="39">
        <f t="shared" si="251"/>
        <v>-4.7597930524759151E-3</v>
      </c>
      <c r="BI802" s="41">
        <v>43167</v>
      </c>
      <c r="BJ802">
        <v>2.4</v>
      </c>
      <c r="BK802">
        <v>2.3795999999999999</v>
      </c>
      <c r="BL802" s="39">
        <f t="shared" si="252"/>
        <v>-1.6409705286653101E-2</v>
      </c>
      <c r="BM802" s="41">
        <v>43167</v>
      </c>
      <c r="BN802">
        <v>5.69</v>
      </c>
      <c r="BO802">
        <v>3.0363000000000002</v>
      </c>
      <c r="BP802" s="46">
        <f t="shared" si="253"/>
        <v>1.606264431282001E-2</v>
      </c>
      <c r="BQ802" s="41">
        <v>43167</v>
      </c>
      <c r="BR802">
        <v>14.5</v>
      </c>
      <c r="BS802">
        <v>7.9619</v>
      </c>
      <c r="BT802" s="18">
        <f t="shared" si="254"/>
        <v>-1.6284270481979828E-2</v>
      </c>
      <c r="BU802" s="41">
        <v>43167</v>
      </c>
      <c r="BV802">
        <v>2.06</v>
      </c>
      <c r="BW802">
        <v>1.2363</v>
      </c>
      <c r="BX802" s="39">
        <f t="shared" si="255"/>
        <v>-4.8297512678097121E-3</v>
      </c>
      <c r="BY802" s="41">
        <v>43473</v>
      </c>
      <c r="BZ802">
        <v>16.989999999999998</v>
      </c>
      <c r="CA802">
        <v>9.5556000000000001</v>
      </c>
      <c r="CB802" s="39">
        <f t="shared" si="240"/>
        <v>5.3235139400314895E-3</v>
      </c>
    </row>
    <row r="803" spans="1:80">
      <c r="A803" s="41">
        <v>43168</v>
      </c>
      <c r="B803">
        <v>13.3</v>
      </c>
      <c r="C803">
        <v>6.6989000000000001</v>
      </c>
      <c r="D803" s="34">
        <f t="shared" si="241"/>
        <v>0</v>
      </c>
      <c r="E803" s="41">
        <v>43168</v>
      </c>
      <c r="F803">
        <v>3.75</v>
      </c>
      <c r="G803">
        <v>3.5036</v>
      </c>
      <c r="H803" s="39">
        <f t="shared" si="242"/>
        <v>0</v>
      </c>
      <c r="L803" s="38"/>
      <c r="M803" s="41">
        <v>43168</v>
      </c>
      <c r="N803">
        <v>8.36</v>
      </c>
      <c r="O803">
        <v>3.9626000000000001</v>
      </c>
      <c r="P803" s="43">
        <f t="shared" si="243"/>
        <v>4.7924537870527462E-3</v>
      </c>
      <c r="Q803" s="41">
        <v>43168</v>
      </c>
      <c r="R803">
        <v>3.1</v>
      </c>
      <c r="S803">
        <v>1.8141</v>
      </c>
      <c r="T803" s="39">
        <f t="shared" si="244"/>
        <v>0</v>
      </c>
      <c r="U803" s="42">
        <v>43171.62533333333</v>
      </c>
      <c r="V803" s="44">
        <v>9.0299999999999994</v>
      </c>
      <c r="W803" s="44">
        <v>5.3529999999999998</v>
      </c>
      <c r="X803" s="43">
        <f t="shared" si="256"/>
        <v>0</v>
      </c>
      <c r="Y803" s="42">
        <v>43171.62533333333</v>
      </c>
      <c r="Z803" s="44">
        <v>13.39</v>
      </c>
      <c r="AA803" s="44">
        <v>8.843</v>
      </c>
      <c r="AB803" s="43">
        <f t="shared" si="257"/>
        <v>-8.1875280394796308E-3</v>
      </c>
      <c r="AC803" s="42">
        <v>43171.62533333333</v>
      </c>
      <c r="AD803" s="44">
        <v>22.51</v>
      </c>
      <c r="AE803" s="44">
        <v>16.945</v>
      </c>
      <c r="AF803" s="43">
        <f t="shared" si="258"/>
        <v>0</v>
      </c>
      <c r="AG803" s="41">
        <v>43168</v>
      </c>
      <c r="AH803">
        <v>18.3</v>
      </c>
      <c r="AI803">
        <v>7.1266999999999996</v>
      </c>
      <c r="AJ803" s="39">
        <f t="shared" si="245"/>
        <v>-4.901002541260688E-3</v>
      </c>
      <c r="AK803" s="45">
        <v>43346</v>
      </c>
      <c r="AL803">
        <v>22.84</v>
      </c>
      <c r="AM803">
        <v>7.4947999999999997</v>
      </c>
      <c r="AN803" s="39">
        <f t="shared" si="246"/>
        <v>2.102036646005042E-2</v>
      </c>
      <c r="AO803" s="41">
        <v>43168</v>
      </c>
      <c r="AP803">
        <v>8.4</v>
      </c>
      <c r="AQ803">
        <v>6.8268000000000004</v>
      </c>
      <c r="AR803" s="18">
        <f t="shared" si="247"/>
        <v>-5.9264652348014991E-3</v>
      </c>
      <c r="AS803" s="41">
        <v>43168</v>
      </c>
      <c r="AT803">
        <v>10.6</v>
      </c>
      <c r="AU803">
        <v>8.3573000000000004</v>
      </c>
      <c r="AV803" s="39">
        <f t="shared" si="248"/>
        <v>0</v>
      </c>
      <c r="AW803" s="41">
        <v>43168</v>
      </c>
      <c r="AX803">
        <v>14.96</v>
      </c>
      <c r="AY803">
        <v>8.7370999999999999</v>
      </c>
      <c r="AZ803" s="39">
        <f t="shared" si="249"/>
        <v>1.3409127375248557E-3</v>
      </c>
      <c r="BA803" s="41">
        <v>43168</v>
      </c>
      <c r="BB803">
        <v>7.29</v>
      </c>
      <c r="BC803">
        <v>3.3435000000000001</v>
      </c>
      <c r="BD803" s="39">
        <f t="shared" si="250"/>
        <v>-1.3739135629162623E-3</v>
      </c>
      <c r="BE803" s="41">
        <v>43168</v>
      </c>
      <c r="BF803">
        <v>10.45</v>
      </c>
      <c r="BG803">
        <v>6.7328000000000001</v>
      </c>
      <c r="BH803" s="39">
        <f t="shared" si="251"/>
        <v>0</v>
      </c>
      <c r="BI803" s="41">
        <v>43168</v>
      </c>
      <c r="BJ803">
        <v>2.38</v>
      </c>
      <c r="BK803">
        <v>2.3597999999999999</v>
      </c>
      <c r="BL803" s="39">
        <f t="shared" si="252"/>
        <v>-8.3207261724659778E-3</v>
      </c>
      <c r="BM803" s="41">
        <v>43168</v>
      </c>
      <c r="BN803">
        <v>5.54</v>
      </c>
      <c r="BO803">
        <v>2.9563000000000001</v>
      </c>
      <c r="BP803" s="46">
        <f t="shared" si="253"/>
        <v>-2.634785758982975E-2</v>
      </c>
      <c r="BQ803" s="41">
        <v>43168</v>
      </c>
      <c r="BR803">
        <v>14.5</v>
      </c>
      <c r="BS803">
        <v>7.9619</v>
      </c>
      <c r="BT803" s="18">
        <f t="shared" si="254"/>
        <v>0</v>
      </c>
      <c r="BU803" s="41">
        <v>43168</v>
      </c>
      <c r="BV803">
        <v>2.06</v>
      </c>
      <c r="BW803">
        <v>1.2363</v>
      </c>
      <c r="BX803" s="39">
        <f t="shared" si="255"/>
        <v>0</v>
      </c>
      <c r="BY803" s="41">
        <v>43474</v>
      </c>
      <c r="BZ803">
        <v>16.600000000000001</v>
      </c>
      <c r="CA803">
        <v>9.3361999999999998</v>
      </c>
      <c r="CB803" s="39">
        <f t="shared" si="240"/>
        <v>-2.2960358323914798E-2</v>
      </c>
    </row>
    <row r="804" spans="1:80">
      <c r="A804" s="41">
        <v>43171</v>
      </c>
      <c r="B804">
        <v>13.24</v>
      </c>
      <c r="C804">
        <v>6.6687000000000003</v>
      </c>
      <c r="D804" s="34">
        <f t="shared" si="241"/>
        <v>-4.5082028392720869E-3</v>
      </c>
      <c r="E804" s="41">
        <v>43171</v>
      </c>
      <c r="F804">
        <v>3.75</v>
      </c>
      <c r="G804">
        <v>3.5036</v>
      </c>
      <c r="H804" s="39">
        <f t="shared" si="242"/>
        <v>0</v>
      </c>
      <c r="L804" s="38"/>
      <c r="M804" s="41">
        <v>43171</v>
      </c>
      <c r="N804">
        <v>8.4</v>
      </c>
      <c r="O804">
        <v>3.9815999999999998</v>
      </c>
      <c r="P804" s="43">
        <f t="shared" si="243"/>
        <v>4.7948316761721298E-3</v>
      </c>
      <c r="Q804" s="41">
        <v>43171</v>
      </c>
      <c r="R804">
        <v>3.1</v>
      </c>
      <c r="S804">
        <v>1.8141</v>
      </c>
      <c r="T804" s="39">
        <f t="shared" si="244"/>
        <v>0</v>
      </c>
      <c r="U804" s="42">
        <v>43172.62533333333</v>
      </c>
      <c r="V804" s="44">
        <v>9</v>
      </c>
      <c r="W804" s="44">
        <v>5.335</v>
      </c>
      <c r="X804" s="43">
        <f t="shared" si="256"/>
        <v>-3.3626004109844564E-3</v>
      </c>
      <c r="Y804" s="42">
        <v>43172.62533333333</v>
      </c>
      <c r="Z804" s="44">
        <v>13.39</v>
      </c>
      <c r="AA804" s="44">
        <v>8.843</v>
      </c>
      <c r="AB804" s="43">
        <f t="shared" si="257"/>
        <v>0</v>
      </c>
      <c r="AC804" s="42">
        <v>43172.62533333333</v>
      </c>
      <c r="AD804" s="44">
        <v>22.51</v>
      </c>
      <c r="AE804" s="44">
        <v>16.945</v>
      </c>
      <c r="AF804" s="43">
        <f t="shared" si="258"/>
        <v>0</v>
      </c>
      <c r="AG804" s="41">
        <v>43171</v>
      </c>
      <c r="AH804">
        <v>18.29</v>
      </c>
      <c r="AI804">
        <v>7.1227999999999998</v>
      </c>
      <c r="AJ804" s="39">
        <f t="shared" si="245"/>
        <v>-5.4723785202124306E-4</v>
      </c>
      <c r="AK804" s="45">
        <v>43437</v>
      </c>
      <c r="AL804">
        <v>22.6</v>
      </c>
      <c r="AM804">
        <v>7.4160000000000004</v>
      </c>
      <c r="AN804" s="39">
        <f t="shared" si="246"/>
        <v>-1.0513956343064434E-2</v>
      </c>
      <c r="AO804" s="41">
        <v>43171</v>
      </c>
      <c r="AP804">
        <v>8.6300000000000008</v>
      </c>
      <c r="AQ804">
        <v>7.0137</v>
      </c>
      <c r="AR804" s="18">
        <f t="shared" si="247"/>
        <v>2.737739497275438E-2</v>
      </c>
      <c r="AS804" s="41">
        <v>43171</v>
      </c>
      <c r="AT804">
        <v>10.6</v>
      </c>
      <c r="AU804">
        <v>8.3573000000000004</v>
      </c>
      <c r="AV804" s="39">
        <f t="shared" si="248"/>
        <v>0</v>
      </c>
      <c r="AW804" s="41">
        <v>43171</v>
      </c>
      <c r="AX804">
        <v>14.96</v>
      </c>
      <c r="AY804">
        <v>8.7370999999999999</v>
      </c>
      <c r="AZ804" s="39">
        <f t="shared" si="249"/>
        <v>0</v>
      </c>
      <c r="BA804" s="41">
        <v>43171</v>
      </c>
      <c r="BB804">
        <v>7.22</v>
      </c>
      <c r="BC804">
        <v>3.3113999999999999</v>
      </c>
      <c r="BD804" s="39">
        <f t="shared" si="250"/>
        <v>-9.6007178106775042E-3</v>
      </c>
      <c r="BE804" s="41">
        <v>43171</v>
      </c>
      <c r="BF804">
        <v>10.34</v>
      </c>
      <c r="BG804">
        <v>6.6619000000000002</v>
      </c>
      <c r="BH804" s="39">
        <f t="shared" si="251"/>
        <v>-1.0530537072243341E-2</v>
      </c>
      <c r="BI804" s="41">
        <v>43171</v>
      </c>
      <c r="BJ804">
        <v>2.38</v>
      </c>
      <c r="BK804">
        <v>2.3597999999999999</v>
      </c>
      <c r="BL804" s="39">
        <f t="shared" si="252"/>
        <v>0</v>
      </c>
      <c r="BM804" s="41">
        <v>43171</v>
      </c>
      <c r="BN804">
        <v>5.55</v>
      </c>
      <c r="BO804">
        <v>2.9615999999999998</v>
      </c>
      <c r="BP804" s="46">
        <f t="shared" si="253"/>
        <v>1.7927815174372148E-3</v>
      </c>
      <c r="BQ804" s="41">
        <v>43171</v>
      </c>
      <c r="BR804">
        <v>14.5</v>
      </c>
      <c r="BS804">
        <v>7.9619</v>
      </c>
      <c r="BT804" s="18">
        <f t="shared" si="254"/>
        <v>0</v>
      </c>
      <c r="BU804" s="41">
        <v>43171</v>
      </c>
      <c r="BV804">
        <v>2.0499999999999998</v>
      </c>
      <c r="BW804">
        <v>1.2302999999999999</v>
      </c>
      <c r="BX804" s="39">
        <f t="shared" si="255"/>
        <v>-4.8531909730647948E-3</v>
      </c>
      <c r="BY804" s="41">
        <v>43475</v>
      </c>
      <c r="BZ804">
        <v>17</v>
      </c>
      <c r="CA804">
        <v>9.5611999999999995</v>
      </c>
      <c r="CB804" s="39">
        <f t="shared" si="240"/>
        <v>2.4099740793898979E-2</v>
      </c>
    </row>
    <row r="805" spans="1:80">
      <c r="A805" s="41">
        <v>43172</v>
      </c>
      <c r="B805">
        <v>13.25</v>
      </c>
      <c r="C805">
        <v>6.6737000000000002</v>
      </c>
      <c r="D805" s="34">
        <f t="shared" si="241"/>
        <v>7.4977131974746103E-4</v>
      </c>
      <c r="E805" s="41">
        <v>43172</v>
      </c>
      <c r="F805">
        <v>3.75</v>
      </c>
      <c r="G805">
        <v>3.5036</v>
      </c>
      <c r="H805" s="39">
        <f t="shared" si="242"/>
        <v>0</v>
      </c>
      <c r="L805" s="38"/>
      <c r="M805" s="41">
        <v>43172</v>
      </c>
      <c r="N805">
        <v>8.4</v>
      </c>
      <c r="O805">
        <v>3.9815999999999998</v>
      </c>
      <c r="P805" s="43">
        <f t="shared" si="243"/>
        <v>0</v>
      </c>
      <c r="Q805" s="41">
        <v>43172</v>
      </c>
      <c r="R805">
        <v>3.1</v>
      </c>
      <c r="S805">
        <v>1.8141</v>
      </c>
      <c r="T805" s="39">
        <f t="shared" si="244"/>
        <v>0</v>
      </c>
      <c r="U805" s="42">
        <v>43173.62533333333</v>
      </c>
      <c r="V805" s="44">
        <v>8.9</v>
      </c>
      <c r="W805" s="44">
        <v>5.2759999999999998</v>
      </c>
      <c r="X805" s="43">
        <f t="shared" si="256"/>
        <v>-1.1059044048734801E-2</v>
      </c>
      <c r="Y805" s="42">
        <v>43173.62533333333</v>
      </c>
      <c r="Z805" s="44">
        <v>13.2</v>
      </c>
      <c r="AA805" s="44">
        <v>8.7170000000000005</v>
      </c>
      <c r="AB805" s="43">
        <f t="shared" si="257"/>
        <v>-1.4248558181612513E-2</v>
      </c>
      <c r="AC805" s="42">
        <v>43173.62533333333</v>
      </c>
      <c r="AD805" s="44">
        <v>22.51</v>
      </c>
      <c r="AE805" s="44">
        <v>16.945</v>
      </c>
      <c r="AF805" s="43">
        <f t="shared" si="258"/>
        <v>0</v>
      </c>
      <c r="AG805" s="41">
        <v>43172</v>
      </c>
      <c r="AH805">
        <v>18.39</v>
      </c>
      <c r="AI805">
        <v>7.1618000000000004</v>
      </c>
      <c r="AJ805" s="39">
        <f t="shared" si="245"/>
        <v>5.4753748525861448E-3</v>
      </c>
      <c r="AK805" s="45" t="s">
        <v>748</v>
      </c>
      <c r="AL805">
        <v>22.9</v>
      </c>
      <c r="AM805">
        <v>7.5145</v>
      </c>
      <c r="AN805" s="39">
        <f t="shared" si="246"/>
        <v>1.3282092772383979E-2</v>
      </c>
      <c r="AO805" s="41">
        <v>43172</v>
      </c>
      <c r="AP805">
        <v>8.6199999999999992</v>
      </c>
      <c r="AQ805">
        <v>7.0056000000000003</v>
      </c>
      <c r="AR805" s="18">
        <f t="shared" si="247"/>
        <v>-1.1548825869369624E-3</v>
      </c>
      <c r="AS805" s="41">
        <v>43172</v>
      </c>
      <c r="AT805">
        <v>10.6</v>
      </c>
      <c r="AU805">
        <v>8.3573000000000004</v>
      </c>
      <c r="AV805" s="39">
        <f t="shared" si="248"/>
        <v>0</v>
      </c>
      <c r="AW805" s="41">
        <v>43172</v>
      </c>
      <c r="AX805">
        <v>14.92</v>
      </c>
      <c r="AY805">
        <v>8.7136999999999993</v>
      </c>
      <c r="AZ805" s="39">
        <f t="shared" si="249"/>
        <v>-2.6782341967014835E-3</v>
      </c>
      <c r="BA805" s="41">
        <v>43172</v>
      </c>
      <c r="BB805">
        <v>7.29</v>
      </c>
      <c r="BC805">
        <v>3.3435000000000001</v>
      </c>
      <c r="BD805" s="39">
        <f t="shared" si="250"/>
        <v>9.6937851059975353E-3</v>
      </c>
      <c r="BE805" s="41">
        <v>43172</v>
      </c>
      <c r="BF805">
        <v>10.43</v>
      </c>
      <c r="BG805">
        <v>6.7199</v>
      </c>
      <c r="BH805" s="39">
        <f t="shared" si="251"/>
        <v>8.7062249508398255E-3</v>
      </c>
      <c r="BI805" s="41">
        <v>43172</v>
      </c>
      <c r="BJ805">
        <v>2.31</v>
      </c>
      <c r="BK805">
        <v>2.2904</v>
      </c>
      <c r="BL805" s="39">
        <f t="shared" si="252"/>
        <v>-2.9409271972200994E-2</v>
      </c>
      <c r="BM805" s="41">
        <v>43172</v>
      </c>
      <c r="BN805">
        <v>5.55</v>
      </c>
      <c r="BO805">
        <v>2.9615999999999998</v>
      </c>
      <c r="BP805" s="46">
        <f t="shared" si="253"/>
        <v>0</v>
      </c>
      <c r="BQ805" s="41">
        <v>43172</v>
      </c>
      <c r="BR805">
        <v>14.45</v>
      </c>
      <c r="BS805">
        <v>7.9344000000000001</v>
      </c>
      <c r="BT805" s="18">
        <f t="shared" si="254"/>
        <v>-3.453949434180266E-3</v>
      </c>
      <c r="BU805" s="41">
        <v>43172</v>
      </c>
      <c r="BV805">
        <v>2.06</v>
      </c>
      <c r="BW805">
        <v>1.2363</v>
      </c>
      <c r="BX805" s="39">
        <f t="shared" si="255"/>
        <v>4.8768593026091243E-3</v>
      </c>
      <c r="BY805" s="41">
        <v>43476</v>
      </c>
      <c r="BZ805">
        <v>16.64</v>
      </c>
      <c r="CA805">
        <v>9.3587000000000007</v>
      </c>
      <c r="CB805" s="39">
        <f t="shared" si="240"/>
        <v>-2.1179349872400829E-2</v>
      </c>
    </row>
    <row r="806" spans="1:80">
      <c r="A806" s="41">
        <v>43173</v>
      </c>
      <c r="B806">
        <v>13.23</v>
      </c>
      <c r="C806">
        <v>6.6635999999999997</v>
      </c>
      <c r="D806" s="34">
        <f t="shared" si="241"/>
        <v>-1.5134033594558403E-3</v>
      </c>
      <c r="E806" s="41">
        <v>43173</v>
      </c>
      <c r="F806">
        <v>3.7</v>
      </c>
      <c r="G806">
        <v>3.4569000000000001</v>
      </c>
      <c r="H806" s="39">
        <f t="shared" si="242"/>
        <v>-1.3329147162918132E-2</v>
      </c>
      <c r="L806" s="38"/>
      <c r="M806" s="41">
        <v>43173</v>
      </c>
      <c r="N806">
        <v>8.4</v>
      </c>
      <c r="O806">
        <v>3.9815999999999998</v>
      </c>
      <c r="P806" s="43">
        <f t="shared" si="243"/>
        <v>0</v>
      </c>
      <c r="Q806" s="41">
        <v>43173</v>
      </c>
      <c r="R806">
        <v>3.07</v>
      </c>
      <c r="S806">
        <v>1.7965</v>
      </c>
      <c r="T806" s="39">
        <f t="shared" si="244"/>
        <v>-9.7017804972162839E-3</v>
      </c>
      <c r="U806" s="42">
        <v>43174.62533333333</v>
      </c>
      <c r="V806" s="44">
        <v>8.9</v>
      </c>
      <c r="W806" s="44">
        <v>5.2759999999999998</v>
      </c>
      <c r="X806" s="43">
        <f t="shared" si="256"/>
        <v>0</v>
      </c>
      <c r="Y806" s="42">
        <v>43174.62533333333</v>
      </c>
      <c r="Z806" s="44">
        <v>13.2</v>
      </c>
      <c r="AA806" s="44">
        <v>8.7170000000000005</v>
      </c>
      <c r="AB806" s="43">
        <f t="shared" si="257"/>
        <v>0</v>
      </c>
      <c r="AC806" s="42">
        <v>43174.62533333333</v>
      </c>
      <c r="AD806" s="44">
        <v>22.51</v>
      </c>
      <c r="AE806" s="44">
        <v>16.945</v>
      </c>
      <c r="AF806" s="43">
        <f t="shared" si="258"/>
        <v>0</v>
      </c>
      <c r="AG806" s="41">
        <v>43173</v>
      </c>
      <c r="AH806">
        <v>18.25</v>
      </c>
      <c r="AI806">
        <v>7.1073000000000004</v>
      </c>
      <c r="AJ806" s="39">
        <f t="shared" si="245"/>
        <v>-7.6098187606467634E-3</v>
      </c>
      <c r="AK806" s="45" t="s">
        <v>749</v>
      </c>
      <c r="AL806">
        <v>23.2</v>
      </c>
      <c r="AM806">
        <v>7.6128999999999998</v>
      </c>
      <c r="AN806" s="39">
        <f t="shared" si="246"/>
        <v>1.3094683611684053E-2</v>
      </c>
      <c r="AO806" s="41">
        <v>43173</v>
      </c>
      <c r="AP806">
        <v>8.61</v>
      </c>
      <c r="AQ806">
        <v>6.9974999999999996</v>
      </c>
      <c r="AR806" s="18">
        <f t="shared" si="247"/>
        <v>-1.1562178828366824E-3</v>
      </c>
      <c r="AS806" s="41">
        <v>43173</v>
      </c>
      <c r="AT806">
        <v>10.5</v>
      </c>
      <c r="AU806">
        <v>8.2784999999999993</v>
      </c>
      <c r="AV806" s="39">
        <f t="shared" si="248"/>
        <v>-9.4288825338328264E-3</v>
      </c>
      <c r="AW806" s="41">
        <v>43173</v>
      </c>
      <c r="AX806">
        <v>14.82</v>
      </c>
      <c r="AY806">
        <v>8.6553000000000004</v>
      </c>
      <c r="AZ806" s="39">
        <f t="shared" si="249"/>
        <v>-6.7020898125938356E-3</v>
      </c>
      <c r="BA806" s="41">
        <v>43173</v>
      </c>
      <c r="BB806">
        <v>7.21</v>
      </c>
      <c r="BC806">
        <v>3.3068</v>
      </c>
      <c r="BD806" s="39">
        <f t="shared" si="250"/>
        <v>-1.0976521609092321E-2</v>
      </c>
      <c r="BE806" s="41">
        <v>43173</v>
      </c>
      <c r="BF806">
        <v>10.35</v>
      </c>
      <c r="BG806">
        <v>6.6683000000000003</v>
      </c>
      <c r="BH806" s="39">
        <f t="shared" si="251"/>
        <v>-7.6786856947275474E-3</v>
      </c>
      <c r="BI806" s="41">
        <v>43173</v>
      </c>
      <c r="BJ806">
        <v>2.25</v>
      </c>
      <c r="BK806">
        <v>2.2309000000000001</v>
      </c>
      <c r="BL806" s="39">
        <f t="shared" si="252"/>
        <v>-2.59779951100244E-2</v>
      </c>
      <c r="BM806" s="41">
        <v>43173</v>
      </c>
      <c r="BN806">
        <v>5.55</v>
      </c>
      <c r="BO806">
        <v>2.9615999999999998</v>
      </c>
      <c r="BP806" s="46">
        <f t="shared" si="253"/>
        <v>0</v>
      </c>
      <c r="BQ806" s="41">
        <v>43173</v>
      </c>
      <c r="BR806">
        <v>14.4</v>
      </c>
      <c r="BS806">
        <v>7.907</v>
      </c>
      <c r="BT806" s="18">
        <f t="shared" si="254"/>
        <v>-3.4533172010486101E-3</v>
      </c>
      <c r="BU806" s="41">
        <v>43173</v>
      </c>
      <c r="BV806">
        <v>2.0499999999999998</v>
      </c>
      <c r="BW806">
        <v>1.2302999999999999</v>
      </c>
      <c r="BX806" s="39">
        <f t="shared" si="255"/>
        <v>-4.8531909730647948E-3</v>
      </c>
      <c r="BY806" s="41">
        <v>43480</v>
      </c>
      <c r="BZ806">
        <v>16.7</v>
      </c>
      <c r="CA806">
        <v>9.3925000000000001</v>
      </c>
      <c r="CB806" s="39">
        <f t="shared" si="240"/>
        <v>3.6116127239893773E-3</v>
      </c>
    </row>
    <row r="807" spans="1:80">
      <c r="A807" s="41">
        <v>43174</v>
      </c>
      <c r="B807">
        <v>13.3</v>
      </c>
      <c r="C807">
        <v>6.6989000000000001</v>
      </c>
      <c r="D807" s="34">
        <f t="shared" si="241"/>
        <v>5.2974368209376815E-3</v>
      </c>
      <c r="E807" s="41">
        <v>43174</v>
      </c>
      <c r="F807">
        <v>3.7</v>
      </c>
      <c r="G807">
        <v>3.4569000000000001</v>
      </c>
      <c r="H807" s="39">
        <f t="shared" si="242"/>
        <v>0</v>
      </c>
      <c r="L807" s="38"/>
      <c r="M807" s="41">
        <v>43174</v>
      </c>
      <c r="N807">
        <v>8.5</v>
      </c>
      <c r="O807">
        <v>4.0289999999999999</v>
      </c>
      <c r="P807" s="43">
        <f t="shared" si="243"/>
        <v>1.1904761904761932E-2</v>
      </c>
      <c r="Q807" s="41">
        <v>43174</v>
      </c>
      <c r="R807">
        <v>3.09</v>
      </c>
      <c r="S807">
        <v>1.8082</v>
      </c>
      <c r="T807" s="39">
        <f t="shared" si="244"/>
        <v>6.5126635123852177E-3</v>
      </c>
      <c r="U807" s="42">
        <v>43175.62533333333</v>
      </c>
      <c r="V807" s="44">
        <v>8.9</v>
      </c>
      <c r="W807" s="44">
        <v>5.2759999999999998</v>
      </c>
      <c r="X807" s="43">
        <f t="shared" si="256"/>
        <v>0</v>
      </c>
      <c r="Y807" s="42">
        <v>43175.62533333333</v>
      </c>
      <c r="Z807" s="44">
        <v>13.99</v>
      </c>
      <c r="AA807" s="44">
        <v>9.2390000000000008</v>
      </c>
      <c r="AB807" s="43">
        <f t="shared" si="257"/>
        <v>5.9882987266261352E-2</v>
      </c>
      <c r="AC807" s="42">
        <v>43175.62533333333</v>
      </c>
      <c r="AD807" s="44">
        <v>22.51</v>
      </c>
      <c r="AE807" s="44">
        <v>16.945</v>
      </c>
      <c r="AF807" s="43">
        <f t="shared" si="258"/>
        <v>0</v>
      </c>
      <c r="AG807" s="41">
        <v>43174</v>
      </c>
      <c r="AH807">
        <v>18.39</v>
      </c>
      <c r="AI807">
        <v>7.1618000000000004</v>
      </c>
      <c r="AJ807" s="39">
        <f t="shared" si="245"/>
        <v>7.6681721610175439E-3</v>
      </c>
      <c r="AK807" s="45" t="s">
        <v>750</v>
      </c>
      <c r="AL807">
        <v>23.41</v>
      </c>
      <c r="AM807">
        <v>7.6818</v>
      </c>
      <c r="AN807" s="39">
        <f t="shared" si="246"/>
        <v>9.0504275637405176E-3</v>
      </c>
      <c r="AO807" s="41">
        <v>43174</v>
      </c>
      <c r="AP807">
        <v>8.68</v>
      </c>
      <c r="AQ807">
        <v>7.0544000000000002</v>
      </c>
      <c r="AR807" s="18">
        <f t="shared" si="247"/>
        <v>8.1314755269740087E-3</v>
      </c>
      <c r="AS807" s="41">
        <v>43174</v>
      </c>
      <c r="AT807">
        <v>10.5</v>
      </c>
      <c r="AU807">
        <v>8.2784999999999993</v>
      </c>
      <c r="AV807" s="39">
        <f t="shared" si="248"/>
        <v>0</v>
      </c>
      <c r="AW807" s="41">
        <v>43174</v>
      </c>
      <c r="AX807">
        <v>14.7</v>
      </c>
      <c r="AY807">
        <v>8.5852000000000004</v>
      </c>
      <c r="AZ807" s="39">
        <f t="shared" si="249"/>
        <v>-8.0990837983663244E-3</v>
      </c>
      <c r="BA807" s="41">
        <v>43174</v>
      </c>
      <c r="BB807">
        <v>7.35</v>
      </c>
      <c r="BC807">
        <v>3.371</v>
      </c>
      <c r="BD807" s="39">
        <f t="shared" si="250"/>
        <v>1.9414539736300966E-2</v>
      </c>
      <c r="BE807" s="41">
        <v>43174</v>
      </c>
      <c r="BF807">
        <v>10.3</v>
      </c>
      <c r="BG807">
        <v>6.6360999999999999</v>
      </c>
      <c r="BH807" s="39">
        <f t="shared" si="251"/>
        <v>-4.8288169398498044E-3</v>
      </c>
      <c r="BI807" s="41">
        <v>43174</v>
      </c>
      <c r="BJ807">
        <v>2.25</v>
      </c>
      <c r="BK807">
        <v>2.2309000000000001</v>
      </c>
      <c r="BL807" s="39">
        <f t="shared" si="252"/>
        <v>0</v>
      </c>
      <c r="BM807" s="41">
        <v>43174</v>
      </c>
      <c r="BN807">
        <v>5.55</v>
      </c>
      <c r="BO807">
        <v>2.9615999999999998</v>
      </c>
      <c r="BP807" s="46">
        <f t="shared" si="253"/>
        <v>0</v>
      </c>
      <c r="BQ807" s="41">
        <v>43174</v>
      </c>
      <c r="BR807">
        <v>14.27</v>
      </c>
      <c r="BS807">
        <v>7.8356000000000003</v>
      </c>
      <c r="BT807" s="18">
        <f t="shared" si="254"/>
        <v>-9.0299734412545452E-3</v>
      </c>
      <c r="BU807" s="41">
        <v>43174</v>
      </c>
      <c r="BV807">
        <v>2.0499999999999998</v>
      </c>
      <c r="BW807">
        <v>1.2302999999999999</v>
      </c>
      <c r="BX807" s="39">
        <f t="shared" si="255"/>
        <v>0</v>
      </c>
      <c r="BY807" s="41">
        <v>43481</v>
      </c>
      <c r="BZ807">
        <v>16.899999999999999</v>
      </c>
      <c r="CA807">
        <v>9.5050000000000008</v>
      </c>
      <c r="CB807" s="39">
        <f t="shared" si="240"/>
        <v>1.1977641735427279E-2</v>
      </c>
    </row>
    <row r="808" spans="1:80">
      <c r="A808" s="41">
        <v>43175</v>
      </c>
      <c r="B808">
        <v>13.3</v>
      </c>
      <c r="C808">
        <v>6.6989000000000001</v>
      </c>
      <c r="D808" s="34">
        <f t="shared" si="241"/>
        <v>0</v>
      </c>
      <c r="E808" s="41">
        <v>43175</v>
      </c>
      <c r="F808">
        <v>3.7</v>
      </c>
      <c r="G808">
        <v>3.4569000000000001</v>
      </c>
      <c r="H808" s="39">
        <f t="shared" si="242"/>
        <v>0</v>
      </c>
      <c r="L808" s="38"/>
      <c r="M808" s="41">
        <v>43175</v>
      </c>
      <c r="N808">
        <v>9.01</v>
      </c>
      <c r="O808">
        <v>4.2706999999999997</v>
      </c>
      <c r="P808" s="43">
        <f t="shared" si="243"/>
        <v>5.9990071978158303E-2</v>
      </c>
      <c r="Q808" s="41">
        <v>43175</v>
      </c>
      <c r="R808">
        <v>3.09</v>
      </c>
      <c r="S808">
        <v>1.8082</v>
      </c>
      <c r="T808" s="39">
        <f t="shared" si="244"/>
        <v>0</v>
      </c>
      <c r="U808" s="42">
        <v>43178.62533333333</v>
      </c>
      <c r="V808" s="44">
        <v>8.8000000000000007</v>
      </c>
      <c r="W808" s="44">
        <v>5.2160000000000002</v>
      </c>
      <c r="X808" s="43">
        <f t="shared" si="256"/>
        <v>-1.1372251705837682E-2</v>
      </c>
      <c r="Y808" s="42">
        <v>43178.62533333333</v>
      </c>
      <c r="Z808" s="44">
        <v>14.7</v>
      </c>
      <c r="AA808" s="44">
        <v>9.7080000000000002</v>
      </c>
      <c r="AB808" s="43">
        <f t="shared" si="257"/>
        <v>5.0763069596276585E-2</v>
      </c>
      <c r="AC808" s="42">
        <v>43178.62533333333</v>
      </c>
      <c r="AD808" s="44">
        <v>22.53</v>
      </c>
      <c r="AE808" s="44">
        <v>16.96</v>
      </c>
      <c r="AF808" s="43">
        <f t="shared" si="258"/>
        <v>8.8521687813517664E-4</v>
      </c>
      <c r="AG808" s="41">
        <v>43175</v>
      </c>
      <c r="AH808">
        <v>18.3</v>
      </c>
      <c r="AI808">
        <v>7.1266999999999996</v>
      </c>
      <c r="AJ808" s="39">
        <f t="shared" si="245"/>
        <v>-4.901002541260688E-3</v>
      </c>
      <c r="AK808" s="45" t="s">
        <v>751</v>
      </c>
      <c r="AL808">
        <v>23.69</v>
      </c>
      <c r="AM808">
        <v>7.7736999999999998</v>
      </c>
      <c r="AN808" s="39">
        <f t="shared" si="246"/>
        <v>1.1963341925069629E-2</v>
      </c>
      <c r="AO808" s="41">
        <v>43175</v>
      </c>
      <c r="AP808">
        <v>8.42</v>
      </c>
      <c r="AQ808">
        <v>6.8430999999999997</v>
      </c>
      <c r="AR808" s="18">
        <f t="shared" si="247"/>
        <v>-2.9952937173962416E-2</v>
      </c>
      <c r="AS808" s="41">
        <v>43175</v>
      </c>
      <c r="AT808">
        <v>10.3</v>
      </c>
      <c r="AU808">
        <v>8.1207999999999991</v>
      </c>
      <c r="AV808" s="39">
        <f t="shared" si="248"/>
        <v>-1.9049344688047375E-2</v>
      </c>
      <c r="AW808" s="41">
        <v>43175</v>
      </c>
      <c r="AX808">
        <v>14.6</v>
      </c>
      <c r="AY808">
        <v>8.5267999999999997</v>
      </c>
      <c r="AZ808" s="39">
        <f t="shared" si="249"/>
        <v>-6.8024041373527314E-3</v>
      </c>
      <c r="BA808" s="41">
        <v>43175</v>
      </c>
      <c r="BB808">
        <v>7.22</v>
      </c>
      <c r="BC808">
        <v>3.3113999999999999</v>
      </c>
      <c r="BD808" s="39">
        <f t="shared" si="250"/>
        <v>-1.7680213586472884E-2</v>
      </c>
      <c r="BE808" s="41">
        <v>43175</v>
      </c>
      <c r="BF808">
        <v>10.27</v>
      </c>
      <c r="BG808">
        <v>6.6167999999999996</v>
      </c>
      <c r="BH808" s="39">
        <f t="shared" si="251"/>
        <v>-2.9083347146667948E-3</v>
      </c>
      <c r="BI808" s="41">
        <v>43175</v>
      </c>
      <c r="BJ808">
        <v>2.25</v>
      </c>
      <c r="BK808">
        <v>2.2309000000000001</v>
      </c>
      <c r="BL808" s="39">
        <f t="shared" si="252"/>
        <v>0</v>
      </c>
      <c r="BM808" s="41">
        <v>43175</v>
      </c>
      <c r="BN808">
        <v>5.55</v>
      </c>
      <c r="BO808">
        <v>2.9615999999999998</v>
      </c>
      <c r="BP808" s="46">
        <f t="shared" si="253"/>
        <v>0</v>
      </c>
      <c r="BQ808" s="41">
        <v>43175</v>
      </c>
      <c r="BR808">
        <v>14.98</v>
      </c>
      <c r="BS808">
        <v>8.2254000000000005</v>
      </c>
      <c r="BT808" s="18">
        <f t="shared" si="254"/>
        <v>4.9747307162182876E-2</v>
      </c>
      <c r="BU808" s="41">
        <v>43175</v>
      </c>
      <c r="BV808">
        <v>1.99</v>
      </c>
      <c r="BW808">
        <v>1.1942999999999999</v>
      </c>
      <c r="BX808" s="39">
        <f t="shared" si="255"/>
        <v>-2.9261155815654746E-2</v>
      </c>
      <c r="BY808" s="41">
        <v>43482</v>
      </c>
      <c r="BZ808">
        <v>16.5</v>
      </c>
      <c r="CA808">
        <v>9.2799999999999994</v>
      </c>
      <c r="CB808" s="39">
        <f t="shared" si="240"/>
        <v>-2.3671751709626661E-2</v>
      </c>
    </row>
    <row r="809" spans="1:80">
      <c r="A809" s="41">
        <v>43178</v>
      </c>
      <c r="B809">
        <v>13.2</v>
      </c>
      <c r="C809">
        <v>6.6485000000000003</v>
      </c>
      <c r="D809" s="34">
        <f t="shared" si="241"/>
        <v>-7.5236232814342319E-3</v>
      </c>
      <c r="E809" s="41">
        <v>43178</v>
      </c>
      <c r="F809">
        <v>3.7</v>
      </c>
      <c r="G809">
        <v>3.4569000000000001</v>
      </c>
      <c r="H809" s="39">
        <f t="shared" si="242"/>
        <v>0</v>
      </c>
      <c r="L809" s="38"/>
      <c r="M809" s="41">
        <v>43178</v>
      </c>
      <c r="N809">
        <v>9.41</v>
      </c>
      <c r="O809">
        <v>4.4603000000000002</v>
      </c>
      <c r="P809" s="43">
        <f t="shared" si="243"/>
        <v>4.4395532348327077E-2</v>
      </c>
      <c r="Q809" s="41">
        <v>43178</v>
      </c>
      <c r="R809">
        <v>3.07</v>
      </c>
      <c r="S809">
        <v>1.7965</v>
      </c>
      <c r="T809" s="39">
        <f t="shared" si="244"/>
        <v>-6.4705231722154873E-3</v>
      </c>
      <c r="U809" s="42">
        <v>43180.62533333333</v>
      </c>
      <c r="V809" s="44">
        <v>8.81</v>
      </c>
      <c r="W809" s="44">
        <v>5.2220000000000004</v>
      </c>
      <c r="X809" s="43">
        <f t="shared" si="256"/>
        <v>1.1503067484663011E-3</v>
      </c>
      <c r="Y809" s="42">
        <v>43180.62533333333</v>
      </c>
      <c r="Z809" s="44">
        <v>15.2</v>
      </c>
      <c r="AA809" s="44">
        <v>10.038</v>
      </c>
      <c r="AB809" s="43">
        <f t="shared" si="257"/>
        <v>3.3992583436341171E-2</v>
      </c>
      <c r="AC809" s="42">
        <v>43180.62533333333</v>
      </c>
      <c r="AD809" s="44">
        <v>22.53</v>
      </c>
      <c r="AE809" s="44">
        <v>16.96</v>
      </c>
      <c r="AF809" s="43">
        <f t="shared" si="258"/>
        <v>0</v>
      </c>
      <c r="AG809" s="41">
        <v>43178</v>
      </c>
      <c r="AH809">
        <v>18.3</v>
      </c>
      <c r="AI809">
        <v>7.1266999999999996</v>
      </c>
      <c r="AJ809" s="39">
        <f t="shared" si="245"/>
        <v>0</v>
      </c>
      <c r="AK809" s="45" t="s">
        <v>752</v>
      </c>
      <c r="AL809">
        <v>23.5</v>
      </c>
      <c r="AM809">
        <v>7.7112999999999996</v>
      </c>
      <c r="AN809" s="39">
        <f t="shared" si="246"/>
        <v>-8.0270656186886852E-3</v>
      </c>
      <c r="AO809" s="41">
        <v>43178</v>
      </c>
      <c r="AP809">
        <v>8.67</v>
      </c>
      <c r="AQ809">
        <v>7.0462999999999996</v>
      </c>
      <c r="AR809" s="18">
        <f t="shared" si="247"/>
        <v>2.9694144466689051E-2</v>
      </c>
      <c r="AS809" s="41">
        <v>43178</v>
      </c>
      <c r="AT809">
        <v>10.5</v>
      </c>
      <c r="AU809">
        <v>8.2784999999999993</v>
      </c>
      <c r="AV809" s="39">
        <f t="shared" si="248"/>
        <v>1.9419269037533271E-2</v>
      </c>
      <c r="AW809" s="41">
        <v>43178</v>
      </c>
      <c r="AX809">
        <v>14.5</v>
      </c>
      <c r="AY809">
        <v>8.4684000000000008</v>
      </c>
      <c r="AZ809" s="39">
        <f t="shared" si="249"/>
        <v>-6.8489937608480203E-3</v>
      </c>
      <c r="BA809" s="41">
        <v>43178</v>
      </c>
      <c r="BB809">
        <v>7.35</v>
      </c>
      <c r="BC809">
        <v>3.371</v>
      </c>
      <c r="BD809" s="39">
        <f t="shared" si="250"/>
        <v>1.7998429667210273E-2</v>
      </c>
      <c r="BE809" s="41">
        <v>43178</v>
      </c>
      <c r="BF809">
        <v>10.3</v>
      </c>
      <c r="BG809">
        <v>6.6360999999999999</v>
      </c>
      <c r="BH809" s="39">
        <f t="shared" si="251"/>
        <v>2.9168177971225242E-3</v>
      </c>
      <c r="BI809" s="41">
        <v>43178</v>
      </c>
      <c r="BJ809">
        <v>2.35</v>
      </c>
      <c r="BK809">
        <v>2.33</v>
      </c>
      <c r="BL809" s="39">
        <f t="shared" si="252"/>
        <v>4.4421533910081114E-2</v>
      </c>
      <c r="BM809" s="41">
        <v>43178</v>
      </c>
      <c r="BN809">
        <v>5.63</v>
      </c>
      <c r="BO809">
        <v>3.0043000000000002</v>
      </c>
      <c r="BP809" s="46">
        <f t="shared" si="253"/>
        <v>1.4417882225824017E-2</v>
      </c>
      <c r="BQ809" s="41">
        <v>43178</v>
      </c>
      <c r="BR809">
        <v>14.9</v>
      </c>
      <c r="BS809">
        <v>8.1814999999999998</v>
      </c>
      <c r="BT809" s="18">
        <f t="shared" si="254"/>
        <v>-5.3371264619350685E-3</v>
      </c>
      <c r="BU809" s="41">
        <v>43178</v>
      </c>
      <c r="BV809">
        <v>2.0299999999999998</v>
      </c>
      <c r="BW809">
        <v>1.2182999999999999</v>
      </c>
      <c r="BX809" s="39">
        <f t="shared" si="255"/>
        <v>2.0095453403667439E-2</v>
      </c>
      <c r="BY809" s="41">
        <v>43483</v>
      </c>
      <c r="BZ809">
        <v>16.8</v>
      </c>
      <c r="CA809">
        <v>9.4487000000000005</v>
      </c>
      <c r="CB809" s="39">
        <f t="shared" si="240"/>
        <v>1.8178879310344957E-2</v>
      </c>
    </row>
    <row r="810" spans="1:80">
      <c r="A810" s="41">
        <v>43180</v>
      </c>
      <c r="B810">
        <v>13.2</v>
      </c>
      <c r="C810">
        <v>6.6485000000000003</v>
      </c>
      <c r="D810" s="34">
        <f t="shared" si="241"/>
        <v>0</v>
      </c>
      <c r="E810" s="41">
        <v>43180</v>
      </c>
      <c r="F810">
        <v>3.7</v>
      </c>
      <c r="G810">
        <v>3.4569000000000001</v>
      </c>
      <c r="H810" s="39">
        <f t="shared" si="242"/>
        <v>0</v>
      </c>
      <c r="L810" s="38"/>
      <c r="M810" s="41">
        <v>43180</v>
      </c>
      <c r="N810">
        <v>9.7799999999999994</v>
      </c>
      <c r="O810">
        <v>4.6356999999999999</v>
      </c>
      <c r="P810" s="43">
        <f t="shared" si="243"/>
        <v>3.9324709100284683E-2</v>
      </c>
      <c r="Q810" s="41">
        <v>43180</v>
      </c>
      <c r="R810">
        <v>3.09</v>
      </c>
      <c r="S810">
        <v>1.8082</v>
      </c>
      <c r="T810" s="39">
        <f t="shared" si="244"/>
        <v>6.5126635123852177E-3</v>
      </c>
      <c r="U810" s="42">
        <v>43181.62533333333</v>
      </c>
      <c r="V810" s="44">
        <v>8.81</v>
      </c>
      <c r="W810" s="44">
        <v>5.2220000000000004</v>
      </c>
      <c r="X810" s="43">
        <f t="shared" si="256"/>
        <v>0</v>
      </c>
      <c r="Y810" s="42">
        <v>43181.62533333333</v>
      </c>
      <c r="Z810" s="44">
        <v>15</v>
      </c>
      <c r="AA810" s="44">
        <v>9.9060000000000006</v>
      </c>
      <c r="AB810" s="43">
        <f t="shared" si="257"/>
        <v>-1.3150029886431528E-2</v>
      </c>
      <c r="AC810" s="42">
        <v>43181.62533333333</v>
      </c>
      <c r="AD810" s="44">
        <v>22.6</v>
      </c>
      <c r="AE810" s="44">
        <v>17.013000000000002</v>
      </c>
      <c r="AF810" s="43">
        <f t="shared" si="258"/>
        <v>3.1250000000000483E-3</v>
      </c>
      <c r="AG810" s="41">
        <v>43180</v>
      </c>
      <c r="AH810">
        <v>18.3</v>
      </c>
      <c r="AI810">
        <v>7.1266999999999996</v>
      </c>
      <c r="AJ810" s="39">
        <f t="shared" si="245"/>
        <v>0</v>
      </c>
      <c r="AK810" s="45" t="s">
        <v>753</v>
      </c>
      <c r="AL810">
        <v>23.3</v>
      </c>
      <c r="AM810">
        <v>7.6456999999999997</v>
      </c>
      <c r="AN810" s="39">
        <f t="shared" si="246"/>
        <v>-8.5069962263172073E-3</v>
      </c>
      <c r="AO810" s="41">
        <v>43180</v>
      </c>
      <c r="AP810">
        <v>8.6300000000000008</v>
      </c>
      <c r="AQ810">
        <v>7.0137</v>
      </c>
      <c r="AR810" s="18">
        <f t="shared" si="247"/>
        <v>-4.6265415892027756E-3</v>
      </c>
      <c r="AS810" s="41">
        <v>43180</v>
      </c>
      <c r="AT810">
        <v>10.199999999999999</v>
      </c>
      <c r="AU810">
        <v>8.0419999999999998</v>
      </c>
      <c r="AV810" s="39">
        <f t="shared" si="248"/>
        <v>-2.8567977290571905E-2</v>
      </c>
      <c r="AW810" s="41">
        <v>43180</v>
      </c>
      <c r="AX810">
        <v>14.4</v>
      </c>
      <c r="AY810">
        <v>8.41</v>
      </c>
      <c r="AZ810" s="39">
        <f t="shared" si="249"/>
        <v>-6.8962259694866409E-3</v>
      </c>
      <c r="BA810" s="41">
        <v>43180</v>
      </c>
      <c r="BB810">
        <v>7.29</v>
      </c>
      <c r="BC810">
        <v>3.3435000000000001</v>
      </c>
      <c r="BD810" s="39">
        <f t="shared" si="250"/>
        <v>-8.1578166716107566E-3</v>
      </c>
      <c r="BE810" s="41">
        <v>43180</v>
      </c>
      <c r="BF810">
        <v>10.5</v>
      </c>
      <c r="BG810">
        <v>6.7649999999999997</v>
      </c>
      <c r="BH810" s="39">
        <f t="shared" si="251"/>
        <v>1.9424059311945237E-2</v>
      </c>
      <c r="BI810" s="41">
        <v>43180</v>
      </c>
      <c r="BJ810">
        <v>2.2999999999999998</v>
      </c>
      <c r="BK810">
        <v>2.2805</v>
      </c>
      <c r="BL810" s="39">
        <f t="shared" si="252"/>
        <v>-2.1244635193133091E-2</v>
      </c>
      <c r="BM810" s="41">
        <v>43180</v>
      </c>
      <c r="BN810">
        <v>5.58</v>
      </c>
      <c r="BO810">
        <v>2.9775999999999998</v>
      </c>
      <c r="BP810" s="46">
        <f t="shared" si="253"/>
        <v>-8.8872615917186659E-3</v>
      </c>
      <c r="BQ810" s="41">
        <v>43180</v>
      </c>
      <c r="BR810">
        <v>14.5</v>
      </c>
      <c r="BS810">
        <v>7.9619</v>
      </c>
      <c r="BT810" s="18">
        <f t="shared" si="254"/>
        <v>-2.6841043818370689E-2</v>
      </c>
      <c r="BU810" s="41">
        <v>43180</v>
      </c>
      <c r="BV810">
        <v>2.04</v>
      </c>
      <c r="BW810">
        <v>1.2242999999999999</v>
      </c>
      <c r="BX810" s="39">
        <f t="shared" si="255"/>
        <v>4.9248953459739026E-3</v>
      </c>
      <c r="BY810" s="41">
        <v>43486</v>
      </c>
      <c r="BZ810">
        <v>16.8</v>
      </c>
      <c r="CA810">
        <v>9.4487000000000005</v>
      </c>
      <c r="CB810" s="39">
        <f t="shared" si="240"/>
        <v>0</v>
      </c>
    </row>
    <row r="811" spans="1:80">
      <c r="A811" s="41">
        <v>43181</v>
      </c>
      <c r="B811">
        <v>13.2</v>
      </c>
      <c r="C811">
        <v>6.6485000000000003</v>
      </c>
      <c r="D811" s="34">
        <f t="shared" si="241"/>
        <v>0</v>
      </c>
      <c r="E811" s="41">
        <v>43181</v>
      </c>
      <c r="F811">
        <v>3.8</v>
      </c>
      <c r="G811">
        <v>3.5503</v>
      </c>
      <c r="H811" s="39">
        <f t="shared" si="242"/>
        <v>2.7018426914287345E-2</v>
      </c>
      <c r="L811" s="38"/>
      <c r="M811" s="41">
        <v>43181</v>
      </c>
      <c r="N811">
        <v>9.86</v>
      </c>
      <c r="O811">
        <v>4.6736000000000004</v>
      </c>
      <c r="P811" s="43">
        <f t="shared" si="243"/>
        <v>8.1756800483207479E-3</v>
      </c>
      <c r="Q811" s="41">
        <v>43181</v>
      </c>
      <c r="R811">
        <v>3.09</v>
      </c>
      <c r="S811">
        <v>1.8082</v>
      </c>
      <c r="T811" s="39">
        <f t="shared" si="244"/>
        <v>0</v>
      </c>
      <c r="U811" s="42">
        <v>43182.62533333333</v>
      </c>
      <c r="V811" s="44">
        <v>8.81</v>
      </c>
      <c r="W811" s="44">
        <v>5.2220000000000004</v>
      </c>
      <c r="X811" s="43">
        <f t="shared" si="256"/>
        <v>0</v>
      </c>
      <c r="Y811" s="42">
        <v>43182.62533333333</v>
      </c>
      <c r="Z811" s="44">
        <v>15.15</v>
      </c>
      <c r="AA811" s="44">
        <v>10.005000000000001</v>
      </c>
      <c r="AB811" s="43">
        <f t="shared" si="257"/>
        <v>9.9939430648092256E-3</v>
      </c>
      <c r="AC811" s="42">
        <v>43182.62533333333</v>
      </c>
      <c r="AD811" s="44">
        <v>22.6</v>
      </c>
      <c r="AE811" s="44">
        <v>17.013000000000002</v>
      </c>
      <c r="AF811" s="43">
        <f t="shared" si="258"/>
        <v>0</v>
      </c>
      <c r="AG811" s="41">
        <v>43181</v>
      </c>
      <c r="AH811">
        <v>17.850000000000001</v>
      </c>
      <c r="AI811">
        <v>6.9515000000000002</v>
      </c>
      <c r="AJ811" s="39">
        <f t="shared" si="245"/>
        <v>-2.4583608121570906E-2</v>
      </c>
      <c r="AK811" s="45" t="s">
        <v>754</v>
      </c>
      <c r="AL811">
        <v>23.5</v>
      </c>
      <c r="AM811">
        <v>7.7112999999999996</v>
      </c>
      <c r="AN811" s="39">
        <f t="shared" si="246"/>
        <v>8.5799861359979971E-3</v>
      </c>
      <c r="AO811" s="41">
        <v>43181</v>
      </c>
      <c r="AP811">
        <v>8.41</v>
      </c>
      <c r="AQ811">
        <v>6.8349000000000002</v>
      </c>
      <c r="AR811" s="18">
        <f t="shared" si="247"/>
        <v>-2.5492963770905493E-2</v>
      </c>
      <c r="AS811" s="41">
        <v>43181</v>
      </c>
      <c r="AT811">
        <v>10.19</v>
      </c>
      <c r="AU811">
        <v>8.0341000000000005</v>
      </c>
      <c r="AV811" s="39">
        <f t="shared" si="248"/>
        <v>-9.8234270082061073E-4</v>
      </c>
      <c r="AW811" s="41">
        <v>43181</v>
      </c>
      <c r="AX811">
        <v>14.5</v>
      </c>
      <c r="AY811">
        <v>8.4684000000000008</v>
      </c>
      <c r="AZ811" s="39">
        <f t="shared" si="249"/>
        <v>6.9441141498217205E-3</v>
      </c>
      <c r="BA811" s="41">
        <v>43181</v>
      </c>
      <c r="BB811">
        <v>7.35</v>
      </c>
      <c r="BC811">
        <v>3.371</v>
      </c>
      <c r="BD811" s="39">
        <f t="shared" si="250"/>
        <v>8.2249140122625554E-3</v>
      </c>
      <c r="BE811" s="41">
        <v>43181</v>
      </c>
      <c r="BF811">
        <v>10.5</v>
      </c>
      <c r="BG811">
        <v>6.7649999999999997</v>
      </c>
      <c r="BH811" s="39">
        <f t="shared" si="251"/>
        <v>0</v>
      </c>
      <c r="BI811" s="41">
        <v>43181</v>
      </c>
      <c r="BJ811">
        <v>2.25</v>
      </c>
      <c r="BK811">
        <v>2.2309000000000001</v>
      </c>
      <c r="BL811" s="39">
        <f t="shared" si="252"/>
        <v>-2.1749616312212176E-2</v>
      </c>
      <c r="BM811" s="41">
        <v>43181</v>
      </c>
      <c r="BN811">
        <v>5.58</v>
      </c>
      <c r="BO811">
        <v>2.9775999999999998</v>
      </c>
      <c r="BP811" s="46">
        <f t="shared" si="253"/>
        <v>0</v>
      </c>
      <c r="BQ811" s="41">
        <v>43181</v>
      </c>
      <c r="BR811">
        <v>14.5</v>
      </c>
      <c r="BS811">
        <v>7.9619</v>
      </c>
      <c r="BT811" s="18">
        <f t="shared" si="254"/>
        <v>0</v>
      </c>
      <c r="BU811" s="41">
        <v>43181</v>
      </c>
      <c r="BV811">
        <v>2.06</v>
      </c>
      <c r="BW811">
        <v>1.2363</v>
      </c>
      <c r="BX811" s="39">
        <f t="shared" si="255"/>
        <v>9.8015192354815091E-3</v>
      </c>
      <c r="BY811" s="41">
        <v>43487</v>
      </c>
      <c r="BZ811">
        <v>16.8</v>
      </c>
      <c r="CA811">
        <v>9.4487000000000005</v>
      </c>
      <c r="CB811" s="39">
        <f t="shared" si="240"/>
        <v>0</v>
      </c>
    </row>
    <row r="812" spans="1:80">
      <c r="A812" s="41">
        <v>43182</v>
      </c>
      <c r="B812">
        <v>13.2</v>
      </c>
      <c r="C812">
        <v>6.6485000000000003</v>
      </c>
      <c r="D812" s="34">
        <f t="shared" si="241"/>
        <v>0</v>
      </c>
      <c r="E812" s="41">
        <v>43182</v>
      </c>
      <c r="F812">
        <v>3.89</v>
      </c>
      <c r="G812">
        <v>3.6343999999999999</v>
      </c>
      <c r="H812" s="39">
        <f t="shared" si="242"/>
        <v>2.3688139030504419E-2</v>
      </c>
      <c r="L812" s="38"/>
      <c r="M812" s="41">
        <v>43182</v>
      </c>
      <c r="N812">
        <v>9.85</v>
      </c>
      <c r="O812">
        <v>4.6688999999999998</v>
      </c>
      <c r="P812" s="43">
        <f t="shared" si="243"/>
        <v>-1.0056487504280624E-3</v>
      </c>
      <c r="Q812" s="41">
        <v>43182</v>
      </c>
      <c r="R812">
        <v>3.1</v>
      </c>
      <c r="S812">
        <v>1.8141</v>
      </c>
      <c r="T812" s="39">
        <f t="shared" si="244"/>
        <v>3.2629133945360116E-3</v>
      </c>
      <c r="U812" s="42">
        <v>43185.62533333333</v>
      </c>
      <c r="V812" s="44">
        <v>8.81</v>
      </c>
      <c r="W812" s="44">
        <v>5.2220000000000004</v>
      </c>
      <c r="X812" s="43">
        <f t="shared" si="256"/>
        <v>0</v>
      </c>
      <c r="Y812" s="42">
        <v>43185.62533333333</v>
      </c>
      <c r="Z812" s="44">
        <v>15.6</v>
      </c>
      <c r="AA812" s="44">
        <v>10.302</v>
      </c>
      <c r="AB812" s="43">
        <f t="shared" si="257"/>
        <v>2.9685157421289236E-2</v>
      </c>
      <c r="AC812" s="42">
        <v>43185.62533333333</v>
      </c>
      <c r="AD812" s="44">
        <v>22.6</v>
      </c>
      <c r="AE812" s="44">
        <v>17.013000000000002</v>
      </c>
      <c r="AF812" s="43">
        <f t="shared" si="258"/>
        <v>0</v>
      </c>
      <c r="AG812" s="41">
        <v>43182</v>
      </c>
      <c r="AH812">
        <v>17.850000000000001</v>
      </c>
      <c r="AI812">
        <v>6.9515000000000002</v>
      </c>
      <c r="AJ812" s="39">
        <f t="shared" si="245"/>
        <v>0</v>
      </c>
      <c r="AK812" s="45" t="s">
        <v>755</v>
      </c>
      <c r="AL812">
        <v>23.3</v>
      </c>
      <c r="AM812">
        <v>7.6456999999999997</v>
      </c>
      <c r="AN812" s="39">
        <f t="shared" si="246"/>
        <v>-8.5069962263172073E-3</v>
      </c>
      <c r="AO812" s="41">
        <v>43182</v>
      </c>
      <c r="AP812">
        <v>8.41</v>
      </c>
      <c r="AQ812">
        <v>6.8349000000000002</v>
      </c>
      <c r="AR812" s="18">
        <f t="shared" si="247"/>
        <v>0</v>
      </c>
      <c r="AS812" s="41">
        <v>43182</v>
      </c>
      <c r="AT812">
        <v>10.050000000000001</v>
      </c>
      <c r="AU812">
        <v>7.9237000000000002</v>
      </c>
      <c r="AV812" s="39">
        <f t="shared" si="248"/>
        <v>-1.3741427166701967E-2</v>
      </c>
      <c r="AW812" s="41">
        <v>43182</v>
      </c>
      <c r="AX812">
        <v>14.6</v>
      </c>
      <c r="AY812">
        <v>8.5267999999999997</v>
      </c>
      <c r="AZ812" s="39">
        <f t="shared" si="249"/>
        <v>6.896225969486431E-3</v>
      </c>
      <c r="BA812" s="41">
        <v>43182</v>
      </c>
      <c r="BB812">
        <v>7.35</v>
      </c>
      <c r="BC812">
        <v>3.371</v>
      </c>
      <c r="BD812" s="39">
        <f t="shared" si="250"/>
        <v>0</v>
      </c>
      <c r="BE812" s="41">
        <v>43182</v>
      </c>
      <c r="BF812">
        <v>10.5</v>
      </c>
      <c r="BG812">
        <v>6.7649999999999997</v>
      </c>
      <c r="BH812" s="39">
        <f t="shared" si="251"/>
        <v>0</v>
      </c>
      <c r="BI812" s="41">
        <v>43182</v>
      </c>
      <c r="BJ812">
        <v>2.21</v>
      </c>
      <c r="BK812">
        <v>2.1911999999999998</v>
      </c>
      <c r="BL812" s="39">
        <f t="shared" si="252"/>
        <v>-1.7795508539154729E-2</v>
      </c>
      <c r="BM812" s="41">
        <v>43182</v>
      </c>
      <c r="BN812">
        <v>5.5</v>
      </c>
      <c r="BO812">
        <v>2.9348999999999998</v>
      </c>
      <c r="BP812" s="46">
        <f t="shared" si="253"/>
        <v>-1.4340408382589993E-2</v>
      </c>
      <c r="BQ812" s="41">
        <v>43182</v>
      </c>
      <c r="BR812">
        <v>14.25</v>
      </c>
      <c r="BS812">
        <v>7.8246000000000002</v>
      </c>
      <c r="BT812" s="18">
        <f t="shared" si="254"/>
        <v>-1.7244627538652805E-2</v>
      </c>
      <c r="BU812" s="41">
        <v>43182</v>
      </c>
      <c r="BV812">
        <v>2.06</v>
      </c>
      <c r="BW812">
        <v>1.2363</v>
      </c>
      <c r="BX812" s="39">
        <f t="shared" si="255"/>
        <v>0</v>
      </c>
      <c r="BY812" s="41">
        <v>43488</v>
      </c>
      <c r="BZ812">
        <v>17</v>
      </c>
      <c r="CA812">
        <v>9.5611999999999995</v>
      </c>
      <c r="CB812" s="39">
        <f t="shared" si="240"/>
        <v>1.1906399822197648E-2</v>
      </c>
    </row>
    <row r="813" spans="1:80">
      <c r="A813" s="41">
        <v>43185</v>
      </c>
      <c r="B813">
        <v>13.19</v>
      </c>
      <c r="C813">
        <v>6.6435000000000004</v>
      </c>
      <c r="D813" s="34">
        <f t="shared" si="241"/>
        <v>-7.52049334436323E-4</v>
      </c>
      <c r="E813" s="41">
        <v>43185</v>
      </c>
      <c r="F813">
        <v>3.9</v>
      </c>
      <c r="G813">
        <v>3.6438000000000001</v>
      </c>
      <c r="H813" s="39">
        <f t="shared" si="242"/>
        <v>2.5863966541933461E-3</v>
      </c>
      <c r="L813" s="38"/>
      <c r="M813" s="41">
        <v>43185</v>
      </c>
      <c r="N813">
        <v>9.85</v>
      </c>
      <c r="O813">
        <v>4.6688999999999998</v>
      </c>
      <c r="P813" s="43">
        <f t="shared" si="243"/>
        <v>0</v>
      </c>
      <c r="Q813" s="41">
        <v>43185</v>
      </c>
      <c r="R813">
        <v>3.1</v>
      </c>
      <c r="S813">
        <v>1.8141</v>
      </c>
      <c r="T813" s="39">
        <f t="shared" si="244"/>
        <v>0</v>
      </c>
      <c r="U813" s="42">
        <v>43186.62533333333</v>
      </c>
      <c r="V813" s="44">
        <v>8.81</v>
      </c>
      <c r="W813" s="44">
        <v>5.2220000000000004</v>
      </c>
      <c r="X813" s="43">
        <f t="shared" si="256"/>
        <v>0</v>
      </c>
      <c r="Y813" s="42">
        <v>43186.62533333333</v>
      </c>
      <c r="Z813" s="44">
        <v>15.9</v>
      </c>
      <c r="AA813" s="44">
        <v>10.500999999999999</v>
      </c>
      <c r="AB813" s="43">
        <f t="shared" si="257"/>
        <v>1.9316637546107539E-2</v>
      </c>
      <c r="AC813" s="42">
        <v>43186.62533333333</v>
      </c>
      <c r="AD813" s="44">
        <v>22.6</v>
      </c>
      <c r="AE813" s="44">
        <v>17.013000000000002</v>
      </c>
      <c r="AF813" s="43">
        <f t="shared" si="258"/>
        <v>0</v>
      </c>
      <c r="AG813" s="41">
        <v>43185</v>
      </c>
      <c r="AH813">
        <v>17.5</v>
      </c>
      <c r="AI813">
        <v>6.8151999999999999</v>
      </c>
      <c r="AJ813" s="39">
        <f t="shared" si="245"/>
        <v>-1.9607279004531439E-2</v>
      </c>
      <c r="AK813" s="45" t="s">
        <v>756</v>
      </c>
      <c r="AL813">
        <v>23.33</v>
      </c>
      <c r="AM813">
        <v>7.6555999999999997</v>
      </c>
      <c r="AN813" s="39">
        <f t="shared" si="246"/>
        <v>1.2948454686948245E-3</v>
      </c>
      <c r="AO813" s="41">
        <v>43185</v>
      </c>
      <c r="AP813">
        <v>8.16</v>
      </c>
      <c r="AQ813">
        <v>6.6318000000000001</v>
      </c>
      <c r="AR813" s="18">
        <f t="shared" si="247"/>
        <v>-2.9715138480445956E-2</v>
      </c>
      <c r="AS813" s="41">
        <v>43185</v>
      </c>
      <c r="AT813">
        <v>10.050000000000001</v>
      </c>
      <c r="AU813">
        <v>7.9237000000000002</v>
      </c>
      <c r="AV813" s="39">
        <f t="shared" si="248"/>
        <v>0</v>
      </c>
      <c r="AW813" s="41">
        <v>43185</v>
      </c>
      <c r="AX813">
        <v>14.98</v>
      </c>
      <c r="AY813">
        <v>8.7487999999999992</v>
      </c>
      <c r="AZ813" s="39">
        <f t="shared" si="249"/>
        <v>2.6035558474456953E-2</v>
      </c>
      <c r="BA813" s="41">
        <v>43185</v>
      </c>
      <c r="BB813">
        <v>7.35</v>
      </c>
      <c r="BC813">
        <v>3.371</v>
      </c>
      <c r="BD813" s="39">
        <f t="shared" si="250"/>
        <v>0</v>
      </c>
      <c r="BE813" s="41">
        <v>43185</v>
      </c>
      <c r="BF813">
        <v>10.5</v>
      </c>
      <c r="BG813">
        <v>6.7649999999999997</v>
      </c>
      <c r="BH813" s="39">
        <f t="shared" si="251"/>
        <v>0</v>
      </c>
      <c r="BI813" s="41">
        <v>43185</v>
      </c>
      <c r="BJ813">
        <v>2.17</v>
      </c>
      <c r="BK813">
        <v>2.1516000000000002</v>
      </c>
      <c r="BL813" s="39">
        <f t="shared" si="252"/>
        <v>-1.8072289156626342E-2</v>
      </c>
      <c r="BM813" s="41">
        <v>43185</v>
      </c>
      <c r="BN813">
        <v>5.5</v>
      </c>
      <c r="BO813">
        <v>2.9348999999999998</v>
      </c>
      <c r="BP813" s="46">
        <f t="shared" si="253"/>
        <v>0</v>
      </c>
      <c r="BQ813" s="41">
        <v>43185</v>
      </c>
      <c r="BR813">
        <v>14.55</v>
      </c>
      <c r="BS813">
        <v>7.9893000000000001</v>
      </c>
      <c r="BT813" s="18">
        <f t="shared" si="254"/>
        <v>2.1048999309868855E-2</v>
      </c>
      <c r="BU813" s="41">
        <v>43185</v>
      </c>
      <c r="BV813">
        <v>2.06</v>
      </c>
      <c r="BW813">
        <v>1.2363</v>
      </c>
      <c r="BX813" s="39">
        <f t="shared" si="255"/>
        <v>0</v>
      </c>
      <c r="BY813" s="41">
        <v>43489</v>
      </c>
      <c r="BZ813">
        <v>16.600000000000001</v>
      </c>
      <c r="CA813">
        <v>9.3361999999999998</v>
      </c>
      <c r="CB813" s="39">
        <f t="shared" si="240"/>
        <v>-2.3532610969334358E-2</v>
      </c>
    </row>
    <row r="814" spans="1:80">
      <c r="A814" s="41">
        <v>43186</v>
      </c>
      <c r="B814">
        <v>13.16</v>
      </c>
      <c r="C814">
        <v>6.6284000000000001</v>
      </c>
      <c r="D814" s="34">
        <f t="shared" si="241"/>
        <v>-2.2728983216678458E-3</v>
      </c>
      <c r="E814" s="41">
        <v>43186</v>
      </c>
      <c r="F814">
        <v>3.9</v>
      </c>
      <c r="G814">
        <v>3.6438000000000001</v>
      </c>
      <c r="H814" s="39">
        <f t="shared" si="242"/>
        <v>0</v>
      </c>
      <c r="L814" s="38"/>
      <c r="M814" s="41">
        <v>43186</v>
      </c>
      <c r="N814">
        <v>9.86</v>
      </c>
      <c r="O814">
        <v>4.6736000000000004</v>
      </c>
      <c r="P814" s="43">
        <f t="shared" si="243"/>
        <v>1.0066610979032732E-3</v>
      </c>
      <c r="Q814" s="41">
        <v>43186</v>
      </c>
      <c r="R814">
        <v>3.1</v>
      </c>
      <c r="S814">
        <v>1.8141</v>
      </c>
      <c r="T814" s="39">
        <f t="shared" si="244"/>
        <v>0</v>
      </c>
      <c r="U814" s="42">
        <v>43187.62533333333</v>
      </c>
      <c r="V814" s="44">
        <v>8.81</v>
      </c>
      <c r="W814" s="44">
        <v>5.2220000000000004</v>
      </c>
      <c r="X814" s="43">
        <f t="shared" si="256"/>
        <v>0</v>
      </c>
      <c r="Y814" s="42">
        <v>43187.62533333333</v>
      </c>
      <c r="Z814" s="44">
        <v>15.79</v>
      </c>
      <c r="AA814" s="44">
        <v>10.428000000000001</v>
      </c>
      <c r="AB814" s="43">
        <f t="shared" si="257"/>
        <v>-6.9517188839156863E-3</v>
      </c>
      <c r="AC814" s="42">
        <v>43187.62533333333</v>
      </c>
      <c r="AD814" s="44">
        <v>22.6</v>
      </c>
      <c r="AE814" s="44">
        <v>17.013000000000002</v>
      </c>
      <c r="AF814" s="43">
        <f t="shared" si="258"/>
        <v>0</v>
      </c>
      <c r="AG814" s="41">
        <v>43186</v>
      </c>
      <c r="AH814">
        <v>17.5</v>
      </c>
      <c r="AI814">
        <v>6.8151999999999999</v>
      </c>
      <c r="AJ814" s="39">
        <f t="shared" si="245"/>
        <v>0</v>
      </c>
      <c r="AK814" s="45" t="s">
        <v>757</v>
      </c>
      <c r="AL814">
        <v>23.5</v>
      </c>
      <c r="AM814">
        <v>7.7112999999999996</v>
      </c>
      <c r="AN814" s="39">
        <f t="shared" si="246"/>
        <v>7.2757197345733665E-3</v>
      </c>
      <c r="AO814" s="41">
        <v>43186</v>
      </c>
      <c r="AP814">
        <v>8.36</v>
      </c>
      <c r="AQ814">
        <v>6.7942999999999998</v>
      </c>
      <c r="AR814" s="18">
        <f t="shared" si="247"/>
        <v>2.4503151482252124E-2</v>
      </c>
      <c r="AS814" s="41">
        <v>43186</v>
      </c>
      <c r="AT814">
        <v>10.3</v>
      </c>
      <c r="AU814">
        <v>8.1207999999999991</v>
      </c>
      <c r="AV814" s="39">
        <f t="shared" si="248"/>
        <v>2.4874742860027377E-2</v>
      </c>
      <c r="AW814" s="41">
        <v>43186</v>
      </c>
      <c r="AX814">
        <v>14.8</v>
      </c>
      <c r="AY814">
        <v>8.6435999999999993</v>
      </c>
      <c r="AZ814" s="39">
        <f t="shared" si="249"/>
        <v>-1.2024506217995607E-2</v>
      </c>
      <c r="BA814" s="41">
        <v>43186</v>
      </c>
      <c r="BB814">
        <v>7.38</v>
      </c>
      <c r="BC814">
        <v>3.3847999999999998</v>
      </c>
      <c r="BD814" s="39">
        <f t="shared" si="250"/>
        <v>4.0937407297537264E-3</v>
      </c>
      <c r="BE814" s="41">
        <v>43186</v>
      </c>
      <c r="BF814">
        <v>10.5</v>
      </c>
      <c r="BG814">
        <v>6.7649999999999997</v>
      </c>
      <c r="BH814" s="39">
        <f t="shared" si="251"/>
        <v>0</v>
      </c>
      <c r="BI814" s="41">
        <v>43186</v>
      </c>
      <c r="BJ814">
        <v>2.25</v>
      </c>
      <c r="BK814">
        <v>2.2309000000000001</v>
      </c>
      <c r="BL814" s="39">
        <f t="shared" si="252"/>
        <v>3.6856292991262279E-2</v>
      </c>
      <c r="BM814" s="41">
        <v>43186</v>
      </c>
      <c r="BN814">
        <v>5.49</v>
      </c>
      <c r="BO814">
        <v>2.9296000000000002</v>
      </c>
      <c r="BP814" s="46">
        <f t="shared" si="253"/>
        <v>-1.8058536917781316E-3</v>
      </c>
      <c r="BQ814" s="41">
        <v>43186</v>
      </c>
      <c r="BR814">
        <v>14.45</v>
      </c>
      <c r="BS814">
        <v>7.9344000000000001</v>
      </c>
      <c r="BT814" s="18">
        <f t="shared" si="254"/>
        <v>-6.871690886560769E-3</v>
      </c>
      <c r="BU814" s="41">
        <v>43186</v>
      </c>
      <c r="BV814">
        <v>2.04</v>
      </c>
      <c r="BW814">
        <v>1.2242999999999999</v>
      </c>
      <c r="BX814" s="39">
        <f t="shared" si="255"/>
        <v>-9.7063819461295896E-3</v>
      </c>
      <c r="BY814" s="41">
        <v>43490</v>
      </c>
      <c r="BZ814">
        <v>16.95</v>
      </c>
      <c r="CA814">
        <v>9.5330999999999992</v>
      </c>
      <c r="CB814" s="39">
        <f t="shared" si="240"/>
        <v>2.1089950943638677E-2</v>
      </c>
    </row>
    <row r="815" spans="1:80">
      <c r="A815" s="41">
        <v>43187</v>
      </c>
      <c r="B815">
        <v>13.19</v>
      </c>
      <c r="C815">
        <v>6.6435000000000004</v>
      </c>
      <c r="D815" s="34">
        <f t="shared" si="241"/>
        <v>2.2780761571420454E-3</v>
      </c>
      <c r="E815" s="41">
        <v>43187</v>
      </c>
      <c r="F815">
        <v>3.9</v>
      </c>
      <c r="G815">
        <v>3.6438000000000001</v>
      </c>
      <c r="H815" s="39">
        <f t="shared" si="242"/>
        <v>0</v>
      </c>
      <c r="L815" s="38"/>
      <c r="M815" s="41">
        <v>43187</v>
      </c>
      <c r="N815">
        <v>9.9</v>
      </c>
      <c r="O815">
        <v>4.6925999999999997</v>
      </c>
      <c r="P815" s="43">
        <f t="shared" si="243"/>
        <v>4.0653885655595771E-3</v>
      </c>
      <c r="Q815" s="41">
        <v>43187</v>
      </c>
      <c r="R815">
        <v>3.1</v>
      </c>
      <c r="S815">
        <v>1.8141</v>
      </c>
      <c r="T815" s="39">
        <f t="shared" si="244"/>
        <v>0</v>
      </c>
      <c r="U815" s="42">
        <v>43188.62533333333</v>
      </c>
      <c r="V815" s="44">
        <v>8.81</v>
      </c>
      <c r="W815" s="44">
        <v>5.2220000000000004</v>
      </c>
      <c r="X815" s="43">
        <f t="shared" si="256"/>
        <v>0</v>
      </c>
      <c r="Y815" s="42">
        <v>43188.62533333333</v>
      </c>
      <c r="Z815" s="44">
        <v>15.98</v>
      </c>
      <c r="AA815" s="44">
        <v>10.553000000000001</v>
      </c>
      <c r="AB815" s="43">
        <f t="shared" si="257"/>
        <v>1.1986958189489834E-2</v>
      </c>
      <c r="AC815" s="42">
        <v>43188.62533333333</v>
      </c>
      <c r="AD815" s="44">
        <v>22.6</v>
      </c>
      <c r="AE815" s="44">
        <v>17.013000000000002</v>
      </c>
      <c r="AF815" s="43">
        <f t="shared" si="258"/>
        <v>0</v>
      </c>
      <c r="AG815" s="41">
        <v>43187</v>
      </c>
      <c r="AH815">
        <v>18.2</v>
      </c>
      <c r="AI815">
        <v>7.0877999999999997</v>
      </c>
      <c r="AJ815" s="39">
        <f t="shared" si="245"/>
        <v>3.9998826153304343E-2</v>
      </c>
      <c r="AK815" s="45" t="s">
        <v>758</v>
      </c>
      <c r="AL815">
        <v>23.5</v>
      </c>
      <c r="AM815">
        <v>7.7112999999999996</v>
      </c>
      <c r="AN815" s="39">
        <f t="shared" si="246"/>
        <v>0</v>
      </c>
      <c r="AO815" s="41">
        <v>43187</v>
      </c>
      <c r="AP815">
        <v>8.35</v>
      </c>
      <c r="AQ815">
        <v>6.7862</v>
      </c>
      <c r="AR815" s="18">
        <f t="shared" si="247"/>
        <v>-1.1921757944158742E-3</v>
      </c>
      <c r="AS815" s="41">
        <v>43187</v>
      </c>
      <c r="AT815">
        <v>10.29</v>
      </c>
      <c r="AU815">
        <v>8.1128999999999998</v>
      </c>
      <c r="AV815" s="39">
        <f t="shared" si="248"/>
        <v>-9.728105605358281E-4</v>
      </c>
      <c r="AW815" s="41">
        <v>43187</v>
      </c>
      <c r="AX815">
        <v>14.7</v>
      </c>
      <c r="AY815">
        <v>8.5852000000000004</v>
      </c>
      <c r="AZ815" s="39">
        <f t="shared" si="249"/>
        <v>-6.7564440742282038E-3</v>
      </c>
      <c r="BA815" s="41">
        <v>43187</v>
      </c>
      <c r="BB815">
        <v>7.35</v>
      </c>
      <c r="BC815">
        <v>3.371</v>
      </c>
      <c r="BD815" s="39">
        <f t="shared" si="250"/>
        <v>-4.0770503427085244E-3</v>
      </c>
      <c r="BE815" s="41">
        <v>43187</v>
      </c>
      <c r="BF815">
        <v>10.39</v>
      </c>
      <c r="BG815">
        <v>6.6940999999999997</v>
      </c>
      <c r="BH815" s="39">
        <f t="shared" si="251"/>
        <v>-1.0480413895048037E-2</v>
      </c>
      <c r="BI815" s="41">
        <v>43187</v>
      </c>
      <c r="BJ815">
        <v>2.25</v>
      </c>
      <c r="BK815">
        <v>2.2309000000000001</v>
      </c>
      <c r="BL815" s="39">
        <f t="shared" si="252"/>
        <v>0</v>
      </c>
      <c r="BM815" s="41">
        <v>43187</v>
      </c>
      <c r="BN815">
        <v>5.5</v>
      </c>
      <c r="BO815">
        <v>2.9348999999999998</v>
      </c>
      <c r="BP815" s="46">
        <f t="shared" si="253"/>
        <v>1.8091206990714221E-3</v>
      </c>
      <c r="BQ815" s="41">
        <v>43187</v>
      </c>
      <c r="BR815">
        <v>14.4</v>
      </c>
      <c r="BS815">
        <v>7.907</v>
      </c>
      <c r="BT815" s="18">
        <f t="shared" si="254"/>
        <v>-3.4533172010486101E-3</v>
      </c>
      <c r="BU815" s="41">
        <v>43187</v>
      </c>
      <c r="BV815">
        <v>2.0299999999999998</v>
      </c>
      <c r="BW815">
        <v>1.2182999999999999</v>
      </c>
      <c r="BX815" s="39">
        <f t="shared" si="255"/>
        <v>-4.9007596177407546E-3</v>
      </c>
      <c r="BY815" s="41">
        <v>43493</v>
      </c>
      <c r="BZ815">
        <v>16.95</v>
      </c>
      <c r="CA815">
        <v>9.5330999999999992</v>
      </c>
      <c r="CB815" s="39">
        <f t="shared" si="240"/>
        <v>0</v>
      </c>
    </row>
    <row r="816" spans="1:80">
      <c r="A816" s="41">
        <v>43188</v>
      </c>
      <c r="B816">
        <v>13</v>
      </c>
      <c r="C816">
        <v>6.5477999999999996</v>
      </c>
      <c r="D816" s="34">
        <f t="shared" si="241"/>
        <v>-1.4405057575073496E-2</v>
      </c>
      <c r="E816" s="41">
        <v>43188</v>
      </c>
      <c r="F816">
        <v>3.9</v>
      </c>
      <c r="G816">
        <v>3.6438000000000001</v>
      </c>
      <c r="H816" s="39">
        <f t="shared" si="242"/>
        <v>0</v>
      </c>
      <c r="L816" s="38"/>
      <c r="M816" s="41">
        <v>43188</v>
      </c>
      <c r="N816">
        <v>10.119999999999999</v>
      </c>
      <c r="O816">
        <v>4.7968999999999999</v>
      </c>
      <c r="P816" s="43">
        <f t="shared" si="243"/>
        <v>2.2226484251800769E-2</v>
      </c>
      <c r="Q816" s="41">
        <v>43188</v>
      </c>
      <c r="R816">
        <v>3.1</v>
      </c>
      <c r="S816">
        <v>1.8141</v>
      </c>
      <c r="T816" s="39">
        <f t="shared" si="244"/>
        <v>0</v>
      </c>
      <c r="U816" s="42">
        <v>43189.62533333333</v>
      </c>
      <c r="V816" s="44">
        <v>8.81</v>
      </c>
      <c r="W816" s="44">
        <v>5.2220000000000004</v>
      </c>
      <c r="X816" s="43">
        <f t="shared" si="256"/>
        <v>0</v>
      </c>
      <c r="Y816" s="42">
        <v>43189.62533333333</v>
      </c>
      <c r="Z816" s="44">
        <v>15.95</v>
      </c>
      <c r="AA816" s="44">
        <v>10.534000000000001</v>
      </c>
      <c r="AB816" s="43">
        <f t="shared" si="257"/>
        <v>-1.8004358950061714E-3</v>
      </c>
      <c r="AC816" s="42">
        <v>43189.62533333333</v>
      </c>
      <c r="AD816" s="44">
        <v>22.6</v>
      </c>
      <c r="AE816" s="44">
        <v>17.013000000000002</v>
      </c>
      <c r="AF816" s="43">
        <f t="shared" si="258"/>
        <v>0</v>
      </c>
      <c r="AG816" s="41">
        <v>43188</v>
      </c>
      <c r="AH816">
        <v>18.18</v>
      </c>
      <c r="AI816">
        <v>7.08</v>
      </c>
      <c r="AJ816" s="39">
        <f t="shared" si="245"/>
        <v>-1.1004825192583855E-3</v>
      </c>
      <c r="AK816" s="45" t="s">
        <v>759</v>
      </c>
      <c r="AL816">
        <v>23.6</v>
      </c>
      <c r="AM816">
        <v>7.7442000000000002</v>
      </c>
      <c r="AN816" s="39">
        <f t="shared" si="246"/>
        <v>4.2664660952110014E-3</v>
      </c>
      <c r="AO816" s="41">
        <v>43188</v>
      </c>
      <c r="AP816">
        <v>8.36</v>
      </c>
      <c r="AQ816">
        <v>6.7942999999999998</v>
      </c>
      <c r="AR816" s="18">
        <f t="shared" si="247"/>
        <v>1.1935987739824605E-3</v>
      </c>
      <c r="AS816" s="41">
        <v>43188</v>
      </c>
      <c r="AT816">
        <v>10.1</v>
      </c>
      <c r="AU816">
        <v>7.9630999999999998</v>
      </c>
      <c r="AV816" s="39">
        <f t="shared" si="248"/>
        <v>-1.8464420860604708E-2</v>
      </c>
      <c r="AW816" s="41">
        <v>43188</v>
      </c>
      <c r="AX816">
        <v>14.35</v>
      </c>
      <c r="AY816">
        <v>8.3808000000000007</v>
      </c>
      <c r="AZ816" s="39">
        <f t="shared" si="249"/>
        <v>-2.3808414480734251E-2</v>
      </c>
      <c r="BA816" s="41">
        <v>43188</v>
      </c>
      <c r="BB816">
        <v>7.3</v>
      </c>
      <c r="BC816">
        <v>3.3481000000000001</v>
      </c>
      <c r="BD816" s="39">
        <f t="shared" si="250"/>
        <v>-6.7932364283595139E-3</v>
      </c>
      <c r="BE816" s="41">
        <v>43188</v>
      </c>
      <c r="BF816">
        <v>10.25</v>
      </c>
      <c r="BG816">
        <v>6.6039000000000003</v>
      </c>
      <c r="BH816" s="39">
        <f t="shared" si="251"/>
        <v>-1.3474552217624385E-2</v>
      </c>
      <c r="BI816" s="41">
        <v>43188</v>
      </c>
      <c r="BJ816">
        <v>2.2200000000000002</v>
      </c>
      <c r="BK816">
        <v>2.2010999999999998</v>
      </c>
      <c r="BL816" s="39">
        <f t="shared" si="252"/>
        <v>-1.33578376440003E-2</v>
      </c>
      <c r="BM816" s="41">
        <v>43188</v>
      </c>
      <c r="BN816">
        <v>5.49</v>
      </c>
      <c r="BO816">
        <v>2.9296000000000002</v>
      </c>
      <c r="BP816" s="46">
        <f t="shared" si="253"/>
        <v>-1.8058536917781316E-3</v>
      </c>
      <c r="BQ816" s="41">
        <v>43188</v>
      </c>
      <c r="BR816">
        <v>14.3</v>
      </c>
      <c r="BS816">
        <v>7.8520000000000003</v>
      </c>
      <c r="BT816" s="18">
        <f t="shared" si="254"/>
        <v>-6.9558618945238038E-3</v>
      </c>
      <c r="BU816" s="41">
        <v>43188</v>
      </c>
      <c r="BV816">
        <v>2.0299999999999998</v>
      </c>
      <c r="BW816">
        <v>1.2182999999999999</v>
      </c>
      <c r="BX816" s="39">
        <f t="shared" si="255"/>
        <v>0</v>
      </c>
      <c r="BY816" s="41">
        <v>43494</v>
      </c>
      <c r="BZ816">
        <v>16.95</v>
      </c>
      <c r="CA816">
        <v>9.5330999999999992</v>
      </c>
      <c r="CB816" s="39">
        <f t="shared" si="240"/>
        <v>0</v>
      </c>
    </row>
    <row r="817" spans="1:80">
      <c r="A817" s="41">
        <v>43189</v>
      </c>
      <c r="B817">
        <v>13</v>
      </c>
      <c r="C817">
        <v>6.5477999999999996</v>
      </c>
      <c r="D817" s="34">
        <f t="shared" si="241"/>
        <v>0</v>
      </c>
      <c r="E817" s="41">
        <v>43189</v>
      </c>
      <c r="F817">
        <v>3.9</v>
      </c>
      <c r="G817">
        <v>3.6438000000000001</v>
      </c>
      <c r="H817" s="39">
        <f t="shared" si="242"/>
        <v>0</v>
      </c>
      <c r="L817" s="38"/>
      <c r="M817" s="41">
        <v>43189</v>
      </c>
      <c r="N817">
        <v>10.3</v>
      </c>
      <c r="O817">
        <v>4.8822000000000001</v>
      </c>
      <c r="P817" s="43">
        <f t="shared" si="243"/>
        <v>1.7782317746878225E-2</v>
      </c>
      <c r="Q817" s="41">
        <v>43189</v>
      </c>
      <c r="R817">
        <v>3.23</v>
      </c>
      <c r="S817">
        <v>1.8902000000000001</v>
      </c>
      <c r="T817" s="39">
        <f t="shared" si="244"/>
        <v>4.1949175899895295E-2</v>
      </c>
      <c r="U817" s="42">
        <v>43192.62533333333</v>
      </c>
      <c r="V817" s="44">
        <v>8.6999999999999993</v>
      </c>
      <c r="W817" s="44">
        <v>5.157</v>
      </c>
      <c r="X817" s="43">
        <f t="shared" si="256"/>
        <v>-1.2447338184603673E-2</v>
      </c>
      <c r="Y817" s="42">
        <v>43192.62533333333</v>
      </c>
      <c r="Z817" s="44">
        <v>15.85</v>
      </c>
      <c r="AA817" s="44">
        <v>10.468</v>
      </c>
      <c r="AB817" s="43">
        <f t="shared" si="257"/>
        <v>-6.2654262388457107E-3</v>
      </c>
      <c r="AC817" s="42">
        <v>43192.62533333333</v>
      </c>
      <c r="AD817" s="44">
        <v>22.6</v>
      </c>
      <c r="AE817" s="44">
        <v>17.013000000000002</v>
      </c>
      <c r="AF817" s="43">
        <f t="shared" si="258"/>
        <v>0</v>
      </c>
      <c r="AG817" s="41">
        <v>43189</v>
      </c>
      <c r="AH817">
        <v>18</v>
      </c>
      <c r="AI817">
        <v>7.0099</v>
      </c>
      <c r="AJ817" s="39">
        <f t="shared" si="245"/>
        <v>-9.9011299435028313E-3</v>
      </c>
      <c r="AK817" s="45" t="s">
        <v>760</v>
      </c>
      <c r="AL817">
        <v>23.58</v>
      </c>
      <c r="AM817">
        <v>7.7375999999999996</v>
      </c>
      <c r="AN817" s="39">
        <f t="shared" si="246"/>
        <v>-8.5225071666545358E-4</v>
      </c>
      <c r="AO817" s="41">
        <v>43189</v>
      </c>
      <c r="AP817">
        <v>8.4700000000000006</v>
      </c>
      <c r="AQ817">
        <v>6.8837000000000002</v>
      </c>
      <c r="AR817" s="18">
        <f t="shared" si="247"/>
        <v>1.3158088397627478E-2</v>
      </c>
      <c r="AS817" s="41">
        <v>43189</v>
      </c>
      <c r="AT817">
        <v>10.1</v>
      </c>
      <c r="AU817">
        <v>7.9630999999999998</v>
      </c>
      <c r="AV817" s="39">
        <f t="shared" si="248"/>
        <v>0</v>
      </c>
      <c r="AW817" s="41">
        <v>43189</v>
      </c>
      <c r="AX817">
        <v>14.45</v>
      </c>
      <c r="AY817">
        <v>8.4391999999999996</v>
      </c>
      <c r="AZ817" s="39">
        <f t="shared" si="249"/>
        <v>6.9683085147001353E-3</v>
      </c>
      <c r="BA817" s="41">
        <v>43189</v>
      </c>
      <c r="BB817">
        <v>7.29</v>
      </c>
      <c r="BC817">
        <v>3.3435000000000001</v>
      </c>
      <c r="BD817" s="39">
        <f t="shared" si="250"/>
        <v>-1.3739135629162623E-3</v>
      </c>
      <c r="BE817" s="41">
        <v>43189</v>
      </c>
      <c r="BF817">
        <v>10.3</v>
      </c>
      <c r="BG817">
        <v>6.6360999999999999</v>
      </c>
      <c r="BH817" s="39">
        <f t="shared" si="251"/>
        <v>4.8759066612152763E-3</v>
      </c>
      <c r="BI817" s="41">
        <v>43189</v>
      </c>
      <c r="BJ817">
        <v>2.21</v>
      </c>
      <c r="BK817">
        <v>2.1911999999999998</v>
      </c>
      <c r="BL817" s="39">
        <f t="shared" si="252"/>
        <v>-4.4977511244377903E-3</v>
      </c>
      <c r="BM817" s="41">
        <v>43189</v>
      </c>
      <c r="BN817">
        <v>5.49</v>
      </c>
      <c r="BO817">
        <v>2.9296000000000002</v>
      </c>
      <c r="BP817" s="46">
        <f t="shared" si="253"/>
        <v>0</v>
      </c>
      <c r="BQ817" s="41">
        <v>43189</v>
      </c>
      <c r="BR817">
        <v>14.3</v>
      </c>
      <c r="BS817">
        <v>7.8520000000000003</v>
      </c>
      <c r="BT817" s="18">
        <f t="shared" si="254"/>
        <v>0</v>
      </c>
      <c r="BU817" s="41">
        <v>43189</v>
      </c>
      <c r="BV817">
        <v>2.04</v>
      </c>
      <c r="BW817">
        <v>1.2242999999999999</v>
      </c>
      <c r="BX817" s="39">
        <f t="shared" si="255"/>
        <v>4.9248953459739026E-3</v>
      </c>
      <c r="BY817" s="41">
        <v>43495</v>
      </c>
      <c r="BZ817">
        <v>16.899999999999999</v>
      </c>
      <c r="CA817">
        <v>9.5050000000000008</v>
      </c>
      <c r="CB817" s="39">
        <f t="shared" si="240"/>
        <v>-2.9476245922101375E-3</v>
      </c>
    </row>
    <row r="818" spans="1:80">
      <c r="A818" s="41">
        <v>43192</v>
      </c>
      <c r="B818">
        <v>13</v>
      </c>
      <c r="C818">
        <v>6.5477999999999996</v>
      </c>
      <c r="D818" s="34">
        <f t="shared" si="241"/>
        <v>0</v>
      </c>
      <c r="E818" s="41">
        <v>43192</v>
      </c>
      <c r="F818">
        <v>3.9</v>
      </c>
      <c r="G818">
        <v>3.6438000000000001</v>
      </c>
      <c r="H818" s="39">
        <f t="shared" si="242"/>
        <v>0</v>
      </c>
      <c r="L818" s="38"/>
      <c r="M818" s="41">
        <v>43192</v>
      </c>
      <c r="N818">
        <v>10.35</v>
      </c>
      <c r="O818">
        <v>4.9058999999999999</v>
      </c>
      <c r="P818" s="43">
        <f t="shared" si="243"/>
        <v>4.8543689320388007E-3</v>
      </c>
      <c r="Q818" s="41">
        <v>43192</v>
      </c>
      <c r="R818">
        <v>3.25</v>
      </c>
      <c r="S818">
        <v>1.9018999999999999</v>
      </c>
      <c r="T818" s="39">
        <f t="shared" si="244"/>
        <v>6.1898211829435092E-3</v>
      </c>
      <c r="U818" s="42">
        <v>43193.62533333333</v>
      </c>
      <c r="V818" s="44">
        <v>8.6999999999999993</v>
      </c>
      <c r="W818" s="44">
        <v>5.157</v>
      </c>
      <c r="X818" s="43">
        <f t="shared" si="256"/>
        <v>0</v>
      </c>
      <c r="Y818" s="42">
        <v>43193.62533333333</v>
      </c>
      <c r="Z818" s="44">
        <v>15.74</v>
      </c>
      <c r="AA818" s="44">
        <v>10.395</v>
      </c>
      <c r="AB818" s="43">
        <f t="shared" si="257"/>
        <v>-6.9736339319832249E-3</v>
      </c>
      <c r="AC818" s="42">
        <v>43193.62533333333</v>
      </c>
      <c r="AD818" s="44">
        <v>22.6</v>
      </c>
      <c r="AE818" s="44">
        <v>17.013000000000002</v>
      </c>
      <c r="AF818" s="43">
        <f t="shared" si="258"/>
        <v>0</v>
      </c>
      <c r="AG818" s="41">
        <v>43192</v>
      </c>
      <c r="AH818">
        <v>18.18</v>
      </c>
      <c r="AI818">
        <v>7.08</v>
      </c>
      <c r="AJ818" s="39">
        <f t="shared" si="245"/>
        <v>1.0000142655387389E-2</v>
      </c>
      <c r="AK818" s="45">
        <v>43135</v>
      </c>
      <c r="AL818">
        <v>23.68</v>
      </c>
      <c r="AM818">
        <v>7.7704000000000004</v>
      </c>
      <c r="AN818" s="39">
        <f t="shared" si="246"/>
        <v>4.2390405293632177E-3</v>
      </c>
      <c r="AO818" s="41">
        <v>43192</v>
      </c>
      <c r="AP818">
        <v>8.35</v>
      </c>
      <c r="AQ818">
        <v>6.7862</v>
      </c>
      <c r="AR818" s="18">
        <f t="shared" si="247"/>
        <v>-1.416389441724656E-2</v>
      </c>
      <c r="AS818" s="41">
        <v>43192</v>
      </c>
      <c r="AT818">
        <v>10.1</v>
      </c>
      <c r="AU818">
        <v>7.9630999999999998</v>
      </c>
      <c r="AV818" s="39">
        <f t="shared" si="248"/>
        <v>0</v>
      </c>
      <c r="AW818" s="41">
        <v>43192</v>
      </c>
      <c r="AX818">
        <v>14.7</v>
      </c>
      <c r="AY818">
        <v>8.5852000000000004</v>
      </c>
      <c r="AZ818" s="39">
        <f t="shared" si="249"/>
        <v>1.7300218030145132E-2</v>
      </c>
      <c r="BA818" s="41">
        <v>43192</v>
      </c>
      <c r="BB818">
        <v>7.35</v>
      </c>
      <c r="BC818">
        <v>3.371</v>
      </c>
      <c r="BD818" s="39">
        <f t="shared" si="250"/>
        <v>8.2249140122625554E-3</v>
      </c>
      <c r="BE818" s="41">
        <v>43192</v>
      </c>
      <c r="BF818">
        <v>10.3</v>
      </c>
      <c r="BG818">
        <v>6.6360999999999999</v>
      </c>
      <c r="BH818" s="39">
        <f t="shared" si="251"/>
        <v>0</v>
      </c>
      <c r="BI818" s="41">
        <v>43192</v>
      </c>
      <c r="BJ818">
        <v>2.09</v>
      </c>
      <c r="BK818">
        <v>2.0722</v>
      </c>
      <c r="BL818" s="39">
        <f t="shared" si="252"/>
        <v>-5.4308141657539145E-2</v>
      </c>
      <c r="BM818" s="41">
        <v>43192</v>
      </c>
      <c r="BN818">
        <v>5.7</v>
      </c>
      <c r="BO818">
        <v>3.0417000000000001</v>
      </c>
      <c r="BP818" s="46">
        <f t="shared" si="253"/>
        <v>3.8264609503003776E-2</v>
      </c>
      <c r="BQ818" s="41">
        <v>43192</v>
      </c>
      <c r="BR818">
        <v>14.32</v>
      </c>
      <c r="BS818">
        <v>7.8630000000000004</v>
      </c>
      <c r="BT818" s="18">
        <f t="shared" si="254"/>
        <v>1.4009169638308865E-3</v>
      </c>
      <c r="BU818" s="41">
        <v>43192</v>
      </c>
      <c r="BV818">
        <v>2.0299999999999998</v>
      </c>
      <c r="BW818">
        <v>1.2182999999999999</v>
      </c>
      <c r="BX818" s="39">
        <f t="shared" si="255"/>
        <v>-4.9007596177407546E-3</v>
      </c>
      <c r="BY818" s="41">
        <v>43496</v>
      </c>
      <c r="BZ818">
        <v>16.899999999999999</v>
      </c>
      <c r="CA818">
        <v>9.5050000000000008</v>
      </c>
      <c r="CB818" s="39">
        <f t="shared" si="240"/>
        <v>0</v>
      </c>
    </row>
    <row r="819" spans="1:80">
      <c r="A819" s="41">
        <v>43193</v>
      </c>
      <c r="B819">
        <v>13.39</v>
      </c>
      <c r="C819">
        <v>6.7442000000000002</v>
      </c>
      <c r="D819" s="34">
        <f t="shared" si="241"/>
        <v>2.9994807416231496E-2</v>
      </c>
      <c r="E819" s="41">
        <v>43193</v>
      </c>
      <c r="F819">
        <v>3.79</v>
      </c>
      <c r="G819">
        <v>3.5409999999999999</v>
      </c>
      <c r="H819" s="39">
        <f t="shared" si="242"/>
        <v>-2.8212305834568369E-2</v>
      </c>
      <c r="L819" s="38"/>
      <c r="M819" s="41">
        <v>43193</v>
      </c>
      <c r="N819">
        <v>10.37</v>
      </c>
      <c r="O819">
        <v>4.9154</v>
      </c>
      <c r="P819" s="43">
        <f t="shared" si="243"/>
        <v>1.9364438737031052E-3</v>
      </c>
      <c r="Q819" s="41">
        <v>43193</v>
      </c>
      <c r="R819">
        <v>3.34</v>
      </c>
      <c r="S819">
        <v>1.9544999999999999</v>
      </c>
      <c r="T819" s="39">
        <f t="shared" si="244"/>
        <v>2.7656553972343435E-2</v>
      </c>
      <c r="U819" s="42">
        <v>43194.62533333333</v>
      </c>
      <c r="V819" s="44">
        <v>8.6</v>
      </c>
      <c r="W819" s="44">
        <v>5.0979999999999999</v>
      </c>
      <c r="X819" s="43">
        <f t="shared" si="256"/>
        <v>-1.1440760131859641E-2</v>
      </c>
      <c r="Y819" s="42">
        <v>43194.62533333333</v>
      </c>
      <c r="Z819" s="44">
        <v>15.5</v>
      </c>
      <c r="AA819" s="44">
        <v>10.236000000000001</v>
      </c>
      <c r="AB819" s="43">
        <f t="shared" si="257"/>
        <v>-1.5295815295815193E-2</v>
      </c>
      <c r="AC819" s="42">
        <v>43194.62533333333</v>
      </c>
      <c r="AD819" s="44">
        <v>22.6</v>
      </c>
      <c r="AE819" s="44">
        <v>17.013000000000002</v>
      </c>
      <c r="AF819" s="43">
        <f t="shared" si="258"/>
        <v>0</v>
      </c>
      <c r="AG819" s="41">
        <v>43193</v>
      </c>
      <c r="AH819">
        <v>18</v>
      </c>
      <c r="AI819">
        <v>7.0099</v>
      </c>
      <c r="AJ819" s="39">
        <f t="shared" si="245"/>
        <v>-9.9011299435028313E-3</v>
      </c>
      <c r="AK819" s="45">
        <v>43163</v>
      </c>
      <c r="AL819">
        <v>23.6</v>
      </c>
      <c r="AM819">
        <v>7.7442000000000002</v>
      </c>
      <c r="AN819" s="39">
        <f t="shared" si="246"/>
        <v>-3.3717697930608749E-3</v>
      </c>
      <c r="AO819" s="41">
        <v>43193</v>
      </c>
      <c r="AP819">
        <v>8.5299999999999994</v>
      </c>
      <c r="AQ819">
        <v>6.9325000000000001</v>
      </c>
      <c r="AR819" s="18">
        <f t="shared" si="247"/>
        <v>2.1558456868350489E-2</v>
      </c>
      <c r="AS819" s="41">
        <v>43193</v>
      </c>
      <c r="AT819">
        <v>10.1</v>
      </c>
      <c r="AU819">
        <v>7.9630999999999998</v>
      </c>
      <c r="AV819" s="39">
        <f t="shared" si="248"/>
        <v>0</v>
      </c>
      <c r="AW819" s="41">
        <v>43193</v>
      </c>
      <c r="AX819">
        <v>14.75</v>
      </c>
      <c r="AY819">
        <v>8.6143999999999998</v>
      </c>
      <c r="AZ819" s="39">
        <f t="shared" si="249"/>
        <v>3.4012020686762625E-3</v>
      </c>
      <c r="BA819" s="41">
        <v>43193</v>
      </c>
      <c r="BB819">
        <v>7.3</v>
      </c>
      <c r="BC819">
        <v>3.3481000000000001</v>
      </c>
      <c r="BD819" s="39">
        <f t="shared" si="250"/>
        <v>-6.7932364283595139E-3</v>
      </c>
      <c r="BE819" s="41">
        <v>43193</v>
      </c>
      <c r="BF819">
        <v>10.3</v>
      </c>
      <c r="BG819">
        <v>6.6360999999999999</v>
      </c>
      <c r="BH819" s="39">
        <f t="shared" si="251"/>
        <v>0</v>
      </c>
      <c r="BI819" s="41">
        <v>43193</v>
      </c>
      <c r="BJ819">
        <v>2.14</v>
      </c>
      <c r="BK819">
        <v>2.1217999999999999</v>
      </c>
      <c r="BL819" s="39">
        <f t="shared" si="252"/>
        <v>2.3935913521860759E-2</v>
      </c>
      <c r="BM819" s="41">
        <v>43193</v>
      </c>
      <c r="BN819">
        <v>5.78</v>
      </c>
      <c r="BO819">
        <v>3.0844</v>
      </c>
      <c r="BP819" s="46">
        <f t="shared" si="253"/>
        <v>1.4038202321070441E-2</v>
      </c>
      <c r="BQ819" s="41">
        <v>43193</v>
      </c>
      <c r="BR819">
        <v>14.39</v>
      </c>
      <c r="BS819">
        <v>7.9015000000000004</v>
      </c>
      <c r="BT819" s="18">
        <f t="shared" si="254"/>
        <v>4.8963499936411012E-3</v>
      </c>
      <c r="BU819" s="41">
        <v>43193</v>
      </c>
      <c r="BV819">
        <v>2</v>
      </c>
      <c r="BW819">
        <v>1.2002999999999999</v>
      </c>
      <c r="BX819" s="39">
        <f t="shared" si="255"/>
        <v>-1.4774686037921708E-2</v>
      </c>
      <c r="BY819" s="41">
        <v>43497</v>
      </c>
      <c r="BZ819">
        <v>16.89</v>
      </c>
      <c r="CA819">
        <v>9.4992999999999999</v>
      </c>
      <c r="CB819" s="39">
        <f t="shared" si="240"/>
        <v>-5.9968437664396912E-4</v>
      </c>
    </row>
    <row r="820" spans="1:80">
      <c r="A820" s="41">
        <v>43194</v>
      </c>
      <c r="B820">
        <v>13.3</v>
      </c>
      <c r="C820">
        <v>6.6989000000000001</v>
      </c>
      <c r="D820" s="34">
        <f t="shared" si="241"/>
        <v>-6.7168826547255589E-3</v>
      </c>
      <c r="E820" s="41">
        <v>43194</v>
      </c>
      <c r="F820">
        <v>3.69</v>
      </c>
      <c r="G820">
        <v>3.4476</v>
      </c>
      <c r="H820" s="39">
        <f t="shared" si="242"/>
        <v>-2.6376729737362308E-2</v>
      </c>
      <c r="L820" s="38"/>
      <c r="M820" s="41">
        <v>43194</v>
      </c>
      <c r="N820">
        <v>10.39</v>
      </c>
      <c r="O820">
        <v>4.9248000000000003</v>
      </c>
      <c r="P820" s="43">
        <f t="shared" si="243"/>
        <v>1.9123570818245304E-3</v>
      </c>
      <c r="Q820" s="41">
        <v>43194</v>
      </c>
      <c r="R820">
        <v>3.41</v>
      </c>
      <c r="S820">
        <v>1.9955000000000001</v>
      </c>
      <c r="T820" s="39">
        <f t="shared" si="244"/>
        <v>2.0977232028651906E-2</v>
      </c>
      <c r="U820" s="42">
        <v>43195.62533333333</v>
      </c>
      <c r="V820" s="44">
        <v>8.6</v>
      </c>
      <c r="W820" s="44">
        <v>5.0979999999999999</v>
      </c>
      <c r="X820" s="43">
        <f t="shared" si="256"/>
        <v>0</v>
      </c>
      <c r="Y820" s="42">
        <v>43195.62533333333</v>
      </c>
      <c r="Z820" s="44">
        <v>15.62</v>
      </c>
      <c r="AA820" s="44">
        <v>10.316000000000001</v>
      </c>
      <c r="AB820" s="43">
        <f t="shared" si="257"/>
        <v>7.8155529503712452E-3</v>
      </c>
      <c r="AC820" s="42">
        <v>43195.62533333333</v>
      </c>
      <c r="AD820" s="44">
        <v>22.98</v>
      </c>
      <c r="AE820" s="44">
        <v>17.298999999999999</v>
      </c>
      <c r="AF820" s="43">
        <f t="shared" si="258"/>
        <v>1.6810674190324917E-2</v>
      </c>
      <c r="AG820" s="41">
        <v>43194</v>
      </c>
      <c r="AH820">
        <v>18</v>
      </c>
      <c r="AI820">
        <v>7.0099</v>
      </c>
      <c r="AJ820" s="39">
        <f t="shared" si="245"/>
        <v>0</v>
      </c>
      <c r="AK820" s="45">
        <v>43194</v>
      </c>
      <c r="AL820">
        <v>23.6</v>
      </c>
      <c r="AM820">
        <v>7.7442000000000002</v>
      </c>
      <c r="AN820" s="39">
        <f t="shared" si="246"/>
        <v>0</v>
      </c>
      <c r="AO820" s="41">
        <v>43194</v>
      </c>
      <c r="AP820">
        <v>8.57</v>
      </c>
      <c r="AQ820">
        <v>6.9649999999999999</v>
      </c>
      <c r="AR820" s="18">
        <f t="shared" si="247"/>
        <v>4.6880634691669311E-3</v>
      </c>
      <c r="AS820" s="41">
        <v>43194</v>
      </c>
      <c r="AT820">
        <v>10.49</v>
      </c>
      <c r="AU820">
        <v>8.2706</v>
      </c>
      <c r="AV820" s="39">
        <f t="shared" si="248"/>
        <v>3.8615614521982658E-2</v>
      </c>
      <c r="AW820" s="41">
        <v>43194</v>
      </c>
      <c r="AX820">
        <v>14.75</v>
      </c>
      <c r="AY820">
        <v>8.6143999999999998</v>
      </c>
      <c r="AZ820" s="39">
        <f t="shared" si="249"/>
        <v>0</v>
      </c>
      <c r="BA820" s="41">
        <v>43194</v>
      </c>
      <c r="BB820">
        <v>7.35</v>
      </c>
      <c r="BC820">
        <v>3.371</v>
      </c>
      <c r="BD820" s="39">
        <f t="shared" si="250"/>
        <v>6.8397001284310269E-3</v>
      </c>
      <c r="BE820" s="41">
        <v>43194</v>
      </c>
      <c r="BF820">
        <v>10.3</v>
      </c>
      <c r="BG820">
        <v>6.6360999999999999</v>
      </c>
      <c r="BH820" s="39">
        <f t="shared" si="251"/>
        <v>0</v>
      </c>
      <c r="BI820" s="41">
        <v>43194</v>
      </c>
      <c r="BJ820">
        <v>2.11</v>
      </c>
      <c r="BK820">
        <v>2.0920999999999998</v>
      </c>
      <c r="BL820" s="39">
        <f t="shared" si="252"/>
        <v>-1.3997549250636281E-2</v>
      </c>
      <c r="BM820" s="41">
        <v>43194</v>
      </c>
      <c r="BN820">
        <v>5.7</v>
      </c>
      <c r="BO820">
        <v>3.0417000000000001</v>
      </c>
      <c r="BP820" s="46">
        <f t="shared" si="253"/>
        <v>-1.3843859421605485E-2</v>
      </c>
      <c r="BQ820" s="41">
        <v>43194</v>
      </c>
      <c r="BR820">
        <v>14.25</v>
      </c>
      <c r="BS820">
        <v>7.8246000000000002</v>
      </c>
      <c r="BT820" s="18">
        <f t="shared" si="254"/>
        <v>-9.7323293045624478E-3</v>
      </c>
      <c r="BU820" s="41">
        <v>43194</v>
      </c>
      <c r="BV820">
        <v>2.04</v>
      </c>
      <c r="BW820">
        <v>1.2242999999999999</v>
      </c>
      <c r="BX820" s="39">
        <f t="shared" si="255"/>
        <v>1.9995001249687599E-2</v>
      </c>
      <c r="BY820" s="41">
        <v>43500</v>
      </c>
      <c r="BZ820">
        <v>16.399999999999999</v>
      </c>
      <c r="CA820">
        <v>9.2238000000000007</v>
      </c>
      <c r="CB820" s="39">
        <f t="shared" si="240"/>
        <v>-2.9002136999568304E-2</v>
      </c>
    </row>
    <row r="821" spans="1:80">
      <c r="A821" s="41">
        <v>43195</v>
      </c>
      <c r="B821">
        <v>13.35</v>
      </c>
      <c r="C821">
        <v>6.7241</v>
      </c>
      <c r="D821" s="34">
        <f t="shared" si="241"/>
        <v>3.761811640717116E-3</v>
      </c>
      <c r="E821" s="41">
        <v>43195</v>
      </c>
      <c r="F821">
        <v>3.69</v>
      </c>
      <c r="G821">
        <v>3.4476</v>
      </c>
      <c r="H821" s="39">
        <f t="shared" si="242"/>
        <v>0</v>
      </c>
      <c r="L821" s="38"/>
      <c r="M821" s="41">
        <v>43195</v>
      </c>
      <c r="N821">
        <v>10.38</v>
      </c>
      <c r="O821">
        <v>4.9200999999999997</v>
      </c>
      <c r="P821" s="43">
        <f t="shared" si="243"/>
        <v>-9.5435347628342114E-4</v>
      </c>
      <c r="Q821" s="41">
        <v>43195</v>
      </c>
      <c r="R821">
        <v>3.41</v>
      </c>
      <c r="S821">
        <v>1.9955000000000001</v>
      </c>
      <c r="T821" s="39">
        <f t="shared" si="244"/>
        <v>0</v>
      </c>
      <c r="U821" s="42">
        <v>43196.62533333333</v>
      </c>
      <c r="V821" s="44">
        <v>8.6</v>
      </c>
      <c r="W821" s="44">
        <v>5.0979999999999999</v>
      </c>
      <c r="X821" s="43">
        <f t="shared" si="256"/>
        <v>0</v>
      </c>
      <c r="Y821" s="42">
        <v>43196.62533333333</v>
      </c>
      <c r="Z821" s="44">
        <v>15.7</v>
      </c>
      <c r="AA821" s="44">
        <v>10.368</v>
      </c>
      <c r="AB821" s="43">
        <f t="shared" si="257"/>
        <v>5.0407134548274132E-3</v>
      </c>
      <c r="AC821" s="42">
        <v>43196.62533333333</v>
      </c>
      <c r="AD821" s="44">
        <v>22.98</v>
      </c>
      <c r="AE821" s="44">
        <v>17.298999999999999</v>
      </c>
      <c r="AF821" s="43">
        <f t="shared" si="258"/>
        <v>0</v>
      </c>
      <c r="AG821" s="41">
        <v>43195</v>
      </c>
      <c r="AH821">
        <v>17.989999999999998</v>
      </c>
      <c r="AI821">
        <v>7.0060000000000002</v>
      </c>
      <c r="AJ821" s="39">
        <f t="shared" si="245"/>
        <v>-5.5635601078471767E-4</v>
      </c>
      <c r="AK821" s="45">
        <v>43224</v>
      </c>
      <c r="AL821">
        <v>23.67</v>
      </c>
      <c r="AM821">
        <v>7.7671000000000001</v>
      </c>
      <c r="AN821" s="39">
        <f t="shared" si="246"/>
        <v>2.9570517290359133E-3</v>
      </c>
      <c r="AO821" s="41">
        <v>43195</v>
      </c>
      <c r="AP821">
        <v>8.35</v>
      </c>
      <c r="AQ821">
        <v>6.7862</v>
      </c>
      <c r="AR821" s="18">
        <f t="shared" si="247"/>
        <v>-2.567121320890163E-2</v>
      </c>
      <c r="AS821" s="41">
        <v>43195</v>
      </c>
      <c r="AT821">
        <v>10.4</v>
      </c>
      <c r="AU821">
        <v>8.1997</v>
      </c>
      <c r="AV821" s="39">
        <f t="shared" si="248"/>
        <v>-8.5725340362246948E-3</v>
      </c>
      <c r="AW821" s="41">
        <v>43195</v>
      </c>
      <c r="AX821">
        <v>14.6</v>
      </c>
      <c r="AY821">
        <v>8.5267999999999997</v>
      </c>
      <c r="AZ821" s="39">
        <f t="shared" si="249"/>
        <v>-1.0169019316493328E-2</v>
      </c>
      <c r="BA821" s="41">
        <v>43195</v>
      </c>
      <c r="BB821">
        <v>7.25</v>
      </c>
      <c r="BC821">
        <v>3.3252000000000002</v>
      </c>
      <c r="BD821" s="39">
        <f t="shared" si="250"/>
        <v>-1.3586472856719028E-2</v>
      </c>
      <c r="BE821" s="41">
        <v>43195</v>
      </c>
      <c r="BF821">
        <v>10.28</v>
      </c>
      <c r="BG821">
        <v>6.6231999999999998</v>
      </c>
      <c r="BH821" s="39">
        <f t="shared" si="251"/>
        <v>-1.9439128403731308E-3</v>
      </c>
      <c r="BI821" s="41">
        <v>43195</v>
      </c>
      <c r="BJ821">
        <v>2.11</v>
      </c>
      <c r="BK821">
        <v>2.0920999999999998</v>
      </c>
      <c r="BL821" s="39">
        <f t="shared" si="252"/>
        <v>0</v>
      </c>
      <c r="BM821" s="41">
        <v>43195</v>
      </c>
      <c r="BN821">
        <v>5.73</v>
      </c>
      <c r="BO821">
        <v>3.0577000000000001</v>
      </c>
      <c r="BP821" s="46">
        <f t="shared" si="253"/>
        <v>5.260216326396428E-3</v>
      </c>
      <c r="BQ821" s="41">
        <v>43195</v>
      </c>
      <c r="BR821">
        <v>14.35</v>
      </c>
      <c r="BS821">
        <v>7.8795000000000002</v>
      </c>
      <c r="BT821" s="18">
        <f t="shared" si="254"/>
        <v>7.0163331032896186E-3</v>
      </c>
      <c r="BU821" s="41">
        <v>43195</v>
      </c>
      <c r="BV821">
        <v>2.0299999999999998</v>
      </c>
      <c r="BW821">
        <v>1.2182999999999999</v>
      </c>
      <c r="BX821" s="39">
        <f t="shared" si="255"/>
        <v>-4.9007596177407546E-3</v>
      </c>
      <c r="BY821" s="41">
        <v>43501</v>
      </c>
      <c r="BZ821">
        <v>16.84</v>
      </c>
      <c r="CA821">
        <v>9.4711999999999996</v>
      </c>
      <c r="CB821" s="39">
        <f t="shared" si="240"/>
        <v>2.6821917214163243E-2</v>
      </c>
    </row>
    <row r="822" spans="1:80">
      <c r="A822" s="41">
        <v>43196</v>
      </c>
      <c r="B822">
        <v>13.3</v>
      </c>
      <c r="C822">
        <v>6.6989000000000001</v>
      </c>
      <c r="D822" s="34">
        <f t="shared" si="241"/>
        <v>-3.74771344863995E-3</v>
      </c>
      <c r="E822" s="41">
        <v>43196</v>
      </c>
      <c r="F822">
        <v>3.7</v>
      </c>
      <c r="G822">
        <v>3.4569000000000001</v>
      </c>
      <c r="H822" s="39">
        <f t="shared" si="242"/>
        <v>2.6975287156282882E-3</v>
      </c>
      <c r="L822" s="38"/>
      <c r="M822" s="41">
        <v>43196</v>
      </c>
      <c r="N822">
        <v>10.37</v>
      </c>
      <c r="O822">
        <v>4.9154</v>
      </c>
      <c r="P822" s="43">
        <f t="shared" si="243"/>
        <v>-9.5526513688740165E-4</v>
      </c>
      <c r="Q822" s="41">
        <v>43196</v>
      </c>
      <c r="R822">
        <v>3.41</v>
      </c>
      <c r="S822">
        <v>1.9955000000000001</v>
      </c>
      <c r="T822" s="39">
        <f t="shared" si="244"/>
        <v>0</v>
      </c>
      <c r="U822" s="42">
        <v>43200.62533333333</v>
      </c>
      <c r="V822" s="44">
        <v>8.39</v>
      </c>
      <c r="W822" s="44">
        <v>4.9729999999999999</v>
      </c>
      <c r="X822" s="43">
        <f t="shared" si="256"/>
        <v>-2.451941938014908E-2</v>
      </c>
      <c r="Y822" s="42">
        <v>43200.62533333333</v>
      </c>
      <c r="Z822" s="44">
        <v>15.63</v>
      </c>
      <c r="AA822" s="44">
        <v>10.321999999999999</v>
      </c>
      <c r="AB822" s="43">
        <f t="shared" si="257"/>
        <v>-4.4367283950618392E-3</v>
      </c>
      <c r="AC822" s="42">
        <v>43200.62533333333</v>
      </c>
      <c r="AD822" s="44">
        <v>22.98</v>
      </c>
      <c r="AE822" s="44">
        <v>17.298999999999999</v>
      </c>
      <c r="AF822" s="43">
        <f t="shared" si="258"/>
        <v>0</v>
      </c>
      <c r="AG822" s="41">
        <v>43196</v>
      </c>
      <c r="AH822">
        <v>17.899999999999999</v>
      </c>
      <c r="AI822">
        <v>6.9710000000000001</v>
      </c>
      <c r="AJ822" s="39">
        <f t="shared" si="245"/>
        <v>-4.9957179560377023E-3</v>
      </c>
      <c r="AK822" s="45">
        <v>43255</v>
      </c>
      <c r="AL822">
        <v>23.46</v>
      </c>
      <c r="AM822">
        <v>7.6981999999999999</v>
      </c>
      <c r="AN822" s="39">
        <f t="shared" si="246"/>
        <v>-8.8707497006605008E-3</v>
      </c>
      <c r="AO822" s="41">
        <v>43196</v>
      </c>
      <c r="AP822">
        <v>8.35</v>
      </c>
      <c r="AQ822">
        <v>6.7862</v>
      </c>
      <c r="AR822" s="18">
        <f t="shared" si="247"/>
        <v>0</v>
      </c>
      <c r="AS822" s="41">
        <v>43196</v>
      </c>
      <c r="AT822">
        <v>10.1</v>
      </c>
      <c r="AU822">
        <v>7.9630999999999998</v>
      </c>
      <c r="AV822" s="39">
        <f t="shared" si="248"/>
        <v>-2.8854714196860878E-2</v>
      </c>
      <c r="AW822" s="41">
        <v>43196</v>
      </c>
      <c r="AX822">
        <v>14.7</v>
      </c>
      <c r="AY822">
        <v>8.5852000000000004</v>
      </c>
      <c r="AZ822" s="39">
        <f t="shared" si="249"/>
        <v>6.8489937608482284E-3</v>
      </c>
      <c r="BA822" s="41">
        <v>43196</v>
      </c>
      <c r="BB822">
        <v>7.34</v>
      </c>
      <c r="BC822">
        <v>3.3664999999999998</v>
      </c>
      <c r="BD822" s="39">
        <f t="shared" si="250"/>
        <v>1.2420305545530997E-2</v>
      </c>
      <c r="BE822" s="41">
        <v>43196</v>
      </c>
      <c r="BF822">
        <v>10.25</v>
      </c>
      <c r="BG822">
        <v>6.6039000000000003</v>
      </c>
      <c r="BH822" s="39">
        <f t="shared" si="251"/>
        <v>-2.9139992752747054E-3</v>
      </c>
      <c r="BI822" s="41">
        <v>43196</v>
      </c>
      <c r="BJ822">
        <v>2.14</v>
      </c>
      <c r="BK822">
        <v>2.1217999999999999</v>
      </c>
      <c r="BL822" s="39">
        <f t="shared" si="252"/>
        <v>1.419626212896136E-2</v>
      </c>
      <c r="BM822" s="41">
        <v>43196</v>
      </c>
      <c r="BN822">
        <v>5.58</v>
      </c>
      <c r="BO822">
        <v>2.9775999999999998</v>
      </c>
      <c r="BP822" s="46">
        <f t="shared" si="253"/>
        <v>-2.6196160512803834E-2</v>
      </c>
      <c r="BQ822" s="41">
        <v>43196</v>
      </c>
      <c r="BR822">
        <v>14.4</v>
      </c>
      <c r="BS822">
        <v>7.907</v>
      </c>
      <c r="BT822" s="18">
        <f t="shared" si="254"/>
        <v>3.4900691668252881E-3</v>
      </c>
      <c r="BU822" s="41">
        <v>43196</v>
      </c>
      <c r="BV822">
        <v>2.0299999999999998</v>
      </c>
      <c r="BW822">
        <v>1.2182999999999999</v>
      </c>
      <c r="BX822" s="39">
        <f t="shared" si="255"/>
        <v>0</v>
      </c>
      <c r="BY822" s="41">
        <v>43502</v>
      </c>
      <c r="BZ822">
        <v>16.399999999999999</v>
      </c>
      <c r="CA822">
        <v>9.2238000000000007</v>
      </c>
      <c r="CB822" s="39">
        <f t="shared" si="240"/>
        <v>-2.6121294028211731E-2</v>
      </c>
    </row>
    <row r="823" spans="1:80">
      <c r="A823" s="41">
        <v>43200</v>
      </c>
      <c r="B823">
        <v>13.1</v>
      </c>
      <c r="C823">
        <v>6.5980999999999996</v>
      </c>
      <c r="D823" s="34">
        <f t="shared" si="241"/>
        <v>-1.5047246562868597E-2</v>
      </c>
      <c r="E823" s="41">
        <v>43200</v>
      </c>
      <c r="F823">
        <v>3.7</v>
      </c>
      <c r="G823">
        <v>3.4569000000000001</v>
      </c>
      <c r="H823" s="39">
        <f t="shared" si="242"/>
        <v>0</v>
      </c>
      <c r="L823" s="38"/>
      <c r="M823" s="41">
        <v>43200</v>
      </c>
      <c r="N823">
        <v>10.37</v>
      </c>
      <c r="O823">
        <v>4.9154</v>
      </c>
      <c r="P823" s="43">
        <f t="shared" si="243"/>
        <v>0</v>
      </c>
      <c r="Q823" s="41">
        <v>43200</v>
      </c>
      <c r="R823">
        <v>3.4</v>
      </c>
      <c r="S823">
        <v>1.9896</v>
      </c>
      <c r="T823" s="39">
        <f t="shared" si="244"/>
        <v>-2.9566524680531277E-3</v>
      </c>
      <c r="U823" s="42">
        <v>43201.62533333333</v>
      </c>
      <c r="V823" s="44">
        <v>8.36</v>
      </c>
      <c r="W823" s="44">
        <v>4.9550000000000001</v>
      </c>
      <c r="X823" s="43">
        <f t="shared" si="256"/>
        <v>-3.6195455459480785E-3</v>
      </c>
      <c r="Y823" s="42">
        <v>43201.62533333333</v>
      </c>
      <c r="Z823" s="44">
        <v>15.99</v>
      </c>
      <c r="AA823" s="44">
        <v>10.56</v>
      </c>
      <c r="AB823" s="43">
        <f t="shared" si="257"/>
        <v>2.3057546987018149E-2</v>
      </c>
      <c r="AC823" s="42">
        <v>43201.62533333333</v>
      </c>
      <c r="AD823" s="44">
        <v>22.98</v>
      </c>
      <c r="AE823" s="44">
        <v>17.298999999999999</v>
      </c>
      <c r="AF823" s="43">
        <f t="shared" si="258"/>
        <v>0</v>
      </c>
      <c r="AG823" s="41">
        <v>43200</v>
      </c>
      <c r="AH823">
        <v>17.8</v>
      </c>
      <c r="AI823">
        <v>6.9320000000000004</v>
      </c>
      <c r="AJ823" s="39">
        <f t="shared" si="245"/>
        <v>-5.5946062257925264E-3</v>
      </c>
      <c r="AK823" s="45">
        <v>43377</v>
      </c>
      <c r="AL823">
        <v>23</v>
      </c>
      <c r="AM823">
        <v>7.5472999999999999</v>
      </c>
      <c r="AN823" s="39">
        <f t="shared" si="246"/>
        <v>-1.9601984879582243E-2</v>
      </c>
      <c r="AO823" s="41">
        <v>43200</v>
      </c>
      <c r="AP823">
        <v>8.23</v>
      </c>
      <c r="AQ823">
        <v>6.6886999999999999</v>
      </c>
      <c r="AR823" s="18">
        <f t="shared" si="247"/>
        <v>-1.4367392649789298E-2</v>
      </c>
      <c r="AS823" s="41">
        <v>43200</v>
      </c>
      <c r="AT823">
        <v>10.39</v>
      </c>
      <c r="AU823">
        <v>8.1918000000000006</v>
      </c>
      <c r="AV823" s="39">
        <f t="shared" si="248"/>
        <v>2.8719970865617762E-2</v>
      </c>
      <c r="AW823" s="41">
        <v>43200</v>
      </c>
      <c r="AX823">
        <v>14.26</v>
      </c>
      <c r="AY823">
        <v>8.3283000000000005</v>
      </c>
      <c r="AZ823" s="39">
        <f t="shared" si="249"/>
        <v>-2.9923589432977672E-2</v>
      </c>
      <c r="BA823" s="41">
        <v>43200</v>
      </c>
      <c r="BB823">
        <v>7.2</v>
      </c>
      <c r="BC823">
        <v>3.3022</v>
      </c>
      <c r="BD823" s="39">
        <f t="shared" si="250"/>
        <v>-1.9099955443338722E-2</v>
      </c>
      <c r="BE823" s="41">
        <v>43200</v>
      </c>
      <c r="BF823">
        <v>10.25</v>
      </c>
      <c r="BG823">
        <v>6.6039000000000003</v>
      </c>
      <c r="BH823" s="39">
        <f t="shared" si="251"/>
        <v>0</v>
      </c>
      <c r="BI823" s="41">
        <v>43200</v>
      </c>
      <c r="BJ823">
        <v>2.14</v>
      </c>
      <c r="BK823">
        <v>2.1217999999999999</v>
      </c>
      <c r="BL823" s="39">
        <f t="shared" si="252"/>
        <v>0</v>
      </c>
      <c r="BM823" s="41">
        <v>43200</v>
      </c>
      <c r="BN823">
        <v>5.58</v>
      </c>
      <c r="BO823">
        <v>2.9775999999999998</v>
      </c>
      <c r="BP823" s="46">
        <f t="shared" si="253"/>
        <v>0</v>
      </c>
      <c r="BQ823" s="41">
        <v>43200</v>
      </c>
      <c r="BR823">
        <v>14.16</v>
      </c>
      <c r="BS823">
        <v>7.7751999999999999</v>
      </c>
      <c r="BT823" s="18">
        <f t="shared" si="254"/>
        <v>-1.6668774503604419E-2</v>
      </c>
      <c r="BU823" s="41">
        <v>43200</v>
      </c>
      <c r="BV823">
        <v>2.0299999999999998</v>
      </c>
      <c r="BW823">
        <v>1.2182999999999999</v>
      </c>
      <c r="BX823" s="39">
        <f t="shared" si="255"/>
        <v>0</v>
      </c>
      <c r="BY823" s="41">
        <v>43503</v>
      </c>
      <c r="BZ823">
        <v>16.7</v>
      </c>
      <c r="CA823">
        <v>9.3925000000000001</v>
      </c>
      <c r="CB823" s="39">
        <f t="shared" si="240"/>
        <v>1.8289642013053123E-2</v>
      </c>
    </row>
    <row r="824" spans="1:80">
      <c r="A824" s="41">
        <v>43201</v>
      </c>
      <c r="B824">
        <v>13.1</v>
      </c>
      <c r="C824">
        <v>6.5980999999999996</v>
      </c>
      <c r="D824" s="34">
        <f t="shared" si="241"/>
        <v>0</v>
      </c>
      <c r="E824" s="41">
        <v>43201</v>
      </c>
      <c r="F824">
        <v>3.7</v>
      </c>
      <c r="G824">
        <v>3.4569000000000001</v>
      </c>
      <c r="H824" s="39">
        <f t="shared" si="242"/>
        <v>0</v>
      </c>
      <c r="L824" s="38"/>
      <c r="M824" s="41">
        <v>43201</v>
      </c>
      <c r="N824">
        <v>10.25</v>
      </c>
      <c r="O824">
        <v>4.8585000000000003</v>
      </c>
      <c r="P824" s="43">
        <f t="shared" si="243"/>
        <v>-1.1575863612320407E-2</v>
      </c>
      <c r="Q824" s="41">
        <v>43201</v>
      </c>
      <c r="R824">
        <v>3.4</v>
      </c>
      <c r="S824">
        <v>1.9896</v>
      </c>
      <c r="T824" s="39">
        <f t="shared" si="244"/>
        <v>0</v>
      </c>
      <c r="U824" s="42">
        <v>43202.62533333333</v>
      </c>
      <c r="V824" s="44">
        <v>8.36</v>
      </c>
      <c r="W824" s="44">
        <v>4.9550000000000001</v>
      </c>
      <c r="X824" s="43">
        <f t="shared" si="256"/>
        <v>0</v>
      </c>
      <c r="Y824" s="42">
        <v>43202.62533333333</v>
      </c>
      <c r="Z824" s="44">
        <v>15.99</v>
      </c>
      <c r="AA824" s="44">
        <v>10.56</v>
      </c>
      <c r="AB824" s="43">
        <f t="shared" si="257"/>
        <v>0</v>
      </c>
      <c r="AC824" s="42">
        <v>43202.62533333333</v>
      </c>
      <c r="AD824" s="44">
        <v>22.98</v>
      </c>
      <c r="AE824" s="44">
        <v>17.298999999999999</v>
      </c>
      <c r="AF824" s="43">
        <f t="shared" si="258"/>
        <v>0</v>
      </c>
      <c r="AG824" s="41">
        <v>43201</v>
      </c>
      <c r="AH824">
        <v>17.899999999999999</v>
      </c>
      <c r="AI824">
        <v>6.9710000000000001</v>
      </c>
      <c r="AJ824" s="39">
        <f t="shared" si="245"/>
        <v>5.6260819388343477E-3</v>
      </c>
      <c r="AK824" s="45">
        <v>43408</v>
      </c>
      <c r="AL824">
        <v>23</v>
      </c>
      <c r="AM824">
        <v>7.5472999999999999</v>
      </c>
      <c r="AN824" s="39">
        <f t="shared" si="246"/>
        <v>0</v>
      </c>
      <c r="AO824" s="41">
        <v>43201</v>
      </c>
      <c r="AP824">
        <v>8.4</v>
      </c>
      <c r="AQ824">
        <v>6.8268000000000004</v>
      </c>
      <c r="AR824" s="18">
        <f t="shared" si="247"/>
        <v>2.0646762450102496E-2</v>
      </c>
      <c r="AS824" s="41">
        <v>43201</v>
      </c>
      <c r="AT824">
        <v>10.38</v>
      </c>
      <c r="AU824">
        <v>8.1838999999999995</v>
      </c>
      <c r="AV824" s="39">
        <f t="shared" si="248"/>
        <v>-9.6437901315963865E-4</v>
      </c>
      <c r="AW824" s="41">
        <v>43201</v>
      </c>
      <c r="AX824">
        <v>14.25</v>
      </c>
      <c r="AY824">
        <v>8.3224</v>
      </c>
      <c r="AZ824" s="39">
        <f t="shared" si="249"/>
        <v>-7.0842789044588453E-4</v>
      </c>
      <c r="BA824" s="41">
        <v>43201</v>
      </c>
      <c r="BB824">
        <v>7.1</v>
      </c>
      <c r="BC824">
        <v>3.2564000000000002</v>
      </c>
      <c r="BD824" s="39">
        <f t="shared" si="250"/>
        <v>-1.3869541517775979E-2</v>
      </c>
      <c r="BE824" s="41">
        <v>43201</v>
      </c>
      <c r="BF824">
        <v>10.25</v>
      </c>
      <c r="BG824">
        <v>6.6039000000000003</v>
      </c>
      <c r="BH824" s="39">
        <f t="shared" si="251"/>
        <v>0</v>
      </c>
      <c r="BI824" s="41">
        <v>43201</v>
      </c>
      <c r="BJ824">
        <v>2.14</v>
      </c>
      <c r="BK824">
        <v>2.1217999999999999</v>
      </c>
      <c r="BL824" s="39">
        <f t="shared" si="252"/>
        <v>0</v>
      </c>
      <c r="BM824" s="41">
        <v>43201</v>
      </c>
      <c r="BN824">
        <v>5.57</v>
      </c>
      <c r="BO824">
        <v>2.9723000000000002</v>
      </c>
      <c r="BP824" s="46">
        <f t="shared" si="253"/>
        <v>-1.7799570123588255E-3</v>
      </c>
      <c r="BQ824" s="41">
        <v>43201</v>
      </c>
      <c r="BR824">
        <v>14.4</v>
      </c>
      <c r="BS824">
        <v>7.907</v>
      </c>
      <c r="BT824" s="18">
        <f t="shared" si="254"/>
        <v>1.6951332441609238E-2</v>
      </c>
      <c r="BU824" s="41">
        <v>43201</v>
      </c>
      <c r="BV824">
        <v>2.0499999999999998</v>
      </c>
      <c r="BW824">
        <v>1.2302999999999999</v>
      </c>
      <c r="BX824" s="39">
        <f t="shared" si="255"/>
        <v>9.8497906919478052E-3</v>
      </c>
      <c r="BY824" s="41">
        <v>43504</v>
      </c>
      <c r="BZ824">
        <v>16.649999999999999</v>
      </c>
      <c r="CA824">
        <v>9.3643999999999998</v>
      </c>
      <c r="CB824" s="39">
        <f t="shared" si="240"/>
        <v>-2.9917487356933975E-3</v>
      </c>
    </row>
    <row r="825" spans="1:80">
      <c r="A825" s="41">
        <v>43202</v>
      </c>
      <c r="B825">
        <v>13.2</v>
      </c>
      <c r="C825">
        <v>6.6485000000000003</v>
      </c>
      <c r="D825" s="34">
        <f t="shared" si="241"/>
        <v>7.638562616510915E-3</v>
      </c>
      <c r="E825" s="41">
        <v>43202</v>
      </c>
      <c r="F825">
        <v>3.71</v>
      </c>
      <c r="G825">
        <v>3.4662999999999999</v>
      </c>
      <c r="H825" s="39">
        <f t="shared" si="242"/>
        <v>2.7191992825941892E-3</v>
      </c>
      <c r="L825" s="38"/>
      <c r="M825" s="41">
        <v>43202</v>
      </c>
      <c r="N825">
        <v>10.3</v>
      </c>
      <c r="O825">
        <v>4.8822000000000001</v>
      </c>
      <c r="P825" s="43">
        <f t="shared" si="243"/>
        <v>4.8780487804877702E-3</v>
      </c>
      <c r="Q825" s="41">
        <v>43202</v>
      </c>
      <c r="R825">
        <v>3.4</v>
      </c>
      <c r="S825">
        <v>1.9896</v>
      </c>
      <c r="T825" s="39">
        <f t="shared" si="244"/>
        <v>0</v>
      </c>
      <c r="U825" s="42">
        <v>43203.62533333333</v>
      </c>
      <c r="V825" s="44">
        <v>8.3699999999999992</v>
      </c>
      <c r="W825" s="44">
        <v>4.9610000000000003</v>
      </c>
      <c r="X825" s="43">
        <f t="shared" si="256"/>
        <v>1.2108980827447481E-3</v>
      </c>
      <c r="Y825" s="42">
        <v>43203.62533333333</v>
      </c>
      <c r="Z825" s="44">
        <v>15.98</v>
      </c>
      <c r="AA825" s="44">
        <v>10.553000000000001</v>
      </c>
      <c r="AB825" s="43">
        <f t="shared" si="257"/>
        <v>-6.6287878787875691E-4</v>
      </c>
      <c r="AC825" s="42">
        <v>43203.62533333333</v>
      </c>
      <c r="AD825" s="44">
        <v>22.98</v>
      </c>
      <c r="AE825" s="44">
        <v>17.298999999999999</v>
      </c>
      <c r="AF825" s="43">
        <f t="shared" si="258"/>
        <v>0</v>
      </c>
      <c r="AG825" s="41">
        <v>43202</v>
      </c>
      <c r="AH825">
        <v>17.899999999999999</v>
      </c>
      <c r="AI825">
        <v>6.9710000000000001</v>
      </c>
      <c r="AJ825" s="39">
        <f t="shared" si="245"/>
        <v>0</v>
      </c>
      <c r="AK825" s="45">
        <v>43438</v>
      </c>
      <c r="AL825">
        <v>23.6</v>
      </c>
      <c r="AM825">
        <v>7.7442000000000002</v>
      </c>
      <c r="AN825" s="39">
        <f t="shared" si="246"/>
        <v>2.6088799968200588E-2</v>
      </c>
      <c r="AO825" s="41">
        <v>43202</v>
      </c>
      <c r="AP825">
        <v>8.4499999999999993</v>
      </c>
      <c r="AQ825">
        <v>6.8674999999999997</v>
      </c>
      <c r="AR825" s="18">
        <f t="shared" si="247"/>
        <v>5.9617976211401077E-3</v>
      </c>
      <c r="AS825" s="41">
        <v>43202</v>
      </c>
      <c r="AT825">
        <v>10.35</v>
      </c>
      <c r="AU825">
        <v>8.1601999999999997</v>
      </c>
      <c r="AV825" s="39">
        <f t="shared" si="248"/>
        <v>-2.8959298134141223E-3</v>
      </c>
      <c r="AW825" s="41">
        <v>43202</v>
      </c>
      <c r="AX825">
        <v>14.8</v>
      </c>
      <c r="AY825">
        <v>8.6435999999999993</v>
      </c>
      <c r="AZ825" s="39">
        <f t="shared" si="249"/>
        <v>3.8594636162645302E-2</v>
      </c>
      <c r="BA825" s="41">
        <v>43202</v>
      </c>
      <c r="BB825">
        <v>7.19</v>
      </c>
      <c r="BC825">
        <v>3.2976999999999999</v>
      </c>
      <c r="BD825" s="39">
        <f t="shared" si="250"/>
        <v>1.2682717110919933E-2</v>
      </c>
      <c r="BE825" s="41">
        <v>43202</v>
      </c>
      <c r="BF825">
        <v>10.199999999999999</v>
      </c>
      <c r="BG825">
        <v>6.5716999999999999</v>
      </c>
      <c r="BH825" s="39">
        <f t="shared" si="251"/>
        <v>-4.8759066612154107E-3</v>
      </c>
      <c r="BI825" s="41">
        <v>43202</v>
      </c>
      <c r="BJ825">
        <v>2.14</v>
      </c>
      <c r="BK825">
        <v>2.1217999999999999</v>
      </c>
      <c r="BL825" s="39">
        <f t="shared" si="252"/>
        <v>0</v>
      </c>
      <c r="BM825" s="41">
        <v>43202</v>
      </c>
      <c r="BN825">
        <v>5.67</v>
      </c>
      <c r="BO825">
        <v>3.0257000000000001</v>
      </c>
      <c r="BP825" s="46">
        <f t="shared" si="253"/>
        <v>1.7965885004878338E-2</v>
      </c>
      <c r="BQ825" s="41">
        <v>43202</v>
      </c>
      <c r="BR825">
        <v>14.39</v>
      </c>
      <c r="BS825">
        <v>7.9015000000000004</v>
      </c>
      <c r="BT825" s="18">
        <f t="shared" si="254"/>
        <v>-6.9558618945233543E-4</v>
      </c>
      <c r="BU825" s="41">
        <v>43202</v>
      </c>
      <c r="BV825">
        <v>2.0499999999999998</v>
      </c>
      <c r="BW825">
        <v>1.2302999999999999</v>
      </c>
      <c r="BX825" s="39">
        <f t="shared" si="255"/>
        <v>0</v>
      </c>
      <c r="BY825" s="41">
        <v>43507</v>
      </c>
      <c r="BZ825">
        <v>16.41</v>
      </c>
      <c r="CA825">
        <v>9.2294</v>
      </c>
      <c r="CB825" s="39">
        <f t="shared" si="240"/>
        <v>-1.4416300029900452E-2</v>
      </c>
    </row>
    <row r="826" spans="1:80">
      <c r="A826" s="41">
        <v>43203</v>
      </c>
      <c r="B826">
        <v>13.59</v>
      </c>
      <c r="C826">
        <v>6.8449</v>
      </c>
      <c r="D826" s="34">
        <f t="shared" si="241"/>
        <v>2.954049785665935E-2</v>
      </c>
      <c r="E826" s="41">
        <v>43203</v>
      </c>
      <c r="F826">
        <v>3.71</v>
      </c>
      <c r="G826">
        <v>3.4662999999999999</v>
      </c>
      <c r="H826" s="39">
        <f t="shared" si="242"/>
        <v>0</v>
      </c>
      <c r="L826" s="38"/>
      <c r="M826" s="41">
        <v>43203</v>
      </c>
      <c r="N826">
        <v>10.35</v>
      </c>
      <c r="O826">
        <v>4.9058999999999999</v>
      </c>
      <c r="P826" s="43">
        <f t="shared" si="243"/>
        <v>4.8543689320388007E-3</v>
      </c>
      <c r="Q826" s="41">
        <v>43203</v>
      </c>
      <c r="R826">
        <v>3.4</v>
      </c>
      <c r="S826">
        <v>1.9896</v>
      </c>
      <c r="T826" s="39">
        <f t="shared" si="244"/>
        <v>0</v>
      </c>
      <c r="U826" s="42">
        <v>43206.62533333333</v>
      </c>
      <c r="V826" s="44">
        <v>8.5</v>
      </c>
      <c r="W826" s="44">
        <v>5.0380000000000003</v>
      </c>
      <c r="X826" s="43">
        <f t="shared" si="256"/>
        <v>1.5521064301552097E-2</v>
      </c>
      <c r="Y826" s="42">
        <v>43206.62533333333</v>
      </c>
      <c r="Z826" s="44">
        <v>16.079999999999998</v>
      </c>
      <c r="AA826" s="44">
        <v>10.619</v>
      </c>
      <c r="AB826" s="43">
        <f t="shared" si="257"/>
        <v>6.2541457405476111E-3</v>
      </c>
      <c r="AC826" s="42">
        <v>43206.62533333333</v>
      </c>
      <c r="AD826" s="44">
        <v>22.98</v>
      </c>
      <c r="AE826" s="44">
        <v>17.298999999999999</v>
      </c>
      <c r="AF826" s="43">
        <f t="shared" si="258"/>
        <v>0</v>
      </c>
      <c r="AG826" s="41">
        <v>43203</v>
      </c>
      <c r="AH826">
        <v>18</v>
      </c>
      <c r="AI826">
        <v>7.0099</v>
      </c>
      <c r="AJ826" s="39">
        <f t="shared" si="245"/>
        <v>5.5802610816238609E-3</v>
      </c>
      <c r="AK826" s="45" t="s">
        <v>761</v>
      </c>
      <c r="AL826">
        <v>23.5</v>
      </c>
      <c r="AM826">
        <v>7.7112999999999996</v>
      </c>
      <c r="AN826" s="39">
        <f t="shared" si="246"/>
        <v>-4.2483406936805086E-3</v>
      </c>
      <c r="AO826" s="41">
        <v>43203</v>
      </c>
      <c r="AP826">
        <v>8.6999999999999993</v>
      </c>
      <c r="AQ826">
        <v>7.0705999999999998</v>
      </c>
      <c r="AR826" s="18">
        <f t="shared" si="247"/>
        <v>2.9574080815435031E-2</v>
      </c>
      <c r="AS826" s="41">
        <v>43203</v>
      </c>
      <c r="AT826">
        <v>10.32</v>
      </c>
      <c r="AU826">
        <v>8.1365999999999996</v>
      </c>
      <c r="AV826" s="39">
        <f t="shared" si="248"/>
        <v>-2.8920859782848541E-3</v>
      </c>
      <c r="AW826" s="41">
        <v>43203</v>
      </c>
      <c r="AX826">
        <v>14.55</v>
      </c>
      <c r="AY826">
        <v>8.4976000000000003</v>
      </c>
      <c r="AZ826" s="39">
        <f t="shared" si="249"/>
        <v>-1.6891110185570716E-2</v>
      </c>
      <c r="BA826" s="41">
        <v>43203</v>
      </c>
      <c r="BB826">
        <v>7.1</v>
      </c>
      <c r="BC826">
        <v>3.2564000000000002</v>
      </c>
      <c r="BD826" s="39">
        <f t="shared" si="250"/>
        <v>-1.2523880280195188E-2</v>
      </c>
      <c r="BE826" s="41">
        <v>43203</v>
      </c>
      <c r="BF826">
        <v>10</v>
      </c>
      <c r="BG826">
        <v>6.4428000000000001</v>
      </c>
      <c r="BH826" s="39">
        <f t="shared" si="251"/>
        <v>-1.9614407231005646E-2</v>
      </c>
      <c r="BI826" s="41">
        <v>43203</v>
      </c>
      <c r="BJ826">
        <v>2.14</v>
      </c>
      <c r="BK826">
        <v>2.1217999999999999</v>
      </c>
      <c r="BL826" s="39">
        <f t="shared" si="252"/>
        <v>0</v>
      </c>
      <c r="BM826" s="41">
        <v>43203</v>
      </c>
      <c r="BN826">
        <v>5.6</v>
      </c>
      <c r="BO826">
        <v>2.9883000000000002</v>
      </c>
      <c r="BP826" s="46">
        <f t="shared" si="253"/>
        <v>-1.2360776018772475E-2</v>
      </c>
      <c r="BQ826" s="41">
        <v>43203</v>
      </c>
      <c r="BR826">
        <v>14.39</v>
      </c>
      <c r="BS826">
        <v>7.9015000000000004</v>
      </c>
      <c r="BT826" s="18">
        <f t="shared" si="254"/>
        <v>0</v>
      </c>
      <c r="BU826" s="41">
        <v>43203</v>
      </c>
      <c r="BV826">
        <v>2.02</v>
      </c>
      <c r="BW826">
        <v>1.2122999999999999</v>
      </c>
      <c r="BX826" s="39">
        <f t="shared" si="255"/>
        <v>-1.4630577907827373E-2</v>
      </c>
      <c r="BY826" s="41">
        <v>43508</v>
      </c>
      <c r="BZ826">
        <v>16.3</v>
      </c>
      <c r="CA826">
        <v>9.1675000000000004</v>
      </c>
      <c r="CB826" s="39">
        <f t="shared" si="240"/>
        <v>-6.7068281795132538E-3</v>
      </c>
    </row>
    <row r="827" spans="1:80">
      <c r="A827" s="41">
        <v>43206</v>
      </c>
      <c r="B827">
        <v>13.59</v>
      </c>
      <c r="C827">
        <v>6.8449</v>
      </c>
      <c r="D827" s="34">
        <f t="shared" si="241"/>
        <v>0</v>
      </c>
      <c r="E827" s="41">
        <v>43206</v>
      </c>
      <c r="F827">
        <v>3.82</v>
      </c>
      <c r="G827">
        <v>3.569</v>
      </c>
      <c r="H827" s="39">
        <f t="shared" si="242"/>
        <v>2.9628133744915332E-2</v>
      </c>
      <c r="L827" s="38"/>
      <c r="M827" s="41">
        <v>43206</v>
      </c>
      <c r="N827">
        <v>10.37</v>
      </c>
      <c r="O827">
        <v>4.9154</v>
      </c>
      <c r="P827" s="43">
        <f t="shared" si="243"/>
        <v>1.9364438737031052E-3</v>
      </c>
      <c r="Q827" s="41">
        <v>43206</v>
      </c>
      <c r="R827">
        <v>3.4</v>
      </c>
      <c r="S827">
        <v>1.9896</v>
      </c>
      <c r="T827" s="39">
        <f t="shared" si="244"/>
        <v>0</v>
      </c>
      <c r="U827" s="42">
        <v>43207.62533333333</v>
      </c>
      <c r="V827" s="44">
        <v>8.5</v>
      </c>
      <c r="W827" s="44">
        <v>5.0380000000000003</v>
      </c>
      <c r="X827" s="43">
        <f t="shared" si="256"/>
        <v>0</v>
      </c>
      <c r="Y827" s="42">
        <v>43207.62533333333</v>
      </c>
      <c r="Z827" s="44">
        <v>16.07</v>
      </c>
      <c r="AA827" s="44">
        <v>10.613</v>
      </c>
      <c r="AB827" s="43">
        <f t="shared" si="257"/>
        <v>-5.650249552688791E-4</v>
      </c>
      <c r="AC827" s="42">
        <v>43207.62533333333</v>
      </c>
      <c r="AD827" s="44">
        <v>22.98</v>
      </c>
      <c r="AE827" s="44">
        <v>17.298999999999999</v>
      </c>
      <c r="AF827" s="43">
        <f t="shared" si="258"/>
        <v>0</v>
      </c>
      <c r="AG827" s="41">
        <v>43206</v>
      </c>
      <c r="AH827">
        <v>17.95</v>
      </c>
      <c r="AI827">
        <v>6.9904000000000002</v>
      </c>
      <c r="AJ827" s="39">
        <f t="shared" si="245"/>
        <v>-2.7817800539237151E-3</v>
      </c>
      <c r="AK827" s="45" t="s">
        <v>762</v>
      </c>
      <c r="AL827">
        <v>23.6</v>
      </c>
      <c r="AM827">
        <v>7.7442000000000002</v>
      </c>
      <c r="AN827" s="39">
        <f t="shared" si="246"/>
        <v>4.2664660952110014E-3</v>
      </c>
      <c r="AO827" s="41">
        <v>43206</v>
      </c>
      <c r="AP827">
        <v>8.9600000000000009</v>
      </c>
      <c r="AQ827">
        <v>7.2819000000000003</v>
      </c>
      <c r="AR827" s="18">
        <f t="shared" si="247"/>
        <v>2.9884309676689459E-2</v>
      </c>
      <c r="AS827" s="41">
        <v>43206</v>
      </c>
      <c r="AT827">
        <v>10.29</v>
      </c>
      <c r="AU827">
        <v>8.1128999999999998</v>
      </c>
      <c r="AV827" s="39">
        <f t="shared" si="248"/>
        <v>-2.9127645453874878E-3</v>
      </c>
      <c r="AW827" s="41">
        <v>43206</v>
      </c>
      <c r="AX827">
        <v>14.25</v>
      </c>
      <c r="AY827">
        <v>8.3224</v>
      </c>
      <c r="AZ827" s="39">
        <f t="shared" si="249"/>
        <v>-2.0617586141969527E-2</v>
      </c>
      <c r="BA827" s="41">
        <v>43206</v>
      </c>
      <c r="BB827">
        <v>7.09</v>
      </c>
      <c r="BC827">
        <v>3.2517999999999998</v>
      </c>
      <c r="BD827" s="39">
        <f t="shared" si="250"/>
        <v>-1.4126028743398787E-3</v>
      </c>
      <c r="BE827" s="41">
        <v>43206</v>
      </c>
      <c r="BF827">
        <v>10.1</v>
      </c>
      <c r="BG827">
        <v>6.5072999999999999</v>
      </c>
      <c r="BH827" s="39">
        <f t="shared" si="251"/>
        <v>1.0011175265412519E-2</v>
      </c>
      <c r="BI827" s="41">
        <v>43206</v>
      </c>
      <c r="BJ827">
        <v>2.14</v>
      </c>
      <c r="BK827">
        <v>2.1217999999999999</v>
      </c>
      <c r="BL827" s="39">
        <f t="shared" si="252"/>
        <v>0</v>
      </c>
      <c r="BM827" s="41">
        <v>43206</v>
      </c>
      <c r="BN827">
        <v>5.49</v>
      </c>
      <c r="BO827">
        <v>2.9296000000000002</v>
      </c>
      <c r="BP827" s="46">
        <f t="shared" si="253"/>
        <v>-1.9643275440886114E-2</v>
      </c>
      <c r="BQ827" s="41">
        <v>43206</v>
      </c>
      <c r="BR827">
        <v>14.3</v>
      </c>
      <c r="BS827">
        <v>7.8520000000000003</v>
      </c>
      <c r="BT827" s="18">
        <f t="shared" si="254"/>
        <v>-6.2646332974751751E-3</v>
      </c>
      <c r="BU827" s="41">
        <v>43206</v>
      </c>
      <c r="BV827">
        <v>2.02</v>
      </c>
      <c r="BW827">
        <v>1.2122999999999999</v>
      </c>
      <c r="BX827" s="39">
        <f t="shared" si="255"/>
        <v>0</v>
      </c>
      <c r="BY827" s="41">
        <v>43509</v>
      </c>
      <c r="BZ827">
        <v>16.600000000000001</v>
      </c>
      <c r="CA827">
        <v>9.3361999999999998</v>
      </c>
      <c r="CB827" s="39">
        <f t="shared" si="240"/>
        <v>1.8401963457867401E-2</v>
      </c>
    </row>
    <row r="828" spans="1:80">
      <c r="A828" s="41">
        <v>43207</v>
      </c>
      <c r="B828">
        <v>13.9</v>
      </c>
      <c r="C828">
        <v>7.0011000000000001</v>
      </c>
      <c r="D828" s="34">
        <f t="shared" si="241"/>
        <v>2.2819909713801535E-2</v>
      </c>
      <c r="E828" s="41">
        <v>43207</v>
      </c>
      <c r="F828">
        <v>3.9</v>
      </c>
      <c r="G828">
        <v>3.6438000000000001</v>
      </c>
      <c r="H828" s="39">
        <f t="shared" si="242"/>
        <v>2.0958251611095602E-2</v>
      </c>
      <c r="L828" s="38"/>
      <c r="M828" s="41">
        <v>43207</v>
      </c>
      <c r="N828">
        <v>10.37</v>
      </c>
      <c r="O828">
        <v>4.9154</v>
      </c>
      <c r="P828" s="43">
        <f t="shared" si="243"/>
        <v>0</v>
      </c>
      <c r="Q828" s="41">
        <v>43207</v>
      </c>
      <c r="R828">
        <v>3.37</v>
      </c>
      <c r="S828">
        <v>1.9721</v>
      </c>
      <c r="T828" s="39">
        <f t="shared" si="244"/>
        <v>-8.795737836751142E-3</v>
      </c>
      <c r="U828" s="42">
        <v>43208.62533333333</v>
      </c>
      <c r="V828" s="44">
        <v>8.76</v>
      </c>
      <c r="W828" s="44">
        <v>5.1929999999999996</v>
      </c>
      <c r="X828" s="43">
        <f t="shared" si="256"/>
        <v>3.0766177054386532E-2</v>
      </c>
      <c r="Y828" s="42">
        <v>43208.62533333333</v>
      </c>
      <c r="Z828" s="44">
        <v>16.07</v>
      </c>
      <c r="AA828" s="44">
        <v>10.613</v>
      </c>
      <c r="AB828" s="43">
        <f t="shared" si="257"/>
        <v>0</v>
      </c>
      <c r="AC828" s="42">
        <v>43208.62533333333</v>
      </c>
      <c r="AD828" s="44">
        <v>22.3</v>
      </c>
      <c r="AE828" s="44">
        <v>16.786999999999999</v>
      </c>
      <c r="AF828" s="43">
        <f t="shared" si="258"/>
        <v>-2.9597086536794062E-2</v>
      </c>
      <c r="AG828" s="41">
        <v>43207</v>
      </c>
      <c r="AH828">
        <v>17.95</v>
      </c>
      <c r="AI828">
        <v>6.9904000000000002</v>
      </c>
      <c r="AJ828" s="39">
        <f t="shared" si="245"/>
        <v>0</v>
      </c>
      <c r="AK828" s="45" t="s">
        <v>763</v>
      </c>
      <c r="AL828">
        <v>23.5</v>
      </c>
      <c r="AM828">
        <v>7.7112999999999996</v>
      </c>
      <c r="AN828" s="39">
        <f t="shared" si="246"/>
        <v>-4.2483406936805086E-3</v>
      </c>
      <c r="AO828" s="41">
        <v>43207</v>
      </c>
      <c r="AP828">
        <v>9.18</v>
      </c>
      <c r="AQ828">
        <v>7.4607000000000001</v>
      </c>
      <c r="AR828" s="18">
        <f t="shared" si="247"/>
        <v>2.4554031228113522E-2</v>
      </c>
      <c r="AS828" s="41">
        <v>43207</v>
      </c>
      <c r="AT828">
        <v>10.19</v>
      </c>
      <c r="AU828">
        <v>8.0341000000000005</v>
      </c>
      <c r="AV828" s="39">
        <f t="shared" si="248"/>
        <v>-9.7129263272072025E-3</v>
      </c>
      <c r="AW828" s="41">
        <v>43207</v>
      </c>
      <c r="AX828">
        <v>14.08</v>
      </c>
      <c r="AY828">
        <v>8.2231000000000005</v>
      </c>
      <c r="AZ828" s="39">
        <f t="shared" si="249"/>
        <v>-1.1931654330481531E-2</v>
      </c>
      <c r="BA828" s="41">
        <v>43207</v>
      </c>
      <c r="BB828">
        <v>7.01</v>
      </c>
      <c r="BC828">
        <v>3.2151000000000001</v>
      </c>
      <c r="BD828" s="39">
        <f t="shared" si="250"/>
        <v>-1.1286056953072063E-2</v>
      </c>
      <c r="BE828" s="41">
        <v>43207</v>
      </c>
      <c r="BF828">
        <v>10.1</v>
      </c>
      <c r="BG828">
        <v>6.5072999999999999</v>
      </c>
      <c r="BH828" s="39">
        <f t="shared" si="251"/>
        <v>0</v>
      </c>
      <c r="BI828" s="41">
        <v>43207</v>
      </c>
      <c r="BJ828">
        <v>2.09</v>
      </c>
      <c r="BK828">
        <v>2.0722</v>
      </c>
      <c r="BL828" s="39">
        <f t="shared" si="252"/>
        <v>-2.3376378546517047E-2</v>
      </c>
      <c r="BM828" s="41">
        <v>43207</v>
      </c>
      <c r="BN828">
        <v>5.59</v>
      </c>
      <c r="BO828">
        <v>2.9830000000000001</v>
      </c>
      <c r="BP828" s="46">
        <f t="shared" si="253"/>
        <v>1.82277444019661E-2</v>
      </c>
      <c r="BQ828" s="41">
        <v>43207</v>
      </c>
      <c r="BR828">
        <v>14.35</v>
      </c>
      <c r="BS828">
        <v>7.8795000000000002</v>
      </c>
      <c r="BT828" s="18">
        <f t="shared" si="254"/>
        <v>3.5022924095771597E-3</v>
      </c>
      <c r="BU828" s="41">
        <v>43207</v>
      </c>
      <c r="BV828">
        <v>2.0299999999999998</v>
      </c>
      <c r="BW828">
        <v>1.2182999999999999</v>
      </c>
      <c r="BX828" s="39">
        <f t="shared" si="255"/>
        <v>4.94926998267756E-3</v>
      </c>
      <c r="BY828" s="41">
        <v>43510</v>
      </c>
      <c r="BZ828">
        <v>16.3</v>
      </c>
      <c r="CA828">
        <v>9.1675000000000004</v>
      </c>
      <c r="CB828" s="39">
        <f t="shared" si="240"/>
        <v>-1.8069450097469998E-2</v>
      </c>
    </row>
    <row r="829" spans="1:80">
      <c r="A829" s="41">
        <v>43208</v>
      </c>
      <c r="B829">
        <v>14</v>
      </c>
      <c r="C829">
        <v>7.0514000000000001</v>
      </c>
      <c r="D829" s="34">
        <f t="shared" si="241"/>
        <v>7.184585279456087E-3</v>
      </c>
      <c r="E829" s="41">
        <v>43208</v>
      </c>
      <c r="F829">
        <v>3.8</v>
      </c>
      <c r="G829">
        <v>3.5503</v>
      </c>
      <c r="H829" s="39">
        <f t="shared" si="242"/>
        <v>-2.5660025248367125E-2</v>
      </c>
      <c r="L829" s="38"/>
      <c r="M829" s="41">
        <v>43208</v>
      </c>
      <c r="N829">
        <v>10.37</v>
      </c>
      <c r="O829">
        <v>4.9154</v>
      </c>
      <c r="P829" s="43">
        <f t="shared" si="243"/>
        <v>0</v>
      </c>
      <c r="Q829" s="41">
        <v>43208</v>
      </c>
      <c r="R829">
        <v>3.4</v>
      </c>
      <c r="S829">
        <v>1.9896</v>
      </c>
      <c r="T829" s="39">
        <f t="shared" si="244"/>
        <v>8.8737893615942753E-3</v>
      </c>
      <c r="U829" s="42">
        <v>43209.62533333333</v>
      </c>
      <c r="V829" s="44">
        <v>7.97</v>
      </c>
      <c r="W829" s="44">
        <v>5.0410000000000004</v>
      </c>
      <c r="X829" s="43">
        <f t="shared" si="256"/>
        <v>-2.9270171384555989E-2</v>
      </c>
      <c r="Y829" s="42">
        <v>43209.62533333333</v>
      </c>
      <c r="Z829" s="44">
        <v>16</v>
      </c>
      <c r="AA829" s="44">
        <v>10.567</v>
      </c>
      <c r="AB829" s="43">
        <f t="shared" si="257"/>
        <v>-4.334306982003145E-3</v>
      </c>
      <c r="AC829" s="42">
        <v>43209.62533333333</v>
      </c>
      <c r="AD829" s="44">
        <v>22.3</v>
      </c>
      <c r="AE829" s="44">
        <v>16.786999999999999</v>
      </c>
      <c r="AF829" s="43">
        <f t="shared" si="258"/>
        <v>0</v>
      </c>
      <c r="AG829" s="41">
        <v>43208</v>
      </c>
      <c r="AH829">
        <v>17.940000000000001</v>
      </c>
      <c r="AI829">
        <v>6.9865000000000004</v>
      </c>
      <c r="AJ829" s="39">
        <f t="shared" si="245"/>
        <v>-5.5790798809793318E-4</v>
      </c>
      <c r="AK829" s="45" t="s">
        <v>764</v>
      </c>
      <c r="AL829">
        <v>24</v>
      </c>
      <c r="AM829">
        <v>7.8754</v>
      </c>
      <c r="AN829" s="39">
        <f t="shared" si="246"/>
        <v>2.1280458547845417E-2</v>
      </c>
      <c r="AO829" s="41">
        <v>43208</v>
      </c>
      <c r="AP829">
        <v>9.15</v>
      </c>
      <c r="AQ829">
        <v>7.4363999999999999</v>
      </c>
      <c r="AR829" s="18">
        <f t="shared" si="247"/>
        <v>-3.2570670312437452E-3</v>
      </c>
      <c r="AS829" s="41">
        <v>43208</v>
      </c>
      <c r="AT829">
        <v>10.199999999999999</v>
      </c>
      <c r="AU829">
        <v>8.0419999999999998</v>
      </c>
      <c r="AV829" s="39">
        <f t="shared" si="248"/>
        <v>9.8330864689253955E-4</v>
      </c>
      <c r="AW829" s="41">
        <v>43208</v>
      </c>
      <c r="AX829">
        <v>14.3</v>
      </c>
      <c r="AY829">
        <v>8.3515999999999995</v>
      </c>
      <c r="AZ829" s="39">
        <f t="shared" si="249"/>
        <v>1.5626710121486902E-2</v>
      </c>
      <c r="BA829" s="41">
        <v>43208</v>
      </c>
      <c r="BB829">
        <v>6.8</v>
      </c>
      <c r="BC829">
        <v>3.1187999999999998</v>
      </c>
      <c r="BD829" s="39">
        <f t="shared" si="250"/>
        <v>-2.9952412055612661E-2</v>
      </c>
      <c r="BE829" s="41">
        <v>43208</v>
      </c>
      <c r="BF829">
        <v>10</v>
      </c>
      <c r="BG829">
        <v>6.4428000000000001</v>
      </c>
      <c r="BH829" s="39">
        <f t="shared" si="251"/>
        <v>-9.9119450463325473E-3</v>
      </c>
      <c r="BI829" s="41">
        <v>43208</v>
      </c>
      <c r="BJ829">
        <v>2.1</v>
      </c>
      <c r="BK829">
        <v>2.0821999999999998</v>
      </c>
      <c r="BL829" s="39">
        <f t="shared" si="252"/>
        <v>4.8257890165040954E-3</v>
      </c>
      <c r="BM829" s="41">
        <v>43208</v>
      </c>
      <c r="BN829">
        <v>5.58</v>
      </c>
      <c r="BO829">
        <v>2.9775999999999998</v>
      </c>
      <c r="BP829" s="46">
        <f t="shared" si="253"/>
        <v>-1.8102581294000312E-3</v>
      </c>
      <c r="BQ829" s="41">
        <v>43208</v>
      </c>
      <c r="BR829">
        <v>14.35</v>
      </c>
      <c r="BS829">
        <v>7.8795000000000002</v>
      </c>
      <c r="BT829" s="18">
        <f t="shared" si="254"/>
        <v>0</v>
      </c>
      <c r="BU829" s="41">
        <v>43208</v>
      </c>
      <c r="BV829">
        <v>1.98</v>
      </c>
      <c r="BW829">
        <v>1.1882999999999999</v>
      </c>
      <c r="BX829" s="39">
        <f t="shared" si="255"/>
        <v>-2.4624476729869515E-2</v>
      </c>
      <c r="BY829" s="41">
        <v>43511</v>
      </c>
      <c r="BZ829">
        <v>16.59</v>
      </c>
      <c r="CA829">
        <v>9.3306000000000004</v>
      </c>
      <c r="CB829" s="39">
        <f t="shared" si="240"/>
        <v>1.7791109899100082E-2</v>
      </c>
    </row>
    <row r="830" spans="1:80">
      <c r="A830" s="41">
        <v>43209</v>
      </c>
      <c r="B830">
        <v>14.1</v>
      </c>
      <c r="C830">
        <v>7.1017999999999999</v>
      </c>
      <c r="D830" s="34">
        <f t="shared" si="241"/>
        <v>7.1475168051734093E-3</v>
      </c>
      <c r="E830" s="41">
        <v>43209</v>
      </c>
      <c r="F830">
        <v>3.8</v>
      </c>
      <c r="G830">
        <v>3.5503</v>
      </c>
      <c r="H830" s="39">
        <f t="shared" si="242"/>
        <v>0</v>
      </c>
      <c r="L830" s="38"/>
      <c r="M830" s="41">
        <v>43209</v>
      </c>
      <c r="N830">
        <v>10.39</v>
      </c>
      <c r="O830">
        <v>4.9248000000000003</v>
      </c>
      <c r="P830" s="43">
        <f t="shared" si="243"/>
        <v>1.9123570818245304E-3</v>
      </c>
      <c r="Q830" s="41">
        <v>43209</v>
      </c>
      <c r="R830">
        <v>3.4</v>
      </c>
      <c r="S830">
        <v>1.9896</v>
      </c>
      <c r="T830" s="39">
        <f t="shared" si="244"/>
        <v>0</v>
      </c>
      <c r="U830" s="42">
        <v>43210.62533333333</v>
      </c>
      <c r="V830" s="44">
        <v>7.9</v>
      </c>
      <c r="W830" s="44">
        <v>4.9969999999999999</v>
      </c>
      <c r="X830" s="43">
        <f t="shared" si="256"/>
        <v>-8.7284268994248133E-3</v>
      </c>
      <c r="Y830" s="42">
        <v>43210.62533333333</v>
      </c>
      <c r="Z830" s="44">
        <v>16</v>
      </c>
      <c r="AA830" s="44">
        <v>10.567</v>
      </c>
      <c r="AB830" s="43">
        <f t="shared" si="257"/>
        <v>0</v>
      </c>
      <c r="AC830" s="42">
        <v>43210.62533333333</v>
      </c>
      <c r="AD830" s="44">
        <v>22.3</v>
      </c>
      <c r="AE830" s="44">
        <v>16.786999999999999</v>
      </c>
      <c r="AF830" s="43">
        <f t="shared" si="258"/>
        <v>0</v>
      </c>
      <c r="AG830" s="41">
        <v>43209</v>
      </c>
      <c r="AH830">
        <v>17.89</v>
      </c>
      <c r="AI830">
        <v>6.9671000000000003</v>
      </c>
      <c r="AJ830" s="39">
        <f t="shared" si="245"/>
        <v>-2.7767837973234214E-3</v>
      </c>
      <c r="AK830" s="45" t="s">
        <v>765</v>
      </c>
      <c r="AL830">
        <v>23.99</v>
      </c>
      <c r="AM830">
        <v>7.8720999999999997</v>
      </c>
      <c r="AN830" s="39">
        <f t="shared" si="246"/>
        <v>-4.1902633517031552E-4</v>
      </c>
      <c r="AO830" s="41">
        <v>43209</v>
      </c>
      <c r="AP830">
        <v>8.8800000000000008</v>
      </c>
      <c r="AQ830">
        <v>7.2168999999999999</v>
      </c>
      <c r="AR830" s="18">
        <f t="shared" si="247"/>
        <v>-2.9516970577160996E-2</v>
      </c>
      <c r="AS830" s="41">
        <v>43209</v>
      </c>
      <c r="AT830">
        <v>10.199999999999999</v>
      </c>
      <c r="AU830">
        <v>8.0419999999999998</v>
      </c>
      <c r="AV830" s="39">
        <f t="shared" si="248"/>
        <v>0</v>
      </c>
      <c r="AW830" s="41">
        <v>43209</v>
      </c>
      <c r="AX830">
        <v>14.12</v>
      </c>
      <c r="AY830">
        <v>8.2464999999999993</v>
      </c>
      <c r="AZ830" s="39">
        <f t="shared" si="249"/>
        <v>-1.2584414962402438E-2</v>
      </c>
      <c r="BA830" s="41">
        <v>43209</v>
      </c>
      <c r="BB830">
        <v>6.7</v>
      </c>
      <c r="BC830">
        <v>3.0729000000000002</v>
      </c>
      <c r="BD830" s="39">
        <f t="shared" si="250"/>
        <v>-1.4717198922662439E-2</v>
      </c>
      <c r="BE830" s="41">
        <v>43209</v>
      </c>
      <c r="BF830">
        <v>10</v>
      </c>
      <c r="BG830">
        <v>6.4428000000000001</v>
      </c>
      <c r="BH830" s="39">
        <f t="shared" si="251"/>
        <v>0</v>
      </c>
      <c r="BI830" s="41">
        <v>43209</v>
      </c>
      <c r="BJ830">
        <v>2.1</v>
      </c>
      <c r="BK830">
        <v>2.0821999999999998</v>
      </c>
      <c r="BL830" s="39">
        <f t="shared" si="252"/>
        <v>0</v>
      </c>
      <c r="BM830" s="41">
        <v>43209</v>
      </c>
      <c r="BN830">
        <v>5.91</v>
      </c>
      <c r="BO830">
        <v>3.1537000000000002</v>
      </c>
      <c r="BP830" s="46">
        <f t="shared" si="253"/>
        <v>5.9141590542719093E-2</v>
      </c>
      <c r="BQ830" s="41">
        <v>43209</v>
      </c>
      <c r="BR830">
        <v>14.4</v>
      </c>
      <c r="BS830">
        <v>7.907</v>
      </c>
      <c r="BT830" s="18">
        <f t="shared" si="254"/>
        <v>3.4900691668252881E-3</v>
      </c>
      <c r="BU830" s="41">
        <v>43209</v>
      </c>
      <c r="BV830">
        <v>2.04</v>
      </c>
      <c r="BW830">
        <v>1.2242999999999999</v>
      </c>
      <c r="BX830" s="39">
        <f t="shared" si="255"/>
        <v>3.0295379954556959E-2</v>
      </c>
      <c r="BY830" s="41">
        <v>43514</v>
      </c>
      <c r="BZ830">
        <v>16.5</v>
      </c>
      <c r="CA830">
        <v>9.2799999999999994</v>
      </c>
      <c r="CB830" s="39">
        <f t="shared" si="240"/>
        <v>-5.4230167406170114E-3</v>
      </c>
    </row>
    <row r="831" spans="1:80">
      <c r="A831" s="41">
        <v>43210</v>
      </c>
      <c r="B831">
        <v>14.64</v>
      </c>
      <c r="C831">
        <v>7.3738000000000001</v>
      </c>
      <c r="D831" s="34">
        <f t="shared" si="241"/>
        <v>3.8300149257934644E-2</v>
      </c>
      <c r="E831" s="41">
        <v>43210</v>
      </c>
      <c r="F831">
        <v>3.8</v>
      </c>
      <c r="G831">
        <v>3.5503</v>
      </c>
      <c r="H831" s="39">
        <f t="shared" si="242"/>
        <v>0</v>
      </c>
      <c r="L831" s="38"/>
      <c r="M831" s="41">
        <v>43210</v>
      </c>
      <c r="N831">
        <v>10.37</v>
      </c>
      <c r="O831">
        <v>4.9154</v>
      </c>
      <c r="P831" s="43">
        <f t="shared" si="243"/>
        <v>-1.9087069525666619E-3</v>
      </c>
      <c r="Q831" s="41">
        <v>43210</v>
      </c>
      <c r="R831">
        <v>3.32</v>
      </c>
      <c r="S831">
        <v>1.9428000000000001</v>
      </c>
      <c r="T831" s="39">
        <f t="shared" si="244"/>
        <v>-2.3522316043425789E-2</v>
      </c>
      <c r="U831" s="42">
        <v>43213.62533333333</v>
      </c>
      <c r="V831" s="44">
        <v>7.9</v>
      </c>
      <c r="W831" s="44">
        <v>4.9969999999999999</v>
      </c>
      <c r="X831" s="43">
        <f t="shared" si="256"/>
        <v>0</v>
      </c>
      <c r="Y831" s="42">
        <v>43213.62533333333</v>
      </c>
      <c r="Z831" s="44">
        <v>16</v>
      </c>
      <c r="AA831" s="44">
        <v>10.567</v>
      </c>
      <c r="AB831" s="43">
        <f t="shared" si="257"/>
        <v>0</v>
      </c>
      <c r="AC831" s="42">
        <v>43213.62533333333</v>
      </c>
      <c r="AD831" s="44">
        <v>22.3</v>
      </c>
      <c r="AE831" s="44">
        <v>16.786999999999999</v>
      </c>
      <c r="AF831" s="43">
        <f t="shared" si="258"/>
        <v>0</v>
      </c>
      <c r="AG831" s="41">
        <v>43210</v>
      </c>
      <c r="AH831">
        <v>17.89</v>
      </c>
      <c r="AI831">
        <v>6.9671000000000003</v>
      </c>
      <c r="AJ831" s="39">
        <f t="shared" si="245"/>
        <v>0</v>
      </c>
      <c r="AK831" s="45" t="s">
        <v>766</v>
      </c>
      <c r="AL831">
        <v>24.29</v>
      </c>
      <c r="AM831">
        <v>7.9706000000000001</v>
      </c>
      <c r="AN831" s="39">
        <f t="shared" si="246"/>
        <v>1.2512544302028744E-2</v>
      </c>
      <c r="AO831" s="41">
        <v>43210</v>
      </c>
      <c r="AP831">
        <v>8.8699999999999992</v>
      </c>
      <c r="AQ831">
        <v>7.2088000000000001</v>
      </c>
      <c r="AR831" s="18">
        <f t="shared" si="247"/>
        <v>-1.1223655586193205E-3</v>
      </c>
      <c r="AS831" s="41">
        <v>43210</v>
      </c>
      <c r="AT831">
        <v>10.23</v>
      </c>
      <c r="AU831">
        <v>8.0655999999999999</v>
      </c>
      <c r="AV831" s="39">
        <f t="shared" si="248"/>
        <v>2.9345933847301749E-3</v>
      </c>
      <c r="AW831" s="41">
        <v>43210</v>
      </c>
      <c r="AX831">
        <v>14.55</v>
      </c>
      <c r="AY831">
        <v>8.4976000000000003</v>
      </c>
      <c r="AZ831" s="39">
        <f t="shared" si="249"/>
        <v>3.0449281513369432E-2</v>
      </c>
      <c r="BA831" s="41">
        <v>43210</v>
      </c>
      <c r="BB831">
        <v>6.75</v>
      </c>
      <c r="BC831">
        <v>3.0958999999999999</v>
      </c>
      <c r="BD831" s="39">
        <f t="shared" si="250"/>
        <v>7.4847863581631964E-3</v>
      </c>
      <c r="BE831" s="41">
        <v>43210</v>
      </c>
      <c r="BF831">
        <v>9.8000000000000007</v>
      </c>
      <c r="BG831">
        <v>6.3140000000000001</v>
      </c>
      <c r="BH831" s="39">
        <f t="shared" si="251"/>
        <v>-1.999130812690135E-2</v>
      </c>
      <c r="BI831" s="41">
        <v>43210</v>
      </c>
      <c r="BJ831">
        <v>2.09</v>
      </c>
      <c r="BK831">
        <v>2.0722</v>
      </c>
      <c r="BL831" s="39">
        <f t="shared" si="252"/>
        <v>-4.8026126212658664E-3</v>
      </c>
      <c r="BM831" s="41">
        <v>43210</v>
      </c>
      <c r="BN831">
        <v>5.93</v>
      </c>
      <c r="BO831">
        <v>3.1644000000000001</v>
      </c>
      <c r="BP831" s="46">
        <f t="shared" si="253"/>
        <v>3.3928401560072079E-3</v>
      </c>
      <c r="BQ831" s="41">
        <v>43210</v>
      </c>
      <c r="BR831">
        <v>14.38</v>
      </c>
      <c r="BS831">
        <v>7.8959999999999999</v>
      </c>
      <c r="BT831" s="18">
        <f t="shared" si="254"/>
        <v>-1.3911723789047832E-3</v>
      </c>
      <c r="BU831" s="41">
        <v>43210</v>
      </c>
      <c r="BV831">
        <v>2.0299999999999998</v>
      </c>
      <c r="BW831">
        <v>1.2182999999999999</v>
      </c>
      <c r="BX831" s="39">
        <f t="shared" si="255"/>
        <v>-4.9007596177407546E-3</v>
      </c>
      <c r="BY831" s="41">
        <v>43515</v>
      </c>
      <c r="BZ831">
        <v>16.100000000000001</v>
      </c>
      <c r="CA831">
        <v>9.0549999999999997</v>
      </c>
      <c r="CB831" s="39">
        <f t="shared" si="240"/>
        <v>-2.4245689655172376E-2</v>
      </c>
    </row>
    <row r="832" spans="1:80">
      <c r="A832" s="41">
        <v>43213</v>
      </c>
      <c r="B832">
        <v>14.5</v>
      </c>
      <c r="C832">
        <v>7.3033000000000001</v>
      </c>
      <c r="D832" s="34">
        <f t="shared" si="241"/>
        <v>-9.5608777021345855E-3</v>
      </c>
      <c r="E832" s="41">
        <v>43213</v>
      </c>
      <c r="F832">
        <v>3.7</v>
      </c>
      <c r="G832">
        <v>3.4569000000000001</v>
      </c>
      <c r="H832" s="39">
        <f t="shared" si="242"/>
        <v>-2.6307635974424676E-2</v>
      </c>
      <c r="L832" s="38"/>
      <c r="M832" s="41">
        <v>43213</v>
      </c>
      <c r="N832">
        <v>10.37</v>
      </c>
      <c r="O832">
        <v>4.9154</v>
      </c>
      <c r="P832" s="43">
        <f t="shared" si="243"/>
        <v>0</v>
      </c>
      <c r="Q832" s="41">
        <v>43213</v>
      </c>
      <c r="R832">
        <v>3.32</v>
      </c>
      <c r="S832">
        <v>1.9428000000000001</v>
      </c>
      <c r="T832" s="39">
        <f t="shared" si="244"/>
        <v>0</v>
      </c>
      <c r="U832" s="42">
        <v>43214.62533333333</v>
      </c>
      <c r="V832" s="44">
        <v>7.9</v>
      </c>
      <c r="W832" s="44">
        <v>4.9969999999999999</v>
      </c>
      <c r="X832" s="43">
        <f t="shared" si="256"/>
        <v>0</v>
      </c>
      <c r="Y832" s="42">
        <v>43214.62533333333</v>
      </c>
      <c r="Z832" s="44">
        <v>16</v>
      </c>
      <c r="AA832" s="44">
        <v>10.567</v>
      </c>
      <c r="AB832" s="43">
        <f t="shared" si="257"/>
        <v>0</v>
      </c>
      <c r="AC832" s="42">
        <v>43214.62533333333</v>
      </c>
      <c r="AD832" s="44">
        <v>22.3</v>
      </c>
      <c r="AE832" s="44">
        <v>16.786999999999999</v>
      </c>
      <c r="AF832" s="43">
        <f t="shared" si="258"/>
        <v>0</v>
      </c>
      <c r="AG832" s="41">
        <v>43213</v>
      </c>
      <c r="AH832">
        <v>17.850000000000001</v>
      </c>
      <c r="AI832">
        <v>6.9515000000000002</v>
      </c>
      <c r="AJ832" s="39">
        <f t="shared" si="245"/>
        <v>-2.239095175898158E-3</v>
      </c>
      <c r="AK832" s="45" t="s">
        <v>767</v>
      </c>
      <c r="AL832">
        <v>24.5</v>
      </c>
      <c r="AM832">
        <v>8.0395000000000003</v>
      </c>
      <c r="AN832" s="39">
        <f t="shared" si="246"/>
        <v>8.6442676837377597E-3</v>
      </c>
      <c r="AO832" s="41">
        <v>43213</v>
      </c>
      <c r="AP832">
        <v>9.1300000000000008</v>
      </c>
      <c r="AQ832">
        <v>7.4200999999999997</v>
      </c>
      <c r="AR832" s="18">
        <f t="shared" si="247"/>
        <v>2.9311397181222894E-2</v>
      </c>
      <c r="AS832" s="41">
        <v>43213</v>
      </c>
      <c r="AT832">
        <v>10.23</v>
      </c>
      <c r="AU832">
        <v>8.0655999999999999</v>
      </c>
      <c r="AV832" s="39">
        <f t="shared" si="248"/>
        <v>0</v>
      </c>
      <c r="AW832" s="41">
        <v>43213</v>
      </c>
      <c r="AX832">
        <v>14.6</v>
      </c>
      <c r="AY832">
        <v>8.5267999999999997</v>
      </c>
      <c r="AZ832" s="39">
        <f t="shared" si="249"/>
        <v>3.4362643569948513E-3</v>
      </c>
      <c r="BA832" s="41">
        <v>43213</v>
      </c>
      <c r="BB832">
        <v>6.85</v>
      </c>
      <c r="BC832">
        <v>3.1417000000000002</v>
      </c>
      <c r="BD832" s="39">
        <f t="shared" si="250"/>
        <v>1.479375948835566E-2</v>
      </c>
      <c r="BE832" s="41">
        <v>43213</v>
      </c>
      <c r="BF832">
        <v>9.74</v>
      </c>
      <c r="BG832">
        <v>6.2752999999999997</v>
      </c>
      <c r="BH832" s="39">
        <f t="shared" si="251"/>
        <v>-6.1292366170415582E-3</v>
      </c>
      <c r="BI832" s="41">
        <v>43213</v>
      </c>
      <c r="BJ832">
        <v>2.09</v>
      </c>
      <c r="BK832">
        <v>2.0722</v>
      </c>
      <c r="BL832" s="39">
        <f t="shared" si="252"/>
        <v>0</v>
      </c>
      <c r="BM832" s="41">
        <v>43213</v>
      </c>
      <c r="BN832">
        <v>5.95</v>
      </c>
      <c r="BO832">
        <v>3.1751</v>
      </c>
      <c r="BP832" s="46">
        <f t="shared" si="253"/>
        <v>3.381367715838684E-3</v>
      </c>
      <c r="BQ832" s="41">
        <v>43213</v>
      </c>
      <c r="BR832">
        <v>14.35</v>
      </c>
      <c r="BS832">
        <v>7.8795000000000002</v>
      </c>
      <c r="BT832" s="18">
        <f t="shared" si="254"/>
        <v>-2.0896656534954076E-3</v>
      </c>
      <c r="BU832" s="41">
        <v>43213</v>
      </c>
      <c r="BV832">
        <v>2.0299999999999998</v>
      </c>
      <c r="BW832">
        <v>1.2182999999999999</v>
      </c>
      <c r="BX832" s="39">
        <f t="shared" si="255"/>
        <v>0</v>
      </c>
      <c r="BY832" s="41">
        <v>43516</v>
      </c>
      <c r="BZ832">
        <v>16.38</v>
      </c>
      <c r="CA832">
        <v>9.2125000000000004</v>
      </c>
      <c r="CB832" s="39">
        <f t="shared" si="240"/>
        <v>1.7393705135284446E-2</v>
      </c>
    </row>
    <row r="833" spans="1:80">
      <c r="A833" s="41">
        <v>43214</v>
      </c>
      <c r="B833">
        <v>14.5</v>
      </c>
      <c r="C833">
        <v>7.3033000000000001</v>
      </c>
      <c r="D833" s="34">
        <f t="shared" si="241"/>
        <v>0</v>
      </c>
      <c r="E833" s="41">
        <v>43214</v>
      </c>
      <c r="F833">
        <v>3.71</v>
      </c>
      <c r="G833">
        <v>3.4662999999999999</v>
      </c>
      <c r="H833" s="39">
        <f t="shared" si="242"/>
        <v>2.7191992825941892E-3</v>
      </c>
      <c r="L833" s="38"/>
      <c r="M833" s="41">
        <v>43214</v>
      </c>
      <c r="N833">
        <v>10.38</v>
      </c>
      <c r="O833">
        <v>4.9200999999999997</v>
      </c>
      <c r="P833" s="43">
        <f t="shared" si="243"/>
        <v>9.5617854091217488E-4</v>
      </c>
      <c r="Q833" s="41">
        <v>43214</v>
      </c>
      <c r="R833">
        <v>3.37</v>
      </c>
      <c r="S833">
        <v>1.9721</v>
      </c>
      <c r="T833" s="39">
        <f t="shared" si="244"/>
        <v>1.5081325921350567E-2</v>
      </c>
      <c r="U833" s="42">
        <v>43215.62533333333</v>
      </c>
      <c r="V833" s="44">
        <v>7.9</v>
      </c>
      <c r="W833" s="44">
        <v>4.9969999999999999</v>
      </c>
      <c r="X833" s="43">
        <f t="shared" si="256"/>
        <v>0</v>
      </c>
      <c r="Y833" s="42">
        <v>43215.62533333333</v>
      </c>
      <c r="Z833" s="44">
        <v>16</v>
      </c>
      <c r="AA833" s="44">
        <v>10.567</v>
      </c>
      <c r="AB833" s="43">
        <f t="shared" si="257"/>
        <v>0</v>
      </c>
      <c r="AC833" s="42">
        <v>43215.62533333333</v>
      </c>
      <c r="AD833" s="44">
        <v>22.3</v>
      </c>
      <c r="AE833" s="44">
        <v>16.786999999999999</v>
      </c>
      <c r="AF833" s="43">
        <f t="shared" si="258"/>
        <v>0</v>
      </c>
      <c r="AG833" s="41">
        <v>43214</v>
      </c>
      <c r="AH833">
        <v>17.850000000000001</v>
      </c>
      <c r="AI833">
        <v>6.9515000000000002</v>
      </c>
      <c r="AJ833" s="39">
        <f t="shared" si="245"/>
        <v>0</v>
      </c>
      <c r="AK833" s="45" t="s">
        <v>768</v>
      </c>
      <c r="AL833">
        <v>24.39</v>
      </c>
      <c r="AM833">
        <v>8.0033999999999992</v>
      </c>
      <c r="AN833" s="39">
        <f t="shared" si="246"/>
        <v>-4.4903290005598772E-3</v>
      </c>
      <c r="AO833" s="41">
        <v>43214</v>
      </c>
      <c r="AP833">
        <v>9.1300000000000008</v>
      </c>
      <c r="AQ833">
        <v>7.4200999999999997</v>
      </c>
      <c r="AR833" s="18">
        <f t="shared" si="247"/>
        <v>0</v>
      </c>
      <c r="AS833" s="41">
        <v>43214</v>
      </c>
      <c r="AT833">
        <v>10.199999999999999</v>
      </c>
      <c r="AU833">
        <v>8.0419999999999998</v>
      </c>
      <c r="AV833" s="39">
        <f t="shared" si="248"/>
        <v>-2.9260067446935214E-3</v>
      </c>
      <c r="AW833" s="41">
        <v>43214</v>
      </c>
      <c r="AX833">
        <v>14.5</v>
      </c>
      <c r="AY833">
        <v>8.4684000000000008</v>
      </c>
      <c r="AZ833" s="39">
        <f t="shared" si="249"/>
        <v>-6.8489937608480203E-3</v>
      </c>
      <c r="BA833" s="41">
        <v>43214</v>
      </c>
      <c r="BB833">
        <v>7.03</v>
      </c>
      <c r="BC833">
        <v>3.2242999999999999</v>
      </c>
      <c r="BD833" s="39">
        <f t="shared" si="250"/>
        <v>2.6291498233440423E-2</v>
      </c>
      <c r="BE833" s="41">
        <v>43214</v>
      </c>
      <c r="BF833">
        <v>9.94</v>
      </c>
      <c r="BG833">
        <v>6.4042000000000003</v>
      </c>
      <c r="BH833" s="39">
        <f t="shared" si="251"/>
        <v>2.0540850636623059E-2</v>
      </c>
      <c r="BI833" s="41">
        <v>43214</v>
      </c>
      <c r="BJ833">
        <v>2.1</v>
      </c>
      <c r="BK833">
        <v>2.0821999999999998</v>
      </c>
      <c r="BL833" s="39">
        <f t="shared" si="252"/>
        <v>4.8257890165040954E-3</v>
      </c>
      <c r="BM833" s="41">
        <v>43214</v>
      </c>
      <c r="BN833">
        <v>5.95</v>
      </c>
      <c r="BO833">
        <v>3.1751</v>
      </c>
      <c r="BP833" s="46">
        <f t="shared" si="253"/>
        <v>0</v>
      </c>
      <c r="BQ833" s="41">
        <v>43214</v>
      </c>
      <c r="BR833">
        <v>14.33</v>
      </c>
      <c r="BS833">
        <v>7.8685</v>
      </c>
      <c r="BT833" s="18">
        <f t="shared" si="254"/>
        <v>-1.3960276667301377E-3</v>
      </c>
      <c r="BU833" s="41">
        <v>43214</v>
      </c>
      <c r="BV833">
        <v>2.0299999999999998</v>
      </c>
      <c r="BW833">
        <v>1.2182999999999999</v>
      </c>
      <c r="BX833" s="39">
        <f t="shared" si="255"/>
        <v>0</v>
      </c>
      <c r="BY833" s="41">
        <v>43517</v>
      </c>
      <c r="BZ833">
        <v>16.100000000000001</v>
      </c>
      <c r="CA833">
        <v>9.0549999999999997</v>
      </c>
      <c r="CB833" s="39">
        <f t="shared" si="240"/>
        <v>-1.7096336499321643E-2</v>
      </c>
    </row>
    <row r="834" spans="1:80">
      <c r="A834" s="41">
        <v>43215</v>
      </c>
      <c r="B834">
        <v>14.5</v>
      </c>
      <c r="C834">
        <v>7.3033000000000001</v>
      </c>
      <c r="D834" s="34">
        <f t="shared" si="241"/>
        <v>0</v>
      </c>
      <c r="E834" s="41">
        <v>43215</v>
      </c>
      <c r="F834">
        <v>3.7</v>
      </c>
      <c r="G834">
        <v>3.4569000000000001</v>
      </c>
      <c r="H834" s="39">
        <f t="shared" si="242"/>
        <v>-2.7118252892132399E-3</v>
      </c>
      <c r="L834" s="38"/>
      <c r="M834" s="41">
        <v>43215</v>
      </c>
      <c r="N834">
        <v>10.38</v>
      </c>
      <c r="O834">
        <v>4.9200999999999997</v>
      </c>
      <c r="P834" s="43">
        <f t="shared" si="243"/>
        <v>0</v>
      </c>
      <c r="Q834" s="41">
        <v>43215</v>
      </c>
      <c r="R834">
        <v>3.33</v>
      </c>
      <c r="S834">
        <v>1.9487000000000001</v>
      </c>
      <c r="T834" s="39">
        <f t="shared" si="244"/>
        <v>-1.1865524060645944E-2</v>
      </c>
      <c r="U834" s="42">
        <v>43216.62533333333</v>
      </c>
      <c r="V834" s="44">
        <v>7.9</v>
      </c>
      <c r="W834" s="44">
        <v>4.9969999999999999</v>
      </c>
      <c r="X834" s="43">
        <f t="shared" si="256"/>
        <v>0</v>
      </c>
      <c r="Y834" s="42">
        <v>43216.62533333333</v>
      </c>
      <c r="Z834" s="44">
        <v>16</v>
      </c>
      <c r="AA834" s="44">
        <v>10.567</v>
      </c>
      <c r="AB834" s="43">
        <f t="shared" si="257"/>
        <v>0</v>
      </c>
      <c r="AC834" s="42">
        <v>43216.62533333333</v>
      </c>
      <c r="AD834" s="44">
        <v>22.5</v>
      </c>
      <c r="AE834" s="44">
        <v>16.937999999999999</v>
      </c>
      <c r="AF834" s="43">
        <f t="shared" si="258"/>
        <v>8.9950556978614284E-3</v>
      </c>
      <c r="AG834" s="41">
        <v>43215</v>
      </c>
      <c r="AH834">
        <v>17.690000000000001</v>
      </c>
      <c r="AI834">
        <v>6.8891999999999998</v>
      </c>
      <c r="AJ834" s="39">
        <f t="shared" si="245"/>
        <v>-8.9620945119758995E-3</v>
      </c>
      <c r="AK834" s="45" t="s">
        <v>769</v>
      </c>
      <c r="AL834">
        <v>24.2</v>
      </c>
      <c r="AM834">
        <v>7.9409999999999998</v>
      </c>
      <c r="AN834" s="39">
        <f t="shared" si="246"/>
        <v>-7.7966864082764011E-3</v>
      </c>
      <c r="AO834" s="41">
        <v>43215</v>
      </c>
      <c r="AP834">
        <v>9.1</v>
      </c>
      <c r="AQ834">
        <v>7.3956999999999997</v>
      </c>
      <c r="AR834" s="18">
        <f t="shared" si="247"/>
        <v>-3.288365385911238E-3</v>
      </c>
      <c r="AS834" s="41">
        <v>43215</v>
      </c>
      <c r="AT834">
        <v>10.039999999999999</v>
      </c>
      <c r="AU834">
        <v>7.9157999999999999</v>
      </c>
      <c r="AV834" s="39">
        <f t="shared" si="248"/>
        <v>-1.569261377766723E-2</v>
      </c>
      <c r="AW834" s="41">
        <v>43215</v>
      </c>
      <c r="AX834">
        <v>14.35</v>
      </c>
      <c r="AY834">
        <v>8.3808000000000007</v>
      </c>
      <c r="AZ834" s="39">
        <f t="shared" si="249"/>
        <v>-1.0344338954229856E-2</v>
      </c>
      <c r="BA834" s="41">
        <v>43215</v>
      </c>
      <c r="BB834">
        <v>7.1</v>
      </c>
      <c r="BC834">
        <v>3.2564000000000002</v>
      </c>
      <c r="BD834" s="39">
        <f t="shared" si="250"/>
        <v>9.9556492882176724E-3</v>
      </c>
      <c r="BE834" s="41">
        <v>43215</v>
      </c>
      <c r="BF834">
        <v>9.9</v>
      </c>
      <c r="BG834">
        <v>6.3784000000000001</v>
      </c>
      <c r="BH834" s="39">
        <f t="shared" si="251"/>
        <v>-4.0286062271634657E-3</v>
      </c>
      <c r="BI834" s="41">
        <v>43215</v>
      </c>
      <c r="BJ834">
        <v>2.19</v>
      </c>
      <c r="BK834">
        <v>2.1714000000000002</v>
      </c>
      <c r="BL834" s="39">
        <f t="shared" si="252"/>
        <v>4.2839304581692633E-2</v>
      </c>
      <c r="BM834" s="41">
        <v>43215</v>
      </c>
      <c r="BN834">
        <v>6.02</v>
      </c>
      <c r="BO834">
        <v>3.2124000000000001</v>
      </c>
      <c r="BP834" s="46">
        <f t="shared" si="253"/>
        <v>1.1747661490976696E-2</v>
      </c>
      <c r="BQ834" s="41">
        <v>43215</v>
      </c>
      <c r="BR834">
        <v>14.29</v>
      </c>
      <c r="BS834">
        <v>7.8465999999999996</v>
      </c>
      <c r="BT834" s="18">
        <f t="shared" si="254"/>
        <v>-2.7832496663913672E-3</v>
      </c>
      <c r="BU834" s="41">
        <v>43215</v>
      </c>
      <c r="BV834">
        <v>2.1</v>
      </c>
      <c r="BW834">
        <v>1.2603</v>
      </c>
      <c r="BX834" s="39">
        <f t="shared" si="255"/>
        <v>3.447426742181732E-2</v>
      </c>
      <c r="BY834" s="41">
        <v>43518</v>
      </c>
      <c r="BZ834">
        <v>16.100000000000001</v>
      </c>
      <c r="CA834">
        <v>9.0549999999999997</v>
      </c>
      <c r="CB834" s="39">
        <f t="shared" si="240"/>
        <v>0</v>
      </c>
    </row>
    <row r="835" spans="1:80">
      <c r="A835" s="41">
        <v>43216</v>
      </c>
      <c r="B835">
        <v>14.25</v>
      </c>
      <c r="C835">
        <v>7.1773999999999996</v>
      </c>
      <c r="D835" s="34">
        <f t="shared" si="241"/>
        <v>-1.7238782468199383E-2</v>
      </c>
      <c r="E835" s="41">
        <v>43216</v>
      </c>
      <c r="F835">
        <v>3.61</v>
      </c>
      <c r="G835">
        <v>3.3727999999999998</v>
      </c>
      <c r="H835" s="39">
        <f t="shared" si="242"/>
        <v>-2.4328155283635709E-2</v>
      </c>
      <c r="L835" s="38"/>
      <c r="M835" s="41">
        <v>43216</v>
      </c>
      <c r="N835">
        <v>10.38</v>
      </c>
      <c r="O835">
        <v>4.9200999999999997</v>
      </c>
      <c r="P835" s="43">
        <f t="shared" si="243"/>
        <v>0</v>
      </c>
      <c r="Q835" s="41">
        <v>43216</v>
      </c>
      <c r="R835">
        <v>3.35</v>
      </c>
      <c r="S835">
        <v>1.9603999999999999</v>
      </c>
      <c r="T835" s="39">
        <f t="shared" si="244"/>
        <v>6.004002668445539E-3</v>
      </c>
      <c r="U835" s="42">
        <v>43217.62533333333</v>
      </c>
      <c r="V835" s="44">
        <v>8.0500000000000007</v>
      </c>
      <c r="W835" s="44">
        <v>5.0910000000000002</v>
      </c>
      <c r="X835" s="43">
        <f t="shared" si="256"/>
        <v>1.8811286772063299E-2</v>
      </c>
      <c r="Y835" s="42">
        <v>43217.62533333333</v>
      </c>
      <c r="Z835" s="44">
        <v>16</v>
      </c>
      <c r="AA835" s="44">
        <v>10.567</v>
      </c>
      <c r="AB835" s="43">
        <f t="shared" si="257"/>
        <v>0</v>
      </c>
      <c r="AC835" s="42">
        <v>43217.62533333333</v>
      </c>
      <c r="AD835" s="44">
        <v>22.9</v>
      </c>
      <c r="AE835" s="44">
        <v>17.239000000000001</v>
      </c>
      <c r="AF835" s="43">
        <f t="shared" si="258"/>
        <v>1.7770693116070491E-2</v>
      </c>
      <c r="AG835" s="41">
        <v>43216</v>
      </c>
      <c r="AH835">
        <v>17.45</v>
      </c>
      <c r="AI835">
        <v>6.7957000000000001</v>
      </c>
      <c r="AJ835" s="39">
        <f t="shared" si="245"/>
        <v>-1.3571967717586904E-2</v>
      </c>
      <c r="AK835" s="45" t="s">
        <v>770</v>
      </c>
      <c r="AL835">
        <v>23.94</v>
      </c>
      <c r="AM835">
        <v>7.8556999999999997</v>
      </c>
      <c r="AN835" s="39">
        <f t="shared" si="246"/>
        <v>-1.0741720186374532E-2</v>
      </c>
      <c r="AO835" s="41">
        <v>43216</v>
      </c>
      <c r="AP835">
        <v>9.25</v>
      </c>
      <c r="AQ835">
        <v>7.5175999999999998</v>
      </c>
      <c r="AR835" s="18">
        <f t="shared" si="247"/>
        <v>1.6482550671336062E-2</v>
      </c>
      <c r="AS835" s="41">
        <v>43216</v>
      </c>
      <c r="AT835">
        <v>10.18</v>
      </c>
      <c r="AU835">
        <v>8.0261999999999993</v>
      </c>
      <c r="AV835" s="39">
        <f t="shared" si="248"/>
        <v>1.394678996437497E-2</v>
      </c>
      <c r="AW835" s="41">
        <v>43216</v>
      </c>
      <c r="AX835">
        <v>14.34</v>
      </c>
      <c r="AY835">
        <v>8.375</v>
      </c>
      <c r="AZ835" s="39">
        <f t="shared" si="249"/>
        <v>-6.9205803741894485E-4</v>
      </c>
      <c r="BA835" s="41">
        <v>43216</v>
      </c>
      <c r="BB835">
        <v>7.08</v>
      </c>
      <c r="BC835">
        <v>3.2471999999999999</v>
      </c>
      <c r="BD835" s="39">
        <f t="shared" si="250"/>
        <v>-2.8252057486796212E-3</v>
      </c>
      <c r="BE835" s="41">
        <v>43216</v>
      </c>
      <c r="BF835">
        <v>9.99</v>
      </c>
      <c r="BG835">
        <v>6.4363999999999999</v>
      </c>
      <c r="BH835" s="39">
        <f t="shared" si="251"/>
        <v>9.0931895146117887E-3</v>
      </c>
      <c r="BI835" s="41">
        <v>43216</v>
      </c>
      <c r="BJ835">
        <v>2.23</v>
      </c>
      <c r="BK835">
        <v>2.2109999999999999</v>
      </c>
      <c r="BL835" s="39">
        <f t="shared" si="252"/>
        <v>1.823708206686913E-2</v>
      </c>
      <c r="BM835" s="41">
        <v>43216</v>
      </c>
      <c r="BN835">
        <v>6.21</v>
      </c>
      <c r="BO835">
        <v>3.3138000000000001</v>
      </c>
      <c r="BP835" s="46">
        <f t="shared" si="253"/>
        <v>3.1565184908479621E-2</v>
      </c>
      <c r="BQ835" s="41">
        <v>43216</v>
      </c>
      <c r="BR835">
        <v>14.28</v>
      </c>
      <c r="BS835">
        <v>7.8411</v>
      </c>
      <c r="BT835" s="18">
        <f t="shared" si="254"/>
        <v>-7.0094053475385724E-4</v>
      </c>
      <c r="BU835" s="41">
        <v>43216</v>
      </c>
      <c r="BV835">
        <v>2.14</v>
      </c>
      <c r="BW835">
        <v>1.2843</v>
      </c>
      <c r="BX835" s="39">
        <f t="shared" si="255"/>
        <v>1.9043084979766738E-2</v>
      </c>
      <c r="BY835" s="41">
        <v>43521</v>
      </c>
      <c r="BZ835">
        <v>16</v>
      </c>
      <c r="CA835">
        <v>8.9987999999999992</v>
      </c>
      <c r="CB835" s="39">
        <f t="shared" si="240"/>
        <v>-6.2065157371618412E-3</v>
      </c>
    </row>
    <row r="836" spans="1:80">
      <c r="A836" s="41">
        <v>43217</v>
      </c>
      <c r="B836">
        <v>14.13</v>
      </c>
      <c r="C836">
        <v>7.1169000000000002</v>
      </c>
      <c r="D836" s="34">
        <f t="shared" si="241"/>
        <v>-8.4292362136705965E-3</v>
      </c>
      <c r="E836" s="41">
        <v>43217</v>
      </c>
      <c r="F836">
        <v>3.76</v>
      </c>
      <c r="G836">
        <v>3.5129999999999999</v>
      </c>
      <c r="H836" s="39">
        <f t="shared" si="242"/>
        <v>4.1567836812144245E-2</v>
      </c>
      <c r="L836" s="38"/>
      <c r="M836" s="41">
        <v>43217</v>
      </c>
      <c r="N836">
        <v>10.38</v>
      </c>
      <c r="O836">
        <v>4.9200999999999997</v>
      </c>
      <c r="P836" s="43">
        <f t="shared" si="243"/>
        <v>0</v>
      </c>
      <c r="Q836" s="41">
        <v>43217</v>
      </c>
      <c r="R836">
        <v>3.32</v>
      </c>
      <c r="S836">
        <v>1.9428000000000001</v>
      </c>
      <c r="T836" s="39">
        <f t="shared" si="244"/>
        <v>-8.9777596408895325E-3</v>
      </c>
      <c r="U836" s="42">
        <v>43220.62533333333</v>
      </c>
      <c r="V836" s="44">
        <v>8.0500000000000007</v>
      </c>
      <c r="W836" s="44">
        <v>5.0910000000000002</v>
      </c>
      <c r="X836" s="43">
        <f t="shared" si="256"/>
        <v>0</v>
      </c>
      <c r="Y836" s="42">
        <v>43220.62533333333</v>
      </c>
      <c r="Z836" s="44">
        <v>16</v>
      </c>
      <c r="AA836" s="44">
        <v>10.567</v>
      </c>
      <c r="AB836" s="43">
        <f t="shared" si="257"/>
        <v>0</v>
      </c>
      <c r="AC836" s="42">
        <v>43220.62533333333</v>
      </c>
      <c r="AD836" s="44">
        <v>22.5</v>
      </c>
      <c r="AE836" s="44">
        <v>16.937999999999999</v>
      </c>
      <c r="AF836" s="43">
        <f t="shared" si="258"/>
        <v>-1.7460409536516151E-2</v>
      </c>
      <c r="AG836" s="41">
        <v>43217</v>
      </c>
      <c r="AH836">
        <v>17.600000000000001</v>
      </c>
      <c r="AI836">
        <v>6.8540999999999999</v>
      </c>
      <c r="AJ836" s="39">
        <f t="shared" si="245"/>
        <v>8.5936695263180811E-3</v>
      </c>
      <c r="AK836" s="45" t="s">
        <v>771</v>
      </c>
      <c r="AL836">
        <v>24.2</v>
      </c>
      <c r="AM836">
        <v>7.9409999999999998</v>
      </c>
      <c r="AN836" s="39">
        <f t="shared" si="246"/>
        <v>1.0858357625673097E-2</v>
      </c>
      <c r="AO836" s="41">
        <v>43217</v>
      </c>
      <c r="AP836">
        <v>9.4499999999999993</v>
      </c>
      <c r="AQ836">
        <v>7.6802000000000001</v>
      </c>
      <c r="AR836" s="18">
        <f t="shared" si="247"/>
        <v>2.1629243375545427E-2</v>
      </c>
      <c r="AS836" s="41">
        <v>43217</v>
      </c>
      <c r="AT836">
        <v>10.17</v>
      </c>
      <c r="AU836">
        <v>8.0183</v>
      </c>
      <c r="AV836" s="39">
        <f t="shared" si="248"/>
        <v>-9.8427649448049547E-4</v>
      </c>
      <c r="AW836" s="41">
        <v>43217</v>
      </c>
      <c r="AX836">
        <v>14.3</v>
      </c>
      <c r="AY836">
        <v>8.3515999999999995</v>
      </c>
      <c r="AZ836" s="39">
        <f t="shared" si="249"/>
        <v>-2.7940298507463323E-3</v>
      </c>
      <c r="BA836" s="41">
        <v>43217</v>
      </c>
      <c r="BB836">
        <v>6.98</v>
      </c>
      <c r="BC836">
        <v>3.2012999999999998</v>
      </c>
      <c r="BD836" s="39">
        <f t="shared" si="250"/>
        <v>-1.4135254988913541E-2</v>
      </c>
      <c r="BE836" s="41">
        <v>43217</v>
      </c>
      <c r="BF836">
        <v>10.17</v>
      </c>
      <c r="BG836">
        <v>6.5523999999999996</v>
      </c>
      <c r="BH836" s="39">
        <f t="shared" si="251"/>
        <v>1.8022497048039224E-2</v>
      </c>
      <c r="BI836" s="41">
        <v>43217</v>
      </c>
      <c r="BJ836">
        <v>2.2000000000000002</v>
      </c>
      <c r="BK836">
        <v>2.1812999999999998</v>
      </c>
      <c r="BL836" s="39">
        <f t="shared" si="252"/>
        <v>-1.343283582089555E-2</v>
      </c>
      <c r="BM836" s="41">
        <v>43217</v>
      </c>
      <c r="BN836">
        <v>6.19</v>
      </c>
      <c r="BO836">
        <v>3.3031000000000001</v>
      </c>
      <c r="BP836" s="46">
        <f t="shared" si="253"/>
        <v>-3.2289214798720297E-3</v>
      </c>
      <c r="BQ836" s="41">
        <v>43217</v>
      </c>
      <c r="BR836">
        <v>14.29</v>
      </c>
      <c r="BS836">
        <v>7.8465999999999996</v>
      </c>
      <c r="BT836" s="18">
        <f t="shared" si="254"/>
        <v>7.014321970131252E-4</v>
      </c>
      <c r="BU836" s="41">
        <v>43217</v>
      </c>
      <c r="BV836">
        <v>2.16</v>
      </c>
      <c r="BW836">
        <v>1.2963</v>
      </c>
      <c r="BX836" s="39">
        <f t="shared" si="255"/>
        <v>9.343611305769689E-3</v>
      </c>
      <c r="BY836" s="41">
        <v>43522</v>
      </c>
      <c r="BZ836">
        <v>16.48</v>
      </c>
      <c r="CA836">
        <v>9.2688000000000006</v>
      </c>
      <c r="CB836" s="39">
        <f t="shared" ref="CB836:CB899" si="259">(CA836-CA835)/CA835</f>
        <v>3.0004000533404608E-2</v>
      </c>
    </row>
    <row r="837" spans="1:80">
      <c r="A837" s="41">
        <v>43220</v>
      </c>
      <c r="B837">
        <v>13.98</v>
      </c>
      <c r="C837">
        <v>7.0414000000000003</v>
      </c>
      <c r="D837" s="34">
        <f t="shared" ref="D837:D900" si="260">(C837-C836)/C836</f>
        <v>-1.0608551476064002E-2</v>
      </c>
      <c r="E837" s="41">
        <v>43220</v>
      </c>
      <c r="F837">
        <v>3.81</v>
      </c>
      <c r="G837">
        <v>3.5596999999999999</v>
      </c>
      <c r="H837" s="39">
        <f t="shared" ref="H837:H900" si="261">(G837-G836)/G836</f>
        <v>1.3293481354967255E-2</v>
      </c>
      <c r="L837" s="38"/>
      <c r="M837" s="41">
        <v>43220</v>
      </c>
      <c r="N837">
        <v>10.37</v>
      </c>
      <c r="O837">
        <v>4.9154</v>
      </c>
      <c r="P837" s="43">
        <f t="shared" ref="P837:P900" si="262">(O837-O836)/O836</f>
        <v>-9.5526513688740165E-4</v>
      </c>
      <c r="Q837" s="41">
        <v>43220</v>
      </c>
      <c r="R837">
        <v>3.34</v>
      </c>
      <c r="S837">
        <v>1.9544999999999999</v>
      </c>
      <c r="T837" s="39">
        <f t="shared" ref="T837:T900" si="263">(S837-S836)/S836</f>
        <v>6.0222359481160292E-3</v>
      </c>
      <c r="U837" s="42">
        <v>43222.62533333333</v>
      </c>
      <c r="V837" s="44">
        <v>8.01</v>
      </c>
      <c r="W837" s="44">
        <v>5.0659999999999998</v>
      </c>
      <c r="X837" s="43">
        <f t="shared" si="256"/>
        <v>-4.910626595953713E-3</v>
      </c>
      <c r="Y837" s="42">
        <v>43222.62533333333</v>
      </c>
      <c r="Z837" s="44">
        <v>16</v>
      </c>
      <c r="AA837" s="44">
        <v>10.567</v>
      </c>
      <c r="AB837" s="43">
        <f t="shared" si="257"/>
        <v>0</v>
      </c>
      <c r="AC837" s="42">
        <v>43222.62533333333</v>
      </c>
      <c r="AD837" s="44">
        <v>22.51</v>
      </c>
      <c r="AE837" s="44">
        <v>16.945</v>
      </c>
      <c r="AF837" s="43">
        <f t="shared" si="258"/>
        <v>4.1327193293195477E-4</v>
      </c>
      <c r="AG837" s="41">
        <v>43220</v>
      </c>
      <c r="AH837">
        <v>17.600000000000001</v>
      </c>
      <c r="AI837">
        <v>6.8540999999999999</v>
      </c>
      <c r="AJ837" s="39">
        <f t="shared" ref="AJ837:AJ900" si="264">(AI837-AI836)/AI836</f>
        <v>0</v>
      </c>
      <c r="AK837" s="45" t="s">
        <v>772</v>
      </c>
      <c r="AL837">
        <v>19.68</v>
      </c>
      <c r="AM837">
        <v>6.4577999999999998</v>
      </c>
      <c r="AN837" s="39">
        <f t="shared" ref="AN837:AN900" si="265">(AM837-AM836)/AM836</f>
        <v>-0.18677748394408766</v>
      </c>
      <c r="AO837" s="41">
        <v>43220</v>
      </c>
      <c r="AP837">
        <v>9.48</v>
      </c>
      <c r="AQ837">
        <v>7.7046000000000001</v>
      </c>
      <c r="AR837" s="18">
        <f t="shared" ref="AR837:AR900" si="266">(AQ837-AQ836)/AQ836</f>
        <v>3.1770005989427328E-3</v>
      </c>
      <c r="AS837" s="41">
        <v>43220</v>
      </c>
      <c r="AT837">
        <v>10.18</v>
      </c>
      <c r="AU837">
        <v>8.0261999999999993</v>
      </c>
      <c r="AV837" s="39">
        <f t="shared" ref="AV837:AV900" si="267">(AU837-AU836)/AU836</f>
        <v>9.8524624920486286E-4</v>
      </c>
      <c r="AW837" s="41">
        <v>43220</v>
      </c>
      <c r="AX837">
        <v>14.4</v>
      </c>
      <c r="AY837">
        <v>8.41</v>
      </c>
      <c r="AZ837" s="39">
        <f t="shared" ref="AZ837:AZ900" si="268">(AY837-AY836)/AY836</f>
        <v>6.9926720628383397E-3</v>
      </c>
      <c r="BA837" s="41">
        <v>43220</v>
      </c>
      <c r="BB837">
        <v>6.98</v>
      </c>
      <c r="BC837">
        <v>3.2012999999999998</v>
      </c>
      <c r="BD837" s="39">
        <f t="shared" ref="BD837:BD900" si="269">(BC837-BC836)/BC836</f>
        <v>0</v>
      </c>
      <c r="BE837" s="41">
        <v>43220</v>
      </c>
      <c r="BF837">
        <v>10.3</v>
      </c>
      <c r="BG837">
        <v>6.6360999999999999</v>
      </c>
      <c r="BH837" s="39">
        <f t="shared" ref="BH837:BH900" si="270">(BG837-BG836)/BG836</f>
        <v>1.2773945424577306E-2</v>
      </c>
      <c r="BI837" s="41">
        <v>43220</v>
      </c>
      <c r="BJ837">
        <v>2.15</v>
      </c>
      <c r="BK837">
        <v>2.1316999999999999</v>
      </c>
      <c r="BL837" s="39">
        <f t="shared" ref="BL837:BL900" si="271">(BK837-BK836)/BK836</f>
        <v>-2.2738733782606643E-2</v>
      </c>
      <c r="BM837" s="41">
        <v>43220</v>
      </c>
      <c r="BN837">
        <v>6.08</v>
      </c>
      <c r="BO837">
        <v>3.2444000000000002</v>
      </c>
      <c r="BP837" s="46">
        <f t="shared" ref="BP837:BP900" si="272">(BO837-BO836)/BO836</f>
        <v>-1.7771184644727673E-2</v>
      </c>
      <c r="BQ837" s="41">
        <v>43220</v>
      </c>
      <c r="BR837">
        <v>14.38</v>
      </c>
      <c r="BS837">
        <v>7.8959999999999999</v>
      </c>
      <c r="BT837" s="18">
        <f t="shared" ref="BT837:BT900" si="273">(BS837-BS836)/BS836</f>
        <v>6.2957204394260358E-3</v>
      </c>
      <c r="BU837" s="41">
        <v>43220</v>
      </c>
      <c r="BV837">
        <v>2.16</v>
      </c>
      <c r="BW837">
        <v>1.2963</v>
      </c>
      <c r="BX837" s="39">
        <f t="shared" ref="BX837:BX900" si="274">(BW837-BW836)/BW836</f>
        <v>0</v>
      </c>
      <c r="BY837" s="41">
        <v>43523</v>
      </c>
      <c r="BZ837">
        <v>16</v>
      </c>
      <c r="CA837">
        <v>8.9987999999999992</v>
      </c>
      <c r="CB837" s="39">
        <f t="shared" si="259"/>
        <v>-2.912998446400843E-2</v>
      </c>
    </row>
    <row r="838" spans="1:80">
      <c r="A838" s="41">
        <v>43222</v>
      </c>
      <c r="B838">
        <v>13.86</v>
      </c>
      <c r="C838">
        <v>6.9809000000000001</v>
      </c>
      <c r="D838" s="34">
        <f t="shared" si="260"/>
        <v>-8.5920413554123071E-3</v>
      </c>
      <c r="E838" s="41">
        <v>43222</v>
      </c>
      <c r="F838">
        <v>3.7</v>
      </c>
      <c r="G838">
        <v>3.4569000000000001</v>
      </c>
      <c r="H838" s="39">
        <f t="shared" si="261"/>
        <v>-2.8878838104334573E-2</v>
      </c>
      <c r="L838" s="38"/>
      <c r="M838" s="41">
        <v>43222</v>
      </c>
      <c r="N838">
        <v>10.47</v>
      </c>
      <c r="O838">
        <v>4.9627999999999997</v>
      </c>
      <c r="P838" s="43">
        <f t="shared" si="262"/>
        <v>9.6431623062211962E-3</v>
      </c>
      <c r="Q838" s="41">
        <v>43222</v>
      </c>
      <c r="R838">
        <v>3.4</v>
      </c>
      <c r="S838">
        <v>1.9896</v>
      </c>
      <c r="T838" s="39">
        <f t="shared" si="263"/>
        <v>1.7958557175748339E-2</v>
      </c>
      <c r="U838" s="42">
        <v>43223.62533333333</v>
      </c>
      <c r="V838" s="44">
        <v>8.0500000000000007</v>
      </c>
      <c r="W838" s="44">
        <v>5.0910000000000002</v>
      </c>
      <c r="X838" s="43">
        <f t="shared" si="256"/>
        <v>4.9348598499803307E-3</v>
      </c>
      <c r="Y838" s="42">
        <v>43223.62533333333</v>
      </c>
      <c r="Z838" s="44">
        <v>16</v>
      </c>
      <c r="AA838" s="44">
        <v>10.567</v>
      </c>
      <c r="AB838" s="43">
        <f t="shared" si="257"/>
        <v>0</v>
      </c>
      <c r="AC838" s="42">
        <v>43223.62533333333</v>
      </c>
      <c r="AD838" s="44">
        <v>22.51</v>
      </c>
      <c r="AE838" s="44">
        <v>16.945</v>
      </c>
      <c r="AF838" s="43">
        <f t="shared" si="258"/>
        <v>0</v>
      </c>
      <c r="AG838" s="41">
        <v>43222</v>
      </c>
      <c r="AH838">
        <v>17.600000000000001</v>
      </c>
      <c r="AI838">
        <v>6.8540999999999999</v>
      </c>
      <c r="AJ838" s="39">
        <f t="shared" si="264"/>
        <v>0</v>
      </c>
      <c r="AK838" s="45">
        <v>43136</v>
      </c>
      <c r="AL838">
        <v>19.399999999999999</v>
      </c>
      <c r="AM838">
        <v>7.9574999999999996</v>
      </c>
      <c r="AN838" s="39">
        <f t="shared" si="265"/>
        <v>0.23223079067174576</v>
      </c>
      <c r="AO838" s="41">
        <v>43222</v>
      </c>
      <c r="AP838">
        <v>9.4</v>
      </c>
      <c r="AQ838">
        <v>7.6395</v>
      </c>
      <c r="AR838" s="18">
        <f t="shared" si="266"/>
        <v>-8.4494977026711524E-3</v>
      </c>
      <c r="AS838" s="41">
        <v>43222</v>
      </c>
      <c r="AT838">
        <v>10.199999999999999</v>
      </c>
      <c r="AU838">
        <v>8.0419999999999998</v>
      </c>
      <c r="AV838" s="39">
        <f t="shared" si="267"/>
        <v>1.9685529889612121E-3</v>
      </c>
      <c r="AW838" s="41">
        <v>43222</v>
      </c>
      <c r="AX838">
        <v>14.39</v>
      </c>
      <c r="AY838">
        <v>8.4041999999999994</v>
      </c>
      <c r="AZ838" s="39">
        <f t="shared" si="268"/>
        <v>-6.8965517241387556E-4</v>
      </c>
      <c r="BA838" s="41">
        <v>43222</v>
      </c>
      <c r="BB838">
        <v>7</v>
      </c>
      <c r="BC838">
        <v>3.2105000000000001</v>
      </c>
      <c r="BD838" s="39">
        <f t="shared" si="269"/>
        <v>2.8738325055447222E-3</v>
      </c>
      <c r="BE838" s="41">
        <v>43222</v>
      </c>
      <c r="BF838">
        <v>10.69</v>
      </c>
      <c r="BG838">
        <v>6.8874000000000004</v>
      </c>
      <c r="BH838" s="39">
        <f t="shared" si="270"/>
        <v>3.7868627657811141E-2</v>
      </c>
      <c r="BI838" s="41">
        <v>43222</v>
      </c>
      <c r="BJ838">
        <v>2.15</v>
      </c>
      <c r="BK838">
        <v>2.1316999999999999</v>
      </c>
      <c r="BL838" s="39">
        <f t="shared" si="271"/>
        <v>0</v>
      </c>
      <c r="BM838" s="41">
        <v>43222</v>
      </c>
      <c r="BN838">
        <v>6.17</v>
      </c>
      <c r="BO838">
        <v>3.2925</v>
      </c>
      <c r="BP838" s="46">
        <f t="shared" si="272"/>
        <v>1.4825545555418507E-2</v>
      </c>
      <c r="BQ838" s="41">
        <v>43222</v>
      </c>
      <c r="BR838">
        <v>14.3</v>
      </c>
      <c r="BS838">
        <v>7.8520000000000003</v>
      </c>
      <c r="BT838" s="18">
        <f t="shared" si="273"/>
        <v>-5.5724417426544571E-3</v>
      </c>
      <c r="BU838" s="41">
        <v>43222</v>
      </c>
      <c r="BV838">
        <v>2.15</v>
      </c>
      <c r="BW838">
        <v>1.2903</v>
      </c>
      <c r="BX838" s="39">
        <f t="shared" si="274"/>
        <v>-4.6285582041194206E-3</v>
      </c>
      <c r="BY838" s="41">
        <v>43524</v>
      </c>
      <c r="BZ838">
        <v>15.75</v>
      </c>
      <c r="CA838">
        <v>8.8582000000000001</v>
      </c>
      <c r="CB838" s="39">
        <f t="shared" si="259"/>
        <v>-1.5624305462950525E-2</v>
      </c>
    </row>
    <row r="839" spans="1:80">
      <c r="A839" s="41">
        <v>43223</v>
      </c>
      <c r="B839">
        <v>13.85</v>
      </c>
      <c r="C839">
        <v>6.9759000000000002</v>
      </c>
      <c r="D839" s="34">
        <f t="shared" si="260"/>
        <v>-7.1624002635761774E-4</v>
      </c>
      <c r="E839" s="41">
        <v>43223</v>
      </c>
      <c r="F839">
        <v>3.6</v>
      </c>
      <c r="G839">
        <v>3.6</v>
      </c>
      <c r="H839" s="39">
        <f t="shared" si="261"/>
        <v>4.139546992970581E-2</v>
      </c>
      <c r="L839" s="38"/>
      <c r="M839" s="41">
        <v>43223</v>
      </c>
      <c r="N839">
        <v>10.58</v>
      </c>
      <c r="O839">
        <v>5.0148999999999999</v>
      </c>
      <c r="P839" s="43">
        <f t="shared" si="262"/>
        <v>1.0498105907955239E-2</v>
      </c>
      <c r="Q839" s="41">
        <v>43223</v>
      </c>
      <c r="R839">
        <v>3.4</v>
      </c>
      <c r="S839">
        <v>1.9896</v>
      </c>
      <c r="T839" s="39">
        <f t="shared" si="263"/>
        <v>0</v>
      </c>
      <c r="U839" s="42">
        <v>43224.62533333333</v>
      </c>
      <c r="V839" s="44">
        <v>8.0500000000000007</v>
      </c>
      <c r="W839" s="44">
        <v>5.0910000000000002</v>
      </c>
      <c r="X839" s="43">
        <f t="shared" si="256"/>
        <v>0</v>
      </c>
      <c r="Y839" s="42">
        <v>43224.62533333333</v>
      </c>
      <c r="Z839" s="44">
        <v>15.99</v>
      </c>
      <c r="AA839" s="44">
        <v>10.56</v>
      </c>
      <c r="AB839" s="43">
        <f t="shared" si="257"/>
        <v>-6.6243967067281851E-4</v>
      </c>
      <c r="AC839" s="42">
        <v>43224.62533333333</v>
      </c>
      <c r="AD839" s="44">
        <v>22.51</v>
      </c>
      <c r="AE839" s="44">
        <v>16.945</v>
      </c>
      <c r="AF839" s="43">
        <f t="shared" si="258"/>
        <v>0</v>
      </c>
      <c r="AG839" s="41">
        <v>43223</v>
      </c>
      <c r="AH839">
        <v>17.75</v>
      </c>
      <c r="AI839">
        <v>6.9124999999999996</v>
      </c>
      <c r="AJ839" s="39">
        <f t="shared" si="264"/>
        <v>8.5204476152959223E-3</v>
      </c>
      <c r="AK839" s="45">
        <v>43164</v>
      </c>
      <c r="AL839">
        <v>19.12</v>
      </c>
      <c r="AM839">
        <v>7.8426</v>
      </c>
      <c r="AN839" s="39">
        <f t="shared" si="265"/>
        <v>-1.443920829406215E-2</v>
      </c>
      <c r="AO839" s="41">
        <v>43223</v>
      </c>
      <c r="AP839">
        <v>9.1999999999999993</v>
      </c>
      <c r="AQ839">
        <v>7.4770000000000003</v>
      </c>
      <c r="AR839" s="18">
        <f t="shared" si="266"/>
        <v>-2.1271025590679973E-2</v>
      </c>
      <c r="AS839" s="41">
        <v>43223</v>
      </c>
      <c r="AT839">
        <v>10.19</v>
      </c>
      <c r="AU839">
        <v>8.0341000000000005</v>
      </c>
      <c r="AV839" s="39">
        <f t="shared" si="267"/>
        <v>-9.8234270082061073E-4</v>
      </c>
      <c r="AW839" s="41">
        <v>43223</v>
      </c>
      <c r="AX839">
        <v>14.39</v>
      </c>
      <c r="AY839">
        <v>8.4041999999999994</v>
      </c>
      <c r="AZ839" s="39">
        <f t="shared" si="268"/>
        <v>0</v>
      </c>
      <c r="BA839" s="41">
        <v>43223</v>
      </c>
      <c r="BB839">
        <v>7</v>
      </c>
      <c r="BC839">
        <v>3.2105000000000001</v>
      </c>
      <c r="BD839" s="39">
        <f t="shared" si="269"/>
        <v>0</v>
      </c>
      <c r="BE839" s="41">
        <v>43223</v>
      </c>
      <c r="BF839">
        <v>10.6</v>
      </c>
      <c r="BG839">
        <v>6.8293999999999997</v>
      </c>
      <c r="BH839" s="39">
        <f t="shared" si="270"/>
        <v>-8.4211748990911973E-3</v>
      </c>
      <c r="BI839" s="41">
        <v>43223</v>
      </c>
      <c r="BJ839">
        <v>2.08</v>
      </c>
      <c r="BK839">
        <v>2.0623</v>
      </c>
      <c r="BL839" s="39">
        <f t="shared" si="271"/>
        <v>-3.2556175822113766E-2</v>
      </c>
      <c r="BM839" s="41">
        <v>43223</v>
      </c>
      <c r="BN839">
        <v>6.18</v>
      </c>
      <c r="BO839">
        <v>3.2978000000000001</v>
      </c>
      <c r="BP839" s="46">
        <f t="shared" si="272"/>
        <v>1.6097190584662361E-3</v>
      </c>
      <c r="BQ839" s="41">
        <v>43223</v>
      </c>
      <c r="BR839">
        <v>14.29</v>
      </c>
      <c r="BS839">
        <v>7.8465999999999996</v>
      </c>
      <c r="BT839" s="18">
        <f t="shared" si="273"/>
        <v>-6.8772287315343062E-4</v>
      </c>
      <c r="BU839" s="41">
        <v>43223</v>
      </c>
      <c r="BV839">
        <v>2.15</v>
      </c>
      <c r="BW839">
        <v>1.2903</v>
      </c>
      <c r="BX839" s="39">
        <f t="shared" si="274"/>
        <v>0</v>
      </c>
      <c r="BY839" s="41">
        <v>43525</v>
      </c>
      <c r="BZ839">
        <v>16.22</v>
      </c>
      <c r="CA839">
        <v>9.1225000000000005</v>
      </c>
      <c r="CB839" s="39">
        <f t="shared" si="259"/>
        <v>2.9836761418798451E-2</v>
      </c>
    </row>
    <row r="840" spans="1:80">
      <c r="A840" s="41">
        <v>43224</v>
      </c>
      <c r="B840">
        <v>13.7</v>
      </c>
      <c r="C840">
        <v>6.9002999999999997</v>
      </c>
      <c r="D840" s="34">
        <f t="shared" si="260"/>
        <v>-1.0837311314669154E-2</v>
      </c>
      <c r="E840" s="41">
        <v>43224</v>
      </c>
      <c r="F840">
        <v>3.55</v>
      </c>
      <c r="G840">
        <v>3.55</v>
      </c>
      <c r="H840" s="39">
        <f t="shared" si="261"/>
        <v>-1.3888888888888963E-2</v>
      </c>
      <c r="L840" s="38"/>
      <c r="M840" s="41">
        <v>43224</v>
      </c>
      <c r="N840">
        <v>8.1199999999999992</v>
      </c>
      <c r="O840">
        <v>4.9710000000000001</v>
      </c>
      <c r="P840" s="43">
        <f t="shared" si="262"/>
        <v>-8.7539133382519754E-3</v>
      </c>
      <c r="Q840" s="41">
        <v>43224</v>
      </c>
      <c r="R840">
        <v>3.33</v>
      </c>
      <c r="S840">
        <v>1.9487000000000001</v>
      </c>
      <c r="T840" s="39">
        <f t="shared" si="263"/>
        <v>-2.0556895858463979E-2</v>
      </c>
      <c r="U840" s="42">
        <v>43227.62533333333</v>
      </c>
      <c r="V840" s="44">
        <v>8.0500000000000007</v>
      </c>
      <c r="W840" s="44">
        <v>5.0910000000000002</v>
      </c>
      <c r="X840" s="43">
        <f t="shared" si="256"/>
        <v>0</v>
      </c>
      <c r="Y840" s="42">
        <v>43227.62533333333</v>
      </c>
      <c r="Z840" s="44">
        <v>15.99</v>
      </c>
      <c r="AA840" s="44">
        <v>10.56</v>
      </c>
      <c r="AB840" s="43">
        <f t="shared" si="257"/>
        <v>0</v>
      </c>
      <c r="AC840" s="42">
        <v>43227.62533333333</v>
      </c>
      <c r="AD840" s="44">
        <v>22.6</v>
      </c>
      <c r="AE840" s="44">
        <v>17.013000000000002</v>
      </c>
      <c r="AF840" s="43">
        <f t="shared" si="258"/>
        <v>4.0129831808793977E-3</v>
      </c>
      <c r="AG840" s="41">
        <v>43224</v>
      </c>
      <c r="AH840">
        <v>17.68</v>
      </c>
      <c r="AI840">
        <v>6.8853</v>
      </c>
      <c r="AJ840" s="39">
        <f t="shared" si="264"/>
        <v>-3.9349005424954312E-3</v>
      </c>
      <c r="AK840" s="45">
        <v>43195</v>
      </c>
      <c r="AL840">
        <v>18.8</v>
      </c>
      <c r="AM840">
        <v>7.9794999999999998</v>
      </c>
      <c r="AN840" s="39">
        <f t="shared" si="265"/>
        <v>1.7455945732282634E-2</v>
      </c>
      <c r="AO840" s="41">
        <v>43224</v>
      </c>
      <c r="AP840">
        <v>9.1999999999999993</v>
      </c>
      <c r="AQ840">
        <v>7.4770000000000003</v>
      </c>
      <c r="AR840" s="18">
        <f t="shared" si="266"/>
        <v>0</v>
      </c>
      <c r="AS840" s="41">
        <v>43224</v>
      </c>
      <c r="AT840">
        <v>10.18</v>
      </c>
      <c r="AU840">
        <v>8.0261999999999993</v>
      </c>
      <c r="AV840" s="39">
        <f t="shared" si="267"/>
        <v>-9.8330864689276051E-4</v>
      </c>
      <c r="AW840" s="41">
        <v>43224</v>
      </c>
      <c r="AX840">
        <v>14.5</v>
      </c>
      <c r="AY840">
        <v>8.4684000000000008</v>
      </c>
      <c r="AZ840" s="39">
        <f t="shared" si="268"/>
        <v>7.6390376240452838E-3</v>
      </c>
      <c r="BA840" s="41">
        <v>43224</v>
      </c>
      <c r="BB840">
        <v>7</v>
      </c>
      <c r="BC840">
        <v>3.2105000000000001</v>
      </c>
      <c r="BD840" s="39">
        <f t="shared" si="269"/>
        <v>0</v>
      </c>
      <c r="BE840" s="41">
        <v>43224</v>
      </c>
      <c r="BF840">
        <v>10.77</v>
      </c>
      <c r="BG840">
        <v>6.9389000000000003</v>
      </c>
      <c r="BH840" s="39">
        <f t="shared" si="270"/>
        <v>1.6033619351626879E-2</v>
      </c>
      <c r="BI840" s="41">
        <v>43224</v>
      </c>
      <c r="BJ840">
        <v>2.1</v>
      </c>
      <c r="BK840">
        <v>2.0821999999999998</v>
      </c>
      <c r="BL840" s="39">
        <f t="shared" si="271"/>
        <v>9.6494205498714094E-3</v>
      </c>
      <c r="BM840" s="41">
        <v>43224</v>
      </c>
      <c r="BN840">
        <v>6.15</v>
      </c>
      <c r="BO840">
        <v>3.2818000000000001</v>
      </c>
      <c r="BP840" s="46">
        <f t="shared" si="272"/>
        <v>-4.8517193280368772E-3</v>
      </c>
      <c r="BQ840" s="41">
        <v>43224</v>
      </c>
      <c r="BR840">
        <v>14.27</v>
      </c>
      <c r="BS840">
        <v>7.8356000000000003</v>
      </c>
      <c r="BT840" s="18">
        <f t="shared" si="273"/>
        <v>-1.4018810695077145E-3</v>
      </c>
      <c r="BU840" s="41">
        <v>43224</v>
      </c>
      <c r="BV840">
        <v>2.12</v>
      </c>
      <c r="BW840">
        <v>1.2723</v>
      </c>
      <c r="BX840" s="39">
        <f t="shared" si="274"/>
        <v>-1.3950244129272274E-2</v>
      </c>
      <c r="BY840" s="41">
        <v>43528</v>
      </c>
      <c r="BZ840">
        <v>16.239999999999998</v>
      </c>
      <c r="CA840">
        <v>9.1338000000000008</v>
      </c>
      <c r="CB840" s="39">
        <f t="shared" si="259"/>
        <v>1.2386955330227799E-3</v>
      </c>
    </row>
    <row r="841" spans="1:80">
      <c r="A841" s="41">
        <v>43227</v>
      </c>
      <c r="B841">
        <v>13.75</v>
      </c>
      <c r="C841">
        <v>6.9255000000000004</v>
      </c>
      <c r="D841" s="34">
        <f t="shared" si="260"/>
        <v>3.652015129777079E-3</v>
      </c>
      <c r="E841" s="41">
        <v>43227</v>
      </c>
      <c r="F841">
        <v>3.55</v>
      </c>
      <c r="G841">
        <v>3.55</v>
      </c>
      <c r="H841" s="39">
        <f t="shared" si="261"/>
        <v>0</v>
      </c>
      <c r="L841" s="38"/>
      <c r="M841" s="41">
        <v>43227</v>
      </c>
      <c r="N841">
        <v>7.92</v>
      </c>
      <c r="O841">
        <v>4.8486000000000002</v>
      </c>
      <c r="P841" s="43">
        <f t="shared" si="262"/>
        <v>-2.4622812311406124E-2</v>
      </c>
      <c r="Q841" s="41">
        <v>43227</v>
      </c>
      <c r="R841">
        <v>3.33</v>
      </c>
      <c r="S841">
        <v>1.9487000000000001</v>
      </c>
      <c r="T841" s="39">
        <f t="shared" si="263"/>
        <v>0</v>
      </c>
      <c r="U841" s="42">
        <v>43228.62533333333</v>
      </c>
      <c r="V841" s="44">
        <v>8</v>
      </c>
      <c r="W841" s="44">
        <v>5.0599999999999996</v>
      </c>
      <c r="X841" s="43">
        <f t="shared" si="256"/>
        <v>-6.0891769789826328E-3</v>
      </c>
      <c r="Y841" s="42">
        <v>43228.62533333333</v>
      </c>
      <c r="Z841" s="44">
        <v>16</v>
      </c>
      <c r="AA841" s="44">
        <v>10.567</v>
      </c>
      <c r="AB841" s="43">
        <f t="shared" si="257"/>
        <v>6.6287878787875691E-4</v>
      </c>
      <c r="AC841" s="42">
        <v>43228.62533333333</v>
      </c>
      <c r="AD841" s="44">
        <v>22.6</v>
      </c>
      <c r="AE841" s="44">
        <v>17.013000000000002</v>
      </c>
      <c r="AF841" s="43">
        <f t="shared" si="258"/>
        <v>0</v>
      </c>
      <c r="AG841" s="41">
        <v>43227</v>
      </c>
      <c r="AH841">
        <v>17.5</v>
      </c>
      <c r="AI841">
        <v>6.8151999999999999</v>
      </c>
      <c r="AJ841" s="39">
        <f t="shared" si="264"/>
        <v>-1.0181110481750985E-2</v>
      </c>
      <c r="AK841" s="45">
        <v>43286</v>
      </c>
      <c r="AL841">
        <v>19.2</v>
      </c>
      <c r="AM841">
        <v>8.1492000000000004</v>
      </c>
      <c r="AN841" s="39">
        <f t="shared" si="265"/>
        <v>2.1266996678989993E-2</v>
      </c>
      <c r="AO841" s="41">
        <v>43227</v>
      </c>
      <c r="AP841">
        <v>9.07</v>
      </c>
      <c r="AQ841">
        <v>7.3712999999999997</v>
      </c>
      <c r="AR841" s="18">
        <f t="shared" si="266"/>
        <v>-1.4136685836565544E-2</v>
      </c>
      <c r="AS841" s="41">
        <v>43227</v>
      </c>
      <c r="AT841">
        <v>10.19</v>
      </c>
      <c r="AU841">
        <v>8.0341000000000005</v>
      </c>
      <c r="AV841" s="39">
        <f t="shared" si="267"/>
        <v>9.8427649448071686E-4</v>
      </c>
      <c r="AW841" s="41">
        <v>43227</v>
      </c>
      <c r="AX841">
        <v>14.79</v>
      </c>
      <c r="AY841">
        <v>8.6378000000000004</v>
      </c>
      <c r="AZ841" s="39">
        <f t="shared" si="268"/>
        <v>2.0003778753955828E-2</v>
      </c>
      <c r="BA841" s="41">
        <v>43227</v>
      </c>
      <c r="BB841">
        <v>7</v>
      </c>
      <c r="BC841">
        <v>3.2105000000000001</v>
      </c>
      <c r="BD841" s="39">
        <f t="shared" si="269"/>
        <v>0</v>
      </c>
      <c r="BE841" s="41">
        <v>43227</v>
      </c>
      <c r="BF841">
        <v>10.9</v>
      </c>
      <c r="BG841">
        <v>7.0227000000000004</v>
      </c>
      <c r="BH841" s="39">
        <f t="shared" si="270"/>
        <v>1.207684215077319E-2</v>
      </c>
      <c r="BI841" s="41">
        <v>43227</v>
      </c>
      <c r="BJ841">
        <v>2.08</v>
      </c>
      <c r="BK841">
        <v>2.0623</v>
      </c>
      <c r="BL841" s="39">
        <f t="shared" si="271"/>
        <v>-9.5571991163191858E-3</v>
      </c>
      <c r="BM841" s="41">
        <v>43227</v>
      </c>
      <c r="BN841">
        <v>6.01</v>
      </c>
      <c r="BO841">
        <v>3.2071000000000001</v>
      </c>
      <c r="BP841" s="46">
        <f t="shared" si="272"/>
        <v>-2.2761898957888958E-2</v>
      </c>
      <c r="BQ841" s="41">
        <v>43227</v>
      </c>
      <c r="BR841">
        <v>14.34</v>
      </c>
      <c r="BS841">
        <v>7.8739999999999997</v>
      </c>
      <c r="BT841" s="18">
        <f t="shared" si="273"/>
        <v>4.9007095819081272E-3</v>
      </c>
      <c r="BU841" s="41">
        <v>43227</v>
      </c>
      <c r="BV841">
        <v>2.0699999999999998</v>
      </c>
      <c r="BW841">
        <v>1.2423</v>
      </c>
      <c r="BX841" s="39">
        <f t="shared" si="274"/>
        <v>-2.3579344494223081E-2</v>
      </c>
      <c r="BY841" s="41">
        <v>43529</v>
      </c>
      <c r="BZ841">
        <v>16.2</v>
      </c>
      <c r="CA841">
        <v>9.1113</v>
      </c>
      <c r="CB841" s="39">
        <f t="shared" si="259"/>
        <v>-2.4633777836169887E-3</v>
      </c>
    </row>
    <row r="842" spans="1:80">
      <c r="A842" s="41">
        <v>43228</v>
      </c>
      <c r="B842">
        <v>13.98</v>
      </c>
      <c r="C842">
        <v>7.0414000000000003</v>
      </c>
      <c r="D842" s="34">
        <f t="shared" si="260"/>
        <v>1.6735253772290792E-2</v>
      </c>
      <c r="E842" s="41">
        <v>43228</v>
      </c>
      <c r="F842">
        <v>3.55</v>
      </c>
      <c r="G842">
        <v>3.55</v>
      </c>
      <c r="H842" s="39">
        <f t="shared" si="261"/>
        <v>0</v>
      </c>
      <c r="L842" s="38"/>
      <c r="M842" s="41">
        <v>43228</v>
      </c>
      <c r="N842">
        <v>8</v>
      </c>
      <c r="O842">
        <v>4.8975</v>
      </c>
      <c r="P842" s="43">
        <f t="shared" si="262"/>
        <v>1.008538547209498E-2</v>
      </c>
      <c r="Q842" s="41">
        <v>43228</v>
      </c>
      <c r="R842">
        <v>3.38</v>
      </c>
      <c r="S842">
        <v>1.9779</v>
      </c>
      <c r="T842" s="39">
        <f t="shared" si="263"/>
        <v>1.4984348540052287E-2</v>
      </c>
      <c r="U842" s="42">
        <v>43229.62533333333</v>
      </c>
      <c r="V842" s="44">
        <v>8</v>
      </c>
      <c r="W842" s="44">
        <v>5.0599999999999996</v>
      </c>
      <c r="X842" s="43">
        <f t="shared" si="256"/>
        <v>0</v>
      </c>
      <c r="Y842" s="42">
        <v>43229.62533333333</v>
      </c>
      <c r="Z842" s="44">
        <v>16</v>
      </c>
      <c r="AA842" s="44">
        <v>10.567</v>
      </c>
      <c r="AB842" s="43">
        <f t="shared" si="257"/>
        <v>0</v>
      </c>
      <c r="AC842" s="42">
        <v>43229.62533333333</v>
      </c>
      <c r="AD842" s="44">
        <v>21.6</v>
      </c>
      <c r="AE842" s="44">
        <v>17.013000000000002</v>
      </c>
      <c r="AF842" s="43">
        <f t="shared" si="258"/>
        <v>0</v>
      </c>
      <c r="AG842" s="41">
        <v>43228</v>
      </c>
      <c r="AH842">
        <v>17.309999999999999</v>
      </c>
      <c r="AI842">
        <v>6.7412000000000001</v>
      </c>
      <c r="AJ842" s="39">
        <f t="shared" si="264"/>
        <v>-1.0858081934499332E-2</v>
      </c>
      <c r="AK842" s="45">
        <v>43317</v>
      </c>
      <c r="AL842">
        <v>19.239999999999998</v>
      </c>
      <c r="AM842">
        <v>8.1661999999999999</v>
      </c>
      <c r="AN842" s="39">
        <f t="shared" si="265"/>
        <v>2.0860943405486992E-3</v>
      </c>
      <c r="AO842" s="41">
        <v>43228</v>
      </c>
      <c r="AP842">
        <v>8.8000000000000007</v>
      </c>
      <c r="AQ842">
        <v>7.1519000000000004</v>
      </c>
      <c r="AR842" s="18">
        <f t="shared" si="266"/>
        <v>-2.9764085032490794E-2</v>
      </c>
      <c r="AS842" s="41">
        <v>43228</v>
      </c>
      <c r="AT842">
        <v>10.17</v>
      </c>
      <c r="AU842">
        <v>8.0183</v>
      </c>
      <c r="AV842" s="39">
        <f t="shared" si="267"/>
        <v>-1.9666172937853003E-3</v>
      </c>
      <c r="AW842" s="41">
        <v>43228</v>
      </c>
      <c r="AX842">
        <v>14.9</v>
      </c>
      <c r="AY842">
        <v>8.702</v>
      </c>
      <c r="AZ842" s="39">
        <f t="shared" si="268"/>
        <v>7.4324480770566106E-3</v>
      </c>
      <c r="BA842" s="41">
        <v>43228</v>
      </c>
      <c r="BB842">
        <v>7.06</v>
      </c>
      <c r="BC842">
        <v>3.238</v>
      </c>
      <c r="BD842" s="39">
        <f t="shared" si="269"/>
        <v>8.5656439806883217E-3</v>
      </c>
      <c r="BE842" s="41">
        <v>43228</v>
      </c>
      <c r="BF842">
        <v>11</v>
      </c>
      <c r="BG842">
        <v>7.0871000000000004</v>
      </c>
      <c r="BH842" s="39">
        <f t="shared" si="270"/>
        <v>9.1702621498853734E-3</v>
      </c>
      <c r="BI842" s="41">
        <v>43228</v>
      </c>
      <c r="BJ842">
        <v>2.1</v>
      </c>
      <c r="BK842">
        <v>2.0821999999999998</v>
      </c>
      <c r="BL842" s="39">
        <f t="shared" si="271"/>
        <v>9.6494205498714094E-3</v>
      </c>
      <c r="BM842" s="41">
        <v>43228</v>
      </c>
      <c r="BN842">
        <v>6.05</v>
      </c>
      <c r="BO842">
        <v>3.2284000000000002</v>
      </c>
      <c r="BP842" s="46">
        <f t="shared" si="272"/>
        <v>6.6415141405007936E-3</v>
      </c>
      <c r="BQ842" s="41">
        <v>43228</v>
      </c>
      <c r="BR842">
        <v>14.4</v>
      </c>
      <c r="BS842">
        <v>7.907</v>
      </c>
      <c r="BT842" s="18">
        <f t="shared" si="273"/>
        <v>4.1910083820168101E-3</v>
      </c>
      <c r="BU842" s="41">
        <v>43228</v>
      </c>
      <c r="BV842">
        <v>2.09</v>
      </c>
      <c r="BW842">
        <v>1.2543</v>
      </c>
      <c r="BX842" s="39">
        <f t="shared" si="274"/>
        <v>9.6595025356194242E-3</v>
      </c>
      <c r="BY842" s="41">
        <v>43530</v>
      </c>
      <c r="BZ842">
        <v>16.2</v>
      </c>
      <c r="CA842">
        <v>9.1113</v>
      </c>
      <c r="CB842" s="39">
        <f t="shared" si="259"/>
        <v>0</v>
      </c>
    </row>
    <row r="843" spans="1:80">
      <c r="A843" s="41">
        <v>43229</v>
      </c>
      <c r="B843">
        <v>14.12</v>
      </c>
      <c r="C843">
        <v>7.1119000000000003</v>
      </c>
      <c r="D843" s="34">
        <f t="shared" si="260"/>
        <v>1.0012213480273809E-2</v>
      </c>
      <c r="E843" s="41">
        <v>43229</v>
      </c>
      <c r="F843">
        <v>3.6</v>
      </c>
      <c r="G843">
        <v>3.6</v>
      </c>
      <c r="H843" s="39">
        <f t="shared" si="261"/>
        <v>1.4084507042253596E-2</v>
      </c>
      <c r="L843" s="38"/>
      <c r="M843" s="41">
        <v>43229</v>
      </c>
      <c r="N843">
        <v>8</v>
      </c>
      <c r="O843">
        <v>4.8975</v>
      </c>
      <c r="P843" s="43">
        <f t="shared" si="262"/>
        <v>0</v>
      </c>
      <c r="Q843" s="41">
        <v>43229</v>
      </c>
      <c r="R843">
        <v>3.38</v>
      </c>
      <c r="S843">
        <v>1.9779</v>
      </c>
      <c r="T843" s="39">
        <f t="shared" si="263"/>
        <v>0</v>
      </c>
      <c r="U843" s="42">
        <v>43230.62533333333</v>
      </c>
      <c r="V843" s="44">
        <v>8.0500000000000007</v>
      </c>
      <c r="W843" s="44">
        <v>5.0910000000000002</v>
      </c>
      <c r="X843" s="43">
        <f t="shared" si="256"/>
        <v>6.1264822134388507E-3</v>
      </c>
      <c r="Y843" s="42">
        <v>43230.62533333333</v>
      </c>
      <c r="Z843" s="44">
        <v>16</v>
      </c>
      <c r="AA843" s="44">
        <v>10.567</v>
      </c>
      <c r="AB843" s="43">
        <f t="shared" si="257"/>
        <v>0</v>
      </c>
      <c r="AC843" s="42">
        <v>43230.62533333333</v>
      </c>
      <c r="AD843" s="44">
        <v>21.6</v>
      </c>
      <c r="AE843" s="44">
        <v>17.013000000000002</v>
      </c>
      <c r="AF843" s="43">
        <f t="shared" si="258"/>
        <v>0</v>
      </c>
      <c r="AG843" s="41">
        <v>43229</v>
      </c>
      <c r="AH843">
        <v>17.670000000000002</v>
      </c>
      <c r="AI843">
        <v>6.8814000000000002</v>
      </c>
      <c r="AJ843" s="39">
        <f t="shared" si="264"/>
        <v>2.0797484127455069E-2</v>
      </c>
      <c r="AK843" s="45">
        <v>43348</v>
      </c>
      <c r="AL843">
        <v>19.46</v>
      </c>
      <c r="AM843">
        <v>8.2596000000000007</v>
      </c>
      <c r="AN843" s="39">
        <f t="shared" si="265"/>
        <v>1.1437388258921018E-2</v>
      </c>
      <c r="AO843" s="41">
        <v>43229</v>
      </c>
      <c r="AP843">
        <v>9.1999999999999993</v>
      </c>
      <c r="AQ843">
        <v>7.4770000000000003</v>
      </c>
      <c r="AR843" s="18">
        <f t="shared" si="266"/>
        <v>4.5456452131601384E-2</v>
      </c>
      <c r="AS843" s="41">
        <v>43229</v>
      </c>
      <c r="AT843">
        <v>10.23</v>
      </c>
      <c r="AU843">
        <v>8.0655999999999999</v>
      </c>
      <c r="AV843" s="39">
        <f t="shared" si="267"/>
        <v>5.8990060237207259E-3</v>
      </c>
      <c r="AW843" s="41">
        <v>43229</v>
      </c>
      <c r="AX843">
        <v>14.8</v>
      </c>
      <c r="AY843">
        <v>8.6435999999999993</v>
      </c>
      <c r="AZ843" s="39">
        <f t="shared" si="268"/>
        <v>-6.7111008963457452E-3</v>
      </c>
      <c r="BA843" s="41">
        <v>43229</v>
      </c>
      <c r="BB843">
        <v>7</v>
      </c>
      <c r="BC843">
        <v>3.2105000000000001</v>
      </c>
      <c r="BD843" s="39">
        <f t="shared" si="269"/>
        <v>-8.4928968499073058E-3</v>
      </c>
      <c r="BE843" s="41">
        <v>43229</v>
      </c>
      <c r="BF843">
        <v>11.3</v>
      </c>
      <c r="BG843">
        <v>7.2804000000000002</v>
      </c>
      <c r="BH843" s="39">
        <f t="shared" si="270"/>
        <v>2.7274907931311793E-2</v>
      </c>
      <c r="BI843" s="41">
        <v>43229</v>
      </c>
      <c r="BJ843">
        <v>2.13</v>
      </c>
      <c r="BK843">
        <v>2.1118999999999999</v>
      </c>
      <c r="BL843" s="39">
        <f t="shared" si="271"/>
        <v>1.4263759485159956E-2</v>
      </c>
      <c r="BM843" s="41">
        <v>43229</v>
      </c>
      <c r="BN843">
        <v>6.12</v>
      </c>
      <c r="BO843">
        <v>3.2658</v>
      </c>
      <c r="BP843" s="46">
        <f t="shared" si="272"/>
        <v>1.158468591252629E-2</v>
      </c>
      <c r="BQ843" s="41">
        <v>43229</v>
      </c>
      <c r="BR843">
        <v>14.37</v>
      </c>
      <c r="BS843">
        <v>7.8905000000000003</v>
      </c>
      <c r="BT843" s="18">
        <f t="shared" si="273"/>
        <v>-2.0867585683571185E-3</v>
      </c>
      <c r="BU843" s="41">
        <v>43229</v>
      </c>
      <c r="BV843">
        <v>2.0699999999999998</v>
      </c>
      <c r="BW843">
        <v>1.2423</v>
      </c>
      <c r="BX843" s="39">
        <f t="shared" si="274"/>
        <v>-9.5670892131069201E-3</v>
      </c>
      <c r="BY843" s="41">
        <v>43531</v>
      </c>
      <c r="BZ843">
        <v>16</v>
      </c>
      <c r="CA843">
        <v>8.9987999999999992</v>
      </c>
      <c r="CB843" s="39">
        <f t="shared" si="259"/>
        <v>-1.2347304994896524E-2</v>
      </c>
    </row>
    <row r="844" spans="1:80">
      <c r="A844" s="41">
        <v>43230</v>
      </c>
      <c r="B844">
        <v>14.47</v>
      </c>
      <c r="C844">
        <v>7.2881999999999998</v>
      </c>
      <c r="D844" s="34">
        <f t="shared" si="260"/>
        <v>2.4789437421785944E-2</v>
      </c>
      <c r="E844" s="41">
        <v>43230</v>
      </c>
      <c r="F844">
        <v>3.6</v>
      </c>
      <c r="G844">
        <v>3.6</v>
      </c>
      <c r="H844" s="39">
        <f t="shared" si="261"/>
        <v>0</v>
      </c>
      <c r="L844" s="38"/>
      <c r="M844" s="41">
        <v>43230</v>
      </c>
      <c r="N844">
        <v>8.34</v>
      </c>
      <c r="O844">
        <v>5.1056999999999997</v>
      </c>
      <c r="P844" s="43">
        <f t="shared" si="262"/>
        <v>4.2511485451761047E-2</v>
      </c>
      <c r="Q844" s="41">
        <v>43230</v>
      </c>
      <c r="R844">
        <v>3.38</v>
      </c>
      <c r="S844">
        <v>1.9779</v>
      </c>
      <c r="T844" s="39">
        <f t="shared" si="263"/>
        <v>0</v>
      </c>
      <c r="U844" s="42">
        <v>43231.62533333333</v>
      </c>
      <c r="V844" s="44">
        <v>8.1999999999999993</v>
      </c>
      <c r="W844" s="44">
        <v>5.1859999999999999</v>
      </c>
      <c r="X844" s="43">
        <f t="shared" si="256"/>
        <v>1.8660381064623796E-2</v>
      </c>
      <c r="Y844" s="42">
        <v>43231.62533333333</v>
      </c>
      <c r="Z844" s="44">
        <v>16</v>
      </c>
      <c r="AA844" s="44">
        <v>10.567</v>
      </c>
      <c r="AB844" s="43">
        <f t="shared" si="257"/>
        <v>0</v>
      </c>
      <c r="AC844" s="42">
        <v>43231.62533333333</v>
      </c>
      <c r="AD844" s="44">
        <v>21.6</v>
      </c>
      <c r="AE844" s="44">
        <v>17.013000000000002</v>
      </c>
      <c r="AF844" s="43">
        <f t="shared" si="258"/>
        <v>0</v>
      </c>
      <c r="AG844" s="41">
        <v>43230</v>
      </c>
      <c r="AH844">
        <v>17.600000000000001</v>
      </c>
      <c r="AI844">
        <v>6.8540999999999999</v>
      </c>
      <c r="AJ844" s="39">
        <f t="shared" si="264"/>
        <v>-3.967215973493813E-3</v>
      </c>
      <c r="AK844" s="45">
        <v>43378</v>
      </c>
      <c r="AL844">
        <v>19.89</v>
      </c>
      <c r="AM844">
        <v>8.4420999999999999</v>
      </c>
      <c r="AN844" s="39">
        <f t="shared" si="265"/>
        <v>2.2095500992784057E-2</v>
      </c>
      <c r="AO844" s="41">
        <v>43230</v>
      </c>
      <c r="AP844">
        <v>9.31</v>
      </c>
      <c r="AQ844">
        <v>7.5663999999999998</v>
      </c>
      <c r="AR844" s="18">
        <f t="shared" si="266"/>
        <v>1.1956667112478196E-2</v>
      </c>
      <c r="AS844" s="41">
        <v>43230</v>
      </c>
      <c r="AT844">
        <v>10.199999999999999</v>
      </c>
      <c r="AU844">
        <v>8.0419999999999998</v>
      </c>
      <c r="AV844" s="39">
        <f t="shared" si="267"/>
        <v>-2.9260067446935214E-3</v>
      </c>
      <c r="AW844" s="41">
        <v>43230</v>
      </c>
      <c r="AX844">
        <v>14.31</v>
      </c>
      <c r="AY844">
        <v>8.3574999999999999</v>
      </c>
      <c r="AZ844" s="39">
        <f t="shared" si="268"/>
        <v>-3.309963441158769E-2</v>
      </c>
      <c r="BA844" s="41">
        <v>43230</v>
      </c>
      <c r="BB844">
        <v>7.1</v>
      </c>
      <c r="BC844">
        <v>3.2564000000000002</v>
      </c>
      <c r="BD844" s="39">
        <f t="shared" si="269"/>
        <v>1.4296838498676235E-2</v>
      </c>
      <c r="BE844" s="41">
        <v>43230</v>
      </c>
      <c r="BF844">
        <v>11.59</v>
      </c>
      <c r="BG844">
        <v>7.4672999999999998</v>
      </c>
      <c r="BH844" s="39">
        <f t="shared" si="270"/>
        <v>2.5671666391956432E-2</v>
      </c>
      <c r="BI844" s="41">
        <v>43230</v>
      </c>
      <c r="BJ844">
        <v>2.1800000000000002</v>
      </c>
      <c r="BK844">
        <v>2.1615000000000002</v>
      </c>
      <c r="BL844" s="39">
        <f t="shared" si="271"/>
        <v>2.3485960509493968E-2</v>
      </c>
      <c r="BM844" s="41">
        <v>43230</v>
      </c>
      <c r="BN844">
        <v>6.2</v>
      </c>
      <c r="BO844">
        <v>3.3085</v>
      </c>
      <c r="BP844" s="46">
        <f t="shared" si="272"/>
        <v>1.3074897421764946E-2</v>
      </c>
      <c r="BQ844" s="41">
        <v>43230</v>
      </c>
      <c r="BR844">
        <v>14.83</v>
      </c>
      <c r="BS844">
        <v>8.1431000000000004</v>
      </c>
      <c r="BT844" s="18">
        <f t="shared" si="273"/>
        <v>3.2013180406818345E-2</v>
      </c>
      <c r="BU844" s="41">
        <v>43230</v>
      </c>
      <c r="BV844">
        <v>2.0299999999999998</v>
      </c>
      <c r="BW844">
        <v>1.2182999999999999</v>
      </c>
      <c r="BX844" s="39">
        <f t="shared" si="274"/>
        <v>-1.9319005071238848E-2</v>
      </c>
      <c r="BY844" s="41">
        <v>43532</v>
      </c>
      <c r="BZ844">
        <v>15.75</v>
      </c>
      <c r="CA844">
        <v>8.8582000000000001</v>
      </c>
      <c r="CB844" s="39">
        <f t="shared" si="259"/>
        <v>-1.5624305462950525E-2</v>
      </c>
    </row>
    <row r="845" spans="1:80">
      <c r="A845" s="41">
        <v>43231</v>
      </c>
      <c r="B845">
        <v>14.8</v>
      </c>
      <c r="C845">
        <v>7.4543999999999997</v>
      </c>
      <c r="D845" s="34">
        <f t="shared" si="260"/>
        <v>2.2803984522927458E-2</v>
      </c>
      <c r="E845" s="41">
        <v>43231</v>
      </c>
      <c r="F845">
        <v>3.6</v>
      </c>
      <c r="G845">
        <v>3.6</v>
      </c>
      <c r="H845" s="39">
        <f t="shared" si="261"/>
        <v>0</v>
      </c>
      <c r="L845" s="38"/>
      <c r="M845" s="41">
        <v>43231</v>
      </c>
      <c r="N845">
        <v>8.5500000000000007</v>
      </c>
      <c r="O845">
        <v>5.2342000000000004</v>
      </c>
      <c r="P845" s="43">
        <f t="shared" si="262"/>
        <v>2.5167949546585331E-2</v>
      </c>
      <c r="Q845" s="41">
        <v>43231</v>
      </c>
      <c r="R845">
        <v>3.33</v>
      </c>
      <c r="S845">
        <v>1.9487000000000001</v>
      </c>
      <c r="T845" s="39">
        <f t="shared" si="263"/>
        <v>-1.4763132615400118E-2</v>
      </c>
      <c r="U845" s="42">
        <v>43234.62533333333</v>
      </c>
      <c r="V845" s="44">
        <v>8.1999999999999993</v>
      </c>
      <c r="W845" s="44">
        <v>5.1859999999999999</v>
      </c>
      <c r="X845" s="43">
        <f t="shared" si="256"/>
        <v>0</v>
      </c>
      <c r="Y845" s="42">
        <v>43234.62533333333</v>
      </c>
      <c r="Z845" s="44">
        <v>16.399999999999999</v>
      </c>
      <c r="AA845" s="44">
        <v>10.831</v>
      </c>
      <c r="AB845" s="43">
        <f t="shared" si="257"/>
        <v>2.4983439008233115E-2</v>
      </c>
      <c r="AC845" s="42">
        <v>43234.62533333333</v>
      </c>
      <c r="AD845" s="44">
        <v>21.6</v>
      </c>
      <c r="AE845" s="44">
        <v>17.013000000000002</v>
      </c>
      <c r="AF845" s="43">
        <f t="shared" si="258"/>
        <v>0</v>
      </c>
      <c r="AG845" s="41">
        <v>43231</v>
      </c>
      <c r="AH845">
        <v>17.8</v>
      </c>
      <c r="AI845">
        <v>6.9320000000000004</v>
      </c>
      <c r="AJ845" s="39">
        <f t="shared" si="264"/>
        <v>1.1365460089581496E-2</v>
      </c>
      <c r="AK845" s="45">
        <v>43409</v>
      </c>
      <c r="AL845">
        <v>20</v>
      </c>
      <c r="AM845">
        <v>8.4887999999999995</v>
      </c>
      <c r="AN845" s="39">
        <f t="shared" si="265"/>
        <v>5.531798959974357E-3</v>
      </c>
      <c r="AO845" s="41">
        <v>43231</v>
      </c>
      <c r="AP845">
        <v>9.24</v>
      </c>
      <c r="AQ845">
        <v>7.5095000000000001</v>
      </c>
      <c r="AR845" s="18">
        <f t="shared" si="266"/>
        <v>-7.5200888137026498E-3</v>
      </c>
      <c r="AS845" s="41">
        <v>43231</v>
      </c>
      <c r="AT845">
        <v>10.35</v>
      </c>
      <c r="AU845">
        <v>8.1601999999999997</v>
      </c>
      <c r="AV845" s="39">
        <f t="shared" si="267"/>
        <v>1.4697836359114631E-2</v>
      </c>
      <c r="AW845" s="41">
        <v>43231</v>
      </c>
      <c r="AX845">
        <v>14.13</v>
      </c>
      <c r="AY845">
        <v>8.2523</v>
      </c>
      <c r="AZ845" s="39">
        <f t="shared" si="268"/>
        <v>-1.2587496260843548E-2</v>
      </c>
      <c r="BA845" s="41">
        <v>43231</v>
      </c>
      <c r="BB845">
        <v>7.11</v>
      </c>
      <c r="BC845">
        <v>3.2610000000000001</v>
      </c>
      <c r="BD845" s="39">
        <f t="shared" si="269"/>
        <v>1.4126028743397423E-3</v>
      </c>
      <c r="BE845" s="41">
        <v>43231</v>
      </c>
      <c r="BF845">
        <v>11.55</v>
      </c>
      <c r="BG845">
        <v>7.4414999999999996</v>
      </c>
      <c r="BH845" s="39">
        <f t="shared" si="270"/>
        <v>-3.4550640793861594E-3</v>
      </c>
      <c r="BI845" s="41">
        <v>43231</v>
      </c>
      <c r="BJ845">
        <v>2.2200000000000002</v>
      </c>
      <c r="BK845">
        <v>2.2010999999999998</v>
      </c>
      <c r="BL845" s="39">
        <f t="shared" si="271"/>
        <v>1.8320610687022731E-2</v>
      </c>
      <c r="BM845" s="41">
        <v>43231</v>
      </c>
      <c r="BN845">
        <v>6.23</v>
      </c>
      <c r="BO845">
        <v>3.3245</v>
      </c>
      <c r="BP845" s="46">
        <f t="shared" si="272"/>
        <v>4.8360284116669228E-3</v>
      </c>
      <c r="BQ845" s="41">
        <v>43231</v>
      </c>
      <c r="BR845">
        <v>14.7</v>
      </c>
      <c r="BS845">
        <v>8.0716999999999999</v>
      </c>
      <c r="BT845" s="18">
        <f t="shared" si="273"/>
        <v>-8.7681595461188699E-3</v>
      </c>
      <c r="BU845" s="41">
        <v>43231</v>
      </c>
      <c r="BV845">
        <v>1.99</v>
      </c>
      <c r="BW845">
        <v>1.1942999999999999</v>
      </c>
      <c r="BX845" s="39">
        <f t="shared" si="274"/>
        <v>-1.969958138389561E-2</v>
      </c>
      <c r="BY845" s="41">
        <v>43535</v>
      </c>
      <c r="BZ845">
        <v>15.75</v>
      </c>
      <c r="CA845">
        <v>8.8582000000000001</v>
      </c>
      <c r="CB845" s="39">
        <f t="shared" si="259"/>
        <v>0</v>
      </c>
    </row>
    <row r="846" spans="1:80">
      <c r="A846" s="41">
        <v>43234</v>
      </c>
      <c r="B846">
        <v>15.3</v>
      </c>
      <c r="C846">
        <v>7.7061999999999999</v>
      </c>
      <c r="D846" s="34">
        <f t="shared" si="260"/>
        <v>3.3778707877226907E-2</v>
      </c>
      <c r="E846" s="41">
        <v>43234</v>
      </c>
      <c r="F846">
        <v>3.6</v>
      </c>
      <c r="G846">
        <v>3.6</v>
      </c>
      <c r="H846" s="39">
        <f t="shared" si="261"/>
        <v>0</v>
      </c>
      <c r="L846" s="38"/>
      <c r="M846" s="41">
        <v>43234</v>
      </c>
      <c r="N846">
        <v>8.67</v>
      </c>
      <c r="O846">
        <v>5.3076999999999996</v>
      </c>
      <c r="P846" s="43">
        <f t="shared" si="262"/>
        <v>1.4042260517366402E-2</v>
      </c>
      <c r="Q846" s="41">
        <v>43234</v>
      </c>
      <c r="R846">
        <v>3.36</v>
      </c>
      <c r="S846">
        <v>1.9661999999999999</v>
      </c>
      <c r="T846" s="39">
        <f t="shared" si="263"/>
        <v>8.9803458716066348E-3</v>
      </c>
      <c r="U846" s="42">
        <v>43235.62533333333</v>
      </c>
      <c r="V846" s="44">
        <v>8.1999999999999993</v>
      </c>
      <c r="W846" s="44">
        <v>5.1859999999999999</v>
      </c>
      <c r="X846" s="43">
        <f t="shared" si="256"/>
        <v>0</v>
      </c>
      <c r="Y846" s="42">
        <v>43235.62533333333</v>
      </c>
      <c r="Z846" s="44">
        <v>16.8</v>
      </c>
      <c r="AA846" s="44">
        <v>11.095000000000001</v>
      </c>
      <c r="AB846" s="43">
        <f t="shared" si="257"/>
        <v>2.4374480657372462E-2</v>
      </c>
      <c r="AC846" s="42">
        <v>43235.62533333333</v>
      </c>
      <c r="AD846" s="44">
        <v>21.6</v>
      </c>
      <c r="AE846" s="44">
        <v>17.013000000000002</v>
      </c>
      <c r="AF846" s="43">
        <f t="shared" si="258"/>
        <v>0</v>
      </c>
      <c r="AG846" s="41">
        <v>43234</v>
      </c>
      <c r="AH846">
        <v>17.8</v>
      </c>
      <c r="AI846">
        <v>6.9320000000000004</v>
      </c>
      <c r="AJ846" s="39">
        <f t="shared" si="264"/>
        <v>0</v>
      </c>
      <c r="AK846" s="45" t="s">
        <v>773</v>
      </c>
      <c r="AL846">
        <v>20</v>
      </c>
      <c r="AM846">
        <v>8.4887999999999995</v>
      </c>
      <c r="AN846" s="39">
        <f t="shared" si="265"/>
        <v>0</v>
      </c>
      <c r="AO846" s="41">
        <v>43234</v>
      </c>
      <c r="AP846">
        <v>9.4</v>
      </c>
      <c r="AQ846">
        <v>7.6395</v>
      </c>
      <c r="AR846" s="18">
        <f t="shared" si="266"/>
        <v>1.7311405552966227E-2</v>
      </c>
      <c r="AS846" s="41">
        <v>43234</v>
      </c>
      <c r="AT846">
        <v>10.199999999999999</v>
      </c>
      <c r="AU846">
        <v>8.0419999999999998</v>
      </c>
      <c r="AV846" s="39">
        <f t="shared" si="267"/>
        <v>-1.4484939094630018E-2</v>
      </c>
      <c r="AW846" s="41">
        <v>43234</v>
      </c>
      <c r="AX846">
        <v>14.19</v>
      </c>
      <c r="AY846">
        <v>8.2873999999999999</v>
      </c>
      <c r="AZ846" s="39">
        <f t="shared" si="268"/>
        <v>4.2533596694254829E-3</v>
      </c>
      <c r="BA846" s="41">
        <v>43234</v>
      </c>
      <c r="BB846">
        <v>7.11</v>
      </c>
      <c r="BC846">
        <v>3.2610000000000001</v>
      </c>
      <c r="BD846" s="39">
        <f t="shared" si="269"/>
        <v>0</v>
      </c>
      <c r="BE846" s="41">
        <v>43234</v>
      </c>
      <c r="BF846">
        <v>11.55</v>
      </c>
      <c r="BG846">
        <v>7.4414999999999996</v>
      </c>
      <c r="BH846" s="39">
        <f t="shared" si="270"/>
        <v>0</v>
      </c>
      <c r="BI846" s="41">
        <v>43234</v>
      </c>
      <c r="BJ846">
        <v>2.13</v>
      </c>
      <c r="BK846">
        <v>2.1118999999999999</v>
      </c>
      <c r="BL846" s="39">
        <f t="shared" si="271"/>
        <v>-4.0525191949479782E-2</v>
      </c>
      <c r="BM846" s="41">
        <v>43234</v>
      </c>
      <c r="BN846">
        <v>6.24</v>
      </c>
      <c r="BO846">
        <v>3.3298000000000001</v>
      </c>
      <c r="BP846" s="46">
        <f t="shared" si="272"/>
        <v>1.5942246954429484E-3</v>
      </c>
      <c r="BQ846" s="41">
        <v>43234</v>
      </c>
      <c r="BR846">
        <v>14.7</v>
      </c>
      <c r="BS846">
        <v>8.0716999999999999</v>
      </c>
      <c r="BT846" s="18">
        <f t="shared" si="273"/>
        <v>0</v>
      </c>
      <c r="BU846" s="41">
        <v>43234</v>
      </c>
      <c r="BV846">
        <v>2.0499999999999998</v>
      </c>
      <c r="BW846">
        <v>1.2302999999999999</v>
      </c>
      <c r="BX846" s="39">
        <f t="shared" si="274"/>
        <v>3.0143180105501158E-2</v>
      </c>
      <c r="BY846" s="41">
        <v>43536</v>
      </c>
      <c r="BZ846">
        <v>15.75</v>
      </c>
      <c r="CA846">
        <v>8.8582000000000001</v>
      </c>
      <c r="CB846" s="39">
        <f t="shared" si="259"/>
        <v>0</v>
      </c>
    </row>
    <row r="847" spans="1:80">
      <c r="A847" s="41">
        <v>43235</v>
      </c>
      <c r="B847">
        <v>15.25</v>
      </c>
      <c r="C847">
        <v>7.681</v>
      </c>
      <c r="D847" s="34">
        <f t="shared" si="260"/>
        <v>-3.2700942098569841E-3</v>
      </c>
      <c r="E847" s="41">
        <v>43235</v>
      </c>
      <c r="F847">
        <v>3.51</v>
      </c>
      <c r="G847">
        <v>3.51</v>
      </c>
      <c r="H847" s="39">
        <f t="shared" si="261"/>
        <v>-2.5000000000000085E-2</v>
      </c>
      <c r="L847" s="38"/>
      <c r="M847" s="41">
        <v>43235</v>
      </c>
      <c r="N847">
        <v>8.76</v>
      </c>
      <c r="O847">
        <v>5.3628</v>
      </c>
      <c r="P847" s="43">
        <f t="shared" si="262"/>
        <v>1.038114437515315E-2</v>
      </c>
      <c r="Q847" s="41">
        <v>43235</v>
      </c>
      <c r="R847">
        <v>3.33</v>
      </c>
      <c r="S847">
        <v>1.9487000000000001</v>
      </c>
      <c r="T847" s="39">
        <f t="shared" si="263"/>
        <v>-8.9004170481130351E-3</v>
      </c>
      <c r="U847" s="42">
        <v>43236.62533333333</v>
      </c>
      <c r="V847" s="44">
        <v>8.1999999999999993</v>
      </c>
      <c r="W847" s="44">
        <v>5.1859999999999999</v>
      </c>
      <c r="X847" s="43">
        <f t="shared" si="256"/>
        <v>0</v>
      </c>
      <c r="Y847" s="42">
        <v>43236.62533333333</v>
      </c>
      <c r="Z847" s="44">
        <v>17.239999999999998</v>
      </c>
      <c r="AA847" s="44">
        <v>11.385999999999999</v>
      </c>
      <c r="AB847" s="43">
        <f t="shared" si="257"/>
        <v>2.62280306444343E-2</v>
      </c>
      <c r="AC847" s="42">
        <v>43236.62533333333</v>
      </c>
      <c r="AD847" s="44">
        <v>21.6</v>
      </c>
      <c r="AE847" s="44">
        <v>17.013000000000002</v>
      </c>
      <c r="AF847" s="43">
        <f t="shared" si="258"/>
        <v>0</v>
      </c>
      <c r="AG847" s="41">
        <v>43235</v>
      </c>
      <c r="AH847">
        <v>17.399999999999999</v>
      </c>
      <c r="AI847">
        <v>6.7762000000000002</v>
      </c>
      <c r="AJ847" s="39">
        <f t="shared" si="264"/>
        <v>-2.2475476053087154E-2</v>
      </c>
      <c r="AK847" s="45" t="s">
        <v>774</v>
      </c>
      <c r="AL847">
        <v>19.809999999999999</v>
      </c>
      <c r="AM847">
        <v>8.4080999999999992</v>
      </c>
      <c r="AN847" s="39">
        <f t="shared" si="265"/>
        <v>-9.5066440486288074E-3</v>
      </c>
      <c r="AO847" s="41">
        <v>43235</v>
      </c>
      <c r="AP847">
        <v>9.3000000000000007</v>
      </c>
      <c r="AQ847">
        <v>7.5583</v>
      </c>
      <c r="AR847" s="18">
        <f t="shared" si="266"/>
        <v>-1.0628967864389023E-2</v>
      </c>
      <c r="AS847" s="41">
        <v>43235</v>
      </c>
      <c r="AT847">
        <v>10.199999999999999</v>
      </c>
      <c r="AU847">
        <v>8.0419999999999998</v>
      </c>
      <c r="AV847" s="39">
        <f t="shared" si="267"/>
        <v>0</v>
      </c>
      <c r="AW847" s="41">
        <v>43235</v>
      </c>
      <c r="AX847">
        <v>14.1</v>
      </c>
      <c r="AY847">
        <v>8.2347999999999999</v>
      </c>
      <c r="AZ847" s="39">
        <f t="shared" si="268"/>
        <v>-6.346984578999443E-3</v>
      </c>
      <c r="BA847" s="41">
        <v>43235</v>
      </c>
      <c r="BB847">
        <v>7.16</v>
      </c>
      <c r="BC847">
        <v>3.2839</v>
      </c>
      <c r="BD847" s="39">
        <f t="shared" si="269"/>
        <v>7.0223857712357922E-3</v>
      </c>
      <c r="BE847" s="41">
        <v>43235</v>
      </c>
      <c r="BF847">
        <v>11.73</v>
      </c>
      <c r="BG847">
        <v>7.5575000000000001</v>
      </c>
      <c r="BH847" s="39">
        <f t="shared" si="270"/>
        <v>1.5588255056104354E-2</v>
      </c>
      <c r="BI847" s="41">
        <v>43235</v>
      </c>
      <c r="BJ847">
        <v>2.15</v>
      </c>
      <c r="BK847">
        <v>2.1316999999999999</v>
      </c>
      <c r="BL847" s="39">
        <f t="shared" si="271"/>
        <v>9.3754439130640851E-3</v>
      </c>
      <c r="BM847" s="41">
        <v>43235</v>
      </c>
      <c r="BN847">
        <v>6.21</v>
      </c>
      <c r="BO847">
        <v>3.3138000000000001</v>
      </c>
      <c r="BP847" s="46">
        <f t="shared" si="272"/>
        <v>-4.8050933990029469E-3</v>
      </c>
      <c r="BQ847" s="41">
        <v>43235</v>
      </c>
      <c r="BR847">
        <v>14.33</v>
      </c>
      <c r="BS847">
        <v>7.8685</v>
      </c>
      <c r="BT847" s="18">
        <f t="shared" si="273"/>
        <v>-2.5174374667046574E-2</v>
      </c>
      <c r="BU847" s="41">
        <v>43235</v>
      </c>
      <c r="BV847">
        <v>2.0499999999999998</v>
      </c>
      <c r="BW847">
        <v>1.2302999999999999</v>
      </c>
      <c r="BX847" s="39">
        <f t="shared" si="274"/>
        <v>0</v>
      </c>
      <c r="BY847" s="41">
        <v>43537</v>
      </c>
      <c r="BZ847">
        <v>15.99</v>
      </c>
      <c r="CA847">
        <v>8.9931999999999999</v>
      </c>
      <c r="CB847" s="39">
        <f t="shared" si="259"/>
        <v>1.5240116502223905E-2</v>
      </c>
    </row>
    <row r="848" spans="1:80">
      <c r="A848" s="41">
        <v>43236</v>
      </c>
      <c r="B848">
        <v>15.1</v>
      </c>
      <c r="C848">
        <v>7.6055000000000001</v>
      </c>
      <c r="D848" s="34">
        <f t="shared" si="260"/>
        <v>-9.8294492904569594E-3</v>
      </c>
      <c r="E848" s="41">
        <v>43236</v>
      </c>
      <c r="F848">
        <v>3.51</v>
      </c>
      <c r="G848">
        <v>3.51</v>
      </c>
      <c r="H848" s="39">
        <f t="shared" si="261"/>
        <v>0</v>
      </c>
      <c r="L848" s="38"/>
      <c r="M848" s="41">
        <v>43236</v>
      </c>
      <c r="N848">
        <v>8.75</v>
      </c>
      <c r="O848">
        <v>5.3567</v>
      </c>
      <c r="P848" s="43">
        <f t="shared" si="262"/>
        <v>-1.1374655030953968E-3</v>
      </c>
      <c r="Q848" s="41">
        <v>43236</v>
      </c>
      <c r="R848">
        <v>3.4</v>
      </c>
      <c r="S848">
        <v>1.9896</v>
      </c>
      <c r="T848" s="39">
        <f t="shared" si="263"/>
        <v>2.098835120849794E-2</v>
      </c>
      <c r="U848" s="42">
        <v>43237.62533333333</v>
      </c>
      <c r="V848" s="44">
        <v>8.43</v>
      </c>
      <c r="W848" s="44">
        <v>5.3319999999999999</v>
      </c>
      <c r="X848" s="43">
        <f t="shared" si="256"/>
        <v>2.815271885846508E-2</v>
      </c>
      <c r="Y848" s="42">
        <v>43237.62533333333</v>
      </c>
      <c r="Z848" s="44">
        <v>16.670000000000002</v>
      </c>
      <c r="AA848" s="44">
        <v>11.686999999999999</v>
      </c>
      <c r="AB848" s="43">
        <f t="shared" si="257"/>
        <v>2.6435974003161795E-2</v>
      </c>
      <c r="AC848" s="42">
        <v>43237.62533333333</v>
      </c>
      <c r="AD848" s="44">
        <v>21.6</v>
      </c>
      <c r="AE848" s="44">
        <v>17.013000000000002</v>
      </c>
      <c r="AF848" s="43">
        <f t="shared" si="258"/>
        <v>0</v>
      </c>
      <c r="AG848" s="41">
        <v>43236</v>
      </c>
      <c r="AH848">
        <v>17.600000000000001</v>
      </c>
      <c r="AI848">
        <v>6.8540999999999999</v>
      </c>
      <c r="AJ848" s="39">
        <f t="shared" si="264"/>
        <v>1.1496118768631332E-2</v>
      </c>
      <c r="AK848" s="45" t="s">
        <v>775</v>
      </c>
      <c r="AL848">
        <v>19.829999999999998</v>
      </c>
      <c r="AM848">
        <v>8.4166000000000007</v>
      </c>
      <c r="AN848" s="39">
        <f t="shared" si="265"/>
        <v>1.0109299366089257E-3</v>
      </c>
      <c r="AO848" s="41">
        <v>43236</v>
      </c>
      <c r="AP848">
        <v>9.3000000000000007</v>
      </c>
      <c r="AQ848">
        <v>7.5583</v>
      </c>
      <c r="AR848" s="18">
        <f t="shared" si="266"/>
        <v>0</v>
      </c>
      <c r="AS848" s="41">
        <v>43236</v>
      </c>
      <c r="AT848">
        <v>10.199999999999999</v>
      </c>
      <c r="AU848">
        <v>8.0419999999999998</v>
      </c>
      <c r="AV848" s="39">
        <f t="shared" si="267"/>
        <v>0</v>
      </c>
      <c r="AW848" s="41">
        <v>43236</v>
      </c>
      <c r="AX848">
        <v>14.14</v>
      </c>
      <c r="AY848">
        <v>8.2582000000000004</v>
      </c>
      <c r="AZ848" s="39">
        <f t="shared" si="268"/>
        <v>2.8415990673726784E-3</v>
      </c>
      <c r="BA848" s="41">
        <v>43236</v>
      </c>
      <c r="BB848">
        <v>7.11</v>
      </c>
      <c r="BC848">
        <v>3.2610000000000001</v>
      </c>
      <c r="BD848" s="39">
        <f t="shared" si="269"/>
        <v>-6.9734157556563597E-3</v>
      </c>
      <c r="BE848" s="41">
        <v>43236</v>
      </c>
      <c r="BF848">
        <v>11.7</v>
      </c>
      <c r="BG848">
        <v>7.5381</v>
      </c>
      <c r="BH848" s="39">
        <f t="shared" si="270"/>
        <v>-2.5669864373139375E-3</v>
      </c>
      <c r="BI848" s="41">
        <v>43236</v>
      </c>
      <c r="BJ848">
        <v>2.19</v>
      </c>
      <c r="BK848">
        <v>2.1714000000000002</v>
      </c>
      <c r="BL848" s="39">
        <f t="shared" si="271"/>
        <v>1.8623633719566681E-2</v>
      </c>
      <c r="BM848" s="41">
        <v>43236</v>
      </c>
      <c r="BN848">
        <v>6.23</v>
      </c>
      <c r="BO848">
        <v>3.3245</v>
      </c>
      <c r="BP848" s="46">
        <f t="shared" si="272"/>
        <v>3.2289214798720297E-3</v>
      </c>
      <c r="BQ848" s="41">
        <v>43236</v>
      </c>
      <c r="BR848">
        <v>14.67</v>
      </c>
      <c r="BS848">
        <v>8.0551999999999992</v>
      </c>
      <c r="BT848" s="18">
        <f t="shared" si="273"/>
        <v>2.3727521128550449E-2</v>
      </c>
      <c r="BU848" s="41">
        <v>43236</v>
      </c>
      <c r="BV848">
        <v>2</v>
      </c>
      <c r="BW848">
        <v>1.2002999999999999</v>
      </c>
      <c r="BX848" s="39">
        <f t="shared" si="274"/>
        <v>-2.438429651304562E-2</v>
      </c>
      <c r="BY848" s="41">
        <v>43538</v>
      </c>
      <c r="BZ848">
        <v>15.99</v>
      </c>
      <c r="CA848">
        <v>8.9931999999999999</v>
      </c>
      <c r="CB848" s="39">
        <f t="shared" si="259"/>
        <v>0</v>
      </c>
    </row>
    <row r="849" spans="1:80">
      <c r="A849" s="41">
        <v>43237</v>
      </c>
      <c r="B849">
        <v>15.1</v>
      </c>
      <c r="C849">
        <v>7.6055000000000001</v>
      </c>
      <c r="D849" s="34">
        <f t="shared" si="260"/>
        <v>0</v>
      </c>
      <c r="E849" s="41">
        <v>43237</v>
      </c>
      <c r="F849">
        <v>3.52</v>
      </c>
      <c r="G849">
        <v>3.52</v>
      </c>
      <c r="H849" s="39">
        <f t="shared" si="261"/>
        <v>2.8490028490029151E-3</v>
      </c>
      <c r="L849" s="38"/>
      <c r="M849" s="41">
        <v>43237</v>
      </c>
      <c r="N849">
        <v>8.49</v>
      </c>
      <c r="O849">
        <v>5.1974999999999998</v>
      </c>
      <c r="P849" s="43">
        <f t="shared" si="262"/>
        <v>-2.9719790169320706E-2</v>
      </c>
      <c r="Q849" s="41">
        <v>43237</v>
      </c>
      <c r="R849">
        <v>3.39</v>
      </c>
      <c r="S849">
        <v>1.9838</v>
      </c>
      <c r="T849" s="39">
        <f t="shared" si="263"/>
        <v>-2.9151588258946657E-3</v>
      </c>
      <c r="U849" s="42">
        <v>43238.62533333333</v>
      </c>
      <c r="V849" s="44">
        <v>8.43</v>
      </c>
      <c r="W849" s="44">
        <v>5.3319999999999999</v>
      </c>
      <c r="X849" s="43">
        <f t="shared" si="256"/>
        <v>0</v>
      </c>
      <c r="Y849" s="42">
        <v>43238.62533333333</v>
      </c>
      <c r="Z849" s="44">
        <v>16.649999999999999</v>
      </c>
      <c r="AA849" s="44">
        <v>11.673</v>
      </c>
      <c r="AB849" s="43">
        <f t="shared" si="257"/>
        <v>-1.1979122101479719E-3</v>
      </c>
      <c r="AC849" s="42">
        <v>43238.62533333333</v>
      </c>
      <c r="AD849" s="44">
        <v>21.6</v>
      </c>
      <c r="AE849" s="44">
        <v>17.013000000000002</v>
      </c>
      <c r="AF849" s="43">
        <f t="shared" si="258"/>
        <v>0</v>
      </c>
      <c r="AG849" s="41">
        <v>43237</v>
      </c>
      <c r="AH849">
        <v>17.84</v>
      </c>
      <c r="AI849">
        <v>6.9476000000000004</v>
      </c>
      <c r="AJ849" s="39">
        <f t="shared" si="264"/>
        <v>1.3641470069009875E-2</v>
      </c>
      <c r="AK849" s="45" t="s">
        <v>776</v>
      </c>
      <c r="AL849">
        <v>19.649999999999999</v>
      </c>
      <c r="AM849">
        <v>8.3401999999999994</v>
      </c>
      <c r="AN849" s="39">
        <f t="shared" si="265"/>
        <v>-9.0772996221753846E-3</v>
      </c>
      <c r="AO849" s="41">
        <v>43237</v>
      </c>
      <c r="AP849">
        <v>9.4</v>
      </c>
      <c r="AQ849">
        <v>7.6395</v>
      </c>
      <c r="AR849" s="18">
        <f t="shared" si="266"/>
        <v>1.074315652990751E-2</v>
      </c>
      <c r="AS849" s="41">
        <v>43237</v>
      </c>
      <c r="AT849">
        <v>10.199999999999999</v>
      </c>
      <c r="AU849">
        <v>8.0419999999999998</v>
      </c>
      <c r="AV849" s="39">
        <f t="shared" si="267"/>
        <v>0</v>
      </c>
      <c r="AW849" s="41">
        <v>43237</v>
      </c>
      <c r="AX849">
        <v>14.03</v>
      </c>
      <c r="AY849">
        <v>8.1938999999999993</v>
      </c>
      <c r="AZ849" s="39">
        <f t="shared" si="268"/>
        <v>-7.7862003826501087E-3</v>
      </c>
      <c r="BA849" s="41">
        <v>43237</v>
      </c>
      <c r="BB849">
        <v>7.1</v>
      </c>
      <c r="BC849">
        <v>3.2564000000000002</v>
      </c>
      <c r="BD849" s="39">
        <f t="shared" si="269"/>
        <v>-1.4106102422569572E-3</v>
      </c>
      <c r="BE849" s="41">
        <v>43237</v>
      </c>
      <c r="BF849">
        <v>11.73</v>
      </c>
      <c r="BG849">
        <v>7.5575000000000001</v>
      </c>
      <c r="BH849" s="39">
        <f t="shared" si="270"/>
        <v>2.5735928151656364E-3</v>
      </c>
      <c r="BI849" s="41">
        <v>43237</v>
      </c>
      <c r="BJ849">
        <v>2.16</v>
      </c>
      <c r="BK849">
        <v>2.1415999999999999</v>
      </c>
      <c r="BL849" s="39">
        <f t="shared" si="271"/>
        <v>-1.3723864787694698E-2</v>
      </c>
      <c r="BM849" s="41">
        <v>43237</v>
      </c>
      <c r="BN849">
        <v>6.23</v>
      </c>
      <c r="BO849">
        <v>3.3245</v>
      </c>
      <c r="BP849" s="46">
        <f t="shared" si="272"/>
        <v>0</v>
      </c>
      <c r="BQ849" s="41">
        <v>43237</v>
      </c>
      <c r="BR849">
        <v>14.95</v>
      </c>
      <c r="BS849">
        <v>8.2089999999999996</v>
      </c>
      <c r="BT849" s="18">
        <f t="shared" si="273"/>
        <v>1.9093256529943439E-2</v>
      </c>
      <c r="BU849" s="41">
        <v>43237</v>
      </c>
      <c r="BV849">
        <v>2.0299999999999998</v>
      </c>
      <c r="BW849">
        <v>1.2182999999999999</v>
      </c>
      <c r="BX849" s="39">
        <f t="shared" si="274"/>
        <v>1.4996250937265698E-2</v>
      </c>
      <c r="BY849" s="41">
        <v>43539</v>
      </c>
      <c r="BZ849">
        <v>16</v>
      </c>
      <c r="CA849">
        <v>8.9987999999999992</v>
      </c>
      <c r="CB849" s="39">
        <f t="shared" si="259"/>
        <v>6.2269270115191289E-4</v>
      </c>
    </row>
    <row r="850" spans="1:80">
      <c r="A850" s="41">
        <v>43238</v>
      </c>
      <c r="B850">
        <v>15.09</v>
      </c>
      <c r="C850">
        <v>7.6003999999999996</v>
      </c>
      <c r="D850" s="34">
        <f t="shared" si="260"/>
        <v>-6.7056735257386741E-4</v>
      </c>
      <c r="E850" s="41">
        <v>43238</v>
      </c>
      <c r="F850">
        <v>3.52</v>
      </c>
      <c r="G850">
        <v>3.52</v>
      </c>
      <c r="H850" s="39">
        <f t="shared" si="261"/>
        <v>0</v>
      </c>
      <c r="L850" s="38"/>
      <c r="M850" s="41">
        <v>43238</v>
      </c>
      <c r="N850">
        <v>8.6</v>
      </c>
      <c r="O850">
        <v>5.2648999999999999</v>
      </c>
      <c r="P850" s="43">
        <f t="shared" si="262"/>
        <v>1.2967772967772993E-2</v>
      </c>
      <c r="Q850" s="41">
        <v>43238</v>
      </c>
      <c r="R850">
        <v>3.35</v>
      </c>
      <c r="S850">
        <v>1.9603999999999999</v>
      </c>
      <c r="T850" s="39">
        <f t="shared" si="263"/>
        <v>-1.1795543905635694E-2</v>
      </c>
      <c r="U850" s="42">
        <v>43241.62533333333</v>
      </c>
      <c r="V850" s="44">
        <v>8.43</v>
      </c>
      <c r="W850" s="44">
        <v>5.3319999999999999</v>
      </c>
      <c r="X850" s="43">
        <f t="shared" si="256"/>
        <v>0</v>
      </c>
      <c r="Y850" s="42">
        <v>43241.62533333333</v>
      </c>
      <c r="Z850" s="44">
        <v>16.29</v>
      </c>
      <c r="AA850" s="44">
        <v>11.420999999999999</v>
      </c>
      <c r="AB850" s="43">
        <f t="shared" si="257"/>
        <v>-2.1588280647648478E-2</v>
      </c>
      <c r="AC850" s="42">
        <v>43241.62533333333</v>
      </c>
      <c r="AD850" s="44">
        <v>21.6</v>
      </c>
      <c r="AE850" s="44">
        <v>17.013000000000002</v>
      </c>
      <c r="AF850" s="43">
        <f t="shared" si="258"/>
        <v>0</v>
      </c>
      <c r="AG850" s="41">
        <v>43238</v>
      </c>
      <c r="AH850">
        <v>18</v>
      </c>
      <c r="AI850">
        <v>7.0099</v>
      </c>
      <c r="AJ850" s="39">
        <f t="shared" si="264"/>
        <v>8.9671253382462394E-3</v>
      </c>
      <c r="AK850" s="45" t="s">
        <v>777</v>
      </c>
      <c r="AL850">
        <v>19.649999999999999</v>
      </c>
      <c r="AM850">
        <v>8.3401999999999994</v>
      </c>
      <c r="AN850" s="39">
        <f t="shared" si="265"/>
        <v>0</v>
      </c>
      <c r="AO850" s="41">
        <v>43238</v>
      </c>
      <c r="AP850">
        <v>9.31</v>
      </c>
      <c r="AQ850">
        <v>7.5663999999999998</v>
      </c>
      <c r="AR850" s="18">
        <f t="shared" si="266"/>
        <v>-9.5686890503305401E-3</v>
      </c>
      <c r="AS850" s="41">
        <v>43238</v>
      </c>
      <c r="AT850">
        <v>10.5</v>
      </c>
      <c r="AU850">
        <v>8.2784999999999993</v>
      </c>
      <c r="AV850" s="39">
        <f t="shared" si="267"/>
        <v>2.9408107435961141E-2</v>
      </c>
      <c r="AW850" s="41">
        <v>43238</v>
      </c>
      <c r="AX850">
        <v>14.05</v>
      </c>
      <c r="AY850">
        <v>8.2056000000000004</v>
      </c>
      <c r="AZ850" s="39">
        <f t="shared" si="268"/>
        <v>1.4278914802476421E-3</v>
      </c>
      <c r="BA850" s="41">
        <v>43238</v>
      </c>
      <c r="BB850">
        <v>7</v>
      </c>
      <c r="BC850">
        <v>3.2105000000000001</v>
      </c>
      <c r="BD850" s="39">
        <f t="shared" si="269"/>
        <v>-1.4095319985259811E-2</v>
      </c>
      <c r="BE850" s="41">
        <v>43238</v>
      </c>
      <c r="BF850">
        <v>11.73</v>
      </c>
      <c r="BG850">
        <v>7.5575000000000001</v>
      </c>
      <c r="BH850" s="39">
        <f t="shared" si="270"/>
        <v>0</v>
      </c>
      <c r="BI850" s="41">
        <v>43238</v>
      </c>
      <c r="BJ850">
        <v>2.11</v>
      </c>
      <c r="BK850">
        <v>2.0920999999999998</v>
      </c>
      <c r="BL850" s="39">
        <f t="shared" si="271"/>
        <v>-2.3113559955173748E-2</v>
      </c>
      <c r="BM850" s="41">
        <v>43238</v>
      </c>
      <c r="BN850">
        <v>6.28</v>
      </c>
      <c r="BO850">
        <v>3.3512</v>
      </c>
      <c r="BP850" s="46">
        <f t="shared" si="272"/>
        <v>8.0312828996841473E-3</v>
      </c>
      <c r="BQ850" s="41">
        <v>43238</v>
      </c>
      <c r="BR850">
        <v>15.3</v>
      </c>
      <c r="BS850">
        <v>8.4010999999999996</v>
      </c>
      <c r="BT850" s="18">
        <f t="shared" si="273"/>
        <v>2.3401145084663167E-2</v>
      </c>
      <c r="BU850" s="41">
        <v>43238</v>
      </c>
      <c r="BV850">
        <v>2.02</v>
      </c>
      <c r="BW850">
        <v>1.2122999999999999</v>
      </c>
      <c r="BX850" s="39">
        <f t="shared" si="274"/>
        <v>-4.9248953459739026E-3</v>
      </c>
      <c r="BY850" s="41">
        <v>43542</v>
      </c>
      <c r="BZ850">
        <v>16.2</v>
      </c>
      <c r="CA850">
        <v>9.1113</v>
      </c>
      <c r="CB850" s="39">
        <f t="shared" si="259"/>
        <v>1.2501666888918602E-2</v>
      </c>
    </row>
    <row r="851" spans="1:80">
      <c r="A851" s="41">
        <v>43241</v>
      </c>
      <c r="B851">
        <v>15.2</v>
      </c>
      <c r="C851">
        <v>7.6558999999999999</v>
      </c>
      <c r="D851" s="34">
        <f t="shared" si="260"/>
        <v>7.3022472501447725E-3</v>
      </c>
      <c r="E851" s="41">
        <v>43241</v>
      </c>
      <c r="F851">
        <v>3.52</v>
      </c>
      <c r="G851">
        <v>3.52</v>
      </c>
      <c r="H851" s="39">
        <f t="shared" si="261"/>
        <v>0</v>
      </c>
      <c r="L851" s="38"/>
      <c r="M851" s="41">
        <v>43241</v>
      </c>
      <c r="N851">
        <v>8.85</v>
      </c>
      <c r="O851">
        <v>5.4179000000000004</v>
      </c>
      <c r="P851" s="43">
        <f t="shared" si="262"/>
        <v>2.9060381013884494E-2</v>
      </c>
      <c r="Q851" s="41">
        <v>43241</v>
      </c>
      <c r="R851">
        <v>3.35</v>
      </c>
      <c r="S851">
        <v>1.9603999999999999</v>
      </c>
      <c r="T851" s="39">
        <f t="shared" si="263"/>
        <v>0</v>
      </c>
      <c r="U851" s="42">
        <v>43242.62533333333</v>
      </c>
      <c r="V851" s="44">
        <v>8.44</v>
      </c>
      <c r="W851" s="44">
        <v>5.3380000000000001</v>
      </c>
      <c r="X851" s="43">
        <f t="shared" si="256"/>
        <v>1.1252813203301252E-3</v>
      </c>
      <c r="Y851" s="42">
        <v>43242.62533333333</v>
      </c>
      <c r="Z851" s="44">
        <v>16.3</v>
      </c>
      <c r="AA851" s="44">
        <v>11.428000000000001</v>
      </c>
      <c r="AB851" s="43">
        <f t="shared" si="257"/>
        <v>6.1290605025842305E-4</v>
      </c>
      <c r="AC851" s="42">
        <v>43242.62533333333</v>
      </c>
      <c r="AD851" s="44">
        <v>22.24</v>
      </c>
      <c r="AE851" s="44">
        <v>17.516999999999999</v>
      </c>
      <c r="AF851" s="43">
        <f t="shared" si="258"/>
        <v>2.9624404866866381E-2</v>
      </c>
      <c r="AG851" s="41">
        <v>43241</v>
      </c>
      <c r="AH851">
        <v>17.7</v>
      </c>
      <c r="AI851">
        <v>6.8930999999999996</v>
      </c>
      <c r="AJ851" s="39">
        <f t="shared" si="264"/>
        <v>-1.6662149246066342E-2</v>
      </c>
      <c r="AK851" s="45" t="s">
        <v>778</v>
      </c>
      <c r="AL851">
        <v>19.489999999999998</v>
      </c>
      <c r="AM851">
        <v>8.2722999999999995</v>
      </c>
      <c r="AN851" s="39">
        <f t="shared" si="265"/>
        <v>-8.1412915757415709E-3</v>
      </c>
      <c r="AO851" s="41">
        <v>43241</v>
      </c>
      <c r="AP851">
        <v>9.7200000000000006</v>
      </c>
      <c r="AQ851">
        <v>7.8996000000000004</v>
      </c>
      <c r="AR851" s="18">
        <f t="shared" si="266"/>
        <v>4.4036794248255524E-2</v>
      </c>
      <c r="AS851" s="41">
        <v>43241</v>
      </c>
      <c r="AT851">
        <v>10.19</v>
      </c>
      <c r="AU851">
        <v>8.0341000000000005</v>
      </c>
      <c r="AV851" s="39">
        <f t="shared" si="267"/>
        <v>-2.9522256447423914E-2</v>
      </c>
      <c r="AW851" s="41">
        <v>43241</v>
      </c>
      <c r="AX851">
        <v>14.06</v>
      </c>
      <c r="AY851">
        <v>8.2114999999999991</v>
      </c>
      <c r="AZ851" s="39">
        <f t="shared" si="268"/>
        <v>7.1902115628335326E-4</v>
      </c>
      <c r="BA851" s="41">
        <v>43241</v>
      </c>
      <c r="BB851">
        <v>7</v>
      </c>
      <c r="BC851">
        <v>3.2105000000000001</v>
      </c>
      <c r="BD851" s="39">
        <f t="shared" si="269"/>
        <v>0</v>
      </c>
      <c r="BE851" s="41">
        <v>43241</v>
      </c>
      <c r="BF851">
        <v>11.69</v>
      </c>
      <c r="BG851">
        <v>7.5316999999999998</v>
      </c>
      <c r="BH851" s="39">
        <f t="shared" si="270"/>
        <v>-3.4138273238505149E-3</v>
      </c>
      <c r="BI851" s="41">
        <v>43241</v>
      </c>
      <c r="BJ851">
        <v>2.08</v>
      </c>
      <c r="BK851">
        <v>2.0623</v>
      </c>
      <c r="BL851" s="39">
        <f t="shared" si="271"/>
        <v>-1.4244060991348324E-2</v>
      </c>
      <c r="BM851" s="41">
        <v>43241</v>
      </c>
      <c r="BN851">
        <v>6.28</v>
      </c>
      <c r="BO851">
        <v>3.3512</v>
      </c>
      <c r="BP851" s="46">
        <f t="shared" si="272"/>
        <v>0</v>
      </c>
      <c r="BQ851" s="41">
        <v>43241</v>
      </c>
      <c r="BR851">
        <v>15.41</v>
      </c>
      <c r="BS851">
        <v>8.4614999999999991</v>
      </c>
      <c r="BT851" s="18">
        <f t="shared" si="273"/>
        <v>7.1895347037887383E-3</v>
      </c>
      <c r="BU851" s="41">
        <v>43241</v>
      </c>
      <c r="BV851">
        <v>2.04</v>
      </c>
      <c r="BW851">
        <v>1.2242999999999999</v>
      </c>
      <c r="BX851" s="39">
        <f t="shared" si="274"/>
        <v>9.8985399653551201E-3</v>
      </c>
      <c r="BY851" s="41">
        <v>43543</v>
      </c>
      <c r="BZ851">
        <v>16.2</v>
      </c>
      <c r="CA851">
        <v>9.1113</v>
      </c>
      <c r="CB851" s="39">
        <f t="shared" si="259"/>
        <v>0</v>
      </c>
    </row>
    <row r="852" spans="1:80">
      <c r="A852" s="41">
        <v>43242</v>
      </c>
      <c r="B852">
        <v>15.2</v>
      </c>
      <c r="C852">
        <v>7.6558999999999999</v>
      </c>
      <c r="D852" s="34">
        <f t="shared" si="260"/>
        <v>0</v>
      </c>
      <c r="E852" s="41">
        <v>43242</v>
      </c>
      <c r="F852">
        <v>3.62</v>
      </c>
      <c r="G852">
        <v>3.62</v>
      </c>
      <c r="H852" s="39">
        <f t="shared" si="261"/>
        <v>2.8409090909090936E-2</v>
      </c>
      <c r="L852" s="38"/>
      <c r="M852" s="41">
        <v>43242</v>
      </c>
      <c r="N852">
        <v>8.8000000000000007</v>
      </c>
      <c r="O852">
        <v>5.3872999999999998</v>
      </c>
      <c r="P852" s="43">
        <f t="shared" si="262"/>
        <v>-5.647944775651198E-3</v>
      </c>
      <c r="Q852" s="41">
        <v>43242</v>
      </c>
      <c r="R852">
        <v>3.37</v>
      </c>
      <c r="S852">
        <v>1.9721</v>
      </c>
      <c r="T852" s="39">
        <f t="shared" si="263"/>
        <v>5.9681697612732317E-3</v>
      </c>
      <c r="U852" s="42">
        <v>43243.62533333333</v>
      </c>
      <c r="V852" s="44">
        <v>8.25</v>
      </c>
      <c r="W852" s="44">
        <v>5.218</v>
      </c>
      <c r="X852" s="43">
        <f t="shared" si="256"/>
        <v>-2.2480329711502454E-2</v>
      </c>
      <c r="Y852" s="42">
        <v>43243.62533333333</v>
      </c>
      <c r="Z852" s="44">
        <v>16.2</v>
      </c>
      <c r="AA852" s="44">
        <v>11.356999999999999</v>
      </c>
      <c r="AB852" s="43">
        <f t="shared" si="257"/>
        <v>-6.2128106405321577E-3</v>
      </c>
      <c r="AC852" s="42">
        <v>43243.62533333333</v>
      </c>
      <c r="AD852" s="44">
        <v>22.24</v>
      </c>
      <c r="AE852" s="44">
        <v>17.516999999999999</v>
      </c>
      <c r="AF852" s="43">
        <f t="shared" si="258"/>
        <v>0</v>
      </c>
      <c r="AG852" s="41">
        <v>43242</v>
      </c>
      <c r="AH852">
        <v>17.899999999999999</v>
      </c>
      <c r="AI852">
        <v>6.9710000000000001</v>
      </c>
      <c r="AJ852" s="39">
        <f t="shared" si="264"/>
        <v>1.1301156228692537E-2</v>
      </c>
      <c r="AK852" s="45" t="s">
        <v>779</v>
      </c>
      <c r="AL852">
        <v>19.600000000000001</v>
      </c>
      <c r="AM852">
        <v>8.3190000000000008</v>
      </c>
      <c r="AN852" s="39">
        <f t="shared" si="265"/>
        <v>5.6453465178972354E-3</v>
      </c>
      <c r="AO852" s="41">
        <v>43242</v>
      </c>
      <c r="AP852">
        <v>9.67</v>
      </c>
      <c r="AQ852">
        <v>7.859</v>
      </c>
      <c r="AR852" s="18">
        <f t="shared" si="266"/>
        <v>-5.1395007342144427E-3</v>
      </c>
      <c r="AS852" s="41">
        <v>43242</v>
      </c>
      <c r="AT852">
        <v>10.19</v>
      </c>
      <c r="AU852">
        <v>8.0341000000000005</v>
      </c>
      <c r="AV852" s="39">
        <f t="shared" si="267"/>
        <v>0</v>
      </c>
      <c r="AW852" s="41">
        <v>43242</v>
      </c>
      <c r="AX852">
        <v>14.06</v>
      </c>
      <c r="AY852">
        <v>8.2114999999999991</v>
      </c>
      <c r="AZ852" s="39">
        <f t="shared" si="268"/>
        <v>0</v>
      </c>
      <c r="BA852" s="41">
        <v>43242</v>
      </c>
      <c r="BB852">
        <v>7</v>
      </c>
      <c r="BC852">
        <v>3.2105000000000001</v>
      </c>
      <c r="BD852" s="39">
        <f t="shared" si="269"/>
        <v>0</v>
      </c>
      <c r="BE852" s="41">
        <v>43242</v>
      </c>
      <c r="BF852">
        <v>11.69</v>
      </c>
      <c r="BG852">
        <v>7.5316999999999998</v>
      </c>
      <c r="BH852" s="39">
        <f t="shared" si="270"/>
        <v>0</v>
      </c>
      <c r="BI852" s="41">
        <v>43242</v>
      </c>
      <c r="BJ852">
        <v>2.1</v>
      </c>
      <c r="BK852">
        <v>2.0821999999999998</v>
      </c>
      <c r="BL852" s="39">
        <f t="shared" si="271"/>
        <v>9.6494205498714094E-3</v>
      </c>
      <c r="BM852" s="41">
        <v>43242</v>
      </c>
      <c r="BN852">
        <v>6.36</v>
      </c>
      <c r="BO852">
        <v>3.3938999999999999</v>
      </c>
      <c r="BP852" s="46">
        <f t="shared" si="272"/>
        <v>1.2741704464072559E-2</v>
      </c>
      <c r="BQ852" s="41">
        <v>43242</v>
      </c>
      <c r="BR852">
        <v>15.5</v>
      </c>
      <c r="BS852">
        <v>8.5109999999999992</v>
      </c>
      <c r="BT852" s="18">
        <f t="shared" si="273"/>
        <v>5.8500265910299718E-3</v>
      </c>
      <c r="BU852" s="41">
        <v>43242</v>
      </c>
      <c r="BV852">
        <v>2.0299999999999998</v>
      </c>
      <c r="BW852">
        <v>1.2182999999999999</v>
      </c>
      <c r="BX852" s="39">
        <f t="shared" si="274"/>
        <v>-4.9007596177407546E-3</v>
      </c>
      <c r="BY852" s="41">
        <v>43545</v>
      </c>
      <c r="BZ852">
        <v>16.2</v>
      </c>
      <c r="CA852">
        <v>9.1113</v>
      </c>
      <c r="CB852" s="39">
        <f t="shared" si="259"/>
        <v>0</v>
      </c>
    </row>
    <row r="853" spans="1:80">
      <c r="A853" s="41">
        <v>43243</v>
      </c>
      <c r="B853">
        <v>15.65</v>
      </c>
      <c r="C853">
        <v>7.8825000000000003</v>
      </c>
      <c r="D853" s="34">
        <f t="shared" si="260"/>
        <v>2.9598087749317568E-2</v>
      </c>
      <c r="E853" s="41">
        <v>43243</v>
      </c>
      <c r="F853">
        <v>3.62</v>
      </c>
      <c r="G853">
        <v>3.62</v>
      </c>
      <c r="H853" s="39">
        <f t="shared" si="261"/>
        <v>0</v>
      </c>
      <c r="L853" s="38"/>
      <c r="M853" s="41">
        <v>43243</v>
      </c>
      <c r="N853">
        <v>8.9</v>
      </c>
      <c r="O853">
        <v>5.4485000000000001</v>
      </c>
      <c r="P853" s="43">
        <f t="shared" si="262"/>
        <v>1.1360050489113354E-2</v>
      </c>
      <c r="Q853" s="41">
        <v>43243</v>
      </c>
      <c r="R853">
        <v>3.37</v>
      </c>
      <c r="S853">
        <v>1.9721</v>
      </c>
      <c r="T853" s="39">
        <f t="shared" si="263"/>
        <v>0</v>
      </c>
      <c r="U853" s="42">
        <v>43244.62533333333</v>
      </c>
      <c r="V853" s="44">
        <v>8.25</v>
      </c>
      <c r="W853" s="44">
        <v>5.218</v>
      </c>
      <c r="X853" s="43">
        <f t="shared" ref="X853:X916" si="275">(W853-W852)/W852</f>
        <v>0</v>
      </c>
      <c r="Y853" s="42">
        <v>43244.62533333333</v>
      </c>
      <c r="Z853" s="44">
        <v>16.2</v>
      </c>
      <c r="AA853" s="44">
        <v>11.356999999999999</v>
      </c>
      <c r="AB853" s="43">
        <f t="shared" ref="AB853:AB916" si="276">(AA853-AA852)/AA852</f>
        <v>0</v>
      </c>
      <c r="AC853" s="42">
        <v>43244.62533333333</v>
      </c>
      <c r="AD853" s="44">
        <v>22.24</v>
      </c>
      <c r="AE853" s="44">
        <v>17.516999999999999</v>
      </c>
      <c r="AF853" s="43">
        <f t="shared" ref="AF853:AF916" si="277">(AE853-AE852)/AE852</f>
        <v>0</v>
      </c>
      <c r="AG853" s="41">
        <v>43243</v>
      </c>
      <c r="AH853">
        <v>17.600000000000001</v>
      </c>
      <c r="AI853">
        <v>6.8540999999999999</v>
      </c>
      <c r="AJ853" s="39">
        <f t="shared" si="264"/>
        <v>-1.6769473533209039E-2</v>
      </c>
      <c r="AK853" s="45" t="s">
        <v>780</v>
      </c>
      <c r="AL853">
        <v>19.88</v>
      </c>
      <c r="AM853">
        <v>8.4379000000000008</v>
      </c>
      <c r="AN853" s="39">
        <f t="shared" si="265"/>
        <v>1.4292583243178265E-2</v>
      </c>
      <c r="AO853" s="41">
        <v>43243</v>
      </c>
      <c r="AP853">
        <v>9.67</v>
      </c>
      <c r="AQ853">
        <v>7.859</v>
      </c>
      <c r="AR853" s="18">
        <f t="shared" si="266"/>
        <v>0</v>
      </c>
      <c r="AS853" s="41">
        <v>43243</v>
      </c>
      <c r="AT853">
        <v>10.1</v>
      </c>
      <c r="AU853">
        <v>7.9630999999999998</v>
      </c>
      <c r="AV853" s="39">
        <f t="shared" si="267"/>
        <v>-8.8373308771362829E-3</v>
      </c>
      <c r="AW853" s="41">
        <v>43243</v>
      </c>
      <c r="AX853">
        <v>14</v>
      </c>
      <c r="AY853">
        <v>8.1763999999999992</v>
      </c>
      <c r="AZ853" s="39">
        <f t="shared" si="268"/>
        <v>-4.2744930889605931E-3</v>
      </c>
      <c r="BA853" s="41">
        <v>43243</v>
      </c>
      <c r="BB853">
        <v>6.93</v>
      </c>
      <c r="BC853">
        <v>3.1783999999999999</v>
      </c>
      <c r="BD853" s="39">
        <f t="shared" si="269"/>
        <v>-9.9984426101854037E-3</v>
      </c>
      <c r="BE853" s="41">
        <v>43243</v>
      </c>
      <c r="BF853">
        <v>11.69</v>
      </c>
      <c r="BG853">
        <v>7.5316999999999998</v>
      </c>
      <c r="BH853" s="39">
        <f t="shared" si="270"/>
        <v>0</v>
      </c>
      <c r="BI853" s="41">
        <v>43243</v>
      </c>
      <c r="BJ853">
        <v>2.11</v>
      </c>
      <c r="BK853">
        <v>2.0920999999999998</v>
      </c>
      <c r="BL853" s="39">
        <f t="shared" si="271"/>
        <v>4.7545864950533185E-3</v>
      </c>
      <c r="BM853" s="41">
        <v>43243</v>
      </c>
      <c r="BN853">
        <v>6.64</v>
      </c>
      <c r="BO853">
        <v>3.5432999999999999</v>
      </c>
      <c r="BP853" s="46">
        <f t="shared" si="272"/>
        <v>4.4020153805356663E-2</v>
      </c>
      <c r="BQ853" s="41">
        <v>43243</v>
      </c>
      <c r="BR853">
        <v>15.23</v>
      </c>
      <c r="BS853">
        <v>8.3627000000000002</v>
      </c>
      <c r="BT853" s="18">
        <f t="shared" si="273"/>
        <v>-1.7424509458347903E-2</v>
      </c>
      <c r="BU853" s="41">
        <v>43243</v>
      </c>
      <c r="BV853">
        <v>2.04</v>
      </c>
      <c r="BW853">
        <v>1.2242999999999999</v>
      </c>
      <c r="BX853" s="39">
        <f t="shared" si="274"/>
        <v>4.9248953459739026E-3</v>
      </c>
      <c r="BY853" s="41">
        <v>43546</v>
      </c>
      <c r="BZ853">
        <v>16.2</v>
      </c>
      <c r="CA853">
        <v>9.1113</v>
      </c>
      <c r="CB853" s="39">
        <f t="shared" si="259"/>
        <v>0</v>
      </c>
    </row>
    <row r="854" spans="1:80">
      <c r="A854" s="41">
        <v>43244</v>
      </c>
      <c r="B854">
        <v>16.350000000000001</v>
      </c>
      <c r="C854">
        <v>8.2350999999999992</v>
      </c>
      <c r="D854" s="34">
        <f t="shared" si="260"/>
        <v>4.4732001268632908E-2</v>
      </c>
      <c r="E854" s="41">
        <v>43244</v>
      </c>
      <c r="F854">
        <v>3.62</v>
      </c>
      <c r="G854">
        <v>3.62</v>
      </c>
      <c r="H854" s="39">
        <f t="shared" si="261"/>
        <v>0</v>
      </c>
      <c r="L854" s="38"/>
      <c r="M854" s="41">
        <v>43244</v>
      </c>
      <c r="N854">
        <v>9.24</v>
      </c>
      <c r="O854">
        <v>5.6566999999999998</v>
      </c>
      <c r="P854" s="43">
        <f t="shared" si="262"/>
        <v>3.821235202349265E-2</v>
      </c>
      <c r="Q854" s="41">
        <v>43244</v>
      </c>
      <c r="R854">
        <v>3.34</v>
      </c>
      <c r="S854">
        <v>1.9544999999999999</v>
      </c>
      <c r="T854" s="39">
        <f t="shared" si="263"/>
        <v>-8.9244967293748093E-3</v>
      </c>
      <c r="U854" s="42">
        <v>43245.62533333333</v>
      </c>
      <c r="V854" s="44">
        <v>8.25</v>
      </c>
      <c r="W854" s="44">
        <v>5.218</v>
      </c>
      <c r="X854" s="43">
        <f t="shared" si="275"/>
        <v>0</v>
      </c>
      <c r="Y854" s="42">
        <v>43245.62533333333</v>
      </c>
      <c r="Z854" s="44">
        <v>16.2</v>
      </c>
      <c r="AA854" s="44">
        <v>11.356999999999999</v>
      </c>
      <c r="AB854" s="43">
        <f t="shared" si="276"/>
        <v>0</v>
      </c>
      <c r="AC854" s="42">
        <v>43245.62533333333</v>
      </c>
      <c r="AD854" s="44">
        <v>22.24</v>
      </c>
      <c r="AE854" s="44">
        <v>17.516999999999999</v>
      </c>
      <c r="AF854" s="43">
        <f t="shared" si="277"/>
        <v>0</v>
      </c>
      <c r="AG854" s="41">
        <v>43244</v>
      </c>
      <c r="AH854">
        <v>17.61</v>
      </c>
      <c r="AI854">
        <v>6.8579999999999997</v>
      </c>
      <c r="AJ854" s="39">
        <f t="shared" si="264"/>
        <v>5.6900249485706254E-4</v>
      </c>
      <c r="AK854" s="45" t="s">
        <v>781</v>
      </c>
      <c r="AL854">
        <v>20.04</v>
      </c>
      <c r="AM854">
        <v>8.5058000000000007</v>
      </c>
      <c r="AN854" s="39">
        <f t="shared" si="265"/>
        <v>8.047025918771239E-3</v>
      </c>
      <c r="AO854" s="41">
        <v>43244</v>
      </c>
      <c r="AP854">
        <v>9.59</v>
      </c>
      <c r="AQ854">
        <v>7.7939999999999996</v>
      </c>
      <c r="AR854" s="18">
        <f t="shared" si="266"/>
        <v>-8.2707723628960925E-3</v>
      </c>
      <c r="AS854" s="41">
        <v>43244</v>
      </c>
      <c r="AT854">
        <v>10.1</v>
      </c>
      <c r="AU854">
        <v>7.9630999999999998</v>
      </c>
      <c r="AV854" s="39">
        <f t="shared" si="267"/>
        <v>0</v>
      </c>
      <c r="AW854" s="41">
        <v>43244</v>
      </c>
      <c r="AX854">
        <v>14.34</v>
      </c>
      <c r="AY854">
        <v>8.375</v>
      </c>
      <c r="AZ854" s="39">
        <f t="shared" si="268"/>
        <v>2.4289418325913702E-2</v>
      </c>
      <c r="BA854" s="41">
        <v>43244</v>
      </c>
      <c r="BB854">
        <v>6.95</v>
      </c>
      <c r="BC854">
        <v>3.1876000000000002</v>
      </c>
      <c r="BD854" s="39">
        <f t="shared" si="269"/>
        <v>2.8945381323937577E-3</v>
      </c>
      <c r="BE854" s="41">
        <v>43244</v>
      </c>
      <c r="BF854">
        <v>11.8</v>
      </c>
      <c r="BG854">
        <v>7.6025999999999998</v>
      </c>
      <c r="BH854" s="39">
        <f t="shared" si="270"/>
        <v>9.4135454147138056E-3</v>
      </c>
      <c r="BI854" s="41">
        <v>43244</v>
      </c>
      <c r="BJ854">
        <v>2.12</v>
      </c>
      <c r="BK854">
        <v>2.1019999999999999</v>
      </c>
      <c r="BL854" s="39">
        <f t="shared" si="271"/>
        <v>4.7320873763204534E-3</v>
      </c>
      <c r="BM854" s="41">
        <v>43244</v>
      </c>
      <c r="BN854">
        <v>6.84</v>
      </c>
      <c r="BO854">
        <v>3.65</v>
      </c>
      <c r="BP854" s="46">
        <f t="shared" si="272"/>
        <v>3.0113171337453792E-2</v>
      </c>
      <c r="BQ854" s="41">
        <v>43244</v>
      </c>
      <c r="BR854">
        <v>15.65</v>
      </c>
      <c r="BS854">
        <v>8.5932999999999993</v>
      </c>
      <c r="BT854" s="18">
        <f t="shared" si="273"/>
        <v>2.7574826312076126E-2</v>
      </c>
      <c r="BU854" s="41">
        <v>43244</v>
      </c>
      <c r="BV854">
        <v>2.1</v>
      </c>
      <c r="BW854">
        <v>1.2603</v>
      </c>
      <c r="BX854" s="39">
        <f t="shared" si="274"/>
        <v>2.9404557706444526E-2</v>
      </c>
      <c r="BY854" s="41">
        <v>43549</v>
      </c>
      <c r="BZ854">
        <v>16.23</v>
      </c>
      <c r="CA854">
        <v>9.1280999999999999</v>
      </c>
      <c r="CB854" s="39">
        <f t="shared" si="259"/>
        <v>1.8438642125711948E-3</v>
      </c>
    </row>
    <row r="855" spans="1:80">
      <c r="A855" s="41">
        <v>43245</v>
      </c>
      <c r="B855">
        <v>16.989999999999998</v>
      </c>
      <c r="C855">
        <v>8.5573999999999995</v>
      </c>
      <c r="D855" s="34">
        <f t="shared" si="260"/>
        <v>3.9137351094704412E-2</v>
      </c>
      <c r="E855" s="41">
        <v>43245</v>
      </c>
      <c r="F855">
        <v>3.55</v>
      </c>
      <c r="G855">
        <v>3.55</v>
      </c>
      <c r="H855" s="39">
        <f t="shared" si="261"/>
        <v>-1.9337016574585714E-2</v>
      </c>
      <c r="L855" s="38"/>
      <c r="M855" s="41">
        <v>43245</v>
      </c>
      <c r="N855">
        <v>9.31</v>
      </c>
      <c r="O855">
        <v>5.6994999999999996</v>
      </c>
      <c r="P855" s="43">
        <f t="shared" si="262"/>
        <v>7.5662488730177894E-3</v>
      </c>
      <c r="Q855" s="41">
        <v>43245</v>
      </c>
      <c r="R855">
        <v>3.1</v>
      </c>
      <c r="S855">
        <v>1.9595</v>
      </c>
      <c r="T855" s="39">
        <f t="shared" si="263"/>
        <v>2.5581990278844284E-3</v>
      </c>
      <c r="U855" s="42">
        <v>43248.62533333333</v>
      </c>
      <c r="V855" s="44">
        <v>8.61</v>
      </c>
      <c r="W855" s="44">
        <v>5.4459999999999997</v>
      </c>
      <c r="X855" s="43">
        <f t="shared" si="275"/>
        <v>4.3694902261402789E-2</v>
      </c>
      <c r="Y855" s="42">
        <v>43248.62533333333</v>
      </c>
      <c r="Z855" s="44">
        <v>16.3</v>
      </c>
      <c r="AA855" s="44">
        <v>11.428000000000001</v>
      </c>
      <c r="AB855" s="43">
        <f t="shared" si="276"/>
        <v>6.2516509641632042E-3</v>
      </c>
      <c r="AC855" s="42">
        <v>43248.62533333333</v>
      </c>
      <c r="AD855" s="44">
        <v>22.24</v>
      </c>
      <c r="AE855" s="44">
        <v>17.516999999999999</v>
      </c>
      <c r="AF855" s="43">
        <f t="shared" si="277"/>
        <v>0</v>
      </c>
      <c r="AG855" s="41">
        <v>43245</v>
      </c>
      <c r="AH855">
        <v>17.600000000000001</v>
      </c>
      <c r="AI855">
        <v>6.8540999999999999</v>
      </c>
      <c r="AJ855" s="39">
        <f t="shared" si="264"/>
        <v>-5.6867891513557786E-4</v>
      </c>
      <c r="AK855" s="45" t="s">
        <v>782</v>
      </c>
      <c r="AL855">
        <v>20.46</v>
      </c>
      <c r="AM855">
        <v>8.6839999999999993</v>
      </c>
      <c r="AN855" s="39">
        <f t="shared" si="265"/>
        <v>2.0950410308260076E-2</v>
      </c>
      <c r="AO855" s="41">
        <v>43245</v>
      </c>
      <c r="AP855">
        <v>9.3800000000000008</v>
      </c>
      <c r="AQ855">
        <v>7.6233000000000004</v>
      </c>
      <c r="AR855" s="18">
        <f t="shared" si="266"/>
        <v>-2.1901462663587272E-2</v>
      </c>
      <c r="AS855" s="41">
        <v>43245</v>
      </c>
      <c r="AT855">
        <v>10.199999999999999</v>
      </c>
      <c r="AU855">
        <v>8.0419999999999998</v>
      </c>
      <c r="AV855" s="39">
        <f t="shared" si="267"/>
        <v>9.9082015797867622E-3</v>
      </c>
      <c r="AW855" s="41">
        <v>43245</v>
      </c>
      <c r="AX855">
        <v>14.33</v>
      </c>
      <c r="AY855">
        <v>8.3690999999999995</v>
      </c>
      <c r="AZ855" s="39">
        <f t="shared" si="268"/>
        <v>-7.0447761194035344E-4</v>
      </c>
      <c r="BA855" s="41">
        <v>43245</v>
      </c>
      <c r="BB855">
        <v>7</v>
      </c>
      <c r="BC855">
        <v>3.2105000000000001</v>
      </c>
      <c r="BD855" s="39">
        <f t="shared" si="269"/>
        <v>7.18408834232649E-3</v>
      </c>
      <c r="BE855" s="41">
        <v>43245</v>
      </c>
      <c r="BF855">
        <v>11.85</v>
      </c>
      <c r="BG855">
        <v>7.6348000000000003</v>
      </c>
      <c r="BH855" s="39">
        <f t="shared" si="270"/>
        <v>4.2353931549733576E-3</v>
      </c>
      <c r="BI855" s="41">
        <v>43245</v>
      </c>
      <c r="BJ855">
        <v>2.12</v>
      </c>
      <c r="BK855">
        <v>2.1019999999999999</v>
      </c>
      <c r="BL855" s="39">
        <f t="shared" si="271"/>
        <v>0</v>
      </c>
      <c r="BM855" s="41">
        <v>43245</v>
      </c>
      <c r="BN855">
        <v>6.88</v>
      </c>
      <c r="BO855">
        <v>3.6713</v>
      </c>
      <c r="BP855" s="46">
        <f t="shared" si="272"/>
        <v>5.8356164383561908E-3</v>
      </c>
      <c r="BQ855" s="41">
        <v>43245</v>
      </c>
      <c r="BR855">
        <v>15.5</v>
      </c>
      <c r="BS855">
        <v>8.5109999999999992</v>
      </c>
      <c r="BT855" s="18">
        <f t="shared" si="273"/>
        <v>-9.5772287712520277E-3</v>
      </c>
      <c r="BU855" s="41">
        <v>43245</v>
      </c>
      <c r="BV855">
        <v>2.13</v>
      </c>
      <c r="BW855">
        <v>1.2783</v>
      </c>
      <c r="BX855" s="39">
        <f t="shared" si="274"/>
        <v>1.4282313734825055E-2</v>
      </c>
      <c r="BY855" s="41">
        <v>43550</v>
      </c>
      <c r="BZ855">
        <v>16.239999999999998</v>
      </c>
      <c r="CA855">
        <v>9.1338000000000008</v>
      </c>
      <c r="CB855" s="39">
        <f t="shared" si="259"/>
        <v>6.2444539389368292E-4</v>
      </c>
    </row>
    <row r="856" spans="1:80">
      <c r="A856" s="41">
        <v>43248</v>
      </c>
      <c r="B856">
        <v>16.489999999999998</v>
      </c>
      <c r="C856">
        <v>8.3056000000000001</v>
      </c>
      <c r="D856" s="34">
        <f t="shared" si="260"/>
        <v>-2.9424825297403343E-2</v>
      </c>
      <c r="E856" s="41">
        <v>43248</v>
      </c>
      <c r="F856">
        <v>3.55</v>
      </c>
      <c r="G856">
        <v>3.55</v>
      </c>
      <c r="H856" s="39">
        <f t="shared" si="261"/>
        <v>0</v>
      </c>
      <c r="L856" s="38"/>
      <c r="M856" s="41">
        <v>43248</v>
      </c>
      <c r="N856">
        <v>9.0399999999999991</v>
      </c>
      <c r="O856">
        <v>5.5342000000000002</v>
      </c>
      <c r="P856" s="43">
        <f t="shared" si="262"/>
        <v>-2.9002544082814167E-2</v>
      </c>
      <c r="Q856" s="41">
        <v>43248</v>
      </c>
      <c r="R856">
        <v>3.1</v>
      </c>
      <c r="S856">
        <v>1.9595</v>
      </c>
      <c r="T856" s="39">
        <f t="shared" si="263"/>
        <v>0</v>
      </c>
      <c r="U856" s="42">
        <v>43249.62533333333</v>
      </c>
      <c r="V856" s="44">
        <v>8.6</v>
      </c>
      <c r="W856" s="44">
        <v>5.4390000000000001</v>
      </c>
      <c r="X856" s="43">
        <f t="shared" si="275"/>
        <v>-1.2853470437017395E-3</v>
      </c>
      <c r="Y856" s="42">
        <v>43249.62533333333</v>
      </c>
      <c r="Z856" s="44">
        <v>16.77</v>
      </c>
      <c r="AA856" s="44">
        <v>11.757</v>
      </c>
      <c r="AB856" s="43">
        <f t="shared" si="276"/>
        <v>2.8788939446972247E-2</v>
      </c>
      <c r="AC856" s="42">
        <v>43249.62533333333</v>
      </c>
      <c r="AD856" s="44">
        <v>22.24</v>
      </c>
      <c r="AE856" s="44">
        <v>17.516999999999999</v>
      </c>
      <c r="AF856" s="43">
        <f t="shared" si="277"/>
        <v>0</v>
      </c>
      <c r="AG856" s="41">
        <v>43248</v>
      </c>
      <c r="AH856">
        <v>17.850000000000001</v>
      </c>
      <c r="AI856">
        <v>6.9515000000000002</v>
      </c>
      <c r="AJ856" s="39">
        <f t="shared" si="264"/>
        <v>1.4210472563866938E-2</v>
      </c>
      <c r="AK856" s="45" t="s">
        <v>783</v>
      </c>
      <c r="AL856">
        <v>20.58</v>
      </c>
      <c r="AM856">
        <v>8.7349999999999994</v>
      </c>
      <c r="AN856" s="39">
        <f t="shared" si="265"/>
        <v>5.8728696453247539E-3</v>
      </c>
      <c r="AO856" s="41">
        <v>43248</v>
      </c>
      <c r="AP856">
        <v>9.4700000000000006</v>
      </c>
      <c r="AQ856">
        <v>7.6963999999999997</v>
      </c>
      <c r="AR856" s="18">
        <f t="shared" si="266"/>
        <v>9.5890231264674445E-3</v>
      </c>
      <c r="AS856" s="41">
        <v>43248</v>
      </c>
      <c r="AT856">
        <v>10.39</v>
      </c>
      <c r="AU856">
        <v>8.1918000000000006</v>
      </c>
      <c r="AV856" s="39">
        <f t="shared" si="267"/>
        <v>1.8627207162397515E-2</v>
      </c>
      <c r="AW856" s="41">
        <v>43248</v>
      </c>
      <c r="AX856">
        <v>14.25</v>
      </c>
      <c r="AY856">
        <v>8.3224</v>
      </c>
      <c r="AZ856" s="39">
        <f t="shared" si="268"/>
        <v>-5.5800504235819287E-3</v>
      </c>
      <c r="BA856" s="41">
        <v>43248</v>
      </c>
      <c r="BB856">
        <v>7</v>
      </c>
      <c r="BC856">
        <v>3.2105000000000001</v>
      </c>
      <c r="BD856" s="39">
        <f t="shared" si="269"/>
        <v>0</v>
      </c>
      <c r="BE856" s="41">
        <v>43248</v>
      </c>
      <c r="BF856">
        <v>11.9</v>
      </c>
      <c r="BG856">
        <v>7.6669999999999998</v>
      </c>
      <c r="BH856" s="39">
        <f t="shared" si="270"/>
        <v>4.2175302561952583E-3</v>
      </c>
      <c r="BI856" s="41">
        <v>43248</v>
      </c>
      <c r="BJ856">
        <v>2.09</v>
      </c>
      <c r="BK856">
        <v>2.0722</v>
      </c>
      <c r="BL856" s="39">
        <f t="shared" si="271"/>
        <v>-1.4176974310180699E-2</v>
      </c>
      <c r="BM856" s="41">
        <v>43248</v>
      </c>
      <c r="BN856">
        <v>6.9</v>
      </c>
      <c r="BO856">
        <v>3.6819999999999999</v>
      </c>
      <c r="BP856" s="46">
        <f t="shared" si="272"/>
        <v>2.9144989513251252E-3</v>
      </c>
      <c r="BQ856" s="41">
        <v>43248</v>
      </c>
      <c r="BR856">
        <v>15.65</v>
      </c>
      <c r="BS856">
        <v>8.5932999999999993</v>
      </c>
      <c r="BT856" s="18">
        <f t="shared" si="273"/>
        <v>9.6698390318411525E-3</v>
      </c>
      <c r="BU856" s="41">
        <v>43248</v>
      </c>
      <c r="BV856">
        <v>2.15</v>
      </c>
      <c r="BW856">
        <v>1.2903</v>
      </c>
      <c r="BX856" s="39">
        <f t="shared" si="274"/>
        <v>9.3874677305796853E-3</v>
      </c>
      <c r="BY856" s="41">
        <v>43551</v>
      </c>
      <c r="BZ856">
        <v>16.239999999999998</v>
      </c>
      <c r="CA856">
        <v>9.1338000000000008</v>
      </c>
      <c r="CB856" s="39">
        <f t="shared" si="259"/>
        <v>0</v>
      </c>
    </row>
    <row r="857" spans="1:80">
      <c r="A857" s="41">
        <v>43249</v>
      </c>
      <c r="B857">
        <v>16.7</v>
      </c>
      <c r="C857">
        <v>8.4114000000000004</v>
      </c>
      <c r="D857" s="34">
        <f t="shared" si="260"/>
        <v>1.2738393373145871E-2</v>
      </c>
      <c r="E857" s="41">
        <v>43249</v>
      </c>
      <c r="F857">
        <v>3.52</v>
      </c>
      <c r="G857">
        <v>3.52</v>
      </c>
      <c r="H857" s="39">
        <f t="shared" si="261"/>
        <v>-8.450704225352058E-3</v>
      </c>
      <c r="L857" s="38"/>
      <c r="M857" s="41">
        <v>43249</v>
      </c>
      <c r="N857">
        <v>8.9499999999999993</v>
      </c>
      <c r="O857">
        <v>5.4790999999999999</v>
      </c>
      <c r="P857" s="43">
        <f t="shared" si="262"/>
        <v>-9.9562719092191054E-3</v>
      </c>
      <c r="Q857" s="41">
        <v>43249</v>
      </c>
      <c r="R857">
        <v>3.1</v>
      </c>
      <c r="S857">
        <v>1.9595</v>
      </c>
      <c r="T857" s="39">
        <f t="shared" si="263"/>
        <v>0</v>
      </c>
      <c r="U857" s="42">
        <v>43250.62533333333</v>
      </c>
      <c r="V857" s="44">
        <v>8.61</v>
      </c>
      <c r="W857" s="44">
        <v>5.4459999999999997</v>
      </c>
      <c r="X857" s="43">
        <f t="shared" si="275"/>
        <v>1.2870012870012269E-3</v>
      </c>
      <c r="Y857" s="42">
        <v>43250.62533333333</v>
      </c>
      <c r="Z857" s="44">
        <v>16.77</v>
      </c>
      <c r="AA857" s="44">
        <v>11.757</v>
      </c>
      <c r="AB857" s="43">
        <f t="shared" si="276"/>
        <v>0</v>
      </c>
      <c r="AC857" s="42">
        <v>43250.62533333333</v>
      </c>
      <c r="AD857" s="44">
        <v>22.24</v>
      </c>
      <c r="AE857" s="44">
        <v>17.516999999999999</v>
      </c>
      <c r="AF857" s="43">
        <f t="shared" si="277"/>
        <v>0</v>
      </c>
      <c r="AG857" s="41">
        <v>43249</v>
      </c>
      <c r="AH857">
        <v>17.84</v>
      </c>
      <c r="AI857">
        <v>6.9476000000000004</v>
      </c>
      <c r="AJ857" s="39">
        <f t="shared" si="264"/>
        <v>-5.6102999352654716E-4</v>
      </c>
      <c r="AK857" s="45" t="s">
        <v>784</v>
      </c>
      <c r="AL857">
        <v>20.2</v>
      </c>
      <c r="AM857">
        <v>8.5737000000000005</v>
      </c>
      <c r="AN857" s="39">
        <f t="shared" si="265"/>
        <v>-1.8465941614195638E-2</v>
      </c>
      <c r="AO857" s="41">
        <v>43249</v>
      </c>
      <c r="AP857">
        <v>9.64</v>
      </c>
      <c r="AQ857">
        <v>7.8346</v>
      </c>
      <c r="AR857" s="18">
        <f t="shared" si="266"/>
        <v>1.7956447170105548E-2</v>
      </c>
      <c r="AS857" s="41">
        <v>43249</v>
      </c>
      <c r="AT857">
        <v>10.39</v>
      </c>
      <c r="AU857">
        <v>8.1918000000000006</v>
      </c>
      <c r="AV857" s="39">
        <f t="shared" si="267"/>
        <v>0</v>
      </c>
      <c r="AW857" s="41">
        <v>43249</v>
      </c>
      <c r="AX857">
        <v>14.33</v>
      </c>
      <c r="AY857">
        <v>8.3690999999999995</v>
      </c>
      <c r="AZ857" s="39">
        <f t="shared" si="268"/>
        <v>5.6113621070844368E-3</v>
      </c>
      <c r="BA857" s="41">
        <v>43249</v>
      </c>
      <c r="BB857">
        <v>7</v>
      </c>
      <c r="BC857">
        <v>3.2105000000000001</v>
      </c>
      <c r="BD857" s="39">
        <f t="shared" si="269"/>
        <v>0</v>
      </c>
      <c r="BE857" s="41">
        <v>43249</v>
      </c>
      <c r="BF857">
        <v>11.9</v>
      </c>
      <c r="BG857">
        <v>7.6669999999999998</v>
      </c>
      <c r="BH857" s="39">
        <f t="shared" si="270"/>
        <v>0</v>
      </c>
      <c r="BI857" s="41">
        <v>43249</v>
      </c>
      <c r="BJ857">
        <v>2.09</v>
      </c>
      <c r="BK857">
        <v>2.0722</v>
      </c>
      <c r="BL857" s="39">
        <f t="shared" si="271"/>
        <v>0</v>
      </c>
      <c r="BM857" s="41">
        <v>43249</v>
      </c>
      <c r="BN857">
        <v>6.85</v>
      </c>
      <c r="BO857">
        <v>3.6553</v>
      </c>
      <c r="BP857" s="46">
        <f t="shared" si="272"/>
        <v>-7.2514937533948798E-3</v>
      </c>
      <c r="BQ857" s="41">
        <v>43249</v>
      </c>
      <c r="BR857">
        <v>15.99</v>
      </c>
      <c r="BS857">
        <v>8.7799999999999994</v>
      </c>
      <c r="BT857" s="18">
        <f t="shared" si="273"/>
        <v>2.1726228573423493E-2</v>
      </c>
      <c r="BU857" s="41">
        <v>43249</v>
      </c>
      <c r="BV857">
        <v>2.14</v>
      </c>
      <c r="BW857">
        <v>1.2843</v>
      </c>
      <c r="BX857" s="39">
        <f t="shared" si="274"/>
        <v>-4.6500813764240919E-3</v>
      </c>
      <c r="BY857" s="41">
        <v>43552</v>
      </c>
      <c r="BZ857">
        <v>16.45</v>
      </c>
      <c r="CA857">
        <v>9.2518999999999991</v>
      </c>
      <c r="CB857" s="39">
        <f t="shared" si="259"/>
        <v>1.2929996277562274E-2</v>
      </c>
    </row>
    <row r="858" spans="1:80">
      <c r="A858" s="41">
        <v>43250</v>
      </c>
      <c r="B858">
        <v>16.89</v>
      </c>
      <c r="C858">
        <v>8.5070999999999994</v>
      </c>
      <c r="D858" s="34">
        <f t="shared" si="260"/>
        <v>1.1377416363506551E-2</v>
      </c>
      <c r="E858" s="41">
        <v>43250</v>
      </c>
      <c r="F858">
        <v>3.51</v>
      </c>
      <c r="G858">
        <v>3.51</v>
      </c>
      <c r="H858" s="39">
        <f t="shared" si="261"/>
        <v>-2.8409090909091565E-3</v>
      </c>
      <c r="L858" s="38"/>
      <c r="M858" s="41">
        <v>43250</v>
      </c>
      <c r="N858">
        <v>8.8000000000000007</v>
      </c>
      <c r="O858">
        <v>5.3872999999999998</v>
      </c>
      <c r="P858" s="43">
        <f t="shared" si="262"/>
        <v>-1.6754576481538958E-2</v>
      </c>
      <c r="Q858" s="41">
        <v>43250</v>
      </c>
      <c r="R858">
        <v>3.07</v>
      </c>
      <c r="S858">
        <v>1.9404999999999999</v>
      </c>
      <c r="T858" s="39">
        <f t="shared" si="263"/>
        <v>-9.696351109977101E-3</v>
      </c>
      <c r="U858" s="42">
        <v>43251.62533333333</v>
      </c>
      <c r="V858" s="44">
        <v>8.4</v>
      </c>
      <c r="W858" s="44">
        <v>5.3129999999999997</v>
      </c>
      <c r="X858" s="43">
        <f t="shared" si="275"/>
        <v>-2.4421593830334192E-2</v>
      </c>
      <c r="Y858" s="42">
        <v>43251.62533333333</v>
      </c>
      <c r="Z858" s="44">
        <v>16.77</v>
      </c>
      <c r="AA858" s="44">
        <v>11.757</v>
      </c>
      <c r="AB858" s="43">
        <f t="shared" si="276"/>
        <v>0</v>
      </c>
      <c r="AC858" s="42">
        <v>43251.62533333333</v>
      </c>
      <c r="AD858" s="44">
        <v>22.24</v>
      </c>
      <c r="AE858" s="44">
        <v>17.516999999999999</v>
      </c>
      <c r="AF858" s="43">
        <f t="shared" si="277"/>
        <v>0</v>
      </c>
      <c r="AG858" s="41">
        <v>43250</v>
      </c>
      <c r="AH858">
        <v>17.690000000000001</v>
      </c>
      <c r="AI858">
        <v>6.8891999999999998</v>
      </c>
      <c r="AJ858" s="39">
        <f t="shared" si="264"/>
        <v>-8.405780413380257E-3</v>
      </c>
      <c r="AK858" s="45" t="s">
        <v>785</v>
      </c>
      <c r="AL858">
        <v>20.5</v>
      </c>
      <c r="AM858">
        <v>8.7010000000000005</v>
      </c>
      <c r="AN858" s="39">
        <f t="shared" si="265"/>
        <v>1.4847732017681976E-2</v>
      </c>
      <c r="AO858" s="41">
        <v>43250</v>
      </c>
      <c r="AP858">
        <v>9.36</v>
      </c>
      <c r="AQ858">
        <v>7.6070000000000002</v>
      </c>
      <c r="AR858" s="18">
        <f t="shared" si="266"/>
        <v>-2.9050621601613331E-2</v>
      </c>
      <c r="AS858" s="41">
        <v>43250</v>
      </c>
      <c r="AT858">
        <v>10.1</v>
      </c>
      <c r="AU858">
        <v>7.9630999999999998</v>
      </c>
      <c r="AV858" s="39">
        <f t="shared" si="267"/>
        <v>-2.7918162064503621E-2</v>
      </c>
      <c r="AW858" s="41">
        <v>43250</v>
      </c>
      <c r="AX858">
        <v>14.3</v>
      </c>
      <c r="AY858">
        <v>8.3515999999999995</v>
      </c>
      <c r="AZ858" s="39">
        <f t="shared" si="268"/>
        <v>-2.0910253193294468E-3</v>
      </c>
      <c r="BA858" s="41">
        <v>43250</v>
      </c>
      <c r="BB858">
        <v>7</v>
      </c>
      <c r="BC858">
        <v>3.2105000000000001</v>
      </c>
      <c r="BD858" s="39">
        <f t="shared" si="269"/>
        <v>0</v>
      </c>
      <c r="BE858" s="41">
        <v>43250</v>
      </c>
      <c r="BF858">
        <v>11.9</v>
      </c>
      <c r="BG858">
        <v>7.6669999999999998</v>
      </c>
      <c r="BH858" s="39">
        <f t="shared" si="270"/>
        <v>0</v>
      </c>
      <c r="BI858" s="41">
        <v>43250</v>
      </c>
      <c r="BJ858">
        <v>2.09</v>
      </c>
      <c r="BK858">
        <v>2.0722</v>
      </c>
      <c r="BL858" s="39">
        <f t="shared" si="271"/>
        <v>0</v>
      </c>
      <c r="BM858" s="41">
        <v>43250</v>
      </c>
      <c r="BN858">
        <v>6.8</v>
      </c>
      <c r="BO858">
        <v>3.6286999999999998</v>
      </c>
      <c r="BP858" s="46">
        <f t="shared" si="272"/>
        <v>-7.2771044784286322E-3</v>
      </c>
      <c r="BQ858" s="41">
        <v>43250</v>
      </c>
      <c r="BR858">
        <v>16.55</v>
      </c>
      <c r="BS858">
        <v>9.0875000000000004</v>
      </c>
      <c r="BT858" s="18">
        <f t="shared" si="273"/>
        <v>3.50227790432803E-2</v>
      </c>
      <c r="BU858" s="41">
        <v>43250</v>
      </c>
      <c r="BV858">
        <v>2.13</v>
      </c>
      <c r="BW858">
        <v>1.2783</v>
      </c>
      <c r="BX858" s="39">
        <f t="shared" si="274"/>
        <v>-4.6718056528848445E-3</v>
      </c>
      <c r="BY858" s="41">
        <v>43553</v>
      </c>
      <c r="BZ858">
        <v>16.5</v>
      </c>
      <c r="CA858">
        <v>9.2799999999999994</v>
      </c>
      <c r="CB858" s="39">
        <f t="shared" si="259"/>
        <v>3.0372139776694775E-3</v>
      </c>
    </row>
    <row r="859" spans="1:80">
      <c r="A859" s="41">
        <v>43251</v>
      </c>
      <c r="B859">
        <v>17</v>
      </c>
      <c r="C859">
        <v>8.5625</v>
      </c>
      <c r="D859" s="34">
        <f t="shared" si="260"/>
        <v>6.5122074502475067E-3</v>
      </c>
      <c r="E859" s="41">
        <v>43251</v>
      </c>
      <c r="F859">
        <v>3.55</v>
      </c>
      <c r="G859">
        <v>3.55</v>
      </c>
      <c r="H859" s="39">
        <f t="shared" si="261"/>
        <v>1.1396011396011407E-2</v>
      </c>
      <c r="L859" s="38"/>
      <c r="M859" s="41">
        <v>43251</v>
      </c>
      <c r="N859">
        <v>8.9</v>
      </c>
      <c r="O859">
        <v>5.4485000000000001</v>
      </c>
      <c r="P859" s="43">
        <f t="shared" si="262"/>
        <v>1.1360050489113354E-2</v>
      </c>
      <c r="Q859" s="41">
        <v>43251</v>
      </c>
      <c r="R859">
        <v>3.03</v>
      </c>
      <c r="S859">
        <v>1.9152</v>
      </c>
      <c r="T859" s="39">
        <f t="shared" si="263"/>
        <v>-1.3037876835866982E-2</v>
      </c>
      <c r="U859" s="42">
        <v>43252.62533333333</v>
      </c>
      <c r="V859" s="44">
        <v>8.49</v>
      </c>
      <c r="W859" s="44">
        <v>5.37</v>
      </c>
      <c r="X859" s="43">
        <f t="shared" si="275"/>
        <v>1.0728402032749931E-2</v>
      </c>
      <c r="Y859" s="42">
        <v>43252.62533333333</v>
      </c>
      <c r="Z859" s="44">
        <v>16.77</v>
      </c>
      <c r="AA859" s="44">
        <v>11.757</v>
      </c>
      <c r="AB859" s="43">
        <f t="shared" si="276"/>
        <v>0</v>
      </c>
      <c r="AC859" s="42">
        <v>43252.62533333333</v>
      </c>
      <c r="AD859" s="44">
        <v>22.24</v>
      </c>
      <c r="AE859" s="44">
        <v>17.516999999999999</v>
      </c>
      <c r="AF859" s="43">
        <f t="shared" si="277"/>
        <v>0</v>
      </c>
      <c r="AG859" s="41">
        <v>43251</v>
      </c>
      <c r="AH859">
        <v>17.510000000000002</v>
      </c>
      <c r="AI859">
        <v>6.8190999999999997</v>
      </c>
      <c r="AJ859" s="39">
        <f t="shared" si="264"/>
        <v>-1.0175346919816532E-2</v>
      </c>
      <c r="AK859" s="45" t="s">
        <v>786</v>
      </c>
      <c r="AL859">
        <v>20.94</v>
      </c>
      <c r="AM859">
        <v>8.8878000000000004</v>
      </c>
      <c r="AN859" s="39">
        <f t="shared" si="265"/>
        <v>2.146879669003561E-2</v>
      </c>
      <c r="AO859" s="41">
        <v>43251</v>
      </c>
      <c r="AP859">
        <v>9.1</v>
      </c>
      <c r="AQ859">
        <v>7.3956999999999997</v>
      </c>
      <c r="AR859" s="18">
        <f t="shared" si="266"/>
        <v>-2.7777047456290321E-2</v>
      </c>
      <c r="AS859" s="41">
        <v>43251</v>
      </c>
      <c r="AT859">
        <v>10.37</v>
      </c>
      <c r="AU859">
        <v>8.1760000000000002</v>
      </c>
      <c r="AV859" s="39">
        <f t="shared" si="267"/>
        <v>2.6735818964975989E-2</v>
      </c>
      <c r="AW859" s="41">
        <v>43251</v>
      </c>
      <c r="AX859">
        <v>14.3</v>
      </c>
      <c r="AY859">
        <v>8.3515999999999995</v>
      </c>
      <c r="AZ859" s="39">
        <f t="shared" si="268"/>
        <v>0</v>
      </c>
      <c r="BA859" s="41">
        <v>43251</v>
      </c>
      <c r="BB859">
        <v>7.1</v>
      </c>
      <c r="BC859">
        <v>3.2564000000000002</v>
      </c>
      <c r="BD859" s="39">
        <f t="shared" si="269"/>
        <v>1.4296838498676235E-2</v>
      </c>
      <c r="BE859" s="41">
        <v>43251</v>
      </c>
      <c r="BF859">
        <v>11.95</v>
      </c>
      <c r="BG859">
        <v>7.6992000000000003</v>
      </c>
      <c r="BH859" s="39">
        <f t="shared" si="270"/>
        <v>4.1998173992435703E-3</v>
      </c>
      <c r="BI859" s="41">
        <v>43251</v>
      </c>
      <c r="BJ859">
        <v>2.09</v>
      </c>
      <c r="BK859">
        <v>2.0722</v>
      </c>
      <c r="BL859" s="39">
        <f t="shared" si="271"/>
        <v>0</v>
      </c>
      <c r="BM859" s="41">
        <v>43251</v>
      </c>
      <c r="BN859">
        <v>6.91</v>
      </c>
      <c r="BO859">
        <v>3.6873999999999998</v>
      </c>
      <c r="BP859" s="46">
        <f t="shared" si="272"/>
        <v>1.6176592167994042E-2</v>
      </c>
      <c r="BQ859" s="41">
        <v>43251</v>
      </c>
      <c r="BR859">
        <v>16.45</v>
      </c>
      <c r="BS859">
        <v>9.0326000000000004</v>
      </c>
      <c r="BT859" s="18">
        <f t="shared" si="273"/>
        <v>-6.0412654745529513E-3</v>
      </c>
      <c r="BU859" s="41">
        <v>43251</v>
      </c>
      <c r="BV859">
        <v>2.12</v>
      </c>
      <c r="BW859">
        <v>1.2723</v>
      </c>
      <c r="BX859" s="39">
        <f t="shared" si="274"/>
        <v>-4.6937338652898427E-3</v>
      </c>
      <c r="BY859" s="41">
        <v>43556</v>
      </c>
      <c r="BZ859">
        <v>16.899999999999999</v>
      </c>
      <c r="CA859">
        <v>9.5050000000000008</v>
      </c>
      <c r="CB859" s="39">
        <f t="shared" si="259"/>
        <v>2.424568965517257E-2</v>
      </c>
    </row>
    <row r="860" spans="1:80">
      <c r="A860" s="41">
        <v>43252</v>
      </c>
      <c r="B860">
        <v>17.329999999999998</v>
      </c>
      <c r="C860">
        <v>8.7286999999999999</v>
      </c>
      <c r="D860" s="34">
        <f t="shared" si="260"/>
        <v>1.9410218978102179E-2</v>
      </c>
      <c r="E860" s="41">
        <v>43252</v>
      </c>
      <c r="F860">
        <v>3.55</v>
      </c>
      <c r="G860">
        <v>3.55</v>
      </c>
      <c r="H860" s="39">
        <f t="shared" si="261"/>
        <v>0</v>
      </c>
      <c r="L860" s="38"/>
      <c r="M860" s="41">
        <v>43252</v>
      </c>
      <c r="N860">
        <v>8.75</v>
      </c>
      <c r="O860">
        <v>5.3567</v>
      </c>
      <c r="P860" s="43">
        <f t="shared" si="262"/>
        <v>-1.6848673946957896E-2</v>
      </c>
      <c r="Q860" s="41">
        <v>43252</v>
      </c>
      <c r="R860">
        <v>3.05</v>
      </c>
      <c r="S860">
        <v>1.9278999999999999</v>
      </c>
      <c r="T860" s="39">
        <f t="shared" si="263"/>
        <v>6.6311612364243593E-3</v>
      </c>
      <c r="U860" s="42">
        <v>43255.62533333333</v>
      </c>
      <c r="V860" s="44">
        <v>8.5</v>
      </c>
      <c r="W860" s="44">
        <v>5.3760000000000003</v>
      </c>
      <c r="X860" s="43">
        <f t="shared" si="275"/>
        <v>1.1173184357542324E-3</v>
      </c>
      <c r="Y860" s="42">
        <v>43255.62533333333</v>
      </c>
      <c r="Z860" s="44">
        <v>16.5</v>
      </c>
      <c r="AA860" s="44">
        <v>11.568</v>
      </c>
      <c r="AB860" s="43">
        <f t="shared" si="276"/>
        <v>-1.6075529471804038E-2</v>
      </c>
      <c r="AC860" s="42">
        <v>43255.62533333333</v>
      </c>
      <c r="AD860" s="44">
        <v>22.24</v>
      </c>
      <c r="AE860" s="44">
        <v>17.516999999999999</v>
      </c>
      <c r="AF860" s="43">
        <f t="shared" si="277"/>
        <v>0</v>
      </c>
      <c r="AG860" s="41">
        <v>43252</v>
      </c>
      <c r="AH860">
        <v>17.63</v>
      </c>
      <c r="AI860">
        <v>6.8658000000000001</v>
      </c>
      <c r="AJ860" s="39">
        <f t="shared" si="264"/>
        <v>6.8484110806412007E-3</v>
      </c>
      <c r="AK860" s="45">
        <v>43106</v>
      </c>
      <c r="AL860">
        <v>21.5</v>
      </c>
      <c r="AM860">
        <v>9.1254000000000008</v>
      </c>
      <c r="AN860" s="39">
        <f t="shared" si="265"/>
        <v>2.6733274826166258E-2</v>
      </c>
      <c r="AO860" s="41">
        <v>43252</v>
      </c>
      <c r="AP860">
        <v>9.1</v>
      </c>
      <c r="AQ860">
        <v>7.3956999999999997</v>
      </c>
      <c r="AR860" s="18">
        <f t="shared" si="266"/>
        <v>0</v>
      </c>
      <c r="AS860" s="41">
        <v>43252</v>
      </c>
      <c r="AT860">
        <v>10.3</v>
      </c>
      <c r="AU860">
        <v>8.1207999999999991</v>
      </c>
      <c r="AV860" s="39">
        <f t="shared" si="267"/>
        <v>-6.751467710371945E-3</v>
      </c>
      <c r="AW860" s="41">
        <v>43252</v>
      </c>
      <c r="AX860">
        <v>14.3</v>
      </c>
      <c r="AY860">
        <v>8.3515999999999995</v>
      </c>
      <c r="AZ860" s="39">
        <f t="shared" si="268"/>
        <v>0</v>
      </c>
      <c r="BA860" s="41">
        <v>43252</v>
      </c>
      <c r="BB860">
        <v>7.1</v>
      </c>
      <c r="BC860">
        <v>3.2564000000000002</v>
      </c>
      <c r="BD860" s="39">
        <f t="shared" si="269"/>
        <v>0</v>
      </c>
      <c r="BE860" s="41">
        <v>43252</v>
      </c>
      <c r="BF860">
        <v>12</v>
      </c>
      <c r="BG860">
        <v>7.7313999999999998</v>
      </c>
      <c r="BH860" s="39">
        <f t="shared" si="270"/>
        <v>4.1822527015793276E-3</v>
      </c>
      <c r="BI860" s="41">
        <v>43252</v>
      </c>
      <c r="BJ860">
        <v>2.08</v>
      </c>
      <c r="BK860">
        <v>2.0623</v>
      </c>
      <c r="BL860" s="39">
        <f t="shared" si="271"/>
        <v>-4.7775311263391664E-3</v>
      </c>
      <c r="BM860" s="41">
        <v>43252</v>
      </c>
      <c r="BN860">
        <v>6.9</v>
      </c>
      <c r="BO860">
        <v>3.6819999999999999</v>
      </c>
      <c r="BP860" s="46">
        <f t="shared" si="272"/>
        <v>-1.4644464934641887E-3</v>
      </c>
      <c r="BQ860" s="41">
        <v>43252</v>
      </c>
      <c r="BR860">
        <v>16.489999999999998</v>
      </c>
      <c r="BS860">
        <v>9.0546000000000006</v>
      </c>
      <c r="BT860" s="18">
        <f t="shared" si="273"/>
        <v>2.4356220800212831E-3</v>
      </c>
      <c r="BU860" s="41">
        <v>43252</v>
      </c>
      <c r="BV860">
        <v>2.06</v>
      </c>
      <c r="BW860">
        <v>1.2363</v>
      </c>
      <c r="BX860" s="39">
        <f t="shared" si="274"/>
        <v>-2.82952133930677E-2</v>
      </c>
      <c r="BY860" s="41">
        <v>43557</v>
      </c>
      <c r="BZ860">
        <v>16.899999999999999</v>
      </c>
      <c r="CA860">
        <v>9.5050000000000008</v>
      </c>
      <c r="CB860" s="39">
        <f t="shared" si="259"/>
        <v>0</v>
      </c>
    </row>
    <row r="861" spans="1:80">
      <c r="A861" s="41">
        <v>43255</v>
      </c>
      <c r="B861">
        <v>17.899999999999999</v>
      </c>
      <c r="C861">
        <v>9.0158000000000005</v>
      </c>
      <c r="D861" s="34">
        <f t="shared" si="260"/>
        <v>3.2891495869946337E-2</v>
      </c>
      <c r="E861" s="41">
        <v>43255</v>
      </c>
      <c r="F861">
        <v>3.55</v>
      </c>
      <c r="G861">
        <v>3.55</v>
      </c>
      <c r="H861" s="39">
        <f t="shared" si="261"/>
        <v>0</v>
      </c>
      <c r="L861" s="38"/>
      <c r="M861" s="41">
        <v>43255</v>
      </c>
      <c r="N861">
        <v>8.77</v>
      </c>
      <c r="O861">
        <v>5.3689</v>
      </c>
      <c r="P861" s="43">
        <f t="shared" si="262"/>
        <v>2.2775216084529632E-3</v>
      </c>
      <c r="Q861" s="41">
        <v>43255</v>
      </c>
      <c r="R861">
        <v>3.05</v>
      </c>
      <c r="S861">
        <v>1.9278999999999999</v>
      </c>
      <c r="T861" s="39">
        <f t="shared" si="263"/>
        <v>0</v>
      </c>
      <c r="U861" s="42">
        <v>43256.62533333333</v>
      </c>
      <c r="V861" s="44">
        <v>8.49</v>
      </c>
      <c r="W861" s="44">
        <v>5.37</v>
      </c>
      <c r="X861" s="43">
        <f t="shared" si="275"/>
        <v>-1.1160714285714708E-3</v>
      </c>
      <c r="Y861" s="42">
        <v>43256.62533333333</v>
      </c>
      <c r="Z861" s="44">
        <v>16.5</v>
      </c>
      <c r="AA861" s="44">
        <v>11.568</v>
      </c>
      <c r="AB861" s="43">
        <f t="shared" si="276"/>
        <v>0</v>
      </c>
      <c r="AC861" s="42">
        <v>43256.62533333333</v>
      </c>
      <c r="AD861" s="44">
        <v>22.25</v>
      </c>
      <c r="AE861" s="44">
        <v>17.524999999999999</v>
      </c>
      <c r="AF861" s="43">
        <f t="shared" si="277"/>
        <v>4.5669920648507847E-4</v>
      </c>
      <c r="AG861" s="41">
        <v>43255</v>
      </c>
      <c r="AH861">
        <v>17.8</v>
      </c>
      <c r="AI861">
        <v>6.9320000000000004</v>
      </c>
      <c r="AJ861" s="39">
        <f t="shared" si="264"/>
        <v>9.6419936496839782E-3</v>
      </c>
      <c r="AK861" s="45">
        <v>43196</v>
      </c>
      <c r="AL861">
        <v>21.6</v>
      </c>
      <c r="AM861">
        <v>9.1678999999999995</v>
      </c>
      <c r="AN861" s="39">
        <f t="shared" si="265"/>
        <v>4.6573300896397577E-3</v>
      </c>
      <c r="AO861" s="41">
        <v>43255</v>
      </c>
      <c r="AP861">
        <v>9.35</v>
      </c>
      <c r="AQ861">
        <v>7.5989000000000004</v>
      </c>
      <c r="AR861" s="18">
        <f t="shared" si="266"/>
        <v>2.7475424909068881E-2</v>
      </c>
      <c r="AS861" s="41">
        <v>43255</v>
      </c>
      <c r="AT861">
        <v>10.220000000000001</v>
      </c>
      <c r="AU861">
        <v>8.0577000000000005</v>
      </c>
      <c r="AV861" s="39">
        <f t="shared" si="267"/>
        <v>-7.7701704265587881E-3</v>
      </c>
      <c r="AW861" s="41">
        <v>43255</v>
      </c>
      <c r="AX861">
        <v>14.66</v>
      </c>
      <c r="AY861">
        <v>8.5618999999999996</v>
      </c>
      <c r="AZ861" s="39">
        <f t="shared" si="268"/>
        <v>2.5180803678337103E-2</v>
      </c>
      <c r="BA861" s="41">
        <v>43255</v>
      </c>
      <c r="BB861">
        <v>7.1</v>
      </c>
      <c r="BC861">
        <v>3.2564000000000002</v>
      </c>
      <c r="BD861" s="39">
        <f t="shared" si="269"/>
        <v>0</v>
      </c>
      <c r="BE861" s="41">
        <v>43255</v>
      </c>
      <c r="BF861">
        <v>12</v>
      </c>
      <c r="BG861">
        <v>7.7313999999999998</v>
      </c>
      <c r="BH861" s="39">
        <f t="shared" si="270"/>
        <v>0</v>
      </c>
      <c r="BI861" s="41">
        <v>43255</v>
      </c>
      <c r="BJ861">
        <v>2.1</v>
      </c>
      <c r="BK861">
        <v>2.0821999999999998</v>
      </c>
      <c r="BL861" s="39">
        <f t="shared" si="271"/>
        <v>9.6494205498714094E-3</v>
      </c>
      <c r="BM861" s="41">
        <v>43255</v>
      </c>
      <c r="BN861">
        <v>7.04</v>
      </c>
      <c r="BO861">
        <v>3.7566999999999999</v>
      </c>
      <c r="BP861" s="46">
        <f t="shared" si="272"/>
        <v>2.0287887017925037E-2</v>
      </c>
      <c r="BQ861" s="41">
        <v>43255</v>
      </c>
      <c r="BR861">
        <v>16.48</v>
      </c>
      <c r="BS861">
        <v>9.0490999999999993</v>
      </c>
      <c r="BT861" s="18">
        <f t="shared" si="273"/>
        <v>-6.0742605968252519E-4</v>
      </c>
      <c r="BU861" s="41">
        <v>43255</v>
      </c>
      <c r="BV861">
        <v>2.11</v>
      </c>
      <c r="BW861">
        <v>1.2663</v>
      </c>
      <c r="BX861" s="39">
        <f t="shared" si="274"/>
        <v>2.4265954865323972E-2</v>
      </c>
      <c r="BY861" s="41">
        <v>43558</v>
      </c>
      <c r="BZ861">
        <v>16.899999999999999</v>
      </c>
      <c r="CA861">
        <v>9.5050000000000008</v>
      </c>
      <c r="CB861" s="39">
        <f t="shared" si="259"/>
        <v>0</v>
      </c>
    </row>
    <row r="862" spans="1:80">
      <c r="A862" s="41">
        <v>43256</v>
      </c>
      <c r="B862">
        <v>17.7</v>
      </c>
      <c r="C862">
        <v>8.9149999999999991</v>
      </c>
      <c r="D862" s="34">
        <f t="shared" si="260"/>
        <v>-1.1180372235409096E-2</v>
      </c>
      <c r="E862" s="41">
        <v>43256</v>
      </c>
      <c r="F862">
        <v>3.51</v>
      </c>
      <c r="G862">
        <v>3.51</v>
      </c>
      <c r="H862" s="39">
        <f t="shared" si="261"/>
        <v>-1.1267605633802828E-2</v>
      </c>
      <c r="L862" s="38"/>
      <c r="M862" s="41">
        <v>43256</v>
      </c>
      <c r="N862">
        <v>8.75</v>
      </c>
      <c r="O862">
        <v>5.3567</v>
      </c>
      <c r="P862" s="43">
        <f t="shared" si="262"/>
        <v>-2.2723462906740653E-3</v>
      </c>
      <c r="Q862" s="41">
        <v>43256</v>
      </c>
      <c r="R862">
        <v>3.11</v>
      </c>
      <c r="S862">
        <v>1.9658</v>
      </c>
      <c r="T862" s="39">
        <f t="shared" si="263"/>
        <v>1.9658695990455961E-2</v>
      </c>
      <c r="U862" s="42">
        <v>43257.62533333333</v>
      </c>
      <c r="V862" s="44">
        <v>8.49</v>
      </c>
      <c r="W862" s="44">
        <v>5.37</v>
      </c>
      <c r="X862" s="43">
        <f t="shared" si="275"/>
        <v>0</v>
      </c>
      <c r="Y862" s="42">
        <v>43257.62533333333</v>
      </c>
      <c r="Z862" s="44">
        <v>16.48</v>
      </c>
      <c r="AA862" s="44">
        <v>11.554</v>
      </c>
      <c r="AB862" s="43">
        <f t="shared" si="276"/>
        <v>-1.2102351313969006E-3</v>
      </c>
      <c r="AC862" s="42">
        <v>43257.62533333333</v>
      </c>
      <c r="AD862" s="44">
        <v>22.25</v>
      </c>
      <c r="AE862" s="44">
        <v>17.524999999999999</v>
      </c>
      <c r="AF862" s="43">
        <f t="shared" si="277"/>
        <v>0</v>
      </c>
      <c r="AG862" s="41">
        <v>43256</v>
      </c>
      <c r="AH862">
        <v>17.8</v>
      </c>
      <c r="AI862">
        <v>6.9320000000000004</v>
      </c>
      <c r="AJ862" s="39">
        <f t="shared" si="264"/>
        <v>0</v>
      </c>
      <c r="AK862" s="45">
        <v>43226</v>
      </c>
      <c r="AL862">
        <v>21.69</v>
      </c>
      <c r="AM862">
        <v>9.2060999999999993</v>
      </c>
      <c r="AN862" s="39">
        <f t="shared" si="265"/>
        <v>4.1667121150972186E-3</v>
      </c>
      <c r="AO862" s="41">
        <v>43256</v>
      </c>
      <c r="AP862">
        <v>9.49</v>
      </c>
      <c r="AQ862">
        <v>7.7126999999999999</v>
      </c>
      <c r="AR862" s="18">
        <f t="shared" si="266"/>
        <v>1.4975851768018984E-2</v>
      </c>
      <c r="AS862" s="41">
        <v>43256</v>
      </c>
      <c r="AT862">
        <v>10.06</v>
      </c>
      <c r="AU862">
        <v>7.9316000000000004</v>
      </c>
      <c r="AV862" s="39">
        <f t="shared" si="267"/>
        <v>-1.5649627064795175E-2</v>
      </c>
      <c r="AW862" s="41">
        <v>43256</v>
      </c>
      <c r="AX862">
        <v>14.82</v>
      </c>
      <c r="AY862">
        <v>8.6553000000000004</v>
      </c>
      <c r="AZ862" s="39">
        <f t="shared" si="268"/>
        <v>1.0908793608895318E-2</v>
      </c>
      <c r="BA862" s="41">
        <v>43256</v>
      </c>
      <c r="BB862">
        <v>7.22</v>
      </c>
      <c r="BC862">
        <v>3.3113999999999999</v>
      </c>
      <c r="BD862" s="39">
        <f t="shared" si="269"/>
        <v>1.688981697580141E-2</v>
      </c>
      <c r="BE862" s="41">
        <v>43256</v>
      </c>
      <c r="BF862">
        <v>12.2</v>
      </c>
      <c r="BG862">
        <v>7.8602999999999996</v>
      </c>
      <c r="BH862" s="39">
        <f t="shared" si="270"/>
        <v>1.6672271516154875E-2</v>
      </c>
      <c r="BI862" s="41">
        <v>43256</v>
      </c>
      <c r="BJ862">
        <v>2.08</v>
      </c>
      <c r="BK862">
        <v>2.0623</v>
      </c>
      <c r="BL862" s="39">
        <f t="shared" si="271"/>
        <v>-9.5571991163191858E-3</v>
      </c>
      <c r="BM862" s="41">
        <v>43256</v>
      </c>
      <c r="BN862">
        <v>7.19</v>
      </c>
      <c r="BO862">
        <v>3.8368000000000002</v>
      </c>
      <c r="BP862" s="46">
        <f t="shared" si="272"/>
        <v>2.132190486331096E-2</v>
      </c>
      <c r="BQ862" s="41">
        <v>43256</v>
      </c>
      <c r="BR862">
        <v>16.45</v>
      </c>
      <c r="BS862">
        <v>9.0326000000000004</v>
      </c>
      <c r="BT862" s="18">
        <f t="shared" si="273"/>
        <v>-1.8233857510690401E-3</v>
      </c>
      <c r="BU862" s="41">
        <v>43256</v>
      </c>
      <c r="BV862">
        <v>2.12</v>
      </c>
      <c r="BW862">
        <v>1.2723</v>
      </c>
      <c r="BX862" s="39">
        <f t="shared" si="274"/>
        <v>4.738213693437578E-3</v>
      </c>
      <c r="BY862" s="41">
        <v>43559</v>
      </c>
      <c r="BZ862">
        <v>16.8</v>
      </c>
      <c r="CA862">
        <v>9.4487000000000005</v>
      </c>
      <c r="CB862" s="39">
        <f t="shared" si="259"/>
        <v>-5.9231983166754586E-3</v>
      </c>
    </row>
    <row r="863" spans="1:80">
      <c r="A863" s="41">
        <v>43257</v>
      </c>
      <c r="B863">
        <v>18</v>
      </c>
      <c r="C863">
        <v>9.0661000000000005</v>
      </c>
      <c r="D863" s="34">
        <f t="shared" si="260"/>
        <v>1.6948962422882935E-2</v>
      </c>
      <c r="E863" s="41">
        <v>43257</v>
      </c>
      <c r="F863">
        <v>3.51</v>
      </c>
      <c r="G863">
        <v>3.51</v>
      </c>
      <c r="H863" s="39">
        <f t="shared" si="261"/>
        <v>0</v>
      </c>
      <c r="L863" s="38"/>
      <c r="M863" s="41">
        <v>43257</v>
      </c>
      <c r="N863">
        <v>8.75</v>
      </c>
      <c r="O863">
        <v>5.3567</v>
      </c>
      <c r="P863" s="43">
        <f t="shared" si="262"/>
        <v>0</v>
      </c>
      <c r="Q863" s="41">
        <v>43257</v>
      </c>
      <c r="R863">
        <v>3.11</v>
      </c>
      <c r="S863">
        <v>1.9658</v>
      </c>
      <c r="T863" s="39">
        <f t="shared" si="263"/>
        <v>0</v>
      </c>
      <c r="U863" s="42">
        <v>43258.62533333333</v>
      </c>
      <c r="V863" s="44">
        <v>8.26</v>
      </c>
      <c r="W863" s="44">
        <v>5.2240000000000002</v>
      </c>
      <c r="X863" s="43">
        <f t="shared" si="275"/>
        <v>-2.718808193668527E-2</v>
      </c>
      <c r="Y863" s="42">
        <v>43258.62533333333</v>
      </c>
      <c r="Z863" s="44">
        <v>16.2</v>
      </c>
      <c r="AA863" s="44">
        <v>11.356999999999999</v>
      </c>
      <c r="AB863" s="43">
        <f t="shared" si="276"/>
        <v>-1.7050372165483899E-2</v>
      </c>
      <c r="AC863" s="42">
        <v>43258.62533333333</v>
      </c>
      <c r="AD863" s="44">
        <v>21.95</v>
      </c>
      <c r="AE863" s="44">
        <v>17.289000000000001</v>
      </c>
      <c r="AF863" s="43">
        <f t="shared" si="277"/>
        <v>-1.3466476462196697E-2</v>
      </c>
      <c r="AG863" s="41">
        <v>43257</v>
      </c>
      <c r="AH863">
        <v>17.8</v>
      </c>
      <c r="AI863">
        <v>6.9320000000000004</v>
      </c>
      <c r="AJ863" s="39">
        <f t="shared" si="264"/>
        <v>0</v>
      </c>
      <c r="AK863" s="45">
        <v>43257</v>
      </c>
      <c r="AL863">
        <v>21.68</v>
      </c>
      <c r="AM863">
        <v>9.2018000000000004</v>
      </c>
      <c r="AN863" s="39">
        <f t="shared" si="265"/>
        <v>-4.6708160893308359E-4</v>
      </c>
      <c r="AO863" s="41">
        <v>43257</v>
      </c>
      <c r="AP863">
        <v>9.5</v>
      </c>
      <c r="AQ863">
        <v>7.7207999999999997</v>
      </c>
      <c r="AR863" s="18">
        <f t="shared" si="266"/>
        <v>1.0502158777081663E-3</v>
      </c>
      <c r="AS863" s="41">
        <v>43257</v>
      </c>
      <c r="AT863">
        <v>10</v>
      </c>
      <c r="AU863">
        <v>7.8842999999999996</v>
      </c>
      <c r="AV863" s="39">
        <f t="shared" si="267"/>
        <v>-5.9634878208685242E-3</v>
      </c>
      <c r="AW863" s="41">
        <v>43257</v>
      </c>
      <c r="AX863">
        <v>14.76</v>
      </c>
      <c r="AY863">
        <v>8.6203000000000003</v>
      </c>
      <c r="AZ863" s="39">
        <f t="shared" si="268"/>
        <v>-4.0437650919090198E-3</v>
      </c>
      <c r="BA863" s="41">
        <v>43257</v>
      </c>
      <c r="BB863">
        <v>7.2</v>
      </c>
      <c r="BC863">
        <v>3.3022</v>
      </c>
      <c r="BD863" s="39">
        <f t="shared" si="269"/>
        <v>-2.7782810895693286E-3</v>
      </c>
      <c r="BE863" s="41">
        <v>43257</v>
      </c>
      <c r="BF863">
        <v>12.19</v>
      </c>
      <c r="BG863">
        <v>7.8537999999999997</v>
      </c>
      <c r="BH863" s="39">
        <f t="shared" si="270"/>
        <v>-8.2694044756560824E-4</v>
      </c>
      <c r="BI863" s="41">
        <v>43257</v>
      </c>
      <c r="BJ863">
        <v>2.06</v>
      </c>
      <c r="BK863">
        <v>2.0425</v>
      </c>
      <c r="BL863" s="39">
        <f t="shared" si="271"/>
        <v>-9.6009309993696553E-3</v>
      </c>
      <c r="BM863" s="41">
        <v>43257</v>
      </c>
      <c r="BN863">
        <v>7.62</v>
      </c>
      <c r="BO863">
        <v>4.0662000000000003</v>
      </c>
      <c r="BP863" s="46">
        <f t="shared" si="272"/>
        <v>5.9789407839866568E-2</v>
      </c>
      <c r="BQ863" s="41">
        <v>43257</v>
      </c>
      <c r="BR863">
        <v>16.440000000000001</v>
      </c>
      <c r="BS863">
        <v>9.0271000000000008</v>
      </c>
      <c r="BT863" s="18">
        <f t="shared" si="273"/>
        <v>-6.0890552000527156E-4</v>
      </c>
      <c r="BU863" s="41">
        <v>43257</v>
      </c>
      <c r="BV863">
        <v>2.13</v>
      </c>
      <c r="BW863">
        <v>1.2783</v>
      </c>
      <c r="BX863" s="39">
        <f t="shared" si="274"/>
        <v>4.7158688988446166E-3</v>
      </c>
      <c r="BY863" s="41">
        <v>43560</v>
      </c>
      <c r="BZ863">
        <v>16.89</v>
      </c>
      <c r="CA863">
        <v>9.4992999999999999</v>
      </c>
      <c r="CB863" s="39">
        <f t="shared" si="259"/>
        <v>5.355234053361765E-3</v>
      </c>
    </row>
    <row r="864" spans="1:80">
      <c r="A864" s="41">
        <v>43258</v>
      </c>
      <c r="B864">
        <v>18.32</v>
      </c>
      <c r="C864">
        <v>9.2272999999999996</v>
      </c>
      <c r="D864" s="34">
        <f t="shared" si="260"/>
        <v>1.7780523047396246E-2</v>
      </c>
      <c r="E864" s="41">
        <v>43258</v>
      </c>
      <c r="F864">
        <v>3.51</v>
      </c>
      <c r="G864">
        <v>3.51</v>
      </c>
      <c r="H864" s="39">
        <f t="shared" si="261"/>
        <v>0</v>
      </c>
      <c r="L864" s="38"/>
      <c r="M864" s="41">
        <v>43258</v>
      </c>
      <c r="N864">
        <v>8.74</v>
      </c>
      <c r="O864">
        <v>5.3506</v>
      </c>
      <c r="P864" s="43">
        <f t="shared" si="262"/>
        <v>-1.1387608042264816E-3</v>
      </c>
      <c r="Q864" s="41">
        <v>43258</v>
      </c>
      <c r="R864">
        <v>3.11</v>
      </c>
      <c r="S864">
        <v>1.9658</v>
      </c>
      <c r="T864" s="39">
        <f t="shared" si="263"/>
        <v>0</v>
      </c>
      <c r="U864" s="42">
        <v>43259.62533333333</v>
      </c>
      <c r="V864" s="44">
        <v>8.25</v>
      </c>
      <c r="W864" s="44">
        <v>5.218</v>
      </c>
      <c r="X864" s="43">
        <f t="shared" si="275"/>
        <v>-1.1485451761103038E-3</v>
      </c>
      <c r="Y864" s="42">
        <v>43259.62533333333</v>
      </c>
      <c r="Z864" s="44">
        <v>17.13</v>
      </c>
      <c r="AA864" s="44">
        <v>12.009</v>
      </c>
      <c r="AB864" s="43">
        <f t="shared" si="276"/>
        <v>5.7409527163863792E-2</v>
      </c>
      <c r="AC864" s="42">
        <v>43259.62533333333</v>
      </c>
      <c r="AD864" s="44">
        <v>21.75</v>
      </c>
      <c r="AE864" s="44">
        <v>17.131</v>
      </c>
      <c r="AF864" s="43">
        <f t="shared" si="277"/>
        <v>-9.1387587483371651E-3</v>
      </c>
      <c r="AG864" s="41">
        <v>43258</v>
      </c>
      <c r="AH864">
        <v>17.8</v>
      </c>
      <c r="AI864">
        <v>6.9320000000000004</v>
      </c>
      <c r="AJ864" s="39">
        <f t="shared" si="264"/>
        <v>0</v>
      </c>
      <c r="AK864" s="45">
        <v>43287</v>
      </c>
      <c r="AL864">
        <v>21.3</v>
      </c>
      <c r="AM864">
        <v>9.0405999999999995</v>
      </c>
      <c r="AN864" s="39">
        <f t="shared" si="265"/>
        <v>-1.7518311634680268E-2</v>
      </c>
      <c r="AO864" s="41">
        <v>43258</v>
      </c>
      <c r="AP864">
        <v>9.36</v>
      </c>
      <c r="AQ864">
        <v>7.6070000000000002</v>
      </c>
      <c r="AR864" s="18">
        <f t="shared" si="266"/>
        <v>-1.4739405242979932E-2</v>
      </c>
      <c r="AS864" s="41">
        <v>43258</v>
      </c>
      <c r="AT864">
        <v>10</v>
      </c>
      <c r="AU864">
        <v>7.8842999999999996</v>
      </c>
      <c r="AV864" s="39">
        <f t="shared" si="267"/>
        <v>0</v>
      </c>
      <c r="AW864" s="41">
        <v>43258</v>
      </c>
      <c r="AX864">
        <v>14.9</v>
      </c>
      <c r="AY864">
        <v>8.702</v>
      </c>
      <c r="AZ864" s="39">
        <f t="shared" si="268"/>
        <v>9.4776283888031339E-3</v>
      </c>
      <c r="BA864" s="41">
        <v>43258</v>
      </c>
      <c r="BB864">
        <v>7.2</v>
      </c>
      <c r="BC864">
        <v>3.3022</v>
      </c>
      <c r="BD864" s="39">
        <f t="shared" si="269"/>
        <v>0</v>
      </c>
      <c r="BE864" s="41">
        <v>43258</v>
      </c>
      <c r="BF864">
        <v>12.1</v>
      </c>
      <c r="BG864">
        <v>7.7957999999999998</v>
      </c>
      <c r="BH864" s="39">
        <f t="shared" si="270"/>
        <v>-7.3849601466805664E-3</v>
      </c>
      <c r="BI864" s="41">
        <v>43258</v>
      </c>
      <c r="BJ864">
        <v>2</v>
      </c>
      <c r="BK864">
        <v>1.9830000000000001</v>
      </c>
      <c r="BL864" s="39">
        <f t="shared" si="271"/>
        <v>-2.9130966952264328E-2</v>
      </c>
      <c r="BM864" s="41">
        <v>43258</v>
      </c>
      <c r="BN864">
        <v>8.08</v>
      </c>
      <c r="BO864">
        <v>4.3117000000000001</v>
      </c>
      <c r="BP864" s="46">
        <f t="shared" si="272"/>
        <v>6.0375780827308004E-2</v>
      </c>
      <c r="BQ864" s="41">
        <v>43258</v>
      </c>
      <c r="BR864">
        <v>16.399999999999999</v>
      </c>
      <c r="BS864">
        <v>9.0051000000000005</v>
      </c>
      <c r="BT864" s="18">
        <f t="shared" si="273"/>
        <v>-2.4371060473463504E-3</v>
      </c>
      <c r="BU864" s="41">
        <v>43258</v>
      </c>
      <c r="BV864">
        <v>2.15</v>
      </c>
      <c r="BW864">
        <v>1.2903</v>
      </c>
      <c r="BX864" s="39">
        <f t="shared" si="274"/>
        <v>9.3874677305796853E-3</v>
      </c>
      <c r="BY864" s="41">
        <v>43563</v>
      </c>
      <c r="BZ864">
        <v>16.5</v>
      </c>
      <c r="CA864">
        <v>9.2799999999999994</v>
      </c>
      <c r="CB864" s="39">
        <f t="shared" si="259"/>
        <v>-2.308591159348589E-2</v>
      </c>
    </row>
    <row r="865" spans="1:80">
      <c r="A865" s="41">
        <v>43259</v>
      </c>
      <c r="B865">
        <v>18.100000000000001</v>
      </c>
      <c r="C865">
        <v>9.1165000000000003</v>
      </c>
      <c r="D865" s="34">
        <f t="shared" si="260"/>
        <v>-1.2007846282227667E-2</v>
      </c>
      <c r="E865" s="41">
        <v>43259</v>
      </c>
      <c r="F865">
        <v>3.51</v>
      </c>
      <c r="G865">
        <v>3.51</v>
      </c>
      <c r="H865" s="39">
        <f t="shared" si="261"/>
        <v>0</v>
      </c>
      <c r="L865" s="38"/>
      <c r="M865" s="41">
        <v>43259</v>
      </c>
      <c r="N865">
        <v>8.75</v>
      </c>
      <c r="O865">
        <v>5.3567</v>
      </c>
      <c r="P865" s="43">
        <f t="shared" si="262"/>
        <v>1.1400590587971433E-3</v>
      </c>
      <c r="Q865" s="41">
        <v>43259</v>
      </c>
      <c r="R865">
        <v>3.11</v>
      </c>
      <c r="S865">
        <v>1.9658</v>
      </c>
      <c r="T865" s="39">
        <f t="shared" si="263"/>
        <v>0</v>
      </c>
      <c r="U865" s="42">
        <v>43262.62533333333</v>
      </c>
      <c r="V865" s="44">
        <v>8.25</v>
      </c>
      <c r="W865" s="44">
        <v>5.218</v>
      </c>
      <c r="X865" s="43">
        <f t="shared" si="275"/>
        <v>0</v>
      </c>
      <c r="Y865" s="42">
        <v>43262.62533333333</v>
      </c>
      <c r="Z865" s="44">
        <v>17.2</v>
      </c>
      <c r="AA865" s="44">
        <v>12.058999999999999</v>
      </c>
      <c r="AB865" s="43">
        <f t="shared" si="276"/>
        <v>4.163544008660083E-3</v>
      </c>
      <c r="AC865" s="42">
        <v>43262.62533333333</v>
      </c>
      <c r="AD865" s="44">
        <v>21.75</v>
      </c>
      <c r="AE865" s="44">
        <v>17.131</v>
      </c>
      <c r="AF865" s="43">
        <f t="shared" si="277"/>
        <v>0</v>
      </c>
      <c r="AG865" s="41">
        <v>43259</v>
      </c>
      <c r="AH865">
        <v>17.8</v>
      </c>
      <c r="AI865">
        <v>6.9320000000000004</v>
      </c>
      <c r="AJ865" s="39">
        <f t="shared" si="264"/>
        <v>0</v>
      </c>
      <c r="AK865" s="45">
        <v>43318</v>
      </c>
      <c r="AL865">
        <v>21</v>
      </c>
      <c r="AM865">
        <v>8.9131999999999998</v>
      </c>
      <c r="AN865" s="39">
        <f t="shared" si="265"/>
        <v>-1.4091985045240332E-2</v>
      </c>
      <c r="AO865" s="41">
        <v>43259</v>
      </c>
      <c r="AP865">
        <v>9.4</v>
      </c>
      <c r="AQ865">
        <v>7.6395</v>
      </c>
      <c r="AR865" s="18">
        <f t="shared" si="266"/>
        <v>4.2723807019849807E-3</v>
      </c>
      <c r="AS865" s="41">
        <v>43259</v>
      </c>
      <c r="AT865">
        <v>10</v>
      </c>
      <c r="AU865">
        <v>7.8842999999999996</v>
      </c>
      <c r="AV865" s="39">
        <f t="shared" si="267"/>
        <v>0</v>
      </c>
      <c r="AW865" s="41">
        <v>43259</v>
      </c>
      <c r="AX865">
        <v>14.7</v>
      </c>
      <c r="AY865">
        <v>8.5852000000000004</v>
      </c>
      <c r="AZ865" s="39">
        <f t="shared" si="268"/>
        <v>-1.3422201792691286E-2</v>
      </c>
      <c r="BA865" s="41">
        <v>43259</v>
      </c>
      <c r="BB865">
        <v>7.19</v>
      </c>
      <c r="BC865">
        <v>3.2976999999999999</v>
      </c>
      <c r="BD865" s="39">
        <f t="shared" si="269"/>
        <v>-1.3627278783841592E-3</v>
      </c>
      <c r="BE865" s="41">
        <v>43259</v>
      </c>
      <c r="BF865">
        <v>12.1</v>
      </c>
      <c r="BG865">
        <v>7.7957999999999998</v>
      </c>
      <c r="BH865" s="39">
        <f t="shared" si="270"/>
        <v>0</v>
      </c>
      <c r="BI865" s="41">
        <v>43259</v>
      </c>
      <c r="BJ865">
        <v>2.0299999999999998</v>
      </c>
      <c r="BK865">
        <v>2.0127000000000002</v>
      </c>
      <c r="BL865" s="39">
        <f t="shared" si="271"/>
        <v>1.4977307110438759E-2</v>
      </c>
      <c r="BM865" s="41">
        <v>43259</v>
      </c>
      <c r="BN865">
        <v>8</v>
      </c>
      <c r="BO865">
        <v>4.2690000000000001</v>
      </c>
      <c r="BP865" s="46">
        <f t="shared" si="272"/>
        <v>-9.9032864067537078E-3</v>
      </c>
      <c r="BQ865" s="41">
        <v>43259</v>
      </c>
      <c r="BR865">
        <v>16.36</v>
      </c>
      <c r="BS865">
        <v>8.9832000000000001</v>
      </c>
      <c r="BT865" s="18">
        <f t="shared" si="273"/>
        <v>-2.4319552253723414E-3</v>
      </c>
      <c r="BU865" s="41">
        <v>43259</v>
      </c>
      <c r="BV865">
        <v>2.2000000000000002</v>
      </c>
      <c r="BW865">
        <v>1.3203</v>
      </c>
      <c r="BX865" s="39">
        <f t="shared" si="274"/>
        <v>2.3250406882120458E-2</v>
      </c>
      <c r="BY865" s="41">
        <v>43565</v>
      </c>
      <c r="BZ865">
        <v>16.5</v>
      </c>
      <c r="CA865">
        <v>9.2799999999999994</v>
      </c>
      <c r="CB865" s="39">
        <f t="shared" si="259"/>
        <v>0</v>
      </c>
    </row>
    <row r="866" spans="1:80">
      <c r="A866" s="41">
        <v>43262</v>
      </c>
      <c r="B866">
        <v>18.329999999999998</v>
      </c>
      <c r="C866">
        <v>9.2324000000000002</v>
      </c>
      <c r="D866" s="34">
        <f t="shared" si="260"/>
        <v>1.2713212307354784E-2</v>
      </c>
      <c r="E866" s="41">
        <v>43262</v>
      </c>
      <c r="F866">
        <v>3.5</v>
      </c>
      <c r="G866">
        <v>3.5</v>
      </c>
      <c r="H866" s="39">
        <f t="shared" si="261"/>
        <v>-2.8490028490027884E-3</v>
      </c>
      <c r="L866" s="38"/>
      <c r="M866" s="41">
        <v>43262</v>
      </c>
      <c r="N866">
        <v>8.74</v>
      </c>
      <c r="O866">
        <v>5.3506</v>
      </c>
      <c r="P866" s="43">
        <f t="shared" si="262"/>
        <v>-1.1387608042264816E-3</v>
      </c>
      <c r="Q866" s="41">
        <v>43262</v>
      </c>
      <c r="R866">
        <v>3.13</v>
      </c>
      <c r="S866">
        <v>1.9783999999999999</v>
      </c>
      <c r="T866" s="39">
        <f t="shared" si="263"/>
        <v>6.4096042323735598E-3</v>
      </c>
      <c r="U866" s="42">
        <v>43263.62533333333</v>
      </c>
      <c r="V866" s="44">
        <v>8.25</v>
      </c>
      <c r="W866" s="44">
        <v>5.218</v>
      </c>
      <c r="X866" s="43">
        <f t="shared" si="275"/>
        <v>0</v>
      </c>
      <c r="Y866" s="42">
        <v>43263.62533333333</v>
      </c>
      <c r="Z866" s="44">
        <v>17.63</v>
      </c>
      <c r="AA866" s="44">
        <v>12.36</v>
      </c>
      <c r="AB866" s="43">
        <f t="shared" si="276"/>
        <v>2.4960610332531732E-2</v>
      </c>
      <c r="AC866" s="42">
        <v>43263.62533333333</v>
      </c>
      <c r="AD866" s="44">
        <v>21.75</v>
      </c>
      <c r="AE866" s="44">
        <v>17.131</v>
      </c>
      <c r="AF866" s="43">
        <f t="shared" si="277"/>
        <v>0</v>
      </c>
      <c r="AG866" s="41">
        <v>43262</v>
      </c>
      <c r="AH866">
        <v>17.8</v>
      </c>
      <c r="AI866">
        <v>6.9320000000000004</v>
      </c>
      <c r="AJ866" s="39">
        <f t="shared" si="264"/>
        <v>0</v>
      </c>
      <c r="AK866" s="45">
        <v>43410</v>
      </c>
      <c r="AL866">
        <v>21.6</v>
      </c>
      <c r="AM866">
        <v>9.1678999999999995</v>
      </c>
      <c r="AN866" s="39">
        <f t="shared" si="265"/>
        <v>2.8575595745635653E-2</v>
      </c>
      <c r="AO866" s="41">
        <v>43262</v>
      </c>
      <c r="AP866">
        <v>9.3000000000000007</v>
      </c>
      <c r="AQ866">
        <v>7.5583</v>
      </c>
      <c r="AR866" s="18">
        <f t="shared" si="266"/>
        <v>-1.0628967864389023E-2</v>
      </c>
      <c r="AS866" s="41">
        <v>43262</v>
      </c>
      <c r="AT866">
        <v>10.220000000000001</v>
      </c>
      <c r="AU866">
        <v>8.0577000000000005</v>
      </c>
      <c r="AV866" s="39">
        <f t="shared" si="267"/>
        <v>2.1993074844945129E-2</v>
      </c>
      <c r="AW866" s="41">
        <v>43262</v>
      </c>
      <c r="AX866">
        <v>14.65</v>
      </c>
      <c r="AY866">
        <v>8.5559999999999992</v>
      </c>
      <c r="AZ866" s="39">
        <f t="shared" si="268"/>
        <v>-3.4012020686764693E-3</v>
      </c>
      <c r="BA866" s="41">
        <v>43262</v>
      </c>
      <c r="BB866">
        <v>7.19</v>
      </c>
      <c r="BC866">
        <v>3.2976999999999999</v>
      </c>
      <c r="BD866" s="39">
        <f t="shared" si="269"/>
        <v>0</v>
      </c>
      <c r="BE866" s="41">
        <v>43262</v>
      </c>
      <c r="BF866">
        <v>12.1</v>
      </c>
      <c r="BG866">
        <v>7.7957999999999998</v>
      </c>
      <c r="BH866" s="39">
        <f t="shared" si="270"/>
        <v>0</v>
      </c>
      <c r="BI866" s="41">
        <v>43262</v>
      </c>
      <c r="BJ866">
        <v>2</v>
      </c>
      <c r="BK866">
        <v>1.9830000000000001</v>
      </c>
      <c r="BL866" s="39">
        <f t="shared" si="271"/>
        <v>-1.4756297510806407E-2</v>
      </c>
      <c r="BM866" s="41">
        <v>43262</v>
      </c>
      <c r="BN866">
        <v>7.97</v>
      </c>
      <c r="BO866">
        <v>4.2530000000000001</v>
      </c>
      <c r="BP866" s="46">
        <f t="shared" si="272"/>
        <v>-3.7479503396580026E-3</v>
      </c>
      <c r="BQ866" s="41">
        <v>43262</v>
      </c>
      <c r="BR866">
        <v>16.39</v>
      </c>
      <c r="BS866">
        <v>8.9997000000000007</v>
      </c>
      <c r="BT866" s="18">
        <f t="shared" si="273"/>
        <v>1.8367619556506174E-3</v>
      </c>
      <c r="BU866" s="41">
        <v>43262</v>
      </c>
      <c r="BV866">
        <v>2.29</v>
      </c>
      <c r="BW866">
        <v>1.3743000000000001</v>
      </c>
      <c r="BX866" s="39">
        <f t="shared" si="274"/>
        <v>4.0899795501022532E-2</v>
      </c>
      <c r="BY866" s="41">
        <v>43566</v>
      </c>
      <c r="BZ866">
        <v>16.899999999999999</v>
      </c>
      <c r="CA866">
        <v>9.5050000000000008</v>
      </c>
      <c r="CB866" s="39">
        <f t="shared" si="259"/>
        <v>2.424568965517257E-2</v>
      </c>
    </row>
    <row r="867" spans="1:80">
      <c r="A867" s="41">
        <v>43263</v>
      </c>
      <c r="B867">
        <v>18.87</v>
      </c>
      <c r="C867">
        <v>9.5043000000000006</v>
      </c>
      <c r="D867" s="34">
        <f t="shared" si="260"/>
        <v>2.9450630388631393E-2</v>
      </c>
      <c r="E867" s="41">
        <v>43263</v>
      </c>
      <c r="F867">
        <v>3.51</v>
      </c>
      <c r="G867">
        <v>3.51</v>
      </c>
      <c r="H867" s="39">
        <f t="shared" si="261"/>
        <v>2.8571428571427964E-3</v>
      </c>
      <c r="L867" s="38"/>
      <c r="M867" s="41">
        <v>43263</v>
      </c>
      <c r="N867">
        <v>8.7200000000000006</v>
      </c>
      <c r="O867">
        <v>5.3383000000000003</v>
      </c>
      <c r="P867" s="43">
        <f t="shared" si="262"/>
        <v>-2.2988076103614089E-3</v>
      </c>
      <c r="Q867" s="41">
        <v>43263</v>
      </c>
      <c r="R867">
        <v>3.1</v>
      </c>
      <c r="S867">
        <v>1.9595</v>
      </c>
      <c r="T867" s="39">
        <f t="shared" si="263"/>
        <v>-9.5531742822482398E-3</v>
      </c>
      <c r="U867" s="42">
        <v>43264.62533333333</v>
      </c>
      <c r="V867" s="44">
        <v>8.25</v>
      </c>
      <c r="W867" s="44">
        <v>5.218</v>
      </c>
      <c r="X867" s="43">
        <f t="shared" si="275"/>
        <v>0</v>
      </c>
      <c r="Y867" s="42">
        <v>43264.62533333333</v>
      </c>
      <c r="Z867" s="44">
        <v>17.78</v>
      </c>
      <c r="AA867" s="44">
        <v>12.465</v>
      </c>
      <c r="AB867" s="43">
        <f t="shared" si="276"/>
        <v>8.4951456310679956E-3</v>
      </c>
      <c r="AC867" s="42">
        <v>43264.62533333333</v>
      </c>
      <c r="AD867" s="44">
        <v>21.75</v>
      </c>
      <c r="AE867" s="44">
        <v>17.131</v>
      </c>
      <c r="AF867" s="43">
        <f t="shared" si="277"/>
        <v>0</v>
      </c>
      <c r="AG867" s="41">
        <v>43263</v>
      </c>
      <c r="AH867">
        <v>17.8</v>
      </c>
      <c r="AI867">
        <v>6.9320000000000004</v>
      </c>
      <c r="AJ867" s="39">
        <f t="shared" si="264"/>
        <v>0</v>
      </c>
      <c r="AK867" s="45">
        <v>43440</v>
      </c>
      <c r="AL867">
        <v>21.7</v>
      </c>
      <c r="AM867">
        <v>9.2103000000000002</v>
      </c>
      <c r="AN867" s="39">
        <f t="shared" si="265"/>
        <v>4.6248322952912512E-3</v>
      </c>
      <c r="AO867" s="41">
        <v>43263</v>
      </c>
      <c r="AP867">
        <v>9.3000000000000007</v>
      </c>
      <c r="AQ867">
        <v>7.5583</v>
      </c>
      <c r="AR867" s="18">
        <f t="shared" si="266"/>
        <v>0</v>
      </c>
      <c r="AS867" s="41">
        <v>43263</v>
      </c>
      <c r="AT867">
        <v>10.1</v>
      </c>
      <c r="AU867">
        <v>7.9630999999999998</v>
      </c>
      <c r="AV867" s="39">
        <f t="shared" si="267"/>
        <v>-1.1740322920932857E-2</v>
      </c>
      <c r="AW867" s="41">
        <v>43263</v>
      </c>
      <c r="AX867">
        <v>14.63</v>
      </c>
      <c r="AY867">
        <v>8.5443999999999996</v>
      </c>
      <c r="AZ867" s="39">
        <f t="shared" si="268"/>
        <v>-1.3557737260401603E-3</v>
      </c>
      <c r="BA867" s="41">
        <v>43263</v>
      </c>
      <c r="BB867">
        <v>7.19</v>
      </c>
      <c r="BC867">
        <v>3.2976999999999999</v>
      </c>
      <c r="BD867" s="39">
        <f t="shared" si="269"/>
        <v>0</v>
      </c>
      <c r="BE867" s="41">
        <v>43263</v>
      </c>
      <c r="BF867">
        <v>12.2</v>
      </c>
      <c r="BG867">
        <v>7.8602999999999996</v>
      </c>
      <c r="BH867" s="39">
        <f t="shared" si="270"/>
        <v>8.2736858308319582E-3</v>
      </c>
      <c r="BI867" s="41">
        <v>43263</v>
      </c>
      <c r="BJ867">
        <v>2.0299999999999998</v>
      </c>
      <c r="BK867">
        <v>2.0127000000000002</v>
      </c>
      <c r="BL867" s="39">
        <f t="shared" si="271"/>
        <v>1.4977307110438759E-2</v>
      </c>
      <c r="BM867" s="41">
        <v>43263</v>
      </c>
      <c r="BN867">
        <v>8.0500000000000007</v>
      </c>
      <c r="BO867">
        <v>4.2957000000000001</v>
      </c>
      <c r="BP867" s="46">
        <f t="shared" si="272"/>
        <v>1.003997178462261E-2</v>
      </c>
      <c r="BQ867" s="41">
        <v>43263</v>
      </c>
      <c r="BR867">
        <v>16.3</v>
      </c>
      <c r="BS867">
        <v>9.1180000000000003</v>
      </c>
      <c r="BT867" s="18">
        <f t="shared" si="273"/>
        <v>1.3144882607197976E-2</v>
      </c>
      <c r="BU867" s="41">
        <v>43263</v>
      </c>
      <c r="BV867">
        <v>2.35</v>
      </c>
      <c r="BW867">
        <v>1.4103000000000001</v>
      </c>
      <c r="BX867" s="39">
        <f t="shared" si="274"/>
        <v>2.6195153896529162E-2</v>
      </c>
      <c r="BY867" s="41">
        <v>43567</v>
      </c>
      <c r="BZ867">
        <v>16.850000000000001</v>
      </c>
      <c r="CA867">
        <v>9.4769000000000005</v>
      </c>
      <c r="CB867" s="39">
        <f t="shared" si="259"/>
        <v>-2.9563387690689355E-3</v>
      </c>
    </row>
    <row r="868" spans="1:80">
      <c r="A868" s="41">
        <v>43264</v>
      </c>
      <c r="B868">
        <v>19.04</v>
      </c>
      <c r="C868">
        <v>9.59</v>
      </c>
      <c r="D868" s="34">
        <f t="shared" si="260"/>
        <v>9.0169712656375765E-3</v>
      </c>
      <c r="E868" s="41">
        <v>43264</v>
      </c>
      <c r="F868">
        <v>3.51</v>
      </c>
      <c r="G868">
        <v>3.51</v>
      </c>
      <c r="H868" s="39">
        <f t="shared" si="261"/>
        <v>0</v>
      </c>
      <c r="L868" s="38"/>
      <c r="M868" s="41">
        <v>43264</v>
      </c>
      <c r="N868">
        <v>8.67</v>
      </c>
      <c r="O868">
        <v>5.3076999999999996</v>
      </c>
      <c r="P868" s="43">
        <f t="shared" si="262"/>
        <v>-5.7321619242081982E-3</v>
      </c>
      <c r="Q868" s="41">
        <v>43264</v>
      </c>
      <c r="R868">
        <v>3.15</v>
      </c>
      <c r="S868">
        <v>1.9911000000000001</v>
      </c>
      <c r="T868" s="39">
        <f t="shared" si="263"/>
        <v>1.6126562898698685E-2</v>
      </c>
      <c r="U868" s="42">
        <v>43265.62533333333</v>
      </c>
      <c r="V868" s="44">
        <v>8.25</v>
      </c>
      <c r="W868" s="44">
        <v>5.218</v>
      </c>
      <c r="X868" s="43">
        <f t="shared" si="275"/>
        <v>0</v>
      </c>
      <c r="Y868" s="42">
        <v>43265.62533333333</v>
      </c>
      <c r="Z868" s="44">
        <v>17.73</v>
      </c>
      <c r="AA868" s="44">
        <v>12.43</v>
      </c>
      <c r="AB868" s="43">
        <f t="shared" si="276"/>
        <v>-2.8078620136381982E-3</v>
      </c>
      <c r="AC868" s="42">
        <v>43265.62533333333</v>
      </c>
      <c r="AD868" s="44">
        <v>21.7</v>
      </c>
      <c r="AE868" s="44">
        <v>17.091999999999999</v>
      </c>
      <c r="AF868" s="43">
        <f t="shared" si="277"/>
        <v>-2.2765746307863801E-3</v>
      </c>
      <c r="AG868" s="41">
        <v>43264</v>
      </c>
      <c r="AH868">
        <v>17.79</v>
      </c>
      <c r="AI868">
        <v>6.9280999999999997</v>
      </c>
      <c r="AJ868" s="39">
        <f t="shared" si="264"/>
        <v>-5.6260819388353729E-4</v>
      </c>
      <c r="AK868" s="45" t="s">
        <v>787</v>
      </c>
      <c r="AL868">
        <v>21.7</v>
      </c>
      <c r="AM868">
        <v>9.2103000000000002</v>
      </c>
      <c r="AN868" s="39">
        <f t="shared" si="265"/>
        <v>0</v>
      </c>
      <c r="AO868" s="41">
        <v>43264</v>
      </c>
      <c r="AP868">
        <v>9.34</v>
      </c>
      <c r="AQ868">
        <v>7.5907999999999998</v>
      </c>
      <c r="AR868" s="18">
        <f t="shared" si="266"/>
        <v>4.2999087096304393E-3</v>
      </c>
      <c r="AS868" s="41">
        <v>43264</v>
      </c>
      <c r="AT868">
        <v>10</v>
      </c>
      <c r="AU868">
        <v>7.8842999999999996</v>
      </c>
      <c r="AV868" s="39">
        <f t="shared" si="267"/>
        <v>-9.8956436563650101E-3</v>
      </c>
      <c r="AW868" s="41">
        <v>43264</v>
      </c>
      <c r="AX868">
        <v>14.4</v>
      </c>
      <c r="AY868">
        <v>8.41</v>
      </c>
      <c r="AZ868" s="39">
        <f t="shared" si="268"/>
        <v>-1.5729600674125675E-2</v>
      </c>
      <c r="BA868" s="41">
        <v>43264</v>
      </c>
      <c r="BB868">
        <v>7.19</v>
      </c>
      <c r="BC868">
        <v>3.2976999999999999</v>
      </c>
      <c r="BD868" s="39">
        <f t="shared" si="269"/>
        <v>0</v>
      </c>
      <c r="BE868" s="41">
        <v>43264</v>
      </c>
      <c r="BF868">
        <v>12.32</v>
      </c>
      <c r="BG868">
        <v>7.9375999999999998</v>
      </c>
      <c r="BH868" s="39">
        <f t="shared" si="270"/>
        <v>9.8342302456649426E-3</v>
      </c>
      <c r="BI868" s="41">
        <v>43264</v>
      </c>
      <c r="BJ868">
        <v>2.0699999999999998</v>
      </c>
      <c r="BK868">
        <v>2.0524</v>
      </c>
      <c r="BL868" s="39">
        <f t="shared" si="271"/>
        <v>1.9724747851145152E-2</v>
      </c>
      <c r="BM868" s="41">
        <v>43264</v>
      </c>
      <c r="BN868">
        <v>8.07</v>
      </c>
      <c r="BO868">
        <v>4.3064</v>
      </c>
      <c r="BP868" s="46">
        <f t="shared" si="272"/>
        <v>2.4908629559792193E-3</v>
      </c>
      <c r="BQ868" s="41">
        <v>43264</v>
      </c>
      <c r="BR868">
        <v>16.28</v>
      </c>
      <c r="BS868">
        <v>9.1067999999999998</v>
      </c>
      <c r="BT868" s="18">
        <f t="shared" si="273"/>
        <v>-1.2283395481465828E-3</v>
      </c>
      <c r="BU868" s="41">
        <v>43264</v>
      </c>
      <c r="BV868">
        <v>2.4</v>
      </c>
      <c r="BW868">
        <v>1.4402999999999999</v>
      </c>
      <c r="BX868" s="39">
        <f t="shared" si="274"/>
        <v>2.1272069772388713E-2</v>
      </c>
      <c r="BY868" s="41">
        <v>43570</v>
      </c>
      <c r="BZ868">
        <v>16.8</v>
      </c>
      <c r="CA868">
        <v>9.4487000000000005</v>
      </c>
      <c r="CB868" s="39">
        <f t="shared" si="259"/>
        <v>-2.975656596566388E-3</v>
      </c>
    </row>
    <row r="869" spans="1:80">
      <c r="A869" s="41">
        <v>43265</v>
      </c>
      <c r="B869">
        <v>18.989999999999998</v>
      </c>
      <c r="C869">
        <v>9.5648</v>
      </c>
      <c r="D869" s="34">
        <f t="shared" si="260"/>
        <v>-2.6277372262773608E-3</v>
      </c>
      <c r="E869" s="41">
        <v>43265</v>
      </c>
      <c r="F869">
        <v>3.51</v>
      </c>
      <c r="G869">
        <v>3.51</v>
      </c>
      <c r="H869" s="39">
        <f t="shared" si="261"/>
        <v>0</v>
      </c>
      <c r="L869" s="38"/>
      <c r="M869" s="41">
        <v>43265</v>
      </c>
      <c r="N869">
        <v>8.5</v>
      </c>
      <c r="O869">
        <v>5.2035999999999998</v>
      </c>
      <c r="P869" s="43">
        <f t="shared" si="262"/>
        <v>-1.9613015053601347E-2</v>
      </c>
      <c r="Q869" s="41">
        <v>43265</v>
      </c>
      <c r="R869">
        <v>3.15</v>
      </c>
      <c r="S869">
        <v>1.9911000000000001</v>
      </c>
      <c r="T869" s="39">
        <f t="shared" si="263"/>
        <v>0</v>
      </c>
      <c r="U869" s="42">
        <v>43269.62533333333</v>
      </c>
      <c r="V869" s="44">
        <v>8.49</v>
      </c>
      <c r="W869" s="44">
        <v>5.37</v>
      </c>
      <c r="X869" s="43">
        <f t="shared" si="275"/>
        <v>2.9129934840935252E-2</v>
      </c>
      <c r="Y869" s="42">
        <v>43269.62533333333</v>
      </c>
      <c r="Z869" s="44">
        <v>18.260000000000002</v>
      </c>
      <c r="AA869" s="44">
        <v>12.802</v>
      </c>
      <c r="AB869" s="43">
        <f t="shared" si="276"/>
        <v>2.9927594529364433E-2</v>
      </c>
      <c r="AC869" s="42">
        <v>43269.62533333333</v>
      </c>
      <c r="AD869" s="44">
        <v>21.7</v>
      </c>
      <c r="AE869" s="44">
        <v>17.091999999999999</v>
      </c>
      <c r="AF869" s="43">
        <f t="shared" si="277"/>
        <v>0</v>
      </c>
      <c r="AG869" s="41">
        <v>43265</v>
      </c>
      <c r="AH869">
        <v>17.7</v>
      </c>
      <c r="AI869">
        <v>6.8930999999999996</v>
      </c>
      <c r="AJ869" s="39">
        <f t="shared" si="264"/>
        <v>-5.0518901286067093E-3</v>
      </c>
      <c r="AK869" s="45" t="s">
        <v>788</v>
      </c>
      <c r="AL869">
        <v>21.65</v>
      </c>
      <c r="AM869">
        <v>9.1890999999999998</v>
      </c>
      <c r="AN869" s="39">
        <f t="shared" si="265"/>
        <v>-2.3017708435121905E-3</v>
      </c>
      <c r="AO869" s="41">
        <v>43265</v>
      </c>
      <c r="AP869">
        <v>9.3000000000000007</v>
      </c>
      <c r="AQ869">
        <v>7.5583</v>
      </c>
      <c r="AR869" s="18">
        <f t="shared" si="266"/>
        <v>-4.2814986562680814E-3</v>
      </c>
      <c r="AS869" s="41">
        <v>43265</v>
      </c>
      <c r="AT869">
        <v>10.199999999999999</v>
      </c>
      <c r="AU869">
        <v>8.0419999999999998</v>
      </c>
      <c r="AV869" s="39">
        <f t="shared" si="267"/>
        <v>2.0001775680783353E-2</v>
      </c>
      <c r="AW869" s="41">
        <v>43265</v>
      </c>
      <c r="AX869">
        <v>14.35</v>
      </c>
      <c r="AY869">
        <v>8.3808000000000007</v>
      </c>
      <c r="AZ869" s="39">
        <f t="shared" si="268"/>
        <v>-3.4720570749107549E-3</v>
      </c>
      <c r="BA869" s="41">
        <v>43265</v>
      </c>
      <c r="BB869">
        <v>7.1</v>
      </c>
      <c r="BC869">
        <v>3.2564000000000002</v>
      </c>
      <c r="BD869" s="39">
        <f t="shared" si="269"/>
        <v>-1.2523880280195188E-2</v>
      </c>
      <c r="BE869" s="41">
        <v>43265</v>
      </c>
      <c r="BF869">
        <v>12.35</v>
      </c>
      <c r="BG869">
        <v>7.9569000000000001</v>
      </c>
      <c r="BH869" s="39">
        <f t="shared" si="270"/>
        <v>2.4314654303568229E-3</v>
      </c>
      <c r="BI869" s="41">
        <v>43265</v>
      </c>
      <c r="BJ869">
        <v>2.12</v>
      </c>
      <c r="BK869">
        <v>2.1019999999999999</v>
      </c>
      <c r="BL869" s="39">
        <f t="shared" si="271"/>
        <v>2.4166829078152343E-2</v>
      </c>
      <c r="BM869" s="41">
        <v>43265</v>
      </c>
      <c r="BN869">
        <v>8.24</v>
      </c>
      <c r="BO869">
        <v>4.3971</v>
      </c>
      <c r="BP869" s="46">
        <f t="shared" si="272"/>
        <v>2.1061675645550809E-2</v>
      </c>
      <c r="BQ869" s="41">
        <v>43265</v>
      </c>
      <c r="BR869">
        <v>16.28</v>
      </c>
      <c r="BS869">
        <v>9.1067999999999998</v>
      </c>
      <c r="BT869" s="18">
        <f t="shared" si="273"/>
        <v>0</v>
      </c>
      <c r="BU869" s="41">
        <v>43265</v>
      </c>
      <c r="BV869">
        <v>2.4</v>
      </c>
      <c r="BW869">
        <v>1.4402999999999999</v>
      </c>
      <c r="BX869" s="39">
        <f t="shared" si="274"/>
        <v>0</v>
      </c>
      <c r="BY869" s="41">
        <v>43571</v>
      </c>
      <c r="BZ869">
        <v>16.78</v>
      </c>
      <c r="CA869">
        <v>9.4375</v>
      </c>
      <c r="CB869" s="39">
        <f t="shared" si="259"/>
        <v>-1.1853482489655235E-3</v>
      </c>
    </row>
    <row r="870" spans="1:80">
      <c r="A870" s="41">
        <v>43269</v>
      </c>
      <c r="B870">
        <v>19.53</v>
      </c>
      <c r="C870">
        <v>9.8368000000000002</v>
      </c>
      <c r="D870" s="34">
        <f t="shared" si="260"/>
        <v>2.8437604550016753E-2</v>
      </c>
      <c r="E870" s="41">
        <v>43269</v>
      </c>
      <c r="F870">
        <v>3.5</v>
      </c>
      <c r="G870">
        <v>3.5</v>
      </c>
      <c r="H870" s="39">
        <f t="shared" si="261"/>
        <v>-2.8490028490027884E-3</v>
      </c>
      <c r="L870" s="38"/>
      <c r="M870" s="41">
        <v>43269</v>
      </c>
      <c r="N870">
        <v>8.5</v>
      </c>
      <c r="O870">
        <v>5.2035999999999998</v>
      </c>
      <c r="P870" s="43">
        <f t="shared" si="262"/>
        <v>0</v>
      </c>
      <c r="Q870" s="41">
        <v>43269</v>
      </c>
      <c r="R870">
        <v>3.17</v>
      </c>
      <c r="S870">
        <v>2.0036999999999998</v>
      </c>
      <c r="T870" s="39">
        <f t="shared" si="263"/>
        <v>6.328160313394466E-3</v>
      </c>
      <c r="U870" s="42">
        <v>43270.62533333333</v>
      </c>
      <c r="V870" s="44">
        <v>8.8699999999999992</v>
      </c>
      <c r="W870" s="44">
        <v>5.61</v>
      </c>
      <c r="X870" s="43">
        <f t="shared" si="275"/>
        <v>4.4692737430167634E-2</v>
      </c>
      <c r="Y870" s="42">
        <v>43270.62533333333</v>
      </c>
      <c r="Z870" s="44">
        <v>18.25</v>
      </c>
      <c r="AA870" s="44">
        <v>12.795</v>
      </c>
      <c r="AB870" s="43">
        <f t="shared" si="276"/>
        <v>-5.4678956413057906E-4</v>
      </c>
      <c r="AC870" s="42">
        <v>43270.62533333333</v>
      </c>
      <c r="AD870" s="44">
        <v>21.7</v>
      </c>
      <c r="AE870" s="44">
        <v>17.091999999999999</v>
      </c>
      <c r="AF870" s="43">
        <f t="shared" si="277"/>
        <v>0</v>
      </c>
      <c r="AG870" s="41">
        <v>43269</v>
      </c>
      <c r="AH870">
        <v>17.8</v>
      </c>
      <c r="AI870">
        <v>6.9320000000000004</v>
      </c>
      <c r="AJ870" s="39">
        <f t="shared" si="264"/>
        <v>5.6433244839043141E-3</v>
      </c>
      <c r="AK870" s="45" t="s">
        <v>789</v>
      </c>
      <c r="AL870">
        <v>22.2</v>
      </c>
      <c r="AM870">
        <v>9.4225999999999992</v>
      </c>
      <c r="AN870" s="39">
        <f t="shared" si="265"/>
        <v>2.541054074936603E-2</v>
      </c>
      <c r="AO870" s="41">
        <v>43269</v>
      </c>
      <c r="AP870">
        <v>9.3000000000000007</v>
      </c>
      <c r="AQ870">
        <v>7.5583</v>
      </c>
      <c r="AR870" s="18">
        <f t="shared" si="266"/>
        <v>0</v>
      </c>
      <c r="AS870" s="41">
        <v>43269</v>
      </c>
      <c r="AT870">
        <v>10.210000000000001</v>
      </c>
      <c r="AU870">
        <v>8.0498999999999992</v>
      </c>
      <c r="AV870" s="39">
        <f t="shared" si="267"/>
        <v>9.8234270082061073E-4</v>
      </c>
      <c r="AW870" s="41">
        <v>43269</v>
      </c>
      <c r="AX870">
        <v>14.2</v>
      </c>
      <c r="AY870">
        <v>8.2932000000000006</v>
      </c>
      <c r="AZ870" s="39">
        <f t="shared" si="268"/>
        <v>-1.0452462772050414E-2</v>
      </c>
      <c r="BA870" s="41">
        <v>43269</v>
      </c>
      <c r="BB870">
        <v>7.09</v>
      </c>
      <c r="BC870">
        <v>3.2517999999999998</v>
      </c>
      <c r="BD870" s="39">
        <f t="shared" si="269"/>
        <v>-1.4126028743398787E-3</v>
      </c>
      <c r="BE870" s="41">
        <v>43269</v>
      </c>
      <c r="BF870">
        <v>12.5</v>
      </c>
      <c r="BG870">
        <v>8.0535999999999994</v>
      </c>
      <c r="BH870" s="39">
        <f t="shared" si="270"/>
        <v>1.2152974148223472E-2</v>
      </c>
      <c r="BI870" s="41">
        <v>43269</v>
      </c>
      <c r="BJ870">
        <v>2.17</v>
      </c>
      <c r="BK870">
        <v>2.1516000000000002</v>
      </c>
      <c r="BL870" s="39">
        <f t="shared" si="271"/>
        <v>2.3596574690770845E-2</v>
      </c>
      <c r="BM870" s="41">
        <v>43269</v>
      </c>
      <c r="BN870">
        <v>8.1199999999999992</v>
      </c>
      <c r="BO870">
        <v>4.3330000000000002</v>
      </c>
      <c r="BP870" s="46">
        <f t="shared" si="272"/>
        <v>-1.4577789906984108E-2</v>
      </c>
      <c r="BQ870" s="41">
        <v>43269</v>
      </c>
      <c r="BR870">
        <v>16.3</v>
      </c>
      <c r="BS870">
        <v>9.1180000000000003</v>
      </c>
      <c r="BT870" s="18">
        <f t="shared" si="273"/>
        <v>1.2298502218123317E-3</v>
      </c>
      <c r="BU870" s="41">
        <v>43269</v>
      </c>
      <c r="BV870">
        <v>2.36</v>
      </c>
      <c r="BW870">
        <v>1.4162999999999999</v>
      </c>
      <c r="BX870" s="39">
        <f t="shared" si="274"/>
        <v>-1.6663195167673416E-2</v>
      </c>
      <c r="BY870" s="41">
        <v>43572</v>
      </c>
      <c r="BZ870">
        <v>16.760000000000002</v>
      </c>
      <c r="CA870">
        <v>9.4261999999999997</v>
      </c>
      <c r="CB870" s="39">
        <f t="shared" si="259"/>
        <v>-1.1973509933775163E-3</v>
      </c>
    </row>
    <row r="871" spans="1:80">
      <c r="A871" s="41">
        <v>43270</v>
      </c>
      <c r="B871">
        <v>18.04</v>
      </c>
      <c r="C871">
        <v>9.0862999999999996</v>
      </c>
      <c r="D871" s="34">
        <f t="shared" si="260"/>
        <v>-7.6295136629798366E-2</v>
      </c>
      <c r="E871" s="41">
        <v>43270</v>
      </c>
      <c r="F871">
        <v>3.51</v>
      </c>
      <c r="G871">
        <v>3.51</v>
      </c>
      <c r="H871" s="39">
        <f t="shared" si="261"/>
        <v>2.8571428571427964E-3</v>
      </c>
      <c r="L871" s="38"/>
      <c r="M871" s="41">
        <v>43270</v>
      </c>
      <c r="N871">
        <v>8.5</v>
      </c>
      <c r="O871">
        <v>5.2035999999999998</v>
      </c>
      <c r="P871" s="43">
        <f t="shared" si="262"/>
        <v>0</v>
      </c>
      <c r="Q871" s="41">
        <v>43270</v>
      </c>
      <c r="R871">
        <v>3.17</v>
      </c>
      <c r="S871">
        <v>2.0036999999999998</v>
      </c>
      <c r="T871" s="39">
        <f t="shared" si="263"/>
        <v>0</v>
      </c>
      <c r="U871" s="42">
        <v>43271.62533333333</v>
      </c>
      <c r="V871" s="44">
        <v>8.99</v>
      </c>
      <c r="W871" s="44">
        <v>5.6859999999999999</v>
      </c>
      <c r="X871" s="43">
        <f t="shared" si="275"/>
        <v>1.3547237076648774E-2</v>
      </c>
      <c r="Y871" s="42">
        <v>43271.62533333333</v>
      </c>
      <c r="Z871" s="44">
        <v>18.98</v>
      </c>
      <c r="AA871" s="44">
        <v>13.305999999999999</v>
      </c>
      <c r="AB871" s="43">
        <f t="shared" si="276"/>
        <v>3.9937475576396972E-2</v>
      </c>
      <c r="AC871" s="42">
        <v>43271.62533333333</v>
      </c>
      <c r="AD871" s="44">
        <v>21.7</v>
      </c>
      <c r="AE871" s="44">
        <v>17.091999999999999</v>
      </c>
      <c r="AF871" s="43">
        <f t="shared" si="277"/>
        <v>0</v>
      </c>
      <c r="AG871" s="41">
        <v>43270</v>
      </c>
      <c r="AH871">
        <v>17.8</v>
      </c>
      <c r="AI871">
        <v>6.9320000000000004</v>
      </c>
      <c r="AJ871" s="39">
        <f t="shared" si="264"/>
        <v>0</v>
      </c>
      <c r="AK871" s="45" t="s">
        <v>790</v>
      </c>
      <c r="AL871">
        <v>22.45</v>
      </c>
      <c r="AM871">
        <v>9.5287000000000006</v>
      </c>
      <c r="AN871" s="39">
        <f t="shared" si="265"/>
        <v>1.126016173879836E-2</v>
      </c>
      <c r="AO871" s="41">
        <v>43270</v>
      </c>
      <c r="AP871">
        <v>9</v>
      </c>
      <c r="AQ871">
        <v>7.3144</v>
      </c>
      <c r="AR871" s="18">
        <f t="shared" si="266"/>
        <v>-3.2269161054734534E-2</v>
      </c>
      <c r="AS871" s="41">
        <v>43270</v>
      </c>
      <c r="AT871">
        <v>10.3</v>
      </c>
      <c r="AU871">
        <v>8.1207999999999991</v>
      </c>
      <c r="AV871" s="39">
        <f t="shared" si="267"/>
        <v>8.807562826867411E-3</v>
      </c>
      <c r="AW871" s="41">
        <v>43270</v>
      </c>
      <c r="AX871">
        <v>14.25</v>
      </c>
      <c r="AY871">
        <v>8.3224</v>
      </c>
      <c r="AZ871" s="39">
        <f t="shared" si="268"/>
        <v>3.5209569285679166E-3</v>
      </c>
      <c r="BA871" s="41">
        <v>43270</v>
      </c>
      <c r="BB871">
        <v>7.11</v>
      </c>
      <c r="BC871">
        <v>3.2610000000000001</v>
      </c>
      <c r="BD871" s="39">
        <f t="shared" si="269"/>
        <v>2.8292022879636875E-3</v>
      </c>
      <c r="BE871" s="41">
        <v>43270</v>
      </c>
      <c r="BF871">
        <v>12.36</v>
      </c>
      <c r="BG871">
        <v>7.9634</v>
      </c>
      <c r="BH871" s="39">
        <f t="shared" si="270"/>
        <v>-1.1199960266216277E-2</v>
      </c>
      <c r="BI871" s="41">
        <v>43270</v>
      </c>
      <c r="BJ871">
        <v>2.1800000000000002</v>
      </c>
      <c r="BK871">
        <v>2.1615000000000002</v>
      </c>
      <c r="BL871" s="39">
        <f t="shared" si="271"/>
        <v>4.6012269938650397E-3</v>
      </c>
      <c r="BM871" s="41">
        <v>43270</v>
      </c>
      <c r="BN871">
        <v>8.14</v>
      </c>
      <c r="BO871">
        <v>4.3437000000000001</v>
      </c>
      <c r="BP871" s="46">
        <f t="shared" si="272"/>
        <v>2.4694207246711126E-3</v>
      </c>
      <c r="BQ871" s="41">
        <v>43270</v>
      </c>
      <c r="BR871">
        <v>16.3</v>
      </c>
      <c r="BS871">
        <v>9.1180000000000003</v>
      </c>
      <c r="BT871" s="18">
        <f t="shared" si="273"/>
        <v>0</v>
      </c>
      <c r="BU871" s="41">
        <v>43270</v>
      </c>
      <c r="BV871">
        <v>2.33</v>
      </c>
      <c r="BW871">
        <v>1.3983000000000001</v>
      </c>
      <c r="BX871" s="39">
        <f t="shared" si="274"/>
        <v>-1.2709171785638492E-2</v>
      </c>
      <c r="BY871" s="41">
        <v>43573</v>
      </c>
      <c r="BZ871">
        <v>16.649999999999999</v>
      </c>
      <c r="CA871">
        <v>9.3643999999999998</v>
      </c>
      <c r="CB871" s="39">
        <f t="shared" si="259"/>
        <v>-6.5561944367825697E-3</v>
      </c>
    </row>
    <row r="872" spans="1:80">
      <c r="A872" s="41">
        <v>43271</v>
      </c>
      <c r="B872">
        <v>18</v>
      </c>
      <c r="C872">
        <v>9.0661000000000005</v>
      </c>
      <c r="D872" s="34">
        <f t="shared" si="260"/>
        <v>-2.2231271254525065E-3</v>
      </c>
      <c r="E872" s="41">
        <v>43271</v>
      </c>
      <c r="F872">
        <v>3.51</v>
      </c>
      <c r="G872">
        <v>3.51</v>
      </c>
      <c r="H872" s="39">
        <f t="shared" si="261"/>
        <v>0</v>
      </c>
      <c r="L872" s="38"/>
      <c r="M872" s="41">
        <v>43271</v>
      </c>
      <c r="N872">
        <v>8.5</v>
      </c>
      <c r="O872">
        <v>5.2035999999999998</v>
      </c>
      <c r="P872" s="43">
        <f t="shared" si="262"/>
        <v>0</v>
      </c>
      <c r="Q872" s="41">
        <v>43271</v>
      </c>
      <c r="R872">
        <v>3.1</v>
      </c>
      <c r="S872">
        <v>1.9595</v>
      </c>
      <c r="T872" s="39">
        <f t="shared" si="263"/>
        <v>-2.2059190497579376E-2</v>
      </c>
      <c r="U872" s="42">
        <v>43272.62533333333</v>
      </c>
      <c r="V872" s="44">
        <v>9</v>
      </c>
      <c r="W872" s="44">
        <v>5.6920000000000002</v>
      </c>
      <c r="X872" s="43">
        <f t="shared" si="275"/>
        <v>1.0552233556103108E-3</v>
      </c>
      <c r="Y872" s="42">
        <v>43272.62533333333</v>
      </c>
      <c r="Z872" s="44">
        <v>18.77</v>
      </c>
      <c r="AA872" s="44">
        <v>13.159000000000001</v>
      </c>
      <c r="AB872" s="43">
        <f t="shared" si="276"/>
        <v>-1.1047647677739251E-2</v>
      </c>
      <c r="AC872" s="42">
        <v>43272.62533333333</v>
      </c>
      <c r="AD872" s="44">
        <v>21.7</v>
      </c>
      <c r="AE872" s="44">
        <v>17.091999999999999</v>
      </c>
      <c r="AF872" s="43">
        <f t="shared" si="277"/>
        <v>0</v>
      </c>
      <c r="AG872" s="41">
        <v>43271</v>
      </c>
      <c r="AH872">
        <v>18</v>
      </c>
      <c r="AI872">
        <v>7.0099</v>
      </c>
      <c r="AJ872" s="39">
        <f t="shared" si="264"/>
        <v>1.1237738026543513E-2</v>
      </c>
      <c r="AK872" s="45" t="s">
        <v>791</v>
      </c>
      <c r="AL872">
        <v>22.73</v>
      </c>
      <c r="AM872">
        <v>9.6475000000000009</v>
      </c>
      <c r="AN872" s="39">
        <f t="shared" si="265"/>
        <v>1.2467597888484288E-2</v>
      </c>
      <c r="AO872" s="41">
        <v>43271</v>
      </c>
      <c r="AP872">
        <v>8.85</v>
      </c>
      <c r="AQ872">
        <v>7.1924999999999999</v>
      </c>
      <c r="AR872" s="18">
        <f t="shared" si="266"/>
        <v>-1.6665755222574664E-2</v>
      </c>
      <c r="AS872" s="41">
        <v>43271</v>
      </c>
      <c r="AT872">
        <v>10.32</v>
      </c>
      <c r="AU872">
        <v>8.1365999999999996</v>
      </c>
      <c r="AV872" s="39">
        <f t="shared" si="267"/>
        <v>1.945621121071875E-3</v>
      </c>
      <c r="AW872" s="41">
        <v>43271</v>
      </c>
      <c r="AX872">
        <v>14.5</v>
      </c>
      <c r="AY872">
        <v>8.4684000000000008</v>
      </c>
      <c r="AZ872" s="39">
        <f t="shared" si="268"/>
        <v>1.7543016437566183E-2</v>
      </c>
      <c r="BA872" s="41">
        <v>43271</v>
      </c>
      <c r="BB872">
        <v>7.25</v>
      </c>
      <c r="BC872">
        <v>3.3252000000000002</v>
      </c>
      <c r="BD872" s="39">
        <f t="shared" si="269"/>
        <v>1.968721251149955E-2</v>
      </c>
      <c r="BE872" s="41">
        <v>43271</v>
      </c>
      <c r="BF872">
        <v>12.3</v>
      </c>
      <c r="BG872">
        <v>7.9246999999999996</v>
      </c>
      <c r="BH872" s="39">
        <f t="shared" si="270"/>
        <v>-4.8597332797549291E-3</v>
      </c>
      <c r="BI872" s="41">
        <v>43271</v>
      </c>
      <c r="BJ872">
        <v>2.17</v>
      </c>
      <c r="BK872">
        <v>2.1516000000000002</v>
      </c>
      <c r="BL872" s="39">
        <f t="shared" si="271"/>
        <v>-4.580152671755734E-3</v>
      </c>
      <c r="BM872" s="41">
        <v>43271</v>
      </c>
      <c r="BN872">
        <v>8.17</v>
      </c>
      <c r="BO872">
        <v>4.3597000000000001</v>
      </c>
      <c r="BP872" s="46">
        <f t="shared" si="272"/>
        <v>3.6834956373598578E-3</v>
      </c>
      <c r="BQ872" s="41">
        <v>43271</v>
      </c>
      <c r="BR872">
        <v>16.190000000000001</v>
      </c>
      <c r="BS872">
        <v>9.0564999999999998</v>
      </c>
      <c r="BT872" s="18">
        <f t="shared" si="273"/>
        <v>-6.7449001974117734E-3</v>
      </c>
      <c r="BU872" s="41">
        <v>43271</v>
      </c>
      <c r="BV872">
        <v>2.37</v>
      </c>
      <c r="BW872">
        <v>1.4222999999999999</v>
      </c>
      <c r="BX872" s="39">
        <f t="shared" si="274"/>
        <v>1.7163698777086317E-2</v>
      </c>
      <c r="BY872" s="41">
        <v>43574</v>
      </c>
      <c r="BZ872">
        <v>15.9</v>
      </c>
      <c r="CA872">
        <v>8.9425000000000008</v>
      </c>
      <c r="CB872" s="39">
        <f t="shared" si="259"/>
        <v>-4.5053607278629601E-2</v>
      </c>
    </row>
    <row r="873" spans="1:80">
      <c r="A873" s="41">
        <v>43272</v>
      </c>
      <c r="B873">
        <v>17.8</v>
      </c>
      <c r="C873">
        <v>9.9659999999999993</v>
      </c>
      <c r="D873" s="34">
        <f t="shared" si="260"/>
        <v>9.925988021310142E-2</v>
      </c>
      <c r="E873" s="41">
        <v>43272</v>
      </c>
      <c r="F873">
        <v>3.51</v>
      </c>
      <c r="G873">
        <v>3.51</v>
      </c>
      <c r="H873" s="39">
        <f t="shared" si="261"/>
        <v>0</v>
      </c>
      <c r="L873" s="38"/>
      <c r="M873" s="41">
        <v>43272</v>
      </c>
      <c r="N873">
        <v>8.6</v>
      </c>
      <c r="O873">
        <v>5.2648999999999999</v>
      </c>
      <c r="P873" s="43">
        <f t="shared" si="262"/>
        <v>1.1780305942040152E-2</v>
      </c>
      <c r="Q873" s="41">
        <v>43272</v>
      </c>
      <c r="R873">
        <v>3.1</v>
      </c>
      <c r="S873">
        <v>1.9595</v>
      </c>
      <c r="T873" s="39">
        <f t="shared" si="263"/>
        <v>0</v>
      </c>
      <c r="U873" s="42">
        <v>43273.62533333333</v>
      </c>
      <c r="V873" s="44">
        <v>9.24</v>
      </c>
      <c r="W873" s="44">
        <v>5.8440000000000003</v>
      </c>
      <c r="X873" s="43">
        <f t="shared" si="275"/>
        <v>2.6704146170063271E-2</v>
      </c>
      <c r="Y873" s="42">
        <v>43273.62533333333</v>
      </c>
      <c r="Z873" s="44">
        <v>18.77</v>
      </c>
      <c r="AA873" s="44">
        <v>13.159000000000001</v>
      </c>
      <c r="AB873" s="43">
        <f t="shared" si="276"/>
        <v>0</v>
      </c>
      <c r="AC873" s="42">
        <v>43273.62533333333</v>
      </c>
      <c r="AD873" s="44">
        <v>21.6</v>
      </c>
      <c r="AE873" s="44">
        <v>17.013000000000002</v>
      </c>
      <c r="AF873" s="43">
        <f t="shared" si="277"/>
        <v>-4.6220454013571896E-3</v>
      </c>
      <c r="AG873" s="41">
        <v>43272</v>
      </c>
      <c r="AH873">
        <v>17.8</v>
      </c>
      <c r="AI873">
        <v>6.9320000000000004</v>
      </c>
      <c r="AJ873" s="39">
        <f t="shared" si="264"/>
        <v>-1.1112854676956824E-2</v>
      </c>
      <c r="AK873" s="45" t="s">
        <v>792</v>
      </c>
      <c r="AL873">
        <v>22.22</v>
      </c>
      <c r="AM873">
        <v>9.4309999999999992</v>
      </c>
      <c r="AN873" s="39">
        <f t="shared" si="265"/>
        <v>-2.2441046903343007E-2</v>
      </c>
      <c r="AO873" s="41">
        <v>43272</v>
      </c>
      <c r="AP873">
        <v>8.83</v>
      </c>
      <c r="AQ873">
        <v>7.1763000000000003</v>
      </c>
      <c r="AR873" s="18">
        <f t="shared" si="266"/>
        <v>-2.2523461939519705E-3</v>
      </c>
      <c r="AS873" s="41">
        <v>43272</v>
      </c>
      <c r="AT873">
        <v>10.3</v>
      </c>
      <c r="AU873">
        <v>8.1207999999999991</v>
      </c>
      <c r="AV873" s="39">
        <f t="shared" si="267"/>
        <v>-1.941843030258398E-3</v>
      </c>
      <c r="AW873" s="41">
        <v>43272</v>
      </c>
      <c r="AX873">
        <v>14.4</v>
      </c>
      <c r="AY873">
        <v>8.41</v>
      </c>
      <c r="AZ873" s="39">
        <f t="shared" si="268"/>
        <v>-6.8962259694866409E-3</v>
      </c>
      <c r="BA873" s="41">
        <v>43272</v>
      </c>
      <c r="BB873">
        <v>7.2</v>
      </c>
      <c r="BC873">
        <v>3.3022</v>
      </c>
      <c r="BD873" s="39">
        <f t="shared" si="269"/>
        <v>-6.9168771803200203E-3</v>
      </c>
      <c r="BE873" s="41">
        <v>43272</v>
      </c>
      <c r="BF873">
        <v>12</v>
      </c>
      <c r="BG873">
        <v>7.7313999999999998</v>
      </c>
      <c r="BH873" s="39">
        <f t="shared" si="270"/>
        <v>-2.4392090552323723E-2</v>
      </c>
      <c r="BI873" s="41">
        <v>43272</v>
      </c>
      <c r="BJ873">
        <v>2.08</v>
      </c>
      <c r="BK873">
        <v>2.0623</v>
      </c>
      <c r="BL873" s="39">
        <f t="shared" si="271"/>
        <v>-4.1503997025469488E-2</v>
      </c>
      <c r="BM873" s="41">
        <v>43272</v>
      </c>
      <c r="BN873">
        <v>8.1199999999999992</v>
      </c>
      <c r="BO873">
        <v>4.3330000000000002</v>
      </c>
      <c r="BP873" s="46">
        <f t="shared" si="272"/>
        <v>-6.1242746060508621E-3</v>
      </c>
      <c r="BQ873" s="41">
        <v>43272</v>
      </c>
      <c r="BR873">
        <v>15.9</v>
      </c>
      <c r="BS873">
        <v>8.8942999999999994</v>
      </c>
      <c r="BT873" s="18">
        <f t="shared" si="273"/>
        <v>-1.7909788549660504E-2</v>
      </c>
      <c r="BU873" s="41">
        <v>43272</v>
      </c>
      <c r="BV873">
        <v>2.38</v>
      </c>
      <c r="BW873">
        <v>1.4282999999999999</v>
      </c>
      <c r="BX873" s="39">
        <f t="shared" si="274"/>
        <v>4.2185192997258002E-3</v>
      </c>
      <c r="BY873" s="41">
        <v>43577</v>
      </c>
      <c r="BZ873">
        <v>16.3</v>
      </c>
      <c r="CA873">
        <v>9.1675000000000004</v>
      </c>
      <c r="CB873" s="39">
        <f t="shared" si="259"/>
        <v>2.5160749231199288E-2</v>
      </c>
    </row>
    <row r="874" spans="1:80">
      <c r="A874" s="41">
        <v>43273</v>
      </c>
      <c r="B874">
        <v>17.989999999999998</v>
      </c>
      <c r="C874">
        <v>10.0724</v>
      </c>
      <c r="D874" s="34">
        <f t="shared" si="260"/>
        <v>1.0676299418021345E-2</v>
      </c>
      <c r="E874" s="41">
        <v>43273</v>
      </c>
      <c r="F874">
        <v>3.51</v>
      </c>
      <c r="G874">
        <v>3.51</v>
      </c>
      <c r="H874" s="39">
        <f t="shared" si="261"/>
        <v>0</v>
      </c>
      <c r="L874" s="38"/>
      <c r="M874" s="41">
        <v>43273</v>
      </c>
      <c r="N874">
        <v>8.75</v>
      </c>
      <c r="O874">
        <v>5.3567</v>
      </c>
      <c r="P874" s="43">
        <f t="shared" si="262"/>
        <v>1.7436228608330662E-2</v>
      </c>
      <c r="Q874" s="41">
        <v>43273</v>
      </c>
      <c r="R874">
        <v>3.1</v>
      </c>
      <c r="S874">
        <v>1.9595</v>
      </c>
      <c r="T874" s="39">
        <f t="shared" si="263"/>
        <v>0</v>
      </c>
      <c r="U874" s="42">
        <v>43276.62533333333</v>
      </c>
      <c r="V874" s="44">
        <v>9.5</v>
      </c>
      <c r="W874" s="44">
        <v>6.008</v>
      </c>
      <c r="X874" s="43">
        <f t="shared" si="275"/>
        <v>2.8062970568103987E-2</v>
      </c>
      <c r="Y874" s="42">
        <v>43276.62533333333</v>
      </c>
      <c r="Z874" s="44">
        <v>18.7</v>
      </c>
      <c r="AA874" s="44">
        <v>13.11</v>
      </c>
      <c r="AB874" s="43">
        <f t="shared" si="276"/>
        <v>-3.7236872102744327E-3</v>
      </c>
      <c r="AC874" s="42">
        <v>43276.62533333333</v>
      </c>
      <c r="AD874" s="44">
        <v>21.5</v>
      </c>
      <c r="AE874" s="44">
        <v>16.934000000000001</v>
      </c>
      <c r="AF874" s="43">
        <f t="shared" si="277"/>
        <v>-4.6435079057191922E-3</v>
      </c>
      <c r="AG874" s="41">
        <v>43273</v>
      </c>
      <c r="AH874">
        <v>17.8</v>
      </c>
      <c r="AI874">
        <v>6.9320000000000004</v>
      </c>
      <c r="AJ874" s="39">
        <f t="shared" si="264"/>
        <v>0</v>
      </c>
      <c r="AK874" s="45" t="s">
        <v>793</v>
      </c>
      <c r="AL874">
        <v>22.68</v>
      </c>
      <c r="AM874">
        <v>9.6263000000000005</v>
      </c>
      <c r="AN874" s="39">
        <f t="shared" si="265"/>
        <v>2.0708302406955929E-2</v>
      </c>
      <c r="AO874" s="41">
        <v>43273</v>
      </c>
      <c r="AP874">
        <v>8.8000000000000007</v>
      </c>
      <c r="AQ874">
        <v>7.1519000000000004</v>
      </c>
      <c r="AR874" s="18">
        <f t="shared" si="266"/>
        <v>-3.4000808215932966E-3</v>
      </c>
      <c r="AS874" s="41">
        <v>43273</v>
      </c>
      <c r="AT874">
        <v>10.43</v>
      </c>
      <c r="AU874">
        <v>8.2233000000000001</v>
      </c>
      <c r="AV874" s="39">
        <f t="shared" si="267"/>
        <v>1.2621909171510312E-2</v>
      </c>
      <c r="AW874" s="41">
        <v>43273</v>
      </c>
      <c r="AX874">
        <v>14.5</v>
      </c>
      <c r="AY874">
        <v>8.4684000000000008</v>
      </c>
      <c r="AZ874" s="39">
        <f t="shared" si="268"/>
        <v>6.9441141498217205E-3</v>
      </c>
      <c r="BA874" s="41">
        <v>43273</v>
      </c>
      <c r="BB874">
        <v>7.17</v>
      </c>
      <c r="BC874">
        <v>3.2885</v>
      </c>
      <c r="BD874" s="39">
        <f t="shared" si="269"/>
        <v>-4.1487493186360743E-3</v>
      </c>
      <c r="BE874" s="41">
        <v>43273</v>
      </c>
      <c r="BF874">
        <v>11.9</v>
      </c>
      <c r="BG874">
        <v>7.6669999999999998</v>
      </c>
      <c r="BH874" s="39">
        <f t="shared" si="270"/>
        <v>-8.3296686240525667E-3</v>
      </c>
      <c r="BI874" s="41">
        <v>43273</v>
      </c>
      <c r="BJ874">
        <v>2.06</v>
      </c>
      <c r="BK874">
        <v>2.0425</v>
      </c>
      <c r="BL874" s="39">
        <f t="shared" si="271"/>
        <v>-9.6009309993696553E-3</v>
      </c>
      <c r="BM874" s="41">
        <v>43273</v>
      </c>
      <c r="BN874">
        <v>8.3000000000000007</v>
      </c>
      <c r="BO874">
        <v>4.4291</v>
      </c>
      <c r="BP874" s="46">
        <f t="shared" si="272"/>
        <v>2.2178629125317297E-2</v>
      </c>
      <c r="BQ874" s="41">
        <v>43273</v>
      </c>
      <c r="BR874">
        <v>15.8</v>
      </c>
      <c r="BS874">
        <v>8.8383000000000003</v>
      </c>
      <c r="BT874" s="18">
        <f t="shared" si="273"/>
        <v>-6.296167208211907E-3</v>
      </c>
      <c r="BU874" s="41">
        <v>43273</v>
      </c>
      <c r="BV874">
        <v>2.37</v>
      </c>
      <c r="BW874">
        <v>1.4222999999999999</v>
      </c>
      <c r="BX874" s="39">
        <f t="shared" si="274"/>
        <v>-4.2007981516488171E-3</v>
      </c>
      <c r="BY874" s="41">
        <v>43578</v>
      </c>
      <c r="BZ874">
        <v>15.82</v>
      </c>
      <c r="CA874">
        <v>8.8976000000000006</v>
      </c>
      <c r="CB874" s="39">
        <f t="shared" si="259"/>
        <v>-2.9440959912735182E-2</v>
      </c>
    </row>
    <row r="875" spans="1:80">
      <c r="A875" s="41">
        <v>43276</v>
      </c>
      <c r="B875">
        <v>18.149999999999999</v>
      </c>
      <c r="C875">
        <v>10.162000000000001</v>
      </c>
      <c r="D875" s="34">
        <f t="shared" si="260"/>
        <v>8.8955958857869812E-3</v>
      </c>
      <c r="E875" s="41">
        <v>43276</v>
      </c>
      <c r="F875">
        <v>3.46</v>
      </c>
      <c r="G875">
        <v>3.46</v>
      </c>
      <c r="H875" s="39">
        <f t="shared" si="261"/>
        <v>-1.4245014245014195E-2</v>
      </c>
      <c r="L875" s="38"/>
      <c r="M875" s="41">
        <v>43276</v>
      </c>
      <c r="N875">
        <v>8.6999999999999993</v>
      </c>
      <c r="O875">
        <v>5.3261000000000003</v>
      </c>
      <c r="P875" s="43">
        <f t="shared" si="262"/>
        <v>-5.7124722310377173E-3</v>
      </c>
      <c r="Q875" s="41">
        <v>43276</v>
      </c>
      <c r="R875">
        <v>3.1</v>
      </c>
      <c r="S875">
        <v>1.9595</v>
      </c>
      <c r="T875" s="39">
        <f t="shared" si="263"/>
        <v>0</v>
      </c>
      <c r="U875" s="42">
        <v>43277.62533333333</v>
      </c>
      <c r="V875" s="44">
        <v>9.6</v>
      </c>
      <c r="W875" s="44">
        <v>6.0720000000000001</v>
      </c>
      <c r="X875" s="43">
        <f t="shared" si="275"/>
        <v>1.0652463382157133E-2</v>
      </c>
      <c r="Y875" s="42">
        <v>43277.62533333333</v>
      </c>
      <c r="Z875" s="44">
        <v>18.59</v>
      </c>
      <c r="AA875" s="44">
        <v>13.032999999999999</v>
      </c>
      <c r="AB875" s="43">
        <f t="shared" si="276"/>
        <v>-5.8733790999237192E-3</v>
      </c>
      <c r="AC875" s="42">
        <v>43277.62533333333</v>
      </c>
      <c r="AD875" s="44">
        <v>21.5</v>
      </c>
      <c r="AE875" s="44">
        <v>16.934000000000001</v>
      </c>
      <c r="AF875" s="43">
        <f t="shared" si="277"/>
        <v>0</v>
      </c>
      <c r="AG875" s="41">
        <v>43276</v>
      </c>
      <c r="AH875">
        <v>17.8</v>
      </c>
      <c r="AI875">
        <v>6.9320000000000004</v>
      </c>
      <c r="AJ875" s="39">
        <f t="shared" si="264"/>
        <v>0</v>
      </c>
      <c r="AK875" s="45" t="s">
        <v>794</v>
      </c>
      <c r="AL875">
        <v>22.24</v>
      </c>
      <c r="AM875">
        <v>9.4395000000000007</v>
      </c>
      <c r="AN875" s="39">
        <f t="shared" si="265"/>
        <v>-1.9405171249597442E-2</v>
      </c>
      <c r="AO875" s="41">
        <v>43276</v>
      </c>
      <c r="AP875">
        <v>8.94</v>
      </c>
      <c r="AQ875">
        <v>7.2656999999999998</v>
      </c>
      <c r="AR875" s="18">
        <f t="shared" si="266"/>
        <v>1.5911855590821943E-2</v>
      </c>
      <c r="AS875" s="41">
        <v>43276</v>
      </c>
      <c r="AT875">
        <v>10.7</v>
      </c>
      <c r="AU875">
        <v>8.4361999999999995</v>
      </c>
      <c r="AV875" s="39">
        <f t="shared" si="267"/>
        <v>2.5889849573772016E-2</v>
      </c>
      <c r="AW875" s="41">
        <v>43276</v>
      </c>
      <c r="AX875">
        <v>14.5</v>
      </c>
      <c r="AY875">
        <v>8.4684000000000008</v>
      </c>
      <c r="AZ875" s="39">
        <f t="shared" si="268"/>
        <v>0</v>
      </c>
      <c r="BA875" s="41">
        <v>43276</v>
      </c>
      <c r="BB875">
        <v>7.09</v>
      </c>
      <c r="BC875">
        <v>3.2517999999999998</v>
      </c>
      <c r="BD875" s="39">
        <f t="shared" si="269"/>
        <v>-1.1160103390603672E-2</v>
      </c>
      <c r="BE875" s="41">
        <v>43276</v>
      </c>
      <c r="BF875">
        <v>11.9</v>
      </c>
      <c r="BG875">
        <v>7.6669999999999998</v>
      </c>
      <c r="BH875" s="39">
        <f t="shared" si="270"/>
        <v>0</v>
      </c>
      <c r="BI875" s="41">
        <v>43276</v>
      </c>
      <c r="BJ875">
        <v>2.0299999999999998</v>
      </c>
      <c r="BK875">
        <v>2.0127000000000002</v>
      </c>
      <c r="BL875" s="39">
        <f t="shared" si="271"/>
        <v>-1.4589963280293673E-2</v>
      </c>
      <c r="BM875" s="41">
        <v>43276</v>
      </c>
      <c r="BN875">
        <v>8.6</v>
      </c>
      <c r="BO875">
        <v>4.5891999999999999</v>
      </c>
      <c r="BP875" s="46">
        <f t="shared" si="272"/>
        <v>3.6147298548237769E-2</v>
      </c>
      <c r="BQ875" s="41">
        <v>43276</v>
      </c>
      <c r="BR875">
        <v>15.78</v>
      </c>
      <c r="BS875">
        <v>8.8270999999999997</v>
      </c>
      <c r="BT875" s="18">
        <f t="shared" si="273"/>
        <v>-1.2672120204112265E-3</v>
      </c>
      <c r="BU875" s="41">
        <v>43276</v>
      </c>
      <c r="BV875">
        <v>2.34</v>
      </c>
      <c r="BW875">
        <v>1.4043000000000001</v>
      </c>
      <c r="BX875" s="39">
        <f t="shared" si="274"/>
        <v>-1.2655557899177244E-2</v>
      </c>
      <c r="BY875" s="41">
        <v>43579</v>
      </c>
      <c r="BZ875">
        <v>15.85</v>
      </c>
      <c r="CA875">
        <v>8.9144000000000005</v>
      </c>
      <c r="CB875" s="39">
        <f t="shared" si="259"/>
        <v>1.8881496133788802E-3</v>
      </c>
    </row>
    <row r="876" spans="1:80">
      <c r="A876" s="41">
        <v>43277</v>
      </c>
      <c r="B876">
        <v>18.18</v>
      </c>
      <c r="C876">
        <v>10.178699999999999</v>
      </c>
      <c r="D876" s="34">
        <f t="shared" si="260"/>
        <v>1.6433772879352864E-3</v>
      </c>
      <c r="E876" s="41">
        <v>43277</v>
      </c>
      <c r="F876">
        <v>3.5</v>
      </c>
      <c r="G876">
        <v>3.5</v>
      </c>
      <c r="H876" s="39">
        <f t="shared" si="261"/>
        <v>1.1560693641618507E-2</v>
      </c>
      <c r="L876" s="38"/>
      <c r="M876" s="41">
        <v>43277</v>
      </c>
      <c r="N876">
        <v>8.6999999999999993</v>
      </c>
      <c r="O876">
        <v>5.3261000000000003</v>
      </c>
      <c r="P876" s="43">
        <f t="shared" si="262"/>
        <v>0</v>
      </c>
      <c r="Q876" s="41">
        <v>43277</v>
      </c>
      <c r="R876">
        <v>3.14</v>
      </c>
      <c r="S876">
        <v>1.9847999999999999</v>
      </c>
      <c r="T876" s="39">
        <f t="shared" si="263"/>
        <v>1.291145700433778E-2</v>
      </c>
      <c r="U876" s="42">
        <v>43278.62533333333</v>
      </c>
      <c r="V876" s="44">
        <v>10.07</v>
      </c>
      <c r="W876" s="44">
        <v>6.3689999999999998</v>
      </c>
      <c r="X876" s="43">
        <f t="shared" si="275"/>
        <v>4.8913043478260823E-2</v>
      </c>
      <c r="Y876" s="42">
        <v>43278.62533333333</v>
      </c>
      <c r="Z876" s="44">
        <v>18.59</v>
      </c>
      <c r="AA876" s="44">
        <v>13.032999999999999</v>
      </c>
      <c r="AB876" s="43">
        <f t="shared" si="276"/>
        <v>0</v>
      </c>
      <c r="AC876" s="42">
        <v>43278.62533333333</v>
      </c>
      <c r="AD876" s="44">
        <v>21.5</v>
      </c>
      <c r="AE876" s="44">
        <v>16.934000000000001</v>
      </c>
      <c r="AF876" s="43">
        <f t="shared" si="277"/>
        <v>0</v>
      </c>
      <c r="AG876" s="41">
        <v>43277</v>
      </c>
      <c r="AH876">
        <v>17.8</v>
      </c>
      <c r="AI876">
        <v>6.9320000000000004</v>
      </c>
      <c r="AJ876" s="39">
        <f t="shared" si="264"/>
        <v>0</v>
      </c>
      <c r="AK876" s="45" t="s">
        <v>795</v>
      </c>
      <c r="AL876">
        <v>22.38</v>
      </c>
      <c r="AM876">
        <v>9.4990000000000006</v>
      </c>
      <c r="AN876" s="39">
        <f t="shared" si="265"/>
        <v>6.3032999629217528E-3</v>
      </c>
      <c r="AO876" s="41">
        <v>43277</v>
      </c>
      <c r="AP876">
        <v>8.92</v>
      </c>
      <c r="AQ876">
        <v>7.2493999999999996</v>
      </c>
      <c r="AR876" s="18">
        <f t="shared" si="266"/>
        <v>-2.2434177023549283E-3</v>
      </c>
      <c r="AS876" s="41">
        <v>43277</v>
      </c>
      <c r="AT876">
        <v>10.8</v>
      </c>
      <c r="AU876">
        <v>8.7982999999999993</v>
      </c>
      <c r="AV876" s="39">
        <f t="shared" si="267"/>
        <v>4.2922168748962791E-2</v>
      </c>
      <c r="AW876" s="41">
        <v>43277</v>
      </c>
      <c r="AX876">
        <v>14.5</v>
      </c>
      <c r="AY876">
        <v>8.4684000000000008</v>
      </c>
      <c r="AZ876" s="39">
        <f t="shared" si="268"/>
        <v>0</v>
      </c>
      <c r="BA876" s="41">
        <v>43277</v>
      </c>
      <c r="BB876">
        <v>7.15</v>
      </c>
      <c r="BC876">
        <v>3.2793000000000001</v>
      </c>
      <c r="BD876" s="39">
        <f t="shared" si="269"/>
        <v>8.4568546651086485E-3</v>
      </c>
      <c r="BE876" s="41">
        <v>43277</v>
      </c>
      <c r="BF876">
        <v>11.95</v>
      </c>
      <c r="BG876">
        <v>7.6992000000000003</v>
      </c>
      <c r="BH876" s="39">
        <f t="shared" si="270"/>
        <v>4.1998173992435703E-3</v>
      </c>
      <c r="BI876" s="41">
        <v>43277</v>
      </c>
      <c r="BJ876">
        <v>2</v>
      </c>
      <c r="BK876">
        <v>1.9830000000000001</v>
      </c>
      <c r="BL876" s="39">
        <f t="shared" si="271"/>
        <v>-1.4756297510806407E-2</v>
      </c>
      <c r="BM876" s="41">
        <v>43277</v>
      </c>
      <c r="BN876">
        <v>8.66</v>
      </c>
      <c r="BO876">
        <v>4.6212</v>
      </c>
      <c r="BP876" s="46">
        <f t="shared" si="272"/>
        <v>6.9728928789331533E-3</v>
      </c>
      <c r="BQ876" s="41">
        <v>43277</v>
      </c>
      <c r="BR876">
        <v>15.75</v>
      </c>
      <c r="BS876">
        <v>8.8102999999999998</v>
      </c>
      <c r="BT876" s="18">
        <f t="shared" si="273"/>
        <v>-1.90322982633027E-3</v>
      </c>
      <c r="BU876" s="41">
        <v>43277</v>
      </c>
      <c r="BV876">
        <v>2.35</v>
      </c>
      <c r="BW876">
        <v>1.4103000000000001</v>
      </c>
      <c r="BX876" s="39">
        <f t="shared" si="274"/>
        <v>4.2725913266396104E-3</v>
      </c>
      <c r="BY876" s="41">
        <v>43580</v>
      </c>
      <c r="BZ876">
        <v>15.85</v>
      </c>
      <c r="CA876">
        <v>8.9144000000000005</v>
      </c>
      <c r="CB876" s="39">
        <f t="shared" si="259"/>
        <v>0</v>
      </c>
    </row>
    <row r="877" spans="1:80">
      <c r="A877" s="41">
        <v>43278</v>
      </c>
      <c r="B877">
        <v>18.739999999999998</v>
      </c>
      <c r="C877">
        <v>10.4923</v>
      </c>
      <c r="D877" s="34">
        <f t="shared" si="260"/>
        <v>3.080943538958816E-2</v>
      </c>
      <c r="E877" s="41">
        <v>43278</v>
      </c>
      <c r="F877">
        <v>3.5</v>
      </c>
      <c r="G877">
        <v>3.5</v>
      </c>
      <c r="H877" s="39">
        <f t="shared" si="261"/>
        <v>0</v>
      </c>
      <c r="L877" s="38"/>
      <c r="M877" s="41">
        <v>43278</v>
      </c>
      <c r="N877">
        <v>8.66</v>
      </c>
      <c r="O877">
        <v>5.3015999999999996</v>
      </c>
      <c r="P877" s="43">
        <f t="shared" si="262"/>
        <v>-4.5999887347215841E-3</v>
      </c>
      <c r="Q877" s="41">
        <v>43278</v>
      </c>
      <c r="R877">
        <v>3.14</v>
      </c>
      <c r="S877">
        <v>1.9847999999999999</v>
      </c>
      <c r="T877" s="39">
        <f t="shared" si="263"/>
        <v>0</v>
      </c>
      <c r="U877" s="42">
        <v>43279.62533333333</v>
      </c>
      <c r="V877" s="44">
        <v>10.37</v>
      </c>
      <c r="W877" s="44">
        <v>6.5590000000000002</v>
      </c>
      <c r="X877" s="43">
        <f t="shared" si="275"/>
        <v>2.9831998743915907E-2</v>
      </c>
      <c r="Y877" s="42">
        <v>43279.62533333333</v>
      </c>
      <c r="Z877" s="44">
        <v>19</v>
      </c>
      <c r="AA877" s="44">
        <v>13.32</v>
      </c>
      <c r="AB877" s="43">
        <f t="shared" si="276"/>
        <v>2.2021023555589721E-2</v>
      </c>
      <c r="AC877" s="42">
        <v>43279.62533333333</v>
      </c>
      <c r="AD877" s="44">
        <v>21.5</v>
      </c>
      <c r="AE877" s="44">
        <v>16.934000000000001</v>
      </c>
      <c r="AF877" s="43">
        <f t="shared" si="277"/>
        <v>0</v>
      </c>
      <c r="AG877" s="41">
        <v>43278</v>
      </c>
      <c r="AH877">
        <v>17.79</v>
      </c>
      <c r="AI877">
        <v>6.9280999999999997</v>
      </c>
      <c r="AJ877" s="39">
        <f t="shared" si="264"/>
        <v>-5.6260819388353729E-4</v>
      </c>
      <c r="AK877" s="45" t="s">
        <v>796</v>
      </c>
      <c r="AL877">
        <v>22.2</v>
      </c>
      <c r="AM877">
        <v>9.4225999999999992</v>
      </c>
      <c r="AN877" s="39">
        <f t="shared" si="265"/>
        <v>-8.0429518896727396E-3</v>
      </c>
      <c r="AO877" s="41">
        <v>43278</v>
      </c>
      <c r="AP877">
        <v>8.8000000000000007</v>
      </c>
      <c r="AQ877">
        <v>7.1519000000000004</v>
      </c>
      <c r="AR877" s="18">
        <f t="shared" si="266"/>
        <v>-1.3449388914944583E-2</v>
      </c>
      <c r="AS877" s="41">
        <v>43278</v>
      </c>
      <c r="AT877">
        <v>11.12</v>
      </c>
      <c r="AU877">
        <v>9.0589999999999993</v>
      </c>
      <c r="AV877" s="39">
        <f t="shared" si="267"/>
        <v>2.9630724117158991E-2</v>
      </c>
      <c r="AW877" s="41">
        <v>43278</v>
      </c>
      <c r="AX877">
        <v>14.3</v>
      </c>
      <c r="AY877">
        <v>8.3515999999999995</v>
      </c>
      <c r="AZ877" s="39">
        <f t="shared" si="268"/>
        <v>-1.3792451938973282E-2</v>
      </c>
      <c r="BA877" s="41">
        <v>43278</v>
      </c>
      <c r="BB877">
        <v>7.09</v>
      </c>
      <c r="BC877">
        <v>3.2517999999999998</v>
      </c>
      <c r="BD877" s="39">
        <f t="shared" si="269"/>
        <v>-8.3859360229318145E-3</v>
      </c>
      <c r="BE877" s="41">
        <v>43278</v>
      </c>
      <c r="BF877">
        <v>11.95</v>
      </c>
      <c r="BG877">
        <v>7.6992000000000003</v>
      </c>
      <c r="BH877" s="39">
        <f t="shared" si="270"/>
        <v>0</v>
      </c>
      <c r="BI877" s="41">
        <v>43278</v>
      </c>
      <c r="BJ877">
        <v>1.99</v>
      </c>
      <c r="BK877">
        <v>1.9731000000000001</v>
      </c>
      <c r="BL877" s="39">
        <f t="shared" si="271"/>
        <v>-4.9924357034795861E-3</v>
      </c>
      <c r="BM877" s="41">
        <v>43278</v>
      </c>
      <c r="BN877">
        <v>8.8800000000000008</v>
      </c>
      <c r="BO877">
        <v>4.7385999999999999</v>
      </c>
      <c r="BP877" s="46">
        <f t="shared" si="272"/>
        <v>2.5404656799099791E-2</v>
      </c>
      <c r="BQ877" s="41">
        <v>43278</v>
      </c>
      <c r="BR877">
        <v>15.64</v>
      </c>
      <c r="BS877">
        <v>8.7487999999999992</v>
      </c>
      <c r="BT877" s="18">
        <f t="shared" si="273"/>
        <v>-6.980466045424169E-3</v>
      </c>
      <c r="BU877" s="41">
        <v>43278</v>
      </c>
      <c r="BV877">
        <v>2.33</v>
      </c>
      <c r="BW877">
        <v>1.3983000000000001</v>
      </c>
      <c r="BX877" s="39">
        <f t="shared" si="274"/>
        <v>-8.508827908955548E-3</v>
      </c>
      <c r="BY877" s="41">
        <v>43581</v>
      </c>
      <c r="BZ877">
        <v>15.84</v>
      </c>
      <c r="CA877">
        <v>8.9087999999999994</v>
      </c>
      <c r="CB877" s="39">
        <f t="shared" si="259"/>
        <v>-6.2819707439661218E-4</v>
      </c>
    </row>
    <row r="878" spans="1:80">
      <c r="A878" s="41">
        <v>43279</v>
      </c>
      <c r="B878">
        <v>19.28</v>
      </c>
      <c r="C878">
        <v>10.794600000000001</v>
      </c>
      <c r="D878" s="34">
        <f t="shared" si="260"/>
        <v>2.8811604700590021E-2</v>
      </c>
      <c r="E878" s="41">
        <v>43279</v>
      </c>
      <c r="F878">
        <v>3.5</v>
      </c>
      <c r="G878">
        <v>3.5</v>
      </c>
      <c r="H878" s="39">
        <f t="shared" si="261"/>
        <v>0</v>
      </c>
      <c r="L878" s="38"/>
      <c r="M878" s="41">
        <v>43279</v>
      </c>
      <c r="N878">
        <v>8.5500000000000007</v>
      </c>
      <c r="O878">
        <v>5.2342000000000004</v>
      </c>
      <c r="P878" s="43">
        <f t="shared" si="262"/>
        <v>-1.2713143202052067E-2</v>
      </c>
      <c r="Q878" s="41">
        <v>43279</v>
      </c>
      <c r="R878">
        <v>3.09</v>
      </c>
      <c r="S878">
        <v>1.9532</v>
      </c>
      <c r="T878" s="39">
        <f t="shared" si="263"/>
        <v>-1.5920999596936644E-2</v>
      </c>
      <c r="U878" s="42">
        <v>43280.62533333333</v>
      </c>
      <c r="V878" s="44">
        <v>10.4</v>
      </c>
      <c r="W878" s="44">
        <v>6.5780000000000003</v>
      </c>
      <c r="X878" s="43">
        <f t="shared" si="275"/>
        <v>2.896783046196086E-3</v>
      </c>
      <c r="Y878" s="42">
        <v>43280.62533333333</v>
      </c>
      <c r="Z878" s="44">
        <v>19.149999999999999</v>
      </c>
      <c r="AA878" s="44">
        <v>13.426</v>
      </c>
      <c r="AB878" s="43">
        <f t="shared" si="276"/>
        <v>7.957957957957949E-3</v>
      </c>
      <c r="AC878" s="42">
        <v>43280.62533333333</v>
      </c>
      <c r="AD878" s="44">
        <v>21.7</v>
      </c>
      <c r="AE878" s="44">
        <v>17.091999999999999</v>
      </c>
      <c r="AF878" s="43">
        <f t="shared" si="277"/>
        <v>9.3303413251445422E-3</v>
      </c>
      <c r="AG878" s="41">
        <v>43279</v>
      </c>
      <c r="AH878">
        <v>17.78</v>
      </c>
      <c r="AI878">
        <v>7.0880000000000001</v>
      </c>
      <c r="AJ878" s="39">
        <f t="shared" si="264"/>
        <v>2.3079920901834614E-2</v>
      </c>
      <c r="AK878" s="45" t="s">
        <v>797</v>
      </c>
      <c r="AL878">
        <v>22.22</v>
      </c>
      <c r="AM878">
        <v>9.4309999999999992</v>
      </c>
      <c r="AN878" s="39">
        <f t="shared" si="265"/>
        <v>8.9147369091333213E-4</v>
      </c>
      <c r="AO878" s="41">
        <v>43279</v>
      </c>
      <c r="AP878">
        <v>8.6300000000000008</v>
      </c>
      <c r="AQ878">
        <v>7.0137</v>
      </c>
      <c r="AR878" s="18">
        <f t="shared" si="266"/>
        <v>-1.9323536402913954E-2</v>
      </c>
      <c r="AS878" s="41">
        <v>43279</v>
      </c>
      <c r="AT878">
        <v>11.6</v>
      </c>
      <c r="AU878">
        <v>9.4501000000000008</v>
      </c>
      <c r="AV878" s="39">
        <f t="shared" si="267"/>
        <v>4.317253559995602E-2</v>
      </c>
      <c r="AW878" s="41">
        <v>43279</v>
      </c>
      <c r="AX878">
        <v>14.4</v>
      </c>
      <c r="AY878">
        <v>8.41</v>
      </c>
      <c r="AZ878" s="39">
        <f t="shared" si="268"/>
        <v>6.9926720628383397E-3</v>
      </c>
      <c r="BA878" s="41">
        <v>43279</v>
      </c>
      <c r="BB878">
        <v>7.04</v>
      </c>
      <c r="BC878">
        <v>3.2288999999999999</v>
      </c>
      <c r="BD878" s="39">
        <f t="shared" si="269"/>
        <v>-7.0422535211267364E-3</v>
      </c>
      <c r="BE878" s="41">
        <v>43279</v>
      </c>
      <c r="BF878">
        <v>12</v>
      </c>
      <c r="BG878">
        <v>7.7313999999999998</v>
      </c>
      <c r="BH878" s="39">
        <f t="shared" si="270"/>
        <v>4.1822527015793276E-3</v>
      </c>
      <c r="BI878" s="41">
        <v>43279</v>
      </c>
      <c r="BJ878">
        <v>2</v>
      </c>
      <c r="BK878">
        <v>1.9830000000000001</v>
      </c>
      <c r="BL878" s="39">
        <f t="shared" si="271"/>
        <v>5.0174851756119914E-3</v>
      </c>
      <c r="BM878" s="41">
        <v>43279</v>
      </c>
      <c r="BN878">
        <v>8.7200000000000006</v>
      </c>
      <c r="BO878">
        <v>4.6532</v>
      </c>
      <c r="BP878" s="46">
        <f t="shared" si="272"/>
        <v>-1.8022200649980991E-2</v>
      </c>
      <c r="BQ878" s="41">
        <v>43279</v>
      </c>
      <c r="BR878">
        <v>15.74</v>
      </c>
      <c r="BS878">
        <v>8.8048000000000002</v>
      </c>
      <c r="BT878" s="18">
        <f t="shared" si="273"/>
        <v>6.400877834674577E-3</v>
      </c>
      <c r="BU878" s="41">
        <v>43279</v>
      </c>
      <c r="BV878">
        <v>2.34</v>
      </c>
      <c r="BW878">
        <v>1.4043000000000001</v>
      </c>
      <c r="BX878" s="39">
        <f t="shared" si="274"/>
        <v>4.2909246942716191E-3</v>
      </c>
      <c r="BY878" s="41">
        <v>43584</v>
      </c>
      <c r="BZ878">
        <v>15.38</v>
      </c>
      <c r="CA878">
        <v>8.6501000000000001</v>
      </c>
      <c r="CB878" s="39">
        <f t="shared" si="259"/>
        <v>-2.903870330459762E-2</v>
      </c>
    </row>
    <row r="879" spans="1:80">
      <c r="A879" s="41">
        <v>43280</v>
      </c>
      <c r="B879">
        <v>18.87</v>
      </c>
      <c r="C879">
        <v>10.565099999999999</v>
      </c>
      <c r="D879" s="34">
        <f t="shared" si="260"/>
        <v>-2.1260630315157725E-2</v>
      </c>
      <c r="E879" s="41">
        <v>43280</v>
      </c>
      <c r="F879">
        <v>3.42</v>
      </c>
      <c r="G879">
        <v>3.42</v>
      </c>
      <c r="H879" s="39">
        <f t="shared" si="261"/>
        <v>-2.2857142857142878E-2</v>
      </c>
      <c r="L879" s="38"/>
      <c r="M879" s="41">
        <v>43280</v>
      </c>
      <c r="N879">
        <v>8.5</v>
      </c>
      <c r="O879">
        <v>5.2035999999999998</v>
      </c>
      <c r="P879" s="43">
        <f t="shared" si="262"/>
        <v>-5.8461656031486425E-3</v>
      </c>
      <c r="Q879" s="41">
        <v>43280</v>
      </c>
      <c r="R879">
        <v>3.1</v>
      </c>
      <c r="S879">
        <v>1.9595</v>
      </c>
      <c r="T879" s="39">
        <f t="shared" si="263"/>
        <v>3.2254761417161437E-3</v>
      </c>
      <c r="U879" s="42">
        <v>43283.62533333333</v>
      </c>
      <c r="V879" s="44">
        <v>10.4</v>
      </c>
      <c r="W879" s="44">
        <v>6.5780000000000003</v>
      </c>
      <c r="X879" s="43">
        <f t="shared" si="275"/>
        <v>0</v>
      </c>
      <c r="Y879" s="42">
        <v>43283.62533333333</v>
      </c>
      <c r="Z879" s="44">
        <v>19.149999999999999</v>
      </c>
      <c r="AA879" s="44">
        <v>13.426</v>
      </c>
      <c r="AB879" s="43">
        <f t="shared" si="276"/>
        <v>0</v>
      </c>
      <c r="AC879" s="42">
        <v>43283.62533333333</v>
      </c>
      <c r="AD879" s="44">
        <v>21.7</v>
      </c>
      <c r="AE879" s="44">
        <v>17.091999999999999</v>
      </c>
      <c r="AF879" s="43">
        <f t="shared" si="277"/>
        <v>0</v>
      </c>
      <c r="AG879" s="41">
        <v>43280</v>
      </c>
      <c r="AH879">
        <v>17.600000000000001</v>
      </c>
      <c r="AI879">
        <v>7.0162000000000004</v>
      </c>
      <c r="AJ879" s="39">
        <f t="shared" si="264"/>
        <v>-1.0129796839729069E-2</v>
      </c>
      <c r="AK879" s="45" t="s">
        <v>798</v>
      </c>
      <c r="AL879">
        <v>22.36</v>
      </c>
      <c r="AM879">
        <v>9.4905000000000008</v>
      </c>
      <c r="AN879" s="39">
        <f t="shared" si="265"/>
        <v>6.3089810200404692E-3</v>
      </c>
      <c r="AO879" s="41">
        <v>43280</v>
      </c>
      <c r="AP879">
        <v>8.85</v>
      </c>
      <c r="AQ879">
        <v>7.1924999999999999</v>
      </c>
      <c r="AR879" s="18">
        <f t="shared" si="266"/>
        <v>2.5492963770905493E-2</v>
      </c>
      <c r="AS879" s="41">
        <v>43280</v>
      </c>
      <c r="AT879">
        <v>11.35</v>
      </c>
      <c r="AU879">
        <v>9.2463999999999995</v>
      </c>
      <c r="AV879" s="39">
        <f t="shared" si="267"/>
        <v>-2.1555327456852447E-2</v>
      </c>
      <c r="AW879" s="41">
        <v>43280</v>
      </c>
      <c r="AX879">
        <v>14.4</v>
      </c>
      <c r="AY879">
        <v>8.41</v>
      </c>
      <c r="AZ879" s="39">
        <f t="shared" si="268"/>
        <v>0</v>
      </c>
      <c r="BA879" s="41">
        <v>43280</v>
      </c>
      <c r="BB879">
        <v>7.15</v>
      </c>
      <c r="BC879">
        <v>3.2793000000000001</v>
      </c>
      <c r="BD879" s="39">
        <f t="shared" si="269"/>
        <v>1.5609030939329253E-2</v>
      </c>
      <c r="BE879" s="41">
        <v>43280</v>
      </c>
      <c r="BF879">
        <v>12.35</v>
      </c>
      <c r="BG879">
        <v>7.9569000000000001</v>
      </c>
      <c r="BH879" s="39">
        <f t="shared" si="270"/>
        <v>2.9166774452233781E-2</v>
      </c>
      <c r="BI879" s="41">
        <v>43280</v>
      </c>
      <c r="BJ879">
        <v>2.0299999999999998</v>
      </c>
      <c r="BK879">
        <v>2.0127000000000002</v>
      </c>
      <c r="BL879" s="39">
        <f t="shared" si="271"/>
        <v>1.4977307110438759E-2</v>
      </c>
      <c r="BM879" s="41">
        <v>43280</v>
      </c>
      <c r="BN879">
        <v>8.85</v>
      </c>
      <c r="BO879">
        <v>4.7225999999999999</v>
      </c>
      <c r="BP879" s="46">
        <f t="shared" si="272"/>
        <v>1.4914467463251075E-2</v>
      </c>
      <c r="BQ879" s="41">
        <v>43280</v>
      </c>
      <c r="BR879">
        <v>16.100000000000001</v>
      </c>
      <c r="BS879">
        <v>9.0061</v>
      </c>
      <c r="BT879" s="18">
        <f t="shared" si="273"/>
        <v>2.2862529529347607E-2</v>
      </c>
      <c r="BU879" s="41">
        <v>43280</v>
      </c>
      <c r="BV879">
        <v>2.27</v>
      </c>
      <c r="BW879">
        <v>1.3623000000000001</v>
      </c>
      <c r="BX879" s="39">
        <f t="shared" si="274"/>
        <v>-2.9908139286477273E-2</v>
      </c>
      <c r="BY879" s="41">
        <v>43585</v>
      </c>
      <c r="BZ879">
        <v>15.59</v>
      </c>
      <c r="CA879">
        <v>8.7682000000000002</v>
      </c>
      <c r="CB879" s="39">
        <f t="shared" si="259"/>
        <v>1.3653021352354319E-2</v>
      </c>
    </row>
    <row r="880" spans="1:80">
      <c r="A880" s="41">
        <v>43283</v>
      </c>
      <c r="B880">
        <v>18.75</v>
      </c>
      <c r="C880">
        <v>10.4979</v>
      </c>
      <c r="D880" s="34">
        <f t="shared" si="260"/>
        <v>-6.360564500099356E-3</v>
      </c>
      <c r="E880" s="41">
        <v>43283</v>
      </c>
      <c r="F880">
        <v>3.52</v>
      </c>
      <c r="G880">
        <v>3.52</v>
      </c>
      <c r="H880" s="39">
        <f t="shared" si="261"/>
        <v>2.9239766081871371E-2</v>
      </c>
      <c r="L880" s="38"/>
      <c r="M880" s="41">
        <v>43283</v>
      </c>
      <c r="N880">
        <v>8.48</v>
      </c>
      <c r="O880">
        <v>5.1913999999999998</v>
      </c>
      <c r="P880" s="43">
        <f t="shared" si="262"/>
        <v>-2.3445307095087994E-3</v>
      </c>
      <c r="Q880" s="41">
        <v>43283</v>
      </c>
      <c r="R880">
        <v>3.15</v>
      </c>
      <c r="S880">
        <v>1.9911000000000001</v>
      </c>
      <c r="T880" s="39">
        <f t="shared" si="263"/>
        <v>1.6126562898698685E-2</v>
      </c>
      <c r="U880" s="42">
        <v>43284.62533333333</v>
      </c>
      <c r="V880" s="44">
        <v>10.4</v>
      </c>
      <c r="W880" s="44">
        <v>6.5780000000000003</v>
      </c>
      <c r="X880" s="43">
        <f t="shared" si="275"/>
        <v>0</v>
      </c>
      <c r="Y880" s="42">
        <v>43284.62533333333</v>
      </c>
      <c r="Z880" s="44">
        <v>19.2</v>
      </c>
      <c r="AA880" s="44">
        <v>13.461</v>
      </c>
      <c r="AB880" s="43">
        <f t="shared" si="276"/>
        <v>2.6068821689259752E-3</v>
      </c>
      <c r="AC880" s="42">
        <v>43284.62533333333</v>
      </c>
      <c r="AD880" s="44">
        <v>21.7</v>
      </c>
      <c r="AE880" s="44">
        <v>17.091999999999999</v>
      </c>
      <c r="AF880" s="43">
        <f t="shared" si="277"/>
        <v>0</v>
      </c>
      <c r="AG880" s="41">
        <v>43283</v>
      </c>
      <c r="AH880">
        <v>17.8</v>
      </c>
      <c r="AI880">
        <v>7.0959000000000003</v>
      </c>
      <c r="AJ880" s="39">
        <f t="shared" si="264"/>
        <v>1.1359425329950669E-2</v>
      </c>
      <c r="AK880" s="45">
        <v>43138</v>
      </c>
      <c r="AL880">
        <v>22.68</v>
      </c>
      <c r="AM880">
        <v>9.6263000000000005</v>
      </c>
      <c r="AN880" s="39">
        <f t="shared" si="265"/>
        <v>1.4309045887993223E-2</v>
      </c>
      <c r="AO880" s="41">
        <v>43283</v>
      </c>
      <c r="AP880">
        <v>8.8000000000000007</v>
      </c>
      <c r="AQ880">
        <v>7.1519000000000004</v>
      </c>
      <c r="AR880" s="18">
        <f t="shared" si="266"/>
        <v>-5.6447688564476226E-3</v>
      </c>
      <c r="AS880" s="41">
        <v>43283</v>
      </c>
      <c r="AT880">
        <v>11.6</v>
      </c>
      <c r="AU880">
        <v>9.4501000000000008</v>
      </c>
      <c r="AV880" s="39">
        <f t="shared" si="267"/>
        <v>2.2030195535559929E-2</v>
      </c>
      <c r="AW880" s="41">
        <v>43283</v>
      </c>
      <c r="AX880">
        <v>14.2</v>
      </c>
      <c r="AY880">
        <v>8.2932000000000006</v>
      </c>
      <c r="AZ880" s="39">
        <f t="shared" si="268"/>
        <v>-1.3888228299643231E-2</v>
      </c>
      <c r="BA880" s="41">
        <v>43283</v>
      </c>
      <c r="BB880">
        <v>7.2</v>
      </c>
      <c r="BC880">
        <v>3.3022</v>
      </c>
      <c r="BD880" s="39">
        <f t="shared" si="269"/>
        <v>6.9831976336413018E-3</v>
      </c>
      <c r="BE880" s="41">
        <v>43283</v>
      </c>
      <c r="BF880">
        <v>12.35</v>
      </c>
      <c r="BG880">
        <v>7.9569000000000001</v>
      </c>
      <c r="BH880" s="39">
        <f t="shared" si="270"/>
        <v>0</v>
      </c>
      <c r="BI880" s="41">
        <v>43283</v>
      </c>
      <c r="BJ880">
        <v>2</v>
      </c>
      <c r="BK880">
        <v>1.9830000000000001</v>
      </c>
      <c r="BL880" s="39">
        <f t="shared" si="271"/>
        <v>-1.4756297510806407E-2</v>
      </c>
      <c r="BM880" s="41">
        <v>43283</v>
      </c>
      <c r="BN880">
        <v>8.85</v>
      </c>
      <c r="BO880">
        <v>4.7225999999999999</v>
      </c>
      <c r="BP880" s="46">
        <f t="shared" si="272"/>
        <v>0</v>
      </c>
      <c r="BQ880" s="41">
        <v>43283</v>
      </c>
      <c r="BR880">
        <v>16.2</v>
      </c>
      <c r="BS880">
        <v>9.0620999999999992</v>
      </c>
      <c r="BT880" s="18">
        <f t="shared" si="273"/>
        <v>6.2180077947168212E-3</v>
      </c>
      <c r="BU880" s="41">
        <v>43283</v>
      </c>
      <c r="BV880">
        <v>2.38</v>
      </c>
      <c r="BW880">
        <v>1.4282999999999999</v>
      </c>
      <c r="BX880" s="39">
        <f t="shared" si="274"/>
        <v>4.8447478528958254E-2</v>
      </c>
      <c r="BY880" s="41">
        <v>43587</v>
      </c>
      <c r="BZ880">
        <v>15.5</v>
      </c>
      <c r="CA880">
        <v>8.7175999999999991</v>
      </c>
      <c r="CB880" s="39">
        <f t="shared" si="259"/>
        <v>-5.7708537670218612E-3</v>
      </c>
    </row>
    <row r="881" spans="1:80">
      <c r="A881" s="41">
        <v>43284</v>
      </c>
      <c r="B881">
        <v>18.5</v>
      </c>
      <c r="C881">
        <v>10.357900000000001</v>
      </c>
      <c r="D881" s="34">
        <f t="shared" si="260"/>
        <v>-1.3336000533439907E-2</v>
      </c>
      <c r="E881" s="41">
        <v>43284</v>
      </c>
      <c r="F881">
        <v>3.52</v>
      </c>
      <c r="G881">
        <v>3.52</v>
      </c>
      <c r="H881" s="39">
        <f t="shared" si="261"/>
        <v>0</v>
      </c>
      <c r="L881" s="38"/>
      <c r="M881" s="41">
        <v>43284</v>
      </c>
      <c r="N881">
        <v>8.39</v>
      </c>
      <c r="O881">
        <v>5.1363000000000003</v>
      </c>
      <c r="P881" s="43">
        <f t="shared" si="262"/>
        <v>-1.06137072851253E-2</v>
      </c>
      <c r="Q881" s="41">
        <v>43284</v>
      </c>
      <c r="R881">
        <v>3.15</v>
      </c>
      <c r="S881">
        <v>1.9911000000000001</v>
      </c>
      <c r="T881" s="39">
        <f t="shared" si="263"/>
        <v>0</v>
      </c>
      <c r="U881" s="42">
        <v>43285.62533333333</v>
      </c>
      <c r="V881" s="44">
        <v>10.4</v>
      </c>
      <c r="W881" s="44">
        <v>6.5780000000000003</v>
      </c>
      <c r="X881" s="43">
        <f t="shared" si="275"/>
        <v>0</v>
      </c>
      <c r="Y881" s="42">
        <v>43285.62533333333</v>
      </c>
      <c r="Z881" s="44">
        <v>19.100000000000001</v>
      </c>
      <c r="AA881" s="44">
        <v>13.391</v>
      </c>
      <c r="AB881" s="43">
        <f t="shared" si="276"/>
        <v>-5.2002080083203535E-3</v>
      </c>
      <c r="AC881" s="42">
        <v>43285.62533333333</v>
      </c>
      <c r="AD881" s="44">
        <v>21.5</v>
      </c>
      <c r="AE881" s="44">
        <v>16.934000000000001</v>
      </c>
      <c r="AF881" s="43">
        <f t="shared" si="277"/>
        <v>-9.2440908027145857E-3</v>
      </c>
      <c r="AG881" s="41">
        <v>43284</v>
      </c>
      <c r="AH881">
        <v>17.8</v>
      </c>
      <c r="AI881">
        <v>7.0959000000000003</v>
      </c>
      <c r="AJ881" s="39">
        <f t="shared" si="264"/>
        <v>0</v>
      </c>
      <c r="AK881" s="45">
        <v>43166</v>
      </c>
      <c r="AL881">
        <v>23</v>
      </c>
      <c r="AM881">
        <v>9.7621000000000002</v>
      </c>
      <c r="AN881" s="39">
        <f t="shared" si="265"/>
        <v>1.4107185522994265E-2</v>
      </c>
      <c r="AO881" s="41">
        <v>43284</v>
      </c>
      <c r="AP881">
        <v>8.85</v>
      </c>
      <c r="AQ881">
        <v>7.1924999999999999</v>
      </c>
      <c r="AR881" s="18">
        <f t="shared" si="266"/>
        <v>5.6768131545462779E-3</v>
      </c>
      <c r="AS881" s="41">
        <v>43284</v>
      </c>
      <c r="AT881">
        <v>11.14</v>
      </c>
      <c r="AU881">
        <v>9.0753000000000004</v>
      </c>
      <c r="AV881" s="39">
        <f t="shared" si="267"/>
        <v>-3.9660955968719956E-2</v>
      </c>
      <c r="AW881" s="41">
        <v>43284</v>
      </c>
      <c r="AX881">
        <v>14.15</v>
      </c>
      <c r="AY881">
        <v>8.2639999999999993</v>
      </c>
      <c r="AZ881" s="39">
        <f t="shared" si="268"/>
        <v>-3.5209569285681308E-3</v>
      </c>
      <c r="BA881" s="41">
        <v>43284</v>
      </c>
      <c r="BB881">
        <v>7.29</v>
      </c>
      <c r="BC881">
        <v>3.3435000000000001</v>
      </c>
      <c r="BD881" s="39">
        <f t="shared" si="269"/>
        <v>1.2506813639391955E-2</v>
      </c>
      <c r="BE881" s="41">
        <v>43284</v>
      </c>
      <c r="BF881">
        <v>12.35</v>
      </c>
      <c r="BG881">
        <v>7.9569000000000001</v>
      </c>
      <c r="BH881" s="39">
        <f t="shared" si="270"/>
        <v>0</v>
      </c>
      <c r="BI881" s="41">
        <v>43284</v>
      </c>
      <c r="BJ881">
        <v>1.98</v>
      </c>
      <c r="BK881">
        <v>1.9632000000000001</v>
      </c>
      <c r="BL881" s="39">
        <f t="shared" si="271"/>
        <v>-9.9848714069591723E-3</v>
      </c>
      <c r="BM881" s="41">
        <v>43284</v>
      </c>
      <c r="BN881">
        <v>8.93</v>
      </c>
      <c r="BO881">
        <v>4.7652999999999999</v>
      </c>
      <c r="BP881" s="46">
        <f t="shared" si="272"/>
        <v>9.0416296108075979E-3</v>
      </c>
      <c r="BQ881" s="41">
        <v>43284</v>
      </c>
      <c r="BR881">
        <v>16.100000000000001</v>
      </c>
      <c r="BS881">
        <v>9.0061</v>
      </c>
      <c r="BT881" s="18">
        <f t="shared" si="273"/>
        <v>-6.1795830988401329E-3</v>
      </c>
      <c r="BU881" s="41">
        <v>43284</v>
      </c>
      <c r="BV881">
        <v>2.38</v>
      </c>
      <c r="BW881">
        <v>1.4282999999999999</v>
      </c>
      <c r="BX881" s="39">
        <f t="shared" si="274"/>
        <v>0</v>
      </c>
      <c r="BY881" s="41">
        <v>43588</v>
      </c>
      <c r="BZ881">
        <v>15.1</v>
      </c>
      <c r="CA881">
        <v>8.4925999999999995</v>
      </c>
      <c r="CB881" s="39">
        <f t="shared" si="259"/>
        <v>-2.5809855923648671E-2</v>
      </c>
    </row>
    <row r="882" spans="1:80">
      <c r="A882" s="41">
        <v>43285</v>
      </c>
      <c r="B882">
        <v>18.899999999999999</v>
      </c>
      <c r="C882">
        <v>10.581899999999999</v>
      </c>
      <c r="D882" s="34">
        <f t="shared" si="260"/>
        <v>2.1626005271338632E-2</v>
      </c>
      <c r="E882" s="41">
        <v>43285</v>
      </c>
      <c r="F882">
        <v>3.61</v>
      </c>
      <c r="G882">
        <v>3.61</v>
      </c>
      <c r="H882" s="39">
        <f t="shared" si="261"/>
        <v>2.5568181818181778E-2</v>
      </c>
      <c r="L882" s="38"/>
      <c r="M882" s="41">
        <v>43285</v>
      </c>
      <c r="N882">
        <v>8.4499999999999993</v>
      </c>
      <c r="O882">
        <v>5.173</v>
      </c>
      <c r="P882" s="43">
        <f t="shared" si="262"/>
        <v>7.1452212682280494E-3</v>
      </c>
      <c r="Q882" s="41">
        <v>43285</v>
      </c>
      <c r="R882">
        <v>3.11</v>
      </c>
      <c r="S882">
        <v>1.9658</v>
      </c>
      <c r="T882" s="39">
        <f t="shared" si="263"/>
        <v>-1.2706544121340013E-2</v>
      </c>
      <c r="U882" s="42">
        <v>43286.62533333333</v>
      </c>
      <c r="V882" s="44">
        <v>10.4</v>
      </c>
      <c r="W882" s="44">
        <v>6.5780000000000003</v>
      </c>
      <c r="X882" s="43">
        <f t="shared" si="275"/>
        <v>0</v>
      </c>
      <c r="Y882" s="42">
        <v>43286.62533333333</v>
      </c>
      <c r="Z882" s="44">
        <v>19</v>
      </c>
      <c r="AA882" s="44">
        <v>13.32</v>
      </c>
      <c r="AB882" s="43">
        <f t="shared" si="276"/>
        <v>-5.3020685535060657E-3</v>
      </c>
      <c r="AC882" s="42">
        <v>43286.62533333333</v>
      </c>
      <c r="AD882" s="44">
        <v>21.5</v>
      </c>
      <c r="AE882" s="44">
        <v>16.934000000000001</v>
      </c>
      <c r="AF882" s="43">
        <f t="shared" si="277"/>
        <v>0</v>
      </c>
      <c r="AG882" s="41">
        <v>43285</v>
      </c>
      <c r="AH882">
        <v>17.8</v>
      </c>
      <c r="AI882">
        <v>7.0959000000000003</v>
      </c>
      <c r="AJ882" s="39">
        <f t="shared" si="264"/>
        <v>0</v>
      </c>
      <c r="AK882" s="45">
        <v>43197</v>
      </c>
      <c r="AL882">
        <v>23</v>
      </c>
      <c r="AM882">
        <v>9.7621000000000002</v>
      </c>
      <c r="AN882" s="39">
        <f t="shared" si="265"/>
        <v>0</v>
      </c>
      <c r="AO882" s="41">
        <v>43285</v>
      </c>
      <c r="AP882">
        <v>8.84</v>
      </c>
      <c r="AQ882">
        <v>7.1844000000000001</v>
      </c>
      <c r="AR882" s="18">
        <f t="shared" si="266"/>
        <v>-1.1261730969759852E-3</v>
      </c>
      <c r="AS882" s="41">
        <v>43285</v>
      </c>
      <c r="AT882">
        <v>11.14</v>
      </c>
      <c r="AU882">
        <v>9.0753000000000004</v>
      </c>
      <c r="AV882" s="39">
        <f t="shared" si="267"/>
        <v>0</v>
      </c>
      <c r="AW882" s="41">
        <v>43285</v>
      </c>
      <c r="AX882">
        <v>14.2</v>
      </c>
      <c r="AY882">
        <v>8.2932000000000006</v>
      </c>
      <c r="AZ882" s="39">
        <f t="shared" si="268"/>
        <v>3.5333978702808844E-3</v>
      </c>
      <c r="BA882" s="41">
        <v>43285</v>
      </c>
      <c r="BB882">
        <v>7.21</v>
      </c>
      <c r="BC882">
        <v>3.3068</v>
      </c>
      <c r="BD882" s="39">
        <f t="shared" si="269"/>
        <v>-1.0976521609092321E-2</v>
      </c>
      <c r="BE882" s="41">
        <v>43285</v>
      </c>
      <c r="BF882">
        <v>12.33</v>
      </c>
      <c r="BG882">
        <v>7.944</v>
      </c>
      <c r="BH882" s="39">
        <f t="shared" si="270"/>
        <v>-1.6212344003318042E-3</v>
      </c>
      <c r="BI882" s="41">
        <v>43285</v>
      </c>
      <c r="BJ882">
        <v>1.98</v>
      </c>
      <c r="BK882">
        <v>1.9632000000000001</v>
      </c>
      <c r="BL882" s="39">
        <f t="shared" si="271"/>
        <v>0</v>
      </c>
      <c r="BM882" s="41">
        <v>43285</v>
      </c>
      <c r="BN882">
        <v>8.9</v>
      </c>
      <c r="BO882">
        <v>4.7492999999999999</v>
      </c>
      <c r="BP882" s="46">
        <f t="shared" si="272"/>
        <v>-3.3576060269028215E-3</v>
      </c>
      <c r="BQ882" s="41">
        <v>43285</v>
      </c>
      <c r="BR882">
        <v>16.3</v>
      </c>
      <c r="BS882">
        <v>9.1180000000000003</v>
      </c>
      <c r="BT882" s="18">
        <f t="shared" si="273"/>
        <v>1.2424912004086157E-2</v>
      </c>
      <c r="BU882" s="41">
        <v>43285</v>
      </c>
      <c r="BV882">
        <v>2.37</v>
      </c>
      <c r="BW882">
        <v>1.4222999999999999</v>
      </c>
      <c r="BX882" s="39">
        <f t="shared" si="274"/>
        <v>-4.2007981516488171E-3</v>
      </c>
      <c r="BY882" s="41">
        <v>43591</v>
      </c>
      <c r="BZ882">
        <v>15.47</v>
      </c>
      <c r="CA882">
        <v>8.7006999999999994</v>
      </c>
      <c r="CB882" s="39">
        <f t="shared" si="259"/>
        <v>2.4503685561547695E-2</v>
      </c>
    </row>
    <row r="883" spans="1:80">
      <c r="A883" s="41">
        <v>43286</v>
      </c>
      <c r="B883">
        <v>18.899999999999999</v>
      </c>
      <c r="C883">
        <v>10.581899999999999</v>
      </c>
      <c r="D883" s="34">
        <f t="shared" si="260"/>
        <v>0</v>
      </c>
      <c r="E883" s="41">
        <v>43286</v>
      </c>
      <c r="F883">
        <v>3.61</v>
      </c>
      <c r="G883">
        <v>3.61</v>
      </c>
      <c r="H883" s="39">
        <f t="shared" si="261"/>
        <v>0</v>
      </c>
      <c r="L883" s="38"/>
      <c r="M883" s="41">
        <v>43286</v>
      </c>
      <c r="N883">
        <v>8.48</v>
      </c>
      <c r="O883">
        <v>5.1913999999999998</v>
      </c>
      <c r="P883" s="43">
        <f t="shared" si="262"/>
        <v>3.5569302145756331E-3</v>
      </c>
      <c r="Q883" s="41">
        <v>43286</v>
      </c>
      <c r="R883">
        <v>3.11</v>
      </c>
      <c r="S883">
        <v>1.9658</v>
      </c>
      <c r="T883" s="39">
        <f t="shared" si="263"/>
        <v>0</v>
      </c>
      <c r="U883" s="42">
        <v>43287.62533333333</v>
      </c>
      <c r="V883" s="44">
        <v>10.119999999999999</v>
      </c>
      <c r="W883" s="44">
        <v>6.4009999999999998</v>
      </c>
      <c r="X883" s="43">
        <f t="shared" si="275"/>
        <v>-2.6907874733961765E-2</v>
      </c>
      <c r="Y883" s="42">
        <v>43287.62533333333</v>
      </c>
      <c r="Z883" s="44">
        <v>19</v>
      </c>
      <c r="AA883" s="44">
        <v>13.32</v>
      </c>
      <c r="AB883" s="43">
        <f t="shared" si="276"/>
        <v>0</v>
      </c>
      <c r="AC883" s="42">
        <v>43287.62533333333</v>
      </c>
      <c r="AD883" s="44">
        <v>21.5</v>
      </c>
      <c r="AE883" s="44">
        <v>16.934000000000001</v>
      </c>
      <c r="AF883" s="43">
        <f t="shared" si="277"/>
        <v>0</v>
      </c>
      <c r="AG883" s="41">
        <v>43286</v>
      </c>
      <c r="AH883">
        <v>17.98</v>
      </c>
      <c r="AI883">
        <v>7.1677</v>
      </c>
      <c r="AJ883" s="39">
        <f t="shared" si="264"/>
        <v>1.0118519144858248E-2</v>
      </c>
      <c r="AK883" s="45">
        <v>43227</v>
      </c>
      <c r="AL883">
        <v>23.34</v>
      </c>
      <c r="AM883">
        <v>9.9063999999999997</v>
      </c>
      <c r="AN883" s="39">
        <f t="shared" si="265"/>
        <v>1.4781655586400409E-2</v>
      </c>
      <c r="AO883" s="41">
        <v>43286</v>
      </c>
      <c r="AP883">
        <v>8.9</v>
      </c>
      <c r="AQ883">
        <v>7.2332000000000001</v>
      </c>
      <c r="AR883" s="18">
        <f t="shared" si="266"/>
        <v>6.7924948499526686E-3</v>
      </c>
      <c r="AS883" s="41">
        <v>43286</v>
      </c>
      <c r="AT883">
        <v>11</v>
      </c>
      <c r="AU883">
        <v>8.9612999999999996</v>
      </c>
      <c r="AV883" s="39">
        <f t="shared" si="267"/>
        <v>-1.2561568212621154E-2</v>
      </c>
      <c r="AW883" s="41">
        <v>43286</v>
      </c>
      <c r="AX883">
        <v>14.2</v>
      </c>
      <c r="AY883">
        <v>8.2932000000000006</v>
      </c>
      <c r="AZ883" s="39">
        <f t="shared" si="268"/>
        <v>0</v>
      </c>
      <c r="BA883" s="41">
        <v>43286</v>
      </c>
      <c r="BB883">
        <v>7.23</v>
      </c>
      <c r="BC883">
        <v>3.3159999999999998</v>
      </c>
      <c r="BD883" s="39">
        <f t="shared" si="269"/>
        <v>2.7821458812144293E-3</v>
      </c>
      <c r="BE883" s="41">
        <v>43286</v>
      </c>
      <c r="BF883">
        <v>12.3</v>
      </c>
      <c r="BG883">
        <v>7.9246999999999996</v>
      </c>
      <c r="BH883" s="39">
        <f t="shared" si="270"/>
        <v>-2.429506545820785E-3</v>
      </c>
      <c r="BI883" s="41">
        <v>43286</v>
      </c>
      <c r="BJ883">
        <v>1.98</v>
      </c>
      <c r="BK883">
        <v>1.9632000000000001</v>
      </c>
      <c r="BL883" s="39">
        <f t="shared" si="271"/>
        <v>0</v>
      </c>
      <c r="BM883" s="41">
        <v>43286</v>
      </c>
      <c r="BN883">
        <v>8.8000000000000007</v>
      </c>
      <c r="BO883">
        <v>4.6959</v>
      </c>
      <c r="BP883" s="46">
        <f t="shared" si="272"/>
        <v>-1.1243762238645674E-2</v>
      </c>
      <c r="BQ883" s="41">
        <v>43286</v>
      </c>
      <c r="BR883">
        <v>16.399999999999999</v>
      </c>
      <c r="BS883">
        <v>9.1738999999999997</v>
      </c>
      <c r="BT883" s="18">
        <f t="shared" si="273"/>
        <v>6.1307304233383852E-3</v>
      </c>
      <c r="BU883" s="41">
        <v>43286</v>
      </c>
      <c r="BV883">
        <v>2.37</v>
      </c>
      <c r="BW883">
        <v>1.4222999999999999</v>
      </c>
      <c r="BX883" s="39">
        <f t="shared" si="274"/>
        <v>0</v>
      </c>
      <c r="BY883" s="41">
        <v>43592</v>
      </c>
      <c r="BZ883">
        <v>15.45</v>
      </c>
      <c r="CA883">
        <v>8.6895000000000007</v>
      </c>
      <c r="CB883" s="39">
        <f t="shared" si="259"/>
        <v>-1.2872527497786118E-3</v>
      </c>
    </row>
    <row r="884" spans="1:80">
      <c r="A884" s="41">
        <v>43287</v>
      </c>
      <c r="B884">
        <v>19.2</v>
      </c>
      <c r="C884">
        <v>10.7498</v>
      </c>
      <c r="D884" s="34">
        <f t="shared" si="260"/>
        <v>1.5866715807180305E-2</v>
      </c>
      <c r="E884" s="41">
        <v>43287</v>
      </c>
      <c r="F884">
        <v>3.61</v>
      </c>
      <c r="G884">
        <v>3.61</v>
      </c>
      <c r="H884" s="39">
        <f t="shared" si="261"/>
        <v>0</v>
      </c>
      <c r="L884" s="38"/>
      <c r="M884" s="41">
        <v>43287</v>
      </c>
      <c r="N884">
        <v>8.48</v>
      </c>
      <c r="O884">
        <v>5.1913999999999998</v>
      </c>
      <c r="P884" s="43">
        <f t="shared" si="262"/>
        <v>0</v>
      </c>
      <c r="Q884" s="41">
        <v>43287</v>
      </c>
      <c r="R884">
        <v>3.11</v>
      </c>
      <c r="S884">
        <v>1.9658</v>
      </c>
      <c r="T884" s="39">
        <f t="shared" si="263"/>
        <v>0</v>
      </c>
      <c r="U884" s="42">
        <v>43290.62533333333</v>
      </c>
      <c r="V884" s="44">
        <v>10.06</v>
      </c>
      <c r="W884" s="44">
        <v>6.3630000000000004</v>
      </c>
      <c r="X884" s="43">
        <f t="shared" si="275"/>
        <v>-5.9365724105607514E-3</v>
      </c>
      <c r="Y884" s="42">
        <v>43290.62533333333</v>
      </c>
      <c r="Z884" s="44">
        <v>19</v>
      </c>
      <c r="AA884" s="44">
        <v>13.32</v>
      </c>
      <c r="AB884" s="43">
        <f t="shared" si="276"/>
        <v>0</v>
      </c>
      <c r="AC884" s="42">
        <v>43290.62533333333</v>
      </c>
      <c r="AD884" s="44">
        <v>21.5</v>
      </c>
      <c r="AE884" s="44">
        <v>16.934000000000001</v>
      </c>
      <c r="AF884" s="43">
        <f t="shared" si="277"/>
        <v>0</v>
      </c>
      <c r="AG884" s="41">
        <v>43287</v>
      </c>
      <c r="AH884">
        <v>17.98</v>
      </c>
      <c r="AI884">
        <v>7.1677</v>
      </c>
      <c r="AJ884" s="39">
        <f t="shared" si="264"/>
        <v>0</v>
      </c>
      <c r="AK884" s="45">
        <v>43258</v>
      </c>
      <c r="AL884">
        <v>23.38</v>
      </c>
      <c r="AM884">
        <v>9.9234000000000009</v>
      </c>
      <c r="AN884" s="39">
        <f t="shared" si="265"/>
        <v>1.716062343535617E-3</v>
      </c>
      <c r="AO884" s="41">
        <v>43287</v>
      </c>
      <c r="AP884">
        <v>8.9</v>
      </c>
      <c r="AQ884">
        <v>7.2332000000000001</v>
      </c>
      <c r="AR884" s="18">
        <f t="shared" si="266"/>
        <v>0</v>
      </c>
      <c r="AS884" s="41">
        <v>43287</v>
      </c>
      <c r="AT884">
        <v>11.2</v>
      </c>
      <c r="AU884">
        <v>9.1242000000000001</v>
      </c>
      <c r="AV884" s="39">
        <f t="shared" si="267"/>
        <v>1.8178166114291509E-2</v>
      </c>
      <c r="AW884" s="41">
        <v>43287</v>
      </c>
      <c r="AX884">
        <v>14.2</v>
      </c>
      <c r="AY884">
        <v>8.2932000000000006</v>
      </c>
      <c r="AZ884" s="39">
        <f t="shared" si="268"/>
        <v>0</v>
      </c>
      <c r="BA884" s="41">
        <v>43287</v>
      </c>
      <c r="BB884">
        <v>7.19</v>
      </c>
      <c r="BC884">
        <v>3.2976999999999999</v>
      </c>
      <c r="BD884" s="39">
        <f t="shared" si="269"/>
        <v>-5.5186972255729747E-3</v>
      </c>
      <c r="BE884" s="41">
        <v>43287</v>
      </c>
      <c r="BF884">
        <v>12.2</v>
      </c>
      <c r="BG884">
        <v>7.8602999999999996</v>
      </c>
      <c r="BH884" s="39">
        <f t="shared" si="270"/>
        <v>-8.1264905927038271E-3</v>
      </c>
      <c r="BI884" s="41">
        <v>43287</v>
      </c>
      <c r="BJ884">
        <v>1.98</v>
      </c>
      <c r="BK884">
        <v>1.9632000000000001</v>
      </c>
      <c r="BL884" s="39">
        <f t="shared" si="271"/>
        <v>0</v>
      </c>
      <c r="BM884" s="41">
        <v>43287</v>
      </c>
      <c r="BN884">
        <v>8.6999999999999993</v>
      </c>
      <c r="BO884">
        <v>4.6425000000000001</v>
      </c>
      <c r="BP884" s="46">
        <f t="shared" si="272"/>
        <v>-1.1371622053280498E-2</v>
      </c>
      <c r="BQ884" s="41">
        <v>43287</v>
      </c>
      <c r="BR884">
        <v>16.34</v>
      </c>
      <c r="BS884">
        <v>9.1403999999999996</v>
      </c>
      <c r="BT884" s="18">
        <f t="shared" si="273"/>
        <v>-3.6516639597118004E-3</v>
      </c>
      <c r="BU884" s="41">
        <v>43287</v>
      </c>
      <c r="BV884">
        <v>2.37</v>
      </c>
      <c r="BW884">
        <v>1.4222999999999999</v>
      </c>
      <c r="BX884" s="39">
        <f t="shared" si="274"/>
        <v>0</v>
      </c>
      <c r="BY884" s="41">
        <v>43593</v>
      </c>
      <c r="BZ884">
        <v>14.99</v>
      </c>
      <c r="CA884">
        <v>8.4306999999999999</v>
      </c>
      <c r="CB884" s="39">
        <f t="shared" si="259"/>
        <v>-2.9783071523102687E-2</v>
      </c>
    </row>
    <row r="885" spans="1:80">
      <c r="A885" s="41">
        <v>43290</v>
      </c>
      <c r="B885">
        <v>19</v>
      </c>
      <c r="C885">
        <v>10.6379</v>
      </c>
      <c r="D885" s="34">
        <f t="shared" si="260"/>
        <v>-1.0409495990623113E-2</v>
      </c>
      <c r="E885" s="41">
        <v>43290</v>
      </c>
      <c r="F885">
        <v>3.51</v>
      </c>
      <c r="G885">
        <v>3.51</v>
      </c>
      <c r="H885" s="39">
        <f t="shared" si="261"/>
        <v>-2.7700831024930775E-2</v>
      </c>
      <c r="L885" s="38"/>
      <c r="M885" s="41">
        <v>43290</v>
      </c>
      <c r="N885">
        <v>8.5</v>
      </c>
      <c r="O885">
        <v>5.2035999999999998</v>
      </c>
      <c r="P885" s="43">
        <f t="shared" si="262"/>
        <v>2.3500404515159668E-3</v>
      </c>
      <c r="Q885" s="41">
        <v>43290</v>
      </c>
      <c r="R885">
        <v>3.11</v>
      </c>
      <c r="S885">
        <v>1.9658</v>
      </c>
      <c r="T885" s="39">
        <f t="shared" si="263"/>
        <v>0</v>
      </c>
      <c r="U885" s="42">
        <v>43291.62533333333</v>
      </c>
      <c r="V885" s="44">
        <v>10.06</v>
      </c>
      <c r="W885" s="44">
        <v>6.3630000000000004</v>
      </c>
      <c r="X885" s="43">
        <f t="shared" si="275"/>
        <v>0</v>
      </c>
      <c r="Y885" s="42">
        <v>43291.62533333333</v>
      </c>
      <c r="Z885" s="44">
        <v>19.399999999999999</v>
      </c>
      <c r="AA885" s="44">
        <v>13.601000000000001</v>
      </c>
      <c r="AB885" s="43">
        <f t="shared" si="276"/>
        <v>2.109609609609614E-2</v>
      </c>
      <c r="AC885" s="42">
        <v>43291.62533333333</v>
      </c>
      <c r="AD885" s="44">
        <v>21.52</v>
      </c>
      <c r="AE885" s="44">
        <v>16.95</v>
      </c>
      <c r="AF885" s="43">
        <f t="shared" si="277"/>
        <v>9.4484469115378744E-4</v>
      </c>
      <c r="AG885" s="41">
        <v>43290</v>
      </c>
      <c r="AH885">
        <v>17.98</v>
      </c>
      <c r="AI885">
        <v>7.1677</v>
      </c>
      <c r="AJ885" s="39">
        <f t="shared" si="264"/>
        <v>0</v>
      </c>
      <c r="AK885" s="45">
        <v>43350</v>
      </c>
      <c r="AL885">
        <v>23.35</v>
      </c>
      <c r="AM885">
        <v>9.9107000000000003</v>
      </c>
      <c r="AN885" s="39">
        <f t="shared" si="265"/>
        <v>-1.2798032932261724E-3</v>
      </c>
      <c r="AO885" s="41">
        <v>43290</v>
      </c>
      <c r="AP885">
        <v>8.75</v>
      </c>
      <c r="AQ885">
        <v>7.1113</v>
      </c>
      <c r="AR885" s="18">
        <f t="shared" si="266"/>
        <v>-1.6852845213736676E-2</v>
      </c>
      <c r="AS885" s="41">
        <v>43290</v>
      </c>
      <c r="AT885">
        <v>11.2</v>
      </c>
      <c r="AU885">
        <v>9.1242000000000001</v>
      </c>
      <c r="AV885" s="39">
        <f t="shared" si="267"/>
        <v>0</v>
      </c>
      <c r="AW885" s="41">
        <v>43290</v>
      </c>
      <c r="AX885">
        <v>14.12</v>
      </c>
      <c r="AY885">
        <v>8.2464999999999993</v>
      </c>
      <c r="AZ885" s="39">
        <f t="shared" si="268"/>
        <v>-5.6311194713742942E-3</v>
      </c>
      <c r="BA885" s="41">
        <v>43290</v>
      </c>
      <c r="BB885">
        <v>7.2</v>
      </c>
      <c r="BC885">
        <v>3.3022</v>
      </c>
      <c r="BD885" s="39">
        <f t="shared" si="269"/>
        <v>1.3645874397307733E-3</v>
      </c>
      <c r="BE885" s="41">
        <v>43290</v>
      </c>
      <c r="BF885">
        <v>12</v>
      </c>
      <c r="BG885">
        <v>7.7313999999999998</v>
      </c>
      <c r="BH885" s="39">
        <f t="shared" si="270"/>
        <v>-1.6398865183262699E-2</v>
      </c>
      <c r="BI885" s="41">
        <v>43290</v>
      </c>
      <c r="BJ885">
        <v>1.96</v>
      </c>
      <c r="BK885">
        <v>1.9433</v>
      </c>
      <c r="BL885" s="39">
        <f t="shared" si="271"/>
        <v>-1.0136511817440927E-2</v>
      </c>
      <c r="BM885" s="41">
        <v>43290</v>
      </c>
      <c r="BN885">
        <v>8.68</v>
      </c>
      <c r="BO885">
        <v>4.6318999999999999</v>
      </c>
      <c r="BP885" s="46">
        <f t="shared" si="272"/>
        <v>-2.2832525578891038E-3</v>
      </c>
      <c r="BQ885" s="41">
        <v>43290</v>
      </c>
      <c r="BR885">
        <v>16.29</v>
      </c>
      <c r="BS885">
        <v>9.1123999999999992</v>
      </c>
      <c r="BT885" s="18">
        <f t="shared" si="273"/>
        <v>-3.0633232681283608E-3</v>
      </c>
      <c r="BU885" s="41">
        <v>43290</v>
      </c>
      <c r="BV885">
        <v>2.37</v>
      </c>
      <c r="BW885">
        <v>1.4222999999999999</v>
      </c>
      <c r="BX885" s="39">
        <f t="shared" si="274"/>
        <v>0</v>
      </c>
      <c r="BY885" s="41">
        <v>43594</v>
      </c>
      <c r="BZ885">
        <v>14.67</v>
      </c>
      <c r="CA885">
        <v>8.2507999999999999</v>
      </c>
      <c r="CB885" s="39">
        <f t="shared" si="259"/>
        <v>-2.1338678876012662E-2</v>
      </c>
    </row>
    <row r="886" spans="1:80">
      <c r="A886" s="41">
        <v>43291</v>
      </c>
      <c r="B886">
        <v>19</v>
      </c>
      <c r="C886">
        <v>10.6379</v>
      </c>
      <c r="D886" s="34">
        <f t="shared" si="260"/>
        <v>0</v>
      </c>
      <c r="E886" s="41">
        <v>43291</v>
      </c>
      <c r="F886">
        <v>3.4</v>
      </c>
      <c r="G886">
        <v>3.4</v>
      </c>
      <c r="H886" s="39">
        <f t="shared" si="261"/>
        <v>-3.1339031339031306E-2</v>
      </c>
      <c r="L886" s="38"/>
      <c r="M886" s="41">
        <v>43291</v>
      </c>
      <c r="N886">
        <v>8.48</v>
      </c>
      <c r="O886">
        <v>5.1913999999999998</v>
      </c>
      <c r="P886" s="43">
        <f t="shared" si="262"/>
        <v>-2.3445307095087994E-3</v>
      </c>
      <c r="Q886" s="41">
        <v>43291</v>
      </c>
      <c r="R886">
        <v>3.15</v>
      </c>
      <c r="S886">
        <v>1.9911000000000001</v>
      </c>
      <c r="T886" s="39">
        <f t="shared" si="263"/>
        <v>1.2870078339607335E-2</v>
      </c>
      <c r="U886" s="42">
        <v>43292.62533333333</v>
      </c>
      <c r="V886" s="44">
        <v>10.050000000000001</v>
      </c>
      <c r="W886" s="44">
        <v>6.3559999999999999</v>
      </c>
      <c r="X886" s="43">
        <f t="shared" si="275"/>
        <v>-1.1001100110011883E-3</v>
      </c>
      <c r="Y886" s="42">
        <v>43292.62533333333</v>
      </c>
      <c r="Z886" s="44">
        <v>19.489999999999998</v>
      </c>
      <c r="AA886" s="44">
        <v>13.664</v>
      </c>
      <c r="AB886" s="43">
        <f t="shared" si="276"/>
        <v>4.632012352032853E-3</v>
      </c>
      <c r="AC886" s="42">
        <v>43292.62533333333</v>
      </c>
      <c r="AD886" s="44">
        <v>21.52</v>
      </c>
      <c r="AE886" s="44">
        <v>16.95</v>
      </c>
      <c r="AF886" s="43">
        <f t="shared" si="277"/>
        <v>0</v>
      </c>
      <c r="AG886" s="41">
        <v>43291</v>
      </c>
      <c r="AH886">
        <v>17.98</v>
      </c>
      <c r="AI886">
        <v>7.1677</v>
      </c>
      <c r="AJ886" s="39">
        <f t="shared" si="264"/>
        <v>0</v>
      </c>
      <c r="AK886" s="45">
        <v>43380</v>
      </c>
      <c r="AL886">
        <v>23.1</v>
      </c>
      <c r="AM886">
        <v>9.8045000000000009</v>
      </c>
      <c r="AN886" s="39">
        <f t="shared" si="265"/>
        <v>-1.0715691121716872E-2</v>
      </c>
      <c r="AO886" s="41">
        <v>43291</v>
      </c>
      <c r="AP886">
        <v>8.75</v>
      </c>
      <c r="AQ886">
        <v>7.1113</v>
      </c>
      <c r="AR886" s="18">
        <f t="shared" si="266"/>
        <v>0</v>
      </c>
      <c r="AS886" s="41">
        <v>43291</v>
      </c>
      <c r="AT886">
        <v>11.2</v>
      </c>
      <c r="AU886">
        <v>9.1242000000000001</v>
      </c>
      <c r="AV886" s="39">
        <f t="shared" si="267"/>
        <v>0</v>
      </c>
      <c r="AW886" s="41">
        <v>43291</v>
      </c>
      <c r="AX886">
        <v>14.08</v>
      </c>
      <c r="AY886">
        <v>8.2231000000000005</v>
      </c>
      <c r="AZ886" s="39">
        <f t="shared" si="268"/>
        <v>-2.8375674528586378E-3</v>
      </c>
      <c r="BA886" s="41">
        <v>43291</v>
      </c>
      <c r="BB886">
        <v>7.1</v>
      </c>
      <c r="BC886">
        <v>3.2564000000000002</v>
      </c>
      <c r="BD886" s="39">
        <f t="shared" si="269"/>
        <v>-1.3869541517775979E-2</v>
      </c>
      <c r="BE886" s="41">
        <v>43291</v>
      </c>
      <c r="BF886">
        <v>12</v>
      </c>
      <c r="BG886">
        <v>7.7313999999999998</v>
      </c>
      <c r="BH886" s="39">
        <f t="shared" si="270"/>
        <v>0</v>
      </c>
      <c r="BI886" s="41">
        <v>43291</v>
      </c>
      <c r="BJ886">
        <v>1.98</v>
      </c>
      <c r="BK886">
        <v>1.9632000000000001</v>
      </c>
      <c r="BL886" s="39">
        <f t="shared" si="271"/>
        <v>1.0240312869860562E-2</v>
      </c>
      <c r="BM886" s="41">
        <v>43291</v>
      </c>
      <c r="BN886">
        <v>8.6</v>
      </c>
      <c r="BO886">
        <v>4.5891999999999999</v>
      </c>
      <c r="BP886" s="46">
        <f t="shared" si="272"/>
        <v>-9.218679159740055E-3</v>
      </c>
      <c r="BQ886" s="41">
        <v>43291</v>
      </c>
      <c r="BR886">
        <v>16.29</v>
      </c>
      <c r="BS886">
        <v>9.1123999999999992</v>
      </c>
      <c r="BT886" s="18">
        <f t="shared" si="273"/>
        <v>0</v>
      </c>
      <c r="BU886" s="41">
        <v>43291</v>
      </c>
      <c r="BV886">
        <v>2.37</v>
      </c>
      <c r="BW886">
        <v>1.4222999999999999</v>
      </c>
      <c r="BX886" s="39">
        <f t="shared" si="274"/>
        <v>0</v>
      </c>
      <c r="BY886" s="41">
        <v>43595</v>
      </c>
      <c r="BZ886">
        <v>14.65</v>
      </c>
      <c r="CA886">
        <v>8.2394999999999996</v>
      </c>
      <c r="CB886" s="39">
        <f t="shared" si="259"/>
        <v>-1.3695641634750946E-3</v>
      </c>
    </row>
    <row r="887" spans="1:80">
      <c r="A887" s="41">
        <v>43292</v>
      </c>
      <c r="B887">
        <v>18.72</v>
      </c>
      <c r="C887">
        <v>10.4811</v>
      </c>
      <c r="D887" s="34">
        <f t="shared" si="260"/>
        <v>-1.473975126669742E-2</v>
      </c>
      <c r="E887" s="41">
        <v>43292</v>
      </c>
      <c r="F887">
        <v>3.4</v>
      </c>
      <c r="G887">
        <v>3.4</v>
      </c>
      <c r="H887" s="39">
        <f t="shared" si="261"/>
        <v>0</v>
      </c>
      <c r="L887" s="38"/>
      <c r="M887" s="41">
        <v>43292</v>
      </c>
      <c r="N887">
        <v>8.48</v>
      </c>
      <c r="O887">
        <v>5.1913999999999998</v>
      </c>
      <c r="P887" s="43">
        <f t="shared" si="262"/>
        <v>0</v>
      </c>
      <c r="Q887" s="41">
        <v>43292</v>
      </c>
      <c r="R887">
        <v>3.15</v>
      </c>
      <c r="S887">
        <v>1.9911000000000001</v>
      </c>
      <c r="T887" s="39">
        <f t="shared" si="263"/>
        <v>0</v>
      </c>
      <c r="U887" s="42">
        <v>43293.62533333333</v>
      </c>
      <c r="V887" s="44">
        <v>10.32</v>
      </c>
      <c r="W887" s="44">
        <v>6.5270000000000001</v>
      </c>
      <c r="X887" s="43">
        <f t="shared" si="275"/>
        <v>2.6903713027061085E-2</v>
      </c>
      <c r="Y887" s="42">
        <v>43293.62533333333</v>
      </c>
      <c r="Z887" s="44">
        <v>19.59</v>
      </c>
      <c r="AA887" s="44">
        <v>13.734</v>
      </c>
      <c r="AB887" s="43">
        <f t="shared" si="276"/>
        <v>5.1229508196721524E-3</v>
      </c>
      <c r="AC887" s="42">
        <v>43293.62533333333</v>
      </c>
      <c r="AD887" s="44">
        <v>21.52</v>
      </c>
      <c r="AE887" s="44">
        <v>16.95</v>
      </c>
      <c r="AF887" s="43">
        <f t="shared" si="277"/>
        <v>0</v>
      </c>
      <c r="AG887" s="41">
        <v>43292</v>
      </c>
      <c r="AH887">
        <v>17.96</v>
      </c>
      <c r="AI887">
        <v>7.1597</v>
      </c>
      <c r="AJ887" s="39">
        <f t="shared" si="264"/>
        <v>-1.116118141105237E-3</v>
      </c>
      <c r="AK887" s="45">
        <v>43411</v>
      </c>
      <c r="AL887">
        <v>23.04</v>
      </c>
      <c r="AM887">
        <v>9.7790999999999997</v>
      </c>
      <c r="AN887" s="39">
        <f t="shared" si="265"/>
        <v>-2.590647151818165E-3</v>
      </c>
      <c r="AO887" s="41">
        <v>43292</v>
      </c>
      <c r="AP887">
        <v>8.86</v>
      </c>
      <c r="AQ887">
        <v>7.2007000000000003</v>
      </c>
      <c r="AR887" s="18">
        <f t="shared" si="266"/>
        <v>1.2571541068440422E-2</v>
      </c>
      <c r="AS887" s="41">
        <v>43292</v>
      </c>
      <c r="AT887">
        <v>11.19</v>
      </c>
      <c r="AU887">
        <v>9.1160999999999994</v>
      </c>
      <c r="AV887" s="39">
        <f t="shared" si="267"/>
        <v>-8.8774906293161723E-4</v>
      </c>
      <c r="AW887" s="41">
        <v>43292</v>
      </c>
      <c r="AX887">
        <v>14.08</v>
      </c>
      <c r="AY887">
        <v>8.2231000000000005</v>
      </c>
      <c r="AZ887" s="39">
        <f t="shared" si="268"/>
        <v>0</v>
      </c>
      <c r="BA887" s="41">
        <v>43292</v>
      </c>
      <c r="BB887">
        <v>6.57</v>
      </c>
      <c r="BC887">
        <v>3.2949999999999999</v>
      </c>
      <c r="BD887" s="39">
        <f t="shared" si="269"/>
        <v>1.1853580641198791E-2</v>
      </c>
      <c r="BE887" s="41">
        <v>43292</v>
      </c>
      <c r="BF887">
        <v>12.19</v>
      </c>
      <c r="BG887">
        <v>7.8537999999999997</v>
      </c>
      <c r="BH887" s="39">
        <f t="shared" si="270"/>
        <v>1.5831544092919762E-2</v>
      </c>
      <c r="BI887" s="41">
        <v>43292</v>
      </c>
      <c r="BJ887">
        <v>1.96</v>
      </c>
      <c r="BK887">
        <v>1.9433</v>
      </c>
      <c r="BL887" s="39">
        <f t="shared" si="271"/>
        <v>-1.0136511817440927E-2</v>
      </c>
      <c r="BM887" s="41">
        <v>43292</v>
      </c>
      <c r="BN887">
        <v>8.5500000000000007</v>
      </c>
      <c r="BO887">
        <v>4.5625</v>
      </c>
      <c r="BP887" s="46">
        <f t="shared" si="272"/>
        <v>-5.8180074958598333E-3</v>
      </c>
      <c r="BQ887" s="41">
        <v>43292</v>
      </c>
      <c r="BR887">
        <v>16.25</v>
      </c>
      <c r="BS887">
        <v>9.09</v>
      </c>
      <c r="BT887" s="18">
        <f t="shared" si="273"/>
        <v>-2.4581888415784328E-3</v>
      </c>
      <c r="BU887" s="41">
        <v>43292</v>
      </c>
      <c r="BV887">
        <v>2.37</v>
      </c>
      <c r="BW887">
        <v>1.4222999999999999</v>
      </c>
      <c r="BX887" s="39">
        <f t="shared" si="274"/>
        <v>0</v>
      </c>
      <c r="BY887" s="41">
        <v>43598</v>
      </c>
      <c r="BZ887">
        <v>14.64</v>
      </c>
      <c r="CA887">
        <v>8.2339000000000002</v>
      </c>
      <c r="CB887" s="39">
        <f t="shared" si="259"/>
        <v>-6.7965289155887901E-4</v>
      </c>
    </row>
    <row r="888" spans="1:80">
      <c r="A888" s="41">
        <v>43293</v>
      </c>
      <c r="B888">
        <v>18.690000000000001</v>
      </c>
      <c r="C888">
        <v>10.4643</v>
      </c>
      <c r="D888" s="34">
        <f t="shared" si="260"/>
        <v>-1.6028851933480195E-3</v>
      </c>
      <c r="E888" s="41">
        <v>43293</v>
      </c>
      <c r="F888">
        <v>3.4</v>
      </c>
      <c r="G888">
        <v>3.4</v>
      </c>
      <c r="H888" s="39">
        <f t="shared" si="261"/>
        <v>0</v>
      </c>
      <c r="L888" s="38"/>
      <c r="M888" s="41">
        <v>43293</v>
      </c>
      <c r="N888">
        <v>8.48</v>
      </c>
      <c r="O888">
        <v>5.1913999999999998</v>
      </c>
      <c r="P888" s="43">
        <f t="shared" si="262"/>
        <v>0</v>
      </c>
      <c r="Q888" s="41">
        <v>43293</v>
      </c>
      <c r="R888">
        <v>3.13</v>
      </c>
      <c r="S888">
        <v>1.9783999999999999</v>
      </c>
      <c r="T888" s="39">
        <f t="shared" si="263"/>
        <v>-6.378383807945435E-3</v>
      </c>
      <c r="U888" s="42">
        <v>43294.62533333333</v>
      </c>
      <c r="V888" s="44">
        <v>10.38</v>
      </c>
      <c r="W888" s="44">
        <v>6.5650000000000004</v>
      </c>
      <c r="X888" s="43">
        <f t="shared" si="275"/>
        <v>5.8219702773096762E-3</v>
      </c>
      <c r="Y888" s="42">
        <v>43294.62533333333</v>
      </c>
      <c r="Z888" s="44">
        <v>19.59</v>
      </c>
      <c r="AA888" s="44">
        <v>13.734</v>
      </c>
      <c r="AB888" s="43">
        <f t="shared" si="276"/>
        <v>0</v>
      </c>
      <c r="AC888" s="42">
        <v>43294.62533333333</v>
      </c>
      <c r="AD888" s="44">
        <v>21.52</v>
      </c>
      <c r="AE888" s="44">
        <v>16.95</v>
      </c>
      <c r="AF888" s="43">
        <f t="shared" si="277"/>
        <v>0</v>
      </c>
      <c r="AG888" s="41">
        <v>43293</v>
      </c>
      <c r="AH888">
        <v>17.98</v>
      </c>
      <c r="AI888">
        <v>7.1677</v>
      </c>
      <c r="AJ888" s="39">
        <f t="shared" si="264"/>
        <v>1.1173652527340541E-3</v>
      </c>
      <c r="AK888" s="45">
        <v>43441</v>
      </c>
      <c r="AL888">
        <v>23.02</v>
      </c>
      <c r="AM888">
        <v>9.7706</v>
      </c>
      <c r="AN888" s="39">
        <f t="shared" si="265"/>
        <v>-8.6920064218585862E-4</v>
      </c>
      <c r="AO888" s="41">
        <v>43293</v>
      </c>
      <c r="AP888">
        <v>8.86</v>
      </c>
      <c r="AQ888">
        <v>7.2007000000000003</v>
      </c>
      <c r="AR888" s="18">
        <f t="shared" si="266"/>
        <v>0</v>
      </c>
      <c r="AS888" s="41">
        <v>43293</v>
      </c>
      <c r="AT888">
        <v>11.19</v>
      </c>
      <c r="AU888">
        <v>9.1160999999999994</v>
      </c>
      <c r="AV888" s="39">
        <f t="shared" si="267"/>
        <v>0</v>
      </c>
      <c r="AW888" s="41">
        <v>43293</v>
      </c>
      <c r="AX888">
        <v>14.2</v>
      </c>
      <c r="AY888">
        <v>8.2932000000000006</v>
      </c>
      <c r="AZ888" s="39">
        <f t="shared" si="268"/>
        <v>8.5247655993481841E-3</v>
      </c>
      <c r="BA888" s="41">
        <v>43293</v>
      </c>
      <c r="BB888">
        <v>6.6</v>
      </c>
      <c r="BC888">
        <v>3.3100999999999998</v>
      </c>
      <c r="BD888" s="39">
        <f t="shared" si="269"/>
        <v>4.5827010622154453E-3</v>
      </c>
      <c r="BE888" s="41">
        <v>43293</v>
      </c>
      <c r="BF888">
        <v>12.3</v>
      </c>
      <c r="BG888">
        <v>7.9246999999999996</v>
      </c>
      <c r="BH888" s="39">
        <f t="shared" si="270"/>
        <v>9.0274771448216103E-3</v>
      </c>
      <c r="BI888" s="41">
        <v>43293</v>
      </c>
      <c r="BJ888">
        <v>1.94</v>
      </c>
      <c r="BK888">
        <v>1.9235</v>
      </c>
      <c r="BL888" s="39">
        <f t="shared" si="271"/>
        <v>-1.0188854011218051E-2</v>
      </c>
      <c r="BM888" s="41">
        <v>43293</v>
      </c>
      <c r="BN888">
        <v>8.5500000000000007</v>
      </c>
      <c r="BO888">
        <v>4.5625</v>
      </c>
      <c r="BP888" s="46">
        <f t="shared" si="272"/>
        <v>0</v>
      </c>
      <c r="BQ888" s="41">
        <v>43293</v>
      </c>
      <c r="BR888">
        <v>16.25</v>
      </c>
      <c r="BS888">
        <v>9.09</v>
      </c>
      <c r="BT888" s="18">
        <f t="shared" si="273"/>
        <v>0</v>
      </c>
      <c r="BU888" s="41">
        <v>43293</v>
      </c>
      <c r="BV888">
        <v>2.37</v>
      </c>
      <c r="BW888">
        <v>1.4222999999999999</v>
      </c>
      <c r="BX888" s="39">
        <f t="shared" si="274"/>
        <v>0</v>
      </c>
      <c r="BY888" s="41">
        <v>43599</v>
      </c>
      <c r="BZ888">
        <v>14.21</v>
      </c>
      <c r="CA888">
        <v>7.9920999999999998</v>
      </c>
      <c r="CB888" s="39">
        <f t="shared" si="259"/>
        <v>-2.9366399883408889E-2</v>
      </c>
    </row>
    <row r="889" spans="1:80">
      <c r="A889" s="41">
        <v>43294</v>
      </c>
      <c r="B889">
        <v>18.5</v>
      </c>
      <c r="C889">
        <v>10.357900000000001</v>
      </c>
      <c r="D889" s="34">
        <f t="shared" si="260"/>
        <v>-1.0167904207639206E-2</v>
      </c>
      <c r="E889" s="41">
        <v>43294</v>
      </c>
      <c r="F889">
        <v>3.4</v>
      </c>
      <c r="G889">
        <v>3.4</v>
      </c>
      <c r="H889" s="39">
        <f t="shared" si="261"/>
        <v>0</v>
      </c>
      <c r="L889" s="38"/>
      <c r="M889" s="41">
        <v>43294</v>
      </c>
      <c r="N889">
        <v>8.48</v>
      </c>
      <c r="O889">
        <v>5.1913999999999998</v>
      </c>
      <c r="P889" s="43">
        <f t="shared" si="262"/>
        <v>0</v>
      </c>
      <c r="Q889" s="41">
        <v>43294</v>
      </c>
      <c r="R889">
        <v>3.15</v>
      </c>
      <c r="S889">
        <v>1.9911000000000001</v>
      </c>
      <c r="T889" s="39">
        <f t="shared" si="263"/>
        <v>6.4193287505055381E-3</v>
      </c>
      <c r="U889" s="42">
        <v>43297.62533333333</v>
      </c>
      <c r="V889" s="44">
        <v>10.38</v>
      </c>
      <c r="W889" s="44">
        <v>6.5650000000000004</v>
      </c>
      <c r="X889" s="43">
        <f t="shared" si="275"/>
        <v>0</v>
      </c>
      <c r="Y889" s="42">
        <v>43297.62533333333</v>
      </c>
      <c r="Z889" s="44">
        <v>19.72</v>
      </c>
      <c r="AA889" s="44">
        <v>13.824999999999999</v>
      </c>
      <c r="AB889" s="43">
        <f t="shared" si="276"/>
        <v>6.6258919469928141E-3</v>
      </c>
      <c r="AC889" s="42">
        <v>43297.62533333333</v>
      </c>
      <c r="AD889" s="44">
        <v>21.52</v>
      </c>
      <c r="AE889" s="44">
        <v>16.95</v>
      </c>
      <c r="AF889" s="43">
        <f t="shared" si="277"/>
        <v>0</v>
      </c>
      <c r="AG889" s="41">
        <v>43294</v>
      </c>
      <c r="AH889">
        <v>17.98</v>
      </c>
      <c r="AI889">
        <v>7.1677</v>
      </c>
      <c r="AJ889" s="39">
        <f t="shared" si="264"/>
        <v>0</v>
      </c>
      <c r="AK889" s="45" t="s">
        <v>799</v>
      </c>
      <c r="AL889">
        <v>23.19</v>
      </c>
      <c r="AM889">
        <v>9.8427000000000007</v>
      </c>
      <c r="AN889" s="39">
        <f t="shared" si="265"/>
        <v>7.3792806992406526E-3</v>
      </c>
      <c r="AO889" s="41">
        <v>43294</v>
      </c>
      <c r="AP889">
        <v>8.9</v>
      </c>
      <c r="AQ889">
        <v>7.2332000000000001</v>
      </c>
      <c r="AR889" s="18">
        <f t="shared" si="266"/>
        <v>4.5134500812420665E-3</v>
      </c>
      <c r="AS889" s="41">
        <v>43294</v>
      </c>
      <c r="AT889">
        <v>11.18</v>
      </c>
      <c r="AU889">
        <v>9.1079000000000008</v>
      </c>
      <c r="AV889" s="39">
        <f t="shared" si="267"/>
        <v>-8.9950746481484993E-4</v>
      </c>
      <c r="AW889" s="41">
        <v>43294</v>
      </c>
      <c r="AX889">
        <v>14.6</v>
      </c>
      <c r="AY889">
        <v>8.5267999999999997</v>
      </c>
      <c r="AZ889" s="39">
        <f t="shared" si="268"/>
        <v>2.8167655428543763E-2</v>
      </c>
      <c r="BA889" s="41">
        <v>43294</v>
      </c>
      <c r="BB889">
        <v>6.54</v>
      </c>
      <c r="BC889">
        <v>3.28</v>
      </c>
      <c r="BD889" s="39">
        <f t="shared" si="269"/>
        <v>-9.0933808646264519E-3</v>
      </c>
      <c r="BE889" s="41">
        <v>43294</v>
      </c>
      <c r="BF889">
        <v>12.3</v>
      </c>
      <c r="BG889">
        <v>7.9246999999999996</v>
      </c>
      <c r="BH889" s="39">
        <f t="shared" si="270"/>
        <v>0</v>
      </c>
      <c r="BI889" s="41">
        <v>43294</v>
      </c>
      <c r="BJ889">
        <v>1.98</v>
      </c>
      <c r="BK889">
        <v>1.9632000000000001</v>
      </c>
      <c r="BL889" s="39">
        <f t="shared" si="271"/>
        <v>2.0639459318949865E-2</v>
      </c>
      <c r="BM889" s="41">
        <v>43294</v>
      </c>
      <c r="BN889">
        <v>8.5</v>
      </c>
      <c r="BO889">
        <v>4.5358000000000001</v>
      </c>
      <c r="BP889" s="46">
        <f t="shared" si="272"/>
        <v>-5.8520547945205359E-3</v>
      </c>
      <c r="BQ889" s="41">
        <v>43294</v>
      </c>
      <c r="BR889">
        <v>16</v>
      </c>
      <c r="BS889">
        <v>8.9502000000000006</v>
      </c>
      <c r="BT889" s="18">
        <f t="shared" si="273"/>
        <v>-1.5379537953795298E-2</v>
      </c>
      <c r="BU889" s="41">
        <v>43294</v>
      </c>
      <c r="BV889">
        <v>2.37</v>
      </c>
      <c r="BW889">
        <v>1.4222999999999999</v>
      </c>
      <c r="BX889" s="39">
        <f t="shared" si="274"/>
        <v>0</v>
      </c>
      <c r="BY889" s="41">
        <v>43600</v>
      </c>
      <c r="BZ889">
        <v>14.5</v>
      </c>
      <c r="CA889">
        <v>8.1552000000000007</v>
      </c>
      <c r="CB889" s="39">
        <f t="shared" si="259"/>
        <v>2.0407652556900052E-2</v>
      </c>
    </row>
    <row r="890" spans="1:80">
      <c r="A890" s="41">
        <v>43297</v>
      </c>
      <c r="B890">
        <v>18.45</v>
      </c>
      <c r="C890">
        <v>10.3299</v>
      </c>
      <c r="D890" s="34">
        <f t="shared" si="260"/>
        <v>-2.7032506589173932E-3</v>
      </c>
      <c r="E890" s="41">
        <v>43297</v>
      </c>
      <c r="F890">
        <v>3.49</v>
      </c>
      <c r="G890">
        <v>3.49</v>
      </c>
      <c r="H890" s="39">
        <f t="shared" si="261"/>
        <v>2.6470588235294207E-2</v>
      </c>
      <c r="L890" s="38"/>
      <c r="M890" s="41">
        <v>43297</v>
      </c>
      <c r="N890">
        <v>8.48</v>
      </c>
      <c r="O890">
        <v>5.1913999999999998</v>
      </c>
      <c r="P890" s="43">
        <f t="shared" si="262"/>
        <v>0</v>
      </c>
      <c r="Q890" s="41">
        <v>43297</v>
      </c>
      <c r="R890">
        <v>3.2</v>
      </c>
      <c r="S890">
        <v>2.0226999999999999</v>
      </c>
      <c r="T890" s="39">
        <f t="shared" si="263"/>
        <v>1.587062427803719E-2</v>
      </c>
      <c r="U890" s="42">
        <v>43298.62533333333</v>
      </c>
      <c r="V890" s="44">
        <v>10.15</v>
      </c>
      <c r="W890" s="44">
        <v>6.42</v>
      </c>
      <c r="X890" s="43">
        <f t="shared" si="275"/>
        <v>-2.2086824067022157E-2</v>
      </c>
      <c r="Y890" s="42">
        <v>43298.62533333333</v>
      </c>
      <c r="Z890" s="44">
        <v>19.7</v>
      </c>
      <c r="AA890" s="44">
        <v>13.811</v>
      </c>
      <c r="AB890" s="43">
        <f t="shared" si="276"/>
        <v>-1.0126582278480541E-3</v>
      </c>
      <c r="AC890" s="42">
        <v>43298.62533333333</v>
      </c>
      <c r="AD890" s="44">
        <v>21.6</v>
      </c>
      <c r="AE890" s="44">
        <v>17.013000000000002</v>
      </c>
      <c r="AF890" s="43">
        <f t="shared" si="277"/>
        <v>3.7168141592921764E-3</v>
      </c>
      <c r="AG890" s="41">
        <v>43297</v>
      </c>
      <c r="AH890">
        <v>17.98</v>
      </c>
      <c r="AI890">
        <v>7.1677</v>
      </c>
      <c r="AJ890" s="39">
        <f t="shared" si="264"/>
        <v>0</v>
      </c>
      <c r="AK890" s="45" t="s">
        <v>800</v>
      </c>
      <c r="AL890">
        <v>23.1</v>
      </c>
      <c r="AM890">
        <v>9.8045000000000009</v>
      </c>
      <c r="AN890" s="39">
        <f t="shared" si="265"/>
        <v>-3.8810488991841453E-3</v>
      </c>
      <c r="AO890" s="41">
        <v>43297</v>
      </c>
      <c r="AP890">
        <v>8.8800000000000008</v>
      </c>
      <c r="AQ890">
        <v>7.2168999999999999</v>
      </c>
      <c r="AR890" s="18">
        <f t="shared" si="266"/>
        <v>-2.2534977603274075E-3</v>
      </c>
      <c r="AS890" s="41">
        <v>43297</v>
      </c>
      <c r="AT890">
        <v>11.1</v>
      </c>
      <c r="AU890">
        <v>9.0427</v>
      </c>
      <c r="AV890" s="39">
        <f t="shared" si="267"/>
        <v>-7.1586205382141669E-3</v>
      </c>
      <c r="AW890" s="41">
        <v>43297</v>
      </c>
      <c r="AX890">
        <v>14.4</v>
      </c>
      <c r="AY890">
        <v>8.41</v>
      </c>
      <c r="AZ890" s="39">
        <f t="shared" si="268"/>
        <v>-1.3697987521696249E-2</v>
      </c>
      <c r="BA890" s="41">
        <v>43297</v>
      </c>
      <c r="BB890">
        <v>6.54</v>
      </c>
      <c r="BC890">
        <v>3.28</v>
      </c>
      <c r="BD890" s="39">
        <f t="shared" si="269"/>
        <v>0</v>
      </c>
      <c r="BE890" s="41">
        <v>43297</v>
      </c>
      <c r="BF890">
        <v>12.34</v>
      </c>
      <c r="BG890">
        <v>7.9504999999999999</v>
      </c>
      <c r="BH890" s="39">
        <f t="shared" si="270"/>
        <v>3.2556437467664728E-3</v>
      </c>
      <c r="BI890" s="41">
        <v>43297</v>
      </c>
      <c r="BJ890">
        <v>1.95</v>
      </c>
      <c r="BK890">
        <v>1.9334</v>
      </c>
      <c r="BL890" s="39">
        <f t="shared" si="271"/>
        <v>-1.5179299103504507E-2</v>
      </c>
      <c r="BM890" s="41">
        <v>43297</v>
      </c>
      <c r="BN890">
        <v>8.44</v>
      </c>
      <c r="BO890">
        <v>4.5038</v>
      </c>
      <c r="BP890" s="46">
        <f t="shared" si="272"/>
        <v>-7.0549847876890575E-3</v>
      </c>
      <c r="BQ890" s="41">
        <v>43297</v>
      </c>
      <c r="BR890">
        <v>16.3</v>
      </c>
      <c r="BS890">
        <v>9.1180000000000003</v>
      </c>
      <c r="BT890" s="18">
        <f t="shared" si="273"/>
        <v>1.8748184398113977E-2</v>
      </c>
      <c r="BU890" s="41">
        <v>43297</v>
      </c>
      <c r="BV890">
        <v>2.36</v>
      </c>
      <c r="BW890">
        <v>1.4162999999999999</v>
      </c>
      <c r="BX890" s="39">
        <f t="shared" si="274"/>
        <v>-4.2185192997258002E-3</v>
      </c>
      <c r="BY890" s="41">
        <v>43601</v>
      </c>
      <c r="BZ890">
        <v>14.47</v>
      </c>
      <c r="CA890">
        <v>8.1382999999999992</v>
      </c>
      <c r="CB890" s="39">
        <f t="shared" si="259"/>
        <v>-2.0722974298608824E-3</v>
      </c>
    </row>
    <row r="891" spans="1:80">
      <c r="A891" s="41">
        <v>43298</v>
      </c>
      <c r="B891">
        <v>18.899999999999999</v>
      </c>
      <c r="C891">
        <v>10.581899999999999</v>
      </c>
      <c r="D891" s="34">
        <f t="shared" si="260"/>
        <v>2.4395202276885439E-2</v>
      </c>
      <c r="E891" s="41">
        <v>43298</v>
      </c>
      <c r="F891">
        <v>3.49</v>
      </c>
      <c r="G891">
        <v>3.49</v>
      </c>
      <c r="H891" s="39">
        <f t="shared" si="261"/>
        <v>0</v>
      </c>
      <c r="L891" s="38"/>
      <c r="M891" s="41">
        <v>43298</v>
      </c>
      <c r="N891">
        <v>8.48</v>
      </c>
      <c r="O891">
        <v>5.1913999999999998</v>
      </c>
      <c r="P891" s="43">
        <f t="shared" si="262"/>
        <v>0</v>
      </c>
      <c r="Q891" s="41">
        <v>43298</v>
      </c>
      <c r="R891">
        <v>3.16</v>
      </c>
      <c r="S891">
        <v>1.9974000000000001</v>
      </c>
      <c r="T891" s="39">
        <f t="shared" si="263"/>
        <v>-1.2508033816186226E-2</v>
      </c>
      <c r="U891" s="42">
        <v>43299.62533333333</v>
      </c>
      <c r="V891" s="44">
        <v>10.07</v>
      </c>
      <c r="W891" s="44">
        <v>6.3689999999999998</v>
      </c>
      <c r="X891" s="43">
        <f t="shared" si="275"/>
        <v>-7.9439252336448839E-3</v>
      </c>
      <c r="Y891" s="42">
        <v>43299.62533333333</v>
      </c>
      <c r="Z891" s="44">
        <v>19.7</v>
      </c>
      <c r="AA891" s="44">
        <v>13.811</v>
      </c>
      <c r="AB891" s="43">
        <f t="shared" si="276"/>
        <v>0</v>
      </c>
      <c r="AC891" s="42">
        <v>43299.62533333333</v>
      </c>
      <c r="AD891" s="44">
        <v>21.52</v>
      </c>
      <c r="AE891" s="44">
        <v>16.95</v>
      </c>
      <c r="AF891" s="43">
        <f t="shared" si="277"/>
        <v>-3.7030506083584542E-3</v>
      </c>
      <c r="AG891" s="41">
        <v>43298</v>
      </c>
      <c r="AH891">
        <v>17.899999999999999</v>
      </c>
      <c r="AI891">
        <v>7.1357999999999997</v>
      </c>
      <c r="AJ891" s="39">
        <f t="shared" si="264"/>
        <v>-4.4505210876571652E-3</v>
      </c>
      <c r="AK891" s="45" t="s">
        <v>801</v>
      </c>
      <c r="AL891">
        <v>23.3</v>
      </c>
      <c r="AM891">
        <v>9.8894000000000002</v>
      </c>
      <c r="AN891" s="39">
        <f t="shared" si="265"/>
        <v>8.6592891019429147E-3</v>
      </c>
      <c r="AO891" s="41">
        <v>43298</v>
      </c>
      <c r="AP891">
        <v>8.8800000000000008</v>
      </c>
      <c r="AQ891">
        <v>7.2168999999999999</v>
      </c>
      <c r="AR891" s="18">
        <f t="shared" si="266"/>
        <v>0</v>
      </c>
      <c r="AS891" s="41">
        <v>43298</v>
      </c>
      <c r="AT891">
        <v>11</v>
      </c>
      <c r="AU891">
        <v>8.9612999999999996</v>
      </c>
      <c r="AV891" s="39">
        <f t="shared" si="267"/>
        <v>-9.0017362071063249E-3</v>
      </c>
      <c r="AW891" s="41">
        <v>43298</v>
      </c>
      <c r="AX891">
        <v>14.35</v>
      </c>
      <c r="AY891">
        <v>8.3808000000000007</v>
      </c>
      <c r="AZ891" s="39">
        <f t="shared" si="268"/>
        <v>-3.4720570749107549E-3</v>
      </c>
      <c r="BA891" s="41">
        <v>43298</v>
      </c>
      <c r="BB891">
        <v>6.59</v>
      </c>
      <c r="BC891">
        <v>3.3050999999999999</v>
      </c>
      <c r="BD891" s="39">
        <f t="shared" si="269"/>
        <v>7.6524390243902819E-3</v>
      </c>
      <c r="BE891" s="41">
        <v>43298</v>
      </c>
      <c r="BF891">
        <v>12.25</v>
      </c>
      <c r="BG891">
        <v>7.8925000000000001</v>
      </c>
      <c r="BH891" s="39">
        <f t="shared" si="270"/>
        <v>-7.2951386705238453E-3</v>
      </c>
      <c r="BI891" s="41">
        <v>43298</v>
      </c>
      <c r="BJ891">
        <v>1.93</v>
      </c>
      <c r="BK891">
        <v>1.9136</v>
      </c>
      <c r="BL891" s="39">
        <f t="shared" si="271"/>
        <v>-1.0241026171511347E-2</v>
      </c>
      <c r="BM891" s="41">
        <v>43298</v>
      </c>
      <c r="BN891">
        <v>8.4</v>
      </c>
      <c r="BO891">
        <v>4.4824999999999999</v>
      </c>
      <c r="BP891" s="46">
        <f t="shared" si="272"/>
        <v>-4.7293396687242096E-3</v>
      </c>
      <c r="BQ891" s="41">
        <v>43298</v>
      </c>
      <c r="BR891">
        <v>16.28</v>
      </c>
      <c r="BS891">
        <v>9.1067999999999998</v>
      </c>
      <c r="BT891" s="18">
        <f t="shared" si="273"/>
        <v>-1.2283395481465828E-3</v>
      </c>
      <c r="BU891" s="41">
        <v>43298</v>
      </c>
      <c r="BV891">
        <v>2.37</v>
      </c>
      <c r="BW891">
        <v>1.4222999999999999</v>
      </c>
      <c r="BX891" s="39">
        <f t="shared" si="274"/>
        <v>4.2363905952128829E-3</v>
      </c>
      <c r="BY891" s="41">
        <v>43602</v>
      </c>
      <c r="BZ891">
        <v>14.6</v>
      </c>
      <c r="CA891">
        <v>8.2113999999999994</v>
      </c>
      <c r="CB891" s="39">
        <f t="shared" si="259"/>
        <v>8.9822198739294666E-3</v>
      </c>
    </row>
    <row r="892" spans="1:80">
      <c r="A892" s="41">
        <v>43299</v>
      </c>
      <c r="B892">
        <v>18.88</v>
      </c>
      <c r="C892">
        <v>10.5707</v>
      </c>
      <c r="D892" s="34">
        <f t="shared" si="260"/>
        <v>-1.0584110603954647E-3</v>
      </c>
      <c r="E892" s="41">
        <v>43299</v>
      </c>
      <c r="F892">
        <v>3.49</v>
      </c>
      <c r="G892">
        <v>3.49</v>
      </c>
      <c r="H892" s="39">
        <f t="shared" si="261"/>
        <v>0</v>
      </c>
      <c r="L892" s="38"/>
      <c r="M892" s="41">
        <v>43299</v>
      </c>
      <c r="N892">
        <v>8.48</v>
      </c>
      <c r="O892">
        <v>5.1913999999999998</v>
      </c>
      <c r="P892" s="43">
        <f t="shared" si="262"/>
        <v>0</v>
      </c>
      <c r="Q892" s="41">
        <v>43299</v>
      </c>
      <c r="R892">
        <v>3.18</v>
      </c>
      <c r="S892">
        <v>2.0099999999999998</v>
      </c>
      <c r="T892" s="39">
        <f t="shared" si="263"/>
        <v>6.3082006608589777E-3</v>
      </c>
      <c r="U892" s="42">
        <v>43300.62533333333</v>
      </c>
      <c r="V892" s="44">
        <v>10.07</v>
      </c>
      <c r="W892" s="44">
        <v>6.3689999999999998</v>
      </c>
      <c r="X892" s="43">
        <f t="shared" si="275"/>
        <v>0</v>
      </c>
      <c r="Y892" s="42">
        <v>43300.62533333333</v>
      </c>
      <c r="Z892" s="44">
        <v>19.68</v>
      </c>
      <c r="AA892" s="44">
        <v>13.797000000000001</v>
      </c>
      <c r="AB892" s="43">
        <f t="shared" si="276"/>
        <v>-1.0136847440445549E-3</v>
      </c>
      <c r="AC892" s="42">
        <v>43300.62533333333</v>
      </c>
      <c r="AD892" s="44">
        <v>21.45</v>
      </c>
      <c r="AE892" s="44">
        <v>16.895</v>
      </c>
      <c r="AF892" s="43">
        <f t="shared" si="277"/>
        <v>-3.2448377581120779E-3</v>
      </c>
      <c r="AG892" s="41">
        <v>43299</v>
      </c>
      <c r="AH892">
        <v>17.899999999999999</v>
      </c>
      <c r="AI892">
        <v>7.1357999999999997</v>
      </c>
      <c r="AJ892" s="39">
        <f t="shared" si="264"/>
        <v>0</v>
      </c>
      <c r="AK892" s="45" t="s">
        <v>802</v>
      </c>
      <c r="AL892">
        <v>23.18</v>
      </c>
      <c r="AM892">
        <v>9.8384999999999998</v>
      </c>
      <c r="AN892" s="39">
        <f t="shared" si="265"/>
        <v>-5.1469249903937945E-3</v>
      </c>
      <c r="AO892" s="41">
        <v>43299</v>
      </c>
      <c r="AP892">
        <v>8.8800000000000008</v>
      </c>
      <c r="AQ892">
        <v>7.2168999999999999</v>
      </c>
      <c r="AR892" s="18">
        <f t="shared" si="266"/>
        <v>0</v>
      </c>
      <c r="AS892" s="41">
        <v>43299</v>
      </c>
      <c r="AT892">
        <v>11</v>
      </c>
      <c r="AU892">
        <v>8.9612999999999996</v>
      </c>
      <c r="AV892" s="39">
        <f t="shared" si="267"/>
        <v>0</v>
      </c>
      <c r="AW892" s="41">
        <v>43299</v>
      </c>
      <c r="AX892">
        <v>14.4</v>
      </c>
      <c r="AY892">
        <v>8.41</v>
      </c>
      <c r="AZ892" s="39">
        <f t="shared" si="268"/>
        <v>3.4841542573500676E-3</v>
      </c>
      <c r="BA892" s="41">
        <v>43299</v>
      </c>
      <c r="BB892">
        <v>6.59</v>
      </c>
      <c r="BC892">
        <v>3.3050999999999999</v>
      </c>
      <c r="BD892" s="39">
        <f t="shared" si="269"/>
        <v>0</v>
      </c>
      <c r="BE892" s="41">
        <v>43299</v>
      </c>
      <c r="BF892">
        <v>12.35</v>
      </c>
      <c r="BG892">
        <v>7.9569000000000001</v>
      </c>
      <c r="BH892" s="39">
        <f t="shared" si="270"/>
        <v>8.1596452328159663E-3</v>
      </c>
      <c r="BI892" s="41">
        <v>43299</v>
      </c>
      <c r="BJ892">
        <v>1.94</v>
      </c>
      <c r="BK892">
        <v>1.9235</v>
      </c>
      <c r="BL892" s="39">
        <f t="shared" si="271"/>
        <v>5.1734949832776024E-3</v>
      </c>
      <c r="BM892" s="41">
        <v>43299</v>
      </c>
      <c r="BN892">
        <v>8.65</v>
      </c>
      <c r="BO892">
        <v>4.6158999999999999</v>
      </c>
      <c r="BP892" s="46">
        <f t="shared" si="272"/>
        <v>2.9760178471834906E-2</v>
      </c>
      <c r="BQ892" s="41">
        <v>43299</v>
      </c>
      <c r="BR892">
        <v>16.34</v>
      </c>
      <c r="BS892">
        <v>9.1403999999999996</v>
      </c>
      <c r="BT892" s="18">
        <f t="shared" si="273"/>
        <v>3.6895506654368005E-3</v>
      </c>
      <c r="BU892" s="41">
        <v>43299</v>
      </c>
      <c r="BV892">
        <v>2.36</v>
      </c>
      <c r="BW892">
        <v>1.4162999999999999</v>
      </c>
      <c r="BX892" s="39">
        <f t="shared" si="274"/>
        <v>-4.2185192997258002E-3</v>
      </c>
      <c r="BY892" s="41">
        <v>43605</v>
      </c>
      <c r="BZ892">
        <v>14.65</v>
      </c>
      <c r="CA892">
        <v>8.2394999999999996</v>
      </c>
      <c r="CB892" s="39">
        <f t="shared" si="259"/>
        <v>3.4220717539031392E-3</v>
      </c>
    </row>
    <row r="893" spans="1:80">
      <c r="A893" s="41">
        <v>43300</v>
      </c>
      <c r="B893">
        <v>18.8</v>
      </c>
      <c r="C893">
        <v>10.5259</v>
      </c>
      <c r="D893" s="34">
        <f t="shared" si="260"/>
        <v>-4.2381299251705558E-3</v>
      </c>
      <c r="E893" s="41">
        <v>43300</v>
      </c>
      <c r="F893">
        <v>3.49</v>
      </c>
      <c r="G893">
        <v>3.49</v>
      </c>
      <c r="H893" s="39">
        <f t="shared" si="261"/>
        <v>0</v>
      </c>
      <c r="L893" s="38"/>
      <c r="M893" s="41">
        <v>43300</v>
      </c>
      <c r="N893">
        <v>8.48</v>
      </c>
      <c r="O893">
        <v>5.1913999999999998</v>
      </c>
      <c r="P893" s="43">
        <f t="shared" si="262"/>
        <v>0</v>
      </c>
      <c r="Q893" s="41">
        <v>43300</v>
      </c>
      <c r="R893">
        <v>3.19</v>
      </c>
      <c r="S893">
        <v>2.0164</v>
      </c>
      <c r="T893" s="39">
        <f t="shared" si="263"/>
        <v>3.1840796019901411E-3</v>
      </c>
      <c r="U893" s="42">
        <v>43301.62533333333</v>
      </c>
      <c r="V893" s="44">
        <v>10.07</v>
      </c>
      <c r="W893" s="44">
        <v>6.3689999999999998</v>
      </c>
      <c r="X893" s="43">
        <f t="shared" si="275"/>
        <v>0</v>
      </c>
      <c r="Y893" s="42">
        <v>43301.62533333333</v>
      </c>
      <c r="Z893" s="44">
        <v>19.690000000000001</v>
      </c>
      <c r="AA893" s="44">
        <v>13.804</v>
      </c>
      <c r="AB893" s="43">
        <f t="shared" si="276"/>
        <v>5.0735667174020972E-4</v>
      </c>
      <c r="AC893" s="42">
        <v>43301.62533333333</v>
      </c>
      <c r="AD893" s="44">
        <v>21.42</v>
      </c>
      <c r="AE893" s="44">
        <v>16.870999999999999</v>
      </c>
      <c r="AF893" s="43">
        <f t="shared" si="277"/>
        <v>-1.4205386208938095E-3</v>
      </c>
      <c r="AG893" s="41">
        <v>43300</v>
      </c>
      <c r="AH893">
        <v>17.899999999999999</v>
      </c>
      <c r="AI893">
        <v>7.1357999999999997</v>
      </c>
      <c r="AJ893" s="39">
        <f t="shared" si="264"/>
        <v>0</v>
      </c>
      <c r="AK893" s="45" t="s">
        <v>803</v>
      </c>
      <c r="AL893">
        <v>23.35</v>
      </c>
      <c r="AM893">
        <v>9.9107000000000003</v>
      </c>
      <c r="AN893" s="39">
        <f t="shared" si="265"/>
        <v>7.3385170503634176E-3</v>
      </c>
      <c r="AO893" s="41">
        <v>43300</v>
      </c>
      <c r="AP893">
        <v>8.66</v>
      </c>
      <c r="AQ893">
        <v>7.0381</v>
      </c>
      <c r="AR893" s="18">
        <f t="shared" si="266"/>
        <v>-2.4775180479153079E-2</v>
      </c>
      <c r="AS893" s="41">
        <v>43300</v>
      </c>
      <c r="AT893">
        <v>11</v>
      </c>
      <c r="AU893">
        <v>8.9612999999999996</v>
      </c>
      <c r="AV893" s="39">
        <f t="shared" si="267"/>
        <v>0</v>
      </c>
      <c r="AW893" s="41">
        <v>43300</v>
      </c>
      <c r="AX893">
        <v>14.4</v>
      </c>
      <c r="AY893">
        <v>8.41</v>
      </c>
      <c r="AZ893" s="39">
        <f t="shared" si="268"/>
        <v>0</v>
      </c>
      <c r="BA893" s="41">
        <v>43300</v>
      </c>
      <c r="BB893">
        <v>6.7</v>
      </c>
      <c r="BC893">
        <v>3.3601999999999999</v>
      </c>
      <c r="BD893" s="39">
        <f t="shared" si="269"/>
        <v>1.6671205107258457E-2</v>
      </c>
      <c r="BE893" s="41">
        <v>43300</v>
      </c>
      <c r="BF893">
        <v>12.34</v>
      </c>
      <c r="BG893">
        <v>7.9504999999999999</v>
      </c>
      <c r="BH893" s="39">
        <f t="shared" si="270"/>
        <v>-8.0433334590106491E-4</v>
      </c>
      <c r="BI893" s="41">
        <v>43300</v>
      </c>
      <c r="BJ893">
        <v>1.93</v>
      </c>
      <c r="BK893">
        <v>1.9136</v>
      </c>
      <c r="BL893" s="39">
        <f t="shared" si="271"/>
        <v>-5.1468676891084069E-3</v>
      </c>
      <c r="BM893" s="41">
        <v>43300</v>
      </c>
      <c r="BN893">
        <v>8.7100000000000009</v>
      </c>
      <c r="BO893">
        <v>4.6478999999999999</v>
      </c>
      <c r="BP893" s="46">
        <f t="shared" si="272"/>
        <v>6.9325591975562791E-3</v>
      </c>
      <c r="BQ893" s="41">
        <v>43300</v>
      </c>
      <c r="BR893">
        <v>16.3</v>
      </c>
      <c r="BS893">
        <v>9.1180000000000003</v>
      </c>
      <c r="BT893" s="18">
        <f t="shared" si="273"/>
        <v>-2.4506586145025722E-3</v>
      </c>
      <c r="BU893" s="41">
        <v>43300</v>
      </c>
      <c r="BV893">
        <v>2.36</v>
      </c>
      <c r="BW893">
        <v>1.4162999999999999</v>
      </c>
      <c r="BX893" s="39">
        <f t="shared" si="274"/>
        <v>0</v>
      </c>
      <c r="BY893" s="41">
        <v>43606</v>
      </c>
      <c r="BZ893">
        <v>14.85</v>
      </c>
      <c r="CA893">
        <v>8.3520000000000003</v>
      </c>
      <c r="CB893" s="39">
        <f t="shared" si="259"/>
        <v>1.3653741125068355E-2</v>
      </c>
    </row>
    <row r="894" spans="1:80">
      <c r="A894" s="41">
        <v>43301</v>
      </c>
      <c r="B894">
        <v>18.7</v>
      </c>
      <c r="C894">
        <v>10.469900000000001</v>
      </c>
      <c r="D894" s="34">
        <f t="shared" si="260"/>
        <v>-5.3202101483007785E-3</v>
      </c>
      <c r="E894" s="41">
        <v>43301</v>
      </c>
      <c r="F894">
        <v>3.4</v>
      </c>
      <c r="G894">
        <v>3.4</v>
      </c>
      <c r="H894" s="39">
        <f t="shared" si="261"/>
        <v>-2.5787965616045929E-2</v>
      </c>
      <c r="L894" s="38"/>
      <c r="M894" s="41">
        <v>43301</v>
      </c>
      <c r="N894">
        <v>8.6999999999999993</v>
      </c>
      <c r="O894">
        <v>5.3261000000000003</v>
      </c>
      <c r="P894" s="43">
        <f t="shared" si="262"/>
        <v>2.5946758099934603E-2</v>
      </c>
      <c r="Q894" s="41">
        <v>43301</v>
      </c>
      <c r="R894">
        <v>3.21</v>
      </c>
      <c r="S894">
        <v>2.0289999999999999</v>
      </c>
      <c r="T894" s="39">
        <f t="shared" si="263"/>
        <v>6.2487601666335766E-3</v>
      </c>
      <c r="U894" s="42">
        <v>43304.62533333333</v>
      </c>
      <c r="V894" s="44">
        <v>10.07</v>
      </c>
      <c r="W894" s="44">
        <v>6.3689999999999998</v>
      </c>
      <c r="X894" s="43">
        <f t="shared" si="275"/>
        <v>0</v>
      </c>
      <c r="Y894" s="42">
        <v>43304.62533333333</v>
      </c>
      <c r="Z894" s="44">
        <v>19.649999999999999</v>
      </c>
      <c r="AA894" s="44">
        <v>13.776</v>
      </c>
      <c r="AB894" s="43">
        <f t="shared" si="276"/>
        <v>-2.0283975659229547E-3</v>
      </c>
      <c r="AC894" s="42">
        <v>43304.62533333333</v>
      </c>
      <c r="AD894" s="44">
        <v>21.42</v>
      </c>
      <c r="AE894" s="44">
        <v>16.870999999999999</v>
      </c>
      <c r="AF894" s="43">
        <f t="shared" si="277"/>
        <v>0</v>
      </c>
      <c r="AG894" s="41">
        <v>43301</v>
      </c>
      <c r="AH894">
        <v>17.899999999999999</v>
      </c>
      <c r="AI894">
        <v>7.1357999999999997</v>
      </c>
      <c r="AJ894" s="39">
        <f t="shared" si="264"/>
        <v>0</v>
      </c>
      <c r="AK894" s="45" t="s">
        <v>804</v>
      </c>
      <c r="AL894">
        <v>23.5</v>
      </c>
      <c r="AM894">
        <v>9.9742999999999995</v>
      </c>
      <c r="AN894" s="39">
        <f t="shared" si="265"/>
        <v>6.4173065474688179E-3</v>
      </c>
      <c r="AO894" s="41">
        <v>43301</v>
      </c>
      <c r="AP894">
        <v>8.89</v>
      </c>
      <c r="AQ894">
        <v>7.2249999999999996</v>
      </c>
      <c r="AR894" s="18">
        <f t="shared" si="266"/>
        <v>2.6555462411730384E-2</v>
      </c>
      <c r="AS894" s="41">
        <v>43301</v>
      </c>
      <c r="AT894">
        <v>11</v>
      </c>
      <c r="AU894">
        <v>8.9612999999999996</v>
      </c>
      <c r="AV894" s="39">
        <f t="shared" si="267"/>
        <v>0</v>
      </c>
      <c r="AW894" s="41">
        <v>43301</v>
      </c>
      <c r="AX894">
        <v>14.4</v>
      </c>
      <c r="AY894">
        <v>8.41</v>
      </c>
      <c r="AZ894" s="39">
        <f t="shared" si="268"/>
        <v>0</v>
      </c>
      <c r="BA894" s="41">
        <v>43301</v>
      </c>
      <c r="BB894">
        <v>6.62</v>
      </c>
      <c r="BC894">
        <v>3.3201000000000001</v>
      </c>
      <c r="BD894" s="39">
        <f t="shared" si="269"/>
        <v>-1.1933813463484258E-2</v>
      </c>
      <c r="BE894" s="41">
        <v>43301</v>
      </c>
      <c r="BF894">
        <v>12.34</v>
      </c>
      <c r="BG894">
        <v>7.9504999999999999</v>
      </c>
      <c r="BH894" s="39">
        <f t="shared" si="270"/>
        <v>0</v>
      </c>
      <c r="BI894" s="41">
        <v>43301</v>
      </c>
      <c r="BJ894">
        <v>1.97</v>
      </c>
      <c r="BK894">
        <v>1.9533</v>
      </c>
      <c r="BL894" s="39">
        <f t="shared" si="271"/>
        <v>2.0746237458194015E-2</v>
      </c>
      <c r="BM894" s="41">
        <v>43301</v>
      </c>
      <c r="BN894">
        <v>8.65</v>
      </c>
      <c r="BO894">
        <v>4.6158999999999999</v>
      </c>
      <c r="BP894" s="46">
        <f t="shared" si="272"/>
        <v>-6.8848297080401962E-3</v>
      </c>
      <c r="BQ894" s="41">
        <v>43301</v>
      </c>
      <c r="BR894">
        <v>16.55</v>
      </c>
      <c r="BS894">
        <v>9.2578999999999994</v>
      </c>
      <c r="BT894" s="18">
        <f t="shared" si="273"/>
        <v>1.534327703443727E-2</v>
      </c>
      <c r="BU894" s="41">
        <v>43301</v>
      </c>
      <c r="BV894">
        <v>2.35</v>
      </c>
      <c r="BW894">
        <v>1.4103000000000001</v>
      </c>
      <c r="BX894" s="39">
        <f t="shared" si="274"/>
        <v>-4.2363905952127259E-3</v>
      </c>
      <c r="BY894" s="41">
        <v>43607</v>
      </c>
      <c r="BZ894">
        <v>14.4</v>
      </c>
      <c r="CA894">
        <v>8.0989000000000004</v>
      </c>
      <c r="CB894" s="39">
        <f t="shared" si="259"/>
        <v>-3.0304118773946346E-2</v>
      </c>
    </row>
    <row r="895" spans="1:80">
      <c r="A895" s="41">
        <v>43304</v>
      </c>
      <c r="B895">
        <v>18.8</v>
      </c>
      <c r="C895">
        <v>10.5259</v>
      </c>
      <c r="D895" s="34">
        <f t="shared" si="260"/>
        <v>5.348666176372187E-3</v>
      </c>
      <c r="E895" s="41">
        <v>43304</v>
      </c>
      <c r="F895">
        <v>3.39</v>
      </c>
      <c r="G895">
        <v>3.39</v>
      </c>
      <c r="H895" s="39">
        <f t="shared" si="261"/>
        <v>-2.9411764705881728E-3</v>
      </c>
      <c r="L895" s="38"/>
      <c r="M895" s="41">
        <v>43304</v>
      </c>
      <c r="N895">
        <v>8.6999999999999993</v>
      </c>
      <c r="O895">
        <v>5.3261000000000003</v>
      </c>
      <c r="P895" s="43">
        <f t="shared" si="262"/>
        <v>0</v>
      </c>
      <c r="Q895" s="41">
        <v>43304</v>
      </c>
      <c r="R895">
        <v>3.21</v>
      </c>
      <c r="S895">
        <v>2.0289999999999999</v>
      </c>
      <c r="T895" s="39">
        <f t="shared" si="263"/>
        <v>0</v>
      </c>
      <c r="U895" s="42">
        <v>43305.62533333333</v>
      </c>
      <c r="V895" s="44">
        <v>10.07</v>
      </c>
      <c r="W895" s="44">
        <v>6.3689999999999998</v>
      </c>
      <c r="X895" s="43">
        <f t="shared" si="275"/>
        <v>0</v>
      </c>
      <c r="Y895" s="42">
        <v>43305.62533333333</v>
      </c>
      <c r="Z895" s="44">
        <v>19.649999999999999</v>
      </c>
      <c r="AA895" s="44">
        <v>13.776</v>
      </c>
      <c r="AB895" s="43">
        <f t="shared" si="276"/>
        <v>0</v>
      </c>
      <c r="AC895" s="42">
        <v>43305.62533333333</v>
      </c>
      <c r="AD895" s="44">
        <v>21.5</v>
      </c>
      <c r="AE895" s="44">
        <v>16.934000000000001</v>
      </c>
      <c r="AF895" s="43">
        <f t="shared" si="277"/>
        <v>3.7342184814179594E-3</v>
      </c>
      <c r="AG895" s="41">
        <v>43304</v>
      </c>
      <c r="AH895">
        <v>17.88</v>
      </c>
      <c r="AI895">
        <v>7.1277999999999997</v>
      </c>
      <c r="AJ895" s="39">
        <f t="shared" si="264"/>
        <v>-1.1211076543625111E-3</v>
      </c>
      <c r="AK895" s="45" t="s">
        <v>805</v>
      </c>
      <c r="AL895">
        <v>23.57</v>
      </c>
      <c r="AM895">
        <v>10.004</v>
      </c>
      <c r="AN895" s="39">
        <f t="shared" si="265"/>
        <v>2.9776525670974466E-3</v>
      </c>
      <c r="AO895" s="41">
        <v>43304</v>
      </c>
      <c r="AP895">
        <v>9.07</v>
      </c>
      <c r="AQ895">
        <v>7.3712999999999997</v>
      </c>
      <c r="AR895" s="18">
        <f t="shared" si="266"/>
        <v>2.0249134948096902E-2</v>
      </c>
      <c r="AS895" s="41">
        <v>43304</v>
      </c>
      <c r="AT895">
        <v>11</v>
      </c>
      <c r="AU895">
        <v>8.9612999999999996</v>
      </c>
      <c r="AV895" s="39">
        <f t="shared" si="267"/>
        <v>0</v>
      </c>
      <c r="AW895" s="41">
        <v>43304</v>
      </c>
      <c r="AX895">
        <v>14.3</v>
      </c>
      <c r="AY895">
        <v>8.3515999999999995</v>
      </c>
      <c r="AZ895" s="39">
        <f t="shared" si="268"/>
        <v>-6.9441141498217205E-3</v>
      </c>
      <c r="BA895" s="41">
        <v>43304</v>
      </c>
      <c r="BB895">
        <v>6.61</v>
      </c>
      <c r="BC895">
        <v>3.3151000000000002</v>
      </c>
      <c r="BD895" s="39">
        <f t="shared" si="269"/>
        <v>-1.5059787355802216E-3</v>
      </c>
      <c r="BE895" s="41">
        <v>43304</v>
      </c>
      <c r="BF895">
        <v>12.3</v>
      </c>
      <c r="BG895">
        <v>7.9246999999999996</v>
      </c>
      <c r="BH895" s="39">
        <f t="shared" si="270"/>
        <v>-3.2450789258537537E-3</v>
      </c>
      <c r="BI895" s="41">
        <v>43304</v>
      </c>
      <c r="BJ895">
        <v>1.99</v>
      </c>
      <c r="BK895">
        <v>1.9731000000000001</v>
      </c>
      <c r="BL895" s="39">
        <f t="shared" si="271"/>
        <v>1.0136691752419004E-2</v>
      </c>
      <c r="BM895" s="41">
        <v>43304</v>
      </c>
      <c r="BN895">
        <v>8.7200000000000006</v>
      </c>
      <c r="BO895">
        <v>4.6532</v>
      </c>
      <c r="BP895" s="46">
        <f t="shared" si="272"/>
        <v>8.0807643146515555E-3</v>
      </c>
      <c r="BQ895" s="41">
        <v>43304</v>
      </c>
      <c r="BR895">
        <v>17.04</v>
      </c>
      <c r="BS895">
        <v>9.532</v>
      </c>
      <c r="BT895" s="18">
        <f t="shared" si="273"/>
        <v>2.9607146329081183E-2</v>
      </c>
      <c r="BU895" s="41">
        <v>43304</v>
      </c>
      <c r="BV895">
        <v>2.33</v>
      </c>
      <c r="BW895">
        <v>1.4601999999999999</v>
      </c>
      <c r="BX895" s="39">
        <f t="shared" si="274"/>
        <v>3.5382542721406673E-2</v>
      </c>
      <c r="BY895" s="41">
        <v>43608</v>
      </c>
      <c r="BZ895">
        <v>14.4</v>
      </c>
      <c r="CA895">
        <v>8.0989000000000004</v>
      </c>
      <c r="CB895" s="39">
        <f t="shared" si="259"/>
        <v>0</v>
      </c>
    </row>
    <row r="896" spans="1:80">
      <c r="A896" s="41">
        <v>43305</v>
      </c>
      <c r="B896">
        <v>18.850000000000001</v>
      </c>
      <c r="C896">
        <v>10.553900000000001</v>
      </c>
      <c r="D896" s="34">
        <f t="shared" si="260"/>
        <v>2.6601050741504734E-3</v>
      </c>
      <c r="E896" s="41">
        <v>43305</v>
      </c>
      <c r="F896">
        <v>3.38</v>
      </c>
      <c r="G896">
        <v>3.38</v>
      </c>
      <c r="H896" s="39">
        <f t="shared" si="261"/>
        <v>-2.9498525073746993E-3</v>
      </c>
      <c r="L896" s="38"/>
      <c r="M896" s="41">
        <v>43305</v>
      </c>
      <c r="N896">
        <v>8.5</v>
      </c>
      <c r="O896">
        <v>5.2035999999999998</v>
      </c>
      <c r="P896" s="43">
        <f t="shared" si="262"/>
        <v>-2.2999943673607422E-2</v>
      </c>
      <c r="Q896" s="41">
        <v>43305</v>
      </c>
      <c r="R896">
        <v>3.21</v>
      </c>
      <c r="S896">
        <v>2.0289999999999999</v>
      </c>
      <c r="T896" s="39">
        <f t="shared" si="263"/>
        <v>0</v>
      </c>
      <c r="U896" s="42">
        <v>43307.62533333333</v>
      </c>
      <c r="V896" s="44">
        <v>10.08</v>
      </c>
      <c r="W896" s="44">
        <v>6.375</v>
      </c>
      <c r="X896" s="43">
        <f t="shared" si="275"/>
        <v>9.4206311822895704E-4</v>
      </c>
      <c r="Y896" s="42">
        <v>43307.62533333333</v>
      </c>
      <c r="Z896" s="44">
        <v>19.600000000000001</v>
      </c>
      <c r="AA896" s="44">
        <v>13.741</v>
      </c>
      <c r="AB896" s="43">
        <f t="shared" si="276"/>
        <v>-2.5406504065040754E-3</v>
      </c>
      <c r="AC896" s="42">
        <v>43307.62533333333</v>
      </c>
      <c r="AD896" s="44">
        <v>22</v>
      </c>
      <c r="AE896" s="44">
        <v>17.327999999999999</v>
      </c>
      <c r="AF896" s="43">
        <f t="shared" si="277"/>
        <v>2.3266800519664482E-2</v>
      </c>
      <c r="AG896" s="41">
        <v>43305</v>
      </c>
      <c r="AH896">
        <v>17.899999999999999</v>
      </c>
      <c r="AI896">
        <v>7.1357999999999997</v>
      </c>
      <c r="AJ896" s="39">
        <f t="shared" si="264"/>
        <v>1.1223659474171564E-3</v>
      </c>
      <c r="AK896" s="45" t="s">
        <v>806</v>
      </c>
      <c r="AL896">
        <v>23.57</v>
      </c>
      <c r="AM896">
        <v>10.004</v>
      </c>
      <c r="AN896" s="39">
        <f t="shared" si="265"/>
        <v>0</v>
      </c>
      <c r="AO896" s="41">
        <v>43305</v>
      </c>
      <c r="AP896">
        <v>9</v>
      </c>
      <c r="AQ896">
        <v>7.3144</v>
      </c>
      <c r="AR896" s="18">
        <f t="shared" si="266"/>
        <v>-7.719126883996002E-3</v>
      </c>
      <c r="AS896" s="41">
        <v>43305</v>
      </c>
      <c r="AT896">
        <v>11</v>
      </c>
      <c r="AU896">
        <v>8.9612999999999996</v>
      </c>
      <c r="AV896" s="39">
        <f t="shared" si="267"/>
        <v>0</v>
      </c>
      <c r="AW896" s="41">
        <v>43305</v>
      </c>
      <c r="AX896">
        <v>14.22</v>
      </c>
      <c r="AY896">
        <v>8.3048999999999999</v>
      </c>
      <c r="AZ896" s="39">
        <f t="shared" si="268"/>
        <v>-5.5917428995640979E-3</v>
      </c>
      <c r="BA896" s="41">
        <v>43305</v>
      </c>
      <c r="BB896">
        <v>6.61</v>
      </c>
      <c r="BC896">
        <v>3.3151000000000002</v>
      </c>
      <c r="BD896" s="39">
        <f t="shared" si="269"/>
        <v>0</v>
      </c>
      <c r="BE896" s="41">
        <v>43305</v>
      </c>
      <c r="BF896">
        <v>12</v>
      </c>
      <c r="BG896">
        <v>8.1615000000000002</v>
      </c>
      <c r="BH896" s="39">
        <f t="shared" si="270"/>
        <v>2.9881257334662584E-2</v>
      </c>
      <c r="BI896" s="41">
        <v>43305</v>
      </c>
      <c r="BJ896">
        <v>1.97</v>
      </c>
      <c r="BK896">
        <v>1.9533</v>
      </c>
      <c r="BL896" s="39">
        <f t="shared" si="271"/>
        <v>-1.0034970351223983E-2</v>
      </c>
      <c r="BM896" s="41">
        <v>43305</v>
      </c>
      <c r="BN896">
        <v>8.74</v>
      </c>
      <c r="BO896">
        <v>4.6638999999999999</v>
      </c>
      <c r="BP896" s="46">
        <f t="shared" si="272"/>
        <v>2.2994928221438862E-3</v>
      </c>
      <c r="BQ896" s="41">
        <v>43305</v>
      </c>
      <c r="BR896">
        <v>17.350000000000001</v>
      </c>
      <c r="BS896">
        <v>9.7053999999999991</v>
      </c>
      <c r="BT896" s="18">
        <f t="shared" si="273"/>
        <v>1.8191355434326387E-2</v>
      </c>
      <c r="BU896" s="41">
        <v>43305</v>
      </c>
      <c r="BV896">
        <v>2.3199999999999998</v>
      </c>
      <c r="BW896">
        <v>1.4539</v>
      </c>
      <c r="BX896" s="39">
        <f t="shared" si="274"/>
        <v>-4.314477468839866E-3</v>
      </c>
      <c r="BY896" s="41">
        <v>43609</v>
      </c>
      <c r="BZ896">
        <v>14.4</v>
      </c>
      <c r="CA896">
        <v>8.0989000000000004</v>
      </c>
      <c r="CB896" s="39">
        <f t="shared" si="259"/>
        <v>0</v>
      </c>
    </row>
    <row r="897" spans="1:80">
      <c r="A897" s="41">
        <v>43307</v>
      </c>
      <c r="B897">
        <v>19</v>
      </c>
      <c r="C897">
        <v>10.6379</v>
      </c>
      <c r="D897" s="34">
        <f t="shared" si="260"/>
        <v>7.9591430655965682E-3</v>
      </c>
      <c r="E897" s="41">
        <v>43307</v>
      </c>
      <c r="F897">
        <v>3.3</v>
      </c>
      <c r="G897">
        <v>3.3</v>
      </c>
      <c r="H897" s="39">
        <f t="shared" si="261"/>
        <v>-2.3668639053254458E-2</v>
      </c>
      <c r="L897" s="38"/>
      <c r="M897" s="41">
        <v>43307</v>
      </c>
      <c r="N897">
        <v>8.5</v>
      </c>
      <c r="O897">
        <v>5.2035999999999998</v>
      </c>
      <c r="P897" s="43">
        <f t="shared" si="262"/>
        <v>0</v>
      </c>
      <c r="Q897" s="41">
        <v>43307</v>
      </c>
      <c r="R897">
        <v>3.21</v>
      </c>
      <c r="S897">
        <v>2.0289999999999999</v>
      </c>
      <c r="T897" s="39">
        <f t="shared" si="263"/>
        <v>0</v>
      </c>
      <c r="U897" s="42">
        <v>43308.62533333333</v>
      </c>
      <c r="V897" s="44">
        <v>10.07</v>
      </c>
      <c r="W897" s="44">
        <v>6.3689999999999998</v>
      </c>
      <c r="X897" s="43">
        <f t="shared" si="275"/>
        <v>-9.4117647058827099E-4</v>
      </c>
      <c r="Y897" s="42">
        <v>43308.62533333333</v>
      </c>
      <c r="Z897" s="44">
        <v>19.600000000000001</v>
      </c>
      <c r="AA897" s="44">
        <v>13.741</v>
      </c>
      <c r="AB897" s="43">
        <f t="shared" si="276"/>
        <v>0</v>
      </c>
      <c r="AC897" s="42">
        <v>43308.62533333333</v>
      </c>
      <c r="AD897" s="44">
        <v>22.66</v>
      </c>
      <c r="AE897" s="44">
        <v>17.847999999999999</v>
      </c>
      <c r="AF897" s="43">
        <f t="shared" si="277"/>
        <v>3.0009233610341621E-2</v>
      </c>
      <c r="AG897" s="41">
        <v>43307</v>
      </c>
      <c r="AH897">
        <v>17.850000000000001</v>
      </c>
      <c r="AI897">
        <v>7.1158999999999999</v>
      </c>
      <c r="AJ897" s="39">
        <f t="shared" si="264"/>
        <v>-2.7887552902267172E-3</v>
      </c>
      <c r="AK897" s="45" t="s">
        <v>807</v>
      </c>
      <c r="AL897">
        <v>23.8</v>
      </c>
      <c r="AM897">
        <v>10.101699999999999</v>
      </c>
      <c r="AN897" s="39">
        <f t="shared" si="265"/>
        <v>9.766093562574938E-3</v>
      </c>
      <c r="AO897" s="41">
        <v>43307</v>
      </c>
      <c r="AP897">
        <v>8.9</v>
      </c>
      <c r="AQ897">
        <v>7.2332000000000001</v>
      </c>
      <c r="AR897" s="18">
        <f t="shared" si="266"/>
        <v>-1.1101389040796229E-2</v>
      </c>
      <c r="AS897" s="41">
        <v>43307</v>
      </c>
      <c r="AT897">
        <v>11.1</v>
      </c>
      <c r="AU897">
        <v>9.0427</v>
      </c>
      <c r="AV897" s="39">
        <f t="shared" si="267"/>
        <v>9.0835035095354882E-3</v>
      </c>
      <c r="AW897" s="41">
        <v>43307</v>
      </c>
      <c r="AX897">
        <v>14.5</v>
      </c>
      <c r="AY897">
        <v>8.4684000000000008</v>
      </c>
      <c r="AZ897" s="39">
        <f t="shared" si="268"/>
        <v>1.9687172633023983E-2</v>
      </c>
      <c r="BA897" s="41">
        <v>43307</v>
      </c>
      <c r="BB897">
        <v>6.6</v>
      </c>
      <c r="BC897">
        <v>3.3100999999999998</v>
      </c>
      <c r="BD897" s="39">
        <f t="shared" si="269"/>
        <v>-1.5082501282013625E-3</v>
      </c>
      <c r="BE897" s="41">
        <v>43307</v>
      </c>
      <c r="BF897">
        <v>12</v>
      </c>
      <c r="BG897">
        <v>8.1615000000000002</v>
      </c>
      <c r="BH897" s="39">
        <f t="shared" si="270"/>
        <v>0</v>
      </c>
      <c r="BI897" s="41">
        <v>43307</v>
      </c>
      <c r="BJ897">
        <v>1.97</v>
      </c>
      <c r="BK897">
        <v>1.9533</v>
      </c>
      <c r="BL897" s="39">
        <f t="shared" si="271"/>
        <v>0</v>
      </c>
      <c r="BM897" s="41">
        <v>43307</v>
      </c>
      <c r="BN897">
        <v>8.8000000000000007</v>
      </c>
      <c r="BO897">
        <v>4.6959</v>
      </c>
      <c r="BP897" s="46">
        <f t="shared" si="272"/>
        <v>6.8612105748408047E-3</v>
      </c>
      <c r="BQ897" s="41">
        <v>43307</v>
      </c>
      <c r="BR897">
        <v>17.3</v>
      </c>
      <c r="BS897">
        <v>9.6774000000000004</v>
      </c>
      <c r="BT897" s="18">
        <f t="shared" si="273"/>
        <v>-2.8849918602014027E-3</v>
      </c>
      <c r="BU897" s="41">
        <v>43307</v>
      </c>
      <c r="BV897">
        <v>2.2999999999999998</v>
      </c>
      <c r="BW897">
        <v>1.4414</v>
      </c>
      <c r="BX897" s="39">
        <f t="shared" si="274"/>
        <v>-8.597565169543955E-3</v>
      </c>
      <c r="BY897" s="41">
        <v>43612</v>
      </c>
      <c r="BZ897">
        <v>15.03</v>
      </c>
      <c r="CA897">
        <v>8.4532000000000007</v>
      </c>
      <c r="CB897" s="39">
        <f t="shared" si="259"/>
        <v>4.3746681648125084E-2</v>
      </c>
    </row>
    <row r="898" spans="1:80">
      <c r="A898" s="41">
        <v>43308</v>
      </c>
      <c r="B898">
        <v>19.239999999999998</v>
      </c>
      <c r="C898">
        <v>10.7722</v>
      </c>
      <c r="D898" s="34">
        <f t="shared" si="260"/>
        <v>1.2624672162738852E-2</v>
      </c>
      <c r="E898" s="41">
        <v>43308</v>
      </c>
      <c r="F898">
        <v>3.3</v>
      </c>
      <c r="G898">
        <v>3.3</v>
      </c>
      <c r="H898" s="39">
        <f t="shared" si="261"/>
        <v>0</v>
      </c>
      <c r="L898" s="38"/>
      <c r="M898" s="41">
        <v>43308</v>
      </c>
      <c r="N898">
        <v>8.6999999999999993</v>
      </c>
      <c r="O898">
        <v>5.3261000000000003</v>
      </c>
      <c r="P898" s="43">
        <f t="shared" si="262"/>
        <v>2.354139441924831E-2</v>
      </c>
      <c r="Q898" s="41">
        <v>43308</v>
      </c>
      <c r="R898">
        <v>3.21</v>
      </c>
      <c r="S898">
        <v>2.0289999999999999</v>
      </c>
      <c r="T898" s="39">
        <f t="shared" si="263"/>
        <v>0</v>
      </c>
      <c r="U898" s="42">
        <v>43311.62533333333</v>
      </c>
      <c r="V898" s="44">
        <v>10.07</v>
      </c>
      <c r="W898" s="44">
        <v>6.3689999999999998</v>
      </c>
      <c r="X898" s="43">
        <f t="shared" si="275"/>
        <v>0</v>
      </c>
      <c r="Y898" s="42">
        <v>43311.62533333333</v>
      </c>
      <c r="Z898" s="44">
        <v>19.02</v>
      </c>
      <c r="AA898" s="44">
        <v>13.335000000000001</v>
      </c>
      <c r="AB898" s="43">
        <f t="shared" si="276"/>
        <v>-2.9546612328069197E-2</v>
      </c>
      <c r="AC898" s="42">
        <v>43311.62533333333</v>
      </c>
      <c r="AD898" s="44">
        <v>23.5</v>
      </c>
      <c r="AE898" s="44">
        <v>18.510000000000002</v>
      </c>
      <c r="AF898" s="43">
        <f t="shared" si="277"/>
        <v>3.709099058718078E-2</v>
      </c>
      <c r="AG898" s="41">
        <v>43308</v>
      </c>
      <c r="AH898">
        <v>17.600000000000001</v>
      </c>
      <c r="AI898">
        <v>7.0162000000000004</v>
      </c>
      <c r="AJ898" s="39">
        <f t="shared" si="264"/>
        <v>-1.4010877049986574E-2</v>
      </c>
      <c r="AK898" s="45" t="s">
        <v>808</v>
      </c>
      <c r="AL898">
        <v>24.3</v>
      </c>
      <c r="AM898">
        <v>10.3139</v>
      </c>
      <c r="AN898" s="39">
        <f t="shared" si="265"/>
        <v>2.1006365265252489E-2</v>
      </c>
      <c r="AO898" s="41">
        <v>43308</v>
      </c>
      <c r="AP898">
        <v>8.9</v>
      </c>
      <c r="AQ898">
        <v>7.2332000000000001</v>
      </c>
      <c r="AR898" s="18">
        <f t="shared" si="266"/>
        <v>0</v>
      </c>
      <c r="AS898" s="41">
        <v>43308</v>
      </c>
      <c r="AT898">
        <v>11.1</v>
      </c>
      <c r="AU898">
        <v>9.0427</v>
      </c>
      <c r="AV898" s="39">
        <f t="shared" si="267"/>
        <v>0</v>
      </c>
      <c r="AW898" s="41">
        <v>43308</v>
      </c>
      <c r="AX898">
        <v>14.67</v>
      </c>
      <c r="AY898">
        <v>8.5677000000000003</v>
      </c>
      <c r="AZ898" s="39">
        <f t="shared" si="268"/>
        <v>1.1725945869349521E-2</v>
      </c>
      <c r="BA898" s="41">
        <v>43308</v>
      </c>
      <c r="BB898">
        <v>6.55</v>
      </c>
      <c r="BC898">
        <v>3.2850000000000001</v>
      </c>
      <c r="BD898" s="39">
        <f t="shared" si="269"/>
        <v>-7.5828524817980365E-3</v>
      </c>
      <c r="BE898" s="41">
        <v>43308</v>
      </c>
      <c r="BF898">
        <v>11.93</v>
      </c>
      <c r="BG898">
        <v>8.1138999999999992</v>
      </c>
      <c r="BH898" s="39">
        <f t="shared" si="270"/>
        <v>-5.8322612264903482E-3</v>
      </c>
      <c r="BI898" s="41">
        <v>43308</v>
      </c>
      <c r="BJ898">
        <v>1.97</v>
      </c>
      <c r="BK898">
        <v>1.9533</v>
      </c>
      <c r="BL898" s="39">
        <f t="shared" si="271"/>
        <v>0</v>
      </c>
      <c r="BM898" s="41">
        <v>43308</v>
      </c>
      <c r="BN898">
        <v>8.49</v>
      </c>
      <c r="BO898">
        <v>4.6696</v>
      </c>
      <c r="BP898" s="46">
        <f t="shared" si="272"/>
        <v>-5.6006303371025764E-3</v>
      </c>
      <c r="BQ898" s="41">
        <v>43308</v>
      </c>
      <c r="BR898">
        <v>17.28</v>
      </c>
      <c r="BS898">
        <v>9.6661999999999999</v>
      </c>
      <c r="BT898" s="18">
        <f t="shared" si="273"/>
        <v>-1.1573356480046853E-3</v>
      </c>
      <c r="BU898" s="41">
        <v>43308</v>
      </c>
      <c r="BV898">
        <v>2.3199999999999998</v>
      </c>
      <c r="BW898">
        <v>1.4539</v>
      </c>
      <c r="BX898" s="39">
        <f t="shared" si="274"/>
        <v>8.6721243235742713E-3</v>
      </c>
      <c r="BY898" s="41">
        <v>43613</v>
      </c>
      <c r="BZ898">
        <v>15.48</v>
      </c>
      <c r="CA898">
        <v>8.7063000000000006</v>
      </c>
      <c r="CB898" s="39">
        <f t="shared" si="259"/>
        <v>2.9941323995646602E-2</v>
      </c>
    </row>
    <row r="899" spans="1:80">
      <c r="A899" s="41">
        <v>43311</v>
      </c>
      <c r="B899">
        <v>19.7</v>
      </c>
      <c r="C899">
        <v>11.0298</v>
      </c>
      <c r="D899" s="34">
        <f t="shared" si="260"/>
        <v>2.3913406732143858E-2</v>
      </c>
      <c r="E899" s="41">
        <v>43311</v>
      </c>
      <c r="F899">
        <v>3.3</v>
      </c>
      <c r="G899">
        <v>3.3</v>
      </c>
      <c r="H899" s="39">
        <f t="shared" si="261"/>
        <v>0</v>
      </c>
      <c r="L899" s="38"/>
      <c r="M899" s="41">
        <v>43311</v>
      </c>
      <c r="N899">
        <v>8.6999999999999993</v>
      </c>
      <c r="O899">
        <v>5.3261000000000003</v>
      </c>
      <c r="P899" s="43">
        <f t="shared" si="262"/>
        <v>0</v>
      </c>
      <c r="Q899" s="41">
        <v>43311</v>
      </c>
      <c r="R899">
        <v>3.23</v>
      </c>
      <c r="S899">
        <v>2.0415999999999999</v>
      </c>
      <c r="T899" s="39">
        <f t="shared" si="263"/>
        <v>6.2099556431739504E-3</v>
      </c>
      <c r="U899" s="42">
        <v>43312.62533333333</v>
      </c>
      <c r="V899" s="44">
        <v>10.07</v>
      </c>
      <c r="W899" s="44">
        <v>6.3689999999999998</v>
      </c>
      <c r="X899" s="43">
        <f t="shared" si="275"/>
        <v>0</v>
      </c>
      <c r="Y899" s="42">
        <v>43312.62533333333</v>
      </c>
      <c r="Z899" s="44">
        <v>19.02</v>
      </c>
      <c r="AA899" s="44">
        <v>13.335000000000001</v>
      </c>
      <c r="AB899" s="43">
        <f t="shared" si="276"/>
        <v>0</v>
      </c>
      <c r="AC899" s="42">
        <v>43312.62533333333</v>
      </c>
      <c r="AD899" s="44">
        <v>24.2</v>
      </c>
      <c r="AE899" s="44">
        <v>19.061</v>
      </c>
      <c r="AF899" s="43">
        <f t="shared" si="277"/>
        <v>2.9767693138843778E-2</v>
      </c>
      <c r="AG899" s="41">
        <v>43311</v>
      </c>
      <c r="AH899">
        <v>17.850000000000001</v>
      </c>
      <c r="AI899">
        <v>7.1158999999999999</v>
      </c>
      <c r="AJ899" s="39">
        <f t="shared" si="264"/>
        <v>1.4209971209486538E-2</v>
      </c>
      <c r="AK899" s="45" t="s">
        <v>809</v>
      </c>
      <c r="AL899">
        <v>24.1</v>
      </c>
      <c r="AM899">
        <v>10.228999999999999</v>
      </c>
      <c r="AN899" s="39">
        <f t="shared" si="265"/>
        <v>-8.2316097693405105E-3</v>
      </c>
      <c r="AO899" s="41">
        <v>43311</v>
      </c>
      <c r="AP899">
        <v>8.99</v>
      </c>
      <c r="AQ899">
        <v>7.3063000000000002</v>
      </c>
      <c r="AR899" s="18">
        <f t="shared" si="266"/>
        <v>1.0106177072388454E-2</v>
      </c>
      <c r="AS899" s="41">
        <v>43311</v>
      </c>
      <c r="AT899">
        <v>11.2</v>
      </c>
      <c r="AU899">
        <v>9.1242000000000001</v>
      </c>
      <c r="AV899" s="39">
        <f t="shared" si="267"/>
        <v>9.0127948510953723E-3</v>
      </c>
      <c r="AW899" s="41">
        <v>43311</v>
      </c>
      <c r="AX899">
        <v>14.59</v>
      </c>
      <c r="AY899">
        <v>8.5210000000000008</v>
      </c>
      <c r="AZ899" s="39">
        <f t="shared" si="268"/>
        <v>-5.4507043897428151E-3</v>
      </c>
      <c r="BA899" s="41">
        <v>43311</v>
      </c>
      <c r="BB899">
        <v>6.55</v>
      </c>
      <c r="BC899">
        <v>3.2850000000000001</v>
      </c>
      <c r="BD899" s="39">
        <f t="shared" si="269"/>
        <v>0</v>
      </c>
      <c r="BE899" s="41">
        <v>43311</v>
      </c>
      <c r="BF899">
        <v>11.7</v>
      </c>
      <c r="BG899">
        <v>7.9574999999999996</v>
      </c>
      <c r="BH899" s="39">
        <f t="shared" si="270"/>
        <v>-1.9275564155338328E-2</v>
      </c>
      <c r="BI899" s="41">
        <v>43311</v>
      </c>
      <c r="BJ899">
        <v>1.96</v>
      </c>
      <c r="BK899">
        <v>1.9433</v>
      </c>
      <c r="BL899" s="39">
        <f t="shared" si="271"/>
        <v>-5.1195412891005014E-3</v>
      </c>
      <c r="BM899" s="41">
        <v>43311</v>
      </c>
      <c r="BN899">
        <v>8.1999999999999993</v>
      </c>
      <c r="BO899">
        <v>4.5101000000000004</v>
      </c>
      <c r="BP899" s="46">
        <f t="shared" si="272"/>
        <v>-3.4157101250642356E-2</v>
      </c>
      <c r="BQ899" s="41">
        <v>43311</v>
      </c>
      <c r="BR899">
        <v>17.2</v>
      </c>
      <c r="BS899">
        <v>9.6214999999999993</v>
      </c>
      <c r="BT899" s="18">
        <f t="shared" si="273"/>
        <v>-4.6243611760568406E-3</v>
      </c>
      <c r="BU899" s="41">
        <v>43311</v>
      </c>
      <c r="BV899">
        <v>2.2999999999999998</v>
      </c>
      <c r="BW899">
        <v>1.4414</v>
      </c>
      <c r="BX899" s="39">
        <f t="shared" si="274"/>
        <v>-8.597565169543955E-3</v>
      </c>
      <c r="BY899" s="41">
        <v>43614</v>
      </c>
      <c r="BZ899">
        <v>15.59</v>
      </c>
      <c r="CA899">
        <v>8.7682000000000002</v>
      </c>
      <c r="CB899" s="39">
        <f t="shared" si="259"/>
        <v>7.1097940571769429E-3</v>
      </c>
    </row>
    <row r="900" spans="1:80">
      <c r="A900" s="41">
        <v>43312</v>
      </c>
      <c r="B900">
        <v>20.8</v>
      </c>
      <c r="C900">
        <v>11.6457</v>
      </c>
      <c r="D900" s="34">
        <f t="shared" si="260"/>
        <v>5.5839634444867531E-2</v>
      </c>
      <c r="E900" s="41">
        <v>43312</v>
      </c>
      <c r="F900">
        <v>3.3</v>
      </c>
      <c r="G900">
        <v>3.3</v>
      </c>
      <c r="H900" s="39">
        <f t="shared" si="261"/>
        <v>0</v>
      </c>
      <c r="L900" s="38"/>
      <c r="M900" s="41">
        <v>43312</v>
      </c>
      <c r="N900">
        <v>8.76</v>
      </c>
      <c r="O900">
        <v>5.3628</v>
      </c>
      <c r="P900" s="43">
        <f t="shared" si="262"/>
        <v>6.890595369970472E-3</v>
      </c>
      <c r="Q900" s="41">
        <v>43312</v>
      </c>
      <c r="R900">
        <v>3.2</v>
      </c>
      <c r="S900">
        <v>2.0226999999999999</v>
      </c>
      <c r="T900" s="39">
        <f t="shared" si="263"/>
        <v>-9.2574451410657906E-3</v>
      </c>
      <c r="U900" s="42">
        <v>43313.62533333333</v>
      </c>
      <c r="V900" s="44">
        <v>10.07</v>
      </c>
      <c r="W900" s="44">
        <v>6.3689999999999998</v>
      </c>
      <c r="X900" s="43">
        <f t="shared" si="275"/>
        <v>0</v>
      </c>
      <c r="Y900" s="42">
        <v>43313.62533333333</v>
      </c>
      <c r="Z900" s="44">
        <v>19.59</v>
      </c>
      <c r="AA900" s="44">
        <v>13.734</v>
      </c>
      <c r="AB900" s="43">
        <f t="shared" si="276"/>
        <v>2.9921259842519619E-2</v>
      </c>
      <c r="AC900" s="42">
        <v>43313.62533333333</v>
      </c>
      <c r="AD900" s="44">
        <v>24.9</v>
      </c>
      <c r="AE900" s="44">
        <v>19.611999999999998</v>
      </c>
      <c r="AF900" s="43">
        <f t="shared" si="277"/>
        <v>2.8907192697130182E-2</v>
      </c>
      <c r="AG900" s="41">
        <v>43312</v>
      </c>
      <c r="AH900">
        <v>17.86</v>
      </c>
      <c r="AI900">
        <v>7.1199000000000003</v>
      </c>
      <c r="AJ900" s="39">
        <f t="shared" si="264"/>
        <v>5.6212144633854431E-4</v>
      </c>
      <c r="AK900" s="45" t="s">
        <v>810</v>
      </c>
      <c r="AL900">
        <v>24.4</v>
      </c>
      <c r="AM900">
        <v>10.356299999999999</v>
      </c>
      <c r="AN900" s="39">
        <f t="shared" si="265"/>
        <v>1.2445009287320362E-2</v>
      </c>
      <c r="AO900" s="41">
        <v>43312</v>
      </c>
      <c r="AP900">
        <v>9.0500000000000007</v>
      </c>
      <c r="AQ900">
        <v>7.3551000000000002</v>
      </c>
      <c r="AR900" s="18">
        <f t="shared" si="266"/>
        <v>6.6791672939791619E-3</v>
      </c>
      <c r="AS900" s="41">
        <v>43312</v>
      </c>
      <c r="AT900">
        <v>11.39</v>
      </c>
      <c r="AU900">
        <v>9.2789999999999999</v>
      </c>
      <c r="AV900" s="39">
        <f t="shared" si="267"/>
        <v>1.6965870980469502E-2</v>
      </c>
      <c r="AW900" s="41">
        <v>43312</v>
      </c>
      <c r="AX900">
        <v>14.59</v>
      </c>
      <c r="AY900">
        <v>8.5210000000000008</v>
      </c>
      <c r="AZ900" s="39">
        <f t="shared" si="268"/>
        <v>0</v>
      </c>
      <c r="BA900" s="41">
        <v>43312</v>
      </c>
      <c r="BB900">
        <v>6.68</v>
      </c>
      <c r="BC900">
        <v>3.3502000000000001</v>
      </c>
      <c r="BD900" s="39">
        <f t="shared" si="269"/>
        <v>1.9847792998477908E-2</v>
      </c>
      <c r="BE900" s="41">
        <v>43312</v>
      </c>
      <c r="BF900">
        <v>11.88</v>
      </c>
      <c r="BG900">
        <v>8.0799000000000003</v>
      </c>
      <c r="BH900" s="39">
        <f t="shared" si="270"/>
        <v>1.5381715362865315E-2</v>
      </c>
      <c r="BI900" s="41">
        <v>43312</v>
      </c>
      <c r="BJ900">
        <v>1.94</v>
      </c>
      <c r="BK900">
        <v>1.9235</v>
      </c>
      <c r="BL900" s="39">
        <f t="shared" si="271"/>
        <v>-1.0188854011218051E-2</v>
      </c>
      <c r="BM900" s="41">
        <v>43312</v>
      </c>
      <c r="BN900">
        <v>8.1999999999999993</v>
      </c>
      <c r="BO900">
        <v>4.5101000000000004</v>
      </c>
      <c r="BP900" s="46">
        <f t="shared" si="272"/>
        <v>0</v>
      </c>
      <c r="BQ900" s="41">
        <v>43312</v>
      </c>
      <c r="BR900">
        <v>17.350000000000001</v>
      </c>
      <c r="BS900">
        <v>9.7053999999999991</v>
      </c>
      <c r="BT900" s="18">
        <f t="shared" si="273"/>
        <v>8.7200540456269671E-3</v>
      </c>
      <c r="BU900" s="41">
        <v>43312</v>
      </c>
      <c r="BV900">
        <v>2.2999999999999998</v>
      </c>
      <c r="BW900">
        <v>1.4414</v>
      </c>
      <c r="BX900" s="39">
        <f t="shared" si="274"/>
        <v>0</v>
      </c>
      <c r="BY900" s="41">
        <v>43615</v>
      </c>
      <c r="BZ900">
        <v>15.45</v>
      </c>
      <c r="CA900">
        <v>8.6895000000000007</v>
      </c>
      <c r="CB900" s="39">
        <f t="shared" ref="CB900:CB963" si="278">(CA900-CA899)/CA899</f>
        <v>-8.9756164321068803E-3</v>
      </c>
    </row>
    <row r="901" spans="1:80">
      <c r="A901" s="41">
        <v>43313</v>
      </c>
      <c r="B901">
        <v>21.9</v>
      </c>
      <c r="C901">
        <v>12.2615</v>
      </c>
      <c r="D901" s="34">
        <f t="shared" ref="D901:D964" si="279">(C901-C900)/C900</f>
        <v>5.2877886258447339E-2</v>
      </c>
      <c r="E901" s="41">
        <v>43313</v>
      </c>
      <c r="F901">
        <v>3.3</v>
      </c>
      <c r="G901">
        <v>3.3</v>
      </c>
      <c r="H901" s="39">
        <f t="shared" ref="H901:H964" si="280">(G901-G900)/G900</f>
        <v>0</v>
      </c>
      <c r="L901" s="38"/>
      <c r="M901" s="41">
        <v>43313</v>
      </c>
      <c r="N901">
        <v>8.6999999999999993</v>
      </c>
      <c r="O901">
        <v>5.3261000000000003</v>
      </c>
      <c r="P901" s="43">
        <f t="shared" ref="P901:P964" si="281">(O901-O900)/O900</f>
        <v>-6.8434399940329182E-3</v>
      </c>
      <c r="Q901" s="41">
        <v>43313</v>
      </c>
      <c r="R901">
        <v>3.23</v>
      </c>
      <c r="S901">
        <v>2.0415999999999999</v>
      </c>
      <c r="T901" s="39">
        <f t="shared" ref="T901:T964" si="282">(S901-S900)/S900</f>
        <v>9.3439462105106633E-3</v>
      </c>
      <c r="U901" s="42">
        <v>43314.62533333333</v>
      </c>
      <c r="V901" s="44">
        <v>9.9</v>
      </c>
      <c r="W901" s="44">
        <v>6.2610000000000001</v>
      </c>
      <c r="X901" s="43">
        <f t="shared" si="275"/>
        <v>-1.6957136128120529E-2</v>
      </c>
      <c r="Y901" s="42">
        <v>43314.62533333333</v>
      </c>
      <c r="Z901" s="44">
        <v>19.2</v>
      </c>
      <c r="AA901" s="44">
        <v>13.461</v>
      </c>
      <c r="AB901" s="43">
        <f t="shared" si="276"/>
        <v>-1.9877675840978569E-2</v>
      </c>
      <c r="AC901" s="42">
        <v>43314.62533333333</v>
      </c>
      <c r="AD901" s="44">
        <v>25.5</v>
      </c>
      <c r="AE901" s="44">
        <v>20.085000000000001</v>
      </c>
      <c r="AF901" s="43">
        <f t="shared" si="277"/>
        <v>2.4117887007954444E-2</v>
      </c>
      <c r="AG901" s="41">
        <v>43313</v>
      </c>
      <c r="AH901">
        <v>17.87</v>
      </c>
      <c r="AI901">
        <v>7.1238000000000001</v>
      </c>
      <c r="AJ901" s="39">
        <f t="shared" ref="AJ901:AJ964" si="283">(AI901-AI900)/AI900</f>
        <v>5.4776050225421597E-4</v>
      </c>
      <c r="AK901" s="45">
        <v>43108</v>
      </c>
      <c r="AL901">
        <v>24.4</v>
      </c>
      <c r="AM901">
        <v>10.356299999999999</v>
      </c>
      <c r="AN901" s="39">
        <f t="shared" ref="AN901:AN964" si="284">(AM901-AM900)/AM900</f>
        <v>0</v>
      </c>
      <c r="AO901" s="41">
        <v>43313</v>
      </c>
      <c r="AP901">
        <v>8.99</v>
      </c>
      <c r="AQ901">
        <v>7.3063000000000002</v>
      </c>
      <c r="AR901" s="18">
        <f t="shared" ref="AR901:AR964" si="285">(AQ901-AQ900)/AQ900</f>
        <v>-6.6348520074506062E-3</v>
      </c>
      <c r="AS901" s="41">
        <v>43313</v>
      </c>
      <c r="AT901">
        <v>11.29</v>
      </c>
      <c r="AU901">
        <v>9.1974999999999998</v>
      </c>
      <c r="AV901" s="39">
        <f t="shared" ref="AV901:AV964" si="286">(AU901-AU900)/AU900</f>
        <v>-8.7832740597047227E-3</v>
      </c>
      <c r="AW901" s="41">
        <v>43313</v>
      </c>
      <c r="AX901">
        <v>13.58</v>
      </c>
      <c r="AY901">
        <v>7.9310999999999998</v>
      </c>
      <c r="AZ901" s="39">
        <f t="shared" ref="AZ901:AZ964" si="287">(AY901-AY900)/AY900</f>
        <v>-6.9228963736650731E-2</v>
      </c>
      <c r="BA901" s="41">
        <v>43313</v>
      </c>
      <c r="BB901">
        <v>6.56</v>
      </c>
      <c r="BC901">
        <v>3.29</v>
      </c>
      <c r="BD901" s="39">
        <f t="shared" ref="BD901:BD964" si="288">(BC901-BC900)/BC900</f>
        <v>-1.7969076473046394E-2</v>
      </c>
      <c r="BE901" s="41">
        <v>43313</v>
      </c>
      <c r="BF901">
        <v>11.8</v>
      </c>
      <c r="BG901">
        <v>8.0254999999999992</v>
      </c>
      <c r="BH901" s="39">
        <f t="shared" ref="BH901:BH964" si="289">(BG901-BG900)/BG900</f>
        <v>-6.7327565935223349E-3</v>
      </c>
      <c r="BI901" s="41">
        <v>43313</v>
      </c>
      <c r="BJ901">
        <v>1.88</v>
      </c>
      <c r="BK901">
        <v>1.8640000000000001</v>
      </c>
      <c r="BL901" s="39">
        <f t="shared" ref="BL901:BL964" si="290">(BK901-BK900)/BK900</f>
        <v>-3.0933194697166565E-2</v>
      </c>
      <c r="BM901" s="41">
        <v>43313</v>
      </c>
      <c r="BN901">
        <v>8.2100000000000009</v>
      </c>
      <c r="BO901">
        <v>4.5156000000000001</v>
      </c>
      <c r="BP901" s="46">
        <f t="shared" ref="BP901:BP964" si="291">(BO901-BO900)/BO900</f>
        <v>1.2194851555397033E-3</v>
      </c>
      <c r="BQ901" s="41">
        <v>43313</v>
      </c>
      <c r="BR901">
        <v>17.350000000000001</v>
      </c>
      <c r="BS901">
        <v>9.7053999999999991</v>
      </c>
      <c r="BT901" s="18">
        <f t="shared" ref="BT901:BT964" si="292">(BS901-BS900)/BS900</f>
        <v>0</v>
      </c>
      <c r="BU901" s="41">
        <v>43313</v>
      </c>
      <c r="BV901">
        <v>2.2999999999999998</v>
      </c>
      <c r="BW901">
        <v>1.4414</v>
      </c>
      <c r="BX901" s="39">
        <f t="shared" ref="BX901:BX964" si="293">(BW901-BW900)/BW900</f>
        <v>0</v>
      </c>
      <c r="BY901" s="41">
        <v>43616</v>
      </c>
      <c r="BZ901">
        <v>15.49</v>
      </c>
      <c r="CA901">
        <v>8.7119999999999997</v>
      </c>
      <c r="CB901" s="39">
        <f t="shared" si="278"/>
        <v>2.5893319523561855E-3</v>
      </c>
    </row>
    <row r="902" spans="1:80">
      <c r="A902" s="41">
        <v>43314</v>
      </c>
      <c r="B902">
        <v>21.4</v>
      </c>
      <c r="C902">
        <v>11.9816</v>
      </c>
      <c r="D902" s="34">
        <f t="shared" si="279"/>
        <v>-2.2827549647269876E-2</v>
      </c>
      <c r="E902" s="41">
        <v>43314</v>
      </c>
      <c r="F902">
        <v>3.3</v>
      </c>
      <c r="G902">
        <v>3.3</v>
      </c>
      <c r="H902" s="39">
        <f t="shared" si="280"/>
        <v>0</v>
      </c>
      <c r="L902" s="38"/>
      <c r="M902" s="41">
        <v>43314</v>
      </c>
      <c r="N902">
        <v>8.6999999999999993</v>
      </c>
      <c r="O902">
        <v>5.3261000000000003</v>
      </c>
      <c r="P902" s="43">
        <f t="shared" si="281"/>
        <v>0</v>
      </c>
      <c r="Q902" s="41">
        <v>43314</v>
      </c>
      <c r="R902">
        <v>3.2</v>
      </c>
      <c r="S902">
        <v>2.0226999999999999</v>
      </c>
      <c r="T902" s="39">
        <f t="shared" si="282"/>
        <v>-9.2574451410657906E-3</v>
      </c>
      <c r="U902" s="42">
        <v>43315.62533333333</v>
      </c>
      <c r="V902" s="44">
        <v>9.9</v>
      </c>
      <c r="W902" s="44">
        <v>6.2610000000000001</v>
      </c>
      <c r="X902" s="43">
        <f t="shared" si="275"/>
        <v>0</v>
      </c>
      <c r="Y902" s="42">
        <v>43315.62533333333</v>
      </c>
      <c r="Z902" s="44">
        <v>19.7</v>
      </c>
      <c r="AA902" s="44">
        <v>13.811</v>
      </c>
      <c r="AB902" s="43">
        <f t="shared" si="276"/>
        <v>2.6001040041601638E-2</v>
      </c>
      <c r="AC902" s="42">
        <v>43315.62533333333</v>
      </c>
      <c r="AD902" s="44">
        <v>26.2</v>
      </c>
      <c r="AE902" s="44">
        <v>20.635999999999999</v>
      </c>
      <c r="AF902" s="43">
        <f t="shared" si="277"/>
        <v>2.7433408015932206E-2</v>
      </c>
      <c r="AG902" s="41">
        <v>43314</v>
      </c>
      <c r="AH902">
        <v>17.46</v>
      </c>
      <c r="AI902">
        <v>6.9603999999999999</v>
      </c>
      <c r="AJ902" s="39">
        <f t="shared" si="283"/>
        <v>-2.2937196440102222E-2</v>
      </c>
      <c r="AK902" s="45">
        <v>43139</v>
      </c>
      <c r="AL902">
        <v>23.9</v>
      </c>
      <c r="AM902">
        <v>10.1441</v>
      </c>
      <c r="AN902" s="39">
        <f t="shared" si="284"/>
        <v>-2.0489943319525247E-2</v>
      </c>
      <c r="AO902" s="41">
        <v>43314</v>
      </c>
      <c r="AP902">
        <v>8.9</v>
      </c>
      <c r="AQ902">
        <v>7.2332000000000001</v>
      </c>
      <c r="AR902" s="18">
        <f t="shared" si="285"/>
        <v>-1.0005064122743408E-2</v>
      </c>
      <c r="AS902" s="41">
        <v>43314</v>
      </c>
      <c r="AT902">
        <v>11.3</v>
      </c>
      <c r="AU902">
        <v>9.2057000000000002</v>
      </c>
      <c r="AV902" s="39">
        <f t="shared" si="286"/>
        <v>8.9154661592828809E-4</v>
      </c>
      <c r="AW902" s="41">
        <v>43314</v>
      </c>
      <c r="AX902">
        <v>13.27</v>
      </c>
      <c r="AY902">
        <v>8.3084000000000007</v>
      </c>
      <c r="AZ902" s="39">
        <f t="shared" si="287"/>
        <v>4.7572215707783395E-2</v>
      </c>
      <c r="BA902" s="41">
        <v>43314</v>
      </c>
      <c r="BB902">
        <v>6.56</v>
      </c>
      <c r="BC902">
        <v>3.29</v>
      </c>
      <c r="BD902" s="39">
        <f t="shared" si="288"/>
        <v>0</v>
      </c>
      <c r="BE902" s="41">
        <v>43314</v>
      </c>
      <c r="BF902">
        <v>11.89</v>
      </c>
      <c r="BG902">
        <v>8.0867000000000004</v>
      </c>
      <c r="BH902" s="39">
        <f t="shared" si="289"/>
        <v>7.6256931032336007E-3</v>
      </c>
      <c r="BI902" s="41">
        <v>43314</v>
      </c>
      <c r="BJ902">
        <v>1.88</v>
      </c>
      <c r="BK902">
        <v>1.8640000000000001</v>
      </c>
      <c r="BL902" s="39">
        <f t="shared" si="290"/>
        <v>0</v>
      </c>
      <c r="BM902" s="41">
        <v>43314</v>
      </c>
      <c r="BN902">
        <v>8.08</v>
      </c>
      <c r="BO902">
        <v>4.4440999999999997</v>
      </c>
      <c r="BP902" s="46">
        <f t="shared" si="291"/>
        <v>-1.5833997696873138E-2</v>
      </c>
      <c r="BQ902" s="41">
        <v>43314</v>
      </c>
      <c r="BR902">
        <v>17.329999999999998</v>
      </c>
      <c r="BS902">
        <v>9.6942000000000004</v>
      </c>
      <c r="BT902" s="18">
        <f t="shared" si="292"/>
        <v>-1.153996744080488E-3</v>
      </c>
      <c r="BU902" s="41">
        <v>43314</v>
      </c>
      <c r="BV902">
        <v>2.2400000000000002</v>
      </c>
      <c r="BW902">
        <v>1.4037999999999999</v>
      </c>
      <c r="BX902" s="39">
        <f t="shared" si="293"/>
        <v>-2.6085749965311555E-2</v>
      </c>
      <c r="BY902" s="41">
        <v>43619</v>
      </c>
      <c r="BZ902">
        <v>15.7</v>
      </c>
      <c r="CA902">
        <v>8.8300999999999998</v>
      </c>
      <c r="CB902" s="39">
        <f t="shared" si="278"/>
        <v>1.355601469237834E-2</v>
      </c>
    </row>
    <row r="903" spans="1:80">
      <c r="A903" s="41">
        <v>43315</v>
      </c>
      <c r="B903">
        <v>21.5</v>
      </c>
      <c r="C903">
        <v>12.037599999999999</v>
      </c>
      <c r="D903" s="34">
        <f t="shared" si="279"/>
        <v>4.6738332109233461E-3</v>
      </c>
      <c r="E903" s="41">
        <v>43315</v>
      </c>
      <c r="F903">
        <v>3.22</v>
      </c>
      <c r="G903">
        <v>3.22</v>
      </c>
      <c r="H903" s="39">
        <f t="shared" si="280"/>
        <v>-2.4242424242424131E-2</v>
      </c>
      <c r="L903" s="38"/>
      <c r="M903" s="41">
        <v>43315</v>
      </c>
      <c r="N903">
        <v>8.56</v>
      </c>
      <c r="O903">
        <v>5.2404000000000002</v>
      </c>
      <c r="P903" s="43">
        <f t="shared" si="281"/>
        <v>-1.6090572839413474E-2</v>
      </c>
      <c r="Q903" s="41">
        <v>43315</v>
      </c>
      <c r="R903">
        <v>3.2</v>
      </c>
      <c r="S903">
        <v>2.0226999999999999</v>
      </c>
      <c r="T903" s="39">
        <f t="shared" si="282"/>
        <v>0</v>
      </c>
      <c r="U903" s="42">
        <v>43318.62533333333</v>
      </c>
      <c r="V903" s="44">
        <v>9.9</v>
      </c>
      <c r="W903" s="44">
        <v>6.2610000000000001</v>
      </c>
      <c r="X903" s="43">
        <f t="shared" si="275"/>
        <v>0</v>
      </c>
      <c r="Y903" s="42">
        <v>43318.62533333333</v>
      </c>
      <c r="Z903" s="44">
        <v>19.690000000000001</v>
      </c>
      <c r="AA903" s="44">
        <v>13.804</v>
      </c>
      <c r="AB903" s="43">
        <f t="shared" si="276"/>
        <v>-5.0684237202227743E-4</v>
      </c>
      <c r="AC903" s="42">
        <v>43318.62533333333</v>
      </c>
      <c r="AD903" s="44">
        <v>26.3</v>
      </c>
      <c r="AE903" s="44">
        <v>20.715</v>
      </c>
      <c r="AF903" s="43">
        <f t="shared" si="277"/>
        <v>3.8282612909478885E-3</v>
      </c>
      <c r="AG903" s="41">
        <v>43315</v>
      </c>
      <c r="AH903">
        <v>17.7</v>
      </c>
      <c r="AI903">
        <v>7.0560999999999998</v>
      </c>
      <c r="AJ903" s="39">
        <f t="shared" si="283"/>
        <v>1.3749209815527828E-2</v>
      </c>
      <c r="AK903" s="45">
        <v>43167</v>
      </c>
      <c r="AL903">
        <v>24</v>
      </c>
      <c r="AM903">
        <v>10.186500000000001</v>
      </c>
      <c r="AN903" s="39">
        <f t="shared" si="284"/>
        <v>4.1797695211995799E-3</v>
      </c>
      <c r="AO903" s="41">
        <v>43315</v>
      </c>
      <c r="AP903">
        <v>8.9</v>
      </c>
      <c r="AQ903">
        <v>7.2332000000000001</v>
      </c>
      <c r="AR903" s="18">
        <f t="shared" si="285"/>
        <v>0</v>
      </c>
      <c r="AS903" s="41">
        <v>43315</v>
      </c>
      <c r="AT903">
        <v>11.39</v>
      </c>
      <c r="AU903">
        <v>9.2789999999999999</v>
      </c>
      <c r="AV903" s="39">
        <f t="shared" si="286"/>
        <v>7.9624580422998463E-3</v>
      </c>
      <c r="AW903" s="41">
        <v>43315</v>
      </c>
      <c r="AX903">
        <v>13.5</v>
      </c>
      <c r="AY903">
        <v>8.4524000000000008</v>
      </c>
      <c r="AZ903" s="39">
        <f t="shared" si="287"/>
        <v>1.7331856915892365E-2</v>
      </c>
      <c r="BA903" s="41">
        <v>43315</v>
      </c>
      <c r="BB903">
        <v>6.6</v>
      </c>
      <c r="BC903">
        <v>3.3100999999999998</v>
      </c>
      <c r="BD903" s="39">
        <f t="shared" si="288"/>
        <v>6.10942249240115E-3</v>
      </c>
      <c r="BE903" s="41">
        <v>43315</v>
      </c>
      <c r="BF903">
        <v>11.9</v>
      </c>
      <c r="BG903">
        <v>8.0935000000000006</v>
      </c>
      <c r="BH903" s="39">
        <f t="shared" si="289"/>
        <v>8.4088688834755079E-4</v>
      </c>
      <c r="BI903" s="41">
        <v>43315</v>
      </c>
      <c r="BJ903">
        <v>1.84</v>
      </c>
      <c r="BK903">
        <v>1.8244</v>
      </c>
      <c r="BL903" s="39">
        <f t="shared" si="290"/>
        <v>-2.1244635193133087E-2</v>
      </c>
      <c r="BM903" s="41">
        <v>43315</v>
      </c>
      <c r="BN903">
        <v>8.09</v>
      </c>
      <c r="BO903">
        <v>4.4496000000000002</v>
      </c>
      <c r="BP903" s="46">
        <f t="shared" si="291"/>
        <v>1.237595913683424E-3</v>
      </c>
      <c r="BQ903" s="41">
        <v>43315</v>
      </c>
      <c r="BR903">
        <v>17.3</v>
      </c>
      <c r="BS903">
        <v>9.6774000000000004</v>
      </c>
      <c r="BT903" s="18">
        <f t="shared" si="292"/>
        <v>-1.7329949866930665E-3</v>
      </c>
      <c r="BU903" s="41">
        <v>43315</v>
      </c>
      <c r="BV903">
        <v>2.2200000000000002</v>
      </c>
      <c r="BW903">
        <v>1.3913</v>
      </c>
      <c r="BX903" s="39">
        <f t="shared" si="293"/>
        <v>-8.9044023365151426E-3</v>
      </c>
      <c r="BY903" s="41">
        <v>43623</v>
      </c>
      <c r="BZ903">
        <v>15.7</v>
      </c>
      <c r="CA903">
        <v>8.8300999999999998</v>
      </c>
      <c r="CB903" s="39">
        <f t="shared" si="278"/>
        <v>0</v>
      </c>
    </row>
    <row r="904" spans="1:80">
      <c r="A904" s="41">
        <v>43318</v>
      </c>
      <c r="B904">
        <v>21.12</v>
      </c>
      <c r="C904">
        <v>11.8248</v>
      </c>
      <c r="D904" s="34">
        <f t="shared" si="279"/>
        <v>-1.7677942446999374E-2</v>
      </c>
      <c r="E904" s="41">
        <v>43318</v>
      </c>
      <c r="F904">
        <v>3.31</v>
      </c>
      <c r="G904">
        <v>3.31</v>
      </c>
      <c r="H904" s="39">
        <f t="shared" si="280"/>
        <v>2.7950310559006167E-2</v>
      </c>
      <c r="L904" s="38"/>
      <c r="M904" s="41">
        <v>43318</v>
      </c>
      <c r="N904">
        <v>8.6</v>
      </c>
      <c r="O904">
        <v>5.2648999999999999</v>
      </c>
      <c r="P904" s="43">
        <f t="shared" si="281"/>
        <v>4.6752156323944249E-3</v>
      </c>
      <c r="Q904" s="41">
        <v>43318</v>
      </c>
      <c r="R904">
        <v>3.19</v>
      </c>
      <c r="S904">
        <v>2.0164</v>
      </c>
      <c r="T904" s="39">
        <f t="shared" si="282"/>
        <v>-3.1146487368368878E-3</v>
      </c>
      <c r="U904" s="42">
        <v>43319.62533333333</v>
      </c>
      <c r="V904" s="44">
        <v>9.9</v>
      </c>
      <c r="W904" s="44">
        <v>6.2610000000000001</v>
      </c>
      <c r="X904" s="43">
        <f t="shared" si="275"/>
        <v>0</v>
      </c>
      <c r="Y904" s="42">
        <v>43319.62533333333</v>
      </c>
      <c r="Z904" s="44">
        <v>20</v>
      </c>
      <c r="AA904" s="44">
        <v>14.022</v>
      </c>
      <c r="AB904" s="43">
        <f t="shared" si="276"/>
        <v>1.5792523906114169E-2</v>
      </c>
      <c r="AC904" s="42">
        <v>43319.62533333333</v>
      </c>
      <c r="AD904" s="44">
        <v>26.8</v>
      </c>
      <c r="AE904" s="44">
        <v>21.109000000000002</v>
      </c>
      <c r="AF904" s="43">
        <f t="shared" si="277"/>
        <v>1.9020033791938302E-2</v>
      </c>
      <c r="AG904" s="41">
        <v>43318</v>
      </c>
      <c r="AH904">
        <v>17.8</v>
      </c>
      <c r="AI904">
        <v>7.0959000000000003</v>
      </c>
      <c r="AJ904" s="39">
        <f t="shared" si="283"/>
        <v>5.6405096299656328E-3</v>
      </c>
      <c r="AK904" s="45">
        <v>43259</v>
      </c>
      <c r="AL904">
        <v>23.9</v>
      </c>
      <c r="AM904">
        <v>10.1441</v>
      </c>
      <c r="AN904" s="39">
        <f t="shared" si="284"/>
        <v>-4.1623717665538367E-3</v>
      </c>
      <c r="AO904" s="41">
        <v>43318</v>
      </c>
      <c r="AP904">
        <v>8.9</v>
      </c>
      <c r="AQ904">
        <v>7.2332000000000001</v>
      </c>
      <c r="AR904" s="18">
        <f t="shared" si="285"/>
        <v>0</v>
      </c>
      <c r="AS904" s="41">
        <v>43318</v>
      </c>
      <c r="AT904">
        <v>11.39</v>
      </c>
      <c r="AU904">
        <v>9.2789999999999999</v>
      </c>
      <c r="AV904" s="39">
        <f t="shared" si="286"/>
        <v>0</v>
      </c>
      <c r="AW904" s="41">
        <v>43318</v>
      </c>
      <c r="AX904">
        <v>13.41</v>
      </c>
      <c r="AY904">
        <v>8.3960000000000008</v>
      </c>
      <c r="AZ904" s="39">
        <f t="shared" si="287"/>
        <v>-6.6726610193554494E-3</v>
      </c>
      <c r="BA904" s="41">
        <v>43318</v>
      </c>
      <c r="BB904">
        <v>6.61</v>
      </c>
      <c r="BC904">
        <v>3.3151000000000002</v>
      </c>
      <c r="BD904" s="39">
        <f t="shared" si="288"/>
        <v>1.5105283828284154E-3</v>
      </c>
      <c r="BE904" s="41">
        <v>43318</v>
      </c>
      <c r="BF904">
        <v>11.87</v>
      </c>
      <c r="BG904">
        <v>8.0731000000000002</v>
      </c>
      <c r="BH904" s="39">
        <f t="shared" si="289"/>
        <v>-2.5205411750170402E-3</v>
      </c>
      <c r="BI904" s="41">
        <v>43318</v>
      </c>
      <c r="BJ904">
        <v>1.8</v>
      </c>
      <c r="BK904">
        <v>1.7847</v>
      </c>
      <c r="BL904" s="39">
        <f t="shared" si="290"/>
        <v>-2.1760578820434154E-2</v>
      </c>
      <c r="BM904" s="41">
        <v>43318</v>
      </c>
      <c r="BN904">
        <v>8.06</v>
      </c>
      <c r="BO904">
        <v>4.4330999999999996</v>
      </c>
      <c r="BP904" s="46">
        <f t="shared" si="291"/>
        <v>-3.7081984897520282E-3</v>
      </c>
      <c r="BQ904" s="41">
        <v>43318</v>
      </c>
      <c r="BR904">
        <v>17.39</v>
      </c>
      <c r="BS904">
        <v>9.7277000000000005</v>
      </c>
      <c r="BT904" s="18">
        <f t="shared" si="292"/>
        <v>5.1976770620207917E-3</v>
      </c>
      <c r="BU904" s="41">
        <v>43318</v>
      </c>
      <c r="BV904">
        <v>2.27</v>
      </c>
      <c r="BW904">
        <v>1.4226000000000001</v>
      </c>
      <c r="BX904" s="39">
        <f t="shared" si="293"/>
        <v>2.2496945302954149E-2</v>
      </c>
      <c r="BY904" s="41">
        <v>43626</v>
      </c>
      <c r="BZ904">
        <v>15.7</v>
      </c>
      <c r="CA904">
        <v>8.8300999999999998</v>
      </c>
      <c r="CB904" s="39">
        <f t="shared" si="278"/>
        <v>0</v>
      </c>
    </row>
    <row r="905" spans="1:80">
      <c r="A905" s="41">
        <v>43319</v>
      </c>
      <c r="B905">
        <v>21.12</v>
      </c>
      <c r="C905">
        <v>11.8248</v>
      </c>
      <c r="D905" s="34">
        <f t="shared" si="279"/>
        <v>0</v>
      </c>
      <c r="E905" s="41">
        <v>43319</v>
      </c>
      <c r="F905">
        <v>3.25</v>
      </c>
      <c r="G905">
        <v>3.25</v>
      </c>
      <c r="H905" s="39">
        <f t="shared" si="280"/>
        <v>-1.8126888217522674E-2</v>
      </c>
      <c r="L905" s="38"/>
      <c r="M905" s="41">
        <v>43319</v>
      </c>
      <c r="N905">
        <v>8.6</v>
      </c>
      <c r="O905">
        <v>5.2648999999999999</v>
      </c>
      <c r="P905" s="43">
        <f t="shared" si="281"/>
        <v>0</v>
      </c>
      <c r="Q905" s="41">
        <v>43319</v>
      </c>
      <c r="R905">
        <v>3.19</v>
      </c>
      <c r="S905">
        <v>2.0164</v>
      </c>
      <c r="T905" s="39">
        <f t="shared" si="282"/>
        <v>0</v>
      </c>
      <c r="U905" s="42">
        <v>43320.62533333333</v>
      </c>
      <c r="V905" s="44">
        <v>9.9</v>
      </c>
      <c r="W905" s="44">
        <v>6.2610000000000001</v>
      </c>
      <c r="X905" s="43">
        <f t="shared" si="275"/>
        <v>0</v>
      </c>
      <c r="Y905" s="42">
        <v>43320.62533333333</v>
      </c>
      <c r="Z905" s="44">
        <v>20</v>
      </c>
      <c r="AA905" s="44">
        <v>14.022</v>
      </c>
      <c r="AB905" s="43">
        <f t="shared" si="276"/>
        <v>0</v>
      </c>
      <c r="AC905" s="42">
        <v>43320.62533333333</v>
      </c>
      <c r="AD905" s="44">
        <v>27.5</v>
      </c>
      <c r="AE905" s="44">
        <v>21.66</v>
      </c>
      <c r="AF905" s="43">
        <f t="shared" si="277"/>
        <v>2.6102610261026022E-2</v>
      </c>
      <c r="AG905" s="41">
        <v>43319</v>
      </c>
      <c r="AH905">
        <v>17.8</v>
      </c>
      <c r="AI905">
        <v>7.0959000000000003</v>
      </c>
      <c r="AJ905" s="39">
        <f t="shared" si="283"/>
        <v>0</v>
      </c>
      <c r="AK905" s="45">
        <v>43289</v>
      </c>
      <c r="AL905">
        <v>23.83</v>
      </c>
      <c r="AM905">
        <v>10.1144</v>
      </c>
      <c r="AN905" s="39">
        <f t="shared" si="284"/>
        <v>-2.9278102542364586E-3</v>
      </c>
      <c r="AO905" s="41">
        <v>43319</v>
      </c>
      <c r="AP905">
        <v>8.82</v>
      </c>
      <c r="AQ905">
        <v>7.1681999999999997</v>
      </c>
      <c r="AR905" s="18">
        <f t="shared" si="285"/>
        <v>-8.9863407620417498E-3</v>
      </c>
      <c r="AS905" s="41">
        <v>43319</v>
      </c>
      <c r="AT905">
        <v>11.39</v>
      </c>
      <c r="AU905">
        <v>9.2789999999999999</v>
      </c>
      <c r="AV905" s="39">
        <f t="shared" si="286"/>
        <v>0</v>
      </c>
      <c r="AW905" s="41">
        <v>43319</v>
      </c>
      <c r="AX905">
        <v>13.4</v>
      </c>
      <c r="AY905">
        <v>8.3897999999999993</v>
      </c>
      <c r="AZ905" s="39">
        <f t="shared" si="287"/>
        <v>-7.384468794665956E-4</v>
      </c>
      <c r="BA905" s="41">
        <v>43319</v>
      </c>
      <c r="BB905">
        <v>6.61</v>
      </c>
      <c r="BC905">
        <v>3.3151000000000002</v>
      </c>
      <c r="BD905" s="39">
        <f t="shared" si="288"/>
        <v>0</v>
      </c>
      <c r="BE905" s="41">
        <v>43319</v>
      </c>
      <c r="BF905">
        <v>11.79</v>
      </c>
      <c r="BG905">
        <v>8.0187000000000008</v>
      </c>
      <c r="BH905" s="39">
        <f t="shared" si="289"/>
        <v>-6.7384276176436974E-3</v>
      </c>
      <c r="BI905" s="41">
        <v>43319</v>
      </c>
      <c r="BJ905">
        <v>1.77</v>
      </c>
      <c r="BK905">
        <v>1.7549999999999999</v>
      </c>
      <c r="BL905" s="39">
        <f t="shared" si="290"/>
        <v>-1.6641452344931956E-2</v>
      </c>
      <c r="BM905" s="41">
        <v>43319</v>
      </c>
      <c r="BN905">
        <v>8.06</v>
      </c>
      <c r="BO905">
        <v>4.4330999999999996</v>
      </c>
      <c r="BP905" s="46">
        <f t="shared" si="291"/>
        <v>0</v>
      </c>
      <c r="BQ905" s="41">
        <v>43319</v>
      </c>
      <c r="BR905">
        <v>17.399999999999999</v>
      </c>
      <c r="BS905">
        <v>9.7332999999999998</v>
      </c>
      <c r="BT905" s="18">
        <f t="shared" si="292"/>
        <v>5.7567564789203851E-4</v>
      </c>
      <c r="BU905" s="41">
        <v>43319</v>
      </c>
      <c r="BV905">
        <v>2.33</v>
      </c>
      <c r="BW905">
        <v>1.4601999999999999</v>
      </c>
      <c r="BX905" s="39">
        <f t="shared" si="293"/>
        <v>2.6430479403908233E-2</v>
      </c>
      <c r="BY905" s="41">
        <v>43627</v>
      </c>
      <c r="BZ905">
        <v>15.5</v>
      </c>
      <c r="CA905">
        <v>8.7175999999999991</v>
      </c>
      <c r="CB905" s="39">
        <f t="shared" si="278"/>
        <v>-1.2740512564976695E-2</v>
      </c>
    </row>
    <row r="906" spans="1:80">
      <c r="A906" s="41">
        <v>43320</v>
      </c>
      <c r="B906">
        <v>21.22</v>
      </c>
      <c r="C906">
        <v>11.880800000000001</v>
      </c>
      <c r="D906" s="34">
        <f t="shared" si="279"/>
        <v>4.7358094851499338E-3</v>
      </c>
      <c r="E906" s="41">
        <v>43320</v>
      </c>
      <c r="F906">
        <v>3.34</v>
      </c>
      <c r="G906">
        <v>3.34</v>
      </c>
      <c r="H906" s="39">
        <f t="shared" si="280"/>
        <v>2.7692307692307648E-2</v>
      </c>
      <c r="L906" s="38"/>
      <c r="M906" s="41">
        <v>43320</v>
      </c>
      <c r="N906">
        <v>8.65</v>
      </c>
      <c r="O906">
        <v>5.2954999999999997</v>
      </c>
      <c r="P906" s="43">
        <f t="shared" si="281"/>
        <v>5.8120762027768311E-3</v>
      </c>
      <c r="Q906" s="41">
        <v>43320</v>
      </c>
      <c r="R906">
        <v>3.2</v>
      </c>
      <c r="S906">
        <v>2.0226999999999999</v>
      </c>
      <c r="T906" s="39">
        <f t="shared" si="282"/>
        <v>3.1243800833167883E-3</v>
      </c>
      <c r="U906" s="42">
        <v>43321.62533333333</v>
      </c>
      <c r="V906" s="44">
        <v>9.9</v>
      </c>
      <c r="W906" s="44">
        <v>6.2610000000000001</v>
      </c>
      <c r="X906" s="43">
        <f t="shared" si="275"/>
        <v>0</v>
      </c>
      <c r="Y906" s="42">
        <v>43321.62533333333</v>
      </c>
      <c r="Z906" s="44">
        <v>20</v>
      </c>
      <c r="AA906" s="44">
        <v>14.022</v>
      </c>
      <c r="AB906" s="43">
        <f t="shared" si="276"/>
        <v>0</v>
      </c>
      <c r="AC906" s="42">
        <v>43321.62533333333</v>
      </c>
      <c r="AD906" s="44">
        <v>28</v>
      </c>
      <c r="AE906" s="44">
        <v>22.053999999999998</v>
      </c>
      <c r="AF906" s="43">
        <f t="shared" si="277"/>
        <v>1.8190212373037782E-2</v>
      </c>
      <c r="AG906" s="41">
        <v>43320</v>
      </c>
      <c r="AH906">
        <v>17.8</v>
      </c>
      <c r="AI906">
        <v>7.0959000000000003</v>
      </c>
      <c r="AJ906" s="39">
        <f t="shared" si="283"/>
        <v>0</v>
      </c>
      <c r="AK906" s="45">
        <v>43320</v>
      </c>
      <c r="AL906">
        <v>23.82</v>
      </c>
      <c r="AM906">
        <v>10.110099999999999</v>
      </c>
      <c r="AN906" s="39">
        <f t="shared" si="284"/>
        <v>-4.2513643913634388E-4</v>
      </c>
      <c r="AO906" s="41">
        <v>43320</v>
      </c>
      <c r="AP906">
        <v>8.7799999999999994</v>
      </c>
      <c r="AQ906">
        <v>7.1356999999999999</v>
      </c>
      <c r="AR906" s="18">
        <f t="shared" si="285"/>
        <v>-4.5339136742836069E-3</v>
      </c>
      <c r="AS906" s="41">
        <v>43320</v>
      </c>
      <c r="AT906">
        <v>11.6</v>
      </c>
      <c r="AU906">
        <v>9.4501000000000008</v>
      </c>
      <c r="AV906" s="39">
        <f t="shared" si="286"/>
        <v>1.8439487013686917E-2</v>
      </c>
      <c r="AW906" s="41">
        <v>43320</v>
      </c>
      <c r="AX906">
        <v>13.3</v>
      </c>
      <c r="AY906">
        <v>8.3271999999999995</v>
      </c>
      <c r="AZ906" s="39">
        <f t="shared" si="287"/>
        <v>-7.461441273927838E-3</v>
      </c>
      <c r="BA906" s="41">
        <v>43320</v>
      </c>
      <c r="BB906">
        <v>6.6</v>
      </c>
      <c r="BC906">
        <v>3.3100999999999998</v>
      </c>
      <c r="BD906" s="39">
        <f t="shared" si="288"/>
        <v>-1.5082501282013625E-3</v>
      </c>
      <c r="BE906" s="41">
        <v>43320</v>
      </c>
      <c r="BF906">
        <v>11.78</v>
      </c>
      <c r="BG906">
        <v>8.0119000000000007</v>
      </c>
      <c r="BH906" s="39">
        <f t="shared" si="289"/>
        <v>-8.4801775848954803E-4</v>
      </c>
      <c r="BI906" s="41">
        <v>43320</v>
      </c>
      <c r="BJ906">
        <v>1.73</v>
      </c>
      <c r="BK906">
        <v>1.7153</v>
      </c>
      <c r="BL906" s="39">
        <f t="shared" si="290"/>
        <v>-2.2621082621082533E-2</v>
      </c>
      <c r="BM906" s="41">
        <v>43320</v>
      </c>
      <c r="BN906">
        <v>8.1</v>
      </c>
      <c r="BO906">
        <v>4.4550999999999998</v>
      </c>
      <c r="BP906" s="46">
        <f t="shared" si="291"/>
        <v>4.9626672080485988E-3</v>
      </c>
      <c r="BQ906" s="41">
        <v>43320</v>
      </c>
      <c r="BR906">
        <v>17.850000000000001</v>
      </c>
      <c r="BS906">
        <v>9.9850999999999992</v>
      </c>
      <c r="BT906" s="18">
        <f t="shared" si="292"/>
        <v>2.5869951609423254E-2</v>
      </c>
      <c r="BU906" s="41">
        <v>43320</v>
      </c>
      <c r="BV906">
        <v>2.34</v>
      </c>
      <c r="BW906">
        <v>1.4664999999999999</v>
      </c>
      <c r="BX906" s="39">
        <f t="shared" si="293"/>
        <v>4.314477468839866E-3</v>
      </c>
      <c r="BY906" s="41">
        <v>43628</v>
      </c>
      <c r="BZ906">
        <v>15.6</v>
      </c>
      <c r="CA906">
        <v>8.7737999999999996</v>
      </c>
      <c r="CB906" s="39">
        <f t="shared" si="278"/>
        <v>6.4467284573736438E-3</v>
      </c>
    </row>
    <row r="907" spans="1:80">
      <c r="A907" s="41">
        <v>43321</v>
      </c>
      <c r="B907">
        <v>21.58</v>
      </c>
      <c r="C907">
        <v>12.0824</v>
      </c>
      <c r="D907" s="34">
        <f t="shared" si="279"/>
        <v>1.6968554306107258E-2</v>
      </c>
      <c r="E907" s="41">
        <v>43321</v>
      </c>
      <c r="F907">
        <v>3.34</v>
      </c>
      <c r="G907">
        <v>3.34</v>
      </c>
      <c r="H907" s="39">
        <f t="shared" si="280"/>
        <v>0</v>
      </c>
      <c r="L907" s="38"/>
      <c r="M907" s="41">
        <v>43321</v>
      </c>
      <c r="N907">
        <v>8.6999999999999993</v>
      </c>
      <c r="O907">
        <v>5.3261000000000003</v>
      </c>
      <c r="P907" s="43">
        <f t="shared" si="281"/>
        <v>5.7784911717497171E-3</v>
      </c>
      <c r="Q907" s="41">
        <v>43321</v>
      </c>
      <c r="R907">
        <v>3.19</v>
      </c>
      <c r="S907">
        <v>2.0164</v>
      </c>
      <c r="T907" s="39">
        <f t="shared" si="282"/>
        <v>-3.1146487368368878E-3</v>
      </c>
      <c r="U907" s="42">
        <v>43322.62533333333</v>
      </c>
      <c r="V907" s="44">
        <v>9.9</v>
      </c>
      <c r="W907" s="44">
        <v>6.2610000000000001</v>
      </c>
      <c r="X907" s="43">
        <f t="shared" si="275"/>
        <v>0</v>
      </c>
      <c r="Y907" s="42">
        <v>43322.62533333333</v>
      </c>
      <c r="Z907" s="44">
        <v>19.8</v>
      </c>
      <c r="AA907" s="44">
        <v>13.881</v>
      </c>
      <c r="AB907" s="43">
        <f t="shared" si="276"/>
        <v>-1.0055626872058195E-2</v>
      </c>
      <c r="AC907" s="42">
        <v>43322.62533333333</v>
      </c>
      <c r="AD907" s="44">
        <v>29.26</v>
      </c>
      <c r="AE907" s="44">
        <v>23.045999999999999</v>
      </c>
      <c r="AF907" s="43">
        <f t="shared" si="277"/>
        <v>4.4980502403192207E-2</v>
      </c>
      <c r="AG907" s="41">
        <v>43321</v>
      </c>
      <c r="AH907">
        <v>17.8</v>
      </c>
      <c r="AI907">
        <v>7.0959000000000003</v>
      </c>
      <c r="AJ907" s="39">
        <f t="shared" si="283"/>
        <v>0</v>
      </c>
      <c r="AK907" s="45">
        <v>43351</v>
      </c>
      <c r="AL907">
        <v>23.9</v>
      </c>
      <c r="AM907">
        <v>10.1441</v>
      </c>
      <c r="AN907" s="39">
        <f t="shared" si="284"/>
        <v>3.3629736600034321E-3</v>
      </c>
      <c r="AO907" s="41">
        <v>43321</v>
      </c>
      <c r="AP907">
        <v>8.52</v>
      </c>
      <c r="AQ907">
        <v>6.9242999999999997</v>
      </c>
      <c r="AR907" s="18">
        <f t="shared" si="285"/>
        <v>-2.9625684936306216E-2</v>
      </c>
      <c r="AS907" s="41">
        <v>43321</v>
      </c>
      <c r="AT907">
        <v>11.5</v>
      </c>
      <c r="AU907">
        <v>9.3686000000000007</v>
      </c>
      <c r="AV907" s="39">
        <f t="shared" si="286"/>
        <v>-8.6242473624617861E-3</v>
      </c>
      <c r="AW907" s="41">
        <v>43321</v>
      </c>
      <c r="AX907">
        <v>13.15</v>
      </c>
      <c r="AY907">
        <v>8.2332999999999998</v>
      </c>
      <c r="AZ907" s="39">
        <f t="shared" si="287"/>
        <v>-1.1276299356326215E-2</v>
      </c>
      <c r="BA907" s="41">
        <v>43321</v>
      </c>
      <c r="BB907">
        <v>6.56</v>
      </c>
      <c r="BC907">
        <v>3.29</v>
      </c>
      <c r="BD907" s="39">
        <f t="shared" si="288"/>
        <v>-6.0723240989697547E-3</v>
      </c>
      <c r="BE907" s="41">
        <v>43321</v>
      </c>
      <c r="BF907">
        <v>11.7</v>
      </c>
      <c r="BG907">
        <v>7.9574999999999996</v>
      </c>
      <c r="BH907" s="39">
        <f t="shared" si="289"/>
        <v>-6.7899000237148632E-3</v>
      </c>
      <c r="BI907" s="41">
        <v>43321</v>
      </c>
      <c r="BJ907">
        <v>1.73</v>
      </c>
      <c r="BK907">
        <v>1.7153</v>
      </c>
      <c r="BL907" s="39">
        <f t="shared" si="290"/>
        <v>0</v>
      </c>
      <c r="BM907" s="41">
        <v>43321</v>
      </c>
      <c r="BN907">
        <v>8.14</v>
      </c>
      <c r="BO907">
        <v>4.4771000000000001</v>
      </c>
      <c r="BP907" s="46">
        <f t="shared" si="291"/>
        <v>4.9381607595789636E-3</v>
      </c>
      <c r="BQ907" s="41">
        <v>43321</v>
      </c>
      <c r="BR907">
        <v>17.850000000000001</v>
      </c>
      <c r="BS907">
        <v>9.9850999999999992</v>
      </c>
      <c r="BT907" s="18">
        <f t="shared" si="292"/>
        <v>0</v>
      </c>
      <c r="BU907" s="41">
        <v>43321</v>
      </c>
      <c r="BV907">
        <v>2.3199999999999998</v>
      </c>
      <c r="BW907">
        <v>1.4539</v>
      </c>
      <c r="BX907" s="39">
        <f t="shared" si="293"/>
        <v>-8.5918854415274089E-3</v>
      </c>
      <c r="BY907" s="41">
        <v>43629</v>
      </c>
      <c r="BZ907">
        <v>15.6</v>
      </c>
      <c r="CA907">
        <v>8.7737999999999996</v>
      </c>
      <c r="CB907" s="39">
        <f t="shared" si="278"/>
        <v>0</v>
      </c>
    </row>
    <row r="908" spans="1:80">
      <c r="A908" s="41">
        <v>43322</v>
      </c>
      <c r="B908">
        <v>21</v>
      </c>
      <c r="C908">
        <v>11.7576</v>
      </c>
      <c r="D908" s="34">
        <f t="shared" si="279"/>
        <v>-2.6882076408660509E-2</v>
      </c>
      <c r="E908" s="41">
        <v>43322</v>
      </c>
      <c r="F908">
        <v>3.34</v>
      </c>
      <c r="G908">
        <v>3.34</v>
      </c>
      <c r="H908" s="39">
        <f t="shared" si="280"/>
        <v>0</v>
      </c>
      <c r="L908" s="38"/>
      <c r="M908" s="41">
        <v>43322</v>
      </c>
      <c r="N908">
        <v>8.65</v>
      </c>
      <c r="O908">
        <v>5.2954999999999997</v>
      </c>
      <c r="P908" s="43">
        <f t="shared" si="281"/>
        <v>-5.7452920523461118E-3</v>
      </c>
      <c r="Q908" s="41">
        <v>43322</v>
      </c>
      <c r="R908">
        <v>3.2</v>
      </c>
      <c r="S908">
        <v>2.0226999999999999</v>
      </c>
      <c r="T908" s="39">
        <f t="shared" si="282"/>
        <v>3.1243800833167883E-3</v>
      </c>
      <c r="U908" s="42">
        <v>43326.62533333333</v>
      </c>
      <c r="V908" s="44">
        <v>9.9</v>
      </c>
      <c r="W908" s="44">
        <v>6.2610000000000001</v>
      </c>
      <c r="X908" s="43">
        <f t="shared" si="275"/>
        <v>0</v>
      </c>
      <c r="Y908" s="42">
        <v>43326.62533333333</v>
      </c>
      <c r="Z908" s="44">
        <v>19</v>
      </c>
      <c r="AA908" s="44">
        <v>13.32</v>
      </c>
      <c r="AB908" s="43">
        <f t="shared" si="276"/>
        <v>-4.0414955694834664E-2</v>
      </c>
      <c r="AC908" s="42">
        <v>43326.62533333333</v>
      </c>
      <c r="AD908" s="44">
        <v>30</v>
      </c>
      <c r="AE908" s="44">
        <v>23.629000000000001</v>
      </c>
      <c r="AF908" s="43">
        <f t="shared" si="277"/>
        <v>2.5297231623709188E-2</v>
      </c>
      <c r="AG908" s="41">
        <v>43322</v>
      </c>
      <c r="AH908">
        <v>17.399999999999999</v>
      </c>
      <c r="AI908">
        <v>6.9364999999999997</v>
      </c>
      <c r="AJ908" s="39">
        <f t="shared" si="283"/>
        <v>-2.2463676207387456E-2</v>
      </c>
      <c r="AK908" s="45">
        <v>43381</v>
      </c>
      <c r="AL908">
        <v>23.9</v>
      </c>
      <c r="AM908">
        <v>10.1441</v>
      </c>
      <c r="AN908" s="39">
        <f t="shared" si="284"/>
        <v>0</v>
      </c>
      <c r="AO908" s="41">
        <v>43322</v>
      </c>
      <c r="AP908">
        <v>8.9</v>
      </c>
      <c r="AQ908">
        <v>7.2332000000000001</v>
      </c>
      <c r="AR908" s="18">
        <f t="shared" si="285"/>
        <v>4.461100761087769E-2</v>
      </c>
      <c r="AS908" s="41">
        <v>43322</v>
      </c>
      <c r="AT908">
        <v>11.5</v>
      </c>
      <c r="AU908">
        <v>9.3686000000000007</v>
      </c>
      <c r="AV908" s="39">
        <f t="shared" si="286"/>
        <v>0</v>
      </c>
      <c r="AW908" s="41">
        <v>43322</v>
      </c>
      <c r="AX908">
        <v>13.08</v>
      </c>
      <c r="AY908">
        <v>8.1893999999999991</v>
      </c>
      <c r="AZ908" s="39">
        <f t="shared" si="287"/>
        <v>-5.3320053927344707E-3</v>
      </c>
      <c r="BA908" s="41">
        <v>43322</v>
      </c>
      <c r="BB908">
        <v>6.6</v>
      </c>
      <c r="BC908">
        <v>3.3100999999999998</v>
      </c>
      <c r="BD908" s="39">
        <f t="shared" si="288"/>
        <v>6.10942249240115E-3</v>
      </c>
      <c r="BE908" s="41">
        <v>43322</v>
      </c>
      <c r="BF908">
        <v>11.7</v>
      </c>
      <c r="BG908">
        <v>7.9574999999999996</v>
      </c>
      <c r="BH908" s="39">
        <f t="shared" si="289"/>
        <v>0</v>
      </c>
      <c r="BI908" s="41">
        <v>43322</v>
      </c>
      <c r="BJ908">
        <v>1.76</v>
      </c>
      <c r="BK908">
        <v>1.7450000000000001</v>
      </c>
      <c r="BL908" s="39">
        <f t="shared" si="290"/>
        <v>1.731475543636685E-2</v>
      </c>
      <c r="BM908" s="41">
        <v>43322</v>
      </c>
      <c r="BN908">
        <v>8.1</v>
      </c>
      <c r="BO908">
        <v>4.4550999999999998</v>
      </c>
      <c r="BP908" s="46">
        <f t="shared" si="291"/>
        <v>-4.9138951553461489E-3</v>
      </c>
      <c r="BQ908" s="41">
        <v>43322</v>
      </c>
      <c r="BR908">
        <v>18.3</v>
      </c>
      <c r="BS908">
        <v>10.236800000000001</v>
      </c>
      <c r="BT908" s="18">
        <f t="shared" si="292"/>
        <v>2.5207559263302461E-2</v>
      </c>
      <c r="BU908" s="41">
        <v>43322</v>
      </c>
      <c r="BV908">
        <v>2.2799999999999998</v>
      </c>
      <c r="BW908">
        <v>1.4289000000000001</v>
      </c>
      <c r="BX908" s="39">
        <f t="shared" si="293"/>
        <v>-1.719513033908791E-2</v>
      </c>
      <c r="BY908" s="41">
        <v>43630</v>
      </c>
      <c r="BZ908">
        <v>15.65</v>
      </c>
      <c r="CA908">
        <v>8.8018999999999998</v>
      </c>
      <c r="CB908" s="39">
        <f t="shared" si="278"/>
        <v>3.2027171806971026E-3</v>
      </c>
    </row>
    <row r="909" spans="1:80">
      <c r="A909" s="41">
        <v>43326</v>
      </c>
      <c r="B909">
        <v>20.9</v>
      </c>
      <c r="C909">
        <v>11.701599999999999</v>
      </c>
      <c r="D909" s="34">
        <f t="shared" si="279"/>
        <v>-4.7628767775737347E-3</v>
      </c>
      <c r="E909" s="41">
        <v>43326</v>
      </c>
      <c r="F909">
        <v>3.34</v>
      </c>
      <c r="G909">
        <v>3.34</v>
      </c>
      <c r="H909" s="39">
        <f t="shared" si="280"/>
        <v>0</v>
      </c>
      <c r="L909" s="38"/>
      <c r="M909" s="41">
        <v>43326</v>
      </c>
      <c r="N909">
        <v>8.65</v>
      </c>
      <c r="O909">
        <v>5.2954999999999997</v>
      </c>
      <c r="P909" s="43">
        <f t="shared" si="281"/>
        <v>0</v>
      </c>
      <c r="Q909" s="41">
        <v>43326</v>
      </c>
      <c r="R909">
        <v>3.19</v>
      </c>
      <c r="S909">
        <v>2.0164</v>
      </c>
      <c r="T909" s="39">
        <f t="shared" si="282"/>
        <v>-3.1146487368368878E-3</v>
      </c>
      <c r="U909" s="42">
        <v>43327.62533333333</v>
      </c>
      <c r="V909" s="44">
        <v>9.6199999999999992</v>
      </c>
      <c r="W909" s="44">
        <v>6.0839999999999996</v>
      </c>
      <c r="X909" s="43">
        <f t="shared" si="275"/>
        <v>-2.8270244369909037E-2</v>
      </c>
      <c r="Y909" s="42">
        <v>43327.62533333333</v>
      </c>
      <c r="Z909" s="44">
        <v>19.5</v>
      </c>
      <c r="AA909" s="44">
        <v>13.670999999999999</v>
      </c>
      <c r="AB909" s="43">
        <f t="shared" si="276"/>
        <v>2.6351351351351283E-2</v>
      </c>
      <c r="AC909" s="42">
        <v>43327.62533333333</v>
      </c>
      <c r="AD909" s="44">
        <v>29.5</v>
      </c>
      <c r="AE909" s="44">
        <v>23.234999999999999</v>
      </c>
      <c r="AF909" s="43">
        <f t="shared" si="277"/>
        <v>-1.6674425494096316E-2</v>
      </c>
      <c r="AG909" s="41">
        <v>43326</v>
      </c>
      <c r="AH909">
        <v>17.399999999999999</v>
      </c>
      <c r="AI909">
        <v>6.9364999999999997</v>
      </c>
      <c r="AJ909" s="39">
        <f t="shared" si="283"/>
        <v>0</v>
      </c>
      <c r="AK909" s="45" t="s">
        <v>811</v>
      </c>
      <c r="AL909">
        <v>23.9</v>
      </c>
      <c r="AM909">
        <v>10.1441</v>
      </c>
      <c r="AN909" s="39">
        <f t="shared" si="284"/>
        <v>0</v>
      </c>
      <c r="AO909" s="41">
        <v>43326</v>
      </c>
      <c r="AP909">
        <v>8.8699999999999992</v>
      </c>
      <c r="AQ909">
        <v>7.2088000000000001</v>
      </c>
      <c r="AR909" s="18">
        <f t="shared" si="285"/>
        <v>-3.3733340706741106E-3</v>
      </c>
      <c r="AS909" s="41">
        <v>43326</v>
      </c>
      <c r="AT909">
        <v>11.45</v>
      </c>
      <c r="AU909">
        <v>9.3278999999999996</v>
      </c>
      <c r="AV909" s="39">
        <f t="shared" si="286"/>
        <v>-4.3442990414790965E-3</v>
      </c>
      <c r="AW909" s="41">
        <v>43326</v>
      </c>
      <c r="AX909">
        <v>13.14</v>
      </c>
      <c r="AY909">
        <v>8.2270000000000003</v>
      </c>
      <c r="AZ909" s="39">
        <f t="shared" si="287"/>
        <v>4.5913009500086928E-3</v>
      </c>
      <c r="BA909" s="41">
        <v>43326</v>
      </c>
      <c r="BB909">
        <v>6.58</v>
      </c>
      <c r="BC909">
        <v>3.3</v>
      </c>
      <c r="BD909" s="39">
        <f t="shared" si="288"/>
        <v>-3.0512673333131925E-3</v>
      </c>
      <c r="BE909" s="41">
        <v>43326</v>
      </c>
      <c r="BF909">
        <v>11.7</v>
      </c>
      <c r="BG909">
        <v>7.9574999999999996</v>
      </c>
      <c r="BH909" s="39">
        <f t="shared" si="289"/>
        <v>0</v>
      </c>
      <c r="BI909" s="41">
        <v>43326</v>
      </c>
      <c r="BJ909">
        <v>1.75</v>
      </c>
      <c r="BK909">
        <v>1.7351000000000001</v>
      </c>
      <c r="BL909" s="39">
        <f t="shared" si="290"/>
        <v>-5.6733524355300968E-3</v>
      </c>
      <c r="BM909" s="41">
        <v>43326</v>
      </c>
      <c r="BN909">
        <v>8.1</v>
      </c>
      <c r="BO909">
        <v>4.4550999999999998</v>
      </c>
      <c r="BP909" s="46">
        <f t="shared" si="291"/>
        <v>0</v>
      </c>
      <c r="BQ909" s="41">
        <v>43326</v>
      </c>
      <c r="BR909">
        <v>18.78</v>
      </c>
      <c r="BS909">
        <v>10.5053</v>
      </c>
      <c r="BT909" s="18">
        <f t="shared" si="292"/>
        <v>2.6228899656142494E-2</v>
      </c>
      <c r="BU909" s="41">
        <v>43326</v>
      </c>
      <c r="BV909">
        <v>2.27</v>
      </c>
      <c r="BW909">
        <v>1.4226000000000001</v>
      </c>
      <c r="BX909" s="39">
        <f t="shared" si="293"/>
        <v>-4.408985933235336E-3</v>
      </c>
      <c r="BY909" s="41">
        <v>43633</v>
      </c>
      <c r="BZ909">
        <v>15.65</v>
      </c>
      <c r="CA909">
        <v>8.8018999999999998</v>
      </c>
      <c r="CB909" s="39">
        <f t="shared" si="278"/>
        <v>0</v>
      </c>
    </row>
    <row r="910" spans="1:80">
      <c r="A910" s="41">
        <v>43327</v>
      </c>
      <c r="B910">
        <v>20.5</v>
      </c>
      <c r="C910">
        <v>11.4777</v>
      </c>
      <c r="D910" s="34">
        <f t="shared" si="279"/>
        <v>-1.9134135502837105E-2</v>
      </c>
      <c r="E910" s="41">
        <v>43327</v>
      </c>
      <c r="F910">
        <v>3.34</v>
      </c>
      <c r="G910">
        <v>3.34</v>
      </c>
      <c r="H910" s="39">
        <f t="shared" si="280"/>
        <v>0</v>
      </c>
      <c r="L910" s="38"/>
      <c r="M910" s="41">
        <v>43327</v>
      </c>
      <c r="N910">
        <v>8.65</v>
      </c>
      <c r="O910">
        <v>5.2954999999999997</v>
      </c>
      <c r="P910" s="43">
        <f t="shared" si="281"/>
        <v>0</v>
      </c>
      <c r="Q910" s="41">
        <v>43327</v>
      </c>
      <c r="R910">
        <v>3.2</v>
      </c>
      <c r="S910">
        <v>2.0226999999999999</v>
      </c>
      <c r="T910" s="39">
        <f t="shared" si="282"/>
        <v>3.1243800833167883E-3</v>
      </c>
      <c r="U910" s="42">
        <v>43328.62533333333</v>
      </c>
      <c r="V910" s="44">
        <v>9.85</v>
      </c>
      <c r="W910" s="44">
        <v>6.23</v>
      </c>
      <c r="X910" s="43">
        <f t="shared" si="275"/>
        <v>2.3997370151216436E-2</v>
      </c>
      <c r="Y910" s="42">
        <v>43328.62533333333</v>
      </c>
      <c r="Z910" s="44">
        <v>19.5</v>
      </c>
      <c r="AA910" s="44">
        <v>13.670999999999999</v>
      </c>
      <c r="AB910" s="43">
        <f t="shared" si="276"/>
        <v>0</v>
      </c>
      <c r="AC910" s="42">
        <v>43328.62533333333</v>
      </c>
      <c r="AD910" s="44">
        <v>29.5</v>
      </c>
      <c r="AE910" s="44">
        <v>23.234999999999999</v>
      </c>
      <c r="AF910" s="43">
        <f t="shared" si="277"/>
        <v>0</v>
      </c>
      <c r="AG910" s="41">
        <v>43327</v>
      </c>
      <c r="AH910">
        <v>17.32</v>
      </c>
      <c r="AI910">
        <v>6.9046000000000003</v>
      </c>
      <c r="AJ910" s="39">
        <f t="shared" si="283"/>
        <v>-4.5988610970949867E-3</v>
      </c>
      <c r="AK910" s="45" t="s">
        <v>812</v>
      </c>
      <c r="AL910">
        <v>23.8</v>
      </c>
      <c r="AM910">
        <v>10.101699999999999</v>
      </c>
      <c r="AN910" s="39">
        <f t="shared" si="284"/>
        <v>-4.1797695211995799E-3</v>
      </c>
      <c r="AO910" s="41">
        <v>43327</v>
      </c>
      <c r="AP910">
        <v>8.8699999999999992</v>
      </c>
      <c r="AQ910">
        <v>7.2088000000000001</v>
      </c>
      <c r="AR910" s="18">
        <f t="shared" si="285"/>
        <v>0</v>
      </c>
      <c r="AS910" s="41">
        <v>43327</v>
      </c>
      <c r="AT910">
        <v>11.6</v>
      </c>
      <c r="AU910">
        <v>9.4501000000000008</v>
      </c>
      <c r="AV910" s="39">
        <f t="shared" si="286"/>
        <v>1.3100483495749439E-2</v>
      </c>
      <c r="AW910" s="41">
        <v>43327</v>
      </c>
      <c r="AX910">
        <v>13.09</v>
      </c>
      <c r="AY910">
        <v>8.1957000000000004</v>
      </c>
      <c r="AZ910" s="39">
        <f t="shared" si="287"/>
        <v>-3.8045460070499433E-3</v>
      </c>
      <c r="BA910" s="41">
        <v>43327</v>
      </c>
      <c r="BB910">
        <v>6.65</v>
      </c>
      <c r="BC910">
        <v>3.3351000000000002</v>
      </c>
      <c r="BD910" s="39">
        <f t="shared" si="288"/>
        <v>1.0636363636363744E-2</v>
      </c>
      <c r="BE910" s="41">
        <v>43327</v>
      </c>
      <c r="BF910">
        <v>11.75</v>
      </c>
      <c r="BG910">
        <v>7.9915000000000003</v>
      </c>
      <c r="BH910" s="39">
        <f t="shared" si="289"/>
        <v>4.2726987119070933E-3</v>
      </c>
      <c r="BI910" s="41">
        <v>43327</v>
      </c>
      <c r="BJ910">
        <v>1.77</v>
      </c>
      <c r="BK910">
        <v>1.7549999999999999</v>
      </c>
      <c r="BL910" s="39">
        <f t="shared" si="290"/>
        <v>1.1469079591954243E-2</v>
      </c>
      <c r="BM910" s="41">
        <v>43327</v>
      </c>
      <c r="BN910">
        <v>8.1</v>
      </c>
      <c r="BO910">
        <v>4.4550999999999998</v>
      </c>
      <c r="BP910" s="46">
        <f t="shared" si="291"/>
        <v>0</v>
      </c>
      <c r="BQ910" s="41">
        <v>43327</v>
      </c>
      <c r="BR910">
        <v>18.22</v>
      </c>
      <c r="BS910">
        <v>10.192</v>
      </c>
      <c r="BT910" s="18">
        <f t="shared" si="292"/>
        <v>-2.982304170275955E-2</v>
      </c>
      <c r="BU910" s="41">
        <v>43327</v>
      </c>
      <c r="BV910">
        <v>2.2599999999999998</v>
      </c>
      <c r="BW910">
        <v>1.4162999999999999</v>
      </c>
      <c r="BX910" s="39">
        <f t="shared" si="293"/>
        <v>-4.4285111767188206E-3</v>
      </c>
      <c r="BY910" s="41">
        <v>43634</v>
      </c>
      <c r="BZ910">
        <v>15.65</v>
      </c>
      <c r="CA910">
        <v>8.8018999999999998</v>
      </c>
      <c r="CB910" s="39">
        <f t="shared" si="278"/>
        <v>0</v>
      </c>
    </row>
    <row r="911" spans="1:80">
      <c r="A911" s="41">
        <v>43328</v>
      </c>
      <c r="B911">
        <v>20.399999999999999</v>
      </c>
      <c r="C911">
        <v>11.4217</v>
      </c>
      <c r="D911" s="34">
        <f t="shared" si="279"/>
        <v>-4.8790262857541962E-3</v>
      </c>
      <c r="E911" s="41">
        <v>43328</v>
      </c>
      <c r="F911">
        <v>3.34</v>
      </c>
      <c r="G911">
        <v>3.34</v>
      </c>
      <c r="H911" s="39">
        <f t="shared" si="280"/>
        <v>0</v>
      </c>
      <c r="L911" s="38"/>
      <c r="M911" s="41">
        <v>43328</v>
      </c>
      <c r="N911">
        <v>8.65</v>
      </c>
      <c r="O911">
        <v>5.2954999999999997</v>
      </c>
      <c r="P911" s="43">
        <f t="shared" si="281"/>
        <v>0</v>
      </c>
      <c r="Q911" s="41">
        <v>43328</v>
      </c>
      <c r="R911">
        <v>3.2</v>
      </c>
      <c r="S911">
        <v>2.0226999999999999</v>
      </c>
      <c r="T911" s="39">
        <f t="shared" si="282"/>
        <v>0</v>
      </c>
      <c r="U911" s="42">
        <v>43329.62533333333</v>
      </c>
      <c r="V911" s="44">
        <v>10.27</v>
      </c>
      <c r="W911" s="44">
        <v>6.4950000000000001</v>
      </c>
      <c r="X911" s="43">
        <f t="shared" si="275"/>
        <v>4.2536115569823382E-2</v>
      </c>
      <c r="Y911" s="42">
        <v>43329.62533333333</v>
      </c>
      <c r="Z911" s="44">
        <v>19.489999999999998</v>
      </c>
      <c r="AA911" s="44">
        <v>13.664</v>
      </c>
      <c r="AB911" s="43">
        <f t="shared" si="276"/>
        <v>-5.1203277009726237E-4</v>
      </c>
      <c r="AC911" s="42">
        <v>43329.62533333333</v>
      </c>
      <c r="AD911" s="44">
        <v>29.5</v>
      </c>
      <c r="AE911" s="44">
        <v>23.234999999999999</v>
      </c>
      <c r="AF911" s="43">
        <f t="shared" si="277"/>
        <v>0</v>
      </c>
      <c r="AG911" s="41">
        <v>43328</v>
      </c>
      <c r="AH911">
        <v>17.329999999999998</v>
      </c>
      <c r="AI911">
        <v>6.9085999999999999</v>
      </c>
      <c r="AJ911" s="39">
        <f t="shared" si="283"/>
        <v>5.7932392897482249E-4</v>
      </c>
      <c r="AK911" s="45" t="s">
        <v>813</v>
      </c>
      <c r="AL911">
        <v>24</v>
      </c>
      <c r="AM911">
        <v>10.186500000000001</v>
      </c>
      <c r="AN911" s="39">
        <f t="shared" si="284"/>
        <v>8.3946266470001415E-3</v>
      </c>
      <c r="AO911" s="41">
        <v>43328</v>
      </c>
      <c r="AP911">
        <v>8.8800000000000008</v>
      </c>
      <c r="AQ911">
        <v>7.2168999999999999</v>
      </c>
      <c r="AR911" s="18">
        <f t="shared" si="285"/>
        <v>1.1236266785040192E-3</v>
      </c>
      <c r="AS911" s="41">
        <v>43328</v>
      </c>
      <c r="AT911">
        <v>11.55</v>
      </c>
      <c r="AU911">
        <v>9.4093</v>
      </c>
      <c r="AV911" s="39">
        <f t="shared" si="286"/>
        <v>-4.3174146305330983E-3</v>
      </c>
      <c r="AW911" s="41">
        <v>43328</v>
      </c>
      <c r="AX911">
        <v>13.02</v>
      </c>
      <c r="AY911">
        <v>8.1518999999999995</v>
      </c>
      <c r="AZ911" s="39">
        <f t="shared" si="287"/>
        <v>-5.344265895530699E-3</v>
      </c>
      <c r="BA911" s="41">
        <v>43328</v>
      </c>
      <c r="BB911">
        <v>6.65</v>
      </c>
      <c r="BC911">
        <v>3.3351000000000002</v>
      </c>
      <c r="BD911" s="39">
        <f t="shared" si="288"/>
        <v>0</v>
      </c>
      <c r="BE911" s="41">
        <v>43328</v>
      </c>
      <c r="BF911">
        <v>11.78</v>
      </c>
      <c r="BG911">
        <v>8.0119000000000007</v>
      </c>
      <c r="BH911" s="39">
        <f t="shared" si="289"/>
        <v>2.5527122567728733E-3</v>
      </c>
      <c r="BI911" s="41">
        <v>43328</v>
      </c>
      <c r="BJ911">
        <v>1.87</v>
      </c>
      <c r="BK911">
        <v>1.8541000000000001</v>
      </c>
      <c r="BL911" s="39">
        <f t="shared" si="290"/>
        <v>5.646723646723658E-2</v>
      </c>
      <c r="BM911" s="41">
        <v>43328</v>
      </c>
      <c r="BN911">
        <v>8.25</v>
      </c>
      <c r="BO911">
        <v>4.5376000000000003</v>
      </c>
      <c r="BP911" s="46">
        <f t="shared" si="291"/>
        <v>1.8518102848421016E-2</v>
      </c>
      <c r="BQ911" s="41">
        <v>43328</v>
      </c>
      <c r="BR911">
        <v>18.2</v>
      </c>
      <c r="BS911">
        <v>10.1808</v>
      </c>
      <c r="BT911" s="18">
        <f t="shared" si="292"/>
        <v>-1.0989010989011522E-3</v>
      </c>
      <c r="BU911" s="41">
        <v>43328</v>
      </c>
      <c r="BV911">
        <v>2.25</v>
      </c>
      <c r="BW911">
        <v>1.4100999999999999</v>
      </c>
      <c r="BX911" s="39">
        <f t="shared" si="293"/>
        <v>-4.3776036150532964E-3</v>
      </c>
      <c r="BY911" s="41">
        <v>43635</v>
      </c>
      <c r="BZ911">
        <v>15.65</v>
      </c>
      <c r="CA911">
        <v>8.8018999999999998</v>
      </c>
      <c r="CB911" s="39">
        <f t="shared" si="278"/>
        <v>0</v>
      </c>
    </row>
    <row r="912" spans="1:80">
      <c r="A912" s="41">
        <v>43329</v>
      </c>
      <c r="B912">
        <v>19.95</v>
      </c>
      <c r="C912">
        <v>11.169700000000001</v>
      </c>
      <c r="D912" s="34">
        <f t="shared" si="279"/>
        <v>-2.2063265538404871E-2</v>
      </c>
      <c r="E912" s="41">
        <v>43329</v>
      </c>
      <c r="F912">
        <v>3.34</v>
      </c>
      <c r="G912">
        <v>3.34</v>
      </c>
      <c r="H912" s="39">
        <f t="shared" si="280"/>
        <v>0</v>
      </c>
      <c r="L912" s="38"/>
      <c r="M912" s="41">
        <v>43329</v>
      </c>
      <c r="N912">
        <v>8.6</v>
      </c>
      <c r="O912">
        <v>5.2648999999999999</v>
      </c>
      <c r="P912" s="43">
        <f t="shared" si="281"/>
        <v>-5.7784911717495497E-3</v>
      </c>
      <c r="Q912" s="41">
        <v>43329</v>
      </c>
      <c r="R912">
        <v>3.2</v>
      </c>
      <c r="S912">
        <v>2.0226999999999999</v>
      </c>
      <c r="T912" s="39">
        <f t="shared" si="282"/>
        <v>0</v>
      </c>
      <c r="U912" s="42">
        <v>43332.62533333333</v>
      </c>
      <c r="V912" s="44">
        <v>10.27</v>
      </c>
      <c r="W912" s="44">
        <v>6.4950000000000001</v>
      </c>
      <c r="X912" s="43">
        <f t="shared" si="275"/>
        <v>0</v>
      </c>
      <c r="Y912" s="42">
        <v>43332.62533333333</v>
      </c>
      <c r="Z912" s="44">
        <v>19.489999999999998</v>
      </c>
      <c r="AA912" s="44">
        <v>13.664</v>
      </c>
      <c r="AB912" s="43">
        <f t="shared" si="276"/>
        <v>0</v>
      </c>
      <c r="AC912" s="42">
        <v>43332.62533333333</v>
      </c>
      <c r="AD912" s="44">
        <v>29.5</v>
      </c>
      <c r="AE912" s="44">
        <v>23.234999999999999</v>
      </c>
      <c r="AF912" s="43">
        <f t="shared" si="277"/>
        <v>0</v>
      </c>
      <c r="AG912" s="41">
        <v>43329</v>
      </c>
      <c r="AH912">
        <v>17.329999999999998</v>
      </c>
      <c r="AI912">
        <v>6.9085999999999999</v>
      </c>
      <c r="AJ912" s="39">
        <f t="shared" si="283"/>
        <v>0</v>
      </c>
      <c r="AK912" s="45" t="s">
        <v>814</v>
      </c>
      <c r="AL912">
        <v>24</v>
      </c>
      <c r="AM912">
        <v>10.186500000000001</v>
      </c>
      <c r="AN912" s="39">
        <f t="shared" si="284"/>
        <v>0</v>
      </c>
      <c r="AO912" s="41">
        <v>43329</v>
      </c>
      <c r="AP912">
        <v>8.7200000000000006</v>
      </c>
      <c r="AQ912">
        <v>7.0869</v>
      </c>
      <c r="AR912" s="18">
        <f t="shared" si="285"/>
        <v>-1.8013274397594519E-2</v>
      </c>
      <c r="AS912" s="41">
        <v>43329</v>
      </c>
      <c r="AT912">
        <v>11.9</v>
      </c>
      <c r="AU912">
        <v>9.6944999999999997</v>
      </c>
      <c r="AV912" s="39">
        <f t="shared" si="286"/>
        <v>3.0310437545832281E-2</v>
      </c>
      <c r="AW912" s="41">
        <v>43329</v>
      </c>
      <c r="AX912">
        <v>13</v>
      </c>
      <c r="AY912">
        <v>8.1393000000000004</v>
      </c>
      <c r="AZ912" s="39">
        <f t="shared" si="287"/>
        <v>-1.5456519339048635E-3</v>
      </c>
      <c r="BA912" s="41">
        <v>43329</v>
      </c>
      <c r="BB912">
        <v>6.62</v>
      </c>
      <c r="BC912">
        <v>3.3201000000000001</v>
      </c>
      <c r="BD912" s="39">
        <f t="shared" si="288"/>
        <v>-4.4976162633804453E-3</v>
      </c>
      <c r="BE912" s="41">
        <v>43329</v>
      </c>
      <c r="BF912">
        <v>11.78</v>
      </c>
      <c r="BG912">
        <v>8.0119000000000007</v>
      </c>
      <c r="BH912" s="39">
        <f t="shared" si="289"/>
        <v>0</v>
      </c>
      <c r="BI912" s="41">
        <v>43329</v>
      </c>
      <c r="BJ912">
        <v>1.85</v>
      </c>
      <c r="BK912">
        <v>1.8343</v>
      </c>
      <c r="BL912" s="39">
        <f t="shared" si="290"/>
        <v>-1.0679035650720047E-2</v>
      </c>
      <c r="BM912" s="41">
        <v>43329</v>
      </c>
      <c r="BN912">
        <v>8.2200000000000006</v>
      </c>
      <c r="BO912">
        <v>4.5210999999999997</v>
      </c>
      <c r="BP912" s="46">
        <f t="shared" si="291"/>
        <v>-3.6362834978844816E-3</v>
      </c>
      <c r="BQ912" s="41">
        <v>43329</v>
      </c>
      <c r="BR912">
        <v>18</v>
      </c>
      <c r="BS912">
        <v>10.069000000000001</v>
      </c>
      <c r="BT912" s="18">
        <f t="shared" si="292"/>
        <v>-1.0981455288385863E-2</v>
      </c>
      <c r="BU912" s="41">
        <v>43329</v>
      </c>
      <c r="BV912">
        <v>2.2599999999999998</v>
      </c>
      <c r="BW912">
        <v>1.4162999999999999</v>
      </c>
      <c r="BX912" s="39">
        <f t="shared" si="293"/>
        <v>4.3968512871427438E-3</v>
      </c>
      <c r="BY912" s="41">
        <v>43636</v>
      </c>
      <c r="BZ912">
        <v>15.65</v>
      </c>
      <c r="CA912">
        <v>8.8018999999999998</v>
      </c>
      <c r="CB912" s="39">
        <f t="shared" si="278"/>
        <v>0</v>
      </c>
    </row>
    <row r="913" spans="1:80">
      <c r="A913" s="41">
        <v>43332</v>
      </c>
      <c r="B913">
        <v>20</v>
      </c>
      <c r="C913">
        <v>11.197699999999999</v>
      </c>
      <c r="D913" s="34">
        <f t="shared" si="279"/>
        <v>2.5067817398854663E-3</v>
      </c>
      <c r="E913" s="41">
        <v>43332</v>
      </c>
      <c r="F913">
        <v>3.34</v>
      </c>
      <c r="G913">
        <v>3.34</v>
      </c>
      <c r="H913" s="39">
        <f t="shared" si="280"/>
        <v>0</v>
      </c>
      <c r="L913" s="38"/>
      <c r="M913" s="41">
        <v>43332</v>
      </c>
      <c r="N913">
        <v>8.5500000000000007</v>
      </c>
      <c r="O913">
        <v>5.2342000000000004</v>
      </c>
      <c r="P913" s="43">
        <f t="shared" si="281"/>
        <v>-5.8310699158577572E-3</v>
      </c>
      <c r="Q913" s="41">
        <v>43332</v>
      </c>
      <c r="R913">
        <v>3.18</v>
      </c>
      <c r="S913">
        <v>2.0099999999999998</v>
      </c>
      <c r="T913" s="39">
        <f t="shared" si="282"/>
        <v>-6.27873634251256E-3</v>
      </c>
      <c r="U913" s="42">
        <v>43335.62533333333</v>
      </c>
      <c r="V913" s="44">
        <v>10.38</v>
      </c>
      <c r="W913" s="44">
        <v>6.5650000000000004</v>
      </c>
      <c r="X913" s="43">
        <f t="shared" si="275"/>
        <v>1.0777521170130913E-2</v>
      </c>
      <c r="Y913" s="42">
        <v>43335.62533333333</v>
      </c>
      <c r="Z913" s="44">
        <v>19.489999999999998</v>
      </c>
      <c r="AA913" s="44">
        <v>13.664</v>
      </c>
      <c r="AB913" s="43">
        <f t="shared" si="276"/>
        <v>0</v>
      </c>
      <c r="AC913" s="42">
        <v>43335.62533333333</v>
      </c>
      <c r="AD913" s="44">
        <v>30</v>
      </c>
      <c r="AE913" s="44">
        <v>23.629000000000001</v>
      </c>
      <c r="AF913" s="43">
        <f t="shared" si="277"/>
        <v>1.6957176673122527E-2</v>
      </c>
      <c r="AG913" s="41">
        <v>43332</v>
      </c>
      <c r="AH913">
        <v>17.8</v>
      </c>
      <c r="AI913">
        <v>7.0959000000000003</v>
      </c>
      <c r="AJ913" s="39">
        <f t="shared" si="283"/>
        <v>2.7111136843933716E-2</v>
      </c>
      <c r="AK913" s="45" t="s">
        <v>815</v>
      </c>
      <c r="AL913">
        <v>24.04</v>
      </c>
      <c r="AM913">
        <v>10.2035</v>
      </c>
      <c r="AN913" s="39">
        <f t="shared" si="284"/>
        <v>1.6688754724389593E-3</v>
      </c>
      <c r="AO913" s="41">
        <v>43332</v>
      </c>
      <c r="AP913">
        <v>8.8000000000000007</v>
      </c>
      <c r="AQ913">
        <v>7.1519000000000004</v>
      </c>
      <c r="AR913" s="18">
        <f t="shared" si="285"/>
        <v>9.1718522908465459E-3</v>
      </c>
      <c r="AS913" s="41">
        <v>43332</v>
      </c>
      <c r="AT913">
        <v>12.5</v>
      </c>
      <c r="AU913">
        <v>10.183299999999999</v>
      </c>
      <c r="AV913" s="39">
        <f t="shared" si="286"/>
        <v>5.0420341430708081E-2</v>
      </c>
      <c r="AW913" s="41">
        <v>43332</v>
      </c>
      <c r="AX913">
        <v>13</v>
      </c>
      <c r="AY913">
        <v>8.1393000000000004</v>
      </c>
      <c r="AZ913" s="39">
        <f t="shared" si="287"/>
        <v>0</v>
      </c>
      <c r="BA913" s="41">
        <v>43332</v>
      </c>
      <c r="BB913">
        <v>6.62</v>
      </c>
      <c r="BC913">
        <v>3.3201000000000001</v>
      </c>
      <c r="BD913" s="39">
        <f t="shared" si="288"/>
        <v>0</v>
      </c>
      <c r="BE913" s="41">
        <v>43332</v>
      </c>
      <c r="BF913">
        <v>11.78</v>
      </c>
      <c r="BG913">
        <v>8.0119000000000007</v>
      </c>
      <c r="BH913" s="39">
        <f t="shared" si="289"/>
        <v>0</v>
      </c>
      <c r="BI913" s="41">
        <v>43332</v>
      </c>
      <c r="BJ913">
        <v>1.9</v>
      </c>
      <c r="BK913">
        <v>1.8838999999999999</v>
      </c>
      <c r="BL913" s="39">
        <f t="shared" si="290"/>
        <v>2.7040287848225406E-2</v>
      </c>
      <c r="BM913" s="41">
        <v>43332</v>
      </c>
      <c r="BN913">
        <v>8.24</v>
      </c>
      <c r="BO913">
        <v>4.5320999999999998</v>
      </c>
      <c r="BP913" s="46">
        <f t="shared" si="291"/>
        <v>2.4330362080025041E-3</v>
      </c>
      <c r="BQ913" s="41">
        <v>43332</v>
      </c>
      <c r="BR913">
        <v>18</v>
      </c>
      <c r="BS913">
        <v>10.069000000000001</v>
      </c>
      <c r="BT913" s="18">
        <f t="shared" si="292"/>
        <v>0</v>
      </c>
      <c r="BU913" s="41">
        <v>43332</v>
      </c>
      <c r="BV913">
        <v>2.2400000000000002</v>
      </c>
      <c r="BW913">
        <v>1.4037999999999999</v>
      </c>
      <c r="BX913" s="39">
        <f t="shared" si="293"/>
        <v>-8.8258137400268003E-3</v>
      </c>
      <c r="BY913" s="41">
        <v>43637</v>
      </c>
      <c r="BZ913">
        <v>15.65</v>
      </c>
      <c r="CA913">
        <v>8.8018999999999998</v>
      </c>
      <c r="CB913" s="39">
        <f t="shared" si="278"/>
        <v>0</v>
      </c>
    </row>
    <row r="914" spans="1:80">
      <c r="A914" s="41">
        <v>43335</v>
      </c>
      <c r="B914">
        <v>19.989999999999998</v>
      </c>
      <c r="C914">
        <v>11.1921</v>
      </c>
      <c r="D914" s="34">
        <f t="shared" si="279"/>
        <v>-5.001026996614826E-4</v>
      </c>
      <c r="E914" s="41">
        <v>43335</v>
      </c>
      <c r="F914">
        <v>3.34</v>
      </c>
      <c r="G914">
        <v>3.34</v>
      </c>
      <c r="H914" s="39">
        <f t="shared" si="280"/>
        <v>0</v>
      </c>
      <c r="L914" s="38"/>
      <c r="M914" s="41">
        <v>43335</v>
      </c>
      <c r="N914">
        <v>8.5</v>
      </c>
      <c r="O914">
        <v>5.2035999999999998</v>
      </c>
      <c r="P914" s="43">
        <f t="shared" si="281"/>
        <v>-5.8461656031486425E-3</v>
      </c>
      <c r="Q914" s="41">
        <v>43335</v>
      </c>
      <c r="R914">
        <v>3.1</v>
      </c>
      <c r="S914">
        <v>1.9595</v>
      </c>
      <c r="T914" s="39">
        <f t="shared" si="282"/>
        <v>-2.5124378109452623E-2</v>
      </c>
      <c r="U914" s="42">
        <v>43336.62533333333</v>
      </c>
      <c r="V914" s="44">
        <v>10.199999999999999</v>
      </c>
      <c r="W914" s="44">
        <v>6.4509999999999996</v>
      </c>
      <c r="X914" s="43">
        <f t="shared" si="275"/>
        <v>-1.7364813404417482E-2</v>
      </c>
      <c r="Y914" s="42">
        <v>43336.62533333333</v>
      </c>
      <c r="Z914" s="44">
        <v>19</v>
      </c>
      <c r="AA914" s="44">
        <v>13.32</v>
      </c>
      <c r="AB914" s="43">
        <f t="shared" si="276"/>
        <v>-2.5175644028103003E-2</v>
      </c>
      <c r="AC914" s="42">
        <v>43336.62533333333</v>
      </c>
      <c r="AD914" s="44">
        <v>30</v>
      </c>
      <c r="AE914" s="44">
        <v>23.629000000000001</v>
      </c>
      <c r="AF914" s="43">
        <f t="shared" si="277"/>
        <v>0</v>
      </c>
      <c r="AG914" s="41">
        <v>43335</v>
      </c>
      <c r="AH914">
        <v>17.32</v>
      </c>
      <c r="AI914">
        <v>6.9046000000000003</v>
      </c>
      <c r="AJ914" s="39">
        <f t="shared" si="283"/>
        <v>-2.695922997787455E-2</v>
      </c>
      <c r="AK914" s="45" t="s">
        <v>816</v>
      </c>
      <c r="AL914">
        <v>23.89</v>
      </c>
      <c r="AM914">
        <v>10.139900000000001</v>
      </c>
      <c r="AN914" s="39">
        <f t="shared" si="284"/>
        <v>-6.2331552898514447E-3</v>
      </c>
      <c r="AO914" s="41">
        <v>43335</v>
      </c>
      <c r="AP914">
        <v>8.85</v>
      </c>
      <c r="AQ914">
        <v>7.1924999999999999</v>
      </c>
      <c r="AR914" s="18">
        <f t="shared" si="285"/>
        <v>5.6768131545462779E-3</v>
      </c>
      <c r="AS914" s="41">
        <v>43335</v>
      </c>
      <c r="AT914">
        <v>12.49</v>
      </c>
      <c r="AU914">
        <v>10.1751</v>
      </c>
      <c r="AV914" s="39">
        <f t="shared" si="286"/>
        <v>-8.0523995168547068E-4</v>
      </c>
      <c r="AW914" s="41">
        <v>43335</v>
      </c>
      <c r="AX914">
        <v>13.2</v>
      </c>
      <c r="AY914">
        <v>8.2645999999999997</v>
      </c>
      <c r="AZ914" s="39">
        <f t="shared" si="287"/>
        <v>1.5394444239676544E-2</v>
      </c>
      <c r="BA914" s="41">
        <v>43335</v>
      </c>
      <c r="BB914">
        <v>6.6</v>
      </c>
      <c r="BC914">
        <v>3.3100999999999998</v>
      </c>
      <c r="BD914" s="39">
        <f t="shared" si="288"/>
        <v>-3.0119574711605767E-3</v>
      </c>
      <c r="BE914" s="41">
        <v>43335</v>
      </c>
      <c r="BF914">
        <v>11.72</v>
      </c>
      <c r="BG914">
        <v>7.9710999999999999</v>
      </c>
      <c r="BH914" s="39">
        <f t="shared" si="289"/>
        <v>-5.0924250177861469E-3</v>
      </c>
      <c r="BI914" s="41">
        <v>43335</v>
      </c>
      <c r="BJ914">
        <v>1.89</v>
      </c>
      <c r="BK914">
        <v>1.8738999999999999</v>
      </c>
      <c r="BL914" s="39">
        <f t="shared" si="290"/>
        <v>-5.3081373745952594E-3</v>
      </c>
      <c r="BM914" s="41">
        <v>43335</v>
      </c>
      <c r="BN914">
        <v>8.25</v>
      </c>
      <c r="BO914">
        <v>4.5376000000000003</v>
      </c>
      <c r="BP914" s="46">
        <f t="shared" si="291"/>
        <v>1.2135654553078053E-3</v>
      </c>
      <c r="BQ914" s="41">
        <v>43335</v>
      </c>
      <c r="BR914">
        <v>18</v>
      </c>
      <c r="BS914">
        <v>10.069000000000001</v>
      </c>
      <c r="BT914" s="18">
        <f t="shared" si="292"/>
        <v>0</v>
      </c>
      <c r="BU914" s="41">
        <v>43335</v>
      </c>
      <c r="BV914">
        <v>2.2400000000000002</v>
      </c>
      <c r="BW914">
        <v>1.4037999999999999</v>
      </c>
      <c r="BX914" s="39">
        <f t="shared" si="293"/>
        <v>0</v>
      </c>
      <c r="BY914" s="41">
        <v>43640</v>
      </c>
      <c r="BZ914">
        <v>15.65</v>
      </c>
      <c r="CA914">
        <v>8.8018999999999998</v>
      </c>
      <c r="CB914" s="39">
        <f t="shared" si="278"/>
        <v>0</v>
      </c>
    </row>
    <row r="915" spans="1:80">
      <c r="A915" s="41">
        <v>43336</v>
      </c>
      <c r="B915">
        <v>19.989999999999998</v>
      </c>
      <c r="C915">
        <v>11.1921</v>
      </c>
      <c r="D915" s="34">
        <f t="shared" si="279"/>
        <v>0</v>
      </c>
      <c r="E915" s="41">
        <v>43336</v>
      </c>
      <c r="F915">
        <v>3.33</v>
      </c>
      <c r="G915">
        <v>3.33</v>
      </c>
      <c r="H915" s="39">
        <f t="shared" si="280"/>
        <v>-2.9940119760478406E-3</v>
      </c>
      <c r="L915" s="38"/>
      <c r="M915" s="41">
        <v>43336</v>
      </c>
      <c r="N915">
        <v>8.5500000000000007</v>
      </c>
      <c r="O915">
        <v>5.2342000000000004</v>
      </c>
      <c r="P915" s="43">
        <f t="shared" si="281"/>
        <v>5.8805442386041639E-3</v>
      </c>
      <c r="Q915" s="41">
        <v>43336</v>
      </c>
      <c r="R915">
        <v>3.16</v>
      </c>
      <c r="S915">
        <v>1.9974000000000001</v>
      </c>
      <c r="T915" s="39">
        <f t="shared" si="282"/>
        <v>1.9341668793059475E-2</v>
      </c>
      <c r="U915" s="42">
        <v>43339.62533333333</v>
      </c>
      <c r="V915" s="44">
        <v>10.199999999999999</v>
      </c>
      <c r="W915" s="44">
        <v>6.4509999999999996</v>
      </c>
      <c r="X915" s="43">
        <f t="shared" si="275"/>
        <v>0</v>
      </c>
      <c r="Y915" s="42">
        <v>43339.62533333333</v>
      </c>
      <c r="Z915" s="44">
        <v>19</v>
      </c>
      <c r="AA915" s="44">
        <v>13.32</v>
      </c>
      <c r="AB915" s="43">
        <f t="shared" si="276"/>
        <v>0</v>
      </c>
      <c r="AC915" s="42">
        <v>43339.62533333333</v>
      </c>
      <c r="AD915" s="44">
        <v>30.5</v>
      </c>
      <c r="AE915" s="44">
        <v>24.023</v>
      </c>
      <c r="AF915" s="43">
        <f t="shared" si="277"/>
        <v>1.6674425494096166E-2</v>
      </c>
      <c r="AG915" s="41">
        <v>43336</v>
      </c>
      <c r="AH915">
        <v>17.8</v>
      </c>
      <c r="AI915">
        <v>7.0959000000000003</v>
      </c>
      <c r="AJ915" s="39">
        <f t="shared" si="283"/>
        <v>2.7706166903223941E-2</v>
      </c>
      <c r="AK915" s="45" t="s">
        <v>817</v>
      </c>
      <c r="AL915">
        <v>24.2</v>
      </c>
      <c r="AM915">
        <v>10.2714</v>
      </c>
      <c r="AN915" s="39">
        <f t="shared" si="284"/>
        <v>1.2968569709760357E-2</v>
      </c>
      <c r="AO915" s="41">
        <v>43336</v>
      </c>
      <c r="AP915">
        <v>8.9</v>
      </c>
      <c r="AQ915">
        <v>7.2332000000000001</v>
      </c>
      <c r="AR915" s="18">
        <f t="shared" si="285"/>
        <v>5.6586722280153193E-3</v>
      </c>
      <c r="AS915" s="41">
        <v>43336</v>
      </c>
      <c r="AT915">
        <v>12.49</v>
      </c>
      <c r="AU915">
        <v>10.1751</v>
      </c>
      <c r="AV915" s="39">
        <f t="shared" si="286"/>
        <v>0</v>
      </c>
      <c r="AW915" s="41">
        <v>43336</v>
      </c>
      <c r="AX915">
        <v>13.1</v>
      </c>
      <c r="AY915">
        <v>8.202</v>
      </c>
      <c r="AZ915" s="39">
        <f t="shared" si="287"/>
        <v>-7.574474263727194E-3</v>
      </c>
      <c r="BA915" s="41">
        <v>43336</v>
      </c>
      <c r="BB915">
        <v>6.6</v>
      </c>
      <c r="BC915">
        <v>3.3100999999999998</v>
      </c>
      <c r="BD915" s="39">
        <f t="shared" si="288"/>
        <v>0</v>
      </c>
      <c r="BE915" s="41">
        <v>43336</v>
      </c>
      <c r="BF915">
        <v>11.72</v>
      </c>
      <c r="BG915">
        <v>7.9710999999999999</v>
      </c>
      <c r="BH915" s="39">
        <f t="shared" si="289"/>
        <v>0</v>
      </c>
      <c r="BI915" s="41">
        <v>43336</v>
      </c>
      <c r="BJ915">
        <v>1.9</v>
      </c>
      <c r="BK915">
        <v>1.8838999999999999</v>
      </c>
      <c r="BL915" s="39">
        <f t="shared" si="290"/>
        <v>5.3364640589145685E-3</v>
      </c>
      <c r="BM915" s="41">
        <v>43336</v>
      </c>
      <c r="BN915">
        <v>8.25</v>
      </c>
      <c r="BO915">
        <v>4.5376000000000003</v>
      </c>
      <c r="BP915" s="46">
        <f t="shared" si="291"/>
        <v>0</v>
      </c>
      <c r="BQ915" s="41">
        <v>43336</v>
      </c>
      <c r="BR915">
        <v>17.97</v>
      </c>
      <c r="BS915">
        <v>10.052199999999999</v>
      </c>
      <c r="BT915" s="18">
        <f t="shared" si="292"/>
        <v>-1.6684874366870296E-3</v>
      </c>
      <c r="BU915" s="41">
        <v>43336</v>
      </c>
      <c r="BV915">
        <v>2.2400000000000002</v>
      </c>
      <c r="BW915">
        <v>1.4037999999999999</v>
      </c>
      <c r="BX915" s="39">
        <f t="shared" si="293"/>
        <v>0</v>
      </c>
      <c r="BY915" s="41">
        <v>43641</v>
      </c>
      <c r="BZ915">
        <v>15.65</v>
      </c>
      <c r="CA915">
        <v>8.8018999999999998</v>
      </c>
      <c r="CB915" s="39">
        <f t="shared" si="278"/>
        <v>0</v>
      </c>
    </row>
    <row r="916" spans="1:80">
      <c r="A916" s="41">
        <v>43339</v>
      </c>
      <c r="B916">
        <v>19.989999999999998</v>
      </c>
      <c r="C916">
        <v>11.1921</v>
      </c>
      <c r="D916" s="34">
        <f t="shared" si="279"/>
        <v>0</v>
      </c>
      <c r="E916" s="41">
        <v>43339</v>
      </c>
      <c r="F916">
        <v>3.33</v>
      </c>
      <c r="G916">
        <v>3.33</v>
      </c>
      <c r="H916" s="39">
        <f t="shared" si="280"/>
        <v>0</v>
      </c>
      <c r="L916" s="38"/>
      <c r="M916" s="41">
        <v>43339</v>
      </c>
      <c r="N916">
        <v>8.52</v>
      </c>
      <c r="O916">
        <v>5.2159000000000004</v>
      </c>
      <c r="P916" s="43">
        <f t="shared" si="281"/>
        <v>-3.4962362920790153E-3</v>
      </c>
      <c r="Q916" s="41">
        <v>43339</v>
      </c>
      <c r="R916">
        <v>3.16</v>
      </c>
      <c r="S916">
        <v>1.9974000000000001</v>
      </c>
      <c r="T916" s="39">
        <f t="shared" si="282"/>
        <v>0</v>
      </c>
      <c r="U916" s="42">
        <v>43340.62533333333</v>
      </c>
      <c r="V916" s="44">
        <v>10.199999999999999</v>
      </c>
      <c r="W916" s="44">
        <v>6.4509999999999996</v>
      </c>
      <c r="X916" s="43">
        <f t="shared" si="275"/>
        <v>0</v>
      </c>
      <c r="Y916" s="42">
        <v>43340.62533333333</v>
      </c>
      <c r="Z916" s="44">
        <v>19.5</v>
      </c>
      <c r="AA916" s="44">
        <v>13.670999999999999</v>
      </c>
      <c r="AB916" s="43">
        <f t="shared" si="276"/>
        <v>2.6351351351351283E-2</v>
      </c>
      <c r="AC916" s="42">
        <v>43340.62533333333</v>
      </c>
      <c r="AD916" s="44">
        <v>31</v>
      </c>
      <c r="AE916" s="44">
        <v>24.417000000000002</v>
      </c>
      <c r="AF916" s="43">
        <f t="shared" si="277"/>
        <v>1.6400949090455062E-2</v>
      </c>
      <c r="AG916" s="41">
        <v>43339</v>
      </c>
      <c r="AH916">
        <v>17.8</v>
      </c>
      <c r="AI916">
        <v>7.0959000000000003</v>
      </c>
      <c r="AJ916" s="39">
        <f t="shared" si="283"/>
        <v>0</v>
      </c>
      <c r="AK916" s="45" t="s">
        <v>818</v>
      </c>
      <c r="AL916">
        <v>24.35</v>
      </c>
      <c r="AM916">
        <v>10.335100000000001</v>
      </c>
      <c r="AN916" s="39">
        <f t="shared" si="284"/>
        <v>6.2016862355667932E-3</v>
      </c>
      <c r="AO916" s="41">
        <v>43339</v>
      </c>
      <c r="AP916">
        <v>9</v>
      </c>
      <c r="AQ916">
        <v>7.3144</v>
      </c>
      <c r="AR916" s="18">
        <f t="shared" si="285"/>
        <v>1.1226013382735158E-2</v>
      </c>
      <c r="AS916" s="41">
        <v>43339</v>
      </c>
      <c r="AT916">
        <v>12.47</v>
      </c>
      <c r="AU916">
        <v>10.158799999999999</v>
      </c>
      <c r="AV916" s="39">
        <f t="shared" si="286"/>
        <v>-1.6019498579867609E-3</v>
      </c>
      <c r="AW916" s="41">
        <v>43339</v>
      </c>
      <c r="AX916">
        <v>13.1</v>
      </c>
      <c r="AY916">
        <v>8.202</v>
      </c>
      <c r="AZ916" s="39">
        <f t="shared" si="287"/>
        <v>0</v>
      </c>
      <c r="BA916" s="41">
        <v>43339</v>
      </c>
      <c r="BB916">
        <v>6.6</v>
      </c>
      <c r="BC916">
        <v>3.3100999999999998</v>
      </c>
      <c r="BD916" s="39">
        <f t="shared" si="288"/>
        <v>0</v>
      </c>
      <c r="BE916" s="41">
        <v>43339</v>
      </c>
      <c r="BF916">
        <v>11.7</v>
      </c>
      <c r="BG916">
        <v>7.9574999999999996</v>
      </c>
      <c r="BH916" s="39">
        <f t="shared" si="289"/>
        <v>-1.7061635157005028E-3</v>
      </c>
      <c r="BI916" s="41">
        <v>43339</v>
      </c>
      <c r="BJ916">
        <v>1.98</v>
      </c>
      <c r="BK916">
        <v>1.9632000000000001</v>
      </c>
      <c r="BL916" s="39">
        <f t="shared" si="290"/>
        <v>4.2093529380540451E-2</v>
      </c>
      <c r="BM916" s="41">
        <v>43339</v>
      </c>
      <c r="BN916">
        <v>8.1999999999999993</v>
      </c>
      <c r="BO916">
        <v>4.5101000000000004</v>
      </c>
      <c r="BP916" s="46">
        <f t="shared" si="291"/>
        <v>-6.0604724964738749E-3</v>
      </c>
      <c r="BQ916" s="41">
        <v>43339</v>
      </c>
      <c r="BR916">
        <v>17.97</v>
      </c>
      <c r="BS916">
        <v>10.052199999999999</v>
      </c>
      <c r="BT916" s="18">
        <f t="shared" si="292"/>
        <v>0</v>
      </c>
      <c r="BU916" s="41">
        <v>43339</v>
      </c>
      <c r="BV916">
        <v>2.25</v>
      </c>
      <c r="BW916">
        <v>1.4100999999999999</v>
      </c>
      <c r="BX916" s="39">
        <f t="shared" si="293"/>
        <v>4.4878187776036275E-3</v>
      </c>
      <c r="BY916" s="41">
        <v>43642</v>
      </c>
      <c r="BZ916">
        <v>15.65</v>
      </c>
      <c r="CA916">
        <v>8.8018999999999998</v>
      </c>
      <c r="CB916" s="39">
        <f t="shared" si="278"/>
        <v>0</v>
      </c>
    </row>
    <row r="917" spans="1:80">
      <c r="A917" s="41">
        <v>43340</v>
      </c>
      <c r="B917">
        <v>19.88</v>
      </c>
      <c r="C917">
        <v>11.130599999999999</v>
      </c>
      <c r="D917" s="34">
        <f t="shared" si="279"/>
        <v>-5.4949473289195557E-3</v>
      </c>
      <c r="E917" s="41">
        <v>43340</v>
      </c>
      <c r="F917">
        <v>3.33</v>
      </c>
      <c r="G917">
        <v>3.33</v>
      </c>
      <c r="H917" s="39">
        <f t="shared" si="280"/>
        <v>0</v>
      </c>
      <c r="L917" s="38"/>
      <c r="M917" s="41">
        <v>43340</v>
      </c>
      <c r="N917">
        <v>8.5</v>
      </c>
      <c r="O917">
        <v>5.2035999999999998</v>
      </c>
      <c r="P917" s="43">
        <f t="shared" si="281"/>
        <v>-2.3581740447479135E-3</v>
      </c>
      <c r="Q917" s="41">
        <v>43340</v>
      </c>
      <c r="R917">
        <v>3.16</v>
      </c>
      <c r="S917">
        <v>1.9974000000000001</v>
      </c>
      <c r="T917" s="39">
        <f t="shared" si="282"/>
        <v>0</v>
      </c>
      <c r="U917" s="42">
        <v>43341.62533333333</v>
      </c>
      <c r="V917" s="44">
        <v>10.199999999999999</v>
      </c>
      <c r="W917" s="44">
        <v>6.4509999999999996</v>
      </c>
      <c r="X917" s="43">
        <f t="shared" ref="X917:X980" si="294">(W917-W916)/W916</f>
        <v>0</v>
      </c>
      <c r="Y917" s="42">
        <v>43341.62533333333</v>
      </c>
      <c r="Z917" s="44">
        <v>19.600000000000001</v>
      </c>
      <c r="AA917" s="44">
        <v>13.741</v>
      </c>
      <c r="AB917" s="43">
        <f t="shared" ref="AB917:AB980" si="295">(AA917-AA916)/AA916</f>
        <v>5.1203277009728831E-3</v>
      </c>
      <c r="AC917" s="42">
        <v>43341.62533333333</v>
      </c>
      <c r="AD917" s="44">
        <v>31</v>
      </c>
      <c r="AE917" s="44">
        <v>24.417000000000002</v>
      </c>
      <c r="AF917" s="43">
        <f t="shared" ref="AF917:AF980" si="296">(AE917-AE916)/AE916</f>
        <v>0</v>
      </c>
      <c r="AG917" s="41">
        <v>43340</v>
      </c>
      <c r="AH917">
        <v>17.8</v>
      </c>
      <c r="AI917">
        <v>7.0959000000000003</v>
      </c>
      <c r="AJ917" s="39">
        <f t="shared" si="283"/>
        <v>0</v>
      </c>
      <c r="AK917" s="45" t="s">
        <v>819</v>
      </c>
      <c r="AL917">
        <v>24.49</v>
      </c>
      <c r="AM917">
        <v>10.394500000000001</v>
      </c>
      <c r="AN917" s="39">
        <f t="shared" si="284"/>
        <v>5.7474044760089512E-3</v>
      </c>
      <c r="AO917" s="41">
        <v>43340</v>
      </c>
      <c r="AP917">
        <v>9.1999999999999993</v>
      </c>
      <c r="AQ917">
        <v>7.4770000000000003</v>
      </c>
      <c r="AR917" s="18">
        <f t="shared" si="285"/>
        <v>2.2230121404353098E-2</v>
      </c>
      <c r="AS917" s="41">
        <v>43340</v>
      </c>
      <c r="AT917">
        <v>12.47</v>
      </c>
      <c r="AU917">
        <v>10.158799999999999</v>
      </c>
      <c r="AV917" s="39">
        <f t="shared" si="286"/>
        <v>0</v>
      </c>
      <c r="AW917" s="41">
        <v>43340</v>
      </c>
      <c r="AX917">
        <v>12.9</v>
      </c>
      <c r="AY917">
        <v>8.0767000000000007</v>
      </c>
      <c r="AZ917" s="39">
        <f t="shared" si="287"/>
        <v>-1.5276761765422982E-2</v>
      </c>
      <c r="BA917" s="41">
        <v>43340</v>
      </c>
      <c r="BB917">
        <v>6.6</v>
      </c>
      <c r="BC917">
        <v>3.3100999999999998</v>
      </c>
      <c r="BD917" s="39">
        <f t="shared" si="288"/>
        <v>0</v>
      </c>
      <c r="BE917" s="41">
        <v>43340</v>
      </c>
      <c r="BF917">
        <v>11.7</v>
      </c>
      <c r="BG917">
        <v>7.9574999999999996</v>
      </c>
      <c r="BH917" s="39">
        <f t="shared" si="289"/>
        <v>0</v>
      </c>
      <c r="BI917" s="41">
        <v>43340</v>
      </c>
      <c r="BJ917">
        <v>2.04</v>
      </c>
      <c r="BK917">
        <v>2.0226999999999999</v>
      </c>
      <c r="BL917" s="39">
        <f t="shared" si="290"/>
        <v>3.0307660961695133E-2</v>
      </c>
      <c r="BM917" s="41">
        <v>43340</v>
      </c>
      <c r="BN917">
        <v>8.1199999999999992</v>
      </c>
      <c r="BO917">
        <v>4.4661</v>
      </c>
      <c r="BP917" s="46">
        <f t="shared" si="291"/>
        <v>-9.7558812443184137E-3</v>
      </c>
      <c r="BQ917" s="41">
        <v>43340</v>
      </c>
      <c r="BR917">
        <v>17.899999999999999</v>
      </c>
      <c r="BS917">
        <v>10.013</v>
      </c>
      <c r="BT917" s="18">
        <f t="shared" si="292"/>
        <v>-3.8996438590556534E-3</v>
      </c>
      <c r="BU917" s="41">
        <v>43340</v>
      </c>
      <c r="BV917">
        <v>2.2999999999999998</v>
      </c>
      <c r="BW917">
        <v>1.4414</v>
      </c>
      <c r="BX917" s="39">
        <f t="shared" si="293"/>
        <v>2.219700730444657E-2</v>
      </c>
      <c r="BY917" s="41">
        <v>43643</v>
      </c>
      <c r="BZ917">
        <v>15.65</v>
      </c>
      <c r="CA917">
        <v>8.8018999999999998</v>
      </c>
      <c r="CB917" s="39">
        <f t="shared" si="278"/>
        <v>0</v>
      </c>
    </row>
    <row r="918" spans="1:80">
      <c r="A918" s="41">
        <v>43341</v>
      </c>
      <c r="B918">
        <v>19.399999999999999</v>
      </c>
      <c r="C918">
        <v>10.861800000000001</v>
      </c>
      <c r="D918" s="34">
        <f t="shared" si="279"/>
        <v>-2.4149641528758453E-2</v>
      </c>
      <c r="E918" s="41">
        <v>43341</v>
      </c>
      <c r="F918">
        <v>3.33</v>
      </c>
      <c r="G918">
        <v>3.33</v>
      </c>
      <c r="H918" s="39">
        <f t="shared" si="280"/>
        <v>0</v>
      </c>
      <c r="L918" s="38"/>
      <c r="M918" s="41">
        <v>43341</v>
      </c>
      <c r="N918">
        <v>8.31</v>
      </c>
      <c r="O918">
        <v>5.0872999999999999</v>
      </c>
      <c r="P918" s="43">
        <f t="shared" si="281"/>
        <v>-2.2349911599661744E-2</v>
      </c>
      <c r="Q918" s="41">
        <v>43341</v>
      </c>
      <c r="R918">
        <v>3.15</v>
      </c>
      <c r="S918">
        <v>1.9911000000000001</v>
      </c>
      <c r="T918" s="39">
        <f t="shared" si="282"/>
        <v>-3.1541003304295444E-3</v>
      </c>
      <c r="U918" s="42">
        <v>43342.62533333333</v>
      </c>
      <c r="V918" s="44">
        <v>10.199999999999999</v>
      </c>
      <c r="W918" s="44">
        <v>6.4509999999999996</v>
      </c>
      <c r="X918" s="43">
        <f t="shared" si="294"/>
        <v>0</v>
      </c>
      <c r="Y918" s="42">
        <v>43342.62533333333</v>
      </c>
      <c r="Z918" s="44">
        <v>19.600000000000001</v>
      </c>
      <c r="AA918" s="44">
        <v>13.741</v>
      </c>
      <c r="AB918" s="43">
        <f t="shared" si="295"/>
        <v>0</v>
      </c>
      <c r="AC918" s="42">
        <v>43342.62533333333</v>
      </c>
      <c r="AD918" s="44">
        <v>31</v>
      </c>
      <c r="AE918" s="44">
        <v>24.417000000000002</v>
      </c>
      <c r="AF918" s="43">
        <f t="shared" si="296"/>
        <v>0</v>
      </c>
      <c r="AG918" s="41">
        <v>43341</v>
      </c>
      <c r="AH918">
        <v>17.8</v>
      </c>
      <c r="AI918">
        <v>7.0959000000000003</v>
      </c>
      <c r="AJ918" s="39">
        <f t="shared" si="283"/>
        <v>0</v>
      </c>
      <c r="AK918" s="45" t="s">
        <v>820</v>
      </c>
      <c r="AL918">
        <v>24.49</v>
      </c>
      <c r="AM918">
        <v>10.394500000000001</v>
      </c>
      <c r="AN918" s="39">
        <f t="shared" si="284"/>
        <v>0</v>
      </c>
      <c r="AO918" s="41">
        <v>43341</v>
      </c>
      <c r="AP918">
        <v>9.6300000000000008</v>
      </c>
      <c r="AQ918">
        <v>7.8265000000000002</v>
      </c>
      <c r="AR918" s="18">
        <f t="shared" si="285"/>
        <v>4.6743346261869718E-2</v>
      </c>
      <c r="AS918" s="41">
        <v>43341</v>
      </c>
      <c r="AT918">
        <v>12.47</v>
      </c>
      <c r="AU918">
        <v>10.158799999999999</v>
      </c>
      <c r="AV918" s="39">
        <f t="shared" si="286"/>
        <v>0</v>
      </c>
      <c r="AW918" s="41">
        <v>43341</v>
      </c>
      <c r="AX918">
        <v>12.95</v>
      </c>
      <c r="AY918">
        <v>8.1080000000000005</v>
      </c>
      <c r="AZ918" s="39">
        <f t="shared" si="287"/>
        <v>3.8753451285797268E-3</v>
      </c>
      <c r="BA918" s="41">
        <v>43341</v>
      </c>
      <c r="BB918">
        <v>6.6</v>
      </c>
      <c r="BC918">
        <v>3.3100999999999998</v>
      </c>
      <c r="BD918" s="39">
        <f t="shared" si="288"/>
        <v>0</v>
      </c>
      <c r="BE918" s="41">
        <v>43341</v>
      </c>
      <c r="BF918">
        <v>11.5</v>
      </c>
      <c r="BG918">
        <v>7.8215000000000003</v>
      </c>
      <c r="BH918" s="39">
        <f t="shared" si="289"/>
        <v>-1.7090794847627929E-2</v>
      </c>
      <c r="BI918" s="41">
        <v>43341</v>
      </c>
      <c r="BJ918">
        <v>1.98</v>
      </c>
      <c r="BK918">
        <v>1.9632000000000001</v>
      </c>
      <c r="BL918" s="39">
        <f t="shared" si="290"/>
        <v>-2.9416126959015122E-2</v>
      </c>
      <c r="BM918" s="41">
        <v>43341</v>
      </c>
      <c r="BN918">
        <v>8.1199999999999992</v>
      </c>
      <c r="BO918">
        <v>4.4661</v>
      </c>
      <c r="BP918" s="46">
        <f t="shared" si="291"/>
        <v>0</v>
      </c>
      <c r="BQ918" s="41">
        <v>43341</v>
      </c>
      <c r="BR918">
        <v>17.79</v>
      </c>
      <c r="BS918">
        <v>9.9514999999999993</v>
      </c>
      <c r="BT918" s="18">
        <f t="shared" si="292"/>
        <v>-6.1420153800060473E-3</v>
      </c>
      <c r="BU918" s="41">
        <v>43341</v>
      </c>
      <c r="BV918">
        <v>2.2799999999999998</v>
      </c>
      <c r="BW918">
        <v>1.4289000000000001</v>
      </c>
      <c r="BX918" s="39">
        <f t="shared" si="293"/>
        <v>-8.6721243235742713E-3</v>
      </c>
      <c r="BY918" s="41">
        <v>43644</v>
      </c>
      <c r="BZ918">
        <v>15.65</v>
      </c>
      <c r="CA918">
        <v>8.8018999999999998</v>
      </c>
      <c r="CB918" s="39">
        <f t="shared" si="278"/>
        <v>0</v>
      </c>
    </row>
    <row r="919" spans="1:80">
      <c r="A919" s="41">
        <v>43342</v>
      </c>
      <c r="B919">
        <v>19.399999999999999</v>
      </c>
      <c r="C919">
        <v>10.861800000000001</v>
      </c>
      <c r="D919" s="34">
        <f t="shared" si="279"/>
        <v>0</v>
      </c>
      <c r="E919" s="41">
        <v>43342</v>
      </c>
      <c r="F919">
        <v>3.33</v>
      </c>
      <c r="G919">
        <v>3.33</v>
      </c>
      <c r="H919" s="39">
        <f t="shared" si="280"/>
        <v>0</v>
      </c>
      <c r="L919" s="38"/>
      <c r="M919" s="41">
        <v>43342</v>
      </c>
      <c r="N919">
        <v>8.4</v>
      </c>
      <c r="O919">
        <v>5.1424000000000003</v>
      </c>
      <c r="P919" s="43">
        <f t="shared" si="281"/>
        <v>1.0830892614943166E-2</v>
      </c>
      <c r="Q919" s="41">
        <v>43342</v>
      </c>
      <c r="R919">
        <v>3.19</v>
      </c>
      <c r="S919">
        <v>2.0164</v>
      </c>
      <c r="T919" s="39">
        <f t="shared" si="282"/>
        <v>1.2706544121339902E-2</v>
      </c>
      <c r="U919" s="42">
        <v>43343.62533333333</v>
      </c>
      <c r="V919" s="44">
        <v>10.199999999999999</v>
      </c>
      <c r="W919" s="44">
        <v>6.4509999999999996</v>
      </c>
      <c r="X919" s="43">
        <f t="shared" si="294"/>
        <v>0</v>
      </c>
      <c r="Y919" s="42">
        <v>43343.62533333333</v>
      </c>
      <c r="Z919" s="44">
        <v>19.8</v>
      </c>
      <c r="AA919" s="44">
        <v>13.881</v>
      </c>
      <c r="AB919" s="43">
        <f t="shared" si="295"/>
        <v>1.0188487009679104E-2</v>
      </c>
      <c r="AC919" s="42">
        <v>43343.62533333333</v>
      </c>
      <c r="AD919" s="44">
        <v>31.5</v>
      </c>
      <c r="AE919" s="44">
        <v>24.811</v>
      </c>
      <c r="AF919" s="43">
        <f t="shared" si="296"/>
        <v>1.613629848056675E-2</v>
      </c>
      <c r="AG919" s="41">
        <v>43342</v>
      </c>
      <c r="AH919">
        <v>17.899999999999999</v>
      </c>
      <c r="AI919">
        <v>7.1357999999999997</v>
      </c>
      <c r="AJ919" s="39">
        <f t="shared" si="283"/>
        <v>5.6229653743710278E-3</v>
      </c>
      <c r="AK919" s="45" t="s">
        <v>821</v>
      </c>
      <c r="AL919">
        <v>24.49</v>
      </c>
      <c r="AM919">
        <v>10.394500000000001</v>
      </c>
      <c r="AN919" s="39">
        <f t="shared" si="284"/>
        <v>0</v>
      </c>
      <c r="AO919" s="41">
        <v>43342</v>
      </c>
      <c r="AP919">
        <v>10.15</v>
      </c>
      <c r="AQ919">
        <v>8.2491000000000003</v>
      </c>
      <c r="AR919" s="18">
        <f t="shared" si="285"/>
        <v>5.3996039097936509E-2</v>
      </c>
      <c r="AS919" s="41">
        <v>43342</v>
      </c>
      <c r="AT919">
        <v>11.91</v>
      </c>
      <c r="AU919">
        <v>9.7026000000000003</v>
      </c>
      <c r="AV919" s="39">
        <f t="shared" si="286"/>
        <v>-4.4906878765208401E-2</v>
      </c>
      <c r="AW919" s="41">
        <v>43342</v>
      </c>
      <c r="AX919">
        <v>13</v>
      </c>
      <c r="AY919">
        <v>8.1393000000000004</v>
      </c>
      <c r="AZ919" s="39">
        <f t="shared" si="287"/>
        <v>3.8603848051307205E-3</v>
      </c>
      <c r="BA919" s="41">
        <v>43342</v>
      </c>
      <c r="BB919">
        <v>6.65</v>
      </c>
      <c r="BC919">
        <v>3.3351000000000002</v>
      </c>
      <c r="BD919" s="39">
        <f t="shared" si="288"/>
        <v>7.5526419141416744E-3</v>
      </c>
      <c r="BE919" s="41">
        <v>43342</v>
      </c>
      <c r="BF919">
        <v>11.72</v>
      </c>
      <c r="BG919">
        <v>7.9710999999999999</v>
      </c>
      <c r="BH919" s="39">
        <f t="shared" si="289"/>
        <v>1.9126765965607556E-2</v>
      </c>
      <c r="BI919" s="41">
        <v>43342</v>
      </c>
      <c r="BJ919">
        <v>1.97</v>
      </c>
      <c r="BK919">
        <v>1.9533</v>
      </c>
      <c r="BL919" s="39">
        <f t="shared" si="290"/>
        <v>-5.0427872860635799E-3</v>
      </c>
      <c r="BM919" s="41">
        <v>43342</v>
      </c>
      <c r="BN919">
        <v>8.14</v>
      </c>
      <c r="BO919">
        <v>4.4771000000000001</v>
      </c>
      <c r="BP919" s="46">
        <f t="shared" si="291"/>
        <v>2.4629990371913125E-3</v>
      </c>
      <c r="BQ919" s="41">
        <v>43342</v>
      </c>
      <c r="BR919">
        <v>17.59</v>
      </c>
      <c r="BS919">
        <v>9.8396000000000008</v>
      </c>
      <c r="BT919" s="18">
        <f t="shared" si="292"/>
        <v>-1.1244535999597906E-2</v>
      </c>
      <c r="BU919" s="41">
        <v>43342</v>
      </c>
      <c r="BV919">
        <v>2.29</v>
      </c>
      <c r="BW919">
        <v>1.4351</v>
      </c>
      <c r="BX919" s="39">
        <f t="shared" si="293"/>
        <v>4.3390020295331951E-3</v>
      </c>
      <c r="BY919" s="41">
        <v>43647</v>
      </c>
      <c r="BZ919">
        <v>15.6</v>
      </c>
      <c r="CA919">
        <v>8.7737999999999996</v>
      </c>
      <c r="CB919" s="39">
        <f t="shared" si="278"/>
        <v>-3.1924925300219537E-3</v>
      </c>
    </row>
    <row r="920" spans="1:80">
      <c r="A920" s="41">
        <v>43343</v>
      </c>
      <c r="B920">
        <v>19.8</v>
      </c>
      <c r="C920">
        <v>11.085800000000001</v>
      </c>
      <c r="D920" s="34">
        <f t="shared" si="279"/>
        <v>2.0622732880369754E-2</v>
      </c>
      <c r="E920" s="41">
        <v>43343</v>
      </c>
      <c r="F920">
        <v>3.33</v>
      </c>
      <c r="G920">
        <v>3.33</v>
      </c>
      <c r="H920" s="39">
        <f t="shared" si="280"/>
        <v>0</v>
      </c>
      <c r="L920" s="38"/>
      <c r="M920" s="41">
        <v>43343</v>
      </c>
      <c r="N920">
        <v>8.5</v>
      </c>
      <c r="O920">
        <v>5.2035999999999998</v>
      </c>
      <c r="P920" s="43">
        <f t="shared" si="281"/>
        <v>1.1901057871810726E-2</v>
      </c>
      <c r="Q920" s="41">
        <v>43343</v>
      </c>
      <c r="R920">
        <v>3.19</v>
      </c>
      <c r="S920">
        <v>2.0164</v>
      </c>
      <c r="T920" s="39">
        <f t="shared" si="282"/>
        <v>0</v>
      </c>
      <c r="U920" s="42">
        <v>43346.62533333333</v>
      </c>
      <c r="V920" s="44">
        <v>10.11</v>
      </c>
      <c r="W920" s="44">
        <v>6.3940000000000001</v>
      </c>
      <c r="X920" s="43">
        <f t="shared" si="294"/>
        <v>-8.8358394047433723E-3</v>
      </c>
      <c r="Y920" s="42">
        <v>43346.62533333333</v>
      </c>
      <c r="Z920" s="44">
        <v>19.7</v>
      </c>
      <c r="AA920" s="44">
        <v>13.811</v>
      </c>
      <c r="AB920" s="43">
        <f t="shared" si="295"/>
        <v>-5.0428643469490877E-3</v>
      </c>
      <c r="AC920" s="42">
        <v>43346.62533333333</v>
      </c>
      <c r="AD920" s="44">
        <v>31.5</v>
      </c>
      <c r="AE920" s="44">
        <v>24.811</v>
      </c>
      <c r="AF920" s="43">
        <f t="shared" si="296"/>
        <v>0</v>
      </c>
      <c r="AG920" s="41">
        <v>43343</v>
      </c>
      <c r="AH920">
        <v>17.8</v>
      </c>
      <c r="AI920">
        <v>7.0959000000000003</v>
      </c>
      <c r="AJ920" s="39">
        <f t="shared" si="283"/>
        <v>-5.5915244261329333E-3</v>
      </c>
      <c r="AK920" s="45" t="s">
        <v>822</v>
      </c>
      <c r="AL920">
        <v>24.65</v>
      </c>
      <c r="AM920">
        <v>10.462400000000001</v>
      </c>
      <c r="AN920" s="39">
        <f t="shared" si="284"/>
        <v>6.5323007359661209E-3</v>
      </c>
      <c r="AO920" s="41">
        <v>43343</v>
      </c>
      <c r="AP920">
        <v>10</v>
      </c>
      <c r="AQ920">
        <v>8.1272000000000002</v>
      </c>
      <c r="AR920" s="18">
        <f t="shared" si="285"/>
        <v>-1.4777369652446947E-2</v>
      </c>
      <c r="AS920" s="41">
        <v>43343</v>
      </c>
      <c r="AT920">
        <v>11.8</v>
      </c>
      <c r="AU920">
        <v>9.6129999999999995</v>
      </c>
      <c r="AV920" s="39">
        <f t="shared" si="286"/>
        <v>-9.2346381382310706E-3</v>
      </c>
      <c r="AW920" s="41">
        <v>43343</v>
      </c>
      <c r="AX920">
        <v>13</v>
      </c>
      <c r="AY920">
        <v>8.1393000000000004</v>
      </c>
      <c r="AZ920" s="39">
        <f t="shared" si="287"/>
        <v>0</v>
      </c>
      <c r="BA920" s="41">
        <v>43343</v>
      </c>
      <c r="BB920">
        <v>6.7</v>
      </c>
      <c r="BC920">
        <v>3.3601999999999999</v>
      </c>
      <c r="BD920" s="39">
        <f t="shared" si="288"/>
        <v>7.5260112140564531E-3</v>
      </c>
      <c r="BE920" s="41">
        <v>43343</v>
      </c>
      <c r="BF920">
        <v>11.7</v>
      </c>
      <c r="BG920">
        <v>7.9574999999999996</v>
      </c>
      <c r="BH920" s="39">
        <f t="shared" si="289"/>
        <v>-1.7061635157005028E-3</v>
      </c>
      <c r="BI920" s="41">
        <v>43343</v>
      </c>
      <c r="BJ920">
        <v>2.0099999999999998</v>
      </c>
      <c r="BK920">
        <v>1.9928999999999999</v>
      </c>
      <c r="BL920" s="39">
        <f t="shared" si="290"/>
        <v>2.0273383504837893E-2</v>
      </c>
      <c r="BM920" s="41">
        <v>43343</v>
      </c>
      <c r="BN920">
        <v>8.2799999999999994</v>
      </c>
      <c r="BO920">
        <v>4.5541</v>
      </c>
      <c r="BP920" s="46">
        <f t="shared" si="291"/>
        <v>1.7198633043711321E-2</v>
      </c>
      <c r="BQ920" s="41">
        <v>43343</v>
      </c>
      <c r="BR920">
        <v>17.64</v>
      </c>
      <c r="BS920">
        <v>9.8675999999999995</v>
      </c>
      <c r="BT920" s="18">
        <f t="shared" si="292"/>
        <v>2.8456441318751463E-3</v>
      </c>
      <c r="BU920" s="41">
        <v>43343</v>
      </c>
      <c r="BV920">
        <v>2.2999999999999998</v>
      </c>
      <c r="BW920">
        <v>1.4414</v>
      </c>
      <c r="BX920" s="39">
        <f t="shared" si="293"/>
        <v>4.3899379834157707E-3</v>
      </c>
      <c r="BY920" s="41">
        <v>43648</v>
      </c>
      <c r="BZ920">
        <v>15.6</v>
      </c>
      <c r="CA920">
        <v>8.7737999999999996</v>
      </c>
      <c r="CB920" s="39">
        <f t="shared" si="278"/>
        <v>0</v>
      </c>
    </row>
    <row r="921" spans="1:80">
      <c r="A921" s="41">
        <v>43346</v>
      </c>
      <c r="B921">
        <v>19.809999999999999</v>
      </c>
      <c r="C921">
        <v>11.0914</v>
      </c>
      <c r="D921" s="34">
        <f t="shared" si="279"/>
        <v>5.0515073337056263E-4</v>
      </c>
      <c r="E921" s="41">
        <v>43346</v>
      </c>
      <c r="F921">
        <v>3.33</v>
      </c>
      <c r="G921">
        <v>3.33</v>
      </c>
      <c r="H921" s="39">
        <f t="shared" si="280"/>
        <v>0</v>
      </c>
      <c r="L921" s="38"/>
      <c r="M921" s="41">
        <v>43346</v>
      </c>
      <c r="N921">
        <v>8.5</v>
      </c>
      <c r="O921">
        <v>5.2035999999999998</v>
      </c>
      <c r="P921" s="43">
        <f t="shared" si="281"/>
        <v>0</v>
      </c>
      <c r="Q921" s="41">
        <v>43346</v>
      </c>
      <c r="R921">
        <v>3.2</v>
      </c>
      <c r="S921">
        <v>2.0226999999999999</v>
      </c>
      <c r="T921" s="39">
        <f t="shared" si="282"/>
        <v>3.1243800833167883E-3</v>
      </c>
      <c r="U921" s="42">
        <v>43347.62533333333</v>
      </c>
      <c r="V921" s="44">
        <v>10.38</v>
      </c>
      <c r="W921" s="44">
        <v>6.5650000000000004</v>
      </c>
      <c r="X921" s="43">
        <f t="shared" si="294"/>
        <v>2.6743822333437639E-2</v>
      </c>
      <c r="Y921" s="42">
        <v>43347.62533333333</v>
      </c>
      <c r="Z921" s="44">
        <v>19.2</v>
      </c>
      <c r="AA921" s="44">
        <v>13.461</v>
      </c>
      <c r="AB921" s="43">
        <f t="shared" si="295"/>
        <v>-2.5342118601115026E-2</v>
      </c>
      <c r="AC921" s="42">
        <v>43347.62533333333</v>
      </c>
      <c r="AD921" s="44">
        <v>31.5</v>
      </c>
      <c r="AE921" s="44">
        <v>24.811</v>
      </c>
      <c r="AF921" s="43">
        <f t="shared" si="296"/>
        <v>0</v>
      </c>
      <c r="AG921" s="41">
        <v>43346</v>
      </c>
      <c r="AH921">
        <v>17.399999999999999</v>
      </c>
      <c r="AI921">
        <v>6.9364999999999997</v>
      </c>
      <c r="AJ921" s="39">
        <f t="shared" si="283"/>
        <v>-2.2463676207387456E-2</v>
      </c>
      <c r="AK921" s="45">
        <v>43168</v>
      </c>
      <c r="AL921">
        <v>24.7</v>
      </c>
      <c r="AM921">
        <v>10.483700000000001</v>
      </c>
      <c r="AN921" s="39">
        <f t="shared" si="284"/>
        <v>2.0358617525615629E-3</v>
      </c>
      <c r="AO921" s="41">
        <v>43346</v>
      </c>
      <c r="AP921">
        <v>10.25</v>
      </c>
      <c r="AQ921">
        <v>8.3302999999999994</v>
      </c>
      <c r="AR921" s="18">
        <f t="shared" si="285"/>
        <v>2.4990156511467562E-2</v>
      </c>
      <c r="AS921" s="41">
        <v>43346</v>
      </c>
      <c r="AT921">
        <v>11.4</v>
      </c>
      <c r="AU921">
        <v>9.2871000000000006</v>
      </c>
      <c r="AV921" s="39">
        <f t="shared" si="286"/>
        <v>-3.3902007697908979E-2</v>
      </c>
      <c r="AW921" s="41">
        <v>43346</v>
      </c>
      <c r="AX921">
        <v>12.75</v>
      </c>
      <c r="AY921">
        <v>7.9828000000000001</v>
      </c>
      <c r="AZ921" s="39">
        <f t="shared" si="287"/>
        <v>-1.9227697713562628E-2</v>
      </c>
      <c r="BA921" s="41">
        <v>43346</v>
      </c>
      <c r="BB921">
        <v>6.56</v>
      </c>
      <c r="BC921">
        <v>3.29</v>
      </c>
      <c r="BD921" s="39">
        <f t="shared" si="288"/>
        <v>-2.089161359442885E-2</v>
      </c>
      <c r="BE921" s="41">
        <v>43346</v>
      </c>
      <c r="BF921">
        <v>11.68</v>
      </c>
      <c r="BG921">
        <v>7.9439000000000002</v>
      </c>
      <c r="BH921" s="39">
        <f t="shared" si="289"/>
        <v>-1.7090794847627259E-3</v>
      </c>
      <c r="BI921" s="41">
        <v>43346</v>
      </c>
      <c r="BJ921">
        <v>1.98</v>
      </c>
      <c r="BK921">
        <v>1.9632000000000001</v>
      </c>
      <c r="BL921" s="39">
        <f t="shared" si="290"/>
        <v>-1.4902905313864137E-2</v>
      </c>
      <c r="BM921" s="41">
        <v>43346</v>
      </c>
      <c r="BN921">
        <v>8.27</v>
      </c>
      <c r="BO921">
        <v>4.5486000000000004</v>
      </c>
      <c r="BP921" s="46">
        <f t="shared" si="291"/>
        <v>-1.2077029489909348E-3</v>
      </c>
      <c r="BQ921" s="41">
        <v>43346</v>
      </c>
      <c r="BR921">
        <v>17.25</v>
      </c>
      <c r="BS921">
        <v>9.6494</v>
      </c>
      <c r="BT921" s="18">
        <f t="shared" si="292"/>
        <v>-2.2112773116056542E-2</v>
      </c>
      <c r="BU921" s="41">
        <v>43346</v>
      </c>
      <c r="BV921">
        <v>2.36</v>
      </c>
      <c r="BW921">
        <v>1.4790000000000001</v>
      </c>
      <c r="BX921" s="39">
        <f t="shared" si="293"/>
        <v>2.6085749965311555E-2</v>
      </c>
      <c r="BY921" s="41">
        <v>43649</v>
      </c>
      <c r="BZ921">
        <v>15.6</v>
      </c>
      <c r="CA921">
        <v>8.7737999999999996</v>
      </c>
      <c r="CB921" s="39">
        <f t="shared" si="278"/>
        <v>0</v>
      </c>
    </row>
    <row r="922" spans="1:80">
      <c r="A922" s="41">
        <v>43347</v>
      </c>
      <c r="B922">
        <v>19.61</v>
      </c>
      <c r="C922">
        <v>10.9794</v>
      </c>
      <c r="D922" s="34">
        <f t="shared" si="279"/>
        <v>-1.009791369890186E-2</v>
      </c>
      <c r="E922" s="41">
        <v>43347</v>
      </c>
      <c r="F922">
        <v>3.33</v>
      </c>
      <c r="G922">
        <v>3.33</v>
      </c>
      <c r="H922" s="39">
        <f t="shared" si="280"/>
        <v>0</v>
      </c>
      <c r="L922" s="38"/>
      <c r="M922" s="41">
        <v>43347</v>
      </c>
      <c r="N922">
        <v>8.5</v>
      </c>
      <c r="O922">
        <v>5.2035999999999998</v>
      </c>
      <c r="P922" s="43">
        <f t="shared" si="281"/>
        <v>0</v>
      </c>
      <c r="Q922" s="41">
        <v>43347</v>
      </c>
      <c r="R922">
        <v>3.17</v>
      </c>
      <c r="S922">
        <v>2.0036999999999998</v>
      </c>
      <c r="T922" s="39">
        <f t="shared" si="282"/>
        <v>-9.3933850793494478E-3</v>
      </c>
      <c r="U922" s="42">
        <v>43348.62533333333</v>
      </c>
      <c r="V922" s="44">
        <v>10.38</v>
      </c>
      <c r="W922" s="44">
        <v>6.5650000000000004</v>
      </c>
      <c r="X922" s="43">
        <f t="shared" si="294"/>
        <v>0</v>
      </c>
      <c r="Y922" s="42">
        <v>43348.62533333333</v>
      </c>
      <c r="Z922" s="44">
        <v>19.190000000000001</v>
      </c>
      <c r="AA922" s="44">
        <v>13.454000000000001</v>
      </c>
      <c r="AB922" s="43">
        <f t="shared" si="295"/>
        <v>-5.2002080083200894E-4</v>
      </c>
      <c r="AC922" s="42">
        <v>43348.62533333333</v>
      </c>
      <c r="AD922" s="44">
        <v>31.5</v>
      </c>
      <c r="AE922" s="44">
        <v>24.811</v>
      </c>
      <c r="AF922" s="43">
        <f t="shared" si="296"/>
        <v>0</v>
      </c>
      <c r="AG922" s="41">
        <v>43347</v>
      </c>
      <c r="AH922">
        <v>17.84</v>
      </c>
      <c r="AI922">
        <v>7.1119000000000003</v>
      </c>
      <c r="AJ922" s="39">
        <f t="shared" si="283"/>
        <v>2.528652778778933E-2</v>
      </c>
      <c r="AK922" s="45">
        <v>43199</v>
      </c>
      <c r="AL922">
        <v>24.7</v>
      </c>
      <c r="AM922">
        <v>10.483700000000001</v>
      </c>
      <c r="AN922" s="39">
        <f t="shared" si="284"/>
        <v>0</v>
      </c>
      <c r="AO922" s="41">
        <v>43347</v>
      </c>
      <c r="AP922">
        <v>10</v>
      </c>
      <c r="AQ922">
        <v>8.1272000000000002</v>
      </c>
      <c r="AR922" s="18">
        <f t="shared" si="285"/>
        <v>-2.4380874638368268E-2</v>
      </c>
      <c r="AS922" s="41">
        <v>43347</v>
      </c>
      <c r="AT922">
        <v>11.41</v>
      </c>
      <c r="AU922">
        <v>9.2952999999999992</v>
      </c>
      <c r="AV922" s="39">
        <f t="shared" si="286"/>
        <v>8.829451604912892E-4</v>
      </c>
      <c r="AW922" s="41">
        <v>43347</v>
      </c>
      <c r="AX922">
        <v>12.5</v>
      </c>
      <c r="AY922">
        <v>7.8262999999999998</v>
      </c>
      <c r="AZ922" s="39">
        <f t="shared" si="287"/>
        <v>-1.9604649997494651E-2</v>
      </c>
      <c r="BA922" s="41">
        <v>43347</v>
      </c>
      <c r="BB922">
        <v>6.55</v>
      </c>
      <c r="BC922">
        <v>3.2850000000000001</v>
      </c>
      <c r="BD922" s="39">
        <f t="shared" si="288"/>
        <v>-1.5197568389057428E-3</v>
      </c>
      <c r="BE922" s="41">
        <v>43347</v>
      </c>
      <c r="BF922">
        <v>11.68</v>
      </c>
      <c r="BG922">
        <v>7.9439000000000002</v>
      </c>
      <c r="BH922" s="39">
        <f t="shared" si="289"/>
        <v>0</v>
      </c>
      <c r="BI922" s="41">
        <v>43347</v>
      </c>
      <c r="BJ922">
        <v>1.94</v>
      </c>
      <c r="BK922">
        <v>1.9235</v>
      </c>
      <c r="BL922" s="39">
        <f t="shared" si="290"/>
        <v>-2.0222086389568086E-2</v>
      </c>
      <c r="BM922" s="41">
        <v>43347</v>
      </c>
      <c r="BN922">
        <v>8.16</v>
      </c>
      <c r="BO922">
        <v>4.4881000000000002</v>
      </c>
      <c r="BP922" s="46">
        <f t="shared" si="291"/>
        <v>-1.3300795849272351E-2</v>
      </c>
      <c r="BQ922" s="41">
        <v>43347</v>
      </c>
      <c r="BR922">
        <v>16.899999999999999</v>
      </c>
      <c r="BS922">
        <v>9.4535999999999998</v>
      </c>
      <c r="BT922" s="18">
        <f t="shared" si="292"/>
        <v>-2.0291417082927456E-2</v>
      </c>
      <c r="BU922" s="41">
        <v>43347</v>
      </c>
      <c r="BV922">
        <v>2.36</v>
      </c>
      <c r="BW922">
        <v>1.4790000000000001</v>
      </c>
      <c r="BX922" s="39">
        <f t="shared" si="293"/>
        <v>0</v>
      </c>
      <c r="BY922" s="41">
        <v>43650</v>
      </c>
      <c r="BZ922">
        <v>15.6</v>
      </c>
      <c r="CA922">
        <v>8.7737999999999996</v>
      </c>
      <c r="CB922" s="39">
        <f t="shared" si="278"/>
        <v>0</v>
      </c>
    </row>
    <row r="923" spans="1:80">
      <c r="A923" s="41">
        <v>43348</v>
      </c>
      <c r="B923">
        <v>18.989999999999998</v>
      </c>
      <c r="C923">
        <v>10.632300000000001</v>
      </c>
      <c r="D923" s="34">
        <f t="shared" si="279"/>
        <v>-3.1613749385212241E-2</v>
      </c>
      <c r="E923" s="41">
        <v>43348</v>
      </c>
      <c r="F923">
        <v>3.33</v>
      </c>
      <c r="G923">
        <v>3.33</v>
      </c>
      <c r="H923" s="39">
        <f t="shared" si="280"/>
        <v>0</v>
      </c>
      <c r="L923" s="38"/>
      <c r="M923" s="41">
        <v>43348</v>
      </c>
      <c r="N923">
        <v>8.4</v>
      </c>
      <c r="O923">
        <v>5.1424000000000003</v>
      </c>
      <c r="P923" s="43">
        <f t="shared" si="281"/>
        <v>-1.1761088477207986E-2</v>
      </c>
      <c r="Q923" s="41">
        <v>43348</v>
      </c>
      <c r="R923">
        <v>3.16</v>
      </c>
      <c r="S923">
        <v>1.9974000000000001</v>
      </c>
      <c r="T923" s="39">
        <f t="shared" si="282"/>
        <v>-3.1441832609670861E-3</v>
      </c>
      <c r="U923" s="42">
        <v>43349.62533333333</v>
      </c>
      <c r="V923" s="44">
        <v>10.130000000000001</v>
      </c>
      <c r="W923" s="44">
        <v>6.407</v>
      </c>
      <c r="X923" s="43">
        <f t="shared" si="294"/>
        <v>-2.4067022086824121E-2</v>
      </c>
      <c r="Y923" s="42">
        <v>43349.62533333333</v>
      </c>
      <c r="Z923" s="44">
        <v>19</v>
      </c>
      <c r="AA923" s="44">
        <v>13.32</v>
      </c>
      <c r="AB923" s="43">
        <f t="shared" si="295"/>
        <v>-9.9598632376988513E-3</v>
      </c>
      <c r="AC923" s="42">
        <v>43349.62533333333</v>
      </c>
      <c r="AD923" s="44">
        <v>31.5</v>
      </c>
      <c r="AE923" s="44">
        <v>24.811</v>
      </c>
      <c r="AF923" s="43">
        <f t="shared" si="296"/>
        <v>0</v>
      </c>
      <c r="AG923" s="41">
        <v>43348</v>
      </c>
      <c r="AH923">
        <v>17.399999999999999</v>
      </c>
      <c r="AI923">
        <v>6.9364999999999997</v>
      </c>
      <c r="AJ923" s="39">
        <f t="shared" si="283"/>
        <v>-2.466288896075601E-2</v>
      </c>
      <c r="AK923" s="45">
        <v>43229</v>
      </c>
      <c r="AL923">
        <v>24.3</v>
      </c>
      <c r="AM923">
        <v>10.3139</v>
      </c>
      <c r="AN923" s="39">
        <f t="shared" si="284"/>
        <v>-1.6196571821017424E-2</v>
      </c>
      <c r="AO923" s="41">
        <v>43348</v>
      </c>
      <c r="AP923">
        <v>10.25</v>
      </c>
      <c r="AQ923">
        <v>8.3302999999999994</v>
      </c>
      <c r="AR923" s="18">
        <f t="shared" si="285"/>
        <v>2.4990156511467562E-2</v>
      </c>
      <c r="AS923" s="41">
        <v>43348</v>
      </c>
      <c r="AT923">
        <v>11.5</v>
      </c>
      <c r="AU923">
        <v>9.3686000000000007</v>
      </c>
      <c r="AV923" s="39">
        <f t="shared" si="286"/>
        <v>7.8857056792143859E-3</v>
      </c>
      <c r="AW923" s="41">
        <v>43348</v>
      </c>
      <c r="AX923">
        <v>12.2</v>
      </c>
      <c r="AY923">
        <v>7.6384999999999996</v>
      </c>
      <c r="AZ923" s="39">
        <f t="shared" si="287"/>
        <v>-2.3996013441856329E-2</v>
      </c>
      <c r="BA923" s="41">
        <v>43348</v>
      </c>
      <c r="BB923">
        <v>6.5</v>
      </c>
      <c r="BC923">
        <v>3.2599</v>
      </c>
      <c r="BD923" s="39">
        <f t="shared" si="288"/>
        <v>-7.6407914764079514E-3</v>
      </c>
      <c r="BE923" s="41">
        <v>43348</v>
      </c>
      <c r="BF923">
        <v>11.5</v>
      </c>
      <c r="BG923">
        <v>7.8215000000000003</v>
      </c>
      <c r="BH923" s="39">
        <f t="shared" si="289"/>
        <v>-1.5408048943214269E-2</v>
      </c>
      <c r="BI923" s="41">
        <v>43348</v>
      </c>
      <c r="BJ923">
        <v>1.89</v>
      </c>
      <c r="BK923">
        <v>1.8738999999999999</v>
      </c>
      <c r="BL923" s="39">
        <f t="shared" si="290"/>
        <v>-2.5786327008058274E-2</v>
      </c>
      <c r="BM923" s="41">
        <v>43348</v>
      </c>
      <c r="BN923">
        <v>8.32</v>
      </c>
      <c r="BO923">
        <v>4.5761000000000003</v>
      </c>
      <c r="BP923" s="46">
        <f t="shared" si="291"/>
        <v>1.9607406252088875E-2</v>
      </c>
      <c r="BQ923" s="41">
        <v>43348</v>
      </c>
      <c r="BR923">
        <v>17</v>
      </c>
      <c r="BS923">
        <v>9.5096000000000007</v>
      </c>
      <c r="BT923" s="18">
        <f t="shared" si="292"/>
        <v>5.923669290006023E-3</v>
      </c>
      <c r="BU923" s="41">
        <v>43348</v>
      </c>
      <c r="BV923">
        <v>2.2999999999999998</v>
      </c>
      <c r="BW923">
        <v>1.4414</v>
      </c>
      <c r="BX923" s="39">
        <f t="shared" si="293"/>
        <v>-2.5422582826233994E-2</v>
      </c>
      <c r="BY923" s="41">
        <v>43651</v>
      </c>
      <c r="BZ923">
        <v>15.6</v>
      </c>
      <c r="CA923">
        <v>8.7737999999999996</v>
      </c>
      <c r="CB923" s="39">
        <f t="shared" si="278"/>
        <v>0</v>
      </c>
    </row>
    <row r="924" spans="1:80">
      <c r="A924" s="41">
        <v>43349</v>
      </c>
      <c r="B924">
        <v>18.899999999999999</v>
      </c>
      <c r="C924">
        <v>10.581899999999999</v>
      </c>
      <c r="D924" s="34">
        <f t="shared" si="279"/>
        <v>-4.7402725656726721E-3</v>
      </c>
      <c r="E924" s="41">
        <v>43349</v>
      </c>
      <c r="F924">
        <v>3.19</v>
      </c>
      <c r="G924">
        <v>3.19</v>
      </c>
      <c r="H924" s="39">
        <f t="shared" si="280"/>
        <v>-4.204204204204208E-2</v>
      </c>
      <c r="L924" s="38"/>
      <c r="M924" s="41">
        <v>43349</v>
      </c>
      <c r="N924">
        <v>8</v>
      </c>
      <c r="O924">
        <v>4.8975</v>
      </c>
      <c r="P924" s="43">
        <f t="shared" si="281"/>
        <v>-4.7623677660236528E-2</v>
      </c>
      <c r="Q924" s="41">
        <v>43349</v>
      </c>
      <c r="R924">
        <v>3.17</v>
      </c>
      <c r="S924">
        <v>2.0036999999999998</v>
      </c>
      <c r="T924" s="39">
        <f t="shared" si="282"/>
        <v>3.1541003304294333E-3</v>
      </c>
      <c r="U924" s="42">
        <v>43350.62533333333</v>
      </c>
      <c r="V924" s="44">
        <v>10.130000000000001</v>
      </c>
      <c r="W924" s="44">
        <v>6.407</v>
      </c>
      <c r="X924" s="43">
        <f t="shared" si="294"/>
        <v>0</v>
      </c>
      <c r="Y924" s="42">
        <v>43350.62533333333</v>
      </c>
      <c r="Z924" s="44">
        <v>18.97</v>
      </c>
      <c r="AA924" s="44">
        <v>13.298999999999999</v>
      </c>
      <c r="AB924" s="43">
        <f t="shared" si="295"/>
        <v>-1.5765765765766364E-3</v>
      </c>
      <c r="AC924" s="42">
        <v>43350.62533333333</v>
      </c>
      <c r="AD924" s="44">
        <v>31.5</v>
      </c>
      <c r="AE924" s="44">
        <v>24.811</v>
      </c>
      <c r="AF924" s="43">
        <f t="shared" si="296"/>
        <v>0</v>
      </c>
      <c r="AG924" s="41">
        <v>43349</v>
      </c>
      <c r="AH924">
        <v>17.32</v>
      </c>
      <c r="AI924">
        <v>6.9046000000000003</v>
      </c>
      <c r="AJ924" s="39">
        <f t="shared" si="283"/>
        <v>-4.5988610970949867E-3</v>
      </c>
      <c r="AK924" s="45">
        <v>43260</v>
      </c>
      <c r="AL924">
        <v>23.8</v>
      </c>
      <c r="AM924">
        <v>10.101699999999999</v>
      </c>
      <c r="AN924" s="39">
        <f t="shared" si="284"/>
        <v>-2.057417659663183E-2</v>
      </c>
      <c r="AO924" s="41">
        <v>43349</v>
      </c>
      <c r="AP924">
        <v>10.3</v>
      </c>
      <c r="AQ924">
        <v>8.3710000000000004</v>
      </c>
      <c r="AR924" s="18">
        <f t="shared" si="285"/>
        <v>4.8857784233462265E-3</v>
      </c>
      <c r="AS924" s="41">
        <v>43349</v>
      </c>
      <c r="AT924">
        <v>11.45</v>
      </c>
      <c r="AU924">
        <v>9.3278999999999996</v>
      </c>
      <c r="AV924" s="39">
        <f t="shared" si="286"/>
        <v>-4.3442990414790965E-3</v>
      </c>
      <c r="AW924" s="41">
        <v>43349</v>
      </c>
      <c r="AX924">
        <v>12.11</v>
      </c>
      <c r="AY924">
        <v>7.5820999999999996</v>
      </c>
      <c r="AZ924" s="39">
        <f t="shared" si="287"/>
        <v>-7.3836486221116725E-3</v>
      </c>
      <c r="BA924" s="41">
        <v>43349</v>
      </c>
      <c r="BB924">
        <v>6.5</v>
      </c>
      <c r="BC924">
        <v>3.2599</v>
      </c>
      <c r="BD924" s="39">
        <f t="shared" si="288"/>
        <v>0</v>
      </c>
      <c r="BE924" s="41">
        <v>43349</v>
      </c>
      <c r="BF924">
        <v>11.4</v>
      </c>
      <c r="BG924">
        <v>7.7534999999999998</v>
      </c>
      <c r="BH924" s="39">
        <f t="shared" si="289"/>
        <v>-8.6939845298217092E-3</v>
      </c>
      <c r="BI924" s="41">
        <v>43349</v>
      </c>
      <c r="BJ924">
        <v>1.84</v>
      </c>
      <c r="BK924">
        <v>1.8244</v>
      </c>
      <c r="BL924" s="39">
        <f t="shared" si="290"/>
        <v>-2.6415497091627025E-2</v>
      </c>
      <c r="BM924" s="41">
        <v>43349</v>
      </c>
      <c r="BN924">
        <v>8.27</v>
      </c>
      <c r="BO924">
        <v>4.5486000000000004</v>
      </c>
      <c r="BP924" s="46">
        <f t="shared" si="291"/>
        <v>-6.0094840584777112E-3</v>
      </c>
      <c r="BQ924" s="41">
        <v>43349</v>
      </c>
      <c r="BR924">
        <v>16.98</v>
      </c>
      <c r="BS924">
        <v>9.4984000000000002</v>
      </c>
      <c r="BT924" s="18">
        <f t="shared" si="292"/>
        <v>-1.1777572137629912E-3</v>
      </c>
      <c r="BU924" s="41">
        <v>43349</v>
      </c>
      <c r="BV924">
        <v>2.2799999999999998</v>
      </c>
      <c r="BW924">
        <v>1.4289000000000001</v>
      </c>
      <c r="BX924" s="39">
        <f t="shared" si="293"/>
        <v>-8.6721243235742713E-3</v>
      </c>
      <c r="BY924" s="41">
        <v>43654</v>
      </c>
      <c r="BZ924">
        <v>15.3</v>
      </c>
      <c r="CA924">
        <v>8.6051000000000002</v>
      </c>
      <c r="CB924" s="39">
        <f t="shared" si="278"/>
        <v>-1.9227700654220452E-2</v>
      </c>
    </row>
    <row r="925" spans="1:80">
      <c r="A925" s="41">
        <v>43350</v>
      </c>
      <c r="B925">
        <v>19.75</v>
      </c>
      <c r="C925">
        <v>11.0578</v>
      </c>
      <c r="D925" s="34">
        <f t="shared" si="279"/>
        <v>4.4973019968058775E-2</v>
      </c>
      <c r="E925" s="41">
        <v>43350</v>
      </c>
      <c r="F925">
        <v>3.33</v>
      </c>
      <c r="G925">
        <v>3.33</v>
      </c>
      <c r="H925" s="39">
        <f t="shared" si="280"/>
        <v>4.3887147335423239E-2</v>
      </c>
      <c r="L925" s="38"/>
      <c r="M925" s="41">
        <v>43350</v>
      </c>
      <c r="N925">
        <v>8.24</v>
      </c>
      <c r="O925">
        <v>5.0445000000000002</v>
      </c>
      <c r="P925" s="43">
        <f t="shared" si="281"/>
        <v>3.001531393568152E-2</v>
      </c>
      <c r="Q925" s="41">
        <v>43350</v>
      </c>
      <c r="R925">
        <v>3.1</v>
      </c>
      <c r="S925">
        <v>1.9595</v>
      </c>
      <c r="T925" s="39">
        <f t="shared" si="282"/>
        <v>-2.2059190497579376E-2</v>
      </c>
      <c r="U925" s="42">
        <v>43353.62533333333</v>
      </c>
      <c r="V925" s="44">
        <v>10</v>
      </c>
      <c r="W925" s="44">
        <v>6.3250000000000002</v>
      </c>
      <c r="X925" s="43">
        <f t="shared" si="294"/>
        <v>-1.2798501638832503E-2</v>
      </c>
      <c r="Y925" s="42">
        <v>43353.62533333333</v>
      </c>
      <c r="Z925" s="44">
        <v>18.97</v>
      </c>
      <c r="AA925" s="44">
        <v>13.298999999999999</v>
      </c>
      <c r="AB925" s="43">
        <f t="shared" si="295"/>
        <v>0</v>
      </c>
      <c r="AC925" s="42">
        <v>43353.62533333333</v>
      </c>
      <c r="AD925" s="44">
        <v>30.56</v>
      </c>
      <c r="AE925" s="44">
        <v>24.07</v>
      </c>
      <c r="AF925" s="43">
        <f t="shared" si="296"/>
        <v>-2.9865785337148832E-2</v>
      </c>
      <c r="AG925" s="41">
        <v>43350</v>
      </c>
      <c r="AH925">
        <v>17.600000000000001</v>
      </c>
      <c r="AI925">
        <v>7.0162000000000004</v>
      </c>
      <c r="AJ925" s="39">
        <f t="shared" si="283"/>
        <v>1.6163137618399347E-2</v>
      </c>
      <c r="AK925" s="45">
        <v>43290</v>
      </c>
      <c r="AL925">
        <v>24.2</v>
      </c>
      <c r="AM925">
        <v>10.2714</v>
      </c>
      <c r="AN925" s="39">
        <f t="shared" si="284"/>
        <v>1.6799152617876262E-2</v>
      </c>
      <c r="AO925" s="41">
        <v>43350</v>
      </c>
      <c r="AP925">
        <v>10.75</v>
      </c>
      <c r="AQ925">
        <v>8.7367000000000008</v>
      </c>
      <c r="AR925" s="18">
        <f t="shared" si="285"/>
        <v>4.3686536853422574E-2</v>
      </c>
      <c r="AS925" s="41">
        <v>43350</v>
      </c>
      <c r="AT925">
        <v>11.48</v>
      </c>
      <c r="AU925">
        <v>9.3522999999999996</v>
      </c>
      <c r="AV925" s="39">
        <f t="shared" si="286"/>
        <v>2.6158084885129535E-3</v>
      </c>
      <c r="AW925" s="41">
        <v>43350</v>
      </c>
      <c r="AX925">
        <v>12.65</v>
      </c>
      <c r="AY925">
        <v>7.9202000000000004</v>
      </c>
      <c r="AZ925" s="39">
        <f t="shared" si="287"/>
        <v>4.4591867688371395E-2</v>
      </c>
      <c r="BA925" s="41">
        <v>43350</v>
      </c>
      <c r="BB925">
        <v>6.49</v>
      </c>
      <c r="BC925">
        <v>3.2549000000000001</v>
      </c>
      <c r="BD925" s="39">
        <f t="shared" si="288"/>
        <v>-1.5337893800423E-3</v>
      </c>
      <c r="BE925" s="41">
        <v>43350</v>
      </c>
      <c r="BF925">
        <v>11.5</v>
      </c>
      <c r="BG925">
        <v>7.8215000000000003</v>
      </c>
      <c r="BH925" s="39">
        <f t="shared" si="289"/>
        <v>8.7702327980912504E-3</v>
      </c>
      <c r="BI925" s="41">
        <v>43350</v>
      </c>
      <c r="BJ925">
        <v>1.94</v>
      </c>
      <c r="BK925">
        <v>1.9235</v>
      </c>
      <c r="BL925" s="39">
        <f t="shared" si="290"/>
        <v>5.4319228239421161E-2</v>
      </c>
      <c r="BM925" s="41">
        <v>43350</v>
      </c>
      <c r="BN925">
        <v>8.27</v>
      </c>
      <c r="BO925">
        <v>4.5486000000000004</v>
      </c>
      <c r="BP925" s="46">
        <f t="shared" si="291"/>
        <v>0</v>
      </c>
      <c r="BQ925" s="41">
        <v>43350</v>
      </c>
      <c r="BR925">
        <v>17.39</v>
      </c>
      <c r="BS925">
        <v>9.7277000000000005</v>
      </c>
      <c r="BT925" s="18">
        <f t="shared" si="292"/>
        <v>2.4140907942390325E-2</v>
      </c>
      <c r="BU925" s="41">
        <v>43350</v>
      </c>
      <c r="BV925">
        <v>2.33</v>
      </c>
      <c r="BW925">
        <v>1.4601999999999999</v>
      </c>
      <c r="BX925" s="39">
        <f t="shared" si="293"/>
        <v>2.1904961858772401E-2</v>
      </c>
      <c r="BY925" s="41">
        <v>43655</v>
      </c>
      <c r="BZ925">
        <v>15.25</v>
      </c>
      <c r="CA925">
        <v>8.577</v>
      </c>
      <c r="CB925" s="39">
        <f t="shared" si="278"/>
        <v>-3.2655053398566239E-3</v>
      </c>
    </row>
    <row r="926" spans="1:80">
      <c r="A926" s="41">
        <v>43353</v>
      </c>
      <c r="B926">
        <v>19.739999999999998</v>
      </c>
      <c r="C926">
        <v>11.052199999999999</v>
      </c>
      <c r="D926" s="34">
        <f t="shared" si="279"/>
        <v>-5.0642985042243112E-4</v>
      </c>
      <c r="E926" s="41">
        <v>43353</v>
      </c>
      <c r="F926">
        <v>3.33</v>
      </c>
      <c r="G926">
        <v>3.33</v>
      </c>
      <c r="H926" s="39">
        <f t="shared" si="280"/>
        <v>0</v>
      </c>
      <c r="L926" s="38"/>
      <c r="M926" s="41">
        <v>43353</v>
      </c>
      <c r="N926">
        <v>8.3000000000000007</v>
      </c>
      <c r="O926">
        <v>5.0811999999999999</v>
      </c>
      <c r="P926" s="43">
        <f t="shared" si="281"/>
        <v>7.2752502725740376E-3</v>
      </c>
      <c r="Q926" s="41">
        <v>43353</v>
      </c>
      <c r="R926">
        <v>3.1</v>
      </c>
      <c r="S926">
        <v>1.9595</v>
      </c>
      <c r="T926" s="39">
        <f t="shared" si="282"/>
        <v>0</v>
      </c>
      <c r="U926" s="42">
        <v>43355.62533333333</v>
      </c>
      <c r="V926" s="44">
        <v>10</v>
      </c>
      <c r="W926" s="44">
        <v>6.3250000000000002</v>
      </c>
      <c r="X926" s="43">
        <f t="shared" si="294"/>
        <v>0</v>
      </c>
      <c r="Y926" s="42">
        <v>43355.62533333333</v>
      </c>
      <c r="Z926" s="44">
        <v>18.8</v>
      </c>
      <c r="AA926" s="44">
        <v>13.18</v>
      </c>
      <c r="AB926" s="43">
        <f t="shared" si="295"/>
        <v>-8.9480412061057057E-3</v>
      </c>
      <c r="AC926" s="42">
        <v>43355.62533333333</v>
      </c>
      <c r="AD926" s="44">
        <v>31.4</v>
      </c>
      <c r="AE926" s="44">
        <v>24.731999999999999</v>
      </c>
      <c r="AF926" s="43">
        <f t="shared" si="296"/>
        <v>2.7503115911923517E-2</v>
      </c>
      <c r="AG926" s="41">
        <v>43353</v>
      </c>
      <c r="AH926">
        <v>17.600000000000001</v>
      </c>
      <c r="AI926">
        <v>7.0162000000000004</v>
      </c>
      <c r="AJ926" s="39">
        <f t="shared" si="283"/>
        <v>0</v>
      </c>
      <c r="AK926" s="45">
        <v>43382</v>
      </c>
      <c r="AL926">
        <v>24.1</v>
      </c>
      <c r="AM926">
        <v>10.228999999999999</v>
      </c>
      <c r="AN926" s="39">
        <f t="shared" si="284"/>
        <v>-4.1279669762642537E-3</v>
      </c>
      <c r="AO926" s="41">
        <v>43353</v>
      </c>
      <c r="AP926">
        <v>11.18</v>
      </c>
      <c r="AQ926">
        <v>9.0861999999999998</v>
      </c>
      <c r="AR926" s="18">
        <f t="shared" si="285"/>
        <v>4.0003662710176496E-2</v>
      </c>
      <c r="AS926" s="41">
        <v>43353</v>
      </c>
      <c r="AT926">
        <v>11.4</v>
      </c>
      <c r="AU926">
        <v>9.2871000000000006</v>
      </c>
      <c r="AV926" s="39">
        <f t="shared" si="286"/>
        <v>-6.9715471060593694E-3</v>
      </c>
      <c r="AW926" s="41">
        <v>43353</v>
      </c>
      <c r="AX926">
        <v>12.5</v>
      </c>
      <c r="AY926">
        <v>7.8262999999999998</v>
      </c>
      <c r="AZ926" s="39">
        <f t="shared" si="287"/>
        <v>-1.1855761218151125E-2</v>
      </c>
      <c r="BA926" s="41">
        <v>43353</v>
      </c>
      <c r="BB926">
        <v>6.34</v>
      </c>
      <c r="BC926">
        <v>3.1797</v>
      </c>
      <c r="BD926" s="39">
        <f t="shared" si="288"/>
        <v>-2.310362837567979E-2</v>
      </c>
      <c r="BE926" s="41">
        <v>43353</v>
      </c>
      <c r="BF926">
        <v>11.69</v>
      </c>
      <c r="BG926">
        <v>7.9507000000000003</v>
      </c>
      <c r="BH926" s="39">
        <f t="shared" si="289"/>
        <v>1.6518570606661124E-2</v>
      </c>
      <c r="BI926" s="41">
        <v>43353</v>
      </c>
      <c r="BJ926">
        <v>1.9</v>
      </c>
      <c r="BK926">
        <v>1.8838999999999999</v>
      </c>
      <c r="BL926" s="39">
        <f t="shared" si="290"/>
        <v>-2.0587470756433628E-2</v>
      </c>
      <c r="BM926" s="41">
        <v>43353</v>
      </c>
      <c r="BN926">
        <v>8.3000000000000007</v>
      </c>
      <c r="BO926">
        <v>4.5651000000000002</v>
      </c>
      <c r="BP926" s="46">
        <f t="shared" si="291"/>
        <v>3.6274897770742064E-3</v>
      </c>
      <c r="BQ926" s="41">
        <v>43353</v>
      </c>
      <c r="BR926">
        <v>17.5</v>
      </c>
      <c r="BS926">
        <v>9.7893000000000008</v>
      </c>
      <c r="BT926" s="18">
        <f t="shared" si="292"/>
        <v>6.3324321268131544E-3</v>
      </c>
      <c r="BU926" s="41">
        <v>43353</v>
      </c>
      <c r="BV926">
        <v>2.2599999999999998</v>
      </c>
      <c r="BW926">
        <v>1.4162999999999999</v>
      </c>
      <c r="BX926" s="39">
        <f t="shared" si="293"/>
        <v>-3.00643747431859E-2</v>
      </c>
      <c r="BY926" s="41">
        <v>43656</v>
      </c>
      <c r="BZ926">
        <v>15.25</v>
      </c>
      <c r="CA926">
        <v>8.577</v>
      </c>
      <c r="CB926" s="39">
        <f t="shared" si="278"/>
        <v>0</v>
      </c>
    </row>
    <row r="927" spans="1:80">
      <c r="A927" s="41">
        <v>43355</v>
      </c>
      <c r="B927">
        <v>19.600000000000001</v>
      </c>
      <c r="C927">
        <v>10.973800000000001</v>
      </c>
      <c r="D927" s="34">
        <f t="shared" si="279"/>
        <v>-7.0936103219267181E-3</v>
      </c>
      <c r="E927" s="41">
        <v>43355</v>
      </c>
      <c r="F927">
        <v>3.33</v>
      </c>
      <c r="G927">
        <v>3.33</v>
      </c>
      <c r="H927" s="39">
        <f t="shared" si="280"/>
        <v>0</v>
      </c>
      <c r="L927" s="38"/>
      <c r="M927" s="41">
        <v>43355</v>
      </c>
      <c r="N927">
        <v>8.3000000000000007</v>
      </c>
      <c r="O927">
        <v>5.0811999999999999</v>
      </c>
      <c r="P927" s="43">
        <f t="shared" si="281"/>
        <v>0</v>
      </c>
      <c r="Q927" s="41">
        <v>43355</v>
      </c>
      <c r="R927">
        <v>3.1</v>
      </c>
      <c r="S927">
        <v>1.9595</v>
      </c>
      <c r="T927" s="39">
        <f t="shared" si="282"/>
        <v>0</v>
      </c>
      <c r="U927" s="42">
        <v>43356.62533333333</v>
      </c>
      <c r="V927" s="44">
        <v>10</v>
      </c>
      <c r="W927" s="44">
        <v>6.3250000000000002</v>
      </c>
      <c r="X927" s="43">
        <f t="shared" si="294"/>
        <v>0</v>
      </c>
      <c r="Y927" s="42">
        <v>43356.62533333333</v>
      </c>
      <c r="Z927" s="44">
        <v>18.5</v>
      </c>
      <c r="AA927" s="44">
        <v>12.97</v>
      </c>
      <c r="AB927" s="43">
        <f t="shared" si="295"/>
        <v>-1.5933232169954407E-2</v>
      </c>
      <c r="AC927" s="42">
        <v>43356.62533333333</v>
      </c>
      <c r="AD927" s="44">
        <v>31.4</v>
      </c>
      <c r="AE927" s="44">
        <v>24.731999999999999</v>
      </c>
      <c r="AF927" s="43">
        <f t="shared" si="296"/>
        <v>0</v>
      </c>
      <c r="AG927" s="41">
        <v>43355</v>
      </c>
      <c r="AH927">
        <v>17.489999999999998</v>
      </c>
      <c r="AI927">
        <v>6.9724000000000004</v>
      </c>
      <c r="AJ927" s="39">
        <f t="shared" si="283"/>
        <v>-6.2426954761836979E-3</v>
      </c>
      <c r="AK927" s="45">
        <v>43443</v>
      </c>
      <c r="AL927">
        <v>24</v>
      </c>
      <c r="AM927">
        <v>10.186500000000001</v>
      </c>
      <c r="AN927" s="39">
        <f t="shared" si="284"/>
        <v>-4.1548538469057244E-3</v>
      </c>
      <c r="AO927" s="41">
        <v>43355</v>
      </c>
      <c r="AP927">
        <v>10.9</v>
      </c>
      <c r="AQ927">
        <v>8.8585999999999991</v>
      </c>
      <c r="AR927" s="18">
        <f t="shared" si="285"/>
        <v>-2.5048975369241343E-2</v>
      </c>
      <c r="AS927" s="41">
        <v>43355</v>
      </c>
      <c r="AT927">
        <v>11.51</v>
      </c>
      <c r="AU927">
        <v>9.3767999999999994</v>
      </c>
      <c r="AV927" s="39">
        <f t="shared" si="286"/>
        <v>9.6585586458634853E-3</v>
      </c>
      <c r="AW927" s="41">
        <v>43355</v>
      </c>
      <c r="AX927">
        <v>12.2</v>
      </c>
      <c r="AY927">
        <v>7.6384999999999996</v>
      </c>
      <c r="AZ927" s="39">
        <f t="shared" si="287"/>
        <v>-2.3996013441856329E-2</v>
      </c>
      <c r="BA927" s="41">
        <v>43355</v>
      </c>
      <c r="BB927">
        <v>6.36</v>
      </c>
      <c r="BC927">
        <v>3.1897000000000002</v>
      </c>
      <c r="BD927" s="39">
        <f t="shared" si="288"/>
        <v>3.144950781520342E-3</v>
      </c>
      <c r="BE927" s="41">
        <v>43355</v>
      </c>
      <c r="BF927">
        <v>11.6</v>
      </c>
      <c r="BG927">
        <v>7.8895</v>
      </c>
      <c r="BH927" s="39">
        <f t="shared" si="289"/>
        <v>-7.6974354459356234E-3</v>
      </c>
      <c r="BI927" s="41">
        <v>43355</v>
      </c>
      <c r="BJ927">
        <v>1.85</v>
      </c>
      <c r="BK927">
        <v>1.8343</v>
      </c>
      <c r="BL927" s="39">
        <f t="shared" si="290"/>
        <v>-2.6328361377992392E-2</v>
      </c>
      <c r="BM927" s="41">
        <v>43355</v>
      </c>
      <c r="BN927">
        <v>8.2200000000000006</v>
      </c>
      <c r="BO927">
        <v>4.5210999999999997</v>
      </c>
      <c r="BP927" s="46">
        <f t="shared" si="291"/>
        <v>-9.6383430812031455E-3</v>
      </c>
      <c r="BQ927" s="41">
        <v>43355</v>
      </c>
      <c r="BR927">
        <v>17.350000000000001</v>
      </c>
      <c r="BS927">
        <v>9.7053999999999991</v>
      </c>
      <c r="BT927" s="18">
        <f t="shared" si="292"/>
        <v>-8.5705821662429016E-3</v>
      </c>
      <c r="BU927" s="41">
        <v>43355</v>
      </c>
      <c r="BV927">
        <v>2.2999999999999998</v>
      </c>
      <c r="BW927">
        <v>1.4414</v>
      </c>
      <c r="BX927" s="39">
        <f t="shared" si="293"/>
        <v>1.7722233989973964E-2</v>
      </c>
      <c r="BY927" s="41">
        <v>43657</v>
      </c>
      <c r="BZ927">
        <v>15.25</v>
      </c>
      <c r="CA927">
        <v>8.577</v>
      </c>
      <c r="CB927" s="39">
        <f t="shared" si="278"/>
        <v>0</v>
      </c>
    </row>
    <row r="928" spans="1:80">
      <c r="A928" s="41">
        <v>43356</v>
      </c>
      <c r="B928">
        <v>19.25</v>
      </c>
      <c r="C928">
        <v>10.777799999999999</v>
      </c>
      <c r="D928" s="34">
        <f t="shared" si="279"/>
        <v>-1.7860722812517223E-2</v>
      </c>
      <c r="E928" s="41">
        <v>43356</v>
      </c>
      <c r="F928">
        <v>3.33</v>
      </c>
      <c r="G928">
        <v>3.33</v>
      </c>
      <c r="H928" s="39">
        <f t="shared" si="280"/>
        <v>0</v>
      </c>
      <c r="L928" s="38"/>
      <c r="M928" s="41">
        <v>43356</v>
      </c>
      <c r="N928">
        <v>8.2899999999999991</v>
      </c>
      <c r="O928">
        <v>5.0750999999999999</v>
      </c>
      <c r="P928" s="43">
        <f t="shared" si="281"/>
        <v>-1.2005038179957479E-3</v>
      </c>
      <c r="Q928" s="41">
        <v>43356</v>
      </c>
      <c r="R928">
        <v>3.1</v>
      </c>
      <c r="S928">
        <v>1.9595</v>
      </c>
      <c r="T928" s="39">
        <f t="shared" si="282"/>
        <v>0</v>
      </c>
      <c r="U928" s="42">
        <v>43357.62533333333</v>
      </c>
      <c r="V928" s="44">
        <v>10</v>
      </c>
      <c r="W928" s="44">
        <v>6.3250000000000002</v>
      </c>
      <c r="X928" s="43">
        <f t="shared" si="294"/>
        <v>0</v>
      </c>
      <c r="Y928" s="42">
        <v>43357.62533333333</v>
      </c>
      <c r="Z928" s="44">
        <v>18.5</v>
      </c>
      <c r="AA928" s="44">
        <v>12.97</v>
      </c>
      <c r="AB928" s="43">
        <f t="shared" si="295"/>
        <v>0</v>
      </c>
      <c r="AC928" s="42">
        <v>43357.62533333333</v>
      </c>
      <c r="AD928" s="44">
        <v>29.99</v>
      </c>
      <c r="AE928" s="44">
        <v>23.620999999999999</v>
      </c>
      <c r="AF928" s="43">
        <f t="shared" si="296"/>
        <v>-4.4921559113698876E-2</v>
      </c>
      <c r="AG928" s="41">
        <v>43356</v>
      </c>
      <c r="AH928">
        <v>17.489999999999998</v>
      </c>
      <c r="AI928">
        <v>6.9724000000000004</v>
      </c>
      <c r="AJ928" s="39">
        <f t="shared" si="283"/>
        <v>0</v>
      </c>
      <c r="AK928" s="45" t="s">
        <v>823</v>
      </c>
      <c r="AL928">
        <v>23.89</v>
      </c>
      <c r="AM928">
        <v>10.139900000000001</v>
      </c>
      <c r="AN928" s="39">
        <f t="shared" si="284"/>
        <v>-4.5746821773916214E-3</v>
      </c>
      <c r="AO928" s="41">
        <v>43356</v>
      </c>
      <c r="AP928">
        <v>10.87</v>
      </c>
      <c r="AQ928">
        <v>8.8341999999999992</v>
      </c>
      <c r="AR928" s="18">
        <f t="shared" si="285"/>
        <v>-2.7543855688257715E-3</v>
      </c>
      <c r="AS928" s="41">
        <v>43356</v>
      </c>
      <c r="AT928">
        <v>11.45</v>
      </c>
      <c r="AU928">
        <v>9.3278999999999996</v>
      </c>
      <c r="AV928" s="39">
        <f t="shared" si="286"/>
        <v>-5.2149987202456836E-3</v>
      </c>
      <c r="AW928" s="41">
        <v>43356</v>
      </c>
      <c r="AX928">
        <v>12.2</v>
      </c>
      <c r="AY928">
        <v>7.6384999999999996</v>
      </c>
      <c r="AZ928" s="39">
        <f t="shared" si="287"/>
        <v>0</v>
      </c>
      <c r="BA928" s="41">
        <v>43356</v>
      </c>
      <c r="BB928">
        <v>6.4</v>
      </c>
      <c r="BC928">
        <v>3.2098</v>
      </c>
      <c r="BD928" s="39">
        <f t="shared" si="288"/>
        <v>6.3015330595353114E-3</v>
      </c>
      <c r="BE928" s="41">
        <v>43356</v>
      </c>
      <c r="BF928">
        <v>11.59</v>
      </c>
      <c r="BG928">
        <v>7.8826999999999998</v>
      </c>
      <c r="BH928" s="39">
        <f t="shared" si="289"/>
        <v>-8.619050636922669E-4</v>
      </c>
      <c r="BI928" s="41">
        <v>43356</v>
      </c>
      <c r="BJ928">
        <v>1.84</v>
      </c>
      <c r="BK928">
        <v>1.8244</v>
      </c>
      <c r="BL928" s="39">
        <f t="shared" si="290"/>
        <v>-5.3971542277708225E-3</v>
      </c>
      <c r="BM928" s="41">
        <v>43356</v>
      </c>
      <c r="BN928">
        <v>8.17</v>
      </c>
      <c r="BO928">
        <v>4.4935999999999998</v>
      </c>
      <c r="BP928" s="46">
        <f t="shared" si="291"/>
        <v>-6.082590520006162E-3</v>
      </c>
      <c r="BQ928" s="41">
        <v>43356</v>
      </c>
      <c r="BR928">
        <v>16.989999999999998</v>
      </c>
      <c r="BS928">
        <v>9.5039999999999996</v>
      </c>
      <c r="BT928" s="18">
        <f t="shared" si="292"/>
        <v>-2.0751334308735301E-2</v>
      </c>
      <c r="BU928" s="41">
        <v>43356</v>
      </c>
      <c r="BV928">
        <v>2.2400000000000002</v>
      </c>
      <c r="BW928">
        <v>1.4037999999999999</v>
      </c>
      <c r="BX928" s="39">
        <f t="shared" si="293"/>
        <v>-2.6085749965311555E-2</v>
      </c>
      <c r="BY928" s="41">
        <v>43658</v>
      </c>
      <c r="BZ928">
        <v>15.25</v>
      </c>
      <c r="CA928">
        <v>8.577</v>
      </c>
      <c r="CB928" s="39">
        <f t="shared" si="278"/>
        <v>0</v>
      </c>
    </row>
    <row r="929" spans="1:80">
      <c r="A929" s="41">
        <v>43357</v>
      </c>
      <c r="B929">
        <v>19.2</v>
      </c>
      <c r="C929">
        <v>10.7498</v>
      </c>
      <c r="D929" s="34">
        <f t="shared" si="279"/>
        <v>-2.5979327877673269E-3</v>
      </c>
      <c r="E929" s="41">
        <v>43357</v>
      </c>
      <c r="F929">
        <v>3.33</v>
      </c>
      <c r="G929">
        <v>3.33</v>
      </c>
      <c r="H929" s="39">
        <f t="shared" si="280"/>
        <v>0</v>
      </c>
      <c r="L929" s="38"/>
      <c r="M929" s="41">
        <v>43357</v>
      </c>
      <c r="N929">
        <v>8.2100000000000009</v>
      </c>
      <c r="O929">
        <v>5.0260999999999996</v>
      </c>
      <c r="P929" s="43">
        <f t="shared" si="281"/>
        <v>-9.6549821678391309E-3</v>
      </c>
      <c r="Q929" s="41">
        <v>43357</v>
      </c>
      <c r="R929">
        <v>3.1</v>
      </c>
      <c r="S929">
        <v>1.9595</v>
      </c>
      <c r="T929" s="39">
        <f t="shared" si="282"/>
        <v>0</v>
      </c>
      <c r="U929" s="42">
        <v>43360.62533333333</v>
      </c>
      <c r="V929" s="44">
        <v>10</v>
      </c>
      <c r="W929" s="44">
        <v>6.3250000000000002</v>
      </c>
      <c r="X929" s="43">
        <f t="shared" si="294"/>
        <v>0</v>
      </c>
      <c r="Y929" s="42">
        <v>43360.62533333333</v>
      </c>
      <c r="Z929" s="44">
        <v>18.489999999999998</v>
      </c>
      <c r="AA929" s="44">
        <v>12.962999999999999</v>
      </c>
      <c r="AB929" s="43">
        <f t="shared" si="295"/>
        <v>-5.3970701619132221E-4</v>
      </c>
      <c r="AC929" s="42">
        <v>43360.62533333333</v>
      </c>
      <c r="AD929" s="44">
        <v>28.65</v>
      </c>
      <c r="AE929" s="44">
        <v>22.565999999999999</v>
      </c>
      <c r="AF929" s="43">
        <f t="shared" si="296"/>
        <v>-4.4663646755006128E-2</v>
      </c>
      <c r="AG929" s="41">
        <v>43357</v>
      </c>
      <c r="AH929">
        <v>17.3</v>
      </c>
      <c r="AI929">
        <v>6.8966000000000003</v>
      </c>
      <c r="AJ929" s="39">
        <f t="shared" si="283"/>
        <v>-1.0871435947449958E-2</v>
      </c>
      <c r="AK929" s="45" t="s">
        <v>824</v>
      </c>
      <c r="AL929">
        <v>23.98</v>
      </c>
      <c r="AM929">
        <v>10.178100000000001</v>
      </c>
      <c r="AN929" s="39">
        <f t="shared" si="284"/>
        <v>3.7672955354589085E-3</v>
      </c>
      <c r="AO929" s="41">
        <v>43357</v>
      </c>
      <c r="AP929">
        <v>10.74</v>
      </c>
      <c r="AQ929">
        <v>8.7286000000000001</v>
      </c>
      <c r="AR929" s="18">
        <f t="shared" si="285"/>
        <v>-1.1953544180570853E-2</v>
      </c>
      <c r="AS929" s="41">
        <v>43357</v>
      </c>
      <c r="AT929">
        <v>11.21</v>
      </c>
      <c r="AU929">
        <v>9.1324000000000005</v>
      </c>
      <c r="AV929" s="39">
        <f t="shared" si="286"/>
        <v>-2.095862948788035E-2</v>
      </c>
      <c r="AW929" s="41">
        <v>43357</v>
      </c>
      <c r="AX929">
        <v>11.9</v>
      </c>
      <c r="AY929">
        <v>7.4505999999999997</v>
      </c>
      <c r="AZ929" s="39">
        <f t="shared" si="287"/>
        <v>-2.4599070498134448E-2</v>
      </c>
      <c r="BA929" s="41">
        <v>43357</v>
      </c>
      <c r="BB929">
        <v>6.4</v>
      </c>
      <c r="BC929">
        <v>3.2098</v>
      </c>
      <c r="BD929" s="39">
        <f t="shared" si="288"/>
        <v>0</v>
      </c>
      <c r="BE929" s="41">
        <v>43357</v>
      </c>
      <c r="BF929">
        <v>11.55</v>
      </c>
      <c r="BG929">
        <v>7.8555000000000001</v>
      </c>
      <c r="BH929" s="39">
        <f t="shared" si="289"/>
        <v>-3.4505943395029201E-3</v>
      </c>
      <c r="BI929" s="41">
        <v>43357</v>
      </c>
      <c r="BJ929">
        <v>1.84</v>
      </c>
      <c r="BK929">
        <v>1.8244</v>
      </c>
      <c r="BL929" s="39">
        <f t="shared" si="290"/>
        <v>0</v>
      </c>
      <c r="BM929" s="41">
        <v>43357</v>
      </c>
      <c r="BN929">
        <v>8.18</v>
      </c>
      <c r="BO929">
        <v>4.4991000000000003</v>
      </c>
      <c r="BP929" s="46">
        <f t="shared" si="291"/>
        <v>1.2239629695568151E-3</v>
      </c>
      <c r="BQ929" s="41">
        <v>43357</v>
      </c>
      <c r="BR929">
        <v>16.8</v>
      </c>
      <c r="BS929">
        <v>9.3977000000000004</v>
      </c>
      <c r="BT929" s="18">
        <f t="shared" si="292"/>
        <v>-1.1184764309764223E-2</v>
      </c>
      <c r="BU929" s="41">
        <v>43357</v>
      </c>
      <c r="BV929">
        <v>2.2400000000000002</v>
      </c>
      <c r="BW929">
        <v>1.4037999999999999</v>
      </c>
      <c r="BX929" s="39">
        <f t="shared" si="293"/>
        <v>0</v>
      </c>
      <c r="BY929" s="41">
        <v>43661</v>
      </c>
      <c r="BZ929">
        <v>14.3</v>
      </c>
      <c r="CA929">
        <v>8.577</v>
      </c>
      <c r="CB929" s="39">
        <f t="shared" si="278"/>
        <v>0</v>
      </c>
    </row>
    <row r="930" spans="1:80">
      <c r="A930" s="41">
        <v>43360</v>
      </c>
      <c r="B930">
        <v>18.8</v>
      </c>
      <c r="C930">
        <v>10.5259</v>
      </c>
      <c r="D930" s="34">
        <f t="shared" si="279"/>
        <v>-2.0828294479897341E-2</v>
      </c>
      <c r="E930" s="41">
        <v>43360</v>
      </c>
      <c r="F930">
        <v>3.2</v>
      </c>
      <c r="G930">
        <v>3.2</v>
      </c>
      <c r="H930" s="39">
        <f t="shared" si="280"/>
        <v>-3.9039039039039006E-2</v>
      </c>
      <c r="L930" s="38"/>
      <c r="M930" s="41">
        <v>43360</v>
      </c>
      <c r="N930">
        <v>8.25</v>
      </c>
      <c r="O930">
        <v>5.0506000000000002</v>
      </c>
      <c r="P930" s="43">
        <f t="shared" si="281"/>
        <v>4.8745548238197873E-3</v>
      </c>
      <c r="Q930" s="41">
        <v>43360</v>
      </c>
      <c r="R930">
        <v>3.1</v>
      </c>
      <c r="S930">
        <v>1.9595</v>
      </c>
      <c r="T930" s="39">
        <f t="shared" si="282"/>
        <v>0</v>
      </c>
      <c r="U930" s="42">
        <v>43361.62533333333</v>
      </c>
      <c r="V930" s="44">
        <v>9.9</v>
      </c>
      <c r="W930" s="44">
        <v>6.2610000000000001</v>
      </c>
      <c r="X930" s="43">
        <f t="shared" si="294"/>
        <v>-1.0118577075098823E-2</v>
      </c>
      <c r="Y930" s="42">
        <v>43361.62533333333</v>
      </c>
      <c r="Z930" s="44">
        <v>18.8</v>
      </c>
      <c r="AA930" s="44">
        <v>13.18</v>
      </c>
      <c r="AB930" s="43">
        <f t="shared" si="295"/>
        <v>1.6739952171565264E-2</v>
      </c>
      <c r="AC930" s="42">
        <v>43361.62533333333</v>
      </c>
      <c r="AD930" s="44">
        <v>28.63</v>
      </c>
      <c r="AE930" s="44">
        <v>22.55</v>
      </c>
      <c r="AF930" s="43">
        <f t="shared" si="296"/>
        <v>-7.0903128600541699E-4</v>
      </c>
      <c r="AG930" s="41">
        <v>43360</v>
      </c>
      <c r="AH930">
        <v>17.3</v>
      </c>
      <c r="AI930">
        <v>6.8966000000000003</v>
      </c>
      <c r="AJ930" s="39">
        <f t="shared" si="283"/>
        <v>0</v>
      </c>
      <c r="AK930" s="45" t="s">
        <v>825</v>
      </c>
      <c r="AL930">
        <v>23.89</v>
      </c>
      <c r="AM930">
        <v>10.139900000000001</v>
      </c>
      <c r="AN930" s="39">
        <f t="shared" si="284"/>
        <v>-3.7531562865367593E-3</v>
      </c>
      <c r="AO930" s="41">
        <v>43360</v>
      </c>
      <c r="AP930">
        <v>10.8</v>
      </c>
      <c r="AQ930">
        <v>8.7773000000000003</v>
      </c>
      <c r="AR930" s="18">
        <f t="shared" si="285"/>
        <v>5.5793598056962388E-3</v>
      </c>
      <c r="AS930" s="41">
        <v>43360</v>
      </c>
      <c r="AT930">
        <v>11.4</v>
      </c>
      <c r="AU930">
        <v>9.2871000000000006</v>
      </c>
      <c r="AV930" s="39">
        <f t="shared" si="286"/>
        <v>1.6939687267311994E-2</v>
      </c>
      <c r="AW930" s="41">
        <v>43360</v>
      </c>
      <c r="AX930">
        <v>12</v>
      </c>
      <c r="AY930">
        <v>7.5132000000000003</v>
      </c>
      <c r="AZ930" s="39">
        <f t="shared" si="287"/>
        <v>8.4020078919819427E-3</v>
      </c>
      <c r="BA930" s="41">
        <v>43360</v>
      </c>
      <c r="BB930">
        <v>6.3</v>
      </c>
      <c r="BC930">
        <v>3.1596000000000002</v>
      </c>
      <c r="BD930" s="39">
        <f t="shared" si="288"/>
        <v>-1.5639603713626955E-2</v>
      </c>
      <c r="BE930" s="41">
        <v>43360</v>
      </c>
      <c r="BF930">
        <v>11.55</v>
      </c>
      <c r="BG930">
        <v>7.8555000000000001</v>
      </c>
      <c r="BH930" s="39">
        <f t="shared" si="289"/>
        <v>0</v>
      </c>
      <c r="BI930" s="41">
        <v>43360</v>
      </c>
      <c r="BJ930">
        <v>1.75</v>
      </c>
      <c r="BK930">
        <v>1.7351000000000001</v>
      </c>
      <c r="BL930" s="39">
        <f t="shared" si="290"/>
        <v>-4.8947599210699369E-2</v>
      </c>
      <c r="BM930" s="41">
        <v>43360</v>
      </c>
      <c r="BN930">
        <v>8.23</v>
      </c>
      <c r="BO930">
        <v>4.5266000000000002</v>
      </c>
      <c r="BP930" s="46">
        <f t="shared" si="291"/>
        <v>6.1123335778266443E-3</v>
      </c>
      <c r="BQ930" s="41">
        <v>43360</v>
      </c>
      <c r="BR930">
        <v>16.899999999999999</v>
      </c>
      <c r="BS930">
        <v>9.4535999999999998</v>
      </c>
      <c r="BT930" s="18">
        <f t="shared" si="292"/>
        <v>5.9482639369206709E-3</v>
      </c>
      <c r="BU930" s="41">
        <v>43360</v>
      </c>
      <c r="BV930">
        <v>2.27</v>
      </c>
      <c r="BW930">
        <v>1.4226000000000001</v>
      </c>
      <c r="BX930" s="39">
        <f t="shared" si="293"/>
        <v>1.3392221114118927E-2</v>
      </c>
      <c r="BY930" s="41">
        <v>43662</v>
      </c>
      <c r="BZ930">
        <v>14.6</v>
      </c>
      <c r="CA930">
        <v>8.7569999999999997</v>
      </c>
      <c r="CB930" s="39">
        <f t="shared" si="278"/>
        <v>2.0986358866736589E-2</v>
      </c>
    </row>
    <row r="931" spans="1:80">
      <c r="A931" s="41">
        <v>43361</v>
      </c>
      <c r="B931">
        <v>18.8</v>
      </c>
      <c r="C931">
        <v>10.5259</v>
      </c>
      <c r="D931" s="34">
        <f t="shared" si="279"/>
        <v>0</v>
      </c>
      <c r="E931" s="41">
        <v>43361</v>
      </c>
      <c r="F931">
        <v>3.2</v>
      </c>
      <c r="G931">
        <v>3.2</v>
      </c>
      <c r="H931" s="39">
        <f t="shared" si="280"/>
        <v>0</v>
      </c>
      <c r="L931" s="38"/>
      <c r="M931" s="41">
        <v>43361</v>
      </c>
      <c r="N931">
        <v>8.1999999999999993</v>
      </c>
      <c r="O931">
        <v>5.0199999999999996</v>
      </c>
      <c r="P931" s="43">
        <f t="shared" si="281"/>
        <v>-6.0586860967015059E-3</v>
      </c>
      <c r="Q931" s="41">
        <v>43361</v>
      </c>
      <c r="R931">
        <v>3.1</v>
      </c>
      <c r="S931">
        <v>1.9595</v>
      </c>
      <c r="T931" s="39">
        <f t="shared" si="282"/>
        <v>0</v>
      </c>
      <c r="U931" s="42">
        <v>43362.62533333333</v>
      </c>
      <c r="V931" s="44">
        <v>9.9</v>
      </c>
      <c r="W931" s="44">
        <v>6.2610000000000001</v>
      </c>
      <c r="X931" s="43">
        <f t="shared" si="294"/>
        <v>0</v>
      </c>
      <c r="Y931" s="42">
        <v>43362.62533333333</v>
      </c>
      <c r="Z931" s="44">
        <v>18.690000000000001</v>
      </c>
      <c r="AA931" s="44">
        <v>13.103</v>
      </c>
      <c r="AB931" s="43">
        <f t="shared" si="295"/>
        <v>-5.8421851289833047E-3</v>
      </c>
      <c r="AC931" s="42">
        <v>43362.62533333333</v>
      </c>
      <c r="AD931" s="44">
        <v>28.63</v>
      </c>
      <c r="AE931" s="44">
        <v>22.55</v>
      </c>
      <c r="AF931" s="43">
        <f t="shared" si="296"/>
        <v>0</v>
      </c>
      <c r="AG931" s="41">
        <v>43361</v>
      </c>
      <c r="AH931">
        <v>17</v>
      </c>
      <c r="AI931">
        <v>6.7770000000000001</v>
      </c>
      <c r="AJ931" s="39">
        <f t="shared" si="283"/>
        <v>-1.7341878606849773E-2</v>
      </c>
      <c r="AK931" s="45" t="s">
        <v>826</v>
      </c>
      <c r="AL931">
        <v>23.9</v>
      </c>
      <c r="AM931">
        <v>10.1441</v>
      </c>
      <c r="AN931" s="39">
        <f t="shared" si="284"/>
        <v>4.1420526829644209E-4</v>
      </c>
      <c r="AO931" s="41">
        <v>43361</v>
      </c>
      <c r="AP931">
        <v>10.42</v>
      </c>
      <c r="AQ931">
        <v>8.4685000000000006</v>
      </c>
      <c r="AR931" s="18">
        <f t="shared" si="285"/>
        <v>-3.5181661786654182E-2</v>
      </c>
      <c r="AS931" s="41">
        <v>43361</v>
      </c>
      <c r="AT931">
        <v>11.19</v>
      </c>
      <c r="AU931">
        <v>9.1160999999999994</v>
      </c>
      <c r="AV931" s="39">
        <f t="shared" si="286"/>
        <v>-1.841263688341906E-2</v>
      </c>
      <c r="AW931" s="41">
        <v>43361</v>
      </c>
      <c r="AX931">
        <v>11.95</v>
      </c>
      <c r="AY931">
        <v>7.4819000000000004</v>
      </c>
      <c r="AZ931" s="39">
        <f t="shared" si="287"/>
        <v>-4.1660011712718794E-3</v>
      </c>
      <c r="BA931" s="41">
        <v>43361</v>
      </c>
      <c r="BB931">
        <v>6.3</v>
      </c>
      <c r="BC931">
        <v>3.1596000000000002</v>
      </c>
      <c r="BD931" s="39">
        <f t="shared" si="288"/>
        <v>0</v>
      </c>
      <c r="BE931" s="41">
        <v>43361</v>
      </c>
      <c r="BF931">
        <v>11.55</v>
      </c>
      <c r="BG931">
        <v>7.8555000000000001</v>
      </c>
      <c r="BH931" s="39">
        <f t="shared" si="289"/>
        <v>0</v>
      </c>
      <c r="BI931" s="41">
        <v>43361</v>
      </c>
      <c r="BJ931">
        <v>1.8</v>
      </c>
      <c r="BK931">
        <v>1.7847</v>
      </c>
      <c r="BL931" s="39">
        <f t="shared" si="290"/>
        <v>2.8586248631202734E-2</v>
      </c>
      <c r="BM931" s="41">
        <v>43361</v>
      </c>
      <c r="BN931">
        <v>8.24</v>
      </c>
      <c r="BO931">
        <v>4.5320999999999998</v>
      </c>
      <c r="BP931" s="46">
        <f t="shared" si="291"/>
        <v>1.2150399858612681E-3</v>
      </c>
      <c r="BQ931" s="41">
        <v>43361</v>
      </c>
      <c r="BR931">
        <v>16.97</v>
      </c>
      <c r="BS931">
        <v>9.4928000000000008</v>
      </c>
      <c r="BT931" s="18">
        <f t="shared" si="292"/>
        <v>4.1465685030042535E-3</v>
      </c>
      <c r="BU931" s="41">
        <v>43361</v>
      </c>
      <c r="BV931">
        <v>2.2000000000000002</v>
      </c>
      <c r="BW931">
        <v>1.3787</v>
      </c>
      <c r="BX931" s="39">
        <f t="shared" si="293"/>
        <v>-3.0858990580627053E-2</v>
      </c>
      <c r="BY931" s="41">
        <v>43663</v>
      </c>
      <c r="BZ931">
        <v>14.5</v>
      </c>
      <c r="CA931">
        <v>8.6969999999999992</v>
      </c>
      <c r="CB931" s="39">
        <f t="shared" si="278"/>
        <v>-6.8516615279205781E-3</v>
      </c>
    </row>
    <row r="932" spans="1:80">
      <c r="A932" s="41">
        <v>43362</v>
      </c>
      <c r="B932">
        <v>18.850000000000001</v>
      </c>
      <c r="C932">
        <v>10.553900000000001</v>
      </c>
      <c r="D932" s="34">
        <f t="shared" si="279"/>
        <v>2.6601050741504734E-3</v>
      </c>
      <c r="E932" s="41">
        <v>43362</v>
      </c>
      <c r="F932">
        <v>3.2</v>
      </c>
      <c r="G932">
        <v>3.2</v>
      </c>
      <c r="H932" s="39">
        <f t="shared" si="280"/>
        <v>0</v>
      </c>
      <c r="L932" s="38"/>
      <c r="M932" s="41">
        <v>43362</v>
      </c>
      <c r="N932">
        <v>8.25</v>
      </c>
      <c r="O932">
        <v>5.0506000000000002</v>
      </c>
      <c r="P932" s="43">
        <f t="shared" si="281"/>
        <v>6.0956175298806032E-3</v>
      </c>
      <c r="Q932" s="41">
        <v>43362</v>
      </c>
      <c r="R932">
        <v>3.1</v>
      </c>
      <c r="S932">
        <v>1.9595</v>
      </c>
      <c r="T932" s="39">
        <f t="shared" si="282"/>
        <v>0</v>
      </c>
      <c r="U932" s="42">
        <v>43363.62533333333</v>
      </c>
      <c r="V932" s="44">
        <v>9.9</v>
      </c>
      <c r="W932" s="44">
        <v>6.2610000000000001</v>
      </c>
      <c r="X932" s="43">
        <f t="shared" si="294"/>
        <v>0</v>
      </c>
      <c r="Y932" s="42">
        <v>43363.62533333333</v>
      </c>
      <c r="Z932" s="44">
        <v>18.78</v>
      </c>
      <c r="AA932" s="44">
        <v>13.166</v>
      </c>
      <c r="AB932" s="43">
        <f t="shared" si="295"/>
        <v>4.8080592230787308E-3</v>
      </c>
      <c r="AC932" s="42">
        <v>43363.62533333333</v>
      </c>
      <c r="AD932" s="44">
        <v>28.63</v>
      </c>
      <c r="AE932" s="44">
        <v>22.55</v>
      </c>
      <c r="AF932" s="43">
        <f t="shared" si="296"/>
        <v>0</v>
      </c>
      <c r="AG932" s="41">
        <v>43362</v>
      </c>
      <c r="AH932">
        <v>16.5</v>
      </c>
      <c r="AI932">
        <v>6.5777000000000001</v>
      </c>
      <c r="AJ932" s="39">
        <f t="shared" si="283"/>
        <v>-2.9408292754906307E-2</v>
      </c>
      <c r="AK932" s="45" t="s">
        <v>827</v>
      </c>
      <c r="AL932">
        <v>23.99</v>
      </c>
      <c r="AM932">
        <v>10.1823</v>
      </c>
      <c r="AN932" s="39">
        <f t="shared" si="284"/>
        <v>3.7657357478731272E-3</v>
      </c>
      <c r="AO932" s="41">
        <v>43362</v>
      </c>
      <c r="AP932">
        <v>10.5</v>
      </c>
      <c r="AQ932">
        <v>8.5335000000000001</v>
      </c>
      <c r="AR932" s="18">
        <f t="shared" si="285"/>
        <v>7.6755033358917755E-3</v>
      </c>
      <c r="AS932" s="41">
        <v>43362</v>
      </c>
      <c r="AT932">
        <v>11.19</v>
      </c>
      <c r="AU932">
        <v>9.1160999999999994</v>
      </c>
      <c r="AV932" s="39">
        <f t="shared" si="286"/>
        <v>0</v>
      </c>
      <c r="AW932" s="41">
        <v>43362</v>
      </c>
      <c r="AX932">
        <v>12</v>
      </c>
      <c r="AY932">
        <v>7.5132000000000003</v>
      </c>
      <c r="AZ932" s="39">
        <f t="shared" si="287"/>
        <v>4.1834293428139749E-3</v>
      </c>
      <c r="BA932" s="41">
        <v>43362</v>
      </c>
      <c r="BB932">
        <v>6.31</v>
      </c>
      <c r="BC932">
        <v>3.1646000000000001</v>
      </c>
      <c r="BD932" s="39">
        <f t="shared" si="288"/>
        <v>1.5824787947841161E-3</v>
      </c>
      <c r="BE932" s="41">
        <v>43362</v>
      </c>
      <c r="BF932">
        <v>11.52</v>
      </c>
      <c r="BG932">
        <v>7.8350999999999997</v>
      </c>
      <c r="BH932" s="39">
        <f t="shared" si="289"/>
        <v>-2.5969066259309294E-3</v>
      </c>
      <c r="BI932" s="41">
        <v>43362</v>
      </c>
      <c r="BJ932">
        <v>1.79</v>
      </c>
      <c r="BK932">
        <v>1.7747999999999999</v>
      </c>
      <c r="BL932" s="39">
        <f t="shared" si="290"/>
        <v>-5.5471507816439855E-3</v>
      </c>
      <c r="BM932" s="41">
        <v>43362</v>
      </c>
      <c r="BN932">
        <v>8.25</v>
      </c>
      <c r="BO932">
        <v>4.5376000000000003</v>
      </c>
      <c r="BP932" s="46">
        <f t="shared" si="291"/>
        <v>1.2135654553078053E-3</v>
      </c>
      <c r="BQ932" s="41">
        <v>43362</v>
      </c>
      <c r="BR932">
        <v>16.850000000000001</v>
      </c>
      <c r="BS932">
        <v>9.4257000000000009</v>
      </c>
      <c r="BT932" s="18">
        <f t="shared" si="292"/>
        <v>-7.0685150851171339E-3</v>
      </c>
      <c r="BU932" s="41">
        <v>43362</v>
      </c>
      <c r="BV932">
        <v>2.27</v>
      </c>
      <c r="BW932">
        <v>1.4226000000000001</v>
      </c>
      <c r="BX932" s="39">
        <f t="shared" si="293"/>
        <v>3.184158990353235E-2</v>
      </c>
      <c r="BY932" s="41">
        <v>43664</v>
      </c>
      <c r="BZ932">
        <v>14.1</v>
      </c>
      <c r="CA932">
        <v>8.4571000000000005</v>
      </c>
      <c r="CB932" s="39">
        <f t="shared" si="278"/>
        <v>-2.7584224445210841E-2</v>
      </c>
    </row>
    <row r="933" spans="1:80">
      <c r="A933" s="41">
        <v>43363</v>
      </c>
      <c r="B933">
        <v>18.8</v>
      </c>
      <c r="C933">
        <v>10.5259</v>
      </c>
      <c r="D933" s="34">
        <f t="shared" si="279"/>
        <v>-2.6530476885322455E-3</v>
      </c>
      <c r="E933" s="41">
        <v>43363</v>
      </c>
      <c r="F933">
        <v>3.2</v>
      </c>
      <c r="G933">
        <v>3.2</v>
      </c>
      <c r="H933" s="39">
        <f t="shared" si="280"/>
        <v>0</v>
      </c>
      <c r="L933" s="38"/>
      <c r="M933" s="41">
        <v>43363</v>
      </c>
      <c r="N933">
        <v>8.1</v>
      </c>
      <c r="O933">
        <v>4.9588000000000001</v>
      </c>
      <c r="P933" s="43">
        <f t="shared" si="281"/>
        <v>-1.8176058290104165E-2</v>
      </c>
      <c r="Q933" s="41">
        <v>43363</v>
      </c>
      <c r="R933">
        <v>3.11</v>
      </c>
      <c r="S933">
        <v>1.9658</v>
      </c>
      <c r="T933" s="39">
        <f t="shared" si="282"/>
        <v>3.2151058943607922E-3</v>
      </c>
      <c r="U933" s="42">
        <v>43364.62533333333</v>
      </c>
      <c r="V933" s="44">
        <v>9.9</v>
      </c>
      <c r="W933" s="44">
        <v>6.2610000000000001</v>
      </c>
      <c r="X933" s="43">
        <f t="shared" si="294"/>
        <v>0</v>
      </c>
      <c r="Y933" s="42">
        <v>43364.62533333333</v>
      </c>
      <c r="Z933" s="44">
        <v>18.670000000000002</v>
      </c>
      <c r="AA933" s="44">
        <v>13.089</v>
      </c>
      <c r="AB933" s="43">
        <f t="shared" si="295"/>
        <v>-5.8483973872094754E-3</v>
      </c>
      <c r="AC933" s="42">
        <v>43364.62533333333</v>
      </c>
      <c r="AD933" s="44">
        <v>28.63</v>
      </c>
      <c r="AE933" s="44">
        <v>22.55</v>
      </c>
      <c r="AF933" s="43">
        <f t="shared" si="296"/>
        <v>0</v>
      </c>
      <c r="AG933" s="41">
        <v>43363</v>
      </c>
      <c r="AH933">
        <v>16.25</v>
      </c>
      <c r="AI933">
        <v>6.4779999999999998</v>
      </c>
      <c r="AJ933" s="39">
        <f t="shared" si="283"/>
        <v>-1.5157273819116156E-2</v>
      </c>
      <c r="AK933" s="45" t="s">
        <v>828</v>
      </c>
      <c r="AL933">
        <v>23.8</v>
      </c>
      <c r="AM933">
        <v>10.101699999999999</v>
      </c>
      <c r="AN933" s="39">
        <f t="shared" si="284"/>
        <v>-7.9156968464885579E-3</v>
      </c>
      <c r="AO933" s="41">
        <v>43363</v>
      </c>
      <c r="AP933">
        <v>10.43</v>
      </c>
      <c r="AQ933">
        <v>8.4765999999999995</v>
      </c>
      <c r="AR933" s="18">
        <f t="shared" si="285"/>
        <v>-6.6678385187790021E-3</v>
      </c>
      <c r="AS933" s="41">
        <v>43363</v>
      </c>
      <c r="AT933">
        <v>11.2</v>
      </c>
      <c r="AU933">
        <v>9.1242000000000001</v>
      </c>
      <c r="AV933" s="39">
        <f t="shared" si="286"/>
        <v>8.8853786158561915E-4</v>
      </c>
      <c r="AW933" s="41">
        <v>43363</v>
      </c>
      <c r="AX933">
        <v>11.98</v>
      </c>
      <c r="AY933">
        <v>7.5007000000000001</v>
      </c>
      <c r="AZ933" s="39">
        <f t="shared" si="287"/>
        <v>-1.6637384869296939E-3</v>
      </c>
      <c r="BA933" s="41">
        <v>43363</v>
      </c>
      <c r="BB933">
        <v>6.26</v>
      </c>
      <c r="BC933">
        <v>3.1395</v>
      </c>
      <c r="BD933" s="39">
        <f t="shared" si="288"/>
        <v>-7.9314921317070464E-3</v>
      </c>
      <c r="BE933" s="41">
        <v>43363</v>
      </c>
      <c r="BF933">
        <v>11.52</v>
      </c>
      <c r="BG933">
        <v>7.8350999999999997</v>
      </c>
      <c r="BH933" s="39">
        <f t="shared" si="289"/>
        <v>0</v>
      </c>
      <c r="BI933" s="41">
        <v>43363</v>
      </c>
      <c r="BJ933">
        <v>1.79</v>
      </c>
      <c r="BK933">
        <v>1.7747999999999999</v>
      </c>
      <c r="BL933" s="39">
        <f t="shared" si="290"/>
        <v>0</v>
      </c>
      <c r="BM933" s="41">
        <v>43363</v>
      </c>
      <c r="BN933">
        <v>8.24</v>
      </c>
      <c r="BO933">
        <v>4.5320999999999998</v>
      </c>
      <c r="BP933" s="46">
        <f t="shared" si="291"/>
        <v>-1.2120944992948925E-3</v>
      </c>
      <c r="BQ933" s="41">
        <v>43363</v>
      </c>
      <c r="BR933">
        <v>16.850000000000001</v>
      </c>
      <c r="BS933">
        <v>9.4257000000000009</v>
      </c>
      <c r="BT933" s="18">
        <f t="shared" si="292"/>
        <v>0</v>
      </c>
      <c r="BU933" s="41">
        <v>43363</v>
      </c>
      <c r="BV933">
        <v>2.25</v>
      </c>
      <c r="BW933">
        <v>1.4100999999999999</v>
      </c>
      <c r="BX933" s="39">
        <f t="shared" si="293"/>
        <v>-8.7867285252356091E-3</v>
      </c>
      <c r="BY933" s="41">
        <v>43665</v>
      </c>
      <c r="BZ933">
        <v>13.68</v>
      </c>
      <c r="CA933">
        <v>8.2050999999999998</v>
      </c>
      <c r="CB933" s="39">
        <f t="shared" si="278"/>
        <v>-2.9797448297879964E-2</v>
      </c>
    </row>
    <row r="934" spans="1:80">
      <c r="A934" s="41">
        <v>43364</v>
      </c>
      <c r="B934">
        <v>18.8</v>
      </c>
      <c r="C934">
        <v>10.5259</v>
      </c>
      <c r="D934" s="34">
        <f t="shared" si="279"/>
        <v>0</v>
      </c>
      <c r="E934" s="41">
        <v>43364</v>
      </c>
      <c r="F934">
        <v>3.2</v>
      </c>
      <c r="G934">
        <v>3.2</v>
      </c>
      <c r="H934" s="39">
        <f t="shared" si="280"/>
        <v>0</v>
      </c>
      <c r="L934" s="38"/>
      <c r="M934" s="41">
        <v>43364</v>
      </c>
      <c r="N934">
        <v>8.1</v>
      </c>
      <c r="O934">
        <v>4.9588000000000001</v>
      </c>
      <c r="P934" s="43">
        <f t="shared" si="281"/>
        <v>0</v>
      </c>
      <c r="Q934" s="41">
        <v>43364</v>
      </c>
      <c r="R934">
        <v>3.1</v>
      </c>
      <c r="S934">
        <v>1.9595</v>
      </c>
      <c r="T934" s="39">
        <f t="shared" si="282"/>
        <v>-3.2048021161867799E-3</v>
      </c>
      <c r="U934" s="42">
        <v>43367.62533333333</v>
      </c>
      <c r="V934" s="44">
        <v>9.67</v>
      </c>
      <c r="W934" s="44">
        <v>6.1159999999999997</v>
      </c>
      <c r="X934" s="43">
        <f t="shared" si="294"/>
        <v>-2.3159239738061086E-2</v>
      </c>
      <c r="Y934" s="42">
        <v>43367.62533333333</v>
      </c>
      <c r="Z934" s="44">
        <v>18.670000000000002</v>
      </c>
      <c r="AA934" s="44">
        <v>13.089</v>
      </c>
      <c r="AB934" s="43">
        <f t="shared" si="295"/>
        <v>0</v>
      </c>
      <c r="AC934" s="42">
        <v>43367.62533333333</v>
      </c>
      <c r="AD934" s="44">
        <v>28.63</v>
      </c>
      <c r="AE934" s="44">
        <v>22.55</v>
      </c>
      <c r="AF934" s="43">
        <f t="shared" si="296"/>
        <v>0</v>
      </c>
      <c r="AG934" s="41">
        <v>43364</v>
      </c>
      <c r="AH934">
        <v>16.25</v>
      </c>
      <c r="AI934">
        <v>6.4779999999999998</v>
      </c>
      <c r="AJ934" s="39">
        <f t="shared" si="283"/>
        <v>0</v>
      </c>
      <c r="AK934" s="45" t="s">
        <v>829</v>
      </c>
      <c r="AL934">
        <v>23.5</v>
      </c>
      <c r="AM934">
        <v>9.9742999999999995</v>
      </c>
      <c r="AN934" s="39">
        <f t="shared" si="284"/>
        <v>-1.2611738618252348E-2</v>
      </c>
      <c r="AO934" s="41">
        <v>43364</v>
      </c>
      <c r="AP934">
        <v>10.25</v>
      </c>
      <c r="AQ934">
        <v>8.3302999999999994</v>
      </c>
      <c r="AR934" s="18">
        <f t="shared" si="285"/>
        <v>-1.7259278484297962E-2</v>
      </c>
      <c r="AS934" s="41">
        <v>43364</v>
      </c>
      <c r="AT934">
        <v>11.19</v>
      </c>
      <c r="AU934">
        <v>9.1160999999999994</v>
      </c>
      <c r="AV934" s="39">
        <f t="shared" si="286"/>
        <v>-8.8774906293161723E-4</v>
      </c>
      <c r="AW934" s="41">
        <v>43364</v>
      </c>
      <c r="AX934">
        <v>11.7</v>
      </c>
      <c r="AY934">
        <v>7.3254000000000001</v>
      </c>
      <c r="AZ934" s="39">
        <f t="shared" si="287"/>
        <v>-2.3371152025810926E-2</v>
      </c>
      <c r="BA934" s="41">
        <v>43364</v>
      </c>
      <c r="BB934">
        <v>6.34</v>
      </c>
      <c r="BC934">
        <v>3.1797</v>
      </c>
      <c r="BD934" s="39">
        <f t="shared" si="288"/>
        <v>1.28045867176302E-2</v>
      </c>
      <c r="BE934" s="41">
        <v>43364</v>
      </c>
      <c r="BF934">
        <v>11.5</v>
      </c>
      <c r="BG934">
        <v>7.8215000000000003</v>
      </c>
      <c r="BH934" s="39">
        <f t="shared" si="289"/>
        <v>-1.7357787392629821E-3</v>
      </c>
      <c r="BI934" s="41">
        <v>43364</v>
      </c>
      <c r="BJ934">
        <v>1.75</v>
      </c>
      <c r="BK934">
        <v>1.7351000000000001</v>
      </c>
      <c r="BL934" s="39">
        <f t="shared" si="290"/>
        <v>-2.2368717601983237E-2</v>
      </c>
      <c r="BM934" s="41">
        <v>43364</v>
      </c>
      <c r="BN934">
        <v>8.27</v>
      </c>
      <c r="BO934">
        <v>4.5486000000000004</v>
      </c>
      <c r="BP934" s="46">
        <f t="shared" si="291"/>
        <v>3.6406963659232202E-3</v>
      </c>
      <c r="BQ934" s="41">
        <v>43364</v>
      </c>
      <c r="BR934">
        <v>16.690000000000001</v>
      </c>
      <c r="BS934">
        <v>9.3361999999999998</v>
      </c>
      <c r="BT934" s="18">
        <f t="shared" si="292"/>
        <v>-9.4953159977509381E-3</v>
      </c>
      <c r="BU934" s="41">
        <v>43364</v>
      </c>
      <c r="BV934">
        <v>2.25</v>
      </c>
      <c r="BW934">
        <v>1.4100999999999999</v>
      </c>
      <c r="BX934" s="39">
        <f t="shared" si="293"/>
        <v>0</v>
      </c>
      <c r="BY934" s="41">
        <v>43668</v>
      </c>
      <c r="BZ934">
        <v>14.09</v>
      </c>
      <c r="CA934">
        <v>8.4511000000000003</v>
      </c>
      <c r="CB934" s="39">
        <f t="shared" si="278"/>
        <v>2.99813530609012E-2</v>
      </c>
    </row>
    <row r="935" spans="1:80">
      <c r="A935" s="41">
        <v>43367</v>
      </c>
      <c r="B935">
        <v>18.7</v>
      </c>
      <c r="C935">
        <v>10.469900000000001</v>
      </c>
      <c r="D935" s="34">
        <f t="shared" si="279"/>
        <v>-5.3202101483007785E-3</v>
      </c>
      <c r="E935" s="41">
        <v>43367</v>
      </c>
      <c r="F935">
        <v>3.2</v>
      </c>
      <c r="G935">
        <v>3.2</v>
      </c>
      <c r="H935" s="39">
        <f t="shared" si="280"/>
        <v>0</v>
      </c>
      <c r="L935" s="38"/>
      <c r="M935" s="41">
        <v>43367</v>
      </c>
      <c r="N935">
        <v>8.1</v>
      </c>
      <c r="O935">
        <v>4.9588000000000001</v>
      </c>
      <c r="P935" s="43">
        <f t="shared" si="281"/>
        <v>0</v>
      </c>
      <c r="Q935" s="41">
        <v>43367</v>
      </c>
      <c r="R935">
        <v>3.1</v>
      </c>
      <c r="S935">
        <v>1.9595</v>
      </c>
      <c r="T935" s="39">
        <f t="shared" si="282"/>
        <v>0</v>
      </c>
      <c r="U935" s="42">
        <v>43368.62533333333</v>
      </c>
      <c r="V935" s="44">
        <v>9.67</v>
      </c>
      <c r="W935" s="44">
        <v>6.1159999999999997</v>
      </c>
      <c r="X935" s="43">
        <f t="shared" si="294"/>
        <v>0</v>
      </c>
      <c r="Y935" s="42">
        <v>43368.62533333333</v>
      </c>
      <c r="Z935" s="44">
        <v>18.59</v>
      </c>
      <c r="AA935" s="44">
        <v>13.032999999999999</v>
      </c>
      <c r="AB935" s="43">
        <f t="shared" si="295"/>
        <v>-4.2784017113607561E-3</v>
      </c>
      <c r="AC935" s="42">
        <v>43368.62533333333</v>
      </c>
      <c r="AD935" s="44">
        <v>28.63</v>
      </c>
      <c r="AE935" s="44">
        <v>22.55</v>
      </c>
      <c r="AF935" s="43">
        <f t="shared" si="296"/>
        <v>0</v>
      </c>
      <c r="AG935" s="41">
        <v>43367</v>
      </c>
      <c r="AH935">
        <v>16.73</v>
      </c>
      <c r="AI935">
        <v>6.6694000000000004</v>
      </c>
      <c r="AJ935" s="39">
        <f t="shared" si="283"/>
        <v>2.9546156221055987E-2</v>
      </c>
      <c r="AK935" s="45" t="s">
        <v>830</v>
      </c>
      <c r="AL935">
        <v>23.5</v>
      </c>
      <c r="AM935">
        <v>9.9742999999999995</v>
      </c>
      <c r="AN935" s="39">
        <f t="shared" si="284"/>
        <v>0</v>
      </c>
      <c r="AO935" s="41">
        <v>43367</v>
      </c>
      <c r="AP935">
        <v>10.45</v>
      </c>
      <c r="AQ935">
        <v>8.4929000000000006</v>
      </c>
      <c r="AR935" s="18">
        <f t="shared" si="285"/>
        <v>1.9519104954203476E-2</v>
      </c>
      <c r="AS935" s="41">
        <v>43367</v>
      </c>
      <c r="AT935">
        <v>11.2</v>
      </c>
      <c r="AU935">
        <v>9.1242000000000001</v>
      </c>
      <c r="AV935" s="39">
        <f t="shared" si="286"/>
        <v>8.8853786158561915E-4</v>
      </c>
      <c r="AW935" s="41">
        <v>43367</v>
      </c>
      <c r="AX935">
        <v>11.8</v>
      </c>
      <c r="AY935">
        <v>7.3879999999999999</v>
      </c>
      <c r="AZ935" s="39">
        <f t="shared" si="287"/>
        <v>8.5456084309388936E-3</v>
      </c>
      <c r="BA935" s="41">
        <v>43367</v>
      </c>
      <c r="BB935">
        <v>6.26</v>
      </c>
      <c r="BC935">
        <v>3.1395</v>
      </c>
      <c r="BD935" s="39">
        <f t="shared" si="288"/>
        <v>-1.2642702141711487E-2</v>
      </c>
      <c r="BE935" s="41">
        <v>43367</v>
      </c>
      <c r="BF935">
        <v>11.5</v>
      </c>
      <c r="BG935">
        <v>7.8215000000000003</v>
      </c>
      <c r="BH935" s="39">
        <f t="shared" si="289"/>
        <v>0</v>
      </c>
      <c r="BI935" s="41">
        <v>43367</v>
      </c>
      <c r="BJ935">
        <v>1.75</v>
      </c>
      <c r="BK935">
        <v>1.7351000000000001</v>
      </c>
      <c r="BL935" s="39">
        <f t="shared" si="290"/>
        <v>0</v>
      </c>
      <c r="BM935" s="41">
        <v>43367</v>
      </c>
      <c r="BN935">
        <v>8.27</v>
      </c>
      <c r="BO935">
        <v>4.5486000000000004</v>
      </c>
      <c r="BP935" s="46">
        <f t="shared" si="291"/>
        <v>0</v>
      </c>
      <c r="BQ935" s="41">
        <v>43367</v>
      </c>
      <c r="BR935">
        <v>16.68</v>
      </c>
      <c r="BS935">
        <v>9.3306000000000004</v>
      </c>
      <c r="BT935" s="18">
        <f t="shared" si="292"/>
        <v>-5.998157708703095E-4</v>
      </c>
      <c r="BU935" s="41">
        <v>43367</v>
      </c>
      <c r="BV935">
        <v>2.25</v>
      </c>
      <c r="BW935">
        <v>1.4100999999999999</v>
      </c>
      <c r="BX935" s="39">
        <f t="shared" si="293"/>
        <v>0</v>
      </c>
      <c r="BY935" s="41">
        <v>43669</v>
      </c>
      <c r="BZ935">
        <v>13.72</v>
      </c>
      <c r="CA935">
        <v>8.2291000000000007</v>
      </c>
      <c r="CB935" s="39">
        <f t="shared" si="278"/>
        <v>-2.6268769745950174E-2</v>
      </c>
    </row>
    <row r="936" spans="1:80">
      <c r="A936" s="41">
        <v>43368</v>
      </c>
      <c r="B936">
        <v>18.489999999999998</v>
      </c>
      <c r="C936">
        <v>10.3523</v>
      </c>
      <c r="D936" s="34">
        <f t="shared" si="279"/>
        <v>-1.123219897038188E-2</v>
      </c>
      <c r="E936" s="41">
        <v>43368</v>
      </c>
      <c r="F936">
        <v>3.2</v>
      </c>
      <c r="G936">
        <v>3.2</v>
      </c>
      <c r="H936" s="39">
        <f t="shared" si="280"/>
        <v>0</v>
      </c>
      <c r="L936" s="38"/>
      <c r="M936" s="41">
        <v>43368</v>
      </c>
      <c r="N936">
        <v>8.1</v>
      </c>
      <c r="O936">
        <v>4.9588000000000001</v>
      </c>
      <c r="P936" s="43">
        <f t="shared" si="281"/>
        <v>0</v>
      </c>
      <c r="Q936" s="41">
        <v>43368</v>
      </c>
      <c r="R936">
        <v>3.01</v>
      </c>
      <c r="S936">
        <v>1.9026000000000001</v>
      </c>
      <c r="T936" s="39">
        <f t="shared" si="282"/>
        <v>-2.9038019903036463E-2</v>
      </c>
      <c r="U936" s="42">
        <v>43369.62533333333</v>
      </c>
      <c r="V936" s="44">
        <v>9.67</v>
      </c>
      <c r="W936" s="44">
        <v>6.1159999999999997</v>
      </c>
      <c r="X936" s="43">
        <f t="shared" si="294"/>
        <v>0</v>
      </c>
      <c r="Y936" s="42">
        <v>43369.62533333333</v>
      </c>
      <c r="Z936" s="44">
        <v>18.57</v>
      </c>
      <c r="AA936" s="44">
        <v>13.019</v>
      </c>
      <c r="AB936" s="43">
        <f t="shared" si="295"/>
        <v>-1.0741962710043235E-3</v>
      </c>
      <c r="AC936" s="42">
        <v>43369.62533333333</v>
      </c>
      <c r="AD936" s="44">
        <v>28.63</v>
      </c>
      <c r="AE936" s="44">
        <v>22.55</v>
      </c>
      <c r="AF936" s="43">
        <f t="shared" si="296"/>
        <v>0</v>
      </c>
      <c r="AG936" s="41">
        <v>43368</v>
      </c>
      <c r="AH936">
        <v>16.989999999999998</v>
      </c>
      <c r="AI936">
        <v>6.7729999999999997</v>
      </c>
      <c r="AJ936" s="39">
        <f t="shared" si="283"/>
        <v>1.5533631211203294E-2</v>
      </c>
      <c r="AK936" s="45" t="s">
        <v>831</v>
      </c>
      <c r="AL936">
        <v>23.5</v>
      </c>
      <c r="AM936">
        <v>9.9742999999999995</v>
      </c>
      <c r="AN936" s="39">
        <f t="shared" si="284"/>
        <v>0</v>
      </c>
      <c r="AO936" s="41">
        <v>43368</v>
      </c>
      <c r="AP936">
        <v>10.4</v>
      </c>
      <c r="AQ936">
        <v>8.4522999999999993</v>
      </c>
      <c r="AR936" s="18">
        <f t="shared" si="285"/>
        <v>-4.7804636814281695E-3</v>
      </c>
      <c r="AS936" s="41">
        <v>43368</v>
      </c>
      <c r="AT936">
        <v>11.2</v>
      </c>
      <c r="AU936">
        <v>9.1242000000000001</v>
      </c>
      <c r="AV936" s="39">
        <f t="shared" si="286"/>
        <v>0</v>
      </c>
      <c r="AW936" s="41">
        <v>43368</v>
      </c>
      <c r="AX936">
        <v>11.72</v>
      </c>
      <c r="AY936">
        <v>7.3379000000000003</v>
      </c>
      <c r="AZ936" s="39">
        <f t="shared" si="287"/>
        <v>-6.7812669193285857E-3</v>
      </c>
      <c r="BA936" s="41">
        <v>43368</v>
      </c>
      <c r="BB936">
        <v>6.34</v>
      </c>
      <c r="BC936">
        <v>3.1797</v>
      </c>
      <c r="BD936" s="39">
        <f t="shared" si="288"/>
        <v>1.28045867176302E-2</v>
      </c>
      <c r="BE936" s="41">
        <v>43368</v>
      </c>
      <c r="BF936">
        <v>11.45</v>
      </c>
      <c r="BG936">
        <v>7.7874999999999996</v>
      </c>
      <c r="BH936" s="39">
        <f t="shared" si="289"/>
        <v>-4.3469922649109118E-3</v>
      </c>
      <c r="BI936" s="41">
        <v>43368</v>
      </c>
      <c r="BJ936">
        <v>1.75</v>
      </c>
      <c r="BK936">
        <v>1.7351000000000001</v>
      </c>
      <c r="BL936" s="39">
        <f t="shared" si="290"/>
        <v>0</v>
      </c>
      <c r="BM936" s="41">
        <v>43368</v>
      </c>
      <c r="BN936">
        <v>8.1999999999999993</v>
      </c>
      <c r="BO936">
        <v>4.5101000000000004</v>
      </c>
      <c r="BP936" s="46">
        <f t="shared" si="291"/>
        <v>-8.4641428131732779E-3</v>
      </c>
      <c r="BQ936" s="41">
        <v>43368</v>
      </c>
      <c r="BR936">
        <v>16.600000000000001</v>
      </c>
      <c r="BS936">
        <v>9.2858000000000001</v>
      </c>
      <c r="BT936" s="18">
        <f t="shared" si="292"/>
        <v>-4.801406126079823E-3</v>
      </c>
      <c r="BU936" s="41">
        <v>43368</v>
      </c>
      <c r="BV936">
        <v>2.29</v>
      </c>
      <c r="BW936">
        <v>1.4351</v>
      </c>
      <c r="BX936" s="39">
        <f t="shared" si="293"/>
        <v>1.7729239061059596E-2</v>
      </c>
      <c r="BY936" s="41">
        <v>43670</v>
      </c>
      <c r="BZ936">
        <v>14</v>
      </c>
      <c r="CA936">
        <v>8.3971</v>
      </c>
      <c r="CB936" s="39">
        <f t="shared" si="278"/>
        <v>2.0415355263637486E-2</v>
      </c>
    </row>
    <row r="937" spans="1:80">
      <c r="A937" s="41">
        <v>43369</v>
      </c>
      <c r="B937">
        <v>18.38</v>
      </c>
      <c r="C937">
        <v>10.290699999999999</v>
      </c>
      <c r="D937" s="34">
        <f t="shared" si="279"/>
        <v>-5.9503685171411495E-3</v>
      </c>
      <c r="E937" s="41">
        <v>43369</v>
      </c>
      <c r="F937">
        <v>3.28</v>
      </c>
      <c r="G937">
        <v>3.28</v>
      </c>
      <c r="H937" s="39">
        <f t="shared" si="280"/>
        <v>2.4999999999999883E-2</v>
      </c>
      <c r="L937" s="38"/>
      <c r="M937" s="41">
        <v>43369</v>
      </c>
      <c r="N937">
        <v>8.06</v>
      </c>
      <c r="O937">
        <v>4.9343000000000004</v>
      </c>
      <c r="P937" s="43">
        <f t="shared" si="281"/>
        <v>-4.9407114624505409E-3</v>
      </c>
      <c r="Q937" s="41">
        <v>43369</v>
      </c>
      <c r="R937">
        <v>3</v>
      </c>
      <c r="S937">
        <v>1.8963000000000001</v>
      </c>
      <c r="T937" s="39">
        <f t="shared" si="282"/>
        <v>-3.3112582781456806E-3</v>
      </c>
      <c r="U937" s="42">
        <v>43370.62533333333</v>
      </c>
      <c r="V937" s="44">
        <v>10</v>
      </c>
      <c r="W937" s="44">
        <v>6.3250000000000002</v>
      </c>
      <c r="X937" s="43">
        <f t="shared" si="294"/>
        <v>3.4172661870503683E-2</v>
      </c>
      <c r="Y937" s="42">
        <v>43370.62533333333</v>
      </c>
      <c r="Z937" s="44">
        <v>18.3</v>
      </c>
      <c r="AA937" s="44">
        <v>12.83</v>
      </c>
      <c r="AB937" s="43">
        <f t="shared" si="295"/>
        <v>-1.4517244027959141E-2</v>
      </c>
      <c r="AC937" s="42">
        <v>43370.62533333333</v>
      </c>
      <c r="AD937" s="44">
        <v>28.63</v>
      </c>
      <c r="AE937" s="44">
        <v>22.55</v>
      </c>
      <c r="AF937" s="43">
        <f t="shared" si="296"/>
        <v>0</v>
      </c>
      <c r="AG937" s="41">
        <v>43369</v>
      </c>
      <c r="AH937">
        <v>16.989999999999998</v>
      </c>
      <c r="AI937">
        <v>6.7729999999999997</v>
      </c>
      <c r="AJ937" s="39">
        <f t="shared" si="283"/>
        <v>0</v>
      </c>
      <c r="AK937" s="45" t="s">
        <v>832</v>
      </c>
      <c r="AL937">
        <v>23.5</v>
      </c>
      <c r="AM937">
        <v>9.9742999999999995</v>
      </c>
      <c r="AN937" s="39">
        <f t="shared" si="284"/>
        <v>0</v>
      </c>
      <c r="AO937" s="41">
        <v>43369</v>
      </c>
      <c r="AP937">
        <v>10.37</v>
      </c>
      <c r="AQ937">
        <v>8.4278999999999993</v>
      </c>
      <c r="AR937" s="18">
        <f t="shared" si="285"/>
        <v>-2.8867882114927274E-3</v>
      </c>
      <c r="AS937" s="41">
        <v>43369</v>
      </c>
      <c r="AT937">
        <v>11.2</v>
      </c>
      <c r="AU937">
        <v>9.1242000000000001</v>
      </c>
      <c r="AV937" s="39">
        <f t="shared" si="286"/>
        <v>0</v>
      </c>
      <c r="AW937" s="41">
        <v>43369</v>
      </c>
      <c r="AX937">
        <v>12.23</v>
      </c>
      <c r="AY937">
        <v>7.6571999999999996</v>
      </c>
      <c r="AZ937" s="39">
        <f t="shared" si="287"/>
        <v>4.351381185352747E-2</v>
      </c>
      <c r="BA937" s="41">
        <v>43369</v>
      </c>
      <c r="BB937">
        <v>6.33</v>
      </c>
      <c r="BC937">
        <v>3.1747000000000001</v>
      </c>
      <c r="BD937" s="39">
        <f t="shared" si="288"/>
        <v>-1.5724753907601012E-3</v>
      </c>
      <c r="BE937" s="41">
        <v>43369</v>
      </c>
      <c r="BF937">
        <v>11.42</v>
      </c>
      <c r="BG937">
        <v>7.7671000000000001</v>
      </c>
      <c r="BH937" s="39">
        <f t="shared" si="289"/>
        <v>-2.6195826645264244E-3</v>
      </c>
      <c r="BI937" s="41">
        <v>43369</v>
      </c>
      <c r="BJ937">
        <v>1.74</v>
      </c>
      <c r="BK937">
        <v>1.7252000000000001</v>
      </c>
      <c r="BL937" s="39">
        <f t="shared" si="290"/>
        <v>-5.705723013082831E-3</v>
      </c>
      <c r="BM937" s="41">
        <v>43369</v>
      </c>
      <c r="BN937">
        <v>8.25</v>
      </c>
      <c r="BO937">
        <v>4.5376000000000003</v>
      </c>
      <c r="BP937" s="46">
        <f t="shared" si="291"/>
        <v>6.0974257776989105E-3</v>
      </c>
      <c r="BQ937" s="41">
        <v>43369</v>
      </c>
      <c r="BR937">
        <v>16.57</v>
      </c>
      <c r="BS937">
        <v>9.2690000000000001</v>
      </c>
      <c r="BT937" s="18">
        <f t="shared" si="292"/>
        <v>-1.8092140687932031E-3</v>
      </c>
      <c r="BU937" s="41">
        <v>43369</v>
      </c>
      <c r="BV937">
        <v>2.2799999999999998</v>
      </c>
      <c r="BW937">
        <v>1.4289000000000001</v>
      </c>
      <c r="BX937" s="39">
        <f t="shared" si="293"/>
        <v>-4.3202564281234644E-3</v>
      </c>
      <c r="BY937" s="41">
        <v>43672</v>
      </c>
      <c r="BZ937">
        <v>14.29</v>
      </c>
      <c r="CA937">
        <v>8.5709999999999997</v>
      </c>
      <c r="CB937" s="39">
        <f t="shared" si="278"/>
        <v>2.0709530671303156E-2</v>
      </c>
    </row>
    <row r="938" spans="1:80">
      <c r="A938" s="41">
        <v>43370</v>
      </c>
      <c r="B938">
        <v>18.3</v>
      </c>
      <c r="C938">
        <v>10.245900000000001</v>
      </c>
      <c r="D938" s="34">
        <f t="shared" si="279"/>
        <v>-4.353445343854026E-3</v>
      </c>
      <c r="E938" s="41">
        <v>43370</v>
      </c>
      <c r="F938">
        <v>3.28</v>
      </c>
      <c r="G938">
        <v>3.28</v>
      </c>
      <c r="H938" s="39">
        <f t="shared" si="280"/>
        <v>0</v>
      </c>
      <c r="L938" s="38"/>
      <c r="M938" s="41">
        <v>43370</v>
      </c>
      <c r="N938">
        <v>8.0500000000000007</v>
      </c>
      <c r="O938">
        <v>4.9280999999999997</v>
      </c>
      <c r="P938" s="43">
        <f t="shared" si="281"/>
        <v>-1.2565105486088502E-3</v>
      </c>
      <c r="Q938" s="41">
        <v>43370</v>
      </c>
      <c r="R938">
        <v>3</v>
      </c>
      <c r="S938">
        <v>1.8963000000000001</v>
      </c>
      <c r="T938" s="39">
        <f t="shared" si="282"/>
        <v>0</v>
      </c>
      <c r="U938" s="42">
        <v>43371.62533333333</v>
      </c>
      <c r="V938" s="44">
        <v>10</v>
      </c>
      <c r="W938" s="44">
        <v>6.3250000000000002</v>
      </c>
      <c r="X938" s="43">
        <f t="shared" si="294"/>
        <v>0</v>
      </c>
      <c r="Y938" s="42">
        <v>43371.62533333333</v>
      </c>
      <c r="Z938" s="44">
        <v>18.3</v>
      </c>
      <c r="AA938" s="44">
        <v>12.83</v>
      </c>
      <c r="AB938" s="43">
        <f t="shared" si="295"/>
        <v>0</v>
      </c>
      <c r="AC938" s="42">
        <v>43371.62533333333</v>
      </c>
      <c r="AD938" s="44">
        <v>28.63</v>
      </c>
      <c r="AE938" s="44">
        <v>22.55</v>
      </c>
      <c r="AF938" s="43">
        <f t="shared" si="296"/>
        <v>0</v>
      </c>
      <c r="AG938" s="41">
        <v>43370</v>
      </c>
      <c r="AH938">
        <v>16.989999999999998</v>
      </c>
      <c r="AI938">
        <v>6.7729999999999997</v>
      </c>
      <c r="AJ938" s="39">
        <f t="shared" si="283"/>
        <v>0</v>
      </c>
      <c r="AK938" s="45" t="s">
        <v>833</v>
      </c>
      <c r="AL938">
        <v>23.5</v>
      </c>
      <c r="AM938">
        <v>9.9742999999999995</v>
      </c>
      <c r="AN938" s="39">
        <f t="shared" si="284"/>
        <v>0</v>
      </c>
      <c r="AO938" s="41">
        <v>43370</v>
      </c>
      <c r="AP938">
        <v>10.3</v>
      </c>
      <c r="AQ938">
        <v>8.3710000000000004</v>
      </c>
      <c r="AR938" s="18">
        <f t="shared" si="285"/>
        <v>-6.7513852798441899E-3</v>
      </c>
      <c r="AS938" s="41">
        <v>43370</v>
      </c>
      <c r="AT938">
        <v>11.19</v>
      </c>
      <c r="AU938">
        <v>9.1160999999999994</v>
      </c>
      <c r="AV938" s="39">
        <f t="shared" si="286"/>
        <v>-8.8774906293161723E-4</v>
      </c>
      <c r="AW938" s="41">
        <v>43370</v>
      </c>
      <c r="AX938">
        <v>12.3</v>
      </c>
      <c r="AY938">
        <v>7.7011000000000003</v>
      </c>
      <c r="AZ938" s="39">
        <f t="shared" si="287"/>
        <v>5.7331661704018069E-3</v>
      </c>
      <c r="BA938" s="41">
        <v>43370</v>
      </c>
      <c r="BB938">
        <v>6.33</v>
      </c>
      <c r="BC938">
        <v>3.1747000000000001</v>
      </c>
      <c r="BD938" s="39">
        <f t="shared" si="288"/>
        <v>0</v>
      </c>
      <c r="BE938" s="41">
        <v>43370</v>
      </c>
      <c r="BF938">
        <v>11.35</v>
      </c>
      <c r="BG938">
        <v>7.7194000000000003</v>
      </c>
      <c r="BH938" s="39">
        <f t="shared" si="289"/>
        <v>-6.1412882543033891E-3</v>
      </c>
      <c r="BI938" s="41">
        <v>43370</v>
      </c>
      <c r="BJ938">
        <v>1.78</v>
      </c>
      <c r="BK938">
        <v>1.7648999999999999</v>
      </c>
      <c r="BL938" s="39">
        <f t="shared" si="290"/>
        <v>2.301182471597487E-2</v>
      </c>
      <c r="BM938" s="41">
        <v>43370</v>
      </c>
      <c r="BN938">
        <v>8.2899999999999991</v>
      </c>
      <c r="BO938">
        <v>4.5595999999999997</v>
      </c>
      <c r="BP938" s="46">
        <f t="shared" si="291"/>
        <v>4.8483779971789827E-3</v>
      </c>
      <c r="BQ938" s="41">
        <v>43370</v>
      </c>
      <c r="BR938">
        <v>16.5</v>
      </c>
      <c r="BS938">
        <v>9.2299000000000007</v>
      </c>
      <c r="BT938" s="18">
        <f t="shared" si="292"/>
        <v>-4.2183622828783542E-3</v>
      </c>
      <c r="BU938" s="41">
        <v>43370</v>
      </c>
      <c r="BV938">
        <v>2.25</v>
      </c>
      <c r="BW938">
        <v>1.4100999999999999</v>
      </c>
      <c r="BX938" s="39">
        <f t="shared" si="293"/>
        <v>-1.3156973896004023E-2</v>
      </c>
      <c r="BY938" s="41">
        <v>43675</v>
      </c>
      <c r="BZ938">
        <v>14.42</v>
      </c>
      <c r="CA938">
        <v>8.6489999999999991</v>
      </c>
      <c r="CB938" s="39">
        <f t="shared" si="278"/>
        <v>9.1004550227510687E-3</v>
      </c>
    </row>
    <row r="939" spans="1:80">
      <c r="A939" s="41">
        <v>43371</v>
      </c>
      <c r="B939">
        <v>18.809999999999999</v>
      </c>
      <c r="C939">
        <v>10.531499999999999</v>
      </c>
      <c r="D939" s="34">
        <f t="shared" si="279"/>
        <v>2.7874564459930189E-2</v>
      </c>
      <c r="E939" s="41">
        <v>43371</v>
      </c>
      <c r="F939">
        <v>3.28</v>
      </c>
      <c r="G939">
        <v>3.28</v>
      </c>
      <c r="H939" s="39">
        <f t="shared" si="280"/>
        <v>0</v>
      </c>
      <c r="L939" s="38"/>
      <c r="M939" s="41">
        <v>43371</v>
      </c>
      <c r="N939">
        <v>8.0399999999999991</v>
      </c>
      <c r="O939">
        <v>4.9219999999999997</v>
      </c>
      <c r="P939" s="43">
        <f t="shared" si="281"/>
        <v>-1.2377995576388456E-3</v>
      </c>
      <c r="Q939" s="41">
        <v>43371</v>
      </c>
      <c r="R939">
        <v>3</v>
      </c>
      <c r="S939">
        <v>1.8963000000000001</v>
      </c>
      <c r="T939" s="39">
        <f t="shared" si="282"/>
        <v>0</v>
      </c>
      <c r="U939" s="42">
        <v>43374.62533333333</v>
      </c>
      <c r="V939" s="44">
        <v>10</v>
      </c>
      <c r="W939" s="44">
        <v>6.3250000000000002</v>
      </c>
      <c r="X939" s="43">
        <f t="shared" si="294"/>
        <v>0</v>
      </c>
      <c r="Y939" s="42">
        <v>43374.62533333333</v>
      </c>
      <c r="Z939" s="44">
        <v>18</v>
      </c>
      <c r="AA939" s="44">
        <v>12.619</v>
      </c>
      <c r="AB939" s="43">
        <f t="shared" si="295"/>
        <v>-1.6445830085736579E-2</v>
      </c>
      <c r="AC939" s="42">
        <v>43374.62533333333</v>
      </c>
      <c r="AD939" s="44">
        <v>28.63</v>
      </c>
      <c r="AE939" s="44">
        <v>22.55</v>
      </c>
      <c r="AF939" s="43">
        <f t="shared" si="296"/>
        <v>0</v>
      </c>
      <c r="AG939" s="41">
        <v>43371</v>
      </c>
      <c r="AH939">
        <v>16.5</v>
      </c>
      <c r="AI939">
        <v>6.5777000000000001</v>
      </c>
      <c r="AJ939" s="39">
        <f t="shared" si="283"/>
        <v>-2.8835080466558333E-2</v>
      </c>
      <c r="AK939" s="45" t="s">
        <v>834</v>
      </c>
      <c r="AL939">
        <v>23.47</v>
      </c>
      <c r="AM939">
        <v>9.9616000000000007</v>
      </c>
      <c r="AN939" s="39">
        <f t="shared" si="284"/>
        <v>-1.2732723098361613E-3</v>
      </c>
      <c r="AO939" s="41">
        <v>43371</v>
      </c>
      <c r="AP939">
        <v>10.27</v>
      </c>
      <c r="AQ939">
        <v>8.3466000000000005</v>
      </c>
      <c r="AR939" s="18">
        <f t="shared" si="285"/>
        <v>-2.9148249910404939E-3</v>
      </c>
      <c r="AS939" s="41">
        <v>43371</v>
      </c>
      <c r="AT939">
        <v>11.19</v>
      </c>
      <c r="AU939">
        <v>9.1160999999999994</v>
      </c>
      <c r="AV939" s="39">
        <f t="shared" si="286"/>
        <v>0</v>
      </c>
      <c r="AW939" s="41">
        <v>43371</v>
      </c>
      <c r="AX939">
        <v>12.19</v>
      </c>
      <c r="AY939">
        <v>7.6322000000000001</v>
      </c>
      <c r="AZ939" s="39">
        <f t="shared" si="287"/>
        <v>-8.9467738375037572E-3</v>
      </c>
      <c r="BA939" s="41">
        <v>43371</v>
      </c>
      <c r="BB939">
        <v>6.3</v>
      </c>
      <c r="BC939">
        <v>3.1596000000000002</v>
      </c>
      <c r="BD939" s="39">
        <f t="shared" si="288"/>
        <v>-4.7563549311745645E-3</v>
      </c>
      <c r="BE939" s="41">
        <v>43371</v>
      </c>
      <c r="BF939">
        <v>11.4</v>
      </c>
      <c r="BG939">
        <v>7.7534999999999998</v>
      </c>
      <c r="BH939" s="39">
        <f t="shared" si="289"/>
        <v>4.4174417700857029E-3</v>
      </c>
      <c r="BI939" s="41">
        <v>43371</v>
      </c>
      <c r="BJ939">
        <v>1.83</v>
      </c>
      <c r="BK939">
        <v>1.8144</v>
      </c>
      <c r="BL939" s="39">
        <f t="shared" si="290"/>
        <v>2.8046914839367727E-2</v>
      </c>
      <c r="BM939" s="41">
        <v>43371</v>
      </c>
      <c r="BN939">
        <v>8.35</v>
      </c>
      <c r="BO939">
        <v>4.5926</v>
      </c>
      <c r="BP939" s="46">
        <f t="shared" si="291"/>
        <v>7.2374769716642608E-3</v>
      </c>
      <c r="BQ939" s="41">
        <v>43371</v>
      </c>
      <c r="BR939">
        <v>16.5</v>
      </c>
      <c r="BS939">
        <v>9.2299000000000007</v>
      </c>
      <c r="BT939" s="18">
        <f t="shared" si="292"/>
        <v>0</v>
      </c>
      <c r="BU939" s="41">
        <v>43371</v>
      </c>
      <c r="BV939">
        <v>2.2000000000000002</v>
      </c>
      <c r="BW939">
        <v>1.3787</v>
      </c>
      <c r="BX939" s="39">
        <f t="shared" si="293"/>
        <v>-2.2267924260690641E-2</v>
      </c>
      <c r="BY939" s="41">
        <v>43676</v>
      </c>
      <c r="BZ939">
        <v>14.43</v>
      </c>
      <c r="CA939">
        <v>8.6549999999999994</v>
      </c>
      <c r="CB939" s="39">
        <f t="shared" si="278"/>
        <v>6.9372181755118832E-4</v>
      </c>
    </row>
    <row r="940" spans="1:80">
      <c r="A940" s="41">
        <v>43374</v>
      </c>
      <c r="B940">
        <v>18.760000000000002</v>
      </c>
      <c r="C940">
        <v>10.503500000000001</v>
      </c>
      <c r="D940" s="34">
        <f t="shared" si="279"/>
        <v>-2.6586905948818968E-3</v>
      </c>
      <c r="E940" s="41">
        <v>43374</v>
      </c>
      <c r="F940">
        <v>3.28</v>
      </c>
      <c r="G940">
        <v>3.28</v>
      </c>
      <c r="H940" s="39">
        <f t="shared" si="280"/>
        <v>0</v>
      </c>
      <c r="L940" s="38"/>
      <c r="M940" s="41">
        <v>43374</v>
      </c>
      <c r="N940">
        <v>8.0500000000000007</v>
      </c>
      <c r="O940">
        <v>4.9280999999999997</v>
      </c>
      <c r="P940" s="43">
        <f t="shared" si="281"/>
        <v>1.2393336042259234E-3</v>
      </c>
      <c r="Q940" s="41">
        <v>43374</v>
      </c>
      <c r="R940">
        <v>3</v>
      </c>
      <c r="S940">
        <v>1.8963000000000001</v>
      </c>
      <c r="T940" s="39">
        <f t="shared" si="282"/>
        <v>0</v>
      </c>
      <c r="U940" s="42">
        <v>43375.62533333333</v>
      </c>
      <c r="V940" s="44">
        <v>10</v>
      </c>
      <c r="W940" s="44">
        <v>6.3250000000000002</v>
      </c>
      <c r="X940" s="43">
        <f t="shared" si="294"/>
        <v>0</v>
      </c>
      <c r="Y940" s="42">
        <v>43375.62533333333</v>
      </c>
      <c r="Z940" s="44">
        <v>17.8</v>
      </c>
      <c r="AA940" s="44">
        <v>12.478999999999999</v>
      </c>
      <c r="AB940" s="43">
        <f t="shared" si="295"/>
        <v>-1.1094381488232077E-2</v>
      </c>
      <c r="AC940" s="42">
        <v>43375.62533333333</v>
      </c>
      <c r="AD940" s="44">
        <v>28.63</v>
      </c>
      <c r="AE940" s="44">
        <v>22.55</v>
      </c>
      <c r="AF940" s="43">
        <f t="shared" si="296"/>
        <v>0</v>
      </c>
      <c r="AG940" s="41">
        <v>43374</v>
      </c>
      <c r="AH940">
        <v>16.5</v>
      </c>
      <c r="AI940">
        <v>6.5777000000000001</v>
      </c>
      <c r="AJ940" s="39">
        <f t="shared" si="283"/>
        <v>0</v>
      </c>
      <c r="AK940" s="45">
        <v>43110</v>
      </c>
      <c r="AL940">
        <v>23.2</v>
      </c>
      <c r="AM940">
        <v>9.8469999999999995</v>
      </c>
      <c r="AN940" s="39">
        <f t="shared" si="284"/>
        <v>-1.150417603597827E-2</v>
      </c>
      <c r="AO940" s="41">
        <v>43374</v>
      </c>
      <c r="AP940">
        <v>10.18</v>
      </c>
      <c r="AQ940">
        <v>8.2735000000000003</v>
      </c>
      <c r="AR940" s="18">
        <f t="shared" si="285"/>
        <v>-8.7580571729806347E-3</v>
      </c>
      <c r="AS940" s="41">
        <v>43374</v>
      </c>
      <c r="AT940">
        <v>11.19</v>
      </c>
      <c r="AU940">
        <v>9.1160999999999994</v>
      </c>
      <c r="AV940" s="39">
        <f t="shared" si="286"/>
        <v>0</v>
      </c>
      <c r="AW940" s="41">
        <v>43374</v>
      </c>
      <c r="AX940">
        <v>11.82</v>
      </c>
      <c r="AY940">
        <v>7.4005000000000001</v>
      </c>
      <c r="AZ940" s="39">
        <f t="shared" si="287"/>
        <v>-3.035821912423679E-2</v>
      </c>
      <c r="BA940" s="41">
        <v>43374</v>
      </c>
      <c r="BB940">
        <v>6.3</v>
      </c>
      <c r="BC940">
        <v>3.1596000000000002</v>
      </c>
      <c r="BD940" s="39">
        <f t="shared" si="288"/>
        <v>0</v>
      </c>
      <c r="BE940" s="41">
        <v>43374</v>
      </c>
      <c r="BF940">
        <v>11.4</v>
      </c>
      <c r="BG940">
        <v>7.7534999999999998</v>
      </c>
      <c r="BH940" s="39">
        <f t="shared" si="289"/>
        <v>0</v>
      </c>
      <c r="BI940" s="41">
        <v>43374</v>
      </c>
      <c r="BJ940">
        <v>1.8</v>
      </c>
      <c r="BK940">
        <v>1.7847</v>
      </c>
      <c r="BL940" s="39">
        <f t="shared" si="290"/>
        <v>-1.6369047619047651E-2</v>
      </c>
      <c r="BM940" s="41">
        <v>43374</v>
      </c>
      <c r="BN940">
        <v>8.2799999999999994</v>
      </c>
      <c r="BO940">
        <v>4.5541</v>
      </c>
      <c r="BP940" s="46">
        <f t="shared" si="291"/>
        <v>-8.3830509950790361E-3</v>
      </c>
      <c r="BQ940" s="41">
        <v>43374</v>
      </c>
      <c r="BR940">
        <v>16.48</v>
      </c>
      <c r="BS940">
        <v>9.2187000000000001</v>
      </c>
      <c r="BT940" s="18">
        <f t="shared" si="292"/>
        <v>-1.2134475996490256E-3</v>
      </c>
      <c r="BU940" s="41">
        <v>43374</v>
      </c>
      <c r="BV940">
        <v>2.14</v>
      </c>
      <c r="BW940">
        <v>1.3411</v>
      </c>
      <c r="BX940" s="39">
        <f t="shared" si="293"/>
        <v>-2.7272067890041399E-2</v>
      </c>
      <c r="BY940" s="41">
        <v>43677</v>
      </c>
      <c r="BZ940">
        <v>14.3</v>
      </c>
      <c r="CA940">
        <v>8.577</v>
      </c>
      <c r="CB940" s="39">
        <f t="shared" si="278"/>
        <v>-9.0121317157711624E-3</v>
      </c>
    </row>
    <row r="941" spans="1:80">
      <c r="A941" s="41">
        <v>43375</v>
      </c>
      <c r="B941">
        <v>18.600000000000001</v>
      </c>
      <c r="C941">
        <v>10.4139</v>
      </c>
      <c r="D941" s="34">
        <f t="shared" si="279"/>
        <v>-8.5304898367211668E-3</v>
      </c>
      <c r="E941" s="41">
        <v>43375</v>
      </c>
      <c r="F941">
        <v>3.28</v>
      </c>
      <c r="G941">
        <v>3.28</v>
      </c>
      <c r="H941" s="39">
        <f t="shared" si="280"/>
        <v>0</v>
      </c>
      <c r="L941" s="38"/>
      <c r="M941" s="41">
        <v>43375</v>
      </c>
      <c r="N941">
        <v>8.0399999999999991</v>
      </c>
      <c r="O941">
        <v>4.9219999999999997</v>
      </c>
      <c r="P941" s="43">
        <f t="shared" si="281"/>
        <v>-1.2377995576388456E-3</v>
      </c>
      <c r="Q941" s="41">
        <v>43375</v>
      </c>
      <c r="R941">
        <v>3</v>
      </c>
      <c r="S941">
        <v>1.8963000000000001</v>
      </c>
      <c r="T941" s="39">
        <f t="shared" si="282"/>
        <v>0</v>
      </c>
      <c r="U941" s="42">
        <v>43376.62533333333</v>
      </c>
      <c r="V941" s="44">
        <v>9.6199999999999992</v>
      </c>
      <c r="W941" s="44">
        <v>6.0839999999999996</v>
      </c>
      <c r="X941" s="43">
        <f t="shared" si="294"/>
        <v>-3.8102766798419056E-2</v>
      </c>
      <c r="Y941" s="42">
        <v>43376.62533333333</v>
      </c>
      <c r="Z941" s="44">
        <v>17.600000000000001</v>
      </c>
      <c r="AA941" s="44">
        <v>12.339</v>
      </c>
      <c r="AB941" s="43">
        <f t="shared" si="295"/>
        <v>-1.121884766407555E-2</v>
      </c>
      <c r="AC941" s="42">
        <v>43376.62533333333</v>
      </c>
      <c r="AD941" s="44">
        <v>28.63</v>
      </c>
      <c r="AE941" s="44">
        <v>22.55</v>
      </c>
      <c r="AF941" s="43">
        <f t="shared" si="296"/>
        <v>0</v>
      </c>
      <c r="AG941" s="41">
        <v>43375</v>
      </c>
      <c r="AH941">
        <v>16</v>
      </c>
      <c r="AI941">
        <v>6.3784000000000001</v>
      </c>
      <c r="AJ941" s="39">
        <f t="shared" si="283"/>
        <v>-3.0299344755765699E-2</v>
      </c>
      <c r="AK941" s="45">
        <v>43141</v>
      </c>
      <c r="AL941">
        <v>23.1</v>
      </c>
      <c r="AM941">
        <v>9.8045000000000009</v>
      </c>
      <c r="AN941" s="39">
        <f t="shared" si="284"/>
        <v>-4.3160353407127707E-3</v>
      </c>
      <c r="AO941" s="41">
        <v>43375</v>
      </c>
      <c r="AP941">
        <v>9.8800000000000008</v>
      </c>
      <c r="AQ941">
        <v>8.0296000000000003</v>
      </c>
      <c r="AR941" s="18">
        <f t="shared" si="285"/>
        <v>-2.9479663987429745E-2</v>
      </c>
      <c r="AS941" s="41">
        <v>43375</v>
      </c>
      <c r="AT941">
        <v>11.2</v>
      </c>
      <c r="AU941">
        <v>9.1242000000000001</v>
      </c>
      <c r="AV941" s="39">
        <f t="shared" si="286"/>
        <v>8.8853786158561915E-4</v>
      </c>
      <c r="AW941" s="41">
        <v>43375</v>
      </c>
      <c r="AX941">
        <v>11.85</v>
      </c>
      <c r="AY941">
        <v>7.4192999999999998</v>
      </c>
      <c r="AZ941" s="39">
        <f t="shared" si="287"/>
        <v>2.5403688939936095E-3</v>
      </c>
      <c r="BA941" s="41">
        <v>43375</v>
      </c>
      <c r="BB941">
        <v>6.3</v>
      </c>
      <c r="BC941">
        <v>3.1596000000000002</v>
      </c>
      <c r="BD941" s="39">
        <f t="shared" si="288"/>
        <v>0</v>
      </c>
      <c r="BE941" s="41">
        <v>43375</v>
      </c>
      <c r="BF941">
        <v>11.4</v>
      </c>
      <c r="BG941">
        <v>7.7534999999999998</v>
      </c>
      <c r="BH941" s="39">
        <f t="shared" si="289"/>
        <v>0</v>
      </c>
      <c r="BI941" s="41">
        <v>43375</v>
      </c>
      <c r="BJ941">
        <v>1.73</v>
      </c>
      <c r="BK941">
        <v>1.7153</v>
      </c>
      <c r="BL941" s="39">
        <f t="shared" si="290"/>
        <v>-3.8886087297584977E-2</v>
      </c>
      <c r="BM941" s="41">
        <v>43375</v>
      </c>
      <c r="BN941">
        <v>8.3800000000000008</v>
      </c>
      <c r="BO941">
        <v>4.6090999999999998</v>
      </c>
      <c r="BP941" s="46">
        <f t="shared" si="291"/>
        <v>1.2077029489910128E-2</v>
      </c>
      <c r="BQ941" s="41">
        <v>43375</v>
      </c>
      <c r="BR941">
        <v>16.5</v>
      </c>
      <c r="BS941">
        <v>9.2299000000000007</v>
      </c>
      <c r="BT941" s="18">
        <f t="shared" si="292"/>
        <v>1.2149218436439567E-3</v>
      </c>
      <c r="BU941" s="41">
        <v>43375</v>
      </c>
      <c r="BV941">
        <v>2.12</v>
      </c>
      <c r="BW941">
        <v>1.3286</v>
      </c>
      <c r="BX941" s="39">
        <f t="shared" si="293"/>
        <v>-9.3207068824099296E-3</v>
      </c>
      <c r="BY941" s="41">
        <v>43678</v>
      </c>
      <c r="BZ941">
        <v>14.27</v>
      </c>
      <c r="CA941">
        <v>8.5589999999999993</v>
      </c>
      <c r="CB941" s="39">
        <f t="shared" si="278"/>
        <v>-2.0986358866737415E-3</v>
      </c>
    </row>
    <row r="942" spans="1:80">
      <c r="A942" s="41">
        <v>43376</v>
      </c>
      <c r="B942">
        <v>18.3</v>
      </c>
      <c r="C942">
        <v>10.245900000000001</v>
      </c>
      <c r="D942" s="34">
        <f t="shared" si="279"/>
        <v>-1.6132284734825499E-2</v>
      </c>
      <c r="E942" s="41">
        <v>43376</v>
      </c>
      <c r="F942">
        <v>3.28</v>
      </c>
      <c r="G942">
        <v>3.28</v>
      </c>
      <c r="H942" s="39">
        <f t="shared" si="280"/>
        <v>0</v>
      </c>
      <c r="L942" s="38"/>
      <c r="M942" s="41">
        <v>43376</v>
      </c>
      <c r="N942">
        <v>8</v>
      </c>
      <c r="O942">
        <v>4.8975</v>
      </c>
      <c r="P942" s="43">
        <f t="shared" si="281"/>
        <v>-4.9776513612352184E-3</v>
      </c>
      <c r="Q942" s="41">
        <v>43376</v>
      </c>
      <c r="R942">
        <v>2.98</v>
      </c>
      <c r="S942">
        <v>1.8835999999999999</v>
      </c>
      <c r="T942" s="39">
        <f t="shared" si="282"/>
        <v>-6.697252544428706E-3</v>
      </c>
      <c r="U942" s="42">
        <v>43377.62533333333</v>
      </c>
      <c r="V942" s="44">
        <v>10.050000000000001</v>
      </c>
      <c r="W942" s="44">
        <v>6.3559999999999999</v>
      </c>
      <c r="X942" s="43">
        <f t="shared" si="294"/>
        <v>4.4707429322813984E-2</v>
      </c>
      <c r="Y942" s="42">
        <v>43377.62533333333</v>
      </c>
      <c r="Z942" s="44">
        <v>17.399999999999999</v>
      </c>
      <c r="AA942" s="44">
        <v>12.199</v>
      </c>
      <c r="AB942" s="43">
        <f t="shared" si="295"/>
        <v>-1.1346138260799138E-2</v>
      </c>
      <c r="AC942" s="42">
        <v>43377.62533333333</v>
      </c>
      <c r="AD942" s="44">
        <v>28.63</v>
      </c>
      <c r="AE942" s="44">
        <v>22.55</v>
      </c>
      <c r="AF942" s="43">
        <f t="shared" si="296"/>
        <v>0</v>
      </c>
      <c r="AG942" s="41">
        <v>43376</v>
      </c>
      <c r="AH942">
        <v>15.5</v>
      </c>
      <c r="AI942">
        <v>6.1790000000000003</v>
      </c>
      <c r="AJ942" s="39">
        <f t="shared" si="283"/>
        <v>-3.1261758434717138E-2</v>
      </c>
      <c r="AK942" s="45">
        <v>43169</v>
      </c>
      <c r="AL942">
        <v>23</v>
      </c>
      <c r="AM942">
        <v>9.7621000000000002</v>
      </c>
      <c r="AN942" s="39">
        <f t="shared" si="284"/>
        <v>-4.3245448518538076E-3</v>
      </c>
      <c r="AO942" s="41">
        <v>43376</v>
      </c>
      <c r="AP942">
        <v>9.84</v>
      </c>
      <c r="AQ942">
        <v>7.9970999999999997</v>
      </c>
      <c r="AR942" s="18">
        <f t="shared" si="285"/>
        <v>-4.0475241606058379E-3</v>
      </c>
      <c r="AS942" s="41">
        <v>43376</v>
      </c>
      <c r="AT942">
        <v>11.2</v>
      </c>
      <c r="AU942">
        <v>9.1242000000000001</v>
      </c>
      <c r="AV942" s="39">
        <f t="shared" si="286"/>
        <v>0</v>
      </c>
      <c r="AW942" s="41">
        <v>43376</v>
      </c>
      <c r="AX942">
        <v>11.68</v>
      </c>
      <c r="AY942">
        <v>7.3129</v>
      </c>
      <c r="AZ942" s="39">
        <f t="shared" si="287"/>
        <v>-1.4340975563732405E-2</v>
      </c>
      <c r="BA942" s="41">
        <v>43376</v>
      </c>
      <c r="BB942">
        <v>6.3</v>
      </c>
      <c r="BC942">
        <v>3.1596000000000002</v>
      </c>
      <c r="BD942" s="39">
        <f t="shared" si="288"/>
        <v>0</v>
      </c>
      <c r="BE942" s="41">
        <v>43376</v>
      </c>
      <c r="BF942">
        <v>11.4</v>
      </c>
      <c r="BG942">
        <v>7.7534999999999998</v>
      </c>
      <c r="BH942" s="39">
        <f t="shared" si="289"/>
        <v>0</v>
      </c>
      <c r="BI942" s="41">
        <v>43376</v>
      </c>
      <c r="BJ942">
        <v>1.66</v>
      </c>
      <c r="BK942">
        <v>1.6458999999999999</v>
      </c>
      <c r="BL942" s="39">
        <f t="shared" si="290"/>
        <v>-4.0459394858042397E-2</v>
      </c>
      <c r="BM942" s="41">
        <v>43376</v>
      </c>
      <c r="BN942">
        <v>8.33</v>
      </c>
      <c r="BO942">
        <v>4.5815999999999999</v>
      </c>
      <c r="BP942" s="46">
        <f t="shared" si="291"/>
        <v>-5.9664576598467941E-3</v>
      </c>
      <c r="BQ942" s="41">
        <v>43376</v>
      </c>
      <c r="BR942">
        <v>16.32</v>
      </c>
      <c r="BS942">
        <v>9.1292000000000009</v>
      </c>
      <c r="BT942" s="18">
        <f t="shared" si="292"/>
        <v>-1.0910194043272384E-2</v>
      </c>
      <c r="BU942" s="41">
        <v>43376</v>
      </c>
      <c r="BV942">
        <v>2.1</v>
      </c>
      <c r="BW942">
        <v>1.3161</v>
      </c>
      <c r="BX942" s="39">
        <f t="shared" si="293"/>
        <v>-9.4083998193586899E-3</v>
      </c>
      <c r="BY942" s="41">
        <v>43679</v>
      </c>
      <c r="BZ942">
        <v>14.27</v>
      </c>
      <c r="CA942">
        <v>8.5589999999999993</v>
      </c>
      <c r="CB942" s="39">
        <f t="shared" si="278"/>
        <v>0</v>
      </c>
    </row>
    <row r="943" spans="1:80">
      <c r="A943" s="41">
        <v>43377</v>
      </c>
      <c r="B943">
        <v>18.5</v>
      </c>
      <c r="C943">
        <v>10.357900000000001</v>
      </c>
      <c r="D943" s="34">
        <f t="shared" si="279"/>
        <v>1.0931201748992288E-2</v>
      </c>
      <c r="E943" s="41">
        <v>43377</v>
      </c>
      <c r="F943">
        <v>3.28</v>
      </c>
      <c r="G943">
        <v>3.28</v>
      </c>
      <c r="H943" s="39">
        <f t="shared" si="280"/>
        <v>0</v>
      </c>
      <c r="L943" s="38"/>
      <c r="M943" s="41">
        <v>43377</v>
      </c>
      <c r="N943">
        <v>8</v>
      </c>
      <c r="O943">
        <v>4.8975</v>
      </c>
      <c r="P943" s="43">
        <f t="shared" si="281"/>
        <v>0</v>
      </c>
      <c r="Q943" s="41">
        <v>43377</v>
      </c>
      <c r="R943">
        <v>3</v>
      </c>
      <c r="S943">
        <v>1.8963000000000001</v>
      </c>
      <c r="T943" s="39">
        <f t="shared" si="282"/>
        <v>6.742408154597662E-3</v>
      </c>
      <c r="U943" s="42">
        <v>43378.62533333333</v>
      </c>
      <c r="V943" s="44">
        <v>10.050000000000001</v>
      </c>
      <c r="W943" s="44">
        <v>6.3559999999999999</v>
      </c>
      <c r="X943" s="43">
        <f t="shared" si="294"/>
        <v>0</v>
      </c>
      <c r="Y943" s="42">
        <v>43378.62533333333</v>
      </c>
      <c r="Z943" s="44">
        <v>17.3</v>
      </c>
      <c r="AA943" s="44">
        <v>12.129</v>
      </c>
      <c r="AB943" s="43">
        <f t="shared" si="295"/>
        <v>-5.7381752602672581E-3</v>
      </c>
      <c r="AC943" s="42">
        <v>43378.62533333333</v>
      </c>
      <c r="AD943" s="44">
        <v>28.63</v>
      </c>
      <c r="AE943" s="44">
        <v>22.55</v>
      </c>
      <c r="AF943" s="43">
        <f t="shared" si="296"/>
        <v>0</v>
      </c>
      <c r="AG943" s="41">
        <v>43377</v>
      </c>
      <c r="AH943">
        <v>15.95</v>
      </c>
      <c r="AI943">
        <v>6.3583999999999996</v>
      </c>
      <c r="AJ943" s="39">
        <f t="shared" si="283"/>
        <v>2.9033824243404973E-2</v>
      </c>
      <c r="AK943" s="45">
        <v>43200</v>
      </c>
      <c r="AL943">
        <v>23</v>
      </c>
      <c r="AM943">
        <v>9.7621000000000002</v>
      </c>
      <c r="AN943" s="39">
        <f t="shared" si="284"/>
        <v>0</v>
      </c>
      <c r="AO943" s="41">
        <v>43377</v>
      </c>
      <c r="AP943">
        <v>9.5500000000000007</v>
      </c>
      <c r="AQ943">
        <v>7.7614000000000001</v>
      </c>
      <c r="AR943" s="18">
        <f t="shared" si="285"/>
        <v>-2.9473184029210536E-2</v>
      </c>
      <c r="AS943" s="41">
        <v>43377</v>
      </c>
      <c r="AT943">
        <v>11.2</v>
      </c>
      <c r="AU943">
        <v>9.1242000000000001</v>
      </c>
      <c r="AV943" s="39">
        <f t="shared" si="286"/>
        <v>0</v>
      </c>
      <c r="AW943" s="41">
        <v>43377</v>
      </c>
      <c r="AX943">
        <v>11.35</v>
      </c>
      <c r="AY943">
        <v>7.1063000000000001</v>
      </c>
      <c r="AZ943" s="39">
        <f t="shared" si="287"/>
        <v>-2.8251446074744616E-2</v>
      </c>
      <c r="BA943" s="41">
        <v>43377</v>
      </c>
      <c r="BB943">
        <v>6.34</v>
      </c>
      <c r="BC943">
        <v>3.1797</v>
      </c>
      <c r="BD943" s="39">
        <f t="shared" si="288"/>
        <v>6.3615647550322139E-3</v>
      </c>
      <c r="BE943" s="41">
        <v>43377</v>
      </c>
      <c r="BF943">
        <v>11.45</v>
      </c>
      <c r="BG943">
        <v>7.7874999999999996</v>
      </c>
      <c r="BH943" s="39">
        <f t="shared" si="289"/>
        <v>4.385116399045568E-3</v>
      </c>
      <c r="BI943" s="41">
        <v>43377</v>
      </c>
      <c r="BJ943">
        <v>1.61</v>
      </c>
      <c r="BK943">
        <v>1.5963000000000001</v>
      </c>
      <c r="BL943" s="39">
        <f t="shared" si="290"/>
        <v>-3.0135488182757075E-2</v>
      </c>
      <c r="BM943" s="41">
        <v>43377</v>
      </c>
      <c r="BN943">
        <v>8.1999999999999993</v>
      </c>
      <c r="BO943">
        <v>4.5101000000000004</v>
      </c>
      <c r="BP943" s="46">
        <f t="shared" si="291"/>
        <v>-1.5605901868342818E-2</v>
      </c>
      <c r="BQ943" s="41">
        <v>43377</v>
      </c>
      <c r="BR943">
        <v>16.3</v>
      </c>
      <c r="BS943">
        <v>9.1180000000000003</v>
      </c>
      <c r="BT943" s="18">
        <f t="shared" si="292"/>
        <v>-1.2268325811681793E-3</v>
      </c>
      <c r="BU943" s="41">
        <v>43377</v>
      </c>
      <c r="BV943">
        <v>2.09</v>
      </c>
      <c r="BW943">
        <v>1.3098000000000001</v>
      </c>
      <c r="BX943" s="39">
        <f t="shared" si="293"/>
        <v>-4.7868702986095073E-3</v>
      </c>
      <c r="BY943" s="41">
        <v>43682</v>
      </c>
      <c r="BZ943">
        <v>14.28</v>
      </c>
      <c r="CA943">
        <v>8.5649999999999995</v>
      </c>
      <c r="CB943" s="39">
        <f t="shared" si="278"/>
        <v>7.0101647388716296E-4</v>
      </c>
    </row>
    <row r="944" spans="1:80">
      <c r="A944" s="41">
        <v>43378</v>
      </c>
      <c r="B944">
        <v>18.5</v>
      </c>
      <c r="C944">
        <v>10.357900000000001</v>
      </c>
      <c r="D944" s="34">
        <f t="shared" si="279"/>
        <v>0</v>
      </c>
      <c r="E944" s="41">
        <v>43378</v>
      </c>
      <c r="F944">
        <v>3.14</v>
      </c>
      <c r="G944">
        <v>3.14</v>
      </c>
      <c r="H944" s="39">
        <f t="shared" si="280"/>
        <v>-4.2682926829268199E-2</v>
      </c>
      <c r="L944" s="38"/>
      <c r="M944" s="41">
        <v>43378</v>
      </c>
      <c r="N944">
        <v>8</v>
      </c>
      <c r="O944">
        <v>4.8975</v>
      </c>
      <c r="P944" s="43">
        <f t="shared" si="281"/>
        <v>0</v>
      </c>
      <c r="Q944" s="41">
        <v>43378</v>
      </c>
      <c r="R944">
        <v>3</v>
      </c>
      <c r="S944">
        <v>1.8963000000000001</v>
      </c>
      <c r="T944" s="39">
        <f t="shared" si="282"/>
        <v>0</v>
      </c>
      <c r="U944" s="42">
        <v>43381.62533333333</v>
      </c>
      <c r="V944" s="44">
        <v>10.029999999999999</v>
      </c>
      <c r="W944" s="44">
        <v>6.3440000000000003</v>
      </c>
      <c r="X944" s="43">
        <f t="shared" si="294"/>
        <v>-1.8879798615480754E-3</v>
      </c>
      <c r="Y944" s="42">
        <v>43381.62533333333</v>
      </c>
      <c r="Z944" s="44">
        <v>17</v>
      </c>
      <c r="AA944" s="44">
        <v>11.917999999999999</v>
      </c>
      <c r="AB944" s="43">
        <f t="shared" si="295"/>
        <v>-1.7396322862560831E-2</v>
      </c>
      <c r="AC944" s="42">
        <v>43381.62533333333</v>
      </c>
      <c r="AD944" s="44">
        <v>27.35</v>
      </c>
      <c r="AE944" s="44">
        <v>21.542000000000002</v>
      </c>
      <c r="AF944" s="43">
        <f t="shared" si="296"/>
        <v>-4.4700665188470025E-2</v>
      </c>
      <c r="AG944" s="41">
        <v>43378</v>
      </c>
      <c r="AH944">
        <v>15.82</v>
      </c>
      <c r="AI944">
        <v>6.3066000000000004</v>
      </c>
      <c r="AJ944" s="39">
        <f t="shared" si="283"/>
        <v>-8.14670357322584E-3</v>
      </c>
      <c r="AK944" s="45">
        <v>43230</v>
      </c>
      <c r="AL944">
        <v>22.98</v>
      </c>
      <c r="AM944">
        <v>9.7536000000000005</v>
      </c>
      <c r="AN944" s="39">
        <f t="shared" si="284"/>
        <v>-8.707142930311849E-4</v>
      </c>
      <c r="AO944" s="41">
        <v>43378</v>
      </c>
      <c r="AP944">
        <v>9.7200000000000006</v>
      </c>
      <c r="AQ944">
        <v>7.8996000000000004</v>
      </c>
      <c r="AR944" s="18">
        <f t="shared" si="285"/>
        <v>1.7806065915943043E-2</v>
      </c>
      <c r="AS944" s="41">
        <v>43378</v>
      </c>
      <c r="AT944">
        <v>11.19</v>
      </c>
      <c r="AU944">
        <v>9.1160999999999994</v>
      </c>
      <c r="AV944" s="39">
        <f t="shared" si="286"/>
        <v>-8.8774906293161723E-4</v>
      </c>
      <c r="AW944" s="41">
        <v>43378</v>
      </c>
      <c r="AX944">
        <v>11.84</v>
      </c>
      <c r="AY944">
        <v>7.4131</v>
      </c>
      <c r="AZ944" s="39">
        <f t="shared" si="287"/>
        <v>4.3172959205212268E-2</v>
      </c>
      <c r="BA944" s="41">
        <v>43378</v>
      </c>
      <c r="BB944">
        <v>6.3</v>
      </c>
      <c r="BC944">
        <v>3.1596000000000002</v>
      </c>
      <c r="BD944" s="39">
        <f t="shared" si="288"/>
        <v>-6.3213510708556731E-3</v>
      </c>
      <c r="BE944" s="41">
        <v>43378</v>
      </c>
      <c r="BF944">
        <v>11.45</v>
      </c>
      <c r="BG944">
        <v>7.7874999999999996</v>
      </c>
      <c r="BH944" s="39">
        <f t="shared" si="289"/>
        <v>0</v>
      </c>
      <c r="BI944" s="41">
        <v>43378</v>
      </c>
      <c r="BJ944">
        <v>1.65</v>
      </c>
      <c r="BK944">
        <v>1.6359999999999999</v>
      </c>
      <c r="BL944" s="39">
        <f t="shared" si="290"/>
        <v>2.487001190252449E-2</v>
      </c>
      <c r="BM944" s="41">
        <v>43378</v>
      </c>
      <c r="BN944">
        <v>8.2799999999999994</v>
      </c>
      <c r="BO944">
        <v>4.5541</v>
      </c>
      <c r="BP944" s="46">
        <f t="shared" si="291"/>
        <v>9.7558812443182177E-3</v>
      </c>
      <c r="BQ944" s="41">
        <v>43378</v>
      </c>
      <c r="BR944">
        <v>16.2</v>
      </c>
      <c r="BS944">
        <v>9.0620999999999992</v>
      </c>
      <c r="BT944" s="18">
        <f t="shared" si="292"/>
        <v>-6.1307304233385795E-3</v>
      </c>
      <c r="BU944" s="41">
        <v>43378</v>
      </c>
      <c r="BV944">
        <v>2.15</v>
      </c>
      <c r="BW944">
        <v>1.3473999999999999</v>
      </c>
      <c r="BX944" s="39">
        <f t="shared" si="293"/>
        <v>2.8706672774469272E-2</v>
      </c>
      <c r="BY944" s="41">
        <v>43683</v>
      </c>
      <c r="BZ944">
        <v>14.28</v>
      </c>
      <c r="CA944">
        <v>8.5649999999999995</v>
      </c>
      <c r="CB944" s="39">
        <f t="shared" si="278"/>
        <v>0</v>
      </c>
    </row>
    <row r="945" spans="1:80">
      <c r="A945" s="41">
        <v>43381</v>
      </c>
      <c r="B945">
        <v>18.8</v>
      </c>
      <c r="C945">
        <v>10.5259</v>
      </c>
      <c r="D945" s="34">
        <f t="shared" si="279"/>
        <v>1.6219503953504015E-2</v>
      </c>
      <c r="E945" s="41">
        <v>43381</v>
      </c>
      <c r="F945">
        <v>3.05</v>
      </c>
      <c r="G945">
        <v>3.05</v>
      </c>
      <c r="H945" s="39">
        <f t="shared" si="280"/>
        <v>-2.8662420382165699E-2</v>
      </c>
      <c r="L945" s="38"/>
      <c r="M945" s="41">
        <v>43381</v>
      </c>
      <c r="N945">
        <v>8</v>
      </c>
      <c r="O945">
        <v>4.8975</v>
      </c>
      <c r="P945" s="43">
        <f t="shared" si="281"/>
        <v>0</v>
      </c>
      <c r="Q945" s="41">
        <v>43381</v>
      </c>
      <c r="R945">
        <v>2.99</v>
      </c>
      <c r="S945">
        <v>1.8898999999999999</v>
      </c>
      <c r="T945" s="39">
        <f t="shared" si="282"/>
        <v>-3.3749934082160961E-3</v>
      </c>
      <c r="U945" s="42">
        <v>43382.62533333333</v>
      </c>
      <c r="V945" s="44">
        <v>10.029999999999999</v>
      </c>
      <c r="W945" s="44">
        <v>6.3440000000000003</v>
      </c>
      <c r="X945" s="43">
        <f t="shared" si="294"/>
        <v>0</v>
      </c>
      <c r="Y945" s="42">
        <v>43382.62533333333</v>
      </c>
      <c r="Z945" s="44">
        <v>17</v>
      </c>
      <c r="AA945" s="44">
        <v>11.917999999999999</v>
      </c>
      <c r="AB945" s="43">
        <f t="shared" si="295"/>
        <v>0</v>
      </c>
      <c r="AC945" s="42">
        <v>43382.62533333333</v>
      </c>
      <c r="AD945" s="44">
        <v>28.45</v>
      </c>
      <c r="AE945" s="44">
        <v>22.408000000000001</v>
      </c>
      <c r="AF945" s="43">
        <f t="shared" si="296"/>
        <v>4.0200538482963497E-2</v>
      </c>
      <c r="AG945" s="41">
        <v>43381</v>
      </c>
      <c r="AH945">
        <v>15.11</v>
      </c>
      <c r="AI945">
        <v>6.0236000000000001</v>
      </c>
      <c r="AJ945" s="39">
        <f t="shared" si="283"/>
        <v>-4.4873624456918206E-2</v>
      </c>
      <c r="AK945" s="45">
        <v>43322</v>
      </c>
      <c r="AL945">
        <v>22.98</v>
      </c>
      <c r="AM945">
        <v>9.7536000000000005</v>
      </c>
      <c r="AN945" s="39">
        <f t="shared" si="284"/>
        <v>0</v>
      </c>
      <c r="AO945" s="41">
        <v>43381</v>
      </c>
      <c r="AP945">
        <v>9.61</v>
      </c>
      <c r="AQ945">
        <v>7.8102</v>
      </c>
      <c r="AR945" s="18">
        <f t="shared" si="285"/>
        <v>-1.1317028710314493E-2</v>
      </c>
      <c r="AS945" s="41">
        <v>43381</v>
      </c>
      <c r="AT945">
        <v>11.2</v>
      </c>
      <c r="AU945">
        <v>9.1242000000000001</v>
      </c>
      <c r="AV945" s="39">
        <f t="shared" si="286"/>
        <v>8.8853786158561915E-4</v>
      </c>
      <c r="AW945" s="41">
        <v>43381</v>
      </c>
      <c r="AX945">
        <v>11.97</v>
      </c>
      <c r="AY945">
        <v>7.4945000000000004</v>
      </c>
      <c r="AZ945" s="39">
        <f t="shared" si="287"/>
        <v>1.0980561438534535E-2</v>
      </c>
      <c r="BA945" s="41">
        <v>43381</v>
      </c>
      <c r="BB945">
        <v>6.34</v>
      </c>
      <c r="BC945">
        <v>3.1797</v>
      </c>
      <c r="BD945" s="39">
        <f t="shared" si="288"/>
        <v>6.3615647550322139E-3</v>
      </c>
      <c r="BE945" s="41">
        <v>43381</v>
      </c>
      <c r="BF945">
        <v>11.4</v>
      </c>
      <c r="BG945">
        <v>7.7534999999999998</v>
      </c>
      <c r="BH945" s="39">
        <f t="shared" si="289"/>
        <v>-4.3659711075441166E-3</v>
      </c>
      <c r="BI945" s="41">
        <v>43381</v>
      </c>
      <c r="BJ945">
        <v>1.65</v>
      </c>
      <c r="BK945">
        <v>1.6359999999999999</v>
      </c>
      <c r="BL945" s="39">
        <f t="shared" si="290"/>
        <v>0</v>
      </c>
      <c r="BM945" s="41">
        <v>43381</v>
      </c>
      <c r="BN945">
        <v>8.2799999999999994</v>
      </c>
      <c r="BO945">
        <v>4.5541</v>
      </c>
      <c r="BP945" s="46">
        <f t="shared" si="291"/>
        <v>0</v>
      </c>
      <c r="BQ945" s="41">
        <v>43381</v>
      </c>
      <c r="BR945">
        <v>16.3</v>
      </c>
      <c r="BS945">
        <v>9.1180000000000003</v>
      </c>
      <c r="BT945" s="18">
        <f t="shared" si="292"/>
        <v>6.1685481290209973E-3</v>
      </c>
      <c r="BU945" s="41">
        <v>43381</v>
      </c>
      <c r="BV945">
        <v>2.09</v>
      </c>
      <c r="BW945">
        <v>1.3098000000000001</v>
      </c>
      <c r="BX945" s="39">
        <f t="shared" si="293"/>
        <v>-2.790559596259452E-2</v>
      </c>
      <c r="BY945" s="41">
        <v>43684</v>
      </c>
      <c r="BZ945">
        <v>14.19</v>
      </c>
      <c r="CA945">
        <v>8.5109999999999992</v>
      </c>
      <c r="CB945" s="39">
        <f t="shared" si="278"/>
        <v>-6.3047285464098391E-3</v>
      </c>
    </row>
    <row r="946" spans="1:80">
      <c r="A946" s="41">
        <v>43382</v>
      </c>
      <c r="B946">
        <v>18.79</v>
      </c>
      <c r="C946">
        <v>10.520300000000001</v>
      </c>
      <c r="D946" s="34">
        <f t="shared" si="279"/>
        <v>-5.3202101483002721E-4</v>
      </c>
      <c r="E946" s="41">
        <v>43382</v>
      </c>
      <c r="F946">
        <v>2.96</v>
      </c>
      <c r="G946">
        <v>2.96</v>
      </c>
      <c r="H946" s="39">
        <f t="shared" si="280"/>
        <v>-2.9508196721311431E-2</v>
      </c>
      <c r="L946" s="38"/>
      <c r="M946" s="41">
        <v>43382</v>
      </c>
      <c r="N946">
        <v>8</v>
      </c>
      <c r="O946">
        <v>4.8975</v>
      </c>
      <c r="P946" s="43">
        <f t="shared" si="281"/>
        <v>0</v>
      </c>
      <c r="Q946" s="41">
        <v>43382</v>
      </c>
      <c r="R946">
        <v>2.99</v>
      </c>
      <c r="S946">
        <v>1.8898999999999999</v>
      </c>
      <c r="T946" s="39">
        <f t="shared" si="282"/>
        <v>0</v>
      </c>
      <c r="U946" s="42">
        <v>43383.62533333333</v>
      </c>
      <c r="V946" s="44">
        <v>10.029999999999999</v>
      </c>
      <c r="W946" s="44">
        <v>6.3440000000000003</v>
      </c>
      <c r="X946" s="43">
        <f t="shared" si="294"/>
        <v>0</v>
      </c>
      <c r="Y946" s="42">
        <v>43383.62533333333</v>
      </c>
      <c r="Z946" s="44">
        <v>17</v>
      </c>
      <c r="AA946" s="44">
        <v>11.917999999999999</v>
      </c>
      <c r="AB946" s="43">
        <f t="shared" si="295"/>
        <v>0</v>
      </c>
      <c r="AC946" s="42">
        <v>43383.62533333333</v>
      </c>
      <c r="AD946" s="44">
        <v>28.45</v>
      </c>
      <c r="AE946" s="44">
        <v>22.408000000000001</v>
      </c>
      <c r="AF946" s="43">
        <f t="shared" si="296"/>
        <v>0</v>
      </c>
      <c r="AG946" s="41">
        <v>43382</v>
      </c>
      <c r="AH946">
        <v>14.7</v>
      </c>
      <c r="AI946">
        <v>5.8601000000000001</v>
      </c>
      <c r="AJ946" s="39">
        <f t="shared" si="283"/>
        <v>-2.7143236602696057E-2</v>
      </c>
      <c r="AK946" s="45">
        <v>43353</v>
      </c>
      <c r="AL946">
        <v>22.95</v>
      </c>
      <c r="AM946">
        <v>9.7408999999999999</v>
      </c>
      <c r="AN946" s="39">
        <f t="shared" si="284"/>
        <v>-1.3020833333333948E-3</v>
      </c>
      <c r="AO946" s="41">
        <v>43382</v>
      </c>
      <c r="AP946">
        <v>9.59</v>
      </c>
      <c r="AQ946">
        <v>7.7939999999999996</v>
      </c>
      <c r="AR946" s="18">
        <f t="shared" si="285"/>
        <v>-2.0742106476147135E-3</v>
      </c>
      <c r="AS946" s="41">
        <v>43382</v>
      </c>
      <c r="AT946">
        <v>11.2</v>
      </c>
      <c r="AU946">
        <v>9.1242000000000001</v>
      </c>
      <c r="AV946" s="39">
        <f t="shared" si="286"/>
        <v>0</v>
      </c>
      <c r="AW946" s="41">
        <v>43382</v>
      </c>
      <c r="AX946">
        <v>11.62</v>
      </c>
      <c r="AY946">
        <v>7.2752999999999997</v>
      </c>
      <c r="AZ946" s="39">
        <f t="shared" si="287"/>
        <v>-2.9248115284542093E-2</v>
      </c>
      <c r="BA946" s="41">
        <v>43382</v>
      </c>
      <c r="BB946">
        <v>6.3</v>
      </c>
      <c r="BC946">
        <v>3.1596000000000002</v>
      </c>
      <c r="BD946" s="39">
        <f t="shared" si="288"/>
        <v>-6.3213510708556731E-3</v>
      </c>
      <c r="BE946" s="41">
        <v>43382</v>
      </c>
      <c r="BF946">
        <v>11.4</v>
      </c>
      <c r="BG946">
        <v>7.7534999999999998</v>
      </c>
      <c r="BH946" s="39">
        <f t="shared" si="289"/>
        <v>0</v>
      </c>
      <c r="BI946" s="41">
        <v>43382</v>
      </c>
      <c r="BJ946">
        <v>1.61</v>
      </c>
      <c r="BK946">
        <v>1.5963000000000001</v>
      </c>
      <c r="BL946" s="39">
        <f t="shared" si="290"/>
        <v>-2.4266503667481572E-2</v>
      </c>
      <c r="BM946" s="41">
        <v>43382</v>
      </c>
      <c r="BN946">
        <v>8.2200000000000006</v>
      </c>
      <c r="BO946">
        <v>4.5210999999999997</v>
      </c>
      <c r="BP946" s="46">
        <f t="shared" si="291"/>
        <v>-7.246217693946194E-3</v>
      </c>
      <c r="BQ946" s="41">
        <v>43382</v>
      </c>
      <c r="BR946">
        <v>16.29</v>
      </c>
      <c r="BS946">
        <v>9.1123999999999992</v>
      </c>
      <c r="BT946" s="18">
        <f t="shared" si="292"/>
        <v>-6.1416977407338885E-4</v>
      </c>
      <c r="BU946" s="41">
        <v>43382</v>
      </c>
      <c r="BV946">
        <v>2.13</v>
      </c>
      <c r="BW946">
        <v>1.3349</v>
      </c>
      <c r="BX946" s="39">
        <f t="shared" si="293"/>
        <v>1.9163231027637732E-2</v>
      </c>
      <c r="BY946" s="41">
        <v>43685</v>
      </c>
      <c r="BZ946">
        <v>14.2</v>
      </c>
      <c r="CA946">
        <v>8.5169999999999995</v>
      </c>
      <c r="CB946" s="39">
        <f t="shared" si="278"/>
        <v>7.049700387733789E-4</v>
      </c>
    </row>
    <row r="947" spans="1:80">
      <c r="A947" s="41">
        <v>43383</v>
      </c>
      <c r="B947">
        <v>18.600000000000001</v>
      </c>
      <c r="C947">
        <v>10.4139</v>
      </c>
      <c r="D947" s="34">
        <f t="shared" si="279"/>
        <v>-1.0113780025284517E-2</v>
      </c>
      <c r="E947" s="41">
        <v>43383</v>
      </c>
      <c r="F947">
        <v>2.96</v>
      </c>
      <c r="G947">
        <v>2.96</v>
      </c>
      <c r="H947" s="39">
        <f t="shared" si="280"/>
        <v>0</v>
      </c>
      <c r="L947" s="38"/>
      <c r="M947" s="41">
        <v>43383</v>
      </c>
      <c r="N947">
        <v>8</v>
      </c>
      <c r="O947">
        <v>4.8975</v>
      </c>
      <c r="P947" s="43">
        <f t="shared" si="281"/>
        <v>0</v>
      </c>
      <c r="Q947" s="41">
        <v>43383</v>
      </c>
      <c r="R947">
        <v>2.99</v>
      </c>
      <c r="S947">
        <v>1.8898999999999999</v>
      </c>
      <c r="T947" s="39">
        <f t="shared" si="282"/>
        <v>0</v>
      </c>
      <c r="U947" s="42">
        <v>43384.62533333333</v>
      </c>
      <c r="V947" s="44">
        <v>9.76</v>
      </c>
      <c r="W947" s="44">
        <v>6.173</v>
      </c>
      <c r="X947" s="43">
        <f t="shared" si="294"/>
        <v>-2.6954602774274944E-2</v>
      </c>
      <c r="Y947" s="42">
        <v>43384.62533333333</v>
      </c>
      <c r="Z947" s="44">
        <v>17</v>
      </c>
      <c r="AA947" s="44">
        <v>11.917999999999999</v>
      </c>
      <c r="AB947" s="43">
        <f t="shared" si="295"/>
        <v>0</v>
      </c>
      <c r="AC947" s="42">
        <v>43384.62533333333</v>
      </c>
      <c r="AD947" s="44">
        <v>28.42</v>
      </c>
      <c r="AE947" s="44">
        <v>22.385000000000002</v>
      </c>
      <c r="AF947" s="43">
        <f t="shared" si="296"/>
        <v>-1.0264191360228349E-3</v>
      </c>
      <c r="AG947" s="41">
        <v>43383</v>
      </c>
      <c r="AH947">
        <v>14.7</v>
      </c>
      <c r="AI947">
        <v>5.8601000000000001</v>
      </c>
      <c r="AJ947" s="39">
        <f t="shared" si="283"/>
        <v>0</v>
      </c>
      <c r="AK947" s="45">
        <v>43383</v>
      </c>
      <c r="AL947">
        <v>23.39</v>
      </c>
      <c r="AM947">
        <v>9.9276</v>
      </c>
      <c r="AN947" s="39">
        <f t="shared" si="284"/>
        <v>1.9166606781714224E-2</v>
      </c>
      <c r="AO947" s="41">
        <v>43383</v>
      </c>
      <c r="AP947">
        <v>9.35</v>
      </c>
      <c r="AQ947">
        <v>7.5989000000000004</v>
      </c>
      <c r="AR947" s="18">
        <f t="shared" si="285"/>
        <v>-2.5032075955863379E-2</v>
      </c>
      <c r="AS947" s="41">
        <v>43383</v>
      </c>
      <c r="AT947">
        <v>11.2</v>
      </c>
      <c r="AU947">
        <v>9.1242000000000001</v>
      </c>
      <c r="AV947" s="39">
        <f t="shared" si="286"/>
        <v>0</v>
      </c>
      <c r="AW947" s="41">
        <v>43383</v>
      </c>
      <c r="AX947">
        <v>11.79</v>
      </c>
      <c r="AY947">
        <v>7.3818000000000001</v>
      </c>
      <c r="AZ947" s="39">
        <f t="shared" si="287"/>
        <v>1.4638571605294694E-2</v>
      </c>
      <c r="BA947" s="41">
        <v>43383</v>
      </c>
      <c r="BB947">
        <v>6.34</v>
      </c>
      <c r="BC947">
        <v>3.1797</v>
      </c>
      <c r="BD947" s="39">
        <f t="shared" si="288"/>
        <v>6.3615647550322139E-3</v>
      </c>
      <c r="BE947" s="41">
        <v>43383</v>
      </c>
      <c r="BF947">
        <v>11.44</v>
      </c>
      <c r="BG947">
        <v>7.7807000000000004</v>
      </c>
      <c r="BH947" s="39">
        <f t="shared" si="289"/>
        <v>3.5080931192365459E-3</v>
      </c>
      <c r="BI947" s="41">
        <v>43383</v>
      </c>
      <c r="BJ947">
        <v>1.59</v>
      </c>
      <c r="BK947">
        <v>1.5765</v>
      </c>
      <c r="BL947" s="39">
        <f t="shared" si="290"/>
        <v>-1.2403683518135714E-2</v>
      </c>
      <c r="BM947" s="41">
        <v>43383</v>
      </c>
      <c r="BN947">
        <v>8.25</v>
      </c>
      <c r="BO947">
        <v>4.5376000000000003</v>
      </c>
      <c r="BP947" s="46">
        <f t="shared" si="291"/>
        <v>3.6495543120038543E-3</v>
      </c>
      <c r="BQ947" s="41">
        <v>43383</v>
      </c>
      <c r="BR947">
        <v>16.3</v>
      </c>
      <c r="BS947">
        <v>9.1180000000000003</v>
      </c>
      <c r="BT947" s="18">
        <f t="shared" si="292"/>
        <v>6.1454721039475436E-4</v>
      </c>
      <c r="BU947" s="41">
        <v>43383</v>
      </c>
      <c r="BV947">
        <v>2.13</v>
      </c>
      <c r="BW947">
        <v>1.3349</v>
      </c>
      <c r="BX947" s="39">
        <f t="shared" si="293"/>
        <v>0</v>
      </c>
      <c r="BY947" s="41">
        <v>43686</v>
      </c>
      <c r="BZ947">
        <v>14.2</v>
      </c>
      <c r="CA947">
        <v>8.5169999999999995</v>
      </c>
      <c r="CB947" s="39">
        <f t="shared" si="278"/>
        <v>0</v>
      </c>
    </row>
    <row r="948" spans="1:80">
      <c r="A948" s="41">
        <v>43384</v>
      </c>
      <c r="B948">
        <v>18.399999999999999</v>
      </c>
      <c r="C948">
        <v>10.3019</v>
      </c>
      <c r="D948" s="34">
        <f t="shared" si="279"/>
        <v>-1.0754856489883722E-2</v>
      </c>
      <c r="E948" s="41">
        <v>43384</v>
      </c>
      <c r="F948">
        <v>2.96</v>
      </c>
      <c r="G948">
        <v>2.96</v>
      </c>
      <c r="H948" s="39">
        <f t="shared" si="280"/>
        <v>0</v>
      </c>
      <c r="L948" s="38"/>
      <c r="M948" s="41">
        <v>43384</v>
      </c>
      <c r="N948">
        <v>8</v>
      </c>
      <c r="O948">
        <v>4.8975</v>
      </c>
      <c r="P948" s="43">
        <f t="shared" si="281"/>
        <v>0</v>
      </c>
      <c r="Q948" s="41">
        <v>43384</v>
      </c>
      <c r="R948">
        <v>2.93</v>
      </c>
      <c r="S948">
        <v>1.8520000000000001</v>
      </c>
      <c r="T948" s="39">
        <f t="shared" si="282"/>
        <v>-2.0053971109582423E-2</v>
      </c>
      <c r="U948" s="42">
        <v>43385.62533333333</v>
      </c>
      <c r="V948" s="44">
        <v>9.76</v>
      </c>
      <c r="W948" s="44">
        <v>6.173</v>
      </c>
      <c r="X948" s="43">
        <f t="shared" si="294"/>
        <v>0</v>
      </c>
      <c r="Y948" s="42">
        <v>43385.62533333333</v>
      </c>
      <c r="Z948" s="44">
        <v>17</v>
      </c>
      <c r="AA948" s="44">
        <v>11.917999999999999</v>
      </c>
      <c r="AB948" s="43">
        <f t="shared" si="295"/>
        <v>0</v>
      </c>
      <c r="AC948" s="42">
        <v>43385.62533333333</v>
      </c>
      <c r="AD948" s="44">
        <v>27.6</v>
      </c>
      <c r="AE948" s="44">
        <v>21.739000000000001</v>
      </c>
      <c r="AF948" s="43">
        <f t="shared" si="296"/>
        <v>-2.8858610676792528E-2</v>
      </c>
      <c r="AG948" s="41">
        <v>43384</v>
      </c>
      <c r="AH948">
        <v>15</v>
      </c>
      <c r="AI948">
        <v>5.9797000000000002</v>
      </c>
      <c r="AJ948" s="39">
        <f t="shared" si="283"/>
        <v>2.0409208033992619E-2</v>
      </c>
      <c r="AK948" s="45">
        <v>43414</v>
      </c>
      <c r="AL948">
        <v>23.24</v>
      </c>
      <c r="AM948">
        <v>9.8640000000000008</v>
      </c>
      <c r="AN948" s="39">
        <f t="shared" si="284"/>
        <v>-6.4063822071799038E-3</v>
      </c>
      <c r="AO948" s="41">
        <v>43384</v>
      </c>
      <c r="AP948">
        <v>9.33</v>
      </c>
      <c r="AQ948">
        <v>7.5826000000000002</v>
      </c>
      <c r="AR948" s="18">
        <f t="shared" si="285"/>
        <v>-2.1450473094790303E-3</v>
      </c>
      <c r="AS948" s="41">
        <v>43384</v>
      </c>
      <c r="AT948">
        <v>11.2</v>
      </c>
      <c r="AU948">
        <v>9.1242000000000001</v>
      </c>
      <c r="AV948" s="39">
        <f t="shared" si="286"/>
        <v>0</v>
      </c>
      <c r="AW948" s="41">
        <v>43384</v>
      </c>
      <c r="AX948">
        <v>11.6</v>
      </c>
      <c r="AY948">
        <v>7.2628000000000004</v>
      </c>
      <c r="AZ948" s="39">
        <f t="shared" si="287"/>
        <v>-1.6120729361402335E-2</v>
      </c>
      <c r="BA948" s="41">
        <v>43384</v>
      </c>
      <c r="BB948">
        <v>6.33</v>
      </c>
      <c r="BC948">
        <v>3.1747000000000001</v>
      </c>
      <c r="BD948" s="39">
        <f t="shared" si="288"/>
        <v>-1.5724753907601012E-3</v>
      </c>
      <c r="BE948" s="41">
        <v>43384</v>
      </c>
      <c r="BF948">
        <v>11.44</v>
      </c>
      <c r="BG948">
        <v>7.7807000000000004</v>
      </c>
      <c r="BH948" s="39">
        <f t="shared" si="289"/>
        <v>0</v>
      </c>
      <c r="BI948" s="41">
        <v>43384</v>
      </c>
      <c r="BJ948">
        <v>1.51</v>
      </c>
      <c r="BK948">
        <v>1.4972000000000001</v>
      </c>
      <c r="BL948" s="39">
        <f t="shared" si="290"/>
        <v>-5.0301300348874041E-2</v>
      </c>
      <c r="BM948" s="41">
        <v>43384</v>
      </c>
      <c r="BN948">
        <v>8.1999999999999993</v>
      </c>
      <c r="BO948">
        <v>4.5101000000000004</v>
      </c>
      <c r="BP948" s="46">
        <f t="shared" si="291"/>
        <v>-6.0604724964738749E-3</v>
      </c>
      <c r="BQ948" s="41">
        <v>43384</v>
      </c>
      <c r="BR948">
        <v>16.28</v>
      </c>
      <c r="BS948">
        <v>9.1067999999999998</v>
      </c>
      <c r="BT948" s="18">
        <f t="shared" si="292"/>
        <v>-1.2283395481465828E-3</v>
      </c>
      <c r="BU948" s="41">
        <v>43384</v>
      </c>
      <c r="BV948">
        <v>2.12</v>
      </c>
      <c r="BW948">
        <v>1.3286</v>
      </c>
      <c r="BX948" s="39">
        <f t="shared" si="293"/>
        <v>-4.7194546407970427E-3</v>
      </c>
      <c r="BY948" s="41">
        <v>43691</v>
      </c>
      <c r="BZ948">
        <v>14.2</v>
      </c>
      <c r="CA948">
        <v>8.5169999999999995</v>
      </c>
      <c r="CB948" s="39">
        <f t="shared" si="278"/>
        <v>0</v>
      </c>
    </row>
    <row r="949" spans="1:80">
      <c r="A949" s="41">
        <v>43385</v>
      </c>
      <c r="B949">
        <v>18.399999999999999</v>
      </c>
      <c r="C949">
        <v>10.3019</v>
      </c>
      <c r="D949" s="34">
        <f t="shared" si="279"/>
        <v>0</v>
      </c>
      <c r="E949" s="41">
        <v>43385</v>
      </c>
      <c r="F949">
        <v>2.96</v>
      </c>
      <c r="G949">
        <v>2.96</v>
      </c>
      <c r="H949" s="39">
        <f t="shared" si="280"/>
        <v>0</v>
      </c>
      <c r="L949" s="38"/>
      <c r="M949" s="41">
        <v>43385</v>
      </c>
      <c r="N949">
        <v>7.9</v>
      </c>
      <c r="O949">
        <v>4.8362999999999996</v>
      </c>
      <c r="P949" s="43">
        <f t="shared" si="281"/>
        <v>-1.2496171516079707E-2</v>
      </c>
      <c r="Q949" s="41">
        <v>43385</v>
      </c>
      <c r="R949">
        <v>2.98</v>
      </c>
      <c r="S949">
        <v>1.8835999999999999</v>
      </c>
      <c r="T949" s="39">
        <f t="shared" si="282"/>
        <v>1.7062634989200784E-2</v>
      </c>
      <c r="U949" s="42">
        <v>43389.62533333333</v>
      </c>
      <c r="V949" s="44">
        <v>9.76</v>
      </c>
      <c r="W949" s="44">
        <v>6.173</v>
      </c>
      <c r="X949" s="43">
        <f t="shared" si="294"/>
        <v>0</v>
      </c>
      <c r="Y949" s="42">
        <v>43389.62533333333</v>
      </c>
      <c r="Z949" s="44">
        <v>17</v>
      </c>
      <c r="AA949" s="44">
        <v>11.917999999999999</v>
      </c>
      <c r="AB949" s="43">
        <f t="shared" si="295"/>
        <v>0</v>
      </c>
      <c r="AC949" s="42">
        <v>43389.62533333333</v>
      </c>
      <c r="AD949" s="44">
        <v>28.42</v>
      </c>
      <c r="AE949" s="44">
        <v>22.385000000000002</v>
      </c>
      <c r="AF949" s="43">
        <f t="shared" si="296"/>
        <v>2.9716178297069819E-2</v>
      </c>
      <c r="AG949" s="41">
        <v>43385</v>
      </c>
      <c r="AH949">
        <v>15.11</v>
      </c>
      <c r="AI949">
        <v>6.0236000000000001</v>
      </c>
      <c r="AJ949" s="39">
        <f t="shared" si="283"/>
        <v>7.3415054266936178E-3</v>
      </c>
      <c r="AK949" s="45">
        <v>43444</v>
      </c>
      <c r="AL949">
        <v>23.5</v>
      </c>
      <c r="AM949">
        <v>9.9742999999999995</v>
      </c>
      <c r="AN949" s="39">
        <f t="shared" si="284"/>
        <v>1.1182076236820633E-2</v>
      </c>
      <c r="AO949" s="41">
        <v>43385</v>
      </c>
      <c r="AP949">
        <v>9.6</v>
      </c>
      <c r="AQ949">
        <v>7.8021000000000003</v>
      </c>
      <c r="AR949" s="18">
        <f t="shared" si="285"/>
        <v>2.8947854297998052E-2</v>
      </c>
      <c r="AS949" s="41">
        <v>43385</v>
      </c>
      <c r="AT949">
        <v>11.25</v>
      </c>
      <c r="AU949">
        <v>9.1648999999999994</v>
      </c>
      <c r="AV949" s="39">
        <f t="shared" si="286"/>
        <v>4.4606650446065727E-3</v>
      </c>
      <c r="AW949" s="41">
        <v>43385</v>
      </c>
      <c r="AX949">
        <v>11.7</v>
      </c>
      <c r="AY949">
        <v>7.3254000000000001</v>
      </c>
      <c r="AZ949" s="39">
        <f t="shared" si="287"/>
        <v>8.6192652971305503E-3</v>
      </c>
      <c r="BA949" s="41">
        <v>43385</v>
      </c>
      <c r="BB949">
        <v>6.32</v>
      </c>
      <c r="BC949">
        <v>3.1696</v>
      </c>
      <c r="BD949" s="39">
        <f t="shared" si="288"/>
        <v>-1.6064510032444339E-3</v>
      </c>
      <c r="BE949" s="41">
        <v>43385</v>
      </c>
      <c r="BF949">
        <v>11.45</v>
      </c>
      <c r="BG949">
        <v>7.7874999999999996</v>
      </c>
      <c r="BH949" s="39">
        <f t="shared" si="289"/>
        <v>8.7395735602185541E-4</v>
      </c>
      <c r="BI949" s="41">
        <v>43385</v>
      </c>
      <c r="BJ949">
        <v>1.5</v>
      </c>
      <c r="BK949">
        <v>1.4873000000000001</v>
      </c>
      <c r="BL949" s="39">
        <f t="shared" si="290"/>
        <v>-6.6123430403419847E-3</v>
      </c>
      <c r="BM949" s="41">
        <v>43385</v>
      </c>
      <c r="BN949">
        <v>8.15</v>
      </c>
      <c r="BO949">
        <v>4.4825999999999997</v>
      </c>
      <c r="BP949" s="46">
        <f t="shared" si="291"/>
        <v>-6.0974257776991074E-3</v>
      </c>
      <c r="BQ949" s="41">
        <v>43385</v>
      </c>
      <c r="BR949">
        <v>16.23</v>
      </c>
      <c r="BS949">
        <v>9.0789000000000009</v>
      </c>
      <c r="BT949" s="18">
        <f t="shared" si="292"/>
        <v>-3.0636447489786672E-3</v>
      </c>
      <c r="BU949" s="41">
        <v>43385</v>
      </c>
      <c r="BV949">
        <v>2.12</v>
      </c>
      <c r="BW949">
        <v>1.3286</v>
      </c>
      <c r="BX949" s="39">
        <f t="shared" si="293"/>
        <v>0</v>
      </c>
      <c r="BY949" s="41">
        <v>43692</v>
      </c>
      <c r="BZ949">
        <v>14.2</v>
      </c>
      <c r="CA949">
        <v>8.5169999999999995</v>
      </c>
      <c r="CB949" s="39">
        <f t="shared" si="278"/>
        <v>0</v>
      </c>
    </row>
    <row r="950" spans="1:80">
      <c r="A950" s="41">
        <v>43389</v>
      </c>
      <c r="B950">
        <v>18.45</v>
      </c>
      <c r="C950">
        <v>10.3299</v>
      </c>
      <c r="D950" s="34">
        <f t="shared" si="279"/>
        <v>2.7179452334035923E-3</v>
      </c>
      <c r="E950" s="41">
        <v>43389</v>
      </c>
      <c r="F950">
        <v>2.92</v>
      </c>
      <c r="G950">
        <v>2.92</v>
      </c>
      <c r="H950" s="39">
        <f t="shared" si="280"/>
        <v>-1.3513513513513526E-2</v>
      </c>
      <c r="L950" s="38"/>
      <c r="M950" s="41">
        <v>43389</v>
      </c>
      <c r="N950">
        <v>7.9</v>
      </c>
      <c r="O950">
        <v>4.8362999999999996</v>
      </c>
      <c r="P950" s="43">
        <f t="shared" si="281"/>
        <v>0</v>
      </c>
      <c r="Q950" s="41">
        <v>43389</v>
      </c>
      <c r="R950">
        <v>2.98</v>
      </c>
      <c r="S950">
        <v>1.8835999999999999</v>
      </c>
      <c r="T950" s="39">
        <f t="shared" si="282"/>
        <v>0</v>
      </c>
      <c r="U950" s="42">
        <v>43390.62533333333</v>
      </c>
      <c r="V950" s="44">
        <v>9.6199999999999992</v>
      </c>
      <c r="W950" s="44">
        <v>6.0839999999999996</v>
      </c>
      <c r="X950" s="43">
        <f t="shared" si="294"/>
        <v>-1.4417625141746382E-2</v>
      </c>
      <c r="Y950" s="42">
        <v>43390.62533333333</v>
      </c>
      <c r="Z950" s="44">
        <v>17</v>
      </c>
      <c r="AA950" s="44">
        <v>11.917999999999999</v>
      </c>
      <c r="AB950" s="43">
        <f t="shared" si="295"/>
        <v>0</v>
      </c>
      <c r="AC950" s="42">
        <v>43390.62533333333</v>
      </c>
      <c r="AD950" s="44">
        <v>27.57</v>
      </c>
      <c r="AE950" s="44">
        <v>21.715</v>
      </c>
      <c r="AF950" s="43">
        <f t="shared" si="296"/>
        <v>-2.9930757203484551E-2</v>
      </c>
      <c r="AG950" s="41">
        <v>43389</v>
      </c>
      <c r="AH950">
        <v>15.11</v>
      </c>
      <c r="AI950">
        <v>6.0236000000000001</v>
      </c>
      <c r="AJ950" s="39">
        <f t="shared" si="283"/>
        <v>0</v>
      </c>
      <c r="AK950" s="45" t="s">
        <v>835</v>
      </c>
      <c r="AL950">
        <v>23.95</v>
      </c>
      <c r="AM950">
        <v>10.1653</v>
      </c>
      <c r="AN950" s="39">
        <f t="shared" si="284"/>
        <v>1.9149213478640178E-2</v>
      </c>
      <c r="AO950" s="41">
        <v>43389</v>
      </c>
      <c r="AP950">
        <v>9.51</v>
      </c>
      <c r="AQ950">
        <v>7.7289000000000003</v>
      </c>
      <c r="AR950" s="18">
        <f t="shared" si="285"/>
        <v>-9.3820894374591363E-3</v>
      </c>
      <c r="AS950" s="41">
        <v>43389</v>
      </c>
      <c r="AT950">
        <v>11.2</v>
      </c>
      <c r="AU950">
        <v>9.1242000000000001</v>
      </c>
      <c r="AV950" s="39">
        <f t="shared" si="286"/>
        <v>-4.4408558740411021E-3</v>
      </c>
      <c r="AW950" s="41">
        <v>43389</v>
      </c>
      <c r="AX950">
        <v>11.7</v>
      </c>
      <c r="AY950">
        <v>7.3254000000000001</v>
      </c>
      <c r="AZ950" s="39">
        <f t="shared" si="287"/>
        <v>0</v>
      </c>
      <c r="BA950" s="41">
        <v>43389</v>
      </c>
      <c r="BB950">
        <v>6.3</v>
      </c>
      <c r="BC950">
        <v>3.1596000000000002</v>
      </c>
      <c r="BD950" s="39">
        <f t="shared" si="288"/>
        <v>-3.154972236244254E-3</v>
      </c>
      <c r="BE950" s="41">
        <v>43389</v>
      </c>
      <c r="BF950">
        <v>11.5</v>
      </c>
      <c r="BG950">
        <v>7.8215000000000003</v>
      </c>
      <c r="BH950" s="39">
        <f t="shared" si="289"/>
        <v>4.3659711075442311E-3</v>
      </c>
      <c r="BI950" s="41">
        <v>43389</v>
      </c>
      <c r="BJ950">
        <v>1.49</v>
      </c>
      <c r="BK950">
        <v>1.4773000000000001</v>
      </c>
      <c r="BL950" s="39">
        <f t="shared" si="290"/>
        <v>-6.7235930881463114E-3</v>
      </c>
      <c r="BM950" s="41">
        <v>43389</v>
      </c>
      <c r="BN950">
        <v>8.1</v>
      </c>
      <c r="BO950">
        <v>4.4550999999999998</v>
      </c>
      <c r="BP950" s="46">
        <f t="shared" si="291"/>
        <v>-6.1348324633025159E-3</v>
      </c>
      <c r="BQ950" s="41">
        <v>43389</v>
      </c>
      <c r="BR950">
        <v>16.21</v>
      </c>
      <c r="BS950">
        <v>9.0677000000000003</v>
      </c>
      <c r="BT950" s="18">
        <f t="shared" si="292"/>
        <v>-1.2336296247343337E-3</v>
      </c>
      <c r="BU950" s="41">
        <v>43389</v>
      </c>
      <c r="BV950">
        <v>2.12</v>
      </c>
      <c r="BW950">
        <v>1.3286</v>
      </c>
      <c r="BX950" s="39">
        <f t="shared" si="293"/>
        <v>0</v>
      </c>
      <c r="BY950" s="41">
        <v>43693</v>
      </c>
      <c r="BZ950">
        <v>13.78</v>
      </c>
      <c r="CA950">
        <v>8.2651000000000003</v>
      </c>
      <c r="CB950" s="39">
        <f t="shared" si="278"/>
        <v>-2.9576141833979001E-2</v>
      </c>
    </row>
    <row r="951" spans="1:80">
      <c r="A951" s="41">
        <v>43390</v>
      </c>
      <c r="B951">
        <v>18</v>
      </c>
      <c r="C951">
        <v>10.077999999999999</v>
      </c>
      <c r="D951" s="34">
        <f t="shared" si="279"/>
        <v>-2.4385521641061472E-2</v>
      </c>
      <c r="E951" s="41">
        <v>43390</v>
      </c>
      <c r="F951">
        <v>2.93</v>
      </c>
      <c r="G951">
        <v>2.93</v>
      </c>
      <c r="H951" s="39">
        <f t="shared" si="280"/>
        <v>3.4246575342466545E-3</v>
      </c>
      <c r="L951" s="38"/>
      <c r="M951" s="41">
        <v>43390</v>
      </c>
      <c r="N951">
        <v>7.9</v>
      </c>
      <c r="O951">
        <v>4.8362999999999996</v>
      </c>
      <c r="P951" s="43">
        <f t="shared" si="281"/>
        <v>0</v>
      </c>
      <c r="Q951" s="41">
        <v>43390</v>
      </c>
      <c r="R951">
        <v>2.9</v>
      </c>
      <c r="S951">
        <v>1.8331</v>
      </c>
      <c r="T951" s="39">
        <f t="shared" si="282"/>
        <v>-2.6810363134423441E-2</v>
      </c>
      <c r="U951" s="42">
        <v>43391.62533333333</v>
      </c>
      <c r="V951" s="44">
        <v>9.6199999999999992</v>
      </c>
      <c r="W951" s="44">
        <v>6.0839999999999996</v>
      </c>
      <c r="X951" s="43">
        <f t="shared" si="294"/>
        <v>0</v>
      </c>
      <c r="Y951" s="42">
        <v>43391.62533333333</v>
      </c>
      <c r="Z951" s="44">
        <v>16.239999999999998</v>
      </c>
      <c r="AA951" s="44">
        <v>11.385999999999999</v>
      </c>
      <c r="AB951" s="43">
        <f t="shared" si="295"/>
        <v>-4.4638362141298883E-2</v>
      </c>
      <c r="AC951" s="42">
        <v>43391.62533333333</v>
      </c>
      <c r="AD951" s="44">
        <v>27.57</v>
      </c>
      <c r="AE951" s="44">
        <v>21.715</v>
      </c>
      <c r="AF951" s="43">
        <f t="shared" si="296"/>
        <v>0</v>
      </c>
      <c r="AG951" s="41">
        <v>43390</v>
      </c>
      <c r="AH951">
        <v>15.11</v>
      </c>
      <c r="AI951">
        <v>6.0236000000000001</v>
      </c>
      <c r="AJ951" s="39">
        <f t="shared" si="283"/>
        <v>0</v>
      </c>
      <c r="AK951" s="45" t="s">
        <v>836</v>
      </c>
      <c r="AL951">
        <v>23.8</v>
      </c>
      <c r="AM951">
        <v>10.101699999999999</v>
      </c>
      <c r="AN951" s="39">
        <f t="shared" si="284"/>
        <v>-6.2565787532095447E-3</v>
      </c>
      <c r="AO951" s="41">
        <v>43390</v>
      </c>
      <c r="AP951">
        <v>9.1999999999999993</v>
      </c>
      <c r="AQ951">
        <v>7.4770000000000003</v>
      </c>
      <c r="AR951" s="18">
        <f t="shared" si="285"/>
        <v>-3.2591960046060887E-2</v>
      </c>
      <c r="AS951" s="41">
        <v>43390</v>
      </c>
      <c r="AT951">
        <v>11.04</v>
      </c>
      <c r="AU951">
        <v>8.9939</v>
      </c>
      <c r="AV951" s="39">
        <f t="shared" si="286"/>
        <v>-1.4280704061725968E-2</v>
      </c>
      <c r="AW951" s="41">
        <v>43390</v>
      </c>
      <c r="AX951">
        <v>11.65</v>
      </c>
      <c r="AY951">
        <v>7.2941000000000003</v>
      </c>
      <c r="AZ951" s="39">
        <f t="shared" si="287"/>
        <v>-4.2728042154694468E-3</v>
      </c>
      <c r="BA951" s="41">
        <v>43390</v>
      </c>
      <c r="BB951">
        <v>6.33</v>
      </c>
      <c r="BC951">
        <v>3.1747000000000001</v>
      </c>
      <c r="BD951" s="39">
        <f t="shared" si="288"/>
        <v>4.7790859602480978E-3</v>
      </c>
      <c r="BE951" s="41">
        <v>43390</v>
      </c>
      <c r="BF951">
        <v>11.5</v>
      </c>
      <c r="BG951">
        <v>7.8215000000000003</v>
      </c>
      <c r="BH951" s="39">
        <f t="shared" si="289"/>
        <v>0</v>
      </c>
      <c r="BI951" s="41">
        <v>43390</v>
      </c>
      <c r="BJ951">
        <v>1.45</v>
      </c>
      <c r="BK951">
        <v>1.4377</v>
      </c>
      <c r="BL951" s="39">
        <f t="shared" si="290"/>
        <v>-2.6805658972449794E-2</v>
      </c>
      <c r="BM951" s="41">
        <v>43390</v>
      </c>
      <c r="BN951">
        <v>8.0299999999999994</v>
      </c>
      <c r="BO951">
        <v>4.4165999999999999</v>
      </c>
      <c r="BP951" s="46">
        <f t="shared" si="291"/>
        <v>-8.6417813292630867E-3</v>
      </c>
      <c r="BQ951" s="41">
        <v>43390</v>
      </c>
      <c r="BR951">
        <v>16.21</v>
      </c>
      <c r="BS951">
        <v>9.0677000000000003</v>
      </c>
      <c r="BT951" s="18">
        <f t="shared" si="292"/>
        <v>0</v>
      </c>
      <c r="BU951" s="41">
        <v>43390</v>
      </c>
      <c r="BV951">
        <v>2.12</v>
      </c>
      <c r="BW951">
        <v>1.3286</v>
      </c>
      <c r="BX951" s="39">
        <f t="shared" si="293"/>
        <v>0</v>
      </c>
      <c r="BY951" s="41">
        <v>43696</v>
      </c>
      <c r="BZ951">
        <v>13.5</v>
      </c>
      <c r="CA951">
        <v>8.0972000000000008</v>
      </c>
      <c r="CB951" s="39">
        <f t="shared" si="278"/>
        <v>-2.0314333764866667E-2</v>
      </c>
    </row>
    <row r="952" spans="1:80">
      <c r="A952" s="41">
        <v>43391</v>
      </c>
      <c r="B952">
        <v>18.149999999999999</v>
      </c>
      <c r="C952">
        <v>10.162000000000001</v>
      </c>
      <c r="D952" s="34">
        <f t="shared" si="279"/>
        <v>8.334987100615341E-3</v>
      </c>
      <c r="E952" s="41">
        <v>43391</v>
      </c>
      <c r="F952">
        <v>2.93</v>
      </c>
      <c r="G952">
        <v>2.93</v>
      </c>
      <c r="H952" s="39">
        <f t="shared" si="280"/>
        <v>0</v>
      </c>
      <c r="L952" s="38"/>
      <c r="M952" s="41">
        <v>43391</v>
      </c>
      <c r="N952">
        <v>7.81</v>
      </c>
      <c r="O952">
        <v>4.7812000000000001</v>
      </c>
      <c r="P952" s="43">
        <f t="shared" si="281"/>
        <v>-1.1393007050844547E-2</v>
      </c>
      <c r="Q952" s="41">
        <v>43391</v>
      </c>
      <c r="R952">
        <v>2.98</v>
      </c>
      <c r="S952">
        <v>1.8835999999999999</v>
      </c>
      <c r="T952" s="39">
        <f t="shared" si="282"/>
        <v>2.7548960776826135E-2</v>
      </c>
      <c r="U952" s="42">
        <v>43392.62533333333</v>
      </c>
      <c r="V952" s="44">
        <v>9.6199999999999992</v>
      </c>
      <c r="W952" s="44">
        <v>6.0839999999999996</v>
      </c>
      <c r="X952" s="43">
        <f t="shared" si="294"/>
        <v>0</v>
      </c>
      <c r="Y952" s="42">
        <v>43392.62533333333</v>
      </c>
      <c r="Z952" s="44">
        <v>16.71</v>
      </c>
      <c r="AA952" s="44">
        <v>11.715</v>
      </c>
      <c r="AB952" s="43">
        <f t="shared" si="295"/>
        <v>2.8895134375548977E-2</v>
      </c>
      <c r="AC952" s="42">
        <v>43392.62533333333</v>
      </c>
      <c r="AD952" s="44">
        <v>27.57</v>
      </c>
      <c r="AE952" s="44">
        <v>21.715</v>
      </c>
      <c r="AF952" s="43">
        <f t="shared" si="296"/>
        <v>0</v>
      </c>
      <c r="AG952" s="41">
        <v>43391</v>
      </c>
      <c r="AH952">
        <v>15.11</v>
      </c>
      <c r="AI952">
        <v>6.0236000000000001</v>
      </c>
      <c r="AJ952" s="39">
        <f t="shared" si="283"/>
        <v>0</v>
      </c>
      <c r="AK952" s="45" t="s">
        <v>837</v>
      </c>
      <c r="AL952">
        <v>23.7</v>
      </c>
      <c r="AM952">
        <v>10.059200000000001</v>
      </c>
      <c r="AN952" s="39">
        <f t="shared" si="284"/>
        <v>-4.2072126473760513E-3</v>
      </c>
      <c r="AO952" s="41">
        <v>43391</v>
      </c>
      <c r="AP952">
        <v>9.44</v>
      </c>
      <c r="AQ952">
        <v>7.6719999999999997</v>
      </c>
      <c r="AR952" s="18">
        <f t="shared" si="285"/>
        <v>2.6079978601043118E-2</v>
      </c>
      <c r="AS952" s="41">
        <v>43391</v>
      </c>
      <c r="AT952">
        <v>11.17</v>
      </c>
      <c r="AU952">
        <v>9.0998000000000001</v>
      </c>
      <c r="AV952" s="39">
        <f t="shared" si="286"/>
        <v>1.1774647260921303E-2</v>
      </c>
      <c r="AW952" s="41">
        <v>43391</v>
      </c>
      <c r="AX952">
        <v>11.58</v>
      </c>
      <c r="AY952">
        <v>7.2503000000000002</v>
      </c>
      <c r="AZ952" s="39">
        <f t="shared" si="287"/>
        <v>-6.0048532375481635E-3</v>
      </c>
      <c r="BA952" s="41">
        <v>43391</v>
      </c>
      <c r="BB952">
        <v>6.31</v>
      </c>
      <c r="BC952">
        <v>3.1646000000000001</v>
      </c>
      <c r="BD952" s="39">
        <f t="shared" si="288"/>
        <v>-3.1814029672094994E-3</v>
      </c>
      <c r="BE952" s="41">
        <v>43391</v>
      </c>
      <c r="BF952">
        <v>11.5</v>
      </c>
      <c r="BG952">
        <v>7.8215000000000003</v>
      </c>
      <c r="BH952" s="39">
        <f t="shared" si="289"/>
        <v>0</v>
      </c>
      <c r="BI952" s="41">
        <v>43391</v>
      </c>
      <c r="BJ952">
        <v>1.43</v>
      </c>
      <c r="BK952">
        <v>1.4177999999999999</v>
      </c>
      <c r="BL952" s="39">
        <f t="shared" si="290"/>
        <v>-1.3841552479655024E-2</v>
      </c>
      <c r="BM952" s="41">
        <v>43391</v>
      </c>
      <c r="BN952">
        <v>8.0299999999999994</v>
      </c>
      <c r="BO952">
        <v>4.4165999999999999</v>
      </c>
      <c r="BP952" s="46">
        <f t="shared" si="291"/>
        <v>0</v>
      </c>
      <c r="BQ952" s="41">
        <v>43391</v>
      </c>
      <c r="BR952">
        <v>16.13</v>
      </c>
      <c r="BS952">
        <v>9.0228999999999999</v>
      </c>
      <c r="BT952" s="18">
        <f t="shared" si="292"/>
        <v>-4.9406133859744364E-3</v>
      </c>
      <c r="BU952" s="41">
        <v>43391</v>
      </c>
      <c r="BV952">
        <v>2.12</v>
      </c>
      <c r="BW952">
        <v>1.3286</v>
      </c>
      <c r="BX952" s="39">
        <f t="shared" si="293"/>
        <v>0</v>
      </c>
      <c r="BY952" s="41">
        <v>43697</v>
      </c>
      <c r="BZ952">
        <v>13.5</v>
      </c>
      <c r="CA952">
        <v>8.0972000000000008</v>
      </c>
      <c r="CB952" s="39">
        <f t="shared" si="278"/>
        <v>0</v>
      </c>
    </row>
    <row r="953" spans="1:80">
      <c r="A953" s="41">
        <v>43392</v>
      </c>
      <c r="B953">
        <v>18.14</v>
      </c>
      <c r="C953">
        <v>10.1564</v>
      </c>
      <c r="D953" s="34">
        <f t="shared" si="279"/>
        <v>-5.5107262349942527E-4</v>
      </c>
      <c r="E953" s="41">
        <v>43392</v>
      </c>
      <c r="F953">
        <v>2.93</v>
      </c>
      <c r="G953">
        <v>2.93</v>
      </c>
      <c r="H953" s="39">
        <f t="shared" si="280"/>
        <v>0</v>
      </c>
      <c r="L953" s="38"/>
      <c r="M953" s="41">
        <v>43392</v>
      </c>
      <c r="N953">
        <v>7.9</v>
      </c>
      <c r="O953">
        <v>4.8362999999999996</v>
      </c>
      <c r="P953" s="43">
        <f t="shared" si="281"/>
        <v>1.1524303522128227E-2</v>
      </c>
      <c r="Q953" s="41">
        <v>43392</v>
      </c>
      <c r="R953">
        <v>2.97</v>
      </c>
      <c r="S953">
        <v>1.8773</v>
      </c>
      <c r="T953" s="39">
        <f t="shared" si="282"/>
        <v>-3.3446591633042961E-3</v>
      </c>
      <c r="U953" s="42">
        <v>43395.62533333333</v>
      </c>
      <c r="V953" s="44">
        <v>9.9</v>
      </c>
      <c r="W953" s="44">
        <v>6.2610000000000001</v>
      </c>
      <c r="X953" s="43">
        <f t="shared" si="294"/>
        <v>2.9092702169625329E-2</v>
      </c>
      <c r="Y953" s="42">
        <v>43395.62533333333</v>
      </c>
      <c r="Z953" s="44">
        <v>16.71</v>
      </c>
      <c r="AA953" s="44">
        <v>11.715</v>
      </c>
      <c r="AB953" s="43">
        <f t="shared" si="295"/>
        <v>0</v>
      </c>
      <c r="AC953" s="42">
        <v>43395.62533333333</v>
      </c>
      <c r="AD953" s="44">
        <v>25.95</v>
      </c>
      <c r="AE953" s="44">
        <v>20.439</v>
      </c>
      <c r="AF953" s="43">
        <f t="shared" si="296"/>
        <v>-5.8761224959705267E-2</v>
      </c>
      <c r="AG953" s="41">
        <v>43392</v>
      </c>
      <c r="AH953">
        <v>15.29</v>
      </c>
      <c r="AI953">
        <v>6.0952999999999999</v>
      </c>
      <c r="AJ953" s="39">
        <f t="shared" si="283"/>
        <v>1.1903180822099721E-2</v>
      </c>
      <c r="AK953" s="45" t="s">
        <v>838</v>
      </c>
      <c r="AL953">
        <v>23.8</v>
      </c>
      <c r="AM953">
        <v>10.101699999999999</v>
      </c>
      <c r="AN953" s="39">
        <f t="shared" si="284"/>
        <v>4.2249880706217834E-3</v>
      </c>
      <c r="AO953" s="41">
        <v>43392</v>
      </c>
      <c r="AP953">
        <v>9.57</v>
      </c>
      <c r="AQ953">
        <v>7.7777000000000003</v>
      </c>
      <c r="AR953" s="18">
        <f t="shared" si="285"/>
        <v>1.3777372262773797E-2</v>
      </c>
      <c r="AS953" s="41">
        <v>43392</v>
      </c>
      <c r="AT953">
        <v>11.17</v>
      </c>
      <c r="AU953">
        <v>9.0998000000000001</v>
      </c>
      <c r="AV953" s="39">
        <f t="shared" si="286"/>
        <v>0</v>
      </c>
      <c r="AW953" s="41">
        <v>43392</v>
      </c>
      <c r="AX953">
        <v>11.8</v>
      </c>
      <c r="AY953">
        <v>7.3879999999999999</v>
      </c>
      <c r="AZ953" s="39">
        <f t="shared" si="287"/>
        <v>1.8992317559273369E-2</v>
      </c>
      <c r="BA953" s="41">
        <v>43392</v>
      </c>
      <c r="BB953">
        <v>6.31</v>
      </c>
      <c r="BC953">
        <v>3.1646000000000001</v>
      </c>
      <c r="BD953" s="39">
        <f t="shared" si="288"/>
        <v>0</v>
      </c>
      <c r="BE953" s="41">
        <v>43392</v>
      </c>
      <c r="BF953">
        <v>11.5</v>
      </c>
      <c r="BG953">
        <v>7.8215000000000003</v>
      </c>
      <c r="BH953" s="39">
        <f t="shared" si="289"/>
        <v>0</v>
      </c>
      <c r="BI953" s="41">
        <v>43392</v>
      </c>
      <c r="BJ953">
        <v>1.48</v>
      </c>
      <c r="BK953">
        <v>1.4674</v>
      </c>
      <c r="BL953" s="39">
        <f t="shared" si="290"/>
        <v>3.498377768373543E-2</v>
      </c>
      <c r="BM953" s="41">
        <v>43392</v>
      </c>
      <c r="BN953">
        <v>8.1</v>
      </c>
      <c r="BO953">
        <v>4.4550999999999998</v>
      </c>
      <c r="BP953" s="46">
        <f t="shared" si="291"/>
        <v>8.7171127111352574E-3</v>
      </c>
      <c r="BQ953" s="41">
        <v>43392</v>
      </c>
      <c r="BR953">
        <v>16</v>
      </c>
      <c r="BS953">
        <v>8.9502000000000006</v>
      </c>
      <c r="BT953" s="18">
        <f t="shared" si="292"/>
        <v>-8.0572764853871059E-3</v>
      </c>
      <c r="BU953" s="41">
        <v>43392</v>
      </c>
      <c r="BV953">
        <v>2.13</v>
      </c>
      <c r="BW953">
        <v>1.3349</v>
      </c>
      <c r="BX953" s="39">
        <f t="shared" si="293"/>
        <v>4.741833508956776E-3</v>
      </c>
      <c r="BY953" s="41">
        <v>43698</v>
      </c>
      <c r="BZ953">
        <v>13.1</v>
      </c>
      <c r="CA953">
        <v>7.8573000000000004</v>
      </c>
      <c r="CB953" s="39">
        <f t="shared" si="278"/>
        <v>-2.962752556439268E-2</v>
      </c>
    </row>
    <row r="954" spans="1:80">
      <c r="A954" s="41">
        <v>43395</v>
      </c>
      <c r="B954">
        <v>17.95</v>
      </c>
      <c r="C954">
        <v>10.050000000000001</v>
      </c>
      <c r="D954" s="34">
        <f t="shared" si="279"/>
        <v>-1.0476152967586836E-2</v>
      </c>
      <c r="E954" s="41">
        <v>43395</v>
      </c>
      <c r="F954">
        <v>2.93</v>
      </c>
      <c r="G954">
        <v>2.93</v>
      </c>
      <c r="H954" s="39">
        <f t="shared" si="280"/>
        <v>0</v>
      </c>
      <c r="L954" s="38"/>
      <c r="M954" s="41">
        <v>43395</v>
      </c>
      <c r="N954">
        <v>7.82</v>
      </c>
      <c r="O954">
        <v>4.7873000000000001</v>
      </c>
      <c r="P954" s="43">
        <f t="shared" si="281"/>
        <v>-1.0131712259371728E-2</v>
      </c>
      <c r="Q954" s="41">
        <v>43395</v>
      </c>
      <c r="R954">
        <v>2.97</v>
      </c>
      <c r="S954">
        <v>1.8773</v>
      </c>
      <c r="T954" s="39">
        <f t="shared" si="282"/>
        <v>0</v>
      </c>
      <c r="U954" s="42">
        <v>43396.62533333333</v>
      </c>
      <c r="V954" s="44">
        <v>9.9</v>
      </c>
      <c r="W954" s="44">
        <v>6.2610000000000001</v>
      </c>
      <c r="X954" s="43">
        <f t="shared" si="294"/>
        <v>0</v>
      </c>
      <c r="Y954" s="42">
        <v>43396.62533333333</v>
      </c>
      <c r="Z954" s="44">
        <v>16.600000000000001</v>
      </c>
      <c r="AA954" s="44">
        <v>11.638</v>
      </c>
      <c r="AB954" s="43">
        <f t="shared" si="295"/>
        <v>-6.5727699530516394E-3</v>
      </c>
      <c r="AC954" s="42">
        <v>43396.62533333333</v>
      </c>
      <c r="AD954" s="44">
        <v>25.95</v>
      </c>
      <c r="AE954" s="44">
        <v>20.439</v>
      </c>
      <c r="AF954" s="43">
        <f t="shared" si="296"/>
        <v>0</v>
      </c>
      <c r="AG954" s="41">
        <v>43395</v>
      </c>
      <c r="AH954">
        <v>15.7</v>
      </c>
      <c r="AI954">
        <v>6.2587999999999999</v>
      </c>
      <c r="AJ954" s="39">
        <f t="shared" si="283"/>
        <v>2.6823946319295192E-2</v>
      </c>
      <c r="AK954" s="45" t="s">
        <v>839</v>
      </c>
      <c r="AL954">
        <v>23.8</v>
      </c>
      <c r="AM954">
        <v>10.101699999999999</v>
      </c>
      <c r="AN954" s="39">
        <f t="shared" si="284"/>
        <v>0</v>
      </c>
      <c r="AO954" s="41">
        <v>43395</v>
      </c>
      <c r="AP954">
        <v>9.5</v>
      </c>
      <c r="AQ954">
        <v>7.7207999999999997</v>
      </c>
      <c r="AR954" s="18">
        <f t="shared" si="285"/>
        <v>-7.3157874435888009E-3</v>
      </c>
      <c r="AS954" s="41">
        <v>43395</v>
      </c>
      <c r="AT954">
        <v>11.17</v>
      </c>
      <c r="AU954">
        <v>9.0998000000000001</v>
      </c>
      <c r="AV954" s="39">
        <f t="shared" si="286"/>
        <v>0</v>
      </c>
      <c r="AW954" s="41">
        <v>43395</v>
      </c>
      <c r="AX954">
        <v>11.8</v>
      </c>
      <c r="AY954">
        <v>7.3879999999999999</v>
      </c>
      <c r="AZ954" s="39">
        <f t="shared" si="287"/>
        <v>0</v>
      </c>
      <c r="BA954" s="41">
        <v>43395</v>
      </c>
      <c r="BB954">
        <v>6.3</v>
      </c>
      <c r="BC954">
        <v>3.1596000000000002</v>
      </c>
      <c r="BD954" s="39">
        <f t="shared" si="288"/>
        <v>-1.579978512292199E-3</v>
      </c>
      <c r="BE954" s="41">
        <v>43395</v>
      </c>
      <c r="BF954">
        <v>11.5</v>
      </c>
      <c r="BG954">
        <v>7.8215000000000003</v>
      </c>
      <c r="BH954" s="39">
        <f t="shared" si="289"/>
        <v>0</v>
      </c>
      <c r="BI954" s="41">
        <v>43395</v>
      </c>
      <c r="BJ954">
        <v>1.5</v>
      </c>
      <c r="BK954">
        <v>1.4873000000000001</v>
      </c>
      <c r="BL954" s="39">
        <f t="shared" si="290"/>
        <v>1.3561401117623027E-2</v>
      </c>
      <c r="BM954" s="41">
        <v>43395</v>
      </c>
      <c r="BN954">
        <v>8.2200000000000006</v>
      </c>
      <c r="BO954">
        <v>4.5210999999999997</v>
      </c>
      <c r="BP954" s="46">
        <f t="shared" si="291"/>
        <v>1.4814482278736692E-2</v>
      </c>
      <c r="BQ954" s="41">
        <v>43395</v>
      </c>
      <c r="BR954">
        <v>16.190000000000001</v>
      </c>
      <c r="BS954">
        <v>9.0564999999999998</v>
      </c>
      <c r="BT954" s="18">
        <f t="shared" si="292"/>
        <v>1.1876829568054251E-2</v>
      </c>
      <c r="BU954" s="41">
        <v>43395</v>
      </c>
      <c r="BV954">
        <v>2.19</v>
      </c>
      <c r="BW954">
        <v>1.3725000000000001</v>
      </c>
      <c r="BX954" s="39">
        <f t="shared" si="293"/>
        <v>2.8166903887931739E-2</v>
      </c>
      <c r="BY954" s="41">
        <v>43699</v>
      </c>
      <c r="BZ954">
        <v>13.1</v>
      </c>
      <c r="CA954">
        <v>7.8573000000000004</v>
      </c>
      <c r="CB954" s="39">
        <f t="shared" si="278"/>
        <v>0</v>
      </c>
    </row>
    <row r="955" spans="1:80">
      <c r="A955" s="41">
        <v>43396</v>
      </c>
      <c r="B955">
        <v>17.95</v>
      </c>
      <c r="C955">
        <v>10.050000000000001</v>
      </c>
      <c r="D955" s="34">
        <f t="shared" si="279"/>
        <v>0</v>
      </c>
      <c r="E955" s="41">
        <v>43396</v>
      </c>
      <c r="F955">
        <v>2.86</v>
      </c>
      <c r="G955">
        <v>2.86</v>
      </c>
      <c r="H955" s="39">
        <f t="shared" si="280"/>
        <v>-2.3890784982935249E-2</v>
      </c>
      <c r="L955" s="38"/>
      <c r="M955" s="41">
        <v>43396</v>
      </c>
      <c r="N955">
        <v>7.82</v>
      </c>
      <c r="O955">
        <v>4.7873000000000001</v>
      </c>
      <c r="P955" s="43">
        <f t="shared" si="281"/>
        <v>0</v>
      </c>
      <c r="Q955" s="41">
        <v>43396</v>
      </c>
      <c r="R955">
        <v>2.98</v>
      </c>
      <c r="S955">
        <v>1.8835999999999999</v>
      </c>
      <c r="T955" s="39">
        <f t="shared" si="282"/>
        <v>3.3558834496350996E-3</v>
      </c>
      <c r="U955" s="42">
        <v>43397.62533333333</v>
      </c>
      <c r="V955" s="44">
        <v>9.9</v>
      </c>
      <c r="W955" s="44">
        <v>6.2610000000000001</v>
      </c>
      <c r="X955" s="43">
        <f t="shared" si="294"/>
        <v>0</v>
      </c>
      <c r="Y955" s="42">
        <v>43397.62533333333</v>
      </c>
      <c r="Z955" s="44">
        <v>16.64</v>
      </c>
      <c r="AA955" s="44">
        <v>11.666</v>
      </c>
      <c r="AB955" s="43">
        <f t="shared" si="295"/>
        <v>2.4059116686716334E-3</v>
      </c>
      <c r="AC955" s="42">
        <v>43397.62533333333</v>
      </c>
      <c r="AD955" s="44">
        <v>25.95</v>
      </c>
      <c r="AE955" s="44">
        <v>20.439</v>
      </c>
      <c r="AF955" s="43">
        <f t="shared" si="296"/>
        <v>0</v>
      </c>
      <c r="AG955" s="41">
        <v>43396</v>
      </c>
      <c r="AH955">
        <v>15.6</v>
      </c>
      <c r="AI955">
        <v>6.2188999999999997</v>
      </c>
      <c r="AJ955" s="39">
        <f t="shared" si="283"/>
        <v>-6.3750239662555552E-3</v>
      </c>
      <c r="AK955" s="45" t="s">
        <v>840</v>
      </c>
      <c r="AL955">
        <v>23.61</v>
      </c>
      <c r="AM955">
        <v>10.021000000000001</v>
      </c>
      <c r="AN955" s="39">
        <f t="shared" si="284"/>
        <v>-7.9887543680765057E-3</v>
      </c>
      <c r="AO955" s="41">
        <v>43396</v>
      </c>
      <c r="AP955">
        <v>9.5</v>
      </c>
      <c r="AQ955">
        <v>7.7207999999999997</v>
      </c>
      <c r="AR955" s="18">
        <f t="shared" si="285"/>
        <v>0</v>
      </c>
      <c r="AS955" s="41">
        <v>43396</v>
      </c>
      <c r="AT955">
        <v>11.14</v>
      </c>
      <c r="AU955">
        <v>9.0753000000000004</v>
      </c>
      <c r="AV955" s="39">
        <f t="shared" si="286"/>
        <v>-2.6923668652058005E-3</v>
      </c>
      <c r="AW955" s="41">
        <v>43396</v>
      </c>
      <c r="AX955">
        <v>11.8</v>
      </c>
      <c r="AY955">
        <v>7.3879999999999999</v>
      </c>
      <c r="AZ955" s="39">
        <f t="shared" si="287"/>
        <v>0</v>
      </c>
      <c r="BA955" s="41">
        <v>43396</v>
      </c>
      <c r="BB955">
        <v>6.3</v>
      </c>
      <c r="BC955">
        <v>3.1596000000000002</v>
      </c>
      <c r="BD955" s="39">
        <f t="shared" si="288"/>
        <v>0</v>
      </c>
      <c r="BE955" s="41">
        <v>43396</v>
      </c>
      <c r="BF955">
        <v>11.5</v>
      </c>
      <c r="BG955">
        <v>7.8215000000000003</v>
      </c>
      <c r="BH955" s="39">
        <f t="shared" si="289"/>
        <v>0</v>
      </c>
      <c r="BI955" s="41">
        <v>43396</v>
      </c>
      <c r="BJ955">
        <v>1.46</v>
      </c>
      <c r="BK955">
        <v>1.4476</v>
      </c>
      <c r="BL955" s="39">
        <f t="shared" si="290"/>
        <v>-2.6692664559940876E-2</v>
      </c>
      <c r="BM955" s="41">
        <v>43396</v>
      </c>
      <c r="BN955">
        <v>8.1999999999999993</v>
      </c>
      <c r="BO955">
        <v>4.5101000000000004</v>
      </c>
      <c r="BP955" s="46">
        <f t="shared" si="291"/>
        <v>-2.4330362080023076E-3</v>
      </c>
      <c r="BQ955" s="41">
        <v>43396</v>
      </c>
      <c r="BR955">
        <v>16.66</v>
      </c>
      <c r="BS955">
        <v>9.3193999999999999</v>
      </c>
      <c r="BT955" s="18">
        <f t="shared" si="292"/>
        <v>2.9028874289184579E-2</v>
      </c>
      <c r="BU955" s="41">
        <v>43396</v>
      </c>
      <c r="BV955">
        <v>2.2599999999999998</v>
      </c>
      <c r="BW955">
        <v>1.4162999999999999</v>
      </c>
      <c r="BX955" s="39">
        <f t="shared" si="293"/>
        <v>3.1912568306010809E-2</v>
      </c>
      <c r="BY955" s="41">
        <v>43700</v>
      </c>
      <c r="BZ955">
        <v>13.1</v>
      </c>
      <c r="CA955">
        <v>7.8573000000000004</v>
      </c>
      <c r="CB955" s="39">
        <f t="shared" si="278"/>
        <v>0</v>
      </c>
    </row>
    <row r="956" spans="1:80">
      <c r="A956" s="41">
        <v>43397</v>
      </c>
      <c r="B956">
        <v>17.75</v>
      </c>
      <c r="C956">
        <v>9.9380000000000006</v>
      </c>
      <c r="D956" s="34">
        <f t="shared" si="279"/>
        <v>-1.1144278606965183E-2</v>
      </c>
      <c r="E956" s="41">
        <v>43397</v>
      </c>
      <c r="F956">
        <v>2.86</v>
      </c>
      <c r="G956">
        <v>2.86</v>
      </c>
      <c r="H956" s="39">
        <f t="shared" si="280"/>
        <v>0</v>
      </c>
      <c r="L956" s="38"/>
      <c r="M956" s="41">
        <v>43397</v>
      </c>
      <c r="N956">
        <v>7.8</v>
      </c>
      <c r="O956">
        <v>4.7751000000000001</v>
      </c>
      <c r="P956" s="43">
        <f t="shared" si="281"/>
        <v>-2.5484093330269647E-3</v>
      </c>
      <c r="Q956" s="41">
        <v>43397</v>
      </c>
      <c r="R956">
        <v>2.97</v>
      </c>
      <c r="S956">
        <v>1.8773</v>
      </c>
      <c r="T956" s="39">
        <f t="shared" si="282"/>
        <v>-3.3446591633042961E-3</v>
      </c>
      <c r="U956" s="42">
        <v>43398.62533333333</v>
      </c>
      <c r="V956" s="44">
        <v>9.9</v>
      </c>
      <c r="W956" s="44">
        <v>6.2610000000000001</v>
      </c>
      <c r="X956" s="43">
        <f t="shared" si="294"/>
        <v>0</v>
      </c>
      <c r="Y956" s="42">
        <v>43398.62533333333</v>
      </c>
      <c r="Z956" s="44">
        <v>16.5</v>
      </c>
      <c r="AA956" s="44">
        <v>11.568</v>
      </c>
      <c r="AB956" s="43">
        <f t="shared" si="295"/>
        <v>-8.4004800274302023E-3</v>
      </c>
      <c r="AC956" s="42">
        <v>43398.62533333333</v>
      </c>
      <c r="AD956" s="44">
        <v>25.95</v>
      </c>
      <c r="AE956" s="44">
        <v>20.439</v>
      </c>
      <c r="AF956" s="43">
        <f t="shared" si="296"/>
        <v>0</v>
      </c>
      <c r="AG956" s="41">
        <v>43397</v>
      </c>
      <c r="AH956">
        <v>15.6</v>
      </c>
      <c r="AI956">
        <v>6.2188999999999997</v>
      </c>
      <c r="AJ956" s="39">
        <f t="shared" si="283"/>
        <v>0</v>
      </c>
      <c r="AK956" s="45" t="s">
        <v>841</v>
      </c>
      <c r="AL956">
        <v>23.44</v>
      </c>
      <c r="AM956">
        <v>9.9489000000000001</v>
      </c>
      <c r="AN956" s="39">
        <f t="shared" si="284"/>
        <v>-7.1948907294681879E-3</v>
      </c>
      <c r="AO956" s="41">
        <v>43397</v>
      </c>
      <c r="AP956">
        <v>9.25</v>
      </c>
      <c r="AQ956">
        <v>7.5175999999999998</v>
      </c>
      <c r="AR956" s="18">
        <f t="shared" si="285"/>
        <v>-2.6318516215936151E-2</v>
      </c>
      <c r="AS956" s="41">
        <v>43397</v>
      </c>
      <c r="AT956">
        <v>11.1</v>
      </c>
      <c r="AU956">
        <v>9.0427</v>
      </c>
      <c r="AV956" s="39">
        <f t="shared" si="286"/>
        <v>-3.5921677520302803E-3</v>
      </c>
      <c r="AW956" s="41">
        <v>43397</v>
      </c>
      <c r="AX956">
        <v>11.7</v>
      </c>
      <c r="AY956">
        <v>7.3254000000000001</v>
      </c>
      <c r="AZ956" s="39">
        <f t="shared" si="287"/>
        <v>-8.4731997834325626E-3</v>
      </c>
      <c r="BA956" s="41">
        <v>43397</v>
      </c>
      <c r="BB956">
        <v>6.3</v>
      </c>
      <c r="BC956">
        <v>3.1596000000000002</v>
      </c>
      <c r="BD956" s="39">
        <f t="shared" si="288"/>
        <v>0</v>
      </c>
      <c r="BE956" s="41">
        <v>43397</v>
      </c>
      <c r="BF956">
        <v>11.5</v>
      </c>
      <c r="BG956">
        <v>7.8215000000000003</v>
      </c>
      <c r="BH956" s="39">
        <f t="shared" si="289"/>
        <v>0</v>
      </c>
      <c r="BI956" s="41">
        <v>43397</v>
      </c>
      <c r="BJ956">
        <v>1.38</v>
      </c>
      <c r="BK956">
        <v>1.3683000000000001</v>
      </c>
      <c r="BL956" s="39">
        <f t="shared" si="290"/>
        <v>-5.4780326056921749E-2</v>
      </c>
      <c r="BM956" s="41">
        <v>43397</v>
      </c>
      <c r="BN956">
        <v>8.08</v>
      </c>
      <c r="BO956">
        <v>4.4440999999999997</v>
      </c>
      <c r="BP956" s="46">
        <f t="shared" si="291"/>
        <v>-1.4633821866477621E-2</v>
      </c>
      <c r="BQ956" s="41">
        <v>43397</v>
      </c>
      <c r="BR956">
        <v>16.5</v>
      </c>
      <c r="BS956">
        <v>9.2299000000000007</v>
      </c>
      <c r="BT956" s="18">
        <f t="shared" si="292"/>
        <v>-9.6036225508079106E-3</v>
      </c>
      <c r="BU956" s="41">
        <v>43397</v>
      </c>
      <c r="BV956">
        <v>2.2999999999999998</v>
      </c>
      <c r="BW956">
        <v>1.4414</v>
      </c>
      <c r="BX956" s="39">
        <f t="shared" si="293"/>
        <v>1.7722233989973964E-2</v>
      </c>
      <c r="BY956" s="41">
        <v>43703</v>
      </c>
      <c r="BZ956">
        <v>13.1</v>
      </c>
      <c r="CA956">
        <v>7.8573000000000004</v>
      </c>
      <c r="CB956" s="39">
        <f t="shared" si="278"/>
        <v>0</v>
      </c>
    </row>
    <row r="957" spans="1:80">
      <c r="A957" s="41">
        <v>43398</v>
      </c>
      <c r="B957">
        <v>17.600000000000001</v>
      </c>
      <c r="C957">
        <v>9.8539999999999992</v>
      </c>
      <c r="D957" s="34">
        <f t="shared" si="279"/>
        <v>-8.4524049104448985E-3</v>
      </c>
      <c r="E957" s="41">
        <v>43398</v>
      </c>
      <c r="F957">
        <v>2.98</v>
      </c>
      <c r="G957">
        <v>2.98</v>
      </c>
      <c r="H957" s="39">
        <f t="shared" si="280"/>
        <v>4.1958041958041994E-2</v>
      </c>
      <c r="L957" s="38"/>
      <c r="M957" s="41">
        <v>43398</v>
      </c>
      <c r="N957">
        <v>7.8</v>
      </c>
      <c r="O957">
        <v>4.7751000000000001</v>
      </c>
      <c r="P957" s="43">
        <f t="shared" si="281"/>
        <v>0</v>
      </c>
      <c r="Q957" s="41">
        <v>43398</v>
      </c>
      <c r="R957">
        <v>2.97</v>
      </c>
      <c r="S957">
        <v>1.8773</v>
      </c>
      <c r="T957" s="39">
        <f t="shared" si="282"/>
        <v>0</v>
      </c>
      <c r="U957" s="42">
        <v>43399.62533333333</v>
      </c>
      <c r="V957" s="44">
        <v>9.9</v>
      </c>
      <c r="W957" s="44">
        <v>6.2610000000000001</v>
      </c>
      <c r="X957" s="43">
        <f t="shared" si="294"/>
        <v>0</v>
      </c>
      <c r="Y957" s="42">
        <v>43399.62533333333</v>
      </c>
      <c r="Z957" s="44">
        <v>16.5</v>
      </c>
      <c r="AA957" s="44">
        <v>11.568</v>
      </c>
      <c r="AB957" s="43">
        <f t="shared" si="295"/>
        <v>0</v>
      </c>
      <c r="AC957" s="42">
        <v>43399.62533333333</v>
      </c>
      <c r="AD957" s="44">
        <v>25.95</v>
      </c>
      <c r="AE957" s="44">
        <v>20.439</v>
      </c>
      <c r="AF957" s="43">
        <f t="shared" si="296"/>
        <v>0</v>
      </c>
      <c r="AG957" s="41">
        <v>43398</v>
      </c>
      <c r="AH957">
        <v>15.6</v>
      </c>
      <c r="AI957">
        <v>6.2188999999999997</v>
      </c>
      <c r="AJ957" s="39">
        <f t="shared" si="283"/>
        <v>0</v>
      </c>
      <c r="AK957" s="45" t="s">
        <v>842</v>
      </c>
      <c r="AL957">
        <v>23.15</v>
      </c>
      <c r="AM957">
        <v>9.8257999999999992</v>
      </c>
      <c r="AN957" s="39">
        <f t="shared" si="284"/>
        <v>-1.237322719094582E-2</v>
      </c>
      <c r="AO957" s="41">
        <v>43398</v>
      </c>
      <c r="AP957">
        <v>9.23</v>
      </c>
      <c r="AQ957">
        <v>7.5014000000000003</v>
      </c>
      <c r="AR957" s="18">
        <f t="shared" si="285"/>
        <v>-2.154943066936196E-3</v>
      </c>
      <c r="AS957" s="41">
        <v>43398</v>
      </c>
      <c r="AT957">
        <v>11.03</v>
      </c>
      <c r="AU957">
        <v>8.9856999999999996</v>
      </c>
      <c r="AV957" s="39">
        <f t="shared" si="286"/>
        <v>-6.3034270737722569E-3</v>
      </c>
      <c r="AW957" s="41">
        <v>43398</v>
      </c>
      <c r="AX957">
        <v>11.6</v>
      </c>
      <c r="AY957">
        <v>7.2628000000000004</v>
      </c>
      <c r="AZ957" s="39">
        <f t="shared" si="287"/>
        <v>-8.5456084309388936E-3</v>
      </c>
      <c r="BA957" s="41">
        <v>43398</v>
      </c>
      <c r="BB957">
        <v>6.28</v>
      </c>
      <c r="BC957">
        <v>3.1496</v>
      </c>
      <c r="BD957" s="39">
        <f t="shared" si="288"/>
        <v>-3.1649575895683728E-3</v>
      </c>
      <c r="BE957" s="41">
        <v>43398</v>
      </c>
      <c r="BF957">
        <v>11.5</v>
      </c>
      <c r="BG957">
        <v>7.8215000000000003</v>
      </c>
      <c r="BH957" s="39">
        <f t="shared" si="289"/>
        <v>0</v>
      </c>
      <c r="BI957" s="41">
        <v>43398</v>
      </c>
      <c r="BJ957">
        <v>1.46</v>
      </c>
      <c r="BK957">
        <v>1.4476</v>
      </c>
      <c r="BL957" s="39">
        <f t="shared" si="290"/>
        <v>5.7955126799678375E-2</v>
      </c>
      <c r="BM957" s="41">
        <v>43398</v>
      </c>
      <c r="BN957">
        <v>8</v>
      </c>
      <c r="BO957">
        <v>4.4001000000000001</v>
      </c>
      <c r="BP957" s="46">
        <f t="shared" si="291"/>
        <v>-9.900767309466393E-3</v>
      </c>
      <c r="BQ957" s="41">
        <v>43398</v>
      </c>
      <c r="BR957">
        <v>16.25</v>
      </c>
      <c r="BS957">
        <v>9.09</v>
      </c>
      <c r="BT957" s="18">
        <f t="shared" si="292"/>
        <v>-1.5157260642043879E-2</v>
      </c>
      <c r="BU957" s="41">
        <v>43398</v>
      </c>
      <c r="BV957">
        <v>2.44</v>
      </c>
      <c r="BW957">
        <v>1.5290999999999999</v>
      </c>
      <c r="BX957" s="39">
        <f t="shared" si="293"/>
        <v>6.0843624254197232E-2</v>
      </c>
      <c r="BY957" s="41">
        <v>43704</v>
      </c>
      <c r="BZ957">
        <v>13.1</v>
      </c>
      <c r="CA957">
        <v>7.8573000000000004</v>
      </c>
      <c r="CB957" s="39">
        <f t="shared" si="278"/>
        <v>0</v>
      </c>
    </row>
    <row r="958" spans="1:80">
      <c r="A958" s="41">
        <v>43399</v>
      </c>
      <c r="B958">
        <v>17.489999999999998</v>
      </c>
      <c r="C958">
        <v>9.7924000000000007</v>
      </c>
      <c r="D958" s="34">
        <f t="shared" si="279"/>
        <v>-6.2512685203976607E-3</v>
      </c>
      <c r="E958" s="41">
        <v>43399</v>
      </c>
      <c r="F958">
        <v>3.11</v>
      </c>
      <c r="G958">
        <v>3.11</v>
      </c>
      <c r="H958" s="39">
        <f t="shared" si="280"/>
        <v>4.3624161073825468E-2</v>
      </c>
      <c r="L958" s="38"/>
      <c r="M958" s="41">
        <v>43399</v>
      </c>
      <c r="N958">
        <v>7.8</v>
      </c>
      <c r="O958">
        <v>4.7751000000000001</v>
      </c>
      <c r="P958" s="43">
        <f t="shared" si="281"/>
        <v>0</v>
      </c>
      <c r="Q958" s="41">
        <v>43399</v>
      </c>
      <c r="R958">
        <v>2.97</v>
      </c>
      <c r="S958">
        <v>1.8773</v>
      </c>
      <c r="T958" s="39">
        <f t="shared" si="282"/>
        <v>0</v>
      </c>
      <c r="U958" s="42">
        <v>43402.62533333333</v>
      </c>
      <c r="V958" s="44">
        <v>9.6999999999999993</v>
      </c>
      <c r="W958" s="44">
        <v>6.1349999999999998</v>
      </c>
      <c r="X958" s="43">
        <f t="shared" si="294"/>
        <v>-2.0124580737901347E-2</v>
      </c>
      <c r="Y958" s="42">
        <v>43402.62533333333</v>
      </c>
      <c r="Z958" s="44">
        <v>16.489999999999998</v>
      </c>
      <c r="AA958" s="44">
        <v>11.561</v>
      </c>
      <c r="AB958" s="43">
        <f t="shared" si="295"/>
        <v>-6.0511756569845028E-4</v>
      </c>
      <c r="AC958" s="42">
        <v>43402.62533333333</v>
      </c>
      <c r="AD958" s="44">
        <v>25.95</v>
      </c>
      <c r="AE958" s="44">
        <v>20.439</v>
      </c>
      <c r="AF958" s="43">
        <f t="shared" si="296"/>
        <v>0</v>
      </c>
      <c r="AG958" s="41">
        <v>43399</v>
      </c>
      <c r="AH958">
        <v>15.6</v>
      </c>
      <c r="AI958">
        <v>6.2188999999999997</v>
      </c>
      <c r="AJ958" s="39">
        <f t="shared" si="283"/>
        <v>0</v>
      </c>
      <c r="AK958" s="45" t="s">
        <v>843</v>
      </c>
      <c r="AL958">
        <v>23.15</v>
      </c>
      <c r="AM958">
        <v>9.8257999999999992</v>
      </c>
      <c r="AN958" s="39">
        <f t="shared" si="284"/>
        <v>0</v>
      </c>
      <c r="AO958" s="41">
        <v>43399</v>
      </c>
      <c r="AP958">
        <v>9.17</v>
      </c>
      <c r="AQ958">
        <v>7.4526000000000003</v>
      </c>
      <c r="AR958" s="18">
        <f t="shared" si="285"/>
        <v>-6.5054523155677543E-3</v>
      </c>
      <c r="AS958" s="41">
        <v>43399</v>
      </c>
      <c r="AT958">
        <v>11.16</v>
      </c>
      <c r="AU958">
        <v>9.0915999999999997</v>
      </c>
      <c r="AV958" s="39">
        <f t="shared" si="286"/>
        <v>1.1785392345615825E-2</v>
      </c>
      <c r="AW958" s="41">
        <v>43399</v>
      </c>
      <c r="AX958">
        <v>11.79</v>
      </c>
      <c r="AY958">
        <v>7.3818000000000001</v>
      </c>
      <c r="AZ958" s="39">
        <f t="shared" si="287"/>
        <v>1.6384865341190692E-2</v>
      </c>
      <c r="BA958" s="41">
        <v>43399</v>
      </c>
      <c r="BB958">
        <v>6.26</v>
      </c>
      <c r="BC958">
        <v>3.1395</v>
      </c>
      <c r="BD958" s="39">
        <f t="shared" si="288"/>
        <v>-3.2067564135128263E-3</v>
      </c>
      <c r="BE958" s="41">
        <v>43399</v>
      </c>
      <c r="BF958">
        <v>11.5</v>
      </c>
      <c r="BG958">
        <v>7.8215000000000003</v>
      </c>
      <c r="BH958" s="39">
        <f t="shared" si="289"/>
        <v>0</v>
      </c>
      <c r="BI958" s="41">
        <v>43399</v>
      </c>
      <c r="BJ958">
        <v>1.54</v>
      </c>
      <c r="BK958">
        <v>1.5268999999999999</v>
      </c>
      <c r="BL958" s="39">
        <f t="shared" si="290"/>
        <v>5.4780326056921749E-2</v>
      </c>
      <c r="BM958" s="41">
        <v>43399</v>
      </c>
      <c r="BN958">
        <v>8.1</v>
      </c>
      <c r="BO958">
        <v>4.4550999999999998</v>
      </c>
      <c r="BP958" s="46">
        <f t="shared" si="291"/>
        <v>1.249971591554731E-2</v>
      </c>
      <c r="BQ958" s="41">
        <v>43399</v>
      </c>
      <c r="BR958">
        <v>16.25</v>
      </c>
      <c r="BS958">
        <v>9.09</v>
      </c>
      <c r="BT958" s="18">
        <f t="shared" si="292"/>
        <v>0</v>
      </c>
      <c r="BU958" s="41">
        <v>43399</v>
      </c>
      <c r="BV958">
        <v>2.54</v>
      </c>
      <c r="BW958">
        <v>1.5918000000000001</v>
      </c>
      <c r="BX958" s="39">
        <f t="shared" si="293"/>
        <v>4.1004512458308939E-2</v>
      </c>
      <c r="BY958" s="41">
        <v>43705</v>
      </c>
      <c r="BZ958">
        <v>13.46</v>
      </c>
      <c r="CA958">
        <v>8.0731999999999999</v>
      </c>
      <c r="CB958" s="39">
        <f t="shared" si="278"/>
        <v>2.7477632265536449E-2</v>
      </c>
    </row>
    <row r="959" spans="1:80">
      <c r="A959" s="41">
        <v>43402</v>
      </c>
      <c r="B959">
        <v>17.37</v>
      </c>
      <c r="C959">
        <v>9.7251999999999992</v>
      </c>
      <c r="D959" s="34">
        <f t="shared" si="279"/>
        <v>-6.8624647685962045E-3</v>
      </c>
      <c r="E959" s="41">
        <v>43402</v>
      </c>
      <c r="F959">
        <v>3.24</v>
      </c>
      <c r="G959">
        <v>3.24</v>
      </c>
      <c r="H959" s="39">
        <f t="shared" si="280"/>
        <v>4.180064308681683E-2</v>
      </c>
      <c r="L959" s="38"/>
      <c r="M959" s="41">
        <v>43402</v>
      </c>
      <c r="N959">
        <v>7.8</v>
      </c>
      <c r="O959">
        <v>4.7751000000000001</v>
      </c>
      <c r="P959" s="43">
        <f t="shared" si="281"/>
        <v>0</v>
      </c>
      <c r="Q959" s="41">
        <v>43402</v>
      </c>
      <c r="R959">
        <v>2.89</v>
      </c>
      <c r="S959">
        <v>1.8267</v>
      </c>
      <c r="T959" s="39">
        <f t="shared" si="282"/>
        <v>-2.6953603579609003E-2</v>
      </c>
      <c r="U959" s="42">
        <v>43403.62533333333</v>
      </c>
      <c r="V959" s="44">
        <v>9.6999999999999993</v>
      </c>
      <c r="W959" s="44">
        <v>6.1349999999999998</v>
      </c>
      <c r="X959" s="43">
        <f t="shared" si="294"/>
        <v>0</v>
      </c>
      <c r="Y959" s="42">
        <v>43403.62533333333</v>
      </c>
      <c r="Z959" s="44">
        <v>16.489999999999998</v>
      </c>
      <c r="AA959" s="44">
        <v>11.561</v>
      </c>
      <c r="AB959" s="43">
        <f t="shared" si="295"/>
        <v>0</v>
      </c>
      <c r="AC959" s="42">
        <v>43403.62533333333</v>
      </c>
      <c r="AD959" s="44">
        <v>25.95</v>
      </c>
      <c r="AE959" s="44">
        <v>20.439</v>
      </c>
      <c r="AF959" s="43">
        <f t="shared" si="296"/>
        <v>0</v>
      </c>
      <c r="AG959" s="41">
        <v>43402</v>
      </c>
      <c r="AH959">
        <v>15.6</v>
      </c>
      <c r="AI959">
        <v>6.2188999999999997</v>
      </c>
      <c r="AJ959" s="39">
        <f t="shared" si="283"/>
        <v>0</v>
      </c>
      <c r="AK959" s="45" t="s">
        <v>844</v>
      </c>
      <c r="AL959">
        <v>23</v>
      </c>
      <c r="AM959">
        <v>9.7621000000000002</v>
      </c>
      <c r="AN959" s="39">
        <f t="shared" si="284"/>
        <v>-6.4829326874146619E-3</v>
      </c>
      <c r="AO959" s="41">
        <v>43402</v>
      </c>
      <c r="AP959">
        <v>9.16</v>
      </c>
      <c r="AQ959">
        <v>7.4444999999999997</v>
      </c>
      <c r="AR959" s="18">
        <f t="shared" si="285"/>
        <v>-1.0868690121569201E-3</v>
      </c>
      <c r="AS959" s="41">
        <v>43402</v>
      </c>
      <c r="AT959">
        <v>11.14</v>
      </c>
      <c r="AU959">
        <v>9.0753000000000004</v>
      </c>
      <c r="AV959" s="39">
        <f t="shared" si="286"/>
        <v>-1.7928637423555056E-3</v>
      </c>
      <c r="AW959" s="41">
        <v>43402</v>
      </c>
      <c r="AX959">
        <v>12</v>
      </c>
      <c r="AY959">
        <v>7.5132000000000003</v>
      </c>
      <c r="AZ959" s="39">
        <f t="shared" si="287"/>
        <v>1.780053645452331E-2</v>
      </c>
      <c r="BA959" s="41">
        <v>43402</v>
      </c>
      <c r="BB959">
        <v>6.22</v>
      </c>
      <c r="BC959">
        <v>3.1194999999999999</v>
      </c>
      <c r="BD959" s="39">
        <f t="shared" si="288"/>
        <v>-6.3704411530498542E-3</v>
      </c>
      <c r="BE959" s="41">
        <v>43402</v>
      </c>
      <c r="BF959">
        <v>11.8</v>
      </c>
      <c r="BG959">
        <v>8.0254999999999992</v>
      </c>
      <c r="BH959" s="39">
        <f t="shared" si="289"/>
        <v>2.6081953589464787E-2</v>
      </c>
      <c r="BI959" s="41">
        <v>43402</v>
      </c>
      <c r="BJ959">
        <v>1.57</v>
      </c>
      <c r="BK959">
        <v>1.5567</v>
      </c>
      <c r="BL959" s="39">
        <f t="shared" si="290"/>
        <v>1.9516667758202929E-2</v>
      </c>
      <c r="BM959" s="41">
        <v>43402</v>
      </c>
      <c r="BN959">
        <v>8.1999999999999993</v>
      </c>
      <c r="BO959">
        <v>4.5101000000000004</v>
      </c>
      <c r="BP959" s="46">
        <f t="shared" si="291"/>
        <v>1.234540189894741E-2</v>
      </c>
      <c r="BQ959" s="41">
        <v>43402</v>
      </c>
      <c r="BR959">
        <v>16.3</v>
      </c>
      <c r="BS959">
        <v>9.1180000000000003</v>
      </c>
      <c r="BT959" s="18">
        <f t="shared" si="292"/>
        <v>3.0803080308031321E-3</v>
      </c>
      <c r="BU959" s="41">
        <v>43402</v>
      </c>
      <c r="BV959">
        <v>2.61</v>
      </c>
      <c r="BW959">
        <v>1.6356999999999999</v>
      </c>
      <c r="BX959" s="39">
        <f t="shared" si="293"/>
        <v>2.7578841563010319E-2</v>
      </c>
      <c r="BY959" s="41">
        <v>43706</v>
      </c>
      <c r="BZ959">
        <v>13.46</v>
      </c>
      <c r="CA959">
        <v>8.0731999999999999</v>
      </c>
      <c r="CB959" s="39">
        <f t="shared" si="278"/>
        <v>0</v>
      </c>
    </row>
    <row r="960" spans="1:80">
      <c r="A960" s="41">
        <v>43403</v>
      </c>
      <c r="B960">
        <v>17.149999999999999</v>
      </c>
      <c r="C960">
        <v>9.6021000000000001</v>
      </c>
      <c r="D960" s="34">
        <f t="shared" si="279"/>
        <v>-1.2657837370953719E-2</v>
      </c>
      <c r="E960" s="41">
        <v>43403</v>
      </c>
      <c r="F960">
        <v>3.24</v>
      </c>
      <c r="G960">
        <v>3.24</v>
      </c>
      <c r="H960" s="39">
        <f t="shared" si="280"/>
        <v>0</v>
      </c>
      <c r="L960" s="38"/>
      <c r="M960" s="41">
        <v>43403</v>
      </c>
      <c r="N960">
        <v>7.8</v>
      </c>
      <c r="O960">
        <v>4.7751000000000001</v>
      </c>
      <c r="P960" s="43">
        <f t="shared" si="281"/>
        <v>0</v>
      </c>
      <c r="Q960" s="41">
        <v>43403</v>
      </c>
      <c r="R960">
        <v>2.81</v>
      </c>
      <c r="S960">
        <v>1.7762</v>
      </c>
      <c r="T960" s="39">
        <f t="shared" si="282"/>
        <v>-2.7645480921880981E-2</v>
      </c>
      <c r="U960" s="42">
        <v>43404.62533333333</v>
      </c>
      <c r="V960" s="44">
        <v>9.6999999999999993</v>
      </c>
      <c r="W960" s="44">
        <v>6.1349999999999998</v>
      </c>
      <c r="X960" s="43">
        <f t="shared" si="294"/>
        <v>0</v>
      </c>
      <c r="Y960" s="42">
        <v>43404.62533333333</v>
      </c>
      <c r="Z960" s="44">
        <v>16.489999999999998</v>
      </c>
      <c r="AA960" s="44">
        <v>11.561</v>
      </c>
      <c r="AB960" s="43">
        <f t="shared" si="295"/>
        <v>0</v>
      </c>
      <c r="AC960" s="42">
        <v>43404.62533333333</v>
      </c>
      <c r="AD960" s="44">
        <v>25.8</v>
      </c>
      <c r="AE960" s="44">
        <v>20.321000000000002</v>
      </c>
      <c r="AF960" s="43">
        <f t="shared" si="296"/>
        <v>-5.7732765790889252E-3</v>
      </c>
      <c r="AG960" s="41">
        <v>43403</v>
      </c>
      <c r="AH960">
        <v>15.6</v>
      </c>
      <c r="AI960">
        <v>6.2188999999999997</v>
      </c>
      <c r="AJ960" s="39">
        <f t="shared" si="283"/>
        <v>0</v>
      </c>
      <c r="AK960" s="45" t="s">
        <v>845</v>
      </c>
      <c r="AL960">
        <v>23.37</v>
      </c>
      <c r="AM960">
        <v>9.9191000000000003</v>
      </c>
      <c r="AN960" s="39">
        <f t="shared" si="284"/>
        <v>1.6082605177164751E-2</v>
      </c>
      <c r="AO960" s="41">
        <v>43403</v>
      </c>
      <c r="AP960">
        <v>9.2100000000000009</v>
      </c>
      <c r="AQ960">
        <v>7.4851000000000001</v>
      </c>
      <c r="AR960" s="18">
        <f t="shared" si="285"/>
        <v>5.4536906440997264E-3</v>
      </c>
      <c r="AS960" s="41">
        <v>43403</v>
      </c>
      <c r="AT960">
        <v>11.47</v>
      </c>
      <c r="AU960">
        <v>9.3442000000000007</v>
      </c>
      <c r="AV960" s="39">
        <f t="shared" si="286"/>
        <v>2.9629874494507106E-2</v>
      </c>
      <c r="AW960" s="41">
        <v>43403</v>
      </c>
      <c r="AX960">
        <v>11.84</v>
      </c>
      <c r="AY960">
        <v>7.4131</v>
      </c>
      <c r="AZ960" s="39">
        <f t="shared" si="287"/>
        <v>-1.332321780333284E-2</v>
      </c>
      <c r="BA960" s="41">
        <v>43403</v>
      </c>
      <c r="BB960">
        <v>6.22</v>
      </c>
      <c r="BC960">
        <v>3.1194999999999999</v>
      </c>
      <c r="BD960" s="39">
        <f t="shared" si="288"/>
        <v>0</v>
      </c>
      <c r="BE960" s="41">
        <v>43403</v>
      </c>
      <c r="BF960">
        <v>12</v>
      </c>
      <c r="BG960">
        <v>8.1615000000000002</v>
      </c>
      <c r="BH960" s="39">
        <f t="shared" si="289"/>
        <v>1.6945984673852225E-2</v>
      </c>
      <c r="BI960" s="41">
        <v>43403</v>
      </c>
      <c r="BJ960">
        <v>1.5</v>
      </c>
      <c r="BK960">
        <v>1.4873000000000001</v>
      </c>
      <c r="BL960" s="39">
        <f t="shared" si="290"/>
        <v>-4.4581486477805556E-2</v>
      </c>
      <c r="BM960" s="41">
        <v>43403</v>
      </c>
      <c r="BN960">
        <v>8.1999999999999993</v>
      </c>
      <c r="BO960">
        <v>4.5101000000000004</v>
      </c>
      <c r="BP960" s="46">
        <f t="shared" si="291"/>
        <v>0</v>
      </c>
      <c r="BQ960" s="41">
        <v>43403</v>
      </c>
      <c r="BR960">
        <v>16.149999999999999</v>
      </c>
      <c r="BS960">
        <v>9.0341000000000005</v>
      </c>
      <c r="BT960" s="18">
        <f t="shared" si="292"/>
        <v>-9.2015792937047442E-3</v>
      </c>
      <c r="BU960" s="41">
        <v>43403</v>
      </c>
      <c r="BV960">
        <v>2.67</v>
      </c>
      <c r="BW960">
        <v>1.6733</v>
      </c>
      <c r="BX960" s="39">
        <f t="shared" si="293"/>
        <v>2.2987100324020345E-2</v>
      </c>
      <c r="BY960" s="41">
        <v>43707</v>
      </c>
      <c r="BZ960">
        <v>13.46</v>
      </c>
      <c r="CA960">
        <v>8.0731999999999999</v>
      </c>
      <c r="CB960" s="39">
        <f t="shared" si="278"/>
        <v>0</v>
      </c>
    </row>
    <row r="961" spans="1:80">
      <c r="A961" s="41">
        <v>43404</v>
      </c>
      <c r="B961">
        <v>17.14</v>
      </c>
      <c r="C961">
        <v>9.5965000000000007</v>
      </c>
      <c r="D961" s="34">
        <f t="shared" si="279"/>
        <v>-5.8320575707390915E-4</v>
      </c>
      <c r="E961" s="41">
        <v>43404</v>
      </c>
      <c r="F961">
        <v>3.24</v>
      </c>
      <c r="G961">
        <v>3.24</v>
      </c>
      <c r="H961" s="39">
        <f t="shared" si="280"/>
        <v>0</v>
      </c>
      <c r="L961" s="38"/>
      <c r="M961" s="41">
        <v>43404</v>
      </c>
      <c r="N961">
        <v>7.79</v>
      </c>
      <c r="O961">
        <v>4.7690000000000001</v>
      </c>
      <c r="P961" s="43">
        <f t="shared" si="281"/>
        <v>-1.2774601579024511E-3</v>
      </c>
      <c r="Q961" s="41">
        <v>43404</v>
      </c>
      <c r="R961">
        <v>2.81</v>
      </c>
      <c r="S961">
        <v>1.7762</v>
      </c>
      <c r="T961" s="39">
        <f t="shared" si="282"/>
        <v>0</v>
      </c>
      <c r="U961" s="42">
        <v>43405.62533333333</v>
      </c>
      <c r="V961" s="44">
        <v>9.6999999999999993</v>
      </c>
      <c r="W961" s="44">
        <v>6.1349999999999998</v>
      </c>
      <c r="X961" s="43">
        <f t="shared" si="294"/>
        <v>0</v>
      </c>
      <c r="Y961" s="42">
        <v>43405.62533333333</v>
      </c>
      <c r="Z961" s="44">
        <v>16.489999999999998</v>
      </c>
      <c r="AA961" s="44">
        <v>11.561</v>
      </c>
      <c r="AB961" s="43">
        <f t="shared" si="295"/>
        <v>0</v>
      </c>
      <c r="AC961" s="42">
        <v>43405.62533333333</v>
      </c>
      <c r="AD961" s="44">
        <v>25.8</v>
      </c>
      <c r="AE961" s="44">
        <v>20.321000000000002</v>
      </c>
      <c r="AF961" s="43">
        <f t="shared" si="296"/>
        <v>0</v>
      </c>
      <c r="AG961" s="41">
        <v>43404</v>
      </c>
      <c r="AH961">
        <v>15.6</v>
      </c>
      <c r="AI961">
        <v>6.2188999999999997</v>
      </c>
      <c r="AJ961" s="39">
        <f t="shared" si="283"/>
        <v>0</v>
      </c>
      <c r="AK961" s="45" t="s">
        <v>846</v>
      </c>
      <c r="AL961">
        <v>23.77</v>
      </c>
      <c r="AM961">
        <v>10.088900000000001</v>
      </c>
      <c r="AN961" s="39">
        <f t="shared" si="284"/>
        <v>1.7118488572551986E-2</v>
      </c>
      <c r="AO961" s="41">
        <v>43404</v>
      </c>
      <c r="AP961">
        <v>9.2100000000000009</v>
      </c>
      <c r="AQ961">
        <v>7.4851000000000001</v>
      </c>
      <c r="AR961" s="18">
        <f t="shared" si="285"/>
        <v>0</v>
      </c>
      <c r="AS961" s="41">
        <v>43404</v>
      </c>
      <c r="AT961">
        <v>11.99</v>
      </c>
      <c r="AU961">
        <v>9.7677999999999994</v>
      </c>
      <c r="AV961" s="39">
        <f t="shared" si="286"/>
        <v>4.5332933798505878E-2</v>
      </c>
      <c r="AW961" s="41">
        <v>43404</v>
      </c>
      <c r="AX961">
        <v>11.8</v>
      </c>
      <c r="AY961">
        <v>7.3879999999999999</v>
      </c>
      <c r="AZ961" s="39">
        <f t="shared" si="287"/>
        <v>-3.3858979374350976E-3</v>
      </c>
      <c r="BA961" s="41">
        <v>43404</v>
      </c>
      <c r="BB961">
        <v>6.2</v>
      </c>
      <c r="BC961">
        <v>3.1095000000000002</v>
      </c>
      <c r="BD961" s="39">
        <f t="shared" si="288"/>
        <v>-3.2056419297963735E-3</v>
      </c>
      <c r="BE961" s="41">
        <v>43404</v>
      </c>
      <c r="BF961">
        <v>11.65</v>
      </c>
      <c r="BG961">
        <v>7.9234999999999998</v>
      </c>
      <c r="BH961" s="39">
        <f t="shared" si="289"/>
        <v>-2.9161306132451194E-2</v>
      </c>
      <c r="BI961" s="41">
        <v>43404</v>
      </c>
      <c r="BJ961">
        <v>1.48</v>
      </c>
      <c r="BK961">
        <v>1.4674</v>
      </c>
      <c r="BL961" s="39">
        <f t="shared" si="290"/>
        <v>-1.3379950245411167E-2</v>
      </c>
      <c r="BM961" s="41">
        <v>43404</v>
      </c>
      <c r="BN961">
        <v>8.0500000000000007</v>
      </c>
      <c r="BO961">
        <v>4.4276</v>
      </c>
      <c r="BP961" s="46">
        <f t="shared" si="291"/>
        <v>-1.8292277333096928E-2</v>
      </c>
      <c r="BQ961" s="41">
        <v>43404</v>
      </c>
      <c r="BR961">
        <v>16.3</v>
      </c>
      <c r="BS961">
        <v>9.1180000000000003</v>
      </c>
      <c r="BT961" s="18">
        <f t="shared" si="292"/>
        <v>9.2870346797135142E-3</v>
      </c>
      <c r="BU961" s="41">
        <v>43404</v>
      </c>
      <c r="BV961">
        <v>2.75</v>
      </c>
      <c r="BW961">
        <v>1.7234</v>
      </c>
      <c r="BX961" s="39">
        <f t="shared" si="293"/>
        <v>2.9940835474810273E-2</v>
      </c>
      <c r="BY961" s="41">
        <v>43710</v>
      </c>
      <c r="BZ961">
        <v>13.7</v>
      </c>
      <c r="CA961">
        <v>8.2171000000000003</v>
      </c>
      <c r="CB961" s="39">
        <f t="shared" si="278"/>
        <v>1.7824406678888217E-2</v>
      </c>
    </row>
    <row r="962" spans="1:80">
      <c r="A962" s="41">
        <v>43405</v>
      </c>
      <c r="B962">
        <v>17</v>
      </c>
      <c r="C962">
        <v>9.5181000000000004</v>
      </c>
      <c r="D962" s="34">
        <f t="shared" si="279"/>
        <v>-8.1696451831397114E-3</v>
      </c>
      <c r="E962" s="41">
        <v>43405</v>
      </c>
      <c r="F962">
        <v>3.24</v>
      </c>
      <c r="G962">
        <v>3.24</v>
      </c>
      <c r="H962" s="39">
        <f t="shared" si="280"/>
        <v>0</v>
      </c>
      <c r="L962" s="38"/>
      <c r="M962" s="41">
        <v>43405</v>
      </c>
      <c r="N962">
        <v>7.71</v>
      </c>
      <c r="O962">
        <v>4.72</v>
      </c>
      <c r="P962" s="43">
        <f t="shared" si="281"/>
        <v>-1.0274690710840926E-2</v>
      </c>
      <c r="Q962" s="41">
        <v>43405</v>
      </c>
      <c r="R962">
        <v>2.8</v>
      </c>
      <c r="S962">
        <v>1.7698</v>
      </c>
      <c r="T962" s="39">
        <f t="shared" si="282"/>
        <v>-3.6031978380812752E-3</v>
      </c>
      <c r="U962" s="42">
        <v>43406.62533333333</v>
      </c>
      <c r="V962" s="44">
        <v>9.69</v>
      </c>
      <c r="W962" s="44">
        <v>6.1289999999999996</v>
      </c>
      <c r="X962" s="43">
        <f t="shared" si="294"/>
        <v>-9.7799511002448687E-4</v>
      </c>
      <c r="Y962" s="42">
        <v>43406.62533333333</v>
      </c>
      <c r="Z962" s="44">
        <v>16.489999999999998</v>
      </c>
      <c r="AA962" s="44">
        <v>11.561</v>
      </c>
      <c r="AB962" s="43">
        <f t="shared" si="295"/>
        <v>0</v>
      </c>
      <c r="AC962" s="42">
        <v>43406.62533333333</v>
      </c>
      <c r="AD962" s="44">
        <v>25.8</v>
      </c>
      <c r="AE962" s="44">
        <v>20.321000000000002</v>
      </c>
      <c r="AF962" s="43">
        <f t="shared" si="296"/>
        <v>0</v>
      </c>
      <c r="AG962" s="41">
        <v>43405</v>
      </c>
      <c r="AH962">
        <v>15.9</v>
      </c>
      <c r="AI962">
        <v>6.3384999999999998</v>
      </c>
      <c r="AJ962" s="39">
        <f t="shared" si="283"/>
        <v>1.9231696923893319E-2</v>
      </c>
      <c r="AK962" s="45">
        <v>43111</v>
      </c>
      <c r="AL962">
        <v>23.66</v>
      </c>
      <c r="AM962">
        <v>10.042199999999999</v>
      </c>
      <c r="AN962" s="39">
        <f t="shared" si="284"/>
        <v>-4.6288495276988863E-3</v>
      </c>
      <c r="AO962" s="41">
        <v>43405</v>
      </c>
      <c r="AP962">
        <v>9.14</v>
      </c>
      <c r="AQ962">
        <v>7.4282000000000004</v>
      </c>
      <c r="AR962" s="18">
        <f t="shared" si="285"/>
        <v>-7.6017688474435512E-3</v>
      </c>
      <c r="AS962" s="41">
        <v>43405</v>
      </c>
      <c r="AT962">
        <v>12.34</v>
      </c>
      <c r="AU962">
        <v>10.052899999999999</v>
      </c>
      <c r="AV962" s="39">
        <f t="shared" si="286"/>
        <v>2.9187739306701602E-2</v>
      </c>
      <c r="AW962" s="41">
        <v>43405</v>
      </c>
      <c r="AX962">
        <v>11.8</v>
      </c>
      <c r="AY962">
        <v>7.3879999999999999</v>
      </c>
      <c r="AZ962" s="39">
        <f t="shared" si="287"/>
        <v>0</v>
      </c>
      <c r="BA962" s="41">
        <v>43405</v>
      </c>
      <c r="BB962">
        <v>6.11</v>
      </c>
      <c r="BC962">
        <v>3.0642999999999998</v>
      </c>
      <c r="BD962" s="39">
        <f t="shared" si="288"/>
        <v>-1.4536099051294533E-2</v>
      </c>
      <c r="BE962" s="41">
        <v>43405</v>
      </c>
      <c r="BF962">
        <v>11.6</v>
      </c>
      <c r="BG962">
        <v>7.8895</v>
      </c>
      <c r="BH962" s="39">
        <f t="shared" si="289"/>
        <v>-4.2910330030920436E-3</v>
      </c>
      <c r="BI962" s="41">
        <v>43405</v>
      </c>
      <c r="BJ962">
        <v>1.54</v>
      </c>
      <c r="BK962">
        <v>1.5268999999999999</v>
      </c>
      <c r="BL962" s="39">
        <f t="shared" si="290"/>
        <v>4.0547907864249617E-2</v>
      </c>
      <c r="BM962" s="41">
        <v>43405</v>
      </c>
      <c r="BN962">
        <v>8.1</v>
      </c>
      <c r="BO962">
        <v>4.4550999999999998</v>
      </c>
      <c r="BP962" s="46">
        <f t="shared" si="291"/>
        <v>6.2110398409973479E-3</v>
      </c>
      <c r="BQ962" s="41">
        <v>43405</v>
      </c>
      <c r="BR962">
        <v>16.3</v>
      </c>
      <c r="BS962">
        <v>9.1180000000000003</v>
      </c>
      <c r="BT962" s="18">
        <f t="shared" si="292"/>
        <v>0</v>
      </c>
      <c r="BU962" s="41">
        <v>43405</v>
      </c>
      <c r="BV962">
        <v>2.79</v>
      </c>
      <c r="BW962">
        <v>1.7484999999999999</v>
      </c>
      <c r="BX962" s="39">
        <f t="shared" si="293"/>
        <v>1.4564233491934489E-2</v>
      </c>
      <c r="BY962" s="41">
        <v>43711</v>
      </c>
      <c r="BZ962">
        <v>13.7</v>
      </c>
      <c r="CA962">
        <v>8.2171000000000003</v>
      </c>
      <c r="CB962" s="39">
        <f t="shared" si="278"/>
        <v>0</v>
      </c>
    </row>
    <row r="963" spans="1:80">
      <c r="A963" s="41">
        <v>43406</v>
      </c>
      <c r="B963">
        <v>16.8</v>
      </c>
      <c r="C963">
        <v>9.4061000000000003</v>
      </c>
      <c r="D963" s="34">
        <f t="shared" si="279"/>
        <v>-1.1767054349082285E-2</v>
      </c>
      <c r="E963" s="41">
        <v>43406</v>
      </c>
      <c r="F963">
        <v>3.22</v>
      </c>
      <c r="G963">
        <v>3.22</v>
      </c>
      <c r="H963" s="39">
        <f t="shared" si="280"/>
        <v>-6.1728395061728444E-3</v>
      </c>
      <c r="L963" s="38"/>
      <c r="M963" s="41">
        <v>43406</v>
      </c>
      <c r="N963">
        <v>7.8</v>
      </c>
      <c r="O963">
        <v>4.7751000000000001</v>
      </c>
      <c r="P963" s="43">
        <f t="shared" si="281"/>
        <v>1.1673728813559402E-2</v>
      </c>
      <c r="Q963" s="41">
        <v>43406</v>
      </c>
      <c r="R963">
        <v>2.8</v>
      </c>
      <c r="S963">
        <v>1.7698</v>
      </c>
      <c r="T963" s="39">
        <f t="shared" si="282"/>
        <v>0</v>
      </c>
      <c r="U963" s="42">
        <v>43409.62533333333</v>
      </c>
      <c r="V963" s="44">
        <v>9.61</v>
      </c>
      <c r="W963" s="44">
        <v>6.0780000000000003</v>
      </c>
      <c r="X963" s="43">
        <f t="shared" si="294"/>
        <v>-8.321096426823181E-3</v>
      </c>
      <c r="Y963" s="42">
        <v>43409.62533333333</v>
      </c>
      <c r="Z963" s="44">
        <v>16.489999999999998</v>
      </c>
      <c r="AA963" s="44">
        <v>11.561</v>
      </c>
      <c r="AB963" s="43">
        <f t="shared" si="295"/>
        <v>0</v>
      </c>
      <c r="AC963" s="42">
        <v>43409.62533333333</v>
      </c>
      <c r="AD963" s="44">
        <v>25.8</v>
      </c>
      <c r="AE963" s="44">
        <v>20.321000000000002</v>
      </c>
      <c r="AF963" s="43">
        <f t="shared" si="296"/>
        <v>0</v>
      </c>
      <c r="AG963" s="41">
        <v>43406</v>
      </c>
      <c r="AH963">
        <v>15.9</v>
      </c>
      <c r="AI963">
        <v>6.3384999999999998</v>
      </c>
      <c r="AJ963" s="39">
        <f t="shared" si="283"/>
        <v>0</v>
      </c>
      <c r="AK963" s="45">
        <v>43142</v>
      </c>
      <c r="AL963">
        <v>23.5</v>
      </c>
      <c r="AM963">
        <v>9.9742999999999995</v>
      </c>
      <c r="AN963" s="39">
        <f t="shared" si="284"/>
        <v>-6.761466610901979E-3</v>
      </c>
      <c r="AO963" s="41">
        <v>43406</v>
      </c>
      <c r="AP963">
        <v>9.25</v>
      </c>
      <c r="AQ963">
        <v>7.5175999999999998</v>
      </c>
      <c r="AR963" s="18">
        <f t="shared" si="285"/>
        <v>1.2035217145472588E-2</v>
      </c>
      <c r="AS963" s="41">
        <v>43406</v>
      </c>
      <c r="AT963">
        <v>12.25</v>
      </c>
      <c r="AU963">
        <v>9.9795999999999996</v>
      </c>
      <c r="AV963" s="39">
        <f t="shared" si="286"/>
        <v>-7.2914283440598934E-3</v>
      </c>
      <c r="AW963" s="41">
        <v>43406</v>
      </c>
      <c r="AX963">
        <v>11.7</v>
      </c>
      <c r="AY963">
        <v>7.3254000000000001</v>
      </c>
      <c r="AZ963" s="39">
        <f t="shared" si="287"/>
        <v>-8.4731997834325626E-3</v>
      </c>
      <c r="BA963" s="41">
        <v>43406</v>
      </c>
      <c r="BB963">
        <v>6.14</v>
      </c>
      <c r="BC963">
        <v>3.0794000000000001</v>
      </c>
      <c r="BD963" s="39">
        <f t="shared" si="288"/>
        <v>4.9277159547042836E-3</v>
      </c>
      <c r="BE963" s="41">
        <v>43406</v>
      </c>
      <c r="BF963">
        <v>11.6</v>
      </c>
      <c r="BG963">
        <v>7.8895</v>
      </c>
      <c r="BH963" s="39">
        <f t="shared" si="289"/>
        <v>0</v>
      </c>
      <c r="BI963" s="41">
        <v>43406</v>
      </c>
      <c r="BJ963">
        <v>1.54</v>
      </c>
      <c r="BK963">
        <v>1.5268999999999999</v>
      </c>
      <c r="BL963" s="39">
        <f t="shared" si="290"/>
        <v>0</v>
      </c>
      <c r="BM963" s="41">
        <v>43406</v>
      </c>
      <c r="BN963">
        <v>8.17</v>
      </c>
      <c r="BO963">
        <v>4.4935999999999998</v>
      </c>
      <c r="BP963" s="46">
        <f t="shared" si="291"/>
        <v>8.6417813292630867E-3</v>
      </c>
      <c r="BQ963" s="41">
        <v>43406</v>
      </c>
      <c r="BR963">
        <v>16.25</v>
      </c>
      <c r="BS963">
        <v>9.09</v>
      </c>
      <c r="BT963" s="18">
        <f t="shared" si="292"/>
        <v>-3.0708488703663599E-3</v>
      </c>
      <c r="BU963" s="41">
        <v>43406</v>
      </c>
      <c r="BV963">
        <v>2.82</v>
      </c>
      <c r="BW963">
        <v>1.7673000000000001</v>
      </c>
      <c r="BX963" s="39">
        <f t="shared" si="293"/>
        <v>1.075207320560489E-2</v>
      </c>
      <c r="BY963" s="41">
        <v>43712</v>
      </c>
      <c r="BZ963">
        <v>13.7</v>
      </c>
      <c r="CA963">
        <v>8.2171000000000003</v>
      </c>
      <c r="CB963" s="39">
        <f t="shared" si="278"/>
        <v>0</v>
      </c>
    </row>
    <row r="964" spans="1:80">
      <c r="A964" s="41">
        <v>43409</v>
      </c>
      <c r="B964">
        <v>16.7</v>
      </c>
      <c r="C964">
        <v>9.3500999999999994</v>
      </c>
      <c r="D964" s="34">
        <f t="shared" si="279"/>
        <v>-5.9535833129565853E-3</v>
      </c>
      <c r="E964" s="41">
        <v>43409</v>
      </c>
      <c r="F964">
        <v>3.22</v>
      </c>
      <c r="G964">
        <v>3.22</v>
      </c>
      <c r="H964" s="39">
        <f t="shared" si="280"/>
        <v>0</v>
      </c>
      <c r="L964" s="38"/>
      <c r="M964" s="41">
        <v>43409</v>
      </c>
      <c r="N964">
        <v>7.75</v>
      </c>
      <c r="O964">
        <v>4.7445000000000004</v>
      </c>
      <c r="P964" s="43">
        <f t="shared" si="281"/>
        <v>-6.4082427593138858E-3</v>
      </c>
      <c r="Q964" s="41">
        <v>43409</v>
      </c>
      <c r="R964">
        <v>2.8</v>
      </c>
      <c r="S964">
        <v>1.7698</v>
      </c>
      <c r="T964" s="39">
        <f t="shared" si="282"/>
        <v>0</v>
      </c>
      <c r="U964" s="42">
        <v>43410.62533333333</v>
      </c>
      <c r="V964" s="44">
        <v>9.6999999999999993</v>
      </c>
      <c r="W964" s="44">
        <v>6.1349999999999998</v>
      </c>
      <c r="X964" s="43">
        <f t="shared" si="294"/>
        <v>9.3780848963473992E-3</v>
      </c>
      <c r="Y964" s="42">
        <v>43410.62533333333</v>
      </c>
      <c r="Z964" s="44">
        <v>16.399999999999999</v>
      </c>
      <c r="AA964" s="44">
        <v>11.497999999999999</v>
      </c>
      <c r="AB964" s="43">
        <f t="shared" si="295"/>
        <v>-5.4493555920768627E-3</v>
      </c>
      <c r="AC964" s="42">
        <v>43410.62533333333</v>
      </c>
      <c r="AD964" s="44">
        <v>25.8</v>
      </c>
      <c r="AE964" s="44">
        <v>20.321000000000002</v>
      </c>
      <c r="AF964" s="43">
        <f t="shared" si="296"/>
        <v>0</v>
      </c>
      <c r="AG964" s="41">
        <v>43409</v>
      </c>
      <c r="AH964">
        <v>15.5</v>
      </c>
      <c r="AI964">
        <v>6.1790000000000003</v>
      </c>
      <c r="AJ964" s="39">
        <f t="shared" si="283"/>
        <v>-2.5163682259209518E-2</v>
      </c>
      <c r="AK964" s="45">
        <v>43231</v>
      </c>
      <c r="AL964">
        <v>23.6</v>
      </c>
      <c r="AM964">
        <v>10.0168</v>
      </c>
      <c r="AN964" s="39">
        <f t="shared" si="284"/>
        <v>4.2609506431529462E-3</v>
      </c>
      <c r="AO964" s="41">
        <v>43409</v>
      </c>
      <c r="AP964">
        <v>9.1999999999999993</v>
      </c>
      <c r="AQ964">
        <v>7.4770000000000003</v>
      </c>
      <c r="AR964" s="18">
        <f t="shared" si="285"/>
        <v>-5.4006597850377149E-3</v>
      </c>
      <c r="AS964" s="41">
        <v>43409</v>
      </c>
      <c r="AT964">
        <v>12.25</v>
      </c>
      <c r="AU964">
        <v>9.9795999999999996</v>
      </c>
      <c r="AV964" s="39">
        <f t="shared" si="286"/>
        <v>0</v>
      </c>
      <c r="AW964" s="41">
        <v>43409</v>
      </c>
      <c r="AX964">
        <v>11.7</v>
      </c>
      <c r="AY964">
        <v>7.3254000000000001</v>
      </c>
      <c r="AZ964" s="39">
        <f t="shared" si="287"/>
        <v>0</v>
      </c>
      <c r="BA964" s="41">
        <v>43409</v>
      </c>
      <c r="BB964">
        <v>6.14</v>
      </c>
      <c r="BC964">
        <v>3.0794000000000001</v>
      </c>
      <c r="BD964" s="39">
        <f t="shared" si="288"/>
        <v>0</v>
      </c>
      <c r="BE964" s="41">
        <v>43409</v>
      </c>
      <c r="BF964">
        <v>11.6</v>
      </c>
      <c r="BG964">
        <v>7.8895</v>
      </c>
      <c r="BH964" s="39">
        <f t="shared" si="289"/>
        <v>0</v>
      </c>
      <c r="BI964" s="41">
        <v>43409</v>
      </c>
      <c r="BJ964">
        <v>1.52</v>
      </c>
      <c r="BK964">
        <v>1.5071000000000001</v>
      </c>
      <c r="BL964" s="39">
        <f t="shared" si="290"/>
        <v>-1.2967450389678314E-2</v>
      </c>
      <c r="BM964" s="41">
        <v>43409</v>
      </c>
      <c r="BN964">
        <v>8.1199999999999992</v>
      </c>
      <c r="BO964">
        <v>4.4661</v>
      </c>
      <c r="BP964" s="46">
        <f t="shared" si="291"/>
        <v>-6.1198148477834826E-3</v>
      </c>
      <c r="BQ964" s="41">
        <v>43409</v>
      </c>
      <c r="BR964">
        <v>16.2</v>
      </c>
      <c r="BS964">
        <v>9.0620999999999992</v>
      </c>
      <c r="BT964" s="18">
        <f t="shared" si="292"/>
        <v>-3.0693069306931466E-3</v>
      </c>
      <c r="BU964" s="41">
        <v>43409</v>
      </c>
      <c r="BV964">
        <v>2.77</v>
      </c>
      <c r="BW964">
        <v>1.736</v>
      </c>
      <c r="BX964" s="39">
        <f t="shared" si="293"/>
        <v>-1.7710632037571495E-2</v>
      </c>
      <c r="BY964" s="41">
        <v>43713</v>
      </c>
      <c r="BZ964">
        <v>13.7</v>
      </c>
      <c r="CA964">
        <v>8.2171000000000003</v>
      </c>
      <c r="CB964" s="39">
        <f t="shared" ref="CB964:CB983" si="297">(CA964-CA963)/CA963</f>
        <v>0</v>
      </c>
    </row>
    <row r="965" spans="1:80">
      <c r="A965" s="41">
        <v>43410</v>
      </c>
      <c r="B965">
        <v>16.399999999999999</v>
      </c>
      <c r="C965">
        <v>9.1821000000000002</v>
      </c>
      <c r="D965" s="34">
        <f t="shared" ref="D965:D1028" si="298">(C965-C964)/C964</f>
        <v>-1.7967722270349974E-2</v>
      </c>
      <c r="E965" s="41">
        <v>43410</v>
      </c>
      <c r="F965">
        <v>3.22</v>
      </c>
      <c r="G965">
        <v>3.22</v>
      </c>
      <c r="H965" s="39">
        <f t="shared" ref="H965:H1028" si="299">(G965-G964)/G964</f>
        <v>0</v>
      </c>
      <c r="L965" s="38"/>
      <c r="M965" s="41">
        <v>43410</v>
      </c>
      <c r="N965">
        <v>7.75</v>
      </c>
      <c r="O965">
        <v>4.7445000000000004</v>
      </c>
      <c r="P965" s="43">
        <f t="shared" ref="P965:P1028" si="300">(O965-O964)/O964</f>
        <v>0</v>
      </c>
      <c r="Q965" s="41">
        <v>43410</v>
      </c>
      <c r="R965">
        <v>2.76</v>
      </c>
      <c r="S965">
        <v>1.7445999999999999</v>
      </c>
      <c r="T965" s="39">
        <f t="shared" ref="T965:T1028" si="301">(S965-S964)/S964</f>
        <v>-1.4238897050514244E-2</v>
      </c>
      <c r="U965" s="42">
        <v>43411.62533333333</v>
      </c>
      <c r="V965" s="44">
        <v>9.61</v>
      </c>
      <c r="W965" s="44">
        <v>6.0780000000000003</v>
      </c>
      <c r="X965" s="43">
        <f t="shared" si="294"/>
        <v>-9.2909535452321921E-3</v>
      </c>
      <c r="Y965" s="42">
        <v>43411.62533333333</v>
      </c>
      <c r="Z965" s="44">
        <v>16.399999999999999</v>
      </c>
      <c r="AA965" s="44">
        <v>11.497999999999999</v>
      </c>
      <c r="AB965" s="43">
        <f t="shared" si="295"/>
        <v>0</v>
      </c>
      <c r="AC965" s="42">
        <v>43411.62533333333</v>
      </c>
      <c r="AD965" s="44">
        <v>25.8</v>
      </c>
      <c r="AE965" s="44">
        <v>20.321000000000002</v>
      </c>
      <c r="AF965" s="43">
        <f t="shared" si="296"/>
        <v>0</v>
      </c>
      <c r="AG965" s="41">
        <v>43410</v>
      </c>
      <c r="AH965">
        <v>15.2</v>
      </c>
      <c r="AI965">
        <v>6.0594000000000001</v>
      </c>
      <c r="AJ965" s="39">
        <f t="shared" ref="AJ965:AJ1028" si="302">(AI965-AI964)/AI964</f>
        <v>-1.9355882828936744E-2</v>
      </c>
      <c r="AK965" s="45">
        <v>43262</v>
      </c>
      <c r="AL965">
        <v>23.6</v>
      </c>
      <c r="AM965">
        <v>10.0168</v>
      </c>
      <c r="AN965" s="39">
        <f t="shared" ref="AN965:AN1028" si="303">(AM965-AM964)/AM964</f>
        <v>0</v>
      </c>
      <c r="AO965" s="41">
        <v>43410</v>
      </c>
      <c r="AP965">
        <v>9.25</v>
      </c>
      <c r="AQ965">
        <v>7.5175999999999998</v>
      </c>
      <c r="AR965" s="18">
        <f t="shared" ref="AR965:AR1028" si="304">(AQ965-AQ964)/AQ964</f>
        <v>5.4299852882171359E-3</v>
      </c>
      <c r="AS965" s="41">
        <v>43410</v>
      </c>
      <c r="AT965">
        <v>12.25</v>
      </c>
      <c r="AU965">
        <v>9.9795999999999996</v>
      </c>
      <c r="AV965" s="39">
        <f t="shared" ref="AV965:AV1028" si="305">(AU965-AU964)/AU964</f>
        <v>0</v>
      </c>
      <c r="AW965" s="41">
        <v>43410</v>
      </c>
      <c r="AX965">
        <v>11.71</v>
      </c>
      <c r="AY965">
        <v>7.3316999999999997</v>
      </c>
      <c r="AZ965" s="39">
        <f t="shared" ref="AZ965:AZ1028" si="306">(AY965-AY964)/AY964</f>
        <v>8.6002129576535457E-4</v>
      </c>
      <c r="BA965" s="41">
        <v>43410</v>
      </c>
      <c r="BB965">
        <v>6.14</v>
      </c>
      <c r="BC965">
        <v>3.0794000000000001</v>
      </c>
      <c r="BD965" s="39">
        <f t="shared" ref="BD965:BD1028" si="307">(BC965-BC964)/BC964</f>
        <v>0</v>
      </c>
      <c r="BE965" s="41">
        <v>43410</v>
      </c>
      <c r="BF965">
        <v>11.65</v>
      </c>
      <c r="BG965">
        <v>7.9234999999999998</v>
      </c>
      <c r="BH965" s="39">
        <f t="shared" ref="BH965:BH1028" si="308">(BG965-BG964)/BG964</f>
        <v>4.3095253184612216E-3</v>
      </c>
      <c r="BI965" s="41">
        <v>43410</v>
      </c>
      <c r="BJ965">
        <v>1.49</v>
      </c>
      <c r="BK965">
        <v>1.4773000000000001</v>
      </c>
      <c r="BL965" s="39">
        <f t="shared" ref="BL965:BL1028" si="309">(BK965-BK964)/BK964</f>
        <v>-1.9773074115851667E-2</v>
      </c>
      <c r="BM965" s="41">
        <v>43410</v>
      </c>
      <c r="BN965">
        <v>8.15</v>
      </c>
      <c r="BO965">
        <v>4.4825999999999997</v>
      </c>
      <c r="BP965" s="46">
        <f t="shared" ref="BP965:BP1028" si="310">(BO965-BO964)/BO964</f>
        <v>3.6944985557868693E-3</v>
      </c>
      <c r="BQ965" s="41">
        <v>43410</v>
      </c>
      <c r="BR965">
        <v>16</v>
      </c>
      <c r="BS965">
        <v>8.9502000000000006</v>
      </c>
      <c r="BT965" s="18">
        <f t="shared" ref="BT965:BT1028" si="311">(BS965-BS964)/BS964</f>
        <v>-1.2348131227860933E-2</v>
      </c>
      <c r="BU965" s="41">
        <v>43410</v>
      </c>
      <c r="BV965">
        <v>2.65</v>
      </c>
      <c r="BW965">
        <v>1.6608000000000001</v>
      </c>
      <c r="BX965" s="39">
        <f t="shared" ref="BX965:BX1028" si="312">(BW965-BW964)/BW964</f>
        <v>-4.3317972350230376E-2</v>
      </c>
      <c r="BY965" s="41">
        <v>43714</v>
      </c>
      <c r="BZ965">
        <v>13.99</v>
      </c>
      <c r="CA965">
        <v>8.3910999999999998</v>
      </c>
      <c r="CB965" s="39">
        <f t="shared" si="297"/>
        <v>2.1175353835294626E-2</v>
      </c>
    </row>
    <row r="966" spans="1:80">
      <c r="A966" s="41">
        <v>43411</v>
      </c>
      <c r="B966">
        <v>16</v>
      </c>
      <c r="C966">
        <v>8.9581999999999997</v>
      </c>
      <c r="D966" s="34">
        <f t="shared" si="298"/>
        <v>-2.4384400082769785E-2</v>
      </c>
      <c r="E966" s="41">
        <v>43411</v>
      </c>
      <c r="F966">
        <v>3.22</v>
      </c>
      <c r="G966">
        <v>3.22</v>
      </c>
      <c r="H966" s="39">
        <f t="shared" si="299"/>
        <v>0</v>
      </c>
      <c r="L966" s="38"/>
      <c r="M966" s="41">
        <v>43411</v>
      </c>
      <c r="N966">
        <v>7.72</v>
      </c>
      <c r="O966">
        <v>4.7260999999999997</v>
      </c>
      <c r="P966" s="43">
        <f t="shared" si="300"/>
        <v>-3.8781747286332885E-3</v>
      </c>
      <c r="Q966" s="41">
        <v>43411</v>
      </c>
      <c r="R966">
        <v>2.78</v>
      </c>
      <c r="S966">
        <v>1.7572000000000001</v>
      </c>
      <c r="T966" s="39">
        <f t="shared" si="301"/>
        <v>7.2222859108105964E-3</v>
      </c>
      <c r="U966" s="42">
        <v>43412.62533333333</v>
      </c>
      <c r="V966" s="44">
        <v>9.61</v>
      </c>
      <c r="W966" s="44">
        <v>6.0780000000000003</v>
      </c>
      <c r="X966" s="43">
        <f t="shared" si="294"/>
        <v>0</v>
      </c>
      <c r="Y966" s="42">
        <v>43412.62533333333</v>
      </c>
      <c r="Z966" s="44">
        <v>16.399999999999999</v>
      </c>
      <c r="AA966" s="44">
        <v>11.497999999999999</v>
      </c>
      <c r="AB966" s="43">
        <f t="shared" si="295"/>
        <v>0</v>
      </c>
      <c r="AC966" s="42">
        <v>43412.62533333333</v>
      </c>
      <c r="AD966" s="44">
        <v>25.8</v>
      </c>
      <c r="AE966" s="44">
        <v>20.321000000000002</v>
      </c>
      <c r="AF966" s="43">
        <f t="shared" si="296"/>
        <v>0</v>
      </c>
      <c r="AG966" s="41">
        <v>43411</v>
      </c>
      <c r="AH966">
        <v>14.75</v>
      </c>
      <c r="AI966">
        <v>5.8800999999999997</v>
      </c>
      <c r="AJ966" s="39">
        <f t="shared" si="302"/>
        <v>-2.9590388487309049E-2</v>
      </c>
      <c r="AK966" s="45">
        <v>43292</v>
      </c>
      <c r="AL966">
        <v>23.5</v>
      </c>
      <c r="AM966">
        <v>9.9742999999999995</v>
      </c>
      <c r="AN966" s="39">
        <f t="shared" si="303"/>
        <v>-4.2428719750819055E-3</v>
      </c>
      <c r="AO966" s="41">
        <v>43411</v>
      </c>
      <c r="AP966">
        <v>9.1999999999999993</v>
      </c>
      <c r="AQ966">
        <v>7.4770000000000003</v>
      </c>
      <c r="AR966" s="18">
        <f t="shared" si="304"/>
        <v>-5.4006597850377149E-3</v>
      </c>
      <c r="AS966" s="41">
        <v>43411</v>
      </c>
      <c r="AT966">
        <v>12.2</v>
      </c>
      <c r="AU966">
        <v>9.9389000000000003</v>
      </c>
      <c r="AV966" s="39">
        <f t="shared" si="305"/>
        <v>-4.0783197723354937E-3</v>
      </c>
      <c r="AW966" s="41">
        <v>43411</v>
      </c>
      <c r="AX966">
        <v>11.72</v>
      </c>
      <c r="AY966">
        <v>7.3379000000000003</v>
      </c>
      <c r="AZ966" s="39">
        <f t="shared" si="306"/>
        <v>8.456428931899355E-4</v>
      </c>
      <c r="BA966" s="41">
        <v>43411</v>
      </c>
      <c r="BB966">
        <v>6.16</v>
      </c>
      <c r="BC966">
        <v>3.0893999999999999</v>
      </c>
      <c r="BD966" s="39">
        <f t="shared" si="307"/>
        <v>3.2473858543871489E-3</v>
      </c>
      <c r="BE966" s="41">
        <v>43411</v>
      </c>
      <c r="BF966">
        <v>11.5</v>
      </c>
      <c r="BG966">
        <v>7.8215000000000003</v>
      </c>
      <c r="BH966" s="39">
        <f t="shared" si="308"/>
        <v>-1.2873099009276131E-2</v>
      </c>
      <c r="BI966" s="41">
        <v>43411</v>
      </c>
      <c r="BJ966">
        <v>1.53</v>
      </c>
      <c r="BK966">
        <v>1.5169999999999999</v>
      </c>
      <c r="BL966" s="39">
        <f t="shared" si="309"/>
        <v>2.6873350030460871E-2</v>
      </c>
      <c r="BM966" s="41">
        <v>43411</v>
      </c>
      <c r="BN966">
        <v>8.15</v>
      </c>
      <c r="BO966">
        <v>4.4825999999999997</v>
      </c>
      <c r="BP966" s="46">
        <f t="shared" si="310"/>
        <v>0</v>
      </c>
      <c r="BQ966" s="41">
        <v>43411</v>
      </c>
      <c r="BR966">
        <v>15.99</v>
      </c>
      <c r="BS966">
        <v>8.9445999999999994</v>
      </c>
      <c r="BT966" s="18">
        <f t="shared" si="311"/>
        <v>-6.2568434224946471E-4</v>
      </c>
      <c r="BU966" s="41">
        <v>43411</v>
      </c>
      <c r="BV966">
        <v>2.69</v>
      </c>
      <c r="BW966">
        <v>1.6858</v>
      </c>
      <c r="BX966" s="39">
        <f t="shared" si="312"/>
        <v>1.5052986512524031E-2</v>
      </c>
      <c r="BY966" s="41">
        <v>43717</v>
      </c>
      <c r="BZ966">
        <v>13.99</v>
      </c>
      <c r="CA966">
        <v>8.3910999999999998</v>
      </c>
      <c r="CB966" s="39">
        <f t="shared" si="297"/>
        <v>0</v>
      </c>
    </row>
    <row r="967" spans="1:80">
      <c r="A967" s="41">
        <v>43412</v>
      </c>
      <c r="B967">
        <v>15.94</v>
      </c>
      <c r="C967">
        <v>8.9245999999999999</v>
      </c>
      <c r="D967" s="34">
        <f t="shared" si="298"/>
        <v>-3.7507534995869542E-3</v>
      </c>
      <c r="E967" s="41">
        <v>43412</v>
      </c>
      <c r="F967">
        <v>3.23</v>
      </c>
      <c r="G967">
        <v>3.23</v>
      </c>
      <c r="H967" s="39">
        <f t="shared" si="299"/>
        <v>3.1055900621117347E-3</v>
      </c>
      <c r="L967" s="38"/>
      <c r="M967" s="41">
        <v>43412</v>
      </c>
      <c r="N967">
        <v>7.7</v>
      </c>
      <c r="O967">
        <v>4.7138999999999998</v>
      </c>
      <c r="P967" s="43">
        <f t="shared" si="300"/>
        <v>-2.5814096189246925E-3</v>
      </c>
      <c r="Q967" s="41">
        <v>43412</v>
      </c>
      <c r="R967">
        <v>2.8</v>
      </c>
      <c r="S967">
        <v>1.7698</v>
      </c>
      <c r="T967" s="39">
        <f t="shared" si="301"/>
        <v>7.1704985203732896E-3</v>
      </c>
      <c r="U967" s="42">
        <v>43413.62533333333</v>
      </c>
      <c r="V967" s="44">
        <v>9.61</v>
      </c>
      <c r="W967" s="44">
        <v>6.0780000000000003</v>
      </c>
      <c r="X967" s="43">
        <f t="shared" si="294"/>
        <v>0</v>
      </c>
      <c r="Y967" s="42">
        <v>43413.62533333333</v>
      </c>
      <c r="Z967" s="44">
        <v>16.399999999999999</v>
      </c>
      <c r="AA967" s="44">
        <v>11.497999999999999</v>
      </c>
      <c r="AB967" s="43">
        <f t="shared" si="295"/>
        <v>0</v>
      </c>
      <c r="AC967" s="42">
        <v>43413.62533333333</v>
      </c>
      <c r="AD967" s="44">
        <v>24.64</v>
      </c>
      <c r="AE967" s="44">
        <v>19.408000000000001</v>
      </c>
      <c r="AF967" s="43">
        <f t="shared" si="296"/>
        <v>-4.4928891294719754E-2</v>
      </c>
      <c r="AG967" s="41">
        <v>43412</v>
      </c>
      <c r="AH967">
        <v>14.65</v>
      </c>
      <c r="AI967">
        <v>5.8402000000000003</v>
      </c>
      <c r="AJ967" s="39">
        <f t="shared" si="302"/>
        <v>-6.7855988843726102E-3</v>
      </c>
      <c r="AK967" s="45">
        <v>43323</v>
      </c>
      <c r="AL967">
        <v>23.5</v>
      </c>
      <c r="AM967">
        <v>9.9742999999999995</v>
      </c>
      <c r="AN967" s="39">
        <f t="shared" si="303"/>
        <v>0</v>
      </c>
      <c r="AO967" s="41">
        <v>43412</v>
      </c>
      <c r="AP967">
        <v>9.02</v>
      </c>
      <c r="AQ967">
        <v>7.3307000000000002</v>
      </c>
      <c r="AR967" s="18">
        <f t="shared" si="304"/>
        <v>-1.9566671124782678E-2</v>
      </c>
      <c r="AS967" s="41">
        <v>43412</v>
      </c>
      <c r="AT967">
        <v>12.25</v>
      </c>
      <c r="AU967">
        <v>9.9795999999999996</v>
      </c>
      <c r="AV967" s="39">
        <f t="shared" si="305"/>
        <v>4.0950205757175635E-3</v>
      </c>
      <c r="AW967" s="41">
        <v>43412</v>
      </c>
      <c r="AX967">
        <v>12</v>
      </c>
      <c r="AY967">
        <v>7.5132000000000003</v>
      </c>
      <c r="AZ967" s="39">
        <f t="shared" si="306"/>
        <v>2.3889668706305621E-2</v>
      </c>
      <c r="BA967" s="41">
        <v>43412</v>
      </c>
      <c r="BB967">
        <v>6.22</v>
      </c>
      <c r="BC967">
        <v>3.1194999999999999</v>
      </c>
      <c r="BD967" s="39">
        <f t="shared" si="307"/>
        <v>9.7429921667637788E-3</v>
      </c>
      <c r="BE967" s="41">
        <v>43412</v>
      </c>
      <c r="BF967">
        <v>11.5</v>
      </c>
      <c r="BG967">
        <v>7.8215000000000003</v>
      </c>
      <c r="BH967" s="39">
        <f t="shared" si="308"/>
        <v>0</v>
      </c>
      <c r="BI967" s="41">
        <v>43412</v>
      </c>
      <c r="BJ967">
        <v>1.53</v>
      </c>
      <c r="BK967">
        <v>1.5169999999999999</v>
      </c>
      <c r="BL967" s="39">
        <f t="shared" si="309"/>
        <v>0</v>
      </c>
      <c r="BM967" s="41">
        <v>43412</v>
      </c>
      <c r="BN967">
        <v>8.15</v>
      </c>
      <c r="BO967">
        <v>4.4825999999999997</v>
      </c>
      <c r="BP967" s="46">
        <f t="shared" si="310"/>
        <v>0</v>
      </c>
      <c r="BQ967" s="41">
        <v>43412</v>
      </c>
      <c r="BR967">
        <v>16</v>
      </c>
      <c r="BS967">
        <v>8.9502000000000006</v>
      </c>
      <c r="BT967" s="18">
        <f t="shared" si="311"/>
        <v>6.2607606824242109E-4</v>
      </c>
      <c r="BU967" s="41">
        <v>43412</v>
      </c>
      <c r="BV967">
        <v>2.62</v>
      </c>
      <c r="BW967">
        <v>1.6418999999999999</v>
      </c>
      <c r="BX967" s="39">
        <f t="shared" si="312"/>
        <v>-2.6041048760232562E-2</v>
      </c>
      <c r="BY967" s="41">
        <v>43718</v>
      </c>
      <c r="BZ967">
        <v>13.99</v>
      </c>
      <c r="CA967">
        <v>8.3910999999999998</v>
      </c>
      <c r="CB967" s="39">
        <f t="shared" si="297"/>
        <v>0</v>
      </c>
    </row>
    <row r="968" spans="1:80">
      <c r="A968" s="41">
        <v>43413</v>
      </c>
      <c r="B968">
        <v>15.73</v>
      </c>
      <c r="C968">
        <v>8.8070000000000004</v>
      </c>
      <c r="D968" s="34">
        <f t="shared" si="298"/>
        <v>-1.3177061156802488E-2</v>
      </c>
      <c r="E968" s="41">
        <v>43413</v>
      </c>
      <c r="F968">
        <v>3.23</v>
      </c>
      <c r="G968">
        <v>3.23</v>
      </c>
      <c r="H968" s="39">
        <f t="shared" si="299"/>
        <v>0</v>
      </c>
      <c r="L968" s="38"/>
      <c r="M968" s="41">
        <v>43413</v>
      </c>
      <c r="N968">
        <v>7.74</v>
      </c>
      <c r="O968">
        <v>4.7384000000000004</v>
      </c>
      <c r="P968" s="43">
        <f t="shared" si="300"/>
        <v>5.1973949383738805E-3</v>
      </c>
      <c r="Q968" s="41">
        <v>43413</v>
      </c>
      <c r="R968">
        <v>2.8</v>
      </c>
      <c r="S968">
        <v>1.7698</v>
      </c>
      <c r="T968" s="39">
        <f t="shared" si="301"/>
        <v>0</v>
      </c>
      <c r="U968" s="42">
        <v>43416.62533333333</v>
      </c>
      <c r="V968" s="44">
        <v>9.61</v>
      </c>
      <c r="W968" s="44">
        <v>6.0780000000000003</v>
      </c>
      <c r="X968" s="43">
        <f t="shared" si="294"/>
        <v>0</v>
      </c>
      <c r="Y968" s="42">
        <v>43416.62533333333</v>
      </c>
      <c r="Z968" s="44">
        <v>16.399999999999999</v>
      </c>
      <c r="AA968" s="44">
        <v>11.497999999999999</v>
      </c>
      <c r="AB968" s="43">
        <f t="shared" si="295"/>
        <v>0</v>
      </c>
      <c r="AC968" s="42">
        <v>43416.62533333333</v>
      </c>
      <c r="AD968" s="44">
        <v>23.91</v>
      </c>
      <c r="AE968" s="44">
        <v>18.832999999999998</v>
      </c>
      <c r="AF968" s="43">
        <f t="shared" si="296"/>
        <v>-2.9626957955482421E-2</v>
      </c>
      <c r="AG968" s="41">
        <v>43413</v>
      </c>
      <c r="AH968">
        <v>14.2</v>
      </c>
      <c r="AI968">
        <v>5.6608000000000001</v>
      </c>
      <c r="AJ968" s="39">
        <f t="shared" si="302"/>
        <v>-3.0718126091572245E-2</v>
      </c>
      <c r="AK968" s="45">
        <v>43354</v>
      </c>
      <c r="AL968">
        <v>23.5</v>
      </c>
      <c r="AM968">
        <v>9.9742999999999995</v>
      </c>
      <c r="AN968" s="39">
        <f t="shared" si="303"/>
        <v>0</v>
      </c>
      <c r="AO968" s="41">
        <v>43413</v>
      </c>
      <c r="AP968">
        <v>9</v>
      </c>
      <c r="AQ968">
        <v>7.3144</v>
      </c>
      <c r="AR968" s="18">
        <f t="shared" si="304"/>
        <v>-2.2235257205996976E-3</v>
      </c>
      <c r="AS968" s="41">
        <v>43413</v>
      </c>
      <c r="AT968">
        <v>12</v>
      </c>
      <c r="AU968">
        <v>9.7759</v>
      </c>
      <c r="AV968" s="39">
        <f t="shared" si="305"/>
        <v>-2.041163974507992E-2</v>
      </c>
      <c r="AW968" s="41">
        <v>43413</v>
      </c>
      <c r="AX968">
        <v>11.9</v>
      </c>
      <c r="AY968">
        <v>7.4505999999999997</v>
      </c>
      <c r="AZ968" s="39">
        <f t="shared" si="306"/>
        <v>-8.3320023425438768E-3</v>
      </c>
      <c r="BA968" s="41">
        <v>43413</v>
      </c>
      <c r="BB968">
        <v>6.21</v>
      </c>
      <c r="BC968">
        <v>3.1145</v>
      </c>
      <c r="BD968" s="39">
        <f t="shared" si="307"/>
        <v>-1.6028209648981868E-3</v>
      </c>
      <c r="BE968" s="41">
        <v>43413</v>
      </c>
      <c r="BF968">
        <v>11.5</v>
      </c>
      <c r="BG968">
        <v>7.8215000000000003</v>
      </c>
      <c r="BH968" s="39">
        <f t="shared" si="308"/>
        <v>0</v>
      </c>
      <c r="BI968" s="41">
        <v>43413</v>
      </c>
      <c r="BJ968">
        <v>1.62</v>
      </c>
      <c r="BK968">
        <v>1.6062000000000001</v>
      </c>
      <c r="BL968" s="39">
        <f t="shared" si="309"/>
        <v>5.8800263678312571E-2</v>
      </c>
      <c r="BM968" s="41">
        <v>43413</v>
      </c>
      <c r="BN968">
        <v>8.15</v>
      </c>
      <c r="BO968">
        <v>4.4825999999999997</v>
      </c>
      <c r="BP968" s="46">
        <f t="shared" si="310"/>
        <v>0</v>
      </c>
      <c r="BQ968" s="41">
        <v>43413</v>
      </c>
      <c r="BR968">
        <v>16.149999999999999</v>
      </c>
      <c r="BS968">
        <v>9.0341000000000005</v>
      </c>
      <c r="BT968" s="18">
        <f t="shared" si="311"/>
        <v>9.3740921990569884E-3</v>
      </c>
      <c r="BU968" s="41">
        <v>43413</v>
      </c>
      <c r="BV968">
        <v>2.5499999999999998</v>
      </c>
      <c r="BW968">
        <v>1.5981000000000001</v>
      </c>
      <c r="BX968" s="39">
        <f t="shared" si="312"/>
        <v>-2.6676411474511139E-2</v>
      </c>
      <c r="BY968" s="41">
        <v>43719</v>
      </c>
      <c r="BZ968">
        <v>14</v>
      </c>
      <c r="CA968">
        <v>8.3971</v>
      </c>
      <c r="CB968" s="39">
        <f t="shared" si="297"/>
        <v>7.150433197078128E-4</v>
      </c>
    </row>
    <row r="969" spans="1:80">
      <c r="A969" s="41">
        <v>43416</v>
      </c>
      <c r="B969">
        <v>15.22</v>
      </c>
      <c r="C969">
        <v>8.5214999999999996</v>
      </c>
      <c r="D969" s="34">
        <f t="shared" si="298"/>
        <v>-3.2417395253775488E-2</v>
      </c>
      <c r="E969" s="41">
        <v>43416</v>
      </c>
      <c r="F969">
        <v>3.23</v>
      </c>
      <c r="G969">
        <v>3.23</v>
      </c>
      <c r="H969" s="39">
        <f t="shared" si="299"/>
        <v>0</v>
      </c>
      <c r="L969" s="38"/>
      <c r="M969" s="41">
        <v>43416</v>
      </c>
      <c r="N969">
        <v>7.74</v>
      </c>
      <c r="O969">
        <v>4.7384000000000004</v>
      </c>
      <c r="P969" s="43">
        <f t="shared" si="300"/>
        <v>0</v>
      </c>
      <c r="Q969" s="41">
        <v>43416</v>
      </c>
      <c r="R969">
        <v>2.8</v>
      </c>
      <c r="S969">
        <v>1.7698</v>
      </c>
      <c r="T969" s="39">
        <f t="shared" si="301"/>
        <v>0</v>
      </c>
      <c r="U969" s="42">
        <v>43417.62533333333</v>
      </c>
      <c r="V969" s="44">
        <v>9.4499999999999993</v>
      </c>
      <c r="W969" s="44">
        <v>5.9770000000000003</v>
      </c>
      <c r="X969" s="43">
        <f t="shared" si="294"/>
        <v>-1.6617308325106939E-2</v>
      </c>
      <c r="Y969" s="42">
        <v>43417.62533333333</v>
      </c>
      <c r="Z969" s="44">
        <v>15.91</v>
      </c>
      <c r="AA969" s="44">
        <v>11.154</v>
      </c>
      <c r="AB969" s="43">
        <f t="shared" si="295"/>
        <v>-2.9918246651591533E-2</v>
      </c>
      <c r="AC969" s="42">
        <v>43417.62533333333</v>
      </c>
      <c r="AD969" s="44">
        <v>23.91</v>
      </c>
      <c r="AE969" s="44">
        <v>18.832999999999998</v>
      </c>
      <c r="AF969" s="43">
        <f t="shared" si="296"/>
        <v>0</v>
      </c>
      <c r="AG969" s="41">
        <v>43416</v>
      </c>
      <c r="AH969">
        <v>14.5</v>
      </c>
      <c r="AI969">
        <v>5.7804000000000002</v>
      </c>
      <c r="AJ969" s="39">
        <f t="shared" si="302"/>
        <v>2.1127755794234059E-2</v>
      </c>
      <c r="AK969" s="45">
        <v>43445</v>
      </c>
      <c r="AL969">
        <v>23.5</v>
      </c>
      <c r="AM969">
        <v>9.9742999999999995</v>
      </c>
      <c r="AN969" s="39">
        <f t="shared" si="303"/>
        <v>0</v>
      </c>
      <c r="AO969" s="41">
        <v>43416</v>
      </c>
      <c r="AP969">
        <v>9.25</v>
      </c>
      <c r="AQ969">
        <v>7.5175999999999998</v>
      </c>
      <c r="AR969" s="18">
        <f t="shared" si="304"/>
        <v>2.7780815924751151E-2</v>
      </c>
      <c r="AS969" s="41">
        <v>43416</v>
      </c>
      <c r="AT969">
        <v>12.39</v>
      </c>
      <c r="AU969">
        <v>10.0937</v>
      </c>
      <c r="AV969" s="39">
        <f t="shared" si="305"/>
        <v>3.2508515839973821E-2</v>
      </c>
      <c r="AW969" s="41">
        <v>43416</v>
      </c>
      <c r="AX969">
        <v>11.71</v>
      </c>
      <c r="AY969">
        <v>7.3316999999999997</v>
      </c>
      <c r="AZ969" s="39">
        <f t="shared" si="306"/>
        <v>-1.5958446299626877E-2</v>
      </c>
      <c r="BA969" s="41">
        <v>43416</v>
      </c>
      <c r="BB969">
        <v>6.21</v>
      </c>
      <c r="BC969">
        <v>3.1145</v>
      </c>
      <c r="BD969" s="39">
        <f t="shared" si="307"/>
        <v>0</v>
      </c>
      <c r="BE969" s="41">
        <v>43416</v>
      </c>
      <c r="BF969">
        <v>11.5</v>
      </c>
      <c r="BG969">
        <v>7.8215000000000003</v>
      </c>
      <c r="BH969" s="39">
        <f t="shared" si="308"/>
        <v>0</v>
      </c>
      <c r="BI969" s="41">
        <v>43416</v>
      </c>
      <c r="BJ969">
        <v>1.71</v>
      </c>
      <c r="BK969">
        <v>1.6955</v>
      </c>
      <c r="BL969" s="39">
        <f t="shared" si="309"/>
        <v>5.5597061387124849E-2</v>
      </c>
      <c r="BM969" s="41">
        <v>43416</v>
      </c>
      <c r="BN969">
        <v>8.15</v>
      </c>
      <c r="BO969">
        <v>4.4825999999999997</v>
      </c>
      <c r="BP969" s="46">
        <f t="shared" si="310"/>
        <v>0</v>
      </c>
      <c r="BQ969" s="41">
        <v>43416</v>
      </c>
      <c r="BR969">
        <v>16.100000000000001</v>
      </c>
      <c r="BS969">
        <v>9.0061</v>
      </c>
      <c r="BT969" s="18">
        <f t="shared" si="311"/>
        <v>-3.0993679503216113E-3</v>
      </c>
      <c r="BU969" s="41">
        <v>43416</v>
      </c>
      <c r="BV969">
        <v>2.62</v>
      </c>
      <c r="BW969">
        <v>1.6418999999999999</v>
      </c>
      <c r="BX969" s="39">
        <f t="shared" si="312"/>
        <v>2.7407546461422839E-2</v>
      </c>
      <c r="BY969" s="41">
        <v>43720</v>
      </c>
      <c r="BZ969">
        <v>14.1</v>
      </c>
      <c r="CA969">
        <v>8.4571000000000005</v>
      </c>
      <c r="CB969" s="39">
        <f t="shared" si="297"/>
        <v>7.1453239808982267E-3</v>
      </c>
    </row>
    <row r="970" spans="1:80">
      <c r="A970" s="41">
        <v>43417</v>
      </c>
      <c r="B970">
        <v>14.93</v>
      </c>
      <c r="C970">
        <v>8.3590999999999998</v>
      </c>
      <c r="D970" s="34">
        <f t="shared" si="298"/>
        <v>-1.9057677638913324E-2</v>
      </c>
      <c r="E970" s="41">
        <v>43417</v>
      </c>
      <c r="F970">
        <v>3.24</v>
      </c>
      <c r="G970">
        <v>3.24</v>
      </c>
      <c r="H970" s="39">
        <f t="shared" si="299"/>
        <v>3.0959752321982137E-3</v>
      </c>
      <c r="L970" s="38"/>
      <c r="M970" s="41">
        <v>43417</v>
      </c>
      <c r="N970">
        <v>7.75</v>
      </c>
      <c r="O970">
        <v>4.7445000000000004</v>
      </c>
      <c r="P970" s="43">
        <f t="shared" si="300"/>
        <v>1.2873543812257288E-3</v>
      </c>
      <c r="Q970" s="41">
        <v>43417</v>
      </c>
      <c r="R970">
        <v>2.8</v>
      </c>
      <c r="S970">
        <v>1.7698</v>
      </c>
      <c r="T970" s="39">
        <f t="shared" si="301"/>
        <v>0</v>
      </c>
      <c r="U970" s="42">
        <v>43418.62533333333</v>
      </c>
      <c r="V970" s="44">
        <v>9.4499999999999993</v>
      </c>
      <c r="W970" s="44">
        <v>5.9770000000000003</v>
      </c>
      <c r="X970" s="43">
        <f t="shared" si="294"/>
        <v>0</v>
      </c>
      <c r="Y970" s="42">
        <v>43418.62533333333</v>
      </c>
      <c r="Z970" s="44">
        <v>15.89</v>
      </c>
      <c r="AA970" s="44">
        <v>11.14</v>
      </c>
      <c r="AB970" s="43">
        <f t="shared" si="295"/>
        <v>-1.2551551013088888E-3</v>
      </c>
      <c r="AC970" s="42">
        <v>43418.62533333333</v>
      </c>
      <c r="AD970" s="44">
        <v>23.91</v>
      </c>
      <c r="AE970" s="44">
        <v>18.832999999999998</v>
      </c>
      <c r="AF970" s="43">
        <f t="shared" si="296"/>
        <v>0</v>
      </c>
      <c r="AG970" s="41">
        <v>43417</v>
      </c>
      <c r="AH970">
        <v>14.25</v>
      </c>
      <c r="AI970">
        <v>5.6806999999999999</v>
      </c>
      <c r="AJ970" s="39">
        <f t="shared" si="302"/>
        <v>-1.7247941318939926E-2</v>
      </c>
      <c r="AK970" s="45" t="s">
        <v>847</v>
      </c>
      <c r="AL970">
        <v>23.5</v>
      </c>
      <c r="AM970">
        <v>9.9742999999999995</v>
      </c>
      <c r="AN970" s="39">
        <f t="shared" si="303"/>
        <v>0</v>
      </c>
      <c r="AO970" s="41">
        <v>43417</v>
      </c>
      <c r="AP970">
        <v>9.18</v>
      </c>
      <c r="AQ970">
        <v>7.4607000000000001</v>
      </c>
      <c r="AR970" s="18">
        <f t="shared" si="304"/>
        <v>-7.5689049696711355E-3</v>
      </c>
      <c r="AS970" s="41">
        <v>43417</v>
      </c>
      <c r="AT970">
        <v>12.75</v>
      </c>
      <c r="AU970">
        <v>10.386900000000001</v>
      </c>
      <c r="AV970" s="39">
        <f t="shared" si="305"/>
        <v>2.9047821908715393E-2</v>
      </c>
      <c r="AW970" s="41">
        <v>43417</v>
      </c>
      <c r="AX970">
        <v>11.7</v>
      </c>
      <c r="AY970">
        <v>7.3254000000000001</v>
      </c>
      <c r="AZ970" s="39">
        <f t="shared" si="306"/>
        <v>-8.5928229469284451E-4</v>
      </c>
      <c r="BA970" s="41">
        <v>43417</v>
      </c>
      <c r="BB970">
        <v>6.21</v>
      </c>
      <c r="BC970">
        <v>3.1145</v>
      </c>
      <c r="BD970" s="39">
        <f t="shared" si="307"/>
        <v>0</v>
      </c>
      <c r="BE970" s="41">
        <v>43417</v>
      </c>
      <c r="BF970">
        <v>11.5</v>
      </c>
      <c r="BG970">
        <v>7.8215000000000003</v>
      </c>
      <c r="BH970" s="39">
        <f t="shared" si="308"/>
        <v>0</v>
      </c>
      <c r="BI970" s="41">
        <v>43417</v>
      </c>
      <c r="BJ970">
        <v>1.81</v>
      </c>
      <c r="BK970">
        <v>1.7946</v>
      </c>
      <c r="BL970" s="39">
        <f t="shared" si="309"/>
        <v>5.8448835151872582E-2</v>
      </c>
      <c r="BM970" s="41">
        <v>43417</v>
      </c>
      <c r="BN970">
        <v>8.15</v>
      </c>
      <c r="BO970">
        <v>4.4825999999999997</v>
      </c>
      <c r="BP970" s="46">
        <f t="shared" si="310"/>
        <v>0</v>
      </c>
      <c r="BQ970" s="41">
        <v>43417</v>
      </c>
      <c r="BR970">
        <v>15.99</v>
      </c>
      <c r="BS970">
        <v>8.9445999999999994</v>
      </c>
      <c r="BT970" s="18">
        <f t="shared" si="311"/>
        <v>-6.8287049888409584E-3</v>
      </c>
      <c r="BU970" s="41">
        <v>43417</v>
      </c>
      <c r="BV970">
        <v>2.58</v>
      </c>
      <c r="BW970">
        <v>1.6169</v>
      </c>
      <c r="BX970" s="39">
        <f t="shared" si="312"/>
        <v>-1.5226262257141064E-2</v>
      </c>
      <c r="BY970" s="41">
        <v>43721</v>
      </c>
      <c r="BZ970">
        <v>14.1</v>
      </c>
      <c r="CA970">
        <v>8.4571000000000005</v>
      </c>
      <c r="CB970" s="39">
        <f t="shared" si="297"/>
        <v>0</v>
      </c>
    </row>
    <row r="971" spans="1:80">
      <c r="A971" s="41">
        <v>43418</v>
      </c>
      <c r="B971">
        <v>15.3</v>
      </c>
      <c r="C971">
        <v>8.5663</v>
      </c>
      <c r="D971" s="34">
        <f t="shared" si="298"/>
        <v>2.4787357490638977E-2</v>
      </c>
      <c r="E971" s="41">
        <v>43418</v>
      </c>
      <c r="F971">
        <v>3.24</v>
      </c>
      <c r="G971">
        <v>3.24</v>
      </c>
      <c r="H971" s="39">
        <f t="shared" si="299"/>
        <v>0</v>
      </c>
      <c r="L971" s="38"/>
      <c r="M971" s="41">
        <v>43418</v>
      </c>
      <c r="N971">
        <v>7.8</v>
      </c>
      <c r="O971">
        <v>4.7751000000000001</v>
      </c>
      <c r="P971" s="43">
        <f t="shared" si="300"/>
        <v>6.4495731900094293E-3</v>
      </c>
      <c r="Q971" s="41">
        <v>43418</v>
      </c>
      <c r="R971">
        <v>2.8</v>
      </c>
      <c r="S971">
        <v>1.7698</v>
      </c>
      <c r="T971" s="39">
        <f t="shared" si="301"/>
        <v>0</v>
      </c>
      <c r="U971" s="42">
        <v>43419.62533333333</v>
      </c>
      <c r="V971" s="44">
        <v>9.4499999999999993</v>
      </c>
      <c r="W971" s="44">
        <v>5.9770000000000003</v>
      </c>
      <c r="X971" s="43">
        <f t="shared" si="294"/>
        <v>0</v>
      </c>
      <c r="Y971" s="42">
        <v>43419.62533333333</v>
      </c>
      <c r="Z971" s="44">
        <v>16</v>
      </c>
      <c r="AA971" s="44">
        <v>11.217000000000001</v>
      </c>
      <c r="AB971" s="43">
        <f t="shared" si="295"/>
        <v>6.9120287253141791E-3</v>
      </c>
      <c r="AC971" s="42">
        <v>43419.62533333333</v>
      </c>
      <c r="AD971" s="44">
        <v>23.91</v>
      </c>
      <c r="AE971" s="44">
        <v>18.832999999999998</v>
      </c>
      <c r="AF971" s="43">
        <f t="shared" si="296"/>
        <v>0</v>
      </c>
      <c r="AG971" s="41">
        <v>43418</v>
      </c>
      <c r="AH971">
        <v>14.24</v>
      </c>
      <c r="AI971">
        <v>5.6767000000000003</v>
      </c>
      <c r="AJ971" s="39">
        <f t="shared" si="302"/>
        <v>-7.0413857447137844E-4</v>
      </c>
      <c r="AK971" s="45" t="s">
        <v>848</v>
      </c>
      <c r="AL971">
        <v>23.59</v>
      </c>
      <c r="AM971">
        <v>10.012499999999999</v>
      </c>
      <c r="AN971" s="39">
        <f t="shared" si="303"/>
        <v>3.8298426957279999E-3</v>
      </c>
      <c r="AO971" s="41">
        <v>43418</v>
      </c>
      <c r="AP971">
        <v>9.1</v>
      </c>
      <c r="AQ971">
        <v>7.3956999999999997</v>
      </c>
      <c r="AR971" s="18">
        <f t="shared" si="304"/>
        <v>-8.7123192193762494E-3</v>
      </c>
      <c r="AS971" s="41">
        <v>43418</v>
      </c>
      <c r="AT971">
        <v>12.4</v>
      </c>
      <c r="AU971">
        <v>10.101800000000001</v>
      </c>
      <c r="AV971" s="39">
        <f t="shared" si="305"/>
        <v>-2.7448035506262687E-2</v>
      </c>
      <c r="AW971" s="41">
        <v>43418</v>
      </c>
      <c r="AX971">
        <v>11.7</v>
      </c>
      <c r="AY971">
        <v>7.3254000000000001</v>
      </c>
      <c r="AZ971" s="39">
        <f t="shared" si="306"/>
        <v>0</v>
      </c>
      <c r="BA971" s="41">
        <v>43418</v>
      </c>
      <c r="BB971">
        <v>6.23</v>
      </c>
      <c r="BC971">
        <v>3.1244999999999998</v>
      </c>
      <c r="BD971" s="39">
        <f t="shared" si="307"/>
        <v>3.2107882485149421E-3</v>
      </c>
      <c r="BE971" s="41">
        <v>43418</v>
      </c>
      <c r="BF971">
        <v>11.5</v>
      </c>
      <c r="BG971">
        <v>7.8215000000000003</v>
      </c>
      <c r="BH971" s="39">
        <f t="shared" si="308"/>
        <v>0</v>
      </c>
      <c r="BI971" s="41">
        <v>43418</v>
      </c>
      <c r="BJ971">
        <v>1.89</v>
      </c>
      <c r="BK971">
        <v>1.8738999999999999</v>
      </c>
      <c r="BL971" s="39">
        <f t="shared" si="309"/>
        <v>4.4188119915301423E-2</v>
      </c>
      <c r="BM971" s="41">
        <v>43418</v>
      </c>
      <c r="BN971">
        <v>8.1</v>
      </c>
      <c r="BO971">
        <v>4.4550999999999998</v>
      </c>
      <c r="BP971" s="46">
        <f t="shared" si="310"/>
        <v>-6.1348324633025159E-3</v>
      </c>
      <c r="BQ971" s="41">
        <v>43418</v>
      </c>
      <c r="BR971">
        <v>15.95</v>
      </c>
      <c r="BS971">
        <v>8.9222000000000001</v>
      </c>
      <c r="BT971" s="18">
        <f t="shared" si="311"/>
        <v>-2.5043042729690889E-3</v>
      </c>
      <c r="BU971" s="41">
        <v>43418</v>
      </c>
      <c r="BV971">
        <v>2.62</v>
      </c>
      <c r="BW971">
        <v>1.6418999999999999</v>
      </c>
      <c r="BX971" s="39">
        <f t="shared" si="312"/>
        <v>1.5461685942235086E-2</v>
      </c>
      <c r="BY971" s="41">
        <v>43724</v>
      </c>
      <c r="BZ971">
        <v>14.1</v>
      </c>
      <c r="CA971">
        <v>8.4571000000000005</v>
      </c>
      <c r="CB971" s="39">
        <f t="shared" si="297"/>
        <v>0</v>
      </c>
    </row>
    <row r="972" spans="1:80">
      <c r="A972" s="41">
        <v>43419</v>
      </c>
      <c r="B972">
        <v>15.8</v>
      </c>
      <c r="C972">
        <v>8.8461999999999996</v>
      </c>
      <c r="D972" s="34">
        <f t="shared" si="298"/>
        <v>3.2674550272579712E-2</v>
      </c>
      <c r="E972" s="41">
        <v>43419</v>
      </c>
      <c r="F972">
        <v>3.24</v>
      </c>
      <c r="G972">
        <v>3.24</v>
      </c>
      <c r="H972" s="39">
        <f t="shared" si="299"/>
        <v>0</v>
      </c>
      <c r="L972" s="38"/>
      <c r="M972" s="41">
        <v>43419</v>
      </c>
      <c r="N972">
        <v>7.8</v>
      </c>
      <c r="O972">
        <v>4.7751000000000001</v>
      </c>
      <c r="P972" s="43">
        <f t="shared" si="300"/>
        <v>0</v>
      </c>
      <c r="Q972" s="41">
        <v>43419</v>
      </c>
      <c r="R972">
        <v>2.8</v>
      </c>
      <c r="S972">
        <v>1.7698</v>
      </c>
      <c r="T972" s="39">
        <f t="shared" si="301"/>
        <v>0</v>
      </c>
      <c r="U972" s="42">
        <v>43420.62533333333</v>
      </c>
      <c r="V972" s="44">
        <v>9.4499999999999993</v>
      </c>
      <c r="W972" s="44">
        <v>5.9770000000000003</v>
      </c>
      <c r="X972" s="43">
        <f t="shared" si="294"/>
        <v>0</v>
      </c>
      <c r="Y972" s="42">
        <v>43420.62533333333</v>
      </c>
      <c r="Z972" s="44">
        <v>15.89</v>
      </c>
      <c r="AA972" s="44">
        <v>11.14</v>
      </c>
      <c r="AB972" s="43">
        <f t="shared" si="295"/>
        <v>-6.8645805473834315E-3</v>
      </c>
      <c r="AC972" s="42">
        <v>43420.62533333333</v>
      </c>
      <c r="AD972" s="44">
        <v>23.8</v>
      </c>
      <c r="AE972" s="44">
        <v>18.745999999999999</v>
      </c>
      <c r="AF972" s="43">
        <f t="shared" si="296"/>
        <v>-4.6195507885095181E-3</v>
      </c>
      <c r="AG972" s="41">
        <v>43419</v>
      </c>
      <c r="AH972">
        <v>14.2</v>
      </c>
      <c r="AI972">
        <v>5.6608000000000001</v>
      </c>
      <c r="AJ972" s="39">
        <f t="shared" si="302"/>
        <v>-2.800923071502853E-3</v>
      </c>
      <c r="AK972" s="45" t="s">
        <v>849</v>
      </c>
      <c r="AL972">
        <v>23.59</v>
      </c>
      <c r="AM972">
        <v>10.012499999999999</v>
      </c>
      <c r="AN972" s="39">
        <f t="shared" si="303"/>
        <v>0</v>
      </c>
      <c r="AO972" s="41">
        <v>43419</v>
      </c>
      <c r="AP972">
        <v>9.18</v>
      </c>
      <c r="AQ972">
        <v>7.4607000000000001</v>
      </c>
      <c r="AR972" s="18">
        <f t="shared" si="304"/>
        <v>8.7888908419757952E-3</v>
      </c>
      <c r="AS972" s="41">
        <v>43419</v>
      </c>
      <c r="AT972">
        <v>12.76</v>
      </c>
      <c r="AU972">
        <v>10.395099999999999</v>
      </c>
      <c r="AV972" s="39">
        <f t="shared" si="305"/>
        <v>2.9034429507612359E-2</v>
      </c>
      <c r="AW972" s="41">
        <v>43419</v>
      </c>
      <c r="AX972">
        <v>11.79</v>
      </c>
      <c r="AY972">
        <v>7.3818000000000001</v>
      </c>
      <c r="AZ972" s="39">
        <f t="shared" si="306"/>
        <v>7.699238266852323E-3</v>
      </c>
      <c r="BA972" s="41">
        <v>43419</v>
      </c>
      <c r="BB972">
        <v>6.25</v>
      </c>
      <c r="BC972">
        <v>3.1345000000000001</v>
      </c>
      <c r="BD972" s="39">
        <f t="shared" si="307"/>
        <v>3.2005120819331833E-3</v>
      </c>
      <c r="BE972" s="41">
        <v>43419</v>
      </c>
      <c r="BF972">
        <v>11.5</v>
      </c>
      <c r="BG972">
        <v>7.8215000000000003</v>
      </c>
      <c r="BH972" s="39">
        <f t="shared" si="308"/>
        <v>0</v>
      </c>
      <c r="BI972" s="41">
        <v>43419</v>
      </c>
      <c r="BJ972">
        <v>2</v>
      </c>
      <c r="BK972">
        <v>1.9830000000000001</v>
      </c>
      <c r="BL972" s="39">
        <f t="shared" si="309"/>
        <v>5.822082288275799E-2</v>
      </c>
      <c r="BM972" s="41">
        <v>43419</v>
      </c>
      <c r="BN972">
        <v>8.1</v>
      </c>
      <c r="BO972">
        <v>4.4550999999999998</v>
      </c>
      <c r="BP972" s="46">
        <f t="shared" si="310"/>
        <v>0</v>
      </c>
      <c r="BQ972" s="41">
        <v>43419</v>
      </c>
      <c r="BR972">
        <v>15.8</v>
      </c>
      <c r="BS972">
        <v>8.8383000000000003</v>
      </c>
      <c r="BT972" s="18">
        <f t="shared" si="311"/>
        <v>-9.4035103449821647E-3</v>
      </c>
      <c r="BU972" s="41">
        <v>43419</v>
      </c>
      <c r="BV972">
        <v>2.62</v>
      </c>
      <c r="BW972">
        <v>1.6418999999999999</v>
      </c>
      <c r="BX972" s="39">
        <f t="shared" si="312"/>
        <v>0</v>
      </c>
      <c r="BY972" s="41">
        <v>43725</v>
      </c>
      <c r="BZ972">
        <v>14.1</v>
      </c>
      <c r="CA972">
        <v>8.4571000000000005</v>
      </c>
      <c r="CB972" s="39">
        <f t="shared" si="297"/>
        <v>0</v>
      </c>
    </row>
    <row r="973" spans="1:80">
      <c r="A973" s="41">
        <v>43420</v>
      </c>
      <c r="B973">
        <v>15.75</v>
      </c>
      <c r="C973">
        <v>8.8181999999999992</v>
      </c>
      <c r="D973" s="34">
        <f t="shared" si="298"/>
        <v>-3.1652008772128678E-3</v>
      </c>
      <c r="E973" s="41">
        <v>43420</v>
      </c>
      <c r="F973">
        <v>3.27</v>
      </c>
      <c r="G973">
        <v>3.27</v>
      </c>
      <c r="H973" s="39">
        <f t="shared" si="299"/>
        <v>9.259259259259198E-3</v>
      </c>
      <c r="L973" s="38"/>
      <c r="M973" s="41">
        <v>43420</v>
      </c>
      <c r="N973">
        <v>7.8</v>
      </c>
      <c r="O973">
        <v>4.7751000000000001</v>
      </c>
      <c r="P973" s="43">
        <f t="shared" si="300"/>
        <v>0</v>
      </c>
      <c r="Q973" s="41">
        <v>43420</v>
      </c>
      <c r="R973">
        <v>2.75</v>
      </c>
      <c r="S973">
        <v>1.7382</v>
      </c>
      <c r="T973" s="39">
        <f t="shared" si="301"/>
        <v>-1.7855124872867032E-2</v>
      </c>
      <c r="U973" s="42">
        <v>43423.62533333333</v>
      </c>
      <c r="V973" s="44">
        <v>9.74</v>
      </c>
      <c r="W973" s="44">
        <v>6.16</v>
      </c>
      <c r="X973" s="43">
        <f t="shared" si="294"/>
        <v>3.0617366571858762E-2</v>
      </c>
      <c r="Y973" s="42">
        <v>43423.62533333333</v>
      </c>
      <c r="Z973" s="44">
        <v>15.89</v>
      </c>
      <c r="AA973" s="44">
        <v>11.14</v>
      </c>
      <c r="AB973" s="43">
        <f t="shared" si="295"/>
        <v>0</v>
      </c>
      <c r="AC973" s="42">
        <v>43423.62533333333</v>
      </c>
      <c r="AD973" s="44">
        <v>23.8</v>
      </c>
      <c r="AE973" s="44">
        <v>18.745999999999999</v>
      </c>
      <c r="AF973" s="43">
        <f t="shared" si="296"/>
        <v>0</v>
      </c>
      <c r="AG973" s="41">
        <v>43420</v>
      </c>
      <c r="AH973">
        <v>14.43</v>
      </c>
      <c r="AI973">
        <v>5.7525000000000004</v>
      </c>
      <c r="AJ973" s="39">
        <f t="shared" si="302"/>
        <v>1.6199123798756418E-2</v>
      </c>
      <c r="AK973" s="45" t="s">
        <v>850</v>
      </c>
      <c r="AL973">
        <v>23.5</v>
      </c>
      <c r="AM973">
        <v>9.9742999999999995</v>
      </c>
      <c r="AN973" s="39">
        <f t="shared" si="303"/>
        <v>-3.8152309612983562E-3</v>
      </c>
      <c r="AO973" s="41">
        <v>43420</v>
      </c>
      <c r="AP973">
        <v>9</v>
      </c>
      <c r="AQ973">
        <v>7.3144</v>
      </c>
      <c r="AR973" s="18">
        <f t="shared" si="304"/>
        <v>-1.9609420027611364E-2</v>
      </c>
      <c r="AS973" s="41">
        <v>43420</v>
      </c>
      <c r="AT973">
        <v>12.7</v>
      </c>
      <c r="AU973">
        <v>10.3462</v>
      </c>
      <c r="AV973" s="39">
        <f t="shared" si="305"/>
        <v>-4.7041394503179118E-3</v>
      </c>
      <c r="AW973" s="41">
        <v>43420</v>
      </c>
      <c r="AX973">
        <v>11.8</v>
      </c>
      <c r="AY973">
        <v>7.3879999999999999</v>
      </c>
      <c r="AZ973" s="39">
        <f t="shared" si="306"/>
        <v>8.3990354656042715E-4</v>
      </c>
      <c r="BA973" s="41">
        <v>43420</v>
      </c>
      <c r="BB973">
        <v>6.25</v>
      </c>
      <c r="BC973">
        <v>3.1345000000000001</v>
      </c>
      <c r="BD973" s="39">
        <f t="shared" si="307"/>
        <v>0</v>
      </c>
      <c r="BE973" s="41">
        <v>43420</v>
      </c>
      <c r="BF973">
        <v>11.5</v>
      </c>
      <c r="BG973">
        <v>7.8215000000000003</v>
      </c>
      <c r="BH973" s="39">
        <f t="shared" si="308"/>
        <v>0</v>
      </c>
      <c r="BI973" s="41">
        <v>43420</v>
      </c>
      <c r="BJ973">
        <v>2</v>
      </c>
      <c r="BK973">
        <v>1.9830000000000001</v>
      </c>
      <c r="BL973" s="39">
        <f t="shared" si="309"/>
        <v>0</v>
      </c>
      <c r="BM973" s="41">
        <v>43420</v>
      </c>
      <c r="BN973">
        <v>8.1</v>
      </c>
      <c r="BO973">
        <v>4.4550999999999998</v>
      </c>
      <c r="BP973" s="46">
        <f t="shared" si="310"/>
        <v>0</v>
      </c>
      <c r="BQ973" s="41">
        <v>43420</v>
      </c>
      <c r="BR973">
        <v>15.68</v>
      </c>
      <c r="BS973">
        <v>8.7712000000000003</v>
      </c>
      <c r="BT973" s="18">
        <f t="shared" si="311"/>
        <v>-7.5919577294275972E-3</v>
      </c>
      <c r="BU973" s="41">
        <v>43420</v>
      </c>
      <c r="BV973">
        <v>2.5499999999999998</v>
      </c>
      <c r="BW973">
        <v>1.5981000000000001</v>
      </c>
      <c r="BX973" s="39">
        <f t="shared" si="312"/>
        <v>-2.6676411474511139E-2</v>
      </c>
      <c r="BY973" s="41">
        <v>43726</v>
      </c>
      <c r="BZ973">
        <v>14.1</v>
      </c>
      <c r="CA973">
        <v>8.4571000000000005</v>
      </c>
      <c r="CB973" s="39">
        <f t="shared" si="297"/>
        <v>0</v>
      </c>
    </row>
    <row r="974" spans="1:80">
      <c r="A974" s="41">
        <v>43423</v>
      </c>
      <c r="B974">
        <v>16</v>
      </c>
      <c r="C974">
        <v>8.9581999999999997</v>
      </c>
      <c r="D974" s="34">
        <f t="shared" si="298"/>
        <v>1.587625592524558E-2</v>
      </c>
      <c r="E974" s="41">
        <v>43423</v>
      </c>
      <c r="F974">
        <v>3.27</v>
      </c>
      <c r="G974">
        <v>3.27</v>
      </c>
      <c r="H974" s="39">
        <f t="shared" si="299"/>
        <v>0</v>
      </c>
      <c r="L974" s="38"/>
      <c r="M974" s="41">
        <v>43423</v>
      </c>
      <c r="N974">
        <v>7.8</v>
      </c>
      <c r="O974">
        <v>4.7751000000000001</v>
      </c>
      <c r="P974" s="43">
        <f t="shared" si="300"/>
        <v>0</v>
      </c>
      <c r="Q974" s="41">
        <v>43423</v>
      </c>
      <c r="R974">
        <v>2.77</v>
      </c>
      <c r="S974">
        <v>1.7508999999999999</v>
      </c>
      <c r="T974" s="39">
        <f t="shared" si="301"/>
        <v>7.3064089287768579E-3</v>
      </c>
      <c r="U974" s="42">
        <v>43425.62533333333</v>
      </c>
      <c r="V974" s="44">
        <v>9.9600000000000009</v>
      </c>
      <c r="W974" s="44">
        <v>6.2990000000000004</v>
      </c>
      <c r="X974" s="43">
        <f t="shared" si="294"/>
        <v>2.2564935064935104E-2</v>
      </c>
      <c r="Y974" s="42">
        <v>43425.62533333333</v>
      </c>
      <c r="Z974" s="44">
        <v>15.98</v>
      </c>
      <c r="AA974" s="44">
        <v>11.202999999999999</v>
      </c>
      <c r="AB974" s="43">
        <f t="shared" si="295"/>
        <v>5.6552962298024086E-3</v>
      </c>
      <c r="AC974" s="42">
        <v>43425.62533333333</v>
      </c>
      <c r="AD974" s="44">
        <v>23.8</v>
      </c>
      <c r="AE974" s="44">
        <v>18.745999999999999</v>
      </c>
      <c r="AF974" s="43">
        <f t="shared" si="296"/>
        <v>0</v>
      </c>
      <c r="AG974" s="41">
        <v>43423</v>
      </c>
      <c r="AH974">
        <v>14.42</v>
      </c>
      <c r="AI974">
        <v>5.7484999999999999</v>
      </c>
      <c r="AJ974" s="39">
        <f t="shared" si="302"/>
        <v>-6.9534984789229853E-4</v>
      </c>
      <c r="AK974" s="45" t="s">
        <v>851</v>
      </c>
      <c r="AL974">
        <v>23.59</v>
      </c>
      <c r="AM974">
        <v>10.012499999999999</v>
      </c>
      <c r="AN974" s="39">
        <f t="shared" si="303"/>
        <v>3.8298426957279999E-3</v>
      </c>
      <c r="AO974" s="41">
        <v>43423</v>
      </c>
      <c r="AP974">
        <v>8.9</v>
      </c>
      <c r="AQ974">
        <v>7.2332000000000001</v>
      </c>
      <c r="AR974" s="18">
        <f t="shared" si="304"/>
        <v>-1.1101389040796229E-2</v>
      </c>
      <c r="AS974" s="41">
        <v>43423</v>
      </c>
      <c r="AT974">
        <v>12.7</v>
      </c>
      <c r="AU974">
        <v>10.3462</v>
      </c>
      <c r="AV974" s="39">
        <f t="shared" si="305"/>
        <v>0</v>
      </c>
      <c r="AW974" s="41">
        <v>43423</v>
      </c>
      <c r="AX974">
        <v>11.8</v>
      </c>
      <c r="AY974">
        <v>7.3879999999999999</v>
      </c>
      <c r="AZ974" s="39">
        <f t="shared" si="306"/>
        <v>0</v>
      </c>
      <c r="BA974" s="41">
        <v>43423</v>
      </c>
      <c r="BB974">
        <v>6.3</v>
      </c>
      <c r="BC974">
        <v>3.1596000000000002</v>
      </c>
      <c r="BD974" s="39">
        <f t="shared" si="307"/>
        <v>8.0076567235604149E-3</v>
      </c>
      <c r="BE974" s="41">
        <v>43423</v>
      </c>
      <c r="BF974">
        <v>11.5</v>
      </c>
      <c r="BG974">
        <v>7.8215000000000003</v>
      </c>
      <c r="BH974" s="39">
        <f t="shared" si="308"/>
        <v>0</v>
      </c>
      <c r="BI974" s="41">
        <v>43423</v>
      </c>
      <c r="BJ974">
        <v>1.93</v>
      </c>
      <c r="BK974">
        <v>1.9136</v>
      </c>
      <c r="BL974" s="39">
        <f t="shared" si="309"/>
        <v>-3.499747856782659E-2</v>
      </c>
      <c r="BM974" s="41">
        <v>43423</v>
      </c>
      <c r="BN974">
        <v>8.08</v>
      </c>
      <c r="BO974">
        <v>4.4440999999999997</v>
      </c>
      <c r="BP974" s="46">
        <f t="shared" si="310"/>
        <v>-2.4690803797894818E-3</v>
      </c>
      <c r="BQ974" s="41">
        <v>43423</v>
      </c>
      <c r="BR974">
        <v>15.64</v>
      </c>
      <c r="BS974">
        <v>8.7487999999999992</v>
      </c>
      <c r="BT974" s="18">
        <f t="shared" si="311"/>
        <v>-2.5538124771982266E-3</v>
      </c>
      <c r="BU974" s="41">
        <v>43423</v>
      </c>
      <c r="BV974">
        <v>2.6</v>
      </c>
      <c r="BW974">
        <v>1.6294</v>
      </c>
      <c r="BX974" s="39">
        <f t="shared" si="312"/>
        <v>1.9585758087729103E-2</v>
      </c>
      <c r="BY974" s="41">
        <v>43727</v>
      </c>
      <c r="BZ974">
        <v>13.68</v>
      </c>
      <c r="CA974">
        <v>8.2050999999999998</v>
      </c>
      <c r="CB974" s="39">
        <f t="shared" si="297"/>
        <v>-2.9797448297879964E-2</v>
      </c>
    </row>
    <row r="975" spans="1:80">
      <c r="A975" s="41">
        <v>43425</v>
      </c>
      <c r="B975">
        <v>15.89</v>
      </c>
      <c r="C975">
        <v>8.8965999999999994</v>
      </c>
      <c r="D975" s="34">
        <f t="shared" si="298"/>
        <v>-6.8763814159094822E-3</v>
      </c>
      <c r="E975" s="41">
        <v>43425</v>
      </c>
      <c r="F975">
        <v>3.24</v>
      </c>
      <c r="G975">
        <v>3.24</v>
      </c>
      <c r="H975" s="39">
        <f t="shared" si="299"/>
        <v>-9.1743119266054444E-3</v>
      </c>
      <c r="L975" s="38"/>
      <c r="M975" s="41">
        <v>43425</v>
      </c>
      <c r="N975">
        <v>7.78</v>
      </c>
      <c r="O975">
        <v>4.7629000000000001</v>
      </c>
      <c r="P975" s="43">
        <f t="shared" si="300"/>
        <v>-2.5549203158049022E-3</v>
      </c>
      <c r="Q975" s="41">
        <v>43425</v>
      </c>
      <c r="R975">
        <v>2.77</v>
      </c>
      <c r="S975">
        <v>1.7508999999999999</v>
      </c>
      <c r="T975" s="39">
        <f t="shared" si="301"/>
        <v>0</v>
      </c>
      <c r="U975" s="42">
        <v>43426.62533333333</v>
      </c>
      <c r="V975" s="44">
        <v>9.9600000000000009</v>
      </c>
      <c r="W975" s="44">
        <v>6.2990000000000004</v>
      </c>
      <c r="X975" s="43">
        <f t="shared" si="294"/>
        <v>0</v>
      </c>
      <c r="Y975" s="42">
        <v>43426.62533333333</v>
      </c>
      <c r="Z975" s="44">
        <v>15.88</v>
      </c>
      <c r="AA975" s="44">
        <v>11.132999999999999</v>
      </c>
      <c r="AB975" s="43">
        <f t="shared" si="295"/>
        <v>-6.2483263411586441E-3</v>
      </c>
      <c r="AC975" s="42">
        <v>43426.62533333333</v>
      </c>
      <c r="AD975" s="44">
        <v>23.8</v>
      </c>
      <c r="AE975" s="44">
        <v>18.745999999999999</v>
      </c>
      <c r="AF975" s="43">
        <f t="shared" si="296"/>
        <v>0</v>
      </c>
      <c r="AG975" s="41">
        <v>43425</v>
      </c>
      <c r="AH975">
        <v>14.49</v>
      </c>
      <c r="AI975">
        <v>5.7763999999999998</v>
      </c>
      <c r="AJ975" s="39">
        <f t="shared" si="302"/>
        <v>4.8534400278333152E-3</v>
      </c>
      <c r="AK975" s="45" t="s">
        <v>852</v>
      </c>
      <c r="AL975">
        <v>23.5</v>
      </c>
      <c r="AM975">
        <v>9.9742999999999995</v>
      </c>
      <c r="AN975" s="39">
        <f t="shared" si="303"/>
        <v>-3.8152309612983562E-3</v>
      </c>
      <c r="AO975" s="41">
        <v>43425</v>
      </c>
      <c r="AP975">
        <v>8.9</v>
      </c>
      <c r="AQ975">
        <v>7.2332000000000001</v>
      </c>
      <c r="AR975" s="18">
        <f t="shared" si="304"/>
        <v>0</v>
      </c>
      <c r="AS975" s="41">
        <v>43425</v>
      </c>
      <c r="AT975">
        <v>12.69</v>
      </c>
      <c r="AU975">
        <v>10.338100000000001</v>
      </c>
      <c r="AV975" s="39">
        <f t="shared" si="305"/>
        <v>-7.8289613577921225E-4</v>
      </c>
      <c r="AW975" s="41">
        <v>43425</v>
      </c>
      <c r="AX975">
        <v>11.75</v>
      </c>
      <c r="AY975">
        <v>7.3567</v>
      </c>
      <c r="AZ975" s="39">
        <f t="shared" si="306"/>
        <v>-4.2365998917162813E-3</v>
      </c>
      <c r="BA975" s="41">
        <v>43425</v>
      </c>
      <c r="BB975">
        <v>6.26</v>
      </c>
      <c r="BC975">
        <v>3.1395</v>
      </c>
      <c r="BD975" s="39">
        <f t="shared" si="307"/>
        <v>-6.3615647550323545E-3</v>
      </c>
      <c r="BE975" s="41">
        <v>43425</v>
      </c>
      <c r="BF975">
        <v>11.5</v>
      </c>
      <c r="BG975">
        <v>7.8215000000000003</v>
      </c>
      <c r="BH975" s="39">
        <f t="shared" si="308"/>
        <v>0</v>
      </c>
      <c r="BI975" s="41">
        <v>43425</v>
      </c>
      <c r="BJ975">
        <v>1.9</v>
      </c>
      <c r="BK975">
        <v>1.8838999999999999</v>
      </c>
      <c r="BL975" s="39">
        <f t="shared" si="309"/>
        <v>-1.5520484949832807E-2</v>
      </c>
      <c r="BM975" s="41">
        <v>43425</v>
      </c>
      <c r="BN975">
        <v>8.0500000000000007</v>
      </c>
      <c r="BO975">
        <v>4.4276</v>
      </c>
      <c r="BP975" s="46">
        <f t="shared" si="310"/>
        <v>-3.7127877410498725E-3</v>
      </c>
      <c r="BQ975" s="41">
        <v>43425</v>
      </c>
      <c r="BR975">
        <v>15.68</v>
      </c>
      <c r="BS975">
        <v>8.7712000000000003</v>
      </c>
      <c r="BT975" s="18">
        <f t="shared" si="311"/>
        <v>2.5603511338699123E-3</v>
      </c>
      <c r="BU975" s="41">
        <v>43425</v>
      </c>
      <c r="BV975">
        <v>2.5299999999999998</v>
      </c>
      <c r="BW975">
        <v>1.5854999999999999</v>
      </c>
      <c r="BX975" s="39">
        <f t="shared" si="312"/>
        <v>-2.6942432797348748E-2</v>
      </c>
      <c r="BY975" s="41">
        <v>43728</v>
      </c>
      <c r="BZ975">
        <v>13.68</v>
      </c>
      <c r="CA975">
        <v>8.2050999999999998</v>
      </c>
      <c r="CB975" s="39">
        <f t="shared" si="297"/>
        <v>0</v>
      </c>
    </row>
    <row r="976" spans="1:80">
      <c r="A976" s="41">
        <v>43426</v>
      </c>
      <c r="B976">
        <v>15.88</v>
      </c>
      <c r="C976">
        <v>8.891</v>
      </c>
      <c r="D976" s="34">
        <f t="shared" si="298"/>
        <v>-6.2945394869943388E-4</v>
      </c>
      <c r="E976" s="41">
        <v>43426</v>
      </c>
      <c r="F976">
        <v>3.24</v>
      </c>
      <c r="G976">
        <v>3.24</v>
      </c>
      <c r="H976" s="39">
        <f t="shared" si="299"/>
        <v>0</v>
      </c>
      <c r="L976" s="38"/>
      <c r="M976" s="41">
        <v>43426</v>
      </c>
      <c r="N976">
        <v>7.89</v>
      </c>
      <c r="O976">
        <v>4.8301999999999996</v>
      </c>
      <c r="P976" s="43">
        <f t="shared" si="300"/>
        <v>1.4130046820214464E-2</v>
      </c>
      <c r="Q976" s="41">
        <v>43426</v>
      </c>
      <c r="R976">
        <v>2.77</v>
      </c>
      <c r="S976">
        <v>1.7508999999999999</v>
      </c>
      <c r="T976" s="39">
        <f t="shared" si="301"/>
        <v>0</v>
      </c>
      <c r="U976" s="42">
        <v>43427.62533333333</v>
      </c>
      <c r="V976" s="44">
        <v>9.9600000000000009</v>
      </c>
      <c r="W976" s="44">
        <v>6.2990000000000004</v>
      </c>
      <c r="X976" s="43">
        <f t="shared" si="294"/>
        <v>0</v>
      </c>
      <c r="Y976" s="42">
        <v>43427.62533333333</v>
      </c>
      <c r="Z976" s="44">
        <v>15.88</v>
      </c>
      <c r="AA976" s="44">
        <v>11.132999999999999</v>
      </c>
      <c r="AB976" s="43">
        <f t="shared" si="295"/>
        <v>0</v>
      </c>
      <c r="AC976" s="42">
        <v>43427.62533333333</v>
      </c>
      <c r="AD976" s="44">
        <v>23.8</v>
      </c>
      <c r="AE976" s="44">
        <v>18.745999999999999</v>
      </c>
      <c r="AF976" s="43">
        <f t="shared" si="296"/>
        <v>0</v>
      </c>
      <c r="AG976" s="41">
        <v>43426</v>
      </c>
      <c r="AH976">
        <v>14.47</v>
      </c>
      <c r="AI976">
        <v>5.7683999999999997</v>
      </c>
      <c r="AJ976" s="39">
        <f t="shared" si="302"/>
        <v>-1.3849456408835967E-3</v>
      </c>
      <c r="AK976" s="45" t="s">
        <v>853</v>
      </c>
      <c r="AL976">
        <v>23.5</v>
      </c>
      <c r="AM976">
        <v>9.9742999999999995</v>
      </c>
      <c r="AN976" s="39">
        <f t="shared" si="303"/>
        <v>0</v>
      </c>
      <c r="AO976" s="41">
        <v>43426</v>
      </c>
      <c r="AP976">
        <v>8.85</v>
      </c>
      <c r="AQ976">
        <v>7.1924999999999999</v>
      </c>
      <c r="AR976" s="18">
        <f t="shared" si="304"/>
        <v>-5.6268318310015181E-3</v>
      </c>
      <c r="AS976" s="41">
        <v>43426</v>
      </c>
      <c r="AT976">
        <v>12.65</v>
      </c>
      <c r="AU976">
        <v>10.3055</v>
      </c>
      <c r="AV976" s="39">
        <f t="shared" si="305"/>
        <v>-3.153384084116076E-3</v>
      </c>
      <c r="AW976" s="41">
        <v>43426</v>
      </c>
      <c r="AX976">
        <v>11.6</v>
      </c>
      <c r="AY976">
        <v>7.2628000000000004</v>
      </c>
      <c r="AZ976" s="39">
        <f t="shared" si="306"/>
        <v>-1.2763875107045231E-2</v>
      </c>
      <c r="BA976" s="41">
        <v>43426</v>
      </c>
      <c r="BB976">
        <v>6.19</v>
      </c>
      <c r="BC976">
        <v>3.1044</v>
      </c>
      <c r="BD976" s="39">
        <f t="shared" si="307"/>
        <v>-1.1180124223602456E-2</v>
      </c>
      <c r="BE976" s="41">
        <v>43426</v>
      </c>
      <c r="BF976">
        <v>11.4</v>
      </c>
      <c r="BG976">
        <v>7.7534999999999998</v>
      </c>
      <c r="BH976" s="39">
        <f t="shared" si="308"/>
        <v>-8.6939845298217092E-3</v>
      </c>
      <c r="BI976" s="41">
        <v>43426</v>
      </c>
      <c r="BJ976">
        <v>2.0099999999999998</v>
      </c>
      <c r="BK976">
        <v>1.9928999999999999</v>
      </c>
      <c r="BL976" s="39">
        <f t="shared" si="309"/>
        <v>5.785869738308827E-2</v>
      </c>
      <c r="BM976" s="41">
        <v>43426</v>
      </c>
      <c r="BN976">
        <v>8.08</v>
      </c>
      <c r="BO976">
        <v>4.4440999999999997</v>
      </c>
      <c r="BP976" s="46">
        <f t="shared" si="310"/>
        <v>3.7266239045983685E-3</v>
      </c>
      <c r="BQ976" s="41">
        <v>43426</v>
      </c>
      <c r="BR976">
        <v>15.6</v>
      </c>
      <c r="BS976">
        <v>8.7263999999999999</v>
      </c>
      <c r="BT976" s="18">
        <f t="shared" si="311"/>
        <v>-5.1076249543962502E-3</v>
      </c>
      <c r="BU976" s="41">
        <v>43426</v>
      </c>
      <c r="BV976">
        <v>2.52</v>
      </c>
      <c r="BW976">
        <v>1.5792999999999999</v>
      </c>
      <c r="BX976" s="39">
        <f t="shared" si="312"/>
        <v>-3.9104383475244298E-3</v>
      </c>
      <c r="BY976" s="41">
        <v>43731</v>
      </c>
      <c r="BZ976">
        <v>13.7</v>
      </c>
      <c r="CA976">
        <v>8.2171000000000003</v>
      </c>
      <c r="CB976" s="39">
        <f t="shared" si="297"/>
        <v>1.4625050273610869E-3</v>
      </c>
    </row>
    <row r="977" spans="1:80">
      <c r="A977" s="41">
        <v>43427</v>
      </c>
      <c r="B977">
        <v>15.7</v>
      </c>
      <c r="C977">
        <v>8.7902000000000005</v>
      </c>
      <c r="D977" s="34">
        <f t="shared" si="298"/>
        <v>-1.1337307389494945E-2</v>
      </c>
      <c r="E977" s="41">
        <v>43427</v>
      </c>
      <c r="F977">
        <v>3.24</v>
      </c>
      <c r="G977">
        <v>3.24</v>
      </c>
      <c r="H977" s="39">
        <f t="shared" si="299"/>
        <v>0</v>
      </c>
      <c r="L977" s="38"/>
      <c r="M977" s="41">
        <v>43427</v>
      </c>
      <c r="N977">
        <v>7.9</v>
      </c>
      <c r="O977">
        <v>4.8362999999999996</v>
      </c>
      <c r="P977" s="43">
        <f t="shared" si="300"/>
        <v>1.2628876651070338E-3</v>
      </c>
      <c r="Q977" s="41">
        <v>43427</v>
      </c>
      <c r="R977">
        <v>2.77</v>
      </c>
      <c r="S977">
        <v>1.7508999999999999</v>
      </c>
      <c r="T977" s="39">
        <f t="shared" si="301"/>
        <v>0</v>
      </c>
      <c r="U977" s="42">
        <v>43430.62533333333</v>
      </c>
      <c r="V977" s="44">
        <v>9.7899999999999991</v>
      </c>
      <c r="W977" s="44">
        <v>6.1920000000000002</v>
      </c>
      <c r="X977" s="43">
        <f t="shared" si="294"/>
        <v>-1.6986823305286586E-2</v>
      </c>
      <c r="Y977" s="42">
        <v>43430.62533333333</v>
      </c>
      <c r="Z977" s="44">
        <v>15.88</v>
      </c>
      <c r="AA977" s="44">
        <v>11.132999999999999</v>
      </c>
      <c r="AB977" s="43">
        <f t="shared" si="295"/>
        <v>0</v>
      </c>
      <c r="AC977" s="42">
        <v>43430.62533333333</v>
      </c>
      <c r="AD977" s="44">
        <v>23.1</v>
      </c>
      <c r="AE977" s="44">
        <v>18.195</v>
      </c>
      <c r="AF977" s="43">
        <f t="shared" si="296"/>
        <v>-2.9392937159927367E-2</v>
      </c>
      <c r="AG977" s="41">
        <v>43427</v>
      </c>
      <c r="AH977">
        <v>14.39</v>
      </c>
      <c r="AI977">
        <v>5.7365000000000004</v>
      </c>
      <c r="AJ977" s="39">
        <f t="shared" si="302"/>
        <v>-5.5301296720059942E-3</v>
      </c>
      <c r="AK977" s="45" t="s">
        <v>854</v>
      </c>
      <c r="AL977">
        <v>23.49</v>
      </c>
      <c r="AM977">
        <v>9.9701000000000004</v>
      </c>
      <c r="AN977" s="39">
        <f t="shared" si="303"/>
        <v>-4.2108218120560779E-4</v>
      </c>
      <c r="AO977" s="41">
        <v>43427</v>
      </c>
      <c r="AP977">
        <v>8.6</v>
      </c>
      <c r="AQ977">
        <v>6.9893999999999998</v>
      </c>
      <c r="AR977" s="18">
        <f t="shared" si="304"/>
        <v>-2.8237747653806055E-2</v>
      </c>
      <c r="AS977" s="41">
        <v>43427</v>
      </c>
      <c r="AT977">
        <v>12.64</v>
      </c>
      <c r="AU977">
        <v>10.2973</v>
      </c>
      <c r="AV977" s="39">
        <f t="shared" si="305"/>
        <v>-7.9569162097913048E-4</v>
      </c>
      <c r="AW977" s="41">
        <v>43427</v>
      </c>
      <c r="AX977">
        <v>11.49</v>
      </c>
      <c r="AY977">
        <v>7.1939000000000002</v>
      </c>
      <c r="AZ977" s="39">
        <f t="shared" si="306"/>
        <v>-9.4866993446054114E-3</v>
      </c>
      <c r="BA977" s="41">
        <v>43427</v>
      </c>
      <c r="BB977">
        <v>6.15</v>
      </c>
      <c r="BC977">
        <v>3.0844</v>
      </c>
      <c r="BD977" s="39">
        <f t="shared" si="307"/>
        <v>-6.4424687540265485E-3</v>
      </c>
      <c r="BE977" s="41">
        <v>43427</v>
      </c>
      <c r="BF977">
        <v>11.4</v>
      </c>
      <c r="BG977">
        <v>7.7534999999999998</v>
      </c>
      <c r="BH977" s="39">
        <f t="shared" si="308"/>
        <v>0</v>
      </c>
      <c r="BI977" s="41">
        <v>43427</v>
      </c>
      <c r="BJ977">
        <v>2.1</v>
      </c>
      <c r="BK977">
        <v>2.0821999999999998</v>
      </c>
      <c r="BL977" s="39">
        <f t="shared" si="309"/>
        <v>4.480907220633245E-2</v>
      </c>
      <c r="BM977" s="41">
        <v>43427</v>
      </c>
      <c r="BN977">
        <v>8.09</v>
      </c>
      <c r="BO977">
        <v>4.4496000000000002</v>
      </c>
      <c r="BP977" s="46">
        <f t="shared" si="310"/>
        <v>1.237595913683424E-3</v>
      </c>
      <c r="BQ977" s="41">
        <v>43427</v>
      </c>
      <c r="BR977">
        <v>15.9</v>
      </c>
      <c r="BS977">
        <v>8.8942999999999994</v>
      </c>
      <c r="BT977" s="18">
        <f t="shared" si="311"/>
        <v>1.9240465713237932E-2</v>
      </c>
      <c r="BU977" s="41">
        <v>43427</v>
      </c>
      <c r="BV977">
        <v>2.48</v>
      </c>
      <c r="BW977">
        <v>1.5542</v>
      </c>
      <c r="BX977" s="39">
        <f t="shared" si="312"/>
        <v>-1.5893117203824417E-2</v>
      </c>
      <c r="BY977" s="41">
        <v>43732</v>
      </c>
      <c r="BZ977">
        <v>13.3</v>
      </c>
      <c r="CA977">
        <v>7.9771999999999998</v>
      </c>
      <c r="CB977" s="39">
        <f t="shared" si="297"/>
        <v>-2.9195214856823019E-2</v>
      </c>
    </row>
    <row r="978" spans="1:80">
      <c r="A978" s="41">
        <v>43430</v>
      </c>
      <c r="B978">
        <v>15.54</v>
      </c>
      <c r="C978">
        <v>8.7005999999999997</v>
      </c>
      <c r="D978" s="34">
        <f t="shared" si="298"/>
        <v>-1.0193169666219288E-2</v>
      </c>
      <c r="E978" s="41">
        <v>43430</v>
      </c>
      <c r="F978">
        <v>3.24</v>
      </c>
      <c r="G978">
        <v>3.24</v>
      </c>
      <c r="H978" s="39">
        <f t="shared" si="299"/>
        <v>0</v>
      </c>
      <c r="L978" s="38"/>
      <c r="M978" s="41">
        <v>43430</v>
      </c>
      <c r="N978">
        <v>7.8</v>
      </c>
      <c r="O978">
        <v>4.7751000000000001</v>
      </c>
      <c r="P978" s="43">
        <f t="shared" si="300"/>
        <v>-1.2654301842317367E-2</v>
      </c>
      <c r="Q978" s="41">
        <v>43430</v>
      </c>
      <c r="R978">
        <v>2.77</v>
      </c>
      <c r="S978">
        <v>1.7508999999999999</v>
      </c>
      <c r="T978" s="39">
        <f t="shared" si="301"/>
        <v>0</v>
      </c>
      <c r="U978" s="42">
        <v>43431.62533333333</v>
      </c>
      <c r="V978" s="44">
        <v>9.74</v>
      </c>
      <c r="W978" s="44">
        <v>6.16</v>
      </c>
      <c r="X978" s="43">
        <f t="shared" si="294"/>
        <v>-5.1679586563307539E-3</v>
      </c>
      <c r="Y978" s="42">
        <v>43431.62533333333</v>
      </c>
      <c r="Z978" s="44">
        <v>15.8</v>
      </c>
      <c r="AA978" s="44">
        <v>11.077</v>
      </c>
      <c r="AB978" s="43">
        <f t="shared" si="295"/>
        <v>-5.0300907212790054E-3</v>
      </c>
      <c r="AC978" s="42">
        <v>43431.62533333333</v>
      </c>
      <c r="AD978" s="44">
        <v>23.09</v>
      </c>
      <c r="AE978" s="44">
        <v>18.187000000000001</v>
      </c>
      <c r="AF978" s="43">
        <f t="shared" si="296"/>
        <v>-4.3968123110739866E-4</v>
      </c>
      <c r="AG978" s="41">
        <v>43430</v>
      </c>
      <c r="AH978">
        <v>14.29</v>
      </c>
      <c r="AI978">
        <v>5.6966999999999999</v>
      </c>
      <c r="AJ978" s="39">
        <f t="shared" si="302"/>
        <v>-6.938028414538569E-3</v>
      </c>
      <c r="AK978" s="45" t="s">
        <v>855</v>
      </c>
      <c r="AL978">
        <v>23.49</v>
      </c>
      <c r="AM978">
        <v>9.9701000000000004</v>
      </c>
      <c r="AN978" s="39">
        <f t="shared" si="303"/>
        <v>0</v>
      </c>
      <c r="AO978" s="41">
        <v>43430</v>
      </c>
      <c r="AP978">
        <v>8.75</v>
      </c>
      <c r="AQ978">
        <v>7.1113</v>
      </c>
      <c r="AR978" s="18">
        <f t="shared" si="304"/>
        <v>1.7440695910950887E-2</v>
      </c>
      <c r="AS978" s="41">
        <v>43430</v>
      </c>
      <c r="AT978">
        <v>12.64</v>
      </c>
      <c r="AU978">
        <v>10.2973</v>
      </c>
      <c r="AV978" s="39">
        <f t="shared" si="305"/>
        <v>0</v>
      </c>
      <c r="AW978" s="41">
        <v>43430</v>
      </c>
      <c r="AX978">
        <v>11.45</v>
      </c>
      <c r="AY978">
        <v>7.1688999999999998</v>
      </c>
      <c r="AZ978" s="39">
        <f t="shared" si="306"/>
        <v>-3.4751664604735061E-3</v>
      </c>
      <c r="BA978" s="41">
        <v>43430</v>
      </c>
      <c r="BB978">
        <v>6.2</v>
      </c>
      <c r="BC978">
        <v>3.1095000000000002</v>
      </c>
      <c r="BD978" s="39">
        <f t="shared" si="307"/>
        <v>8.137725327454326E-3</v>
      </c>
      <c r="BE978" s="41">
        <v>43430</v>
      </c>
      <c r="BF978">
        <v>11.5</v>
      </c>
      <c r="BG978">
        <v>7.8215000000000003</v>
      </c>
      <c r="BH978" s="39">
        <f t="shared" si="308"/>
        <v>8.7702327980912504E-3</v>
      </c>
      <c r="BI978" s="41">
        <v>43430</v>
      </c>
      <c r="BJ978">
        <v>2.0299999999999998</v>
      </c>
      <c r="BK978">
        <v>2.0127000000000002</v>
      </c>
      <c r="BL978" s="39">
        <f t="shared" si="309"/>
        <v>-3.3378157717798326E-2</v>
      </c>
      <c r="BM978" s="41">
        <v>43430</v>
      </c>
      <c r="BN978">
        <v>8.14</v>
      </c>
      <c r="BO978">
        <v>4.4771000000000001</v>
      </c>
      <c r="BP978" s="46">
        <f t="shared" si="310"/>
        <v>6.1803308162531141E-3</v>
      </c>
      <c r="BQ978" s="41">
        <v>43430</v>
      </c>
      <c r="BR978">
        <v>15.9</v>
      </c>
      <c r="BS978">
        <v>8.8942999999999994</v>
      </c>
      <c r="BT978" s="18">
        <f t="shared" si="311"/>
        <v>0</v>
      </c>
      <c r="BU978" s="41">
        <v>43430</v>
      </c>
      <c r="BV978">
        <v>2.5</v>
      </c>
      <c r="BW978">
        <v>1.5667</v>
      </c>
      <c r="BX978" s="39">
        <f t="shared" si="312"/>
        <v>8.0427229442799862E-3</v>
      </c>
      <c r="BY978" s="41">
        <v>43733</v>
      </c>
      <c r="BZ978">
        <v>13.65</v>
      </c>
      <c r="CA978">
        <v>8.1872000000000007</v>
      </c>
      <c r="CB978" s="39">
        <f t="shared" si="297"/>
        <v>2.6325026325026431E-2</v>
      </c>
    </row>
    <row r="979" spans="1:80">
      <c r="A979" s="41">
        <v>43431</v>
      </c>
      <c r="B979">
        <v>15.37</v>
      </c>
      <c r="C979">
        <v>8.6054999999999993</v>
      </c>
      <c r="D979" s="34">
        <f t="shared" si="298"/>
        <v>-1.0930280670298647E-2</v>
      </c>
      <c r="E979" s="41">
        <v>43431</v>
      </c>
      <c r="F979">
        <v>3.18</v>
      </c>
      <c r="G979">
        <v>3.18</v>
      </c>
      <c r="H979" s="39">
        <f t="shared" si="299"/>
        <v>-1.8518518518518535E-2</v>
      </c>
      <c r="L979" s="38"/>
      <c r="M979" s="41">
        <v>43431</v>
      </c>
      <c r="N979">
        <v>7.8</v>
      </c>
      <c r="O979">
        <v>4.7751000000000001</v>
      </c>
      <c r="P979" s="43">
        <f t="shared" si="300"/>
        <v>0</v>
      </c>
      <c r="Q979" s="41">
        <v>43431</v>
      </c>
      <c r="R979">
        <v>2.7</v>
      </c>
      <c r="S979">
        <v>1.7065999999999999</v>
      </c>
      <c r="T979" s="39">
        <f t="shared" si="301"/>
        <v>-2.5301273630704214E-2</v>
      </c>
      <c r="U979" s="42">
        <v>43432.62533333333</v>
      </c>
      <c r="V979" s="44">
        <v>9.74</v>
      </c>
      <c r="W979" s="44">
        <v>6.16</v>
      </c>
      <c r="X979" s="43">
        <f t="shared" si="294"/>
        <v>0</v>
      </c>
      <c r="Y979" s="42">
        <v>43432.62533333333</v>
      </c>
      <c r="Z979" s="44">
        <v>15.8</v>
      </c>
      <c r="AA979" s="44">
        <v>11.077</v>
      </c>
      <c r="AB979" s="43">
        <f t="shared" si="295"/>
        <v>0</v>
      </c>
      <c r="AC979" s="42">
        <v>43432.62533333333</v>
      </c>
      <c r="AD979" s="44">
        <v>23.09</v>
      </c>
      <c r="AE979" s="44">
        <v>18.187000000000001</v>
      </c>
      <c r="AF979" s="43">
        <f t="shared" si="296"/>
        <v>0</v>
      </c>
      <c r="AG979" s="41">
        <v>43431</v>
      </c>
      <c r="AH979">
        <v>14.31</v>
      </c>
      <c r="AI979">
        <v>5.7046999999999999</v>
      </c>
      <c r="AJ979" s="39">
        <f t="shared" si="302"/>
        <v>1.4043218003405493E-3</v>
      </c>
      <c r="AK979" s="45" t="s">
        <v>856</v>
      </c>
      <c r="AL979">
        <v>23.51</v>
      </c>
      <c r="AM979">
        <v>9.9786000000000001</v>
      </c>
      <c r="AN979" s="39">
        <f t="shared" si="303"/>
        <v>8.5254912187437732E-4</v>
      </c>
      <c r="AO979" s="41">
        <v>43431</v>
      </c>
      <c r="AP979">
        <v>8.85</v>
      </c>
      <c r="AQ979">
        <v>7.1924999999999999</v>
      </c>
      <c r="AR979" s="18">
        <f t="shared" si="304"/>
        <v>1.1418446697509589E-2</v>
      </c>
      <c r="AS979" s="41">
        <v>43431</v>
      </c>
      <c r="AT979">
        <v>12.64</v>
      </c>
      <c r="AU979">
        <v>10.2973</v>
      </c>
      <c r="AV979" s="39">
        <f t="shared" si="305"/>
        <v>0</v>
      </c>
      <c r="AW979" s="41">
        <v>43431</v>
      </c>
      <c r="AX979">
        <v>11.31</v>
      </c>
      <c r="AY979">
        <v>7.0811999999999999</v>
      </c>
      <c r="AZ979" s="39">
        <f t="shared" si="306"/>
        <v>-1.2233397034412516E-2</v>
      </c>
      <c r="BA979" s="41">
        <v>43431</v>
      </c>
      <c r="BB979">
        <v>6.21</v>
      </c>
      <c r="BC979">
        <v>3.1145</v>
      </c>
      <c r="BD979" s="39">
        <f t="shared" si="307"/>
        <v>1.6079755587714722E-3</v>
      </c>
      <c r="BE979" s="41">
        <v>43431</v>
      </c>
      <c r="BF979">
        <v>11.5</v>
      </c>
      <c r="BG979">
        <v>7.8215000000000003</v>
      </c>
      <c r="BH979" s="39">
        <f t="shared" si="308"/>
        <v>0</v>
      </c>
      <c r="BI979" s="41">
        <v>43431</v>
      </c>
      <c r="BJ979">
        <v>1.96</v>
      </c>
      <c r="BK979">
        <v>1.9433</v>
      </c>
      <c r="BL979" s="39">
        <f t="shared" si="309"/>
        <v>-3.4481045361951665E-2</v>
      </c>
      <c r="BM979" s="41">
        <v>43431</v>
      </c>
      <c r="BN979">
        <v>8.14</v>
      </c>
      <c r="BO979">
        <v>4.4771000000000001</v>
      </c>
      <c r="BP979" s="46">
        <f t="shared" si="310"/>
        <v>0</v>
      </c>
      <c r="BQ979" s="41">
        <v>43431</v>
      </c>
      <c r="BR979">
        <v>15.89</v>
      </c>
      <c r="BS979">
        <v>8.8887</v>
      </c>
      <c r="BT979" s="18">
        <f t="shared" si="311"/>
        <v>-6.2961672082113081E-4</v>
      </c>
      <c r="BU979" s="41">
        <v>43431</v>
      </c>
      <c r="BV979">
        <v>2.48</v>
      </c>
      <c r="BW979">
        <v>1.5542</v>
      </c>
      <c r="BX979" s="39">
        <f t="shared" si="312"/>
        <v>-7.9785536477946992E-3</v>
      </c>
      <c r="BY979" s="41">
        <v>43734</v>
      </c>
      <c r="BZ979">
        <v>13.5</v>
      </c>
      <c r="CA979">
        <v>8.0972000000000008</v>
      </c>
      <c r="CB979" s="39">
        <f t="shared" si="297"/>
        <v>-1.0992769200703519E-2</v>
      </c>
    </row>
    <row r="980" spans="1:80">
      <c r="A980" s="41">
        <v>43432</v>
      </c>
      <c r="B980">
        <v>15.04</v>
      </c>
      <c r="C980">
        <v>8.4207000000000001</v>
      </c>
      <c r="D980" s="34">
        <f t="shared" si="298"/>
        <v>-2.1474638312706896E-2</v>
      </c>
      <c r="E980" s="41">
        <v>43432</v>
      </c>
      <c r="F980">
        <v>3.18</v>
      </c>
      <c r="G980">
        <v>3.18</v>
      </c>
      <c r="H980" s="39">
        <f t="shared" si="299"/>
        <v>0</v>
      </c>
      <c r="L980" s="38"/>
      <c r="M980" s="41">
        <v>43432</v>
      </c>
      <c r="N980">
        <v>7.78</v>
      </c>
      <c r="O980">
        <v>4.7629000000000001</v>
      </c>
      <c r="P980" s="43">
        <f t="shared" si="300"/>
        <v>-2.5549203158049022E-3</v>
      </c>
      <c r="Q980" s="41">
        <v>43432</v>
      </c>
      <c r="R980">
        <v>2.7</v>
      </c>
      <c r="S980">
        <v>1.7065999999999999</v>
      </c>
      <c r="T980" s="39">
        <f t="shared" si="301"/>
        <v>0</v>
      </c>
      <c r="U980" s="42">
        <v>43433.62533333333</v>
      </c>
      <c r="V980" s="44">
        <v>9.74</v>
      </c>
      <c r="W980" s="44">
        <v>6.16</v>
      </c>
      <c r="X980" s="43">
        <f t="shared" si="294"/>
        <v>0</v>
      </c>
      <c r="Y980" s="42">
        <v>43433.62533333333</v>
      </c>
      <c r="Z980" s="44">
        <v>15.8</v>
      </c>
      <c r="AA980" s="44">
        <v>11.077</v>
      </c>
      <c r="AB980" s="43">
        <f t="shared" si="295"/>
        <v>0</v>
      </c>
      <c r="AC980" s="42">
        <v>43433.62533333333</v>
      </c>
      <c r="AD980" s="44">
        <v>23.09</v>
      </c>
      <c r="AE980" s="44">
        <v>18.187000000000001</v>
      </c>
      <c r="AF980" s="43">
        <f t="shared" si="296"/>
        <v>0</v>
      </c>
      <c r="AG980" s="41">
        <v>43432</v>
      </c>
      <c r="AH980">
        <v>14.25</v>
      </c>
      <c r="AI980">
        <v>5.6806999999999999</v>
      </c>
      <c r="AJ980" s="39">
        <f t="shared" si="302"/>
        <v>-4.2070573386856491E-3</v>
      </c>
      <c r="AK980" s="45" t="s">
        <v>857</v>
      </c>
      <c r="AL980">
        <v>23.55</v>
      </c>
      <c r="AM980">
        <v>9.9954999999999998</v>
      </c>
      <c r="AN980" s="39">
        <f t="shared" si="303"/>
        <v>1.6936243561220705E-3</v>
      </c>
      <c r="AO980" s="41">
        <v>43432</v>
      </c>
      <c r="AP980">
        <v>9.3800000000000008</v>
      </c>
      <c r="AQ980">
        <v>7.6233000000000004</v>
      </c>
      <c r="AR980" s="18">
        <f t="shared" si="304"/>
        <v>5.9895724713243031E-2</v>
      </c>
      <c r="AS980" s="41">
        <v>43432</v>
      </c>
      <c r="AT980">
        <v>12.63</v>
      </c>
      <c r="AU980">
        <v>10.289199999999999</v>
      </c>
      <c r="AV980" s="39">
        <f t="shared" si="305"/>
        <v>-7.8661396676805203E-4</v>
      </c>
      <c r="AW980" s="41">
        <v>43432</v>
      </c>
      <c r="AX980">
        <v>11.49</v>
      </c>
      <c r="AY980">
        <v>7.1939000000000002</v>
      </c>
      <c r="AZ980" s="39">
        <f t="shared" si="306"/>
        <v>1.5915381573744596E-2</v>
      </c>
      <c r="BA980" s="41">
        <v>43432</v>
      </c>
      <c r="BB980">
        <v>6.15</v>
      </c>
      <c r="BC980">
        <v>3.0844</v>
      </c>
      <c r="BD980" s="39">
        <f t="shared" si="307"/>
        <v>-9.6644726280301855E-3</v>
      </c>
      <c r="BE980" s="41">
        <v>43432</v>
      </c>
      <c r="BF980">
        <v>11.49</v>
      </c>
      <c r="BG980">
        <v>7.8147000000000002</v>
      </c>
      <c r="BH980" s="39">
        <f t="shared" si="308"/>
        <v>-8.6939845298218232E-4</v>
      </c>
      <c r="BI980" s="41">
        <v>43432</v>
      </c>
      <c r="BJ980">
        <v>2.0499999999999998</v>
      </c>
      <c r="BK980">
        <v>2.0326</v>
      </c>
      <c r="BL980" s="39">
        <f t="shared" si="309"/>
        <v>4.5952760767766138E-2</v>
      </c>
      <c r="BM980" s="41">
        <v>43432</v>
      </c>
      <c r="BN980">
        <v>8.1</v>
      </c>
      <c r="BO980">
        <v>4.4550999999999998</v>
      </c>
      <c r="BP980" s="46">
        <f t="shared" si="310"/>
        <v>-4.9138951553461489E-3</v>
      </c>
      <c r="BQ980" s="41">
        <v>43432</v>
      </c>
      <c r="BR980">
        <v>15.89</v>
      </c>
      <c r="BS980">
        <v>8.8887</v>
      </c>
      <c r="BT980" s="18">
        <f t="shared" si="311"/>
        <v>0</v>
      </c>
      <c r="BU980" s="41">
        <v>43432</v>
      </c>
      <c r="BV980">
        <v>2.4500000000000002</v>
      </c>
      <c r="BW980">
        <v>1.5354000000000001</v>
      </c>
      <c r="BX980" s="39">
        <f t="shared" si="312"/>
        <v>-1.2096255308197097E-2</v>
      </c>
      <c r="BY980" s="41">
        <v>43735</v>
      </c>
      <c r="BZ980">
        <v>13.64</v>
      </c>
      <c r="CA980">
        <v>8.1812000000000005</v>
      </c>
      <c r="CB980" s="39">
        <f t="shared" si="297"/>
        <v>1.0373956429382949E-2</v>
      </c>
    </row>
    <row r="981" spans="1:80">
      <c r="A981" s="41">
        <v>43433</v>
      </c>
      <c r="B981">
        <v>14.56</v>
      </c>
      <c r="C981">
        <v>8.1519999999999992</v>
      </c>
      <c r="D981" s="34">
        <f t="shared" si="298"/>
        <v>-3.1909461208688213E-2</v>
      </c>
      <c r="E981" s="41">
        <v>43433</v>
      </c>
      <c r="F981">
        <v>3.18</v>
      </c>
      <c r="G981">
        <v>3.18</v>
      </c>
      <c r="H981" s="39">
        <f t="shared" si="299"/>
        <v>0</v>
      </c>
      <c r="L981" s="38"/>
      <c r="M981" s="41">
        <v>43433</v>
      </c>
      <c r="N981">
        <v>7.75</v>
      </c>
      <c r="O981">
        <v>4.7445000000000004</v>
      </c>
      <c r="P981" s="43">
        <f t="shared" si="300"/>
        <v>-3.863192592748063E-3</v>
      </c>
      <c r="Q981" s="41">
        <v>43433</v>
      </c>
      <c r="R981">
        <v>2.7</v>
      </c>
      <c r="S981">
        <v>1.7065999999999999</v>
      </c>
      <c r="T981" s="39">
        <f t="shared" si="301"/>
        <v>0</v>
      </c>
      <c r="U981" s="42">
        <v>43434.62533333333</v>
      </c>
      <c r="V981" s="44">
        <v>9.74</v>
      </c>
      <c r="W981" s="44">
        <v>6.16</v>
      </c>
      <c r="X981" s="43">
        <f t="shared" ref="X981:X1044" si="313">(W981-W980)/W980</f>
        <v>0</v>
      </c>
      <c r="Y981" s="42">
        <v>43434.62533333333</v>
      </c>
      <c r="Z981" s="44">
        <v>15.79</v>
      </c>
      <c r="AA981" s="44">
        <v>11.07</v>
      </c>
      <c r="AB981" s="43">
        <f t="shared" ref="AB981:AB1044" si="314">(AA981-AA980)/AA980</f>
        <v>-6.3194005597180401E-4</v>
      </c>
      <c r="AC981" s="42">
        <v>43434.62533333333</v>
      </c>
      <c r="AD981" s="44">
        <v>23.09</v>
      </c>
      <c r="AE981" s="44">
        <v>18.187000000000001</v>
      </c>
      <c r="AF981" s="43">
        <f t="shared" ref="AF981:AF1044" si="315">(AE981-AE980)/AE980</f>
        <v>0</v>
      </c>
      <c r="AG981" s="41">
        <v>43433</v>
      </c>
      <c r="AH981">
        <v>14.19</v>
      </c>
      <c r="AI981">
        <v>5.6567999999999996</v>
      </c>
      <c r="AJ981" s="39">
        <f t="shared" si="302"/>
        <v>-4.2072279824669941E-3</v>
      </c>
      <c r="AK981" s="45" t="s">
        <v>858</v>
      </c>
      <c r="AL981">
        <v>23.59</v>
      </c>
      <c r="AM981">
        <v>10.012499999999999</v>
      </c>
      <c r="AN981" s="39">
        <f t="shared" si="303"/>
        <v>1.7007653444049283E-3</v>
      </c>
      <c r="AO981" s="41">
        <v>43433</v>
      </c>
      <c r="AP981">
        <v>9.58</v>
      </c>
      <c r="AQ981">
        <v>7.7858000000000001</v>
      </c>
      <c r="AR981" s="18">
        <f t="shared" si="304"/>
        <v>2.1316227880314252E-2</v>
      </c>
      <c r="AS981" s="41">
        <v>43433</v>
      </c>
      <c r="AT981">
        <v>12.6</v>
      </c>
      <c r="AU981">
        <v>10.264699999999999</v>
      </c>
      <c r="AV981" s="39">
        <f t="shared" si="305"/>
        <v>-2.3811375034016005E-3</v>
      </c>
      <c r="AW981" s="41">
        <v>43433</v>
      </c>
      <c r="AX981">
        <v>11.4</v>
      </c>
      <c r="AY981">
        <v>7.1375999999999999</v>
      </c>
      <c r="AZ981" s="39">
        <f t="shared" si="306"/>
        <v>-7.8260748689862568E-3</v>
      </c>
      <c r="BA981" s="41">
        <v>43433</v>
      </c>
      <c r="BB981">
        <v>6.2</v>
      </c>
      <c r="BC981">
        <v>3.1095000000000002</v>
      </c>
      <c r="BD981" s="39">
        <f t="shared" si="307"/>
        <v>8.137725327454326E-3</v>
      </c>
      <c r="BE981" s="41">
        <v>43433</v>
      </c>
      <c r="BF981">
        <v>11.5</v>
      </c>
      <c r="BG981">
        <v>7.8215000000000003</v>
      </c>
      <c r="BH981" s="39">
        <f t="shared" si="308"/>
        <v>8.7015496436205347E-4</v>
      </c>
      <c r="BI981" s="41">
        <v>43433</v>
      </c>
      <c r="BJ981">
        <v>2.04</v>
      </c>
      <c r="BK981">
        <v>2.0226999999999999</v>
      </c>
      <c r="BL981" s="39">
        <f t="shared" si="309"/>
        <v>-4.8706090721243826E-3</v>
      </c>
      <c r="BM981" s="41">
        <v>43433</v>
      </c>
      <c r="BN981">
        <v>8.0299999999999994</v>
      </c>
      <c r="BO981">
        <v>4.4165999999999999</v>
      </c>
      <c r="BP981" s="46">
        <f t="shared" si="310"/>
        <v>-8.6417813292630867E-3</v>
      </c>
      <c r="BQ981" s="41">
        <v>43433</v>
      </c>
      <c r="BR981">
        <v>16</v>
      </c>
      <c r="BS981">
        <v>8.9502000000000006</v>
      </c>
      <c r="BT981" s="18">
        <f t="shared" si="311"/>
        <v>6.9188970265618771E-3</v>
      </c>
      <c r="BU981" s="41">
        <v>43433</v>
      </c>
      <c r="BV981">
        <v>2.39</v>
      </c>
      <c r="BW981">
        <v>1.4978</v>
      </c>
      <c r="BX981" s="39">
        <f t="shared" si="312"/>
        <v>-2.4488732577829929E-2</v>
      </c>
      <c r="BY981" s="41">
        <v>43738</v>
      </c>
      <c r="BZ981">
        <v>13.5</v>
      </c>
      <c r="CA981">
        <v>8.0972000000000008</v>
      </c>
      <c r="CB981" s="39">
        <f t="shared" si="297"/>
        <v>-1.0267442428983477E-2</v>
      </c>
    </row>
    <row r="982" spans="1:80">
      <c r="A982" s="41">
        <v>43434</v>
      </c>
      <c r="B982">
        <v>14.85</v>
      </c>
      <c r="C982">
        <v>8.3142999999999994</v>
      </c>
      <c r="D982" s="34">
        <f t="shared" si="298"/>
        <v>1.990922473012759E-2</v>
      </c>
      <c r="E982" s="41">
        <v>43434</v>
      </c>
      <c r="F982">
        <v>3.18</v>
      </c>
      <c r="G982">
        <v>3.18</v>
      </c>
      <c r="H982" s="39">
        <f t="shared" si="299"/>
        <v>0</v>
      </c>
      <c r="L982" s="38"/>
      <c r="M982" s="41">
        <v>43434</v>
      </c>
      <c r="N982">
        <v>7.78</v>
      </c>
      <c r="O982">
        <v>4.7629000000000001</v>
      </c>
      <c r="P982" s="43">
        <f t="shared" si="300"/>
        <v>3.8781747286331012E-3</v>
      </c>
      <c r="Q982" s="41">
        <v>43434</v>
      </c>
      <c r="R982">
        <v>2.7</v>
      </c>
      <c r="S982">
        <v>1.7065999999999999</v>
      </c>
      <c r="T982" s="39">
        <f t="shared" si="301"/>
        <v>0</v>
      </c>
      <c r="U982" s="42">
        <v>43437.62533333333</v>
      </c>
      <c r="V982" s="44">
        <v>9.6999999999999993</v>
      </c>
      <c r="W982" s="44">
        <v>6.1349999999999998</v>
      </c>
      <c r="X982" s="43">
        <f t="shared" si="313"/>
        <v>-4.0584415584416162E-3</v>
      </c>
      <c r="Y982" s="42">
        <v>43437.62533333333</v>
      </c>
      <c r="Z982" s="44">
        <v>15.78</v>
      </c>
      <c r="AA982" s="44">
        <v>11.063000000000001</v>
      </c>
      <c r="AB982" s="43">
        <f t="shared" si="314"/>
        <v>-6.3233965672987111E-4</v>
      </c>
      <c r="AC982" s="42">
        <v>43437.62533333333</v>
      </c>
      <c r="AD982" s="44">
        <v>23.09</v>
      </c>
      <c r="AE982" s="44">
        <v>18.187000000000001</v>
      </c>
      <c r="AF982" s="43">
        <f t="shared" si="315"/>
        <v>0</v>
      </c>
      <c r="AG982" s="41">
        <v>43434</v>
      </c>
      <c r="AH982">
        <v>13.79</v>
      </c>
      <c r="AI982">
        <v>5.4973999999999998</v>
      </c>
      <c r="AJ982" s="39">
        <f t="shared" si="302"/>
        <v>-2.8178475463159342E-2</v>
      </c>
      <c r="AK982" s="45" t="s">
        <v>859</v>
      </c>
      <c r="AL982">
        <v>23.6</v>
      </c>
      <c r="AM982">
        <v>10.0168</v>
      </c>
      <c r="AN982" s="39">
        <f t="shared" si="303"/>
        <v>4.2946317103626836E-4</v>
      </c>
      <c r="AO982" s="41">
        <v>43434</v>
      </c>
      <c r="AP982">
        <v>9.2899999999999991</v>
      </c>
      <c r="AQ982">
        <v>7.5500999999999996</v>
      </c>
      <c r="AR982" s="18">
        <f t="shared" si="304"/>
        <v>-3.0273061214005043E-2</v>
      </c>
      <c r="AS982" s="41">
        <v>43434</v>
      </c>
      <c r="AT982">
        <v>12.6</v>
      </c>
      <c r="AU982">
        <v>10.264699999999999</v>
      </c>
      <c r="AV982" s="39">
        <f t="shared" si="305"/>
        <v>0</v>
      </c>
      <c r="AW982" s="41">
        <v>43434</v>
      </c>
      <c r="AX982">
        <v>11.75</v>
      </c>
      <c r="AY982">
        <v>7.3567</v>
      </c>
      <c r="AZ982" s="39">
        <f t="shared" si="306"/>
        <v>3.0696592692221487E-2</v>
      </c>
      <c r="BA982" s="41">
        <v>43434</v>
      </c>
      <c r="BB982">
        <v>6.2</v>
      </c>
      <c r="BC982">
        <v>3.1095000000000002</v>
      </c>
      <c r="BD982" s="39">
        <f t="shared" si="307"/>
        <v>0</v>
      </c>
      <c r="BE982" s="41">
        <v>43434</v>
      </c>
      <c r="BF982">
        <v>11.75</v>
      </c>
      <c r="BG982">
        <v>7.9915000000000003</v>
      </c>
      <c r="BH982" s="39">
        <f t="shared" si="308"/>
        <v>2.1734961324554103E-2</v>
      </c>
      <c r="BI982" s="41">
        <v>43434</v>
      </c>
      <c r="BJ982">
        <v>2.0099999999999998</v>
      </c>
      <c r="BK982">
        <v>1.9928999999999999</v>
      </c>
      <c r="BL982" s="39">
        <f t="shared" si="309"/>
        <v>-1.4732782913926953E-2</v>
      </c>
      <c r="BM982" s="41">
        <v>43434</v>
      </c>
      <c r="BN982">
        <v>8.1199999999999992</v>
      </c>
      <c r="BO982">
        <v>4.4661</v>
      </c>
      <c r="BP982" s="46">
        <f t="shared" si="310"/>
        <v>1.1207716342888217E-2</v>
      </c>
      <c r="BQ982" s="41">
        <v>43434</v>
      </c>
      <c r="BR982">
        <v>15.95</v>
      </c>
      <c r="BS982">
        <v>8.9222000000000001</v>
      </c>
      <c r="BT982" s="18">
        <f t="shared" si="311"/>
        <v>-3.1284217112467283E-3</v>
      </c>
      <c r="BU982" s="41">
        <v>43434</v>
      </c>
      <c r="BV982">
        <v>2.4300000000000002</v>
      </c>
      <c r="BW982">
        <v>1.5228999999999999</v>
      </c>
      <c r="BX982" s="39">
        <f t="shared" si="312"/>
        <v>1.6757911603685338E-2</v>
      </c>
      <c r="BY982" s="41">
        <v>43739</v>
      </c>
      <c r="BZ982">
        <v>13.5</v>
      </c>
      <c r="CA982">
        <v>8.0972000000000008</v>
      </c>
      <c r="CB982" s="39">
        <f t="shared" si="297"/>
        <v>0</v>
      </c>
    </row>
    <row r="983" spans="1:80">
      <c r="A983" s="41">
        <v>43437</v>
      </c>
      <c r="B983">
        <v>15</v>
      </c>
      <c r="C983">
        <v>8.3983000000000008</v>
      </c>
      <c r="D983" s="34">
        <f t="shared" si="298"/>
        <v>1.0103075424269201E-2</v>
      </c>
      <c r="E983" s="41">
        <v>43437</v>
      </c>
      <c r="F983">
        <v>3.18</v>
      </c>
      <c r="G983">
        <v>3.18</v>
      </c>
      <c r="H983" s="39">
        <f t="shared" si="299"/>
        <v>0</v>
      </c>
      <c r="L983" s="38"/>
      <c r="M983" s="41">
        <v>43437</v>
      </c>
      <c r="N983">
        <v>7.88</v>
      </c>
      <c r="O983">
        <v>4.8240999999999996</v>
      </c>
      <c r="P983" s="43">
        <f t="shared" si="300"/>
        <v>1.2849314493270796E-2</v>
      </c>
      <c r="Q983" s="41">
        <v>43437</v>
      </c>
      <c r="R983">
        <v>2.7</v>
      </c>
      <c r="S983">
        <v>1.7065999999999999</v>
      </c>
      <c r="T983" s="39">
        <f t="shared" si="301"/>
        <v>0</v>
      </c>
      <c r="U983" s="42">
        <v>43438.62533333333</v>
      </c>
      <c r="V983" s="44">
        <v>9.6999999999999993</v>
      </c>
      <c r="W983" s="44">
        <v>6.1349999999999998</v>
      </c>
      <c r="X983" s="43">
        <f t="shared" si="313"/>
        <v>0</v>
      </c>
      <c r="Y983" s="42">
        <v>43438.62533333333</v>
      </c>
      <c r="Z983" s="44">
        <v>15.76</v>
      </c>
      <c r="AA983" s="44">
        <v>11.048999999999999</v>
      </c>
      <c r="AB983" s="43">
        <f t="shared" si="314"/>
        <v>-1.2654795263491929E-3</v>
      </c>
      <c r="AC983" s="42">
        <v>43438.62533333333</v>
      </c>
      <c r="AD983" s="44">
        <v>23.09</v>
      </c>
      <c r="AE983" s="44">
        <v>18.187000000000001</v>
      </c>
      <c r="AF983" s="43">
        <f t="shared" si="315"/>
        <v>0</v>
      </c>
      <c r="AG983" s="41">
        <v>43437</v>
      </c>
      <c r="AH983">
        <v>13.75</v>
      </c>
      <c r="AI983">
        <v>5.4813999999999998</v>
      </c>
      <c r="AJ983" s="39">
        <f t="shared" si="302"/>
        <v>-2.910466766107617E-3</v>
      </c>
      <c r="AK983" s="45">
        <v>43171</v>
      </c>
      <c r="AL983">
        <v>23.54</v>
      </c>
      <c r="AM983">
        <v>9.9913000000000007</v>
      </c>
      <c r="AN983" s="39">
        <f t="shared" si="303"/>
        <v>-2.5457231850490366E-3</v>
      </c>
      <c r="AO983" s="41">
        <v>43437</v>
      </c>
      <c r="AP983">
        <v>9.15</v>
      </c>
      <c r="AQ983">
        <v>7.4363999999999999</v>
      </c>
      <c r="AR983" s="18">
        <f t="shared" si="304"/>
        <v>-1.5059403186712719E-2</v>
      </c>
      <c r="AS983" s="41">
        <v>43437</v>
      </c>
      <c r="AT983">
        <v>12.6</v>
      </c>
      <c r="AU983">
        <v>10.264699999999999</v>
      </c>
      <c r="AV983" s="39">
        <f t="shared" si="305"/>
        <v>0</v>
      </c>
      <c r="AW983" s="41">
        <v>43437</v>
      </c>
      <c r="AX983">
        <v>11.21</v>
      </c>
      <c r="AY983">
        <v>7.4223999999999997</v>
      </c>
      <c r="AZ983" s="39">
        <f t="shared" si="306"/>
        <v>8.9306346595619847E-3</v>
      </c>
      <c r="BA983" s="41">
        <v>43437</v>
      </c>
      <c r="BB983">
        <v>6.2</v>
      </c>
      <c r="BC983">
        <v>3.1095000000000002</v>
      </c>
      <c r="BD983" s="39">
        <f t="shared" si="307"/>
        <v>0</v>
      </c>
      <c r="BE983" s="41">
        <v>43437</v>
      </c>
      <c r="BF983">
        <v>11.79</v>
      </c>
      <c r="BG983">
        <v>8.0187000000000008</v>
      </c>
      <c r="BH983" s="39">
        <f t="shared" si="308"/>
        <v>3.4036163423638312E-3</v>
      </c>
      <c r="BI983" s="41">
        <v>43437</v>
      </c>
      <c r="BJ983">
        <v>2.0699999999999998</v>
      </c>
      <c r="BK983">
        <v>2.0524</v>
      </c>
      <c r="BL983" s="39">
        <f t="shared" si="309"/>
        <v>2.9855988760098404E-2</v>
      </c>
      <c r="BM983" s="41">
        <v>43437</v>
      </c>
      <c r="BN983">
        <v>8.36</v>
      </c>
      <c r="BO983">
        <v>4.5980999999999996</v>
      </c>
      <c r="BP983" s="46">
        <f t="shared" si="310"/>
        <v>2.9555988446295353E-2</v>
      </c>
      <c r="BQ983" s="41">
        <v>43437</v>
      </c>
      <c r="BR983">
        <v>15.9</v>
      </c>
      <c r="BS983">
        <v>8.8942999999999994</v>
      </c>
      <c r="BT983" s="18">
        <f t="shared" si="311"/>
        <v>-3.1270314496425434E-3</v>
      </c>
      <c r="BU983" s="41">
        <v>43437</v>
      </c>
      <c r="BV983">
        <v>2.4</v>
      </c>
      <c r="BW983">
        <v>1.5041</v>
      </c>
      <c r="BX983" s="39">
        <f t="shared" si="312"/>
        <v>-1.2344868343292357E-2</v>
      </c>
      <c r="BY983" s="41">
        <v>43740</v>
      </c>
      <c r="BZ983">
        <v>13.4</v>
      </c>
      <c r="CA983">
        <v>8.0372000000000003</v>
      </c>
      <c r="CB983" s="39">
        <f t="shared" si="297"/>
        <v>-7.4099688781307724E-3</v>
      </c>
    </row>
    <row r="984" spans="1:80">
      <c r="A984" s="41">
        <v>43438</v>
      </c>
      <c r="B984">
        <v>14.97</v>
      </c>
      <c r="C984">
        <v>8.3815000000000008</v>
      </c>
      <c r="D984" s="34">
        <f t="shared" si="298"/>
        <v>-2.0004048438374343E-3</v>
      </c>
      <c r="E984" s="41">
        <v>43438</v>
      </c>
      <c r="F984">
        <v>3.18</v>
      </c>
      <c r="G984">
        <v>3.18</v>
      </c>
      <c r="H984" s="39">
        <f t="shared" si="299"/>
        <v>0</v>
      </c>
      <c r="L984" s="38"/>
      <c r="M984" s="41">
        <v>43438</v>
      </c>
      <c r="N984">
        <v>8.0500000000000007</v>
      </c>
      <c r="O984">
        <v>4.9280999999999997</v>
      </c>
      <c r="P984" s="43">
        <f t="shared" si="300"/>
        <v>2.155842540577519E-2</v>
      </c>
      <c r="Q984" s="41">
        <v>43438</v>
      </c>
      <c r="R984">
        <v>2.7</v>
      </c>
      <c r="S984">
        <v>1.7065999999999999</v>
      </c>
      <c r="T984" s="39">
        <f t="shared" si="301"/>
        <v>0</v>
      </c>
      <c r="U984" s="42">
        <v>43439.62533333333</v>
      </c>
      <c r="V984" s="44">
        <v>9.73</v>
      </c>
      <c r="W984" s="44">
        <v>6.1539999999999999</v>
      </c>
      <c r="X984" s="43">
        <f t="shared" si="313"/>
        <v>3.0969845150774456E-3</v>
      </c>
      <c r="Y984" s="42">
        <v>43439.62533333333</v>
      </c>
      <c r="Z984" s="44">
        <v>15.46</v>
      </c>
      <c r="AA984" s="44">
        <v>10.839</v>
      </c>
      <c r="AB984" s="43">
        <f t="shared" si="314"/>
        <v>-1.9006244909041459E-2</v>
      </c>
      <c r="AC984" s="42">
        <v>43439.62533333333</v>
      </c>
      <c r="AD984" s="44">
        <v>23.09</v>
      </c>
      <c r="AE984" s="44">
        <v>18.187000000000001</v>
      </c>
      <c r="AF984" s="43">
        <f t="shared" si="315"/>
        <v>0</v>
      </c>
      <c r="AG984" s="41">
        <v>43438</v>
      </c>
      <c r="AH984">
        <v>13.72</v>
      </c>
      <c r="AI984">
        <v>5.4695</v>
      </c>
      <c r="AJ984" s="39">
        <f t="shared" si="302"/>
        <v>-2.1709782172437335E-3</v>
      </c>
      <c r="AK984" s="45">
        <v>43202</v>
      </c>
      <c r="AL984">
        <v>23.53</v>
      </c>
      <c r="AM984">
        <v>9.9870999999999999</v>
      </c>
      <c r="AN984" s="39">
        <f t="shared" si="303"/>
        <v>-4.2036571817489913E-4</v>
      </c>
      <c r="AO984" s="41">
        <v>43438</v>
      </c>
      <c r="AP984">
        <v>9.14</v>
      </c>
      <c r="AQ984">
        <v>7.4282000000000004</v>
      </c>
      <c r="AR984" s="18">
        <f t="shared" si="304"/>
        <v>-1.1026840944542442E-3</v>
      </c>
      <c r="AS984" s="41">
        <v>43438</v>
      </c>
      <c r="AT984">
        <v>12.6</v>
      </c>
      <c r="AU984">
        <v>10.264699999999999</v>
      </c>
      <c r="AV984" s="39">
        <f t="shared" si="305"/>
        <v>0</v>
      </c>
      <c r="AW984" s="41">
        <v>43438</v>
      </c>
      <c r="AX984">
        <v>11.39</v>
      </c>
      <c r="AY984">
        <v>7.5415999999999999</v>
      </c>
      <c r="AZ984" s="39">
        <f t="shared" si="306"/>
        <v>1.6059495580944196E-2</v>
      </c>
      <c r="BA984" s="41">
        <v>43438</v>
      </c>
      <c r="BB984">
        <v>6.22</v>
      </c>
      <c r="BC984">
        <v>3.1194999999999999</v>
      </c>
      <c r="BD984" s="39">
        <f t="shared" si="307"/>
        <v>3.2159511175429444E-3</v>
      </c>
      <c r="BE984" s="41">
        <v>43438</v>
      </c>
      <c r="BF984">
        <v>11.78</v>
      </c>
      <c r="BG984">
        <v>8.0119000000000007</v>
      </c>
      <c r="BH984" s="39">
        <f t="shared" si="308"/>
        <v>-8.4801775848954803E-4</v>
      </c>
      <c r="BI984" s="41">
        <v>43438</v>
      </c>
      <c r="BJ984">
        <v>2.02</v>
      </c>
      <c r="BK984">
        <v>2.0028000000000001</v>
      </c>
      <c r="BL984" s="39">
        <f t="shared" si="309"/>
        <v>-2.4166829078152343E-2</v>
      </c>
      <c r="BM984" s="41">
        <v>43438</v>
      </c>
      <c r="BN984">
        <v>8.5500000000000007</v>
      </c>
      <c r="BO984">
        <v>4.7026000000000003</v>
      </c>
      <c r="BP984" s="46">
        <f t="shared" si="310"/>
        <v>2.2726778451969448E-2</v>
      </c>
      <c r="BQ984" s="41">
        <v>43438</v>
      </c>
      <c r="BR984">
        <v>15.8</v>
      </c>
      <c r="BS984">
        <v>8.8383000000000003</v>
      </c>
      <c r="BT984" s="18">
        <f t="shared" si="311"/>
        <v>-6.296167208211907E-3</v>
      </c>
      <c r="BU984" s="41">
        <v>43438</v>
      </c>
      <c r="BV984">
        <v>2.37</v>
      </c>
      <c r="BW984">
        <v>1.4853000000000001</v>
      </c>
      <c r="BX984" s="39">
        <f t="shared" si="312"/>
        <v>-1.2499168938235442E-2</v>
      </c>
      <c r="BY984" s="41">
        <v>43741</v>
      </c>
      <c r="BZ984">
        <v>13.43</v>
      </c>
      <c r="CA984">
        <v>8.0551999999999992</v>
      </c>
    </row>
    <row r="985" spans="1:80">
      <c r="A985" s="41">
        <v>43439</v>
      </c>
      <c r="B985">
        <v>14.8</v>
      </c>
      <c r="C985">
        <v>8.2863000000000007</v>
      </c>
      <c r="D985" s="34">
        <f t="shared" si="298"/>
        <v>-1.1358348744258208E-2</v>
      </c>
      <c r="E985" s="41">
        <v>43439</v>
      </c>
      <c r="F985">
        <v>3.18</v>
      </c>
      <c r="G985">
        <v>3.18</v>
      </c>
      <c r="H985" s="39">
        <f t="shared" si="299"/>
        <v>0</v>
      </c>
      <c r="L985" s="38"/>
      <c r="M985" s="41">
        <v>43439</v>
      </c>
      <c r="N985">
        <v>7.85</v>
      </c>
      <c r="O985">
        <v>4.8056999999999999</v>
      </c>
      <c r="P985" s="43">
        <f t="shared" si="300"/>
        <v>-2.4837158336884366E-2</v>
      </c>
      <c r="Q985" s="41">
        <v>43439</v>
      </c>
      <c r="R985">
        <v>2.66</v>
      </c>
      <c r="S985">
        <v>1.6814</v>
      </c>
      <c r="T985" s="39">
        <f t="shared" si="301"/>
        <v>-1.4766201804757934E-2</v>
      </c>
      <c r="U985" s="42">
        <v>43440.62533333333</v>
      </c>
      <c r="V985" s="44">
        <v>9.6999999999999993</v>
      </c>
      <c r="W985" s="44">
        <v>6.1349999999999998</v>
      </c>
      <c r="X985" s="43">
        <f t="shared" si="313"/>
        <v>-3.0874228144296603E-3</v>
      </c>
      <c r="Y985" s="42">
        <v>43440.62533333333</v>
      </c>
      <c r="Z985" s="44">
        <v>15.46</v>
      </c>
      <c r="AA985" s="44">
        <v>10.839</v>
      </c>
      <c r="AB985" s="43">
        <f t="shared" si="314"/>
        <v>0</v>
      </c>
      <c r="AC985" s="42">
        <v>43440.62533333333</v>
      </c>
      <c r="AD985" s="44">
        <v>23.1</v>
      </c>
      <c r="AE985" s="44">
        <v>18.195</v>
      </c>
      <c r="AF985" s="43">
        <f t="shared" si="315"/>
        <v>4.3987463572876882E-4</v>
      </c>
      <c r="AG985" s="41">
        <v>43439</v>
      </c>
      <c r="AH985">
        <v>13.45</v>
      </c>
      <c r="AI985">
        <v>5.3617999999999997</v>
      </c>
      <c r="AJ985" s="39">
        <f t="shared" si="302"/>
        <v>-1.9691013803821253E-2</v>
      </c>
      <c r="AK985" s="45">
        <v>43232</v>
      </c>
      <c r="AL985">
        <v>23.6</v>
      </c>
      <c r="AM985">
        <v>10.0168</v>
      </c>
      <c r="AN985" s="39">
        <f t="shared" si="303"/>
        <v>2.9738362487609074E-3</v>
      </c>
      <c r="AO985" s="41">
        <v>43439</v>
      </c>
      <c r="AP985">
        <v>9.14</v>
      </c>
      <c r="AQ985">
        <v>7.4282000000000004</v>
      </c>
      <c r="AR985" s="18">
        <f t="shared" si="304"/>
        <v>0</v>
      </c>
      <c r="AS985" s="41">
        <v>43439</v>
      </c>
      <c r="AT985">
        <v>12.6</v>
      </c>
      <c r="AU985">
        <v>10.264699999999999</v>
      </c>
      <c r="AV985" s="39">
        <f t="shared" si="305"/>
        <v>0</v>
      </c>
      <c r="AW985" s="41">
        <v>43439</v>
      </c>
      <c r="AX985">
        <v>11.39</v>
      </c>
      <c r="AY985">
        <v>7.5415999999999999</v>
      </c>
      <c r="AZ985" s="39">
        <f t="shared" si="306"/>
        <v>0</v>
      </c>
      <c r="BA985" s="41">
        <v>43439</v>
      </c>
      <c r="BB985">
        <v>6.2</v>
      </c>
      <c r="BC985">
        <v>3.1095000000000002</v>
      </c>
      <c r="BD985" s="39">
        <f t="shared" si="307"/>
        <v>-3.2056419297963735E-3</v>
      </c>
      <c r="BE985" s="41">
        <v>43439</v>
      </c>
      <c r="BF985">
        <v>11.76</v>
      </c>
      <c r="BG985">
        <v>7.9983000000000004</v>
      </c>
      <c r="BH985" s="39">
        <f t="shared" si="308"/>
        <v>-1.6974750059287158E-3</v>
      </c>
      <c r="BI985" s="41">
        <v>43439</v>
      </c>
      <c r="BJ985">
        <v>1.98</v>
      </c>
      <c r="BK985">
        <v>1.9632000000000001</v>
      </c>
      <c r="BL985" s="39">
        <f t="shared" si="309"/>
        <v>-1.9772318753744796E-2</v>
      </c>
      <c r="BM985" s="41">
        <v>43439</v>
      </c>
      <c r="BN985">
        <v>8.4</v>
      </c>
      <c r="BO985">
        <v>4.6200999999999999</v>
      </c>
      <c r="BP985" s="46">
        <f t="shared" si="310"/>
        <v>-1.7543486581890966E-2</v>
      </c>
      <c r="BQ985" s="41">
        <v>43439</v>
      </c>
      <c r="BR985">
        <v>15.75</v>
      </c>
      <c r="BS985">
        <v>8.8102999999999998</v>
      </c>
      <c r="BT985" s="18">
        <f t="shared" si="311"/>
        <v>-3.1680300510279658E-3</v>
      </c>
      <c r="BU985" s="41">
        <v>43439</v>
      </c>
      <c r="BV985">
        <v>2.35</v>
      </c>
      <c r="BW985">
        <v>1.4726999999999999</v>
      </c>
      <c r="BX985" s="39">
        <f t="shared" si="312"/>
        <v>-8.4831347202586459E-3</v>
      </c>
      <c r="BY985" s="41">
        <v>43742</v>
      </c>
      <c r="BZ985">
        <v>13.4</v>
      </c>
      <c r="CA985">
        <v>8.0372000000000003</v>
      </c>
    </row>
    <row r="986" spans="1:80">
      <c r="A986" s="41">
        <v>43440</v>
      </c>
      <c r="B986">
        <v>14.75</v>
      </c>
      <c r="C986">
        <v>8.2583000000000002</v>
      </c>
      <c r="D986" s="34">
        <f t="shared" si="298"/>
        <v>-3.3790714794299588E-3</v>
      </c>
      <c r="E986" s="41">
        <v>43440</v>
      </c>
      <c r="F986">
        <v>3.25</v>
      </c>
      <c r="G986">
        <v>3.25</v>
      </c>
      <c r="H986" s="39">
        <f t="shared" si="299"/>
        <v>2.2012578616352151E-2</v>
      </c>
      <c r="L986" s="38"/>
      <c r="M986" s="41">
        <v>43440</v>
      </c>
      <c r="N986">
        <v>7.85</v>
      </c>
      <c r="O986">
        <v>4.8056999999999999</v>
      </c>
      <c r="P986" s="43">
        <f t="shared" si="300"/>
        <v>0</v>
      </c>
      <c r="Q986" s="41">
        <v>43440</v>
      </c>
      <c r="R986">
        <v>2.69</v>
      </c>
      <c r="S986">
        <v>1.7002999999999999</v>
      </c>
      <c r="T986" s="39">
        <f t="shared" si="301"/>
        <v>1.1240632805994955E-2</v>
      </c>
      <c r="U986" s="42">
        <v>43441.62533333333</v>
      </c>
      <c r="V986" s="44">
        <v>9.6999999999999993</v>
      </c>
      <c r="W986" s="44">
        <v>6.1349999999999998</v>
      </c>
      <c r="X986" s="43">
        <f t="shared" si="313"/>
        <v>0</v>
      </c>
      <c r="Y986" s="42">
        <v>43441.62533333333</v>
      </c>
      <c r="Z986" s="44">
        <v>15.76</v>
      </c>
      <c r="AA986" s="44">
        <v>11.048999999999999</v>
      </c>
      <c r="AB986" s="43">
        <f t="shared" si="314"/>
        <v>1.9374481040686325E-2</v>
      </c>
      <c r="AC986" s="42">
        <v>43441.62533333333</v>
      </c>
      <c r="AD986" s="44">
        <v>23.1</v>
      </c>
      <c r="AE986" s="44">
        <v>18.195</v>
      </c>
      <c r="AF986" s="43">
        <f t="shared" si="315"/>
        <v>0</v>
      </c>
      <c r="AG986" s="41">
        <v>43440</v>
      </c>
      <c r="AH986">
        <v>13.45</v>
      </c>
      <c r="AI986">
        <v>5.3617999999999997</v>
      </c>
      <c r="AJ986" s="39">
        <f t="shared" si="302"/>
        <v>0</v>
      </c>
      <c r="AK986" s="45">
        <v>43263</v>
      </c>
      <c r="AL986">
        <v>23.6</v>
      </c>
      <c r="AM986">
        <v>10.0168</v>
      </c>
      <c r="AN986" s="39">
        <f t="shared" si="303"/>
        <v>0</v>
      </c>
      <c r="AO986" s="41">
        <v>43440</v>
      </c>
      <c r="AP986">
        <v>9.1999999999999993</v>
      </c>
      <c r="AQ986">
        <v>7.4770000000000003</v>
      </c>
      <c r="AR986" s="18">
        <f t="shared" si="304"/>
        <v>6.5695592471931227E-3</v>
      </c>
      <c r="AS986" s="41">
        <v>43440</v>
      </c>
      <c r="AT986">
        <v>12.6</v>
      </c>
      <c r="AU986">
        <v>10.264699999999999</v>
      </c>
      <c r="AV986" s="39">
        <f t="shared" si="305"/>
        <v>0</v>
      </c>
      <c r="AW986" s="41">
        <v>43440</v>
      </c>
      <c r="AX986">
        <v>11.3</v>
      </c>
      <c r="AY986">
        <v>7.4820000000000002</v>
      </c>
      <c r="AZ986" s="39">
        <f t="shared" si="306"/>
        <v>-7.902832290230144E-3</v>
      </c>
      <c r="BA986" s="41">
        <v>43440</v>
      </c>
      <c r="BB986">
        <v>6.2</v>
      </c>
      <c r="BC986">
        <v>3.1095000000000002</v>
      </c>
      <c r="BD986" s="39">
        <f t="shared" si="307"/>
        <v>0</v>
      </c>
      <c r="BE986" s="41">
        <v>43440</v>
      </c>
      <c r="BF986">
        <v>11.77</v>
      </c>
      <c r="BG986">
        <v>8.0051000000000005</v>
      </c>
      <c r="BH986" s="39">
        <f t="shared" si="308"/>
        <v>8.5018066339098794E-4</v>
      </c>
      <c r="BI986" s="41">
        <v>43440</v>
      </c>
      <c r="BJ986">
        <v>2.06</v>
      </c>
      <c r="BK986">
        <v>2.0425</v>
      </c>
      <c r="BL986" s="39">
        <f t="shared" si="309"/>
        <v>4.0393235533822291E-2</v>
      </c>
      <c r="BM986" s="41">
        <v>43440</v>
      </c>
      <c r="BN986">
        <v>8.4600000000000009</v>
      </c>
      <c r="BO986">
        <v>4.6531000000000002</v>
      </c>
      <c r="BP986" s="46">
        <f t="shared" si="310"/>
        <v>7.1427025389061627E-3</v>
      </c>
      <c r="BQ986" s="41">
        <v>43440</v>
      </c>
      <c r="BR986">
        <v>15.89</v>
      </c>
      <c r="BS986">
        <v>8.8887</v>
      </c>
      <c r="BT986" s="18">
        <f t="shared" si="311"/>
        <v>8.8986754140040914E-3</v>
      </c>
      <c r="BU986" s="41">
        <v>43440</v>
      </c>
      <c r="BV986">
        <v>2.36</v>
      </c>
      <c r="BW986">
        <v>1.4790000000000001</v>
      </c>
      <c r="BX986" s="39">
        <f t="shared" si="312"/>
        <v>4.2778569973519354E-3</v>
      </c>
      <c r="BY986" s="41">
        <v>43745</v>
      </c>
      <c r="BZ986">
        <v>13.4</v>
      </c>
      <c r="CA986">
        <v>8.0372000000000003</v>
      </c>
    </row>
    <row r="987" spans="1:80">
      <c r="A987" s="41">
        <v>43441</v>
      </c>
      <c r="B987">
        <v>14.5</v>
      </c>
      <c r="C987">
        <v>8.1183999999999994</v>
      </c>
      <c r="D987" s="34">
        <f t="shared" si="298"/>
        <v>-1.6940532555126453E-2</v>
      </c>
      <c r="E987" s="41">
        <v>43441</v>
      </c>
      <c r="F987">
        <v>3.11</v>
      </c>
      <c r="G987">
        <v>3.11</v>
      </c>
      <c r="H987" s="39">
        <f t="shared" si="299"/>
        <v>-4.3076923076923117E-2</v>
      </c>
      <c r="L987" s="38"/>
      <c r="M987" s="41">
        <v>43441</v>
      </c>
      <c r="N987">
        <v>7.9</v>
      </c>
      <c r="O987">
        <v>4.8362999999999996</v>
      </c>
      <c r="P987" s="43">
        <f t="shared" si="300"/>
        <v>6.3674386665833783E-3</v>
      </c>
      <c r="Q987" s="41">
        <v>43441</v>
      </c>
      <c r="R987">
        <v>2.65</v>
      </c>
      <c r="S987">
        <v>1.675</v>
      </c>
      <c r="T987" s="39">
        <f t="shared" si="301"/>
        <v>-1.487972710698105E-2</v>
      </c>
      <c r="U987" s="42">
        <v>43444.62533333333</v>
      </c>
      <c r="V987" s="44">
        <v>9.4499999999999993</v>
      </c>
      <c r="W987" s="44">
        <v>5.9770000000000003</v>
      </c>
      <c r="X987" s="43">
        <f t="shared" si="313"/>
        <v>-2.5753871230643762E-2</v>
      </c>
      <c r="Y987" s="42">
        <v>43444.62533333333</v>
      </c>
      <c r="Z987" s="44">
        <v>15.8</v>
      </c>
      <c r="AA987" s="44">
        <v>11.077</v>
      </c>
      <c r="AB987" s="43">
        <f t="shared" si="314"/>
        <v>2.5341659878722481E-3</v>
      </c>
      <c r="AC987" s="42">
        <v>43444.62533333333</v>
      </c>
      <c r="AD987" s="44">
        <v>23.1</v>
      </c>
      <c r="AE987" s="44">
        <v>18.195</v>
      </c>
      <c r="AF987" s="43">
        <f t="shared" si="315"/>
        <v>0</v>
      </c>
      <c r="AG987" s="41">
        <v>43441</v>
      </c>
      <c r="AH987">
        <v>14.05</v>
      </c>
      <c r="AI987">
        <v>5.601</v>
      </c>
      <c r="AJ987" s="39">
        <f t="shared" si="302"/>
        <v>4.4611884068782928E-2</v>
      </c>
      <c r="AK987" s="45">
        <v>43293</v>
      </c>
      <c r="AL987">
        <v>23.78</v>
      </c>
      <c r="AM987">
        <v>10.0932</v>
      </c>
      <c r="AN987" s="39">
        <f t="shared" si="303"/>
        <v>7.6271863269706469E-3</v>
      </c>
      <c r="AO987" s="41">
        <v>43441</v>
      </c>
      <c r="AP987">
        <v>9.1</v>
      </c>
      <c r="AQ987">
        <v>7.3956999999999997</v>
      </c>
      <c r="AR987" s="18">
        <f t="shared" si="304"/>
        <v>-1.0873344924435013E-2</v>
      </c>
      <c r="AS987" s="41">
        <v>43441</v>
      </c>
      <c r="AT987">
        <v>12.6</v>
      </c>
      <c r="AU987">
        <v>10.264699999999999</v>
      </c>
      <c r="AV987" s="39">
        <f t="shared" si="305"/>
        <v>0</v>
      </c>
      <c r="AW987" s="41">
        <v>43441</v>
      </c>
      <c r="AX987">
        <v>11.3</v>
      </c>
      <c r="AY987">
        <v>7.4820000000000002</v>
      </c>
      <c r="AZ987" s="39">
        <f t="shared" si="306"/>
        <v>0</v>
      </c>
      <c r="BA987" s="41">
        <v>43441</v>
      </c>
      <c r="BB987">
        <v>6.2</v>
      </c>
      <c r="BC987">
        <v>3.1095000000000002</v>
      </c>
      <c r="BD987" s="39">
        <f t="shared" si="307"/>
        <v>0</v>
      </c>
      <c r="BE987" s="41">
        <v>43441</v>
      </c>
      <c r="BF987">
        <v>12</v>
      </c>
      <c r="BG987">
        <v>8.1615000000000002</v>
      </c>
      <c r="BH987" s="39">
        <f t="shared" si="308"/>
        <v>1.9537544815180278E-2</v>
      </c>
      <c r="BI987" s="41">
        <v>43441</v>
      </c>
      <c r="BJ987">
        <v>2.06</v>
      </c>
      <c r="BK987">
        <v>2.0425</v>
      </c>
      <c r="BL987" s="39">
        <f t="shared" si="309"/>
        <v>0</v>
      </c>
      <c r="BM987" s="41">
        <v>43441</v>
      </c>
      <c r="BN987">
        <v>8.4600000000000009</v>
      </c>
      <c r="BO987">
        <v>4.6531000000000002</v>
      </c>
      <c r="BP987" s="46">
        <f t="shared" si="310"/>
        <v>0</v>
      </c>
      <c r="BQ987" s="41">
        <v>43441</v>
      </c>
      <c r="BR987">
        <v>15.7</v>
      </c>
      <c r="BS987">
        <v>8.7824000000000009</v>
      </c>
      <c r="BT987" s="18">
        <f t="shared" si="311"/>
        <v>-1.1959004128837644E-2</v>
      </c>
      <c r="BU987" s="41">
        <v>43441</v>
      </c>
      <c r="BV987">
        <v>2.35</v>
      </c>
      <c r="BW987">
        <v>1.4726999999999999</v>
      </c>
      <c r="BX987" s="39">
        <f t="shared" si="312"/>
        <v>-4.2596348884382648E-3</v>
      </c>
      <c r="BY987" s="41">
        <v>43746</v>
      </c>
      <c r="BZ987">
        <v>13.4</v>
      </c>
      <c r="CA987">
        <v>8.0372000000000003</v>
      </c>
    </row>
    <row r="988" spans="1:80">
      <c r="A988" s="41">
        <v>43444</v>
      </c>
      <c r="B988">
        <v>14.4</v>
      </c>
      <c r="C988">
        <v>8.0624000000000002</v>
      </c>
      <c r="D988" s="34">
        <f t="shared" si="298"/>
        <v>-6.8979109184074648E-3</v>
      </c>
      <c r="E988" s="41">
        <v>43444</v>
      </c>
      <c r="F988">
        <v>3.24</v>
      </c>
      <c r="G988">
        <v>3.24</v>
      </c>
      <c r="H988" s="39">
        <f t="shared" si="299"/>
        <v>4.180064308681683E-2</v>
      </c>
      <c r="L988" s="38"/>
      <c r="M988" s="41">
        <v>43444</v>
      </c>
      <c r="N988">
        <v>7.52</v>
      </c>
      <c r="O988">
        <v>4.6036999999999999</v>
      </c>
      <c r="P988" s="43">
        <f t="shared" si="300"/>
        <v>-4.8094617786324199E-2</v>
      </c>
      <c r="Q988" s="41">
        <v>43444</v>
      </c>
      <c r="R988">
        <v>2.6</v>
      </c>
      <c r="S988">
        <v>1.6434</v>
      </c>
      <c r="T988" s="39">
        <f t="shared" si="301"/>
        <v>-1.8865671641791086E-2</v>
      </c>
      <c r="U988" s="42">
        <v>43445.62533333333</v>
      </c>
      <c r="V988" s="44">
        <v>9.4499999999999993</v>
      </c>
      <c r="W988" s="44">
        <v>5.9770000000000003</v>
      </c>
      <c r="X988" s="43">
        <f t="shared" si="313"/>
        <v>0</v>
      </c>
      <c r="Y988" s="42">
        <v>43445.62533333333</v>
      </c>
      <c r="Z988" s="44">
        <v>15.8</v>
      </c>
      <c r="AA988" s="44">
        <v>11.077</v>
      </c>
      <c r="AB988" s="43">
        <f t="shared" si="314"/>
        <v>0</v>
      </c>
      <c r="AC988" s="42">
        <v>43445.62533333333</v>
      </c>
      <c r="AD988" s="44">
        <v>23.1</v>
      </c>
      <c r="AE988" s="44">
        <v>18.195</v>
      </c>
      <c r="AF988" s="43">
        <f t="shared" si="315"/>
        <v>0</v>
      </c>
      <c r="AG988" s="41">
        <v>43444</v>
      </c>
      <c r="AH988">
        <v>13.79</v>
      </c>
      <c r="AI988">
        <v>5.4973999999999998</v>
      </c>
      <c r="AJ988" s="39">
        <f t="shared" si="302"/>
        <v>-1.8496697018389598E-2</v>
      </c>
      <c r="AK988" s="45">
        <v>43385</v>
      </c>
      <c r="AL988">
        <v>23.6</v>
      </c>
      <c r="AM988">
        <v>10.0168</v>
      </c>
      <c r="AN988" s="39">
        <f t="shared" si="303"/>
        <v>-7.5694527008282391E-3</v>
      </c>
      <c r="AO988" s="41">
        <v>43444</v>
      </c>
      <c r="AP988">
        <v>9.0299999999999994</v>
      </c>
      <c r="AQ988">
        <v>7.3388</v>
      </c>
      <c r="AR988" s="18">
        <f t="shared" si="304"/>
        <v>-7.6936598293602674E-3</v>
      </c>
      <c r="AS988" s="41">
        <v>43444</v>
      </c>
      <c r="AT988">
        <v>12.26</v>
      </c>
      <c r="AU988">
        <v>9.9877000000000002</v>
      </c>
      <c r="AV988" s="39">
        <f t="shared" si="305"/>
        <v>-2.6985688817013576E-2</v>
      </c>
      <c r="AW988" s="41">
        <v>43444</v>
      </c>
      <c r="AX988">
        <v>11.2</v>
      </c>
      <c r="AY988">
        <v>7.4157999999999999</v>
      </c>
      <c r="AZ988" s="39">
        <f t="shared" si="306"/>
        <v>-8.8479016305800934E-3</v>
      </c>
      <c r="BA988" s="41">
        <v>43444</v>
      </c>
      <c r="BB988">
        <v>6.2</v>
      </c>
      <c r="BC988">
        <v>3.1095000000000002</v>
      </c>
      <c r="BD988" s="39">
        <f t="shared" si="307"/>
        <v>0</v>
      </c>
      <c r="BE988" s="41">
        <v>43444</v>
      </c>
      <c r="BF988">
        <v>11.8</v>
      </c>
      <c r="BG988">
        <v>8.0254999999999992</v>
      </c>
      <c r="BH988" s="39">
        <f t="shared" si="308"/>
        <v>-1.6663603504257919E-2</v>
      </c>
      <c r="BI988" s="41">
        <v>43444</v>
      </c>
      <c r="BJ988">
        <v>2.06</v>
      </c>
      <c r="BK988">
        <v>2.0425</v>
      </c>
      <c r="BL988" s="39">
        <f t="shared" si="309"/>
        <v>0</v>
      </c>
      <c r="BM988" s="41">
        <v>43444</v>
      </c>
      <c r="BN988">
        <v>8.2100000000000009</v>
      </c>
      <c r="BO988">
        <v>4.5156000000000001</v>
      </c>
      <c r="BP988" s="46">
        <f t="shared" si="310"/>
        <v>-2.9550192344888392E-2</v>
      </c>
      <c r="BQ988" s="41">
        <v>43444</v>
      </c>
      <c r="BR988">
        <v>15.6</v>
      </c>
      <c r="BS988">
        <v>8.7263999999999999</v>
      </c>
      <c r="BT988" s="18">
        <f t="shared" si="311"/>
        <v>-6.3763891419203102E-3</v>
      </c>
      <c r="BU988" s="41">
        <v>43444</v>
      </c>
      <c r="BV988">
        <v>2.27</v>
      </c>
      <c r="BW988">
        <v>1.4226000000000001</v>
      </c>
      <c r="BX988" s="39">
        <f t="shared" si="312"/>
        <v>-3.4019148502749924E-2</v>
      </c>
      <c r="BY988" s="41">
        <v>43747</v>
      </c>
      <c r="BZ988">
        <v>13.01</v>
      </c>
      <c r="CA988">
        <v>7.8033000000000001</v>
      </c>
    </row>
    <row r="989" spans="1:80">
      <c r="A989" s="41">
        <v>43445</v>
      </c>
      <c r="B989">
        <v>14.39</v>
      </c>
      <c r="C989">
        <v>8.0568000000000008</v>
      </c>
      <c r="D989" s="34">
        <f t="shared" si="298"/>
        <v>-6.9458225838452364E-4</v>
      </c>
      <c r="E989" s="41">
        <v>43445</v>
      </c>
      <c r="F989">
        <v>3.15</v>
      </c>
      <c r="G989">
        <v>3.15</v>
      </c>
      <c r="H989" s="39">
        <f t="shared" si="299"/>
        <v>-2.777777777777787E-2</v>
      </c>
      <c r="L989" s="38"/>
      <c r="M989" s="41">
        <v>43445</v>
      </c>
      <c r="N989">
        <v>7.7</v>
      </c>
      <c r="O989">
        <v>4.7138999999999998</v>
      </c>
      <c r="P989" s="43">
        <f t="shared" si="300"/>
        <v>2.3937267849772976E-2</v>
      </c>
      <c r="Q989" s="41">
        <v>43445</v>
      </c>
      <c r="R989">
        <v>2.65</v>
      </c>
      <c r="S989">
        <v>1.675</v>
      </c>
      <c r="T989" s="39">
        <f t="shared" si="301"/>
        <v>1.922842886698313E-2</v>
      </c>
      <c r="U989" s="42">
        <v>43446.62533333333</v>
      </c>
      <c r="V989" s="44">
        <v>9.4499999999999993</v>
      </c>
      <c r="W989" s="44">
        <v>5.9770000000000003</v>
      </c>
      <c r="X989" s="43">
        <f t="shared" si="313"/>
        <v>0</v>
      </c>
      <c r="Y989" s="42">
        <v>43446.62533333333</v>
      </c>
      <c r="Z989" s="44">
        <v>15.8</v>
      </c>
      <c r="AA989" s="44">
        <v>11.077</v>
      </c>
      <c r="AB989" s="43">
        <f t="shared" si="314"/>
        <v>0</v>
      </c>
      <c r="AC989" s="42">
        <v>43446.62533333333</v>
      </c>
      <c r="AD989" s="44">
        <v>23.1</v>
      </c>
      <c r="AE989" s="44">
        <v>18.195</v>
      </c>
      <c r="AF989" s="43">
        <f t="shared" si="315"/>
        <v>0</v>
      </c>
      <c r="AG989" s="41">
        <v>43445</v>
      </c>
      <c r="AH989">
        <v>13.58</v>
      </c>
      <c r="AI989">
        <v>5.4135999999999997</v>
      </c>
      <c r="AJ989" s="39">
        <f t="shared" si="302"/>
        <v>-1.524356968748865E-2</v>
      </c>
      <c r="AK989" s="45">
        <v>43416</v>
      </c>
      <c r="AL989">
        <v>23.61</v>
      </c>
      <c r="AM989">
        <v>10.021000000000001</v>
      </c>
      <c r="AN989" s="39">
        <f t="shared" si="303"/>
        <v>4.1929558341994146E-4</v>
      </c>
      <c r="AO989" s="41">
        <v>43445</v>
      </c>
      <c r="AP989">
        <v>9.0399999999999991</v>
      </c>
      <c r="AQ989">
        <v>7.3470000000000004</v>
      </c>
      <c r="AR989" s="18">
        <f t="shared" si="304"/>
        <v>1.1173488853764143E-3</v>
      </c>
      <c r="AS989" s="41">
        <v>43445</v>
      </c>
      <c r="AT989">
        <v>12.6</v>
      </c>
      <c r="AU989">
        <v>10.264699999999999</v>
      </c>
      <c r="AV989" s="39">
        <f t="shared" si="305"/>
        <v>2.7734112958939419E-2</v>
      </c>
      <c r="AW989" s="41">
        <v>43445</v>
      </c>
      <c r="AX989">
        <v>11.4</v>
      </c>
      <c r="AY989">
        <v>7.5481999999999996</v>
      </c>
      <c r="AZ989" s="39">
        <f t="shared" si="306"/>
        <v>1.785377167669026E-2</v>
      </c>
      <c r="BA989" s="41">
        <v>43445</v>
      </c>
      <c r="BB989">
        <v>6.2</v>
      </c>
      <c r="BC989">
        <v>3.1095000000000002</v>
      </c>
      <c r="BD989" s="39">
        <f t="shared" si="307"/>
        <v>0</v>
      </c>
      <c r="BE989" s="41">
        <v>43445</v>
      </c>
      <c r="BF989">
        <v>11.9</v>
      </c>
      <c r="BG989">
        <v>8.0935000000000006</v>
      </c>
      <c r="BH989" s="39">
        <f t="shared" si="308"/>
        <v>8.4729923369262234E-3</v>
      </c>
      <c r="BI989" s="41">
        <v>43445</v>
      </c>
      <c r="BJ989">
        <v>2.06</v>
      </c>
      <c r="BK989">
        <v>2.0425</v>
      </c>
      <c r="BL989" s="39">
        <f t="shared" si="309"/>
        <v>0</v>
      </c>
      <c r="BM989" s="41">
        <v>43445</v>
      </c>
      <c r="BN989">
        <v>8.25</v>
      </c>
      <c r="BO989">
        <v>4.5376000000000003</v>
      </c>
      <c r="BP989" s="46">
        <f t="shared" si="310"/>
        <v>4.871999291345611E-3</v>
      </c>
      <c r="BQ989" s="41">
        <v>43445</v>
      </c>
      <c r="BR989">
        <v>15.6</v>
      </c>
      <c r="BS989">
        <v>8.7263999999999999</v>
      </c>
      <c r="BT989" s="18">
        <f t="shared" si="311"/>
        <v>0</v>
      </c>
      <c r="BU989" s="41">
        <v>43445</v>
      </c>
      <c r="BV989">
        <v>2.27</v>
      </c>
      <c r="BW989">
        <v>1.4226000000000001</v>
      </c>
      <c r="BX989" s="39">
        <f t="shared" si="312"/>
        <v>0</v>
      </c>
      <c r="BY989" s="41">
        <v>43748</v>
      </c>
      <c r="BZ989">
        <v>12.99</v>
      </c>
      <c r="CA989">
        <v>7.7912999999999997</v>
      </c>
    </row>
    <row r="990" spans="1:80">
      <c r="A990" s="41">
        <v>43446</v>
      </c>
      <c r="B990">
        <v>14.5</v>
      </c>
      <c r="C990">
        <v>8.1183999999999994</v>
      </c>
      <c r="D990" s="34">
        <f t="shared" si="298"/>
        <v>7.6457154205141669E-3</v>
      </c>
      <c r="E990" s="41">
        <v>43446</v>
      </c>
      <c r="F990">
        <v>3.22</v>
      </c>
      <c r="G990">
        <v>3.22</v>
      </c>
      <c r="H990" s="39">
        <f t="shared" si="299"/>
        <v>2.2222222222222313E-2</v>
      </c>
      <c r="L990" s="38"/>
      <c r="M990" s="41">
        <v>43446</v>
      </c>
      <c r="N990">
        <v>7.86</v>
      </c>
      <c r="O990">
        <v>4.8117999999999999</v>
      </c>
      <c r="P990" s="43">
        <f t="shared" si="300"/>
        <v>2.0768365896603684E-2</v>
      </c>
      <c r="Q990" s="41">
        <v>43446</v>
      </c>
      <c r="R990">
        <v>2.65</v>
      </c>
      <c r="S990">
        <v>1.675</v>
      </c>
      <c r="T990" s="39">
        <f t="shared" si="301"/>
        <v>0</v>
      </c>
      <c r="U990" s="42">
        <v>43447.62533333333</v>
      </c>
      <c r="V990" s="44">
        <v>9.4499999999999993</v>
      </c>
      <c r="W990" s="44">
        <v>5.9770000000000003</v>
      </c>
      <c r="X990" s="43">
        <f t="shared" si="313"/>
        <v>0</v>
      </c>
      <c r="Y990" s="42">
        <v>43447.62533333333</v>
      </c>
      <c r="Z990" s="44">
        <v>15.8</v>
      </c>
      <c r="AA990" s="44">
        <v>11.077</v>
      </c>
      <c r="AB990" s="43">
        <f t="shared" si="314"/>
        <v>0</v>
      </c>
      <c r="AC990" s="42">
        <v>43447.62533333333</v>
      </c>
      <c r="AD990" s="44">
        <v>23.05</v>
      </c>
      <c r="AE990" s="44">
        <v>18.155000000000001</v>
      </c>
      <c r="AF990" s="43">
        <f t="shared" si="315"/>
        <v>-2.1984061555371886E-3</v>
      </c>
      <c r="AG990" s="41">
        <v>43446</v>
      </c>
      <c r="AH990">
        <v>13.5</v>
      </c>
      <c r="AI990">
        <v>5.3817000000000004</v>
      </c>
      <c r="AJ990" s="39">
        <f t="shared" si="302"/>
        <v>-5.8925668686270454E-3</v>
      </c>
      <c r="AK990" s="45">
        <v>43446</v>
      </c>
      <c r="AL990">
        <v>23.6</v>
      </c>
      <c r="AM990">
        <v>10.0168</v>
      </c>
      <c r="AN990" s="39">
        <f t="shared" si="303"/>
        <v>-4.1911984831861785E-4</v>
      </c>
      <c r="AO990" s="41">
        <v>43446</v>
      </c>
      <c r="AP990">
        <v>9.08</v>
      </c>
      <c r="AQ990">
        <v>7.3795000000000002</v>
      </c>
      <c r="AR990" s="18">
        <f t="shared" si="304"/>
        <v>4.4235742479923441E-3</v>
      </c>
      <c r="AS990" s="41">
        <v>43446</v>
      </c>
      <c r="AT990">
        <v>12.6</v>
      </c>
      <c r="AU990">
        <v>10.264699999999999</v>
      </c>
      <c r="AV990" s="39">
        <f t="shared" si="305"/>
        <v>0</v>
      </c>
      <c r="AW990" s="41">
        <v>43446</v>
      </c>
      <c r="AX990">
        <v>11.41</v>
      </c>
      <c r="AY990">
        <v>7.5548000000000002</v>
      </c>
      <c r="AZ990" s="39">
        <f t="shared" si="306"/>
        <v>8.7438064704175905E-4</v>
      </c>
      <c r="BA990" s="41">
        <v>43446</v>
      </c>
      <c r="BB990">
        <v>6.2</v>
      </c>
      <c r="BC990">
        <v>3.1095000000000002</v>
      </c>
      <c r="BD990" s="39">
        <f t="shared" si="307"/>
        <v>0</v>
      </c>
      <c r="BE990" s="41">
        <v>43446</v>
      </c>
      <c r="BF990">
        <v>12.2</v>
      </c>
      <c r="BG990">
        <v>8.2975999999999992</v>
      </c>
      <c r="BH990" s="39">
        <f t="shared" si="308"/>
        <v>2.5217767344164897E-2</v>
      </c>
      <c r="BI990" s="41">
        <v>43446</v>
      </c>
      <c r="BJ990">
        <v>2.06</v>
      </c>
      <c r="BK990">
        <v>2.0425</v>
      </c>
      <c r="BL990" s="39">
        <f t="shared" si="309"/>
        <v>0</v>
      </c>
      <c r="BM990" s="41">
        <v>43446</v>
      </c>
      <c r="BN990">
        <v>8.4</v>
      </c>
      <c r="BO990">
        <v>4.6200999999999999</v>
      </c>
      <c r="BP990" s="46">
        <f t="shared" si="310"/>
        <v>1.8181417489421627E-2</v>
      </c>
      <c r="BQ990" s="41">
        <v>43446</v>
      </c>
      <c r="BR990">
        <v>15.61</v>
      </c>
      <c r="BS990">
        <v>8.7319999999999993</v>
      </c>
      <c r="BT990" s="18">
        <f t="shared" si="311"/>
        <v>6.4173083975057102E-4</v>
      </c>
      <c r="BU990" s="41">
        <v>43446</v>
      </c>
      <c r="BV990">
        <v>2.2400000000000002</v>
      </c>
      <c r="BW990">
        <v>1.4037999999999999</v>
      </c>
      <c r="BX990" s="39">
        <f t="shared" si="312"/>
        <v>-1.3215239701954273E-2</v>
      </c>
      <c r="BY990" s="41">
        <v>43749</v>
      </c>
      <c r="BZ990">
        <v>12.8</v>
      </c>
      <c r="CA990">
        <v>7.6772999999999998</v>
      </c>
    </row>
    <row r="991" spans="1:80">
      <c r="A991" s="41">
        <v>43447</v>
      </c>
      <c r="B991">
        <v>14.45</v>
      </c>
      <c r="C991">
        <v>8.0904000000000007</v>
      </c>
      <c r="D991" s="34">
        <f t="shared" si="298"/>
        <v>-3.4489554592036231E-3</v>
      </c>
      <c r="E991" s="41">
        <v>43447</v>
      </c>
      <c r="F991">
        <v>3.22</v>
      </c>
      <c r="G991">
        <v>3.22</v>
      </c>
      <c r="H991" s="39">
        <f t="shared" si="299"/>
        <v>0</v>
      </c>
      <c r="L991" s="38"/>
      <c r="M991" s="41">
        <v>43447</v>
      </c>
      <c r="N991">
        <v>7.8</v>
      </c>
      <c r="O991">
        <v>4.7751000000000001</v>
      </c>
      <c r="P991" s="43">
        <f t="shared" si="300"/>
        <v>-7.6270834199259601E-3</v>
      </c>
      <c r="Q991" s="41">
        <v>43447</v>
      </c>
      <c r="R991">
        <v>2.7</v>
      </c>
      <c r="S991">
        <v>1.7065999999999999</v>
      </c>
      <c r="T991" s="39">
        <f t="shared" si="301"/>
        <v>1.8865671641790954E-2</v>
      </c>
      <c r="U991" s="42">
        <v>43448.62533333333</v>
      </c>
      <c r="V991" s="44">
        <v>9.4499999999999993</v>
      </c>
      <c r="W991" s="44">
        <v>5.9770000000000003</v>
      </c>
      <c r="X991" s="43">
        <f t="shared" si="313"/>
        <v>0</v>
      </c>
      <c r="Y991" s="42">
        <v>43448.62533333333</v>
      </c>
      <c r="Z991" s="44">
        <v>15.6</v>
      </c>
      <c r="AA991" s="44">
        <v>10.936999999999999</v>
      </c>
      <c r="AB991" s="43">
        <f t="shared" si="314"/>
        <v>-1.2638801119436723E-2</v>
      </c>
      <c r="AC991" s="42">
        <v>43448.62533333333</v>
      </c>
      <c r="AD991" s="44">
        <v>23.03</v>
      </c>
      <c r="AE991" s="44">
        <v>18.138999999999999</v>
      </c>
      <c r="AF991" s="43">
        <f t="shared" si="315"/>
        <v>-8.8129991737823132E-4</v>
      </c>
      <c r="AG991" s="41">
        <v>43447</v>
      </c>
      <c r="AH991">
        <v>13.5</v>
      </c>
      <c r="AI991">
        <v>5.3817000000000004</v>
      </c>
      <c r="AJ991" s="39">
        <f t="shared" si="302"/>
        <v>0</v>
      </c>
      <c r="AK991" s="45" t="s">
        <v>860</v>
      </c>
      <c r="AL991">
        <v>23.55</v>
      </c>
      <c r="AM991">
        <v>9.9954999999999998</v>
      </c>
      <c r="AN991" s="39">
        <f t="shared" si="303"/>
        <v>-2.1264276016292726E-3</v>
      </c>
      <c r="AO991" s="41">
        <v>43447</v>
      </c>
      <c r="AP991">
        <v>9.2100000000000009</v>
      </c>
      <c r="AQ991">
        <v>7.4851000000000001</v>
      </c>
      <c r="AR991" s="18">
        <f t="shared" si="304"/>
        <v>1.4309912595704305E-2</v>
      </c>
      <c r="AS991" s="41">
        <v>43447</v>
      </c>
      <c r="AT991">
        <v>12.4</v>
      </c>
      <c r="AU991">
        <v>10.101800000000001</v>
      </c>
      <c r="AV991" s="39">
        <f t="shared" si="305"/>
        <v>-1.5869923134626315E-2</v>
      </c>
      <c r="AW991" s="41">
        <v>43447</v>
      </c>
      <c r="AX991">
        <v>11.45</v>
      </c>
      <c r="AY991">
        <v>7.5812999999999997</v>
      </c>
      <c r="AZ991" s="39">
        <f t="shared" si="306"/>
        <v>3.5077037115475622E-3</v>
      </c>
      <c r="BA991" s="41">
        <v>43447</v>
      </c>
      <c r="BB991">
        <v>6.2</v>
      </c>
      <c r="BC991">
        <v>3.1095000000000002</v>
      </c>
      <c r="BD991" s="39">
        <f t="shared" si="307"/>
        <v>0</v>
      </c>
      <c r="BE991" s="41">
        <v>43447</v>
      </c>
      <c r="BF991">
        <v>12.14</v>
      </c>
      <c r="BG991">
        <v>8.2567000000000004</v>
      </c>
      <c r="BH991" s="39">
        <f t="shared" si="308"/>
        <v>-4.9291361357499553E-3</v>
      </c>
      <c r="BI991" s="41">
        <v>43447</v>
      </c>
      <c r="BJ991">
        <v>2.06</v>
      </c>
      <c r="BK991">
        <v>2.0425</v>
      </c>
      <c r="BL991" s="39">
        <f t="shared" si="309"/>
        <v>0</v>
      </c>
      <c r="BM991" s="41">
        <v>43447</v>
      </c>
      <c r="BN991">
        <v>8.4499999999999993</v>
      </c>
      <c r="BO991">
        <v>4.6475999999999997</v>
      </c>
      <c r="BP991" s="46">
        <f t="shared" si="310"/>
        <v>5.95225211575504E-3</v>
      </c>
      <c r="BQ991" s="41">
        <v>43447</v>
      </c>
      <c r="BR991">
        <v>15.5</v>
      </c>
      <c r="BS991">
        <v>8.6705000000000005</v>
      </c>
      <c r="BT991" s="18">
        <f t="shared" si="311"/>
        <v>-7.043060009161565E-3</v>
      </c>
      <c r="BU991" s="41">
        <v>43447</v>
      </c>
      <c r="BV991">
        <v>2.29</v>
      </c>
      <c r="BW991">
        <v>1.4351</v>
      </c>
      <c r="BX991" s="39">
        <f t="shared" si="312"/>
        <v>2.229662345063407E-2</v>
      </c>
      <c r="BY991" s="41">
        <v>43752</v>
      </c>
      <c r="BZ991">
        <v>12.63</v>
      </c>
      <c r="CA991">
        <v>7.5754000000000001</v>
      </c>
    </row>
    <row r="992" spans="1:80">
      <c r="A992" s="41">
        <v>43448</v>
      </c>
      <c r="B992">
        <v>14.49</v>
      </c>
      <c r="C992">
        <v>8.1128</v>
      </c>
      <c r="D992" s="34">
        <f t="shared" si="298"/>
        <v>2.7687135370314578E-3</v>
      </c>
      <c r="E992" s="41">
        <v>43448</v>
      </c>
      <c r="F992">
        <v>3.13</v>
      </c>
      <c r="G992">
        <v>3.13</v>
      </c>
      <c r="H992" s="39">
        <f t="shared" si="299"/>
        <v>-2.7950310559006302E-2</v>
      </c>
      <c r="L992" s="38"/>
      <c r="M992" s="41">
        <v>43448</v>
      </c>
      <c r="N992">
        <v>7.84</v>
      </c>
      <c r="O992">
        <v>4.7995999999999999</v>
      </c>
      <c r="P992" s="43">
        <f t="shared" si="300"/>
        <v>5.1307826014114349E-3</v>
      </c>
      <c r="Q992" s="41">
        <v>43448</v>
      </c>
      <c r="R992">
        <v>2.7</v>
      </c>
      <c r="S992">
        <v>1.7065999999999999</v>
      </c>
      <c r="T992" s="39">
        <f t="shared" si="301"/>
        <v>0</v>
      </c>
      <c r="U992" s="42">
        <v>43451.62533333333</v>
      </c>
      <c r="V992" s="44">
        <v>9.4499999999999993</v>
      </c>
      <c r="W992" s="44">
        <v>5.9770000000000003</v>
      </c>
      <c r="X992" s="43">
        <f t="shared" si="313"/>
        <v>0</v>
      </c>
      <c r="Y992" s="42">
        <v>43451.62533333333</v>
      </c>
      <c r="Z992" s="44">
        <v>15.6</v>
      </c>
      <c r="AA992" s="44">
        <v>10.936999999999999</v>
      </c>
      <c r="AB992" s="43">
        <f t="shared" si="314"/>
        <v>0</v>
      </c>
      <c r="AC992" s="42">
        <v>43451.62533333333</v>
      </c>
      <c r="AD992" s="44">
        <v>23</v>
      </c>
      <c r="AE992" s="44">
        <v>18.116</v>
      </c>
      <c r="AF992" s="43">
        <f t="shared" si="315"/>
        <v>-1.2679861072826335E-3</v>
      </c>
      <c r="AG992" s="41">
        <v>43448</v>
      </c>
      <c r="AH992">
        <v>13.99</v>
      </c>
      <c r="AI992">
        <v>5.5770999999999997</v>
      </c>
      <c r="AJ992" s="39">
        <f t="shared" si="302"/>
        <v>3.6308229741531362E-2</v>
      </c>
      <c r="AK992" s="45" t="s">
        <v>861</v>
      </c>
      <c r="AL992">
        <v>23.55</v>
      </c>
      <c r="AM992">
        <v>9.9954999999999998</v>
      </c>
      <c r="AN992" s="39">
        <f t="shared" si="303"/>
        <v>0</v>
      </c>
      <c r="AO992" s="41">
        <v>43448</v>
      </c>
      <c r="AP992">
        <v>9.1999999999999993</v>
      </c>
      <c r="AQ992">
        <v>7.4770000000000003</v>
      </c>
      <c r="AR992" s="18">
        <f t="shared" si="304"/>
        <v>-1.0821498710771765E-3</v>
      </c>
      <c r="AS992" s="41">
        <v>43448</v>
      </c>
      <c r="AT992">
        <v>12.4</v>
      </c>
      <c r="AU992">
        <v>10.101800000000001</v>
      </c>
      <c r="AV992" s="39">
        <f t="shared" si="305"/>
        <v>0</v>
      </c>
      <c r="AW992" s="41">
        <v>43448</v>
      </c>
      <c r="AX992">
        <v>11.3</v>
      </c>
      <c r="AY992">
        <v>7.4820000000000002</v>
      </c>
      <c r="AZ992" s="39">
        <f t="shared" si="306"/>
        <v>-1.3098017490403955E-2</v>
      </c>
      <c r="BA992" s="41">
        <v>43448</v>
      </c>
      <c r="BB992">
        <v>6.2</v>
      </c>
      <c r="BC992">
        <v>3.1095000000000002</v>
      </c>
      <c r="BD992" s="39">
        <f t="shared" si="307"/>
        <v>0</v>
      </c>
      <c r="BE992" s="41">
        <v>43448</v>
      </c>
      <c r="BF992">
        <v>12.1</v>
      </c>
      <c r="BG992">
        <v>8.2294999999999998</v>
      </c>
      <c r="BH992" s="39">
        <f t="shared" si="308"/>
        <v>-3.2942943306648606E-3</v>
      </c>
      <c r="BI992" s="41">
        <v>43448</v>
      </c>
      <c r="BJ992">
        <v>2.06</v>
      </c>
      <c r="BK992">
        <v>2.0425</v>
      </c>
      <c r="BL992" s="39">
        <f t="shared" si="309"/>
        <v>0</v>
      </c>
      <c r="BM992" s="41">
        <v>43448</v>
      </c>
      <c r="BN992">
        <v>8.5</v>
      </c>
      <c r="BO992">
        <v>4.6750999999999996</v>
      </c>
      <c r="BP992" s="46">
        <f t="shared" si="310"/>
        <v>5.9170324468542602E-3</v>
      </c>
      <c r="BQ992" s="41">
        <v>43448</v>
      </c>
      <c r="BR992">
        <v>15.55</v>
      </c>
      <c r="BS992">
        <v>8.6984999999999992</v>
      </c>
      <c r="BT992" s="18">
        <f t="shared" si="311"/>
        <v>3.2293408684618756E-3</v>
      </c>
      <c r="BU992" s="41">
        <v>43448</v>
      </c>
      <c r="BV992">
        <v>2.33</v>
      </c>
      <c r="BW992">
        <v>1.4601999999999999</v>
      </c>
      <c r="BX992" s="39">
        <f t="shared" si="312"/>
        <v>1.7490070378370776E-2</v>
      </c>
      <c r="BY992" s="41">
        <v>43754</v>
      </c>
      <c r="BZ992">
        <v>12.75</v>
      </c>
      <c r="CA992">
        <v>7.6473000000000004</v>
      </c>
    </row>
    <row r="993" spans="1:79">
      <c r="A993" s="41">
        <v>43451</v>
      </c>
      <c r="B993">
        <v>14.49</v>
      </c>
      <c r="C993">
        <v>8.1128</v>
      </c>
      <c r="D993" s="34">
        <f t="shared" si="298"/>
        <v>0</v>
      </c>
      <c r="E993" s="41">
        <v>43451</v>
      </c>
      <c r="F993">
        <v>3.13</v>
      </c>
      <c r="G993">
        <v>3.13</v>
      </c>
      <c r="H993" s="39">
        <f t="shared" si="299"/>
        <v>0</v>
      </c>
      <c r="L993" s="38"/>
      <c r="M993" s="41">
        <v>43451</v>
      </c>
      <c r="N993">
        <v>7.83</v>
      </c>
      <c r="O993">
        <v>4.7934999999999999</v>
      </c>
      <c r="P993" s="43">
        <f t="shared" si="300"/>
        <v>-1.2709392449370769E-3</v>
      </c>
      <c r="Q993" s="41">
        <v>43451</v>
      </c>
      <c r="R993">
        <v>2.68</v>
      </c>
      <c r="S993">
        <v>1.694</v>
      </c>
      <c r="T993" s="39">
        <f t="shared" si="301"/>
        <v>-7.3831009023789668E-3</v>
      </c>
      <c r="U993" s="42">
        <v>43452.62533333333</v>
      </c>
      <c r="V993" s="44">
        <v>9.6999999999999993</v>
      </c>
      <c r="W993" s="44">
        <v>6.1349999999999998</v>
      </c>
      <c r="X993" s="43">
        <f t="shared" si="313"/>
        <v>2.6434666220511872E-2</v>
      </c>
      <c r="Y993" s="42">
        <v>43452.62533333333</v>
      </c>
      <c r="Z993" s="44">
        <v>15.6</v>
      </c>
      <c r="AA993" s="44">
        <v>10.936999999999999</v>
      </c>
      <c r="AB993" s="43">
        <f t="shared" si="314"/>
        <v>0</v>
      </c>
      <c r="AC993" s="42">
        <v>43452.62533333333</v>
      </c>
      <c r="AD993" s="44">
        <v>23</v>
      </c>
      <c r="AE993" s="44">
        <v>18.116</v>
      </c>
      <c r="AF993" s="43">
        <f t="shared" si="315"/>
        <v>0</v>
      </c>
      <c r="AG993" s="41">
        <v>43451</v>
      </c>
      <c r="AH993">
        <v>13.99</v>
      </c>
      <c r="AI993">
        <v>5.5770999999999997</v>
      </c>
      <c r="AJ993" s="39">
        <f t="shared" si="302"/>
        <v>0</v>
      </c>
      <c r="AK993" s="45" t="s">
        <v>862</v>
      </c>
      <c r="AL993">
        <v>23.5</v>
      </c>
      <c r="AM993">
        <v>9.9742999999999995</v>
      </c>
      <c r="AN993" s="39">
        <f t="shared" si="303"/>
        <v>-2.1209544294933051E-3</v>
      </c>
      <c r="AO993" s="41">
        <v>43451</v>
      </c>
      <c r="AP993">
        <v>9.14</v>
      </c>
      <c r="AQ993">
        <v>7.4282000000000004</v>
      </c>
      <c r="AR993" s="18">
        <f t="shared" si="304"/>
        <v>-6.5266818242610608E-3</v>
      </c>
      <c r="AS993" s="41">
        <v>43451</v>
      </c>
      <c r="AT993">
        <v>12.34</v>
      </c>
      <c r="AU993">
        <v>10.052899999999999</v>
      </c>
      <c r="AV993" s="39">
        <f t="shared" si="305"/>
        <v>-4.8407214555823211E-3</v>
      </c>
      <c r="AW993" s="41">
        <v>43451</v>
      </c>
      <c r="AX993">
        <v>11.18</v>
      </c>
      <c r="AY993">
        <v>7.4024999999999999</v>
      </c>
      <c r="AZ993" s="39">
        <f t="shared" si="306"/>
        <v>-1.0625501202886975E-2</v>
      </c>
      <c r="BA993" s="41">
        <v>43451</v>
      </c>
      <c r="BB993">
        <v>6.15</v>
      </c>
      <c r="BC993">
        <v>3.0844</v>
      </c>
      <c r="BD993" s="39">
        <f t="shared" si="307"/>
        <v>-8.072037305033003E-3</v>
      </c>
      <c r="BE993" s="41">
        <v>43451</v>
      </c>
      <c r="BF993">
        <v>12.08</v>
      </c>
      <c r="BG993">
        <v>8.2158999999999995</v>
      </c>
      <c r="BH993" s="39">
        <f t="shared" si="308"/>
        <v>-1.6525912874415553E-3</v>
      </c>
      <c r="BI993" s="41">
        <v>43451</v>
      </c>
      <c r="BJ993">
        <v>2.06</v>
      </c>
      <c r="BK993">
        <v>2.0425</v>
      </c>
      <c r="BL993" s="39">
        <f t="shared" si="309"/>
        <v>0</v>
      </c>
      <c r="BM993" s="41">
        <v>43451</v>
      </c>
      <c r="BN993">
        <v>8.49</v>
      </c>
      <c r="BO993">
        <v>4.6696</v>
      </c>
      <c r="BP993" s="46">
        <f t="shared" si="310"/>
        <v>-1.17644542362722E-3</v>
      </c>
      <c r="BQ993" s="41">
        <v>43451</v>
      </c>
      <c r="BR993">
        <v>15.5</v>
      </c>
      <c r="BS993">
        <v>8.6705000000000005</v>
      </c>
      <c r="BT993" s="18">
        <f t="shared" si="311"/>
        <v>-3.2189457952519051E-3</v>
      </c>
      <c r="BU993" s="41">
        <v>43451</v>
      </c>
      <c r="BV993">
        <v>2.3199999999999998</v>
      </c>
      <c r="BW993">
        <v>1.4539</v>
      </c>
      <c r="BX993" s="39">
        <f t="shared" si="312"/>
        <v>-4.314477468839866E-3</v>
      </c>
      <c r="BY993" s="41">
        <v>43755</v>
      </c>
      <c r="BZ993">
        <v>12.7</v>
      </c>
      <c r="CA993">
        <v>7.6173999999999999</v>
      </c>
    </row>
    <row r="994" spans="1:79">
      <c r="A994" s="41">
        <v>43452</v>
      </c>
      <c r="B994">
        <v>14.25</v>
      </c>
      <c r="C994">
        <v>7.9783999999999997</v>
      </c>
      <c r="D994" s="34">
        <f t="shared" si="298"/>
        <v>-1.6566413568681625E-2</v>
      </c>
      <c r="E994" s="41">
        <v>43452</v>
      </c>
      <c r="F994">
        <v>3.24</v>
      </c>
      <c r="G994">
        <v>3.24</v>
      </c>
      <c r="H994" s="39">
        <f t="shared" si="299"/>
        <v>3.5143769968051221E-2</v>
      </c>
      <c r="L994" s="38"/>
      <c r="M994" s="41">
        <v>43452</v>
      </c>
      <c r="N994">
        <v>7.78</v>
      </c>
      <c r="O994">
        <v>4.7629000000000001</v>
      </c>
      <c r="P994" s="43">
        <f t="shared" si="300"/>
        <v>-6.3836445186189091E-3</v>
      </c>
      <c r="Q994" s="41">
        <v>43452</v>
      </c>
      <c r="R994">
        <v>2.64</v>
      </c>
      <c r="S994">
        <v>1.6687000000000001</v>
      </c>
      <c r="T994" s="39">
        <f t="shared" si="301"/>
        <v>-1.4935064935064864E-2</v>
      </c>
      <c r="U994" s="42">
        <v>43453.62533333333</v>
      </c>
      <c r="V994" s="44">
        <v>9.6999999999999993</v>
      </c>
      <c r="W994" s="44">
        <v>6.1349999999999998</v>
      </c>
      <c r="X994" s="43">
        <f t="shared" si="313"/>
        <v>0</v>
      </c>
      <c r="Y994" s="42">
        <v>43453.62533333333</v>
      </c>
      <c r="Z994" s="44">
        <v>15.14</v>
      </c>
      <c r="AA994" s="44">
        <v>10.614000000000001</v>
      </c>
      <c r="AB994" s="43">
        <f t="shared" si="314"/>
        <v>-2.9532778641309192E-2</v>
      </c>
      <c r="AC994" s="42">
        <v>43453.62533333333</v>
      </c>
      <c r="AD994" s="44">
        <v>23</v>
      </c>
      <c r="AE994" s="44">
        <v>18.116</v>
      </c>
      <c r="AF994" s="43">
        <f t="shared" si="315"/>
        <v>0</v>
      </c>
      <c r="AG994" s="41">
        <v>43452</v>
      </c>
      <c r="AH994">
        <v>13.54</v>
      </c>
      <c r="AI994">
        <v>5.3977000000000004</v>
      </c>
      <c r="AJ994" s="39">
        <f t="shared" si="302"/>
        <v>-3.2167255383622195E-2</v>
      </c>
      <c r="AK994" s="45" t="s">
        <v>863</v>
      </c>
      <c r="AL994">
        <v>23.45</v>
      </c>
      <c r="AM994">
        <v>9.9530999999999992</v>
      </c>
      <c r="AN994" s="39">
        <f t="shared" si="303"/>
        <v>-2.1254624384668928E-3</v>
      </c>
      <c r="AO994" s="41">
        <v>43452</v>
      </c>
      <c r="AP994">
        <v>9.11</v>
      </c>
      <c r="AQ994">
        <v>7.4038000000000004</v>
      </c>
      <c r="AR994" s="18">
        <f t="shared" si="304"/>
        <v>-3.2847796235965614E-3</v>
      </c>
      <c r="AS994" s="41">
        <v>43452</v>
      </c>
      <c r="AT994">
        <v>12.38</v>
      </c>
      <c r="AU994">
        <v>10.0855</v>
      </c>
      <c r="AV994" s="39">
        <f t="shared" si="305"/>
        <v>3.2428453481085466E-3</v>
      </c>
      <c r="AW994" s="41">
        <v>43452</v>
      </c>
      <c r="AX994">
        <v>11.2</v>
      </c>
      <c r="AY994">
        <v>7.4157999999999999</v>
      </c>
      <c r="AZ994" s="39">
        <f t="shared" si="306"/>
        <v>1.7966903073286173E-3</v>
      </c>
      <c r="BA994" s="41">
        <v>43452</v>
      </c>
      <c r="BB994">
        <v>6.16</v>
      </c>
      <c r="BC994">
        <v>3.0893999999999999</v>
      </c>
      <c r="BD994" s="39">
        <f t="shared" si="307"/>
        <v>1.6210608222020145E-3</v>
      </c>
      <c r="BE994" s="41">
        <v>43452</v>
      </c>
      <c r="BF994">
        <v>12</v>
      </c>
      <c r="BG994">
        <v>8.1615000000000002</v>
      </c>
      <c r="BH994" s="39">
        <f t="shared" si="308"/>
        <v>-6.6213074647937954E-3</v>
      </c>
      <c r="BI994" s="41">
        <v>43452</v>
      </c>
      <c r="BJ994">
        <v>2.06</v>
      </c>
      <c r="BK994">
        <v>2.0425</v>
      </c>
      <c r="BL994" s="39">
        <f t="shared" si="309"/>
        <v>0</v>
      </c>
      <c r="BM994" s="41">
        <v>43452</v>
      </c>
      <c r="BN994">
        <v>8.3000000000000007</v>
      </c>
      <c r="BO994">
        <v>4.5651000000000002</v>
      </c>
      <c r="BP994" s="46">
        <f t="shared" si="310"/>
        <v>-2.2378790474558808E-2</v>
      </c>
      <c r="BQ994" s="41">
        <v>43452</v>
      </c>
      <c r="BR994">
        <v>15.7</v>
      </c>
      <c r="BS994">
        <v>8.7824000000000009</v>
      </c>
      <c r="BT994" s="18">
        <f t="shared" si="311"/>
        <v>1.2905830113603635E-2</v>
      </c>
      <c r="BU994" s="41">
        <v>43452</v>
      </c>
      <c r="BV994">
        <v>2.34</v>
      </c>
      <c r="BW994">
        <v>1.4664999999999999</v>
      </c>
      <c r="BX994" s="39">
        <f t="shared" si="312"/>
        <v>8.6663456909002994E-3</v>
      </c>
      <c r="BY994" s="41">
        <v>43756</v>
      </c>
      <c r="BZ994">
        <v>12.99</v>
      </c>
      <c r="CA994">
        <v>7.7912999999999997</v>
      </c>
    </row>
    <row r="995" spans="1:79">
      <c r="A995" s="41">
        <v>43453</v>
      </c>
      <c r="B995">
        <v>14.13</v>
      </c>
      <c r="C995">
        <v>7.9112</v>
      </c>
      <c r="D995" s="34">
        <f t="shared" si="298"/>
        <v>-8.4227414017847817E-3</v>
      </c>
      <c r="E995" s="41">
        <v>43453</v>
      </c>
      <c r="F995">
        <v>3.15</v>
      </c>
      <c r="G995">
        <v>3.15</v>
      </c>
      <c r="H995" s="39">
        <f t="shared" si="299"/>
        <v>-2.777777777777787E-2</v>
      </c>
      <c r="L995" s="38"/>
      <c r="M995" s="41">
        <v>43453</v>
      </c>
      <c r="N995">
        <v>7.78</v>
      </c>
      <c r="O995">
        <v>4.7629000000000001</v>
      </c>
      <c r="P995" s="43">
        <f t="shared" si="300"/>
        <v>0</v>
      </c>
      <c r="Q995" s="41">
        <v>43453</v>
      </c>
      <c r="R995">
        <v>2.65</v>
      </c>
      <c r="S995">
        <v>1.675</v>
      </c>
      <c r="T995" s="39">
        <f t="shared" si="301"/>
        <v>3.7753940192964417E-3</v>
      </c>
      <c r="U995" s="42">
        <v>43454.62533333333</v>
      </c>
      <c r="V995" s="44">
        <v>9.6999999999999993</v>
      </c>
      <c r="W995" s="44">
        <v>6.1349999999999998</v>
      </c>
      <c r="X995" s="43">
        <f t="shared" si="313"/>
        <v>0</v>
      </c>
      <c r="Y995" s="42">
        <v>43454.62533333333</v>
      </c>
      <c r="Z995" s="44">
        <v>15.14</v>
      </c>
      <c r="AA995" s="44">
        <v>10.614000000000001</v>
      </c>
      <c r="AB995" s="43">
        <f t="shared" si="314"/>
        <v>0</v>
      </c>
      <c r="AC995" s="42">
        <v>43454.62533333333</v>
      </c>
      <c r="AD995" s="44">
        <v>23</v>
      </c>
      <c r="AE995" s="44">
        <v>18.116</v>
      </c>
      <c r="AF995" s="43">
        <f t="shared" si="315"/>
        <v>0</v>
      </c>
      <c r="AG995" s="41">
        <v>43453</v>
      </c>
      <c r="AH995">
        <v>12.94</v>
      </c>
      <c r="AI995">
        <v>5.1585000000000001</v>
      </c>
      <c r="AJ995" s="39">
        <f t="shared" si="302"/>
        <v>-4.4315171276654922E-2</v>
      </c>
      <c r="AK995" s="45" t="s">
        <v>864</v>
      </c>
      <c r="AL995">
        <v>23.4</v>
      </c>
      <c r="AM995">
        <v>9.9319000000000006</v>
      </c>
      <c r="AN995" s="39">
        <f t="shared" si="303"/>
        <v>-2.1299896514652274E-3</v>
      </c>
      <c r="AO995" s="41">
        <v>43453</v>
      </c>
      <c r="AP995">
        <v>9.1</v>
      </c>
      <c r="AQ995">
        <v>7.3956999999999997</v>
      </c>
      <c r="AR995" s="18">
        <f t="shared" si="304"/>
        <v>-1.0940327939707531E-3</v>
      </c>
      <c r="AS995" s="41">
        <v>43453</v>
      </c>
      <c r="AT995">
        <v>12.35</v>
      </c>
      <c r="AU995">
        <v>10.0611</v>
      </c>
      <c r="AV995" s="39">
        <f t="shared" si="305"/>
        <v>-2.4193148579644023E-3</v>
      </c>
      <c r="AW995" s="41">
        <v>43453</v>
      </c>
      <c r="AX995">
        <v>11.3</v>
      </c>
      <c r="AY995">
        <v>7.4820000000000002</v>
      </c>
      <c r="AZ995" s="39">
        <f t="shared" si="306"/>
        <v>8.9268858383451891E-3</v>
      </c>
      <c r="BA995" s="41">
        <v>43453</v>
      </c>
      <c r="BB995">
        <v>6.2</v>
      </c>
      <c r="BC995">
        <v>3.1095000000000002</v>
      </c>
      <c r="BD995" s="39">
        <f t="shared" si="307"/>
        <v>6.5061176927559495E-3</v>
      </c>
      <c r="BE995" s="41">
        <v>43453</v>
      </c>
      <c r="BF995">
        <v>12</v>
      </c>
      <c r="BG995">
        <v>8.1615000000000002</v>
      </c>
      <c r="BH995" s="39">
        <f t="shared" si="308"/>
        <v>0</v>
      </c>
      <c r="BI995" s="41">
        <v>43453</v>
      </c>
      <c r="BJ995">
        <v>2.06</v>
      </c>
      <c r="BK995">
        <v>2.0425</v>
      </c>
      <c r="BL995" s="39">
        <f t="shared" si="309"/>
        <v>0</v>
      </c>
      <c r="BM995" s="41">
        <v>43453</v>
      </c>
      <c r="BN995">
        <v>8.49</v>
      </c>
      <c r="BO995">
        <v>4.6696</v>
      </c>
      <c r="BP995" s="46">
        <f t="shared" si="310"/>
        <v>2.289106481785718E-2</v>
      </c>
      <c r="BQ995" s="41">
        <v>43453</v>
      </c>
      <c r="BR995">
        <v>15.7</v>
      </c>
      <c r="BS995">
        <v>8.7824000000000009</v>
      </c>
      <c r="BT995" s="18">
        <f t="shared" si="311"/>
        <v>0</v>
      </c>
      <c r="BU995" s="41">
        <v>43453</v>
      </c>
      <c r="BV995">
        <v>2.42</v>
      </c>
      <c r="BW995">
        <v>1.5165999999999999</v>
      </c>
      <c r="BX995" s="39">
        <f t="shared" si="312"/>
        <v>3.4162973065121061E-2</v>
      </c>
      <c r="BY995" s="41">
        <v>43759</v>
      </c>
      <c r="BZ995">
        <v>12.9</v>
      </c>
      <c r="CA995">
        <v>7.7373000000000003</v>
      </c>
    </row>
    <row r="996" spans="1:79">
      <c r="A996" s="41">
        <v>43454</v>
      </c>
      <c r="B996">
        <v>13.71</v>
      </c>
      <c r="C996">
        <v>7.6760999999999999</v>
      </c>
      <c r="D996" s="34">
        <f t="shared" si="298"/>
        <v>-2.9717362726261513E-2</v>
      </c>
      <c r="E996" s="41">
        <v>43454</v>
      </c>
      <c r="F996">
        <v>3.14</v>
      </c>
      <c r="G996">
        <v>3.14</v>
      </c>
      <c r="H996" s="39">
        <f t="shared" si="299"/>
        <v>-3.1746031746031069E-3</v>
      </c>
      <c r="L996" s="38"/>
      <c r="M996" s="41">
        <v>43454</v>
      </c>
      <c r="N996">
        <v>7.8</v>
      </c>
      <c r="O996">
        <v>4.7751000000000001</v>
      </c>
      <c r="P996" s="43">
        <f t="shared" si="300"/>
        <v>2.5614646538873352E-3</v>
      </c>
      <c r="Q996" s="41">
        <v>43454</v>
      </c>
      <c r="R996">
        <v>2.62</v>
      </c>
      <c r="S996">
        <v>1.6560999999999999</v>
      </c>
      <c r="T996" s="39">
        <f t="shared" si="301"/>
        <v>-1.1283582089552321E-2</v>
      </c>
      <c r="U996" s="42">
        <v>43455.62533333333</v>
      </c>
      <c r="V996" s="44">
        <v>9.6999999999999993</v>
      </c>
      <c r="W996" s="44">
        <v>6.1349999999999998</v>
      </c>
      <c r="X996" s="43">
        <f t="shared" si="313"/>
        <v>0</v>
      </c>
      <c r="Y996" s="42">
        <v>43455.62533333333</v>
      </c>
      <c r="Z996" s="44">
        <v>15.01</v>
      </c>
      <c r="AA996" s="44">
        <v>10.53</v>
      </c>
      <c r="AB996" s="43">
        <f t="shared" si="314"/>
        <v>-7.914075749010872E-3</v>
      </c>
      <c r="AC996" s="42">
        <v>43455.62533333333</v>
      </c>
      <c r="AD996" s="44">
        <v>22.87</v>
      </c>
      <c r="AE996" s="44">
        <v>18.013000000000002</v>
      </c>
      <c r="AF996" s="43">
        <f t="shared" si="315"/>
        <v>-5.6855818061381088E-3</v>
      </c>
      <c r="AG996" s="41">
        <v>43454</v>
      </c>
      <c r="AH996">
        <v>13.29</v>
      </c>
      <c r="AI996">
        <v>5.298</v>
      </c>
      <c r="AJ996" s="39">
        <f t="shared" si="302"/>
        <v>2.704274498400697E-2</v>
      </c>
      <c r="AK996" s="45" t="s">
        <v>865</v>
      </c>
      <c r="AL996">
        <v>23.38</v>
      </c>
      <c r="AM996">
        <v>9.9234000000000009</v>
      </c>
      <c r="AN996" s="39">
        <f t="shared" si="303"/>
        <v>-8.5582818997369378E-4</v>
      </c>
      <c r="AO996" s="41">
        <v>43454</v>
      </c>
      <c r="AP996">
        <v>9.1</v>
      </c>
      <c r="AQ996">
        <v>7.3956999999999997</v>
      </c>
      <c r="AR996" s="18">
        <f t="shared" si="304"/>
        <v>0</v>
      </c>
      <c r="AS996" s="41">
        <v>43454</v>
      </c>
      <c r="AT996">
        <v>12.3</v>
      </c>
      <c r="AU996">
        <v>10.020300000000001</v>
      </c>
      <c r="AV996" s="39">
        <f t="shared" si="305"/>
        <v>-4.055222589975158E-3</v>
      </c>
      <c r="AW996" s="41">
        <v>43454</v>
      </c>
      <c r="AX996">
        <v>11.1</v>
      </c>
      <c r="AY996">
        <v>7.3495999999999997</v>
      </c>
      <c r="AZ996" s="39">
        <f t="shared" si="306"/>
        <v>-1.7695803261160187E-2</v>
      </c>
      <c r="BA996" s="41">
        <v>43454</v>
      </c>
      <c r="BB996">
        <v>6.15</v>
      </c>
      <c r="BC996">
        <v>3.0844</v>
      </c>
      <c r="BD996" s="39">
        <f t="shared" si="307"/>
        <v>-8.072037305033003E-3</v>
      </c>
      <c r="BE996" s="41">
        <v>43454</v>
      </c>
      <c r="BF996">
        <v>12</v>
      </c>
      <c r="BG996">
        <v>8.1615000000000002</v>
      </c>
      <c r="BH996" s="39">
        <f t="shared" si="308"/>
        <v>0</v>
      </c>
      <c r="BI996" s="41">
        <v>43454</v>
      </c>
      <c r="BJ996">
        <v>2.06</v>
      </c>
      <c r="BK996">
        <v>2.0425</v>
      </c>
      <c r="BL996" s="39">
        <f t="shared" si="309"/>
        <v>0</v>
      </c>
      <c r="BM996" s="41">
        <v>43454</v>
      </c>
      <c r="BN996">
        <v>8.33</v>
      </c>
      <c r="BO996">
        <v>4.5815999999999999</v>
      </c>
      <c r="BP996" s="46">
        <f t="shared" si="310"/>
        <v>-1.8845297241733783E-2</v>
      </c>
      <c r="BQ996" s="41">
        <v>43454</v>
      </c>
      <c r="BR996">
        <v>15.5</v>
      </c>
      <c r="BS996">
        <v>8.6705000000000005</v>
      </c>
      <c r="BT996" s="18">
        <f t="shared" si="311"/>
        <v>-1.2741391874658444E-2</v>
      </c>
      <c r="BU996" s="41">
        <v>43454</v>
      </c>
      <c r="BV996">
        <v>2.56</v>
      </c>
      <c r="BW996">
        <v>1.6043000000000001</v>
      </c>
      <c r="BX996" s="39">
        <f t="shared" si="312"/>
        <v>5.7826717657919108E-2</v>
      </c>
      <c r="BY996" s="41">
        <v>43760</v>
      </c>
      <c r="BZ996">
        <v>12.89</v>
      </c>
      <c r="CA996">
        <v>7.7313000000000001</v>
      </c>
    </row>
    <row r="997" spans="1:79">
      <c r="A997" s="41">
        <v>43455</v>
      </c>
      <c r="B997">
        <v>14</v>
      </c>
      <c r="C997">
        <v>7.8384</v>
      </c>
      <c r="D997" s="34">
        <f t="shared" si="298"/>
        <v>2.1143549458709516E-2</v>
      </c>
      <c r="E997" s="41">
        <v>43455</v>
      </c>
      <c r="F997">
        <v>3.14</v>
      </c>
      <c r="G997">
        <v>3.14</v>
      </c>
      <c r="H997" s="39">
        <f t="shared" si="299"/>
        <v>0</v>
      </c>
      <c r="L997" s="38"/>
      <c r="M997" s="41">
        <v>43455</v>
      </c>
      <c r="N997">
        <v>7.86</v>
      </c>
      <c r="O997">
        <v>4.8117999999999999</v>
      </c>
      <c r="P997" s="43">
        <f t="shared" si="300"/>
        <v>7.6857029172163376E-3</v>
      </c>
      <c r="Q997" s="41">
        <v>43455</v>
      </c>
      <c r="R997">
        <v>2.62</v>
      </c>
      <c r="S997">
        <v>1.6560999999999999</v>
      </c>
      <c r="T997" s="39">
        <f t="shared" si="301"/>
        <v>0</v>
      </c>
      <c r="U997" s="42">
        <v>43458.62533333333</v>
      </c>
      <c r="V997" s="44">
        <v>9.98</v>
      </c>
      <c r="W997" s="44">
        <v>6.3120000000000003</v>
      </c>
      <c r="X997" s="43">
        <f t="shared" si="313"/>
        <v>2.8850855745721351E-2</v>
      </c>
      <c r="Y997" s="42">
        <v>43458.62533333333</v>
      </c>
      <c r="Z997" s="44">
        <v>15.01</v>
      </c>
      <c r="AA997" s="44">
        <v>10.53</v>
      </c>
      <c r="AB997" s="43">
        <f t="shared" si="314"/>
        <v>0</v>
      </c>
      <c r="AC997" s="42">
        <v>43458.62533333333</v>
      </c>
      <c r="AD997" s="44">
        <v>22.87</v>
      </c>
      <c r="AE997" s="44">
        <v>18.013000000000002</v>
      </c>
      <c r="AF997" s="43">
        <f t="shared" si="315"/>
        <v>0</v>
      </c>
      <c r="AG997" s="41">
        <v>43455</v>
      </c>
      <c r="AH997">
        <v>13.2</v>
      </c>
      <c r="AI997">
        <v>5.2622</v>
      </c>
      <c r="AJ997" s="39">
        <f t="shared" si="302"/>
        <v>-6.7572668931672429E-3</v>
      </c>
      <c r="AK997" s="45" t="s">
        <v>866</v>
      </c>
      <c r="AL997">
        <v>23.48</v>
      </c>
      <c r="AM997">
        <v>9.9657999999999998</v>
      </c>
      <c r="AN997" s="39">
        <f t="shared" si="303"/>
        <v>4.2727291049437571E-3</v>
      </c>
      <c r="AO997" s="41">
        <v>43455</v>
      </c>
      <c r="AP997">
        <v>9.1</v>
      </c>
      <c r="AQ997">
        <v>7.3956999999999997</v>
      </c>
      <c r="AR997" s="18">
        <f t="shared" si="304"/>
        <v>0</v>
      </c>
      <c r="AS997" s="41">
        <v>43455</v>
      </c>
      <c r="AT997">
        <v>12.19</v>
      </c>
      <c r="AU997">
        <v>9.9306999999999999</v>
      </c>
      <c r="AV997" s="39">
        <f t="shared" si="305"/>
        <v>-8.9418480484617004E-3</v>
      </c>
      <c r="AW997" s="41">
        <v>43455</v>
      </c>
      <c r="AX997">
        <v>10.95</v>
      </c>
      <c r="AY997">
        <v>7.2502000000000004</v>
      </c>
      <c r="AZ997" s="39">
        <f t="shared" si="306"/>
        <v>-1.352454555349941E-2</v>
      </c>
      <c r="BA997" s="41">
        <v>43455</v>
      </c>
      <c r="BB997">
        <v>6.2</v>
      </c>
      <c r="BC997">
        <v>3.1095000000000002</v>
      </c>
      <c r="BD997" s="39">
        <f t="shared" si="307"/>
        <v>8.137725327454326E-3</v>
      </c>
      <c r="BE997" s="41">
        <v>43455</v>
      </c>
      <c r="BF997">
        <v>12</v>
      </c>
      <c r="BG997">
        <v>8.1615000000000002</v>
      </c>
      <c r="BH997" s="39">
        <f t="shared" si="308"/>
        <v>0</v>
      </c>
      <c r="BI997" s="41">
        <v>43455</v>
      </c>
      <c r="BJ997">
        <v>2.06</v>
      </c>
      <c r="BK997">
        <v>2.0425</v>
      </c>
      <c r="BL997" s="39">
        <f t="shared" si="309"/>
        <v>0</v>
      </c>
      <c r="BM997" s="41">
        <v>43455</v>
      </c>
      <c r="BN997">
        <v>8.57</v>
      </c>
      <c r="BO997">
        <v>4.7135999999999996</v>
      </c>
      <c r="BP997" s="46">
        <f t="shared" si="310"/>
        <v>2.8810895756940735E-2</v>
      </c>
      <c r="BQ997" s="41">
        <v>43455</v>
      </c>
      <c r="BR997">
        <v>15.6</v>
      </c>
      <c r="BS997">
        <v>8.7263999999999999</v>
      </c>
      <c r="BT997" s="18">
        <f t="shared" si="311"/>
        <v>6.4471483766794756E-3</v>
      </c>
      <c r="BU997" s="41">
        <v>43455</v>
      </c>
      <c r="BV997">
        <v>2.4500000000000002</v>
      </c>
      <c r="BW997">
        <v>1.5354000000000001</v>
      </c>
      <c r="BX997" s="39">
        <f t="shared" si="312"/>
        <v>-4.2947079723243756E-2</v>
      </c>
      <c r="BY997" s="41">
        <v>43761</v>
      </c>
      <c r="BZ997">
        <v>12.54</v>
      </c>
      <c r="CA997">
        <v>7.5213999999999999</v>
      </c>
    </row>
    <row r="998" spans="1:79">
      <c r="A998" s="41">
        <v>43458</v>
      </c>
      <c r="B998">
        <v>14</v>
      </c>
      <c r="C998">
        <v>7.8384</v>
      </c>
      <c r="D998" s="34">
        <f t="shared" si="298"/>
        <v>0</v>
      </c>
      <c r="E998" s="41">
        <v>43458</v>
      </c>
      <c r="F998">
        <v>3.14</v>
      </c>
      <c r="G998">
        <v>3.14</v>
      </c>
      <c r="H998" s="39">
        <f t="shared" si="299"/>
        <v>0</v>
      </c>
      <c r="L998" s="38"/>
      <c r="M998" s="41">
        <v>43458</v>
      </c>
      <c r="N998">
        <v>7.9</v>
      </c>
      <c r="O998">
        <v>4.8362999999999996</v>
      </c>
      <c r="P998" s="43">
        <f t="shared" si="300"/>
        <v>5.0916496945009656E-3</v>
      </c>
      <c r="Q998" s="41">
        <v>43458</v>
      </c>
      <c r="R998">
        <v>2.65</v>
      </c>
      <c r="S998">
        <v>1.675</v>
      </c>
      <c r="T998" s="39">
        <f t="shared" si="301"/>
        <v>1.1412354326429648E-2</v>
      </c>
      <c r="U998" s="42">
        <v>43459.62533333333</v>
      </c>
      <c r="V998" s="44">
        <v>9.98</v>
      </c>
      <c r="W998" s="44">
        <v>6.3120000000000003</v>
      </c>
      <c r="X998" s="43">
        <f t="shared" si="313"/>
        <v>0</v>
      </c>
      <c r="Y998" s="42">
        <v>43459.62533333333</v>
      </c>
      <c r="Z998" s="44">
        <v>14.8</v>
      </c>
      <c r="AA998" s="44">
        <v>10.382999999999999</v>
      </c>
      <c r="AB998" s="43">
        <f t="shared" si="314"/>
        <v>-1.3960113960113985E-2</v>
      </c>
      <c r="AC998" s="42">
        <v>43459.62533333333</v>
      </c>
      <c r="AD998" s="44">
        <v>22.87</v>
      </c>
      <c r="AE998" s="44">
        <v>18.013000000000002</v>
      </c>
      <c r="AF998" s="43">
        <f t="shared" si="315"/>
        <v>0</v>
      </c>
      <c r="AG998" s="41">
        <v>43458</v>
      </c>
      <c r="AH998">
        <v>13.59</v>
      </c>
      <c r="AI998">
        <v>5.4176000000000002</v>
      </c>
      <c r="AJ998" s="39">
        <f t="shared" si="302"/>
        <v>2.9531374710197296E-2</v>
      </c>
      <c r="AK998" s="45" t="s">
        <v>867</v>
      </c>
      <c r="AL998">
        <v>23.41</v>
      </c>
      <c r="AM998">
        <v>9.9360999999999997</v>
      </c>
      <c r="AN998" s="39">
        <f t="shared" si="303"/>
        <v>-2.980192257520727E-3</v>
      </c>
      <c r="AO998" s="41">
        <v>43458</v>
      </c>
      <c r="AP998">
        <v>9.1199999999999992</v>
      </c>
      <c r="AQ998">
        <v>7.4119999999999999</v>
      </c>
      <c r="AR998" s="18">
        <f t="shared" si="304"/>
        <v>2.2039833957570214E-3</v>
      </c>
      <c r="AS998" s="41">
        <v>43458</v>
      </c>
      <c r="AT998">
        <v>12.2</v>
      </c>
      <c r="AU998">
        <v>9.9389000000000003</v>
      </c>
      <c r="AV998" s="39">
        <f t="shared" si="305"/>
        <v>8.2572225522877841E-4</v>
      </c>
      <c r="AW998" s="41">
        <v>43458</v>
      </c>
      <c r="AX998">
        <v>10.71</v>
      </c>
      <c r="AY998">
        <v>7.0913000000000004</v>
      </c>
      <c r="AZ998" s="39">
        <f t="shared" si="306"/>
        <v>-2.1916636782433593E-2</v>
      </c>
      <c r="BA998" s="41">
        <v>43458</v>
      </c>
      <c r="BB998">
        <v>6.2</v>
      </c>
      <c r="BC998">
        <v>3.1095000000000002</v>
      </c>
      <c r="BD998" s="39">
        <f t="shared" si="307"/>
        <v>0</v>
      </c>
      <c r="BE998" s="41">
        <v>43458</v>
      </c>
      <c r="BF998">
        <v>12</v>
      </c>
      <c r="BG998">
        <v>8.1615000000000002</v>
      </c>
      <c r="BH998" s="39">
        <f t="shared" si="308"/>
        <v>0</v>
      </c>
      <c r="BI998" s="41">
        <v>43458</v>
      </c>
      <c r="BJ998">
        <v>2.06</v>
      </c>
      <c r="BK998">
        <v>2.0425</v>
      </c>
      <c r="BL998" s="39">
        <f t="shared" si="309"/>
        <v>0</v>
      </c>
      <c r="BM998" s="41">
        <v>43458</v>
      </c>
      <c r="BN998">
        <v>8.48</v>
      </c>
      <c r="BO998">
        <v>4.6641000000000004</v>
      </c>
      <c r="BP998" s="46">
        <f t="shared" si="310"/>
        <v>-1.0501527494908184E-2</v>
      </c>
      <c r="BQ998" s="41">
        <v>43458</v>
      </c>
      <c r="BR998">
        <v>15.5</v>
      </c>
      <c r="BS998">
        <v>8.6705000000000005</v>
      </c>
      <c r="BT998" s="18">
        <f t="shared" si="311"/>
        <v>-6.4058489182250867E-3</v>
      </c>
      <c r="BU998" s="41">
        <v>43458</v>
      </c>
      <c r="BV998">
        <v>2.4900000000000002</v>
      </c>
      <c r="BW998">
        <v>1.5605</v>
      </c>
      <c r="BX998" s="39">
        <f t="shared" si="312"/>
        <v>1.6347531587859777E-2</v>
      </c>
      <c r="BY998" s="41">
        <v>43762</v>
      </c>
      <c r="BZ998">
        <v>12.7</v>
      </c>
      <c r="CA998">
        <v>7.6173999999999999</v>
      </c>
    </row>
    <row r="999" spans="1:79">
      <c r="A999" s="41">
        <v>43459</v>
      </c>
      <c r="B999">
        <v>14.1</v>
      </c>
      <c r="C999">
        <v>7.8944000000000001</v>
      </c>
      <c r="D999" s="34">
        <f t="shared" si="298"/>
        <v>7.1443151663604879E-3</v>
      </c>
      <c r="E999" s="41">
        <v>43459</v>
      </c>
      <c r="F999">
        <v>3.14</v>
      </c>
      <c r="G999">
        <v>3.14</v>
      </c>
      <c r="H999" s="39">
        <f t="shared" si="299"/>
        <v>0</v>
      </c>
      <c r="L999" s="38"/>
      <c r="M999" s="41">
        <v>43459</v>
      </c>
      <c r="N999">
        <v>7.88</v>
      </c>
      <c r="O999">
        <v>4.8240999999999996</v>
      </c>
      <c r="P999" s="43">
        <f t="shared" si="300"/>
        <v>-2.5225895829456379E-3</v>
      </c>
      <c r="Q999" s="41">
        <v>43459</v>
      </c>
      <c r="R999">
        <v>2.64</v>
      </c>
      <c r="S999">
        <v>1.6687000000000001</v>
      </c>
      <c r="T999" s="39">
        <f t="shared" si="301"/>
        <v>-3.7611940298507298E-3</v>
      </c>
      <c r="U999" s="42">
        <v>43460.62533333333</v>
      </c>
      <c r="V999" s="44">
        <v>9.98</v>
      </c>
      <c r="W999" s="44">
        <v>6.3120000000000003</v>
      </c>
      <c r="X999" s="43">
        <f t="shared" si="313"/>
        <v>0</v>
      </c>
      <c r="Y999" s="42">
        <v>43460.62533333333</v>
      </c>
      <c r="Z999" s="44">
        <v>14.5</v>
      </c>
      <c r="AA999" s="44">
        <v>10.172000000000001</v>
      </c>
      <c r="AB999" s="43">
        <f t="shared" si="314"/>
        <v>-2.0321679668689061E-2</v>
      </c>
      <c r="AC999" s="42">
        <v>43460.62533333333</v>
      </c>
      <c r="AD999" s="44">
        <v>22.87</v>
      </c>
      <c r="AE999" s="44">
        <v>18.013000000000002</v>
      </c>
      <c r="AF999" s="43">
        <f t="shared" si="315"/>
        <v>0</v>
      </c>
      <c r="AG999" s="41">
        <v>43459</v>
      </c>
      <c r="AH999">
        <v>13.2</v>
      </c>
      <c r="AI999">
        <v>5.2622</v>
      </c>
      <c r="AJ999" s="39">
        <f t="shared" si="302"/>
        <v>-2.8684288245717698E-2</v>
      </c>
      <c r="AK999" s="45" t="s">
        <v>868</v>
      </c>
      <c r="AL999">
        <v>23.32</v>
      </c>
      <c r="AM999">
        <v>9.8978999999999999</v>
      </c>
      <c r="AN999" s="39">
        <f t="shared" si="303"/>
        <v>-3.8445667817352674E-3</v>
      </c>
      <c r="AO999" s="41">
        <v>43459</v>
      </c>
      <c r="AP999">
        <v>9.19</v>
      </c>
      <c r="AQ999">
        <v>7.4688999999999997</v>
      </c>
      <c r="AR999" s="18">
        <f t="shared" si="304"/>
        <v>7.6767404209389812E-3</v>
      </c>
      <c r="AS999" s="41">
        <v>43459</v>
      </c>
      <c r="AT999">
        <v>12.3</v>
      </c>
      <c r="AU999">
        <v>10.020300000000001</v>
      </c>
      <c r="AV999" s="39">
        <f t="shared" si="305"/>
        <v>8.1900411514353056E-3</v>
      </c>
      <c r="AW999" s="41">
        <v>43459</v>
      </c>
      <c r="AX999">
        <v>11</v>
      </c>
      <c r="AY999">
        <v>7.2834000000000003</v>
      </c>
      <c r="AZ999" s="39">
        <f t="shared" si="306"/>
        <v>2.7089532243735271E-2</v>
      </c>
      <c r="BA999" s="41">
        <v>43459</v>
      </c>
      <c r="BB999">
        <v>6.11</v>
      </c>
      <c r="BC999">
        <v>3.0642999999999998</v>
      </c>
      <c r="BD999" s="39">
        <f t="shared" si="307"/>
        <v>-1.4536099051294533E-2</v>
      </c>
      <c r="BE999" s="41">
        <v>43459</v>
      </c>
      <c r="BF999">
        <v>12.25</v>
      </c>
      <c r="BG999">
        <v>8.3315999999999999</v>
      </c>
      <c r="BH999" s="39">
        <f t="shared" si="308"/>
        <v>2.0841757029957692E-2</v>
      </c>
      <c r="BI999" s="41">
        <v>43459</v>
      </c>
      <c r="BJ999">
        <v>2.06</v>
      </c>
      <c r="BK999">
        <v>2.0425</v>
      </c>
      <c r="BL999" s="39">
        <f t="shared" si="309"/>
        <v>0</v>
      </c>
      <c r="BM999" s="41">
        <v>43459</v>
      </c>
      <c r="BN999">
        <v>8.32</v>
      </c>
      <c r="BO999">
        <v>4.5761000000000003</v>
      </c>
      <c r="BP999" s="46">
        <f t="shared" si="310"/>
        <v>-1.8867519993139098E-2</v>
      </c>
      <c r="BQ999" s="41">
        <v>43459</v>
      </c>
      <c r="BR999">
        <v>15.5</v>
      </c>
      <c r="BS999">
        <v>8.6705000000000005</v>
      </c>
      <c r="BT999" s="18">
        <f t="shared" si="311"/>
        <v>0</v>
      </c>
      <c r="BU999" s="41">
        <v>43459</v>
      </c>
      <c r="BV999">
        <v>2.4700000000000002</v>
      </c>
      <c r="BW999">
        <v>1.5479000000000001</v>
      </c>
      <c r="BX999" s="39">
        <f t="shared" si="312"/>
        <v>-8.0743351489906724E-3</v>
      </c>
      <c r="BY999" s="41">
        <v>43763</v>
      </c>
      <c r="BZ999">
        <v>12.7</v>
      </c>
      <c r="CA999">
        <v>7.6173999999999999</v>
      </c>
    </row>
    <row r="1000" spans="1:79">
      <c r="A1000" s="41">
        <v>43460</v>
      </c>
      <c r="B1000">
        <v>14.19</v>
      </c>
      <c r="C1000">
        <v>7.9447999999999999</v>
      </c>
      <c r="D1000" s="34">
        <f t="shared" si="298"/>
        <v>6.384272395622185E-3</v>
      </c>
      <c r="E1000" s="41">
        <v>43460</v>
      </c>
      <c r="F1000">
        <v>3.14</v>
      </c>
      <c r="G1000">
        <v>3.14</v>
      </c>
      <c r="H1000" s="39">
        <f t="shared" si="299"/>
        <v>0</v>
      </c>
      <c r="L1000" s="38"/>
      <c r="M1000" s="41">
        <v>43460</v>
      </c>
      <c r="N1000">
        <v>7.88</v>
      </c>
      <c r="O1000">
        <v>4.8240999999999996</v>
      </c>
      <c r="P1000" s="43">
        <f t="shared" si="300"/>
        <v>0</v>
      </c>
      <c r="Q1000" s="41">
        <v>43460</v>
      </c>
      <c r="R1000">
        <v>2.65</v>
      </c>
      <c r="S1000">
        <v>1.675</v>
      </c>
      <c r="T1000" s="39">
        <f t="shared" si="301"/>
        <v>3.7753940192964417E-3</v>
      </c>
      <c r="U1000" s="42">
        <v>43461.62533333333</v>
      </c>
      <c r="V1000" s="44">
        <v>9.98</v>
      </c>
      <c r="W1000" s="44">
        <v>6.3120000000000003</v>
      </c>
      <c r="X1000" s="43">
        <f t="shared" si="313"/>
        <v>0</v>
      </c>
      <c r="Y1000" s="42">
        <v>43461.62533333333</v>
      </c>
      <c r="Z1000" s="44">
        <v>14.23</v>
      </c>
      <c r="AA1000" s="44">
        <v>9.9830000000000005</v>
      </c>
      <c r="AB1000" s="43">
        <f t="shared" si="314"/>
        <v>-1.8580416830515145E-2</v>
      </c>
      <c r="AC1000" s="42">
        <v>43461.62533333333</v>
      </c>
      <c r="AD1000" s="44">
        <v>22.87</v>
      </c>
      <c r="AE1000" s="44">
        <v>18.013000000000002</v>
      </c>
      <c r="AF1000" s="43">
        <f t="shared" si="315"/>
        <v>0</v>
      </c>
      <c r="AG1000" s="41">
        <v>43460</v>
      </c>
      <c r="AH1000">
        <v>13.39</v>
      </c>
      <c r="AI1000">
        <v>5.3379000000000003</v>
      </c>
      <c r="AJ1000" s="39">
        <f t="shared" si="302"/>
        <v>1.4385618182509278E-2</v>
      </c>
      <c r="AK1000" s="45" t="s">
        <v>869</v>
      </c>
      <c r="AL1000">
        <v>23.29</v>
      </c>
      <c r="AM1000">
        <v>9.8851999999999993</v>
      </c>
      <c r="AN1000" s="39">
        <f t="shared" si="303"/>
        <v>-1.2831004556522697E-3</v>
      </c>
      <c r="AO1000" s="41">
        <v>43460</v>
      </c>
      <c r="AP1000">
        <v>9</v>
      </c>
      <c r="AQ1000">
        <v>7.3144</v>
      </c>
      <c r="AR1000" s="18">
        <f t="shared" si="304"/>
        <v>-2.0685777022051391E-2</v>
      </c>
      <c r="AS1000" s="41">
        <v>43460</v>
      </c>
      <c r="AT1000">
        <v>12</v>
      </c>
      <c r="AU1000">
        <v>9.7759</v>
      </c>
      <c r="AV1000" s="39">
        <f t="shared" si="305"/>
        <v>-2.4390487310759219E-2</v>
      </c>
      <c r="AW1000" s="41">
        <v>43460</v>
      </c>
      <c r="AX1000">
        <v>10.9</v>
      </c>
      <c r="AY1000">
        <v>7.2171000000000003</v>
      </c>
      <c r="AZ1000" s="39">
        <f t="shared" si="306"/>
        <v>-9.1028915067139001E-3</v>
      </c>
      <c r="BA1000" s="41">
        <v>43460</v>
      </c>
      <c r="BB1000">
        <v>6.12</v>
      </c>
      <c r="BC1000">
        <v>3.0693000000000001</v>
      </c>
      <c r="BD1000" s="39">
        <f t="shared" si="307"/>
        <v>1.6316940247365916E-3</v>
      </c>
      <c r="BE1000" s="41">
        <v>43460</v>
      </c>
      <c r="BF1000">
        <v>12.3</v>
      </c>
      <c r="BG1000">
        <v>8.3656000000000006</v>
      </c>
      <c r="BH1000" s="39">
        <f t="shared" si="308"/>
        <v>4.0808488165539267E-3</v>
      </c>
      <c r="BI1000" s="41">
        <v>43460</v>
      </c>
      <c r="BJ1000">
        <v>2.06</v>
      </c>
      <c r="BK1000">
        <v>2.0425</v>
      </c>
      <c r="BL1000" s="39">
        <f t="shared" si="309"/>
        <v>0</v>
      </c>
      <c r="BM1000" s="41">
        <v>43460</v>
      </c>
      <c r="BN1000">
        <v>8.3000000000000007</v>
      </c>
      <c r="BO1000">
        <v>4.5651000000000002</v>
      </c>
      <c r="BP1000" s="46">
        <f t="shared" si="310"/>
        <v>-2.4037936233911234E-3</v>
      </c>
      <c r="BQ1000" s="41">
        <v>43460</v>
      </c>
      <c r="BR1000">
        <v>15.49</v>
      </c>
      <c r="BS1000">
        <v>8.6648999999999994</v>
      </c>
      <c r="BT1000" s="18">
        <f t="shared" si="311"/>
        <v>-6.4586817369253894E-4</v>
      </c>
      <c r="BU1000" s="41">
        <v>43460</v>
      </c>
      <c r="BV1000">
        <v>2.39</v>
      </c>
      <c r="BW1000">
        <v>1.4978</v>
      </c>
      <c r="BX1000" s="39">
        <f t="shared" si="312"/>
        <v>-3.2366431940047825E-2</v>
      </c>
      <c r="BY1000" s="41">
        <v>43766</v>
      </c>
      <c r="BZ1000">
        <v>12.52</v>
      </c>
      <c r="CA1000">
        <v>7.5094000000000003</v>
      </c>
    </row>
    <row r="1001" spans="1:79">
      <c r="A1001" s="41">
        <v>43461</v>
      </c>
      <c r="B1001">
        <v>13.58</v>
      </c>
      <c r="C1001">
        <v>7.6032999999999999</v>
      </c>
      <c r="D1001" s="34">
        <f t="shared" si="298"/>
        <v>-4.2984090222535486E-2</v>
      </c>
      <c r="E1001" s="41">
        <v>43461</v>
      </c>
      <c r="F1001">
        <v>3.2</v>
      </c>
      <c r="G1001">
        <v>3.2</v>
      </c>
      <c r="H1001" s="39">
        <f t="shared" si="299"/>
        <v>1.9108280254777087E-2</v>
      </c>
      <c r="L1001" s="38"/>
      <c r="M1001" s="41">
        <v>43461</v>
      </c>
      <c r="N1001">
        <v>7.99</v>
      </c>
      <c r="O1001">
        <v>4.8914</v>
      </c>
      <c r="P1001" s="43">
        <f t="shared" si="300"/>
        <v>1.3950788748160354E-2</v>
      </c>
      <c r="Q1001" s="41">
        <v>43461</v>
      </c>
      <c r="R1001">
        <v>2.65</v>
      </c>
      <c r="S1001">
        <v>1.675</v>
      </c>
      <c r="T1001" s="39">
        <f t="shared" si="301"/>
        <v>0</v>
      </c>
      <c r="U1001" s="42">
        <v>43462.62533333333</v>
      </c>
      <c r="V1001" s="44">
        <v>10</v>
      </c>
      <c r="W1001" s="44">
        <v>6.3250000000000002</v>
      </c>
      <c r="X1001" s="43">
        <f t="shared" si="313"/>
        <v>2.0595690747781843E-3</v>
      </c>
      <c r="Y1001" s="42">
        <v>43462.62533333333</v>
      </c>
      <c r="Z1001" s="44">
        <v>14.36</v>
      </c>
      <c r="AA1001" s="44">
        <v>10.074</v>
      </c>
      <c r="AB1001" s="43">
        <f t="shared" si="314"/>
        <v>9.1154963437843628E-3</v>
      </c>
      <c r="AC1001" s="42">
        <v>43462.62533333333</v>
      </c>
      <c r="AD1001" s="44">
        <v>23</v>
      </c>
      <c r="AE1001" s="44">
        <v>18.116</v>
      </c>
      <c r="AF1001" s="43">
        <f t="shared" si="315"/>
        <v>5.7180924887580064E-3</v>
      </c>
      <c r="AG1001" s="41">
        <v>43461</v>
      </c>
      <c r="AH1001">
        <v>13.77</v>
      </c>
      <c r="AI1001">
        <v>5.4893999999999998</v>
      </c>
      <c r="AJ1001" s="39">
        <f t="shared" si="302"/>
        <v>2.8381947957061674E-2</v>
      </c>
      <c r="AK1001" s="45" t="s">
        <v>870</v>
      </c>
      <c r="AL1001">
        <v>23.25</v>
      </c>
      <c r="AM1001">
        <v>9.8681999999999999</v>
      </c>
      <c r="AN1001" s="39">
        <f t="shared" si="303"/>
        <v>-1.7197426455711025E-3</v>
      </c>
      <c r="AO1001" s="41">
        <v>43461</v>
      </c>
      <c r="AP1001">
        <v>8.91</v>
      </c>
      <c r="AQ1001">
        <v>7.2412999999999998</v>
      </c>
      <c r="AR1001" s="18">
        <f t="shared" si="304"/>
        <v>-9.9939844689926945E-3</v>
      </c>
      <c r="AS1001" s="41">
        <v>43461</v>
      </c>
      <c r="AT1001">
        <v>12.39</v>
      </c>
      <c r="AU1001">
        <v>10.0937</v>
      </c>
      <c r="AV1001" s="39">
        <f t="shared" si="305"/>
        <v>3.2508515839973821E-2</v>
      </c>
      <c r="AW1001" s="41">
        <v>43461</v>
      </c>
      <c r="AX1001">
        <v>10.75</v>
      </c>
      <c r="AY1001">
        <v>7.1177999999999999</v>
      </c>
      <c r="AZ1001" s="39">
        <f t="shared" si="306"/>
        <v>-1.3758989067631096E-2</v>
      </c>
      <c r="BA1001" s="41">
        <v>43461</v>
      </c>
      <c r="BB1001">
        <v>6.13</v>
      </c>
      <c r="BC1001">
        <v>3.0743</v>
      </c>
      <c r="BD1001" s="39">
        <f t="shared" si="307"/>
        <v>1.6290359365327251E-3</v>
      </c>
      <c r="BE1001" s="41">
        <v>43461</v>
      </c>
      <c r="BF1001">
        <v>12.2</v>
      </c>
      <c r="BG1001">
        <v>8.2975999999999992</v>
      </c>
      <c r="BH1001" s="39">
        <f t="shared" si="308"/>
        <v>-8.1285263459884988E-3</v>
      </c>
      <c r="BI1001" s="41">
        <v>43461</v>
      </c>
      <c r="BJ1001">
        <v>2.06</v>
      </c>
      <c r="BK1001">
        <v>2.0425</v>
      </c>
      <c r="BL1001" s="39">
        <f t="shared" si="309"/>
        <v>0</v>
      </c>
      <c r="BM1001" s="41">
        <v>43461</v>
      </c>
      <c r="BN1001">
        <v>8.44</v>
      </c>
      <c r="BO1001">
        <v>4.6421000000000001</v>
      </c>
      <c r="BP1001" s="46">
        <f t="shared" si="310"/>
        <v>1.6867100392105309E-2</v>
      </c>
      <c r="BQ1001" s="41">
        <v>43461</v>
      </c>
      <c r="BR1001">
        <v>15.55</v>
      </c>
      <c r="BS1001">
        <v>8.6984999999999992</v>
      </c>
      <c r="BT1001" s="18">
        <f t="shared" si="311"/>
        <v>3.8777135339126655E-3</v>
      </c>
      <c r="BU1001" s="41">
        <v>43461</v>
      </c>
      <c r="BV1001">
        <v>2.34</v>
      </c>
      <c r="BW1001">
        <v>1.4664999999999999</v>
      </c>
      <c r="BX1001" s="39">
        <f t="shared" si="312"/>
        <v>-2.0897316063559958E-2</v>
      </c>
      <c r="BY1001" s="41">
        <v>43767</v>
      </c>
      <c r="BZ1001">
        <v>12.6</v>
      </c>
      <c r="CA1001">
        <v>7.5574000000000003</v>
      </c>
    </row>
    <row r="1002" spans="1:79">
      <c r="A1002" s="41">
        <v>43462</v>
      </c>
      <c r="B1002">
        <v>14</v>
      </c>
      <c r="C1002">
        <v>7.8384</v>
      </c>
      <c r="D1002" s="34">
        <f t="shared" si="298"/>
        <v>3.0920784396249009E-2</v>
      </c>
      <c r="E1002" s="41">
        <v>43462</v>
      </c>
      <c r="F1002">
        <v>3.22</v>
      </c>
      <c r="G1002">
        <v>3.22</v>
      </c>
      <c r="H1002" s="39">
        <f t="shared" si="299"/>
        <v>6.2500000000000056E-3</v>
      </c>
      <c r="L1002" s="38"/>
      <c r="M1002" s="41">
        <v>43462</v>
      </c>
      <c r="N1002">
        <v>7.99</v>
      </c>
      <c r="O1002">
        <v>4.8914</v>
      </c>
      <c r="P1002" s="43">
        <f t="shared" si="300"/>
        <v>0</v>
      </c>
      <c r="Q1002" s="41">
        <v>43462</v>
      </c>
      <c r="R1002">
        <v>2.67</v>
      </c>
      <c r="S1002">
        <v>1.6877</v>
      </c>
      <c r="T1002" s="39">
        <f t="shared" si="301"/>
        <v>7.5820895522387662E-3</v>
      </c>
      <c r="U1002" s="42">
        <v>43465.62533333333</v>
      </c>
      <c r="V1002" s="44">
        <v>10</v>
      </c>
      <c r="W1002" s="44">
        <v>6.3250000000000002</v>
      </c>
      <c r="X1002" s="43">
        <f t="shared" si="313"/>
        <v>0</v>
      </c>
      <c r="Y1002" s="42">
        <v>43465.62533333333</v>
      </c>
      <c r="Z1002" s="44">
        <v>14.79</v>
      </c>
      <c r="AA1002" s="44">
        <v>10.375999999999999</v>
      </c>
      <c r="AB1002" s="43">
        <f t="shared" si="314"/>
        <v>2.9978161604129402E-2</v>
      </c>
      <c r="AC1002" s="42">
        <v>43465.62533333333</v>
      </c>
      <c r="AD1002" s="44">
        <v>23</v>
      </c>
      <c r="AE1002" s="44">
        <v>18.116</v>
      </c>
      <c r="AF1002" s="43">
        <f t="shared" si="315"/>
        <v>0</v>
      </c>
      <c r="AG1002" s="41">
        <v>43462</v>
      </c>
      <c r="AH1002">
        <v>13.7</v>
      </c>
      <c r="AI1002">
        <v>5.4615</v>
      </c>
      <c r="AJ1002" s="39">
        <f t="shared" si="302"/>
        <v>-5.0825226800742911E-3</v>
      </c>
      <c r="AK1002" s="45" t="s">
        <v>871</v>
      </c>
      <c r="AL1002">
        <v>23.5</v>
      </c>
      <c r="AM1002">
        <v>9.9742999999999995</v>
      </c>
      <c r="AN1002" s="39">
        <f t="shared" si="303"/>
        <v>1.0751707504914741E-2</v>
      </c>
      <c r="AO1002" s="41">
        <v>43462</v>
      </c>
      <c r="AP1002">
        <v>9</v>
      </c>
      <c r="AQ1002">
        <v>7.3144</v>
      </c>
      <c r="AR1002" s="18">
        <f t="shared" si="304"/>
        <v>1.0094872467650859E-2</v>
      </c>
      <c r="AS1002" s="41">
        <v>43462</v>
      </c>
      <c r="AT1002">
        <v>12.39</v>
      </c>
      <c r="AU1002">
        <v>10.0937</v>
      </c>
      <c r="AV1002" s="39">
        <f t="shared" si="305"/>
        <v>0</v>
      </c>
      <c r="AW1002" s="41">
        <v>43462</v>
      </c>
      <c r="AX1002">
        <v>11.23</v>
      </c>
      <c r="AY1002">
        <v>7.4356</v>
      </c>
      <c r="AZ1002" s="39">
        <f t="shared" si="306"/>
        <v>4.4648627384866121E-2</v>
      </c>
      <c r="BA1002" s="41">
        <v>43462</v>
      </c>
      <c r="BB1002">
        <v>6.23</v>
      </c>
      <c r="BC1002">
        <v>3.1244999999999998</v>
      </c>
      <c r="BD1002" s="39">
        <f t="shared" si="307"/>
        <v>1.6328920404644894E-2</v>
      </c>
      <c r="BE1002" s="41">
        <v>43462</v>
      </c>
      <c r="BF1002">
        <v>12.2</v>
      </c>
      <c r="BG1002">
        <v>8.2975999999999992</v>
      </c>
      <c r="BH1002" s="39">
        <f t="shared" si="308"/>
        <v>0</v>
      </c>
      <c r="BI1002" s="41">
        <v>43462</v>
      </c>
      <c r="BJ1002">
        <v>2.06</v>
      </c>
      <c r="BK1002">
        <v>2.0425</v>
      </c>
      <c r="BL1002" s="39">
        <f t="shared" si="309"/>
        <v>0</v>
      </c>
      <c r="BM1002" s="41">
        <v>43462</v>
      </c>
      <c r="BN1002">
        <v>8.6300000000000008</v>
      </c>
      <c r="BO1002">
        <v>4.7465999999999999</v>
      </c>
      <c r="BP1002" s="46">
        <f t="shared" si="310"/>
        <v>2.251136339156843E-2</v>
      </c>
      <c r="BQ1002" s="41">
        <v>43462</v>
      </c>
      <c r="BR1002">
        <v>15.85</v>
      </c>
      <c r="BS1002">
        <v>8.8663000000000007</v>
      </c>
      <c r="BT1002" s="18">
        <f t="shared" si="311"/>
        <v>1.929068230154642E-2</v>
      </c>
      <c r="BU1002" s="41">
        <v>43462</v>
      </c>
      <c r="BV1002">
        <v>2.34</v>
      </c>
      <c r="BW1002">
        <v>1.4664999999999999</v>
      </c>
      <c r="BX1002" s="39">
        <f t="shared" si="312"/>
        <v>0</v>
      </c>
      <c r="BY1002" s="41">
        <v>43768</v>
      </c>
      <c r="BZ1002">
        <v>12.9</v>
      </c>
      <c r="CA1002">
        <v>7.7373000000000003</v>
      </c>
    </row>
    <row r="1003" spans="1:79">
      <c r="A1003" s="41">
        <v>43465</v>
      </c>
      <c r="B1003">
        <v>14</v>
      </c>
      <c r="C1003">
        <v>7.8384</v>
      </c>
      <c r="D1003" s="34">
        <f t="shared" si="298"/>
        <v>0</v>
      </c>
      <c r="E1003" s="41">
        <v>43465</v>
      </c>
      <c r="F1003">
        <v>3.21</v>
      </c>
      <c r="G1003">
        <v>3.21</v>
      </c>
      <c r="H1003" s="39">
        <f t="shared" si="299"/>
        <v>-3.1055900621118726E-3</v>
      </c>
      <c r="L1003" s="38"/>
      <c r="M1003" s="41">
        <v>43465</v>
      </c>
      <c r="N1003">
        <v>7.99</v>
      </c>
      <c r="O1003">
        <v>4.8914</v>
      </c>
      <c r="P1003" s="43">
        <f t="shared" si="300"/>
        <v>0</v>
      </c>
      <c r="Q1003" s="41">
        <v>43465</v>
      </c>
      <c r="R1003">
        <v>2.69</v>
      </c>
      <c r="S1003">
        <v>1.7002999999999999</v>
      </c>
      <c r="T1003" s="39">
        <f t="shared" si="301"/>
        <v>7.4657818332641733E-3</v>
      </c>
      <c r="U1003" s="42">
        <v>43467.62533333333</v>
      </c>
      <c r="V1003" s="44">
        <v>10</v>
      </c>
      <c r="W1003" s="44">
        <v>6.3250000000000002</v>
      </c>
      <c r="X1003" s="43">
        <f t="shared" si="313"/>
        <v>0</v>
      </c>
      <c r="Y1003" s="42">
        <v>43467.62533333333</v>
      </c>
      <c r="Z1003" s="44">
        <v>14.8</v>
      </c>
      <c r="AA1003" s="44">
        <v>10.382999999999999</v>
      </c>
      <c r="AB1003" s="43">
        <f t="shared" si="314"/>
        <v>6.7463377023898165E-4</v>
      </c>
      <c r="AC1003" s="42">
        <v>43467.62533333333</v>
      </c>
      <c r="AD1003" s="44">
        <v>23</v>
      </c>
      <c r="AE1003" s="44">
        <v>18.116</v>
      </c>
      <c r="AF1003" s="43">
        <f t="shared" si="315"/>
        <v>0</v>
      </c>
      <c r="AG1003" s="41">
        <v>43465</v>
      </c>
      <c r="AH1003">
        <v>13.56</v>
      </c>
      <c r="AI1003">
        <v>5.4057000000000004</v>
      </c>
      <c r="AJ1003" s="39">
        <f t="shared" si="302"/>
        <v>-1.0216973358967249E-2</v>
      </c>
      <c r="AK1003" s="45" t="s">
        <v>872</v>
      </c>
      <c r="AL1003">
        <v>23.6</v>
      </c>
      <c r="AM1003">
        <v>10.0168</v>
      </c>
      <c r="AN1003" s="39">
        <f t="shared" si="303"/>
        <v>4.2609506431529462E-3</v>
      </c>
      <c r="AO1003" s="41">
        <v>43465</v>
      </c>
      <c r="AP1003">
        <v>9</v>
      </c>
      <c r="AQ1003">
        <v>7.3144</v>
      </c>
      <c r="AR1003" s="18">
        <f t="shared" si="304"/>
        <v>0</v>
      </c>
      <c r="AS1003" s="41">
        <v>43465</v>
      </c>
      <c r="AT1003">
        <v>12.5</v>
      </c>
      <c r="AU1003">
        <v>10.183299999999999</v>
      </c>
      <c r="AV1003" s="39">
        <f t="shared" si="305"/>
        <v>8.8768241576427879E-3</v>
      </c>
      <c r="AW1003" s="41">
        <v>43465</v>
      </c>
      <c r="AX1003">
        <v>11.39</v>
      </c>
      <c r="AY1003">
        <v>7.5415999999999999</v>
      </c>
      <c r="AZ1003" s="39">
        <f t="shared" si="306"/>
        <v>1.4255742643498825E-2</v>
      </c>
      <c r="BA1003" s="41">
        <v>43465</v>
      </c>
      <c r="BB1003">
        <v>6.27</v>
      </c>
      <c r="BC1003">
        <v>3.1446000000000001</v>
      </c>
      <c r="BD1003" s="39">
        <f t="shared" si="307"/>
        <v>6.433029284685623E-3</v>
      </c>
      <c r="BE1003" s="41">
        <v>43465</v>
      </c>
      <c r="BF1003">
        <v>12.15</v>
      </c>
      <c r="BG1003">
        <v>8.2635000000000005</v>
      </c>
      <c r="BH1003" s="39">
        <f t="shared" si="308"/>
        <v>-4.1096220593905093E-3</v>
      </c>
      <c r="BI1003" s="41">
        <v>43465</v>
      </c>
      <c r="BJ1003">
        <v>2.06</v>
      </c>
      <c r="BK1003">
        <v>2.0425</v>
      </c>
      <c r="BL1003" s="39">
        <f t="shared" si="309"/>
        <v>0</v>
      </c>
      <c r="BM1003" s="41">
        <v>43465</v>
      </c>
      <c r="BN1003">
        <v>8.6999999999999993</v>
      </c>
      <c r="BO1003">
        <v>4.7850999999999999</v>
      </c>
      <c r="BP1003" s="46">
        <f t="shared" si="310"/>
        <v>8.111068975687856E-3</v>
      </c>
      <c r="BQ1003" s="41">
        <v>43465</v>
      </c>
      <c r="BR1003">
        <v>15.95</v>
      </c>
      <c r="BS1003">
        <v>8.9222000000000001</v>
      </c>
      <c r="BT1003" s="18">
        <f t="shared" si="311"/>
        <v>6.3047720018496317E-3</v>
      </c>
      <c r="BU1003" s="41">
        <v>43465</v>
      </c>
      <c r="BV1003">
        <v>2.27</v>
      </c>
      <c r="BW1003">
        <v>1.4226000000000001</v>
      </c>
      <c r="BX1003" s="39">
        <f t="shared" si="312"/>
        <v>-2.9935219911353447E-2</v>
      </c>
      <c r="BY1003" s="41">
        <v>43769</v>
      </c>
      <c r="BZ1003">
        <v>12.52</v>
      </c>
      <c r="CA1003">
        <v>7.5094000000000003</v>
      </c>
    </row>
    <row r="1004" spans="1:79">
      <c r="A1004" s="41">
        <v>43467</v>
      </c>
      <c r="B1004">
        <v>14</v>
      </c>
      <c r="C1004">
        <v>7.8384</v>
      </c>
      <c r="D1004" s="34">
        <f t="shared" si="298"/>
        <v>0</v>
      </c>
      <c r="E1004" s="41">
        <v>43467</v>
      </c>
      <c r="F1004">
        <v>3.2</v>
      </c>
      <c r="G1004">
        <v>3.2</v>
      </c>
      <c r="H1004" s="39">
        <f t="shared" si="299"/>
        <v>-3.1152647975077217E-3</v>
      </c>
      <c r="L1004" s="38"/>
      <c r="M1004" s="41">
        <v>43467</v>
      </c>
      <c r="N1004">
        <v>7.8</v>
      </c>
      <c r="O1004">
        <v>4.7751000000000001</v>
      </c>
      <c r="P1004" s="43">
        <f t="shared" si="300"/>
        <v>-2.3776423927709827E-2</v>
      </c>
      <c r="Q1004" s="41">
        <v>43467</v>
      </c>
      <c r="R1004">
        <v>2.63</v>
      </c>
      <c r="S1004">
        <v>1.6624000000000001</v>
      </c>
      <c r="T1004" s="39">
        <f t="shared" si="301"/>
        <v>-2.2290184085161337E-2</v>
      </c>
      <c r="U1004" s="42">
        <v>43468.62533333333</v>
      </c>
      <c r="V1004" s="44">
        <v>9.6999999999999993</v>
      </c>
      <c r="W1004" s="44">
        <v>6.1349999999999998</v>
      </c>
      <c r="X1004" s="43">
        <f t="shared" si="313"/>
        <v>-3.0039525691699667E-2</v>
      </c>
      <c r="Y1004" s="42">
        <v>43468.62533333333</v>
      </c>
      <c r="Z1004" s="44">
        <v>14.36</v>
      </c>
      <c r="AA1004" s="44">
        <v>10.074</v>
      </c>
      <c r="AB1004" s="43">
        <f t="shared" si="314"/>
        <v>-2.9760184917653788E-2</v>
      </c>
      <c r="AC1004" s="42">
        <v>43468.62533333333</v>
      </c>
      <c r="AD1004" s="44">
        <v>23</v>
      </c>
      <c r="AE1004" s="44">
        <v>18.116</v>
      </c>
      <c r="AF1004" s="43">
        <f t="shared" si="315"/>
        <v>0</v>
      </c>
      <c r="AG1004" s="41">
        <v>43467</v>
      </c>
      <c r="AH1004">
        <v>13.56</v>
      </c>
      <c r="AI1004">
        <v>5.4057000000000004</v>
      </c>
      <c r="AJ1004" s="39">
        <f t="shared" si="302"/>
        <v>0</v>
      </c>
      <c r="AK1004" s="45">
        <v>43497</v>
      </c>
      <c r="AL1004">
        <v>23.5</v>
      </c>
      <c r="AM1004">
        <v>9.9742999999999995</v>
      </c>
      <c r="AN1004" s="39">
        <f t="shared" si="303"/>
        <v>-4.2428719750819055E-3</v>
      </c>
      <c r="AO1004" s="41">
        <v>43467</v>
      </c>
      <c r="AP1004">
        <v>9</v>
      </c>
      <c r="AQ1004">
        <v>7.3144</v>
      </c>
      <c r="AR1004" s="18">
        <f t="shared" si="304"/>
        <v>0</v>
      </c>
      <c r="AS1004" s="41">
        <v>43467</v>
      </c>
      <c r="AT1004">
        <v>12.5</v>
      </c>
      <c r="AU1004">
        <v>10.183299999999999</v>
      </c>
      <c r="AV1004" s="39">
        <f t="shared" si="305"/>
        <v>0</v>
      </c>
      <c r="AW1004" s="41">
        <v>43467</v>
      </c>
      <c r="AX1004">
        <v>11</v>
      </c>
      <c r="AY1004">
        <v>7.2834000000000003</v>
      </c>
      <c r="AZ1004" s="39">
        <f t="shared" si="306"/>
        <v>-3.4236766733849518E-2</v>
      </c>
      <c r="BA1004" s="41">
        <v>43467</v>
      </c>
      <c r="BB1004">
        <v>6.28</v>
      </c>
      <c r="BC1004">
        <v>3.1496</v>
      </c>
      <c r="BD1004" s="39">
        <f t="shared" si="307"/>
        <v>1.5900273484703597E-3</v>
      </c>
      <c r="BE1004" s="41">
        <v>43467</v>
      </c>
      <c r="BF1004">
        <v>12.14</v>
      </c>
      <c r="BG1004">
        <v>8.2567000000000004</v>
      </c>
      <c r="BH1004" s="39">
        <f t="shared" si="308"/>
        <v>-8.2289586736856524E-4</v>
      </c>
      <c r="BI1004" s="41">
        <v>43467</v>
      </c>
      <c r="BJ1004">
        <v>2.06</v>
      </c>
      <c r="BK1004">
        <v>2.0425</v>
      </c>
      <c r="BL1004" s="39">
        <f t="shared" si="309"/>
        <v>0</v>
      </c>
      <c r="BM1004" s="41">
        <v>43467</v>
      </c>
      <c r="BN1004">
        <v>8.59</v>
      </c>
      <c r="BO1004">
        <v>4.7245999999999997</v>
      </c>
      <c r="BP1004" s="46">
        <f t="shared" si="310"/>
        <v>-1.2643413930743395E-2</v>
      </c>
      <c r="BQ1004" s="41">
        <v>43467</v>
      </c>
      <c r="BR1004">
        <v>15.73</v>
      </c>
      <c r="BS1004">
        <v>8.7992000000000008</v>
      </c>
      <c r="BT1004" s="18">
        <f t="shared" si="311"/>
        <v>-1.3785837573692512E-2</v>
      </c>
      <c r="BU1004" s="41">
        <v>43467</v>
      </c>
      <c r="BV1004">
        <v>2.33</v>
      </c>
      <c r="BW1004">
        <v>1.4601999999999999</v>
      </c>
      <c r="BX1004" s="39">
        <f t="shared" si="312"/>
        <v>2.6430479403908233E-2</v>
      </c>
      <c r="BY1004" s="41">
        <v>43770</v>
      </c>
      <c r="BZ1004">
        <v>12.65</v>
      </c>
      <c r="CA1004">
        <v>7.5873999999999997</v>
      </c>
    </row>
    <row r="1005" spans="1:79">
      <c r="A1005" s="41">
        <v>43468</v>
      </c>
      <c r="B1005">
        <v>13.75</v>
      </c>
      <c r="C1005">
        <v>7.6984000000000004</v>
      </c>
      <c r="D1005" s="34">
        <f t="shared" si="298"/>
        <v>-1.7860787915901163E-2</v>
      </c>
      <c r="E1005" s="41">
        <v>43468</v>
      </c>
      <c r="F1005">
        <v>3.2</v>
      </c>
      <c r="G1005">
        <v>3.2</v>
      </c>
      <c r="H1005" s="39">
        <f t="shared" si="299"/>
        <v>0</v>
      </c>
      <c r="L1005" s="38"/>
      <c r="M1005" s="41">
        <v>43468</v>
      </c>
      <c r="N1005">
        <v>7.8</v>
      </c>
      <c r="O1005">
        <v>4.7751000000000001</v>
      </c>
      <c r="P1005" s="43">
        <f t="shared" si="300"/>
        <v>0</v>
      </c>
      <c r="Q1005" s="41">
        <v>43468</v>
      </c>
      <c r="R1005">
        <v>2.69</v>
      </c>
      <c r="S1005">
        <v>1.7002999999999999</v>
      </c>
      <c r="T1005" s="39">
        <f t="shared" si="301"/>
        <v>2.2798363811356966E-2</v>
      </c>
      <c r="U1005" s="42">
        <v>43469.62533333333</v>
      </c>
      <c r="V1005" s="44">
        <v>9.69</v>
      </c>
      <c r="W1005" s="44">
        <v>6.1289999999999996</v>
      </c>
      <c r="X1005" s="43">
        <f t="shared" si="313"/>
        <v>-9.7799511002448687E-4</v>
      </c>
      <c r="Y1005" s="42">
        <v>43469.62533333333</v>
      </c>
      <c r="Z1005" s="44">
        <v>14.53</v>
      </c>
      <c r="AA1005" s="44">
        <v>10.193</v>
      </c>
      <c r="AB1005" s="43">
        <f t="shared" si="314"/>
        <v>1.1812586857256282E-2</v>
      </c>
      <c r="AC1005" s="42">
        <v>43469.62533333333</v>
      </c>
      <c r="AD1005" s="44">
        <v>23</v>
      </c>
      <c r="AE1005" s="44">
        <v>18.116</v>
      </c>
      <c r="AF1005" s="43">
        <f t="shared" si="315"/>
        <v>0</v>
      </c>
      <c r="AG1005" s="41">
        <v>43468</v>
      </c>
      <c r="AH1005">
        <v>13.16</v>
      </c>
      <c r="AI1005">
        <v>5.2462</v>
      </c>
      <c r="AJ1005" s="39">
        <f t="shared" si="302"/>
        <v>-2.950589192888995E-2</v>
      </c>
      <c r="AK1005" s="45">
        <v>43525</v>
      </c>
      <c r="AL1005">
        <v>23.59</v>
      </c>
      <c r="AM1005">
        <v>10.012499999999999</v>
      </c>
      <c r="AN1005" s="39">
        <f t="shared" si="303"/>
        <v>3.8298426957279999E-3</v>
      </c>
      <c r="AO1005" s="41">
        <v>43468</v>
      </c>
      <c r="AP1005">
        <v>9.3699999999999992</v>
      </c>
      <c r="AQ1005">
        <v>7.6151999999999997</v>
      </c>
      <c r="AR1005" s="18">
        <f t="shared" si="304"/>
        <v>4.1124357431915087E-2</v>
      </c>
      <c r="AS1005" s="41">
        <v>43468</v>
      </c>
      <c r="AT1005">
        <v>12.5</v>
      </c>
      <c r="AU1005">
        <v>10.183299999999999</v>
      </c>
      <c r="AV1005" s="39">
        <f t="shared" si="305"/>
        <v>0</v>
      </c>
      <c r="AW1005" s="41">
        <v>43468</v>
      </c>
      <c r="AX1005">
        <v>11.05</v>
      </c>
      <c r="AY1005">
        <v>7.3164999999999996</v>
      </c>
      <c r="AZ1005" s="39">
        <f t="shared" si="306"/>
        <v>4.5445808276353408E-3</v>
      </c>
      <c r="BA1005" s="41">
        <v>43468</v>
      </c>
      <c r="BB1005">
        <v>6.3</v>
      </c>
      <c r="BC1005">
        <v>3.1596000000000002</v>
      </c>
      <c r="BD1005" s="39">
        <f t="shared" si="307"/>
        <v>3.1750063500127733E-3</v>
      </c>
      <c r="BE1005" s="41">
        <v>43468</v>
      </c>
      <c r="BF1005">
        <v>12.12</v>
      </c>
      <c r="BG1005">
        <v>8.2431000000000001</v>
      </c>
      <c r="BH1005" s="39">
        <f t="shared" si="308"/>
        <v>-1.6471471653324303E-3</v>
      </c>
      <c r="BI1005" s="41">
        <v>43468</v>
      </c>
      <c r="BJ1005">
        <v>2.06</v>
      </c>
      <c r="BK1005">
        <v>2.0425</v>
      </c>
      <c r="BL1005" s="39">
        <f t="shared" si="309"/>
        <v>0</v>
      </c>
      <c r="BM1005" s="41">
        <v>43468</v>
      </c>
      <c r="BN1005">
        <v>8.83</v>
      </c>
      <c r="BO1005">
        <v>4.8566000000000003</v>
      </c>
      <c r="BP1005" s="46">
        <f t="shared" si="310"/>
        <v>2.7938873132117126E-2</v>
      </c>
      <c r="BQ1005" s="41">
        <v>43468</v>
      </c>
      <c r="BR1005">
        <v>15.85</v>
      </c>
      <c r="BS1005">
        <v>8.8663000000000007</v>
      </c>
      <c r="BT1005" s="18">
        <f t="shared" si="311"/>
        <v>7.625693244840432E-3</v>
      </c>
      <c r="BU1005" s="41">
        <v>43468</v>
      </c>
      <c r="BV1005">
        <v>2.33</v>
      </c>
      <c r="BW1005">
        <v>1.4601999999999999</v>
      </c>
      <c r="BX1005" s="39">
        <f t="shared" si="312"/>
        <v>0</v>
      </c>
      <c r="BY1005" s="41">
        <v>43773</v>
      </c>
      <c r="BZ1005">
        <v>12.65</v>
      </c>
      <c r="CA1005">
        <v>7.5873999999999997</v>
      </c>
    </row>
    <row r="1006" spans="1:79">
      <c r="A1006" s="41">
        <v>43469</v>
      </c>
      <c r="B1006">
        <v>13.6</v>
      </c>
      <c r="C1006">
        <v>7.6144999999999996</v>
      </c>
      <c r="D1006" s="34">
        <f t="shared" si="298"/>
        <v>-1.0898368492154311E-2</v>
      </c>
      <c r="E1006" s="41">
        <v>43469</v>
      </c>
      <c r="F1006">
        <v>3.2</v>
      </c>
      <c r="G1006">
        <v>3.2</v>
      </c>
      <c r="H1006" s="39">
        <f t="shared" si="299"/>
        <v>0</v>
      </c>
      <c r="L1006" s="38"/>
      <c r="M1006" s="41">
        <v>43469</v>
      </c>
      <c r="N1006">
        <v>7.74</v>
      </c>
      <c r="O1006">
        <v>4.7384000000000004</v>
      </c>
      <c r="P1006" s="43">
        <f t="shared" si="300"/>
        <v>-7.6857029172163376E-3</v>
      </c>
      <c r="Q1006" s="41">
        <v>43469</v>
      </c>
      <c r="R1006">
        <v>2.69</v>
      </c>
      <c r="S1006">
        <v>1.7002999999999999</v>
      </c>
      <c r="T1006" s="39">
        <f t="shared" si="301"/>
        <v>0</v>
      </c>
      <c r="U1006" s="42">
        <v>43472.62533333333</v>
      </c>
      <c r="V1006" s="44">
        <v>9.6999999999999993</v>
      </c>
      <c r="W1006" s="44">
        <v>6.1349999999999998</v>
      </c>
      <c r="X1006" s="43">
        <f t="shared" si="313"/>
        <v>9.7895252080277824E-4</v>
      </c>
      <c r="Y1006" s="42">
        <v>43472.62533333333</v>
      </c>
      <c r="Z1006" s="44">
        <v>14.8</v>
      </c>
      <c r="AA1006" s="44">
        <v>10.382999999999999</v>
      </c>
      <c r="AB1006" s="43">
        <f t="shared" si="314"/>
        <v>1.8640243304228345E-2</v>
      </c>
      <c r="AC1006" s="42">
        <v>43472.62533333333</v>
      </c>
      <c r="AD1006" s="44">
        <v>23</v>
      </c>
      <c r="AE1006" s="44">
        <v>18.116</v>
      </c>
      <c r="AF1006" s="43">
        <f t="shared" si="315"/>
        <v>0</v>
      </c>
      <c r="AG1006" s="41">
        <v>43469</v>
      </c>
      <c r="AH1006">
        <v>13.16</v>
      </c>
      <c r="AI1006">
        <v>5.2462</v>
      </c>
      <c r="AJ1006" s="39">
        <f t="shared" si="302"/>
        <v>0</v>
      </c>
      <c r="AK1006" s="45">
        <v>43556</v>
      </c>
      <c r="AL1006">
        <v>23.55</v>
      </c>
      <c r="AM1006">
        <v>9.9954999999999998</v>
      </c>
      <c r="AN1006" s="39">
        <f t="shared" si="303"/>
        <v>-1.6978776529337789E-3</v>
      </c>
      <c r="AO1006" s="41">
        <v>43469</v>
      </c>
      <c r="AP1006">
        <v>9.3800000000000008</v>
      </c>
      <c r="AQ1006">
        <v>7.6233000000000004</v>
      </c>
      <c r="AR1006" s="18">
        <f t="shared" si="304"/>
        <v>1.0636621493855267E-3</v>
      </c>
      <c r="AS1006" s="41">
        <v>43469</v>
      </c>
      <c r="AT1006">
        <v>12.5</v>
      </c>
      <c r="AU1006">
        <v>10.183299999999999</v>
      </c>
      <c r="AV1006" s="39">
        <f t="shared" si="305"/>
        <v>0</v>
      </c>
      <c r="AW1006" s="41">
        <v>43469</v>
      </c>
      <c r="AX1006">
        <v>11.22</v>
      </c>
      <c r="AY1006">
        <v>7.4290000000000003</v>
      </c>
      <c r="AZ1006" s="39">
        <f t="shared" si="306"/>
        <v>1.5376204469350197E-2</v>
      </c>
      <c r="BA1006" s="41">
        <v>43469</v>
      </c>
      <c r="BB1006">
        <v>6.31</v>
      </c>
      <c r="BC1006">
        <v>3.1646000000000001</v>
      </c>
      <c r="BD1006" s="39">
        <f t="shared" si="307"/>
        <v>1.5824787947841161E-3</v>
      </c>
      <c r="BE1006" s="41">
        <v>43469</v>
      </c>
      <c r="BF1006">
        <v>12.1</v>
      </c>
      <c r="BG1006">
        <v>8.2294999999999998</v>
      </c>
      <c r="BH1006" s="39">
        <f t="shared" si="308"/>
        <v>-1.6498647353544514E-3</v>
      </c>
      <c r="BI1006" s="41">
        <v>43469</v>
      </c>
      <c r="BJ1006">
        <v>2.06</v>
      </c>
      <c r="BK1006">
        <v>2.0425</v>
      </c>
      <c r="BL1006" s="39">
        <f t="shared" si="309"/>
        <v>0</v>
      </c>
      <c r="BM1006" s="41">
        <v>43469</v>
      </c>
      <c r="BN1006">
        <v>8.94</v>
      </c>
      <c r="BO1006">
        <v>4.9170999999999996</v>
      </c>
      <c r="BP1006" s="46">
        <f t="shared" si="310"/>
        <v>1.2457274636576891E-2</v>
      </c>
      <c r="BQ1006" s="41">
        <v>43469</v>
      </c>
      <c r="BR1006">
        <v>15.79</v>
      </c>
      <c r="BS1006">
        <v>8.8327000000000009</v>
      </c>
      <c r="BT1006" s="18">
        <f t="shared" si="311"/>
        <v>-3.7896303982495345E-3</v>
      </c>
      <c r="BU1006" s="41">
        <v>43469</v>
      </c>
      <c r="BV1006">
        <v>2.4</v>
      </c>
      <c r="BW1006">
        <v>1.5041</v>
      </c>
      <c r="BX1006" s="39">
        <f t="shared" si="312"/>
        <v>3.00643747431859E-2</v>
      </c>
      <c r="BY1006" s="41">
        <v>43774</v>
      </c>
      <c r="BZ1006">
        <v>12.95</v>
      </c>
      <c r="CA1006">
        <v>7.7672999999999996</v>
      </c>
    </row>
    <row r="1007" spans="1:79">
      <c r="A1007" s="41">
        <v>43472</v>
      </c>
      <c r="B1007">
        <v>13.58</v>
      </c>
      <c r="C1007">
        <v>7.6032999999999999</v>
      </c>
      <c r="D1007" s="34">
        <f t="shared" si="298"/>
        <v>-1.4708779302645815E-3</v>
      </c>
      <c r="E1007" s="41">
        <v>43472</v>
      </c>
      <c r="F1007">
        <v>3.23</v>
      </c>
      <c r="G1007">
        <v>3.23</v>
      </c>
      <c r="H1007" s="39">
        <f t="shared" si="299"/>
        <v>9.3749999999999389E-3</v>
      </c>
      <c r="L1007" s="38"/>
      <c r="M1007" s="41">
        <v>43472</v>
      </c>
      <c r="N1007">
        <v>7.76</v>
      </c>
      <c r="O1007">
        <v>4.7506000000000004</v>
      </c>
      <c r="P1007" s="43">
        <f t="shared" si="300"/>
        <v>2.5747087624514576E-3</v>
      </c>
      <c r="Q1007" s="41">
        <v>43472</v>
      </c>
      <c r="R1007">
        <v>2.68</v>
      </c>
      <c r="S1007">
        <v>1.694</v>
      </c>
      <c r="T1007" s="39">
        <f t="shared" si="301"/>
        <v>-3.7052284890901443E-3</v>
      </c>
      <c r="U1007" s="42">
        <v>43473.62533333333</v>
      </c>
      <c r="V1007" s="44">
        <v>9.99</v>
      </c>
      <c r="W1007" s="44">
        <v>6.3179999999999996</v>
      </c>
      <c r="X1007" s="43">
        <f t="shared" si="313"/>
        <v>2.9828850855745694E-2</v>
      </c>
      <c r="Y1007" s="42">
        <v>43473.62533333333</v>
      </c>
      <c r="Z1007" s="44">
        <v>14.61</v>
      </c>
      <c r="AA1007" s="44">
        <v>10.25</v>
      </c>
      <c r="AB1007" s="43">
        <f t="shared" si="314"/>
        <v>-1.280939998073766E-2</v>
      </c>
      <c r="AC1007" s="42">
        <v>43473.62533333333</v>
      </c>
      <c r="AD1007" s="44">
        <v>23</v>
      </c>
      <c r="AE1007" s="44">
        <v>18.116</v>
      </c>
      <c r="AF1007" s="43">
        <f t="shared" si="315"/>
        <v>0</v>
      </c>
      <c r="AG1007" s="41">
        <v>43472</v>
      </c>
      <c r="AH1007">
        <v>12.8</v>
      </c>
      <c r="AI1007">
        <v>5.1026999999999996</v>
      </c>
      <c r="AJ1007" s="39">
        <f t="shared" si="302"/>
        <v>-2.7353131790629485E-2</v>
      </c>
      <c r="AK1007" s="45">
        <v>43647</v>
      </c>
      <c r="AL1007">
        <v>23.56</v>
      </c>
      <c r="AM1007">
        <v>9.9998000000000005</v>
      </c>
      <c r="AN1007" s="39">
        <f t="shared" si="303"/>
        <v>4.3019358711426507E-4</v>
      </c>
      <c r="AO1007" s="41">
        <v>43472</v>
      </c>
      <c r="AP1007">
        <v>9.3699999999999992</v>
      </c>
      <c r="AQ1007">
        <v>7.6151999999999997</v>
      </c>
      <c r="AR1007" s="18">
        <f t="shared" si="304"/>
        <v>-1.0625319743419073E-3</v>
      </c>
      <c r="AS1007" s="41">
        <v>43472</v>
      </c>
      <c r="AT1007">
        <v>12.49</v>
      </c>
      <c r="AU1007">
        <v>10.1751</v>
      </c>
      <c r="AV1007" s="39">
        <f t="shared" si="305"/>
        <v>-8.0523995168547068E-4</v>
      </c>
      <c r="AW1007" s="41">
        <v>43472</v>
      </c>
      <c r="AX1007">
        <v>11.34</v>
      </c>
      <c r="AY1007">
        <v>7.5084999999999997</v>
      </c>
      <c r="AZ1007" s="39">
        <f t="shared" si="306"/>
        <v>1.0701305693902203E-2</v>
      </c>
      <c r="BA1007" s="41">
        <v>43472</v>
      </c>
      <c r="BB1007">
        <v>6.34</v>
      </c>
      <c r="BC1007">
        <v>3.1797</v>
      </c>
      <c r="BD1007" s="39">
        <f t="shared" si="307"/>
        <v>4.7715351071225083E-3</v>
      </c>
      <c r="BE1007" s="41">
        <v>43472</v>
      </c>
      <c r="BF1007">
        <v>12</v>
      </c>
      <c r="BG1007">
        <v>8.1615000000000002</v>
      </c>
      <c r="BH1007" s="39">
        <f t="shared" si="308"/>
        <v>-8.2629564372075602E-3</v>
      </c>
      <c r="BI1007" s="41">
        <v>43472</v>
      </c>
      <c r="BJ1007">
        <v>2.06</v>
      </c>
      <c r="BK1007">
        <v>2.0425</v>
      </c>
      <c r="BL1007" s="39">
        <f t="shared" si="309"/>
        <v>0</v>
      </c>
      <c r="BM1007" s="41">
        <v>43472</v>
      </c>
      <c r="BN1007">
        <v>8.75</v>
      </c>
      <c r="BO1007">
        <v>4.8125999999999998</v>
      </c>
      <c r="BP1007" s="46">
        <f t="shared" si="310"/>
        <v>-2.1252364198409597E-2</v>
      </c>
      <c r="BQ1007" s="41">
        <v>43472</v>
      </c>
      <c r="BR1007">
        <v>15.79</v>
      </c>
      <c r="BS1007">
        <v>8.8327000000000009</v>
      </c>
      <c r="BT1007" s="18">
        <f t="shared" si="311"/>
        <v>0</v>
      </c>
      <c r="BU1007" s="41">
        <v>43472</v>
      </c>
      <c r="BV1007">
        <v>2.54</v>
      </c>
      <c r="BW1007">
        <v>1.5918000000000001</v>
      </c>
      <c r="BX1007" s="39">
        <f t="shared" si="312"/>
        <v>5.8307293398045419E-2</v>
      </c>
      <c r="BY1007" s="41">
        <v>43775</v>
      </c>
      <c r="BZ1007">
        <v>12.6</v>
      </c>
      <c r="CA1007">
        <v>7.5574000000000003</v>
      </c>
    </row>
    <row r="1008" spans="1:79">
      <c r="A1008" s="41">
        <v>43473</v>
      </c>
      <c r="B1008">
        <v>13.58</v>
      </c>
      <c r="C1008">
        <v>7.6032999999999999</v>
      </c>
      <c r="D1008" s="34">
        <f t="shared" si="298"/>
        <v>0</v>
      </c>
      <c r="E1008" s="41">
        <v>43473</v>
      </c>
      <c r="F1008">
        <v>3.23</v>
      </c>
      <c r="G1008">
        <v>3.23</v>
      </c>
      <c r="H1008" s="39">
        <f t="shared" si="299"/>
        <v>0</v>
      </c>
      <c r="L1008" s="38"/>
      <c r="M1008" s="41">
        <v>43473</v>
      </c>
      <c r="N1008">
        <v>7.8</v>
      </c>
      <c r="O1008">
        <v>4.7751000000000001</v>
      </c>
      <c r="P1008" s="43">
        <f t="shared" si="300"/>
        <v>5.1572432955836614E-3</v>
      </c>
      <c r="Q1008" s="41">
        <v>43473</v>
      </c>
      <c r="R1008">
        <v>2.67</v>
      </c>
      <c r="S1008">
        <v>1.6877</v>
      </c>
      <c r="T1008" s="39">
        <f t="shared" si="301"/>
        <v>-3.7190082644627935E-3</v>
      </c>
      <c r="U1008" s="42">
        <v>43474.62533333333</v>
      </c>
      <c r="V1008" s="44">
        <v>9.9700000000000006</v>
      </c>
      <c r="W1008" s="44">
        <v>6.306</v>
      </c>
      <c r="X1008" s="43">
        <f t="shared" si="313"/>
        <v>-1.8993352326684976E-3</v>
      </c>
      <c r="Y1008" s="42">
        <v>43474.62533333333</v>
      </c>
      <c r="Z1008" s="44">
        <v>15.05</v>
      </c>
      <c r="AA1008" s="44">
        <v>10.558</v>
      </c>
      <c r="AB1008" s="43">
        <f t="shared" si="314"/>
        <v>3.0048780487804863E-2</v>
      </c>
      <c r="AC1008" s="42">
        <v>43474.62533333333</v>
      </c>
      <c r="AD1008" s="44">
        <v>22.31</v>
      </c>
      <c r="AE1008" s="44">
        <v>17.571999999999999</v>
      </c>
      <c r="AF1008" s="43">
        <f t="shared" si="315"/>
        <v>-3.0028703908147523E-2</v>
      </c>
      <c r="AG1008" s="41">
        <v>43473</v>
      </c>
      <c r="AH1008">
        <v>12.78</v>
      </c>
      <c r="AI1008">
        <v>5.0946999999999996</v>
      </c>
      <c r="AJ1008" s="39">
        <f t="shared" si="302"/>
        <v>-1.5677974405706799E-3</v>
      </c>
      <c r="AK1008" s="45">
        <v>43678</v>
      </c>
      <c r="AL1008">
        <v>24</v>
      </c>
      <c r="AM1008">
        <v>10.186500000000001</v>
      </c>
      <c r="AN1008" s="39">
        <f t="shared" si="303"/>
        <v>1.8670373407468157E-2</v>
      </c>
      <c r="AO1008" s="41">
        <v>43473</v>
      </c>
      <c r="AP1008">
        <v>9.27</v>
      </c>
      <c r="AQ1008">
        <v>7.5339</v>
      </c>
      <c r="AR1008" s="18">
        <f t="shared" si="304"/>
        <v>-1.0676016388276042E-2</v>
      </c>
      <c r="AS1008" s="41">
        <v>43473</v>
      </c>
      <c r="AT1008">
        <v>12.48</v>
      </c>
      <c r="AU1008">
        <v>10.167</v>
      </c>
      <c r="AV1008" s="39">
        <f t="shared" si="305"/>
        <v>-7.9606097237380096E-4</v>
      </c>
      <c r="AW1008" s="41">
        <v>43473</v>
      </c>
      <c r="AX1008">
        <v>11.35</v>
      </c>
      <c r="AY1008">
        <v>7.5151000000000003</v>
      </c>
      <c r="AZ1008" s="39">
        <f t="shared" si="306"/>
        <v>8.7900379569828932E-4</v>
      </c>
      <c r="BA1008" s="41">
        <v>43473</v>
      </c>
      <c r="BB1008">
        <v>6.34</v>
      </c>
      <c r="BC1008">
        <v>3.1797</v>
      </c>
      <c r="BD1008" s="39">
        <f t="shared" si="307"/>
        <v>0</v>
      </c>
      <c r="BE1008" s="41">
        <v>43473</v>
      </c>
      <c r="BF1008">
        <v>12</v>
      </c>
      <c r="BG1008">
        <v>8.1615000000000002</v>
      </c>
      <c r="BH1008" s="39">
        <f t="shared" si="308"/>
        <v>0</v>
      </c>
      <c r="BI1008" s="41">
        <v>43473</v>
      </c>
      <c r="BJ1008">
        <v>2.06</v>
      </c>
      <c r="BK1008">
        <v>2.0425</v>
      </c>
      <c r="BL1008" s="39">
        <f t="shared" si="309"/>
        <v>0</v>
      </c>
      <c r="BM1008" s="41">
        <v>43473</v>
      </c>
      <c r="BN1008">
        <v>8.91</v>
      </c>
      <c r="BO1008">
        <v>4.9005999999999998</v>
      </c>
      <c r="BP1008" s="46">
        <f t="shared" si="310"/>
        <v>1.8285334330715223E-2</v>
      </c>
      <c r="BQ1008" s="41">
        <v>43473</v>
      </c>
      <c r="BR1008">
        <v>15.7</v>
      </c>
      <c r="BS1008">
        <v>8.7824000000000009</v>
      </c>
      <c r="BT1008" s="18">
        <f t="shared" si="311"/>
        <v>-5.6947479253229485E-3</v>
      </c>
      <c r="BU1008" s="41">
        <v>43473</v>
      </c>
      <c r="BV1008">
        <v>2.5299999999999998</v>
      </c>
      <c r="BW1008">
        <v>1.5854999999999999</v>
      </c>
      <c r="BX1008" s="39">
        <f t="shared" si="312"/>
        <v>-3.9577836411610716E-3</v>
      </c>
      <c r="BY1008" s="41">
        <v>43776</v>
      </c>
      <c r="BZ1008">
        <v>12.95</v>
      </c>
      <c r="CA1008">
        <v>7.7672999999999996</v>
      </c>
    </row>
    <row r="1009" spans="1:79">
      <c r="A1009" s="41">
        <v>43474</v>
      </c>
      <c r="B1009">
        <v>13.41</v>
      </c>
      <c r="C1009">
        <v>7.5080999999999998</v>
      </c>
      <c r="D1009" s="34">
        <f t="shared" si="298"/>
        <v>-1.2520879091973245E-2</v>
      </c>
      <c r="E1009" s="41">
        <v>43474</v>
      </c>
      <c r="F1009">
        <v>3.23</v>
      </c>
      <c r="G1009">
        <v>3.23</v>
      </c>
      <c r="H1009" s="39">
        <f t="shared" si="299"/>
        <v>0</v>
      </c>
      <c r="L1009" s="38"/>
      <c r="M1009" s="41">
        <v>43474</v>
      </c>
      <c r="N1009">
        <v>7.75</v>
      </c>
      <c r="O1009">
        <v>4.7445000000000004</v>
      </c>
      <c r="P1009" s="43">
        <f t="shared" si="300"/>
        <v>-6.4082427593138858E-3</v>
      </c>
      <c r="Q1009" s="41">
        <v>43474</v>
      </c>
      <c r="R1009">
        <v>2.67</v>
      </c>
      <c r="S1009">
        <v>1.6877</v>
      </c>
      <c r="T1009" s="39">
        <f t="shared" si="301"/>
        <v>0</v>
      </c>
      <c r="U1009" s="42">
        <v>43475.62533333333</v>
      </c>
      <c r="V1009" s="44">
        <v>9.9700000000000006</v>
      </c>
      <c r="W1009" s="44">
        <v>6.306</v>
      </c>
      <c r="X1009" s="43">
        <f t="shared" si="313"/>
        <v>0</v>
      </c>
      <c r="Y1009" s="42">
        <v>43475.62533333333</v>
      </c>
      <c r="Z1009" s="44">
        <v>15.04</v>
      </c>
      <c r="AA1009" s="44">
        <v>10.551</v>
      </c>
      <c r="AB1009" s="43">
        <f t="shared" si="314"/>
        <v>-6.6300435688574288E-4</v>
      </c>
      <c r="AC1009" s="42">
        <v>43475.62533333333</v>
      </c>
      <c r="AD1009" s="44">
        <v>21.8</v>
      </c>
      <c r="AE1009" s="44">
        <v>17.170999999999999</v>
      </c>
      <c r="AF1009" s="43">
        <f t="shared" si="315"/>
        <v>-2.2820396084680162E-2</v>
      </c>
      <c r="AG1009" s="41">
        <v>43474</v>
      </c>
      <c r="AH1009">
        <v>12.79</v>
      </c>
      <c r="AI1009">
        <v>5.0987</v>
      </c>
      <c r="AJ1009" s="39">
        <f t="shared" si="302"/>
        <v>7.8512964453264142E-4</v>
      </c>
      <c r="AK1009" s="45">
        <v>43709</v>
      </c>
      <c r="AL1009">
        <v>23.8</v>
      </c>
      <c r="AM1009">
        <v>10.101699999999999</v>
      </c>
      <c r="AN1009" s="39">
        <f t="shared" si="303"/>
        <v>-8.3247435331076734E-3</v>
      </c>
      <c r="AO1009" s="41">
        <v>43474</v>
      </c>
      <c r="AP1009">
        <v>9.27</v>
      </c>
      <c r="AQ1009">
        <v>7.5339</v>
      </c>
      <c r="AR1009" s="18">
        <f t="shared" si="304"/>
        <v>0</v>
      </c>
      <c r="AS1009" s="41">
        <v>43474</v>
      </c>
      <c r="AT1009">
        <v>12.45</v>
      </c>
      <c r="AU1009">
        <v>10.1425</v>
      </c>
      <c r="AV1009" s="39">
        <f t="shared" si="305"/>
        <v>-2.4097570571456422E-3</v>
      </c>
      <c r="AW1009" s="41">
        <v>43474</v>
      </c>
      <c r="AX1009">
        <v>11.34</v>
      </c>
      <c r="AY1009">
        <v>7.5084999999999997</v>
      </c>
      <c r="AZ1009" s="39">
        <f t="shared" si="306"/>
        <v>-8.7823182658921444E-4</v>
      </c>
      <c r="BA1009" s="41">
        <v>43474</v>
      </c>
      <c r="BB1009">
        <v>6.34</v>
      </c>
      <c r="BC1009">
        <v>3.1797</v>
      </c>
      <c r="BD1009" s="39">
        <f t="shared" si="307"/>
        <v>0</v>
      </c>
      <c r="BE1009" s="41">
        <v>43474</v>
      </c>
      <c r="BF1009">
        <v>11.98</v>
      </c>
      <c r="BG1009">
        <v>8.1478999999999999</v>
      </c>
      <c r="BH1009" s="39">
        <f t="shared" si="308"/>
        <v>-1.6663603504258136E-3</v>
      </c>
      <c r="BI1009" s="41">
        <v>43474</v>
      </c>
      <c r="BJ1009">
        <v>2.06</v>
      </c>
      <c r="BK1009">
        <v>2.0425</v>
      </c>
      <c r="BL1009" s="39">
        <f t="shared" si="309"/>
        <v>0</v>
      </c>
      <c r="BM1009" s="41">
        <v>43474</v>
      </c>
      <c r="BN1009">
        <v>9.3000000000000007</v>
      </c>
      <c r="BO1009">
        <v>5.1151999999999997</v>
      </c>
      <c r="BP1009" s="46">
        <f t="shared" si="310"/>
        <v>4.3790556258417317E-2</v>
      </c>
      <c r="BQ1009" s="41">
        <v>43474</v>
      </c>
      <c r="BR1009">
        <v>15.75</v>
      </c>
      <c r="BS1009">
        <v>8.8102999999999998</v>
      </c>
      <c r="BT1009" s="18">
        <f t="shared" si="311"/>
        <v>3.1768081617779792E-3</v>
      </c>
      <c r="BU1009" s="41">
        <v>43474</v>
      </c>
      <c r="BV1009">
        <v>2.46</v>
      </c>
      <c r="BW1009">
        <v>1.5417000000000001</v>
      </c>
      <c r="BX1009" s="39">
        <f t="shared" si="312"/>
        <v>-2.762535477767256E-2</v>
      </c>
      <c r="BY1009" s="41">
        <v>43777</v>
      </c>
      <c r="BZ1009">
        <v>12.95</v>
      </c>
      <c r="CA1009">
        <v>7.7672999999999996</v>
      </c>
    </row>
    <row r="1010" spans="1:79">
      <c r="A1010" s="41">
        <v>43475</v>
      </c>
      <c r="B1010">
        <v>13.11</v>
      </c>
      <c r="C1010">
        <v>7.3400999999999996</v>
      </c>
      <c r="D1010" s="34">
        <f t="shared" si="298"/>
        <v>-2.2375834099172914E-2</v>
      </c>
      <c r="E1010" s="41">
        <v>43475</v>
      </c>
      <c r="F1010">
        <v>3.23</v>
      </c>
      <c r="G1010">
        <v>3.23</v>
      </c>
      <c r="H1010" s="39">
        <f t="shared" si="299"/>
        <v>0</v>
      </c>
      <c r="L1010" s="38"/>
      <c r="M1010" s="41">
        <v>43475</v>
      </c>
      <c r="N1010">
        <v>7.74</v>
      </c>
      <c r="O1010">
        <v>4.7384000000000004</v>
      </c>
      <c r="P1010" s="43">
        <f t="shared" si="300"/>
        <v>-1.2856992306881638E-3</v>
      </c>
      <c r="Q1010" s="41">
        <v>43475</v>
      </c>
      <c r="R1010">
        <v>2.67</v>
      </c>
      <c r="S1010">
        <v>1.6877</v>
      </c>
      <c r="T1010" s="39">
        <f t="shared" si="301"/>
        <v>0</v>
      </c>
      <c r="U1010" s="42">
        <v>43476.62533333333</v>
      </c>
      <c r="V1010" s="44">
        <v>9.6999999999999993</v>
      </c>
      <c r="W1010" s="44">
        <v>6.1349999999999998</v>
      </c>
      <c r="X1010" s="43">
        <f t="shared" si="313"/>
        <v>-2.7117031398667977E-2</v>
      </c>
      <c r="Y1010" s="42">
        <v>43476.62533333333</v>
      </c>
      <c r="Z1010" s="44">
        <v>15</v>
      </c>
      <c r="AA1010" s="44">
        <v>10.523</v>
      </c>
      <c r="AB1010" s="43">
        <f t="shared" si="314"/>
        <v>-2.6537768931855243E-3</v>
      </c>
      <c r="AC1010" s="42">
        <v>43476.62533333333</v>
      </c>
      <c r="AD1010" s="44">
        <v>21.8</v>
      </c>
      <c r="AE1010" s="44">
        <v>17.170999999999999</v>
      </c>
      <c r="AF1010" s="43">
        <f t="shared" si="315"/>
        <v>0</v>
      </c>
      <c r="AG1010" s="41">
        <v>43475</v>
      </c>
      <c r="AH1010">
        <v>12.78</v>
      </c>
      <c r="AI1010">
        <v>5.0946999999999996</v>
      </c>
      <c r="AJ1010" s="39">
        <f t="shared" si="302"/>
        <v>-7.8451369957056654E-4</v>
      </c>
      <c r="AK1010" s="45">
        <v>43739</v>
      </c>
      <c r="AL1010">
        <v>23.7</v>
      </c>
      <c r="AM1010">
        <v>10.059200000000001</v>
      </c>
      <c r="AN1010" s="39">
        <f t="shared" si="303"/>
        <v>-4.2072126473760513E-3</v>
      </c>
      <c r="AO1010" s="41">
        <v>43475</v>
      </c>
      <c r="AP1010">
        <v>9.27</v>
      </c>
      <c r="AQ1010">
        <v>7.5339</v>
      </c>
      <c r="AR1010" s="18">
        <f t="shared" si="304"/>
        <v>0</v>
      </c>
      <c r="AS1010" s="41">
        <v>43475</v>
      </c>
      <c r="AT1010">
        <v>12.45</v>
      </c>
      <c r="AU1010">
        <v>10.1425</v>
      </c>
      <c r="AV1010" s="39">
        <f t="shared" si="305"/>
        <v>0</v>
      </c>
      <c r="AW1010" s="41">
        <v>43475</v>
      </c>
      <c r="AX1010">
        <v>11.28</v>
      </c>
      <c r="AY1010">
        <v>7.4687000000000001</v>
      </c>
      <c r="AZ1010" s="39">
        <f t="shared" si="306"/>
        <v>-5.300659252846722E-3</v>
      </c>
      <c r="BA1010" s="41">
        <v>43475</v>
      </c>
      <c r="BB1010">
        <v>6.3</v>
      </c>
      <c r="BC1010">
        <v>3.1596000000000002</v>
      </c>
      <c r="BD1010" s="39">
        <f t="shared" si="307"/>
        <v>-6.3213510708556731E-3</v>
      </c>
      <c r="BE1010" s="41">
        <v>43475</v>
      </c>
      <c r="BF1010">
        <v>11.96</v>
      </c>
      <c r="BG1010">
        <v>8.1342999999999996</v>
      </c>
      <c r="BH1010" s="39">
        <f t="shared" si="308"/>
        <v>-1.6691417420439964E-3</v>
      </c>
      <c r="BI1010" s="41">
        <v>43475</v>
      </c>
      <c r="BJ1010">
        <v>2.06</v>
      </c>
      <c r="BK1010">
        <v>2.0425</v>
      </c>
      <c r="BL1010" s="39">
        <f t="shared" si="309"/>
        <v>0</v>
      </c>
      <c r="BM1010" s="41">
        <v>43475</v>
      </c>
      <c r="BN1010">
        <v>9.32</v>
      </c>
      <c r="BO1010">
        <v>5.1261999999999999</v>
      </c>
      <c r="BP1010" s="46">
        <f t="shared" si="310"/>
        <v>2.1504535502033391E-3</v>
      </c>
      <c r="BQ1010" s="41">
        <v>43475</v>
      </c>
      <c r="BR1010">
        <v>15.7</v>
      </c>
      <c r="BS1010">
        <v>8.7824000000000009</v>
      </c>
      <c r="BT1010" s="18">
        <f t="shared" si="311"/>
        <v>-3.1667480108508138E-3</v>
      </c>
      <c r="BU1010" s="41">
        <v>43475</v>
      </c>
      <c r="BV1010">
        <v>2.33</v>
      </c>
      <c r="BW1010">
        <v>1.4601999999999999</v>
      </c>
      <c r="BX1010" s="39">
        <f t="shared" si="312"/>
        <v>-5.2863721865473258E-2</v>
      </c>
      <c r="BY1010" s="41">
        <v>43780</v>
      </c>
      <c r="BZ1010">
        <v>12.95</v>
      </c>
      <c r="CA1010">
        <v>7.7672999999999996</v>
      </c>
    </row>
    <row r="1011" spans="1:79">
      <c r="A1011" s="41">
        <v>43476</v>
      </c>
      <c r="B1011">
        <v>13.5</v>
      </c>
      <c r="C1011">
        <v>7.5585000000000004</v>
      </c>
      <c r="D1011" s="34">
        <f t="shared" si="298"/>
        <v>2.9754363019577502E-2</v>
      </c>
      <c r="E1011" s="41">
        <v>43476</v>
      </c>
      <c r="F1011">
        <v>3.23</v>
      </c>
      <c r="G1011">
        <v>3.23</v>
      </c>
      <c r="H1011" s="39">
        <f t="shared" si="299"/>
        <v>0</v>
      </c>
      <c r="L1011" s="38"/>
      <c r="M1011" s="41">
        <v>43476</v>
      </c>
      <c r="N1011">
        <v>7.67</v>
      </c>
      <c r="O1011">
        <v>4.6955</v>
      </c>
      <c r="P1011" s="43">
        <f t="shared" si="300"/>
        <v>-9.0536890089482486E-3</v>
      </c>
      <c r="Q1011" s="41">
        <v>43476</v>
      </c>
      <c r="R1011">
        <v>2.65</v>
      </c>
      <c r="S1011">
        <v>1.675</v>
      </c>
      <c r="T1011" s="39">
        <f t="shared" si="301"/>
        <v>-7.5250340700361044E-3</v>
      </c>
      <c r="U1011" s="42">
        <v>43480.62533333333</v>
      </c>
      <c r="V1011" s="44">
        <v>9.6999999999999993</v>
      </c>
      <c r="W1011" s="44">
        <v>6.1349999999999998</v>
      </c>
      <c r="X1011" s="43">
        <f t="shared" si="313"/>
        <v>0</v>
      </c>
      <c r="Y1011" s="42">
        <v>43480.62533333333</v>
      </c>
      <c r="Z1011" s="44">
        <v>15</v>
      </c>
      <c r="AA1011" s="44">
        <v>10.523</v>
      </c>
      <c r="AB1011" s="43">
        <f t="shared" si="314"/>
        <v>0</v>
      </c>
      <c r="AC1011" s="42">
        <v>43480.62533333333</v>
      </c>
      <c r="AD1011" s="44">
        <v>21.8</v>
      </c>
      <c r="AE1011" s="44">
        <v>17.170999999999999</v>
      </c>
      <c r="AF1011" s="43">
        <f t="shared" si="315"/>
        <v>0</v>
      </c>
      <c r="AG1011" s="41">
        <v>43476</v>
      </c>
      <c r="AH1011">
        <v>13.25</v>
      </c>
      <c r="AI1011">
        <v>5.2820999999999998</v>
      </c>
      <c r="AJ1011" s="39">
        <f t="shared" si="302"/>
        <v>3.6783323846350177E-2</v>
      </c>
      <c r="AK1011" s="45">
        <v>43770</v>
      </c>
      <c r="AL1011">
        <v>23.8</v>
      </c>
      <c r="AM1011">
        <v>10.101699999999999</v>
      </c>
      <c r="AN1011" s="39">
        <f t="shared" si="303"/>
        <v>4.2249880706217834E-3</v>
      </c>
      <c r="AO1011" s="41">
        <v>43476</v>
      </c>
      <c r="AP1011">
        <v>9.3000000000000007</v>
      </c>
      <c r="AQ1011">
        <v>7.5583</v>
      </c>
      <c r="AR1011" s="18">
        <f t="shared" si="304"/>
        <v>3.2386944344894382E-3</v>
      </c>
      <c r="AS1011" s="41">
        <v>43476</v>
      </c>
      <c r="AT1011">
        <v>12.45</v>
      </c>
      <c r="AU1011">
        <v>10.1425</v>
      </c>
      <c r="AV1011" s="39">
        <f t="shared" si="305"/>
        <v>0</v>
      </c>
      <c r="AW1011" s="41">
        <v>43476</v>
      </c>
      <c r="AX1011">
        <v>11.46</v>
      </c>
      <c r="AY1011">
        <v>7.5879000000000003</v>
      </c>
      <c r="AZ1011" s="39">
        <f t="shared" si="306"/>
        <v>1.5959939480766423E-2</v>
      </c>
      <c r="BA1011" s="41">
        <v>43476</v>
      </c>
      <c r="BB1011">
        <v>6.3</v>
      </c>
      <c r="BC1011">
        <v>3.1596000000000002</v>
      </c>
      <c r="BD1011" s="39">
        <f t="shared" si="307"/>
        <v>0</v>
      </c>
      <c r="BE1011" s="41">
        <v>43476</v>
      </c>
      <c r="BF1011">
        <v>11.97</v>
      </c>
      <c r="BG1011">
        <v>8.1410999999999998</v>
      </c>
      <c r="BH1011" s="39">
        <f t="shared" si="308"/>
        <v>8.3596621712994841E-4</v>
      </c>
      <c r="BI1011" s="41">
        <v>43476</v>
      </c>
      <c r="BJ1011">
        <v>2.06</v>
      </c>
      <c r="BK1011">
        <v>2.0425</v>
      </c>
      <c r="BL1011" s="39">
        <f t="shared" si="309"/>
        <v>0</v>
      </c>
      <c r="BM1011" s="41">
        <v>43476</v>
      </c>
      <c r="BN1011">
        <v>9.57</v>
      </c>
      <c r="BO1011">
        <v>5.2637</v>
      </c>
      <c r="BP1011" s="46">
        <f t="shared" si="310"/>
        <v>2.6822987788225231E-2</v>
      </c>
      <c r="BQ1011" s="41">
        <v>43476</v>
      </c>
      <c r="BR1011">
        <v>15.7</v>
      </c>
      <c r="BS1011">
        <v>8.7824000000000009</v>
      </c>
      <c r="BT1011" s="18">
        <f t="shared" si="311"/>
        <v>0</v>
      </c>
      <c r="BU1011" s="41">
        <v>43476</v>
      </c>
      <c r="BV1011">
        <v>2.42</v>
      </c>
      <c r="BW1011">
        <v>1.5165999999999999</v>
      </c>
      <c r="BX1011" s="39">
        <f t="shared" si="312"/>
        <v>3.8624845911518976E-2</v>
      </c>
      <c r="BY1011" s="41">
        <v>43781</v>
      </c>
      <c r="BZ1011">
        <v>12.95</v>
      </c>
      <c r="CA1011">
        <v>7.7672999999999996</v>
      </c>
    </row>
    <row r="1012" spans="1:79">
      <c r="A1012" s="41">
        <v>43480</v>
      </c>
      <c r="B1012">
        <v>13.7</v>
      </c>
      <c r="C1012">
        <v>7.6704999999999997</v>
      </c>
      <c r="D1012" s="34">
        <f t="shared" si="298"/>
        <v>1.4817754845538031E-2</v>
      </c>
      <c r="E1012" s="41">
        <v>43480</v>
      </c>
      <c r="F1012">
        <v>3.23</v>
      </c>
      <c r="G1012">
        <v>3.23</v>
      </c>
      <c r="H1012" s="39">
        <f t="shared" si="299"/>
        <v>0</v>
      </c>
      <c r="L1012" s="38"/>
      <c r="M1012" s="41">
        <v>43480</v>
      </c>
      <c r="N1012">
        <v>7.76</v>
      </c>
      <c r="O1012">
        <v>4.7506000000000004</v>
      </c>
      <c r="P1012" s="43">
        <f t="shared" si="300"/>
        <v>1.1734639548503966E-2</v>
      </c>
      <c r="Q1012" s="41">
        <v>43480</v>
      </c>
      <c r="R1012">
        <v>2.65</v>
      </c>
      <c r="S1012">
        <v>1.675</v>
      </c>
      <c r="T1012" s="39">
        <f t="shared" si="301"/>
        <v>0</v>
      </c>
      <c r="U1012" s="42">
        <v>43481.62533333333</v>
      </c>
      <c r="V1012" s="44">
        <v>9.6999999999999993</v>
      </c>
      <c r="W1012" s="44">
        <v>6.1349999999999998</v>
      </c>
      <c r="X1012" s="43">
        <f t="shared" si="313"/>
        <v>0</v>
      </c>
      <c r="Y1012" s="42">
        <v>43481.62533333333</v>
      </c>
      <c r="Z1012" s="44">
        <v>15</v>
      </c>
      <c r="AA1012" s="44">
        <v>10.523</v>
      </c>
      <c r="AB1012" s="43">
        <f t="shared" si="314"/>
        <v>0</v>
      </c>
      <c r="AC1012" s="42">
        <v>43481.62533333333</v>
      </c>
      <c r="AD1012" s="44">
        <v>21.8</v>
      </c>
      <c r="AE1012" s="44">
        <v>17.170999999999999</v>
      </c>
      <c r="AF1012" s="43">
        <f t="shared" si="315"/>
        <v>0</v>
      </c>
      <c r="AG1012" s="41">
        <v>43480</v>
      </c>
      <c r="AH1012">
        <v>12.86</v>
      </c>
      <c r="AI1012">
        <v>5.1265999999999998</v>
      </c>
      <c r="AJ1012" s="39">
        <f t="shared" si="302"/>
        <v>-2.943904886314155E-2</v>
      </c>
      <c r="AK1012" s="45" t="s">
        <v>873</v>
      </c>
      <c r="AL1012">
        <v>23.5</v>
      </c>
      <c r="AM1012">
        <v>9.9742999999999995</v>
      </c>
      <c r="AN1012" s="39">
        <f t="shared" si="303"/>
        <v>-1.2611738618252348E-2</v>
      </c>
      <c r="AO1012" s="41">
        <v>43480</v>
      </c>
      <c r="AP1012">
        <v>9.1999999999999993</v>
      </c>
      <c r="AQ1012">
        <v>7.4770000000000003</v>
      </c>
      <c r="AR1012" s="18">
        <f t="shared" si="304"/>
        <v>-1.0756387018244804E-2</v>
      </c>
      <c r="AS1012" s="41">
        <v>43480</v>
      </c>
      <c r="AT1012">
        <v>12.46</v>
      </c>
      <c r="AU1012">
        <v>10.150700000000001</v>
      </c>
      <c r="AV1012" s="39">
        <f t="shared" si="305"/>
        <v>8.0847917180186632E-4</v>
      </c>
      <c r="AW1012" s="41">
        <v>43480</v>
      </c>
      <c r="AX1012">
        <v>11.2</v>
      </c>
      <c r="AY1012">
        <v>7.4157999999999999</v>
      </c>
      <c r="AZ1012" s="39">
        <f t="shared" si="306"/>
        <v>-2.2680847138206929E-2</v>
      </c>
      <c r="BA1012" s="41">
        <v>43480</v>
      </c>
      <c r="BB1012">
        <v>6.2</v>
      </c>
      <c r="BC1012">
        <v>3.1095000000000002</v>
      </c>
      <c r="BD1012" s="39">
        <f t="shared" si="307"/>
        <v>-1.585643752373719E-2</v>
      </c>
      <c r="BE1012" s="41">
        <v>43480</v>
      </c>
      <c r="BF1012">
        <v>11.97</v>
      </c>
      <c r="BG1012">
        <v>8.1410999999999998</v>
      </c>
      <c r="BH1012" s="39">
        <f t="shared" si="308"/>
        <v>0</v>
      </c>
      <c r="BI1012" s="41">
        <v>43480</v>
      </c>
      <c r="BJ1012">
        <v>2.06</v>
      </c>
      <c r="BK1012">
        <v>2.0425</v>
      </c>
      <c r="BL1012" s="39">
        <f t="shared" si="309"/>
        <v>0</v>
      </c>
      <c r="BM1012" s="41">
        <v>43480</v>
      </c>
      <c r="BN1012">
        <v>9.6</v>
      </c>
      <c r="BO1012">
        <v>5.2801999999999998</v>
      </c>
      <c r="BP1012" s="46">
        <f t="shared" si="310"/>
        <v>3.1346771282557396E-3</v>
      </c>
      <c r="BQ1012" s="41">
        <v>43480</v>
      </c>
      <c r="BR1012">
        <v>15.7</v>
      </c>
      <c r="BS1012">
        <v>8.7824000000000009</v>
      </c>
      <c r="BT1012" s="18">
        <f t="shared" si="311"/>
        <v>0</v>
      </c>
      <c r="BU1012" s="41">
        <v>43480</v>
      </c>
      <c r="BV1012">
        <v>2.38</v>
      </c>
      <c r="BW1012">
        <v>1.4915</v>
      </c>
      <c r="BX1012" s="39">
        <f t="shared" si="312"/>
        <v>-1.6550178029803443E-2</v>
      </c>
      <c r="BY1012" s="41">
        <v>43782</v>
      </c>
      <c r="BZ1012">
        <v>12.75</v>
      </c>
      <c r="CA1012">
        <v>7.6473000000000004</v>
      </c>
    </row>
    <row r="1013" spans="1:79">
      <c r="A1013" s="41">
        <v>43481</v>
      </c>
      <c r="B1013">
        <v>13.6</v>
      </c>
      <c r="C1013">
        <v>7.6144999999999996</v>
      </c>
      <c r="D1013" s="34">
        <f t="shared" si="298"/>
        <v>-7.3006974773482895E-3</v>
      </c>
      <c r="E1013" s="41">
        <v>43481</v>
      </c>
      <c r="F1013">
        <v>3.09</v>
      </c>
      <c r="G1013">
        <v>3.09</v>
      </c>
      <c r="H1013" s="39">
        <f t="shared" si="299"/>
        <v>-4.3343653250774029E-2</v>
      </c>
      <c r="L1013" s="38"/>
      <c r="M1013" s="41">
        <v>43481</v>
      </c>
      <c r="N1013">
        <v>7.8</v>
      </c>
      <c r="O1013">
        <v>4.7751000000000001</v>
      </c>
      <c r="P1013" s="43">
        <f t="shared" si="300"/>
        <v>5.1572432955836614E-3</v>
      </c>
      <c r="Q1013" s="41">
        <v>43481</v>
      </c>
      <c r="R1013">
        <v>2.62</v>
      </c>
      <c r="S1013">
        <v>1.6560999999999999</v>
      </c>
      <c r="T1013" s="39">
        <f t="shared" si="301"/>
        <v>-1.1283582089552321E-2</v>
      </c>
      <c r="U1013" s="42">
        <v>43482.62533333333</v>
      </c>
      <c r="V1013" s="44">
        <v>9.9700000000000006</v>
      </c>
      <c r="W1013" s="44">
        <v>6.306</v>
      </c>
      <c r="X1013" s="43">
        <f t="shared" si="313"/>
        <v>2.7872860635696866E-2</v>
      </c>
      <c r="Y1013" s="42">
        <v>43482.62533333333</v>
      </c>
      <c r="Z1013" s="44">
        <v>15</v>
      </c>
      <c r="AA1013" s="44">
        <v>10.523</v>
      </c>
      <c r="AB1013" s="43">
        <f t="shared" si="314"/>
        <v>0</v>
      </c>
      <c r="AC1013" s="42">
        <v>43482.62533333333</v>
      </c>
      <c r="AD1013" s="44">
        <v>21.8</v>
      </c>
      <c r="AE1013" s="44">
        <v>17.170999999999999</v>
      </c>
      <c r="AF1013" s="43">
        <f t="shared" si="315"/>
        <v>0</v>
      </c>
      <c r="AG1013" s="41">
        <v>43481</v>
      </c>
      <c r="AH1013">
        <v>13.24</v>
      </c>
      <c r="AI1013">
        <v>5.2781000000000002</v>
      </c>
      <c r="AJ1013" s="39">
        <f t="shared" si="302"/>
        <v>2.9551749697655446E-2</v>
      </c>
      <c r="AK1013" s="45" t="s">
        <v>874</v>
      </c>
      <c r="AL1013">
        <v>23.5</v>
      </c>
      <c r="AM1013">
        <v>9.9742999999999995</v>
      </c>
      <c r="AN1013" s="39">
        <f t="shared" si="303"/>
        <v>0</v>
      </c>
      <c r="AO1013" s="41">
        <v>43481</v>
      </c>
      <c r="AP1013">
        <v>9.23</v>
      </c>
      <c r="AQ1013">
        <v>7.5014000000000003</v>
      </c>
      <c r="AR1013" s="18">
        <f t="shared" si="304"/>
        <v>3.2633409121305304E-3</v>
      </c>
      <c r="AS1013" s="41">
        <v>43481</v>
      </c>
      <c r="AT1013">
        <v>12.47</v>
      </c>
      <c r="AU1013">
        <v>10.158799999999999</v>
      </c>
      <c r="AV1013" s="39">
        <f t="shared" si="305"/>
        <v>7.9797452392434858E-4</v>
      </c>
      <c r="AW1013" s="41">
        <v>43481</v>
      </c>
      <c r="AX1013">
        <v>11.38</v>
      </c>
      <c r="AY1013">
        <v>7.5350000000000001</v>
      </c>
      <c r="AZ1013" s="39">
        <f t="shared" si="306"/>
        <v>1.607378839774538E-2</v>
      </c>
      <c r="BA1013" s="41">
        <v>43481</v>
      </c>
      <c r="BB1013">
        <v>6.3</v>
      </c>
      <c r="BC1013">
        <v>3.1596000000000002</v>
      </c>
      <c r="BD1013" s="39">
        <f t="shared" si="307"/>
        <v>1.6111915098890508E-2</v>
      </c>
      <c r="BE1013" s="41">
        <v>43481</v>
      </c>
      <c r="BF1013">
        <v>11.97</v>
      </c>
      <c r="BG1013">
        <v>8.1410999999999998</v>
      </c>
      <c r="BH1013" s="39">
        <f t="shared" si="308"/>
        <v>0</v>
      </c>
      <c r="BI1013" s="41">
        <v>43481</v>
      </c>
      <c r="BJ1013">
        <v>2.06</v>
      </c>
      <c r="BK1013">
        <v>2.0425</v>
      </c>
      <c r="BL1013" s="39">
        <f t="shared" si="309"/>
        <v>0</v>
      </c>
      <c r="BM1013" s="41">
        <v>43481</v>
      </c>
      <c r="BN1013">
        <v>9.59</v>
      </c>
      <c r="BO1013">
        <v>5.2747000000000002</v>
      </c>
      <c r="BP1013" s="46">
        <f t="shared" si="310"/>
        <v>-1.0416272110904165E-3</v>
      </c>
      <c r="BQ1013" s="41">
        <v>43481</v>
      </c>
      <c r="BR1013">
        <v>15.7</v>
      </c>
      <c r="BS1013">
        <v>8.7824000000000009</v>
      </c>
      <c r="BT1013" s="18">
        <f t="shared" si="311"/>
        <v>0</v>
      </c>
      <c r="BU1013" s="41">
        <v>43481</v>
      </c>
      <c r="BV1013">
        <v>2.38</v>
      </c>
      <c r="BW1013">
        <v>1.4915</v>
      </c>
      <c r="BX1013" s="39">
        <f t="shared" si="312"/>
        <v>0</v>
      </c>
      <c r="BY1013" s="41">
        <v>43783</v>
      </c>
      <c r="BZ1013">
        <v>12.55</v>
      </c>
      <c r="CA1013">
        <v>7.5274000000000001</v>
      </c>
    </row>
    <row r="1014" spans="1:79">
      <c r="A1014" s="41">
        <v>43482</v>
      </c>
      <c r="B1014">
        <v>13.6</v>
      </c>
      <c r="C1014">
        <v>7.6144999999999996</v>
      </c>
      <c r="D1014" s="34">
        <f t="shared" si="298"/>
        <v>0</v>
      </c>
      <c r="E1014" s="41">
        <v>43482</v>
      </c>
      <c r="F1014">
        <v>3.2</v>
      </c>
      <c r="G1014">
        <v>3.2</v>
      </c>
      <c r="H1014" s="39">
        <f t="shared" si="299"/>
        <v>3.5598705501618227E-2</v>
      </c>
      <c r="L1014" s="38"/>
      <c r="M1014" s="41">
        <v>43482</v>
      </c>
      <c r="N1014">
        <v>7.79</v>
      </c>
      <c r="O1014">
        <v>4.7690000000000001</v>
      </c>
      <c r="P1014" s="43">
        <f t="shared" si="300"/>
        <v>-1.2774601579024511E-3</v>
      </c>
      <c r="Q1014" s="41">
        <v>43482</v>
      </c>
      <c r="R1014">
        <v>2.59</v>
      </c>
      <c r="S1014">
        <v>1.6371</v>
      </c>
      <c r="T1014" s="39">
        <f t="shared" si="301"/>
        <v>-1.1472737153553474E-2</v>
      </c>
      <c r="U1014" s="42">
        <v>43483.62533333333</v>
      </c>
      <c r="V1014" s="44">
        <v>9.9700000000000006</v>
      </c>
      <c r="W1014" s="44">
        <v>6.306</v>
      </c>
      <c r="X1014" s="43">
        <f t="shared" si="313"/>
        <v>0</v>
      </c>
      <c r="Y1014" s="42">
        <v>43483.62533333333</v>
      </c>
      <c r="Z1014" s="44">
        <v>14.9</v>
      </c>
      <c r="AA1014" s="44">
        <v>10.452999999999999</v>
      </c>
      <c r="AB1014" s="43">
        <f t="shared" si="314"/>
        <v>-6.652095410054194E-3</v>
      </c>
      <c r="AC1014" s="42">
        <v>43483.62533333333</v>
      </c>
      <c r="AD1014" s="44">
        <v>21.25</v>
      </c>
      <c r="AE1014" s="44">
        <v>16.736999999999998</v>
      </c>
      <c r="AF1014" s="43">
        <f t="shared" si="315"/>
        <v>-2.5275173257236098E-2</v>
      </c>
      <c r="AG1014" s="41">
        <v>43482</v>
      </c>
      <c r="AH1014">
        <v>13.24</v>
      </c>
      <c r="AI1014">
        <v>5.2781000000000002</v>
      </c>
      <c r="AJ1014" s="39">
        <f t="shared" si="302"/>
        <v>0</v>
      </c>
      <c r="AK1014" s="45" t="s">
        <v>875</v>
      </c>
      <c r="AL1014">
        <v>23.5</v>
      </c>
      <c r="AM1014">
        <v>9.9742999999999995</v>
      </c>
      <c r="AN1014" s="39">
        <f t="shared" si="303"/>
        <v>0</v>
      </c>
      <c r="AO1014" s="41">
        <v>43482</v>
      </c>
      <c r="AP1014">
        <v>9.32</v>
      </c>
      <c r="AQ1014">
        <v>7.5744999999999996</v>
      </c>
      <c r="AR1014" s="18">
        <f t="shared" si="304"/>
        <v>9.744847628442594E-3</v>
      </c>
      <c r="AS1014" s="41">
        <v>43482</v>
      </c>
      <c r="AT1014">
        <v>12.47</v>
      </c>
      <c r="AU1014">
        <v>10.158799999999999</v>
      </c>
      <c r="AV1014" s="39">
        <f t="shared" si="305"/>
        <v>0</v>
      </c>
      <c r="AW1014" s="41">
        <v>43482</v>
      </c>
      <c r="AX1014">
        <v>11.6</v>
      </c>
      <c r="AY1014">
        <v>7.6806000000000001</v>
      </c>
      <c r="AZ1014" s="39">
        <f t="shared" si="306"/>
        <v>1.9323158593231578E-2</v>
      </c>
      <c r="BA1014" s="41">
        <v>43482</v>
      </c>
      <c r="BB1014">
        <v>6.3</v>
      </c>
      <c r="BC1014">
        <v>3.1596000000000002</v>
      </c>
      <c r="BD1014" s="39">
        <f t="shared" si="307"/>
        <v>0</v>
      </c>
      <c r="BE1014" s="41">
        <v>43482</v>
      </c>
      <c r="BF1014">
        <v>11.99</v>
      </c>
      <c r="BG1014">
        <v>8.1547000000000001</v>
      </c>
      <c r="BH1014" s="39">
        <f t="shared" si="308"/>
        <v>1.6705359226640477E-3</v>
      </c>
      <c r="BI1014" s="41">
        <v>43482</v>
      </c>
      <c r="BJ1014">
        <v>1.97</v>
      </c>
      <c r="BK1014">
        <v>1.9533</v>
      </c>
      <c r="BL1014" s="39">
        <f t="shared" si="309"/>
        <v>-4.3671970624234981E-2</v>
      </c>
      <c r="BM1014" s="41">
        <v>43482</v>
      </c>
      <c r="BN1014">
        <v>9.6999999999999993</v>
      </c>
      <c r="BO1014">
        <v>5.3352000000000004</v>
      </c>
      <c r="BP1014" s="46">
        <f t="shared" si="310"/>
        <v>1.146984662634846E-2</v>
      </c>
      <c r="BQ1014" s="41">
        <v>43482</v>
      </c>
      <c r="BR1014">
        <v>15.55</v>
      </c>
      <c r="BS1014">
        <v>8.6984999999999992</v>
      </c>
      <c r="BT1014" s="18">
        <f t="shared" si="311"/>
        <v>-9.5531973036984911E-3</v>
      </c>
      <c r="BU1014" s="41">
        <v>43482</v>
      </c>
      <c r="BV1014">
        <v>2.3199999999999998</v>
      </c>
      <c r="BW1014">
        <v>1.4539</v>
      </c>
      <c r="BX1014" s="39">
        <f t="shared" si="312"/>
        <v>-2.5209520616828747E-2</v>
      </c>
      <c r="BY1014" s="41">
        <v>43784</v>
      </c>
      <c r="BZ1014">
        <v>12.55</v>
      </c>
      <c r="CA1014">
        <v>7.5274000000000001</v>
      </c>
    </row>
    <row r="1015" spans="1:79">
      <c r="A1015" s="41">
        <v>43483</v>
      </c>
      <c r="B1015">
        <v>13.49</v>
      </c>
      <c r="C1015">
        <v>7.5529000000000002</v>
      </c>
      <c r="D1015" s="34">
        <f t="shared" si="298"/>
        <v>-8.0898286164553732E-3</v>
      </c>
      <c r="E1015" s="41">
        <v>43483</v>
      </c>
      <c r="F1015">
        <v>3.2</v>
      </c>
      <c r="G1015">
        <v>3.2</v>
      </c>
      <c r="H1015" s="39">
        <f t="shared" si="299"/>
        <v>0</v>
      </c>
      <c r="L1015" s="38"/>
      <c r="M1015" s="41">
        <v>43483</v>
      </c>
      <c r="N1015">
        <v>7.78</v>
      </c>
      <c r="O1015">
        <v>4.7629000000000001</v>
      </c>
      <c r="P1015" s="43">
        <f t="shared" si="300"/>
        <v>-1.2790941497169207E-3</v>
      </c>
      <c r="Q1015" s="41">
        <v>43483</v>
      </c>
      <c r="R1015">
        <v>2.63</v>
      </c>
      <c r="S1015">
        <v>1.6624000000000001</v>
      </c>
      <c r="T1015" s="39">
        <f t="shared" si="301"/>
        <v>1.5454156740577912E-2</v>
      </c>
      <c r="U1015" s="42">
        <v>43486.62533333333</v>
      </c>
      <c r="V1015" s="44">
        <v>9.7100000000000009</v>
      </c>
      <c r="W1015" s="44">
        <v>6.141</v>
      </c>
      <c r="X1015" s="43">
        <f t="shared" si="313"/>
        <v>-2.6165556612749767E-2</v>
      </c>
      <c r="Y1015" s="42">
        <v>43486.62533333333</v>
      </c>
      <c r="Z1015" s="44">
        <v>14.9</v>
      </c>
      <c r="AA1015" s="44">
        <v>10.452999999999999</v>
      </c>
      <c r="AB1015" s="43">
        <f t="shared" si="314"/>
        <v>0</v>
      </c>
      <c r="AC1015" s="42">
        <v>43486.62533333333</v>
      </c>
      <c r="AD1015" s="44">
        <v>21.25</v>
      </c>
      <c r="AE1015" s="44">
        <v>16.736999999999998</v>
      </c>
      <c r="AF1015" s="43">
        <f t="shared" si="315"/>
        <v>0</v>
      </c>
      <c r="AG1015" s="41">
        <v>43483</v>
      </c>
      <c r="AH1015">
        <v>13</v>
      </c>
      <c r="AI1015">
        <v>5.1824000000000003</v>
      </c>
      <c r="AJ1015" s="39">
        <f t="shared" si="302"/>
        <v>-1.8131524601655877E-2</v>
      </c>
      <c r="AK1015" s="45" t="s">
        <v>876</v>
      </c>
      <c r="AL1015">
        <v>23.5</v>
      </c>
      <c r="AM1015">
        <v>9.9742999999999995</v>
      </c>
      <c r="AN1015" s="39">
        <f t="shared" si="303"/>
        <v>0</v>
      </c>
      <c r="AO1015" s="41">
        <v>43483</v>
      </c>
      <c r="AP1015">
        <v>9.1999999999999993</v>
      </c>
      <c r="AQ1015">
        <v>7.4770000000000003</v>
      </c>
      <c r="AR1015" s="18">
        <f t="shared" si="304"/>
        <v>-1.2872136774704503E-2</v>
      </c>
      <c r="AS1015" s="41">
        <v>43483</v>
      </c>
      <c r="AT1015">
        <v>12.5</v>
      </c>
      <c r="AU1015">
        <v>10.183299999999999</v>
      </c>
      <c r="AV1015" s="39">
        <f t="shared" si="305"/>
        <v>2.4117021695475595E-3</v>
      </c>
      <c r="AW1015" s="41">
        <v>43483</v>
      </c>
      <c r="AX1015">
        <v>11.5</v>
      </c>
      <c r="AY1015">
        <v>7.6143999999999998</v>
      </c>
      <c r="AZ1015" s="39">
        <f t="shared" si="306"/>
        <v>-8.6191182980496651E-3</v>
      </c>
      <c r="BA1015" s="41">
        <v>43483</v>
      </c>
      <c r="BB1015">
        <v>6.27</v>
      </c>
      <c r="BC1015">
        <v>3.1446000000000001</v>
      </c>
      <c r="BD1015" s="39">
        <f t="shared" si="307"/>
        <v>-4.7474363843524889E-3</v>
      </c>
      <c r="BE1015" s="41">
        <v>43483</v>
      </c>
      <c r="BF1015">
        <v>11.99</v>
      </c>
      <c r="BG1015">
        <v>8.1547000000000001</v>
      </c>
      <c r="BH1015" s="39">
        <f t="shared" si="308"/>
        <v>0</v>
      </c>
      <c r="BI1015" s="41">
        <v>43483</v>
      </c>
      <c r="BJ1015">
        <v>1.89</v>
      </c>
      <c r="BK1015">
        <v>1.8738999999999999</v>
      </c>
      <c r="BL1015" s="39">
        <f t="shared" si="309"/>
        <v>-4.0649157835458014E-2</v>
      </c>
      <c r="BM1015" s="41">
        <v>43483</v>
      </c>
      <c r="BN1015">
        <v>9.99</v>
      </c>
      <c r="BO1015">
        <v>5.4946999999999999</v>
      </c>
      <c r="BP1015" s="46">
        <f t="shared" si="310"/>
        <v>2.9895786474733753E-2</v>
      </c>
      <c r="BQ1015" s="41">
        <v>43483</v>
      </c>
      <c r="BR1015">
        <v>15.53</v>
      </c>
      <c r="BS1015">
        <v>8.6873000000000005</v>
      </c>
      <c r="BT1015" s="18">
        <f t="shared" si="311"/>
        <v>-1.2875783181006803E-3</v>
      </c>
      <c r="BU1015" s="41">
        <v>43483</v>
      </c>
      <c r="BV1015">
        <v>2.38</v>
      </c>
      <c r="BW1015">
        <v>1.4915</v>
      </c>
      <c r="BX1015" s="39">
        <f t="shared" si="312"/>
        <v>2.586147602998836E-2</v>
      </c>
      <c r="BY1015" s="41">
        <v>43787</v>
      </c>
      <c r="BZ1015">
        <v>12.55</v>
      </c>
      <c r="CA1015">
        <v>7.5274000000000001</v>
      </c>
    </row>
    <row r="1016" spans="1:79">
      <c r="A1016" s="41">
        <v>43486</v>
      </c>
      <c r="B1016">
        <v>13.6</v>
      </c>
      <c r="C1016">
        <v>7.6144999999999996</v>
      </c>
      <c r="D1016" s="34">
        <f t="shared" si="298"/>
        <v>8.1558077030014203E-3</v>
      </c>
      <c r="E1016" s="41">
        <v>43486</v>
      </c>
      <c r="F1016">
        <v>3.2</v>
      </c>
      <c r="G1016">
        <v>3.2</v>
      </c>
      <c r="H1016" s="39">
        <f t="shared" si="299"/>
        <v>0</v>
      </c>
      <c r="L1016" s="38"/>
      <c r="M1016" s="41">
        <v>43486</v>
      </c>
      <c r="N1016">
        <v>7.8</v>
      </c>
      <c r="O1016">
        <v>4.7751000000000001</v>
      </c>
      <c r="P1016" s="43">
        <f t="shared" si="300"/>
        <v>2.5614646538873352E-3</v>
      </c>
      <c r="Q1016" s="41">
        <v>43486</v>
      </c>
      <c r="R1016">
        <v>2.58</v>
      </c>
      <c r="S1016">
        <v>1.6308</v>
      </c>
      <c r="T1016" s="39">
        <f t="shared" si="301"/>
        <v>-1.9008662175168473E-2</v>
      </c>
      <c r="U1016" s="42">
        <v>43487.62533333333</v>
      </c>
      <c r="V1016" s="44">
        <v>9.7100000000000009</v>
      </c>
      <c r="W1016" s="44">
        <v>6.141</v>
      </c>
      <c r="X1016" s="43">
        <f t="shared" si="313"/>
        <v>0</v>
      </c>
      <c r="Y1016" s="42">
        <v>43487.62533333333</v>
      </c>
      <c r="Z1016" s="44">
        <v>14.5</v>
      </c>
      <c r="AA1016" s="44">
        <v>10.172000000000001</v>
      </c>
      <c r="AB1016" s="43">
        <f t="shared" si="314"/>
        <v>-2.6882234765139082E-2</v>
      </c>
      <c r="AC1016" s="42">
        <v>43487.62533333333</v>
      </c>
      <c r="AD1016" s="44">
        <v>20.7</v>
      </c>
      <c r="AE1016" s="44">
        <v>16.303999999999998</v>
      </c>
      <c r="AF1016" s="43">
        <f t="shared" si="315"/>
        <v>-2.5870825118002025E-2</v>
      </c>
      <c r="AG1016" s="41">
        <v>43486</v>
      </c>
      <c r="AH1016">
        <v>13</v>
      </c>
      <c r="AI1016">
        <v>5.1824000000000003</v>
      </c>
      <c r="AJ1016" s="39">
        <f t="shared" si="302"/>
        <v>0</v>
      </c>
      <c r="AK1016" s="45" t="s">
        <v>877</v>
      </c>
      <c r="AL1016">
        <v>23.6</v>
      </c>
      <c r="AM1016">
        <v>10.0168</v>
      </c>
      <c r="AN1016" s="39">
        <f t="shared" si="303"/>
        <v>4.2609506431529462E-3</v>
      </c>
      <c r="AO1016" s="41">
        <v>43486</v>
      </c>
      <c r="AP1016">
        <v>9.17</v>
      </c>
      <c r="AQ1016">
        <v>7.4526000000000003</v>
      </c>
      <c r="AR1016" s="18">
        <f t="shared" si="304"/>
        <v>-3.2633409121305304E-3</v>
      </c>
      <c r="AS1016" s="41">
        <v>43486</v>
      </c>
      <c r="AT1016">
        <v>12.5</v>
      </c>
      <c r="AU1016">
        <v>10.183299999999999</v>
      </c>
      <c r="AV1016" s="39">
        <f t="shared" si="305"/>
        <v>0</v>
      </c>
      <c r="AW1016" s="41">
        <v>43486</v>
      </c>
      <c r="AX1016">
        <v>11.37</v>
      </c>
      <c r="AY1016">
        <v>7.5282999999999998</v>
      </c>
      <c r="AZ1016" s="39">
        <f t="shared" si="306"/>
        <v>-1.1307522588779165E-2</v>
      </c>
      <c r="BA1016" s="41">
        <v>43486</v>
      </c>
      <c r="BB1016">
        <v>6.28</v>
      </c>
      <c r="BC1016">
        <v>3.1496</v>
      </c>
      <c r="BD1016" s="39">
        <f t="shared" si="307"/>
        <v>1.5900273484703597E-3</v>
      </c>
      <c r="BE1016" s="41">
        <v>43486</v>
      </c>
      <c r="BF1016">
        <v>11.98</v>
      </c>
      <c r="BG1016">
        <v>8.1478999999999999</v>
      </c>
      <c r="BH1016" s="39">
        <f t="shared" si="308"/>
        <v>-8.3387494328425807E-4</v>
      </c>
      <c r="BI1016" s="41">
        <v>43486</v>
      </c>
      <c r="BJ1016">
        <v>1.81</v>
      </c>
      <c r="BK1016">
        <v>1.7946</v>
      </c>
      <c r="BL1016" s="39">
        <f t="shared" si="309"/>
        <v>-4.2318159987192447E-2</v>
      </c>
      <c r="BM1016" s="41">
        <v>43486</v>
      </c>
      <c r="BN1016">
        <v>10.5</v>
      </c>
      <c r="BO1016">
        <v>5.7751999999999999</v>
      </c>
      <c r="BP1016" s="46">
        <f t="shared" si="310"/>
        <v>5.1049192858572803E-2</v>
      </c>
      <c r="BQ1016" s="41">
        <v>43486</v>
      </c>
      <c r="BR1016">
        <v>15.5</v>
      </c>
      <c r="BS1016">
        <v>8.6705000000000005</v>
      </c>
      <c r="BT1016" s="18">
        <f t="shared" si="311"/>
        <v>-1.9338574701000225E-3</v>
      </c>
      <c r="BU1016" s="41">
        <v>43486</v>
      </c>
      <c r="BV1016">
        <v>2.42</v>
      </c>
      <c r="BW1016">
        <v>1.5165999999999999</v>
      </c>
      <c r="BX1016" s="39">
        <f t="shared" si="312"/>
        <v>1.6828695943680791E-2</v>
      </c>
      <c r="BY1016" s="41">
        <v>43788</v>
      </c>
      <c r="BZ1016">
        <v>12.55</v>
      </c>
      <c r="CA1016">
        <v>7.5274000000000001</v>
      </c>
    </row>
    <row r="1017" spans="1:79">
      <c r="A1017" s="41">
        <v>43487</v>
      </c>
      <c r="B1017">
        <v>13.49</v>
      </c>
      <c r="C1017">
        <v>7.5529000000000002</v>
      </c>
      <c r="D1017" s="34">
        <f t="shared" si="298"/>
        <v>-8.0898286164553732E-3</v>
      </c>
      <c r="E1017" s="41">
        <v>43487</v>
      </c>
      <c r="F1017">
        <v>3.06</v>
      </c>
      <c r="G1017">
        <v>3.06</v>
      </c>
      <c r="H1017" s="39">
        <f t="shared" si="299"/>
        <v>-4.3750000000000039E-2</v>
      </c>
      <c r="L1017" s="38"/>
      <c r="M1017" s="41">
        <v>43487</v>
      </c>
      <c r="N1017">
        <v>7.9</v>
      </c>
      <c r="O1017">
        <v>4.8362999999999996</v>
      </c>
      <c r="P1017" s="43">
        <f t="shared" si="300"/>
        <v>1.2816485518627772E-2</v>
      </c>
      <c r="Q1017" s="41">
        <v>43487</v>
      </c>
      <c r="R1017">
        <v>2.5099999999999998</v>
      </c>
      <c r="S1017">
        <v>1.5865</v>
      </c>
      <c r="T1017" s="39">
        <f t="shared" si="301"/>
        <v>-2.7164581800343392E-2</v>
      </c>
      <c r="U1017" s="42">
        <v>43488.62533333333</v>
      </c>
      <c r="V1017" s="44">
        <v>9.6999999999999993</v>
      </c>
      <c r="W1017" s="44">
        <v>6.1349999999999998</v>
      </c>
      <c r="X1017" s="43">
        <f t="shared" si="313"/>
        <v>-9.7703957010262621E-4</v>
      </c>
      <c r="Y1017" s="42">
        <v>43488.62533333333</v>
      </c>
      <c r="Z1017" s="44">
        <v>13.99</v>
      </c>
      <c r="AA1017" s="44">
        <v>9.8149999999999995</v>
      </c>
      <c r="AB1017" s="43">
        <f t="shared" si="314"/>
        <v>-3.5096342902084257E-2</v>
      </c>
      <c r="AC1017" s="42">
        <v>43488.62533333333</v>
      </c>
      <c r="AD1017" s="44">
        <v>20.7</v>
      </c>
      <c r="AE1017" s="44">
        <v>16.303999999999998</v>
      </c>
      <c r="AF1017" s="43">
        <f t="shared" si="315"/>
        <v>0</v>
      </c>
      <c r="AG1017" s="41">
        <v>43487</v>
      </c>
      <c r="AH1017">
        <v>13</v>
      </c>
      <c r="AI1017">
        <v>5.1824000000000003</v>
      </c>
      <c r="AJ1017" s="39">
        <f t="shared" si="302"/>
        <v>0</v>
      </c>
      <c r="AK1017" s="45" t="s">
        <v>878</v>
      </c>
      <c r="AL1017">
        <v>23.78</v>
      </c>
      <c r="AM1017">
        <v>10.0932</v>
      </c>
      <c r="AN1017" s="39">
        <f t="shared" si="303"/>
        <v>7.6271863269706469E-3</v>
      </c>
      <c r="AO1017" s="41">
        <v>43487</v>
      </c>
      <c r="AP1017">
        <v>9.0399999999999991</v>
      </c>
      <c r="AQ1017">
        <v>7.3470000000000004</v>
      </c>
      <c r="AR1017" s="18">
        <f t="shared" si="304"/>
        <v>-1.4169551565896454E-2</v>
      </c>
      <c r="AS1017" s="41">
        <v>43487</v>
      </c>
      <c r="AT1017">
        <v>12.5</v>
      </c>
      <c r="AU1017">
        <v>10.183299999999999</v>
      </c>
      <c r="AV1017" s="39">
        <f t="shared" si="305"/>
        <v>0</v>
      </c>
      <c r="AW1017" s="41">
        <v>43487</v>
      </c>
      <c r="AX1017">
        <v>11.2</v>
      </c>
      <c r="AY1017">
        <v>7.4157999999999999</v>
      </c>
      <c r="AZ1017" s="39">
        <f t="shared" si="306"/>
        <v>-1.4943612767822726E-2</v>
      </c>
      <c r="BA1017" s="41">
        <v>43487</v>
      </c>
      <c r="BB1017">
        <v>6.27</v>
      </c>
      <c r="BC1017">
        <v>3.1446000000000001</v>
      </c>
      <c r="BD1017" s="39">
        <f t="shared" si="307"/>
        <v>-1.5875031750063162E-3</v>
      </c>
      <c r="BE1017" s="41">
        <v>43487</v>
      </c>
      <c r="BF1017">
        <v>11.98</v>
      </c>
      <c r="BG1017">
        <v>8.1478999999999999</v>
      </c>
      <c r="BH1017" s="39">
        <f t="shared" si="308"/>
        <v>0</v>
      </c>
      <c r="BI1017" s="41">
        <v>43487</v>
      </c>
      <c r="BJ1017">
        <v>1.73</v>
      </c>
      <c r="BK1017">
        <v>1.7153</v>
      </c>
      <c r="BL1017" s="39">
        <f t="shared" si="309"/>
        <v>-4.4188119915301423E-2</v>
      </c>
      <c r="BM1017" s="41">
        <v>43487</v>
      </c>
      <c r="BN1017">
        <v>10.48</v>
      </c>
      <c r="BO1017">
        <v>5.7641999999999998</v>
      </c>
      <c r="BP1017" s="46">
        <f t="shared" si="310"/>
        <v>-1.9046959412661244E-3</v>
      </c>
      <c r="BQ1017" s="41">
        <v>43487</v>
      </c>
      <c r="BR1017">
        <v>15.45</v>
      </c>
      <c r="BS1017">
        <v>8.6425000000000001</v>
      </c>
      <c r="BT1017" s="18">
        <f t="shared" si="311"/>
        <v>-3.2293408684620803E-3</v>
      </c>
      <c r="BU1017" s="41">
        <v>43487</v>
      </c>
      <c r="BV1017">
        <v>2.4300000000000002</v>
      </c>
      <c r="BW1017">
        <v>1.5228999999999999</v>
      </c>
      <c r="BX1017" s="39">
        <f t="shared" si="312"/>
        <v>4.1540287485164005E-3</v>
      </c>
      <c r="BY1017" s="41">
        <v>43789</v>
      </c>
      <c r="BZ1017">
        <v>12.25</v>
      </c>
      <c r="CA1017">
        <v>7.3474000000000004</v>
      </c>
    </row>
    <row r="1018" spans="1:79">
      <c r="A1018" s="41">
        <v>43488</v>
      </c>
      <c r="B1018">
        <v>13.46</v>
      </c>
      <c r="C1018">
        <v>7.5361000000000002</v>
      </c>
      <c r="D1018" s="34">
        <f t="shared" si="298"/>
        <v>-2.2243111917276707E-3</v>
      </c>
      <c r="E1018" s="41">
        <v>43488</v>
      </c>
      <c r="F1018">
        <v>2.93</v>
      </c>
      <c r="G1018">
        <v>2.93</v>
      </c>
      <c r="H1018" s="39">
        <f t="shared" si="299"/>
        <v>-4.2483660130718921E-2</v>
      </c>
      <c r="L1018" s="38"/>
      <c r="M1018" s="41">
        <v>43488</v>
      </c>
      <c r="N1018">
        <v>8.2100000000000009</v>
      </c>
      <c r="O1018">
        <v>5.0260999999999996</v>
      </c>
      <c r="P1018" s="43">
        <f t="shared" si="300"/>
        <v>3.9244877282219877E-2</v>
      </c>
      <c r="Q1018" s="41">
        <v>43488</v>
      </c>
      <c r="R1018">
        <v>2.4300000000000002</v>
      </c>
      <c r="S1018">
        <v>1.536</v>
      </c>
      <c r="T1018" s="39">
        <f t="shared" si="301"/>
        <v>-3.1831074692719813E-2</v>
      </c>
      <c r="U1018" s="42">
        <v>43489.62533333333</v>
      </c>
      <c r="V1018" s="44">
        <v>9.6999999999999993</v>
      </c>
      <c r="W1018" s="44">
        <v>6.1349999999999998</v>
      </c>
      <c r="X1018" s="43">
        <f t="shared" si="313"/>
        <v>0</v>
      </c>
      <c r="Y1018" s="42">
        <v>43489.62533333333</v>
      </c>
      <c r="Z1018" s="44">
        <v>13.75</v>
      </c>
      <c r="AA1018" s="44">
        <v>9.6460000000000008</v>
      </c>
      <c r="AB1018" s="43">
        <f t="shared" si="314"/>
        <v>-1.7218543046357487E-2</v>
      </c>
      <c r="AC1018" s="42">
        <v>43489.62533333333</v>
      </c>
      <c r="AD1018" s="44">
        <v>20.079999999999998</v>
      </c>
      <c r="AE1018" s="44">
        <v>15.816000000000001</v>
      </c>
      <c r="AF1018" s="43">
        <f t="shared" si="315"/>
        <v>-2.993130520117749E-2</v>
      </c>
      <c r="AG1018" s="41">
        <v>43488</v>
      </c>
      <c r="AH1018">
        <v>13</v>
      </c>
      <c r="AI1018">
        <v>5.1824000000000003</v>
      </c>
      <c r="AJ1018" s="39">
        <f t="shared" si="302"/>
        <v>0</v>
      </c>
      <c r="AK1018" s="45" t="s">
        <v>879</v>
      </c>
      <c r="AL1018">
        <v>23.7</v>
      </c>
      <c r="AM1018">
        <v>10.059200000000001</v>
      </c>
      <c r="AN1018" s="39">
        <f t="shared" si="303"/>
        <v>-3.3686046050805415E-3</v>
      </c>
      <c r="AO1018" s="41">
        <v>43488</v>
      </c>
      <c r="AP1018">
        <v>9.25</v>
      </c>
      <c r="AQ1018">
        <v>7.5175999999999998</v>
      </c>
      <c r="AR1018" s="18">
        <f t="shared" si="304"/>
        <v>2.3220362052538371E-2</v>
      </c>
      <c r="AS1018" s="41">
        <v>43488</v>
      </c>
      <c r="AT1018">
        <v>12.63</v>
      </c>
      <c r="AU1018">
        <v>10.289199999999999</v>
      </c>
      <c r="AV1018" s="39">
        <f t="shared" si="305"/>
        <v>1.0399379376037248E-2</v>
      </c>
      <c r="AW1018" s="41">
        <v>43488</v>
      </c>
      <c r="AX1018">
        <v>11.2</v>
      </c>
      <c r="AY1018">
        <v>7.4157999999999999</v>
      </c>
      <c r="AZ1018" s="39">
        <f t="shared" si="306"/>
        <v>0</v>
      </c>
      <c r="BA1018" s="41">
        <v>43488</v>
      </c>
      <c r="BB1018">
        <v>6.22</v>
      </c>
      <c r="BC1018">
        <v>3.1194999999999999</v>
      </c>
      <c r="BD1018" s="39">
        <f t="shared" si="307"/>
        <v>-7.9819372893214155E-3</v>
      </c>
      <c r="BE1018" s="41">
        <v>43488</v>
      </c>
      <c r="BF1018">
        <v>11.98</v>
      </c>
      <c r="BG1018">
        <v>8.1478999999999999</v>
      </c>
      <c r="BH1018" s="39">
        <f t="shared" si="308"/>
        <v>0</v>
      </c>
      <c r="BI1018" s="41">
        <v>43488</v>
      </c>
      <c r="BJ1018">
        <v>1.66</v>
      </c>
      <c r="BK1018">
        <v>1.6458999999999999</v>
      </c>
      <c r="BL1018" s="39">
        <f t="shared" si="309"/>
        <v>-4.0459394858042397E-2</v>
      </c>
      <c r="BM1018" s="41">
        <v>43488</v>
      </c>
      <c r="BN1018">
        <v>10.14</v>
      </c>
      <c r="BO1018">
        <v>5.5772000000000004</v>
      </c>
      <c r="BP1018" s="46">
        <f t="shared" si="310"/>
        <v>-3.2441622428090525E-2</v>
      </c>
      <c r="BQ1018" s="41">
        <v>43488</v>
      </c>
      <c r="BR1018">
        <v>15.95</v>
      </c>
      <c r="BS1018">
        <v>8.9222000000000001</v>
      </c>
      <c r="BT1018" s="18">
        <f t="shared" si="311"/>
        <v>3.2363320798380106E-2</v>
      </c>
      <c r="BU1018" s="41">
        <v>43488</v>
      </c>
      <c r="BV1018">
        <v>2.38</v>
      </c>
      <c r="BW1018">
        <v>1.4915</v>
      </c>
      <c r="BX1018" s="39">
        <f t="shared" si="312"/>
        <v>-2.0618556701030844E-2</v>
      </c>
      <c r="BY1018" s="41">
        <v>43790</v>
      </c>
      <c r="BZ1018">
        <v>12.2</v>
      </c>
      <c r="CA1018">
        <v>7.3174999999999999</v>
      </c>
    </row>
    <row r="1019" spans="1:79">
      <c r="A1019" s="41">
        <v>43489</v>
      </c>
      <c r="B1019">
        <v>13.39</v>
      </c>
      <c r="C1019">
        <v>7.4969000000000001</v>
      </c>
      <c r="D1019" s="34">
        <f t="shared" si="298"/>
        <v>-5.2016294900545535E-3</v>
      </c>
      <c r="E1019" s="41">
        <v>43489</v>
      </c>
      <c r="F1019">
        <v>3.06</v>
      </c>
      <c r="G1019">
        <v>3.06</v>
      </c>
      <c r="H1019" s="39">
        <f t="shared" si="299"/>
        <v>4.4368600682593816E-2</v>
      </c>
      <c r="L1019" s="38"/>
      <c r="M1019" s="41">
        <v>43489</v>
      </c>
      <c r="N1019">
        <v>7.92</v>
      </c>
      <c r="O1019">
        <v>4.8486000000000002</v>
      </c>
      <c r="P1019" s="43">
        <f t="shared" si="300"/>
        <v>-3.5315652295019866E-2</v>
      </c>
      <c r="Q1019" s="41">
        <v>43489</v>
      </c>
      <c r="R1019">
        <v>2.34</v>
      </c>
      <c r="S1019">
        <v>1.4791000000000001</v>
      </c>
      <c r="T1019" s="39">
        <f t="shared" si="301"/>
        <v>-3.7044270833333302E-2</v>
      </c>
      <c r="U1019" s="42">
        <v>43490.62533333333</v>
      </c>
      <c r="V1019" s="44">
        <v>9.6999999999999993</v>
      </c>
      <c r="W1019" s="44">
        <v>6.1349999999999998</v>
      </c>
      <c r="X1019" s="43">
        <f t="shared" si="313"/>
        <v>0</v>
      </c>
      <c r="Y1019" s="42">
        <v>43490.62533333333</v>
      </c>
      <c r="Z1019" s="44">
        <v>13.99</v>
      </c>
      <c r="AA1019" s="44">
        <v>9.8149999999999995</v>
      </c>
      <c r="AB1019" s="43">
        <f t="shared" si="314"/>
        <v>1.7520215633423045E-2</v>
      </c>
      <c r="AC1019" s="42">
        <v>43490.62533333333</v>
      </c>
      <c r="AD1019" s="44">
        <v>20.079999999999998</v>
      </c>
      <c r="AE1019" s="44">
        <v>15.816000000000001</v>
      </c>
      <c r="AF1019" s="43">
        <f t="shared" si="315"/>
        <v>0</v>
      </c>
      <c r="AG1019" s="41">
        <v>43489</v>
      </c>
      <c r="AH1019">
        <v>12.81</v>
      </c>
      <c r="AI1019">
        <v>5.1067</v>
      </c>
      <c r="AJ1019" s="39">
        <f t="shared" si="302"/>
        <v>-1.460713183081204E-2</v>
      </c>
      <c r="AK1019" s="45" t="s">
        <v>880</v>
      </c>
      <c r="AL1019">
        <v>23.78</v>
      </c>
      <c r="AM1019">
        <v>10.0932</v>
      </c>
      <c r="AN1019" s="39">
        <f t="shared" si="303"/>
        <v>3.3799904564974269E-3</v>
      </c>
      <c r="AO1019" s="41">
        <v>43489</v>
      </c>
      <c r="AP1019">
        <v>8.9</v>
      </c>
      <c r="AQ1019">
        <v>7.2332000000000001</v>
      </c>
      <c r="AR1019" s="18">
        <f t="shared" si="304"/>
        <v>-3.7831222730658691E-2</v>
      </c>
      <c r="AS1019" s="41">
        <v>43489</v>
      </c>
      <c r="AT1019">
        <v>13.27</v>
      </c>
      <c r="AU1019">
        <v>10.810600000000001</v>
      </c>
      <c r="AV1019" s="39">
        <f t="shared" si="305"/>
        <v>5.0674493643820866E-2</v>
      </c>
      <c r="AW1019" s="41">
        <v>43489</v>
      </c>
      <c r="AX1019">
        <v>11.2</v>
      </c>
      <c r="AY1019">
        <v>7.4157999999999999</v>
      </c>
      <c r="AZ1019" s="39">
        <f t="shared" si="306"/>
        <v>0</v>
      </c>
      <c r="BA1019" s="41">
        <v>43489</v>
      </c>
      <c r="BB1019">
        <v>6.27</v>
      </c>
      <c r="BC1019">
        <v>3.1446000000000001</v>
      </c>
      <c r="BD1019" s="39">
        <f t="shared" si="307"/>
        <v>8.0461612437891083E-3</v>
      </c>
      <c r="BE1019" s="41">
        <v>43489</v>
      </c>
      <c r="BF1019">
        <v>11.9</v>
      </c>
      <c r="BG1019">
        <v>8.0935000000000006</v>
      </c>
      <c r="BH1019" s="39">
        <f t="shared" si="308"/>
        <v>-6.676566968175768E-3</v>
      </c>
      <c r="BI1019" s="41">
        <v>43489</v>
      </c>
      <c r="BJ1019">
        <v>1.59</v>
      </c>
      <c r="BK1019">
        <v>1.5765</v>
      </c>
      <c r="BL1019" s="39">
        <f t="shared" si="309"/>
        <v>-4.216538064280935E-2</v>
      </c>
      <c r="BM1019" s="41">
        <v>43489</v>
      </c>
      <c r="BN1019">
        <v>9.99</v>
      </c>
      <c r="BO1019">
        <v>5.4946999999999999</v>
      </c>
      <c r="BP1019" s="46">
        <f t="shared" si="310"/>
        <v>-1.4792368930646284E-2</v>
      </c>
      <c r="BQ1019" s="41">
        <v>43489</v>
      </c>
      <c r="BR1019">
        <v>15.95</v>
      </c>
      <c r="BS1019">
        <v>8.9222000000000001</v>
      </c>
      <c r="BT1019" s="18">
        <f t="shared" si="311"/>
        <v>0</v>
      </c>
      <c r="BU1019" s="41">
        <v>43489</v>
      </c>
      <c r="BV1019">
        <v>2.2799999999999998</v>
      </c>
      <c r="BW1019">
        <v>1.4289000000000001</v>
      </c>
      <c r="BX1019" s="39">
        <f t="shared" si="312"/>
        <v>-4.1971169963124361E-2</v>
      </c>
      <c r="BY1019" s="41">
        <v>43791</v>
      </c>
      <c r="BZ1019">
        <v>12</v>
      </c>
      <c r="CA1019">
        <v>7.1974999999999998</v>
      </c>
    </row>
    <row r="1020" spans="1:79">
      <c r="A1020" s="41">
        <v>43490</v>
      </c>
      <c r="B1020">
        <v>13.39</v>
      </c>
      <c r="C1020">
        <v>7.4969000000000001</v>
      </c>
      <c r="D1020" s="34">
        <f t="shared" si="298"/>
        <v>0</v>
      </c>
      <c r="E1020" s="41">
        <v>43490</v>
      </c>
      <c r="F1020">
        <v>3.06</v>
      </c>
      <c r="G1020">
        <v>3.06</v>
      </c>
      <c r="H1020" s="39">
        <f t="shared" si="299"/>
        <v>0</v>
      </c>
      <c r="L1020" s="38"/>
      <c r="M1020" s="41">
        <v>43490</v>
      </c>
      <c r="N1020">
        <v>8.07</v>
      </c>
      <c r="O1020">
        <v>4.9404000000000003</v>
      </c>
      <c r="P1020" s="43">
        <f t="shared" si="300"/>
        <v>1.8933300334117085E-2</v>
      </c>
      <c r="Q1020" s="41">
        <v>43490</v>
      </c>
      <c r="R1020">
        <v>2.4</v>
      </c>
      <c r="S1020">
        <v>1.5169999999999999</v>
      </c>
      <c r="T1020" s="39">
        <f t="shared" si="301"/>
        <v>2.5623690081806382E-2</v>
      </c>
      <c r="U1020" s="42">
        <v>43493.62533333333</v>
      </c>
      <c r="V1020" s="44">
        <v>9.6999999999999993</v>
      </c>
      <c r="W1020" s="44">
        <v>6.1349999999999998</v>
      </c>
      <c r="X1020" s="43">
        <f t="shared" si="313"/>
        <v>0</v>
      </c>
      <c r="Y1020" s="42">
        <v>43493.62533333333</v>
      </c>
      <c r="Z1020" s="44">
        <v>14.31</v>
      </c>
      <c r="AA1020" s="44">
        <v>10.039</v>
      </c>
      <c r="AB1020" s="43">
        <f t="shared" si="314"/>
        <v>2.2822210901681121E-2</v>
      </c>
      <c r="AC1020" s="42">
        <v>43493.62533333333</v>
      </c>
      <c r="AD1020" s="44">
        <v>20.079999999999998</v>
      </c>
      <c r="AE1020" s="44">
        <v>15.816000000000001</v>
      </c>
      <c r="AF1020" s="43">
        <f t="shared" si="315"/>
        <v>0</v>
      </c>
      <c r="AG1020" s="41">
        <v>43490</v>
      </c>
      <c r="AH1020">
        <v>12.78</v>
      </c>
      <c r="AI1020">
        <v>5.0946999999999996</v>
      </c>
      <c r="AJ1020" s="39">
        <f t="shared" si="302"/>
        <v>-2.3498541132238931E-3</v>
      </c>
      <c r="AK1020" s="45" t="s">
        <v>881</v>
      </c>
      <c r="AL1020">
        <v>23.75</v>
      </c>
      <c r="AM1020">
        <v>10.080399999999999</v>
      </c>
      <c r="AN1020" s="39">
        <f t="shared" si="303"/>
        <v>-1.2681805572068688E-3</v>
      </c>
      <c r="AO1020" s="41">
        <v>43490</v>
      </c>
      <c r="AP1020">
        <v>8.6999999999999993</v>
      </c>
      <c r="AQ1020">
        <v>7.0705999999999998</v>
      </c>
      <c r="AR1020" s="18">
        <f t="shared" si="304"/>
        <v>-2.2479677044738192E-2</v>
      </c>
      <c r="AS1020" s="41">
        <v>43490</v>
      </c>
      <c r="AT1020">
        <v>13.55</v>
      </c>
      <c r="AU1020">
        <v>11.0387</v>
      </c>
      <c r="AV1020" s="39">
        <f t="shared" si="305"/>
        <v>2.1099661443398102E-2</v>
      </c>
      <c r="AW1020" s="41">
        <v>43490</v>
      </c>
      <c r="AX1020">
        <v>11.25</v>
      </c>
      <c r="AY1020">
        <v>7.4489000000000001</v>
      </c>
      <c r="AZ1020" s="39">
        <f t="shared" si="306"/>
        <v>4.4634429191725946E-3</v>
      </c>
      <c r="BA1020" s="41">
        <v>43490</v>
      </c>
      <c r="BB1020">
        <v>6.27</v>
      </c>
      <c r="BC1020">
        <v>3.1446000000000001</v>
      </c>
      <c r="BD1020" s="39">
        <f t="shared" si="307"/>
        <v>0</v>
      </c>
      <c r="BE1020" s="41">
        <v>43490</v>
      </c>
      <c r="BF1020">
        <v>11.97</v>
      </c>
      <c r="BG1020">
        <v>8.1410999999999998</v>
      </c>
      <c r="BH1020" s="39">
        <f t="shared" si="308"/>
        <v>5.8812627417062077E-3</v>
      </c>
      <c r="BI1020" s="41">
        <v>43490</v>
      </c>
      <c r="BJ1020">
        <v>1.52</v>
      </c>
      <c r="BK1020">
        <v>1.5071000000000001</v>
      </c>
      <c r="BL1020" s="39">
        <f t="shared" si="309"/>
        <v>-4.4021566761814082E-2</v>
      </c>
      <c r="BM1020" s="41">
        <v>43490</v>
      </c>
      <c r="BN1020">
        <v>9.93</v>
      </c>
      <c r="BO1020">
        <v>5.4617000000000004</v>
      </c>
      <c r="BP1020" s="46">
        <f t="shared" si="310"/>
        <v>-6.005787395126117E-3</v>
      </c>
      <c r="BQ1020" s="41">
        <v>43490</v>
      </c>
      <c r="BR1020">
        <v>15.5</v>
      </c>
      <c r="BS1020">
        <v>8.6705000000000005</v>
      </c>
      <c r="BT1020" s="18">
        <f t="shared" si="311"/>
        <v>-2.8210531034946491E-2</v>
      </c>
      <c r="BU1020" s="41">
        <v>43490</v>
      </c>
      <c r="BV1020">
        <v>2.35</v>
      </c>
      <c r="BW1020">
        <v>1.4726999999999999</v>
      </c>
      <c r="BX1020" s="39">
        <f t="shared" si="312"/>
        <v>3.0652949821540931E-2</v>
      </c>
      <c r="BY1020" s="41">
        <v>43794</v>
      </c>
      <c r="BZ1020">
        <v>11.75</v>
      </c>
      <c r="CA1020">
        <v>7.0475000000000003</v>
      </c>
    </row>
    <row r="1021" spans="1:79">
      <c r="A1021" s="41">
        <v>43493</v>
      </c>
      <c r="B1021">
        <v>13.38</v>
      </c>
      <c r="C1021">
        <v>7.4912999999999998</v>
      </c>
      <c r="D1021" s="34">
        <f t="shared" si="298"/>
        <v>-7.4697541650552515E-4</v>
      </c>
      <c r="E1021" s="41">
        <v>43493</v>
      </c>
      <c r="F1021">
        <v>3.06</v>
      </c>
      <c r="G1021">
        <v>3.06</v>
      </c>
      <c r="H1021" s="39">
        <f t="shared" si="299"/>
        <v>0</v>
      </c>
      <c r="L1021" s="38"/>
      <c r="M1021" s="41">
        <v>43493</v>
      </c>
      <c r="N1021">
        <v>7.99</v>
      </c>
      <c r="O1021">
        <v>4.8914</v>
      </c>
      <c r="P1021" s="43">
        <f t="shared" si="300"/>
        <v>-9.9182252449195145E-3</v>
      </c>
      <c r="Q1021" s="41">
        <v>43493</v>
      </c>
      <c r="R1021">
        <v>2.4</v>
      </c>
      <c r="S1021">
        <v>1.5169999999999999</v>
      </c>
      <c r="T1021" s="39">
        <f t="shared" si="301"/>
        <v>0</v>
      </c>
      <c r="U1021" s="42">
        <v>43494.62533333333</v>
      </c>
      <c r="V1021" s="44">
        <v>9.6999999999999993</v>
      </c>
      <c r="W1021" s="44">
        <v>6.1349999999999998</v>
      </c>
      <c r="X1021" s="43">
        <f t="shared" si="313"/>
        <v>0</v>
      </c>
      <c r="Y1021" s="42">
        <v>43494.62533333333</v>
      </c>
      <c r="Z1021" s="44">
        <v>15.14</v>
      </c>
      <c r="AA1021" s="44">
        <v>10.621</v>
      </c>
      <c r="AB1021" s="43">
        <f t="shared" si="314"/>
        <v>5.7973901783046199E-2</v>
      </c>
      <c r="AC1021" s="42">
        <v>43494.62533333333</v>
      </c>
      <c r="AD1021" s="44">
        <v>20.079999999999998</v>
      </c>
      <c r="AE1021" s="44">
        <v>15.816000000000001</v>
      </c>
      <c r="AF1021" s="43">
        <f t="shared" si="315"/>
        <v>0</v>
      </c>
      <c r="AG1021" s="41">
        <v>43493</v>
      </c>
      <c r="AH1021">
        <v>12.78</v>
      </c>
      <c r="AI1021">
        <v>5.0946999999999996</v>
      </c>
      <c r="AJ1021" s="39">
        <f t="shared" si="302"/>
        <v>0</v>
      </c>
      <c r="AK1021" s="45" t="s">
        <v>882</v>
      </c>
      <c r="AL1021">
        <v>23.75</v>
      </c>
      <c r="AM1021">
        <v>10.080399999999999</v>
      </c>
      <c r="AN1021" s="39">
        <f t="shared" si="303"/>
        <v>0</v>
      </c>
      <c r="AO1021" s="41">
        <v>43493</v>
      </c>
      <c r="AP1021">
        <v>8.9600000000000009</v>
      </c>
      <c r="AQ1021">
        <v>7.2819000000000003</v>
      </c>
      <c r="AR1021" s="18">
        <f t="shared" si="304"/>
        <v>2.9884309676689459E-2</v>
      </c>
      <c r="AS1021" s="41">
        <v>43493</v>
      </c>
      <c r="AT1021">
        <v>13.95</v>
      </c>
      <c r="AU1021">
        <v>11.3645</v>
      </c>
      <c r="AV1021" s="39">
        <f t="shared" si="305"/>
        <v>2.9514344986275483E-2</v>
      </c>
      <c r="AW1021" s="41">
        <v>43493</v>
      </c>
      <c r="AX1021">
        <v>11.3</v>
      </c>
      <c r="AY1021">
        <v>7.4820000000000002</v>
      </c>
      <c r="AZ1021" s="39">
        <f t="shared" si="306"/>
        <v>4.4436091234947616E-3</v>
      </c>
      <c r="BA1021" s="41">
        <v>43493</v>
      </c>
      <c r="BB1021">
        <v>6.27</v>
      </c>
      <c r="BC1021">
        <v>3.1446000000000001</v>
      </c>
      <c r="BD1021" s="39">
        <f t="shared" si="307"/>
        <v>0</v>
      </c>
      <c r="BE1021" s="41">
        <v>43493</v>
      </c>
      <c r="BF1021">
        <v>11.98</v>
      </c>
      <c r="BG1021">
        <v>8.1478999999999999</v>
      </c>
      <c r="BH1021" s="39">
        <f t="shared" si="308"/>
        <v>8.3526796133202386E-4</v>
      </c>
      <c r="BI1021" s="41">
        <v>43493</v>
      </c>
      <c r="BJ1021">
        <v>1.46</v>
      </c>
      <c r="BK1021">
        <v>1.4476</v>
      </c>
      <c r="BL1021" s="39">
        <f t="shared" si="309"/>
        <v>-3.9479795633999143E-2</v>
      </c>
      <c r="BM1021" s="41">
        <v>43493</v>
      </c>
      <c r="BN1021">
        <v>10.029999999999999</v>
      </c>
      <c r="BO1021">
        <v>5.5167000000000002</v>
      </c>
      <c r="BP1021" s="46">
        <f t="shared" si="310"/>
        <v>1.0070124686452884E-2</v>
      </c>
      <c r="BQ1021" s="41">
        <v>43493</v>
      </c>
      <c r="BR1021">
        <v>15.8</v>
      </c>
      <c r="BS1021">
        <v>8.8383000000000003</v>
      </c>
      <c r="BT1021" s="18">
        <f t="shared" si="311"/>
        <v>1.9352978490283113E-2</v>
      </c>
      <c r="BU1021" s="41">
        <v>43493</v>
      </c>
      <c r="BV1021">
        <v>2.35</v>
      </c>
      <c r="BW1021">
        <v>1.4726999999999999</v>
      </c>
      <c r="BX1021" s="39">
        <f t="shared" si="312"/>
        <v>0</v>
      </c>
      <c r="BY1021" s="41">
        <v>43795</v>
      </c>
      <c r="BZ1021">
        <v>11.65</v>
      </c>
      <c r="CA1021">
        <v>6.9875999999999996</v>
      </c>
    </row>
    <row r="1022" spans="1:79">
      <c r="A1022" s="41">
        <v>43494</v>
      </c>
      <c r="B1022">
        <v>13.36</v>
      </c>
      <c r="C1022">
        <v>7.4801000000000002</v>
      </c>
      <c r="D1022" s="34">
        <f t="shared" si="298"/>
        <v>-1.4950676117629323E-3</v>
      </c>
      <c r="E1022" s="41">
        <v>43494</v>
      </c>
      <c r="F1022">
        <v>3.06</v>
      </c>
      <c r="G1022">
        <v>3.06</v>
      </c>
      <c r="H1022" s="39">
        <f t="shared" si="299"/>
        <v>0</v>
      </c>
      <c r="L1022" s="38"/>
      <c r="M1022" s="41">
        <v>43494</v>
      </c>
      <c r="N1022">
        <v>7.98</v>
      </c>
      <c r="O1022">
        <v>4.8853</v>
      </c>
      <c r="P1022" s="43">
        <f t="shared" si="300"/>
        <v>-1.2470867236374034E-3</v>
      </c>
      <c r="Q1022" s="41">
        <v>43494</v>
      </c>
      <c r="R1022">
        <v>2.4300000000000002</v>
      </c>
      <c r="S1022">
        <v>1.536</v>
      </c>
      <c r="T1022" s="39">
        <f t="shared" si="301"/>
        <v>1.2524719841793097E-2</v>
      </c>
      <c r="U1022" s="42">
        <v>43495.62533333333</v>
      </c>
      <c r="V1022" s="44">
        <v>9.6999999999999993</v>
      </c>
      <c r="W1022" s="44">
        <v>6.1349999999999998</v>
      </c>
      <c r="X1022" s="43">
        <f t="shared" si="313"/>
        <v>0</v>
      </c>
      <c r="Y1022" s="42">
        <v>43495.62533333333</v>
      </c>
      <c r="Z1022" s="44">
        <v>15.12</v>
      </c>
      <c r="AA1022" s="44">
        <v>10.606999999999999</v>
      </c>
      <c r="AB1022" s="43">
        <f t="shared" si="314"/>
        <v>-1.3181433010075437E-3</v>
      </c>
      <c r="AC1022" s="42">
        <v>43495.62533333333</v>
      </c>
      <c r="AD1022" s="44">
        <v>20.75</v>
      </c>
      <c r="AE1022" s="44">
        <v>16.344000000000001</v>
      </c>
      <c r="AF1022" s="43">
        <f t="shared" si="315"/>
        <v>3.3383915022761786E-2</v>
      </c>
      <c r="AG1022" s="41">
        <v>43494</v>
      </c>
      <c r="AH1022">
        <v>12.4</v>
      </c>
      <c r="AI1022">
        <v>4.9432</v>
      </c>
      <c r="AJ1022" s="39">
        <f t="shared" si="302"/>
        <v>-2.973678528667037E-2</v>
      </c>
      <c r="AK1022" s="45" t="s">
        <v>883</v>
      </c>
      <c r="AL1022">
        <v>23.75</v>
      </c>
      <c r="AM1022">
        <v>10.080399999999999</v>
      </c>
      <c r="AN1022" s="39">
        <f t="shared" si="303"/>
        <v>0</v>
      </c>
      <c r="AO1022" s="41">
        <v>43494</v>
      </c>
      <c r="AP1022">
        <v>9.1999999999999993</v>
      </c>
      <c r="AQ1022">
        <v>7.4770000000000003</v>
      </c>
      <c r="AR1022" s="18">
        <f t="shared" si="304"/>
        <v>2.6792458012331953E-2</v>
      </c>
      <c r="AS1022" s="41">
        <v>43494</v>
      </c>
      <c r="AT1022">
        <v>14.78</v>
      </c>
      <c r="AU1022">
        <v>12.040699999999999</v>
      </c>
      <c r="AV1022" s="39">
        <f t="shared" si="305"/>
        <v>5.9501077918078203E-2</v>
      </c>
      <c r="AW1022" s="41">
        <v>43494</v>
      </c>
      <c r="AX1022">
        <v>11.13</v>
      </c>
      <c r="AY1022">
        <v>7.3693999999999997</v>
      </c>
      <c r="AZ1022" s="39">
        <f t="shared" si="306"/>
        <v>-1.5049452018177022E-2</v>
      </c>
      <c r="BA1022" s="41">
        <v>43494</v>
      </c>
      <c r="BB1022">
        <v>6.27</v>
      </c>
      <c r="BC1022">
        <v>3.1446000000000001</v>
      </c>
      <c r="BD1022" s="39">
        <f t="shared" si="307"/>
        <v>0</v>
      </c>
      <c r="BE1022" s="41">
        <v>43494</v>
      </c>
      <c r="BF1022">
        <v>11.98</v>
      </c>
      <c r="BG1022">
        <v>8.1478999999999999</v>
      </c>
      <c r="BH1022" s="39">
        <f t="shared" si="308"/>
        <v>0</v>
      </c>
      <c r="BI1022" s="41">
        <v>43494</v>
      </c>
      <c r="BJ1022">
        <v>1.4</v>
      </c>
      <c r="BK1022">
        <v>1.3880999999999999</v>
      </c>
      <c r="BL1022" s="39">
        <f t="shared" si="309"/>
        <v>-4.1102514506769904E-2</v>
      </c>
      <c r="BM1022" s="41">
        <v>43494</v>
      </c>
      <c r="BN1022">
        <v>10.050000000000001</v>
      </c>
      <c r="BO1022">
        <v>5.5277000000000003</v>
      </c>
      <c r="BP1022" s="46">
        <f t="shared" si="310"/>
        <v>1.9939456559175087E-3</v>
      </c>
      <c r="BQ1022" s="41">
        <v>43494</v>
      </c>
      <c r="BR1022">
        <v>15.89</v>
      </c>
      <c r="BS1022">
        <v>8.8887</v>
      </c>
      <c r="BT1022" s="18">
        <f t="shared" si="311"/>
        <v>5.7024540918502176E-3</v>
      </c>
      <c r="BU1022" s="41">
        <v>43494</v>
      </c>
      <c r="BV1022">
        <v>2.2999999999999998</v>
      </c>
      <c r="BW1022">
        <v>1.4414</v>
      </c>
      <c r="BX1022" s="39">
        <f t="shared" si="312"/>
        <v>-2.1253480002716024E-2</v>
      </c>
      <c r="BY1022" s="41">
        <v>43796</v>
      </c>
      <c r="BZ1022">
        <v>11.5</v>
      </c>
      <c r="CA1022">
        <v>6.8975999999999997</v>
      </c>
    </row>
    <row r="1023" spans="1:79">
      <c r="A1023" s="41">
        <v>43495</v>
      </c>
      <c r="B1023">
        <v>13.38</v>
      </c>
      <c r="C1023">
        <v>7.4912999999999998</v>
      </c>
      <c r="D1023" s="34">
        <f t="shared" si="298"/>
        <v>1.4973061857461336E-3</v>
      </c>
      <c r="E1023" s="41">
        <v>43495</v>
      </c>
      <c r="F1023">
        <v>2.97</v>
      </c>
      <c r="G1023">
        <v>2.97</v>
      </c>
      <c r="H1023" s="39">
        <f t="shared" si="299"/>
        <v>-2.9411764705882307E-2</v>
      </c>
      <c r="L1023" s="38"/>
      <c r="M1023" s="41">
        <v>43495</v>
      </c>
      <c r="N1023">
        <v>7.99</v>
      </c>
      <c r="O1023">
        <v>4.8914</v>
      </c>
      <c r="P1023" s="43">
        <f t="shared" si="300"/>
        <v>1.248643890856241E-3</v>
      </c>
      <c r="Q1023" s="41">
        <v>43495</v>
      </c>
      <c r="R1023">
        <v>2.4300000000000002</v>
      </c>
      <c r="S1023">
        <v>1.536</v>
      </c>
      <c r="T1023" s="39">
        <f t="shared" si="301"/>
        <v>0</v>
      </c>
      <c r="U1023" s="42">
        <v>43496.62533333333</v>
      </c>
      <c r="V1023" s="44">
        <v>9.6999999999999993</v>
      </c>
      <c r="W1023" s="44">
        <v>6.1349999999999998</v>
      </c>
      <c r="X1023" s="43">
        <f t="shared" si="313"/>
        <v>0</v>
      </c>
      <c r="Y1023" s="42">
        <v>43496.62533333333</v>
      </c>
      <c r="Z1023" s="44">
        <v>15</v>
      </c>
      <c r="AA1023" s="44">
        <v>10.523</v>
      </c>
      <c r="AB1023" s="43">
        <f t="shared" si="314"/>
        <v>-7.919298576411769E-3</v>
      </c>
      <c r="AC1023" s="42">
        <v>43496.62533333333</v>
      </c>
      <c r="AD1023" s="44">
        <v>21.68</v>
      </c>
      <c r="AE1023" s="44">
        <v>17.076000000000001</v>
      </c>
      <c r="AF1023" s="43">
        <f t="shared" si="315"/>
        <v>4.4787077826725356E-2</v>
      </c>
      <c r="AG1023" s="41">
        <v>43495</v>
      </c>
      <c r="AH1023">
        <v>12.4</v>
      </c>
      <c r="AI1023">
        <v>4.9432</v>
      </c>
      <c r="AJ1023" s="39">
        <f t="shared" si="302"/>
        <v>0</v>
      </c>
      <c r="AK1023" s="45" t="s">
        <v>884</v>
      </c>
      <c r="AL1023">
        <v>23.75</v>
      </c>
      <c r="AM1023">
        <v>10.080399999999999</v>
      </c>
      <c r="AN1023" s="39">
        <f t="shared" si="303"/>
        <v>0</v>
      </c>
      <c r="AO1023" s="41">
        <v>43495</v>
      </c>
      <c r="AP1023">
        <v>9.18</v>
      </c>
      <c r="AQ1023">
        <v>7.4607000000000001</v>
      </c>
      <c r="AR1023" s="18">
        <f t="shared" si="304"/>
        <v>-2.1800187240872278E-3</v>
      </c>
      <c r="AS1023" s="41">
        <v>43495</v>
      </c>
      <c r="AT1023">
        <v>15.67</v>
      </c>
      <c r="AU1023">
        <v>12.765700000000001</v>
      </c>
      <c r="AV1023" s="39">
        <f t="shared" si="305"/>
        <v>6.0212446120242298E-2</v>
      </c>
      <c r="AW1023" s="41">
        <v>43495</v>
      </c>
      <c r="AX1023">
        <v>11.13</v>
      </c>
      <c r="AY1023">
        <v>7.3693999999999997</v>
      </c>
      <c r="AZ1023" s="39">
        <f t="shared" si="306"/>
        <v>0</v>
      </c>
      <c r="BA1023" s="41">
        <v>43495</v>
      </c>
      <c r="BB1023">
        <v>6.21</v>
      </c>
      <c r="BC1023">
        <v>3.1145</v>
      </c>
      <c r="BD1023" s="39">
        <f t="shared" si="307"/>
        <v>-9.5719646377917748E-3</v>
      </c>
      <c r="BE1023" s="41">
        <v>43495</v>
      </c>
      <c r="BF1023">
        <v>11.99</v>
      </c>
      <c r="BG1023">
        <v>8.1547000000000001</v>
      </c>
      <c r="BH1023" s="39">
        <f t="shared" si="308"/>
        <v>8.3457087102199821E-4</v>
      </c>
      <c r="BI1023" s="41">
        <v>43495</v>
      </c>
      <c r="BJ1023">
        <v>1.37</v>
      </c>
      <c r="BK1023">
        <v>1.3584000000000001</v>
      </c>
      <c r="BL1023" s="39">
        <f t="shared" si="309"/>
        <v>-2.1396153014912354E-2</v>
      </c>
      <c r="BM1023" s="41">
        <v>43495</v>
      </c>
      <c r="BN1023">
        <v>10.050000000000001</v>
      </c>
      <c r="BO1023">
        <v>5.5277000000000003</v>
      </c>
      <c r="BP1023" s="46">
        <f t="shared" si="310"/>
        <v>0</v>
      </c>
      <c r="BQ1023" s="41">
        <v>43495</v>
      </c>
      <c r="BR1023">
        <v>15.94</v>
      </c>
      <c r="BS1023">
        <v>8.9166000000000007</v>
      </c>
      <c r="BT1023" s="18">
        <f t="shared" si="311"/>
        <v>3.1388166998549509E-3</v>
      </c>
      <c r="BU1023" s="41">
        <v>43495</v>
      </c>
      <c r="BV1023">
        <v>2.34</v>
      </c>
      <c r="BW1023">
        <v>1.4664999999999999</v>
      </c>
      <c r="BX1023" s="39">
        <f t="shared" si="312"/>
        <v>1.7413625641737131E-2</v>
      </c>
      <c r="BY1023" s="41">
        <v>43797</v>
      </c>
      <c r="BZ1023">
        <v>11.49</v>
      </c>
      <c r="CA1023">
        <v>6.8916000000000004</v>
      </c>
    </row>
    <row r="1024" spans="1:79">
      <c r="A1024" s="41">
        <v>43496</v>
      </c>
      <c r="B1024">
        <v>13.4</v>
      </c>
      <c r="C1024">
        <v>7.5025000000000004</v>
      </c>
      <c r="D1024" s="34">
        <f t="shared" si="298"/>
        <v>1.4950676117630509E-3</v>
      </c>
      <c r="E1024" s="41">
        <v>43496</v>
      </c>
      <c r="F1024">
        <v>2.84</v>
      </c>
      <c r="G1024">
        <v>2.84</v>
      </c>
      <c r="H1024" s="39">
        <f t="shared" si="299"/>
        <v>-4.3771043771043884E-2</v>
      </c>
      <c r="L1024" s="38"/>
      <c r="M1024" s="41">
        <v>43496</v>
      </c>
      <c r="N1024">
        <v>7.99</v>
      </c>
      <c r="O1024">
        <v>4.8914</v>
      </c>
      <c r="P1024" s="43">
        <f t="shared" si="300"/>
        <v>0</v>
      </c>
      <c r="Q1024" s="41">
        <v>43496</v>
      </c>
      <c r="R1024">
        <v>2.4</v>
      </c>
      <c r="S1024">
        <v>1.5169999999999999</v>
      </c>
      <c r="T1024" s="39">
        <f t="shared" si="301"/>
        <v>-1.2369791666666749E-2</v>
      </c>
      <c r="U1024" s="42">
        <v>43497.62533333333</v>
      </c>
      <c r="V1024" s="44">
        <v>9.6999999999999993</v>
      </c>
      <c r="W1024" s="44">
        <v>6.1349999999999998</v>
      </c>
      <c r="X1024" s="43">
        <f t="shared" si="313"/>
        <v>0</v>
      </c>
      <c r="Y1024" s="42">
        <v>43497.62533333333</v>
      </c>
      <c r="Z1024" s="44">
        <v>14.98</v>
      </c>
      <c r="AA1024" s="44">
        <v>10.509</v>
      </c>
      <c r="AB1024" s="43">
        <f t="shared" si="314"/>
        <v>-1.3304190820107712E-3</v>
      </c>
      <c r="AC1024" s="42">
        <v>43497.62533333333</v>
      </c>
      <c r="AD1024" s="44">
        <v>22.4</v>
      </c>
      <c r="AE1024" s="44">
        <v>17.643000000000001</v>
      </c>
      <c r="AF1024" s="43">
        <f t="shared" si="315"/>
        <v>3.32044975404076E-2</v>
      </c>
      <c r="AG1024" s="41">
        <v>43496</v>
      </c>
      <c r="AH1024">
        <v>12.4</v>
      </c>
      <c r="AI1024">
        <v>4.9432</v>
      </c>
      <c r="AJ1024" s="39">
        <f t="shared" si="302"/>
        <v>0</v>
      </c>
      <c r="AK1024" s="45" t="s">
        <v>885</v>
      </c>
      <c r="AL1024">
        <v>23.67</v>
      </c>
      <c r="AM1024">
        <v>10.0465</v>
      </c>
      <c r="AN1024" s="39">
        <f t="shared" si="303"/>
        <v>-3.3629617872305818E-3</v>
      </c>
      <c r="AO1024" s="41">
        <v>43496</v>
      </c>
      <c r="AP1024">
        <v>9.65</v>
      </c>
      <c r="AQ1024">
        <v>7.8426999999999998</v>
      </c>
      <c r="AR1024" s="18">
        <f t="shared" si="304"/>
        <v>5.1201629873872383E-2</v>
      </c>
      <c r="AS1024" s="41">
        <v>43496</v>
      </c>
      <c r="AT1024">
        <v>16.53</v>
      </c>
      <c r="AU1024">
        <v>13.4664</v>
      </c>
      <c r="AV1024" s="39">
        <f t="shared" si="305"/>
        <v>5.4889273600350896E-2</v>
      </c>
      <c r="AW1024" s="41">
        <v>43496</v>
      </c>
      <c r="AX1024">
        <v>11.08</v>
      </c>
      <c r="AY1024">
        <v>7.3362999999999996</v>
      </c>
      <c r="AZ1024" s="39">
        <f t="shared" si="306"/>
        <v>-4.4915461231579412E-3</v>
      </c>
      <c r="BA1024" s="41">
        <v>43496</v>
      </c>
      <c r="BB1024">
        <v>6.25</v>
      </c>
      <c r="BC1024">
        <v>3.1345000000000001</v>
      </c>
      <c r="BD1024" s="39">
        <f t="shared" si="307"/>
        <v>6.4215764970300265E-3</v>
      </c>
      <c r="BE1024" s="41">
        <v>43496</v>
      </c>
      <c r="BF1024">
        <v>11.99</v>
      </c>
      <c r="BG1024">
        <v>8.1547000000000001</v>
      </c>
      <c r="BH1024" s="39">
        <f t="shared" si="308"/>
        <v>0</v>
      </c>
      <c r="BI1024" s="41">
        <v>43496</v>
      </c>
      <c r="BJ1024">
        <v>1.33</v>
      </c>
      <c r="BK1024">
        <v>1.3187</v>
      </c>
      <c r="BL1024" s="39">
        <f t="shared" si="309"/>
        <v>-2.9225559481743275E-2</v>
      </c>
      <c r="BM1024" s="41">
        <v>43496</v>
      </c>
      <c r="BN1024">
        <v>10</v>
      </c>
      <c r="BO1024">
        <v>5.5002000000000004</v>
      </c>
      <c r="BP1024" s="46">
        <f t="shared" si="310"/>
        <v>-4.9749443710765517E-3</v>
      </c>
      <c r="BQ1024" s="41">
        <v>43496</v>
      </c>
      <c r="BR1024">
        <v>16.399999999999999</v>
      </c>
      <c r="BS1024">
        <v>9.1738999999999997</v>
      </c>
      <c r="BT1024" s="18">
        <f t="shared" si="311"/>
        <v>2.8856290514321484E-2</v>
      </c>
      <c r="BU1024" s="41">
        <v>43496</v>
      </c>
      <c r="BV1024">
        <v>2.2999999999999998</v>
      </c>
      <c r="BW1024">
        <v>1.4414</v>
      </c>
      <c r="BX1024" s="39">
        <f t="shared" si="312"/>
        <v>-1.7115581316058576E-2</v>
      </c>
      <c r="BY1024" s="41">
        <v>43798</v>
      </c>
      <c r="BZ1024">
        <v>11.41</v>
      </c>
      <c r="CA1024">
        <v>6.8436000000000003</v>
      </c>
    </row>
    <row r="1025" spans="1:79">
      <c r="A1025" s="41">
        <v>43497</v>
      </c>
      <c r="B1025">
        <v>13.35</v>
      </c>
      <c r="C1025">
        <v>7.4744999999999999</v>
      </c>
      <c r="D1025" s="34">
        <f t="shared" si="298"/>
        <v>-3.7320893035655404E-3</v>
      </c>
      <c r="E1025" s="41">
        <v>43497</v>
      </c>
      <c r="F1025">
        <v>2.96</v>
      </c>
      <c r="G1025">
        <v>2.96</v>
      </c>
      <c r="H1025" s="39">
        <f t="shared" si="299"/>
        <v>4.2253521126760604E-2</v>
      </c>
      <c r="L1025" s="38"/>
      <c r="M1025" s="41">
        <v>43497</v>
      </c>
      <c r="N1025">
        <v>7.99</v>
      </c>
      <c r="O1025">
        <v>4.8914</v>
      </c>
      <c r="P1025" s="43">
        <f t="shared" si="300"/>
        <v>0</v>
      </c>
      <c r="Q1025" s="41">
        <v>43497</v>
      </c>
      <c r="R1025">
        <v>2.33</v>
      </c>
      <c r="S1025">
        <v>1.4728000000000001</v>
      </c>
      <c r="T1025" s="39">
        <f t="shared" si="301"/>
        <v>-2.9136453526697297E-2</v>
      </c>
      <c r="U1025" s="42">
        <v>43500.62533333333</v>
      </c>
      <c r="V1025" s="44">
        <v>9.6999999999999993</v>
      </c>
      <c r="W1025" s="44">
        <v>6.1349999999999998</v>
      </c>
      <c r="X1025" s="43">
        <f t="shared" si="313"/>
        <v>0</v>
      </c>
      <c r="Y1025" s="42">
        <v>43500.62533333333</v>
      </c>
      <c r="Z1025" s="44">
        <v>14.98</v>
      </c>
      <c r="AA1025" s="44">
        <v>10.509</v>
      </c>
      <c r="AB1025" s="43">
        <f t="shared" si="314"/>
        <v>0</v>
      </c>
      <c r="AC1025" s="42">
        <v>43500.62533333333</v>
      </c>
      <c r="AD1025" s="44">
        <v>23.01</v>
      </c>
      <c r="AE1025" s="44">
        <v>18.123999999999999</v>
      </c>
      <c r="AF1025" s="43">
        <f t="shared" si="315"/>
        <v>2.7262937142209266E-2</v>
      </c>
      <c r="AG1025" s="41">
        <v>43497</v>
      </c>
      <c r="AH1025">
        <v>12.03</v>
      </c>
      <c r="AI1025">
        <v>4.7957000000000001</v>
      </c>
      <c r="AJ1025" s="39">
        <f t="shared" si="302"/>
        <v>-2.9838970707234173E-2</v>
      </c>
      <c r="AK1025" s="45">
        <v>43467</v>
      </c>
      <c r="AL1025">
        <v>23.46</v>
      </c>
      <c r="AM1025">
        <v>9.9573</v>
      </c>
      <c r="AN1025" s="39">
        <f t="shared" si="303"/>
        <v>-8.8787139799930276E-3</v>
      </c>
      <c r="AO1025" s="41">
        <v>43497</v>
      </c>
      <c r="AP1025">
        <v>9.89</v>
      </c>
      <c r="AQ1025">
        <v>8.0378000000000007</v>
      </c>
      <c r="AR1025" s="18">
        <f t="shared" si="304"/>
        <v>2.4876636872505763E-2</v>
      </c>
      <c r="AS1025" s="41">
        <v>43497</v>
      </c>
      <c r="AT1025">
        <v>15.99</v>
      </c>
      <c r="AU1025">
        <v>13.026400000000001</v>
      </c>
      <c r="AV1025" s="39">
        <f t="shared" si="305"/>
        <v>-3.2673914334937292E-2</v>
      </c>
      <c r="AW1025" s="41">
        <v>43497</v>
      </c>
      <c r="AX1025">
        <v>11.08</v>
      </c>
      <c r="AY1025">
        <v>7.3362999999999996</v>
      </c>
      <c r="AZ1025" s="39">
        <f t="shared" si="306"/>
        <v>0</v>
      </c>
      <c r="BA1025" s="41">
        <v>43497</v>
      </c>
      <c r="BB1025">
        <v>6.18</v>
      </c>
      <c r="BC1025">
        <v>3.0994000000000002</v>
      </c>
      <c r="BD1025" s="39">
        <f t="shared" si="307"/>
        <v>-1.1197958207050537E-2</v>
      </c>
      <c r="BE1025" s="41">
        <v>43497</v>
      </c>
      <c r="BF1025">
        <v>11.99</v>
      </c>
      <c r="BG1025">
        <v>8.1547000000000001</v>
      </c>
      <c r="BH1025" s="39">
        <f t="shared" si="308"/>
        <v>0</v>
      </c>
      <c r="BI1025" s="41">
        <v>43497</v>
      </c>
      <c r="BJ1025">
        <v>1.27</v>
      </c>
      <c r="BK1025">
        <v>1.2592000000000001</v>
      </c>
      <c r="BL1025" s="39">
        <f t="shared" si="309"/>
        <v>-4.5120194130583068E-2</v>
      </c>
      <c r="BM1025" s="41">
        <v>43497</v>
      </c>
      <c r="BN1025">
        <v>9.8000000000000007</v>
      </c>
      <c r="BO1025">
        <v>5.3902000000000001</v>
      </c>
      <c r="BP1025" s="46">
        <f t="shared" si="310"/>
        <v>-1.9999272753718104E-2</v>
      </c>
      <c r="BQ1025" s="41">
        <v>43497</v>
      </c>
      <c r="BR1025">
        <v>16.34</v>
      </c>
      <c r="BS1025">
        <v>9.1403999999999996</v>
      </c>
      <c r="BT1025" s="18">
        <f t="shared" si="311"/>
        <v>-3.6516639597118004E-3</v>
      </c>
      <c r="BU1025" s="41">
        <v>43497</v>
      </c>
      <c r="BV1025">
        <v>2.27</v>
      </c>
      <c r="BW1025">
        <v>1.4226000000000001</v>
      </c>
      <c r="BX1025" s="39">
        <f t="shared" si="312"/>
        <v>-1.3042874982655701E-2</v>
      </c>
      <c r="BY1025" s="41">
        <v>43801</v>
      </c>
      <c r="BZ1025">
        <v>11.4</v>
      </c>
      <c r="CA1025">
        <v>6.8376000000000001</v>
      </c>
    </row>
    <row r="1026" spans="1:79">
      <c r="A1026" s="41">
        <v>43500</v>
      </c>
      <c r="B1026">
        <v>13.33</v>
      </c>
      <c r="C1026">
        <v>7.4633000000000003</v>
      </c>
      <c r="D1026" s="34">
        <f t="shared" si="298"/>
        <v>-1.4984279884941675E-3</v>
      </c>
      <c r="E1026" s="41">
        <v>43500</v>
      </c>
      <c r="F1026">
        <v>3.04</v>
      </c>
      <c r="G1026">
        <v>3.04</v>
      </c>
      <c r="H1026" s="39">
        <f t="shared" si="299"/>
        <v>2.7027027027027053E-2</v>
      </c>
      <c r="L1026" s="38"/>
      <c r="M1026" s="41">
        <v>43500</v>
      </c>
      <c r="N1026">
        <v>7.99</v>
      </c>
      <c r="O1026">
        <v>4.8914</v>
      </c>
      <c r="P1026" s="43">
        <f t="shared" si="300"/>
        <v>0</v>
      </c>
      <c r="Q1026" s="41">
        <v>43500</v>
      </c>
      <c r="R1026">
        <v>2.3199999999999998</v>
      </c>
      <c r="S1026">
        <v>1.4663999999999999</v>
      </c>
      <c r="T1026" s="39">
        <f t="shared" si="301"/>
        <v>-4.3454644215101734E-3</v>
      </c>
      <c r="U1026" s="42">
        <v>43501.62533333333</v>
      </c>
      <c r="V1026" s="44">
        <v>9.6999999999999993</v>
      </c>
      <c r="W1026" s="44">
        <v>6.1349999999999998</v>
      </c>
      <c r="X1026" s="43">
        <f t="shared" si="313"/>
        <v>0</v>
      </c>
      <c r="Y1026" s="42">
        <v>43501.62533333333</v>
      </c>
      <c r="Z1026" s="44">
        <v>14.98</v>
      </c>
      <c r="AA1026" s="44">
        <v>10.509</v>
      </c>
      <c r="AB1026" s="43">
        <f t="shared" si="314"/>
        <v>0</v>
      </c>
      <c r="AC1026" s="42">
        <v>43501.62533333333</v>
      </c>
      <c r="AD1026" s="44">
        <v>24.04</v>
      </c>
      <c r="AE1026" s="44">
        <v>18.934999999999999</v>
      </c>
      <c r="AF1026" s="43">
        <f t="shared" si="315"/>
        <v>4.4747296402560144E-2</v>
      </c>
      <c r="AG1026" s="41">
        <v>43500</v>
      </c>
      <c r="AH1026">
        <v>12</v>
      </c>
      <c r="AI1026">
        <v>4.7838000000000003</v>
      </c>
      <c r="AJ1026" s="39">
        <f t="shared" si="302"/>
        <v>-2.4813895781637301E-3</v>
      </c>
      <c r="AK1026" s="45">
        <v>43557</v>
      </c>
      <c r="AL1026">
        <v>23.65</v>
      </c>
      <c r="AM1026">
        <v>10.038</v>
      </c>
      <c r="AN1026" s="39">
        <f t="shared" si="303"/>
        <v>8.1046066704829837E-3</v>
      </c>
      <c r="AO1026" s="41">
        <v>43500</v>
      </c>
      <c r="AP1026">
        <v>9.66</v>
      </c>
      <c r="AQ1026">
        <v>7.8507999999999996</v>
      </c>
      <c r="AR1026" s="18">
        <f t="shared" si="304"/>
        <v>-2.3265072532285096E-2</v>
      </c>
      <c r="AS1026" s="41">
        <v>43500</v>
      </c>
      <c r="AT1026">
        <v>15.86</v>
      </c>
      <c r="AU1026">
        <v>12.920500000000001</v>
      </c>
      <c r="AV1026" s="39">
        <f t="shared" si="305"/>
        <v>-8.1296444144199551E-3</v>
      </c>
      <c r="AW1026" s="41">
        <v>43500</v>
      </c>
      <c r="AX1026">
        <v>11.2</v>
      </c>
      <c r="AY1026">
        <v>7.4157999999999999</v>
      </c>
      <c r="AZ1026" s="39">
        <f t="shared" si="306"/>
        <v>1.0836525223886749E-2</v>
      </c>
      <c r="BA1026" s="41">
        <v>43500</v>
      </c>
      <c r="BB1026">
        <v>6.25</v>
      </c>
      <c r="BC1026">
        <v>3.1345000000000001</v>
      </c>
      <c r="BD1026" s="39">
        <f t="shared" si="307"/>
        <v>1.1324772536619961E-2</v>
      </c>
      <c r="BE1026" s="41">
        <v>43500</v>
      </c>
      <c r="BF1026">
        <v>11.99</v>
      </c>
      <c r="BG1026">
        <v>8.1547000000000001</v>
      </c>
      <c r="BH1026" s="39">
        <f t="shared" si="308"/>
        <v>0</v>
      </c>
      <c r="BI1026" s="41">
        <v>43500</v>
      </c>
      <c r="BJ1026">
        <v>1.2</v>
      </c>
      <c r="BK1026">
        <v>1.1898</v>
      </c>
      <c r="BL1026" s="39">
        <f t="shared" si="309"/>
        <v>-5.5114358322744694E-2</v>
      </c>
      <c r="BM1026" s="41">
        <v>43500</v>
      </c>
      <c r="BN1026">
        <v>9.65</v>
      </c>
      <c r="BO1026">
        <v>5.3076999999999996</v>
      </c>
      <c r="BP1026" s="46">
        <f t="shared" si="310"/>
        <v>-1.5305554524878568E-2</v>
      </c>
      <c r="BQ1026" s="41">
        <v>43500</v>
      </c>
      <c r="BR1026">
        <v>16.28</v>
      </c>
      <c r="BS1026">
        <v>9.1067999999999998</v>
      </c>
      <c r="BT1026" s="18">
        <f t="shared" si="311"/>
        <v>-3.6759879217539552E-3</v>
      </c>
      <c r="BU1026" s="41">
        <v>43500</v>
      </c>
      <c r="BV1026">
        <v>2.27</v>
      </c>
      <c r="BW1026">
        <v>1.4226000000000001</v>
      </c>
      <c r="BX1026" s="39">
        <f t="shared" si="312"/>
        <v>0</v>
      </c>
      <c r="BY1026" s="41">
        <v>43802</v>
      </c>
      <c r="BZ1026">
        <v>11.38</v>
      </c>
      <c r="CA1026">
        <v>6.8255999999999997</v>
      </c>
    </row>
    <row r="1027" spans="1:79">
      <c r="A1027" s="41">
        <v>43501</v>
      </c>
      <c r="B1027">
        <v>13.3</v>
      </c>
      <c r="C1027">
        <v>7.4465000000000003</v>
      </c>
      <c r="D1027" s="34">
        <f t="shared" si="298"/>
        <v>-2.2510149665697378E-3</v>
      </c>
      <c r="E1027" s="41">
        <v>43501</v>
      </c>
      <c r="F1027">
        <v>3.04</v>
      </c>
      <c r="G1027">
        <v>3.04</v>
      </c>
      <c r="H1027" s="39">
        <f t="shared" si="299"/>
        <v>0</v>
      </c>
      <c r="L1027" s="38"/>
      <c r="M1027" s="41">
        <v>43501</v>
      </c>
      <c r="N1027">
        <v>7.99</v>
      </c>
      <c r="O1027">
        <v>4.8914</v>
      </c>
      <c r="P1027" s="43">
        <f t="shared" si="300"/>
        <v>0</v>
      </c>
      <c r="Q1027" s="41">
        <v>43501</v>
      </c>
      <c r="R1027">
        <v>2.3199999999999998</v>
      </c>
      <c r="S1027">
        <v>1.4663999999999999</v>
      </c>
      <c r="T1027" s="39">
        <f t="shared" si="301"/>
        <v>0</v>
      </c>
      <c r="U1027" s="42">
        <v>43502.62533333333</v>
      </c>
      <c r="V1027" s="44">
        <v>9.6999999999999993</v>
      </c>
      <c r="W1027" s="44">
        <v>6.1349999999999998</v>
      </c>
      <c r="X1027" s="43">
        <f t="shared" si="313"/>
        <v>0</v>
      </c>
      <c r="Y1027" s="42">
        <v>43502.62533333333</v>
      </c>
      <c r="Z1027" s="44">
        <v>14.97</v>
      </c>
      <c r="AA1027" s="44">
        <v>10.502000000000001</v>
      </c>
      <c r="AB1027" s="43">
        <f t="shared" si="314"/>
        <v>-6.6609572747165985E-4</v>
      </c>
      <c r="AC1027" s="42">
        <v>43502.62533333333</v>
      </c>
      <c r="AD1027" s="44">
        <v>24.01</v>
      </c>
      <c r="AE1027" s="44">
        <v>18.911000000000001</v>
      </c>
      <c r="AF1027" s="43">
        <f t="shared" si="315"/>
        <v>-1.2674940586214606E-3</v>
      </c>
      <c r="AG1027" s="41">
        <v>43501</v>
      </c>
      <c r="AH1027">
        <v>11.99</v>
      </c>
      <c r="AI1027">
        <v>4.7797999999999998</v>
      </c>
      <c r="AJ1027" s="39">
        <f t="shared" si="302"/>
        <v>-8.3615535766554778E-4</v>
      </c>
      <c r="AK1027" s="45">
        <v>43587</v>
      </c>
      <c r="AL1027">
        <v>23.61</v>
      </c>
      <c r="AM1027">
        <v>10.021000000000001</v>
      </c>
      <c r="AN1027" s="39">
        <f t="shared" si="303"/>
        <v>-1.6935644550706774E-3</v>
      </c>
      <c r="AO1027" s="41">
        <v>43501</v>
      </c>
      <c r="AP1027">
        <v>9.66</v>
      </c>
      <c r="AQ1027">
        <v>7.8507999999999996</v>
      </c>
      <c r="AR1027" s="18">
        <f t="shared" si="304"/>
        <v>0</v>
      </c>
      <c r="AS1027" s="41">
        <v>43501</v>
      </c>
      <c r="AT1027">
        <v>15.37</v>
      </c>
      <c r="AU1027">
        <v>12.5213</v>
      </c>
      <c r="AV1027" s="39">
        <f t="shared" si="305"/>
        <v>-3.0896637127046201E-2</v>
      </c>
      <c r="AW1027" s="41">
        <v>43501</v>
      </c>
      <c r="AX1027">
        <v>11.1</v>
      </c>
      <c r="AY1027">
        <v>7.3495999999999997</v>
      </c>
      <c r="AZ1027" s="39">
        <f t="shared" si="306"/>
        <v>-8.9268858383451891E-3</v>
      </c>
      <c r="BA1027" s="41">
        <v>43501</v>
      </c>
      <c r="BB1027">
        <v>6.27</v>
      </c>
      <c r="BC1027">
        <v>3.1446000000000001</v>
      </c>
      <c r="BD1027" s="39">
        <f t="shared" si="307"/>
        <v>3.222204498325091E-3</v>
      </c>
      <c r="BE1027" s="41">
        <v>43501</v>
      </c>
      <c r="BF1027">
        <v>11.99</v>
      </c>
      <c r="BG1027">
        <v>8.1547000000000001</v>
      </c>
      <c r="BH1027" s="39">
        <f t="shared" si="308"/>
        <v>0</v>
      </c>
      <c r="BI1027" s="41">
        <v>43501</v>
      </c>
      <c r="BJ1027">
        <v>1.27</v>
      </c>
      <c r="BK1027">
        <v>1.2592000000000001</v>
      </c>
      <c r="BL1027" s="39">
        <f t="shared" si="309"/>
        <v>5.832913094637765E-2</v>
      </c>
      <c r="BM1027" s="41">
        <v>43501</v>
      </c>
      <c r="BN1027">
        <v>9.6199999999999992</v>
      </c>
      <c r="BO1027">
        <v>5.2911999999999999</v>
      </c>
      <c r="BP1027" s="46">
        <f t="shared" si="310"/>
        <v>-3.1086911468243754E-3</v>
      </c>
      <c r="BQ1027" s="41">
        <v>43501</v>
      </c>
      <c r="BR1027">
        <v>16.18</v>
      </c>
      <c r="BS1027">
        <v>9.0509000000000004</v>
      </c>
      <c r="BT1027" s="18">
        <f t="shared" si="311"/>
        <v>-6.1382703035093994E-3</v>
      </c>
      <c r="BU1027" s="41">
        <v>43501</v>
      </c>
      <c r="BV1027">
        <v>2.31</v>
      </c>
      <c r="BW1027">
        <v>1.4477</v>
      </c>
      <c r="BX1027" s="39">
        <f t="shared" si="312"/>
        <v>1.764375087867278E-2</v>
      </c>
      <c r="BY1027" s="41">
        <v>43803</v>
      </c>
      <c r="BZ1027">
        <v>11.1</v>
      </c>
      <c r="CA1027">
        <v>6.6577000000000002</v>
      </c>
    </row>
    <row r="1028" spans="1:79">
      <c r="A1028" s="41">
        <v>43502</v>
      </c>
      <c r="B1028">
        <v>13.3</v>
      </c>
      <c r="C1028">
        <v>7.4465000000000003</v>
      </c>
      <c r="D1028" s="34">
        <f t="shared" si="298"/>
        <v>0</v>
      </c>
      <c r="E1028" s="41">
        <v>43502</v>
      </c>
      <c r="F1028">
        <v>3.04</v>
      </c>
      <c r="G1028">
        <v>3.04</v>
      </c>
      <c r="H1028" s="39">
        <f t="shared" si="299"/>
        <v>0</v>
      </c>
      <c r="L1028" s="38"/>
      <c r="M1028" s="41">
        <v>43502</v>
      </c>
      <c r="N1028">
        <v>7.99</v>
      </c>
      <c r="O1028">
        <v>4.8914</v>
      </c>
      <c r="P1028" s="43">
        <f t="shared" si="300"/>
        <v>0</v>
      </c>
      <c r="Q1028" s="41">
        <v>43502</v>
      </c>
      <c r="R1028">
        <v>2.3199999999999998</v>
      </c>
      <c r="S1028">
        <v>1.4663999999999999</v>
      </c>
      <c r="T1028" s="39">
        <f t="shared" si="301"/>
        <v>0</v>
      </c>
      <c r="U1028" s="42">
        <v>43503.62533333333</v>
      </c>
      <c r="V1028" s="44">
        <v>9.6999999999999993</v>
      </c>
      <c r="W1028" s="44">
        <v>6.1349999999999998</v>
      </c>
      <c r="X1028" s="43">
        <f t="shared" si="313"/>
        <v>0</v>
      </c>
      <c r="Y1028" s="42">
        <v>43503.62533333333</v>
      </c>
      <c r="Z1028" s="44">
        <v>14.53</v>
      </c>
      <c r="AA1028" s="44">
        <v>10.193</v>
      </c>
      <c r="AB1028" s="43">
        <f t="shared" si="314"/>
        <v>-2.9422967053894595E-2</v>
      </c>
      <c r="AC1028" s="42">
        <v>43503.62533333333</v>
      </c>
      <c r="AD1028" s="44">
        <v>24.01</v>
      </c>
      <c r="AE1028" s="44">
        <v>18.911000000000001</v>
      </c>
      <c r="AF1028" s="43">
        <f t="shared" si="315"/>
        <v>0</v>
      </c>
      <c r="AG1028" s="41">
        <v>43502</v>
      </c>
      <c r="AH1028">
        <v>11.7</v>
      </c>
      <c r="AI1028">
        <v>4.6642000000000001</v>
      </c>
      <c r="AJ1028" s="39">
        <f t="shared" si="302"/>
        <v>-2.4185112347796918E-2</v>
      </c>
      <c r="AK1028" s="45">
        <v>43618</v>
      </c>
      <c r="AL1028">
        <v>23.5</v>
      </c>
      <c r="AM1028">
        <v>9.9742999999999995</v>
      </c>
      <c r="AN1028" s="39">
        <f t="shared" si="303"/>
        <v>-4.660213551541891E-3</v>
      </c>
      <c r="AO1028" s="41">
        <v>43502</v>
      </c>
      <c r="AP1028">
        <v>9.8000000000000007</v>
      </c>
      <c r="AQ1028">
        <v>7.9645999999999999</v>
      </c>
      <c r="AR1028" s="18">
        <f t="shared" si="304"/>
        <v>1.4495338054720582E-2</v>
      </c>
      <c r="AS1028" s="41">
        <v>43502</v>
      </c>
      <c r="AT1028">
        <v>15</v>
      </c>
      <c r="AU1028">
        <v>12.219900000000001</v>
      </c>
      <c r="AV1028" s="39">
        <f t="shared" si="305"/>
        <v>-2.4070983044891442E-2</v>
      </c>
      <c r="AW1028" s="41">
        <v>43502</v>
      </c>
      <c r="AX1028">
        <v>11.15</v>
      </c>
      <c r="AY1028">
        <v>7.3826999999999998</v>
      </c>
      <c r="AZ1028" s="39">
        <f t="shared" si="306"/>
        <v>4.503646456950056E-3</v>
      </c>
      <c r="BA1028" s="41">
        <v>43502</v>
      </c>
      <c r="BB1028">
        <v>6.27</v>
      </c>
      <c r="BC1028">
        <v>3.1446000000000001</v>
      </c>
      <c r="BD1028" s="39">
        <f t="shared" si="307"/>
        <v>0</v>
      </c>
      <c r="BE1028" s="41">
        <v>43502</v>
      </c>
      <c r="BF1028">
        <v>11.99</v>
      </c>
      <c r="BG1028">
        <v>8.1547000000000001</v>
      </c>
      <c r="BH1028" s="39">
        <f t="shared" si="308"/>
        <v>0</v>
      </c>
      <c r="BI1028" s="41">
        <v>43502</v>
      </c>
      <c r="BJ1028">
        <v>1.3</v>
      </c>
      <c r="BK1028">
        <v>1.2889999999999999</v>
      </c>
      <c r="BL1028" s="39">
        <f t="shared" si="309"/>
        <v>2.3665819567979529E-2</v>
      </c>
      <c r="BM1028" s="41">
        <v>43502</v>
      </c>
      <c r="BN1028">
        <v>9.69</v>
      </c>
      <c r="BO1028">
        <v>5.3296999999999999</v>
      </c>
      <c r="BP1028" s="46">
        <f t="shared" si="310"/>
        <v>7.2762322346537605E-3</v>
      </c>
      <c r="BQ1028" s="41">
        <v>43502</v>
      </c>
      <c r="BR1028">
        <v>16.2</v>
      </c>
      <c r="BS1028">
        <v>9.0620999999999992</v>
      </c>
      <c r="BT1028" s="18">
        <f t="shared" si="311"/>
        <v>1.237445999845183E-3</v>
      </c>
      <c r="BU1028" s="41">
        <v>43502</v>
      </c>
      <c r="BV1028">
        <v>2.25</v>
      </c>
      <c r="BW1028">
        <v>1.4100999999999999</v>
      </c>
      <c r="BX1028" s="39">
        <f t="shared" si="312"/>
        <v>-2.5972231815984029E-2</v>
      </c>
      <c r="BY1028" s="41">
        <v>43804</v>
      </c>
      <c r="BZ1028">
        <v>11.08</v>
      </c>
      <c r="CA1028">
        <v>6.6456999999999997</v>
      </c>
    </row>
    <row r="1029" spans="1:79">
      <c r="A1029" s="41">
        <v>43503</v>
      </c>
      <c r="B1029">
        <v>13.2</v>
      </c>
      <c r="C1029">
        <v>7.3905000000000003</v>
      </c>
      <c r="D1029" s="34">
        <f t="shared" ref="D1029:D1092" si="316">(C1029-C1028)/C1028</f>
        <v>-7.5203115557644596E-3</v>
      </c>
      <c r="E1029" s="41">
        <v>43503</v>
      </c>
      <c r="F1029">
        <v>3.04</v>
      </c>
      <c r="G1029">
        <v>3.04</v>
      </c>
      <c r="H1029" s="39">
        <f t="shared" ref="H1029:H1092" si="317">(G1029-G1028)/G1028</f>
        <v>0</v>
      </c>
      <c r="L1029" s="38"/>
      <c r="M1029" s="41">
        <v>43503</v>
      </c>
      <c r="N1029">
        <v>7.99</v>
      </c>
      <c r="O1029">
        <v>4.8914</v>
      </c>
      <c r="P1029" s="43">
        <f t="shared" ref="P1029:P1092" si="318">(O1029-O1028)/O1028</f>
        <v>0</v>
      </c>
      <c r="Q1029" s="41">
        <v>43503</v>
      </c>
      <c r="R1029">
        <v>2.31</v>
      </c>
      <c r="S1029">
        <v>1.4601</v>
      </c>
      <c r="T1029" s="39">
        <f t="shared" ref="T1029:T1092" si="319">(S1029-S1028)/S1028</f>
        <v>-4.2962356792143842E-3</v>
      </c>
      <c r="U1029" s="42">
        <v>43504.62533333333</v>
      </c>
      <c r="V1029" s="44">
        <v>9.6999999999999993</v>
      </c>
      <c r="W1029" s="44">
        <v>6.1349999999999998</v>
      </c>
      <c r="X1029" s="43">
        <f t="shared" si="313"/>
        <v>0</v>
      </c>
      <c r="Y1029" s="42">
        <v>43504.62533333333</v>
      </c>
      <c r="Z1029" s="44">
        <v>14.5</v>
      </c>
      <c r="AA1029" s="44">
        <v>10.172000000000001</v>
      </c>
      <c r="AB1029" s="43">
        <f t="shared" si="314"/>
        <v>-2.0602374178356735E-3</v>
      </c>
      <c r="AC1029" s="42">
        <v>43504.62533333333</v>
      </c>
      <c r="AD1029" s="44">
        <v>24.01</v>
      </c>
      <c r="AE1029" s="44">
        <v>18.911000000000001</v>
      </c>
      <c r="AF1029" s="43">
        <f t="shared" si="315"/>
        <v>0</v>
      </c>
      <c r="AG1029" s="41">
        <v>43503</v>
      </c>
      <c r="AH1029">
        <v>11.7</v>
      </c>
      <c r="AI1029">
        <v>4.6642000000000001</v>
      </c>
      <c r="AJ1029" s="39">
        <f t="shared" ref="AJ1029:AJ1092" si="320">(AI1029-AI1028)/AI1028</f>
        <v>0</v>
      </c>
      <c r="AK1029" s="45">
        <v>43648</v>
      </c>
      <c r="AL1029">
        <v>23.44</v>
      </c>
      <c r="AM1029">
        <v>9.9489000000000001</v>
      </c>
      <c r="AN1029" s="39">
        <f t="shared" ref="AN1029:AN1092" si="321">(AM1029-AM1028)/AM1028</f>
        <v>-2.5465446196725008E-3</v>
      </c>
      <c r="AO1029" s="41">
        <v>43503</v>
      </c>
      <c r="AP1029">
        <v>9.7799999999999994</v>
      </c>
      <c r="AQ1029">
        <v>7.9484000000000004</v>
      </c>
      <c r="AR1029" s="18">
        <f t="shared" ref="AR1029:AR1092" si="322">(AQ1029-AQ1028)/AQ1028</f>
        <v>-2.0340004520000435E-3</v>
      </c>
      <c r="AS1029" s="41">
        <v>43503</v>
      </c>
      <c r="AT1029">
        <v>14.65</v>
      </c>
      <c r="AU1029">
        <v>11.934799999999999</v>
      </c>
      <c r="AV1029" s="39">
        <f t="shared" ref="AV1029:AV1092" si="323">(AU1029-AU1028)/AU1028</f>
        <v>-2.3330796487696436E-2</v>
      </c>
      <c r="AW1029" s="41">
        <v>43503</v>
      </c>
      <c r="AX1029">
        <v>11.12</v>
      </c>
      <c r="AY1029">
        <v>7.3628</v>
      </c>
      <c r="AZ1029" s="39">
        <f t="shared" ref="AZ1029:AZ1092" si="324">(AY1029-AY1028)/AY1028</f>
        <v>-2.6954908095953795E-3</v>
      </c>
      <c r="BA1029" s="41">
        <v>43503</v>
      </c>
      <c r="BB1029">
        <v>6.27</v>
      </c>
      <c r="BC1029">
        <v>3.1446000000000001</v>
      </c>
      <c r="BD1029" s="39">
        <f t="shared" ref="BD1029:BD1092" si="325">(BC1029-BC1028)/BC1028</f>
        <v>0</v>
      </c>
      <c r="BE1029" s="41">
        <v>43503</v>
      </c>
      <c r="BF1029">
        <v>11.99</v>
      </c>
      <c r="BG1029">
        <v>8.1547000000000001</v>
      </c>
      <c r="BH1029" s="39">
        <f t="shared" ref="BH1029:BH1092" si="326">(BG1029-BG1028)/BG1028</f>
        <v>0</v>
      </c>
      <c r="BI1029" s="41">
        <v>43503</v>
      </c>
      <c r="BJ1029">
        <v>1.23</v>
      </c>
      <c r="BK1029">
        <v>1.2195</v>
      </c>
      <c r="BL1029" s="39">
        <f t="shared" ref="BL1029:BL1092" si="327">(BK1029-BK1028)/BK1028</f>
        <v>-5.3917765709852523E-2</v>
      </c>
      <c r="BM1029" s="41">
        <v>43503</v>
      </c>
      <c r="BN1029">
        <v>9.9499999999999993</v>
      </c>
      <c r="BO1029">
        <v>5.4726999999999997</v>
      </c>
      <c r="BP1029" s="46">
        <f t="shared" ref="BP1029:BP1092" si="328">(BO1029-BO1028)/BO1028</f>
        <v>2.6830778467831173E-2</v>
      </c>
      <c r="BQ1029" s="41">
        <v>43503</v>
      </c>
      <c r="BR1029">
        <v>16.190000000000001</v>
      </c>
      <c r="BS1029">
        <v>9.0564999999999998</v>
      </c>
      <c r="BT1029" s="18">
        <f t="shared" ref="BT1029:BT1092" si="329">(BS1029-BS1028)/BS1028</f>
        <v>-6.1795830988395448E-4</v>
      </c>
      <c r="BU1029" s="41">
        <v>43503</v>
      </c>
      <c r="BV1029">
        <v>2.2799999999999998</v>
      </c>
      <c r="BW1029">
        <v>1.4289000000000001</v>
      </c>
      <c r="BX1029" s="39">
        <f t="shared" ref="BX1029:BX1092" si="330">(BW1029-BW1028)/BW1028</f>
        <v>1.333238777391685E-2</v>
      </c>
      <c r="BY1029" s="41">
        <v>43805</v>
      </c>
      <c r="BZ1029">
        <v>11.08</v>
      </c>
      <c r="CA1029">
        <v>6.6456999999999997</v>
      </c>
    </row>
    <row r="1030" spans="1:79">
      <c r="A1030" s="41">
        <v>43504</v>
      </c>
      <c r="B1030">
        <v>13</v>
      </c>
      <c r="C1030">
        <v>7.2785000000000002</v>
      </c>
      <c r="D1030" s="34">
        <f t="shared" si="316"/>
        <v>-1.5154590352479548E-2</v>
      </c>
      <c r="E1030" s="41">
        <v>43504</v>
      </c>
      <c r="F1030">
        <v>2.91</v>
      </c>
      <c r="G1030">
        <v>2.91</v>
      </c>
      <c r="H1030" s="39">
        <f t="shared" si="317"/>
        <v>-4.2763157894736809E-2</v>
      </c>
      <c r="L1030" s="38"/>
      <c r="M1030" s="41">
        <v>43504</v>
      </c>
      <c r="N1030">
        <v>7.99</v>
      </c>
      <c r="O1030">
        <v>4.8914</v>
      </c>
      <c r="P1030" s="43">
        <f t="shared" si="318"/>
        <v>0</v>
      </c>
      <c r="Q1030" s="41">
        <v>43504</v>
      </c>
      <c r="R1030">
        <v>2.31</v>
      </c>
      <c r="S1030">
        <v>1.4601</v>
      </c>
      <c r="T1030" s="39">
        <f t="shared" si="319"/>
        <v>0</v>
      </c>
      <c r="U1030" s="42">
        <v>43507.62533333333</v>
      </c>
      <c r="V1030" s="44">
        <v>9.6999999999999993</v>
      </c>
      <c r="W1030" s="44">
        <v>6.1349999999999998</v>
      </c>
      <c r="X1030" s="43">
        <f t="shared" si="313"/>
        <v>0</v>
      </c>
      <c r="Y1030" s="42">
        <v>43507.62533333333</v>
      </c>
      <c r="Z1030" s="44">
        <v>14.45</v>
      </c>
      <c r="AA1030" s="44">
        <v>10.137</v>
      </c>
      <c r="AB1030" s="43">
        <f t="shared" si="314"/>
        <v>-3.4408179315768917E-3</v>
      </c>
      <c r="AC1030" s="42">
        <v>43507.62533333333</v>
      </c>
      <c r="AD1030" s="44">
        <v>24.73</v>
      </c>
      <c r="AE1030" s="44">
        <v>19.478000000000002</v>
      </c>
      <c r="AF1030" s="43">
        <f t="shared" si="315"/>
        <v>2.9982549838718214E-2</v>
      </c>
      <c r="AG1030" s="41">
        <v>43504</v>
      </c>
      <c r="AH1030">
        <v>11.65</v>
      </c>
      <c r="AI1030">
        <v>4.6441999999999997</v>
      </c>
      <c r="AJ1030" s="39">
        <f t="shared" si="320"/>
        <v>-4.2879807898461601E-3</v>
      </c>
      <c r="AK1030" s="45">
        <v>43679</v>
      </c>
      <c r="AL1030">
        <v>23.65</v>
      </c>
      <c r="AM1030">
        <v>10.038</v>
      </c>
      <c r="AN1030" s="39">
        <f t="shared" si="321"/>
        <v>8.9557639538039562E-3</v>
      </c>
      <c r="AO1030" s="41">
        <v>43504</v>
      </c>
      <c r="AP1030">
        <v>9.7799999999999994</v>
      </c>
      <c r="AQ1030">
        <v>7.9484000000000004</v>
      </c>
      <c r="AR1030" s="18">
        <f t="shared" si="322"/>
        <v>0</v>
      </c>
      <c r="AS1030" s="41">
        <v>43504</v>
      </c>
      <c r="AT1030">
        <v>14.21</v>
      </c>
      <c r="AU1030">
        <v>11.5763</v>
      </c>
      <c r="AV1030" s="39">
        <f t="shared" si="323"/>
        <v>-3.0038207594597261E-2</v>
      </c>
      <c r="AW1030" s="41">
        <v>43504</v>
      </c>
      <c r="AX1030">
        <v>11.15</v>
      </c>
      <c r="AY1030">
        <v>7.3826999999999998</v>
      </c>
      <c r="AZ1030" s="39">
        <f t="shared" si="324"/>
        <v>2.7027761177812527E-3</v>
      </c>
      <c r="BA1030" s="41">
        <v>43504</v>
      </c>
      <c r="BB1030">
        <v>6.26</v>
      </c>
      <c r="BC1030">
        <v>3.1395</v>
      </c>
      <c r="BD1030" s="39">
        <f t="shared" si="325"/>
        <v>-1.6218278954398346E-3</v>
      </c>
      <c r="BE1030" s="41">
        <v>43504</v>
      </c>
      <c r="BF1030">
        <v>11.99</v>
      </c>
      <c r="BG1030">
        <v>8.1547000000000001</v>
      </c>
      <c r="BH1030" s="39">
        <f t="shared" si="326"/>
        <v>0</v>
      </c>
      <c r="BI1030" s="41">
        <v>43504</v>
      </c>
      <c r="BJ1030">
        <v>1.21</v>
      </c>
      <c r="BK1030">
        <v>1.1997</v>
      </c>
      <c r="BL1030" s="39">
        <f t="shared" si="327"/>
        <v>-1.623616236162365E-2</v>
      </c>
      <c r="BM1030" s="41">
        <v>43504</v>
      </c>
      <c r="BN1030">
        <v>10.15</v>
      </c>
      <c r="BO1030">
        <v>5.5827</v>
      </c>
      <c r="BP1030" s="46">
        <f t="shared" si="328"/>
        <v>2.0099767939042945E-2</v>
      </c>
      <c r="BQ1030" s="41">
        <v>43504</v>
      </c>
      <c r="BR1030">
        <v>16.2</v>
      </c>
      <c r="BS1030">
        <v>9.0620999999999992</v>
      </c>
      <c r="BT1030" s="18">
        <f t="shared" si="329"/>
        <v>6.1834041848389369E-4</v>
      </c>
      <c r="BU1030" s="41">
        <v>43504</v>
      </c>
      <c r="BV1030">
        <v>2.27</v>
      </c>
      <c r="BW1030">
        <v>1.4226000000000001</v>
      </c>
      <c r="BX1030" s="39">
        <f t="shared" si="330"/>
        <v>-4.408985933235336E-3</v>
      </c>
      <c r="BY1030" s="41">
        <v>43808</v>
      </c>
      <c r="BZ1030">
        <v>10.95</v>
      </c>
      <c r="CA1030">
        <v>6.5677000000000003</v>
      </c>
    </row>
    <row r="1031" spans="1:79">
      <c r="A1031" s="41">
        <v>43507</v>
      </c>
      <c r="B1031">
        <v>13</v>
      </c>
      <c r="C1031">
        <v>7.2785000000000002</v>
      </c>
      <c r="D1031" s="34">
        <f t="shared" si="316"/>
        <v>0</v>
      </c>
      <c r="E1031" s="41">
        <v>43507</v>
      </c>
      <c r="F1031">
        <v>2.99</v>
      </c>
      <c r="G1031">
        <v>2.99</v>
      </c>
      <c r="H1031" s="39">
        <f t="shared" si="317"/>
        <v>2.7491408934707928E-2</v>
      </c>
      <c r="L1031" s="38"/>
      <c r="M1031" s="41">
        <v>43507</v>
      </c>
      <c r="N1031">
        <v>7.99</v>
      </c>
      <c r="O1031">
        <v>4.8914</v>
      </c>
      <c r="P1031" s="43">
        <f t="shared" si="318"/>
        <v>0</v>
      </c>
      <c r="Q1031" s="41">
        <v>43507</v>
      </c>
      <c r="R1031">
        <v>2.2999999999999998</v>
      </c>
      <c r="S1031">
        <v>1.4538</v>
      </c>
      <c r="T1031" s="39">
        <f t="shared" si="319"/>
        <v>-4.3147729607560942E-3</v>
      </c>
      <c r="U1031" s="42">
        <v>43508.62533333333</v>
      </c>
      <c r="V1031" s="44">
        <v>9.5399999999999991</v>
      </c>
      <c r="W1031" s="44">
        <v>6.0339999999999998</v>
      </c>
      <c r="X1031" s="43">
        <f t="shared" si="313"/>
        <v>-1.6462917685411572E-2</v>
      </c>
      <c r="Y1031" s="42">
        <v>43508.62533333333</v>
      </c>
      <c r="Z1031" s="44">
        <v>14.01</v>
      </c>
      <c r="AA1031" s="44">
        <v>9.8290000000000006</v>
      </c>
      <c r="AB1031" s="43">
        <f t="shared" si="314"/>
        <v>-3.0383742724671977E-2</v>
      </c>
      <c r="AC1031" s="42">
        <v>43508.62533333333</v>
      </c>
      <c r="AD1031" s="44">
        <v>25</v>
      </c>
      <c r="AE1031" s="44">
        <v>19.690999999999999</v>
      </c>
      <c r="AF1031" s="43">
        <f t="shared" si="315"/>
        <v>1.0935414313584423E-2</v>
      </c>
      <c r="AG1031" s="41">
        <v>43507</v>
      </c>
      <c r="AH1031">
        <v>11.5</v>
      </c>
      <c r="AI1031">
        <v>4.5845000000000002</v>
      </c>
      <c r="AJ1031" s="39">
        <f t="shared" si="320"/>
        <v>-1.2854743551095867E-2</v>
      </c>
      <c r="AK1031" s="45">
        <v>43771</v>
      </c>
      <c r="AL1031">
        <v>23.45</v>
      </c>
      <c r="AM1031">
        <v>9.9530999999999992</v>
      </c>
      <c r="AN1031" s="39">
        <f t="shared" si="321"/>
        <v>-8.4578601315004071E-3</v>
      </c>
      <c r="AO1031" s="41">
        <v>43507</v>
      </c>
      <c r="AP1031">
        <v>9.65</v>
      </c>
      <c r="AQ1031">
        <v>7.8426999999999998</v>
      </c>
      <c r="AR1031" s="18">
        <f t="shared" si="322"/>
        <v>-1.3298273866438599E-2</v>
      </c>
      <c r="AS1031" s="41">
        <v>43507</v>
      </c>
      <c r="AT1031">
        <v>13.58</v>
      </c>
      <c r="AU1031">
        <v>11.0631</v>
      </c>
      <c r="AV1031" s="39">
        <f t="shared" si="323"/>
        <v>-4.4331954078591557E-2</v>
      </c>
      <c r="AW1031" s="41">
        <v>43507</v>
      </c>
      <c r="AX1031">
        <v>11.19</v>
      </c>
      <c r="AY1031">
        <v>7.4092000000000002</v>
      </c>
      <c r="AZ1031" s="39">
        <f t="shared" si="324"/>
        <v>3.5894726861446912E-3</v>
      </c>
      <c r="BA1031" s="41">
        <v>43507</v>
      </c>
      <c r="BB1031">
        <v>6.24</v>
      </c>
      <c r="BC1031">
        <v>3.1295000000000002</v>
      </c>
      <c r="BD1031" s="39">
        <f t="shared" si="325"/>
        <v>-3.1852205765248564E-3</v>
      </c>
      <c r="BE1031" s="41">
        <v>43507</v>
      </c>
      <c r="BF1031">
        <v>11.99</v>
      </c>
      <c r="BG1031">
        <v>8.1547000000000001</v>
      </c>
      <c r="BH1031" s="39">
        <f t="shared" si="326"/>
        <v>0</v>
      </c>
      <c r="BI1031" s="41">
        <v>43507</v>
      </c>
      <c r="BJ1031">
        <v>1.28</v>
      </c>
      <c r="BK1031">
        <v>1.2690999999999999</v>
      </c>
      <c r="BL1031" s="39">
        <f t="shared" si="327"/>
        <v>5.7847795282153794E-2</v>
      </c>
      <c r="BM1031" s="41">
        <v>43507</v>
      </c>
      <c r="BN1031">
        <v>10</v>
      </c>
      <c r="BO1031">
        <v>5.5002000000000004</v>
      </c>
      <c r="BP1031" s="46">
        <f t="shared" si="328"/>
        <v>-1.4777795690257327E-2</v>
      </c>
      <c r="BQ1031" s="41">
        <v>43507</v>
      </c>
      <c r="BR1031">
        <v>16.29</v>
      </c>
      <c r="BS1031">
        <v>9.1123999999999992</v>
      </c>
      <c r="BT1031" s="18">
        <f t="shared" si="329"/>
        <v>5.5505898191368468E-3</v>
      </c>
      <c r="BU1031" s="41">
        <v>43507</v>
      </c>
      <c r="BV1031">
        <v>2.35</v>
      </c>
      <c r="BW1031">
        <v>1.4726999999999999</v>
      </c>
      <c r="BX1031" s="39">
        <f t="shared" si="330"/>
        <v>3.5217207929143686E-2</v>
      </c>
      <c r="BY1031" s="41">
        <v>43809</v>
      </c>
      <c r="BZ1031">
        <v>11.15</v>
      </c>
      <c r="CA1031">
        <v>6.6877000000000004</v>
      </c>
    </row>
    <row r="1032" spans="1:79">
      <c r="A1032" s="41">
        <v>43508</v>
      </c>
      <c r="B1032">
        <v>13</v>
      </c>
      <c r="C1032">
        <v>7.2785000000000002</v>
      </c>
      <c r="D1032" s="34">
        <f t="shared" si="316"/>
        <v>0</v>
      </c>
      <c r="E1032" s="41">
        <v>43508</v>
      </c>
      <c r="F1032">
        <v>2.99</v>
      </c>
      <c r="G1032">
        <v>2.99</v>
      </c>
      <c r="H1032" s="39">
        <f t="shared" si="317"/>
        <v>0</v>
      </c>
      <c r="L1032" s="38"/>
      <c r="M1032" s="41">
        <v>43508</v>
      </c>
      <c r="N1032">
        <v>7.98</v>
      </c>
      <c r="O1032">
        <v>4.8853</v>
      </c>
      <c r="P1032" s="43">
        <f t="shared" si="318"/>
        <v>-1.2470867236374034E-3</v>
      </c>
      <c r="Q1032" s="41">
        <v>43508</v>
      </c>
      <c r="R1032">
        <v>2.2999999999999998</v>
      </c>
      <c r="S1032">
        <v>1.4538</v>
      </c>
      <c r="T1032" s="39">
        <f t="shared" si="319"/>
        <v>0</v>
      </c>
      <c r="U1032" s="42">
        <v>43509.62533333333</v>
      </c>
      <c r="V1032" s="44">
        <v>9.51</v>
      </c>
      <c r="W1032" s="44">
        <v>6.0149999999999997</v>
      </c>
      <c r="X1032" s="43">
        <f t="shared" si="313"/>
        <v>-3.1488233344382048E-3</v>
      </c>
      <c r="Y1032" s="42">
        <v>43509.62533333333</v>
      </c>
      <c r="Z1032" s="44">
        <v>13.8</v>
      </c>
      <c r="AA1032" s="44">
        <v>9.6809999999999992</v>
      </c>
      <c r="AB1032" s="43">
        <f t="shared" si="314"/>
        <v>-1.5057482958592069E-2</v>
      </c>
      <c r="AC1032" s="42">
        <v>43509.62533333333</v>
      </c>
      <c r="AD1032" s="44">
        <v>25</v>
      </c>
      <c r="AE1032" s="44">
        <v>19.690999999999999</v>
      </c>
      <c r="AF1032" s="43">
        <f t="shared" si="315"/>
        <v>0</v>
      </c>
      <c r="AG1032" s="41">
        <v>43508</v>
      </c>
      <c r="AH1032">
        <v>11.4</v>
      </c>
      <c r="AI1032">
        <v>4.5446</v>
      </c>
      <c r="AJ1032" s="39">
        <f t="shared" si="320"/>
        <v>-8.7032391754826629E-3</v>
      </c>
      <c r="AK1032" s="45">
        <v>43801</v>
      </c>
      <c r="AL1032">
        <v>23.5</v>
      </c>
      <c r="AM1032">
        <v>9.9742999999999995</v>
      </c>
      <c r="AN1032" s="39">
        <f t="shared" si="321"/>
        <v>2.129989651465406E-3</v>
      </c>
      <c r="AO1032" s="41">
        <v>43508</v>
      </c>
      <c r="AP1032">
        <v>9.65</v>
      </c>
      <c r="AQ1032">
        <v>7.8426999999999998</v>
      </c>
      <c r="AR1032" s="18">
        <f t="shared" si="322"/>
        <v>0</v>
      </c>
      <c r="AS1032" s="41">
        <v>43508</v>
      </c>
      <c r="AT1032">
        <v>13.18</v>
      </c>
      <c r="AU1032">
        <v>10.7372</v>
      </c>
      <c r="AV1032" s="39">
        <f t="shared" si="323"/>
        <v>-2.9458289267926777E-2</v>
      </c>
      <c r="AW1032" s="41">
        <v>43508</v>
      </c>
      <c r="AX1032">
        <v>11.05</v>
      </c>
      <c r="AY1032">
        <v>7.3164999999999996</v>
      </c>
      <c r="AZ1032" s="39">
        <f t="shared" si="324"/>
        <v>-1.251147222372195E-2</v>
      </c>
      <c r="BA1032" s="41">
        <v>43508</v>
      </c>
      <c r="BB1032">
        <v>6.24</v>
      </c>
      <c r="BC1032">
        <v>3.1295000000000002</v>
      </c>
      <c r="BD1032" s="39">
        <f t="shared" si="325"/>
        <v>0</v>
      </c>
      <c r="BE1032" s="41">
        <v>43508</v>
      </c>
      <c r="BF1032">
        <v>11.99</v>
      </c>
      <c r="BG1032">
        <v>8.1547000000000001</v>
      </c>
      <c r="BH1032" s="39">
        <f t="shared" si="326"/>
        <v>0</v>
      </c>
      <c r="BI1032" s="41">
        <v>43508</v>
      </c>
      <c r="BJ1032">
        <v>1.23</v>
      </c>
      <c r="BK1032">
        <v>1.2195</v>
      </c>
      <c r="BL1032" s="39">
        <f t="shared" si="327"/>
        <v>-3.9082814593018572E-2</v>
      </c>
      <c r="BM1032" s="41">
        <v>43508</v>
      </c>
      <c r="BN1032">
        <v>10</v>
      </c>
      <c r="BO1032">
        <v>5.5002000000000004</v>
      </c>
      <c r="BP1032" s="46">
        <f t="shared" si="328"/>
        <v>0</v>
      </c>
      <c r="BQ1032" s="41">
        <v>43508</v>
      </c>
      <c r="BR1032">
        <v>16.149999999999999</v>
      </c>
      <c r="BS1032">
        <v>9.0341000000000005</v>
      </c>
      <c r="BT1032" s="18">
        <f t="shared" si="329"/>
        <v>-8.5926868881961629E-3</v>
      </c>
      <c r="BU1032" s="41">
        <v>43508</v>
      </c>
      <c r="BV1032">
        <v>2.2799999999999998</v>
      </c>
      <c r="BW1032">
        <v>1.4289000000000001</v>
      </c>
      <c r="BX1032" s="39">
        <f t="shared" si="330"/>
        <v>-2.974129150539814E-2</v>
      </c>
      <c r="BY1032" s="41">
        <v>43810</v>
      </c>
      <c r="BZ1032">
        <v>11.48</v>
      </c>
      <c r="CA1032">
        <v>6.8856000000000002</v>
      </c>
    </row>
    <row r="1033" spans="1:79">
      <c r="A1033" s="41">
        <v>43509</v>
      </c>
      <c r="B1033">
        <v>12.7</v>
      </c>
      <c r="C1033">
        <v>7.1105999999999998</v>
      </c>
      <c r="D1033" s="34">
        <f t="shared" si="316"/>
        <v>-2.3067939822765733E-2</v>
      </c>
      <c r="E1033" s="41">
        <v>43509</v>
      </c>
      <c r="F1033">
        <v>2.99</v>
      </c>
      <c r="G1033">
        <v>2.99</v>
      </c>
      <c r="H1033" s="39">
        <f t="shared" si="317"/>
        <v>0</v>
      </c>
      <c r="L1033" s="38"/>
      <c r="M1033" s="41">
        <v>43509</v>
      </c>
      <c r="N1033">
        <v>7.99</v>
      </c>
      <c r="O1033">
        <v>4.8914</v>
      </c>
      <c r="P1033" s="43">
        <f t="shared" si="318"/>
        <v>1.248643890856241E-3</v>
      </c>
      <c r="Q1033" s="41">
        <v>43509</v>
      </c>
      <c r="R1033">
        <v>2.2999999999999998</v>
      </c>
      <c r="S1033">
        <v>1.4538</v>
      </c>
      <c r="T1033" s="39">
        <f t="shared" si="319"/>
        <v>0</v>
      </c>
      <c r="U1033" s="42">
        <v>43510.62533333333</v>
      </c>
      <c r="V1033" s="44">
        <v>9.65</v>
      </c>
      <c r="W1033" s="44">
        <v>6.1029999999999998</v>
      </c>
      <c r="X1033" s="43">
        <f t="shared" si="313"/>
        <v>1.4630091438071502E-2</v>
      </c>
      <c r="Y1033" s="42">
        <v>43510.62533333333</v>
      </c>
      <c r="Z1033" s="44">
        <v>13.6</v>
      </c>
      <c r="AA1033" s="44">
        <v>9.5410000000000004</v>
      </c>
      <c r="AB1033" s="43">
        <f t="shared" si="314"/>
        <v>-1.4461315979754034E-2</v>
      </c>
      <c r="AC1033" s="42">
        <v>43510.62533333333</v>
      </c>
      <c r="AD1033" s="44">
        <v>25</v>
      </c>
      <c r="AE1033" s="44">
        <v>19.690999999999999</v>
      </c>
      <c r="AF1033" s="43">
        <f t="shared" si="315"/>
        <v>0</v>
      </c>
      <c r="AG1033" s="41">
        <v>43509</v>
      </c>
      <c r="AH1033">
        <v>11.5</v>
      </c>
      <c r="AI1033">
        <v>4.5845000000000002</v>
      </c>
      <c r="AJ1033" s="39">
        <f t="shared" si="320"/>
        <v>8.7796505743080299E-3</v>
      </c>
      <c r="AK1033" s="45" t="s">
        <v>886</v>
      </c>
      <c r="AL1033">
        <v>23.5</v>
      </c>
      <c r="AM1033">
        <v>9.9742999999999995</v>
      </c>
      <c r="AN1033" s="39">
        <f t="shared" si="321"/>
        <v>0</v>
      </c>
      <c r="AO1033" s="41">
        <v>43509</v>
      </c>
      <c r="AP1033">
        <v>9.59</v>
      </c>
      <c r="AQ1033">
        <v>7.7939999999999996</v>
      </c>
      <c r="AR1033" s="18">
        <f t="shared" si="322"/>
        <v>-6.2095961849873375E-3</v>
      </c>
      <c r="AS1033" s="41">
        <v>43509</v>
      </c>
      <c r="AT1033">
        <v>12.59</v>
      </c>
      <c r="AU1033">
        <v>10.256600000000001</v>
      </c>
      <c r="AV1033" s="39">
        <f t="shared" si="323"/>
        <v>-4.4760272696792371E-2</v>
      </c>
      <c r="AW1033" s="41">
        <v>43509</v>
      </c>
      <c r="AX1033">
        <v>10.9</v>
      </c>
      <c r="AY1033">
        <v>7.2171000000000003</v>
      </c>
      <c r="AZ1033" s="39">
        <f t="shared" si="324"/>
        <v>-1.3585730882252343E-2</v>
      </c>
      <c r="BA1033" s="41">
        <v>43509</v>
      </c>
      <c r="BB1033">
        <v>6.24</v>
      </c>
      <c r="BC1033">
        <v>3.1295000000000002</v>
      </c>
      <c r="BD1033" s="39">
        <f t="shared" si="325"/>
        <v>0</v>
      </c>
      <c r="BE1033" s="41">
        <v>43509</v>
      </c>
      <c r="BF1033">
        <v>11.98</v>
      </c>
      <c r="BG1033">
        <v>8.1478999999999999</v>
      </c>
      <c r="BH1033" s="39">
        <f t="shared" si="326"/>
        <v>-8.3387494328425807E-4</v>
      </c>
      <c r="BI1033" s="41">
        <v>43509</v>
      </c>
      <c r="BJ1033">
        <v>1.18</v>
      </c>
      <c r="BK1033">
        <v>1.17</v>
      </c>
      <c r="BL1033" s="39">
        <f t="shared" si="327"/>
        <v>-4.0590405904059122E-2</v>
      </c>
      <c r="BM1033" s="41">
        <v>43509</v>
      </c>
      <c r="BN1033">
        <v>9.8000000000000007</v>
      </c>
      <c r="BO1033">
        <v>5.3902000000000001</v>
      </c>
      <c r="BP1033" s="46">
        <f t="shared" si="328"/>
        <v>-1.9999272753718104E-2</v>
      </c>
      <c r="BQ1033" s="41">
        <v>43509</v>
      </c>
      <c r="BR1033">
        <v>16.29</v>
      </c>
      <c r="BS1033">
        <v>9.1123999999999992</v>
      </c>
      <c r="BT1033" s="18">
        <f t="shared" si="329"/>
        <v>8.6671610896490742E-3</v>
      </c>
      <c r="BU1033" s="41">
        <v>43509</v>
      </c>
      <c r="BV1033">
        <v>2.3199999999999998</v>
      </c>
      <c r="BW1033">
        <v>1.4539</v>
      </c>
      <c r="BX1033" s="39">
        <f t="shared" si="330"/>
        <v>1.7495975925537064E-2</v>
      </c>
      <c r="BY1033" s="41">
        <v>43811</v>
      </c>
      <c r="BZ1033">
        <v>11.48</v>
      </c>
      <c r="CA1033">
        <v>6.8856000000000002</v>
      </c>
    </row>
    <row r="1034" spans="1:79">
      <c r="A1034" s="41">
        <v>43510</v>
      </c>
      <c r="B1034">
        <v>12.97</v>
      </c>
      <c r="C1034">
        <v>7.2617000000000003</v>
      </c>
      <c r="D1034" s="34">
        <f t="shared" si="316"/>
        <v>2.1249964841223028E-2</v>
      </c>
      <c r="E1034" s="41">
        <v>43510</v>
      </c>
      <c r="F1034">
        <v>3.1</v>
      </c>
      <c r="G1034">
        <v>3.1</v>
      </c>
      <c r="H1034" s="39">
        <f t="shared" si="317"/>
        <v>3.6789297658862831E-2</v>
      </c>
      <c r="L1034" s="38"/>
      <c r="M1034" s="41">
        <v>43510</v>
      </c>
      <c r="N1034">
        <v>7.98</v>
      </c>
      <c r="O1034">
        <v>4.8853</v>
      </c>
      <c r="P1034" s="43">
        <f t="shared" si="318"/>
        <v>-1.2470867236374034E-3</v>
      </c>
      <c r="Q1034" s="41">
        <v>43510</v>
      </c>
      <c r="R1034">
        <v>2.35</v>
      </c>
      <c r="S1034">
        <v>1.4854000000000001</v>
      </c>
      <c r="T1034" s="39">
        <f t="shared" si="319"/>
        <v>2.1736139771633013E-2</v>
      </c>
      <c r="U1034" s="42">
        <v>43511.62533333333</v>
      </c>
      <c r="V1034" s="44">
        <v>9.65</v>
      </c>
      <c r="W1034" s="44">
        <v>6.1029999999999998</v>
      </c>
      <c r="X1034" s="43">
        <f t="shared" si="313"/>
        <v>0</v>
      </c>
      <c r="Y1034" s="42">
        <v>43511.62533333333</v>
      </c>
      <c r="Z1034" s="44">
        <v>13.95</v>
      </c>
      <c r="AA1034" s="44">
        <v>9.7870000000000008</v>
      </c>
      <c r="AB1034" s="43">
        <f t="shared" si="314"/>
        <v>2.5783460853160092E-2</v>
      </c>
      <c r="AC1034" s="42">
        <v>43511.62533333333</v>
      </c>
      <c r="AD1034" s="44">
        <v>25</v>
      </c>
      <c r="AE1034" s="44">
        <v>19.690999999999999</v>
      </c>
      <c r="AF1034" s="43">
        <f t="shared" si="315"/>
        <v>0</v>
      </c>
      <c r="AG1034" s="41">
        <v>43510</v>
      </c>
      <c r="AH1034">
        <v>11.4</v>
      </c>
      <c r="AI1034">
        <v>4.5446</v>
      </c>
      <c r="AJ1034" s="39">
        <f t="shared" si="320"/>
        <v>-8.7032391754826629E-3</v>
      </c>
      <c r="AK1034" s="45" t="s">
        <v>887</v>
      </c>
      <c r="AL1034">
        <v>23.5</v>
      </c>
      <c r="AM1034">
        <v>9.9742999999999995</v>
      </c>
      <c r="AN1034" s="39">
        <f t="shared" si="321"/>
        <v>0</v>
      </c>
      <c r="AO1034" s="41">
        <v>43510</v>
      </c>
      <c r="AP1034">
        <v>9.56</v>
      </c>
      <c r="AQ1034">
        <v>7.7695999999999996</v>
      </c>
      <c r="AR1034" s="18">
        <f t="shared" si="322"/>
        <v>-3.1306132922761069E-3</v>
      </c>
      <c r="AS1034" s="41">
        <v>43510</v>
      </c>
      <c r="AT1034">
        <v>12.52</v>
      </c>
      <c r="AU1034">
        <v>10.1996</v>
      </c>
      <c r="AV1034" s="39">
        <f t="shared" si="323"/>
        <v>-5.5573971881520559E-3</v>
      </c>
      <c r="AW1034" s="41">
        <v>43510</v>
      </c>
      <c r="AX1034">
        <v>11</v>
      </c>
      <c r="AY1034">
        <v>7.2834000000000003</v>
      </c>
      <c r="AZ1034" s="39">
        <f t="shared" si="324"/>
        <v>9.186515359354868E-3</v>
      </c>
      <c r="BA1034" s="41">
        <v>43510</v>
      </c>
      <c r="BB1034">
        <v>6.13</v>
      </c>
      <c r="BC1034">
        <v>3.0743</v>
      </c>
      <c r="BD1034" s="39">
        <f t="shared" si="325"/>
        <v>-1.7638600415401863E-2</v>
      </c>
      <c r="BE1034" s="41">
        <v>43510</v>
      </c>
      <c r="BF1034">
        <v>11.98</v>
      </c>
      <c r="BG1034">
        <v>8.1478999999999999</v>
      </c>
      <c r="BH1034" s="39">
        <f t="shared" si="326"/>
        <v>0</v>
      </c>
      <c r="BI1034" s="41">
        <v>43510</v>
      </c>
      <c r="BJ1034">
        <v>1.18</v>
      </c>
      <c r="BK1034">
        <v>1.17</v>
      </c>
      <c r="BL1034" s="39">
        <f t="shared" si="327"/>
        <v>0</v>
      </c>
      <c r="BM1034" s="41">
        <v>43510</v>
      </c>
      <c r="BN1034">
        <v>10</v>
      </c>
      <c r="BO1034">
        <v>5.5002000000000004</v>
      </c>
      <c r="BP1034" s="46">
        <f t="shared" si="328"/>
        <v>2.0407406033171371E-2</v>
      </c>
      <c r="BQ1034" s="41">
        <v>43510</v>
      </c>
      <c r="BR1034">
        <v>16.2</v>
      </c>
      <c r="BS1034">
        <v>9.0620999999999992</v>
      </c>
      <c r="BT1034" s="18">
        <f t="shared" si="329"/>
        <v>-5.5199508362231706E-3</v>
      </c>
      <c r="BU1034" s="41">
        <v>43510</v>
      </c>
      <c r="BV1034">
        <v>2.2799999999999998</v>
      </c>
      <c r="BW1034">
        <v>1.4289000000000001</v>
      </c>
      <c r="BX1034" s="39">
        <f t="shared" si="330"/>
        <v>-1.719513033908791E-2</v>
      </c>
      <c r="BY1034" s="41">
        <v>43812</v>
      </c>
      <c r="BZ1034">
        <v>11.65</v>
      </c>
      <c r="CA1034">
        <v>6.9875999999999996</v>
      </c>
    </row>
    <row r="1035" spans="1:79">
      <c r="A1035" s="41">
        <v>43511</v>
      </c>
      <c r="B1035">
        <v>12.96</v>
      </c>
      <c r="C1035">
        <v>7.2561</v>
      </c>
      <c r="D1035" s="34">
        <f t="shared" si="316"/>
        <v>-7.7116928542906909E-4</v>
      </c>
      <c r="E1035" s="41">
        <v>43511</v>
      </c>
      <c r="F1035">
        <v>2.97</v>
      </c>
      <c r="G1035">
        <v>2.97</v>
      </c>
      <c r="H1035" s="39">
        <f t="shared" si="317"/>
        <v>-4.1935483870967703E-2</v>
      </c>
      <c r="L1035" s="38"/>
      <c r="M1035" s="41">
        <v>43511</v>
      </c>
      <c r="N1035">
        <v>7.98</v>
      </c>
      <c r="O1035">
        <v>4.8853</v>
      </c>
      <c r="P1035" s="43">
        <f t="shared" si="318"/>
        <v>0</v>
      </c>
      <c r="Q1035" s="41">
        <v>43511</v>
      </c>
      <c r="R1035">
        <v>2.2999999999999998</v>
      </c>
      <c r="S1035">
        <v>1.4538</v>
      </c>
      <c r="T1035" s="39">
        <f t="shared" si="319"/>
        <v>-2.1273730981553839E-2</v>
      </c>
      <c r="U1035" s="42">
        <v>43514.62533333333</v>
      </c>
      <c r="V1035" s="44">
        <v>9.65</v>
      </c>
      <c r="W1035" s="44">
        <v>6.1029999999999998</v>
      </c>
      <c r="X1035" s="43">
        <f t="shared" si="313"/>
        <v>0</v>
      </c>
      <c r="Y1035" s="42">
        <v>43514.62533333333</v>
      </c>
      <c r="Z1035" s="44">
        <v>13.95</v>
      </c>
      <c r="AA1035" s="44">
        <v>9.7870000000000008</v>
      </c>
      <c r="AB1035" s="43">
        <f t="shared" si="314"/>
        <v>0</v>
      </c>
      <c r="AC1035" s="42">
        <v>43514.62533333333</v>
      </c>
      <c r="AD1035" s="44">
        <v>25</v>
      </c>
      <c r="AE1035" s="44">
        <v>19.690999999999999</v>
      </c>
      <c r="AF1035" s="43">
        <f t="shared" si="315"/>
        <v>0</v>
      </c>
      <c r="AG1035" s="41">
        <v>43511</v>
      </c>
      <c r="AH1035">
        <v>11.4</v>
      </c>
      <c r="AI1035">
        <v>4.5446</v>
      </c>
      <c r="AJ1035" s="39">
        <f t="shared" si="320"/>
        <v>0</v>
      </c>
      <c r="AK1035" s="45" t="s">
        <v>888</v>
      </c>
      <c r="AL1035">
        <v>23.5</v>
      </c>
      <c r="AM1035">
        <v>9.9742999999999995</v>
      </c>
      <c r="AN1035" s="39">
        <f t="shared" si="321"/>
        <v>0</v>
      </c>
      <c r="AO1035" s="41">
        <v>43511</v>
      </c>
      <c r="AP1035">
        <v>9.6199999999999992</v>
      </c>
      <c r="AQ1035">
        <v>7.8182999999999998</v>
      </c>
      <c r="AR1035" s="18">
        <f t="shared" si="322"/>
        <v>6.2680189456342916E-3</v>
      </c>
      <c r="AS1035" s="41">
        <v>43511</v>
      </c>
      <c r="AT1035">
        <v>13.27</v>
      </c>
      <c r="AU1035">
        <v>10.810600000000001</v>
      </c>
      <c r="AV1035" s="39">
        <f t="shared" si="323"/>
        <v>5.9904309972940176E-2</v>
      </c>
      <c r="AW1035" s="41">
        <v>43511</v>
      </c>
      <c r="AX1035">
        <v>11.01</v>
      </c>
      <c r="AY1035">
        <v>7.29</v>
      </c>
      <c r="AZ1035" s="39">
        <f t="shared" si="324"/>
        <v>9.0617019523844865E-4</v>
      </c>
      <c r="BA1035" s="41">
        <v>43511</v>
      </c>
      <c r="BB1035">
        <v>6.2</v>
      </c>
      <c r="BC1035">
        <v>3.1095000000000002</v>
      </c>
      <c r="BD1035" s="39">
        <f t="shared" si="325"/>
        <v>1.144976092118535E-2</v>
      </c>
      <c r="BE1035" s="41">
        <v>43511</v>
      </c>
      <c r="BF1035">
        <v>11.98</v>
      </c>
      <c r="BG1035">
        <v>8.1478999999999999</v>
      </c>
      <c r="BH1035" s="39">
        <f t="shared" si="326"/>
        <v>0</v>
      </c>
      <c r="BI1035" s="41">
        <v>43511</v>
      </c>
      <c r="BJ1035">
        <v>1.19</v>
      </c>
      <c r="BK1035">
        <v>1.1798999999999999</v>
      </c>
      <c r="BL1035" s="39">
        <f t="shared" si="327"/>
        <v>8.4615384615384787E-3</v>
      </c>
      <c r="BM1035" s="41">
        <v>43511</v>
      </c>
      <c r="BN1035">
        <v>9.9499999999999993</v>
      </c>
      <c r="BO1035">
        <v>5.4726999999999997</v>
      </c>
      <c r="BP1035" s="46">
        <f t="shared" si="328"/>
        <v>-4.9998181884296465E-3</v>
      </c>
      <c r="BQ1035" s="41">
        <v>43511</v>
      </c>
      <c r="BR1035">
        <v>16.170000000000002</v>
      </c>
      <c r="BS1035">
        <v>9.0452999999999992</v>
      </c>
      <c r="BT1035" s="18">
        <f t="shared" si="329"/>
        <v>-1.8538749296520595E-3</v>
      </c>
      <c r="BU1035" s="41">
        <v>43511</v>
      </c>
      <c r="BV1035">
        <v>2.25</v>
      </c>
      <c r="BW1035">
        <v>1.4100999999999999</v>
      </c>
      <c r="BX1035" s="39">
        <f t="shared" si="330"/>
        <v>-1.3156973896004023E-2</v>
      </c>
      <c r="BY1035" s="41">
        <v>43815</v>
      </c>
      <c r="BZ1035">
        <v>11.67</v>
      </c>
      <c r="CA1035">
        <v>6.9996</v>
      </c>
    </row>
    <row r="1036" spans="1:79">
      <c r="A1036" s="41">
        <v>43514</v>
      </c>
      <c r="B1036">
        <v>12.89</v>
      </c>
      <c r="C1036">
        <v>7.2168999999999999</v>
      </c>
      <c r="D1036" s="34">
        <f t="shared" si="316"/>
        <v>-5.4023511252601431E-3</v>
      </c>
      <c r="E1036" s="41">
        <v>43514</v>
      </c>
      <c r="F1036">
        <v>2.84</v>
      </c>
      <c r="G1036">
        <v>2.84</v>
      </c>
      <c r="H1036" s="39">
        <f t="shared" si="317"/>
        <v>-4.3771043771043884E-2</v>
      </c>
      <c r="L1036" s="38"/>
      <c r="M1036" s="41">
        <v>43514</v>
      </c>
      <c r="N1036">
        <v>7.98</v>
      </c>
      <c r="O1036">
        <v>4.8853</v>
      </c>
      <c r="P1036" s="43">
        <f t="shared" si="318"/>
        <v>0</v>
      </c>
      <c r="Q1036" s="41">
        <v>43514</v>
      </c>
      <c r="R1036">
        <v>2.29</v>
      </c>
      <c r="S1036">
        <v>1.4475</v>
      </c>
      <c r="T1036" s="39">
        <f t="shared" si="319"/>
        <v>-4.3334709038381977E-3</v>
      </c>
      <c r="U1036" s="42">
        <v>43515.62533333333</v>
      </c>
      <c r="V1036" s="44">
        <v>9.65</v>
      </c>
      <c r="W1036" s="44">
        <v>6.1029999999999998</v>
      </c>
      <c r="X1036" s="43">
        <f t="shared" si="313"/>
        <v>0</v>
      </c>
      <c r="Y1036" s="42">
        <v>43515.62533333333</v>
      </c>
      <c r="Z1036" s="44">
        <v>13.9</v>
      </c>
      <c r="AA1036" s="44">
        <v>9.7509999999999994</v>
      </c>
      <c r="AB1036" s="43">
        <f t="shared" si="314"/>
        <v>-3.6783488300808583E-3</v>
      </c>
      <c r="AC1036" s="42">
        <v>43515.62533333333</v>
      </c>
      <c r="AD1036" s="44">
        <v>25</v>
      </c>
      <c r="AE1036" s="44">
        <v>19.690999999999999</v>
      </c>
      <c r="AF1036" s="43">
        <f t="shared" si="315"/>
        <v>0</v>
      </c>
      <c r="AG1036" s="41">
        <v>43514</v>
      </c>
      <c r="AH1036">
        <v>11.4</v>
      </c>
      <c r="AI1036">
        <v>4.5446</v>
      </c>
      <c r="AJ1036" s="39">
        <f t="shared" si="320"/>
        <v>0</v>
      </c>
      <c r="AK1036" s="45" t="s">
        <v>889</v>
      </c>
      <c r="AL1036">
        <v>23.42</v>
      </c>
      <c r="AM1036">
        <v>9.9404000000000003</v>
      </c>
      <c r="AN1036" s="39">
        <f t="shared" si="321"/>
        <v>-3.3987347483030541E-3</v>
      </c>
      <c r="AO1036" s="41">
        <v>43514</v>
      </c>
      <c r="AP1036">
        <v>9.6</v>
      </c>
      <c r="AQ1036">
        <v>7.8021000000000003</v>
      </c>
      <c r="AR1036" s="18">
        <f t="shared" si="322"/>
        <v>-2.072061701392828E-3</v>
      </c>
      <c r="AS1036" s="41">
        <v>43514</v>
      </c>
      <c r="AT1036">
        <v>14.06</v>
      </c>
      <c r="AU1036">
        <v>11.4541</v>
      </c>
      <c r="AV1036" s="39">
        <f t="shared" si="323"/>
        <v>5.9524910735759301E-2</v>
      </c>
      <c r="AW1036" s="41">
        <v>43514</v>
      </c>
      <c r="AX1036">
        <v>11.02</v>
      </c>
      <c r="AY1036">
        <v>7.2965999999999998</v>
      </c>
      <c r="AZ1036" s="39">
        <f t="shared" si="324"/>
        <v>9.0534979423864432E-4</v>
      </c>
      <c r="BA1036" s="41">
        <v>43514</v>
      </c>
      <c r="BB1036">
        <v>6.2</v>
      </c>
      <c r="BC1036">
        <v>3.1095000000000002</v>
      </c>
      <c r="BD1036" s="39">
        <f t="shared" si="325"/>
        <v>0</v>
      </c>
      <c r="BE1036" s="41">
        <v>43514</v>
      </c>
      <c r="BF1036">
        <v>11.9</v>
      </c>
      <c r="BG1036">
        <v>8.0935000000000006</v>
      </c>
      <c r="BH1036" s="39">
        <f t="shared" si="326"/>
        <v>-6.676566968175768E-3</v>
      </c>
      <c r="BI1036" s="41">
        <v>43514</v>
      </c>
      <c r="BJ1036">
        <v>1.21</v>
      </c>
      <c r="BK1036">
        <v>1.1997</v>
      </c>
      <c r="BL1036" s="39">
        <f t="shared" si="327"/>
        <v>1.6781083142639243E-2</v>
      </c>
      <c r="BM1036" s="41">
        <v>43514</v>
      </c>
      <c r="BN1036">
        <v>9.85</v>
      </c>
      <c r="BO1036">
        <v>5.4177</v>
      </c>
      <c r="BP1036" s="46">
        <f t="shared" si="328"/>
        <v>-1.0049883969521391E-2</v>
      </c>
      <c r="BQ1036" s="41">
        <v>43514</v>
      </c>
      <c r="BR1036">
        <v>16.100000000000001</v>
      </c>
      <c r="BS1036">
        <v>9.0061</v>
      </c>
      <c r="BT1036" s="18">
        <f t="shared" si="329"/>
        <v>-4.3337423855482112E-3</v>
      </c>
      <c r="BU1036" s="41">
        <v>43514</v>
      </c>
      <c r="BV1036">
        <v>2.2599999999999998</v>
      </c>
      <c r="BW1036">
        <v>1.4162999999999999</v>
      </c>
      <c r="BX1036" s="39">
        <f t="shared" si="330"/>
        <v>4.3968512871427438E-3</v>
      </c>
      <c r="BY1036" s="41">
        <v>43816</v>
      </c>
      <c r="BZ1036">
        <v>11.6</v>
      </c>
      <c r="CA1036">
        <v>6.9576000000000002</v>
      </c>
    </row>
    <row r="1037" spans="1:79">
      <c r="A1037" s="41">
        <v>43515</v>
      </c>
      <c r="B1037">
        <v>12.9</v>
      </c>
      <c r="C1037">
        <v>7.2225000000000001</v>
      </c>
      <c r="D1037" s="34">
        <f t="shared" si="316"/>
        <v>7.7595643558872531E-4</v>
      </c>
      <c r="E1037" s="41">
        <v>43515</v>
      </c>
      <c r="F1037">
        <v>2.8</v>
      </c>
      <c r="G1037">
        <v>2.8</v>
      </c>
      <c r="H1037" s="39">
        <f t="shared" si="317"/>
        <v>-1.4084507042253534E-2</v>
      </c>
      <c r="L1037" s="38"/>
      <c r="M1037" s="41">
        <v>43515</v>
      </c>
      <c r="N1037">
        <v>7.98</v>
      </c>
      <c r="O1037">
        <v>4.8853</v>
      </c>
      <c r="P1037" s="43">
        <f t="shared" si="318"/>
        <v>0</v>
      </c>
      <c r="Q1037" s="41">
        <v>43515</v>
      </c>
      <c r="R1037">
        <v>2.29</v>
      </c>
      <c r="S1037">
        <v>1.4475</v>
      </c>
      <c r="T1037" s="39">
        <f t="shared" si="319"/>
        <v>0</v>
      </c>
      <c r="U1037" s="42">
        <v>43516.62533333333</v>
      </c>
      <c r="V1037" s="44">
        <v>9.65</v>
      </c>
      <c r="W1037" s="44">
        <v>6.1029999999999998</v>
      </c>
      <c r="X1037" s="43">
        <f t="shared" si="313"/>
        <v>0</v>
      </c>
      <c r="Y1037" s="42">
        <v>43516.62533333333</v>
      </c>
      <c r="Z1037" s="44">
        <v>13.75</v>
      </c>
      <c r="AA1037" s="44">
        <v>9.6460000000000008</v>
      </c>
      <c r="AB1037" s="43">
        <f t="shared" si="314"/>
        <v>-1.0768126346015655E-2</v>
      </c>
      <c r="AC1037" s="42">
        <v>43516.62533333333</v>
      </c>
      <c r="AD1037" s="44">
        <v>25.2</v>
      </c>
      <c r="AE1037" s="44">
        <v>19.849</v>
      </c>
      <c r="AF1037" s="43">
        <f t="shared" si="315"/>
        <v>8.0239703417805727E-3</v>
      </c>
      <c r="AG1037" s="41">
        <v>43515</v>
      </c>
      <c r="AH1037">
        <v>11.4</v>
      </c>
      <c r="AI1037">
        <v>4.5446</v>
      </c>
      <c r="AJ1037" s="39">
        <f t="shared" si="320"/>
        <v>0</v>
      </c>
      <c r="AK1037" s="45" t="s">
        <v>890</v>
      </c>
      <c r="AL1037">
        <v>23.4</v>
      </c>
      <c r="AM1037">
        <v>9.9319000000000006</v>
      </c>
      <c r="AN1037" s="39">
        <f t="shared" si="321"/>
        <v>-8.5509637439134536E-4</v>
      </c>
      <c r="AO1037" s="41">
        <v>43515</v>
      </c>
      <c r="AP1037">
        <v>9.6</v>
      </c>
      <c r="AQ1037">
        <v>7.8021000000000003</v>
      </c>
      <c r="AR1037" s="18">
        <f t="shared" si="322"/>
        <v>0</v>
      </c>
      <c r="AS1037" s="41">
        <v>43515</v>
      </c>
      <c r="AT1037">
        <v>14.84</v>
      </c>
      <c r="AU1037">
        <v>12.089600000000001</v>
      </c>
      <c r="AV1037" s="39">
        <f t="shared" si="323"/>
        <v>5.54823163757956E-2</v>
      </c>
      <c r="AW1037" s="41">
        <v>43515</v>
      </c>
      <c r="AX1037">
        <v>11.2</v>
      </c>
      <c r="AY1037">
        <v>7.4157999999999999</v>
      </c>
      <c r="AZ1037" s="39">
        <f t="shared" si="324"/>
        <v>1.6336375846284598E-2</v>
      </c>
      <c r="BA1037" s="41">
        <v>43515</v>
      </c>
      <c r="BB1037">
        <v>6.2</v>
      </c>
      <c r="BC1037">
        <v>3.1095000000000002</v>
      </c>
      <c r="BD1037" s="39">
        <f t="shared" si="325"/>
        <v>0</v>
      </c>
      <c r="BE1037" s="41">
        <v>43515</v>
      </c>
      <c r="BF1037">
        <v>11.8</v>
      </c>
      <c r="BG1037">
        <v>8.0254999999999992</v>
      </c>
      <c r="BH1037" s="39">
        <f t="shared" si="326"/>
        <v>-8.4018039167234673E-3</v>
      </c>
      <c r="BI1037" s="41">
        <v>43515</v>
      </c>
      <c r="BJ1037">
        <v>1.2</v>
      </c>
      <c r="BK1037">
        <v>1.1898</v>
      </c>
      <c r="BL1037" s="39">
        <f t="shared" si="327"/>
        <v>-8.2520630157539559E-3</v>
      </c>
      <c r="BM1037" s="41">
        <v>43515</v>
      </c>
      <c r="BN1037">
        <v>9.8000000000000007</v>
      </c>
      <c r="BO1037">
        <v>5.3902000000000001</v>
      </c>
      <c r="BP1037" s="46">
        <f t="shared" si="328"/>
        <v>-5.0759547409417018E-3</v>
      </c>
      <c r="BQ1037" s="41">
        <v>43515</v>
      </c>
      <c r="BR1037">
        <v>16.04</v>
      </c>
      <c r="BS1037">
        <v>8.9725999999999999</v>
      </c>
      <c r="BT1037" s="18">
        <f t="shared" si="329"/>
        <v>-3.719701091482449E-3</v>
      </c>
      <c r="BU1037" s="41">
        <v>43515</v>
      </c>
      <c r="BV1037">
        <v>2.25</v>
      </c>
      <c r="BW1037">
        <v>1.4100999999999999</v>
      </c>
      <c r="BX1037" s="39">
        <f t="shared" si="330"/>
        <v>-4.3776036150532964E-3</v>
      </c>
      <c r="BY1037" s="41">
        <v>43817</v>
      </c>
      <c r="BZ1037">
        <v>11.65</v>
      </c>
      <c r="CA1037">
        <v>6.9875999999999996</v>
      </c>
    </row>
    <row r="1038" spans="1:79">
      <c r="A1038" s="41">
        <v>43516</v>
      </c>
      <c r="B1038">
        <v>12.88</v>
      </c>
      <c r="C1038">
        <v>7.2112999999999996</v>
      </c>
      <c r="D1038" s="34">
        <f t="shared" si="316"/>
        <v>-1.5507095880928409E-3</v>
      </c>
      <c r="E1038" s="41">
        <v>43516</v>
      </c>
      <c r="F1038">
        <v>2.72</v>
      </c>
      <c r="G1038">
        <v>2.72</v>
      </c>
      <c r="H1038" s="39">
        <f t="shared" si="317"/>
        <v>-2.8571428571428439E-2</v>
      </c>
      <c r="L1038" s="38"/>
      <c r="M1038" s="41">
        <v>43516</v>
      </c>
      <c r="N1038">
        <v>7.98</v>
      </c>
      <c r="O1038">
        <v>4.8853</v>
      </c>
      <c r="P1038" s="43">
        <f t="shared" si="318"/>
        <v>0</v>
      </c>
      <c r="Q1038" s="41">
        <v>43516</v>
      </c>
      <c r="R1038">
        <v>2.29</v>
      </c>
      <c r="S1038">
        <v>1.4475</v>
      </c>
      <c r="T1038" s="39">
        <f t="shared" si="319"/>
        <v>0</v>
      </c>
      <c r="U1038" s="42">
        <v>43517.62533333333</v>
      </c>
      <c r="V1038" s="44">
        <v>10</v>
      </c>
      <c r="W1038" s="44">
        <v>6.3250000000000002</v>
      </c>
      <c r="X1038" s="43">
        <f t="shared" si="313"/>
        <v>3.6375553006718075E-2</v>
      </c>
      <c r="Y1038" s="42">
        <v>43517.62533333333</v>
      </c>
      <c r="Z1038" s="44">
        <v>13.34</v>
      </c>
      <c r="AA1038" s="44">
        <v>9.359</v>
      </c>
      <c r="AB1038" s="43">
        <f t="shared" si="314"/>
        <v>-2.9753265602322287E-2</v>
      </c>
      <c r="AC1038" s="42">
        <v>43517.62533333333</v>
      </c>
      <c r="AD1038" s="44">
        <v>25.5</v>
      </c>
      <c r="AE1038" s="44">
        <v>20.085000000000001</v>
      </c>
      <c r="AF1038" s="43">
        <f t="shared" si="315"/>
        <v>1.1889767746486002E-2</v>
      </c>
      <c r="AG1038" s="41">
        <v>43516</v>
      </c>
      <c r="AH1038">
        <v>11.4</v>
      </c>
      <c r="AI1038">
        <v>4.5446</v>
      </c>
      <c r="AJ1038" s="39">
        <f t="shared" si="320"/>
        <v>0</v>
      </c>
      <c r="AK1038" s="45" t="s">
        <v>891</v>
      </c>
      <c r="AL1038">
        <v>23.5</v>
      </c>
      <c r="AM1038">
        <v>9.9742999999999995</v>
      </c>
      <c r="AN1038" s="39">
        <f t="shared" si="321"/>
        <v>4.269072382927625E-3</v>
      </c>
      <c r="AO1038" s="41">
        <v>43516</v>
      </c>
      <c r="AP1038">
        <v>9.6999999999999993</v>
      </c>
      <c r="AQ1038">
        <v>7.8833000000000002</v>
      </c>
      <c r="AR1038" s="18">
        <f t="shared" si="322"/>
        <v>1.0407454403301666E-2</v>
      </c>
      <c r="AS1038" s="41">
        <v>43516</v>
      </c>
      <c r="AT1038">
        <v>15.48</v>
      </c>
      <c r="AU1038">
        <v>12.611000000000001</v>
      </c>
      <c r="AV1038" s="39">
        <f t="shared" si="323"/>
        <v>4.312797776601375E-2</v>
      </c>
      <c r="AW1038" s="41">
        <v>43516</v>
      </c>
      <c r="AX1038">
        <v>11.25</v>
      </c>
      <c r="AY1038">
        <v>7.4489000000000001</v>
      </c>
      <c r="AZ1038" s="39">
        <f t="shared" si="324"/>
        <v>4.4634429191725946E-3</v>
      </c>
      <c r="BA1038" s="41">
        <v>43516</v>
      </c>
      <c r="BB1038">
        <v>6.2</v>
      </c>
      <c r="BC1038">
        <v>3.1095000000000002</v>
      </c>
      <c r="BD1038" s="39">
        <f t="shared" si="325"/>
        <v>0</v>
      </c>
      <c r="BE1038" s="41">
        <v>43516</v>
      </c>
      <c r="BF1038">
        <v>11.9</v>
      </c>
      <c r="BG1038">
        <v>8.0935000000000006</v>
      </c>
      <c r="BH1038" s="39">
        <f t="shared" si="326"/>
        <v>8.4729923369262234E-3</v>
      </c>
      <c r="BI1038" s="41">
        <v>43516</v>
      </c>
      <c r="BJ1038">
        <v>1.19</v>
      </c>
      <c r="BK1038">
        <v>1.1798999999999999</v>
      </c>
      <c r="BL1038" s="39">
        <f t="shared" si="327"/>
        <v>-8.3207261724659778E-3</v>
      </c>
      <c r="BM1038" s="41">
        <v>43516</v>
      </c>
      <c r="BN1038">
        <v>9.85</v>
      </c>
      <c r="BO1038">
        <v>5.4177</v>
      </c>
      <c r="BP1038" s="46">
        <f t="shared" si="328"/>
        <v>5.1018515082928012E-3</v>
      </c>
      <c r="BQ1038" s="41">
        <v>43516</v>
      </c>
      <c r="BR1038">
        <v>15.91</v>
      </c>
      <c r="BS1038">
        <v>8.8998000000000008</v>
      </c>
      <c r="BT1038" s="18">
        <f t="shared" si="329"/>
        <v>-8.1135902636915811E-3</v>
      </c>
      <c r="BU1038" s="41">
        <v>43516</v>
      </c>
      <c r="BV1038">
        <v>2.21</v>
      </c>
      <c r="BW1038">
        <v>1.385</v>
      </c>
      <c r="BX1038" s="39">
        <f t="shared" si="330"/>
        <v>-1.7800156017303666E-2</v>
      </c>
      <c r="BY1038" s="41">
        <v>43818</v>
      </c>
      <c r="BZ1038">
        <v>11.65</v>
      </c>
      <c r="CA1038">
        <v>6.9875999999999996</v>
      </c>
    </row>
    <row r="1039" spans="1:79">
      <c r="A1039" s="41">
        <v>43517</v>
      </c>
      <c r="B1039">
        <v>12.8</v>
      </c>
      <c r="C1039">
        <v>7.1665999999999999</v>
      </c>
      <c r="D1039" s="34">
        <f t="shared" si="316"/>
        <v>-6.1986049672042133E-3</v>
      </c>
      <c r="E1039" s="41">
        <v>43517</v>
      </c>
      <c r="F1039">
        <v>2.64</v>
      </c>
      <c r="G1039">
        <v>2.64</v>
      </c>
      <c r="H1039" s="39">
        <f t="shared" si="317"/>
        <v>-2.9411764705882377E-2</v>
      </c>
      <c r="L1039" s="38"/>
      <c r="M1039" s="41">
        <v>43517</v>
      </c>
      <c r="N1039">
        <v>7.98</v>
      </c>
      <c r="O1039">
        <v>4.8853</v>
      </c>
      <c r="P1039" s="43">
        <f t="shared" si="318"/>
        <v>0</v>
      </c>
      <c r="Q1039" s="41">
        <v>43517</v>
      </c>
      <c r="R1039">
        <v>2.25</v>
      </c>
      <c r="S1039">
        <v>1.4221999999999999</v>
      </c>
      <c r="T1039" s="39">
        <f t="shared" si="319"/>
        <v>-1.7478411053540657E-2</v>
      </c>
      <c r="U1039" s="42">
        <v>43518.62533333333</v>
      </c>
      <c r="V1039" s="44">
        <v>10</v>
      </c>
      <c r="W1039" s="44">
        <v>6.3250000000000002</v>
      </c>
      <c r="X1039" s="43">
        <f t="shared" si="313"/>
        <v>0</v>
      </c>
      <c r="Y1039" s="42">
        <v>43518.62533333333</v>
      </c>
      <c r="Z1039" s="44">
        <v>12.81</v>
      </c>
      <c r="AA1039" s="44">
        <v>8.9870000000000001</v>
      </c>
      <c r="AB1039" s="43">
        <f t="shared" si="314"/>
        <v>-3.9747836307297779E-2</v>
      </c>
      <c r="AC1039" s="42">
        <v>43518.62533333333</v>
      </c>
      <c r="AD1039" s="44">
        <v>26.26</v>
      </c>
      <c r="AE1039" s="44">
        <v>20.684000000000001</v>
      </c>
      <c r="AF1039" s="43">
        <f t="shared" si="315"/>
        <v>2.9823251182474492E-2</v>
      </c>
      <c r="AG1039" s="41">
        <v>43517</v>
      </c>
      <c r="AH1039">
        <v>11.2</v>
      </c>
      <c r="AI1039">
        <v>4.4649000000000001</v>
      </c>
      <c r="AJ1039" s="39">
        <f t="shared" si="320"/>
        <v>-1.7537297011838201E-2</v>
      </c>
      <c r="AK1039" s="45" t="s">
        <v>892</v>
      </c>
      <c r="AL1039">
        <v>24</v>
      </c>
      <c r="AM1039">
        <v>10.186500000000001</v>
      </c>
      <c r="AN1039" s="39">
        <f t="shared" si="321"/>
        <v>2.1274675917107071E-2</v>
      </c>
      <c r="AO1039" s="41">
        <v>43517</v>
      </c>
      <c r="AP1039">
        <v>9.69</v>
      </c>
      <c r="AQ1039">
        <v>7.8752000000000004</v>
      </c>
      <c r="AR1039" s="18">
        <f t="shared" si="322"/>
        <v>-1.0274884883233891E-3</v>
      </c>
      <c r="AS1039" s="41">
        <v>43517</v>
      </c>
      <c r="AT1039">
        <v>15.4</v>
      </c>
      <c r="AU1039">
        <v>12.5458</v>
      </c>
      <c r="AV1039" s="39">
        <f t="shared" si="323"/>
        <v>-5.1700896043137589E-3</v>
      </c>
      <c r="AW1039" s="41">
        <v>43517</v>
      </c>
      <c r="AX1039">
        <v>11.2</v>
      </c>
      <c r="AY1039">
        <v>7.4157999999999999</v>
      </c>
      <c r="AZ1039" s="39">
        <f t="shared" si="324"/>
        <v>-4.4436091234947616E-3</v>
      </c>
      <c r="BA1039" s="41">
        <v>43517</v>
      </c>
      <c r="BB1039">
        <v>6.2</v>
      </c>
      <c r="BC1039">
        <v>3.1095000000000002</v>
      </c>
      <c r="BD1039" s="39">
        <f t="shared" si="325"/>
        <v>0</v>
      </c>
      <c r="BE1039" s="41">
        <v>43517</v>
      </c>
      <c r="BF1039">
        <v>11.9</v>
      </c>
      <c r="BG1039">
        <v>8.0935000000000006</v>
      </c>
      <c r="BH1039" s="39">
        <f t="shared" si="326"/>
        <v>0</v>
      </c>
      <c r="BI1039" s="41">
        <v>43517</v>
      </c>
      <c r="BJ1039">
        <v>1.2</v>
      </c>
      <c r="BK1039">
        <v>1.1898</v>
      </c>
      <c r="BL1039" s="39">
        <f t="shared" si="327"/>
        <v>8.3905415713196214E-3</v>
      </c>
      <c r="BM1039" s="41">
        <v>43517</v>
      </c>
      <c r="BN1039">
        <v>9.85</v>
      </c>
      <c r="BO1039">
        <v>5.4177</v>
      </c>
      <c r="BP1039" s="46">
        <f t="shared" si="328"/>
        <v>0</v>
      </c>
      <c r="BQ1039" s="41">
        <v>43517</v>
      </c>
      <c r="BR1039">
        <v>15.96</v>
      </c>
      <c r="BS1039">
        <v>8.9277999999999995</v>
      </c>
      <c r="BT1039" s="18">
        <f t="shared" si="329"/>
        <v>3.1461381154631218E-3</v>
      </c>
      <c r="BU1039" s="41">
        <v>43517</v>
      </c>
      <c r="BV1039">
        <v>2.25</v>
      </c>
      <c r="BW1039">
        <v>1.4100999999999999</v>
      </c>
      <c r="BX1039" s="39">
        <f t="shared" si="330"/>
        <v>1.8122743682310396E-2</v>
      </c>
      <c r="BY1039" s="41">
        <v>43819</v>
      </c>
      <c r="BZ1039">
        <v>11.6</v>
      </c>
      <c r="CA1039">
        <v>6.9576000000000002</v>
      </c>
    </row>
    <row r="1040" spans="1:79">
      <c r="A1040" s="41">
        <v>43518</v>
      </c>
      <c r="B1040">
        <v>12.65</v>
      </c>
      <c r="C1040">
        <v>7.0826000000000002</v>
      </c>
      <c r="D1040" s="34">
        <f t="shared" si="316"/>
        <v>-1.1721039265481488E-2</v>
      </c>
      <c r="E1040" s="41">
        <v>43518</v>
      </c>
      <c r="F1040">
        <v>2.64</v>
      </c>
      <c r="G1040">
        <v>2.64</v>
      </c>
      <c r="H1040" s="39">
        <f t="shared" si="317"/>
        <v>0</v>
      </c>
      <c r="L1040" s="38"/>
      <c r="M1040" s="41">
        <v>43518</v>
      </c>
      <c r="N1040">
        <v>7.97</v>
      </c>
      <c r="O1040">
        <v>4.8792</v>
      </c>
      <c r="P1040" s="43">
        <f t="shared" si="318"/>
        <v>-1.248643890856241E-3</v>
      </c>
      <c r="Q1040" s="41">
        <v>43518</v>
      </c>
      <c r="R1040">
        <v>2.25</v>
      </c>
      <c r="S1040">
        <v>1.4221999999999999</v>
      </c>
      <c r="T1040" s="39">
        <f t="shared" si="319"/>
        <v>0</v>
      </c>
      <c r="U1040" s="42">
        <v>43521.62533333333</v>
      </c>
      <c r="V1040" s="44">
        <v>10.19</v>
      </c>
      <c r="W1040" s="44">
        <v>6.4450000000000003</v>
      </c>
      <c r="X1040" s="43">
        <f t="shared" si="313"/>
        <v>1.8972332015810292E-2</v>
      </c>
      <c r="Y1040" s="42">
        <v>43521.62533333333</v>
      </c>
      <c r="Z1040" s="44">
        <v>12.5</v>
      </c>
      <c r="AA1040" s="44">
        <v>8.7690000000000001</v>
      </c>
      <c r="AB1040" s="43">
        <f t="shared" si="314"/>
        <v>-2.4257260487370643E-2</v>
      </c>
      <c r="AC1040" s="42">
        <v>43521.62533333333</v>
      </c>
      <c r="AD1040" s="44">
        <v>27</v>
      </c>
      <c r="AE1040" s="44">
        <v>21.265999999999998</v>
      </c>
      <c r="AF1040" s="43">
        <f t="shared" si="315"/>
        <v>2.8137690968864686E-2</v>
      </c>
      <c r="AG1040" s="41">
        <v>43518</v>
      </c>
      <c r="AH1040">
        <v>11.2</v>
      </c>
      <c r="AI1040">
        <v>4.4649000000000001</v>
      </c>
      <c r="AJ1040" s="39">
        <f t="shared" si="320"/>
        <v>0</v>
      </c>
      <c r="AK1040" s="45" t="s">
        <v>893</v>
      </c>
      <c r="AL1040">
        <v>24.31</v>
      </c>
      <c r="AM1040">
        <v>10.318099999999999</v>
      </c>
      <c r="AN1040" s="39">
        <f t="shared" si="321"/>
        <v>1.2919059539586593E-2</v>
      </c>
      <c r="AO1040" s="41">
        <v>43518</v>
      </c>
      <c r="AP1040">
        <v>9.6999999999999993</v>
      </c>
      <c r="AQ1040">
        <v>7.8833000000000002</v>
      </c>
      <c r="AR1040" s="18">
        <f t="shared" si="322"/>
        <v>1.0285453067858307E-3</v>
      </c>
      <c r="AS1040" s="41">
        <v>43518</v>
      </c>
      <c r="AT1040">
        <v>15.19</v>
      </c>
      <c r="AU1040">
        <v>12.374700000000001</v>
      </c>
      <c r="AV1040" s="39">
        <f t="shared" si="323"/>
        <v>-1.3638030257137779E-2</v>
      </c>
      <c r="AW1040" s="41">
        <v>43518</v>
      </c>
      <c r="AX1040">
        <v>11.2</v>
      </c>
      <c r="AY1040">
        <v>7.4157999999999999</v>
      </c>
      <c r="AZ1040" s="39">
        <f t="shared" si="324"/>
        <v>0</v>
      </c>
      <c r="BA1040" s="41">
        <v>43518</v>
      </c>
      <c r="BB1040">
        <v>6.2</v>
      </c>
      <c r="BC1040">
        <v>3.1095000000000002</v>
      </c>
      <c r="BD1040" s="39">
        <f t="shared" si="325"/>
        <v>0</v>
      </c>
      <c r="BE1040" s="41">
        <v>43518</v>
      </c>
      <c r="BF1040">
        <v>11.9</v>
      </c>
      <c r="BG1040">
        <v>8.0935000000000006</v>
      </c>
      <c r="BH1040" s="39">
        <f t="shared" si="326"/>
        <v>0</v>
      </c>
      <c r="BI1040" s="41">
        <v>43518</v>
      </c>
      <c r="BJ1040">
        <v>1.18</v>
      </c>
      <c r="BK1040">
        <v>1.17</v>
      </c>
      <c r="BL1040" s="39">
        <f t="shared" si="327"/>
        <v>-1.6641452344931956E-2</v>
      </c>
      <c r="BM1040" s="41">
        <v>43518</v>
      </c>
      <c r="BN1040">
        <v>9.6999999999999993</v>
      </c>
      <c r="BO1040">
        <v>5.3352000000000004</v>
      </c>
      <c r="BP1040" s="46">
        <f t="shared" si="328"/>
        <v>-1.5227864222825106E-2</v>
      </c>
      <c r="BQ1040" s="41">
        <v>43518</v>
      </c>
      <c r="BR1040">
        <v>16</v>
      </c>
      <c r="BS1040">
        <v>8.9502000000000006</v>
      </c>
      <c r="BT1040" s="18">
        <f t="shared" si="329"/>
        <v>2.5090167790498318E-3</v>
      </c>
      <c r="BU1040" s="41">
        <v>43518</v>
      </c>
      <c r="BV1040">
        <v>2.2400000000000002</v>
      </c>
      <c r="BW1040">
        <v>1.4037999999999999</v>
      </c>
      <c r="BX1040" s="39">
        <f t="shared" si="330"/>
        <v>-4.4677682433869742E-3</v>
      </c>
      <c r="BY1040" s="41">
        <v>43822</v>
      </c>
      <c r="BZ1040">
        <v>11.6</v>
      </c>
      <c r="CA1040">
        <v>6.9576000000000002</v>
      </c>
    </row>
    <row r="1041" spans="1:79">
      <c r="A1041" s="41">
        <v>43521</v>
      </c>
      <c r="B1041">
        <v>12.65</v>
      </c>
      <c r="C1041">
        <v>7.0826000000000002</v>
      </c>
      <c r="D1041" s="34">
        <f t="shared" si="316"/>
        <v>0</v>
      </c>
      <c r="E1041" s="41">
        <v>43521</v>
      </c>
      <c r="F1041">
        <v>2.71</v>
      </c>
      <c r="G1041">
        <v>2.71</v>
      </c>
      <c r="H1041" s="39">
        <f t="shared" si="317"/>
        <v>2.6515151515151453E-2</v>
      </c>
      <c r="L1041" s="38"/>
      <c r="M1041" s="41">
        <v>43521</v>
      </c>
      <c r="N1041">
        <v>7.97</v>
      </c>
      <c r="O1041">
        <v>4.8792</v>
      </c>
      <c r="P1041" s="43">
        <f t="shared" si="318"/>
        <v>0</v>
      </c>
      <c r="Q1041" s="41">
        <v>43521</v>
      </c>
      <c r="R1041">
        <v>2.25</v>
      </c>
      <c r="S1041">
        <v>1.4221999999999999</v>
      </c>
      <c r="T1041" s="39">
        <f t="shared" si="319"/>
        <v>0</v>
      </c>
      <c r="U1041" s="42">
        <v>43522.62533333333</v>
      </c>
      <c r="V1041" s="44">
        <v>10.6</v>
      </c>
      <c r="W1041" s="44">
        <v>6.7039999999999997</v>
      </c>
      <c r="X1041" s="43">
        <f t="shared" si="313"/>
        <v>4.0186190845616671E-2</v>
      </c>
      <c r="Y1041" s="42">
        <v>43522.62533333333</v>
      </c>
      <c r="Z1041" s="44">
        <v>12.13</v>
      </c>
      <c r="AA1041" s="44">
        <v>8.51</v>
      </c>
      <c r="AB1041" s="43">
        <f t="shared" si="314"/>
        <v>-2.9535864978902992E-2</v>
      </c>
      <c r="AC1041" s="42">
        <v>43522.62533333333</v>
      </c>
      <c r="AD1041" s="44">
        <v>27</v>
      </c>
      <c r="AE1041" s="44">
        <v>21.265999999999998</v>
      </c>
      <c r="AF1041" s="43">
        <f t="shared" si="315"/>
        <v>0</v>
      </c>
      <c r="AG1041" s="41">
        <v>43521</v>
      </c>
      <c r="AH1041">
        <v>11.3</v>
      </c>
      <c r="AI1041">
        <v>4.5046999999999997</v>
      </c>
      <c r="AJ1041" s="39">
        <f t="shared" si="320"/>
        <v>8.9139734372549462E-3</v>
      </c>
      <c r="AK1041" s="45" t="s">
        <v>894</v>
      </c>
      <c r="AL1041">
        <v>24.3</v>
      </c>
      <c r="AM1041">
        <v>10.3139</v>
      </c>
      <c r="AN1041" s="39">
        <f t="shared" si="321"/>
        <v>-4.0705168587231117E-4</v>
      </c>
      <c r="AO1041" s="41">
        <v>43521</v>
      </c>
      <c r="AP1041">
        <v>9.6999999999999993</v>
      </c>
      <c r="AQ1041">
        <v>7.8833000000000002</v>
      </c>
      <c r="AR1041" s="18">
        <f t="shared" si="322"/>
        <v>0</v>
      </c>
      <c r="AS1041" s="41">
        <v>43521</v>
      </c>
      <c r="AT1041">
        <v>15.19</v>
      </c>
      <c r="AU1041">
        <v>12.374700000000001</v>
      </c>
      <c r="AV1041" s="39">
        <f t="shared" si="323"/>
        <v>0</v>
      </c>
      <c r="AW1041" s="41">
        <v>43521</v>
      </c>
      <c r="AX1041">
        <v>11.05</v>
      </c>
      <c r="AY1041">
        <v>7.3164999999999996</v>
      </c>
      <c r="AZ1041" s="39">
        <f t="shared" si="324"/>
        <v>-1.3390328757517785E-2</v>
      </c>
      <c r="BA1041" s="41">
        <v>43521</v>
      </c>
      <c r="BB1041">
        <v>6.2</v>
      </c>
      <c r="BC1041">
        <v>3.1095000000000002</v>
      </c>
      <c r="BD1041" s="39">
        <f t="shared" si="325"/>
        <v>0</v>
      </c>
      <c r="BE1041" s="41">
        <v>43521</v>
      </c>
      <c r="BF1041">
        <v>11.9</v>
      </c>
      <c r="BG1041">
        <v>8.0935000000000006</v>
      </c>
      <c r="BH1041" s="39">
        <f t="shared" si="326"/>
        <v>0</v>
      </c>
      <c r="BI1041" s="41">
        <v>43521</v>
      </c>
      <c r="BJ1041">
        <v>1.1599999999999999</v>
      </c>
      <c r="BK1041">
        <v>1.1500999999999999</v>
      </c>
      <c r="BL1041" s="39">
        <f t="shared" si="327"/>
        <v>-1.7008547008547033E-2</v>
      </c>
      <c r="BM1041" s="41">
        <v>43521</v>
      </c>
      <c r="BN1041">
        <v>9.6</v>
      </c>
      <c r="BO1041">
        <v>5.2801999999999998</v>
      </c>
      <c r="BP1041" s="46">
        <f t="shared" si="328"/>
        <v>-1.0308891887839369E-2</v>
      </c>
      <c r="BQ1041" s="41">
        <v>43521</v>
      </c>
      <c r="BR1041">
        <v>16</v>
      </c>
      <c r="BS1041">
        <v>8.9502000000000006</v>
      </c>
      <c r="BT1041" s="18">
        <f t="shared" si="329"/>
        <v>0</v>
      </c>
      <c r="BU1041" s="41">
        <v>43521</v>
      </c>
      <c r="BV1041">
        <v>2.2400000000000002</v>
      </c>
      <c r="BW1041">
        <v>1.4037999999999999</v>
      </c>
      <c r="BX1041" s="39">
        <f t="shared" si="330"/>
        <v>0</v>
      </c>
      <c r="BY1041" s="41">
        <v>43823</v>
      </c>
      <c r="BZ1041">
        <v>11.64</v>
      </c>
      <c r="CA1041">
        <v>6.9816000000000003</v>
      </c>
    </row>
    <row r="1042" spans="1:79">
      <c r="A1042" s="41">
        <v>43522</v>
      </c>
      <c r="B1042">
        <v>12.4</v>
      </c>
      <c r="C1042">
        <v>6.9425999999999997</v>
      </c>
      <c r="D1042" s="34">
        <f t="shared" si="316"/>
        <v>-1.9766752322593478E-2</v>
      </c>
      <c r="E1042" s="41">
        <v>43522</v>
      </c>
      <c r="F1042">
        <v>2.71</v>
      </c>
      <c r="G1042">
        <v>2.71</v>
      </c>
      <c r="H1042" s="39">
        <f t="shared" si="317"/>
        <v>0</v>
      </c>
      <c r="L1042" s="38"/>
      <c r="M1042" s="41">
        <v>43522</v>
      </c>
      <c r="N1042">
        <v>7.97</v>
      </c>
      <c r="O1042">
        <v>4.8792</v>
      </c>
      <c r="P1042" s="43">
        <f t="shared" si="318"/>
        <v>0</v>
      </c>
      <c r="Q1042" s="41">
        <v>43522</v>
      </c>
      <c r="R1042">
        <v>2.29</v>
      </c>
      <c r="S1042">
        <v>1.4475</v>
      </c>
      <c r="T1042" s="39">
        <f t="shared" si="319"/>
        <v>1.7789340458444734E-2</v>
      </c>
      <c r="U1042" s="42">
        <v>43523.62533333333</v>
      </c>
      <c r="V1042" s="44">
        <v>11.13</v>
      </c>
      <c r="W1042" s="44">
        <v>7.0389999999999997</v>
      </c>
      <c r="X1042" s="43">
        <f t="shared" si="313"/>
        <v>4.9970167064439137E-2</v>
      </c>
      <c r="Y1042" s="42">
        <v>43523.62533333333</v>
      </c>
      <c r="Z1042" s="44">
        <v>12</v>
      </c>
      <c r="AA1042" s="44">
        <v>8.4179999999999993</v>
      </c>
      <c r="AB1042" s="43">
        <f t="shared" si="314"/>
        <v>-1.0810810810810872E-2</v>
      </c>
      <c r="AC1042" s="42">
        <v>43523.62533333333</v>
      </c>
      <c r="AD1042" s="44">
        <v>27.8</v>
      </c>
      <c r="AE1042" s="44">
        <v>21.896000000000001</v>
      </c>
      <c r="AF1042" s="43">
        <f t="shared" si="315"/>
        <v>2.9624753127057396E-2</v>
      </c>
      <c r="AG1042" s="41">
        <v>43522</v>
      </c>
      <c r="AH1042">
        <v>11.2</v>
      </c>
      <c r="AI1042">
        <v>4.4649000000000001</v>
      </c>
      <c r="AJ1042" s="39">
        <f t="shared" si="320"/>
        <v>-8.8352165516015751E-3</v>
      </c>
      <c r="AK1042" s="45" t="s">
        <v>895</v>
      </c>
      <c r="AL1042">
        <v>24</v>
      </c>
      <c r="AM1042">
        <v>10.186500000000001</v>
      </c>
      <c r="AN1042" s="39">
        <f t="shared" si="321"/>
        <v>-1.2352262480729863E-2</v>
      </c>
      <c r="AO1042" s="41">
        <v>43522</v>
      </c>
      <c r="AP1042">
        <v>9.8800000000000008</v>
      </c>
      <c r="AQ1042">
        <v>8.0296000000000003</v>
      </c>
      <c r="AR1042" s="18">
        <f t="shared" si="322"/>
        <v>1.8558218005150139E-2</v>
      </c>
      <c r="AS1042" s="41">
        <v>43522</v>
      </c>
      <c r="AT1042">
        <v>14.78</v>
      </c>
      <c r="AU1042">
        <v>12.040699999999999</v>
      </c>
      <c r="AV1042" s="39">
        <f t="shared" si="323"/>
        <v>-2.6990553306342892E-2</v>
      </c>
      <c r="AW1042" s="41">
        <v>43522</v>
      </c>
      <c r="AX1042">
        <v>10.91</v>
      </c>
      <c r="AY1042">
        <v>7.2237999999999998</v>
      </c>
      <c r="AZ1042" s="39">
        <f t="shared" si="324"/>
        <v>-1.2669992482744453E-2</v>
      </c>
      <c r="BA1042" s="41">
        <v>43522</v>
      </c>
      <c r="BB1042">
        <v>6.12</v>
      </c>
      <c r="BC1042">
        <v>3.0693000000000001</v>
      </c>
      <c r="BD1042" s="39">
        <f t="shared" si="325"/>
        <v>-1.2928123492522918E-2</v>
      </c>
      <c r="BE1042" s="41">
        <v>43522</v>
      </c>
      <c r="BF1042">
        <v>11.89</v>
      </c>
      <c r="BG1042">
        <v>8.0867000000000004</v>
      </c>
      <c r="BH1042" s="39">
        <f t="shared" si="326"/>
        <v>-8.4018039167234684E-4</v>
      </c>
      <c r="BI1042" s="41">
        <v>43522</v>
      </c>
      <c r="BJ1042">
        <v>1.1200000000000001</v>
      </c>
      <c r="BK1042">
        <v>1.1105</v>
      </c>
      <c r="BL1042" s="39">
        <f t="shared" si="327"/>
        <v>-3.4431788540126823E-2</v>
      </c>
      <c r="BM1042" s="41">
        <v>43522</v>
      </c>
      <c r="BN1042">
        <v>9.77</v>
      </c>
      <c r="BO1042">
        <v>5.3737000000000004</v>
      </c>
      <c r="BP1042" s="46">
        <f t="shared" si="328"/>
        <v>1.7707662588538425E-2</v>
      </c>
      <c r="BQ1042" s="41">
        <v>43522</v>
      </c>
      <c r="BR1042">
        <v>16</v>
      </c>
      <c r="BS1042">
        <v>8.9502000000000006</v>
      </c>
      <c r="BT1042" s="18">
        <f t="shared" si="329"/>
        <v>0</v>
      </c>
      <c r="BU1042" s="41">
        <v>43522</v>
      </c>
      <c r="BV1042">
        <v>2.2999999999999998</v>
      </c>
      <c r="BW1042">
        <v>1.4414</v>
      </c>
      <c r="BX1042" s="39">
        <f t="shared" si="330"/>
        <v>2.6784442228237698E-2</v>
      </c>
      <c r="BY1042" s="41">
        <v>43824</v>
      </c>
      <c r="BZ1042">
        <v>11.4</v>
      </c>
      <c r="CA1042">
        <v>6.8376000000000001</v>
      </c>
    </row>
    <row r="1043" spans="1:79">
      <c r="A1043" s="41">
        <v>43523</v>
      </c>
      <c r="B1043">
        <v>12.59</v>
      </c>
      <c r="C1043">
        <v>7.0490000000000004</v>
      </c>
      <c r="D1043" s="34">
        <f t="shared" si="316"/>
        <v>1.5325670498084394E-2</v>
      </c>
      <c r="E1043" s="41">
        <v>43523</v>
      </c>
      <c r="F1043">
        <v>2.71</v>
      </c>
      <c r="G1043">
        <v>2.71</v>
      </c>
      <c r="H1043" s="39">
        <f t="shared" si="317"/>
        <v>0</v>
      </c>
      <c r="L1043" s="38"/>
      <c r="M1043" s="41">
        <v>43523</v>
      </c>
      <c r="N1043">
        <v>7.97</v>
      </c>
      <c r="O1043">
        <v>4.8792</v>
      </c>
      <c r="P1043" s="43">
        <f t="shared" si="318"/>
        <v>0</v>
      </c>
      <c r="Q1043" s="41">
        <v>43523</v>
      </c>
      <c r="R1043">
        <v>2.2400000000000002</v>
      </c>
      <c r="S1043">
        <v>1.4158999999999999</v>
      </c>
      <c r="T1043" s="39">
        <f t="shared" si="319"/>
        <v>-2.1830742659758255E-2</v>
      </c>
      <c r="U1043" s="42">
        <v>43524.62533333333</v>
      </c>
      <c r="V1043" s="44">
        <v>11.4</v>
      </c>
      <c r="W1043" s="44">
        <v>7.21</v>
      </c>
      <c r="X1043" s="43">
        <f t="shared" si="313"/>
        <v>2.4293223469242828E-2</v>
      </c>
      <c r="Y1043" s="42">
        <v>43524.62533333333</v>
      </c>
      <c r="Z1043" s="44">
        <v>11.77</v>
      </c>
      <c r="AA1043" s="44">
        <v>8.2569999999999997</v>
      </c>
      <c r="AB1043" s="43">
        <f t="shared" si="314"/>
        <v>-1.9125683060109241E-2</v>
      </c>
      <c r="AC1043" s="42">
        <v>43524.62533333333</v>
      </c>
      <c r="AD1043" s="44">
        <v>27.8</v>
      </c>
      <c r="AE1043" s="44">
        <v>21.896000000000001</v>
      </c>
      <c r="AF1043" s="43">
        <f t="shared" si="315"/>
        <v>0</v>
      </c>
      <c r="AG1043" s="41">
        <v>43523</v>
      </c>
      <c r="AH1043">
        <v>11.1</v>
      </c>
      <c r="AI1043">
        <v>4.4249999999999998</v>
      </c>
      <c r="AJ1043" s="39">
        <f t="shared" si="320"/>
        <v>-8.9363703554391511E-3</v>
      </c>
      <c r="AK1043" s="45" t="s">
        <v>896</v>
      </c>
      <c r="AL1043">
        <v>23.93</v>
      </c>
      <c r="AM1043">
        <v>10.1568</v>
      </c>
      <c r="AN1043" s="39">
        <f t="shared" si="321"/>
        <v>-2.9156236194963982E-3</v>
      </c>
      <c r="AO1043" s="41">
        <v>43523</v>
      </c>
      <c r="AP1043">
        <v>9.86</v>
      </c>
      <c r="AQ1043">
        <v>8.0134000000000007</v>
      </c>
      <c r="AR1043" s="18">
        <f t="shared" si="322"/>
        <v>-2.017535120055737E-3</v>
      </c>
      <c r="AS1043" s="41">
        <v>43523</v>
      </c>
      <c r="AT1043">
        <v>14.5</v>
      </c>
      <c r="AU1043">
        <v>11.8126</v>
      </c>
      <c r="AV1043" s="39">
        <f t="shared" si="323"/>
        <v>-1.8944081324175466E-2</v>
      </c>
      <c r="AW1043" s="41">
        <v>43523</v>
      </c>
      <c r="AX1043">
        <v>10.75</v>
      </c>
      <c r="AY1043">
        <v>7.1177999999999999</v>
      </c>
      <c r="AZ1043" s="39">
        <f t="shared" si="324"/>
        <v>-1.467371743403747E-2</v>
      </c>
      <c r="BA1043" s="41">
        <v>43523</v>
      </c>
      <c r="BB1043">
        <v>6.19</v>
      </c>
      <c r="BC1043">
        <v>3.1044</v>
      </c>
      <c r="BD1043" s="39">
        <f t="shared" si="325"/>
        <v>1.1435832274459944E-2</v>
      </c>
      <c r="BE1043" s="41">
        <v>43523</v>
      </c>
      <c r="BF1043">
        <v>11.89</v>
      </c>
      <c r="BG1043">
        <v>8.0867000000000004</v>
      </c>
      <c r="BH1043" s="39">
        <f t="shared" si="326"/>
        <v>0</v>
      </c>
      <c r="BI1043" s="41">
        <v>43523</v>
      </c>
      <c r="BJ1043">
        <v>1.18</v>
      </c>
      <c r="BK1043">
        <v>1.17</v>
      </c>
      <c r="BL1043" s="39">
        <f t="shared" si="327"/>
        <v>5.357946870778918E-2</v>
      </c>
      <c r="BM1043" s="41">
        <v>43523</v>
      </c>
      <c r="BN1043">
        <v>9.58</v>
      </c>
      <c r="BO1043">
        <v>5.2691999999999997</v>
      </c>
      <c r="BP1043" s="46">
        <f t="shared" si="328"/>
        <v>-1.9446563820086849E-2</v>
      </c>
      <c r="BQ1043" s="41">
        <v>43523</v>
      </c>
      <c r="BR1043">
        <v>15.9</v>
      </c>
      <c r="BS1043">
        <v>8.8942999999999994</v>
      </c>
      <c r="BT1043" s="18">
        <f t="shared" si="329"/>
        <v>-6.2456704878104587E-3</v>
      </c>
      <c r="BU1043" s="41">
        <v>43523</v>
      </c>
      <c r="BV1043">
        <v>2.36</v>
      </c>
      <c r="BW1043">
        <v>1.4790000000000001</v>
      </c>
      <c r="BX1043" s="39">
        <f t="shared" si="330"/>
        <v>2.6085749965311555E-2</v>
      </c>
      <c r="BY1043" s="41">
        <v>43825</v>
      </c>
      <c r="BZ1043">
        <v>11.59</v>
      </c>
      <c r="CA1043">
        <v>6.9516</v>
      </c>
    </row>
    <row r="1044" spans="1:79">
      <c r="A1044" s="41">
        <v>43524</v>
      </c>
      <c r="B1044">
        <v>12.49</v>
      </c>
      <c r="C1044">
        <v>6.9930000000000003</v>
      </c>
      <c r="D1044" s="34">
        <f t="shared" si="316"/>
        <v>-7.9443892750744854E-3</v>
      </c>
      <c r="E1044" s="41">
        <v>43524</v>
      </c>
      <c r="F1044">
        <v>2.71</v>
      </c>
      <c r="G1044">
        <v>2.71</v>
      </c>
      <c r="H1044" s="39">
        <f t="shared" si="317"/>
        <v>0</v>
      </c>
      <c r="L1044" s="38"/>
      <c r="M1044" s="41">
        <v>43524</v>
      </c>
      <c r="N1044">
        <v>7.97</v>
      </c>
      <c r="O1044">
        <v>4.8792</v>
      </c>
      <c r="P1044" s="43">
        <f t="shared" si="318"/>
        <v>0</v>
      </c>
      <c r="Q1044" s="41">
        <v>43524</v>
      </c>
      <c r="R1044">
        <v>2.21</v>
      </c>
      <c r="S1044">
        <v>1.3969</v>
      </c>
      <c r="T1044" s="39">
        <f t="shared" si="319"/>
        <v>-1.3419026767427013E-2</v>
      </c>
      <c r="U1044" s="42">
        <v>43525.62533333333</v>
      </c>
      <c r="V1044" s="44">
        <v>11.4</v>
      </c>
      <c r="W1044" s="44">
        <v>7.21</v>
      </c>
      <c r="X1044" s="43">
        <f t="shared" si="313"/>
        <v>0</v>
      </c>
      <c r="Y1044" s="42">
        <v>43525.62533333333</v>
      </c>
      <c r="Z1044" s="44">
        <v>12.06</v>
      </c>
      <c r="AA1044" s="44">
        <v>8.4610000000000003</v>
      </c>
      <c r="AB1044" s="43">
        <f t="shared" si="314"/>
        <v>2.4706309797747444E-2</v>
      </c>
      <c r="AC1044" s="42">
        <v>43525.62533333333</v>
      </c>
      <c r="AD1044" s="44">
        <v>27.8</v>
      </c>
      <c r="AE1044" s="44">
        <v>21.896000000000001</v>
      </c>
      <c r="AF1044" s="43">
        <f t="shared" si="315"/>
        <v>0</v>
      </c>
      <c r="AG1044" s="41">
        <v>43524</v>
      </c>
      <c r="AH1044">
        <v>11.01</v>
      </c>
      <c r="AI1044">
        <v>4.3891</v>
      </c>
      <c r="AJ1044" s="39">
        <f t="shared" si="320"/>
        <v>-8.1129943502824455E-3</v>
      </c>
      <c r="AK1044" s="45" t="s">
        <v>897</v>
      </c>
      <c r="AL1044">
        <v>23.8</v>
      </c>
      <c r="AM1044">
        <v>10.101699999999999</v>
      </c>
      <c r="AN1044" s="39">
        <f t="shared" si="321"/>
        <v>-5.4249369880278488E-3</v>
      </c>
      <c r="AO1044" s="41">
        <v>43524</v>
      </c>
      <c r="AP1044">
        <v>9.4600000000000009</v>
      </c>
      <c r="AQ1044">
        <v>7.6882999999999999</v>
      </c>
      <c r="AR1044" s="18">
        <f t="shared" si="322"/>
        <v>-4.0569546010432625E-2</v>
      </c>
      <c r="AS1044" s="41">
        <v>43524</v>
      </c>
      <c r="AT1044">
        <v>14.07</v>
      </c>
      <c r="AU1044">
        <v>11.462300000000001</v>
      </c>
      <c r="AV1044" s="39">
        <f t="shared" si="323"/>
        <v>-2.9654775409308616E-2</v>
      </c>
      <c r="AW1044" s="41">
        <v>43524</v>
      </c>
      <c r="AX1044">
        <v>10.77</v>
      </c>
      <c r="AY1044">
        <v>7.1311</v>
      </c>
      <c r="AZ1044" s="39">
        <f t="shared" si="324"/>
        <v>1.8685548905560832E-3</v>
      </c>
      <c r="BA1044" s="41">
        <v>43524</v>
      </c>
      <c r="BB1044">
        <v>6.2</v>
      </c>
      <c r="BC1044">
        <v>3.1095000000000002</v>
      </c>
      <c r="BD1044" s="39">
        <f t="shared" si="325"/>
        <v>1.642829532276802E-3</v>
      </c>
      <c r="BE1044" s="41">
        <v>43524</v>
      </c>
      <c r="BF1044">
        <v>11.89</v>
      </c>
      <c r="BG1044">
        <v>8.0867000000000004</v>
      </c>
      <c r="BH1044" s="39">
        <f t="shared" si="326"/>
        <v>0</v>
      </c>
      <c r="BI1044" s="41">
        <v>43524</v>
      </c>
      <c r="BJ1044">
        <v>1.22</v>
      </c>
      <c r="BK1044">
        <v>1.2096</v>
      </c>
      <c r="BL1044" s="39">
        <f t="shared" si="327"/>
        <v>3.3846153846153915E-2</v>
      </c>
      <c r="BM1044" s="41">
        <v>43524</v>
      </c>
      <c r="BN1044">
        <v>9.8000000000000007</v>
      </c>
      <c r="BO1044">
        <v>5.3902000000000001</v>
      </c>
      <c r="BP1044" s="46">
        <f t="shared" si="328"/>
        <v>2.2963637743870124E-2</v>
      </c>
      <c r="BQ1044" s="41">
        <v>43524</v>
      </c>
      <c r="BR1044">
        <v>15.9</v>
      </c>
      <c r="BS1044">
        <v>8.8942999999999994</v>
      </c>
      <c r="BT1044" s="18">
        <f t="shared" si="329"/>
        <v>0</v>
      </c>
      <c r="BU1044" s="41">
        <v>43524</v>
      </c>
      <c r="BV1044">
        <v>2.39</v>
      </c>
      <c r="BW1044">
        <v>1.4978</v>
      </c>
      <c r="BX1044" s="39">
        <f t="shared" si="330"/>
        <v>1.2711291413116922E-2</v>
      </c>
      <c r="BY1044" s="41">
        <v>43826</v>
      </c>
      <c r="BZ1044">
        <v>11.3</v>
      </c>
      <c r="CA1044">
        <v>6.7775999999999996</v>
      </c>
    </row>
    <row r="1045" spans="1:79">
      <c r="A1045" s="41">
        <v>43525</v>
      </c>
      <c r="B1045">
        <v>12.49</v>
      </c>
      <c r="C1045">
        <v>6.9930000000000003</v>
      </c>
      <c r="D1045" s="34">
        <f t="shared" si="316"/>
        <v>0</v>
      </c>
      <c r="E1045" s="41">
        <v>43525</v>
      </c>
      <c r="F1045">
        <v>2.71</v>
      </c>
      <c r="G1045">
        <v>2.71</v>
      </c>
      <c r="H1045" s="39">
        <f t="shared" si="317"/>
        <v>0</v>
      </c>
      <c r="L1045" s="38"/>
      <c r="M1045" s="41">
        <v>43525</v>
      </c>
      <c r="N1045">
        <v>7.97</v>
      </c>
      <c r="O1045">
        <v>4.8792</v>
      </c>
      <c r="P1045" s="43">
        <f t="shared" si="318"/>
        <v>0</v>
      </c>
      <c r="Q1045" s="41">
        <v>43525</v>
      </c>
      <c r="R1045">
        <v>2.21</v>
      </c>
      <c r="S1045">
        <v>1.3969</v>
      </c>
      <c r="T1045" s="39">
        <f t="shared" si="319"/>
        <v>0</v>
      </c>
      <c r="U1045" s="42">
        <v>43528.62533333333</v>
      </c>
      <c r="V1045" s="44">
        <v>11.7</v>
      </c>
      <c r="W1045" s="44">
        <v>7.4</v>
      </c>
      <c r="X1045" s="43">
        <f t="shared" ref="X1045:X1108" si="331">(W1045-W1044)/W1044</f>
        <v>2.6352288488210873E-2</v>
      </c>
      <c r="Y1045" s="42">
        <v>43528.62533333333</v>
      </c>
      <c r="Z1045" s="44">
        <v>12.06</v>
      </c>
      <c r="AA1045" s="44">
        <v>8.4610000000000003</v>
      </c>
      <c r="AB1045" s="43">
        <f t="shared" ref="AB1045:AB1108" si="332">(AA1045-AA1044)/AA1044</f>
        <v>0</v>
      </c>
      <c r="AC1045" s="42">
        <v>43528.62533333333</v>
      </c>
      <c r="AD1045" s="44">
        <v>27</v>
      </c>
      <c r="AE1045" s="44">
        <v>21.265999999999998</v>
      </c>
      <c r="AF1045" s="43">
        <f t="shared" ref="AF1045:AF1108" si="333">(AE1045-AE1044)/AE1044</f>
        <v>-2.8772378516624158E-2</v>
      </c>
      <c r="AG1045" s="41">
        <v>43525</v>
      </c>
      <c r="AH1045">
        <v>11</v>
      </c>
      <c r="AI1045">
        <v>4.3851000000000004</v>
      </c>
      <c r="AJ1045" s="39">
        <f t="shared" si="320"/>
        <v>-9.1134856804346207E-4</v>
      </c>
      <c r="AK1045" s="45">
        <v>43468</v>
      </c>
      <c r="AL1045">
        <v>23.95</v>
      </c>
      <c r="AM1045">
        <v>10.1653</v>
      </c>
      <c r="AN1045" s="39">
        <f t="shared" si="321"/>
        <v>6.2959699852501057E-3</v>
      </c>
      <c r="AO1045" s="41">
        <v>43525</v>
      </c>
      <c r="AP1045">
        <v>9.68</v>
      </c>
      <c r="AQ1045">
        <v>7.8670999999999998</v>
      </c>
      <c r="AR1045" s="18">
        <f t="shared" si="322"/>
        <v>2.3256116436663483E-2</v>
      </c>
      <c r="AS1045" s="41">
        <v>43525</v>
      </c>
      <c r="AT1045">
        <v>14.47</v>
      </c>
      <c r="AU1045">
        <v>11.7881</v>
      </c>
      <c r="AV1045" s="39">
        <f t="shared" si="323"/>
        <v>2.8423614806801355E-2</v>
      </c>
      <c r="AW1045" s="41">
        <v>43525</v>
      </c>
      <c r="AX1045">
        <v>11</v>
      </c>
      <c r="AY1045">
        <v>7.2834000000000003</v>
      </c>
      <c r="AZ1045" s="39">
        <f t="shared" si="324"/>
        <v>2.1357153875278753E-2</v>
      </c>
      <c r="BA1045" s="41">
        <v>43525</v>
      </c>
      <c r="BB1045">
        <v>6.2</v>
      </c>
      <c r="BC1045">
        <v>3.1095000000000002</v>
      </c>
      <c r="BD1045" s="39">
        <f t="shared" si="325"/>
        <v>0</v>
      </c>
      <c r="BE1045" s="41">
        <v>43525</v>
      </c>
      <c r="BF1045">
        <v>11.98</v>
      </c>
      <c r="BG1045">
        <v>8.1478999999999999</v>
      </c>
      <c r="BH1045" s="39">
        <f t="shared" si="326"/>
        <v>7.5679819951277377E-3</v>
      </c>
      <c r="BI1045" s="41">
        <v>43525</v>
      </c>
      <c r="BJ1045">
        <v>1.23</v>
      </c>
      <c r="BK1045">
        <v>1.2195</v>
      </c>
      <c r="BL1045" s="39">
        <f t="shared" si="327"/>
        <v>8.1845238095238255E-3</v>
      </c>
      <c r="BM1045" s="41">
        <v>43525</v>
      </c>
      <c r="BN1045">
        <v>9.6999999999999993</v>
      </c>
      <c r="BO1045">
        <v>5.3352000000000004</v>
      </c>
      <c r="BP1045" s="46">
        <f t="shared" si="328"/>
        <v>-1.0203703016585602E-2</v>
      </c>
      <c r="BQ1045" s="41">
        <v>43525</v>
      </c>
      <c r="BR1045">
        <v>15.88</v>
      </c>
      <c r="BS1045">
        <v>8.8831000000000007</v>
      </c>
      <c r="BT1045" s="18">
        <f t="shared" si="329"/>
        <v>-1.2592334416422616E-3</v>
      </c>
      <c r="BU1045" s="41">
        <v>43525</v>
      </c>
      <c r="BV1045">
        <v>2.4</v>
      </c>
      <c r="BW1045">
        <v>1.5041</v>
      </c>
      <c r="BX1045" s="39">
        <f t="shared" si="330"/>
        <v>4.2061690479369557E-3</v>
      </c>
      <c r="BY1045" s="41">
        <v>43829</v>
      </c>
      <c r="BZ1045">
        <v>11.48</v>
      </c>
      <c r="CA1045">
        <v>6.8856000000000002</v>
      </c>
    </row>
    <row r="1046" spans="1:79">
      <c r="A1046" s="41">
        <v>43528</v>
      </c>
      <c r="B1046">
        <v>12.48</v>
      </c>
      <c r="C1046">
        <v>6.9874000000000001</v>
      </c>
      <c r="D1046" s="34">
        <f t="shared" si="316"/>
        <v>-8.0080080080083954E-4</v>
      </c>
      <c r="E1046" s="41">
        <v>43528</v>
      </c>
      <c r="F1046">
        <v>2.71</v>
      </c>
      <c r="G1046">
        <v>2.71</v>
      </c>
      <c r="H1046" s="39">
        <f t="shared" si="317"/>
        <v>0</v>
      </c>
      <c r="L1046" s="38"/>
      <c r="M1046" s="41">
        <v>43528</v>
      </c>
      <c r="N1046">
        <v>7.97</v>
      </c>
      <c r="O1046">
        <v>4.8792</v>
      </c>
      <c r="P1046" s="43">
        <f t="shared" si="318"/>
        <v>0</v>
      </c>
      <c r="Q1046" s="41">
        <v>43528</v>
      </c>
      <c r="R1046">
        <v>2.2599999999999998</v>
      </c>
      <c r="S1046">
        <v>1.4285000000000001</v>
      </c>
      <c r="T1046" s="39">
        <f t="shared" si="319"/>
        <v>2.2621519077958389E-2</v>
      </c>
      <c r="U1046" s="42">
        <v>43529.62533333333</v>
      </c>
      <c r="V1046" s="44">
        <v>11.4</v>
      </c>
      <c r="W1046" s="44">
        <v>7.21</v>
      </c>
      <c r="X1046" s="43">
        <f t="shared" si="331"/>
        <v>-2.5675675675675726E-2</v>
      </c>
      <c r="Y1046" s="42">
        <v>43529.62533333333</v>
      </c>
      <c r="Z1046" s="44">
        <v>12</v>
      </c>
      <c r="AA1046" s="44">
        <v>8.4179999999999993</v>
      </c>
      <c r="AB1046" s="43">
        <f t="shared" si="332"/>
        <v>-5.08214159082863E-3</v>
      </c>
      <c r="AC1046" s="42">
        <v>43529.62533333333</v>
      </c>
      <c r="AD1046" s="44">
        <v>26.19</v>
      </c>
      <c r="AE1046" s="44">
        <v>20.628</v>
      </c>
      <c r="AF1046" s="43">
        <f t="shared" si="333"/>
        <v>-3.0000940468353155E-2</v>
      </c>
      <c r="AG1046" s="41">
        <v>43528</v>
      </c>
      <c r="AH1046">
        <v>11</v>
      </c>
      <c r="AI1046">
        <v>4.3851000000000004</v>
      </c>
      <c r="AJ1046" s="39">
        <f t="shared" si="320"/>
        <v>0</v>
      </c>
      <c r="AK1046" s="45">
        <v>43558</v>
      </c>
      <c r="AL1046">
        <v>23.94</v>
      </c>
      <c r="AM1046">
        <v>10.161099999999999</v>
      </c>
      <c r="AN1046" s="39">
        <f t="shared" si="321"/>
        <v>-4.1317029502335099E-4</v>
      </c>
      <c r="AO1046" s="41">
        <v>43528</v>
      </c>
      <c r="AP1046">
        <v>9.7899999999999991</v>
      </c>
      <c r="AQ1046">
        <v>7.9565000000000001</v>
      </c>
      <c r="AR1046" s="18">
        <f t="shared" si="322"/>
        <v>1.1363780808684314E-2</v>
      </c>
      <c r="AS1046" s="41">
        <v>43528</v>
      </c>
      <c r="AT1046">
        <v>14.2</v>
      </c>
      <c r="AU1046">
        <v>11.568199999999999</v>
      </c>
      <c r="AV1046" s="39">
        <f t="shared" si="323"/>
        <v>-1.8654405714237314E-2</v>
      </c>
      <c r="AW1046" s="41">
        <v>43528</v>
      </c>
      <c r="AX1046">
        <v>10.77</v>
      </c>
      <c r="AY1046">
        <v>7.1311</v>
      </c>
      <c r="AZ1046" s="39">
        <f t="shared" si="324"/>
        <v>-2.0910563747700294E-2</v>
      </c>
      <c r="BA1046" s="41">
        <v>43528</v>
      </c>
      <c r="BB1046">
        <v>6.2</v>
      </c>
      <c r="BC1046">
        <v>3.1095000000000002</v>
      </c>
      <c r="BD1046" s="39">
        <f t="shared" si="325"/>
        <v>0</v>
      </c>
      <c r="BE1046" s="41">
        <v>43528</v>
      </c>
      <c r="BF1046">
        <v>11.95</v>
      </c>
      <c r="BG1046">
        <v>8.1274999999999995</v>
      </c>
      <c r="BH1046" s="39">
        <f t="shared" si="326"/>
        <v>-2.5037126130659946E-3</v>
      </c>
      <c r="BI1046" s="41">
        <v>43528</v>
      </c>
      <c r="BJ1046">
        <v>1.22</v>
      </c>
      <c r="BK1046">
        <v>1.2096</v>
      </c>
      <c r="BL1046" s="39">
        <f t="shared" si="327"/>
        <v>-8.1180811808118248E-3</v>
      </c>
      <c r="BM1046" s="41">
        <v>43528</v>
      </c>
      <c r="BN1046">
        <v>9.67</v>
      </c>
      <c r="BO1046">
        <v>5.3186999999999998</v>
      </c>
      <c r="BP1046" s="46">
        <f t="shared" si="328"/>
        <v>-3.0926675663518937E-3</v>
      </c>
      <c r="BQ1046" s="41">
        <v>43528</v>
      </c>
      <c r="BR1046">
        <v>15.65</v>
      </c>
      <c r="BS1046">
        <v>8.7544000000000004</v>
      </c>
      <c r="BT1046" s="18">
        <f t="shared" si="329"/>
        <v>-1.4488185430761812E-2</v>
      </c>
      <c r="BU1046" s="41">
        <v>43528</v>
      </c>
      <c r="BV1046">
        <v>2.4</v>
      </c>
      <c r="BW1046">
        <v>1.5041</v>
      </c>
      <c r="BX1046" s="39">
        <f t="shared" si="330"/>
        <v>0</v>
      </c>
      <c r="BY1046" s="41">
        <v>43830</v>
      </c>
      <c r="BZ1046">
        <v>11.82</v>
      </c>
      <c r="CA1046">
        <v>7.0895000000000001</v>
      </c>
    </row>
    <row r="1047" spans="1:79">
      <c r="A1047" s="41">
        <v>43529</v>
      </c>
      <c r="B1047">
        <v>12.47</v>
      </c>
      <c r="C1047">
        <v>6.9817999999999998</v>
      </c>
      <c r="D1047" s="34">
        <f t="shared" si="316"/>
        <v>-8.0144259667405205E-4</v>
      </c>
      <c r="E1047" s="41">
        <v>43529</v>
      </c>
      <c r="F1047">
        <v>2.59</v>
      </c>
      <c r="G1047">
        <v>2.59</v>
      </c>
      <c r="H1047" s="39">
        <f t="shared" si="317"/>
        <v>-4.4280442804428083E-2</v>
      </c>
      <c r="L1047" s="38"/>
      <c r="M1047" s="41">
        <v>43529</v>
      </c>
      <c r="N1047">
        <v>7.97</v>
      </c>
      <c r="O1047">
        <v>4.8792</v>
      </c>
      <c r="P1047" s="43">
        <f t="shared" si="318"/>
        <v>0</v>
      </c>
      <c r="Q1047" s="41">
        <v>43529</v>
      </c>
      <c r="R1047">
        <v>2.2400000000000002</v>
      </c>
      <c r="S1047">
        <v>1.4158999999999999</v>
      </c>
      <c r="T1047" s="39">
        <f t="shared" si="319"/>
        <v>-8.8204410220512185E-3</v>
      </c>
      <c r="U1047" s="42">
        <v>43530.62533333333</v>
      </c>
      <c r="V1047" s="44">
        <v>11.07</v>
      </c>
      <c r="W1047" s="44">
        <v>7.0010000000000003</v>
      </c>
      <c r="X1047" s="43">
        <f t="shared" si="331"/>
        <v>-2.8987517337031848E-2</v>
      </c>
      <c r="Y1047" s="42">
        <v>43530.62533333333</v>
      </c>
      <c r="Z1047" s="44">
        <v>11.98</v>
      </c>
      <c r="AA1047" s="44">
        <v>8.4039999999999999</v>
      </c>
      <c r="AB1047" s="43">
        <f t="shared" si="332"/>
        <v>-1.6631028747920347E-3</v>
      </c>
      <c r="AC1047" s="42">
        <v>43530.62533333333</v>
      </c>
      <c r="AD1047" s="44">
        <v>26.97</v>
      </c>
      <c r="AE1047" s="44">
        <v>21.242999999999999</v>
      </c>
      <c r="AF1047" s="43">
        <f t="shared" si="333"/>
        <v>2.981384525887136E-2</v>
      </c>
      <c r="AG1047" s="41">
        <v>43529</v>
      </c>
      <c r="AH1047">
        <v>11</v>
      </c>
      <c r="AI1047">
        <v>4.3851000000000004</v>
      </c>
      <c r="AJ1047" s="39">
        <f t="shared" si="320"/>
        <v>0</v>
      </c>
      <c r="AK1047" s="45">
        <v>43588</v>
      </c>
      <c r="AL1047">
        <v>23.85</v>
      </c>
      <c r="AM1047">
        <v>10.1229</v>
      </c>
      <c r="AN1047" s="39">
        <f t="shared" si="321"/>
        <v>-3.7594354941886008E-3</v>
      </c>
      <c r="AO1047" s="41">
        <v>43529</v>
      </c>
      <c r="AP1047">
        <v>9.76</v>
      </c>
      <c r="AQ1047">
        <v>7.9321000000000002</v>
      </c>
      <c r="AR1047" s="18">
        <f t="shared" si="322"/>
        <v>-3.066675045560231E-3</v>
      </c>
      <c r="AS1047" s="41">
        <v>43529</v>
      </c>
      <c r="AT1047">
        <v>14.03</v>
      </c>
      <c r="AU1047">
        <v>11.4297</v>
      </c>
      <c r="AV1047" s="39">
        <f t="shared" si="323"/>
        <v>-1.1972476271157028E-2</v>
      </c>
      <c r="AW1047" s="41">
        <v>43529</v>
      </c>
      <c r="AX1047">
        <v>10.65</v>
      </c>
      <c r="AY1047">
        <v>7.0515999999999996</v>
      </c>
      <c r="AZ1047" s="39">
        <f t="shared" si="324"/>
        <v>-1.1148350184403577E-2</v>
      </c>
      <c r="BA1047" s="41">
        <v>43529</v>
      </c>
      <c r="BB1047">
        <v>6.2</v>
      </c>
      <c r="BC1047">
        <v>3.1095000000000002</v>
      </c>
      <c r="BD1047" s="39">
        <f t="shared" si="325"/>
        <v>0</v>
      </c>
      <c r="BE1047" s="41">
        <v>43529</v>
      </c>
      <c r="BF1047">
        <v>11.95</v>
      </c>
      <c r="BG1047">
        <v>8.1274999999999995</v>
      </c>
      <c r="BH1047" s="39">
        <f t="shared" si="326"/>
        <v>0</v>
      </c>
      <c r="BI1047" s="41">
        <v>43529</v>
      </c>
      <c r="BJ1047">
        <v>1.21</v>
      </c>
      <c r="BK1047">
        <v>1.1997</v>
      </c>
      <c r="BL1047" s="39">
        <f t="shared" si="327"/>
        <v>-8.1845238095238255E-3</v>
      </c>
      <c r="BM1047" s="41">
        <v>43529</v>
      </c>
      <c r="BN1047">
        <v>9.59</v>
      </c>
      <c r="BO1047">
        <v>5.2747000000000002</v>
      </c>
      <c r="BP1047" s="46">
        <f t="shared" si="328"/>
        <v>-8.2726982157293322E-3</v>
      </c>
      <c r="BQ1047" s="41">
        <v>43529</v>
      </c>
      <c r="BR1047">
        <v>15.68</v>
      </c>
      <c r="BS1047">
        <v>8.7712000000000003</v>
      </c>
      <c r="BT1047" s="18">
        <f t="shared" si="329"/>
        <v>1.9190349995430783E-3</v>
      </c>
      <c r="BU1047" s="41">
        <v>43529</v>
      </c>
      <c r="BV1047">
        <v>2.36</v>
      </c>
      <c r="BW1047">
        <v>1.4790000000000001</v>
      </c>
      <c r="BX1047" s="39">
        <f t="shared" si="330"/>
        <v>-1.6687720231367529E-2</v>
      </c>
      <c r="BY1047" s="41">
        <v>43832</v>
      </c>
      <c r="BZ1047">
        <v>11.9</v>
      </c>
      <c r="CA1047">
        <v>7.1375000000000002</v>
      </c>
    </row>
    <row r="1048" spans="1:79">
      <c r="A1048" s="41">
        <v>43530</v>
      </c>
      <c r="B1048">
        <v>12.4</v>
      </c>
      <c r="C1048">
        <v>6.9425999999999997</v>
      </c>
      <c r="D1048" s="34">
        <f t="shared" si="316"/>
        <v>-5.6145979546821916E-3</v>
      </c>
      <c r="E1048" s="41">
        <v>43530</v>
      </c>
      <c r="F1048">
        <v>2.5299999999999998</v>
      </c>
      <c r="G1048">
        <v>2.5299999999999998</v>
      </c>
      <c r="H1048" s="39">
        <f t="shared" si="317"/>
        <v>-2.3166023166023189E-2</v>
      </c>
      <c r="L1048" s="38"/>
      <c r="M1048" s="41">
        <v>43530</v>
      </c>
      <c r="N1048">
        <v>7.97</v>
      </c>
      <c r="O1048">
        <v>4.8792</v>
      </c>
      <c r="P1048" s="43">
        <f t="shared" si="318"/>
        <v>0</v>
      </c>
      <c r="Q1048" s="41">
        <v>43530</v>
      </c>
      <c r="R1048">
        <v>2.1800000000000002</v>
      </c>
      <c r="S1048">
        <v>1.3779999999999999</v>
      </c>
      <c r="T1048" s="39">
        <f t="shared" si="319"/>
        <v>-2.6767427078183522E-2</v>
      </c>
      <c r="U1048" s="42">
        <v>43531.62533333333</v>
      </c>
      <c r="V1048" s="44">
        <v>11.06</v>
      </c>
      <c r="W1048" s="44">
        <v>6.9950000000000001</v>
      </c>
      <c r="X1048" s="43">
        <f t="shared" si="331"/>
        <v>-8.5702042565351049E-4</v>
      </c>
      <c r="Y1048" s="42">
        <v>43531.62533333333</v>
      </c>
      <c r="Z1048" s="44">
        <v>11.63</v>
      </c>
      <c r="AA1048" s="44">
        <v>8.1590000000000007</v>
      </c>
      <c r="AB1048" s="43">
        <f t="shared" si="332"/>
        <v>-2.915278438838639E-2</v>
      </c>
      <c r="AC1048" s="42">
        <v>43531.62533333333</v>
      </c>
      <c r="AD1048" s="44">
        <v>26.97</v>
      </c>
      <c r="AE1048" s="44">
        <v>21.242999999999999</v>
      </c>
      <c r="AF1048" s="43">
        <f t="shared" si="333"/>
        <v>0</v>
      </c>
      <c r="AG1048" s="41">
        <v>43530</v>
      </c>
      <c r="AH1048">
        <v>11.29</v>
      </c>
      <c r="AI1048">
        <v>4.5007000000000001</v>
      </c>
      <c r="AJ1048" s="39">
        <f t="shared" si="320"/>
        <v>2.6361998586121111E-2</v>
      </c>
      <c r="AK1048" s="45">
        <v>43619</v>
      </c>
      <c r="AL1048">
        <v>24.2</v>
      </c>
      <c r="AM1048">
        <v>10.2714</v>
      </c>
      <c r="AN1048" s="39">
        <f t="shared" si="321"/>
        <v>1.4669709273034437E-2</v>
      </c>
      <c r="AO1048" s="41">
        <v>43530</v>
      </c>
      <c r="AP1048">
        <v>9.7200000000000006</v>
      </c>
      <c r="AQ1048">
        <v>7.8996000000000004</v>
      </c>
      <c r="AR1048" s="18">
        <f t="shared" si="322"/>
        <v>-4.0972756268831392E-3</v>
      </c>
      <c r="AS1048" s="41">
        <v>43530</v>
      </c>
      <c r="AT1048">
        <v>13.61</v>
      </c>
      <c r="AU1048">
        <v>11.0875</v>
      </c>
      <c r="AV1048" s="39">
        <f t="shared" si="323"/>
        <v>-2.9939543470082333E-2</v>
      </c>
      <c r="AW1048" s="41">
        <v>43530</v>
      </c>
      <c r="AX1048">
        <v>10.75</v>
      </c>
      <c r="AY1048">
        <v>7.1177999999999999</v>
      </c>
      <c r="AZ1048" s="39">
        <f t="shared" si="324"/>
        <v>9.3879403255999003E-3</v>
      </c>
      <c r="BA1048" s="41">
        <v>43530</v>
      </c>
      <c r="BB1048">
        <v>6.2</v>
      </c>
      <c r="BC1048">
        <v>3.1095000000000002</v>
      </c>
      <c r="BD1048" s="39">
        <f t="shared" si="325"/>
        <v>0</v>
      </c>
      <c r="BE1048" s="41">
        <v>43530</v>
      </c>
      <c r="BF1048">
        <v>11.99</v>
      </c>
      <c r="BG1048">
        <v>8.1547000000000001</v>
      </c>
      <c r="BH1048" s="39">
        <f t="shared" si="326"/>
        <v>3.3466625653645718E-3</v>
      </c>
      <c r="BI1048" s="41">
        <v>43530</v>
      </c>
      <c r="BJ1048">
        <v>1.2</v>
      </c>
      <c r="BK1048">
        <v>1.1898</v>
      </c>
      <c r="BL1048" s="39">
        <f t="shared" si="327"/>
        <v>-8.2520630157539559E-3</v>
      </c>
      <c r="BM1048" s="41">
        <v>43530</v>
      </c>
      <c r="BN1048">
        <v>9.52</v>
      </c>
      <c r="BO1048">
        <v>5.2362000000000002</v>
      </c>
      <c r="BP1048" s="46">
        <f t="shared" si="328"/>
        <v>-7.2989933076762614E-3</v>
      </c>
      <c r="BQ1048" s="41">
        <v>43530</v>
      </c>
      <c r="BR1048">
        <v>15.86</v>
      </c>
      <c r="BS1048">
        <v>8.8719000000000001</v>
      </c>
      <c r="BT1048" s="18">
        <f t="shared" si="329"/>
        <v>1.1480755198832519E-2</v>
      </c>
      <c r="BU1048" s="41">
        <v>43530</v>
      </c>
      <c r="BV1048">
        <v>2.39</v>
      </c>
      <c r="BW1048">
        <v>1.4978</v>
      </c>
      <c r="BX1048" s="39">
        <f t="shared" si="330"/>
        <v>1.2711291413116922E-2</v>
      </c>
      <c r="BY1048" s="41">
        <v>43833</v>
      </c>
      <c r="BZ1048">
        <v>11.9</v>
      </c>
      <c r="CA1048">
        <v>7.1375000000000002</v>
      </c>
    </row>
    <row r="1049" spans="1:79">
      <c r="A1049" s="41">
        <v>43531</v>
      </c>
      <c r="B1049">
        <v>12.39</v>
      </c>
      <c r="C1049">
        <v>6.9370000000000003</v>
      </c>
      <c r="D1049" s="34">
        <f t="shared" si="316"/>
        <v>-8.0661423674118968E-4</v>
      </c>
      <c r="E1049" s="41">
        <v>43531</v>
      </c>
      <c r="F1049">
        <v>2.5299999999999998</v>
      </c>
      <c r="G1049">
        <v>2.5299999999999998</v>
      </c>
      <c r="H1049" s="39">
        <f t="shared" si="317"/>
        <v>0</v>
      </c>
      <c r="L1049" s="38"/>
      <c r="M1049" s="41">
        <v>43531</v>
      </c>
      <c r="N1049">
        <v>7.98</v>
      </c>
      <c r="O1049">
        <v>4.8853</v>
      </c>
      <c r="P1049" s="43">
        <f t="shared" si="318"/>
        <v>1.2502049516314138E-3</v>
      </c>
      <c r="Q1049" s="41">
        <v>43531</v>
      </c>
      <c r="R1049">
        <v>2.1800000000000002</v>
      </c>
      <c r="S1049">
        <v>1.3842000000000001</v>
      </c>
      <c r="T1049" s="39">
        <f t="shared" si="319"/>
        <v>4.4992743105952146E-3</v>
      </c>
      <c r="U1049" s="42">
        <v>43532.62533333333</v>
      </c>
      <c r="V1049" s="44">
        <v>11.39</v>
      </c>
      <c r="W1049" s="44">
        <v>7.2039999999999997</v>
      </c>
      <c r="X1049" s="43">
        <f t="shared" si="331"/>
        <v>2.9878484631879861E-2</v>
      </c>
      <c r="Y1049" s="42">
        <v>43532.62533333333</v>
      </c>
      <c r="Z1049" s="44">
        <v>11.62</v>
      </c>
      <c r="AA1049" s="44">
        <v>8.1519999999999992</v>
      </c>
      <c r="AB1049" s="43">
        <f t="shared" si="332"/>
        <v>-8.5794827797541968E-4</v>
      </c>
      <c r="AC1049" s="42">
        <v>43532.62533333333</v>
      </c>
      <c r="AD1049" s="44">
        <v>26.97</v>
      </c>
      <c r="AE1049" s="44">
        <v>21.242999999999999</v>
      </c>
      <c r="AF1049" s="43">
        <f t="shared" si="333"/>
        <v>0</v>
      </c>
      <c r="AG1049" s="41">
        <v>43531</v>
      </c>
      <c r="AH1049">
        <v>11</v>
      </c>
      <c r="AI1049">
        <v>4.3851000000000004</v>
      </c>
      <c r="AJ1049" s="39">
        <f t="shared" si="320"/>
        <v>-2.5684893461017107E-2</v>
      </c>
      <c r="AK1049" s="45">
        <v>43649</v>
      </c>
      <c r="AL1049">
        <v>24.39</v>
      </c>
      <c r="AM1049">
        <v>10.3521</v>
      </c>
      <c r="AN1049" s="39">
        <f t="shared" si="321"/>
        <v>7.8567673345405903E-3</v>
      </c>
      <c r="AO1049" s="41">
        <v>43531</v>
      </c>
      <c r="AP1049">
        <v>9.7899999999999991</v>
      </c>
      <c r="AQ1049">
        <v>7.9565000000000001</v>
      </c>
      <c r="AR1049" s="18">
        <f t="shared" si="322"/>
        <v>7.2028963491822025E-3</v>
      </c>
      <c r="AS1049" s="41">
        <v>43531</v>
      </c>
      <c r="AT1049">
        <v>13.58</v>
      </c>
      <c r="AU1049">
        <v>11.0631</v>
      </c>
      <c r="AV1049" s="39">
        <f t="shared" si="323"/>
        <v>-2.2006764374295357E-3</v>
      </c>
      <c r="AW1049" s="41">
        <v>43531</v>
      </c>
      <c r="AX1049">
        <v>10.95</v>
      </c>
      <c r="AY1049">
        <v>7.2502000000000004</v>
      </c>
      <c r="AZ1049" s="39">
        <f t="shared" si="324"/>
        <v>1.8601253196212385E-2</v>
      </c>
      <c r="BA1049" s="41">
        <v>43531</v>
      </c>
      <c r="BB1049">
        <v>6.23</v>
      </c>
      <c r="BC1049">
        <v>3.1244999999999998</v>
      </c>
      <c r="BD1049" s="39">
        <f t="shared" si="325"/>
        <v>4.8239266763144169E-3</v>
      </c>
      <c r="BE1049" s="41">
        <v>43531</v>
      </c>
      <c r="BF1049">
        <v>11.99</v>
      </c>
      <c r="BG1049">
        <v>8.1547000000000001</v>
      </c>
      <c r="BH1049" s="39">
        <f t="shared" si="326"/>
        <v>0</v>
      </c>
      <c r="BI1049" s="41">
        <v>43531</v>
      </c>
      <c r="BJ1049">
        <v>1.18</v>
      </c>
      <c r="BK1049">
        <v>1.17</v>
      </c>
      <c r="BL1049" s="39">
        <f t="shared" si="327"/>
        <v>-1.6641452344931956E-2</v>
      </c>
      <c r="BM1049" s="41">
        <v>43531</v>
      </c>
      <c r="BN1049">
        <v>9.48</v>
      </c>
      <c r="BO1049">
        <v>5.2141999999999999</v>
      </c>
      <c r="BP1049" s="46">
        <f t="shared" si="328"/>
        <v>-4.2015201863947601E-3</v>
      </c>
      <c r="BQ1049" s="41">
        <v>43531</v>
      </c>
      <c r="BR1049">
        <v>15.6</v>
      </c>
      <c r="BS1049">
        <v>8.7263999999999999</v>
      </c>
      <c r="BT1049" s="18">
        <f t="shared" si="329"/>
        <v>-1.6400094680959005E-2</v>
      </c>
      <c r="BU1049" s="41">
        <v>43531</v>
      </c>
      <c r="BV1049">
        <v>2.44</v>
      </c>
      <c r="BW1049">
        <v>1.5290999999999999</v>
      </c>
      <c r="BX1049" s="39">
        <f t="shared" si="330"/>
        <v>2.0897316063559809E-2</v>
      </c>
      <c r="BY1049" s="41">
        <v>43836</v>
      </c>
      <c r="BZ1049">
        <v>11.6</v>
      </c>
      <c r="CA1049">
        <v>6.9576000000000002</v>
      </c>
    </row>
    <row r="1050" spans="1:79">
      <c r="A1050" s="41">
        <v>43532</v>
      </c>
      <c r="B1050">
        <v>12.15</v>
      </c>
      <c r="C1050">
        <v>6.8026</v>
      </c>
      <c r="D1050" s="34">
        <f t="shared" si="316"/>
        <v>-1.9374369323915279E-2</v>
      </c>
      <c r="E1050" s="41">
        <v>43532</v>
      </c>
      <c r="F1050">
        <v>2.58</v>
      </c>
      <c r="G1050">
        <v>2.58</v>
      </c>
      <c r="H1050" s="39">
        <f t="shared" si="317"/>
        <v>1.9762845849802479E-2</v>
      </c>
      <c r="L1050" s="38"/>
      <c r="M1050" s="41">
        <v>43532</v>
      </c>
      <c r="N1050">
        <v>7.97</v>
      </c>
      <c r="O1050">
        <v>4.8792</v>
      </c>
      <c r="P1050" s="43">
        <f t="shared" si="318"/>
        <v>-1.248643890856241E-3</v>
      </c>
      <c r="Q1050" s="41">
        <v>43532</v>
      </c>
      <c r="R1050">
        <v>2.1800000000000002</v>
      </c>
      <c r="S1050">
        <v>1.3842000000000001</v>
      </c>
      <c r="T1050" s="39">
        <f t="shared" si="319"/>
        <v>0</v>
      </c>
      <c r="U1050" s="42">
        <v>43535.62533333333</v>
      </c>
      <c r="V1050" s="44">
        <v>11.39</v>
      </c>
      <c r="W1050" s="44">
        <v>7.2039999999999997</v>
      </c>
      <c r="X1050" s="43">
        <f t="shared" si="331"/>
        <v>0</v>
      </c>
      <c r="Y1050" s="42">
        <v>43535.62533333333</v>
      </c>
      <c r="Z1050" s="44">
        <v>11.4</v>
      </c>
      <c r="AA1050" s="44">
        <v>7.9980000000000002</v>
      </c>
      <c r="AB1050" s="43">
        <f t="shared" si="332"/>
        <v>-1.8891069676152974E-2</v>
      </c>
      <c r="AC1050" s="42">
        <v>43535.62533333333</v>
      </c>
      <c r="AD1050" s="44">
        <v>26.97</v>
      </c>
      <c r="AE1050" s="44">
        <v>21.242999999999999</v>
      </c>
      <c r="AF1050" s="43">
        <f t="shared" si="333"/>
        <v>0</v>
      </c>
      <c r="AG1050" s="41">
        <v>43532</v>
      </c>
      <c r="AH1050">
        <v>11</v>
      </c>
      <c r="AI1050">
        <v>4.3851000000000004</v>
      </c>
      <c r="AJ1050" s="39">
        <f t="shared" si="320"/>
        <v>0</v>
      </c>
      <c r="AK1050" s="45">
        <v>43680</v>
      </c>
      <c r="AL1050">
        <v>24.31</v>
      </c>
      <c r="AM1050">
        <v>10.318099999999999</v>
      </c>
      <c r="AN1050" s="39">
        <f t="shared" si="321"/>
        <v>-3.2843577631592332E-3</v>
      </c>
      <c r="AO1050" s="41">
        <v>43532</v>
      </c>
      <c r="AP1050">
        <v>9.6999999999999993</v>
      </c>
      <c r="AQ1050">
        <v>7.8833000000000002</v>
      </c>
      <c r="AR1050" s="18">
        <f t="shared" si="322"/>
        <v>-9.2000251366806934E-3</v>
      </c>
      <c r="AS1050" s="41">
        <v>43532</v>
      </c>
      <c r="AT1050">
        <v>12.95</v>
      </c>
      <c r="AU1050">
        <v>10.549899999999999</v>
      </c>
      <c r="AV1050" s="39">
        <f t="shared" si="323"/>
        <v>-4.6388444468548708E-2</v>
      </c>
      <c r="AW1050" s="41">
        <v>43532</v>
      </c>
      <c r="AX1050">
        <v>10.9</v>
      </c>
      <c r="AY1050">
        <v>7.2171000000000003</v>
      </c>
      <c r="AZ1050" s="39">
        <f t="shared" si="324"/>
        <v>-4.5653912995503752E-3</v>
      </c>
      <c r="BA1050" s="41">
        <v>43532</v>
      </c>
      <c r="BB1050">
        <v>6.2</v>
      </c>
      <c r="BC1050">
        <v>3.1095000000000002</v>
      </c>
      <c r="BD1050" s="39">
        <f t="shared" si="325"/>
        <v>-4.8007681228995616E-3</v>
      </c>
      <c r="BE1050" s="41">
        <v>43532</v>
      </c>
      <c r="BF1050">
        <v>11.99</v>
      </c>
      <c r="BG1050">
        <v>8.1547000000000001</v>
      </c>
      <c r="BH1050" s="39">
        <f t="shared" si="326"/>
        <v>0</v>
      </c>
      <c r="BI1050" s="41">
        <v>43532</v>
      </c>
      <c r="BJ1050">
        <v>1.17</v>
      </c>
      <c r="BK1050">
        <v>1.1600999999999999</v>
      </c>
      <c r="BL1050" s="39">
        <f t="shared" si="327"/>
        <v>-8.4615384615384787E-3</v>
      </c>
      <c r="BM1050" s="41">
        <v>43532</v>
      </c>
      <c r="BN1050">
        <v>9.49</v>
      </c>
      <c r="BO1050">
        <v>5.2196999999999996</v>
      </c>
      <c r="BP1050" s="46">
        <f t="shared" si="328"/>
        <v>1.0548118599209115E-3</v>
      </c>
      <c r="BQ1050" s="41">
        <v>43532</v>
      </c>
      <c r="BR1050">
        <v>15.6</v>
      </c>
      <c r="BS1050">
        <v>8.7263999999999999</v>
      </c>
      <c r="BT1050" s="18">
        <f t="shared" si="329"/>
        <v>0</v>
      </c>
      <c r="BU1050" s="41">
        <v>43532</v>
      </c>
      <c r="BV1050">
        <v>2.39</v>
      </c>
      <c r="BW1050">
        <v>1.4978</v>
      </c>
      <c r="BX1050" s="39">
        <f t="shared" si="330"/>
        <v>-2.0469557255902091E-2</v>
      </c>
      <c r="BY1050" s="41">
        <v>43837</v>
      </c>
      <c r="BZ1050">
        <v>11.6</v>
      </c>
      <c r="CA1050">
        <v>6.9576000000000002</v>
      </c>
    </row>
    <row r="1051" spans="1:79">
      <c r="A1051" s="41">
        <v>43535</v>
      </c>
      <c r="B1051">
        <v>12.39</v>
      </c>
      <c r="C1051">
        <v>6.9370000000000003</v>
      </c>
      <c r="D1051" s="34">
        <f t="shared" si="316"/>
        <v>1.9757151677299901E-2</v>
      </c>
      <c r="E1051" s="41">
        <v>43535</v>
      </c>
      <c r="F1051">
        <v>2.58</v>
      </c>
      <c r="G1051">
        <v>2.58</v>
      </c>
      <c r="H1051" s="39">
        <f t="shared" si="317"/>
        <v>0</v>
      </c>
      <c r="L1051" s="38"/>
      <c r="M1051" s="41">
        <v>43535</v>
      </c>
      <c r="N1051">
        <v>7.97</v>
      </c>
      <c r="O1051">
        <v>4.8792</v>
      </c>
      <c r="P1051" s="43">
        <f t="shared" si="318"/>
        <v>0</v>
      </c>
      <c r="Q1051" s="41">
        <v>43535</v>
      </c>
      <c r="R1051">
        <v>2.1800000000000002</v>
      </c>
      <c r="S1051">
        <v>1.3842000000000001</v>
      </c>
      <c r="T1051" s="39">
        <f t="shared" si="319"/>
        <v>0</v>
      </c>
      <c r="U1051" s="42">
        <v>43536.62533333333</v>
      </c>
      <c r="V1051" s="44">
        <v>11.1</v>
      </c>
      <c r="W1051" s="44">
        <v>7.02</v>
      </c>
      <c r="X1051" s="43">
        <f t="shared" si="331"/>
        <v>-2.5541365907829006E-2</v>
      </c>
      <c r="Y1051" s="42">
        <v>43536.62533333333</v>
      </c>
      <c r="Z1051" s="44">
        <v>11.06</v>
      </c>
      <c r="AA1051" s="44">
        <v>7.7590000000000003</v>
      </c>
      <c r="AB1051" s="43">
        <f t="shared" si="332"/>
        <v>-2.9882470617654398E-2</v>
      </c>
      <c r="AC1051" s="42">
        <v>43536.62533333333</v>
      </c>
      <c r="AD1051" s="44">
        <v>27</v>
      </c>
      <c r="AE1051" s="44">
        <v>21.265999999999998</v>
      </c>
      <c r="AF1051" s="43">
        <f t="shared" si="333"/>
        <v>1.0827095984559474E-3</v>
      </c>
      <c r="AG1051" s="41">
        <v>43535</v>
      </c>
      <c r="AH1051">
        <v>11</v>
      </c>
      <c r="AI1051">
        <v>4.3851000000000004</v>
      </c>
      <c r="AJ1051" s="39">
        <f t="shared" si="320"/>
        <v>0</v>
      </c>
      <c r="AK1051" s="45">
        <v>43772</v>
      </c>
      <c r="AL1051">
        <v>24.65</v>
      </c>
      <c r="AM1051">
        <v>10.462400000000001</v>
      </c>
      <c r="AN1051" s="39">
        <f t="shared" si="321"/>
        <v>1.3985132921758969E-2</v>
      </c>
      <c r="AO1051" s="41">
        <v>43535</v>
      </c>
      <c r="AP1051">
        <v>9.6999999999999993</v>
      </c>
      <c r="AQ1051">
        <v>7.8833000000000002</v>
      </c>
      <c r="AR1051" s="18">
        <f t="shared" si="322"/>
        <v>0</v>
      </c>
      <c r="AS1051" s="41">
        <v>43535</v>
      </c>
      <c r="AT1051">
        <v>12.2</v>
      </c>
      <c r="AU1051">
        <v>9.9389000000000003</v>
      </c>
      <c r="AV1051" s="39">
        <f t="shared" si="323"/>
        <v>-5.7915240902757271E-2</v>
      </c>
      <c r="AW1051" s="41">
        <v>43535</v>
      </c>
      <c r="AX1051">
        <v>10.8</v>
      </c>
      <c r="AY1051">
        <v>7.1509</v>
      </c>
      <c r="AZ1051" s="39">
        <f t="shared" si="324"/>
        <v>-9.1726593784207302E-3</v>
      </c>
      <c r="BA1051" s="41">
        <v>43535</v>
      </c>
      <c r="BB1051">
        <v>6.2</v>
      </c>
      <c r="BC1051">
        <v>3.1095000000000002</v>
      </c>
      <c r="BD1051" s="39">
        <f t="shared" si="325"/>
        <v>0</v>
      </c>
      <c r="BE1051" s="41">
        <v>43535</v>
      </c>
      <c r="BF1051">
        <v>11.99</v>
      </c>
      <c r="BG1051">
        <v>8.1547000000000001</v>
      </c>
      <c r="BH1051" s="39">
        <f t="shared" si="326"/>
        <v>0</v>
      </c>
      <c r="BI1051" s="41">
        <v>43535</v>
      </c>
      <c r="BJ1051">
        <v>1.1599999999999999</v>
      </c>
      <c r="BK1051">
        <v>1.1500999999999999</v>
      </c>
      <c r="BL1051" s="39">
        <f t="shared" si="327"/>
        <v>-8.6199465563313593E-3</v>
      </c>
      <c r="BM1051" s="41">
        <v>43535</v>
      </c>
      <c r="BN1051">
        <v>9.23</v>
      </c>
      <c r="BO1051">
        <v>5.0766999999999998</v>
      </c>
      <c r="BP1051" s="46">
        <f t="shared" si="328"/>
        <v>-2.7396210510182539E-2</v>
      </c>
      <c r="BQ1051" s="41">
        <v>43535</v>
      </c>
      <c r="BR1051">
        <v>15.5</v>
      </c>
      <c r="BS1051">
        <v>8.6705000000000005</v>
      </c>
      <c r="BT1051" s="18">
        <f t="shared" si="329"/>
        <v>-6.4058489182250867E-3</v>
      </c>
      <c r="BU1051" s="41">
        <v>43535</v>
      </c>
      <c r="BV1051">
        <v>2.36</v>
      </c>
      <c r="BW1051">
        <v>1.4790000000000001</v>
      </c>
      <c r="BX1051" s="39">
        <f t="shared" si="330"/>
        <v>-1.2551742555748382E-2</v>
      </c>
      <c r="BY1051" s="41">
        <v>43838</v>
      </c>
      <c r="BZ1051">
        <v>11.6</v>
      </c>
      <c r="CA1051">
        <v>6.9576000000000002</v>
      </c>
    </row>
    <row r="1052" spans="1:79">
      <c r="A1052" s="41">
        <v>43536</v>
      </c>
      <c r="B1052">
        <v>12.4</v>
      </c>
      <c r="C1052">
        <v>6.9425999999999997</v>
      </c>
      <c r="D1052" s="34">
        <f t="shared" si="316"/>
        <v>8.0726538849637932E-4</v>
      </c>
      <c r="E1052" s="41">
        <v>43536</v>
      </c>
      <c r="F1052">
        <v>2.4700000000000002</v>
      </c>
      <c r="G1052">
        <v>2.4700000000000002</v>
      </c>
      <c r="H1052" s="39">
        <f t="shared" si="317"/>
        <v>-4.2635658914728633E-2</v>
      </c>
      <c r="L1052" s="38"/>
      <c r="M1052" s="41">
        <v>43536</v>
      </c>
      <c r="N1052">
        <v>7.97</v>
      </c>
      <c r="O1052">
        <v>4.8792</v>
      </c>
      <c r="P1052" s="43">
        <f t="shared" si="318"/>
        <v>0</v>
      </c>
      <c r="Q1052" s="41">
        <v>43536</v>
      </c>
      <c r="R1052">
        <v>2.1800000000000002</v>
      </c>
      <c r="S1052">
        <v>1.3842000000000001</v>
      </c>
      <c r="T1052" s="39">
        <f t="shared" si="319"/>
        <v>0</v>
      </c>
      <c r="U1052" s="42">
        <v>43537.62533333333</v>
      </c>
      <c r="V1052" s="44">
        <v>11.1</v>
      </c>
      <c r="W1052" s="44">
        <v>7.02</v>
      </c>
      <c r="X1052" s="43">
        <f t="shared" si="331"/>
        <v>0</v>
      </c>
      <c r="Y1052" s="42">
        <v>43537.62533333333</v>
      </c>
      <c r="Z1052" s="44">
        <v>11.19</v>
      </c>
      <c r="AA1052" s="44">
        <v>7.85</v>
      </c>
      <c r="AB1052" s="43">
        <f t="shared" si="332"/>
        <v>1.1728315504575242E-2</v>
      </c>
      <c r="AC1052" s="42">
        <v>43537.62533333333</v>
      </c>
      <c r="AD1052" s="44">
        <v>27</v>
      </c>
      <c r="AE1052" s="44">
        <v>21.265999999999998</v>
      </c>
      <c r="AF1052" s="43">
        <f t="shared" si="333"/>
        <v>0</v>
      </c>
      <c r="AG1052" s="41">
        <v>43536</v>
      </c>
      <c r="AH1052">
        <v>11</v>
      </c>
      <c r="AI1052">
        <v>4.3851000000000004</v>
      </c>
      <c r="AJ1052" s="39">
        <f t="shared" si="320"/>
        <v>0</v>
      </c>
      <c r="AK1052" s="45">
        <v>43802</v>
      </c>
      <c r="AL1052">
        <v>24.7</v>
      </c>
      <c r="AM1052">
        <v>10.483700000000001</v>
      </c>
      <c r="AN1052" s="39">
        <f t="shared" si="321"/>
        <v>2.0358617525615629E-3</v>
      </c>
      <c r="AO1052" s="41">
        <v>43536</v>
      </c>
      <c r="AP1052">
        <v>9.6</v>
      </c>
      <c r="AQ1052">
        <v>7.8021000000000003</v>
      </c>
      <c r="AR1052" s="18">
        <f t="shared" si="322"/>
        <v>-1.0300254969365614E-2</v>
      </c>
      <c r="AS1052" s="41">
        <v>43536</v>
      </c>
      <c r="AT1052">
        <v>11.49</v>
      </c>
      <c r="AU1052">
        <v>9.3605</v>
      </c>
      <c r="AV1052" s="39">
        <f t="shared" si="323"/>
        <v>-5.8195574963024098E-2</v>
      </c>
      <c r="AW1052" s="41">
        <v>43536</v>
      </c>
      <c r="AX1052">
        <v>10.8</v>
      </c>
      <c r="AY1052">
        <v>7.1509</v>
      </c>
      <c r="AZ1052" s="39">
        <f t="shared" si="324"/>
        <v>0</v>
      </c>
      <c r="BA1052" s="41">
        <v>43536</v>
      </c>
      <c r="BB1052">
        <v>6.2</v>
      </c>
      <c r="BC1052">
        <v>3.1095000000000002</v>
      </c>
      <c r="BD1052" s="39">
        <f t="shared" si="325"/>
        <v>0</v>
      </c>
      <c r="BE1052" s="41">
        <v>43536</v>
      </c>
      <c r="BF1052">
        <v>11.99</v>
      </c>
      <c r="BG1052">
        <v>8.1547000000000001</v>
      </c>
      <c r="BH1052" s="39">
        <f t="shared" si="326"/>
        <v>0</v>
      </c>
      <c r="BI1052" s="41">
        <v>43536</v>
      </c>
      <c r="BJ1052">
        <v>1.1200000000000001</v>
      </c>
      <c r="BK1052">
        <v>1.1105</v>
      </c>
      <c r="BL1052" s="39">
        <f t="shared" si="327"/>
        <v>-3.4431788540126823E-2</v>
      </c>
      <c r="BM1052" s="41">
        <v>43536</v>
      </c>
      <c r="BN1052">
        <v>9.19</v>
      </c>
      <c r="BO1052">
        <v>5.0547000000000004</v>
      </c>
      <c r="BP1052" s="46">
        <f t="shared" si="328"/>
        <v>-4.3335237457402158E-3</v>
      </c>
      <c r="BQ1052" s="41">
        <v>43536</v>
      </c>
      <c r="BR1052">
        <v>15.47</v>
      </c>
      <c r="BS1052">
        <v>8.6537000000000006</v>
      </c>
      <c r="BT1052" s="18">
        <f t="shared" si="329"/>
        <v>-1.9376045210772071E-3</v>
      </c>
      <c r="BU1052" s="41">
        <v>43536</v>
      </c>
      <c r="BV1052">
        <v>2.44</v>
      </c>
      <c r="BW1052">
        <v>1.5290999999999999</v>
      </c>
      <c r="BX1052" s="39">
        <f t="shared" si="330"/>
        <v>3.3874239350912647E-2</v>
      </c>
      <c r="BY1052" s="41">
        <v>43839</v>
      </c>
      <c r="BZ1052">
        <v>11.5</v>
      </c>
      <c r="CA1052">
        <v>6.8975999999999997</v>
      </c>
    </row>
    <row r="1053" spans="1:79">
      <c r="A1053" s="41">
        <v>43537</v>
      </c>
      <c r="B1053">
        <v>12.2</v>
      </c>
      <c r="C1053">
        <v>6.8305999999999996</v>
      </c>
      <c r="D1053" s="34">
        <f t="shared" si="316"/>
        <v>-1.6132284734825586E-2</v>
      </c>
      <c r="E1053" s="41">
        <v>43537</v>
      </c>
      <c r="F1053">
        <v>2.5</v>
      </c>
      <c r="G1053">
        <v>2.5</v>
      </c>
      <c r="H1053" s="39">
        <f t="shared" si="317"/>
        <v>1.2145748987854171E-2</v>
      </c>
      <c r="L1053" s="38"/>
      <c r="M1053" s="41">
        <v>43537</v>
      </c>
      <c r="N1053">
        <v>7.97</v>
      </c>
      <c r="O1053">
        <v>4.8792</v>
      </c>
      <c r="P1053" s="43">
        <f t="shared" si="318"/>
        <v>0</v>
      </c>
      <c r="Q1053" s="41">
        <v>43537</v>
      </c>
      <c r="R1053">
        <v>2.2000000000000002</v>
      </c>
      <c r="S1053">
        <v>1.3969</v>
      </c>
      <c r="T1053" s="39">
        <f t="shared" si="319"/>
        <v>9.1749747146365641E-3</v>
      </c>
      <c r="U1053" s="42">
        <v>43538.62533333333</v>
      </c>
      <c r="V1053" s="44">
        <v>11.1</v>
      </c>
      <c r="W1053" s="44">
        <v>7.02</v>
      </c>
      <c r="X1053" s="43">
        <f t="shared" si="331"/>
        <v>0</v>
      </c>
      <c r="Y1053" s="42">
        <v>43538.62533333333</v>
      </c>
      <c r="Z1053" s="44">
        <v>11.15</v>
      </c>
      <c r="AA1053" s="44">
        <v>7.8220000000000001</v>
      </c>
      <c r="AB1053" s="43">
        <f t="shared" si="332"/>
        <v>-3.5668789808916664E-3</v>
      </c>
      <c r="AC1053" s="42">
        <v>43538.62533333333</v>
      </c>
      <c r="AD1053" s="44">
        <v>26.19</v>
      </c>
      <c r="AE1053" s="44">
        <v>20.628</v>
      </c>
      <c r="AF1053" s="43">
        <f t="shared" si="333"/>
        <v>-3.0000940468353155E-2</v>
      </c>
      <c r="AG1053" s="41">
        <v>43537</v>
      </c>
      <c r="AH1053">
        <v>11</v>
      </c>
      <c r="AI1053">
        <v>4.3851000000000004</v>
      </c>
      <c r="AJ1053" s="39">
        <f t="shared" si="320"/>
        <v>0</v>
      </c>
      <c r="AK1053" s="45" t="s">
        <v>898</v>
      </c>
      <c r="AL1053">
        <v>24.3</v>
      </c>
      <c r="AM1053">
        <v>10.3139</v>
      </c>
      <c r="AN1053" s="39">
        <f t="shared" si="321"/>
        <v>-1.6196571821017424E-2</v>
      </c>
      <c r="AO1053" s="41">
        <v>43537</v>
      </c>
      <c r="AP1053">
        <v>9.69</v>
      </c>
      <c r="AQ1053">
        <v>7.8752000000000004</v>
      </c>
      <c r="AR1053" s="18">
        <f t="shared" si="322"/>
        <v>9.369272375386135E-3</v>
      </c>
      <c r="AS1053" s="41">
        <v>43537</v>
      </c>
      <c r="AT1053">
        <v>11.1</v>
      </c>
      <c r="AU1053">
        <v>9.0427</v>
      </c>
      <c r="AV1053" s="39">
        <f t="shared" si="323"/>
        <v>-3.395117782169757E-2</v>
      </c>
      <c r="AW1053" s="41">
        <v>43537</v>
      </c>
      <c r="AX1053">
        <v>10.68</v>
      </c>
      <c r="AY1053">
        <v>7.0715000000000003</v>
      </c>
      <c r="AZ1053" s="39">
        <f t="shared" si="324"/>
        <v>-1.1103497461857905E-2</v>
      </c>
      <c r="BA1053" s="41">
        <v>43537</v>
      </c>
      <c r="BB1053">
        <v>6.2</v>
      </c>
      <c r="BC1053">
        <v>3.1095000000000002</v>
      </c>
      <c r="BD1053" s="39">
        <f t="shared" si="325"/>
        <v>0</v>
      </c>
      <c r="BE1053" s="41">
        <v>43537</v>
      </c>
      <c r="BF1053">
        <v>11.98</v>
      </c>
      <c r="BG1053">
        <v>8.1478999999999999</v>
      </c>
      <c r="BH1053" s="39">
        <f t="shared" si="326"/>
        <v>-8.3387494328425807E-4</v>
      </c>
      <c r="BI1053" s="41">
        <v>43537</v>
      </c>
      <c r="BJ1053">
        <v>1.1000000000000001</v>
      </c>
      <c r="BK1053">
        <v>1.0907</v>
      </c>
      <c r="BL1053" s="39">
        <f t="shared" si="327"/>
        <v>-1.782980639351647E-2</v>
      </c>
      <c r="BM1053" s="41">
        <v>43537</v>
      </c>
      <c r="BN1053">
        <v>9.2200000000000006</v>
      </c>
      <c r="BO1053">
        <v>5.0712000000000002</v>
      </c>
      <c r="BP1053" s="46">
        <f t="shared" si="328"/>
        <v>3.2642886818208274E-3</v>
      </c>
      <c r="BQ1053" s="41">
        <v>43537</v>
      </c>
      <c r="BR1053">
        <v>15.25</v>
      </c>
      <c r="BS1053">
        <v>8.5306999999999995</v>
      </c>
      <c r="BT1053" s="18">
        <f t="shared" si="329"/>
        <v>-1.4213573384795071E-2</v>
      </c>
      <c r="BU1053" s="41">
        <v>43537</v>
      </c>
      <c r="BV1053">
        <v>2.36</v>
      </c>
      <c r="BW1053">
        <v>1.4790000000000001</v>
      </c>
      <c r="BX1053" s="39">
        <f t="shared" si="330"/>
        <v>-3.2764371198744237E-2</v>
      </c>
      <c r="BY1053" s="41">
        <v>43840</v>
      </c>
      <c r="BZ1053">
        <v>11.5</v>
      </c>
      <c r="CA1053">
        <v>6.8975999999999997</v>
      </c>
    </row>
    <row r="1054" spans="1:79">
      <c r="A1054" s="41">
        <v>43538</v>
      </c>
      <c r="B1054">
        <v>12</v>
      </c>
      <c r="C1054">
        <v>6.7186000000000003</v>
      </c>
      <c r="D1054" s="34">
        <f t="shared" si="316"/>
        <v>-1.6396802623488305E-2</v>
      </c>
      <c r="E1054" s="41">
        <v>43538</v>
      </c>
      <c r="F1054">
        <v>2.57</v>
      </c>
      <c r="G1054">
        <v>2.57</v>
      </c>
      <c r="H1054" s="39">
        <f t="shared" si="317"/>
        <v>2.7999999999999935E-2</v>
      </c>
      <c r="L1054" s="38"/>
      <c r="M1054" s="41">
        <v>43538</v>
      </c>
      <c r="N1054">
        <v>7.97</v>
      </c>
      <c r="O1054">
        <v>4.8792</v>
      </c>
      <c r="P1054" s="43">
        <f t="shared" si="318"/>
        <v>0</v>
      </c>
      <c r="Q1054" s="41">
        <v>43538</v>
      </c>
      <c r="R1054">
        <v>2.2000000000000002</v>
      </c>
      <c r="S1054">
        <v>1.3969</v>
      </c>
      <c r="T1054" s="39">
        <f t="shared" si="319"/>
        <v>0</v>
      </c>
      <c r="U1054" s="42">
        <v>43539.62533333333</v>
      </c>
      <c r="V1054" s="44">
        <v>10.77</v>
      </c>
      <c r="W1054" s="44">
        <v>6.8120000000000003</v>
      </c>
      <c r="X1054" s="43">
        <f t="shared" si="331"/>
        <v>-2.962962962962953E-2</v>
      </c>
      <c r="Y1054" s="42">
        <v>43539.62533333333</v>
      </c>
      <c r="Z1054" s="44">
        <v>11.37</v>
      </c>
      <c r="AA1054" s="44">
        <v>7.9770000000000003</v>
      </c>
      <c r="AB1054" s="43">
        <f t="shared" si="332"/>
        <v>1.9815903860905169E-2</v>
      </c>
      <c r="AC1054" s="42">
        <v>43539.62533333333</v>
      </c>
      <c r="AD1054" s="44">
        <v>26.19</v>
      </c>
      <c r="AE1054" s="44">
        <v>20.628</v>
      </c>
      <c r="AF1054" s="43">
        <f t="shared" si="333"/>
        <v>0</v>
      </c>
      <c r="AG1054" s="41">
        <v>43538</v>
      </c>
      <c r="AH1054">
        <v>11.2</v>
      </c>
      <c r="AI1054">
        <v>4.4649000000000001</v>
      </c>
      <c r="AJ1054" s="39">
        <f t="shared" si="320"/>
        <v>1.8197988643360388E-2</v>
      </c>
      <c r="AK1054" s="45" t="s">
        <v>899</v>
      </c>
      <c r="AL1054">
        <v>24.6</v>
      </c>
      <c r="AM1054">
        <v>10.4412</v>
      </c>
      <c r="AN1054" s="39">
        <f t="shared" si="321"/>
        <v>1.2342566827291322E-2</v>
      </c>
      <c r="AO1054" s="41">
        <v>43538</v>
      </c>
      <c r="AP1054">
        <v>9.64</v>
      </c>
      <c r="AQ1054">
        <v>7.8346</v>
      </c>
      <c r="AR1054" s="18">
        <f t="shared" si="322"/>
        <v>-5.1554246241365823E-3</v>
      </c>
      <c r="AS1054" s="41">
        <v>43538</v>
      </c>
      <c r="AT1054">
        <v>11</v>
      </c>
      <c r="AU1054">
        <v>8.9612999999999996</v>
      </c>
      <c r="AV1054" s="39">
        <f t="shared" si="323"/>
        <v>-9.0017362071063249E-3</v>
      </c>
      <c r="AW1054" s="41">
        <v>43538</v>
      </c>
      <c r="AX1054">
        <v>10.61</v>
      </c>
      <c r="AY1054">
        <v>7.0251000000000001</v>
      </c>
      <c r="AZ1054" s="39">
        <f t="shared" si="324"/>
        <v>-6.5615498833345425E-3</v>
      </c>
      <c r="BA1054" s="41">
        <v>43538</v>
      </c>
      <c r="BB1054">
        <v>6.22</v>
      </c>
      <c r="BC1054">
        <v>3.1194999999999999</v>
      </c>
      <c r="BD1054" s="39">
        <f t="shared" si="325"/>
        <v>3.2159511175429444E-3</v>
      </c>
      <c r="BE1054" s="41">
        <v>43538</v>
      </c>
      <c r="BF1054">
        <v>11.98</v>
      </c>
      <c r="BG1054">
        <v>8.1478999999999999</v>
      </c>
      <c r="BH1054" s="39">
        <f t="shared" si="326"/>
        <v>0</v>
      </c>
      <c r="BI1054" s="41">
        <v>43538</v>
      </c>
      <c r="BJ1054">
        <v>1.1200000000000001</v>
      </c>
      <c r="BK1054">
        <v>1.1105</v>
      </c>
      <c r="BL1054" s="39">
        <f t="shared" si="327"/>
        <v>1.8153479416888274E-2</v>
      </c>
      <c r="BM1054" s="41">
        <v>43538</v>
      </c>
      <c r="BN1054">
        <v>9.2899999999999991</v>
      </c>
      <c r="BO1054">
        <v>5.1097000000000001</v>
      </c>
      <c r="BP1054" s="46">
        <f t="shared" si="328"/>
        <v>7.591891465530836E-3</v>
      </c>
      <c r="BQ1054" s="41">
        <v>43538</v>
      </c>
      <c r="BR1054">
        <v>15.25</v>
      </c>
      <c r="BS1054">
        <v>8.5306999999999995</v>
      </c>
      <c r="BT1054" s="18">
        <f t="shared" si="329"/>
        <v>0</v>
      </c>
      <c r="BU1054" s="41">
        <v>43538</v>
      </c>
      <c r="BV1054">
        <v>2.36</v>
      </c>
      <c r="BW1054">
        <v>1.4790000000000001</v>
      </c>
      <c r="BX1054" s="39">
        <f t="shared" si="330"/>
        <v>0</v>
      </c>
      <c r="BY1054" s="41">
        <v>43843</v>
      </c>
      <c r="BZ1054">
        <v>11.18</v>
      </c>
      <c r="CA1054">
        <v>6.7057000000000002</v>
      </c>
    </row>
    <row r="1055" spans="1:79">
      <c r="A1055" s="41">
        <v>43539</v>
      </c>
      <c r="B1055">
        <v>11.98</v>
      </c>
      <c r="C1055">
        <v>6.7073999999999998</v>
      </c>
      <c r="D1055" s="34">
        <f t="shared" si="316"/>
        <v>-1.6670139612420061E-3</v>
      </c>
      <c r="E1055" s="41">
        <v>43539</v>
      </c>
      <c r="F1055">
        <v>2.57</v>
      </c>
      <c r="G1055">
        <v>2.57</v>
      </c>
      <c r="H1055" s="39">
        <f t="shared" si="317"/>
        <v>0</v>
      </c>
      <c r="L1055" s="38"/>
      <c r="M1055" s="41">
        <v>43539</v>
      </c>
      <c r="N1055">
        <v>8.1</v>
      </c>
      <c r="O1055">
        <v>4.9588000000000001</v>
      </c>
      <c r="P1055" s="43">
        <f t="shared" si="318"/>
        <v>1.6314149860632916E-2</v>
      </c>
      <c r="Q1055" s="41">
        <v>43539</v>
      </c>
      <c r="R1055">
        <v>2.19</v>
      </c>
      <c r="S1055">
        <v>1.3905000000000001</v>
      </c>
      <c r="T1055" s="39">
        <f t="shared" si="319"/>
        <v>-4.5815734841434331E-3</v>
      </c>
      <c r="U1055" s="42">
        <v>43542.62533333333</v>
      </c>
      <c r="V1055" s="44">
        <v>10.77</v>
      </c>
      <c r="W1055" s="44">
        <v>6.8120000000000003</v>
      </c>
      <c r="X1055" s="43">
        <f t="shared" si="331"/>
        <v>0</v>
      </c>
      <c r="Y1055" s="42">
        <v>43542.62533333333</v>
      </c>
      <c r="Z1055" s="44">
        <v>11.3</v>
      </c>
      <c r="AA1055" s="44">
        <v>7.9269999999999996</v>
      </c>
      <c r="AB1055" s="43">
        <f t="shared" si="332"/>
        <v>-6.2680205591075224E-3</v>
      </c>
      <c r="AC1055" s="42">
        <v>43542.62533333333</v>
      </c>
      <c r="AD1055" s="44">
        <v>26</v>
      </c>
      <c r="AE1055" s="44">
        <v>20.478999999999999</v>
      </c>
      <c r="AF1055" s="43">
        <f t="shared" si="333"/>
        <v>-7.2231917781656442E-3</v>
      </c>
      <c r="AG1055" s="41">
        <v>43539</v>
      </c>
      <c r="AH1055">
        <v>11.2</v>
      </c>
      <c r="AI1055">
        <v>4.4649000000000001</v>
      </c>
      <c r="AJ1055" s="39">
        <f t="shared" si="320"/>
        <v>0</v>
      </c>
      <c r="AK1055" s="45" t="s">
        <v>900</v>
      </c>
      <c r="AL1055">
        <v>24</v>
      </c>
      <c r="AM1055">
        <v>10.186500000000001</v>
      </c>
      <c r="AN1055" s="39">
        <f t="shared" si="321"/>
        <v>-2.439374784507525E-2</v>
      </c>
      <c r="AO1055" s="41">
        <v>43539</v>
      </c>
      <c r="AP1055">
        <v>9.9</v>
      </c>
      <c r="AQ1055">
        <v>8.0458999999999996</v>
      </c>
      <c r="AR1055" s="18">
        <f t="shared" si="322"/>
        <v>2.6970106961427463E-2</v>
      </c>
      <c r="AS1055" s="41">
        <v>43539</v>
      </c>
      <c r="AT1055">
        <v>11</v>
      </c>
      <c r="AU1055">
        <v>8.9612999999999996</v>
      </c>
      <c r="AV1055" s="39">
        <f t="shared" si="323"/>
        <v>0</v>
      </c>
      <c r="AW1055" s="41">
        <v>43539</v>
      </c>
      <c r="AX1055">
        <v>10.5</v>
      </c>
      <c r="AY1055">
        <v>6.9523000000000001</v>
      </c>
      <c r="AZ1055" s="39">
        <f t="shared" si="324"/>
        <v>-1.0362841810080991E-2</v>
      </c>
      <c r="BA1055" s="41">
        <v>43539</v>
      </c>
      <c r="BB1055">
        <v>6.22</v>
      </c>
      <c r="BC1055">
        <v>3.1194999999999999</v>
      </c>
      <c r="BD1055" s="39">
        <f t="shared" si="325"/>
        <v>0</v>
      </c>
      <c r="BE1055" s="41">
        <v>43539</v>
      </c>
      <c r="BF1055">
        <v>11.99</v>
      </c>
      <c r="BG1055">
        <v>8.1547000000000001</v>
      </c>
      <c r="BH1055" s="39">
        <f t="shared" si="326"/>
        <v>8.3457087102199821E-4</v>
      </c>
      <c r="BI1055" s="41">
        <v>43539</v>
      </c>
      <c r="BJ1055">
        <v>1.1000000000000001</v>
      </c>
      <c r="BK1055">
        <v>1.0907</v>
      </c>
      <c r="BL1055" s="39">
        <f t="shared" si="327"/>
        <v>-1.782980639351647E-2</v>
      </c>
      <c r="BM1055" s="41">
        <v>43539</v>
      </c>
      <c r="BN1055">
        <v>9.39</v>
      </c>
      <c r="BO1055">
        <v>5.1646999999999998</v>
      </c>
      <c r="BP1055" s="46">
        <f t="shared" si="328"/>
        <v>1.0763841321408245E-2</v>
      </c>
      <c r="BQ1055" s="41">
        <v>43539</v>
      </c>
      <c r="BR1055">
        <v>15.3</v>
      </c>
      <c r="BS1055">
        <v>8.5586000000000002</v>
      </c>
      <c r="BT1055" s="18">
        <f t="shared" si="329"/>
        <v>3.2705405183631711E-3</v>
      </c>
      <c r="BU1055" s="41">
        <v>43539</v>
      </c>
      <c r="BV1055">
        <v>2.29</v>
      </c>
      <c r="BW1055">
        <v>1.4351</v>
      </c>
      <c r="BX1055" s="39">
        <f t="shared" si="330"/>
        <v>-2.9682217714672107E-2</v>
      </c>
      <c r="BY1055" s="41">
        <v>43845</v>
      </c>
      <c r="BZ1055">
        <v>11.16</v>
      </c>
      <c r="CA1055">
        <v>6.6936999999999998</v>
      </c>
    </row>
    <row r="1056" spans="1:79">
      <c r="A1056" s="41">
        <v>43542</v>
      </c>
      <c r="B1056">
        <v>11.97</v>
      </c>
      <c r="C1056">
        <v>6.7018000000000004</v>
      </c>
      <c r="D1056" s="34">
        <f t="shared" si="316"/>
        <v>-8.3489876852422455E-4</v>
      </c>
      <c r="E1056" s="41">
        <v>43542</v>
      </c>
      <c r="F1056">
        <v>2.57</v>
      </c>
      <c r="G1056">
        <v>2.57</v>
      </c>
      <c r="H1056" s="39">
        <f t="shared" si="317"/>
        <v>0</v>
      </c>
      <c r="L1056" s="38"/>
      <c r="M1056" s="41">
        <v>43542</v>
      </c>
      <c r="N1056">
        <v>7.94</v>
      </c>
      <c r="O1056">
        <v>4.8608000000000002</v>
      </c>
      <c r="P1056" s="43">
        <f t="shared" si="318"/>
        <v>-1.9762845849802344E-2</v>
      </c>
      <c r="Q1056" s="41">
        <v>43542</v>
      </c>
      <c r="R1056">
        <v>2.17</v>
      </c>
      <c r="S1056">
        <v>1.3777999999999999</v>
      </c>
      <c r="T1056" s="39">
        <f t="shared" si="319"/>
        <v>-9.1334052499102165E-3</v>
      </c>
      <c r="U1056" s="42">
        <v>43543.62533333333</v>
      </c>
      <c r="V1056" s="44">
        <v>11.07</v>
      </c>
      <c r="W1056" s="44">
        <v>7.0010000000000003</v>
      </c>
      <c r="X1056" s="43">
        <f t="shared" si="331"/>
        <v>2.7745155607751034E-2</v>
      </c>
      <c r="Y1056" s="42">
        <v>43543.62533333333</v>
      </c>
      <c r="Z1056" s="44">
        <v>11.18</v>
      </c>
      <c r="AA1056" s="44">
        <v>7.843</v>
      </c>
      <c r="AB1056" s="43">
        <f t="shared" si="332"/>
        <v>-1.0596694840418776E-2</v>
      </c>
      <c r="AC1056" s="42">
        <v>43543.62533333333</v>
      </c>
      <c r="AD1056" s="44">
        <v>25.98</v>
      </c>
      <c r="AE1056" s="44">
        <v>20.463000000000001</v>
      </c>
      <c r="AF1056" s="43">
        <f t="shared" si="333"/>
        <v>-7.8128814883530638E-4</v>
      </c>
      <c r="AG1056" s="41">
        <v>43542</v>
      </c>
      <c r="AH1056">
        <v>11</v>
      </c>
      <c r="AI1056">
        <v>4.3851000000000004</v>
      </c>
      <c r="AJ1056" s="39">
        <f t="shared" si="320"/>
        <v>-1.7872740710878104E-2</v>
      </c>
      <c r="AK1056" s="45" t="s">
        <v>901</v>
      </c>
      <c r="AL1056">
        <v>23.9</v>
      </c>
      <c r="AM1056">
        <v>10.1441</v>
      </c>
      <c r="AN1056" s="39">
        <f t="shared" si="321"/>
        <v>-4.1623717665538367E-3</v>
      </c>
      <c r="AO1056" s="41">
        <v>43542</v>
      </c>
      <c r="AP1056">
        <v>9.8000000000000007</v>
      </c>
      <c r="AQ1056">
        <v>7.9645999999999999</v>
      </c>
      <c r="AR1056" s="18">
        <f t="shared" si="322"/>
        <v>-1.0104525286170561E-2</v>
      </c>
      <c r="AS1056" s="41">
        <v>43542</v>
      </c>
      <c r="AT1056">
        <v>11</v>
      </c>
      <c r="AU1056">
        <v>8.9612999999999996</v>
      </c>
      <c r="AV1056" s="39">
        <f t="shared" si="323"/>
        <v>0</v>
      </c>
      <c r="AW1056" s="41">
        <v>43542</v>
      </c>
      <c r="AX1056">
        <v>10.5</v>
      </c>
      <c r="AY1056">
        <v>6.9523000000000001</v>
      </c>
      <c r="AZ1056" s="39">
        <f t="shared" si="324"/>
        <v>0</v>
      </c>
      <c r="BA1056" s="41">
        <v>43542</v>
      </c>
      <c r="BB1056">
        <v>6.15</v>
      </c>
      <c r="BC1056">
        <v>3.0844</v>
      </c>
      <c r="BD1056" s="39">
        <f t="shared" si="325"/>
        <v>-1.1251803173585482E-2</v>
      </c>
      <c r="BE1056" s="41">
        <v>43542</v>
      </c>
      <c r="BF1056">
        <v>11.99</v>
      </c>
      <c r="BG1056">
        <v>8.1547000000000001</v>
      </c>
      <c r="BH1056" s="39">
        <f t="shared" si="326"/>
        <v>0</v>
      </c>
      <c r="BI1056" s="41">
        <v>43542</v>
      </c>
      <c r="BJ1056">
        <v>1.08</v>
      </c>
      <c r="BK1056">
        <v>1.0708</v>
      </c>
      <c r="BL1056" s="39">
        <f t="shared" si="327"/>
        <v>-1.8245163656367497E-2</v>
      </c>
      <c r="BM1056" s="41">
        <v>43542</v>
      </c>
      <c r="BN1056">
        <v>9.11</v>
      </c>
      <c r="BO1056">
        <v>5.0106999999999999</v>
      </c>
      <c r="BP1056" s="46">
        <f t="shared" si="328"/>
        <v>-2.9817801614808202E-2</v>
      </c>
      <c r="BQ1056" s="41">
        <v>43542</v>
      </c>
      <c r="BR1056">
        <v>15.25</v>
      </c>
      <c r="BS1056">
        <v>8.5306999999999995</v>
      </c>
      <c r="BT1056" s="18">
        <f t="shared" si="329"/>
        <v>-3.2598789521651557E-3</v>
      </c>
      <c r="BU1056" s="41">
        <v>43542</v>
      </c>
      <c r="BV1056">
        <v>2.34</v>
      </c>
      <c r="BW1056">
        <v>1.4664999999999999</v>
      </c>
      <c r="BX1056" s="39">
        <f t="shared" si="330"/>
        <v>2.1880008361786545E-2</v>
      </c>
      <c r="BY1056" s="41">
        <v>43846</v>
      </c>
      <c r="BZ1056">
        <v>11.35</v>
      </c>
      <c r="CA1056">
        <v>6.8075999999999999</v>
      </c>
    </row>
    <row r="1057" spans="1:79">
      <c r="A1057" s="41">
        <v>43543</v>
      </c>
      <c r="B1057">
        <v>11.96</v>
      </c>
      <c r="C1057">
        <v>6.6962999999999999</v>
      </c>
      <c r="D1057" s="34">
        <f t="shared" si="316"/>
        <v>-8.2067504252596375E-4</v>
      </c>
      <c r="E1057" s="41">
        <v>43543</v>
      </c>
      <c r="F1057">
        <v>2.46</v>
      </c>
      <c r="G1057">
        <v>2.46</v>
      </c>
      <c r="H1057" s="39">
        <f t="shared" si="317"/>
        <v>-4.2801556420233415E-2</v>
      </c>
      <c r="L1057" s="38"/>
      <c r="M1057" s="41">
        <v>43543</v>
      </c>
      <c r="N1057">
        <v>7.5</v>
      </c>
      <c r="O1057">
        <v>4.5914000000000001</v>
      </c>
      <c r="P1057" s="43">
        <f t="shared" si="318"/>
        <v>-5.5422975641869668E-2</v>
      </c>
      <c r="Q1057" s="41">
        <v>43543</v>
      </c>
      <c r="R1057">
        <v>2.14</v>
      </c>
      <c r="S1057">
        <v>1.3588</v>
      </c>
      <c r="T1057" s="39">
        <f t="shared" si="319"/>
        <v>-1.3790100159674776E-2</v>
      </c>
      <c r="U1057" s="42">
        <v>43545.62533333333</v>
      </c>
      <c r="V1057" s="44">
        <v>10.75</v>
      </c>
      <c r="W1057" s="44">
        <v>6.7990000000000004</v>
      </c>
      <c r="X1057" s="43">
        <f t="shared" si="331"/>
        <v>-2.885302099700042E-2</v>
      </c>
      <c r="Y1057" s="42">
        <v>43545.62533333333</v>
      </c>
      <c r="Z1057" s="44">
        <v>11.17</v>
      </c>
      <c r="AA1057" s="44">
        <v>7.8360000000000003</v>
      </c>
      <c r="AB1057" s="43">
        <f t="shared" si="332"/>
        <v>-8.9251561902329126E-4</v>
      </c>
      <c r="AC1057" s="42">
        <v>43545.62533333333</v>
      </c>
      <c r="AD1057" s="44">
        <v>25.98</v>
      </c>
      <c r="AE1057" s="44">
        <v>20.463000000000001</v>
      </c>
      <c r="AF1057" s="43">
        <f t="shared" si="333"/>
        <v>0</v>
      </c>
      <c r="AG1057" s="41">
        <v>43543</v>
      </c>
      <c r="AH1057">
        <v>11.33</v>
      </c>
      <c r="AI1057">
        <v>4.5167000000000002</v>
      </c>
      <c r="AJ1057" s="39">
        <f t="shared" si="320"/>
        <v>3.0010718113611938E-2</v>
      </c>
      <c r="AK1057" s="45" t="s">
        <v>902</v>
      </c>
      <c r="AL1057">
        <v>23.83</v>
      </c>
      <c r="AM1057">
        <v>10.1144</v>
      </c>
      <c r="AN1057" s="39">
        <f t="shared" si="321"/>
        <v>-2.9278102542364586E-3</v>
      </c>
      <c r="AO1057" s="41">
        <v>43543</v>
      </c>
      <c r="AP1057">
        <v>9.74</v>
      </c>
      <c r="AQ1057">
        <v>7.9158999999999997</v>
      </c>
      <c r="AR1057" s="18">
        <f t="shared" si="322"/>
        <v>-6.1145569143460045E-3</v>
      </c>
      <c r="AS1057" s="41">
        <v>43543</v>
      </c>
      <c r="AT1057">
        <v>11.43</v>
      </c>
      <c r="AU1057">
        <v>9.3116000000000003</v>
      </c>
      <c r="AV1057" s="39">
        <f t="shared" si="323"/>
        <v>3.9090310557620071E-2</v>
      </c>
      <c r="AW1057" s="41">
        <v>43543</v>
      </c>
      <c r="AX1057">
        <v>10.32</v>
      </c>
      <c r="AY1057">
        <v>6.8331</v>
      </c>
      <c r="AZ1057" s="39">
        <f t="shared" si="324"/>
        <v>-1.7145405117730852E-2</v>
      </c>
      <c r="BA1057" s="41">
        <v>43543</v>
      </c>
      <c r="BB1057">
        <v>6.15</v>
      </c>
      <c r="BC1057">
        <v>3.0844</v>
      </c>
      <c r="BD1057" s="39">
        <f t="shared" si="325"/>
        <v>0</v>
      </c>
      <c r="BE1057" s="41">
        <v>43543</v>
      </c>
      <c r="BF1057">
        <v>11.95</v>
      </c>
      <c r="BG1057">
        <v>8.1274999999999995</v>
      </c>
      <c r="BH1057" s="39">
        <f t="shared" si="326"/>
        <v>-3.3354997731370323E-3</v>
      </c>
      <c r="BI1057" s="41">
        <v>43543</v>
      </c>
      <c r="BJ1057">
        <v>1.1000000000000001</v>
      </c>
      <c r="BK1057">
        <v>1.0907</v>
      </c>
      <c r="BL1057" s="39">
        <f t="shared" si="327"/>
        <v>1.8584236085169993E-2</v>
      </c>
      <c r="BM1057" s="41">
        <v>43543</v>
      </c>
      <c r="BN1057">
        <v>9.1999999999999993</v>
      </c>
      <c r="BO1057">
        <v>5.0602</v>
      </c>
      <c r="BP1057" s="46">
        <f t="shared" si="328"/>
        <v>9.8788592412238016E-3</v>
      </c>
      <c r="BQ1057" s="41">
        <v>43543</v>
      </c>
      <c r="BR1057">
        <v>15.25</v>
      </c>
      <c r="BS1057">
        <v>8.5306999999999995</v>
      </c>
      <c r="BT1057" s="18">
        <f t="shared" si="329"/>
        <v>0</v>
      </c>
      <c r="BU1057" s="41">
        <v>43543</v>
      </c>
      <c r="BV1057">
        <v>2.27</v>
      </c>
      <c r="BW1057">
        <v>1.4226000000000001</v>
      </c>
      <c r="BX1057" s="39">
        <f t="shared" si="330"/>
        <v>-2.9935219911353447E-2</v>
      </c>
      <c r="BY1057" s="41">
        <v>43847</v>
      </c>
      <c r="BZ1057">
        <v>11.35</v>
      </c>
      <c r="CA1057">
        <v>6.8075999999999999</v>
      </c>
    </row>
    <row r="1058" spans="1:79">
      <c r="A1058" s="41">
        <v>43545</v>
      </c>
      <c r="B1058">
        <v>12.19</v>
      </c>
      <c r="C1058">
        <v>6.8250000000000002</v>
      </c>
      <c r="D1058" s="34">
        <f t="shared" si="316"/>
        <v>1.9219569015725142E-2</v>
      </c>
      <c r="E1058" s="41">
        <v>43545</v>
      </c>
      <c r="F1058">
        <v>2.5299999999999998</v>
      </c>
      <c r="G1058">
        <v>2.5299999999999998</v>
      </c>
      <c r="H1058" s="39">
        <f t="shared" si="317"/>
        <v>2.8455284552845465E-2</v>
      </c>
      <c r="L1058" s="38"/>
      <c r="M1058" s="41">
        <v>43545</v>
      </c>
      <c r="N1058">
        <v>7.5</v>
      </c>
      <c r="O1058">
        <v>4.5914000000000001</v>
      </c>
      <c r="P1058" s="43">
        <f t="shared" si="318"/>
        <v>0</v>
      </c>
      <c r="Q1058" s="41">
        <v>43545</v>
      </c>
      <c r="R1058">
        <v>2.15</v>
      </c>
      <c r="S1058">
        <v>1.3651</v>
      </c>
      <c r="T1058" s="39">
        <f t="shared" si="319"/>
        <v>4.6364439211068389E-3</v>
      </c>
      <c r="U1058" s="42">
        <v>43546.62533333333</v>
      </c>
      <c r="V1058" s="44">
        <v>11.01</v>
      </c>
      <c r="W1058" s="44">
        <v>6.9630000000000001</v>
      </c>
      <c r="X1058" s="43">
        <f t="shared" si="331"/>
        <v>2.4121194293278379E-2</v>
      </c>
      <c r="Y1058" s="42">
        <v>43546.62533333333</v>
      </c>
      <c r="Z1058" s="44">
        <v>10.88</v>
      </c>
      <c r="AA1058" s="44">
        <v>7.633</v>
      </c>
      <c r="AB1058" s="43">
        <f t="shared" si="332"/>
        <v>-2.5906074527820351E-2</v>
      </c>
      <c r="AC1058" s="42">
        <v>43546.62533333333</v>
      </c>
      <c r="AD1058" s="44">
        <v>25.22</v>
      </c>
      <c r="AE1058" s="44">
        <v>19.864000000000001</v>
      </c>
      <c r="AF1058" s="43">
        <f t="shared" si="333"/>
        <v>-2.927234520842497E-2</v>
      </c>
      <c r="AG1058" s="41">
        <v>43545</v>
      </c>
      <c r="AH1058">
        <v>11.6</v>
      </c>
      <c r="AI1058">
        <v>4.6242999999999999</v>
      </c>
      <c r="AJ1058" s="39">
        <f t="shared" si="320"/>
        <v>2.3822702415480259E-2</v>
      </c>
      <c r="AK1058" s="45" t="s">
        <v>903</v>
      </c>
      <c r="AL1058">
        <v>24.26</v>
      </c>
      <c r="AM1058">
        <v>10.296900000000001</v>
      </c>
      <c r="AN1058" s="39">
        <f t="shared" si="321"/>
        <v>1.8043581428458536E-2</v>
      </c>
      <c r="AO1058" s="41">
        <v>43545</v>
      </c>
      <c r="AP1058">
        <v>9.6999999999999993</v>
      </c>
      <c r="AQ1058">
        <v>7.8833000000000002</v>
      </c>
      <c r="AR1058" s="18">
        <f t="shared" si="322"/>
        <v>-4.1182935610605898E-3</v>
      </c>
      <c r="AS1058" s="41">
        <v>43545</v>
      </c>
      <c r="AT1058">
        <v>11.5</v>
      </c>
      <c r="AU1058">
        <v>9.3686000000000007</v>
      </c>
      <c r="AV1058" s="39">
        <f t="shared" si="323"/>
        <v>6.121396967223719E-3</v>
      </c>
      <c r="AW1058" s="41">
        <v>43545</v>
      </c>
      <c r="AX1058">
        <v>10.3</v>
      </c>
      <c r="AY1058">
        <v>6.8198999999999996</v>
      </c>
      <c r="AZ1058" s="39">
        <f t="shared" si="324"/>
        <v>-1.9317732800632689E-3</v>
      </c>
      <c r="BA1058" s="41">
        <v>43545</v>
      </c>
      <c r="BB1058">
        <v>6.11</v>
      </c>
      <c r="BC1058">
        <v>3.0642999999999998</v>
      </c>
      <c r="BD1058" s="39">
        <f t="shared" si="325"/>
        <v>-6.5166645052523115E-3</v>
      </c>
      <c r="BE1058" s="41">
        <v>43545</v>
      </c>
      <c r="BF1058">
        <v>11.95</v>
      </c>
      <c r="BG1058">
        <v>8.1274999999999995</v>
      </c>
      <c r="BH1058" s="39">
        <f t="shared" si="326"/>
        <v>0</v>
      </c>
      <c r="BI1058" s="41">
        <v>43545</v>
      </c>
      <c r="BJ1058">
        <v>1.1200000000000001</v>
      </c>
      <c r="BK1058">
        <v>1.1105</v>
      </c>
      <c r="BL1058" s="39">
        <f t="shared" si="327"/>
        <v>1.8153479416888274E-2</v>
      </c>
      <c r="BM1058" s="41">
        <v>43545</v>
      </c>
      <c r="BN1058">
        <v>9.1999999999999993</v>
      </c>
      <c r="BO1058">
        <v>5.0602</v>
      </c>
      <c r="BP1058" s="46">
        <f t="shared" si="328"/>
        <v>0</v>
      </c>
      <c r="BQ1058" s="41">
        <v>43545</v>
      </c>
      <c r="BR1058">
        <v>15.13</v>
      </c>
      <c r="BS1058">
        <v>8.4634999999999998</v>
      </c>
      <c r="BT1058" s="18">
        <f t="shared" si="329"/>
        <v>-7.8774309259497712E-3</v>
      </c>
      <c r="BU1058" s="41">
        <v>43545</v>
      </c>
      <c r="BV1058">
        <v>2.27</v>
      </c>
      <c r="BW1058">
        <v>1.4226000000000001</v>
      </c>
      <c r="BX1058" s="39">
        <f t="shared" si="330"/>
        <v>0</v>
      </c>
      <c r="BY1058" s="41">
        <v>43850</v>
      </c>
      <c r="BZ1058">
        <v>11.35</v>
      </c>
      <c r="CA1058">
        <v>6.8075999999999999</v>
      </c>
    </row>
    <row r="1059" spans="1:79">
      <c r="A1059" s="41">
        <v>43546</v>
      </c>
      <c r="B1059">
        <v>12.13</v>
      </c>
      <c r="C1059">
        <v>6.7914000000000003</v>
      </c>
      <c r="D1059" s="34">
        <f t="shared" si="316"/>
        <v>-4.9230769230769016E-3</v>
      </c>
      <c r="E1059" s="41">
        <v>43546</v>
      </c>
      <c r="F1059">
        <v>2.42</v>
      </c>
      <c r="G1059">
        <v>2.42</v>
      </c>
      <c r="H1059" s="39">
        <f t="shared" si="317"/>
        <v>-4.3478260869565175E-2</v>
      </c>
      <c r="L1059" s="38"/>
      <c r="M1059" s="41">
        <v>43546</v>
      </c>
      <c r="N1059">
        <v>7.5</v>
      </c>
      <c r="O1059">
        <v>4.5914000000000001</v>
      </c>
      <c r="P1059" s="43">
        <f t="shared" si="318"/>
        <v>0</v>
      </c>
      <c r="Q1059" s="41">
        <v>43546</v>
      </c>
      <c r="R1059">
        <v>2.15</v>
      </c>
      <c r="S1059">
        <v>1.3651</v>
      </c>
      <c r="T1059" s="39">
        <f t="shared" si="319"/>
        <v>0</v>
      </c>
      <c r="U1059" s="42">
        <v>43549.62533333333</v>
      </c>
      <c r="V1059" s="44">
        <v>10.68</v>
      </c>
      <c r="W1059" s="44">
        <v>6.7549999999999999</v>
      </c>
      <c r="X1059" s="43">
        <f t="shared" si="331"/>
        <v>-2.9872181530949331E-2</v>
      </c>
      <c r="Y1059" s="42">
        <v>43549.62533333333</v>
      </c>
      <c r="Z1059" s="44">
        <v>10.56</v>
      </c>
      <c r="AA1059" s="44">
        <v>7.4080000000000004</v>
      </c>
      <c r="AB1059" s="43">
        <f t="shared" si="332"/>
        <v>-2.9477269749770687E-2</v>
      </c>
      <c r="AC1059" s="42">
        <v>43549.62533333333</v>
      </c>
      <c r="AD1059" s="44">
        <v>25.22</v>
      </c>
      <c r="AE1059" s="44">
        <v>19.864000000000001</v>
      </c>
      <c r="AF1059" s="43">
        <f t="shared" si="333"/>
        <v>0</v>
      </c>
      <c r="AG1059" s="41">
        <v>43546</v>
      </c>
      <c r="AH1059">
        <v>11.75</v>
      </c>
      <c r="AI1059">
        <v>4.6840999999999999</v>
      </c>
      <c r="AJ1059" s="39">
        <f t="shared" si="320"/>
        <v>1.2931686958026095E-2</v>
      </c>
      <c r="AK1059" s="45" t="s">
        <v>904</v>
      </c>
      <c r="AL1059">
        <v>24.18</v>
      </c>
      <c r="AM1059">
        <v>10.2629</v>
      </c>
      <c r="AN1059" s="39">
        <f t="shared" si="321"/>
        <v>-3.3019646689781091E-3</v>
      </c>
      <c r="AO1059" s="41">
        <v>43546</v>
      </c>
      <c r="AP1059">
        <v>9.6999999999999993</v>
      </c>
      <c r="AQ1059">
        <v>7.8833000000000002</v>
      </c>
      <c r="AR1059" s="18">
        <f t="shared" si="322"/>
        <v>0</v>
      </c>
      <c r="AS1059" s="41">
        <v>43546</v>
      </c>
      <c r="AT1059">
        <v>11.5</v>
      </c>
      <c r="AU1059">
        <v>9.3686000000000007</v>
      </c>
      <c r="AV1059" s="39">
        <f t="shared" si="323"/>
        <v>0</v>
      </c>
      <c r="AW1059" s="41">
        <v>43546</v>
      </c>
      <c r="AX1059">
        <v>10.36</v>
      </c>
      <c r="AY1059">
        <v>6.8596000000000004</v>
      </c>
      <c r="AZ1059" s="39">
        <f t="shared" si="324"/>
        <v>5.821199724336242E-3</v>
      </c>
      <c r="BA1059" s="41">
        <v>43546</v>
      </c>
      <c r="BB1059">
        <v>6.11</v>
      </c>
      <c r="BC1059">
        <v>3.0642999999999998</v>
      </c>
      <c r="BD1059" s="39">
        <f t="shared" si="325"/>
        <v>0</v>
      </c>
      <c r="BE1059" s="41">
        <v>43546</v>
      </c>
      <c r="BF1059">
        <v>11.95</v>
      </c>
      <c r="BG1059">
        <v>8.1274999999999995</v>
      </c>
      <c r="BH1059" s="39">
        <f t="shared" si="326"/>
        <v>0</v>
      </c>
      <c r="BI1059" s="41">
        <v>43546</v>
      </c>
      <c r="BJ1059">
        <v>1.1000000000000001</v>
      </c>
      <c r="BK1059">
        <v>1.0907</v>
      </c>
      <c r="BL1059" s="39">
        <f t="shared" si="327"/>
        <v>-1.782980639351647E-2</v>
      </c>
      <c r="BM1059" s="41">
        <v>43546</v>
      </c>
      <c r="BN1059">
        <v>9.15</v>
      </c>
      <c r="BO1059">
        <v>5.0327000000000002</v>
      </c>
      <c r="BP1059" s="46">
        <f t="shared" si="328"/>
        <v>-5.434567803644097E-3</v>
      </c>
      <c r="BQ1059" s="41">
        <v>43546</v>
      </c>
      <c r="BR1059">
        <v>15.15</v>
      </c>
      <c r="BS1059">
        <v>8.4747000000000003</v>
      </c>
      <c r="BT1059" s="18">
        <f t="shared" si="329"/>
        <v>1.3233295917765161E-3</v>
      </c>
      <c r="BU1059" s="41">
        <v>43546</v>
      </c>
      <c r="BV1059">
        <v>2.3199999999999998</v>
      </c>
      <c r="BW1059">
        <v>1.4539</v>
      </c>
      <c r="BX1059" s="39">
        <f t="shared" si="330"/>
        <v>2.2001968227189569E-2</v>
      </c>
      <c r="BY1059" s="41">
        <v>43851</v>
      </c>
      <c r="BZ1059">
        <v>11.4</v>
      </c>
      <c r="CA1059">
        <v>6.8376000000000001</v>
      </c>
    </row>
    <row r="1060" spans="1:79">
      <c r="A1060" s="41">
        <v>43549</v>
      </c>
      <c r="B1060">
        <v>12</v>
      </c>
      <c r="C1060">
        <v>6.7186000000000003</v>
      </c>
      <c r="D1060" s="34">
        <f t="shared" si="316"/>
        <v>-1.0719439290867858E-2</v>
      </c>
      <c r="E1060" s="41">
        <v>43549</v>
      </c>
      <c r="F1060">
        <v>2.42</v>
      </c>
      <c r="G1060">
        <v>2.42</v>
      </c>
      <c r="H1060" s="39">
        <f t="shared" si="317"/>
        <v>0</v>
      </c>
      <c r="L1060" s="38"/>
      <c r="M1060" s="41">
        <v>43549</v>
      </c>
      <c r="N1060">
        <v>7.5</v>
      </c>
      <c r="O1060">
        <v>4.5914000000000001</v>
      </c>
      <c r="P1060" s="43">
        <f t="shared" si="318"/>
        <v>0</v>
      </c>
      <c r="Q1060" s="41">
        <v>43549</v>
      </c>
      <c r="R1060">
        <v>2.15</v>
      </c>
      <c r="S1060">
        <v>1.3651</v>
      </c>
      <c r="T1060" s="39">
        <f t="shared" si="319"/>
        <v>0</v>
      </c>
      <c r="U1060" s="42">
        <v>43550.62533333333</v>
      </c>
      <c r="V1060" s="44">
        <v>10.37</v>
      </c>
      <c r="W1060" s="44">
        <v>6.5590000000000002</v>
      </c>
      <c r="X1060" s="43">
        <f t="shared" si="331"/>
        <v>-2.9015544041450736E-2</v>
      </c>
      <c r="Y1060" s="42">
        <v>43550.62533333333</v>
      </c>
      <c r="Z1060" s="44">
        <v>11.19</v>
      </c>
      <c r="AA1060" s="44">
        <v>7.85</v>
      </c>
      <c r="AB1060" s="43">
        <f t="shared" si="332"/>
        <v>5.9665226781857351E-2</v>
      </c>
      <c r="AC1060" s="42">
        <v>43550.62533333333</v>
      </c>
      <c r="AD1060" s="44">
        <v>25.22</v>
      </c>
      <c r="AE1060" s="44">
        <v>19.864000000000001</v>
      </c>
      <c r="AF1060" s="43">
        <f t="shared" si="333"/>
        <v>0</v>
      </c>
      <c r="AG1060" s="41">
        <v>43549</v>
      </c>
      <c r="AH1060">
        <v>12.1</v>
      </c>
      <c r="AI1060">
        <v>4.8235999999999999</v>
      </c>
      <c r="AJ1060" s="39">
        <f t="shared" si="320"/>
        <v>2.9781601588352077E-2</v>
      </c>
      <c r="AK1060" s="45" t="s">
        <v>905</v>
      </c>
      <c r="AL1060">
        <v>24.15</v>
      </c>
      <c r="AM1060">
        <v>10.2502</v>
      </c>
      <c r="AN1060" s="39">
        <f t="shared" si="321"/>
        <v>-1.2374669927603893E-3</v>
      </c>
      <c r="AO1060" s="41">
        <v>43549</v>
      </c>
      <c r="AP1060">
        <v>9.6999999999999993</v>
      </c>
      <c r="AQ1060">
        <v>7.8833000000000002</v>
      </c>
      <c r="AR1060" s="18">
        <f t="shared" si="322"/>
        <v>0</v>
      </c>
      <c r="AS1060" s="41">
        <v>43549</v>
      </c>
      <c r="AT1060">
        <v>11.63</v>
      </c>
      <c r="AU1060">
        <v>9.4745000000000008</v>
      </c>
      <c r="AV1060" s="39">
        <f t="shared" si="323"/>
        <v>1.1303716670580459E-2</v>
      </c>
      <c r="AW1060" s="41">
        <v>43549</v>
      </c>
      <c r="AX1060">
        <v>10.44</v>
      </c>
      <c r="AY1060">
        <v>6.9126000000000003</v>
      </c>
      <c r="AZ1060" s="39">
        <f t="shared" si="324"/>
        <v>7.7263980407020717E-3</v>
      </c>
      <c r="BA1060" s="41">
        <v>43549</v>
      </c>
      <c r="BB1060">
        <v>6.15</v>
      </c>
      <c r="BC1060">
        <v>3.0844</v>
      </c>
      <c r="BD1060" s="39">
        <f t="shared" si="325"/>
        <v>6.5594099794407303E-3</v>
      </c>
      <c r="BE1060" s="41">
        <v>43549</v>
      </c>
      <c r="BF1060">
        <v>11.95</v>
      </c>
      <c r="BG1060">
        <v>8.1274999999999995</v>
      </c>
      <c r="BH1060" s="39">
        <f t="shared" si="326"/>
        <v>0</v>
      </c>
      <c r="BI1060" s="41">
        <v>43549</v>
      </c>
      <c r="BJ1060">
        <v>1.0900000000000001</v>
      </c>
      <c r="BK1060">
        <v>1.0807</v>
      </c>
      <c r="BL1060" s="39">
        <f t="shared" si="327"/>
        <v>-9.1684239479233598E-3</v>
      </c>
      <c r="BM1060" s="41">
        <v>43549</v>
      </c>
      <c r="BN1060">
        <v>9.25</v>
      </c>
      <c r="BO1060">
        <v>5.0876999999999999</v>
      </c>
      <c r="BP1060" s="46">
        <f t="shared" si="328"/>
        <v>1.0928527430603794E-2</v>
      </c>
      <c r="BQ1060" s="41">
        <v>43549</v>
      </c>
      <c r="BR1060">
        <v>15.26</v>
      </c>
      <c r="BS1060">
        <v>8.5361999999999991</v>
      </c>
      <c r="BT1060" s="18">
        <f t="shared" si="329"/>
        <v>7.2568940493467349E-3</v>
      </c>
      <c r="BU1060" s="41">
        <v>43549</v>
      </c>
      <c r="BV1060">
        <v>2.2799999999999998</v>
      </c>
      <c r="BW1060">
        <v>1.4289000000000001</v>
      </c>
      <c r="BX1060" s="39">
        <f t="shared" si="330"/>
        <v>-1.719513033908791E-2</v>
      </c>
      <c r="BY1060" s="41">
        <v>43852</v>
      </c>
      <c r="BZ1060">
        <v>11.39</v>
      </c>
      <c r="CA1060">
        <v>6.8315999999999999</v>
      </c>
    </row>
    <row r="1061" spans="1:79">
      <c r="A1061" s="41">
        <v>43550</v>
      </c>
      <c r="B1061">
        <v>12.1</v>
      </c>
      <c r="C1061">
        <v>6.7746000000000004</v>
      </c>
      <c r="D1061" s="34">
        <f t="shared" si="316"/>
        <v>8.3350698062096343E-3</v>
      </c>
      <c r="E1061" s="41">
        <v>43550</v>
      </c>
      <c r="F1061">
        <v>2.52</v>
      </c>
      <c r="G1061">
        <v>2.52</v>
      </c>
      <c r="H1061" s="39">
        <f t="shared" si="317"/>
        <v>4.1322314049586813E-2</v>
      </c>
      <c r="L1061" s="38"/>
      <c r="M1061" s="41">
        <v>43550</v>
      </c>
      <c r="N1061">
        <v>7.5</v>
      </c>
      <c r="O1061">
        <v>4.5914000000000001</v>
      </c>
      <c r="P1061" s="43">
        <f t="shared" si="318"/>
        <v>0</v>
      </c>
      <c r="Q1061" s="41">
        <v>43550</v>
      </c>
      <c r="R1061">
        <v>2.1800000000000002</v>
      </c>
      <c r="S1061">
        <v>1.3842000000000001</v>
      </c>
      <c r="T1061" s="39">
        <f t="shared" si="319"/>
        <v>1.3991648963445987E-2</v>
      </c>
      <c r="U1061" s="42">
        <v>43551.62533333333</v>
      </c>
      <c r="V1061" s="44">
        <v>10.68</v>
      </c>
      <c r="W1061" s="44">
        <v>6.7549999999999999</v>
      </c>
      <c r="X1061" s="43">
        <f t="shared" si="331"/>
        <v>2.9882604055496222E-2</v>
      </c>
      <c r="Y1061" s="42">
        <v>43551.62533333333</v>
      </c>
      <c r="Z1061" s="44">
        <v>11.49</v>
      </c>
      <c r="AA1061" s="44">
        <v>8.0609999999999999</v>
      </c>
      <c r="AB1061" s="43">
        <f t="shared" si="332"/>
        <v>2.6878980891719785E-2</v>
      </c>
      <c r="AC1061" s="42">
        <v>43551.62533333333</v>
      </c>
      <c r="AD1061" s="44">
        <v>25.22</v>
      </c>
      <c r="AE1061" s="44">
        <v>19.864000000000001</v>
      </c>
      <c r="AF1061" s="43">
        <f t="shared" si="333"/>
        <v>0</v>
      </c>
      <c r="AG1061" s="41">
        <v>43550</v>
      </c>
      <c r="AH1061">
        <v>12.77</v>
      </c>
      <c r="AI1061">
        <v>5.0907</v>
      </c>
      <c r="AJ1061" s="39">
        <f t="shared" si="320"/>
        <v>5.5373579898830773E-2</v>
      </c>
      <c r="AK1061" s="45" t="s">
        <v>906</v>
      </c>
      <c r="AL1061">
        <v>24.29</v>
      </c>
      <c r="AM1061">
        <v>10.3096</v>
      </c>
      <c r="AN1061" s="39">
        <f t="shared" si="321"/>
        <v>5.7950088778755656E-3</v>
      </c>
      <c r="AO1061" s="41">
        <v>43550</v>
      </c>
      <c r="AP1061">
        <v>9.59</v>
      </c>
      <c r="AQ1061">
        <v>7.7939999999999996</v>
      </c>
      <c r="AR1061" s="18">
        <f t="shared" si="322"/>
        <v>-1.1327743457689115E-2</v>
      </c>
      <c r="AS1061" s="41">
        <v>43550</v>
      </c>
      <c r="AT1061">
        <v>12.2</v>
      </c>
      <c r="AU1061">
        <v>9.9389000000000003</v>
      </c>
      <c r="AV1061" s="39">
        <f t="shared" si="323"/>
        <v>4.9015779196791329E-2</v>
      </c>
      <c r="AW1061" s="41">
        <v>43550</v>
      </c>
      <c r="AX1061">
        <v>10.51</v>
      </c>
      <c r="AY1061">
        <v>6.9588999999999999</v>
      </c>
      <c r="AZ1061" s="39">
        <f t="shared" si="324"/>
        <v>6.6979139542284469E-3</v>
      </c>
      <c r="BA1061" s="41">
        <v>43550</v>
      </c>
      <c r="BB1061">
        <v>6.12</v>
      </c>
      <c r="BC1061">
        <v>3.0693000000000001</v>
      </c>
      <c r="BD1061" s="39">
        <f t="shared" si="325"/>
        <v>-4.895603683050153E-3</v>
      </c>
      <c r="BE1061" s="41">
        <v>43550</v>
      </c>
      <c r="BF1061">
        <v>11.95</v>
      </c>
      <c r="BG1061">
        <v>8.1274999999999995</v>
      </c>
      <c r="BH1061" s="39">
        <f t="shared" si="326"/>
        <v>0</v>
      </c>
      <c r="BI1061" s="41">
        <v>43550</v>
      </c>
      <c r="BJ1061">
        <v>1.0900000000000001</v>
      </c>
      <c r="BK1061">
        <v>1.0807</v>
      </c>
      <c r="BL1061" s="39">
        <f t="shared" si="327"/>
        <v>0</v>
      </c>
      <c r="BM1061" s="41">
        <v>43550</v>
      </c>
      <c r="BN1061">
        <v>9.39</v>
      </c>
      <c r="BO1061">
        <v>5.1646999999999998</v>
      </c>
      <c r="BP1061" s="46">
        <f t="shared" si="328"/>
        <v>1.5134540165497172E-2</v>
      </c>
      <c r="BQ1061" s="41">
        <v>43550</v>
      </c>
      <c r="BR1061">
        <v>15.5</v>
      </c>
      <c r="BS1061">
        <v>8.6705000000000005</v>
      </c>
      <c r="BT1061" s="18">
        <f t="shared" si="329"/>
        <v>1.5732995946674332E-2</v>
      </c>
      <c r="BU1061" s="41">
        <v>43550</v>
      </c>
      <c r="BV1061">
        <v>2.29</v>
      </c>
      <c r="BW1061">
        <v>1.4351</v>
      </c>
      <c r="BX1061" s="39">
        <f t="shared" si="330"/>
        <v>4.3390020295331951E-3</v>
      </c>
      <c r="BY1061" s="41">
        <v>43853</v>
      </c>
      <c r="BZ1061">
        <v>11.5</v>
      </c>
      <c r="CA1061">
        <v>6.8975999999999997</v>
      </c>
    </row>
    <row r="1062" spans="1:79">
      <c r="A1062" s="41">
        <v>43551</v>
      </c>
      <c r="B1062">
        <v>12</v>
      </c>
      <c r="C1062">
        <v>6.7186000000000003</v>
      </c>
      <c r="D1062" s="34">
        <f t="shared" si="316"/>
        <v>-8.266170696424888E-3</v>
      </c>
      <c r="E1062" s="41">
        <v>43551</v>
      </c>
      <c r="F1062">
        <v>2.41</v>
      </c>
      <c r="G1062">
        <v>2.41</v>
      </c>
      <c r="H1062" s="39">
        <f t="shared" si="317"/>
        <v>-4.36507936507936E-2</v>
      </c>
      <c r="L1062" s="38"/>
      <c r="M1062" s="41">
        <v>43551</v>
      </c>
      <c r="N1062">
        <v>7.5</v>
      </c>
      <c r="O1062">
        <v>4.5914000000000001</v>
      </c>
      <c r="P1062" s="43">
        <f t="shared" si="318"/>
        <v>0</v>
      </c>
      <c r="Q1062" s="41">
        <v>43551</v>
      </c>
      <c r="R1062">
        <v>2.14</v>
      </c>
      <c r="S1062">
        <v>1.3588</v>
      </c>
      <c r="T1062" s="39">
        <f t="shared" si="319"/>
        <v>-1.8349949429273288E-2</v>
      </c>
      <c r="U1062" s="42">
        <v>43552.62533333333</v>
      </c>
      <c r="V1062" s="44">
        <v>10.37</v>
      </c>
      <c r="W1062" s="44">
        <v>6.5590000000000002</v>
      </c>
      <c r="X1062" s="43">
        <f t="shared" si="331"/>
        <v>-2.9015544041450736E-2</v>
      </c>
      <c r="Y1062" s="42">
        <v>43552.62533333333</v>
      </c>
      <c r="Z1062" s="44">
        <v>11.59</v>
      </c>
      <c r="AA1062" s="44">
        <v>8.1310000000000002</v>
      </c>
      <c r="AB1062" s="43">
        <f t="shared" si="332"/>
        <v>8.6837861307530444E-3</v>
      </c>
      <c r="AC1062" s="42">
        <v>43552.62533333333</v>
      </c>
      <c r="AD1062" s="44">
        <v>25.22</v>
      </c>
      <c r="AE1062" s="44">
        <v>19.864000000000001</v>
      </c>
      <c r="AF1062" s="43">
        <f t="shared" si="333"/>
        <v>0</v>
      </c>
      <c r="AG1062" s="41">
        <v>43551</v>
      </c>
      <c r="AH1062">
        <v>12.49</v>
      </c>
      <c r="AI1062">
        <v>4.9790999999999999</v>
      </c>
      <c r="AJ1062" s="39">
        <f t="shared" si="320"/>
        <v>-2.1922328952796305E-2</v>
      </c>
      <c r="AK1062" s="45" t="s">
        <v>907</v>
      </c>
      <c r="AL1062">
        <v>23.86</v>
      </c>
      <c r="AM1062">
        <v>10.1271</v>
      </c>
      <c r="AN1062" s="39">
        <f t="shared" si="321"/>
        <v>-1.770194769923171E-2</v>
      </c>
      <c r="AO1062" s="41">
        <v>43551</v>
      </c>
      <c r="AP1062">
        <v>9.2100000000000009</v>
      </c>
      <c r="AQ1062">
        <v>7.4851000000000001</v>
      </c>
      <c r="AR1062" s="18">
        <f t="shared" si="322"/>
        <v>-3.9633051064921675E-2</v>
      </c>
      <c r="AS1062" s="41">
        <v>43551</v>
      </c>
      <c r="AT1062">
        <v>12.25</v>
      </c>
      <c r="AU1062">
        <v>9.9795999999999996</v>
      </c>
      <c r="AV1062" s="39">
        <f t="shared" si="323"/>
        <v>4.0950205757175635E-3</v>
      </c>
      <c r="AW1062" s="41">
        <v>43551</v>
      </c>
      <c r="AX1062">
        <v>10.35</v>
      </c>
      <c r="AY1062">
        <v>6.8529999999999998</v>
      </c>
      <c r="AZ1062" s="39">
        <f t="shared" si="324"/>
        <v>-1.5217922372788819E-2</v>
      </c>
      <c r="BA1062" s="41">
        <v>43551</v>
      </c>
      <c r="BB1062">
        <v>6.15</v>
      </c>
      <c r="BC1062">
        <v>3.0844</v>
      </c>
      <c r="BD1062" s="39">
        <f t="shared" si="325"/>
        <v>4.919688528328899E-3</v>
      </c>
      <c r="BE1062" s="41">
        <v>43551</v>
      </c>
      <c r="BF1062">
        <v>11.94</v>
      </c>
      <c r="BG1062">
        <v>8.1206999999999994</v>
      </c>
      <c r="BH1062" s="39">
        <f t="shared" si="326"/>
        <v>-8.3666564134114295E-4</v>
      </c>
      <c r="BI1062" s="41">
        <v>43551</v>
      </c>
      <c r="BJ1062">
        <v>1.0900000000000001</v>
      </c>
      <c r="BK1062">
        <v>1.0807</v>
      </c>
      <c r="BL1062" s="39">
        <f t="shared" si="327"/>
        <v>0</v>
      </c>
      <c r="BM1062" s="41">
        <v>43551</v>
      </c>
      <c r="BN1062">
        <v>9.25</v>
      </c>
      <c r="BO1062">
        <v>5.0876999999999999</v>
      </c>
      <c r="BP1062" s="46">
        <f t="shared" si="328"/>
        <v>-1.4908900807404101E-2</v>
      </c>
      <c r="BQ1062" s="41">
        <v>43551</v>
      </c>
      <c r="BR1062">
        <v>15.2</v>
      </c>
      <c r="BS1062">
        <v>8.5027000000000008</v>
      </c>
      <c r="BT1062" s="18">
        <f t="shared" si="329"/>
        <v>-1.9352978490283113E-2</v>
      </c>
      <c r="BU1062" s="41">
        <v>43551</v>
      </c>
      <c r="BV1062">
        <v>2.29</v>
      </c>
      <c r="BW1062">
        <v>1.4351</v>
      </c>
      <c r="BX1062" s="39">
        <f t="shared" si="330"/>
        <v>0</v>
      </c>
      <c r="BY1062" s="41">
        <v>43854</v>
      </c>
      <c r="BZ1062">
        <v>11.16</v>
      </c>
      <c r="CA1062">
        <v>6.6936999999999998</v>
      </c>
    </row>
    <row r="1063" spans="1:79">
      <c r="A1063" s="41">
        <v>43552</v>
      </c>
      <c r="B1063">
        <v>12</v>
      </c>
      <c r="C1063">
        <v>6.7186000000000003</v>
      </c>
      <c r="D1063" s="34">
        <f t="shared" si="316"/>
        <v>0</v>
      </c>
      <c r="E1063" s="41">
        <v>43552</v>
      </c>
      <c r="F1063">
        <v>2.31</v>
      </c>
      <c r="G1063">
        <v>2.31</v>
      </c>
      <c r="H1063" s="39">
        <f t="shared" si="317"/>
        <v>-4.1493775933609992E-2</v>
      </c>
      <c r="L1063" s="38"/>
      <c r="M1063" s="41">
        <v>43552</v>
      </c>
      <c r="N1063">
        <v>7.48</v>
      </c>
      <c r="O1063">
        <v>4.5792000000000002</v>
      </c>
      <c r="P1063" s="43">
        <f t="shared" si="318"/>
        <v>-2.6571416125800384E-3</v>
      </c>
      <c r="Q1063" s="41">
        <v>43552</v>
      </c>
      <c r="R1063">
        <v>2.13</v>
      </c>
      <c r="S1063">
        <v>1.3524</v>
      </c>
      <c r="T1063" s="39">
        <f t="shared" si="319"/>
        <v>-4.7100382690609078E-3</v>
      </c>
      <c r="U1063" s="42">
        <v>43553.62533333333</v>
      </c>
      <c r="V1063" s="44">
        <v>10.1</v>
      </c>
      <c r="W1063" s="44">
        <v>6.3879999999999999</v>
      </c>
      <c r="X1063" s="43">
        <f t="shared" si="331"/>
        <v>-2.6071047415764638E-2</v>
      </c>
      <c r="Y1063" s="42">
        <v>43553.62533333333</v>
      </c>
      <c r="Z1063" s="44">
        <v>11.25</v>
      </c>
      <c r="AA1063" s="44">
        <v>7.8920000000000003</v>
      </c>
      <c r="AB1063" s="43">
        <f t="shared" si="332"/>
        <v>-2.9393678514327864E-2</v>
      </c>
      <c r="AC1063" s="42">
        <v>43553.62533333333</v>
      </c>
      <c r="AD1063" s="44">
        <v>25</v>
      </c>
      <c r="AE1063" s="44">
        <v>19.690999999999999</v>
      </c>
      <c r="AF1063" s="43">
        <f t="shared" si="333"/>
        <v>-8.7092227144584082E-3</v>
      </c>
      <c r="AG1063" s="41">
        <v>43552</v>
      </c>
      <c r="AH1063">
        <v>12.49</v>
      </c>
      <c r="AI1063">
        <v>4.9790999999999999</v>
      </c>
      <c r="AJ1063" s="39">
        <f t="shared" si="320"/>
        <v>0</v>
      </c>
      <c r="AK1063" s="45" t="s">
        <v>908</v>
      </c>
      <c r="AL1063">
        <v>23.67</v>
      </c>
      <c r="AM1063">
        <v>10.0465</v>
      </c>
      <c r="AN1063" s="39">
        <f t="shared" si="321"/>
        <v>-7.9588431041463445E-3</v>
      </c>
      <c r="AO1063" s="41">
        <v>43552</v>
      </c>
      <c r="AP1063">
        <v>9.01</v>
      </c>
      <c r="AQ1063">
        <v>7.3226000000000004</v>
      </c>
      <c r="AR1063" s="18">
        <f t="shared" si="322"/>
        <v>-2.1709796796301938E-2</v>
      </c>
      <c r="AS1063" s="41">
        <v>43552</v>
      </c>
      <c r="AT1063">
        <v>12</v>
      </c>
      <c r="AU1063">
        <v>9.7759</v>
      </c>
      <c r="AV1063" s="39">
        <f t="shared" si="323"/>
        <v>-2.041163974507992E-2</v>
      </c>
      <c r="AW1063" s="41">
        <v>43552</v>
      </c>
      <c r="AX1063">
        <v>10.41</v>
      </c>
      <c r="AY1063">
        <v>6.8926999999999996</v>
      </c>
      <c r="AZ1063" s="39">
        <f t="shared" si="324"/>
        <v>5.7930833211731862E-3</v>
      </c>
      <c r="BA1063" s="41">
        <v>43552</v>
      </c>
      <c r="BB1063">
        <v>6.19</v>
      </c>
      <c r="BC1063">
        <v>3.1044</v>
      </c>
      <c r="BD1063" s="39">
        <f t="shared" si="325"/>
        <v>6.484243288808202E-3</v>
      </c>
      <c r="BE1063" s="41">
        <v>43552</v>
      </c>
      <c r="BF1063">
        <v>11.95</v>
      </c>
      <c r="BG1063">
        <v>8.1274999999999995</v>
      </c>
      <c r="BH1063" s="39">
        <f t="shared" si="326"/>
        <v>8.3736623690077697E-4</v>
      </c>
      <c r="BI1063" s="41">
        <v>43552</v>
      </c>
      <c r="BJ1063">
        <v>1.1100000000000001</v>
      </c>
      <c r="BK1063">
        <v>1.1006</v>
      </c>
      <c r="BL1063" s="39">
        <f t="shared" si="327"/>
        <v>1.8413990931803487E-2</v>
      </c>
      <c r="BM1063" s="41">
        <v>43552</v>
      </c>
      <c r="BN1063">
        <v>9.25</v>
      </c>
      <c r="BO1063">
        <v>5.0876999999999999</v>
      </c>
      <c r="BP1063" s="46">
        <f t="shared" si="328"/>
        <v>0</v>
      </c>
      <c r="BQ1063" s="41">
        <v>43552</v>
      </c>
      <c r="BR1063">
        <v>15.25</v>
      </c>
      <c r="BS1063">
        <v>8.5306999999999995</v>
      </c>
      <c r="BT1063" s="18">
        <f t="shared" si="329"/>
        <v>3.2930716125464487E-3</v>
      </c>
      <c r="BU1063" s="41">
        <v>43552</v>
      </c>
      <c r="BV1063">
        <v>2.2599999999999998</v>
      </c>
      <c r="BW1063">
        <v>1.4162999999999999</v>
      </c>
      <c r="BX1063" s="39">
        <f t="shared" si="330"/>
        <v>-1.3100132394955159E-2</v>
      </c>
      <c r="BY1063" s="41">
        <v>43857</v>
      </c>
      <c r="BZ1063">
        <v>11.4</v>
      </c>
      <c r="CA1063">
        <v>6.8376000000000001</v>
      </c>
    </row>
    <row r="1064" spans="1:79">
      <c r="A1064" s="41">
        <v>43553</v>
      </c>
      <c r="B1064">
        <v>12.19</v>
      </c>
      <c r="C1064">
        <v>6.8250000000000002</v>
      </c>
      <c r="D1064" s="34">
        <f t="shared" si="316"/>
        <v>1.5836632631798266E-2</v>
      </c>
      <c r="E1064" s="41">
        <v>43553</v>
      </c>
      <c r="F1064">
        <v>2.36</v>
      </c>
      <c r="G1064">
        <v>2.36</v>
      </c>
      <c r="H1064" s="39">
        <f t="shared" si="317"/>
        <v>2.1645021645021568E-2</v>
      </c>
      <c r="L1064" s="38"/>
      <c r="M1064" s="41">
        <v>43553</v>
      </c>
      <c r="N1064">
        <v>7.48</v>
      </c>
      <c r="O1064">
        <v>4.5792000000000002</v>
      </c>
      <c r="P1064" s="43">
        <f t="shared" si="318"/>
        <v>0</v>
      </c>
      <c r="Q1064" s="41">
        <v>43553</v>
      </c>
      <c r="R1064">
        <v>2.25</v>
      </c>
      <c r="S1064">
        <v>1.4286000000000001</v>
      </c>
      <c r="T1064" s="39">
        <f t="shared" si="319"/>
        <v>5.6344276841171284E-2</v>
      </c>
      <c r="U1064" s="42">
        <v>43556.62533333333</v>
      </c>
      <c r="V1064" s="44">
        <v>10.1</v>
      </c>
      <c r="W1064" s="44">
        <v>6.3879999999999999</v>
      </c>
      <c r="X1064" s="43">
        <f t="shared" si="331"/>
        <v>0</v>
      </c>
      <c r="Y1064" s="42">
        <v>43556.62533333333</v>
      </c>
      <c r="Z1064" s="44">
        <v>10.92</v>
      </c>
      <c r="AA1064" s="44">
        <v>7.6609999999999996</v>
      </c>
      <c r="AB1064" s="43">
        <f t="shared" si="332"/>
        <v>-2.9270146984287981E-2</v>
      </c>
      <c r="AC1064" s="42">
        <v>43556.62533333333</v>
      </c>
      <c r="AD1064" s="44">
        <v>25</v>
      </c>
      <c r="AE1064" s="44">
        <v>19.690999999999999</v>
      </c>
      <c r="AF1064" s="43">
        <f t="shared" si="333"/>
        <v>0</v>
      </c>
      <c r="AG1064" s="41">
        <v>43553</v>
      </c>
      <c r="AH1064">
        <v>12.49</v>
      </c>
      <c r="AI1064">
        <v>4.9790999999999999</v>
      </c>
      <c r="AJ1064" s="39">
        <f t="shared" si="320"/>
        <v>0</v>
      </c>
      <c r="AK1064" s="45" t="s">
        <v>909</v>
      </c>
      <c r="AL1064">
        <v>23</v>
      </c>
      <c r="AM1064">
        <v>9.7621000000000002</v>
      </c>
      <c r="AN1064" s="39">
        <f t="shared" si="321"/>
        <v>-2.8308366097645924E-2</v>
      </c>
      <c r="AO1064" s="41">
        <v>43553</v>
      </c>
      <c r="AP1064">
        <v>9.01</v>
      </c>
      <c r="AQ1064">
        <v>7.3226000000000004</v>
      </c>
      <c r="AR1064" s="18">
        <f t="shared" si="322"/>
        <v>0</v>
      </c>
      <c r="AS1064" s="41">
        <v>43553</v>
      </c>
      <c r="AT1064">
        <v>11.99</v>
      </c>
      <c r="AU1064">
        <v>9.7677999999999994</v>
      </c>
      <c r="AV1064" s="39">
        <f t="shared" si="323"/>
        <v>-8.2856821366837446E-4</v>
      </c>
      <c r="AW1064" s="41">
        <v>43553</v>
      </c>
      <c r="AX1064">
        <v>10.220000000000001</v>
      </c>
      <c r="AY1064">
        <v>6.7668999999999997</v>
      </c>
      <c r="AZ1064" s="39">
        <f t="shared" si="324"/>
        <v>-1.8251193291453263E-2</v>
      </c>
      <c r="BA1064" s="41">
        <v>43553</v>
      </c>
      <c r="BB1064">
        <v>6.15</v>
      </c>
      <c r="BC1064">
        <v>3.0844</v>
      </c>
      <c r="BD1064" s="39">
        <f t="shared" si="325"/>
        <v>-6.4424687540265485E-3</v>
      </c>
      <c r="BE1064" s="41">
        <v>43553</v>
      </c>
      <c r="BF1064">
        <v>11.95</v>
      </c>
      <c r="BG1064">
        <v>8.1274999999999995</v>
      </c>
      <c r="BH1064" s="39">
        <f t="shared" si="326"/>
        <v>0</v>
      </c>
      <c r="BI1064" s="41">
        <v>43553</v>
      </c>
      <c r="BJ1064">
        <v>1.08</v>
      </c>
      <c r="BK1064">
        <v>1.0708</v>
      </c>
      <c r="BL1064" s="39">
        <f t="shared" si="327"/>
        <v>-2.7076140287116163E-2</v>
      </c>
      <c r="BM1064" s="41">
        <v>43553</v>
      </c>
      <c r="BN1064">
        <v>9.3000000000000007</v>
      </c>
      <c r="BO1064">
        <v>5.1151999999999997</v>
      </c>
      <c r="BP1064" s="46">
        <f t="shared" si="328"/>
        <v>5.4051929162489652E-3</v>
      </c>
      <c r="BQ1064" s="41">
        <v>43553</v>
      </c>
      <c r="BR1064">
        <v>15.15</v>
      </c>
      <c r="BS1064">
        <v>8.4747000000000003</v>
      </c>
      <c r="BT1064" s="18">
        <f t="shared" si="329"/>
        <v>-6.5645257716247397E-3</v>
      </c>
      <c r="BU1064" s="41">
        <v>43553</v>
      </c>
      <c r="BV1064">
        <v>2.2000000000000002</v>
      </c>
      <c r="BW1064">
        <v>1.3787</v>
      </c>
      <c r="BX1064" s="39">
        <f t="shared" si="330"/>
        <v>-2.6548047730000607E-2</v>
      </c>
      <c r="BY1064" s="41">
        <v>43858</v>
      </c>
      <c r="BZ1064">
        <v>11.49</v>
      </c>
      <c r="CA1064">
        <v>6.8916000000000004</v>
      </c>
    </row>
    <row r="1065" spans="1:79">
      <c r="A1065" s="41">
        <v>43556</v>
      </c>
      <c r="B1065">
        <v>12.18</v>
      </c>
      <c r="C1065">
        <v>6.8193999999999999</v>
      </c>
      <c r="D1065" s="34">
        <f t="shared" si="316"/>
        <v>-8.2051282051286026E-4</v>
      </c>
      <c r="E1065" s="41">
        <v>43556</v>
      </c>
      <c r="F1065">
        <v>2.46</v>
      </c>
      <c r="G1065">
        <v>2.46</v>
      </c>
      <c r="H1065" s="39">
        <f t="shared" si="317"/>
        <v>4.2372881355932243E-2</v>
      </c>
      <c r="L1065" s="38"/>
      <c r="M1065" s="41">
        <v>43556</v>
      </c>
      <c r="N1065">
        <v>7.48</v>
      </c>
      <c r="O1065">
        <v>4.5792000000000002</v>
      </c>
      <c r="P1065" s="43">
        <f t="shared" si="318"/>
        <v>0</v>
      </c>
      <c r="Q1065" s="41">
        <v>43556</v>
      </c>
      <c r="R1065">
        <v>2.25</v>
      </c>
      <c r="S1065">
        <v>1.4286000000000001</v>
      </c>
      <c r="T1065" s="39">
        <f t="shared" si="319"/>
        <v>0</v>
      </c>
      <c r="U1065" s="42">
        <v>43557.62533333333</v>
      </c>
      <c r="V1065" s="44">
        <v>10.11</v>
      </c>
      <c r="W1065" s="44">
        <v>6.3940000000000001</v>
      </c>
      <c r="X1065" s="43">
        <f t="shared" si="331"/>
        <v>9.3926111458989155E-4</v>
      </c>
      <c r="Y1065" s="42">
        <v>43557.62533333333</v>
      </c>
      <c r="Z1065" s="44">
        <v>10.6</v>
      </c>
      <c r="AA1065" s="44">
        <v>7.4359999999999999</v>
      </c>
      <c r="AB1065" s="43">
        <f t="shared" si="332"/>
        <v>-2.9369534003393767E-2</v>
      </c>
      <c r="AC1065" s="42">
        <v>43557.62533333333</v>
      </c>
      <c r="AD1065" s="44">
        <v>25</v>
      </c>
      <c r="AE1065" s="44">
        <v>19.690999999999999</v>
      </c>
      <c r="AF1065" s="43">
        <f t="shared" si="333"/>
        <v>0</v>
      </c>
      <c r="AG1065" s="41">
        <v>43556</v>
      </c>
      <c r="AH1065">
        <v>12.41</v>
      </c>
      <c r="AI1065">
        <v>4.9471999999999996</v>
      </c>
      <c r="AJ1065" s="39">
        <f t="shared" si="320"/>
        <v>-6.4067803418288976E-3</v>
      </c>
      <c r="AK1065" s="45">
        <v>43469</v>
      </c>
      <c r="AL1065">
        <v>22.95</v>
      </c>
      <c r="AM1065">
        <v>9.7408999999999999</v>
      </c>
      <c r="AN1065" s="39">
        <f t="shared" si="321"/>
        <v>-2.1716638837955284E-3</v>
      </c>
      <c r="AO1065" s="41">
        <v>43556</v>
      </c>
      <c r="AP1065">
        <v>8.76</v>
      </c>
      <c r="AQ1065">
        <v>7.1193999999999997</v>
      </c>
      <c r="AR1065" s="18">
        <f t="shared" si="322"/>
        <v>-2.7749706388441361E-2</v>
      </c>
      <c r="AS1065" s="41">
        <v>43556</v>
      </c>
      <c r="AT1065">
        <v>12.34</v>
      </c>
      <c r="AU1065">
        <v>10.052899999999999</v>
      </c>
      <c r="AV1065" s="39">
        <f t="shared" si="323"/>
        <v>2.9187739306701602E-2</v>
      </c>
      <c r="AW1065" s="41">
        <v>43556</v>
      </c>
      <c r="AX1065">
        <v>10.199999999999999</v>
      </c>
      <c r="AY1065">
        <v>6.7537000000000003</v>
      </c>
      <c r="AZ1065" s="39">
        <f t="shared" si="324"/>
        <v>-1.9506716517163599E-3</v>
      </c>
      <c r="BA1065" s="41">
        <v>43556</v>
      </c>
      <c r="BB1065">
        <v>6.15</v>
      </c>
      <c r="BC1065">
        <v>3.0844</v>
      </c>
      <c r="BD1065" s="39">
        <f t="shared" si="325"/>
        <v>0</v>
      </c>
      <c r="BE1065" s="41">
        <v>43556</v>
      </c>
      <c r="BF1065">
        <v>11.95</v>
      </c>
      <c r="BG1065">
        <v>8.1274999999999995</v>
      </c>
      <c r="BH1065" s="39">
        <f t="shared" si="326"/>
        <v>0</v>
      </c>
      <c r="BI1065" s="41">
        <v>43556</v>
      </c>
      <c r="BJ1065">
        <v>1.0900000000000001</v>
      </c>
      <c r="BK1065">
        <v>1.0807</v>
      </c>
      <c r="BL1065" s="39">
        <f t="shared" si="327"/>
        <v>9.2454239820694995E-3</v>
      </c>
      <c r="BM1065" s="41">
        <v>43556</v>
      </c>
      <c r="BN1065">
        <v>9.3699999999999992</v>
      </c>
      <c r="BO1065">
        <v>5.1536999999999997</v>
      </c>
      <c r="BP1065" s="46">
        <f t="shared" si="328"/>
        <v>7.5265874257116009E-3</v>
      </c>
      <c r="BQ1065" s="41">
        <v>43556</v>
      </c>
      <c r="BR1065">
        <v>15.19</v>
      </c>
      <c r="BS1065">
        <v>8.4970999999999997</v>
      </c>
      <c r="BT1065" s="18">
        <f t="shared" si="329"/>
        <v>2.6431614098433348E-3</v>
      </c>
      <c r="BU1065" s="41">
        <v>43556</v>
      </c>
      <c r="BV1065">
        <v>2.2400000000000002</v>
      </c>
      <c r="BW1065">
        <v>1.4037999999999999</v>
      </c>
      <c r="BX1065" s="39">
        <f t="shared" si="330"/>
        <v>1.8205555958511567E-2</v>
      </c>
      <c r="BY1065" s="41">
        <v>43859</v>
      </c>
      <c r="BZ1065">
        <v>11.2</v>
      </c>
      <c r="CA1065">
        <v>6.7176999999999998</v>
      </c>
    </row>
    <row r="1066" spans="1:79">
      <c r="A1066" s="41">
        <v>43557</v>
      </c>
      <c r="B1066">
        <v>12.1</v>
      </c>
      <c r="C1066">
        <v>6.7746000000000004</v>
      </c>
      <c r="D1066" s="34">
        <f t="shared" si="316"/>
        <v>-6.5694929172653762E-3</v>
      </c>
      <c r="E1066" s="41">
        <v>43557</v>
      </c>
      <c r="F1066">
        <v>2.46</v>
      </c>
      <c r="G1066">
        <v>2.46</v>
      </c>
      <c r="H1066" s="39">
        <f t="shared" si="317"/>
        <v>0</v>
      </c>
      <c r="L1066" s="38"/>
      <c r="M1066" s="41">
        <v>43557</v>
      </c>
      <c r="N1066">
        <v>7.5</v>
      </c>
      <c r="O1066">
        <v>4.5914000000000001</v>
      </c>
      <c r="P1066" s="43">
        <f t="shared" si="318"/>
        <v>2.6642208245981807E-3</v>
      </c>
      <c r="Q1066" s="41">
        <v>43557</v>
      </c>
      <c r="R1066">
        <v>2.2000000000000002</v>
      </c>
      <c r="S1066">
        <v>1.3969</v>
      </c>
      <c r="T1066" s="39">
        <f t="shared" si="319"/>
        <v>-2.2189556208875864E-2</v>
      </c>
      <c r="U1066" s="42">
        <v>43558.62533333333</v>
      </c>
      <c r="V1066" s="44">
        <v>10.11</v>
      </c>
      <c r="W1066" s="44">
        <v>6.3940000000000001</v>
      </c>
      <c r="X1066" s="43">
        <f t="shared" si="331"/>
        <v>0</v>
      </c>
      <c r="Y1066" s="42">
        <v>43558.62533333333</v>
      </c>
      <c r="Z1066" s="44">
        <v>10.29</v>
      </c>
      <c r="AA1066" s="44">
        <v>7.2190000000000003</v>
      </c>
      <c r="AB1066" s="43">
        <f t="shared" si="332"/>
        <v>-2.9182356105432981E-2</v>
      </c>
      <c r="AC1066" s="42">
        <v>43558.62533333333</v>
      </c>
      <c r="AD1066" s="44">
        <v>25</v>
      </c>
      <c r="AE1066" s="44">
        <v>19.690999999999999</v>
      </c>
      <c r="AF1066" s="43">
        <f t="shared" si="333"/>
        <v>0</v>
      </c>
      <c r="AG1066" s="41">
        <v>43557</v>
      </c>
      <c r="AH1066">
        <v>12.04</v>
      </c>
      <c r="AI1066">
        <v>4.7996999999999996</v>
      </c>
      <c r="AJ1066" s="39">
        <f t="shared" si="320"/>
        <v>-2.9814844760672699E-2</v>
      </c>
      <c r="AK1066" s="45">
        <v>43500</v>
      </c>
      <c r="AL1066">
        <v>23.2</v>
      </c>
      <c r="AM1066">
        <v>9.8469999999999995</v>
      </c>
      <c r="AN1066" s="39">
        <f t="shared" si="321"/>
        <v>1.0892217351579386E-2</v>
      </c>
      <c r="AO1066" s="41">
        <v>43557</v>
      </c>
      <c r="AP1066">
        <v>8.6</v>
      </c>
      <c r="AQ1066">
        <v>6.9893999999999998</v>
      </c>
      <c r="AR1066" s="18">
        <f t="shared" si="322"/>
        <v>-1.8259965727448927E-2</v>
      </c>
      <c r="AS1066" s="41">
        <v>43557</v>
      </c>
      <c r="AT1066">
        <v>12.34</v>
      </c>
      <c r="AU1066">
        <v>10.052899999999999</v>
      </c>
      <c r="AV1066" s="39">
        <f t="shared" si="323"/>
        <v>0</v>
      </c>
      <c r="AW1066" s="41">
        <v>43557</v>
      </c>
      <c r="AX1066">
        <v>10.5</v>
      </c>
      <c r="AY1066">
        <v>6.9523000000000001</v>
      </c>
      <c r="AZ1066" s="39">
        <f t="shared" si="324"/>
        <v>2.9406103321142466E-2</v>
      </c>
      <c r="BA1066" s="41">
        <v>43557</v>
      </c>
      <c r="BB1066">
        <v>6.15</v>
      </c>
      <c r="BC1066">
        <v>3.0844</v>
      </c>
      <c r="BD1066" s="39">
        <f t="shared" si="325"/>
        <v>0</v>
      </c>
      <c r="BE1066" s="41">
        <v>43557</v>
      </c>
      <c r="BF1066">
        <v>11.94</v>
      </c>
      <c r="BG1066">
        <v>8.1206999999999994</v>
      </c>
      <c r="BH1066" s="39">
        <f t="shared" si="326"/>
        <v>-8.3666564134114295E-4</v>
      </c>
      <c r="BI1066" s="41">
        <v>43557</v>
      </c>
      <c r="BJ1066">
        <v>1.08</v>
      </c>
      <c r="BK1066">
        <v>1.0708</v>
      </c>
      <c r="BL1066" s="39">
        <f t="shared" si="327"/>
        <v>-9.160729157027871E-3</v>
      </c>
      <c r="BM1066" s="41">
        <v>43557</v>
      </c>
      <c r="BN1066">
        <v>9.3000000000000007</v>
      </c>
      <c r="BO1066">
        <v>5.1151999999999997</v>
      </c>
      <c r="BP1066" s="46">
        <f t="shared" si="328"/>
        <v>-7.4703610997923784E-3</v>
      </c>
      <c r="BQ1066" s="41">
        <v>43557</v>
      </c>
      <c r="BR1066">
        <v>15.31</v>
      </c>
      <c r="BS1066">
        <v>8.5641999999999996</v>
      </c>
      <c r="BT1066" s="18">
        <f t="shared" si="329"/>
        <v>7.8968118534558773E-3</v>
      </c>
      <c r="BU1066" s="41">
        <v>43557</v>
      </c>
      <c r="BV1066">
        <v>2.29</v>
      </c>
      <c r="BW1066">
        <v>1.4351</v>
      </c>
      <c r="BX1066" s="39">
        <f t="shared" si="330"/>
        <v>2.229662345063407E-2</v>
      </c>
      <c r="BY1066" s="41">
        <v>43860</v>
      </c>
      <c r="BZ1066">
        <v>11.55</v>
      </c>
      <c r="CA1066">
        <v>6.9276</v>
      </c>
    </row>
    <row r="1067" spans="1:79">
      <c r="A1067" s="41">
        <v>43558</v>
      </c>
      <c r="B1067">
        <v>12.73</v>
      </c>
      <c r="C1067">
        <v>7.1273999999999997</v>
      </c>
      <c r="D1067" s="34">
        <f t="shared" si="316"/>
        <v>5.207687538747665E-2</v>
      </c>
      <c r="E1067" s="41">
        <v>43558</v>
      </c>
      <c r="F1067">
        <v>2.35</v>
      </c>
      <c r="G1067">
        <v>2.35</v>
      </c>
      <c r="H1067" s="39">
        <f t="shared" si="317"/>
        <v>-4.4715447154471497E-2</v>
      </c>
      <c r="L1067" s="38"/>
      <c r="M1067" s="41">
        <v>43558</v>
      </c>
      <c r="N1067">
        <v>7.5</v>
      </c>
      <c r="O1067">
        <v>4.5914000000000001</v>
      </c>
      <c r="P1067" s="43">
        <f t="shared" si="318"/>
        <v>0</v>
      </c>
      <c r="Q1067" s="41">
        <v>43558</v>
      </c>
      <c r="R1067">
        <v>2.17</v>
      </c>
      <c r="S1067">
        <v>1.3777999999999999</v>
      </c>
      <c r="T1067" s="39">
        <f t="shared" si="319"/>
        <v>-1.3673133366740723E-2</v>
      </c>
      <c r="U1067" s="42">
        <v>43559.62533333333</v>
      </c>
      <c r="V1067" s="44">
        <v>10.11</v>
      </c>
      <c r="W1067" s="44">
        <v>6.3940000000000001</v>
      </c>
      <c r="X1067" s="43">
        <f t="shared" si="331"/>
        <v>0</v>
      </c>
      <c r="Y1067" s="42">
        <v>43559.62533333333</v>
      </c>
      <c r="Z1067" s="44">
        <v>10.28</v>
      </c>
      <c r="AA1067" s="44">
        <v>7.2119999999999997</v>
      </c>
      <c r="AB1067" s="43">
        <f t="shared" si="332"/>
        <v>-9.69663388281003E-4</v>
      </c>
      <c r="AC1067" s="42">
        <v>43559.62533333333</v>
      </c>
      <c r="AD1067" s="44">
        <v>24.5</v>
      </c>
      <c r="AE1067" s="44">
        <v>19.297000000000001</v>
      </c>
      <c r="AF1067" s="43">
        <f t="shared" si="333"/>
        <v>-2.0009141232034858E-2</v>
      </c>
      <c r="AG1067" s="41">
        <v>43558</v>
      </c>
      <c r="AH1067">
        <v>12.4</v>
      </c>
      <c r="AI1067">
        <v>4.9432</v>
      </c>
      <c r="AJ1067" s="39">
        <f t="shared" si="320"/>
        <v>2.9897701939704653E-2</v>
      </c>
      <c r="AK1067" s="45">
        <v>43528</v>
      </c>
      <c r="AL1067">
        <v>23</v>
      </c>
      <c r="AM1067">
        <v>9.7621000000000002</v>
      </c>
      <c r="AN1067" s="39">
        <f t="shared" si="321"/>
        <v>-8.6219153041534793E-3</v>
      </c>
      <c r="AO1067" s="41">
        <v>43558</v>
      </c>
      <c r="AP1067">
        <v>8.84</v>
      </c>
      <c r="AQ1067">
        <v>7.1844000000000001</v>
      </c>
      <c r="AR1067" s="18">
        <f t="shared" si="322"/>
        <v>2.7899390505622842E-2</v>
      </c>
      <c r="AS1067" s="41">
        <v>43558</v>
      </c>
      <c r="AT1067">
        <v>12.33</v>
      </c>
      <c r="AU1067">
        <v>10.0448</v>
      </c>
      <c r="AV1067" s="39">
        <f t="shared" si="323"/>
        <v>-8.0573764784280019E-4</v>
      </c>
      <c r="AW1067" s="41">
        <v>43558</v>
      </c>
      <c r="AX1067">
        <v>10.8</v>
      </c>
      <c r="AY1067">
        <v>7.1509</v>
      </c>
      <c r="AZ1067" s="39">
        <f t="shared" si="324"/>
        <v>2.8566086043467612E-2</v>
      </c>
      <c r="BA1067" s="41">
        <v>43558</v>
      </c>
      <c r="BB1067">
        <v>6.13</v>
      </c>
      <c r="BC1067">
        <v>3.0743</v>
      </c>
      <c r="BD1067" s="39">
        <f t="shared" si="325"/>
        <v>-3.2745428608481385E-3</v>
      </c>
      <c r="BE1067" s="41">
        <v>43558</v>
      </c>
      <c r="BF1067">
        <v>11.94</v>
      </c>
      <c r="BG1067">
        <v>8.1206999999999994</v>
      </c>
      <c r="BH1067" s="39">
        <f t="shared" si="326"/>
        <v>0</v>
      </c>
      <c r="BI1067" s="41">
        <v>43558</v>
      </c>
      <c r="BJ1067">
        <v>1.0900000000000001</v>
      </c>
      <c r="BK1067">
        <v>1.0807</v>
      </c>
      <c r="BL1067" s="39">
        <f t="shared" si="327"/>
        <v>9.2454239820694995E-3</v>
      </c>
      <c r="BM1067" s="41">
        <v>43558</v>
      </c>
      <c r="BN1067">
        <v>9.3000000000000007</v>
      </c>
      <c r="BO1067">
        <v>5.1151999999999997</v>
      </c>
      <c r="BP1067" s="46">
        <f t="shared" si="328"/>
        <v>0</v>
      </c>
      <c r="BQ1067" s="41">
        <v>43558</v>
      </c>
      <c r="BR1067">
        <v>15.2</v>
      </c>
      <c r="BS1067">
        <v>8.5027000000000008</v>
      </c>
      <c r="BT1067" s="18">
        <f t="shared" si="329"/>
        <v>-7.1810560239133582E-3</v>
      </c>
      <c r="BU1067" s="41">
        <v>43558</v>
      </c>
      <c r="BV1067">
        <v>2.3199999999999998</v>
      </c>
      <c r="BW1067">
        <v>1.4539</v>
      </c>
      <c r="BX1067" s="39">
        <f t="shared" si="330"/>
        <v>1.3100132394955005E-2</v>
      </c>
      <c r="BY1067" s="41">
        <v>43861</v>
      </c>
      <c r="BZ1067">
        <v>11.49</v>
      </c>
      <c r="CA1067">
        <v>6.8916000000000004</v>
      </c>
    </row>
    <row r="1068" spans="1:79">
      <c r="A1068" s="41">
        <v>43559</v>
      </c>
      <c r="B1068">
        <v>12.68</v>
      </c>
      <c r="C1068">
        <v>7.0994000000000002</v>
      </c>
      <c r="D1068" s="34">
        <f t="shared" si="316"/>
        <v>-3.9285012767628566E-3</v>
      </c>
      <c r="E1068" s="41">
        <v>43559</v>
      </c>
      <c r="F1068">
        <v>2.25</v>
      </c>
      <c r="G1068">
        <v>2.25</v>
      </c>
      <c r="H1068" s="39">
        <f t="shared" si="317"/>
        <v>-4.2553191489361736E-2</v>
      </c>
      <c r="L1068" s="38"/>
      <c r="M1068" s="41">
        <v>43559</v>
      </c>
      <c r="N1068">
        <v>7.72</v>
      </c>
      <c r="O1068">
        <v>4.7260999999999997</v>
      </c>
      <c r="P1068" s="43">
        <f t="shared" si="318"/>
        <v>2.9337456984797578E-2</v>
      </c>
      <c r="Q1068" s="41">
        <v>43559</v>
      </c>
      <c r="R1068">
        <v>2.1800000000000002</v>
      </c>
      <c r="S1068">
        <v>1.3842000000000001</v>
      </c>
      <c r="T1068" s="39">
        <f t="shared" si="319"/>
        <v>4.6450863695748175E-3</v>
      </c>
      <c r="U1068" s="42">
        <v>43560.62533333333</v>
      </c>
      <c r="V1068" s="44">
        <v>10.27</v>
      </c>
      <c r="W1068" s="44">
        <v>6.4950000000000001</v>
      </c>
      <c r="X1068" s="43">
        <f t="shared" si="331"/>
        <v>1.5796058805129805E-2</v>
      </c>
      <c r="Y1068" s="42">
        <v>43560.62533333333</v>
      </c>
      <c r="Z1068" s="44">
        <v>10.56</v>
      </c>
      <c r="AA1068" s="44">
        <v>7.4080000000000004</v>
      </c>
      <c r="AB1068" s="43">
        <f t="shared" si="332"/>
        <v>2.7176927343316781E-2</v>
      </c>
      <c r="AC1068" s="42">
        <v>43560.62533333333</v>
      </c>
      <c r="AD1068" s="44">
        <v>25</v>
      </c>
      <c r="AE1068" s="44">
        <v>19.690999999999999</v>
      </c>
      <c r="AF1068" s="43">
        <f t="shared" si="333"/>
        <v>2.0417681504897048E-2</v>
      </c>
      <c r="AG1068" s="41">
        <v>43559</v>
      </c>
      <c r="AH1068">
        <v>12.41</v>
      </c>
      <c r="AI1068">
        <v>4.9471999999999996</v>
      </c>
      <c r="AJ1068" s="39">
        <f t="shared" si="320"/>
        <v>8.0919242595880385E-4</v>
      </c>
      <c r="AK1068" s="45">
        <v>43559</v>
      </c>
      <c r="AL1068">
        <v>23</v>
      </c>
      <c r="AM1068">
        <v>9.7621000000000002</v>
      </c>
      <c r="AN1068" s="39">
        <f t="shared" si="321"/>
        <v>0</v>
      </c>
      <c r="AO1068" s="41">
        <v>43559</v>
      </c>
      <c r="AP1068">
        <v>8.89</v>
      </c>
      <c r="AQ1068">
        <v>7.2249999999999996</v>
      </c>
      <c r="AR1068" s="18">
        <f t="shared" si="322"/>
        <v>5.651133010411381E-3</v>
      </c>
      <c r="AS1068" s="41">
        <v>43559</v>
      </c>
      <c r="AT1068">
        <v>12.3</v>
      </c>
      <c r="AU1068">
        <v>10.020300000000001</v>
      </c>
      <c r="AV1068" s="39">
        <f t="shared" si="323"/>
        <v>-2.4390729531697736E-3</v>
      </c>
      <c r="AW1068" s="41">
        <v>43559</v>
      </c>
      <c r="AX1068">
        <v>10.75</v>
      </c>
      <c r="AY1068">
        <v>7.1177999999999999</v>
      </c>
      <c r="AZ1068" s="39">
        <f t="shared" si="324"/>
        <v>-4.6287879847292128E-3</v>
      </c>
      <c r="BA1068" s="41">
        <v>43559</v>
      </c>
      <c r="BB1068">
        <v>6.13</v>
      </c>
      <c r="BC1068">
        <v>3.0743</v>
      </c>
      <c r="BD1068" s="39">
        <f t="shared" si="325"/>
        <v>0</v>
      </c>
      <c r="BE1068" s="41">
        <v>43559</v>
      </c>
      <c r="BF1068">
        <v>11.6</v>
      </c>
      <c r="BG1068">
        <v>7.8895</v>
      </c>
      <c r="BH1068" s="39">
        <f t="shared" si="326"/>
        <v>-2.8470452054625763E-2</v>
      </c>
      <c r="BI1068" s="41">
        <v>43559</v>
      </c>
      <c r="BJ1068">
        <v>1.08</v>
      </c>
      <c r="BK1068">
        <v>1.0708</v>
      </c>
      <c r="BL1068" s="39">
        <f t="shared" si="327"/>
        <v>-9.160729157027871E-3</v>
      </c>
      <c r="BM1068" s="41">
        <v>43559</v>
      </c>
      <c r="BN1068">
        <v>9.33</v>
      </c>
      <c r="BO1068">
        <v>5.1317000000000004</v>
      </c>
      <c r="BP1068" s="46">
        <f t="shared" si="328"/>
        <v>3.2256803253050957E-3</v>
      </c>
      <c r="BQ1068" s="41">
        <v>43559</v>
      </c>
      <c r="BR1068">
        <v>15.48</v>
      </c>
      <c r="BS1068">
        <v>8.6593</v>
      </c>
      <c r="BT1068" s="18">
        <f t="shared" si="329"/>
        <v>1.8417679090171259E-2</v>
      </c>
      <c r="BU1068" s="41">
        <v>43559</v>
      </c>
      <c r="BV1068">
        <v>2.33</v>
      </c>
      <c r="BW1068">
        <v>1.4601999999999999</v>
      </c>
      <c r="BX1068" s="39">
        <f t="shared" si="330"/>
        <v>4.3331728454501497E-3</v>
      </c>
      <c r="BY1068" s="41">
        <v>43864</v>
      </c>
      <c r="BZ1068">
        <v>11.55</v>
      </c>
      <c r="CA1068">
        <v>6.9276</v>
      </c>
    </row>
    <row r="1069" spans="1:79">
      <c r="A1069" s="41">
        <v>43560</v>
      </c>
      <c r="B1069">
        <v>12.89</v>
      </c>
      <c r="C1069">
        <v>7.2168999999999999</v>
      </c>
      <c r="D1069" s="34">
        <f t="shared" si="316"/>
        <v>1.6550694424880934E-2</v>
      </c>
      <c r="E1069" s="41">
        <v>43560</v>
      </c>
      <c r="F1069">
        <v>2.15</v>
      </c>
      <c r="G1069">
        <v>2.15</v>
      </c>
      <c r="H1069" s="39">
        <f t="shared" si="317"/>
        <v>-4.4444444444444481E-2</v>
      </c>
      <c r="L1069" s="38"/>
      <c r="M1069" s="41">
        <v>43560</v>
      </c>
      <c r="N1069">
        <v>7.9</v>
      </c>
      <c r="O1069">
        <v>4.8362999999999996</v>
      </c>
      <c r="P1069" s="43">
        <f t="shared" si="318"/>
        <v>2.3317322951270574E-2</v>
      </c>
      <c r="Q1069" s="41">
        <v>43560</v>
      </c>
      <c r="R1069">
        <v>2.1800000000000002</v>
      </c>
      <c r="S1069">
        <v>1.3842000000000001</v>
      </c>
      <c r="T1069" s="39">
        <f t="shared" si="319"/>
        <v>0</v>
      </c>
      <c r="U1069" s="42">
        <v>43563.62533333333</v>
      </c>
      <c r="V1069" s="44">
        <v>10.27</v>
      </c>
      <c r="W1069" s="44">
        <v>6.4950000000000001</v>
      </c>
      <c r="X1069" s="43">
        <f t="shared" si="331"/>
        <v>0</v>
      </c>
      <c r="Y1069" s="42">
        <v>43563.62533333333</v>
      </c>
      <c r="Z1069" s="44">
        <v>10.25</v>
      </c>
      <c r="AA1069" s="44">
        <v>7.1909999999999998</v>
      </c>
      <c r="AB1069" s="43">
        <f t="shared" si="332"/>
        <v>-2.929265658747307E-2</v>
      </c>
      <c r="AC1069" s="42">
        <v>43563.62533333333</v>
      </c>
      <c r="AD1069" s="44">
        <v>25</v>
      </c>
      <c r="AE1069" s="44">
        <v>19.690999999999999</v>
      </c>
      <c r="AF1069" s="43">
        <f t="shared" si="333"/>
        <v>0</v>
      </c>
      <c r="AG1069" s="41">
        <v>43560</v>
      </c>
      <c r="AH1069">
        <v>12.49</v>
      </c>
      <c r="AI1069">
        <v>4.9790999999999999</v>
      </c>
      <c r="AJ1069" s="39">
        <f t="shared" si="320"/>
        <v>6.4480918499353699E-3</v>
      </c>
      <c r="AK1069" s="45">
        <v>43589</v>
      </c>
      <c r="AL1069">
        <v>22.97</v>
      </c>
      <c r="AM1069">
        <v>9.7493999999999996</v>
      </c>
      <c r="AN1069" s="39">
        <f t="shared" si="321"/>
        <v>-1.3009495907643437E-3</v>
      </c>
      <c r="AO1069" s="41">
        <v>43560</v>
      </c>
      <c r="AP1069">
        <v>8.9499999999999993</v>
      </c>
      <c r="AQ1069">
        <v>7.2737999999999996</v>
      </c>
      <c r="AR1069" s="18">
        <f t="shared" si="322"/>
        <v>6.7543252595155647E-3</v>
      </c>
      <c r="AS1069" s="41">
        <v>43560</v>
      </c>
      <c r="AT1069">
        <v>11.99</v>
      </c>
      <c r="AU1069">
        <v>9.7677999999999994</v>
      </c>
      <c r="AV1069" s="39">
        <f t="shared" si="323"/>
        <v>-2.5198846341926016E-2</v>
      </c>
      <c r="AW1069" s="41">
        <v>43560</v>
      </c>
      <c r="AX1069">
        <v>10.65</v>
      </c>
      <c r="AY1069">
        <v>7.0515999999999996</v>
      </c>
      <c r="AZ1069" s="39">
        <f t="shared" si="324"/>
        <v>-9.3006265981061924E-3</v>
      </c>
      <c r="BA1069" s="41">
        <v>43560</v>
      </c>
      <c r="BB1069">
        <v>6.19</v>
      </c>
      <c r="BC1069">
        <v>3.1044</v>
      </c>
      <c r="BD1069" s="39">
        <f t="shared" si="325"/>
        <v>9.7908466968090347E-3</v>
      </c>
      <c r="BE1069" s="41">
        <v>43560</v>
      </c>
      <c r="BF1069">
        <v>11.61</v>
      </c>
      <c r="BG1069">
        <v>7.8963000000000001</v>
      </c>
      <c r="BH1069" s="39">
        <f t="shared" si="326"/>
        <v>8.619050636922669E-4</v>
      </c>
      <c r="BI1069" s="41">
        <v>43560</v>
      </c>
      <c r="BJ1069">
        <v>1.0900000000000001</v>
      </c>
      <c r="BK1069">
        <v>1.0807</v>
      </c>
      <c r="BL1069" s="39">
        <f t="shared" si="327"/>
        <v>9.2454239820694995E-3</v>
      </c>
      <c r="BM1069" s="41">
        <v>43560</v>
      </c>
      <c r="BN1069">
        <v>9.26</v>
      </c>
      <c r="BO1069">
        <v>5.0932000000000004</v>
      </c>
      <c r="BP1069" s="46">
        <f t="shared" si="328"/>
        <v>-7.5023871231755515E-3</v>
      </c>
      <c r="BQ1069" s="41">
        <v>43560</v>
      </c>
      <c r="BR1069">
        <v>15.24</v>
      </c>
      <c r="BS1069">
        <v>8.5251000000000001</v>
      </c>
      <c r="BT1069" s="18">
        <f t="shared" si="329"/>
        <v>-1.5497788504844488E-2</v>
      </c>
      <c r="BU1069" s="41">
        <v>43560</v>
      </c>
      <c r="BV1069">
        <v>2.33</v>
      </c>
      <c r="BW1069">
        <v>1.4601999999999999</v>
      </c>
      <c r="BX1069" s="39">
        <f t="shared" si="330"/>
        <v>0</v>
      </c>
      <c r="BY1069" s="41">
        <v>43865</v>
      </c>
      <c r="BZ1069">
        <v>11.6</v>
      </c>
      <c r="CA1069">
        <v>6.9576000000000002</v>
      </c>
    </row>
    <row r="1070" spans="1:79">
      <c r="A1070" s="41">
        <v>43563</v>
      </c>
      <c r="B1070">
        <v>12.8</v>
      </c>
      <c r="C1070">
        <v>7.1665999999999999</v>
      </c>
      <c r="D1070" s="34">
        <f t="shared" si="316"/>
        <v>-6.9697515553769638E-3</v>
      </c>
      <c r="E1070" s="41">
        <v>43563</v>
      </c>
      <c r="F1070">
        <v>2.16</v>
      </c>
      <c r="G1070">
        <v>2.16</v>
      </c>
      <c r="H1070" s="39">
        <f t="shared" si="317"/>
        <v>4.6511627906977819E-3</v>
      </c>
      <c r="L1070" s="38"/>
      <c r="M1070" s="41">
        <v>43563</v>
      </c>
      <c r="N1070">
        <v>7.9</v>
      </c>
      <c r="O1070">
        <v>4.8362999999999996</v>
      </c>
      <c r="P1070" s="43">
        <f t="shared" si="318"/>
        <v>0</v>
      </c>
      <c r="Q1070" s="41">
        <v>43563</v>
      </c>
      <c r="R1070">
        <v>2.16</v>
      </c>
      <c r="S1070">
        <v>1.3714999999999999</v>
      </c>
      <c r="T1070" s="39">
        <f t="shared" si="319"/>
        <v>-9.1749747146367255E-3</v>
      </c>
      <c r="U1070" s="42">
        <v>43565.62533333333</v>
      </c>
      <c r="V1070" s="44">
        <v>10.27</v>
      </c>
      <c r="W1070" s="44">
        <v>6.4950000000000001</v>
      </c>
      <c r="X1070" s="43">
        <f t="shared" si="331"/>
        <v>0</v>
      </c>
      <c r="Y1070" s="42">
        <v>43565.62533333333</v>
      </c>
      <c r="Z1070" s="44">
        <v>10</v>
      </c>
      <c r="AA1070" s="44">
        <v>7.0149999999999997</v>
      </c>
      <c r="AB1070" s="43">
        <f t="shared" si="332"/>
        <v>-2.4475038242247275E-2</v>
      </c>
      <c r="AC1070" s="42">
        <v>43565.62533333333</v>
      </c>
      <c r="AD1070" s="44">
        <v>25</v>
      </c>
      <c r="AE1070" s="44">
        <v>19.690999999999999</v>
      </c>
      <c r="AF1070" s="43">
        <f t="shared" si="333"/>
        <v>0</v>
      </c>
      <c r="AG1070" s="41">
        <v>43563</v>
      </c>
      <c r="AH1070">
        <v>12.49</v>
      </c>
      <c r="AI1070">
        <v>4.9790999999999999</v>
      </c>
      <c r="AJ1070" s="39">
        <f t="shared" si="320"/>
        <v>0</v>
      </c>
      <c r="AK1070" s="45">
        <v>43681</v>
      </c>
      <c r="AL1070">
        <v>22.9</v>
      </c>
      <c r="AM1070">
        <v>9.7196999999999996</v>
      </c>
      <c r="AN1070" s="39">
        <f t="shared" si="321"/>
        <v>-3.0463413133115947E-3</v>
      </c>
      <c r="AO1070" s="41">
        <v>43563</v>
      </c>
      <c r="AP1070">
        <v>8.69</v>
      </c>
      <c r="AQ1070">
        <v>7.0625</v>
      </c>
      <c r="AR1070" s="18">
        <f t="shared" si="322"/>
        <v>-2.9049465203882373E-2</v>
      </c>
      <c r="AS1070" s="41">
        <v>43563</v>
      </c>
      <c r="AT1070">
        <v>11.85</v>
      </c>
      <c r="AU1070">
        <v>9.6537000000000006</v>
      </c>
      <c r="AV1070" s="39">
        <f t="shared" si="323"/>
        <v>-1.1681238354593539E-2</v>
      </c>
      <c r="AW1070" s="41">
        <v>43563</v>
      </c>
      <c r="AX1070">
        <v>10.4</v>
      </c>
      <c r="AY1070">
        <v>6.8860999999999999</v>
      </c>
      <c r="AZ1070" s="39">
        <f t="shared" si="324"/>
        <v>-2.3469850813999625E-2</v>
      </c>
      <c r="BA1070" s="41">
        <v>43563</v>
      </c>
      <c r="BB1070">
        <v>6.13</v>
      </c>
      <c r="BC1070">
        <v>3.0743</v>
      </c>
      <c r="BD1070" s="39">
        <f t="shared" si="325"/>
        <v>-9.6959154748099529E-3</v>
      </c>
      <c r="BE1070" s="41">
        <v>43563</v>
      </c>
      <c r="BF1070">
        <v>11.61</v>
      </c>
      <c r="BG1070">
        <v>7.8963000000000001</v>
      </c>
      <c r="BH1070" s="39">
        <f t="shared" si="326"/>
        <v>0</v>
      </c>
      <c r="BI1070" s="41">
        <v>43563</v>
      </c>
      <c r="BJ1070">
        <v>1.08</v>
      </c>
      <c r="BK1070">
        <v>1.0708</v>
      </c>
      <c r="BL1070" s="39">
        <f t="shared" si="327"/>
        <v>-9.160729157027871E-3</v>
      </c>
      <c r="BM1070" s="41">
        <v>43563</v>
      </c>
      <c r="BN1070">
        <v>9.2100000000000009</v>
      </c>
      <c r="BO1070">
        <v>5.0656999999999996</v>
      </c>
      <c r="BP1070" s="46">
        <f t="shared" si="328"/>
        <v>-5.3993560040840223E-3</v>
      </c>
      <c r="BQ1070" s="41">
        <v>43563</v>
      </c>
      <c r="BR1070">
        <v>15.24</v>
      </c>
      <c r="BS1070">
        <v>8.5251000000000001</v>
      </c>
      <c r="BT1070" s="18">
        <f t="shared" si="329"/>
        <v>0</v>
      </c>
      <c r="BU1070" s="41">
        <v>43563</v>
      </c>
      <c r="BV1070">
        <v>2.27</v>
      </c>
      <c r="BW1070">
        <v>1.4226000000000001</v>
      </c>
      <c r="BX1070" s="39">
        <f t="shared" si="330"/>
        <v>-2.5749897274345884E-2</v>
      </c>
      <c r="BY1070" s="41">
        <v>43866</v>
      </c>
      <c r="BZ1070">
        <v>11.54</v>
      </c>
      <c r="CA1070">
        <v>6.9215999999999998</v>
      </c>
    </row>
    <row r="1071" spans="1:79">
      <c r="A1071" s="41">
        <v>43565</v>
      </c>
      <c r="B1071">
        <v>12.75</v>
      </c>
      <c r="C1071">
        <v>7.1386000000000003</v>
      </c>
      <c r="D1071" s="34">
        <f t="shared" si="316"/>
        <v>-3.9070130884937878E-3</v>
      </c>
      <c r="E1071" s="41">
        <v>43565</v>
      </c>
      <c r="F1071">
        <v>2.2000000000000002</v>
      </c>
      <c r="G1071">
        <v>2.2000000000000002</v>
      </c>
      <c r="H1071" s="39">
        <f t="shared" si="317"/>
        <v>1.8518518518518535E-2</v>
      </c>
      <c r="L1071" s="38"/>
      <c r="M1071" s="41">
        <v>43565</v>
      </c>
      <c r="N1071">
        <v>7.88</v>
      </c>
      <c r="O1071">
        <v>4.8240999999999996</v>
      </c>
      <c r="P1071" s="43">
        <f t="shared" si="318"/>
        <v>-2.5225895829456379E-3</v>
      </c>
      <c r="Q1071" s="41">
        <v>43565</v>
      </c>
      <c r="R1071">
        <v>2.16</v>
      </c>
      <c r="S1071">
        <v>1.3714999999999999</v>
      </c>
      <c r="T1071" s="39">
        <f t="shared" si="319"/>
        <v>0</v>
      </c>
      <c r="U1071" s="42">
        <v>43566.62533333333</v>
      </c>
      <c r="V1071" s="44">
        <v>10</v>
      </c>
      <c r="W1071" s="44">
        <v>6.3250000000000002</v>
      </c>
      <c r="X1071" s="43">
        <f t="shared" si="331"/>
        <v>-2.6173979984603531E-2</v>
      </c>
      <c r="Y1071" s="42">
        <v>43566.62533333333</v>
      </c>
      <c r="Z1071" s="44">
        <v>10</v>
      </c>
      <c r="AA1071" s="44">
        <v>7.0149999999999997</v>
      </c>
      <c r="AB1071" s="43">
        <f t="shared" si="332"/>
        <v>0</v>
      </c>
      <c r="AC1071" s="42">
        <v>43566.62533333333</v>
      </c>
      <c r="AD1071" s="44">
        <v>25.75</v>
      </c>
      <c r="AE1071" s="44">
        <v>20.282</v>
      </c>
      <c r="AF1071" s="43">
        <f t="shared" si="333"/>
        <v>3.0013711848052467E-2</v>
      </c>
      <c r="AG1071" s="41">
        <v>43565</v>
      </c>
      <c r="AH1071">
        <v>12.2</v>
      </c>
      <c r="AI1071">
        <v>4.8635000000000002</v>
      </c>
      <c r="AJ1071" s="39">
        <f t="shared" si="320"/>
        <v>-2.3217047257536445E-2</v>
      </c>
      <c r="AK1071" s="45">
        <v>43742</v>
      </c>
      <c r="AL1071">
        <v>23</v>
      </c>
      <c r="AM1071">
        <v>9.7621000000000002</v>
      </c>
      <c r="AN1071" s="39">
        <f t="shared" si="321"/>
        <v>4.3622745557991153E-3</v>
      </c>
      <c r="AO1071" s="41">
        <v>43565</v>
      </c>
      <c r="AP1071">
        <v>8.6999999999999993</v>
      </c>
      <c r="AQ1071">
        <v>7.0705999999999998</v>
      </c>
      <c r="AR1071" s="18">
        <f t="shared" si="322"/>
        <v>1.1469026548672247E-3</v>
      </c>
      <c r="AS1071" s="41">
        <v>43565</v>
      </c>
      <c r="AT1071">
        <v>11.95</v>
      </c>
      <c r="AU1071">
        <v>9.7352000000000007</v>
      </c>
      <c r="AV1071" s="39">
        <f t="shared" si="323"/>
        <v>8.4423588883019065E-3</v>
      </c>
      <c r="AW1071" s="41">
        <v>43565</v>
      </c>
      <c r="AX1071">
        <v>10.42</v>
      </c>
      <c r="AY1071">
        <v>6.8993000000000002</v>
      </c>
      <c r="AZ1071" s="39">
        <f t="shared" si="324"/>
        <v>1.9169050696330758E-3</v>
      </c>
      <c r="BA1071" s="41">
        <v>43565</v>
      </c>
      <c r="BB1071">
        <v>6.15</v>
      </c>
      <c r="BC1071">
        <v>3.0844</v>
      </c>
      <c r="BD1071" s="39">
        <f t="shared" si="325"/>
        <v>3.2853007188628296E-3</v>
      </c>
      <c r="BE1071" s="41">
        <v>43565</v>
      </c>
      <c r="BF1071">
        <v>11.61</v>
      </c>
      <c r="BG1071">
        <v>7.8963000000000001</v>
      </c>
      <c r="BH1071" s="39">
        <f t="shared" si="326"/>
        <v>0</v>
      </c>
      <c r="BI1071" s="41">
        <v>43565</v>
      </c>
      <c r="BJ1071">
        <v>1.0900000000000001</v>
      </c>
      <c r="BK1071">
        <v>1.0807</v>
      </c>
      <c r="BL1071" s="39">
        <f t="shared" si="327"/>
        <v>9.2454239820694995E-3</v>
      </c>
      <c r="BM1071" s="41">
        <v>43565</v>
      </c>
      <c r="BN1071">
        <v>9.26</v>
      </c>
      <c r="BO1071">
        <v>5.0932000000000004</v>
      </c>
      <c r="BP1071" s="46">
        <f t="shared" si="328"/>
        <v>5.4286673115266889E-3</v>
      </c>
      <c r="BQ1071" s="41">
        <v>43565</v>
      </c>
      <c r="BR1071">
        <v>15.17</v>
      </c>
      <c r="BS1071">
        <v>8.4859000000000009</v>
      </c>
      <c r="BT1071" s="18">
        <f t="shared" si="329"/>
        <v>-4.5981865315361976E-3</v>
      </c>
      <c r="BU1071" s="41">
        <v>43565</v>
      </c>
      <c r="BV1071">
        <v>2.31</v>
      </c>
      <c r="BW1071">
        <v>1.4477</v>
      </c>
      <c r="BX1071" s="39">
        <f t="shared" si="330"/>
        <v>1.764375087867278E-2</v>
      </c>
      <c r="BY1071" s="41">
        <v>43867</v>
      </c>
      <c r="BZ1071">
        <v>11.58</v>
      </c>
      <c r="CA1071">
        <v>6.9455999999999998</v>
      </c>
    </row>
    <row r="1072" spans="1:79">
      <c r="A1072" s="41">
        <v>43566</v>
      </c>
      <c r="B1072">
        <v>12.7</v>
      </c>
      <c r="C1072">
        <v>7.1105999999999998</v>
      </c>
      <c r="D1072" s="34">
        <f t="shared" si="316"/>
        <v>-3.9223377132771783E-3</v>
      </c>
      <c r="E1072" s="41">
        <v>43566</v>
      </c>
      <c r="F1072">
        <v>2.2599999999999998</v>
      </c>
      <c r="G1072">
        <v>2.2599999999999998</v>
      </c>
      <c r="H1072" s="39">
        <f t="shared" si="317"/>
        <v>2.7272727272727094E-2</v>
      </c>
      <c r="L1072" s="38"/>
      <c r="M1072" s="41">
        <v>43566</v>
      </c>
      <c r="N1072">
        <v>7.88</v>
      </c>
      <c r="O1072">
        <v>4.8240999999999996</v>
      </c>
      <c r="P1072" s="43">
        <f t="shared" si="318"/>
        <v>0</v>
      </c>
      <c r="Q1072" s="41">
        <v>43566</v>
      </c>
      <c r="R1072">
        <v>2.16</v>
      </c>
      <c r="S1072">
        <v>1.3714999999999999</v>
      </c>
      <c r="T1072" s="39">
        <f t="shared" si="319"/>
        <v>0</v>
      </c>
      <c r="U1072" s="42">
        <v>43567.62533333333</v>
      </c>
      <c r="V1072" s="44">
        <v>10.27</v>
      </c>
      <c r="W1072" s="44">
        <v>6.4950000000000001</v>
      </c>
      <c r="X1072" s="43">
        <f t="shared" si="331"/>
        <v>2.6877470355731212E-2</v>
      </c>
      <c r="Y1072" s="42">
        <v>43567.62533333333</v>
      </c>
      <c r="Z1072" s="44">
        <v>10</v>
      </c>
      <c r="AA1072" s="44">
        <v>7.0149999999999997</v>
      </c>
      <c r="AB1072" s="43">
        <f t="shared" si="332"/>
        <v>0</v>
      </c>
      <c r="AC1072" s="42">
        <v>43567.62533333333</v>
      </c>
      <c r="AD1072" s="44">
        <v>25.98</v>
      </c>
      <c r="AE1072" s="44">
        <v>20.463000000000001</v>
      </c>
      <c r="AF1072" s="43">
        <f t="shared" si="333"/>
        <v>8.9241692140814982E-3</v>
      </c>
      <c r="AG1072" s="41">
        <v>43566</v>
      </c>
      <c r="AH1072">
        <v>12</v>
      </c>
      <c r="AI1072">
        <v>4.7838000000000003</v>
      </c>
      <c r="AJ1072" s="39">
        <f t="shared" si="320"/>
        <v>-1.6387375346972322E-2</v>
      </c>
      <c r="AK1072" s="45">
        <v>43773</v>
      </c>
      <c r="AL1072">
        <v>22.85</v>
      </c>
      <c r="AM1072">
        <v>9.6983999999999995</v>
      </c>
      <c r="AN1072" s="39">
        <f t="shared" si="321"/>
        <v>-6.5252353489516348E-3</v>
      </c>
      <c r="AO1072" s="41">
        <v>43566</v>
      </c>
      <c r="AP1072">
        <v>8.81</v>
      </c>
      <c r="AQ1072">
        <v>7.16</v>
      </c>
      <c r="AR1072" s="18">
        <f t="shared" si="322"/>
        <v>1.2643905750572847E-2</v>
      </c>
      <c r="AS1072" s="41">
        <v>43566</v>
      </c>
      <c r="AT1072">
        <v>11.7</v>
      </c>
      <c r="AU1072">
        <v>9.5314999999999994</v>
      </c>
      <c r="AV1072" s="39">
        <f t="shared" si="323"/>
        <v>-2.0924069356561891E-2</v>
      </c>
      <c r="AW1072" s="41">
        <v>43566</v>
      </c>
      <c r="AX1072">
        <v>10.35</v>
      </c>
      <c r="AY1072">
        <v>6.8529999999999998</v>
      </c>
      <c r="AZ1072" s="39">
        <f t="shared" si="324"/>
        <v>-6.7108257359442917E-3</v>
      </c>
      <c r="BA1072" s="41">
        <v>43566</v>
      </c>
      <c r="BB1072">
        <v>6.15</v>
      </c>
      <c r="BC1072">
        <v>3.0844</v>
      </c>
      <c r="BD1072" s="39">
        <f t="shared" si="325"/>
        <v>0</v>
      </c>
      <c r="BE1072" s="41">
        <v>43566</v>
      </c>
      <c r="BF1072">
        <v>11.61</v>
      </c>
      <c r="BG1072">
        <v>7.8963000000000001</v>
      </c>
      <c r="BH1072" s="39">
        <f t="shared" si="326"/>
        <v>0</v>
      </c>
      <c r="BI1072" s="41">
        <v>43566</v>
      </c>
      <c r="BJ1072">
        <v>1.1299999999999999</v>
      </c>
      <c r="BK1072">
        <v>1.1204000000000001</v>
      </c>
      <c r="BL1072" s="39">
        <f t="shared" si="327"/>
        <v>3.6735449245859232E-2</v>
      </c>
      <c r="BM1072" s="41">
        <v>43566</v>
      </c>
      <c r="BN1072">
        <v>9.4</v>
      </c>
      <c r="BO1072">
        <v>5.1702000000000004</v>
      </c>
      <c r="BP1072" s="46">
        <f t="shared" si="328"/>
        <v>1.5118196811434845E-2</v>
      </c>
      <c r="BQ1072" s="41">
        <v>43566</v>
      </c>
      <c r="BR1072">
        <v>15.05</v>
      </c>
      <c r="BS1072">
        <v>8.4187999999999992</v>
      </c>
      <c r="BT1072" s="18">
        <f t="shared" si="329"/>
        <v>-7.9072343534571116E-3</v>
      </c>
      <c r="BU1072" s="41">
        <v>43566</v>
      </c>
      <c r="BV1072">
        <v>2.34</v>
      </c>
      <c r="BW1072">
        <v>1.4664999999999999</v>
      </c>
      <c r="BX1072" s="39">
        <f t="shared" si="330"/>
        <v>1.2986115907991938E-2</v>
      </c>
      <c r="BY1072" s="41">
        <v>43868</v>
      </c>
      <c r="BZ1072">
        <v>11.24</v>
      </c>
      <c r="CA1072">
        <v>6.7416999999999998</v>
      </c>
    </row>
    <row r="1073" spans="1:79">
      <c r="A1073" s="41">
        <v>43567</v>
      </c>
      <c r="B1073">
        <v>12.63</v>
      </c>
      <c r="C1073">
        <v>7.0713999999999997</v>
      </c>
      <c r="D1073" s="34">
        <f t="shared" si="316"/>
        <v>-5.5128962394172254E-3</v>
      </c>
      <c r="E1073" s="41">
        <v>43567</v>
      </c>
      <c r="F1073">
        <v>2.2599999999999998</v>
      </c>
      <c r="G1073">
        <v>2.2599999999999998</v>
      </c>
      <c r="H1073" s="39">
        <f t="shared" si="317"/>
        <v>0</v>
      </c>
      <c r="L1073" s="38"/>
      <c r="M1073" s="41">
        <v>43567</v>
      </c>
      <c r="N1073">
        <v>7.88</v>
      </c>
      <c r="O1073">
        <v>4.8240999999999996</v>
      </c>
      <c r="P1073" s="43">
        <f t="shared" si="318"/>
        <v>0</v>
      </c>
      <c r="Q1073" s="41">
        <v>43567</v>
      </c>
      <c r="R1073">
        <v>2.15</v>
      </c>
      <c r="S1073">
        <v>1.3651</v>
      </c>
      <c r="T1073" s="39">
        <f t="shared" si="319"/>
        <v>-4.6664236237695675E-3</v>
      </c>
      <c r="U1073" s="42">
        <v>43570.62533333333</v>
      </c>
      <c r="V1073" s="44">
        <v>10.01</v>
      </c>
      <c r="W1073" s="44">
        <v>6.3310000000000004</v>
      </c>
      <c r="X1073" s="43">
        <f t="shared" si="331"/>
        <v>-2.5250192455735135E-2</v>
      </c>
      <c r="Y1073" s="42">
        <v>43570.62533333333</v>
      </c>
      <c r="Z1073" s="44">
        <v>10</v>
      </c>
      <c r="AA1073" s="44">
        <v>7.0149999999999997</v>
      </c>
      <c r="AB1073" s="43">
        <f t="shared" si="332"/>
        <v>0</v>
      </c>
      <c r="AC1073" s="42">
        <v>43570.62533333333</v>
      </c>
      <c r="AD1073" s="44">
        <v>25.9</v>
      </c>
      <c r="AE1073" s="44">
        <v>20.399999999999999</v>
      </c>
      <c r="AF1073" s="43">
        <f t="shared" si="333"/>
        <v>-3.0787274593169324E-3</v>
      </c>
      <c r="AG1073" s="41">
        <v>43567</v>
      </c>
      <c r="AH1073">
        <v>12.4</v>
      </c>
      <c r="AI1073">
        <v>4.9432</v>
      </c>
      <c r="AJ1073" s="39">
        <f t="shared" si="320"/>
        <v>3.3320791002968302E-2</v>
      </c>
      <c r="AK1073" s="45">
        <v>43803</v>
      </c>
      <c r="AL1073">
        <v>22.99</v>
      </c>
      <c r="AM1073">
        <v>9.7578999999999994</v>
      </c>
      <c r="AN1073" s="39">
        <f t="shared" si="321"/>
        <v>6.1350325826940409E-3</v>
      </c>
      <c r="AO1073" s="41">
        <v>43567</v>
      </c>
      <c r="AP1073">
        <v>8.7799999999999994</v>
      </c>
      <c r="AQ1073">
        <v>7.1356999999999999</v>
      </c>
      <c r="AR1073" s="18">
        <f t="shared" si="322"/>
        <v>-3.3938547486033811E-3</v>
      </c>
      <c r="AS1073" s="41">
        <v>43567</v>
      </c>
      <c r="AT1073">
        <v>12</v>
      </c>
      <c r="AU1073">
        <v>9.7759</v>
      </c>
      <c r="AV1073" s="39">
        <f t="shared" si="323"/>
        <v>2.5641294654566504E-2</v>
      </c>
      <c r="AW1073" s="41">
        <v>43567</v>
      </c>
      <c r="AX1073">
        <v>10.69</v>
      </c>
      <c r="AY1073">
        <v>7.0781000000000001</v>
      </c>
      <c r="AZ1073" s="39">
        <f t="shared" si="324"/>
        <v>3.2846928352546378E-2</v>
      </c>
      <c r="BA1073" s="41">
        <v>43567</v>
      </c>
      <c r="BB1073">
        <v>6.15</v>
      </c>
      <c r="BC1073">
        <v>3.0844</v>
      </c>
      <c r="BD1073" s="39">
        <f t="shared" si="325"/>
        <v>0</v>
      </c>
      <c r="BE1073" s="41">
        <v>43567</v>
      </c>
      <c r="BF1073">
        <v>11.61</v>
      </c>
      <c r="BG1073">
        <v>7.8963000000000001</v>
      </c>
      <c r="BH1073" s="39">
        <f t="shared" si="326"/>
        <v>0</v>
      </c>
      <c r="BI1073" s="41">
        <v>43567</v>
      </c>
      <c r="BJ1073">
        <v>1.18</v>
      </c>
      <c r="BK1073">
        <v>1.17</v>
      </c>
      <c r="BL1073" s="39">
        <f t="shared" si="327"/>
        <v>4.4269903605854928E-2</v>
      </c>
      <c r="BM1073" s="41">
        <v>43567</v>
      </c>
      <c r="BN1073">
        <v>9.66</v>
      </c>
      <c r="BO1073">
        <v>5.3132000000000001</v>
      </c>
      <c r="BP1073" s="46">
        <f t="shared" si="328"/>
        <v>2.7658504506595447E-2</v>
      </c>
      <c r="BQ1073" s="41">
        <v>43567</v>
      </c>
      <c r="BR1073">
        <v>15.94</v>
      </c>
      <c r="BS1073">
        <v>8.9166000000000007</v>
      </c>
      <c r="BT1073" s="18">
        <f t="shared" si="329"/>
        <v>5.9129567159215281E-2</v>
      </c>
      <c r="BU1073" s="41">
        <v>43567</v>
      </c>
      <c r="BV1073">
        <v>2.38</v>
      </c>
      <c r="BW1073">
        <v>1.4915</v>
      </c>
      <c r="BX1073" s="39">
        <f t="shared" si="330"/>
        <v>1.7047391749062484E-2</v>
      </c>
      <c r="BY1073" s="41">
        <v>43871</v>
      </c>
      <c r="BZ1073">
        <v>11.23</v>
      </c>
      <c r="CA1073">
        <v>6.7356999999999996</v>
      </c>
    </row>
    <row r="1074" spans="1:79">
      <c r="A1074" s="41">
        <v>43570</v>
      </c>
      <c r="B1074">
        <v>12</v>
      </c>
      <c r="C1074">
        <v>6.9417999999999997</v>
      </c>
      <c r="D1074" s="34">
        <f t="shared" si="316"/>
        <v>-1.8327346777158686E-2</v>
      </c>
      <c r="E1074" s="41">
        <v>43570</v>
      </c>
      <c r="F1074">
        <v>2.2599999999999998</v>
      </c>
      <c r="G1074">
        <v>2.2599999999999998</v>
      </c>
      <c r="H1074" s="39">
        <f t="shared" si="317"/>
        <v>0</v>
      </c>
      <c r="L1074" s="38"/>
      <c r="M1074" s="41">
        <v>43570</v>
      </c>
      <c r="N1074">
        <v>7.88</v>
      </c>
      <c r="O1074">
        <v>4.8240999999999996</v>
      </c>
      <c r="P1074" s="43">
        <f t="shared" si="318"/>
        <v>0</v>
      </c>
      <c r="Q1074" s="41">
        <v>43570</v>
      </c>
      <c r="R1074">
        <v>2.14</v>
      </c>
      <c r="S1074">
        <v>1.3588</v>
      </c>
      <c r="T1074" s="39">
        <f t="shared" si="319"/>
        <v>-4.6150465167386799E-3</v>
      </c>
      <c r="U1074" s="42">
        <v>43571.62533333333</v>
      </c>
      <c r="V1074" s="44">
        <v>10.029999999999999</v>
      </c>
      <c r="W1074" s="44">
        <v>6.3440000000000003</v>
      </c>
      <c r="X1074" s="43">
        <f t="shared" si="331"/>
        <v>2.05338809034906E-3</v>
      </c>
      <c r="Y1074" s="42">
        <v>43571.62533333333</v>
      </c>
      <c r="Z1074" s="44">
        <v>10.3</v>
      </c>
      <c r="AA1074" s="44">
        <v>7.226</v>
      </c>
      <c r="AB1074" s="43">
        <f t="shared" si="332"/>
        <v>3.0078403421240244E-2</v>
      </c>
      <c r="AC1074" s="42">
        <v>43571.62533333333</v>
      </c>
      <c r="AD1074" s="44">
        <v>25.9</v>
      </c>
      <c r="AE1074" s="44">
        <v>20.399999999999999</v>
      </c>
      <c r="AF1074" s="43">
        <f t="shared" si="333"/>
        <v>0</v>
      </c>
      <c r="AG1074" s="41">
        <v>43570</v>
      </c>
      <c r="AH1074">
        <v>12.2</v>
      </c>
      <c r="AI1074">
        <v>4.8635000000000002</v>
      </c>
      <c r="AJ1074" s="39">
        <f t="shared" si="320"/>
        <v>-1.6123159087230918E-2</v>
      </c>
      <c r="AK1074" s="45" t="s">
        <v>910</v>
      </c>
      <c r="AL1074">
        <v>22.9</v>
      </c>
      <c r="AM1074">
        <v>9.7196999999999996</v>
      </c>
      <c r="AN1074" s="39">
        <f t="shared" si="321"/>
        <v>-3.9147767449963407E-3</v>
      </c>
      <c r="AO1074" s="41">
        <v>43570</v>
      </c>
      <c r="AP1074">
        <v>8.84</v>
      </c>
      <c r="AQ1074">
        <v>7.1844000000000001</v>
      </c>
      <c r="AR1074" s="18">
        <f t="shared" si="322"/>
        <v>6.8248384881651677E-3</v>
      </c>
      <c r="AS1074" s="41">
        <v>43570</v>
      </c>
      <c r="AT1074">
        <v>11.9</v>
      </c>
      <c r="AU1074">
        <v>9.6944999999999997</v>
      </c>
      <c r="AV1074" s="39">
        <f t="shared" si="323"/>
        <v>-8.3265990855062311E-3</v>
      </c>
      <c r="AW1074" s="41">
        <v>43570</v>
      </c>
      <c r="AX1074">
        <v>11</v>
      </c>
      <c r="AY1074">
        <v>7.2834000000000003</v>
      </c>
      <c r="AZ1074" s="39">
        <f t="shared" si="324"/>
        <v>2.9004958957912469E-2</v>
      </c>
      <c r="BA1074" s="41">
        <v>43570</v>
      </c>
      <c r="BB1074">
        <v>6.12</v>
      </c>
      <c r="BC1074">
        <v>3.0693000000000001</v>
      </c>
      <c r="BD1074" s="39">
        <f t="shared" si="325"/>
        <v>-4.895603683050153E-3</v>
      </c>
      <c r="BE1074" s="41">
        <v>43570</v>
      </c>
      <c r="BF1074">
        <v>11.65</v>
      </c>
      <c r="BG1074">
        <v>7.9234999999999998</v>
      </c>
      <c r="BH1074" s="39">
        <f t="shared" si="326"/>
        <v>3.4446512923774005E-3</v>
      </c>
      <c r="BI1074" s="41">
        <v>43570</v>
      </c>
      <c r="BJ1074">
        <v>1.2</v>
      </c>
      <c r="BK1074">
        <v>1.1898</v>
      </c>
      <c r="BL1074" s="39">
        <f t="shared" si="327"/>
        <v>1.6923076923076957E-2</v>
      </c>
      <c r="BM1074" s="41">
        <v>43570</v>
      </c>
      <c r="BN1074">
        <v>9.6</v>
      </c>
      <c r="BO1074">
        <v>5.2801999999999998</v>
      </c>
      <c r="BP1074" s="46">
        <f t="shared" si="328"/>
        <v>-6.2109463223670031E-3</v>
      </c>
      <c r="BQ1074" s="41">
        <v>43570</v>
      </c>
      <c r="BR1074">
        <v>15.94</v>
      </c>
      <c r="BS1074">
        <v>8.9166000000000007</v>
      </c>
      <c r="BT1074" s="18">
        <f t="shared" si="329"/>
        <v>0</v>
      </c>
      <c r="BU1074" s="41">
        <v>43570</v>
      </c>
      <c r="BV1074">
        <v>2.41</v>
      </c>
      <c r="BW1074">
        <v>1.5103</v>
      </c>
      <c r="BX1074" s="39">
        <f t="shared" si="330"/>
        <v>1.2604760308414299E-2</v>
      </c>
      <c r="BY1074" s="41">
        <v>43872</v>
      </c>
      <c r="BZ1074">
        <v>11.37</v>
      </c>
      <c r="CA1074">
        <v>6.8196000000000003</v>
      </c>
    </row>
    <row r="1075" spans="1:79">
      <c r="A1075" s="41">
        <v>43571</v>
      </c>
      <c r="B1075">
        <v>11.99</v>
      </c>
      <c r="C1075">
        <v>6.9359999999999999</v>
      </c>
      <c r="D1075" s="34">
        <f t="shared" si="316"/>
        <v>-8.3551816531732487E-4</v>
      </c>
      <c r="E1075" s="41">
        <v>43571</v>
      </c>
      <c r="F1075">
        <v>2.2599999999999998</v>
      </c>
      <c r="G1075">
        <v>2.2599999999999998</v>
      </c>
      <c r="H1075" s="39">
        <f t="shared" si="317"/>
        <v>0</v>
      </c>
      <c r="L1075" s="38"/>
      <c r="M1075" s="41">
        <v>43571</v>
      </c>
      <c r="N1075">
        <v>7.88</v>
      </c>
      <c r="O1075">
        <v>4.8240999999999996</v>
      </c>
      <c r="P1075" s="43">
        <f t="shared" si="318"/>
        <v>0</v>
      </c>
      <c r="Q1075" s="41">
        <v>43571</v>
      </c>
      <c r="R1075">
        <v>2.13</v>
      </c>
      <c r="S1075">
        <v>1.3524</v>
      </c>
      <c r="T1075" s="39">
        <f t="shared" si="319"/>
        <v>-4.7100382690609078E-3</v>
      </c>
      <c r="U1075" s="42">
        <v>43572.62533333333</v>
      </c>
      <c r="V1075" s="44">
        <v>10.27</v>
      </c>
      <c r="W1075" s="44">
        <v>6.4950000000000001</v>
      </c>
      <c r="X1075" s="43">
        <f t="shared" si="331"/>
        <v>2.3802017654476638E-2</v>
      </c>
      <c r="Y1075" s="42">
        <v>43572.62533333333</v>
      </c>
      <c r="Z1075" s="44">
        <v>10.28</v>
      </c>
      <c r="AA1075" s="44">
        <v>7.2119999999999997</v>
      </c>
      <c r="AB1075" s="43">
        <f t="shared" si="332"/>
        <v>-1.9374481040686734E-3</v>
      </c>
      <c r="AC1075" s="42">
        <v>43572.62533333333</v>
      </c>
      <c r="AD1075" s="44">
        <v>25.9</v>
      </c>
      <c r="AE1075" s="44">
        <v>20.399999999999999</v>
      </c>
      <c r="AF1075" s="43">
        <f t="shared" si="333"/>
        <v>0</v>
      </c>
      <c r="AG1075" s="41">
        <v>43571</v>
      </c>
      <c r="AH1075">
        <v>12</v>
      </c>
      <c r="AI1075">
        <v>4.7838000000000003</v>
      </c>
      <c r="AJ1075" s="39">
        <f t="shared" si="320"/>
        <v>-1.6387375346972322E-2</v>
      </c>
      <c r="AK1075" s="45" t="s">
        <v>911</v>
      </c>
      <c r="AL1075">
        <v>22.9</v>
      </c>
      <c r="AM1075">
        <v>9.7196999999999996</v>
      </c>
      <c r="AN1075" s="39">
        <f t="shared" si="321"/>
        <v>0</v>
      </c>
      <c r="AO1075" s="41">
        <v>43571</v>
      </c>
      <c r="AP1075">
        <v>8.84</v>
      </c>
      <c r="AQ1075">
        <v>7.1844000000000001</v>
      </c>
      <c r="AR1075" s="18">
        <f t="shared" si="322"/>
        <v>0</v>
      </c>
      <c r="AS1075" s="41">
        <v>43571</v>
      </c>
      <c r="AT1075">
        <v>11.9</v>
      </c>
      <c r="AU1075">
        <v>9.6944999999999997</v>
      </c>
      <c r="AV1075" s="39">
        <f t="shared" si="323"/>
        <v>0</v>
      </c>
      <c r="AW1075" s="41">
        <v>43571</v>
      </c>
      <c r="AX1075">
        <v>10.95</v>
      </c>
      <c r="AY1075">
        <v>7.2502000000000004</v>
      </c>
      <c r="AZ1075" s="39">
        <f t="shared" si="324"/>
        <v>-4.5583106790784379E-3</v>
      </c>
      <c r="BA1075" s="41">
        <v>43571</v>
      </c>
      <c r="BB1075">
        <v>6.15</v>
      </c>
      <c r="BC1075">
        <v>3.0844</v>
      </c>
      <c r="BD1075" s="39">
        <f t="shared" si="325"/>
        <v>4.919688528328899E-3</v>
      </c>
      <c r="BE1075" s="41">
        <v>43571</v>
      </c>
      <c r="BF1075">
        <v>11.92</v>
      </c>
      <c r="BG1075">
        <v>8.1071000000000009</v>
      </c>
      <c r="BH1075" s="39">
        <f t="shared" si="326"/>
        <v>2.3171578216697304E-2</v>
      </c>
      <c r="BI1075" s="41">
        <v>43571</v>
      </c>
      <c r="BJ1075">
        <v>1.18</v>
      </c>
      <c r="BK1075">
        <v>1.17</v>
      </c>
      <c r="BL1075" s="39">
        <f t="shared" si="327"/>
        <v>-1.6641452344931956E-2</v>
      </c>
      <c r="BM1075" s="41">
        <v>43571</v>
      </c>
      <c r="BN1075">
        <v>9.69</v>
      </c>
      <c r="BO1075">
        <v>5.3296999999999999</v>
      </c>
      <c r="BP1075" s="46">
        <f t="shared" si="328"/>
        <v>9.3746448998144206E-3</v>
      </c>
      <c r="BQ1075" s="41">
        <v>43571</v>
      </c>
      <c r="BR1075">
        <v>15.73</v>
      </c>
      <c r="BS1075">
        <v>8.7992000000000008</v>
      </c>
      <c r="BT1075" s="18">
        <f t="shared" si="329"/>
        <v>-1.3166453580961347E-2</v>
      </c>
      <c r="BU1075" s="41">
        <v>43571</v>
      </c>
      <c r="BV1075">
        <v>2.36</v>
      </c>
      <c r="BW1075">
        <v>1.4790000000000001</v>
      </c>
      <c r="BX1075" s="39">
        <f t="shared" si="330"/>
        <v>-2.0724359398794863E-2</v>
      </c>
      <c r="BY1075" s="41">
        <v>43873</v>
      </c>
      <c r="BZ1075">
        <v>11.43</v>
      </c>
      <c r="CA1075">
        <v>6.8555999999999999</v>
      </c>
    </row>
    <row r="1076" spans="1:79">
      <c r="A1076" s="41">
        <v>43572</v>
      </c>
      <c r="B1076">
        <v>11.96</v>
      </c>
      <c r="C1076">
        <v>6.9185999999999996</v>
      </c>
      <c r="D1076" s="34">
        <f t="shared" si="316"/>
        <v>-2.5086505190311859E-3</v>
      </c>
      <c r="E1076" s="41">
        <v>43572</v>
      </c>
      <c r="F1076">
        <v>2.2599999999999998</v>
      </c>
      <c r="G1076">
        <v>2.2599999999999998</v>
      </c>
      <c r="H1076" s="39">
        <f t="shared" si="317"/>
        <v>0</v>
      </c>
      <c r="L1076" s="38"/>
      <c r="M1076" s="41">
        <v>43572</v>
      </c>
      <c r="N1076">
        <v>7.88</v>
      </c>
      <c r="O1076">
        <v>4.8240999999999996</v>
      </c>
      <c r="P1076" s="43">
        <f t="shared" si="318"/>
        <v>0</v>
      </c>
      <c r="Q1076" s="41">
        <v>43572</v>
      </c>
      <c r="R1076">
        <v>2.15</v>
      </c>
      <c r="S1076">
        <v>1.3651</v>
      </c>
      <c r="T1076" s="39">
        <f t="shared" si="319"/>
        <v>9.3907128068618263E-3</v>
      </c>
      <c r="U1076" s="42">
        <v>43573.62533333333</v>
      </c>
      <c r="V1076" s="44">
        <v>10.01</v>
      </c>
      <c r="W1076" s="44">
        <v>6.3310000000000004</v>
      </c>
      <c r="X1076" s="43">
        <f t="shared" si="331"/>
        <v>-2.5250192455735135E-2</v>
      </c>
      <c r="Y1076" s="42">
        <v>43573.62533333333</v>
      </c>
      <c r="Z1076" s="44">
        <v>9.9</v>
      </c>
      <c r="AA1076" s="44">
        <v>6.9450000000000003</v>
      </c>
      <c r="AB1076" s="43">
        <f t="shared" si="332"/>
        <v>-3.7021630615640524E-2</v>
      </c>
      <c r="AC1076" s="42">
        <v>43573.62533333333</v>
      </c>
      <c r="AD1076" s="44">
        <v>25.9</v>
      </c>
      <c r="AE1076" s="44">
        <v>20.399999999999999</v>
      </c>
      <c r="AF1076" s="43">
        <f t="shared" si="333"/>
        <v>0</v>
      </c>
      <c r="AG1076" s="41">
        <v>43572</v>
      </c>
      <c r="AH1076">
        <v>11.9</v>
      </c>
      <c r="AI1076">
        <v>4.7439</v>
      </c>
      <c r="AJ1076" s="39">
        <f t="shared" si="320"/>
        <v>-8.340649692712962E-3</v>
      </c>
      <c r="AK1076" s="45" t="s">
        <v>912</v>
      </c>
      <c r="AL1076">
        <v>22.98</v>
      </c>
      <c r="AM1076">
        <v>9.7536000000000005</v>
      </c>
      <c r="AN1076" s="39">
        <f t="shared" si="321"/>
        <v>3.4877619679620701E-3</v>
      </c>
      <c r="AO1076" s="41">
        <v>43572</v>
      </c>
      <c r="AP1076">
        <v>8.58</v>
      </c>
      <c r="AQ1076">
        <v>6.9730999999999996</v>
      </c>
      <c r="AR1076" s="18">
        <f t="shared" si="322"/>
        <v>-2.9410945938422205E-2</v>
      </c>
      <c r="AS1076" s="41">
        <v>43572</v>
      </c>
      <c r="AT1076">
        <v>11.9</v>
      </c>
      <c r="AU1076">
        <v>9.6944999999999997</v>
      </c>
      <c r="AV1076" s="39">
        <f t="shared" si="323"/>
        <v>0</v>
      </c>
      <c r="AW1076" s="41">
        <v>43572</v>
      </c>
      <c r="AX1076">
        <v>11</v>
      </c>
      <c r="AY1076">
        <v>7.2834000000000003</v>
      </c>
      <c r="AZ1076" s="39">
        <f t="shared" si="324"/>
        <v>4.5791840225097094E-3</v>
      </c>
      <c r="BA1076" s="41">
        <v>43572</v>
      </c>
      <c r="BB1076">
        <v>6.2</v>
      </c>
      <c r="BC1076">
        <v>3.1095000000000002</v>
      </c>
      <c r="BD1076" s="39">
        <f t="shared" si="325"/>
        <v>8.137725327454326E-3</v>
      </c>
      <c r="BE1076" s="41">
        <v>43572</v>
      </c>
      <c r="BF1076">
        <v>11.92</v>
      </c>
      <c r="BG1076">
        <v>8.1071000000000009</v>
      </c>
      <c r="BH1076" s="39">
        <f t="shared" si="326"/>
        <v>0</v>
      </c>
      <c r="BI1076" s="41">
        <v>43572</v>
      </c>
      <c r="BJ1076">
        <v>1.1299999999999999</v>
      </c>
      <c r="BK1076">
        <v>1.1204000000000001</v>
      </c>
      <c r="BL1076" s="39">
        <f t="shared" si="327"/>
        <v>-4.2393162393162279E-2</v>
      </c>
      <c r="BM1076" s="41">
        <v>43572</v>
      </c>
      <c r="BN1076">
        <v>9.69</v>
      </c>
      <c r="BO1076">
        <v>5.3296999999999999</v>
      </c>
      <c r="BP1076" s="46">
        <f t="shared" si="328"/>
        <v>0</v>
      </c>
      <c r="BQ1076" s="41">
        <v>43572</v>
      </c>
      <c r="BR1076">
        <v>16.13</v>
      </c>
      <c r="BS1076">
        <v>9.0228999999999999</v>
      </c>
      <c r="BT1076" s="18">
        <f t="shared" si="329"/>
        <v>2.5422765705973169E-2</v>
      </c>
      <c r="BU1076" s="41">
        <v>43572</v>
      </c>
      <c r="BV1076">
        <v>2.41</v>
      </c>
      <c r="BW1076">
        <v>1.5103</v>
      </c>
      <c r="BX1076" s="39">
        <f t="shared" si="330"/>
        <v>2.1162947937795728E-2</v>
      </c>
      <c r="BY1076" s="41">
        <v>43874</v>
      </c>
      <c r="BZ1076">
        <v>11.45</v>
      </c>
      <c r="CA1076">
        <v>6.8676000000000004</v>
      </c>
    </row>
    <row r="1077" spans="1:79">
      <c r="A1077" s="41">
        <v>43573</v>
      </c>
      <c r="B1077">
        <v>11.97</v>
      </c>
      <c r="C1077">
        <v>6.9244000000000003</v>
      </c>
      <c r="D1077" s="34">
        <f t="shared" si="316"/>
        <v>8.3831989130759026E-4</v>
      </c>
      <c r="E1077" s="41">
        <v>43573</v>
      </c>
      <c r="F1077">
        <v>2.2599999999999998</v>
      </c>
      <c r="G1077">
        <v>2.2599999999999998</v>
      </c>
      <c r="H1077" s="39">
        <f t="shared" si="317"/>
        <v>0</v>
      </c>
      <c r="L1077" s="38"/>
      <c r="M1077" s="41">
        <v>43573</v>
      </c>
      <c r="N1077">
        <v>7.88</v>
      </c>
      <c r="O1077">
        <v>4.8240999999999996</v>
      </c>
      <c r="P1077" s="43">
        <f t="shared" si="318"/>
        <v>0</v>
      </c>
      <c r="Q1077" s="41">
        <v>43573</v>
      </c>
      <c r="R1077">
        <v>2.15</v>
      </c>
      <c r="S1077">
        <v>1.3651</v>
      </c>
      <c r="T1077" s="39">
        <f t="shared" si="319"/>
        <v>0</v>
      </c>
      <c r="U1077" s="42">
        <v>43574.62533333333</v>
      </c>
      <c r="V1077" s="44">
        <v>10.26</v>
      </c>
      <c r="W1077" s="44">
        <v>6.4889999999999999</v>
      </c>
      <c r="X1077" s="43">
        <f t="shared" si="331"/>
        <v>2.4956562944242529E-2</v>
      </c>
      <c r="Y1077" s="42">
        <v>43574.62533333333</v>
      </c>
      <c r="Z1077" s="44">
        <v>9.8000000000000007</v>
      </c>
      <c r="AA1077" s="44">
        <v>6.875</v>
      </c>
      <c r="AB1077" s="43">
        <f t="shared" si="332"/>
        <v>-1.007919366450688E-2</v>
      </c>
      <c r="AC1077" s="42">
        <v>43574.62533333333</v>
      </c>
      <c r="AD1077" s="44">
        <v>25.9</v>
      </c>
      <c r="AE1077" s="44">
        <v>20.399999999999999</v>
      </c>
      <c r="AF1077" s="43">
        <f t="shared" si="333"/>
        <v>0</v>
      </c>
      <c r="AG1077" s="41">
        <v>43573</v>
      </c>
      <c r="AH1077">
        <v>12.25</v>
      </c>
      <c r="AI1077">
        <v>4.8834</v>
      </c>
      <c r="AJ1077" s="39">
        <f t="shared" si="320"/>
        <v>2.940618478467083E-2</v>
      </c>
      <c r="AK1077" s="45" t="s">
        <v>913</v>
      </c>
      <c r="AL1077">
        <v>23.45</v>
      </c>
      <c r="AM1077">
        <v>9.9530999999999992</v>
      </c>
      <c r="AN1077" s="39">
        <f t="shared" si="321"/>
        <v>2.0453986220472304E-2</v>
      </c>
      <c r="AO1077" s="41">
        <v>43573</v>
      </c>
      <c r="AP1077">
        <v>8.66</v>
      </c>
      <c r="AQ1077">
        <v>7.0381</v>
      </c>
      <c r="AR1077" s="18">
        <f t="shared" si="322"/>
        <v>9.32153561543652E-3</v>
      </c>
      <c r="AS1077" s="41">
        <v>43573</v>
      </c>
      <c r="AT1077">
        <v>11.89</v>
      </c>
      <c r="AU1077">
        <v>9.6862999999999992</v>
      </c>
      <c r="AV1077" s="39">
        <f t="shared" si="323"/>
        <v>-8.4584042498328223E-4</v>
      </c>
      <c r="AW1077" s="41">
        <v>43573</v>
      </c>
      <c r="AX1077">
        <v>10.8</v>
      </c>
      <c r="AY1077">
        <v>7.1509</v>
      </c>
      <c r="AZ1077" s="39">
        <f t="shared" si="324"/>
        <v>-1.8192053161984825E-2</v>
      </c>
      <c r="BA1077" s="41">
        <v>43573</v>
      </c>
      <c r="BB1077">
        <v>6.15</v>
      </c>
      <c r="BC1077">
        <v>3.0844</v>
      </c>
      <c r="BD1077" s="39">
        <f t="shared" si="325"/>
        <v>-8.072037305033003E-3</v>
      </c>
      <c r="BE1077" s="41">
        <v>43573</v>
      </c>
      <c r="BF1077">
        <v>11.9</v>
      </c>
      <c r="BG1077">
        <v>8.0935000000000006</v>
      </c>
      <c r="BH1077" s="39">
        <f t="shared" si="326"/>
        <v>-1.6775419077105596E-3</v>
      </c>
      <c r="BI1077" s="41">
        <v>43573</v>
      </c>
      <c r="BJ1077">
        <v>1.1200000000000001</v>
      </c>
      <c r="BK1077">
        <v>1.1105</v>
      </c>
      <c r="BL1077" s="39">
        <f t="shared" si="327"/>
        <v>-8.8361299535880209E-3</v>
      </c>
      <c r="BM1077" s="41">
        <v>43573</v>
      </c>
      <c r="BN1077">
        <v>9.6999999999999993</v>
      </c>
      <c r="BO1077">
        <v>5.3352000000000004</v>
      </c>
      <c r="BP1077" s="46">
        <f t="shared" si="328"/>
        <v>1.0319530179936027E-3</v>
      </c>
      <c r="BQ1077" s="41">
        <v>43573</v>
      </c>
      <c r="BR1077">
        <v>16.100000000000001</v>
      </c>
      <c r="BS1077">
        <v>9.0061</v>
      </c>
      <c r="BT1077" s="18">
        <f t="shared" si="329"/>
        <v>-1.8619290915337558E-3</v>
      </c>
      <c r="BU1077" s="41">
        <v>43573</v>
      </c>
      <c r="BV1077">
        <v>2.44</v>
      </c>
      <c r="BW1077">
        <v>1.5290999999999999</v>
      </c>
      <c r="BX1077" s="39">
        <f t="shared" si="330"/>
        <v>1.2447858041448672E-2</v>
      </c>
      <c r="BY1077" s="41">
        <v>43875</v>
      </c>
      <c r="BZ1077">
        <v>11.45</v>
      </c>
      <c r="CA1077">
        <v>6.8676000000000004</v>
      </c>
    </row>
    <row r="1078" spans="1:79">
      <c r="A1078" s="41">
        <v>43574</v>
      </c>
      <c r="B1078">
        <v>11.97</v>
      </c>
      <c r="C1078">
        <v>6.9244000000000003</v>
      </c>
      <c r="D1078" s="34">
        <f t="shared" si="316"/>
        <v>0</v>
      </c>
      <c r="E1078" s="41">
        <v>43574</v>
      </c>
      <c r="F1078">
        <v>2.2599999999999998</v>
      </c>
      <c r="G1078">
        <v>2.2599999999999998</v>
      </c>
      <c r="H1078" s="39">
        <f t="shared" si="317"/>
        <v>0</v>
      </c>
      <c r="L1078" s="38"/>
      <c r="M1078" s="41">
        <v>43574</v>
      </c>
      <c r="N1078">
        <v>7.88</v>
      </c>
      <c r="O1078">
        <v>4.8240999999999996</v>
      </c>
      <c r="P1078" s="43">
        <f t="shared" si="318"/>
        <v>0</v>
      </c>
      <c r="Q1078" s="41">
        <v>43574</v>
      </c>
      <c r="R1078">
        <v>2.14</v>
      </c>
      <c r="S1078">
        <v>1.3588</v>
      </c>
      <c r="T1078" s="39">
        <f t="shared" si="319"/>
        <v>-4.6150465167386799E-3</v>
      </c>
      <c r="U1078" s="42">
        <v>43577.62533333333</v>
      </c>
      <c r="V1078" s="44">
        <v>10.01</v>
      </c>
      <c r="W1078" s="44">
        <v>6.3310000000000004</v>
      </c>
      <c r="X1078" s="43">
        <f t="shared" si="331"/>
        <v>-2.4348898135305823E-2</v>
      </c>
      <c r="Y1078" s="42">
        <v>43577.62533333333</v>
      </c>
      <c r="Z1078" s="44">
        <v>10.02</v>
      </c>
      <c r="AA1078" s="44">
        <v>7.0289999999999999</v>
      </c>
      <c r="AB1078" s="43">
        <f t="shared" si="332"/>
        <v>2.2399999999999986E-2</v>
      </c>
      <c r="AC1078" s="42">
        <v>43577.62533333333</v>
      </c>
      <c r="AD1078" s="44">
        <v>24.74</v>
      </c>
      <c r="AE1078" s="44">
        <v>19.486000000000001</v>
      </c>
      <c r="AF1078" s="43">
        <f t="shared" si="333"/>
        <v>-4.480392156862735E-2</v>
      </c>
      <c r="AG1078" s="41">
        <v>43574</v>
      </c>
      <c r="AH1078">
        <v>11.9</v>
      </c>
      <c r="AI1078">
        <v>4.7439</v>
      </c>
      <c r="AJ1078" s="39">
        <f t="shared" si="320"/>
        <v>-2.8566162919277546E-2</v>
      </c>
      <c r="AK1078" s="45" t="s">
        <v>914</v>
      </c>
      <c r="AL1078">
        <v>23.4</v>
      </c>
      <c r="AM1078">
        <v>9.9319000000000006</v>
      </c>
      <c r="AN1078" s="39">
        <f t="shared" si="321"/>
        <v>-2.1299896514652274E-3</v>
      </c>
      <c r="AO1078" s="41">
        <v>43574</v>
      </c>
      <c r="AP1078">
        <v>8.84</v>
      </c>
      <c r="AQ1078">
        <v>7.1844000000000001</v>
      </c>
      <c r="AR1078" s="18">
        <f t="shared" si="322"/>
        <v>2.0786860090081145E-2</v>
      </c>
      <c r="AS1078" s="41">
        <v>43574</v>
      </c>
      <c r="AT1078">
        <v>11.92</v>
      </c>
      <c r="AU1078">
        <v>9.7108000000000008</v>
      </c>
      <c r="AV1078" s="39">
        <f t="shared" si="323"/>
        <v>2.5293455705482507E-3</v>
      </c>
      <c r="AW1078" s="41">
        <v>43574</v>
      </c>
      <c r="AX1078">
        <v>10.8</v>
      </c>
      <c r="AY1078">
        <v>7.1509</v>
      </c>
      <c r="AZ1078" s="39">
        <f t="shared" si="324"/>
        <v>0</v>
      </c>
      <c r="BA1078" s="41">
        <v>43574</v>
      </c>
      <c r="BB1078">
        <v>6.1</v>
      </c>
      <c r="BC1078">
        <v>3.0592999999999999</v>
      </c>
      <c r="BD1078" s="39">
        <f t="shared" si="325"/>
        <v>-8.137725327454326E-3</v>
      </c>
      <c r="BE1078" s="41">
        <v>43574</v>
      </c>
      <c r="BF1078">
        <v>11.92</v>
      </c>
      <c r="BG1078">
        <v>8.1071000000000009</v>
      </c>
      <c r="BH1078" s="39">
        <f t="shared" si="326"/>
        <v>1.6803607833446937E-3</v>
      </c>
      <c r="BI1078" s="41">
        <v>43574</v>
      </c>
      <c r="BJ1078">
        <v>1.1200000000000001</v>
      </c>
      <c r="BK1078">
        <v>1.1105</v>
      </c>
      <c r="BL1078" s="39">
        <f t="shared" si="327"/>
        <v>0</v>
      </c>
      <c r="BM1078" s="41">
        <v>43574</v>
      </c>
      <c r="BN1078">
        <v>9.6999999999999993</v>
      </c>
      <c r="BO1078">
        <v>5.3352000000000004</v>
      </c>
      <c r="BP1078" s="46">
        <f t="shared" si="328"/>
        <v>0</v>
      </c>
      <c r="BQ1078" s="41">
        <v>43574</v>
      </c>
      <c r="BR1078">
        <v>16.100000000000001</v>
      </c>
      <c r="BS1078">
        <v>9.0061</v>
      </c>
      <c r="BT1078" s="18">
        <f t="shared" si="329"/>
        <v>0</v>
      </c>
      <c r="BU1078" s="41">
        <v>43574</v>
      </c>
      <c r="BV1078">
        <v>2.38</v>
      </c>
      <c r="BW1078">
        <v>1.4915</v>
      </c>
      <c r="BX1078" s="39">
        <f t="shared" si="330"/>
        <v>-2.4589627885684296E-2</v>
      </c>
      <c r="BY1078" s="41">
        <v>43878</v>
      </c>
      <c r="BZ1078">
        <v>11.45</v>
      </c>
      <c r="CA1078">
        <v>6.8676000000000004</v>
      </c>
    </row>
    <row r="1079" spans="1:79">
      <c r="A1079" s="41">
        <v>43577</v>
      </c>
      <c r="B1079">
        <v>11.97</v>
      </c>
      <c r="C1079">
        <v>6.9244000000000003</v>
      </c>
      <c r="D1079" s="34">
        <f t="shared" si="316"/>
        <v>0</v>
      </c>
      <c r="E1079" s="41">
        <v>43577</v>
      </c>
      <c r="F1079">
        <v>2.2599999999999998</v>
      </c>
      <c r="G1079">
        <v>2.2599999999999998</v>
      </c>
      <c r="H1079" s="39">
        <f t="shared" si="317"/>
        <v>0</v>
      </c>
      <c r="L1079" s="38"/>
      <c r="M1079" s="41">
        <v>43577</v>
      </c>
      <c r="N1079">
        <v>7.88</v>
      </c>
      <c r="O1079">
        <v>4.8240999999999996</v>
      </c>
      <c r="P1079" s="43">
        <f t="shared" si="318"/>
        <v>0</v>
      </c>
      <c r="Q1079" s="41">
        <v>43577</v>
      </c>
      <c r="R1079">
        <v>2.14</v>
      </c>
      <c r="S1079">
        <v>1.3588</v>
      </c>
      <c r="T1079" s="39">
        <f t="shared" si="319"/>
        <v>0</v>
      </c>
      <c r="U1079" s="42">
        <v>43578.62533333333</v>
      </c>
      <c r="V1079" s="44">
        <v>10.01</v>
      </c>
      <c r="W1079" s="44">
        <v>6.3310000000000004</v>
      </c>
      <c r="X1079" s="43">
        <f t="shared" si="331"/>
        <v>0</v>
      </c>
      <c r="Y1079" s="42">
        <v>43578.62533333333</v>
      </c>
      <c r="Z1079" s="44">
        <v>10</v>
      </c>
      <c r="AA1079" s="44">
        <v>7.0149999999999997</v>
      </c>
      <c r="AB1079" s="43">
        <f t="shared" si="332"/>
        <v>-1.9917484706217436E-3</v>
      </c>
      <c r="AC1079" s="42">
        <v>43578.62533333333</v>
      </c>
      <c r="AD1079" s="44">
        <v>24.74</v>
      </c>
      <c r="AE1079" s="44">
        <v>19.486000000000001</v>
      </c>
      <c r="AF1079" s="43">
        <f t="shared" si="333"/>
        <v>0</v>
      </c>
      <c r="AG1079" s="41">
        <v>43577</v>
      </c>
      <c r="AH1079">
        <v>12</v>
      </c>
      <c r="AI1079">
        <v>4.7838000000000003</v>
      </c>
      <c r="AJ1079" s="39">
        <f t="shared" si="320"/>
        <v>8.4108012394865546E-3</v>
      </c>
      <c r="AK1079" s="45" t="s">
        <v>915</v>
      </c>
      <c r="AL1079">
        <v>23.7</v>
      </c>
      <c r="AM1079">
        <v>10.059200000000001</v>
      </c>
      <c r="AN1079" s="39">
        <f t="shared" si="321"/>
        <v>1.2817285715724077E-2</v>
      </c>
      <c r="AO1079" s="41">
        <v>43577</v>
      </c>
      <c r="AP1079">
        <v>8.82</v>
      </c>
      <c r="AQ1079">
        <v>7.1681999999999997</v>
      </c>
      <c r="AR1079" s="18">
        <f t="shared" si="322"/>
        <v>-2.2548855854351703E-3</v>
      </c>
      <c r="AS1079" s="41">
        <v>43577</v>
      </c>
      <c r="AT1079">
        <v>12.26</v>
      </c>
      <c r="AU1079">
        <v>9.9877000000000002</v>
      </c>
      <c r="AV1079" s="39">
        <f t="shared" si="323"/>
        <v>2.8514643489722727E-2</v>
      </c>
      <c r="AW1079" s="41">
        <v>43577</v>
      </c>
      <c r="AX1079">
        <v>10.9</v>
      </c>
      <c r="AY1079">
        <v>7.2171000000000003</v>
      </c>
      <c r="AZ1079" s="39">
        <f t="shared" si="324"/>
        <v>9.2575759694584255E-3</v>
      </c>
      <c r="BA1079" s="41">
        <v>43577</v>
      </c>
      <c r="BB1079">
        <v>6.15</v>
      </c>
      <c r="BC1079">
        <v>3.0844</v>
      </c>
      <c r="BD1079" s="39">
        <f t="shared" si="325"/>
        <v>8.2044912234825358E-3</v>
      </c>
      <c r="BE1079" s="41">
        <v>43577</v>
      </c>
      <c r="BF1079">
        <v>11.9</v>
      </c>
      <c r="BG1079">
        <v>8.0935000000000006</v>
      </c>
      <c r="BH1079" s="39">
        <f t="shared" si="326"/>
        <v>-1.6775419077105596E-3</v>
      </c>
      <c r="BI1079" s="41">
        <v>43577</v>
      </c>
      <c r="BJ1079">
        <v>1.1000000000000001</v>
      </c>
      <c r="BK1079">
        <v>1.0907</v>
      </c>
      <c r="BL1079" s="39">
        <f t="shared" si="327"/>
        <v>-1.782980639351647E-2</v>
      </c>
      <c r="BM1079" s="41">
        <v>43577</v>
      </c>
      <c r="BN1079">
        <v>9.65</v>
      </c>
      <c r="BO1079">
        <v>5.3076999999999996</v>
      </c>
      <c r="BP1079" s="46">
        <f t="shared" si="328"/>
        <v>-5.1544459439197676E-3</v>
      </c>
      <c r="BQ1079" s="41">
        <v>43577</v>
      </c>
      <c r="BR1079">
        <v>15.8</v>
      </c>
      <c r="BS1079">
        <v>8.8383000000000003</v>
      </c>
      <c r="BT1079" s="18">
        <f t="shared" si="329"/>
        <v>-1.8631816213455294E-2</v>
      </c>
      <c r="BU1079" s="41">
        <v>43577</v>
      </c>
      <c r="BV1079">
        <v>2.42</v>
      </c>
      <c r="BW1079">
        <v>1.5165999999999999</v>
      </c>
      <c r="BX1079" s="39">
        <f t="shared" si="330"/>
        <v>1.6828695943680791E-2</v>
      </c>
      <c r="BY1079" s="41">
        <v>43879</v>
      </c>
      <c r="BZ1079">
        <v>11.4</v>
      </c>
      <c r="CA1079">
        <v>6.8376000000000001</v>
      </c>
    </row>
    <row r="1080" spans="1:79">
      <c r="A1080" s="41">
        <v>43578</v>
      </c>
      <c r="B1080">
        <v>11.97</v>
      </c>
      <c r="C1080">
        <v>6.9244000000000003</v>
      </c>
      <c r="D1080" s="34">
        <f t="shared" si="316"/>
        <v>0</v>
      </c>
      <c r="E1080" s="41">
        <v>43578</v>
      </c>
      <c r="F1080">
        <v>2.2599999999999998</v>
      </c>
      <c r="G1080">
        <v>2.2599999999999998</v>
      </c>
      <c r="H1080" s="39">
        <f t="shared" si="317"/>
        <v>0</v>
      </c>
      <c r="L1080" s="38"/>
      <c r="M1080" s="41">
        <v>43578</v>
      </c>
      <c r="N1080">
        <v>7.8</v>
      </c>
      <c r="O1080">
        <v>4.7751000000000001</v>
      </c>
      <c r="P1080" s="43">
        <f t="shared" si="318"/>
        <v>-1.0157335046951658E-2</v>
      </c>
      <c r="Q1080" s="41">
        <v>43578</v>
      </c>
      <c r="R1080">
        <v>2.13</v>
      </c>
      <c r="S1080">
        <v>1.3524</v>
      </c>
      <c r="T1080" s="39">
        <f t="shared" si="319"/>
        <v>-4.7100382690609078E-3</v>
      </c>
      <c r="U1080" s="42">
        <v>43579.62533333333</v>
      </c>
      <c r="V1080" s="44">
        <v>10.01</v>
      </c>
      <c r="W1080" s="44">
        <v>6.3310000000000004</v>
      </c>
      <c r="X1080" s="43">
        <f t="shared" si="331"/>
        <v>0</v>
      </c>
      <c r="Y1080" s="42">
        <v>43579.62533333333</v>
      </c>
      <c r="Z1080" s="44">
        <v>9.8000000000000007</v>
      </c>
      <c r="AA1080" s="44">
        <v>6.875</v>
      </c>
      <c r="AB1080" s="43">
        <f t="shared" si="332"/>
        <v>-1.9957234497505302E-2</v>
      </c>
      <c r="AC1080" s="42">
        <v>43579.62533333333</v>
      </c>
      <c r="AD1080" s="44">
        <v>24.74</v>
      </c>
      <c r="AE1080" s="44">
        <v>19.486000000000001</v>
      </c>
      <c r="AF1080" s="43">
        <f t="shared" si="333"/>
        <v>0</v>
      </c>
      <c r="AG1080" s="41">
        <v>43578</v>
      </c>
      <c r="AH1080">
        <v>11.9</v>
      </c>
      <c r="AI1080">
        <v>4.7439</v>
      </c>
      <c r="AJ1080" s="39">
        <f t="shared" si="320"/>
        <v>-8.340649692712962E-3</v>
      </c>
      <c r="AK1080" s="45" t="s">
        <v>916</v>
      </c>
      <c r="AL1080">
        <v>23.51</v>
      </c>
      <c r="AM1080">
        <v>9.9786000000000001</v>
      </c>
      <c r="AN1080" s="39">
        <f t="shared" si="321"/>
        <v>-8.0125656115794947E-3</v>
      </c>
      <c r="AO1080" s="41">
        <v>43578</v>
      </c>
      <c r="AP1080">
        <v>8.81</v>
      </c>
      <c r="AQ1080">
        <v>7.16</v>
      </c>
      <c r="AR1080" s="18">
        <f t="shared" si="322"/>
        <v>-1.1439412962807318E-3</v>
      </c>
      <c r="AS1080" s="41">
        <v>43578</v>
      </c>
      <c r="AT1080">
        <v>12.25</v>
      </c>
      <c r="AU1080">
        <v>9.9795999999999996</v>
      </c>
      <c r="AV1080" s="39">
        <f t="shared" si="323"/>
        <v>-8.1099752695822482E-4</v>
      </c>
      <c r="AW1080" s="41">
        <v>43578</v>
      </c>
      <c r="AX1080">
        <v>10.91</v>
      </c>
      <c r="AY1080">
        <v>7.2237999999999998</v>
      </c>
      <c r="AZ1080" s="39">
        <f t="shared" si="324"/>
        <v>9.2835072258933417E-4</v>
      </c>
      <c r="BA1080" s="41">
        <v>43578</v>
      </c>
      <c r="BB1080">
        <v>6.13</v>
      </c>
      <c r="BC1080">
        <v>3.0743</v>
      </c>
      <c r="BD1080" s="39">
        <f t="shared" si="325"/>
        <v>-3.2745428608481385E-3</v>
      </c>
      <c r="BE1080" s="41">
        <v>43578</v>
      </c>
      <c r="BF1080">
        <v>11.9</v>
      </c>
      <c r="BG1080">
        <v>8.0935000000000006</v>
      </c>
      <c r="BH1080" s="39">
        <f t="shared" si="326"/>
        <v>0</v>
      </c>
      <c r="BI1080" s="41">
        <v>43578</v>
      </c>
      <c r="BJ1080">
        <v>1.1100000000000001</v>
      </c>
      <c r="BK1080">
        <v>1.1006</v>
      </c>
      <c r="BL1080" s="39">
        <f t="shared" si="327"/>
        <v>9.076739708444137E-3</v>
      </c>
      <c r="BM1080" s="41">
        <v>43578</v>
      </c>
      <c r="BN1080">
        <v>9.6</v>
      </c>
      <c r="BO1080">
        <v>5.2801999999999998</v>
      </c>
      <c r="BP1080" s="46">
        <f t="shared" si="328"/>
        <v>-5.1811519113740155E-3</v>
      </c>
      <c r="BQ1080" s="41">
        <v>43578</v>
      </c>
      <c r="BR1080">
        <v>15.97</v>
      </c>
      <c r="BS1080">
        <v>8.9334000000000007</v>
      </c>
      <c r="BT1080" s="18">
        <f t="shared" si="329"/>
        <v>1.0759987780455563E-2</v>
      </c>
      <c r="BU1080" s="41">
        <v>43578</v>
      </c>
      <c r="BV1080">
        <v>2.41</v>
      </c>
      <c r="BW1080">
        <v>1.5103</v>
      </c>
      <c r="BX1080" s="39">
        <f t="shared" si="330"/>
        <v>-4.1540287485164005E-3</v>
      </c>
      <c r="BY1080" s="41">
        <v>43880</v>
      </c>
      <c r="BZ1080">
        <v>11.38</v>
      </c>
      <c r="CA1080">
        <v>6.8255999999999997</v>
      </c>
    </row>
    <row r="1081" spans="1:79">
      <c r="A1081" s="41">
        <v>43579</v>
      </c>
      <c r="B1081">
        <v>11.9</v>
      </c>
      <c r="C1081">
        <v>6.8838999999999997</v>
      </c>
      <c r="D1081" s="34">
        <f t="shared" si="316"/>
        <v>-5.84888221362149E-3</v>
      </c>
      <c r="E1081" s="41">
        <v>43579</v>
      </c>
      <c r="F1081">
        <v>2.2599999999999998</v>
      </c>
      <c r="G1081">
        <v>2.2599999999999998</v>
      </c>
      <c r="H1081" s="39">
        <f t="shared" si="317"/>
        <v>0</v>
      </c>
      <c r="L1081" s="38"/>
      <c r="M1081" s="41">
        <v>43579</v>
      </c>
      <c r="N1081">
        <v>7.88</v>
      </c>
      <c r="O1081">
        <v>4.8240999999999996</v>
      </c>
      <c r="P1081" s="43">
        <f t="shared" si="318"/>
        <v>1.026156520282287E-2</v>
      </c>
      <c r="Q1081" s="41">
        <v>43579</v>
      </c>
      <c r="R1081">
        <v>2.17</v>
      </c>
      <c r="S1081">
        <v>1.3777999999999999</v>
      </c>
      <c r="T1081" s="39">
        <f t="shared" si="319"/>
        <v>1.8781425613723653E-2</v>
      </c>
      <c r="U1081" s="42">
        <v>43580.62533333333</v>
      </c>
      <c r="V1081" s="44">
        <v>9.41</v>
      </c>
      <c r="W1081" s="44">
        <v>6.3310000000000004</v>
      </c>
      <c r="X1081" s="43">
        <f t="shared" si="331"/>
        <v>0</v>
      </c>
      <c r="Y1081" s="42">
        <v>43580.62533333333</v>
      </c>
      <c r="Z1081" s="44">
        <v>10.09</v>
      </c>
      <c r="AA1081" s="44">
        <v>7.0789999999999997</v>
      </c>
      <c r="AB1081" s="43">
        <f t="shared" si="332"/>
        <v>2.9672727272727236E-2</v>
      </c>
      <c r="AC1081" s="42">
        <v>43580.62533333333</v>
      </c>
      <c r="AD1081" s="44">
        <v>25.48</v>
      </c>
      <c r="AE1081" s="44">
        <v>20.068999999999999</v>
      </c>
      <c r="AF1081" s="43">
        <f t="shared" si="333"/>
        <v>2.9918916144924479E-2</v>
      </c>
      <c r="AG1081" s="41">
        <v>43579</v>
      </c>
      <c r="AH1081">
        <v>11.9</v>
      </c>
      <c r="AI1081">
        <v>4.7439</v>
      </c>
      <c r="AJ1081" s="39">
        <f t="shared" si="320"/>
        <v>0</v>
      </c>
      <c r="AK1081" s="45" t="s">
        <v>917</v>
      </c>
      <c r="AL1081">
        <v>23.65</v>
      </c>
      <c r="AM1081">
        <v>10.038</v>
      </c>
      <c r="AN1081" s="39">
        <f t="shared" si="321"/>
        <v>5.9527388611629005E-3</v>
      </c>
      <c r="AO1081" s="41">
        <v>43579</v>
      </c>
      <c r="AP1081">
        <v>8.81</v>
      </c>
      <c r="AQ1081">
        <v>7.16</v>
      </c>
      <c r="AR1081" s="18">
        <f t="shared" si="322"/>
        <v>0</v>
      </c>
      <c r="AS1081" s="41">
        <v>43579</v>
      </c>
      <c r="AT1081">
        <v>12.25</v>
      </c>
      <c r="AU1081">
        <v>9.9795999999999996</v>
      </c>
      <c r="AV1081" s="39">
        <f t="shared" si="323"/>
        <v>0</v>
      </c>
      <c r="AW1081" s="41">
        <v>43579</v>
      </c>
      <c r="AX1081">
        <v>10.4</v>
      </c>
      <c r="AY1081">
        <v>6.8860999999999999</v>
      </c>
      <c r="AZ1081" s="39">
        <f t="shared" si="324"/>
        <v>-4.6748248844098658E-2</v>
      </c>
      <c r="BA1081" s="41">
        <v>43579</v>
      </c>
      <c r="BB1081">
        <v>6.12</v>
      </c>
      <c r="BC1081">
        <v>3.0693000000000001</v>
      </c>
      <c r="BD1081" s="39">
        <f t="shared" si="325"/>
        <v>-1.6263864944865152E-3</v>
      </c>
      <c r="BE1081" s="41">
        <v>43579</v>
      </c>
      <c r="BF1081">
        <v>11.89</v>
      </c>
      <c r="BG1081">
        <v>8.0867000000000004</v>
      </c>
      <c r="BH1081" s="39">
        <f t="shared" si="326"/>
        <v>-8.4018039167234684E-4</v>
      </c>
      <c r="BI1081" s="41">
        <v>43579</v>
      </c>
      <c r="BJ1081">
        <v>1.1100000000000001</v>
      </c>
      <c r="BK1081">
        <v>1.1006</v>
      </c>
      <c r="BL1081" s="39">
        <f t="shared" si="327"/>
        <v>0</v>
      </c>
      <c r="BM1081" s="41">
        <v>43579</v>
      </c>
      <c r="BN1081">
        <v>9.6</v>
      </c>
      <c r="BO1081">
        <v>5.2801999999999998</v>
      </c>
      <c r="BP1081" s="46">
        <f t="shared" si="328"/>
        <v>0</v>
      </c>
      <c r="BQ1081" s="41">
        <v>43579</v>
      </c>
      <c r="BR1081">
        <v>15.6</v>
      </c>
      <c r="BS1081">
        <v>8.7263999999999999</v>
      </c>
      <c r="BT1081" s="18">
        <f t="shared" si="329"/>
        <v>-2.3171468869635382E-2</v>
      </c>
      <c r="BU1081" s="41">
        <v>43579</v>
      </c>
      <c r="BV1081">
        <v>2.4300000000000002</v>
      </c>
      <c r="BW1081">
        <v>1.5228999999999999</v>
      </c>
      <c r="BX1081" s="39">
        <f t="shared" si="330"/>
        <v>8.342713368204956E-3</v>
      </c>
      <c r="BY1081" s="41">
        <v>43881</v>
      </c>
      <c r="BZ1081">
        <v>11.21</v>
      </c>
      <c r="CA1081">
        <v>6.7237</v>
      </c>
    </row>
    <row r="1082" spans="1:79">
      <c r="A1082" s="41">
        <v>43580</v>
      </c>
      <c r="B1082">
        <v>11.89</v>
      </c>
      <c r="C1082">
        <v>6.8780999999999999</v>
      </c>
      <c r="D1082" s="34">
        <f t="shared" si="316"/>
        <v>-8.4254564999488744E-4</v>
      </c>
      <c r="E1082" s="41">
        <v>43580</v>
      </c>
      <c r="F1082">
        <v>2.2599999999999998</v>
      </c>
      <c r="G1082">
        <v>2.2599999999999998</v>
      </c>
      <c r="H1082" s="39">
        <f t="shared" si="317"/>
        <v>0</v>
      </c>
      <c r="L1082" s="38"/>
      <c r="M1082" s="41">
        <v>43580</v>
      </c>
      <c r="N1082">
        <v>7.88</v>
      </c>
      <c r="O1082">
        <v>4.8240999999999996</v>
      </c>
      <c r="P1082" s="43">
        <f t="shared" si="318"/>
        <v>0</v>
      </c>
      <c r="Q1082" s="41">
        <v>43580</v>
      </c>
      <c r="R1082">
        <v>2.15</v>
      </c>
      <c r="S1082">
        <v>1.3651</v>
      </c>
      <c r="T1082" s="39">
        <f t="shared" si="319"/>
        <v>-9.2175932646247159E-3</v>
      </c>
      <c r="U1082" s="42">
        <v>43581.62533333333</v>
      </c>
      <c r="V1082" s="44">
        <v>9.39</v>
      </c>
      <c r="W1082" s="44">
        <v>6.3179999999999996</v>
      </c>
      <c r="X1082" s="43">
        <f t="shared" si="331"/>
        <v>-2.0533880903492005E-3</v>
      </c>
      <c r="Y1082" s="42">
        <v>43581.62533333333</v>
      </c>
      <c r="Z1082" s="44">
        <v>10.27</v>
      </c>
      <c r="AA1082" s="44">
        <v>7.2050000000000001</v>
      </c>
      <c r="AB1082" s="43">
        <f t="shared" si="332"/>
        <v>1.7799124170080567E-2</v>
      </c>
      <c r="AC1082" s="42">
        <v>43581.62533333333</v>
      </c>
      <c r="AD1082" s="44">
        <v>25.98</v>
      </c>
      <c r="AE1082" s="44">
        <v>20.463000000000001</v>
      </c>
      <c r="AF1082" s="43">
        <f t="shared" si="333"/>
        <v>1.9632268673077977E-2</v>
      </c>
      <c r="AG1082" s="41">
        <v>43580</v>
      </c>
      <c r="AH1082">
        <v>11.8</v>
      </c>
      <c r="AI1082">
        <v>4.7039999999999997</v>
      </c>
      <c r="AJ1082" s="39">
        <f t="shared" si="320"/>
        <v>-8.4108012394865546E-3</v>
      </c>
      <c r="AK1082" s="45" t="s">
        <v>918</v>
      </c>
      <c r="AL1082">
        <v>23.59</v>
      </c>
      <c r="AM1082">
        <v>10.012499999999999</v>
      </c>
      <c r="AN1082" s="39">
        <f t="shared" si="321"/>
        <v>-2.5403466826061931E-3</v>
      </c>
      <c r="AO1082" s="41">
        <v>43580</v>
      </c>
      <c r="AP1082">
        <v>8.7799999999999994</v>
      </c>
      <c r="AQ1082">
        <v>7.1356999999999999</v>
      </c>
      <c r="AR1082" s="18">
        <f t="shared" si="322"/>
        <v>-3.3938547486033811E-3</v>
      </c>
      <c r="AS1082" s="41">
        <v>43580</v>
      </c>
      <c r="AT1082">
        <v>12.24</v>
      </c>
      <c r="AU1082">
        <v>9.9715000000000007</v>
      </c>
      <c r="AV1082" s="39">
        <f t="shared" si="323"/>
        <v>-8.1165577778657321E-4</v>
      </c>
      <c r="AW1082" s="41">
        <v>43580</v>
      </c>
      <c r="AX1082">
        <v>10.34</v>
      </c>
      <c r="AY1082">
        <v>6.8464</v>
      </c>
      <c r="AZ1082" s="39">
        <f t="shared" si="324"/>
        <v>-5.7652372170023452E-3</v>
      </c>
      <c r="BA1082" s="41">
        <v>43580</v>
      </c>
      <c r="BB1082">
        <v>6.12</v>
      </c>
      <c r="BC1082">
        <v>3.0693000000000001</v>
      </c>
      <c r="BD1082" s="39">
        <f t="shared" si="325"/>
        <v>0</v>
      </c>
      <c r="BE1082" s="41">
        <v>43580</v>
      </c>
      <c r="BF1082">
        <v>11.89</v>
      </c>
      <c r="BG1082">
        <v>8.0867000000000004</v>
      </c>
      <c r="BH1082" s="39">
        <f t="shared" si="326"/>
        <v>0</v>
      </c>
      <c r="BI1082" s="41">
        <v>43580</v>
      </c>
      <c r="BJ1082">
        <v>1.1100000000000001</v>
      </c>
      <c r="BK1082">
        <v>1.1006</v>
      </c>
      <c r="BL1082" s="39">
        <f t="shared" si="327"/>
        <v>0</v>
      </c>
      <c r="BM1082" s="41">
        <v>43580</v>
      </c>
      <c r="BN1082">
        <v>9.6</v>
      </c>
      <c r="BO1082">
        <v>5.2801999999999998</v>
      </c>
      <c r="BP1082" s="46">
        <f t="shared" si="328"/>
        <v>0</v>
      </c>
      <c r="BQ1082" s="41">
        <v>43580</v>
      </c>
      <c r="BR1082">
        <v>15.5</v>
      </c>
      <c r="BS1082">
        <v>8.6705000000000005</v>
      </c>
      <c r="BT1082" s="18">
        <f t="shared" si="329"/>
        <v>-6.4058489182250867E-3</v>
      </c>
      <c r="BU1082" s="41">
        <v>43580</v>
      </c>
      <c r="BV1082">
        <v>2.4500000000000002</v>
      </c>
      <c r="BW1082">
        <v>1.5354000000000001</v>
      </c>
      <c r="BX1082" s="39">
        <f t="shared" si="330"/>
        <v>8.2080241644232575E-3</v>
      </c>
      <c r="BY1082" s="41">
        <v>43882</v>
      </c>
      <c r="BZ1082">
        <v>11.4</v>
      </c>
      <c r="CA1082">
        <v>6.8376000000000001</v>
      </c>
    </row>
    <row r="1083" spans="1:79">
      <c r="A1083" s="41">
        <v>43581</v>
      </c>
      <c r="B1083">
        <v>11.87</v>
      </c>
      <c r="C1083">
        <v>6.8666</v>
      </c>
      <c r="D1083" s="34">
        <f t="shared" si="316"/>
        <v>-1.6719733647373321E-3</v>
      </c>
      <c r="E1083" s="41">
        <v>43581</v>
      </c>
      <c r="F1083">
        <v>2.2599999999999998</v>
      </c>
      <c r="G1083">
        <v>2.2599999999999998</v>
      </c>
      <c r="H1083" s="39">
        <f t="shared" si="317"/>
        <v>0</v>
      </c>
      <c r="L1083" s="38"/>
      <c r="M1083" s="41">
        <v>43581</v>
      </c>
      <c r="N1083">
        <v>7.8</v>
      </c>
      <c r="O1083">
        <v>4.7751000000000001</v>
      </c>
      <c r="P1083" s="43">
        <f t="shared" si="318"/>
        <v>-1.0157335046951658E-2</v>
      </c>
      <c r="Q1083" s="41">
        <v>43581</v>
      </c>
      <c r="R1083">
        <v>2.15</v>
      </c>
      <c r="S1083">
        <v>1.3651</v>
      </c>
      <c r="T1083" s="39">
        <f t="shared" si="319"/>
        <v>0</v>
      </c>
      <c r="U1083" s="42">
        <v>43584.62533333333</v>
      </c>
      <c r="V1083" s="44">
        <v>9.1999999999999993</v>
      </c>
      <c r="W1083" s="44">
        <v>6.19</v>
      </c>
      <c r="X1083" s="43">
        <f t="shared" si="331"/>
        <v>-2.0259575815131249E-2</v>
      </c>
      <c r="Y1083" s="42">
        <v>43584.62533333333</v>
      </c>
      <c r="Z1083" s="44">
        <v>10.14</v>
      </c>
      <c r="AA1083" s="44">
        <v>7.1139999999999999</v>
      </c>
      <c r="AB1083" s="43">
        <f t="shared" si="332"/>
        <v>-1.2630117973629451E-2</v>
      </c>
      <c r="AC1083" s="42">
        <v>43584.62533333333</v>
      </c>
      <c r="AD1083" s="44">
        <v>25.98</v>
      </c>
      <c r="AE1083" s="44">
        <v>20.463000000000001</v>
      </c>
      <c r="AF1083" s="43">
        <f t="shared" si="333"/>
        <v>0</v>
      </c>
      <c r="AG1083" s="41">
        <v>43581</v>
      </c>
      <c r="AH1083">
        <v>11.5</v>
      </c>
      <c r="AI1083">
        <v>4.5845000000000002</v>
      </c>
      <c r="AJ1083" s="39">
        <f t="shared" si="320"/>
        <v>-2.5403911564625743E-2</v>
      </c>
      <c r="AK1083" s="45" t="s">
        <v>919</v>
      </c>
      <c r="AL1083">
        <v>23.2</v>
      </c>
      <c r="AM1083">
        <v>9.8469999999999995</v>
      </c>
      <c r="AN1083" s="39">
        <f t="shared" si="321"/>
        <v>-1.6529338327091112E-2</v>
      </c>
      <c r="AO1083" s="41">
        <v>43581</v>
      </c>
      <c r="AP1083">
        <v>8.76</v>
      </c>
      <c r="AQ1083">
        <v>7.1193999999999997</v>
      </c>
      <c r="AR1083" s="18">
        <f t="shared" si="322"/>
        <v>-2.2842888574351786E-3</v>
      </c>
      <c r="AS1083" s="41">
        <v>43581</v>
      </c>
      <c r="AT1083">
        <v>12.23</v>
      </c>
      <c r="AU1083">
        <v>9.9633000000000003</v>
      </c>
      <c r="AV1083" s="39">
        <f t="shared" si="323"/>
        <v>-8.2234367948657964E-4</v>
      </c>
      <c r="AW1083" s="41">
        <v>43581</v>
      </c>
      <c r="AX1083">
        <v>10.6</v>
      </c>
      <c r="AY1083">
        <v>7.0185000000000004</v>
      </c>
      <c r="AZ1083" s="39">
        <f t="shared" si="324"/>
        <v>2.5137298434213654E-2</v>
      </c>
      <c r="BA1083" s="41">
        <v>43581</v>
      </c>
      <c r="BB1083">
        <v>6.12</v>
      </c>
      <c r="BC1083">
        <v>3.0693000000000001</v>
      </c>
      <c r="BD1083" s="39">
        <f t="shared" si="325"/>
        <v>0</v>
      </c>
      <c r="BE1083" s="41">
        <v>43581</v>
      </c>
      <c r="BF1083">
        <v>11.88</v>
      </c>
      <c r="BG1083">
        <v>8.0799000000000003</v>
      </c>
      <c r="BH1083" s="39">
        <f t="shared" si="326"/>
        <v>-8.4088688834755079E-4</v>
      </c>
      <c r="BI1083" s="41">
        <v>43581</v>
      </c>
      <c r="BJ1083">
        <v>1.1100000000000001</v>
      </c>
      <c r="BK1083">
        <v>1.1006</v>
      </c>
      <c r="BL1083" s="39">
        <f t="shared" si="327"/>
        <v>0</v>
      </c>
      <c r="BM1083" s="41">
        <v>43581</v>
      </c>
      <c r="BN1083">
        <v>9.6</v>
      </c>
      <c r="BO1083">
        <v>5.2801999999999998</v>
      </c>
      <c r="BP1083" s="46">
        <f t="shared" si="328"/>
        <v>0</v>
      </c>
      <c r="BQ1083" s="41">
        <v>43581</v>
      </c>
      <c r="BR1083">
        <v>15.7</v>
      </c>
      <c r="BS1083">
        <v>8.7824000000000009</v>
      </c>
      <c r="BT1083" s="18">
        <f t="shared" si="329"/>
        <v>1.2905830113603635E-2</v>
      </c>
      <c r="BU1083" s="41">
        <v>43581</v>
      </c>
      <c r="BV1083">
        <v>2.52</v>
      </c>
      <c r="BW1083">
        <v>1.5792999999999999</v>
      </c>
      <c r="BX1083" s="39">
        <f t="shared" si="330"/>
        <v>2.8591897876774668E-2</v>
      </c>
      <c r="BY1083" s="41">
        <v>43885</v>
      </c>
      <c r="BZ1083">
        <v>11.4</v>
      </c>
      <c r="CA1083">
        <v>6.8376000000000001</v>
      </c>
    </row>
    <row r="1084" spans="1:79">
      <c r="A1084" s="41">
        <v>43584</v>
      </c>
      <c r="B1084">
        <v>11.87</v>
      </c>
      <c r="C1084">
        <v>6.8666</v>
      </c>
      <c r="D1084" s="34">
        <f t="shared" si="316"/>
        <v>0</v>
      </c>
      <c r="E1084" s="41">
        <v>43584</v>
      </c>
      <c r="F1084">
        <v>2.2599999999999998</v>
      </c>
      <c r="G1084">
        <v>2.2599999999999998</v>
      </c>
      <c r="H1084" s="39">
        <f t="shared" si="317"/>
        <v>0</v>
      </c>
      <c r="L1084" s="38"/>
      <c r="M1084" s="41">
        <v>43584</v>
      </c>
      <c r="N1084">
        <v>7.8</v>
      </c>
      <c r="O1084">
        <v>4.7751000000000001</v>
      </c>
      <c r="P1084" s="43">
        <f t="shared" si="318"/>
        <v>0</v>
      </c>
      <c r="Q1084" s="41">
        <v>43584</v>
      </c>
      <c r="R1084">
        <v>2.1</v>
      </c>
      <c r="S1084">
        <v>1.3333999999999999</v>
      </c>
      <c r="T1084" s="39">
        <f t="shared" si="319"/>
        <v>-2.3221741996923347E-2</v>
      </c>
      <c r="U1084" s="42">
        <v>43585.62533333333</v>
      </c>
      <c r="V1084" s="44">
        <v>9.4700000000000006</v>
      </c>
      <c r="W1084" s="44">
        <v>6.3710000000000004</v>
      </c>
      <c r="X1084" s="43">
        <f t="shared" si="331"/>
        <v>2.9240710823909537E-2</v>
      </c>
      <c r="Y1084" s="42">
        <v>43585.62533333333</v>
      </c>
      <c r="Z1084" s="44">
        <v>10.1</v>
      </c>
      <c r="AA1084" s="44">
        <v>7.0860000000000003</v>
      </c>
      <c r="AB1084" s="43">
        <f t="shared" si="332"/>
        <v>-3.9359010402023591E-3</v>
      </c>
      <c r="AC1084" s="42">
        <v>43585.62533333333</v>
      </c>
      <c r="AD1084" s="44">
        <v>24.82</v>
      </c>
      <c r="AE1084" s="44">
        <v>19.548999999999999</v>
      </c>
      <c r="AF1084" s="43">
        <f t="shared" si="333"/>
        <v>-4.4665982505009111E-2</v>
      </c>
      <c r="AG1084" s="41">
        <v>43584</v>
      </c>
      <c r="AH1084">
        <v>11.2</v>
      </c>
      <c r="AI1084">
        <v>4.4649000000000001</v>
      </c>
      <c r="AJ1084" s="39">
        <f t="shared" si="320"/>
        <v>-2.6087904896935358E-2</v>
      </c>
      <c r="AK1084" s="45" t="s">
        <v>920</v>
      </c>
      <c r="AL1084">
        <v>23</v>
      </c>
      <c r="AM1084">
        <v>9.7621000000000002</v>
      </c>
      <c r="AN1084" s="39">
        <f t="shared" si="321"/>
        <v>-8.6219153041534793E-3</v>
      </c>
      <c r="AO1084" s="41">
        <v>43584</v>
      </c>
      <c r="AP1084">
        <v>8.69</v>
      </c>
      <c r="AQ1084">
        <v>7.0625</v>
      </c>
      <c r="AR1084" s="18">
        <f t="shared" si="322"/>
        <v>-7.9922465376295378E-3</v>
      </c>
      <c r="AS1084" s="41">
        <v>43584</v>
      </c>
      <c r="AT1084">
        <v>11.9</v>
      </c>
      <c r="AU1084">
        <v>9.6944999999999997</v>
      </c>
      <c r="AV1084" s="39">
        <f t="shared" si="323"/>
        <v>-2.6979012977627954E-2</v>
      </c>
      <c r="AW1084" s="41">
        <v>43584</v>
      </c>
      <c r="AX1084">
        <v>10.4</v>
      </c>
      <c r="AY1084">
        <v>6.8860999999999999</v>
      </c>
      <c r="AZ1084" s="39">
        <f t="shared" si="324"/>
        <v>-1.8864429721450526E-2</v>
      </c>
      <c r="BA1084" s="41">
        <v>43584</v>
      </c>
      <c r="BB1084">
        <v>6</v>
      </c>
      <c r="BC1084">
        <v>3.0091999999999999</v>
      </c>
      <c r="BD1084" s="39">
        <f t="shared" si="325"/>
        <v>-1.9581011957123858E-2</v>
      </c>
      <c r="BE1084" s="41">
        <v>43584</v>
      </c>
      <c r="BF1084">
        <v>11.88</v>
      </c>
      <c r="BG1084">
        <v>8.0799000000000003</v>
      </c>
      <c r="BH1084" s="39">
        <f t="shared" si="326"/>
        <v>0</v>
      </c>
      <c r="BI1084" s="41">
        <v>43584</v>
      </c>
      <c r="BJ1084">
        <v>1.0900000000000001</v>
      </c>
      <c r="BK1084">
        <v>1.0807</v>
      </c>
      <c r="BL1084" s="39">
        <f t="shared" si="327"/>
        <v>-1.8081046701799046E-2</v>
      </c>
      <c r="BM1084" s="41">
        <v>43584</v>
      </c>
      <c r="BN1084">
        <v>9.56</v>
      </c>
      <c r="BO1084">
        <v>5.2582000000000004</v>
      </c>
      <c r="BP1084" s="46">
        <f t="shared" si="328"/>
        <v>-4.1665088443618341E-3</v>
      </c>
      <c r="BQ1084" s="41">
        <v>43584</v>
      </c>
      <c r="BR1084">
        <v>15.68</v>
      </c>
      <c r="BS1084">
        <v>8.7712000000000003</v>
      </c>
      <c r="BT1084" s="18">
        <f t="shared" si="329"/>
        <v>-1.2752778283841024E-3</v>
      </c>
      <c r="BU1084" s="41">
        <v>43584</v>
      </c>
      <c r="BV1084">
        <v>2.52</v>
      </c>
      <c r="BW1084">
        <v>1.5792999999999999</v>
      </c>
      <c r="BX1084" s="39">
        <f t="shared" si="330"/>
        <v>0</v>
      </c>
      <c r="BY1084" s="41">
        <v>43886</v>
      </c>
      <c r="BZ1084">
        <v>11.4</v>
      </c>
      <c r="CA1084">
        <v>6.8376000000000001</v>
      </c>
    </row>
    <row r="1085" spans="1:79">
      <c r="A1085" s="41">
        <v>43585</v>
      </c>
      <c r="B1085">
        <v>11.9</v>
      </c>
      <c r="C1085">
        <v>6.8838999999999997</v>
      </c>
      <c r="D1085" s="34">
        <f t="shared" si="316"/>
        <v>2.5194419363294279E-3</v>
      </c>
      <c r="E1085" s="41">
        <v>43585</v>
      </c>
      <c r="F1085">
        <v>2.2599999999999998</v>
      </c>
      <c r="G1085">
        <v>2.2599999999999998</v>
      </c>
      <c r="H1085" s="39">
        <f t="shared" si="317"/>
        <v>0</v>
      </c>
      <c r="L1085" s="38"/>
      <c r="M1085" s="41">
        <v>43585</v>
      </c>
      <c r="N1085">
        <v>7.8</v>
      </c>
      <c r="O1085">
        <v>4.7751000000000001</v>
      </c>
      <c r="P1085" s="43">
        <f t="shared" si="318"/>
        <v>0</v>
      </c>
      <c r="Q1085" s="41">
        <v>43585</v>
      </c>
      <c r="R1085">
        <v>2.04</v>
      </c>
      <c r="S1085">
        <v>1.2952999999999999</v>
      </c>
      <c r="T1085" s="39">
        <f t="shared" si="319"/>
        <v>-2.8573571321433948E-2</v>
      </c>
      <c r="U1085" s="42">
        <v>43587.62533333333</v>
      </c>
      <c r="V1085" s="44">
        <v>9.4700000000000006</v>
      </c>
      <c r="W1085" s="44">
        <v>6.3710000000000004</v>
      </c>
      <c r="X1085" s="43">
        <f t="shared" si="331"/>
        <v>0</v>
      </c>
      <c r="Y1085" s="42">
        <v>43587.62533333333</v>
      </c>
      <c r="Z1085" s="44">
        <v>9.8000000000000007</v>
      </c>
      <c r="AA1085" s="44">
        <v>6.875</v>
      </c>
      <c r="AB1085" s="43">
        <f t="shared" si="332"/>
        <v>-2.9777025119954881E-2</v>
      </c>
      <c r="AC1085" s="42">
        <v>43587.62533333333</v>
      </c>
      <c r="AD1085" s="44">
        <v>24.49</v>
      </c>
      <c r="AE1085" s="44">
        <v>19.289000000000001</v>
      </c>
      <c r="AF1085" s="43">
        <f t="shared" si="333"/>
        <v>-1.3299913039030027E-2</v>
      </c>
      <c r="AG1085" s="41">
        <v>43585</v>
      </c>
      <c r="AH1085">
        <v>11.16</v>
      </c>
      <c r="AI1085">
        <v>4.4489000000000001</v>
      </c>
      <c r="AJ1085" s="39">
        <f t="shared" si="320"/>
        <v>-3.5835069094492631E-3</v>
      </c>
      <c r="AK1085" s="45" t="s">
        <v>921</v>
      </c>
      <c r="AL1085">
        <v>22.98</v>
      </c>
      <c r="AM1085">
        <v>9.7536000000000005</v>
      </c>
      <c r="AN1085" s="39">
        <f t="shared" si="321"/>
        <v>-8.707142930311849E-4</v>
      </c>
      <c r="AO1085" s="41">
        <v>43585</v>
      </c>
      <c r="AP1085">
        <v>8.44</v>
      </c>
      <c r="AQ1085">
        <v>6.8593000000000002</v>
      </c>
      <c r="AR1085" s="18">
        <f t="shared" si="322"/>
        <v>-2.877168141592918E-2</v>
      </c>
      <c r="AS1085" s="41">
        <v>43585</v>
      </c>
      <c r="AT1085">
        <v>11.7</v>
      </c>
      <c r="AU1085">
        <v>9.5314999999999994</v>
      </c>
      <c r="AV1085" s="39">
        <f t="shared" si="323"/>
        <v>-1.6813657228325365E-2</v>
      </c>
      <c r="AW1085" s="41">
        <v>43585</v>
      </c>
      <c r="AX1085">
        <v>10.3</v>
      </c>
      <c r="AY1085">
        <v>6.8198999999999996</v>
      </c>
      <c r="AZ1085" s="39">
        <f t="shared" si="324"/>
        <v>-9.6135693643717435E-3</v>
      </c>
      <c r="BA1085" s="41">
        <v>43585</v>
      </c>
      <c r="BB1085">
        <v>5.96</v>
      </c>
      <c r="BC1085">
        <v>2.9891000000000001</v>
      </c>
      <c r="BD1085" s="39">
        <f t="shared" si="325"/>
        <v>-6.6795161504718146E-3</v>
      </c>
      <c r="BE1085" s="41">
        <v>43585</v>
      </c>
      <c r="BF1085">
        <v>11.8</v>
      </c>
      <c r="BG1085">
        <v>8.0254999999999992</v>
      </c>
      <c r="BH1085" s="39">
        <f t="shared" si="326"/>
        <v>-6.7327565935223349E-3</v>
      </c>
      <c r="BI1085" s="41">
        <v>43585</v>
      </c>
      <c r="BJ1085">
        <v>1.08</v>
      </c>
      <c r="BK1085">
        <v>1.0708</v>
      </c>
      <c r="BL1085" s="39">
        <f t="shared" si="327"/>
        <v>-9.160729157027871E-3</v>
      </c>
      <c r="BM1085" s="41">
        <v>43585</v>
      </c>
      <c r="BN1085">
        <v>9.5</v>
      </c>
      <c r="BO1085">
        <v>5.2252000000000001</v>
      </c>
      <c r="BP1085" s="46">
        <f t="shared" si="328"/>
        <v>-6.2759119090183635E-3</v>
      </c>
      <c r="BQ1085" s="41">
        <v>43585</v>
      </c>
      <c r="BR1085">
        <v>15.65</v>
      </c>
      <c r="BS1085">
        <v>8.7544000000000004</v>
      </c>
      <c r="BT1085" s="18">
        <f t="shared" si="329"/>
        <v>-1.9153593578985686E-3</v>
      </c>
      <c r="BU1085" s="41">
        <v>43585</v>
      </c>
      <c r="BV1085">
        <v>2.52</v>
      </c>
      <c r="BW1085">
        <v>1.5792999999999999</v>
      </c>
      <c r="BX1085" s="39">
        <f t="shared" si="330"/>
        <v>0</v>
      </c>
      <c r="BY1085" s="41">
        <v>43887</v>
      </c>
      <c r="BZ1085">
        <v>11.34</v>
      </c>
      <c r="CA1085">
        <v>6.8015999999999996</v>
      </c>
    </row>
    <row r="1086" spans="1:79">
      <c r="A1086" s="41">
        <v>43587</v>
      </c>
      <c r="B1086">
        <v>11.94</v>
      </c>
      <c r="C1086">
        <v>6.9070999999999998</v>
      </c>
      <c r="D1086" s="34">
        <f t="shared" si="316"/>
        <v>3.3701825999796786E-3</v>
      </c>
      <c r="E1086" s="41">
        <v>43587</v>
      </c>
      <c r="F1086">
        <v>2.2599999999999998</v>
      </c>
      <c r="G1086">
        <v>2.2599999999999998</v>
      </c>
      <c r="H1086" s="39">
        <f t="shared" si="317"/>
        <v>0</v>
      </c>
      <c r="L1086" s="38"/>
      <c r="M1086" s="41">
        <v>43587</v>
      </c>
      <c r="N1086">
        <v>7.8</v>
      </c>
      <c r="O1086">
        <v>4.7751000000000001</v>
      </c>
      <c r="P1086" s="43">
        <f t="shared" si="318"/>
        <v>0</v>
      </c>
      <c r="Q1086" s="41">
        <v>43587</v>
      </c>
      <c r="R1086">
        <v>2</v>
      </c>
      <c r="S1086">
        <v>1.2699</v>
      </c>
      <c r="T1086" s="39">
        <f t="shared" si="319"/>
        <v>-1.9609356905736022E-2</v>
      </c>
      <c r="U1086" s="42">
        <v>43588.62533333333</v>
      </c>
      <c r="V1086" s="44">
        <v>9.3000000000000007</v>
      </c>
      <c r="W1086" s="44">
        <v>6.2569999999999997</v>
      </c>
      <c r="X1086" s="43">
        <f t="shared" si="331"/>
        <v>-1.789358028566956E-2</v>
      </c>
      <c r="Y1086" s="42">
        <v>43588.62533333333</v>
      </c>
      <c r="Z1086" s="44">
        <v>9.6999999999999993</v>
      </c>
      <c r="AA1086" s="44">
        <v>6.8049999999999997</v>
      </c>
      <c r="AB1086" s="43">
        <f t="shared" si="332"/>
        <v>-1.0181818181818222E-2</v>
      </c>
      <c r="AC1086" s="42">
        <v>43588.62533333333</v>
      </c>
      <c r="AD1086" s="44">
        <v>23.98</v>
      </c>
      <c r="AE1086" s="44">
        <v>19.861000000000001</v>
      </c>
      <c r="AF1086" s="43">
        <f t="shared" si="333"/>
        <v>2.9654207061019188E-2</v>
      </c>
      <c r="AG1086" s="41">
        <v>43587</v>
      </c>
      <c r="AH1086">
        <v>11</v>
      </c>
      <c r="AI1086">
        <v>4.3851000000000004</v>
      </c>
      <c r="AJ1086" s="39">
        <f t="shared" si="320"/>
        <v>-1.4340623524916189E-2</v>
      </c>
      <c r="AK1086" s="45">
        <v>43501</v>
      </c>
      <c r="AL1086">
        <v>22.92</v>
      </c>
      <c r="AM1086">
        <v>9.7280999999999995</v>
      </c>
      <c r="AN1086" s="39">
        <f t="shared" si="321"/>
        <v>-2.6144192913386817E-3</v>
      </c>
      <c r="AO1086" s="41">
        <v>43587</v>
      </c>
      <c r="AP1086">
        <v>8.36</v>
      </c>
      <c r="AQ1086">
        <v>6.7942999999999998</v>
      </c>
      <c r="AR1086" s="18">
        <f t="shared" si="322"/>
        <v>-9.4761856166081654E-3</v>
      </c>
      <c r="AS1086" s="41">
        <v>43587</v>
      </c>
      <c r="AT1086">
        <v>12</v>
      </c>
      <c r="AU1086">
        <v>9.7759</v>
      </c>
      <c r="AV1086" s="39">
        <f t="shared" si="323"/>
        <v>2.5641294654566504E-2</v>
      </c>
      <c r="AW1086" s="41">
        <v>43587</v>
      </c>
      <c r="AX1086">
        <v>10</v>
      </c>
      <c r="AY1086">
        <v>6.6212</v>
      </c>
      <c r="AZ1086" s="39">
        <f t="shared" si="324"/>
        <v>-2.9135324564876268E-2</v>
      </c>
      <c r="BA1086" s="41">
        <v>43587</v>
      </c>
      <c r="BB1086">
        <v>6</v>
      </c>
      <c r="BC1086">
        <v>3.0091999999999999</v>
      </c>
      <c r="BD1086" s="39">
        <f t="shared" si="325"/>
        <v>6.7244321033086158E-3</v>
      </c>
      <c r="BE1086" s="41">
        <v>43587</v>
      </c>
      <c r="BF1086">
        <v>11.8</v>
      </c>
      <c r="BG1086">
        <v>8.0254999999999992</v>
      </c>
      <c r="BH1086" s="39">
        <f t="shared" si="326"/>
        <v>0</v>
      </c>
      <c r="BI1086" s="41">
        <v>43587</v>
      </c>
      <c r="BJ1086">
        <v>1.1000000000000001</v>
      </c>
      <c r="BK1086">
        <v>1.0907</v>
      </c>
      <c r="BL1086" s="39">
        <f t="shared" si="327"/>
        <v>1.8584236085169993E-2</v>
      </c>
      <c r="BM1086" s="41">
        <v>43587</v>
      </c>
      <c r="BN1086">
        <v>9.4</v>
      </c>
      <c r="BO1086">
        <v>5.1702000000000004</v>
      </c>
      <c r="BP1086" s="46">
        <f t="shared" si="328"/>
        <v>-1.0525912883717315E-2</v>
      </c>
      <c r="BQ1086" s="41">
        <v>43587</v>
      </c>
      <c r="BR1086">
        <v>15.65</v>
      </c>
      <c r="BS1086">
        <v>8.7544000000000004</v>
      </c>
      <c r="BT1086" s="18">
        <f t="shared" si="329"/>
        <v>0</v>
      </c>
      <c r="BU1086" s="41">
        <v>43587</v>
      </c>
      <c r="BV1086">
        <v>2.5099999999999998</v>
      </c>
      <c r="BW1086">
        <v>1.573</v>
      </c>
      <c r="BX1086" s="39">
        <f t="shared" si="330"/>
        <v>-3.9891090989678801E-3</v>
      </c>
      <c r="BY1086" s="41">
        <v>43888</v>
      </c>
      <c r="BZ1086">
        <v>11.16</v>
      </c>
      <c r="CA1086">
        <v>6.6936999999999998</v>
      </c>
    </row>
    <row r="1087" spans="1:79">
      <c r="A1087" s="41">
        <v>43588</v>
      </c>
      <c r="B1087">
        <v>11.93</v>
      </c>
      <c r="C1087">
        <v>6.9013</v>
      </c>
      <c r="D1087" s="34">
        <f t="shared" si="316"/>
        <v>-8.3971565490579343E-4</v>
      </c>
      <c r="E1087" s="41">
        <v>43588</v>
      </c>
      <c r="F1087">
        <v>2.2599999999999998</v>
      </c>
      <c r="G1087">
        <v>2.2599999999999998</v>
      </c>
      <c r="H1087" s="39">
        <f t="shared" si="317"/>
        <v>0</v>
      </c>
      <c r="L1087" s="38"/>
      <c r="M1087" s="41">
        <v>43588</v>
      </c>
      <c r="N1087">
        <v>7.8</v>
      </c>
      <c r="O1087">
        <v>4.7751000000000001</v>
      </c>
      <c r="P1087" s="43">
        <f t="shared" si="318"/>
        <v>0</v>
      </c>
      <c r="Q1087" s="41">
        <v>43588</v>
      </c>
      <c r="R1087">
        <v>1.96</v>
      </c>
      <c r="S1087">
        <v>1.2444999999999999</v>
      </c>
      <c r="T1087" s="39">
        <f t="shared" si="319"/>
        <v>-2.0001574927159687E-2</v>
      </c>
      <c r="U1087" s="42">
        <v>43591.62533333333</v>
      </c>
      <c r="V1087" s="44">
        <v>9.3000000000000007</v>
      </c>
      <c r="W1087" s="44">
        <v>6.2569999999999997</v>
      </c>
      <c r="X1087" s="43">
        <f t="shared" si="331"/>
        <v>0</v>
      </c>
      <c r="Y1087" s="42">
        <v>43591.62533333333</v>
      </c>
      <c r="Z1087" s="44">
        <v>9.6999999999999993</v>
      </c>
      <c r="AA1087" s="44">
        <v>6.8049999999999997</v>
      </c>
      <c r="AB1087" s="43">
        <f t="shared" si="332"/>
        <v>0</v>
      </c>
      <c r="AC1087" s="42">
        <v>43591.62533333333</v>
      </c>
      <c r="AD1087" s="44">
        <v>23.98</v>
      </c>
      <c r="AE1087" s="44">
        <v>19.861000000000001</v>
      </c>
      <c r="AF1087" s="43">
        <f t="shared" si="333"/>
        <v>0</v>
      </c>
      <c r="AG1087" s="41">
        <v>43588</v>
      </c>
      <c r="AH1087">
        <v>11</v>
      </c>
      <c r="AI1087">
        <v>4.3851000000000004</v>
      </c>
      <c r="AJ1087" s="39">
        <f t="shared" si="320"/>
        <v>0</v>
      </c>
      <c r="AK1087" s="45">
        <v>43529</v>
      </c>
      <c r="AL1087">
        <v>22.89</v>
      </c>
      <c r="AM1087">
        <v>9.7154000000000007</v>
      </c>
      <c r="AN1087" s="39">
        <f t="shared" si="321"/>
        <v>-1.3054964484327694E-3</v>
      </c>
      <c r="AO1087" s="41">
        <v>43588</v>
      </c>
      <c r="AP1087">
        <v>8.61</v>
      </c>
      <c r="AQ1087">
        <v>6.9974999999999996</v>
      </c>
      <c r="AR1087" s="18">
        <f t="shared" si="322"/>
        <v>2.9907422398186691E-2</v>
      </c>
      <c r="AS1087" s="41">
        <v>43588</v>
      </c>
      <c r="AT1087">
        <v>11.89</v>
      </c>
      <c r="AU1087">
        <v>9.6862999999999992</v>
      </c>
      <c r="AV1087" s="39">
        <f t="shared" si="323"/>
        <v>-9.165396536380363E-3</v>
      </c>
      <c r="AW1087" s="41">
        <v>43588</v>
      </c>
      <c r="AX1087">
        <v>10</v>
      </c>
      <c r="AY1087">
        <v>6.6212</v>
      </c>
      <c r="AZ1087" s="39">
        <f t="shared" si="324"/>
        <v>0</v>
      </c>
      <c r="BA1087" s="41">
        <v>43588</v>
      </c>
      <c r="BB1087">
        <v>6</v>
      </c>
      <c r="BC1087">
        <v>3.0091999999999999</v>
      </c>
      <c r="BD1087" s="39">
        <f t="shared" si="325"/>
        <v>0</v>
      </c>
      <c r="BE1087" s="41">
        <v>43588</v>
      </c>
      <c r="BF1087">
        <v>11.8</v>
      </c>
      <c r="BG1087">
        <v>8.0254999999999992</v>
      </c>
      <c r="BH1087" s="39">
        <f t="shared" si="326"/>
        <v>0</v>
      </c>
      <c r="BI1087" s="41">
        <v>43588</v>
      </c>
      <c r="BJ1087">
        <v>1.1100000000000001</v>
      </c>
      <c r="BK1087">
        <v>1.1006</v>
      </c>
      <c r="BL1087" s="39">
        <f t="shared" si="327"/>
        <v>9.076739708444137E-3</v>
      </c>
      <c r="BM1087" s="41">
        <v>43588</v>
      </c>
      <c r="BN1087">
        <v>9.4499999999999993</v>
      </c>
      <c r="BO1087">
        <v>5.1977000000000002</v>
      </c>
      <c r="BP1087" s="46">
        <f t="shared" si="328"/>
        <v>5.3189431743452583E-3</v>
      </c>
      <c r="BQ1087" s="41">
        <v>43588</v>
      </c>
      <c r="BR1087">
        <v>15.55</v>
      </c>
      <c r="BS1087">
        <v>8.6984999999999992</v>
      </c>
      <c r="BT1087" s="18">
        <f t="shared" si="329"/>
        <v>-6.3853605044321901E-3</v>
      </c>
      <c r="BU1087" s="41">
        <v>43588</v>
      </c>
      <c r="BV1087">
        <v>2.4500000000000002</v>
      </c>
      <c r="BW1087">
        <v>1.5354000000000001</v>
      </c>
      <c r="BX1087" s="39">
        <f t="shared" si="330"/>
        <v>-2.3903369357914723E-2</v>
      </c>
      <c r="BY1087" s="41">
        <v>43889</v>
      </c>
      <c r="BZ1087">
        <v>11.35</v>
      </c>
      <c r="CA1087">
        <v>6.8075999999999999</v>
      </c>
    </row>
    <row r="1088" spans="1:79">
      <c r="A1088" s="41">
        <v>43591</v>
      </c>
      <c r="B1088">
        <v>11.75</v>
      </c>
      <c r="C1088">
        <v>6.7971000000000004</v>
      </c>
      <c r="D1088" s="34">
        <f t="shared" si="316"/>
        <v>-1.5098604610725461E-2</v>
      </c>
      <c r="E1088" s="41">
        <v>43591</v>
      </c>
      <c r="F1088">
        <v>2.2599999999999998</v>
      </c>
      <c r="G1088">
        <v>2.2599999999999998</v>
      </c>
      <c r="H1088" s="39">
        <f t="shared" si="317"/>
        <v>0</v>
      </c>
      <c r="L1088" s="38"/>
      <c r="M1088" s="41">
        <v>43591</v>
      </c>
      <c r="N1088">
        <v>7.7</v>
      </c>
      <c r="O1088">
        <v>4.8701999999999996</v>
      </c>
      <c r="P1088" s="43">
        <f t="shared" si="318"/>
        <v>1.9915813281397146E-2</v>
      </c>
      <c r="Q1088" s="41">
        <v>43591</v>
      </c>
      <c r="R1088">
        <v>1.96</v>
      </c>
      <c r="S1088">
        <v>1.2444999999999999</v>
      </c>
      <c r="T1088" s="39">
        <f t="shared" si="319"/>
        <v>0</v>
      </c>
      <c r="U1088" s="42">
        <v>43592.62533333333</v>
      </c>
      <c r="V1088" s="44">
        <v>9.1999999999999993</v>
      </c>
      <c r="W1088" s="44">
        <v>6.19</v>
      </c>
      <c r="X1088" s="43">
        <f t="shared" si="331"/>
        <v>-1.0708007032123906E-2</v>
      </c>
      <c r="Y1088" s="42">
        <v>43592.62533333333</v>
      </c>
      <c r="Z1088" s="44">
        <v>9.6999999999999993</v>
      </c>
      <c r="AA1088" s="44">
        <v>6.8049999999999997</v>
      </c>
      <c r="AB1088" s="43">
        <f t="shared" si="332"/>
        <v>0</v>
      </c>
      <c r="AC1088" s="42">
        <v>43592.62533333333</v>
      </c>
      <c r="AD1088" s="44">
        <v>23.98</v>
      </c>
      <c r="AE1088" s="44">
        <v>19.861000000000001</v>
      </c>
      <c r="AF1088" s="43">
        <f t="shared" si="333"/>
        <v>0</v>
      </c>
      <c r="AG1088" s="41">
        <v>43591</v>
      </c>
      <c r="AH1088">
        <v>11.01</v>
      </c>
      <c r="AI1088">
        <v>4.3891</v>
      </c>
      <c r="AJ1088" s="39">
        <f t="shared" si="320"/>
        <v>9.1217988187260472E-4</v>
      </c>
      <c r="AK1088" s="45">
        <v>43621</v>
      </c>
      <c r="AL1088">
        <v>23.1</v>
      </c>
      <c r="AM1088">
        <v>9.8045000000000009</v>
      </c>
      <c r="AN1088" s="39">
        <f t="shared" si="321"/>
        <v>9.1710068550960502E-3</v>
      </c>
      <c r="AO1088" s="41">
        <v>43591</v>
      </c>
      <c r="AP1088">
        <v>8.61</v>
      </c>
      <c r="AQ1088">
        <v>6.9974999999999996</v>
      </c>
      <c r="AR1088" s="18">
        <f t="shared" si="322"/>
        <v>0</v>
      </c>
      <c r="AS1088" s="41">
        <v>43591</v>
      </c>
      <c r="AT1088">
        <v>11.89</v>
      </c>
      <c r="AU1088">
        <v>9.6862999999999992</v>
      </c>
      <c r="AV1088" s="39">
        <f t="shared" si="323"/>
        <v>0</v>
      </c>
      <c r="AW1088" s="41">
        <v>43591</v>
      </c>
      <c r="AX1088">
        <v>10</v>
      </c>
      <c r="AY1088">
        <v>6.6212</v>
      </c>
      <c r="AZ1088" s="39">
        <f t="shared" si="324"/>
        <v>0</v>
      </c>
      <c r="BA1088" s="41">
        <v>43591</v>
      </c>
      <c r="BB1088">
        <v>6</v>
      </c>
      <c r="BC1088">
        <v>3.0091999999999999</v>
      </c>
      <c r="BD1088" s="39">
        <f t="shared" si="325"/>
        <v>0</v>
      </c>
      <c r="BE1088" s="41">
        <v>43591</v>
      </c>
      <c r="BF1088">
        <v>11.79</v>
      </c>
      <c r="BG1088">
        <v>8.0187000000000008</v>
      </c>
      <c r="BH1088" s="39">
        <f t="shared" si="326"/>
        <v>-8.4729923369240097E-4</v>
      </c>
      <c r="BI1088" s="41">
        <v>43591</v>
      </c>
      <c r="BJ1088">
        <v>1.1000000000000001</v>
      </c>
      <c r="BK1088">
        <v>1.0907</v>
      </c>
      <c r="BL1088" s="39">
        <f t="shared" si="327"/>
        <v>-8.9950935853171168E-3</v>
      </c>
      <c r="BM1088" s="41">
        <v>43591</v>
      </c>
      <c r="BN1088">
        <v>9.4600000000000009</v>
      </c>
      <c r="BO1088">
        <v>5.2031999999999998</v>
      </c>
      <c r="BP1088" s="46">
        <f t="shared" si="328"/>
        <v>1.0581603401503773E-3</v>
      </c>
      <c r="BQ1088" s="41">
        <v>43591</v>
      </c>
      <c r="BR1088">
        <v>15.22</v>
      </c>
      <c r="BS1088">
        <v>8.5138999999999996</v>
      </c>
      <c r="BT1088" s="18">
        <f t="shared" si="329"/>
        <v>-2.122204977869744E-2</v>
      </c>
      <c r="BU1088" s="41">
        <v>43591</v>
      </c>
      <c r="BV1088">
        <v>2.46</v>
      </c>
      <c r="BW1088">
        <v>1.5417000000000001</v>
      </c>
      <c r="BX1088" s="39">
        <f t="shared" si="330"/>
        <v>4.1031652989448816E-3</v>
      </c>
      <c r="BY1088" s="41">
        <v>43892</v>
      </c>
      <c r="BZ1088">
        <v>11.35</v>
      </c>
      <c r="CA1088">
        <v>6.8075999999999999</v>
      </c>
    </row>
    <row r="1089" spans="1:79">
      <c r="A1089" s="41">
        <v>43592</v>
      </c>
      <c r="B1089">
        <v>11.8</v>
      </c>
      <c r="C1089">
        <v>6.8261000000000003</v>
      </c>
      <c r="D1089" s="34">
        <f t="shared" si="316"/>
        <v>4.2665254299627652E-3</v>
      </c>
      <c r="E1089" s="41">
        <v>43592</v>
      </c>
      <c r="F1089">
        <v>2.2599999999999998</v>
      </c>
      <c r="G1089">
        <v>2.2599999999999998</v>
      </c>
      <c r="H1089" s="39">
        <f t="shared" si="317"/>
        <v>0</v>
      </c>
      <c r="L1089" s="38"/>
      <c r="M1089" s="41">
        <v>43592</v>
      </c>
      <c r="N1089">
        <v>7.7</v>
      </c>
      <c r="O1089">
        <v>4.8701999999999996</v>
      </c>
      <c r="P1089" s="43">
        <f t="shared" si="318"/>
        <v>0</v>
      </c>
      <c r="Q1089" s="41">
        <v>43592</v>
      </c>
      <c r="R1089">
        <v>1.97</v>
      </c>
      <c r="S1089">
        <v>1.2507999999999999</v>
      </c>
      <c r="T1089" s="39">
        <f t="shared" si="319"/>
        <v>5.0622740056247267E-3</v>
      </c>
      <c r="U1089" s="42">
        <v>43593.62533333333</v>
      </c>
      <c r="V1089" s="44">
        <v>9</v>
      </c>
      <c r="W1089" s="44">
        <v>6.0549999999999997</v>
      </c>
      <c r="X1089" s="43">
        <f t="shared" si="331"/>
        <v>-2.1809369951534843E-2</v>
      </c>
      <c r="Y1089" s="42">
        <v>43593.62533333333</v>
      </c>
      <c r="Z1089" s="44">
        <v>9.6999999999999993</v>
      </c>
      <c r="AA1089" s="44">
        <v>6.8049999999999997</v>
      </c>
      <c r="AB1089" s="43">
        <f t="shared" si="332"/>
        <v>0</v>
      </c>
      <c r="AC1089" s="42">
        <v>43593.62533333333</v>
      </c>
      <c r="AD1089" s="44">
        <v>23.98</v>
      </c>
      <c r="AE1089" s="44">
        <v>19.861000000000001</v>
      </c>
      <c r="AF1089" s="43">
        <f t="shared" si="333"/>
        <v>0</v>
      </c>
      <c r="AG1089" s="41">
        <v>43592</v>
      </c>
      <c r="AH1089">
        <v>11.2</v>
      </c>
      <c r="AI1089">
        <v>4.4649000000000001</v>
      </c>
      <c r="AJ1089" s="39">
        <f t="shared" si="320"/>
        <v>1.7270055364425527E-2</v>
      </c>
      <c r="AK1089" s="45">
        <v>43651</v>
      </c>
      <c r="AL1089">
        <v>23.1</v>
      </c>
      <c r="AM1089">
        <v>9.8045000000000009</v>
      </c>
      <c r="AN1089" s="39">
        <f t="shared" si="321"/>
        <v>0</v>
      </c>
      <c r="AO1089" s="41">
        <v>43592</v>
      </c>
      <c r="AP1089">
        <v>8.61</v>
      </c>
      <c r="AQ1089">
        <v>6.9974999999999996</v>
      </c>
      <c r="AR1089" s="18">
        <f t="shared" si="322"/>
        <v>0</v>
      </c>
      <c r="AS1089" s="41">
        <v>43592</v>
      </c>
      <c r="AT1089">
        <v>11.89</v>
      </c>
      <c r="AU1089">
        <v>9.6862999999999992</v>
      </c>
      <c r="AV1089" s="39">
        <f t="shared" si="323"/>
        <v>0</v>
      </c>
      <c r="AW1089" s="41">
        <v>43592</v>
      </c>
      <c r="AX1089">
        <v>10</v>
      </c>
      <c r="AY1089">
        <v>6.6212</v>
      </c>
      <c r="AZ1089" s="39">
        <f t="shared" si="324"/>
        <v>0</v>
      </c>
      <c r="BA1089" s="41">
        <v>43592</v>
      </c>
      <c r="BB1089">
        <v>5.95</v>
      </c>
      <c r="BC1089">
        <v>2.9841000000000002</v>
      </c>
      <c r="BD1089" s="39">
        <f t="shared" si="325"/>
        <v>-8.3410873321812032E-3</v>
      </c>
      <c r="BE1089" s="41">
        <v>43592</v>
      </c>
      <c r="BF1089">
        <v>11.78</v>
      </c>
      <c r="BG1089">
        <v>8.0119000000000007</v>
      </c>
      <c r="BH1089" s="39">
        <f t="shared" si="326"/>
        <v>-8.4801775848954803E-4</v>
      </c>
      <c r="BI1089" s="41">
        <v>43592</v>
      </c>
      <c r="BJ1089">
        <v>1.08</v>
      </c>
      <c r="BK1089">
        <v>1.0708</v>
      </c>
      <c r="BL1089" s="39">
        <f t="shared" si="327"/>
        <v>-1.8245163656367497E-2</v>
      </c>
      <c r="BM1089" s="41">
        <v>43592</v>
      </c>
      <c r="BN1089">
        <v>9.4600000000000009</v>
      </c>
      <c r="BO1089">
        <v>5.2031999999999998</v>
      </c>
      <c r="BP1089" s="46">
        <f t="shared" si="328"/>
        <v>0</v>
      </c>
      <c r="BQ1089" s="41">
        <v>43592</v>
      </c>
      <c r="BR1089">
        <v>15.3</v>
      </c>
      <c r="BS1089">
        <v>8.5586000000000002</v>
      </c>
      <c r="BT1089" s="18">
        <f t="shared" si="329"/>
        <v>5.2502378463454621E-3</v>
      </c>
      <c r="BU1089" s="41">
        <v>43592</v>
      </c>
      <c r="BV1089">
        <v>2.41</v>
      </c>
      <c r="BW1089">
        <v>1.5103</v>
      </c>
      <c r="BX1089" s="39">
        <f t="shared" si="330"/>
        <v>-2.0367127197249851E-2</v>
      </c>
      <c r="BY1089" s="41">
        <v>43893</v>
      </c>
      <c r="BZ1089">
        <v>11.35</v>
      </c>
      <c r="CA1089">
        <v>6.8075999999999999</v>
      </c>
    </row>
    <row r="1090" spans="1:79">
      <c r="A1090" s="41">
        <v>43593</v>
      </c>
      <c r="B1090">
        <v>11.8</v>
      </c>
      <c r="C1090">
        <v>6.8261000000000003</v>
      </c>
      <c r="D1090" s="34">
        <f t="shared" si="316"/>
        <v>0</v>
      </c>
      <c r="E1090" s="41">
        <v>43593</v>
      </c>
      <c r="F1090">
        <v>2.2000000000000002</v>
      </c>
      <c r="G1090">
        <v>2.2000000000000002</v>
      </c>
      <c r="H1090" s="39">
        <f t="shared" si="317"/>
        <v>-2.6548672566371511E-2</v>
      </c>
      <c r="L1090" s="38"/>
      <c r="M1090" s="41">
        <v>43593</v>
      </c>
      <c r="N1090">
        <v>7.6</v>
      </c>
      <c r="O1090">
        <v>4.8070000000000004</v>
      </c>
      <c r="P1090" s="43">
        <f t="shared" si="318"/>
        <v>-1.2976879799597401E-2</v>
      </c>
      <c r="Q1090" s="41">
        <v>43593</v>
      </c>
      <c r="R1090">
        <v>1.97</v>
      </c>
      <c r="S1090">
        <v>1.2507999999999999</v>
      </c>
      <c r="T1090" s="39">
        <f t="shared" si="319"/>
        <v>0</v>
      </c>
      <c r="U1090" s="42">
        <v>43594.62533333333</v>
      </c>
      <c r="V1090" s="44">
        <v>9.1999999999999993</v>
      </c>
      <c r="W1090" s="44">
        <v>6.19</v>
      </c>
      <c r="X1090" s="43">
        <f t="shared" si="331"/>
        <v>2.229562345169293E-2</v>
      </c>
      <c r="Y1090" s="42">
        <v>43594.62533333333</v>
      </c>
      <c r="Z1090" s="44">
        <v>9.99</v>
      </c>
      <c r="AA1090" s="44">
        <v>7.008</v>
      </c>
      <c r="AB1090" s="43">
        <f t="shared" si="332"/>
        <v>2.9831006612784761E-2</v>
      </c>
      <c r="AC1090" s="42">
        <v>43594.62533333333</v>
      </c>
      <c r="AD1090" s="44">
        <v>23.98</v>
      </c>
      <c r="AE1090" s="44">
        <v>19.861000000000001</v>
      </c>
      <c r="AF1090" s="43">
        <f t="shared" si="333"/>
        <v>0</v>
      </c>
      <c r="AG1090" s="41">
        <v>43593</v>
      </c>
      <c r="AH1090">
        <v>11.25</v>
      </c>
      <c r="AI1090">
        <v>4.4847999999999999</v>
      </c>
      <c r="AJ1090" s="39">
        <f t="shared" si="320"/>
        <v>4.4569867186274731E-3</v>
      </c>
      <c r="AK1090" s="45">
        <v>43682</v>
      </c>
      <c r="AL1090">
        <v>23.3</v>
      </c>
      <c r="AM1090">
        <v>9.8894000000000002</v>
      </c>
      <c r="AN1090" s="39">
        <f t="shared" si="321"/>
        <v>8.6592891019429147E-3</v>
      </c>
      <c r="AO1090" s="41">
        <v>43593</v>
      </c>
      <c r="AP1090">
        <v>8.25</v>
      </c>
      <c r="AQ1090">
        <v>6.7049000000000003</v>
      </c>
      <c r="AR1090" s="18">
        <f t="shared" si="322"/>
        <v>-4.1814933904965962E-2</v>
      </c>
      <c r="AS1090" s="41">
        <v>43593</v>
      </c>
      <c r="AT1090">
        <v>11.89</v>
      </c>
      <c r="AU1090">
        <v>9.6862999999999992</v>
      </c>
      <c r="AV1090" s="39">
        <f t="shared" si="323"/>
        <v>0</v>
      </c>
      <c r="AW1090" s="41">
        <v>43593</v>
      </c>
      <c r="AX1090">
        <v>9.9700000000000006</v>
      </c>
      <c r="AY1090">
        <v>6.6013999999999999</v>
      </c>
      <c r="AZ1090" s="39">
        <f t="shared" si="324"/>
        <v>-2.9903944904247025E-3</v>
      </c>
      <c r="BA1090" s="41">
        <v>43593</v>
      </c>
      <c r="BB1090">
        <v>5.95</v>
      </c>
      <c r="BC1090">
        <v>2.9841000000000002</v>
      </c>
      <c r="BD1090" s="39">
        <f t="shared" si="325"/>
        <v>0</v>
      </c>
      <c r="BE1090" s="41">
        <v>43593</v>
      </c>
      <c r="BF1090">
        <v>11.76</v>
      </c>
      <c r="BG1090">
        <v>7.9983000000000004</v>
      </c>
      <c r="BH1090" s="39">
        <f t="shared" si="326"/>
        <v>-1.6974750059287158E-3</v>
      </c>
      <c r="BI1090" s="41">
        <v>43593</v>
      </c>
      <c r="BJ1090">
        <v>1.08</v>
      </c>
      <c r="BK1090">
        <v>1.0708</v>
      </c>
      <c r="BL1090" s="39">
        <f t="shared" si="327"/>
        <v>0</v>
      </c>
      <c r="BM1090" s="41">
        <v>43593</v>
      </c>
      <c r="BN1090">
        <v>9.4600000000000009</v>
      </c>
      <c r="BO1090">
        <v>5.2031999999999998</v>
      </c>
      <c r="BP1090" s="46">
        <f t="shared" si="328"/>
        <v>0</v>
      </c>
      <c r="BQ1090" s="41">
        <v>43593</v>
      </c>
      <c r="BR1090">
        <v>15.3</v>
      </c>
      <c r="BS1090">
        <v>8.5586000000000002</v>
      </c>
      <c r="BT1090" s="18">
        <f t="shared" si="329"/>
        <v>0</v>
      </c>
      <c r="BU1090" s="41">
        <v>43593</v>
      </c>
      <c r="BV1090">
        <v>2.4700000000000002</v>
      </c>
      <c r="BW1090">
        <v>1.5479000000000001</v>
      </c>
      <c r="BX1090" s="39">
        <f t="shared" si="330"/>
        <v>2.4895716082897489E-2</v>
      </c>
      <c r="BY1090" s="41">
        <v>43894</v>
      </c>
      <c r="BZ1090">
        <v>11.35</v>
      </c>
      <c r="CA1090">
        <v>6.8075999999999999</v>
      </c>
    </row>
    <row r="1091" spans="1:79">
      <c r="A1091" s="41">
        <v>43594</v>
      </c>
      <c r="B1091">
        <v>11.9</v>
      </c>
      <c r="C1091">
        <v>6.8838999999999997</v>
      </c>
      <c r="D1091" s="34">
        <f t="shared" si="316"/>
        <v>8.4674997436309761E-3</v>
      </c>
      <c r="E1091" s="41">
        <v>43594</v>
      </c>
      <c r="F1091">
        <v>2.2000000000000002</v>
      </c>
      <c r="G1091">
        <v>2.2000000000000002</v>
      </c>
      <c r="H1091" s="39">
        <f t="shared" si="317"/>
        <v>0</v>
      </c>
      <c r="L1091" s="38"/>
      <c r="M1091" s="41">
        <v>43594</v>
      </c>
      <c r="N1091">
        <v>7.62</v>
      </c>
      <c r="O1091">
        <v>4.8196000000000003</v>
      </c>
      <c r="P1091" s="43">
        <f t="shared" si="318"/>
        <v>2.6211774495527237E-3</v>
      </c>
      <c r="Q1091" s="41">
        <v>43594</v>
      </c>
      <c r="R1091">
        <v>1.94</v>
      </c>
      <c r="S1091">
        <v>1.2318</v>
      </c>
      <c r="T1091" s="39">
        <f t="shared" si="319"/>
        <v>-1.5190278221937886E-2</v>
      </c>
      <c r="U1091" s="42">
        <v>43595.62533333333</v>
      </c>
      <c r="V1091" s="44">
        <v>9.1999999999999993</v>
      </c>
      <c r="W1091" s="44">
        <v>6.19</v>
      </c>
      <c r="X1091" s="43">
        <f t="shared" si="331"/>
        <v>0</v>
      </c>
      <c r="Y1091" s="42">
        <v>43595.62533333333</v>
      </c>
      <c r="Z1091" s="44">
        <v>9.98</v>
      </c>
      <c r="AA1091" s="44">
        <v>7.0010000000000003</v>
      </c>
      <c r="AB1091" s="43">
        <f t="shared" si="332"/>
        <v>-9.988584474885378E-4</v>
      </c>
      <c r="AC1091" s="42">
        <v>43595.62533333333</v>
      </c>
      <c r="AD1091" s="44">
        <v>23.98</v>
      </c>
      <c r="AE1091" s="44">
        <v>19.861000000000001</v>
      </c>
      <c r="AF1091" s="43">
        <f t="shared" si="333"/>
        <v>0</v>
      </c>
      <c r="AG1091" s="41">
        <v>43594</v>
      </c>
      <c r="AH1091">
        <v>11.4</v>
      </c>
      <c r="AI1091">
        <v>4.5446</v>
      </c>
      <c r="AJ1091" s="39">
        <f t="shared" si="320"/>
        <v>1.3333927934356064E-2</v>
      </c>
      <c r="AK1091" s="45">
        <v>43713</v>
      </c>
      <c r="AL1091">
        <v>23.58</v>
      </c>
      <c r="AM1091">
        <v>10.0083</v>
      </c>
      <c r="AN1091" s="39">
        <f t="shared" si="321"/>
        <v>1.2022974093473821E-2</v>
      </c>
      <c r="AO1091" s="41">
        <v>43594</v>
      </c>
      <c r="AP1091">
        <v>8.3000000000000007</v>
      </c>
      <c r="AQ1091">
        <v>6.7454999999999998</v>
      </c>
      <c r="AR1091" s="18">
        <f t="shared" si="322"/>
        <v>6.0552730092916411E-3</v>
      </c>
      <c r="AS1091" s="41">
        <v>43594</v>
      </c>
      <c r="AT1091">
        <v>12</v>
      </c>
      <c r="AU1091">
        <v>9.7759</v>
      </c>
      <c r="AV1091" s="39">
        <f t="shared" si="323"/>
        <v>9.2501780865759681E-3</v>
      </c>
      <c r="AW1091" s="41">
        <v>43594</v>
      </c>
      <c r="AX1091">
        <v>9.9700000000000006</v>
      </c>
      <c r="AY1091">
        <v>6.6013999999999999</v>
      </c>
      <c r="AZ1091" s="39">
        <f t="shared" si="324"/>
        <v>0</v>
      </c>
      <c r="BA1091" s="41">
        <v>43594</v>
      </c>
      <c r="BB1091">
        <v>5.86</v>
      </c>
      <c r="BC1091">
        <v>2.9388999999999998</v>
      </c>
      <c r="BD1091" s="39">
        <f t="shared" si="325"/>
        <v>-1.5146945477698586E-2</v>
      </c>
      <c r="BE1091" s="41">
        <v>43594</v>
      </c>
      <c r="BF1091">
        <v>11.7</v>
      </c>
      <c r="BG1091">
        <v>7.9574999999999996</v>
      </c>
      <c r="BH1091" s="39">
        <f t="shared" si="326"/>
        <v>-5.1010839803459279E-3</v>
      </c>
      <c r="BI1091" s="41">
        <v>43594</v>
      </c>
      <c r="BJ1091">
        <v>1.1000000000000001</v>
      </c>
      <c r="BK1091">
        <v>1.0907</v>
      </c>
      <c r="BL1091" s="39">
        <f t="shared" si="327"/>
        <v>1.8584236085169993E-2</v>
      </c>
      <c r="BM1091" s="41">
        <v>43594</v>
      </c>
      <c r="BN1091">
        <v>9.58</v>
      </c>
      <c r="BO1091">
        <v>5.2691999999999997</v>
      </c>
      <c r="BP1091" s="46">
        <f t="shared" si="328"/>
        <v>1.2684501845018419E-2</v>
      </c>
      <c r="BQ1091" s="41">
        <v>43594</v>
      </c>
      <c r="BR1091">
        <v>15.6</v>
      </c>
      <c r="BS1091">
        <v>8.7263999999999999</v>
      </c>
      <c r="BT1091" s="18">
        <f t="shared" si="329"/>
        <v>1.960601032879206E-2</v>
      </c>
      <c r="BU1091" s="41">
        <v>43594</v>
      </c>
      <c r="BV1091">
        <v>2.48</v>
      </c>
      <c r="BW1091">
        <v>1.5542</v>
      </c>
      <c r="BX1091" s="39">
        <f t="shared" si="330"/>
        <v>4.0700303637185688E-3</v>
      </c>
      <c r="BY1091" s="41">
        <v>43895</v>
      </c>
      <c r="BZ1091">
        <v>11.2</v>
      </c>
      <c r="CA1091">
        <v>6.7176999999999998</v>
      </c>
    </row>
    <row r="1092" spans="1:79">
      <c r="A1092" s="41">
        <v>43595</v>
      </c>
      <c r="B1092">
        <v>11.9</v>
      </c>
      <c r="C1092">
        <v>6.8838999999999997</v>
      </c>
      <c r="D1092" s="34">
        <f t="shared" si="316"/>
        <v>0</v>
      </c>
      <c r="E1092" s="41">
        <v>43595</v>
      </c>
      <c r="F1092">
        <v>2.2000000000000002</v>
      </c>
      <c r="G1092">
        <v>2.2000000000000002</v>
      </c>
      <c r="H1092" s="39">
        <f t="shared" si="317"/>
        <v>0</v>
      </c>
      <c r="L1092" s="38"/>
      <c r="M1092" s="41">
        <v>43595</v>
      </c>
      <c r="N1092">
        <v>7.61</v>
      </c>
      <c r="O1092">
        <v>4.8132999999999999</v>
      </c>
      <c r="P1092" s="43">
        <f t="shared" si="318"/>
        <v>-1.3071624201179384E-3</v>
      </c>
      <c r="Q1092" s="41">
        <v>43595</v>
      </c>
      <c r="R1092">
        <v>1.92</v>
      </c>
      <c r="S1092">
        <v>1.2191000000000001</v>
      </c>
      <c r="T1092" s="39">
        <f t="shared" si="319"/>
        <v>-1.031011527845424E-2</v>
      </c>
      <c r="U1092" s="42">
        <v>43598.62533333333</v>
      </c>
      <c r="V1092" s="44">
        <v>9.1999999999999993</v>
      </c>
      <c r="W1092" s="44">
        <v>6.19</v>
      </c>
      <c r="X1092" s="43">
        <f t="shared" si="331"/>
        <v>0</v>
      </c>
      <c r="Y1092" s="42">
        <v>43598.62533333333</v>
      </c>
      <c r="Z1092" s="44">
        <v>9.6999999999999993</v>
      </c>
      <c r="AA1092" s="44">
        <v>6.8049999999999997</v>
      </c>
      <c r="AB1092" s="43">
        <f t="shared" si="332"/>
        <v>-2.7996000571347036E-2</v>
      </c>
      <c r="AC1092" s="42">
        <v>43598.62533333333</v>
      </c>
      <c r="AD1092" s="44">
        <v>23.98</v>
      </c>
      <c r="AE1092" s="44">
        <v>19.861000000000001</v>
      </c>
      <c r="AF1092" s="43">
        <f t="shared" si="333"/>
        <v>0</v>
      </c>
      <c r="AG1092" s="41">
        <v>43595</v>
      </c>
      <c r="AH1092">
        <v>11.35</v>
      </c>
      <c r="AI1092">
        <v>4.5247000000000002</v>
      </c>
      <c r="AJ1092" s="39">
        <f t="shared" si="320"/>
        <v>-4.3788232187650855E-3</v>
      </c>
      <c r="AK1092" s="45">
        <v>43743</v>
      </c>
      <c r="AL1092">
        <v>23.69</v>
      </c>
      <c r="AM1092">
        <v>10.055</v>
      </c>
      <c r="AN1092" s="39">
        <f t="shared" si="321"/>
        <v>4.6661271144949213E-3</v>
      </c>
      <c r="AO1092" s="41">
        <v>43595</v>
      </c>
      <c r="AP1092">
        <v>8.4</v>
      </c>
      <c r="AQ1092">
        <v>6.8268000000000004</v>
      </c>
      <c r="AR1092" s="18">
        <f t="shared" si="322"/>
        <v>1.2052479430731688E-2</v>
      </c>
      <c r="AS1092" s="41">
        <v>43595</v>
      </c>
      <c r="AT1092">
        <v>11.98</v>
      </c>
      <c r="AU1092">
        <v>9.7596000000000007</v>
      </c>
      <c r="AV1092" s="39">
        <f t="shared" si="323"/>
        <v>-1.6673656645423249E-3</v>
      </c>
      <c r="AW1092" s="41">
        <v>43595</v>
      </c>
      <c r="AX1092">
        <v>9.9</v>
      </c>
      <c r="AY1092">
        <v>6.5549999999999997</v>
      </c>
      <c r="AZ1092" s="39">
        <f t="shared" si="324"/>
        <v>-7.0288120701669675E-3</v>
      </c>
      <c r="BA1092" s="41">
        <v>43595</v>
      </c>
      <c r="BB1092">
        <v>5.89</v>
      </c>
      <c r="BC1092">
        <v>2.9540000000000002</v>
      </c>
      <c r="BD1092" s="39">
        <f t="shared" si="325"/>
        <v>5.1379767940387001E-3</v>
      </c>
      <c r="BE1092" s="41">
        <v>43595</v>
      </c>
      <c r="BF1092">
        <v>11.6</v>
      </c>
      <c r="BG1092">
        <v>7.8895</v>
      </c>
      <c r="BH1092" s="39">
        <f t="shared" si="326"/>
        <v>-8.5453974238139645E-3</v>
      </c>
      <c r="BI1092" s="41">
        <v>43595</v>
      </c>
      <c r="BJ1092">
        <v>1.1100000000000001</v>
      </c>
      <c r="BK1092">
        <v>1.1006</v>
      </c>
      <c r="BL1092" s="39">
        <f t="shared" si="327"/>
        <v>9.076739708444137E-3</v>
      </c>
      <c r="BM1092" s="41">
        <v>43595</v>
      </c>
      <c r="BN1092">
        <v>9.4600000000000009</v>
      </c>
      <c r="BO1092">
        <v>5.2031999999999998</v>
      </c>
      <c r="BP1092" s="46">
        <f t="shared" si="328"/>
        <v>-1.2525620587565445E-2</v>
      </c>
      <c r="BQ1092" s="41">
        <v>43595</v>
      </c>
      <c r="BR1092">
        <v>15.5</v>
      </c>
      <c r="BS1092">
        <v>8.6705000000000005</v>
      </c>
      <c r="BT1092" s="18">
        <f t="shared" si="329"/>
        <v>-6.4058489182250867E-3</v>
      </c>
      <c r="BU1092" s="41">
        <v>43595</v>
      </c>
      <c r="BV1092">
        <v>2.48</v>
      </c>
      <c r="BW1092">
        <v>1.5542</v>
      </c>
      <c r="BX1092" s="39">
        <f t="shared" si="330"/>
        <v>0</v>
      </c>
      <c r="BY1092" s="41">
        <v>43896</v>
      </c>
      <c r="BZ1092">
        <v>11.34</v>
      </c>
      <c r="CA1092">
        <v>6.8015999999999996</v>
      </c>
    </row>
    <row r="1093" spans="1:79">
      <c r="A1093" s="41">
        <v>43598</v>
      </c>
      <c r="B1093">
        <v>11.86</v>
      </c>
      <c r="C1093">
        <v>6.8608000000000002</v>
      </c>
      <c r="D1093" s="34">
        <f t="shared" ref="D1093:D1156" si="334">(C1093-C1092)/C1092</f>
        <v>-3.3556559508417403E-3</v>
      </c>
      <c r="E1093" s="41">
        <v>43598</v>
      </c>
      <c r="F1093">
        <v>2.2000000000000002</v>
      </c>
      <c r="G1093">
        <v>2.2000000000000002</v>
      </c>
      <c r="H1093" s="39">
        <f t="shared" ref="H1093:H1156" si="335">(G1093-G1092)/G1092</f>
        <v>0</v>
      </c>
      <c r="L1093" s="38"/>
      <c r="M1093" s="41">
        <v>43598</v>
      </c>
      <c r="N1093">
        <v>7.6</v>
      </c>
      <c r="O1093">
        <v>4.8070000000000004</v>
      </c>
      <c r="P1093" s="43">
        <f t="shared" ref="P1093:P1156" si="336">(O1093-O1092)/O1092</f>
        <v>-1.3088733301476177E-3</v>
      </c>
      <c r="Q1093" s="41">
        <v>43598</v>
      </c>
      <c r="R1093">
        <v>1.9</v>
      </c>
      <c r="S1093">
        <v>1.2063999999999999</v>
      </c>
      <c r="T1093" s="39">
        <f t="shared" ref="T1093:T1156" si="337">(S1093-S1092)/S1092</f>
        <v>-1.041752112213941E-2</v>
      </c>
      <c r="U1093" s="42">
        <v>43599.62533333333</v>
      </c>
      <c r="V1093" s="44">
        <v>9</v>
      </c>
      <c r="W1093" s="44">
        <v>6.0549999999999997</v>
      </c>
      <c r="X1093" s="43">
        <f t="shared" si="331"/>
        <v>-2.1809369951534843E-2</v>
      </c>
      <c r="Y1093" s="42">
        <v>43599.62533333333</v>
      </c>
      <c r="Z1093" s="44">
        <v>9.98</v>
      </c>
      <c r="AA1093" s="44">
        <v>7.0010000000000003</v>
      </c>
      <c r="AB1093" s="43">
        <f t="shared" si="332"/>
        <v>2.8802351212343955E-2</v>
      </c>
      <c r="AC1093" s="42">
        <v>43599.62533333333</v>
      </c>
      <c r="AD1093" s="44">
        <v>23.98</v>
      </c>
      <c r="AE1093" s="44">
        <v>19.861000000000001</v>
      </c>
      <c r="AF1093" s="43">
        <f t="shared" si="333"/>
        <v>0</v>
      </c>
      <c r="AG1093" s="41">
        <v>43598</v>
      </c>
      <c r="AH1093">
        <v>11.34</v>
      </c>
      <c r="AI1093">
        <v>4.5206999999999997</v>
      </c>
      <c r="AJ1093" s="39">
        <f t="shared" ref="AJ1093:AJ1156" si="338">(AI1093-AI1092)/AI1092</f>
        <v>-8.8403651070799113E-4</v>
      </c>
      <c r="AK1093" s="45" t="s">
        <v>922</v>
      </c>
      <c r="AL1093">
        <v>20.149999999999999</v>
      </c>
      <c r="AM1093">
        <v>8.5525000000000002</v>
      </c>
      <c r="AN1093" s="39">
        <f t="shared" ref="AN1093:AN1156" si="339">(AM1093-AM1092)/AM1092</f>
        <v>-0.1494281452013923</v>
      </c>
      <c r="AO1093" s="41">
        <v>43598</v>
      </c>
      <c r="AP1093">
        <v>8.36</v>
      </c>
      <c r="AQ1093">
        <v>6.7942999999999998</v>
      </c>
      <c r="AR1093" s="18">
        <f t="shared" ref="AR1093:AR1156" si="340">(AQ1093-AQ1092)/AQ1092</f>
        <v>-4.7606492060702872E-3</v>
      </c>
      <c r="AS1093" s="41">
        <v>43598</v>
      </c>
      <c r="AT1093">
        <v>11.99</v>
      </c>
      <c r="AU1093">
        <v>9.7677999999999994</v>
      </c>
      <c r="AV1093" s="39">
        <f t="shared" ref="AV1093:AV1156" si="341">(AU1093-AU1092)/AU1092</f>
        <v>8.4019836878546788E-4</v>
      </c>
      <c r="AW1093" s="41">
        <v>43598</v>
      </c>
      <c r="AX1093">
        <v>9.85</v>
      </c>
      <c r="AY1093">
        <v>6.5218999999999996</v>
      </c>
      <c r="AZ1093" s="39">
        <f t="shared" ref="AZ1093:AZ1156" si="342">(AY1093-AY1092)/AY1092</f>
        <v>-5.0495804729214543E-3</v>
      </c>
      <c r="BA1093" s="41">
        <v>43598</v>
      </c>
      <c r="BB1093">
        <v>5.86</v>
      </c>
      <c r="BC1093">
        <v>2.9388999999999998</v>
      </c>
      <c r="BD1093" s="39">
        <f t="shared" ref="BD1093:BD1156" si="343">(BC1093-BC1092)/BC1092</f>
        <v>-5.1117129316182583E-3</v>
      </c>
      <c r="BE1093" s="41">
        <v>43598</v>
      </c>
      <c r="BF1093">
        <v>11.6</v>
      </c>
      <c r="BG1093">
        <v>7.8895</v>
      </c>
      <c r="BH1093" s="39">
        <f t="shared" ref="BH1093:BH1156" si="344">(BG1093-BG1092)/BG1092</f>
        <v>0</v>
      </c>
      <c r="BI1093" s="41">
        <v>43598</v>
      </c>
      <c r="BJ1093">
        <v>1.1000000000000001</v>
      </c>
      <c r="BK1093">
        <v>1.0907</v>
      </c>
      <c r="BL1093" s="39">
        <f t="shared" ref="BL1093:BL1156" si="345">(BK1093-BK1092)/BK1092</f>
        <v>-8.9950935853171168E-3</v>
      </c>
      <c r="BM1093" s="41">
        <v>43598</v>
      </c>
      <c r="BN1093">
        <v>9.6</v>
      </c>
      <c r="BO1093">
        <v>5.2801999999999998</v>
      </c>
      <c r="BP1093" s="46">
        <f t="shared" ref="BP1093:BP1156" si="346">(BO1093-BO1092)/BO1092</f>
        <v>1.4798585485854851E-2</v>
      </c>
      <c r="BQ1093" s="41">
        <v>43598</v>
      </c>
      <c r="BR1093">
        <v>15.6</v>
      </c>
      <c r="BS1093">
        <v>8.7263999999999999</v>
      </c>
      <c r="BT1093" s="18">
        <f t="shared" ref="BT1093:BT1156" si="347">(BS1093-BS1092)/BS1092</f>
        <v>6.4471483766794756E-3</v>
      </c>
      <c r="BU1093" s="41">
        <v>43598</v>
      </c>
      <c r="BV1093">
        <v>2.48</v>
      </c>
      <c r="BW1093">
        <v>1.5542</v>
      </c>
      <c r="BX1093" s="39">
        <f t="shared" ref="BX1093:BX1156" si="348">(BW1093-BW1092)/BW1092</f>
        <v>0</v>
      </c>
      <c r="BY1093" s="41">
        <v>43899</v>
      </c>
      <c r="BZ1093">
        <v>11</v>
      </c>
      <c r="CA1093">
        <v>6.5976999999999997</v>
      </c>
    </row>
    <row r="1094" spans="1:79">
      <c r="A1094" s="41">
        <v>43599</v>
      </c>
      <c r="B1094">
        <v>11.86</v>
      </c>
      <c r="C1094">
        <v>6.8608000000000002</v>
      </c>
      <c r="D1094" s="34">
        <f t="shared" si="334"/>
        <v>0</v>
      </c>
      <c r="E1094" s="41">
        <v>43599</v>
      </c>
      <c r="F1094">
        <v>2.2000000000000002</v>
      </c>
      <c r="G1094">
        <v>2.2000000000000002</v>
      </c>
      <c r="H1094" s="39">
        <f t="shared" si="335"/>
        <v>0</v>
      </c>
      <c r="L1094" s="38"/>
      <c r="M1094" s="41">
        <v>43599</v>
      </c>
      <c r="N1094">
        <v>7.55</v>
      </c>
      <c r="O1094">
        <v>4.7752999999999997</v>
      </c>
      <c r="P1094" s="43">
        <f t="shared" si="336"/>
        <v>-6.5945496151447319E-3</v>
      </c>
      <c r="Q1094" s="41">
        <v>43599</v>
      </c>
      <c r="R1094">
        <v>1.9</v>
      </c>
      <c r="S1094">
        <v>1.2063999999999999</v>
      </c>
      <c r="T1094" s="39">
        <f t="shared" si="337"/>
        <v>0</v>
      </c>
      <c r="U1094" s="42">
        <v>43600.62533333333</v>
      </c>
      <c r="V1094" s="44">
        <v>8.91</v>
      </c>
      <c r="W1094" s="44">
        <v>5.9950000000000001</v>
      </c>
      <c r="X1094" s="43">
        <f t="shared" si="331"/>
        <v>-9.9091659785300757E-3</v>
      </c>
      <c r="Y1094" s="42">
        <v>43600.62533333333</v>
      </c>
      <c r="Z1094" s="44">
        <v>9.69</v>
      </c>
      <c r="AA1094" s="44">
        <v>6.798</v>
      </c>
      <c r="AB1094" s="43">
        <f t="shared" si="332"/>
        <v>-2.899585773460938E-2</v>
      </c>
      <c r="AC1094" s="42">
        <v>43600.62533333333</v>
      </c>
      <c r="AD1094" s="44">
        <v>24.69</v>
      </c>
      <c r="AE1094" s="44">
        <v>20.449000000000002</v>
      </c>
      <c r="AF1094" s="43">
        <f t="shared" si="333"/>
        <v>2.9605760032224003E-2</v>
      </c>
      <c r="AG1094" s="41">
        <v>43599</v>
      </c>
      <c r="AH1094">
        <v>11.29</v>
      </c>
      <c r="AI1094">
        <v>4.5007000000000001</v>
      </c>
      <c r="AJ1094" s="39">
        <f t="shared" si="338"/>
        <v>-4.4240936138207742E-3</v>
      </c>
      <c r="AK1094" s="45" t="s">
        <v>923</v>
      </c>
      <c r="AL1094">
        <v>20</v>
      </c>
      <c r="AM1094">
        <v>10.6136</v>
      </c>
      <c r="AN1094" s="39">
        <f t="shared" si="339"/>
        <v>0.24099386144402218</v>
      </c>
      <c r="AO1094" s="41">
        <v>43599</v>
      </c>
      <c r="AP1094">
        <v>8.36</v>
      </c>
      <c r="AQ1094">
        <v>6.7942999999999998</v>
      </c>
      <c r="AR1094" s="18">
        <f t="shared" si="340"/>
        <v>0</v>
      </c>
      <c r="AS1094" s="41">
        <v>43599</v>
      </c>
      <c r="AT1094">
        <v>11.99</v>
      </c>
      <c r="AU1094">
        <v>9.7677999999999994</v>
      </c>
      <c r="AV1094" s="39">
        <f t="shared" si="341"/>
        <v>0</v>
      </c>
      <c r="AW1094" s="41">
        <v>43599</v>
      </c>
      <c r="AX1094">
        <v>9.85</v>
      </c>
      <c r="AY1094">
        <v>6.5218999999999996</v>
      </c>
      <c r="AZ1094" s="39">
        <f t="shared" si="342"/>
        <v>0</v>
      </c>
      <c r="BA1094" s="41">
        <v>43599</v>
      </c>
      <c r="BB1094">
        <v>5.86</v>
      </c>
      <c r="BC1094">
        <v>2.9388999999999998</v>
      </c>
      <c r="BD1094" s="39">
        <f t="shared" si="343"/>
        <v>0</v>
      </c>
      <c r="BE1094" s="41">
        <v>43599</v>
      </c>
      <c r="BF1094">
        <v>11.6</v>
      </c>
      <c r="BG1094">
        <v>7.8895</v>
      </c>
      <c r="BH1094" s="39">
        <f t="shared" si="344"/>
        <v>0</v>
      </c>
      <c r="BI1094" s="41">
        <v>43599</v>
      </c>
      <c r="BJ1094">
        <v>1.1000000000000001</v>
      </c>
      <c r="BK1094">
        <v>1.0907</v>
      </c>
      <c r="BL1094" s="39">
        <f t="shared" si="345"/>
        <v>0</v>
      </c>
      <c r="BM1094" s="41">
        <v>43599</v>
      </c>
      <c r="BN1094">
        <v>9.35</v>
      </c>
      <c r="BO1094">
        <v>5.1426999999999996</v>
      </c>
      <c r="BP1094" s="46">
        <f t="shared" si="346"/>
        <v>-2.6040680277262258E-2</v>
      </c>
      <c r="BQ1094" s="41">
        <v>43599</v>
      </c>
      <c r="BR1094">
        <v>15.5</v>
      </c>
      <c r="BS1094">
        <v>8.6705000000000005</v>
      </c>
      <c r="BT1094" s="18">
        <f t="shared" si="347"/>
        <v>-6.4058489182250867E-3</v>
      </c>
      <c r="BU1094" s="41">
        <v>43599</v>
      </c>
      <c r="BV1094">
        <v>2.4700000000000002</v>
      </c>
      <c r="BW1094">
        <v>1.5479000000000001</v>
      </c>
      <c r="BX1094" s="39">
        <f t="shared" si="348"/>
        <v>-4.0535323639171103E-3</v>
      </c>
      <c r="BY1094" s="41">
        <v>43900</v>
      </c>
      <c r="BZ1094">
        <v>10.99</v>
      </c>
      <c r="CA1094">
        <v>6.5917000000000003</v>
      </c>
    </row>
    <row r="1095" spans="1:79">
      <c r="A1095" s="41">
        <v>43600</v>
      </c>
      <c r="B1095">
        <v>11.84</v>
      </c>
      <c r="C1095">
        <v>6.8491999999999997</v>
      </c>
      <c r="D1095" s="34">
        <f t="shared" si="334"/>
        <v>-1.6907649253732071E-3</v>
      </c>
      <c r="E1095" s="41">
        <v>43600</v>
      </c>
      <c r="F1095">
        <v>2.2000000000000002</v>
      </c>
      <c r="G1095">
        <v>2.2000000000000002</v>
      </c>
      <c r="H1095" s="39">
        <f t="shared" si="335"/>
        <v>0</v>
      </c>
      <c r="L1095" s="38"/>
      <c r="M1095" s="41">
        <v>43600</v>
      </c>
      <c r="N1095">
        <v>7.55</v>
      </c>
      <c r="O1095">
        <v>4.7752999999999997</v>
      </c>
      <c r="P1095" s="43">
        <f t="shared" si="336"/>
        <v>0</v>
      </c>
      <c r="Q1095" s="41">
        <v>43600</v>
      </c>
      <c r="R1095">
        <v>1.9</v>
      </c>
      <c r="S1095">
        <v>1.2063999999999999</v>
      </c>
      <c r="T1095" s="39">
        <f t="shared" si="337"/>
        <v>0</v>
      </c>
      <c r="U1095" s="42">
        <v>43601.62533333333</v>
      </c>
      <c r="V1095" s="44">
        <v>8.91</v>
      </c>
      <c r="W1095" s="44">
        <v>5.9950000000000001</v>
      </c>
      <c r="X1095" s="43">
        <f t="shared" si="331"/>
        <v>0</v>
      </c>
      <c r="Y1095" s="42">
        <v>43601.62533333333</v>
      </c>
      <c r="Z1095" s="44">
        <v>9.9</v>
      </c>
      <c r="AA1095" s="44">
        <v>6.9450000000000003</v>
      </c>
      <c r="AB1095" s="43">
        <f t="shared" si="332"/>
        <v>2.1624007060900299E-2</v>
      </c>
      <c r="AC1095" s="42">
        <v>43601.62533333333</v>
      </c>
      <c r="AD1095" s="44">
        <v>25.4</v>
      </c>
      <c r="AE1095" s="44">
        <v>21.036999999999999</v>
      </c>
      <c r="AF1095" s="43">
        <f t="shared" si="333"/>
        <v>2.8754462320895759E-2</v>
      </c>
      <c r="AG1095" s="41">
        <v>43600</v>
      </c>
      <c r="AH1095">
        <v>11.4</v>
      </c>
      <c r="AI1095">
        <v>4.5446</v>
      </c>
      <c r="AJ1095" s="39">
        <f t="shared" si="338"/>
        <v>9.7540382607149614E-3</v>
      </c>
      <c r="AK1095" s="45" t="s">
        <v>924</v>
      </c>
      <c r="AL1095">
        <v>19.989999999999998</v>
      </c>
      <c r="AM1095">
        <v>10.6083</v>
      </c>
      <c r="AN1095" s="39">
        <f t="shared" si="339"/>
        <v>-4.9935931258009365E-4</v>
      </c>
      <c r="AO1095" s="41">
        <v>43600</v>
      </c>
      <c r="AP1095">
        <v>8.1199999999999992</v>
      </c>
      <c r="AQ1095">
        <v>6.5993000000000004</v>
      </c>
      <c r="AR1095" s="18">
        <f t="shared" si="340"/>
        <v>-2.8700528384086575E-2</v>
      </c>
      <c r="AS1095" s="41">
        <v>43600</v>
      </c>
      <c r="AT1095">
        <v>11.99</v>
      </c>
      <c r="AU1095">
        <v>9.7677999999999994</v>
      </c>
      <c r="AV1095" s="39">
        <f t="shared" si="341"/>
        <v>0</v>
      </c>
      <c r="AW1095" s="41">
        <v>43600</v>
      </c>
      <c r="AX1095">
        <v>9.9</v>
      </c>
      <c r="AY1095">
        <v>6.5549999999999997</v>
      </c>
      <c r="AZ1095" s="39">
        <f t="shared" si="342"/>
        <v>5.0752081448657803E-3</v>
      </c>
      <c r="BA1095" s="41">
        <v>43600</v>
      </c>
      <c r="BB1095">
        <v>5.95</v>
      </c>
      <c r="BC1095">
        <v>2.9841000000000002</v>
      </c>
      <c r="BD1095" s="39">
        <f t="shared" si="343"/>
        <v>1.5379904045731516E-2</v>
      </c>
      <c r="BE1095" s="41">
        <v>43600</v>
      </c>
      <c r="BF1095">
        <v>11.7</v>
      </c>
      <c r="BG1095">
        <v>7.9574999999999996</v>
      </c>
      <c r="BH1095" s="39">
        <f t="shared" si="344"/>
        <v>8.6190506369224432E-3</v>
      </c>
      <c r="BI1095" s="41">
        <v>43600</v>
      </c>
      <c r="BJ1095">
        <v>1.1200000000000001</v>
      </c>
      <c r="BK1095">
        <v>1.1105</v>
      </c>
      <c r="BL1095" s="39">
        <f t="shared" si="345"/>
        <v>1.8153479416888274E-2</v>
      </c>
      <c r="BM1095" s="41">
        <v>43600</v>
      </c>
      <c r="BN1095">
        <v>9.39</v>
      </c>
      <c r="BO1095">
        <v>5.1646999999999998</v>
      </c>
      <c r="BP1095" s="46">
        <f t="shared" si="346"/>
        <v>4.2779084916484029E-3</v>
      </c>
      <c r="BQ1095" s="41">
        <v>43600</v>
      </c>
      <c r="BR1095">
        <v>15.33</v>
      </c>
      <c r="BS1095">
        <v>8.5754000000000001</v>
      </c>
      <c r="BT1095" s="18">
        <f t="shared" si="347"/>
        <v>-1.0968225592526429E-2</v>
      </c>
      <c r="BU1095" s="41">
        <v>43600</v>
      </c>
      <c r="BV1095">
        <v>2.4700000000000002</v>
      </c>
      <c r="BW1095">
        <v>1.5479000000000001</v>
      </c>
      <c r="BX1095" s="39">
        <f t="shared" si="348"/>
        <v>0</v>
      </c>
      <c r="BY1095" s="41">
        <v>43901</v>
      </c>
      <c r="BZ1095">
        <v>11.24</v>
      </c>
      <c r="CA1095">
        <v>6.7416999999999998</v>
      </c>
    </row>
    <row r="1096" spans="1:79">
      <c r="A1096" s="41">
        <v>43601</v>
      </c>
      <c r="B1096">
        <v>11.84</v>
      </c>
      <c r="C1096">
        <v>6.8491999999999997</v>
      </c>
      <c r="D1096" s="34">
        <f t="shared" si="334"/>
        <v>0</v>
      </c>
      <c r="E1096" s="41">
        <v>43601</v>
      </c>
      <c r="F1096">
        <v>2.2000000000000002</v>
      </c>
      <c r="G1096">
        <v>2.2000000000000002</v>
      </c>
      <c r="H1096" s="39">
        <f t="shared" si="335"/>
        <v>0</v>
      </c>
      <c r="L1096" s="38"/>
      <c r="M1096" s="41">
        <v>43601</v>
      </c>
      <c r="N1096">
        <v>7.55</v>
      </c>
      <c r="O1096">
        <v>4.7752999999999997</v>
      </c>
      <c r="P1096" s="43">
        <f t="shared" si="336"/>
        <v>0</v>
      </c>
      <c r="Q1096" s="41">
        <v>43601</v>
      </c>
      <c r="R1096">
        <v>1.9</v>
      </c>
      <c r="S1096">
        <v>1.2063999999999999</v>
      </c>
      <c r="T1096" s="39">
        <f t="shared" si="337"/>
        <v>0</v>
      </c>
      <c r="U1096" s="42">
        <v>43602.62533333333</v>
      </c>
      <c r="V1096" s="44">
        <v>9.15</v>
      </c>
      <c r="W1096" s="44">
        <v>6.1559999999999997</v>
      </c>
      <c r="X1096" s="43">
        <f t="shared" si="331"/>
        <v>2.6855713094245136E-2</v>
      </c>
      <c r="Y1096" s="42">
        <v>43602.62533333333</v>
      </c>
      <c r="Z1096" s="44">
        <v>9.66</v>
      </c>
      <c r="AA1096" s="44">
        <v>7.2530000000000001</v>
      </c>
      <c r="AB1096" s="43">
        <f t="shared" si="332"/>
        <v>4.4348452123830068E-2</v>
      </c>
      <c r="AC1096" s="42">
        <v>43602.62533333333</v>
      </c>
      <c r="AD1096" s="44">
        <v>25.4</v>
      </c>
      <c r="AE1096" s="44">
        <v>21.036999999999999</v>
      </c>
      <c r="AF1096" s="43">
        <f t="shared" si="333"/>
        <v>0</v>
      </c>
      <c r="AG1096" s="41">
        <v>43601</v>
      </c>
      <c r="AH1096">
        <v>11.7</v>
      </c>
      <c r="AI1096">
        <v>4.6642000000000001</v>
      </c>
      <c r="AJ1096" s="39">
        <f t="shared" si="338"/>
        <v>2.6316947586146229E-2</v>
      </c>
      <c r="AK1096" s="45" t="s">
        <v>925</v>
      </c>
      <c r="AL1096">
        <v>20.399999999999999</v>
      </c>
      <c r="AM1096">
        <v>10.825900000000001</v>
      </c>
      <c r="AN1096" s="39">
        <f t="shared" si="339"/>
        <v>2.051224041552378E-2</v>
      </c>
      <c r="AO1096" s="41">
        <v>43601</v>
      </c>
      <c r="AP1096">
        <v>8.3000000000000007</v>
      </c>
      <c r="AQ1096">
        <v>6.7454999999999998</v>
      </c>
      <c r="AR1096" s="18">
        <f t="shared" si="340"/>
        <v>2.2153864803842745E-2</v>
      </c>
      <c r="AS1096" s="41">
        <v>43601</v>
      </c>
      <c r="AT1096">
        <v>12</v>
      </c>
      <c r="AU1096">
        <v>9.7759</v>
      </c>
      <c r="AV1096" s="39">
        <f t="shared" si="341"/>
        <v>8.2925530825781271E-4</v>
      </c>
      <c r="AW1096" s="41">
        <v>43601</v>
      </c>
      <c r="AX1096">
        <v>9.91</v>
      </c>
      <c r="AY1096">
        <v>6.5689000000000002</v>
      </c>
      <c r="AZ1096" s="39">
        <f t="shared" si="342"/>
        <v>2.1205186880244803E-3</v>
      </c>
      <c r="BA1096" s="41">
        <v>43601</v>
      </c>
      <c r="BB1096">
        <v>5.95</v>
      </c>
      <c r="BC1096">
        <v>2.9841000000000002</v>
      </c>
      <c r="BD1096" s="39">
        <f t="shared" si="343"/>
        <v>0</v>
      </c>
      <c r="BE1096" s="41">
        <v>43601</v>
      </c>
      <c r="BF1096">
        <v>11.68</v>
      </c>
      <c r="BG1096">
        <v>7.9439000000000002</v>
      </c>
      <c r="BH1096" s="39">
        <f t="shared" si="344"/>
        <v>-1.7090794847627259E-3</v>
      </c>
      <c r="BI1096" s="41">
        <v>43601</v>
      </c>
      <c r="BJ1096">
        <v>1.1299999999999999</v>
      </c>
      <c r="BK1096">
        <v>1.1204000000000001</v>
      </c>
      <c r="BL1096" s="39">
        <f t="shared" si="345"/>
        <v>8.9149031967582348E-3</v>
      </c>
      <c r="BM1096" s="41">
        <v>43601</v>
      </c>
      <c r="BN1096">
        <v>9.2799999999999994</v>
      </c>
      <c r="BO1096">
        <v>5.1041999999999996</v>
      </c>
      <c r="BP1096" s="46">
        <f t="shared" si="346"/>
        <v>-1.17141363486747E-2</v>
      </c>
      <c r="BQ1096" s="41">
        <v>43601</v>
      </c>
      <c r="BR1096">
        <v>15.58</v>
      </c>
      <c r="BS1096">
        <v>8.7152999999999992</v>
      </c>
      <c r="BT1096" s="18">
        <f t="shared" si="347"/>
        <v>1.6314107796720739E-2</v>
      </c>
      <c r="BU1096" s="41">
        <v>43601</v>
      </c>
      <c r="BV1096">
        <v>2.4700000000000002</v>
      </c>
      <c r="BW1096">
        <v>1.5479000000000001</v>
      </c>
      <c r="BX1096" s="39">
        <f t="shared" si="348"/>
        <v>0</v>
      </c>
      <c r="BY1096" s="41">
        <v>43902</v>
      </c>
      <c r="BZ1096">
        <v>11.1</v>
      </c>
      <c r="CA1096">
        <v>6.6577000000000002</v>
      </c>
    </row>
    <row r="1097" spans="1:79">
      <c r="A1097" s="41">
        <v>43602</v>
      </c>
      <c r="B1097">
        <v>11.95</v>
      </c>
      <c r="C1097">
        <v>6.9127999999999998</v>
      </c>
      <c r="D1097" s="34">
        <f t="shared" si="334"/>
        <v>9.2857560007008275E-3</v>
      </c>
      <c r="E1097" s="41">
        <v>43602</v>
      </c>
      <c r="F1097">
        <v>2.2000000000000002</v>
      </c>
      <c r="G1097">
        <v>2.2000000000000002</v>
      </c>
      <c r="H1097" s="39">
        <f t="shared" si="335"/>
        <v>0</v>
      </c>
      <c r="L1097" s="38"/>
      <c r="M1097" s="41">
        <v>43602</v>
      </c>
      <c r="N1097">
        <v>7.54</v>
      </c>
      <c r="O1097">
        <v>4.7690000000000001</v>
      </c>
      <c r="P1097" s="43">
        <f t="shared" si="336"/>
        <v>-1.3192888404915983E-3</v>
      </c>
      <c r="Q1097" s="41">
        <v>43602</v>
      </c>
      <c r="R1097">
        <v>1.9</v>
      </c>
      <c r="S1097">
        <v>1.2063999999999999</v>
      </c>
      <c r="T1097" s="39">
        <f t="shared" si="337"/>
        <v>0</v>
      </c>
      <c r="U1097" s="42">
        <v>43605.62533333333</v>
      </c>
      <c r="V1097" s="44">
        <v>9.09</v>
      </c>
      <c r="W1097" s="44">
        <v>6.1159999999999997</v>
      </c>
      <c r="X1097" s="43">
        <f t="shared" si="331"/>
        <v>-6.4977257959714157E-3</v>
      </c>
      <c r="Y1097" s="42">
        <v>43605.62533333333</v>
      </c>
      <c r="Z1097" s="44">
        <v>9.6999999999999993</v>
      </c>
      <c r="AA1097" s="44">
        <v>7.2830000000000004</v>
      </c>
      <c r="AB1097" s="43">
        <f t="shared" si="332"/>
        <v>4.136219495381256E-3</v>
      </c>
      <c r="AC1097" s="42">
        <v>43605.62533333333</v>
      </c>
      <c r="AD1097" s="44">
        <v>25.4</v>
      </c>
      <c r="AE1097" s="44">
        <v>21.036999999999999</v>
      </c>
      <c r="AF1097" s="43">
        <f t="shared" si="333"/>
        <v>0</v>
      </c>
      <c r="AG1097" s="41">
        <v>43602</v>
      </c>
      <c r="AH1097">
        <v>11.8</v>
      </c>
      <c r="AI1097">
        <v>4.7039999999999997</v>
      </c>
      <c r="AJ1097" s="39">
        <f t="shared" si="338"/>
        <v>8.5330817717935801E-3</v>
      </c>
      <c r="AK1097" s="45" t="s">
        <v>926</v>
      </c>
      <c r="AL1097">
        <v>20.7</v>
      </c>
      <c r="AM1097">
        <v>10.985099999999999</v>
      </c>
      <c r="AN1097" s="39">
        <f t="shared" si="339"/>
        <v>1.4705474833500997E-2</v>
      </c>
      <c r="AO1097" s="41">
        <v>43602</v>
      </c>
      <c r="AP1097">
        <v>8.3000000000000007</v>
      </c>
      <c r="AQ1097">
        <v>6.7454999999999998</v>
      </c>
      <c r="AR1097" s="18">
        <f t="shared" si="340"/>
        <v>0</v>
      </c>
      <c r="AS1097" s="41">
        <v>43602</v>
      </c>
      <c r="AT1097">
        <v>12</v>
      </c>
      <c r="AU1097">
        <v>9.7759</v>
      </c>
      <c r="AV1097" s="39">
        <f t="shared" si="341"/>
        <v>0</v>
      </c>
      <c r="AW1097" s="41">
        <v>43602</v>
      </c>
      <c r="AX1097">
        <v>10.050000000000001</v>
      </c>
      <c r="AY1097">
        <v>6.6616999999999997</v>
      </c>
      <c r="AZ1097" s="39">
        <f t="shared" si="342"/>
        <v>1.4127175021693061E-2</v>
      </c>
      <c r="BA1097" s="41">
        <v>43602</v>
      </c>
      <c r="BB1097">
        <v>5.9</v>
      </c>
      <c r="BC1097">
        <v>2.9590000000000001</v>
      </c>
      <c r="BD1097" s="39">
        <f t="shared" si="343"/>
        <v>-8.4112462719078181E-3</v>
      </c>
      <c r="BE1097" s="41">
        <v>43602</v>
      </c>
      <c r="BF1097">
        <v>11.4</v>
      </c>
      <c r="BG1097">
        <v>7.7534999999999998</v>
      </c>
      <c r="BH1097" s="39">
        <f t="shared" si="344"/>
        <v>-2.3968076133888939E-2</v>
      </c>
      <c r="BI1097" s="41">
        <v>43602</v>
      </c>
      <c r="BJ1097">
        <v>1.1299999999999999</v>
      </c>
      <c r="BK1097">
        <v>1.1204000000000001</v>
      </c>
      <c r="BL1097" s="39">
        <f t="shared" si="345"/>
        <v>0</v>
      </c>
      <c r="BM1097" s="41">
        <v>43602</v>
      </c>
      <c r="BN1097">
        <v>9.3000000000000007</v>
      </c>
      <c r="BO1097">
        <v>5.1151999999999997</v>
      </c>
      <c r="BP1097" s="46">
        <f t="shared" si="346"/>
        <v>2.1550879667724858E-3</v>
      </c>
      <c r="BQ1097" s="41">
        <v>43602</v>
      </c>
      <c r="BR1097">
        <v>15.73</v>
      </c>
      <c r="BS1097">
        <v>8.7992000000000008</v>
      </c>
      <c r="BT1097" s="18">
        <f t="shared" si="347"/>
        <v>9.6267483620760784E-3</v>
      </c>
      <c r="BU1097" s="41">
        <v>43602</v>
      </c>
      <c r="BV1097">
        <v>2.4300000000000002</v>
      </c>
      <c r="BW1097">
        <v>1.5228999999999999</v>
      </c>
      <c r="BX1097" s="39">
        <f t="shared" si="348"/>
        <v>-1.6150914141740507E-2</v>
      </c>
      <c r="BY1097" s="41">
        <v>43903</v>
      </c>
      <c r="BZ1097">
        <v>11</v>
      </c>
      <c r="CA1097">
        <v>6.5976999999999997</v>
      </c>
    </row>
    <row r="1098" spans="1:79">
      <c r="A1098" s="41">
        <v>43605</v>
      </c>
      <c r="B1098">
        <v>11.93</v>
      </c>
      <c r="C1098">
        <v>6.9013</v>
      </c>
      <c r="D1098" s="34">
        <f t="shared" si="334"/>
        <v>-1.6635806040967256E-3</v>
      </c>
      <c r="E1098" s="41">
        <v>43605</v>
      </c>
      <c r="F1098">
        <v>2.15</v>
      </c>
      <c r="G1098">
        <v>2.15</v>
      </c>
      <c r="H1098" s="39">
        <f t="shared" si="335"/>
        <v>-2.2727272727272846E-2</v>
      </c>
      <c r="L1098" s="38"/>
      <c r="M1098" s="41">
        <v>43605</v>
      </c>
      <c r="N1098">
        <v>7.5</v>
      </c>
      <c r="O1098">
        <v>4.7436999999999996</v>
      </c>
      <c r="P1098" s="43">
        <f t="shared" si="336"/>
        <v>-5.3050954078424292E-3</v>
      </c>
      <c r="Q1098" s="41">
        <v>43605</v>
      </c>
      <c r="R1098">
        <v>1.9</v>
      </c>
      <c r="S1098">
        <v>1.2063999999999999</v>
      </c>
      <c r="T1098" s="39">
        <f t="shared" si="337"/>
        <v>0</v>
      </c>
      <c r="U1098" s="42">
        <v>43606.62533333333</v>
      </c>
      <c r="V1098" s="44">
        <v>9.0500000000000007</v>
      </c>
      <c r="W1098" s="44">
        <v>6.0890000000000004</v>
      </c>
      <c r="X1098" s="43">
        <f t="shared" si="331"/>
        <v>-4.4146500981032122E-3</v>
      </c>
      <c r="Y1098" s="42">
        <v>43606.62533333333</v>
      </c>
      <c r="Z1098" s="44">
        <v>9.6999999999999993</v>
      </c>
      <c r="AA1098" s="44">
        <v>7.2830000000000004</v>
      </c>
      <c r="AB1098" s="43">
        <f t="shared" si="332"/>
        <v>0</v>
      </c>
      <c r="AC1098" s="42">
        <v>43606.62533333333</v>
      </c>
      <c r="AD1098" s="44">
        <v>24.26</v>
      </c>
      <c r="AE1098" s="44">
        <v>20.093</v>
      </c>
      <c r="AF1098" s="43">
        <f t="shared" si="333"/>
        <v>-4.4873318438940872E-2</v>
      </c>
      <c r="AG1098" s="41">
        <v>43605</v>
      </c>
      <c r="AH1098">
        <v>11.8</v>
      </c>
      <c r="AI1098">
        <v>4.7039999999999997</v>
      </c>
      <c r="AJ1098" s="39">
        <f t="shared" si="338"/>
        <v>0</v>
      </c>
      <c r="AK1098" s="45" t="s">
        <v>927</v>
      </c>
      <c r="AL1098">
        <v>19.920000000000002</v>
      </c>
      <c r="AM1098">
        <v>10.919499999999999</v>
      </c>
      <c r="AN1098" s="39">
        <f t="shared" si="339"/>
        <v>-5.9717253370474444E-3</v>
      </c>
      <c r="AO1098" s="41">
        <v>43605</v>
      </c>
      <c r="AP1098">
        <v>8.44</v>
      </c>
      <c r="AQ1098">
        <v>6.8848000000000003</v>
      </c>
      <c r="AR1098" s="18">
        <f t="shared" si="340"/>
        <v>2.0650804239863676E-2</v>
      </c>
      <c r="AS1098" s="41">
        <v>43605</v>
      </c>
      <c r="AT1098">
        <v>11.95</v>
      </c>
      <c r="AU1098">
        <v>9.7352000000000007</v>
      </c>
      <c r="AV1098" s="39">
        <f t="shared" si="341"/>
        <v>-4.1632995427530245E-3</v>
      </c>
      <c r="AW1098" s="41">
        <v>43605</v>
      </c>
      <c r="AX1098">
        <v>10.16</v>
      </c>
      <c r="AY1098">
        <v>6.7346000000000004</v>
      </c>
      <c r="AZ1098" s="39">
        <f t="shared" si="342"/>
        <v>1.0943152648723394E-2</v>
      </c>
      <c r="BA1098" s="41">
        <v>43605</v>
      </c>
      <c r="BB1098">
        <v>5.79</v>
      </c>
      <c r="BC1098">
        <v>2.9037999999999999</v>
      </c>
      <c r="BD1098" s="39">
        <f t="shared" si="343"/>
        <v>-1.8654950996958478E-2</v>
      </c>
      <c r="BE1098" s="41">
        <v>43605</v>
      </c>
      <c r="BF1098">
        <v>11.4</v>
      </c>
      <c r="BG1098">
        <v>7.7534999999999998</v>
      </c>
      <c r="BH1098" s="39">
        <f t="shared" si="344"/>
        <v>0</v>
      </c>
      <c r="BI1098" s="41">
        <v>43605</v>
      </c>
      <c r="BJ1098">
        <v>1.1200000000000001</v>
      </c>
      <c r="BK1098">
        <v>1.1105</v>
      </c>
      <c r="BL1098" s="39">
        <f t="shared" si="345"/>
        <v>-8.8361299535880209E-3</v>
      </c>
      <c r="BM1098" s="41">
        <v>43605</v>
      </c>
      <c r="BN1098">
        <v>9.49</v>
      </c>
      <c r="BO1098">
        <v>5.2196999999999996</v>
      </c>
      <c r="BP1098" s="46">
        <f t="shared" si="346"/>
        <v>2.0429308726931463E-2</v>
      </c>
      <c r="BQ1098" s="41">
        <v>43605</v>
      </c>
      <c r="BR1098">
        <v>15.5</v>
      </c>
      <c r="BS1098">
        <v>8.6705000000000005</v>
      </c>
      <c r="BT1098" s="18">
        <f t="shared" si="347"/>
        <v>-1.4626329666333331E-2</v>
      </c>
      <c r="BU1098" s="41">
        <v>43605</v>
      </c>
      <c r="BV1098">
        <v>2.4300000000000002</v>
      </c>
      <c r="BW1098">
        <v>1.5228999999999999</v>
      </c>
      <c r="BX1098" s="39">
        <f t="shared" si="348"/>
        <v>0</v>
      </c>
      <c r="BY1098" s="41">
        <v>43906</v>
      </c>
      <c r="BZ1098">
        <v>10.75</v>
      </c>
      <c r="CA1098">
        <v>6.4478</v>
      </c>
    </row>
    <row r="1099" spans="1:79">
      <c r="A1099" s="41">
        <v>43606</v>
      </c>
      <c r="B1099">
        <v>12</v>
      </c>
      <c r="C1099">
        <v>6.9417999999999997</v>
      </c>
      <c r="D1099" s="34">
        <f t="shared" si="334"/>
        <v>5.8684595655890568E-3</v>
      </c>
      <c r="E1099" s="41">
        <v>43606</v>
      </c>
      <c r="F1099">
        <v>2.15</v>
      </c>
      <c r="G1099">
        <v>2.15</v>
      </c>
      <c r="H1099" s="39">
        <f t="shared" si="335"/>
        <v>0</v>
      </c>
      <c r="L1099" s="38"/>
      <c r="M1099" s="41">
        <v>43606</v>
      </c>
      <c r="N1099">
        <v>7.5</v>
      </c>
      <c r="O1099">
        <v>4.7436999999999996</v>
      </c>
      <c r="P1099" s="43">
        <f t="shared" si="336"/>
        <v>0</v>
      </c>
      <c r="Q1099" s="41">
        <v>43606</v>
      </c>
      <c r="R1099">
        <v>1.86</v>
      </c>
      <c r="S1099">
        <v>1.181</v>
      </c>
      <c r="T1099" s="39">
        <f t="shared" si="337"/>
        <v>-2.1054376657824826E-2</v>
      </c>
      <c r="U1099" s="42">
        <v>43607.62533333333</v>
      </c>
      <c r="V1099" s="44">
        <v>9.0500000000000007</v>
      </c>
      <c r="W1099" s="44">
        <v>6.0890000000000004</v>
      </c>
      <c r="X1099" s="43">
        <f t="shared" si="331"/>
        <v>0</v>
      </c>
      <c r="Y1099" s="42">
        <v>43607.62533333333</v>
      </c>
      <c r="Z1099" s="44">
        <v>9.6999999999999993</v>
      </c>
      <c r="AA1099" s="44">
        <v>7.2830000000000004</v>
      </c>
      <c r="AB1099" s="43">
        <f t="shared" si="332"/>
        <v>0</v>
      </c>
      <c r="AC1099" s="42">
        <v>43607.62533333333</v>
      </c>
      <c r="AD1099" s="44">
        <v>24.9</v>
      </c>
      <c r="AE1099" s="44">
        <v>20.623000000000001</v>
      </c>
      <c r="AF1099" s="43">
        <f t="shared" si="333"/>
        <v>2.6377345344149761E-2</v>
      </c>
      <c r="AG1099" s="41">
        <v>43606</v>
      </c>
      <c r="AH1099">
        <v>12</v>
      </c>
      <c r="AI1099">
        <v>4.7838000000000003</v>
      </c>
      <c r="AJ1099" s="39">
        <f t="shared" si="338"/>
        <v>1.6964285714285831E-2</v>
      </c>
      <c r="AK1099" s="45" t="s">
        <v>928</v>
      </c>
      <c r="AL1099">
        <v>19.809999999999999</v>
      </c>
      <c r="AM1099">
        <v>10.8592</v>
      </c>
      <c r="AN1099" s="39">
        <f t="shared" si="339"/>
        <v>-5.5222308713768764E-3</v>
      </c>
      <c r="AO1099" s="41">
        <v>43606</v>
      </c>
      <c r="AP1099">
        <v>8.15</v>
      </c>
      <c r="AQ1099">
        <v>6.6482000000000001</v>
      </c>
      <c r="AR1099" s="18">
        <f t="shared" si="340"/>
        <v>-3.4365558912386726E-2</v>
      </c>
      <c r="AS1099" s="41">
        <v>43606</v>
      </c>
      <c r="AT1099">
        <v>11.66</v>
      </c>
      <c r="AU1099">
        <v>9.4990000000000006</v>
      </c>
      <c r="AV1099" s="39">
        <f t="shared" si="341"/>
        <v>-2.4262470211192391E-2</v>
      </c>
      <c r="AW1099" s="41">
        <v>43606</v>
      </c>
      <c r="AX1099">
        <v>10.15</v>
      </c>
      <c r="AY1099">
        <v>6.7279999999999998</v>
      </c>
      <c r="AZ1099" s="39">
        <f t="shared" si="342"/>
        <v>-9.8001366079657377E-4</v>
      </c>
      <c r="BA1099" s="41">
        <v>43606</v>
      </c>
      <c r="BB1099">
        <v>5.79</v>
      </c>
      <c r="BC1099">
        <v>2.9037999999999999</v>
      </c>
      <c r="BD1099" s="39">
        <f t="shared" si="343"/>
        <v>0</v>
      </c>
      <c r="BE1099" s="41">
        <v>43606</v>
      </c>
      <c r="BF1099">
        <v>11.4</v>
      </c>
      <c r="BG1099">
        <v>7.7534999999999998</v>
      </c>
      <c r="BH1099" s="39">
        <f t="shared" si="344"/>
        <v>0</v>
      </c>
      <c r="BI1099" s="41">
        <v>43606</v>
      </c>
      <c r="BJ1099">
        <v>1.1299999999999999</v>
      </c>
      <c r="BK1099">
        <v>1.1204000000000001</v>
      </c>
      <c r="BL1099" s="39">
        <f t="shared" si="345"/>
        <v>8.9149031967582348E-3</v>
      </c>
      <c r="BM1099" s="41">
        <v>43606</v>
      </c>
      <c r="BN1099">
        <v>9.5</v>
      </c>
      <c r="BO1099">
        <v>5.2252000000000001</v>
      </c>
      <c r="BP1099" s="46">
        <f t="shared" si="346"/>
        <v>1.0537004042378883E-3</v>
      </c>
      <c r="BQ1099" s="41">
        <v>43606</v>
      </c>
      <c r="BR1099">
        <v>15.7</v>
      </c>
      <c r="BS1099">
        <v>8.7824000000000009</v>
      </c>
      <c r="BT1099" s="18">
        <f t="shared" si="347"/>
        <v>1.2905830113603635E-2</v>
      </c>
      <c r="BU1099" s="41">
        <v>43606</v>
      </c>
      <c r="BV1099">
        <v>2.4300000000000002</v>
      </c>
      <c r="BW1099">
        <v>1.5228999999999999</v>
      </c>
      <c r="BX1099" s="39">
        <f t="shared" si="348"/>
        <v>0</v>
      </c>
      <c r="BY1099" s="41">
        <v>43907</v>
      </c>
      <c r="BZ1099">
        <v>10.45</v>
      </c>
      <c r="CA1099">
        <v>6.2678000000000003</v>
      </c>
    </row>
    <row r="1100" spans="1:79">
      <c r="A1100" s="41">
        <v>43607</v>
      </c>
      <c r="B1100">
        <v>12</v>
      </c>
      <c r="C1100">
        <v>6.9417999999999997</v>
      </c>
      <c r="D1100" s="34">
        <f t="shared" si="334"/>
        <v>0</v>
      </c>
      <c r="E1100" s="41">
        <v>43607</v>
      </c>
      <c r="F1100">
        <v>2.15</v>
      </c>
      <c r="G1100">
        <v>2.15</v>
      </c>
      <c r="H1100" s="39">
        <f t="shared" si="335"/>
        <v>0</v>
      </c>
      <c r="L1100" s="38"/>
      <c r="M1100" s="41">
        <v>43607</v>
      </c>
      <c r="N1100">
        <v>7.5</v>
      </c>
      <c r="O1100">
        <v>4.7436999999999996</v>
      </c>
      <c r="P1100" s="43">
        <f t="shared" si="336"/>
        <v>0</v>
      </c>
      <c r="Q1100" s="41">
        <v>43607</v>
      </c>
      <c r="R1100">
        <v>1.82</v>
      </c>
      <c r="S1100">
        <v>1.1556</v>
      </c>
      <c r="T1100" s="39">
        <f t="shared" si="337"/>
        <v>-2.1507197290431913E-2</v>
      </c>
      <c r="U1100" s="42">
        <v>43608.62533333333</v>
      </c>
      <c r="V1100" s="44">
        <v>8.7799999999999994</v>
      </c>
      <c r="W1100" s="44">
        <v>5.907</v>
      </c>
      <c r="X1100" s="43">
        <f t="shared" si="331"/>
        <v>-2.9889965511578315E-2</v>
      </c>
      <c r="Y1100" s="42">
        <v>43608.62533333333</v>
      </c>
      <c r="Z1100" s="44">
        <v>9.6999999999999993</v>
      </c>
      <c r="AA1100" s="44">
        <v>7.2830000000000004</v>
      </c>
      <c r="AB1100" s="43">
        <f t="shared" si="332"/>
        <v>0</v>
      </c>
      <c r="AC1100" s="42">
        <v>43608.62533333333</v>
      </c>
      <c r="AD1100" s="44">
        <v>25</v>
      </c>
      <c r="AE1100" s="44">
        <v>20.706</v>
      </c>
      <c r="AF1100" s="43">
        <f t="shared" si="333"/>
        <v>4.0246326916548707E-3</v>
      </c>
      <c r="AG1100" s="41">
        <v>43607</v>
      </c>
      <c r="AH1100">
        <v>11.8</v>
      </c>
      <c r="AI1100">
        <v>4.7039999999999997</v>
      </c>
      <c r="AJ1100" s="39">
        <f t="shared" si="338"/>
        <v>-1.6681299385425924E-2</v>
      </c>
      <c r="AK1100" s="45" t="s">
        <v>929</v>
      </c>
      <c r="AL1100">
        <v>19.649999999999999</v>
      </c>
      <c r="AM1100">
        <v>10.7715</v>
      </c>
      <c r="AN1100" s="39">
        <f t="shared" si="339"/>
        <v>-8.0761013702666772E-3</v>
      </c>
      <c r="AO1100" s="41">
        <v>43607</v>
      </c>
      <c r="AP1100">
        <v>8.15</v>
      </c>
      <c r="AQ1100">
        <v>6.6482000000000001</v>
      </c>
      <c r="AR1100" s="18">
        <f t="shared" si="340"/>
        <v>0</v>
      </c>
      <c r="AS1100" s="41">
        <v>43607</v>
      </c>
      <c r="AT1100">
        <v>12</v>
      </c>
      <c r="AU1100">
        <v>9.7759</v>
      </c>
      <c r="AV1100" s="39">
        <f t="shared" si="341"/>
        <v>2.9150436888093427E-2</v>
      </c>
      <c r="AW1100" s="41">
        <v>43607</v>
      </c>
      <c r="AX1100">
        <v>10.199999999999999</v>
      </c>
      <c r="AY1100">
        <v>6.7610999999999999</v>
      </c>
      <c r="AZ1100" s="39">
        <f t="shared" si="342"/>
        <v>4.9197384066587586E-3</v>
      </c>
      <c r="BA1100" s="41">
        <v>43607</v>
      </c>
      <c r="BB1100">
        <v>5.8</v>
      </c>
      <c r="BC1100">
        <v>2.9087999999999998</v>
      </c>
      <c r="BD1100" s="39">
        <f t="shared" si="343"/>
        <v>1.7218816722914434E-3</v>
      </c>
      <c r="BE1100" s="41">
        <v>43607</v>
      </c>
      <c r="BF1100">
        <v>11.4</v>
      </c>
      <c r="BG1100">
        <v>7.7534999999999998</v>
      </c>
      <c r="BH1100" s="39">
        <f t="shared" si="344"/>
        <v>0</v>
      </c>
      <c r="BI1100" s="41">
        <v>43607</v>
      </c>
      <c r="BJ1100">
        <v>1.1499999999999999</v>
      </c>
      <c r="BK1100">
        <v>1.1402000000000001</v>
      </c>
      <c r="BL1100" s="39">
        <f t="shared" si="345"/>
        <v>1.7672259907176042E-2</v>
      </c>
      <c r="BM1100" s="41">
        <v>43607</v>
      </c>
      <c r="BN1100">
        <v>9.6999999999999993</v>
      </c>
      <c r="BO1100">
        <v>5.3352000000000004</v>
      </c>
      <c r="BP1100" s="46">
        <f t="shared" si="346"/>
        <v>2.1051825767434799E-2</v>
      </c>
      <c r="BQ1100" s="41">
        <v>43607</v>
      </c>
      <c r="BR1100">
        <v>15.79</v>
      </c>
      <c r="BS1100">
        <v>8.8327000000000009</v>
      </c>
      <c r="BT1100" s="18">
        <f t="shared" si="347"/>
        <v>5.727363818546184E-3</v>
      </c>
      <c r="BU1100" s="41">
        <v>43607</v>
      </c>
      <c r="BV1100">
        <v>2.4300000000000002</v>
      </c>
      <c r="BW1100">
        <v>1.5228999999999999</v>
      </c>
      <c r="BX1100" s="39">
        <f t="shared" si="348"/>
        <v>0</v>
      </c>
      <c r="BY1100" s="41">
        <v>43908</v>
      </c>
      <c r="BZ1100">
        <v>10.49</v>
      </c>
      <c r="CA1100">
        <v>6.2918000000000003</v>
      </c>
    </row>
    <row r="1101" spans="1:79">
      <c r="A1101" s="41">
        <v>43608</v>
      </c>
      <c r="B1101">
        <v>12</v>
      </c>
      <c r="C1101">
        <v>6.9417999999999997</v>
      </c>
      <c r="D1101" s="34">
        <f t="shared" si="334"/>
        <v>0</v>
      </c>
      <c r="E1101" s="41">
        <v>43608</v>
      </c>
      <c r="F1101">
        <v>2.15</v>
      </c>
      <c r="G1101">
        <v>2.15</v>
      </c>
      <c r="H1101" s="39">
        <f t="shared" si="335"/>
        <v>0</v>
      </c>
      <c r="L1101" s="38"/>
      <c r="M1101" s="41">
        <v>43608</v>
      </c>
      <c r="N1101">
        <v>7.5</v>
      </c>
      <c r="O1101">
        <v>4.7436999999999996</v>
      </c>
      <c r="P1101" s="43">
        <f t="shared" si="336"/>
        <v>0</v>
      </c>
      <c r="Q1101" s="41">
        <v>43608</v>
      </c>
      <c r="R1101">
        <v>1.8</v>
      </c>
      <c r="S1101">
        <v>1.1429</v>
      </c>
      <c r="T1101" s="39">
        <f t="shared" si="337"/>
        <v>-1.0989961924541306E-2</v>
      </c>
      <c r="U1101" s="42">
        <v>43609.62533333333</v>
      </c>
      <c r="V1101" s="44">
        <v>9.0399999999999991</v>
      </c>
      <c r="W1101" s="44">
        <v>6.0819999999999999</v>
      </c>
      <c r="X1101" s="43">
        <f t="shared" si="331"/>
        <v>2.96258676146944E-2</v>
      </c>
      <c r="Y1101" s="42">
        <v>43609.62533333333</v>
      </c>
      <c r="Z1101" s="44">
        <v>9.9499999999999993</v>
      </c>
      <c r="AA1101" s="44">
        <v>7.4710000000000001</v>
      </c>
      <c r="AB1101" s="43">
        <f t="shared" si="332"/>
        <v>2.5813538377042387E-2</v>
      </c>
      <c r="AC1101" s="42">
        <v>43609.62533333333</v>
      </c>
      <c r="AD1101" s="44">
        <v>25</v>
      </c>
      <c r="AE1101" s="44">
        <v>20.706</v>
      </c>
      <c r="AF1101" s="43">
        <f t="shared" si="333"/>
        <v>0</v>
      </c>
      <c r="AG1101" s="41">
        <v>43608</v>
      </c>
      <c r="AH1101">
        <v>11.79</v>
      </c>
      <c r="AI1101">
        <v>4.7000999999999999</v>
      </c>
      <c r="AJ1101" s="39">
        <f t="shared" si="338"/>
        <v>-8.2908163265301717E-4</v>
      </c>
      <c r="AK1101" s="45" t="s">
        <v>930</v>
      </c>
      <c r="AL1101">
        <v>19.649999999999999</v>
      </c>
      <c r="AM1101">
        <v>10.7715</v>
      </c>
      <c r="AN1101" s="39">
        <f t="shared" si="339"/>
        <v>0</v>
      </c>
      <c r="AO1101" s="41">
        <v>43608</v>
      </c>
      <c r="AP1101">
        <v>8.1999999999999993</v>
      </c>
      <c r="AQ1101">
        <v>6.6890000000000001</v>
      </c>
      <c r="AR1101" s="18">
        <f t="shared" si="340"/>
        <v>6.136999488583368E-3</v>
      </c>
      <c r="AS1101" s="41">
        <v>43608</v>
      </c>
      <c r="AT1101">
        <v>12.44</v>
      </c>
      <c r="AU1101">
        <v>10.134399999999999</v>
      </c>
      <c r="AV1101" s="39">
        <f t="shared" si="341"/>
        <v>3.6671815382726847E-2</v>
      </c>
      <c r="AW1101" s="41">
        <v>43608</v>
      </c>
      <c r="AX1101">
        <v>10.36</v>
      </c>
      <c r="AY1101">
        <v>6.8670999999999998</v>
      </c>
      <c r="AZ1101" s="39">
        <f t="shared" si="342"/>
        <v>1.5677922231589515E-2</v>
      </c>
      <c r="BA1101" s="41">
        <v>43608</v>
      </c>
      <c r="BB1101">
        <v>5.8</v>
      </c>
      <c r="BC1101">
        <v>2.9087999999999998</v>
      </c>
      <c r="BD1101" s="39">
        <f t="shared" si="343"/>
        <v>0</v>
      </c>
      <c r="BE1101" s="41">
        <v>43608</v>
      </c>
      <c r="BF1101">
        <v>11.4</v>
      </c>
      <c r="BG1101">
        <v>7.7534999999999998</v>
      </c>
      <c r="BH1101" s="39">
        <f t="shared" si="344"/>
        <v>0</v>
      </c>
      <c r="BI1101" s="41">
        <v>43608</v>
      </c>
      <c r="BJ1101">
        <v>1.18</v>
      </c>
      <c r="BK1101">
        <v>1.17</v>
      </c>
      <c r="BL1101" s="39">
        <f t="shared" si="345"/>
        <v>2.6135765655148066E-2</v>
      </c>
      <c r="BM1101" s="41">
        <v>43608</v>
      </c>
      <c r="BN1101">
        <v>9.74</v>
      </c>
      <c r="BO1101">
        <v>5.3571999999999997</v>
      </c>
      <c r="BP1101" s="46">
        <f t="shared" si="346"/>
        <v>4.1235567551355812E-3</v>
      </c>
      <c r="BQ1101" s="41">
        <v>43608</v>
      </c>
      <c r="BR1101">
        <v>15.75</v>
      </c>
      <c r="BS1101">
        <v>8.8102999999999998</v>
      </c>
      <c r="BT1101" s="18">
        <f t="shared" si="347"/>
        <v>-2.5360308852334034E-3</v>
      </c>
      <c r="BU1101" s="41">
        <v>43608</v>
      </c>
      <c r="BV1101">
        <v>2.4300000000000002</v>
      </c>
      <c r="BW1101">
        <v>1.5228999999999999</v>
      </c>
      <c r="BX1101" s="39">
        <f t="shared" si="348"/>
        <v>0</v>
      </c>
      <c r="BY1101" s="41">
        <v>43909</v>
      </c>
      <c r="BZ1101">
        <v>10.19</v>
      </c>
      <c r="CA1101">
        <v>6.1119000000000003</v>
      </c>
    </row>
    <row r="1102" spans="1:79">
      <c r="A1102" s="41">
        <v>43609</v>
      </c>
      <c r="B1102">
        <v>12</v>
      </c>
      <c r="C1102">
        <v>6.9417999999999997</v>
      </c>
      <c r="D1102" s="34">
        <f t="shared" si="334"/>
        <v>0</v>
      </c>
      <c r="E1102" s="41">
        <v>43609</v>
      </c>
      <c r="F1102">
        <v>2.15</v>
      </c>
      <c r="G1102">
        <v>2.15</v>
      </c>
      <c r="H1102" s="39">
        <f t="shared" si="335"/>
        <v>0</v>
      </c>
      <c r="L1102" s="38"/>
      <c r="M1102" s="41">
        <v>43609</v>
      </c>
      <c r="N1102">
        <v>7.5</v>
      </c>
      <c r="O1102">
        <v>4.7436999999999996</v>
      </c>
      <c r="P1102" s="43">
        <f t="shared" si="336"/>
        <v>0</v>
      </c>
      <c r="Q1102" s="41">
        <v>43609</v>
      </c>
      <c r="R1102">
        <v>1.86</v>
      </c>
      <c r="S1102">
        <v>1.181</v>
      </c>
      <c r="T1102" s="39">
        <f t="shared" si="337"/>
        <v>3.3336249890629117E-2</v>
      </c>
      <c r="U1102" s="42">
        <v>43612.62533333333</v>
      </c>
      <c r="V1102" s="44">
        <v>9.1999999999999993</v>
      </c>
      <c r="W1102" s="44">
        <v>6.19</v>
      </c>
      <c r="X1102" s="43">
        <f t="shared" si="331"/>
        <v>1.7757316672147409E-2</v>
      </c>
      <c r="Y1102" s="42">
        <v>43612.62533333333</v>
      </c>
      <c r="Z1102" s="44">
        <v>9.65</v>
      </c>
      <c r="AA1102" s="44">
        <v>7.2460000000000004</v>
      </c>
      <c r="AB1102" s="43">
        <f t="shared" si="332"/>
        <v>-3.0116450274394278E-2</v>
      </c>
      <c r="AC1102" s="42">
        <v>43612.62533333333</v>
      </c>
      <c r="AD1102" s="44">
        <v>25.39</v>
      </c>
      <c r="AE1102" s="44">
        <v>21.029</v>
      </c>
      <c r="AF1102" s="43">
        <f t="shared" si="333"/>
        <v>1.5599343185550101E-2</v>
      </c>
      <c r="AG1102" s="41">
        <v>43609</v>
      </c>
      <c r="AH1102">
        <v>11.78</v>
      </c>
      <c r="AI1102">
        <v>4.6961000000000004</v>
      </c>
      <c r="AJ1102" s="39">
        <f t="shared" si="338"/>
        <v>-8.5104572243134395E-4</v>
      </c>
      <c r="AK1102" s="45" t="s">
        <v>931</v>
      </c>
      <c r="AL1102">
        <v>19.649999999999999</v>
      </c>
      <c r="AM1102">
        <v>10.7715</v>
      </c>
      <c r="AN1102" s="39">
        <f t="shared" si="339"/>
        <v>0</v>
      </c>
      <c r="AO1102" s="41">
        <v>43609</v>
      </c>
      <c r="AP1102">
        <v>8.4</v>
      </c>
      <c r="AQ1102">
        <v>6.8521999999999998</v>
      </c>
      <c r="AR1102" s="18">
        <f t="shared" si="340"/>
        <v>2.4398265809538015E-2</v>
      </c>
      <c r="AS1102" s="41">
        <v>43609</v>
      </c>
      <c r="AT1102">
        <v>12.99</v>
      </c>
      <c r="AU1102">
        <v>10.5825</v>
      </c>
      <c r="AV1102" s="39">
        <f t="shared" si="341"/>
        <v>4.4215740448373876E-2</v>
      </c>
      <c r="AW1102" s="41">
        <v>43609</v>
      </c>
      <c r="AX1102">
        <v>10.59</v>
      </c>
      <c r="AY1102">
        <v>7.0195999999999996</v>
      </c>
      <c r="AZ1102" s="39">
        <f t="shared" si="342"/>
        <v>2.2207336430225256E-2</v>
      </c>
      <c r="BA1102" s="41">
        <v>43609</v>
      </c>
      <c r="BB1102">
        <v>5.75</v>
      </c>
      <c r="BC1102">
        <v>2.8837999999999999</v>
      </c>
      <c r="BD1102" s="39">
        <f t="shared" si="343"/>
        <v>-8.5946094609460639E-3</v>
      </c>
      <c r="BE1102" s="41">
        <v>43609</v>
      </c>
      <c r="BF1102">
        <v>11.4</v>
      </c>
      <c r="BG1102">
        <v>7.7534999999999998</v>
      </c>
      <c r="BH1102" s="39">
        <f t="shared" si="344"/>
        <v>0</v>
      </c>
      <c r="BI1102" s="41">
        <v>43609</v>
      </c>
      <c r="BJ1102">
        <v>1.1499999999999999</v>
      </c>
      <c r="BK1102">
        <v>1.1402000000000001</v>
      </c>
      <c r="BL1102" s="39">
        <f t="shared" si="345"/>
        <v>-2.5470085470085325E-2</v>
      </c>
      <c r="BM1102" s="41">
        <v>43609</v>
      </c>
      <c r="BN1102">
        <v>9.66</v>
      </c>
      <c r="BO1102">
        <v>5.3132000000000001</v>
      </c>
      <c r="BP1102" s="46">
        <f t="shared" si="346"/>
        <v>-8.2132457253788534E-3</v>
      </c>
      <c r="BQ1102" s="41">
        <v>43609</v>
      </c>
      <c r="BR1102">
        <v>15.7</v>
      </c>
      <c r="BS1102">
        <v>8.7824000000000009</v>
      </c>
      <c r="BT1102" s="18">
        <f t="shared" si="347"/>
        <v>-3.1667480108508138E-3</v>
      </c>
      <c r="BU1102" s="41">
        <v>43609</v>
      </c>
      <c r="BV1102">
        <v>2.4300000000000002</v>
      </c>
      <c r="BW1102">
        <v>1.5228999999999999</v>
      </c>
      <c r="BX1102" s="39">
        <f t="shared" si="348"/>
        <v>0</v>
      </c>
      <c r="BY1102" s="41">
        <v>43913</v>
      </c>
      <c r="BZ1102">
        <v>10.4</v>
      </c>
      <c r="CA1102">
        <v>6.2378</v>
      </c>
    </row>
    <row r="1103" spans="1:79">
      <c r="A1103" s="41">
        <v>43612</v>
      </c>
      <c r="B1103">
        <v>12</v>
      </c>
      <c r="C1103">
        <v>6.9417999999999997</v>
      </c>
      <c r="D1103" s="34">
        <f t="shared" si="334"/>
        <v>0</v>
      </c>
      <c r="E1103" s="41">
        <v>43612</v>
      </c>
      <c r="F1103">
        <v>2.15</v>
      </c>
      <c r="G1103">
        <v>2.15</v>
      </c>
      <c r="H1103" s="39">
        <f t="shared" si="335"/>
        <v>0</v>
      </c>
      <c r="L1103" s="38"/>
      <c r="M1103" s="41">
        <v>43612</v>
      </c>
      <c r="N1103">
        <v>7.5</v>
      </c>
      <c r="O1103">
        <v>4.7436999999999996</v>
      </c>
      <c r="P1103" s="43">
        <f t="shared" si="336"/>
        <v>0</v>
      </c>
      <c r="Q1103" s="41">
        <v>43612</v>
      </c>
      <c r="R1103">
        <v>1.86</v>
      </c>
      <c r="S1103">
        <v>1.181</v>
      </c>
      <c r="T1103" s="39">
        <f t="shared" si="337"/>
        <v>0</v>
      </c>
      <c r="U1103" s="42">
        <v>43613.62533333333</v>
      </c>
      <c r="V1103" s="44">
        <v>9.1999999999999993</v>
      </c>
      <c r="W1103" s="44">
        <v>6.19</v>
      </c>
      <c r="X1103" s="43">
        <f t="shared" si="331"/>
        <v>0</v>
      </c>
      <c r="Y1103" s="42">
        <v>43613.62533333333</v>
      </c>
      <c r="Z1103" s="44">
        <v>9.65</v>
      </c>
      <c r="AA1103" s="44">
        <v>7.2460000000000004</v>
      </c>
      <c r="AB1103" s="43">
        <f t="shared" si="332"/>
        <v>0</v>
      </c>
      <c r="AC1103" s="42">
        <v>43613.62533333333</v>
      </c>
      <c r="AD1103" s="44">
        <v>25.39</v>
      </c>
      <c r="AE1103" s="44">
        <v>21.029</v>
      </c>
      <c r="AF1103" s="43">
        <f t="shared" si="333"/>
        <v>0</v>
      </c>
      <c r="AG1103" s="41">
        <v>43612</v>
      </c>
      <c r="AH1103">
        <v>11.6</v>
      </c>
      <c r="AI1103">
        <v>4.6242999999999999</v>
      </c>
      <c r="AJ1103" s="39">
        <f t="shared" si="338"/>
        <v>-1.5289282596196956E-2</v>
      </c>
      <c r="AK1103" s="45" t="s">
        <v>932</v>
      </c>
      <c r="AL1103">
        <v>19.7</v>
      </c>
      <c r="AM1103">
        <v>10.7989</v>
      </c>
      <c r="AN1103" s="39">
        <f t="shared" si="339"/>
        <v>2.5437497098825691E-3</v>
      </c>
      <c r="AO1103" s="41">
        <v>43612</v>
      </c>
      <c r="AP1103">
        <v>8.39</v>
      </c>
      <c r="AQ1103">
        <v>6.8440000000000003</v>
      </c>
      <c r="AR1103" s="18">
        <f t="shared" si="340"/>
        <v>-1.1966959516650916E-3</v>
      </c>
      <c r="AS1103" s="41">
        <v>43612</v>
      </c>
      <c r="AT1103">
        <v>12.6</v>
      </c>
      <c r="AU1103">
        <v>10.264699999999999</v>
      </c>
      <c r="AV1103" s="39">
        <f t="shared" si="341"/>
        <v>-3.0030711079612579E-2</v>
      </c>
      <c r="AW1103" s="41">
        <v>43612</v>
      </c>
      <c r="AX1103">
        <v>10.5</v>
      </c>
      <c r="AY1103">
        <v>6.9599000000000002</v>
      </c>
      <c r="AZ1103" s="39">
        <f t="shared" si="342"/>
        <v>-8.5047581058748968E-3</v>
      </c>
      <c r="BA1103" s="41">
        <v>43612</v>
      </c>
      <c r="BB1103">
        <v>5.76</v>
      </c>
      <c r="BC1103">
        <v>2.8887999999999998</v>
      </c>
      <c r="BD1103" s="39">
        <f t="shared" si="343"/>
        <v>1.7338234274221144E-3</v>
      </c>
      <c r="BE1103" s="41">
        <v>43612</v>
      </c>
      <c r="BF1103">
        <v>11.68</v>
      </c>
      <c r="BG1103">
        <v>7.9439000000000002</v>
      </c>
      <c r="BH1103" s="39">
        <f t="shared" si="344"/>
        <v>2.4556651834655361E-2</v>
      </c>
      <c r="BI1103" s="41">
        <v>43612</v>
      </c>
      <c r="BJ1103">
        <v>1.1499999999999999</v>
      </c>
      <c r="BK1103">
        <v>1.1402000000000001</v>
      </c>
      <c r="BL1103" s="39">
        <f t="shared" si="345"/>
        <v>0</v>
      </c>
      <c r="BM1103" s="41">
        <v>43612</v>
      </c>
      <c r="BN1103">
        <v>9.56</v>
      </c>
      <c r="BO1103">
        <v>5.2582000000000004</v>
      </c>
      <c r="BP1103" s="46">
        <f t="shared" si="346"/>
        <v>-1.0351577203944837E-2</v>
      </c>
      <c r="BQ1103" s="41">
        <v>43612</v>
      </c>
      <c r="BR1103">
        <v>15.59</v>
      </c>
      <c r="BS1103">
        <v>8.7208000000000006</v>
      </c>
      <c r="BT1103" s="18">
        <f t="shared" si="347"/>
        <v>-7.0140280561122601E-3</v>
      </c>
      <c r="BU1103" s="41">
        <v>43612</v>
      </c>
      <c r="BV1103">
        <v>2.4300000000000002</v>
      </c>
      <c r="BW1103">
        <v>1.5228999999999999</v>
      </c>
      <c r="BX1103" s="39">
        <f t="shared" si="348"/>
        <v>0</v>
      </c>
      <c r="BY1103" s="41">
        <v>43914</v>
      </c>
      <c r="BZ1103">
        <v>10.4</v>
      </c>
      <c r="CA1103">
        <v>6.2378</v>
      </c>
    </row>
    <row r="1104" spans="1:79">
      <c r="A1104" s="41">
        <v>43613</v>
      </c>
      <c r="B1104">
        <v>12</v>
      </c>
      <c r="C1104">
        <v>6.9417999999999997</v>
      </c>
      <c r="D1104" s="34">
        <f t="shared" si="334"/>
        <v>0</v>
      </c>
      <c r="E1104" s="41">
        <v>43613</v>
      </c>
      <c r="F1104">
        <v>2.09</v>
      </c>
      <c r="G1104">
        <v>2.09</v>
      </c>
      <c r="H1104" s="39">
        <f t="shared" si="335"/>
        <v>-2.7906976744186074E-2</v>
      </c>
      <c r="L1104" s="38"/>
      <c r="M1104" s="41">
        <v>43613</v>
      </c>
      <c r="N1104">
        <v>7.5</v>
      </c>
      <c r="O1104">
        <v>4.7436999999999996</v>
      </c>
      <c r="P1104" s="43">
        <f t="shared" si="336"/>
        <v>0</v>
      </c>
      <c r="Q1104" s="41">
        <v>43613</v>
      </c>
      <c r="R1104">
        <v>1.86</v>
      </c>
      <c r="S1104">
        <v>1.181</v>
      </c>
      <c r="T1104" s="39">
        <f t="shared" si="337"/>
        <v>0</v>
      </c>
      <c r="U1104" s="42">
        <v>43614.62533333333</v>
      </c>
      <c r="V1104" s="44">
        <v>9.19</v>
      </c>
      <c r="W1104" s="44">
        <v>6.1829999999999998</v>
      </c>
      <c r="X1104" s="43">
        <f t="shared" si="331"/>
        <v>-1.1308562197092991E-3</v>
      </c>
      <c r="Y1104" s="42">
        <v>43614.62533333333</v>
      </c>
      <c r="Z1104" s="44">
        <v>9.6999999999999993</v>
      </c>
      <c r="AA1104" s="44">
        <v>7.2830000000000004</v>
      </c>
      <c r="AB1104" s="43">
        <f t="shared" si="332"/>
        <v>5.1062655258073313E-3</v>
      </c>
      <c r="AC1104" s="42">
        <v>43614.62533333333</v>
      </c>
      <c r="AD1104" s="44">
        <v>25.39</v>
      </c>
      <c r="AE1104" s="44">
        <v>21.029</v>
      </c>
      <c r="AF1104" s="43">
        <f t="shared" si="333"/>
        <v>0</v>
      </c>
      <c r="AG1104" s="41">
        <v>43613</v>
      </c>
      <c r="AH1104">
        <v>11.5</v>
      </c>
      <c r="AI1104">
        <v>4.5845000000000002</v>
      </c>
      <c r="AJ1104" s="39">
        <f t="shared" si="338"/>
        <v>-8.6067080422982112E-3</v>
      </c>
      <c r="AK1104" s="45" t="s">
        <v>933</v>
      </c>
      <c r="AL1104">
        <v>19.72</v>
      </c>
      <c r="AM1104">
        <v>10.809900000000001</v>
      </c>
      <c r="AN1104" s="39">
        <f t="shared" si="339"/>
        <v>1.018622267082852E-3</v>
      </c>
      <c r="AO1104" s="41">
        <v>43613</v>
      </c>
      <c r="AP1104">
        <v>8.3000000000000007</v>
      </c>
      <c r="AQ1104">
        <v>6.7706</v>
      </c>
      <c r="AR1104" s="18">
        <f t="shared" si="340"/>
        <v>-1.0724722384570479E-2</v>
      </c>
      <c r="AS1104" s="41">
        <v>43613</v>
      </c>
      <c r="AT1104">
        <v>12.6</v>
      </c>
      <c r="AU1104">
        <v>10.264699999999999</v>
      </c>
      <c r="AV1104" s="39">
        <f t="shared" si="341"/>
        <v>0</v>
      </c>
      <c r="AW1104" s="41">
        <v>43613</v>
      </c>
      <c r="AX1104">
        <v>10.66</v>
      </c>
      <c r="AY1104">
        <v>7.0659999999999998</v>
      </c>
      <c r="AZ1104" s="39">
        <f t="shared" si="342"/>
        <v>1.5244471903331893E-2</v>
      </c>
      <c r="BA1104" s="41">
        <v>43613</v>
      </c>
      <c r="BB1104">
        <v>5.85</v>
      </c>
      <c r="BC1104">
        <v>2.9339</v>
      </c>
      <c r="BD1104" s="39">
        <f t="shared" si="343"/>
        <v>1.5612018831348707E-2</v>
      </c>
      <c r="BE1104" s="41">
        <v>43613</v>
      </c>
      <c r="BF1104">
        <v>11.68</v>
      </c>
      <c r="BG1104">
        <v>7.9439000000000002</v>
      </c>
      <c r="BH1104" s="39">
        <f t="shared" si="344"/>
        <v>0</v>
      </c>
      <c r="BI1104" s="41">
        <v>43613</v>
      </c>
      <c r="BJ1104">
        <v>1.1399999999999999</v>
      </c>
      <c r="BK1104">
        <v>1.1303000000000001</v>
      </c>
      <c r="BL1104" s="39">
        <f t="shared" si="345"/>
        <v>-8.6826872478512705E-3</v>
      </c>
      <c r="BM1104" s="41">
        <v>43613</v>
      </c>
      <c r="BN1104">
        <v>9.74</v>
      </c>
      <c r="BO1104">
        <v>5.3571999999999997</v>
      </c>
      <c r="BP1104" s="46">
        <f t="shared" si="346"/>
        <v>1.8827735727054751E-2</v>
      </c>
      <c r="BQ1104" s="41">
        <v>43613</v>
      </c>
      <c r="BR1104">
        <v>15.66</v>
      </c>
      <c r="BS1104">
        <v>8.76</v>
      </c>
      <c r="BT1104" s="18">
        <f t="shared" si="347"/>
        <v>4.4950004586734281E-3</v>
      </c>
      <c r="BU1104" s="41">
        <v>43613</v>
      </c>
      <c r="BV1104">
        <v>2.4300000000000002</v>
      </c>
      <c r="BW1104">
        <v>1.5228999999999999</v>
      </c>
      <c r="BX1104" s="39">
        <f t="shared" si="348"/>
        <v>0</v>
      </c>
      <c r="BY1104" s="41">
        <v>43915</v>
      </c>
      <c r="BZ1104">
        <v>10.4</v>
      </c>
      <c r="CA1104">
        <v>6.2378</v>
      </c>
    </row>
    <row r="1105" spans="1:79">
      <c r="A1105" s="41">
        <v>43614</v>
      </c>
      <c r="B1105">
        <v>12</v>
      </c>
      <c r="C1105">
        <v>6.9417999999999997</v>
      </c>
      <c r="D1105" s="34">
        <f t="shared" si="334"/>
        <v>0</v>
      </c>
      <c r="E1105" s="41">
        <v>43614</v>
      </c>
      <c r="F1105">
        <v>2.04</v>
      </c>
      <c r="G1105">
        <v>2.04</v>
      </c>
      <c r="H1105" s="39">
        <f t="shared" si="335"/>
        <v>-2.3923444976076472E-2</v>
      </c>
      <c r="L1105" s="38"/>
      <c r="M1105" s="41">
        <v>43614</v>
      </c>
      <c r="N1105">
        <v>7.5</v>
      </c>
      <c r="O1105">
        <v>4.7436999999999996</v>
      </c>
      <c r="P1105" s="43">
        <f t="shared" si="336"/>
        <v>0</v>
      </c>
      <c r="Q1105" s="41">
        <v>43614</v>
      </c>
      <c r="R1105">
        <v>1.85</v>
      </c>
      <c r="S1105">
        <v>1.1747000000000001</v>
      </c>
      <c r="T1105" s="39">
        <f t="shared" si="337"/>
        <v>-5.3344623200677153E-3</v>
      </c>
      <c r="U1105" s="42">
        <v>43615.62533333333</v>
      </c>
      <c r="V1105" s="44">
        <v>9.19</v>
      </c>
      <c r="W1105" s="44">
        <v>6.1829999999999998</v>
      </c>
      <c r="X1105" s="43">
        <f t="shared" si="331"/>
        <v>0</v>
      </c>
      <c r="Y1105" s="42">
        <v>43615.62533333333</v>
      </c>
      <c r="Z1105" s="44">
        <v>9.6999999999999993</v>
      </c>
      <c r="AA1105" s="44">
        <v>7.2830000000000004</v>
      </c>
      <c r="AB1105" s="43">
        <f t="shared" si="332"/>
        <v>0</v>
      </c>
      <c r="AC1105" s="42">
        <v>43615.62533333333</v>
      </c>
      <c r="AD1105" s="44">
        <v>24.25</v>
      </c>
      <c r="AE1105" s="44">
        <v>20.084</v>
      </c>
      <c r="AF1105" s="43">
        <f t="shared" si="333"/>
        <v>-4.4937942840838858E-2</v>
      </c>
      <c r="AG1105" s="41">
        <v>43614</v>
      </c>
      <c r="AH1105">
        <v>11.85</v>
      </c>
      <c r="AI1105">
        <v>4.7240000000000002</v>
      </c>
      <c r="AJ1105" s="39">
        <f t="shared" si="338"/>
        <v>3.0428618169920374E-2</v>
      </c>
      <c r="AK1105" s="45" t="s">
        <v>934</v>
      </c>
      <c r="AL1105">
        <v>20.149999999999999</v>
      </c>
      <c r="AM1105">
        <v>11.0456</v>
      </c>
      <c r="AN1105" s="39">
        <f t="shared" si="339"/>
        <v>2.180408699432923E-2</v>
      </c>
      <c r="AO1105" s="41">
        <v>43614</v>
      </c>
      <c r="AP1105">
        <v>8.35</v>
      </c>
      <c r="AQ1105">
        <v>6.8113999999999999</v>
      </c>
      <c r="AR1105" s="18">
        <f t="shared" si="340"/>
        <v>6.0260538209316672E-3</v>
      </c>
      <c r="AS1105" s="41">
        <v>43614</v>
      </c>
      <c r="AT1105">
        <v>13</v>
      </c>
      <c r="AU1105">
        <v>10.5906</v>
      </c>
      <c r="AV1105" s="39">
        <f t="shared" si="341"/>
        <v>3.1749588395179669E-2</v>
      </c>
      <c r="AW1105" s="41">
        <v>43614</v>
      </c>
      <c r="AX1105">
        <v>10.75</v>
      </c>
      <c r="AY1105">
        <v>7.1257000000000001</v>
      </c>
      <c r="AZ1105" s="39">
        <f t="shared" si="342"/>
        <v>8.4489102745542478E-3</v>
      </c>
      <c r="BA1105" s="41">
        <v>43614</v>
      </c>
      <c r="BB1105">
        <v>5.87</v>
      </c>
      <c r="BC1105">
        <v>2.944</v>
      </c>
      <c r="BD1105" s="39">
        <f t="shared" si="343"/>
        <v>3.4425167865298743E-3</v>
      </c>
      <c r="BE1105" s="41">
        <v>43614</v>
      </c>
      <c r="BF1105">
        <v>11.68</v>
      </c>
      <c r="BG1105">
        <v>7.9439000000000002</v>
      </c>
      <c r="BH1105" s="39">
        <f t="shared" si="344"/>
        <v>0</v>
      </c>
      <c r="BI1105" s="41">
        <v>43614</v>
      </c>
      <c r="BJ1105">
        <v>1.1499999999999999</v>
      </c>
      <c r="BK1105">
        <v>1.1402000000000001</v>
      </c>
      <c r="BL1105" s="39">
        <f t="shared" si="345"/>
        <v>8.7587366185968504E-3</v>
      </c>
      <c r="BM1105" s="41">
        <v>43614</v>
      </c>
      <c r="BN1105">
        <v>9.6999999999999993</v>
      </c>
      <c r="BO1105">
        <v>5.3352000000000004</v>
      </c>
      <c r="BP1105" s="46">
        <f t="shared" si="346"/>
        <v>-4.1066228626893443E-3</v>
      </c>
      <c r="BQ1105" s="41">
        <v>43614</v>
      </c>
      <c r="BR1105">
        <v>15.66</v>
      </c>
      <c r="BS1105">
        <v>8.76</v>
      </c>
      <c r="BT1105" s="18">
        <f t="shared" si="347"/>
        <v>0</v>
      </c>
      <c r="BU1105" s="41">
        <v>43614</v>
      </c>
      <c r="BV1105">
        <v>2.4300000000000002</v>
      </c>
      <c r="BW1105">
        <v>1.5228999999999999</v>
      </c>
      <c r="BX1105" s="39">
        <f t="shared" si="348"/>
        <v>0</v>
      </c>
      <c r="BY1105" s="41">
        <v>43916</v>
      </c>
      <c r="BZ1105">
        <v>10.4</v>
      </c>
      <c r="CA1105">
        <v>6.2378</v>
      </c>
    </row>
    <row r="1106" spans="1:79">
      <c r="A1106" s="41">
        <v>43615</v>
      </c>
      <c r="B1106">
        <v>12.02</v>
      </c>
      <c r="C1106">
        <v>6.9532999999999996</v>
      </c>
      <c r="D1106" s="34">
        <f t="shared" si="334"/>
        <v>1.6566308450257634E-3</v>
      </c>
      <c r="E1106" s="41">
        <v>43615</v>
      </c>
      <c r="F1106">
        <v>1.99</v>
      </c>
      <c r="G1106">
        <v>1.99</v>
      </c>
      <c r="H1106" s="39">
        <f t="shared" si="335"/>
        <v>-2.4509803921568648E-2</v>
      </c>
      <c r="L1106" s="38"/>
      <c r="M1106" s="41">
        <v>43615</v>
      </c>
      <c r="N1106">
        <v>7.5</v>
      </c>
      <c r="O1106">
        <v>4.7436999999999996</v>
      </c>
      <c r="P1106" s="43">
        <f t="shared" si="336"/>
        <v>0</v>
      </c>
      <c r="Q1106" s="41">
        <v>43615</v>
      </c>
      <c r="R1106">
        <v>1.85</v>
      </c>
      <c r="S1106">
        <v>1.1747000000000001</v>
      </c>
      <c r="T1106" s="39">
        <f t="shared" si="337"/>
        <v>0</v>
      </c>
      <c r="U1106" s="42">
        <v>43616.62533333333</v>
      </c>
      <c r="V1106" s="44">
        <v>9.02</v>
      </c>
      <c r="W1106" s="44">
        <v>6.069</v>
      </c>
      <c r="X1106" s="43">
        <f t="shared" si="331"/>
        <v>-1.8437651625424531E-2</v>
      </c>
      <c r="Y1106" s="42">
        <v>43616.62533333333</v>
      </c>
      <c r="Z1106" s="44">
        <v>9.9600000000000009</v>
      </c>
      <c r="AA1106" s="44">
        <v>7.4779999999999998</v>
      </c>
      <c r="AB1106" s="43">
        <f t="shared" si="332"/>
        <v>2.6774680763421582E-2</v>
      </c>
      <c r="AC1106" s="42">
        <v>43616.62533333333</v>
      </c>
      <c r="AD1106" s="44">
        <v>24.95</v>
      </c>
      <c r="AE1106" s="44">
        <v>20.664000000000001</v>
      </c>
      <c r="AF1106" s="43">
        <f t="shared" si="333"/>
        <v>2.887870942043427E-2</v>
      </c>
      <c r="AG1106" s="41">
        <v>43615</v>
      </c>
      <c r="AH1106">
        <v>11.99</v>
      </c>
      <c r="AI1106">
        <v>4.7797999999999998</v>
      </c>
      <c r="AJ1106" s="39">
        <f t="shared" si="338"/>
        <v>1.1812023708721343E-2</v>
      </c>
      <c r="AK1106" s="45" t="s">
        <v>935</v>
      </c>
      <c r="AL1106">
        <v>20.3</v>
      </c>
      <c r="AM1106">
        <v>11.127800000000001</v>
      </c>
      <c r="AN1106" s="39">
        <f t="shared" si="339"/>
        <v>7.4418773086115985E-3</v>
      </c>
      <c r="AO1106" s="41">
        <v>43615</v>
      </c>
      <c r="AP1106">
        <v>8.1999999999999993</v>
      </c>
      <c r="AQ1106">
        <v>6.6890000000000001</v>
      </c>
      <c r="AR1106" s="18">
        <f t="shared" si="340"/>
        <v>-1.7969874034706498E-2</v>
      </c>
      <c r="AS1106" s="41">
        <v>43615</v>
      </c>
      <c r="AT1106">
        <v>13</v>
      </c>
      <c r="AU1106">
        <v>10.5906</v>
      </c>
      <c r="AV1106" s="39">
        <f t="shared" si="341"/>
        <v>0</v>
      </c>
      <c r="AW1106" s="41">
        <v>43615</v>
      </c>
      <c r="AX1106">
        <v>10.74</v>
      </c>
      <c r="AY1106">
        <v>7.1189999999999998</v>
      </c>
      <c r="AZ1106" s="39">
        <f t="shared" si="342"/>
        <v>-9.402585009192602E-4</v>
      </c>
      <c r="BA1106" s="41">
        <v>43615</v>
      </c>
      <c r="BB1106">
        <v>5.9</v>
      </c>
      <c r="BC1106">
        <v>2.9590000000000001</v>
      </c>
      <c r="BD1106" s="39">
        <f t="shared" si="343"/>
        <v>5.0951086956522165E-3</v>
      </c>
      <c r="BE1106" s="41">
        <v>43615</v>
      </c>
      <c r="BF1106">
        <v>11.8</v>
      </c>
      <c r="BG1106">
        <v>8.0254999999999992</v>
      </c>
      <c r="BH1106" s="39">
        <f t="shared" si="344"/>
        <v>1.0272032628809401E-2</v>
      </c>
      <c r="BI1106" s="41">
        <v>43615</v>
      </c>
      <c r="BJ1106">
        <v>1.1599999999999999</v>
      </c>
      <c r="BK1106">
        <v>1.1500999999999999</v>
      </c>
      <c r="BL1106" s="39">
        <f t="shared" si="345"/>
        <v>8.6826872478510762E-3</v>
      </c>
      <c r="BM1106" s="41">
        <v>43615</v>
      </c>
      <c r="BN1106">
        <v>9.77</v>
      </c>
      <c r="BO1106">
        <v>5.3737000000000004</v>
      </c>
      <c r="BP1106" s="46">
        <f t="shared" si="346"/>
        <v>7.2162243214874749E-3</v>
      </c>
      <c r="BQ1106" s="41">
        <v>43615</v>
      </c>
      <c r="BR1106">
        <v>15.69</v>
      </c>
      <c r="BS1106">
        <v>8.7767999999999997</v>
      </c>
      <c r="BT1106" s="18">
        <f t="shared" si="347"/>
        <v>1.9178082191780737E-3</v>
      </c>
      <c r="BU1106" s="41">
        <v>43615</v>
      </c>
      <c r="BV1106">
        <v>2.4300000000000002</v>
      </c>
      <c r="BW1106">
        <v>1.5228999999999999</v>
      </c>
      <c r="BX1106" s="39">
        <f t="shared" si="348"/>
        <v>0</v>
      </c>
      <c r="BY1106" s="41">
        <v>43917</v>
      </c>
      <c r="BZ1106">
        <v>10.69</v>
      </c>
      <c r="CA1106">
        <v>6.4118000000000004</v>
      </c>
    </row>
    <row r="1107" spans="1:79">
      <c r="A1107" s="41">
        <v>43616</v>
      </c>
      <c r="B1107">
        <v>12</v>
      </c>
      <c r="C1107">
        <v>6.9417999999999997</v>
      </c>
      <c r="D1107" s="34">
        <f t="shared" si="334"/>
        <v>-1.6538909582500172E-3</v>
      </c>
      <c r="E1107" s="41">
        <v>43616</v>
      </c>
      <c r="F1107">
        <v>1.99</v>
      </c>
      <c r="G1107">
        <v>1.99</v>
      </c>
      <c r="H1107" s="39">
        <f t="shared" si="335"/>
        <v>0</v>
      </c>
      <c r="L1107" s="38"/>
      <c r="M1107" s="41">
        <v>43616</v>
      </c>
      <c r="N1107">
        <v>7.5</v>
      </c>
      <c r="O1107">
        <v>4.7436999999999996</v>
      </c>
      <c r="P1107" s="43">
        <f t="shared" si="336"/>
        <v>0</v>
      </c>
      <c r="Q1107" s="41">
        <v>43616</v>
      </c>
      <c r="R1107">
        <v>1.85</v>
      </c>
      <c r="S1107">
        <v>1.1747000000000001</v>
      </c>
      <c r="T1107" s="39">
        <f t="shared" si="337"/>
        <v>0</v>
      </c>
      <c r="U1107" s="42">
        <v>43619.62533333333</v>
      </c>
      <c r="V1107" s="44">
        <v>9.02</v>
      </c>
      <c r="W1107" s="44">
        <v>6.069</v>
      </c>
      <c r="X1107" s="43">
        <f t="shared" si="331"/>
        <v>0</v>
      </c>
      <c r="Y1107" s="42">
        <v>43619.62533333333</v>
      </c>
      <c r="Z1107" s="44">
        <v>9.9600000000000009</v>
      </c>
      <c r="AA1107" s="44">
        <v>7.4779999999999998</v>
      </c>
      <c r="AB1107" s="43">
        <f t="shared" si="332"/>
        <v>0</v>
      </c>
      <c r="AC1107" s="42">
        <v>43619.62533333333</v>
      </c>
      <c r="AD1107" s="44">
        <v>24.95</v>
      </c>
      <c r="AE1107" s="44">
        <v>20.664000000000001</v>
      </c>
      <c r="AF1107" s="43">
        <f t="shared" si="333"/>
        <v>0</v>
      </c>
      <c r="AG1107" s="41">
        <v>43616</v>
      </c>
      <c r="AH1107">
        <v>11.8</v>
      </c>
      <c r="AI1107">
        <v>4.7039999999999997</v>
      </c>
      <c r="AJ1107" s="39">
        <f t="shared" si="338"/>
        <v>-1.5858404117327102E-2</v>
      </c>
      <c r="AK1107" s="45" t="s">
        <v>936</v>
      </c>
      <c r="AL1107">
        <v>20.3</v>
      </c>
      <c r="AM1107">
        <v>11.127800000000001</v>
      </c>
      <c r="AN1107" s="39">
        <f t="shared" si="339"/>
        <v>0</v>
      </c>
      <c r="AO1107" s="41">
        <v>43616</v>
      </c>
      <c r="AP1107">
        <v>8.1999999999999993</v>
      </c>
      <c r="AQ1107">
        <v>6.6890000000000001</v>
      </c>
      <c r="AR1107" s="18">
        <f t="shared" si="340"/>
        <v>0</v>
      </c>
      <c r="AS1107" s="41">
        <v>43616</v>
      </c>
      <c r="AT1107">
        <v>12.53</v>
      </c>
      <c r="AU1107">
        <v>10.207700000000001</v>
      </c>
      <c r="AV1107" s="39">
        <f t="shared" si="341"/>
        <v>-3.6154703227390263E-2</v>
      </c>
      <c r="AW1107" s="41">
        <v>43616</v>
      </c>
      <c r="AX1107">
        <v>10.6</v>
      </c>
      <c r="AY1107">
        <v>7.0262000000000002</v>
      </c>
      <c r="AZ1107" s="39">
        <f t="shared" si="342"/>
        <v>-1.303553869925545E-2</v>
      </c>
      <c r="BA1107" s="41">
        <v>43616</v>
      </c>
      <c r="BB1107">
        <v>5.87</v>
      </c>
      <c r="BC1107">
        <v>2.944</v>
      </c>
      <c r="BD1107" s="39">
        <f t="shared" si="343"/>
        <v>-5.069280162217007E-3</v>
      </c>
      <c r="BE1107" s="41">
        <v>43616</v>
      </c>
      <c r="BF1107">
        <v>11.9</v>
      </c>
      <c r="BG1107">
        <v>8.0935000000000006</v>
      </c>
      <c r="BH1107" s="39">
        <f t="shared" si="344"/>
        <v>8.4729923369262234E-3</v>
      </c>
      <c r="BI1107" s="41">
        <v>43616</v>
      </c>
      <c r="BJ1107">
        <v>1.17</v>
      </c>
      <c r="BK1107">
        <v>1.1600999999999999</v>
      </c>
      <c r="BL1107" s="39">
        <f t="shared" si="345"/>
        <v>8.6948960959916614E-3</v>
      </c>
      <c r="BM1107" s="41">
        <v>43616</v>
      </c>
      <c r="BN1107">
        <v>9.7100000000000009</v>
      </c>
      <c r="BO1107">
        <v>5.3407</v>
      </c>
      <c r="BP1107" s="46">
        <f t="shared" si="346"/>
        <v>-6.141020153711662E-3</v>
      </c>
      <c r="BQ1107" s="41">
        <v>43616</v>
      </c>
      <c r="BR1107">
        <v>15.6</v>
      </c>
      <c r="BS1107">
        <v>8.7263999999999999</v>
      </c>
      <c r="BT1107" s="18">
        <f t="shared" si="347"/>
        <v>-5.7424118129614189E-3</v>
      </c>
      <c r="BU1107" s="41">
        <v>43616</v>
      </c>
      <c r="BV1107">
        <v>2.4300000000000002</v>
      </c>
      <c r="BW1107">
        <v>1.5228999999999999</v>
      </c>
      <c r="BX1107" s="39">
        <f t="shared" si="348"/>
        <v>0</v>
      </c>
      <c r="BY1107" s="41">
        <v>43920</v>
      </c>
      <c r="BZ1107">
        <v>10.8</v>
      </c>
      <c r="CA1107">
        <v>6.4776999999999996</v>
      </c>
    </row>
    <row r="1108" spans="1:79">
      <c r="A1108" s="41">
        <v>43619</v>
      </c>
      <c r="B1108">
        <v>12.19</v>
      </c>
      <c r="C1108">
        <v>7.0517000000000003</v>
      </c>
      <c r="D1108" s="34">
        <f t="shared" si="334"/>
        <v>1.5831628684203024E-2</v>
      </c>
      <c r="E1108" s="41">
        <v>43619</v>
      </c>
      <c r="F1108">
        <v>1.91</v>
      </c>
      <c r="G1108">
        <v>1.91</v>
      </c>
      <c r="H1108" s="39">
        <f t="shared" si="335"/>
        <v>-4.0201005025125663E-2</v>
      </c>
      <c r="L1108" s="38"/>
      <c r="M1108" s="41">
        <v>43619</v>
      </c>
      <c r="N1108">
        <v>7.5</v>
      </c>
      <c r="O1108">
        <v>4.7436999999999996</v>
      </c>
      <c r="P1108" s="43">
        <f t="shared" si="336"/>
        <v>0</v>
      </c>
      <c r="Q1108" s="41">
        <v>43619</v>
      </c>
      <c r="R1108">
        <v>1.9</v>
      </c>
      <c r="S1108">
        <v>1.2063999999999999</v>
      </c>
      <c r="T1108" s="39">
        <f t="shared" si="337"/>
        <v>2.6985613348088737E-2</v>
      </c>
      <c r="U1108" s="42">
        <v>43623.62533333333</v>
      </c>
      <c r="V1108" s="44">
        <v>9.02</v>
      </c>
      <c r="W1108" s="44">
        <v>6.069</v>
      </c>
      <c r="X1108" s="43">
        <f t="shared" si="331"/>
        <v>0</v>
      </c>
      <c r="Y1108" s="42">
        <v>43623.62533333333</v>
      </c>
      <c r="Z1108" s="44">
        <v>9.9600000000000009</v>
      </c>
      <c r="AA1108" s="44">
        <v>7.4779999999999998</v>
      </c>
      <c r="AB1108" s="43">
        <f t="shared" si="332"/>
        <v>0</v>
      </c>
      <c r="AC1108" s="42">
        <v>43623.62533333333</v>
      </c>
      <c r="AD1108" s="44">
        <v>24.95</v>
      </c>
      <c r="AE1108" s="44">
        <v>20.664000000000001</v>
      </c>
      <c r="AF1108" s="43">
        <f t="shared" si="333"/>
        <v>0</v>
      </c>
      <c r="AG1108" s="41">
        <v>43619</v>
      </c>
      <c r="AH1108">
        <v>11.8</v>
      </c>
      <c r="AI1108">
        <v>4.7039999999999997</v>
      </c>
      <c r="AJ1108" s="39">
        <f t="shared" si="338"/>
        <v>0</v>
      </c>
      <c r="AK1108" s="45">
        <v>43530</v>
      </c>
      <c r="AL1108">
        <v>20.149999999999999</v>
      </c>
      <c r="AM1108">
        <v>11.0456</v>
      </c>
      <c r="AN1108" s="39">
        <f t="shared" si="339"/>
        <v>-7.386904868886956E-3</v>
      </c>
      <c r="AO1108" s="41">
        <v>43619</v>
      </c>
      <c r="AP1108">
        <v>8.1199999999999992</v>
      </c>
      <c r="AQ1108">
        <v>6.6238000000000001</v>
      </c>
      <c r="AR1108" s="18">
        <f t="shared" si="340"/>
        <v>-9.7473463895948464E-3</v>
      </c>
      <c r="AS1108" s="41">
        <v>43619</v>
      </c>
      <c r="AT1108">
        <v>12.52</v>
      </c>
      <c r="AU1108">
        <v>10.1996</v>
      </c>
      <c r="AV1108" s="39">
        <f t="shared" si="341"/>
        <v>-7.935186182980163E-4</v>
      </c>
      <c r="AW1108" s="41">
        <v>43619</v>
      </c>
      <c r="AX1108">
        <v>10.58</v>
      </c>
      <c r="AY1108">
        <v>7.0129999999999999</v>
      </c>
      <c r="AZ1108" s="39">
        <f t="shared" si="342"/>
        <v>-1.8786826449574909E-3</v>
      </c>
      <c r="BA1108" s="41">
        <v>43619</v>
      </c>
      <c r="BB1108">
        <v>5.87</v>
      </c>
      <c r="BC1108">
        <v>2.944</v>
      </c>
      <c r="BD1108" s="39">
        <f t="shared" si="343"/>
        <v>0</v>
      </c>
      <c r="BE1108" s="41">
        <v>43619</v>
      </c>
      <c r="BF1108">
        <v>12.25</v>
      </c>
      <c r="BG1108">
        <v>8.3315999999999999</v>
      </c>
      <c r="BH1108" s="39">
        <f t="shared" si="344"/>
        <v>2.941866930252663E-2</v>
      </c>
      <c r="BI1108" s="41">
        <v>43619</v>
      </c>
      <c r="BJ1108">
        <v>1.19</v>
      </c>
      <c r="BK1108">
        <v>1.1798999999999999</v>
      </c>
      <c r="BL1108" s="39">
        <f t="shared" si="345"/>
        <v>1.7067494181536112E-2</v>
      </c>
      <c r="BM1108" s="41">
        <v>43619</v>
      </c>
      <c r="BN1108">
        <v>9.77</v>
      </c>
      <c r="BO1108">
        <v>5.3737000000000004</v>
      </c>
      <c r="BP1108" s="46">
        <f t="shared" si="346"/>
        <v>6.1789653041736782E-3</v>
      </c>
      <c r="BQ1108" s="41">
        <v>43619</v>
      </c>
      <c r="BR1108">
        <v>15.6</v>
      </c>
      <c r="BS1108">
        <v>8.7263999999999999</v>
      </c>
      <c r="BT1108" s="18">
        <f t="shared" si="347"/>
        <v>0</v>
      </c>
      <c r="BU1108" s="41">
        <v>43619</v>
      </c>
      <c r="BV1108">
        <v>2.4300000000000002</v>
      </c>
      <c r="BW1108">
        <v>1.5228999999999999</v>
      </c>
      <c r="BX1108" s="39">
        <f t="shared" si="348"/>
        <v>0</v>
      </c>
      <c r="BY1108" s="41">
        <v>43921</v>
      </c>
      <c r="BZ1108">
        <v>10.9</v>
      </c>
      <c r="CA1108">
        <v>6.5377000000000001</v>
      </c>
    </row>
    <row r="1109" spans="1:79">
      <c r="A1109" s="41">
        <v>43623</v>
      </c>
      <c r="B1109">
        <v>12.5</v>
      </c>
      <c r="C1109">
        <v>7.2309999999999999</v>
      </c>
      <c r="D1109" s="34">
        <f t="shared" si="334"/>
        <v>2.542649290242063E-2</v>
      </c>
      <c r="E1109" s="41">
        <v>43623</v>
      </c>
      <c r="F1109">
        <v>1.9</v>
      </c>
      <c r="G1109">
        <v>1.9</v>
      </c>
      <c r="H1109" s="39">
        <f t="shared" si="335"/>
        <v>-5.2356020942408424E-3</v>
      </c>
      <c r="L1109" s="38"/>
      <c r="M1109" s="41">
        <v>43623</v>
      </c>
      <c r="N1109">
        <v>7.48</v>
      </c>
      <c r="O1109">
        <v>4.7310999999999996</v>
      </c>
      <c r="P1109" s="43">
        <f t="shared" si="336"/>
        <v>-2.6561544785715678E-3</v>
      </c>
      <c r="Q1109" s="41">
        <v>43623</v>
      </c>
      <c r="R1109">
        <v>1.95</v>
      </c>
      <c r="S1109">
        <v>1.2381</v>
      </c>
      <c r="T1109" s="39">
        <f t="shared" si="337"/>
        <v>2.6276525198939044E-2</v>
      </c>
      <c r="U1109" s="42">
        <v>43626.62533333333</v>
      </c>
      <c r="V1109" s="44">
        <v>9.02</v>
      </c>
      <c r="W1109" s="44">
        <v>6.069</v>
      </c>
      <c r="X1109" s="43">
        <f t="shared" ref="X1109:X1172" si="349">(W1109-W1108)/W1108</f>
        <v>0</v>
      </c>
      <c r="Y1109" s="42">
        <v>43626.62533333333</v>
      </c>
      <c r="Z1109" s="44">
        <v>9.9600000000000009</v>
      </c>
      <c r="AA1109" s="44">
        <v>7.4779999999999998</v>
      </c>
      <c r="AB1109" s="43">
        <f t="shared" ref="AB1109:AB1172" si="350">(AA1109-AA1108)/AA1108</f>
        <v>0</v>
      </c>
      <c r="AC1109" s="42">
        <v>43626.62533333333</v>
      </c>
      <c r="AD1109" s="44">
        <v>24.95</v>
      </c>
      <c r="AE1109" s="44">
        <v>20.664000000000001</v>
      </c>
      <c r="AF1109" s="43">
        <f t="shared" ref="AF1109:AF1172" si="351">(AE1109-AE1108)/AE1108</f>
        <v>0</v>
      </c>
      <c r="AG1109" s="41">
        <v>43623</v>
      </c>
      <c r="AH1109">
        <v>11.8</v>
      </c>
      <c r="AI1109">
        <v>4.7039999999999997</v>
      </c>
      <c r="AJ1109" s="39">
        <f t="shared" si="338"/>
        <v>0</v>
      </c>
      <c r="AK1109" s="45">
        <v>43652</v>
      </c>
      <c r="AL1109">
        <v>20.12</v>
      </c>
      <c r="AM1109">
        <v>11.0291</v>
      </c>
      <c r="AN1109" s="39">
        <f t="shared" si="339"/>
        <v>-1.4938074889549345E-3</v>
      </c>
      <c r="AO1109" s="41">
        <v>43623</v>
      </c>
      <c r="AP1109">
        <v>8.1199999999999992</v>
      </c>
      <c r="AQ1109">
        <v>6.6238000000000001</v>
      </c>
      <c r="AR1109" s="18">
        <f t="shared" si="340"/>
        <v>0</v>
      </c>
      <c r="AS1109" s="41">
        <v>43623</v>
      </c>
      <c r="AT1109">
        <v>12.9</v>
      </c>
      <c r="AU1109">
        <v>10.5091</v>
      </c>
      <c r="AV1109" s="39">
        <f t="shared" si="341"/>
        <v>3.0344327228518753E-2</v>
      </c>
      <c r="AW1109" s="41">
        <v>43623</v>
      </c>
      <c r="AX1109">
        <v>10.55</v>
      </c>
      <c r="AY1109">
        <v>6.9931000000000001</v>
      </c>
      <c r="AZ1109" s="39">
        <f t="shared" si="342"/>
        <v>-2.8375873378011988E-3</v>
      </c>
      <c r="BA1109" s="41">
        <v>43623</v>
      </c>
      <c r="BB1109">
        <v>5.9</v>
      </c>
      <c r="BC1109">
        <v>2.9590000000000001</v>
      </c>
      <c r="BD1109" s="39">
        <f t="shared" si="343"/>
        <v>5.0951086956522165E-3</v>
      </c>
      <c r="BE1109" s="41">
        <v>43623</v>
      </c>
      <c r="BF1109">
        <v>12.25</v>
      </c>
      <c r="BG1109">
        <v>8.3315999999999999</v>
      </c>
      <c r="BH1109" s="39">
        <f t="shared" si="344"/>
        <v>0</v>
      </c>
      <c r="BI1109" s="41">
        <v>43623</v>
      </c>
      <c r="BJ1109">
        <v>1.21</v>
      </c>
      <c r="BK1109">
        <v>1.1997</v>
      </c>
      <c r="BL1109" s="39">
        <f t="shared" si="345"/>
        <v>1.6781083142639243E-2</v>
      </c>
      <c r="BM1109" s="41">
        <v>43623</v>
      </c>
      <c r="BN1109">
        <v>9.6999999999999993</v>
      </c>
      <c r="BO1109">
        <v>5.3352000000000004</v>
      </c>
      <c r="BP1109" s="46">
        <f t="shared" si="346"/>
        <v>-7.1645235126635235E-3</v>
      </c>
      <c r="BQ1109" s="41">
        <v>43623</v>
      </c>
      <c r="BR1109">
        <v>15.6</v>
      </c>
      <c r="BS1109">
        <v>8.7263999999999999</v>
      </c>
      <c r="BT1109" s="18">
        <f t="shared" si="347"/>
        <v>0</v>
      </c>
      <c r="BU1109" s="41">
        <v>43623</v>
      </c>
      <c r="BV1109">
        <v>2.41</v>
      </c>
      <c r="BW1109">
        <v>1.5103</v>
      </c>
      <c r="BX1109" s="39">
        <f t="shared" si="348"/>
        <v>-8.2736883577384894E-3</v>
      </c>
      <c r="BY1109" s="41">
        <v>43922</v>
      </c>
      <c r="BZ1109">
        <v>10.9</v>
      </c>
      <c r="CA1109">
        <v>6.5377000000000001</v>
      </c>
    </row>
    <row r="1110" spans="1:79">
      <c r="A1110" s="41">
        <v>43626</v>
      </c>
      <c r="B1110">
        <v>12.39</v>
      </c>
      <c r="C1110">
        <v>7.1673999999999998</v>
      </c>
      <c r="D1110" s="34">
        <f t="shared" si="334"/>
        <v>-8.7954639745540172E-3</v>
      </c>
      <c r="E1110" s="41">
        <v>43626</v>
      </c>
      <c r="F1110">
        <v>1.91</v>
      </c>
      <c r="G1110">
        <v>1.91</v>
      </c>
      <c r="H1110" s="39">
        <f t="shared" si="335"/>
        <v>5.2631578947368472E-3</v>
      </c>
      <c r="L1110" s="38"/>
      <c r="M1110" s="41">
        <v>43626</v>
      </c>
      <c r="N1110">
        <v>7.48</v>
      </c>
      <c r="O1110">
        <v>4.7310999999999996</v>
      </c>
      <c r="P1110" s="43">
        <f t="shared" si="336"/>
        <v>0</v>
      </c>
      <c r="Q1110" s="41">
        <v>43626</v>
      </c>
      <c r="R1110">
        <v>1.9</v>
      </c>
      <c r="S1110">
        <v>1.2063999999999999</v>
      </c>
      <c r="T1110" s="39">
        <f t="shared" si="337"/>
        <v>-2.5603747677893595E-2</v>
      </c>
      <c r="U1110" s="42">
        <v>43627.62533333333</v>
      </c>
      <c r="V1110" s="44">
        <v>9.02</v>
      </c>
      <c r="W1110" s="44">
        <v>6.069</v>
      </c>
      <c r="X1110" s="43">
        <f t="shared" si="349"/>
        <v>0</v>
      </c>
      <c r="Y1110" s="42">
        <v>43627.62533333333</v>
      </c>
      <c r="Z1110" s="44">
        <v>9.8000000000000007</v>
      </c>
      <c r="AA1110" s="44">
        <v>7.3579999999999997</v>
      </c>
      <c r="AB1110" s="43">
        <f t="shared" si="350"/>
        <v>-1.6047071409467786E-2</v>
      </c>
      <c r="AC1110" s="42">
        <v>43627.62533333333</v>
      </c>
      <c r="AD1110" s="44">
        <v>24.95</v>
      </c>
      <c r="AE1110" s="44">
        <v>20.664000000000001</v>
      </c>
      <c r="AF1110" s="43">
        <f t="shared" si="351"/>
        <v>0</v>
      </c>
      <c r="AG1110" s="41">
        <v>43626</v>
      </c>
      <c r="AH1110">
        <v>11.8</v>
      </c>
      <c r="AI1110">
        <v>4.7039999999999997</v>
      </c>
      <c r="AJ1110" s="39">
        <f t="shared" si="338"/>
        <v>0</v>
      </c>
      <c r="AK1110" s="45">
        <v>43744</v>
      </c>
      <c r="AL1110">
        <v>19.7</v>
      </c>
      <c r="AM1110">
        <v>10.7989</v>
      </c>
      <c r="AN1110" s="39">
        <f t="shared" si="339"/>
        <v>-2.0872056650134641E-2</v>
      </c>
      <c r="AO1110" s="41">
        <v>43626</v>
      </c>
      <c r="AP1110">
        <v>8.34</v>
      </c>
      <c r="AQ1110">
        <v>6.8032000000000004</v>
      </c>
      <c r="AR1110" s="18">
        <f t="shared" si="340"/>
        <v>2.7084151091518498E-2</v>
      </c>
      <c r="AS1110" s="41">
        <v>43626</v>
      </c>
      <c r="AT1110">
        <v>13</v>
      </c>
      <c r="AU1110">
        <v>10.5906</v>
      </c>
      <c r="AV1110" s="39">
        <f t="shared" si="341"/>
        <v>7.7551836027823628E-3</v>
      </c>
      <c r="AW1110" s="41">
        <v>43626</v>
      </c>
      <c r="AX1110">
        <v>10.45</v>
      </c>
      <c r="AY1110">
        <v>6.9268000000000001</v>
      </c>
      <c r="AZ1110" s="39">
        <f t="shared" si="342"/>
        <v>-9.4807739057070576E-3</v>
      </c>
      <c r="BA1110" s="41">
        <v>43626</v>
      </c>
      <c r="BB1110">
        <v>5.95</v>
      </c>
      <c r="BC1110">
        <v>2.9841000000000002</v>
      </c>
      <c r="BD1110" s="39">
        <f t="shared" si="343"/>
        <v>8.4825954714430954E-3</v>
      </c>
      <c r="BE1110" s="41">
        <v>43626</v>
      </c>
      <c r="BF1110">
        <v>12.25</v>
      </c>
      <c r="BG1110">
        <v>8.3315999999999999</v>
      </c>
      <c r="BH1110" s="39">
        <f t="shared" si="344"/>
        <v>0</v>
      </c>
      <c r="BI1110" s="41">
        <v>43626</v>
      </c>
      <c r="BJ1110">
        <v>1.28</v>
      </c>
      <c r="BK1110">
        <v>1.2690999999999999</v>
      </c>
      <c r="BL1110" s="39">
        <f t="shared" si="345"/>
        <v>5.7847795282153794E-2</v>
      </c>
      <c r="BM1110" s="41">
        <v>43626</v>
      </c>
      <c r="BN1110">
        <v>9.69</v>
      </c>
      <c r="BO1110">
        <v>5.3296999999999999</v>
      </c>
      <c r="BP1110" s="46">
        <f t="shared" si="346"/>
        <v>-1.0308891887840202E-3</v>
      </c>
      <c r="BQ1110" s="41">
        <v>43626</v>
      </c>
      <c r="BR1110">
        <v>15.45</v>
      </c>
      <c r="BS1110">
        <v>8.6425000000000001</v>
      </c>
      <c r="BT1110" s="18">
        <f t="shared" si="347"/>
        <v>-9.6145031169783488E-3</v>
      </c>
      <c r="BU1110" s="41">
        <v>43626</v>
      </c>
      <c r="BV1110">
        <v>2.41</v>
      </c>
      <c r="BW1110">
        <v>1.5103</v>
      </c>
      <c r="BX1110" s="39">
        <f t="shared" si="348"/>
        <v>0</v>
      </c>
      <c r="BY1110" s="41">
        <v>43923</v>
      </c>
      <c r="BZ1110">
        <v>10.9</v>
      </c>
      <c r="CA1110">
        <v>6.5377000000000001</v>
      </c>
    </row>
    <row r="1111" spans="1:79">
      <c r="A1111" s="41">
        <v>43627</v>
      </c>
      <c r="B1111">
        <v>12.38</v>
      </c>
      <c r="C1111">
        <v>7.1616</v>
      </c>
      <c r="D1111" s="34">
        <f t="shared" si="334"/>
        <v>-8.0921952172333144E-4</v>
      </c>
      <c r="E1111" s="41">
        <v>43627</v>
      </c>
      <c r="F1111">
        <v>1.95</v>
      </c>
      <c r="G1111">
        <v>1.95</v>
      </c>
      <c r="H1111" s="39">
        <f t="shared" si="335"/>
        <v>2.0942408376963369E-2</v>
      </c>
      <c r="L1111" s="38"/>
      <c r="M1111" s="41">
        <v>43627</v>
      </c>
      <c r="N1111">
        <v>7.37</v>
      </c>
      <c r="O1111">
        <v>4.6615000000000002</v>
      </c>
      <c r="P1111" s="43">
        <f t="shared" si="336"/>
        <v>-1.471116653632336E-2</v>
      </c>
      <c r="Q1111" s="41">
        <v>43627</v>
      </c>
      <c r="R1111">
        <v>1.85</v>
      </c>
      <c r="S1111">
        <v>1.1747000000000001</v>
      </c>
      <c r="T1111" s="39">
        <f t="shared" si="337"/>
        <v>-2.627652519893886E-2</v>
      </c>
      <c r="U1111" s="42">
        <v>43628.62533333333</v>
      </c>
      <c r="V1111" s="44">
        <v>9.02</v>
      </c>
      <c r="W1111" s="44">
        <v>6.069</v>
      </c>
      <c r="X1111" s="43">
        <f t="shared" si="349"/>
        <v>0</v>
      </c>
      <c r="Y1111" s="42">
        <v>43628.62533333333</v>
      </c>
      <c r="Z1111" s="44">
        <v>9.8000000000000007</v>
      </c>
      <c r="AA1111" s="44">
        <v>7.3579999999999997</v>
      </c>
      <c r="AB1111" s="43">
        <f t="shared" si="350"/>
        <v>0</v>
      </c>
      <c r="AC1111" s="42">
        <v>43628.62533333333</v>
      </c>
      <c r="AD1111" s="44">
        <v>24.95</v>
      </c>
      <c r="AE1111" s="44">
        <v>20.664000000000001</v>
      </c>
      <c r="AF1111" s="43">
        <f t="shared" si="351"/>
        <v>0</v>
      </c>
      <c r="AG1111" s="41">
        <v>43627</v>
      </c>
      <c r="AH1111">
        <v>11.78</v>
      </c>
      <c r="AI1111">
        <v>4.6961000000000004</v>
      </c>
      <c r="AJ1111" s="39">
        <f t="shared" si="338"/>
        <v>-1.6794217687073453E-3</v>
      </c>
      <c r="AK1111" s="45">
        <v>43775</v>
      </c>
      <c r="AL1111">
        <v>19.41</v>
      </c>
      <c r="AM1111">
        <v>10.639900000000001</v>
      </c>
      <c r="AN1111" s="39">
        <f t="shared" si="339"/>
        <v>-1.4723721860559771E-2</v>
      </c>
      <c r="AO1111" s="41">
        <v>43627</v>
      </c>
      <c r="AP1111">
        <v>8.49</v>
      </c>
      <c r="AQ1111">
        <v>6.9256000000000002</v>
      </c>
      <c r="AR1111" s="18">
        <f t="shared" si="340"/>
        <v>1.7991533396048896E-2</v>
      </c>
      <c r="AS1111" s="41">
        <v>43627</v>
      </c>
      <c r="AT1111">
        <v>12.9</v>
      </c>
      <c r="AU1111">
        <v>10.5091</v>
      </c>
      <c r="AV1111" s="39">
        <f t="shared" si="341"/>
        <v>-7.6955035597605541E-3</v>
      </c>
      <c r="AW1111" s="41">
        <v>43627</v>
      </c>
      <c r="AX1111">
        <v>10.4</v>
      </c>
      <c r="AY1111">
        <v>6.8936999999999999</v>
      </c>
      <c r="AZ1111" s="39">
        <f t="shared" si="342"/>
        <v>-4.7785413177802343E-3</v>
      </c>
      <c r="BA1111" s="41">
        <v>43627</v>
      </c>
      <c r="BB1111">
        <v>5.95</v>
      </c>
      <c r="BC1111">
        <v>2.9841000000000002</v>
      </c>
      <c r="BD1111" s="39">
        <f t="shared" si="343"/>
        <v>0</v>
      </c>
      <c r="BE1111" s="41">
        <v>43627</v>
      </c>
      <c r="BF1111">
        <v>12.1</v>
      </c>
      <c r="BG1111">
        <v>8.2294999999999998</v>
      </c>
      <c r="BH1111" s="39">
        <f t="shared" si="344"/>
        <v>-1.2254548946180815E-2</v>
      </c>
      <c r="BI1111" s="41">
        <v>43627</v>
      </c>
      <c r="BJ1111">
        <v>1.28</v>
      </c>
      <c r="BK1111">
        <v>1.2690999999999999</v>
      </c>
      <c r="BL1111" s="39">
        <f t="shared" si="345"/>
        <v>0</v>
      </c>
      <c r="BM1111" s="41">
        <v>43627</v>
      </c>
      <c r="BN1111">
        <v>9.68</v>
      </c>
      <c r="BO1111">
        <v>5.3242000000000003</v>
      </c>
      <c r="BP1111" s="46">
        <f t="shared" si="346"/>
        <v>-1.0319530179934361E-3</v>
      </c>
      <c r="BQ1111" s="41">
        <v>43627</v>
      </c>
      <c r="BR1111">
        <v>15.55</v>
      </c>
      <c r="BS1111">
        <v>8.6984999999999992</v>
      </c>
      <c r="BT1111" s="18">
        <f t="shared" si="347"/>
        <v>6.479606595313759E-3</v>
      </c>
      <c r="BU1111" s="41">
        <v>43627</v>
      </c>
      <c r="BV1111">
        <v>2.34</v>
      </c>
      <c r="BW1111">
        <v>1.4664999999999999</v>
      </c>
      <c r="BX1111" s="39">
        <f t="shared" si="348"/>
        <v>-2.9000860756141205E-2</v>
      </c>
      <c r="BY1111" s="41">
        <v>43924</v>
      </c>
      <c r="BZ1111">
        <v>10.62</v>
      </c>
      <c r="CA1111">
        <v>6.3697999999999997</v>
      </c>
    </row>
    <row r="1112" spans="1:79">
      <c r="A1112" s="41">
        <v>43628</v>
      </c>
      <c r="B1112">
        <v>12.28</v>
      </c>
      <c r="C1112">
        <v>7.1036999999999999</v>
      </c>
      <c r="D1112" s="34">
        <f t="shared" si="334"/>
        <v>-8.0847855227882126E-3</v>
      </c>
      <c r="E1112" s="41">
        <v>43628</v>
      </c>
      <c r="F1112">
        <v>1.85</v>
      </c>
      <c r="G1112">
        <v>1.85</v>
      </c>
      <c r="H1112" s="39">
        <f t="shared" si="335"/>
        <v>-5.1282051282051218E-2</v>
      </c>
      <c r="L1112" s="38"/>
      <c r="M1112" s="41">
        <v>43628</v>
      </c>
      <c r="N1112">
        <v>7.4</v>
      </c>
      <c r="O1112">
        <v>4.6805000000000003</v>
      </c>
      <c r="P1112" s="43">
        <f t="shared" si="336"/>
        <v>4.0759412206371609E-3</v>
      </c>
      <c r="Q1112" s="41">
        <v>43628</v>
      </c>
      <c r="R1112">
        <v>1.82</v>
      </c>
      <c r="S1112">
        <v>1.1556</v>
      </c>
      <c r="T1112" s="39">
        <f t="shared" si="337"/>
        <v>-1.6259470503107276E-2</v>
      </c>
      <c r="U1112" s="42">
        <v>43629.62533333333</v>
      </c>
      <c r="V1112" s="44">
        <v>9.02</v>
      </c>
      <c r="W1112" s="44">
        <v>6.069</v>
      </c>
      <c r="X1112" s="43">
        <f t="shared" si="349"/>
        <v>0</v>
      </c>
      <c r="Y1112" s="42">
        <v>43629.62533333333</v>
      </c>
      <c r="Z1112" s="44">
        <v>9.8000000000000007</v>
      </c>
      <c r="AA1112" s="44">
        <v>7.3579999999999997</v>
      </c>
      <c r="AB1112" s="43">
        <f t="shared" si="350"/>
        <v>0</v>
      </c>
      <c r="AC1112" s="42">
        <v>43629.62533333333</v>
      </c>
      <c r="AD1112" s="44">
        <v>24.95</v>
      </c>
      <c r="AE1112" s="44">
        <v>20.664000000000001</v>
      </c>
      <c r="AF1112" s="43">
        <f t="shared" si="351"/>
        <v>0</v>
      </c>
      <c r="AG1112" s="41">
        <v>43628</v>
      </c>
      <c r="AH1112">
        <v>11.75</v>
      </c>
      <c r="AI1112">
        <v>4.6840999999999999</v>
      </c>
      <c r="AJ1112" s="39">
        <f t="shared" si="338"/>
        <v>-2.5553118545176751E-3</v>
      </c>
      <c r="AK1112" s="45">
        <v>43805</v>
      </c>
      <c r="AL1112">
        <v>19.8</v>
      </c>
      <c r="AM1112">
        <v>10.8537</v>
      </c>
      <c r="AN1112" s="39">
        <f t="shared" si="339"/>
        <v>2.0094173817423011E-2</v>
      </c>
      <c r="AO1112" s="41">
        <v>43628</v>
      </c>
      <c r="AP1112">
        <v>8.3800000000000008</v>
      </c>
      <c r="AQ1112">
        <v>6.8358999999999996</v>
      </c>
      <c r="AR1112" s="18">
        <f t="shared" si="340"/>
        <v>-1.2951946401755884E-2</v>
      </c>
      <c r="AS1112" s="41">
        <v>43628</v>
      </c>
      <c r="AT1112">
        <v>12.9</v>
      </c>
      <c r="AU1112">
        <v>10.5091</v>
      </c>
      <c r="AV1112" s="39">
        <f t="shared" si="341"/>
        <v>0</v>
      </c>
      <c r="AW1112" s="41">
        <v>43628</v>
      </c>
      <c r="AX1112">
        <v>10.4</v>
      </c>
      <c r="AY1112">
        <v>6.8936999999999999</v>
      </c>
      <c r="AZ1112" s="39">
        <f t="shared" si="342"/>
        <v>0</v>
      </c>
      <c r="BA1112" s="41">
        <v>43628</v>
      </c>
      <c r="BB1112">
        <v>5.9</v>
      </c>
      <c r="BC1112">
        <v>2.9590000000000001</v>
      </c>
      <c r="BD1112" s="39">
        <f t="shared" si="343"/>
        <v>-8.4112462719078181E-3</v>
      </c>
      <c r="BE1112" s="41">
        <v>43628</v>
      </c>
      <c r="BF1112">
        <v>12</v>
      </c>
      <c r="BG1112">
        <v>8.1615000000000002</v>
      </c>
      <c r="BH1112" s="39">
        <f t="shared" si="344"/>
        <v>-8.2629564372075602E-3</v>
      </c>
      <c r="BI1112" s="41">
        <v>43628</v>
      </c>
      <c r="BJ1112">
        <v>1.21</v>
      </c>
      <c r="BK1112">
        <v>1.1997</v>
      </c>
      <c r="BL1112" s="39">
        <f t="shared" si="345"/>
        <v>-5.4684422031360737E-2</v>
      </c>
      <c r="BM1112" s="41">
        <v>43628</v>
      </c>
      <c r="BN1112">
        <v>9.5</v>
      </c>
      <c r="BO1112">
        <v>5.2252000000000001</v>
      </c>
      <c r="BP1112" s="46">
        <f t="shared" si="346"/>
        <v>-1.8594342812065699E-2</v>
      </c>
      <c r="BQ1112" s="41">
        <v>43628</v>
      </c>
      <c r="BR1112">
        <v>15.6</v>
      </c>
      <c r="BS1112">
        <v>8.7263999999999999</v>
      </c>
      <c r="BT1112" s="18">
        <f t="shared" si="347"/>
        <v>3.2074495602690931E-3</v>
      </c>
      <c r="BU1112" s="41">
        <v>43628</v>
      </c>
      <c r="BV1112">
        <v>2.31</v>
      </c>
      <c r="BW1112">
        <v>1.4477</v>
      </c>
      <c r="BX1112" s="39">
        <f t="shared" si="348"/>
        <v>-1.2819638595294872E-2</v>
      </c>
      <c r="BY1112" s="41">
        <v>43927</v>
      </c>
      <c r="BZ1112">
        <v>10.85</v>
      </c>
      <c r="CA1112">
        <v>6.5076999999999998</v>
      </c>
    </row>
    <row r="1113" spans="1:79">
      <c r="A1113" s="41">
        <v>43629</v>
      </c>
      <c r="B1113">
        <v>12.29</v>
      </c>
      <c r="C1113">
        <v>7.1094999999999997</v>
      </c>
      <c r="D1113" s="34">
        <f t="shared" si="334"/>
        <v>8.1647592099888869E-4</v>
      </c>
      <c r="E1113" s="41">
        <v>43629</v>
      </c>
      <c r="F1113">
        <v>1.85</v>
      </c>
      <c r="G1113">
        <v>1.85</v>
      </c>
      <c r="H1113" s="39">
        <f t="shared" si="335"/>
        <v>0</v>
      </c>
      <c r="L1113" s="38"/>
      <c r="M1113" s="41">
        <v>43629</v>
      </c>
      <c r="N1113">
        <v>7.44</v>
      </c>
      <c r="O1113">
        <v>4.7058</v>
      </c>
      <c r="P1113" s="43">
        <f t="shared" si="336"/>
        <v>5.405405405405332E-3</v>
      </c>
      <c r="Q1113" s="41">
        <v>43629</v>
      </c>
      <c r="R1113">
        <v>1.86</v>
      </c>
      <c r="S1113">
        <v>1.181</v>
      </c>
      <c r="T1113" s="39">
        <f t="shared" si="337"/>
        <v>2.1979923849082806E-2</v>
      </c>
      <c r="U1113" s="42">
        <v>43630.62533333333</v>
      </c>
      <c r="V1113" s="44">
        <v>9.02</v>
      </c>
      <c r="W1113" s="44">
        <v>6.069</v>
      </c>
      <c r="X1113" s="43">
        <f t="shared" si="349"/>
        <v>0</v>
      </c>
      <c r="Y1113" s="42">
        <v>43630.62533333333</v>
      </c>
      <c r="Z1113" s="44">
        <v>9.8000000000000007</v>
      </c>
      <c r="AA1113" s="44">
        <v>7.3579999999999997</v>
      </c>
      <c r="AB1113" s="43">
        <f t="shared" si="350"/>
        <v>0</v>
      </c>
      <c r="AC1113" s="42">
        <v>43630.62533333333</v>
      </c>
      <c r="AD1113" s="44">
        <v>24.95</v>
      </c>
      <c r="AE1113" s="44">
        <v>20.664000000000001</v>
      </c>
      <c r="AF1113" s="43">
        <f t="shared" si="351"/>
        <v>0</v>
      </c>
      <c r="AG1113" s="41">
        <v>43629</v>
      </c>
      <c r="AH1113">
        <v>11.45</v>
      </c>
      <c r="AI1113">
        <v>4.5644999999999998</v>
      </c>
      <c r="AJ1113" s="39">
        <f t="shared" si="338"/>
        <v>-2.553318673811408E-2</v>
      </c>
      <c r="AK1113" s="45" t="s">
        <v>937</v>
      </c>
      <c r="AL1113">
        <v>19.920000000000002</v>
      </c>
      <c r="AM1113">
        <v>10.919499999999999</v>
      </c>
      <c r="AN1113" s="39">
        <f t="shared" si="339"/>
        <v>6.0624487501957317E-3</v>
      </c>
      <c r="AO1113" s="41">
        <v>43629</v>
      </c>
      <c r="AP1113">
        <v>8.3000000000000007</v>
      </c>
      <c r="AQ1113">
        <v>6.7706</v>
      </c>
      <c r="AR1113" s="18">
        <f t="shared" si="340"/>
        <v>-9.5525095451951744E-3</v>
      </c>
      <c r="AS1113" s="41">
        <v>43629</v>
      </c>
      <c r="AT1113">
        <v>12.99</v>
      </c>
      <c r="AU1113">
        <v>10.5825</v>
      </c>
      <c r="AV1113" s="39">
        <f t="shared" si="341"/>
        <v>6.9844230238554645E-3</v>
      </c>
      <c r="AW1113" s="41">
        <v>43629</v>
      </c>
      <c r="AX1113">
        <v>10.4</v>
      </c>
      <c r="AY1113">
        <v>6.8936999999999999</v>
      </c>
      <c r="AZ1113" s="39">
        <f t="shared" si="342"/>
        <v>0</v>
      </c>
      <c r="BA1113" s="41">
        <v>43629</v>
      </c>
      <c r="BB1113">
        <v>5.96</v>
      </c>
      <c r="BC1113">
        <v>2.9891000000000001</v>
      </c>
      <c r="BD1113" s="39">
        <f t="shared" si="343"/>
        <v>1.0172355525515382E-2</v>
      </c>
      <c r="BE1113" s="41">
        <v>43629</v>
      </c>
      <c r="BF1113">
        <v>12</v>
      </c>
      <c r="BG1113">
        <v>8.1615000000000002</v>
      </c>
      <c r="BH1113" s="39">
        <f t="shared" si="344"/>
        <v>0</v>
      </c>
      <c r="BI1113" s="41">
        <v>43629</v>
      </c>
      <c r="BJ1113">
        <v>1.18</v>
      </c>
      <c r="BK1113">
        <v>1.17</v>
      </c>
      <c r="BL1113" s="39">
        <f t="shared" si="345"/>
        <v>-2.4756189047261866E-2</v>
      </c>
      <c r="BM1113" s="41">
        <v>43629</v>
      </c>
      <c r="BN1113">
        <v>9.51</v>
      </c>
      <c r="BO1113">
        <v>5.2306999999999997</v>
      </c>
      <c r="BP1113" s="46">
        <f t="shared" si="346"/>
        <v>1.0525912883716634E-3</v>
      </c>
      <c r="BQ1113" s="41">
        <v>43629</v>
      </c>
      <c r="BR1113">
        <v>15.45</v>
      </c>
      <c r="BS1113">
        <v>8.6425000000000001</v>
      </c>
      <c r="BT1113" s="18">
        <f t="shared" si="347"/>
        <v>-9.6145031169783488E-3</v>
      </c>
      <c r="BU1113" s="41">
        <v>43629</v>
      </c>
      <c r="BV1113">
        <v>2.35</v>
      </c>
      <c r="BW1113">
        <v>1.4726999999999999</v>
      </c>
      <c r="BX1113" s="39">
        <f t="shared" si="348"/>
        <v>1.7268771154244602E-2</v>
      </c>
      <c r="BY1113" s="41">
        <v>43928</v>
      </c>
      <c r="BZ1113">
        <v>11</v>
      </c>
      <c r="CA1113">
        <v>6.5976999999999997</v>
      </c>
    </row>
    <row r="1114" spans="1:79">
      <c r="A1114" s="41">
        <v>43630</v>
      </c>
      <c r="B1114">
        <v>12</v>
      </c>
      <c r="C1114">
        <v>6.9417999999999997</v>
      </c>
      <c r="D1114" s="34">
        <f t="shared" si="334"/>
        <v>-2.3588156691750468E-2</v>
      </c>
      <c r="E1114" s="41">
        <v>43630</v>
      </c>
      <c r="F1114">
        <v>1.84</v>
      </c>
      <c r="G1114">
        <v>1.84</v>
      </c>
      <c r="H1114" s="39">
        <f t="shared" si="335"/>
        <v>-5.40540540540541E-3</v>
      </c>
      <c r="L1114" s="38"/>
      <c r="M1114" s="41">
        <v>43630</v>
      </c>
      <c r="N1114">
        <v>7.44</v>
      </c>
      <c r="O1114">
        <v>4.7058</v>
      </c>
      <c r="P1114" s="43">
        <f t="shared" si="336"/>
        <v>0</v>
      </c>
      <c r="Q1114" s="41">
        <v>43630</v>
      </c>
      <c r="R1114">
        <v>1.8</v>
      </c>
      <c r="S1114">
        <v>1.1429</v>
      </c>
      <c r="T1114" s="39">
        <f t="shared" si="337"/>
        <v>-3.2260795935647776E-2</v>
      </c>
      <c r="U1114" s="42">
        <v>43633.62533333333</v>
      </c>
      <c r="V1114" s="44">
        <v>9.19</v>
      </c>
      <c r="W1114" s="44">
        <v>6.1829999999999998</v>
      </c>
      <c r="X1114" s="43">
        <f t="shared" si="349"/>
        <v>1.8783984181908037E-2</v>
      </c>
      <c r="Y1114" s="42">
        <v>43633.62533333333</v>
      </c>
      <c r="Z1114" s="44">
        <v>9.8000000000000007</v>
      </c>
      <c r="AA1114" s="44">
        <v>7.3579999999999997</v>
      </c>
      <c r="AB1114" s="43">
        <f t="shared" si="350"/>
        <v>0</v>
      </c>
      <c r="AC1114" s="42">
        <v>43633.62533333333</v>
      </c>
      <c r="AD1114" s="44">
        <v>24.95</v>
      </c>
      <c r="AE1114" s="44">
        <v>20.664000000000001</v>
      </c>
      <c r="AF1114" s="43">
        <f t="shared" si="351"/>
        <v>0</v>
      </c>
      <c r="AG1114" s="41">
        <v>43630</v>
      </c>
      <c r="AH1114">
        <v>11.69</v>
      </c>
      <c r="AI1114">
        <v>4.6601999999999997</v>
      </c>
      <c r="AJ1114" s="39">
        <f t="shared" si="338"/>
        <v>2.0966151823858012E-2</v>
      </c>
      <c r="AK1114" s="45" t="s">
        <v>938</v>
      </c>
      <c r="AL1114">
        <v>19.600000000000001</v>
      </c>
      <c r="AM1114">
        <v>10.7441</v>
      </c>
      <c r="AN1114" s="39">
        <f t="shared" si="339"/>
        <v>-1.606300654791884E-2</v>
      </c>
      <c r="AO1114" s="41">
        <v>43630</v>
      </c>
      <c r="AP1114">
        <v>8.5</v>
      </c>
      <c r="AQ1114">
        <v>6.9337</v>
      </c>
      <c r="AR1114" s="18">
        <f t="shared" si="340"/>
        <v>2.408944554396952E-2</v>
      </c>
      <c r="AS1114" s="41">
        <v>43630</v>
      </c>
      <c r="AT1114">
        <v>13</v>
      </c>
      <c r="AU1114">
        <v>10.5906</v>
      </c>
      <c r="AV1114" s="39">
        <f t="shared" si="341"/>
        <v>7.6541459957483223E-4</v>
      </c>
      <c r="AW1114" s="41">
        <v>43630</v>
      </c>
      <c r="AX1114">
        <v>10.3</v>
      </c>
      <c r="AY1114">
        <v>6.8273999999999999</v>
      </c>
      <c r="AZ1114" s="39">
        <f t="shared" si="342"/>
        <v>-9.6174768266678312E-3</v>
      </c>
      <c r="BA1114" s="41">
        <v>43630</v>
      </c>
      <c r="BB1114">
        <v>5.96</v>
      </c>
      <c r="BC1114">
        <v>2.9891000000000001</v>
      </c>
      <c r="BD1114" s="39">
        <f t="shared" si="343"/>
        <v>0</v>
      </c>
      <c r="BE1114" s="41">
        <v>43630</v>
      </c>
      <c r="BF1114">
        <v>12</v>
      </c>
      <c r="BG1114">
        <v>8.1615000000000002</v>
      </c>
      <c r="BH1114" s="39">
        <f t="shared" si="344"/>
        <v>0</v>
      </c>
      <c r="BI1114" s="41">
        <v>43630</v>
      </c>
      <c r="BJ1114">
        <v>1.21</v>
      </c>
      <c r="BK1114">
        <v>1.1997</v>
      </c>
      <c r="BL1114" s="39">
        <f t="shared" si="345"/>
        <v>2.5384615384615436E-2</v>
      </c>
      <c r="BM1114" s="41">
        <v>43630</v>
      </c>
      <c r="BN1114">
        <v>9.6199999999999992</v>
      </c>
      <c r="BO1114">
        <v>5.2911999999999999</v>
      </c>
      <c r="BP1114" s="46">
        <f t="shared" si="346"/>
        <v>1.1566329554361791E-2</v>
      </c>
      <c r="BQ1114" s="41">
        <v>43630</v>
      </c>
      <c r="BR1114">
        <v>15.66</v>
      </c>
      <c r="BS1114">
        <v>8.76</v>
      </c>
      <c r="BT1114" s="18">
        <f t="shared" si="347"/>
        <v>1.3595603124096004E-2</v>
      </c>
      <c r="BU1114" s="41">
        <v>43630</v>
      </c>
      <c r="BV1114">
        <v>2.33</v>
      </c>
      <c r="BW1114">
        <v>1.4601999999999999</v>
      </c>
      <c r="BX1114" s="39">
        <f t="shared" si="348"/>
        <v>-8.4878115026821195E-3</v>
      </c>
      <c r="BY1114" s="41">
        <v>43929</v>
      </c>
      <c r="BZ1114">
        <v>11.27</v>
      </c>
      <c r="CA1114">
        <v>6.7595999999999998</v>
      </c>
    </row>
    <row r="1115" spans="1:79">
      <c r="A1115" s="41">
        <v>43633</v>
      </c>
      <c r="B1115">
        <v>12.1</v>
      </c>
      <c r="C1115">
        <v>6.9996</v>
      </c>
      <c r="D1115" s="34">
        <f t="shared" si="334"/>
        <v>8.3263706819557311E-3</v>
      </c>
      <c r="E1115" s="41">
        <v>43633</v>
      </c>
      <c r="F1115">
        <v>1.77</v>
      </c>
      <c r="G1115">
        <v>1.77</v>
      </c>
      <c r="H1115" s="39">
        <f t="shared" si="335"/>
        <v>-3.8043478260869595E-2</v>
      </c>
      <c r="L1115" s="38"/>
      <c r="M1115" s="41">
        <v>43633</v>
      </c>
      <c r="N1115">
        <v>7.4</v>
      </c>
      <c r="O1115">
        <v>4.6805000000000003</v>
      </c>
      <c r="P1115" s="43">
        <f t="shared" si="336"/>
        <v>-5.3763440860214321E-3</v>
      </c>
      <c r="Q1115" s="41">
        <v>43633</v>
      </c>
      <c r="R1115">
        <v>1.85</v>
      </c>
      <c r="S1115">
        <v>1.1747000000000001</v>
      </c>
      <c r="T1115" s="39">
        <f t="shared" si="337"/>
        <v>2.7823956601627481E-2</v>
      </c>
      <c r="U1115" s="42">
        <v>43634.62533333333</v>
      </c>
      <c r="V1115" s="44">
        <v>8.9499999999999993</v>
      </c>
      <c r="W1115" s="44">
        <v>6.0220000000000002</v>
      </c>
      <c r="X1115" s="43">
        <f t="shared" si="349"/>
        <v>-2.6039139576257413E-2</v>
      </c>
      <c r="Y1115" s="42">
        <v>43634.62533333333</v>
      </c>
      <c r="Z1115" s="44">
        <v>9.8000000000000007</v>
      </c>
      <c r="AA1115" s="44">
        <v>7.3579999999999997</v>
      </c>
      <c r="AB1115" s="43">
        <f t="shared" si="350"/>
        <v>0</v>
      </c>
      <c r="AC1115" s="42">
        <v>43634.62533333333</v>
      </c>
      <c r="AD1115" s="44">
        <v>24.95</v>
      </c>
      <c r="AE1115" s="44">
        <v>20.664000000000001</v>
      </c>
      <c r="AF1115" s="43">
        <f t="shared" si="351"/>
        <v>0</v>
      </c>
      <c r="AG1115" s="41">
        <v>43633</v>
      </c>
      <c r="AH1115">
        <v>11.7</v>
      </c>
      <c r="AI1115">
        <v>4.6642000000000001</v>
      </c>
      <c r="AJ1115" s="39">
        <f t="shared" si="338"/>
        <v>8.5833226041810392E-4</v>
      </c>
      <c r="AK1115" s="45" t="s">
        <v>939</v>
      </c>
      <c r="AL1115">
        <v>19.7</v>
      </c>
      <c r="AM1115">
        <v>10.7989</v>
      </c>
      <c r="AN1115" s="39">
        <f t="shared" si="339"/>
        <v>5.1004737483828508E-3</v>
      </c>
      <c r="AO1115" s="41">
        <v>43633</v>
      </c>
      <c r="AP1115">
        <v>8.5</v>
      </c>
      <c r="AQ1115">
        <v>6.9337</v>
      </c>
      <c r="AR1115" s="18">
        <f t="shared" si="340"/>
        <v>0</v>
      </c>
      <c r="AS1115" s="41">
        <v>43633</v>
      </c>
      <c r="AT1115">
        <v>13</v>
      </c>
      <c r="AU1115">
        <v>10.5906</v>
      </c>
      <c r="AV1115" s="39">
        <f t="shared" si="341"/>
        <v>0</v>
      </c>
      <c r="AW1115" s="41">
        <v>43633</v>
      </c>
      <c r="AX1115">
        <v>10.3</v>
      </c>
      <c r="AY1115">
        <v>6.8273999999999999</v>
      </c>
      <c r="AZ1115" s="39">
        <f t="shared" si="342"/>
        <v>0</v>
      </c>
      <c r="BA1115" s="41">
        <v>43633</v>
      </c>
      <c r="BB1115">
        <v>5.96</v>
      </c>
      <c r="BC1115">
        <v>2.9891000000000001</v>
      </c>
      <c r="BD1115" s="39">
        <f t="shared" si="343"/>
        <v>0</v>
      </c>
      <c r="BE1115" s="41">
        <v>43633</v>
      </c>
      <c r="BF1115">
        <v>11.87</v>
      </c>
      <c r="BG1115">
        <v>8.0731000000000002</v>
      </c>
      <c r="BH1115" s="39">
        <f t="shared" si="344"/>
        <v>-1.0831342277767572E-2</v>
      </c>
      <c r="BI1115" s="41">
        <v>43633</v>
      </c>
      <c r="BJ1115">
        <v>1.24</v>
      </c>
      <c r="BK1115">
        <v>1.2295</v>
      </c>
      <c r="BL1115" s="39">
        <f t="shared" si="345"/>
        <v>2.4839543219138158E-2</v>
      </c>
      <c r="BM1115" s="41">
        <v>43633</v>
      </c>
      <c r="BN1115">
        <v>9.61</v>
      </c>
      <c r="BO1115">
        <v>5.2857000000000003</v>
      </c>
      <c r="BP1115" s="46">
        <f t="shared" si="346"/>
        <v>-1.0394617478076081E-3</v>
      </c>
      <c r="BQ1115" s="41">
        <v>43633</v>
      </c>
      <c r="BR1115">
        <v>15.68</v>
      </c>
      <c r="BS1115">
        <v>8.7712000000000003</v>
      </c>
      <c r="BT1115" s="18">
        <f t="shared" si="347"/>
        <v>1.2785388127854501E-3</v>
      </c>
      <c r="BU1115" s="41">
        <v>43633</v>
      </c>
      <c r="BV1115">
        <v>2.27</v>
      </c>
      <c r="BW1115">
        <v>1.4226000000000001</v>
      </c>
      <c r="BX1115" s="39">
        <f t="shared" si="348"/>
        <v>-2.5749897274345884E-2</v>
      </c>
      <c r="BY1115" s="41">
        <v>43934</v>
      </c>
      <c r="BZ1115">
        <v>11.5</v>
      </c>
      <c r="CA1115">
        <v>6.8975999999999997</v>
      </c>
    </row>
    <row r="1116" spans="1:79">
      <c r="A1116" s="41">
        <v>43634</v>
      </c>
      <c r="B1116">
        <v>12.1</v>
      </c>
      <c r="C1116">
        <v>6.9996</v>
      </c>
      <c r="D1116" s="34">
        <f t="shared" si="334"/>
        <v>0</v>
      </c>
      <c r="E1116" s="41">
        <v>43634</v>
      </c>
      <c r="F1116">
        <v>1.72</v>
      </c>
      <c r="G1116">
        <v>1.72</v>
      </c>
      <c r="H1116" s="39">
        <f t="shared" si="335"/>
        <v>-2.8248587570621493E-2</v>
      </c>
      <c r="L1116" s="38"/>
      <c r="M1116" s="41">
        <v>43634</v>
      </c>
      <c r="N1116">
        <v>7.4</v>
      </c>
      <c r="O1116">
        <v>4.6805000000000003</v>
      </c>
      <c r="P1116" s="43">
        <f t="shared" si="336"/>
        <v>0</v>
      </c>
      <c r="Q1116" s="41">
        <v>43634</v>
      </c>
      <c r="R1116">
        <v>1.9</v>
      </c>
      <c r="S1116">
        <v>1.2063999999999999</v>
      </c>
      <c r="T1116" s="39">
        <f t="shared" si="337"/>
        <v>2.6985613348088737E-2</v>
      </c>
      <c r="U1116" s="42">
        <v>43635.62533333333</v>
      </c>
      <c r="V1116" s="44">
        <v>8.9499999999999993</v>
      </c>
      <c r="W1116" s="44">
        <v>6.0220000000000002</v>
      </c>
      <c r="X1116" s="43">
        <f t="shared" si="349"/>
        <v>0</v>
      </c>
      <c r="Y1116" s="42">
        <v>43635.62533333333</v>
      </c>
      <c r="Z1116" s="44">
        <v>9.8000000000000007</v>
      </c>
      <c r="AA1116" s="44">
        <v>7.3579999999999997</v>
      </c>
      <c r="AB1116" s="43">
        <f t="shared" si="350"/>
        <v>0</v>
      </c>
      <c r="AC1116" s="42">
        <v>43635.62533333333</v>
      </c>
      <c r="AD1116" s="44">
        <v>24.95</v>
      </c>
      <c r="AE1116" s="44">
        <v>20.664000000000001</v>
      </c>
      <c r="AF1116" s="43">
        <f t="shared" si="351"/>
        <v>0</v>
      </c>
      <c r="AG1116" s="41">
        <v>43634</v>
      </c>
      <c r="AH1116">
        <v>11.5</v>
      </c>
      <c r="AI1116">
        <v>4.5845000000000002</v>
      </c>
      <c r="AJ1116" s="39">
        <f t="shared" si="338"/>
        <v>-1.7087603447536528E-2</v>
      </c>
      <c r="AK1116" s="45" t="s">
        <v>940</v>
      </c>
      <c r="AL1116">
        <v>19.7</v>
      </c>
      <c r="AM1116">
        <v>10.7989</v>
      </c>
      <c r="AN1116" s="39">
        <f t="shared" si="339"/>
        <v>0</v>
      </c>
      <c r="AO1116" s="41">
        <v>43634</v>
      </c>
      <c r="AP1116">
        <v>8.25</v>
      </c>
      <c r="AQ1116">
        <v>6.7298</v>
      </c>
      <c r="AR1116" s="18">
        <f t="shared" si="340"/>
        <v>-2.9407098663051467E-2</v>
      </c>
      <c r="AS1116" s="41">
        <v>43634</v>
      </c>
      <c r="AT1116">
        <v>13</v>
      </c>
      <c r="AU1116">
        <v>10.5906</v>
      </c>
      <c r="AV1116" s="39">
        <f t="shared" si="341"/>
        <v>0</v>
      </c>
      <c r="AW1116" s="41">
        <v>43634</v>
      </c>
      <c r="AX1116">
        <v>10.4</v>
      </c>
      <c r="AY1116">
        <v>6.8936999999999999</v>
      </c>
      <c r="AZ1116" s="39">
        <f t="shared" si="342"/>
        <v>9.7108709025397703E-3</v>
      </c>
      <c r="BA1116" s="41">
        <v>43634</v>
      </c>
      <c r="BB1116">
        <v>5.8</v>
      </c>
      <c r="BC1116">
        <v>2.9087999999999998</v>
      </c>
      <c r="BD1116" s="39">
        <f t="shared" si="343"/>
        <v>-2.6864273527148725E-2</v>
      </c>
      <c r="BE1116" s="41">
        <v>43634</v>
      </c>
      <c r="BF1116">
        <v>11.79</v>
      </c>
      <c r="BG1116">
        <v>8.0187000000000008</v>
      </c>
      <c r="BH1116" s="39">
        <f t="shared" si="344"/>
        <v>-6.7384276176436974E-3</v>
      </c>
      <c r="BI1116" s="41">
        <v>43634</v>
      </c>
      <c r="BJ1116">
        <v>1.25</v>
      </c>
      <c r="BK1116">
        <v>1.2394000000000001</v>
      </c>
      <c r="BL1116" s="39">
        <f t="shared" si="345"/>
        <v>8.0520536803578846E-3</v>
      </c>
      <c r="BM1116" s="41">
        <v>43634</v>
      </c>
      <c r="BN1116">
        <v>9.68</v>
      </c>
      <c r="BO1116">
        <v>5.3242000000000003</v>
      </c>
      <c r="BP1116" s="46">
        <f t="shared" si="346"/>
        <v>7.2838034697391028E-3</v>
      </c>
      <c r="BQ1116" s="41">
        <v>43634</v>
      </c>
      <c r="BR1116">
        <v>15.64</v>
      </c>
      <c r="BS1116">
        <v>8.7487999999999992</v>
      </c>
      <c r="BT1116" s="18">
        <f t="shared" si="347"/>
        <v>-2.5538124771982266E-3</v>
      </c>
      <c r="BU1116" s="41">
        <v>43634</v>
      </c>
      <c r="BV1116">
        <v>2.27</v>
      </c>
      <c r="BW1116">
        <v>1.4226000000000001</v>
      </c>
      <c r="BX1116" s="39">
        <f t="shared" si="348"/>
        <v>0</v>
      </c>
      <c r="BY1116" s="41">
        <v>43935</v>
      </c>
      <c r="BZ1116">
        <v>11.45</v>
      </c>
      <c r="CA1116">
        <v>6.8676000000000004</v>
      </c>
    </row>
    <row r="1117" spans="1:79">
      <c r="A1117" s="41">
        <v>43635</v>
      </c>
      <c r="B1117">
        <v>12.1</v>
      </c>
      <c r="C1117">
        <v>6.9996</v>
      </c>
      <c r="D1117" s="34">
        <f t="shared" si="334"/>
        <v>0</v>
      </c>
      <c r="E1117" s="41">
        <v>43635</v>
      </c>
      <c r="F1117">
        <v>1.74</v>
      </c>
      <c r="G1117">
        <v>1.74</v>
      </c>
      <c r="H1117" s="39">
        <f t="shared" si="335"/>
        <v>1.1627906976744196E-2</v>
      </c>
      <c r="L1117" s="38"/>
      <c r="M1117" s="41">
        <v>43635</v>
      </c>
      <c r="N1117">
        <v>7.4</v>
      </c>
      <c r="O1117">
        <v>4.6805000000000003</v>
      </c>
      <c r="P1117" s="43">
        <f t="shared" si="336"/>
        <v>0</v>
      </c>
      <c r="Q1117" s="41">
        <v>43635</v>
      </c>
      <c r="R1117">
        <v>1.88</v>
      </c>
      <c r="S1117">
        <v>1.1937</v>
      </c>
      <c r="T1117" s="39">
        <f t="shared" si="337"/>
        <v>-1.0527188328912413E-2</v>
      </c>
      <c r="U1117" s="42">
        <v>43636.62533333333</v>
      </c>
      <c r="V1117" s="44">
        <v>8.9499999999999993</v>
      </c>
      <c r="W1117" s="44">
        <v>6.0220000000000002</v>
      </c>
      <c r="X1117" s="43">
        <f t="shared" si="349"/>
        <v>0</v>
      </c>
      <c r="Y1117" s="42">
        <v>43636.62533333333</v>
      </c>
      <c r="Z1117" s="44">
        <v>9.7799999999999994</v>
      </c>
      <c r="AA1117" s="44">
        <v>7.343</v>
      </c>
      <c r="AB1117" s="43">
        <f t="shared" si="350"/>
        <v>-2.0385974449578254E-3</v>
      </c>
      <c r="AC1117" s="42">
        <v>43636.62533333333</v>
      </c>
      <c r="AD1117" s="44">
        <v>24.95</v>
      </c>
      <c r="AE1117" s="44">
        <v>20.664000000000001</v>
      </c>
      <c r="AF1117" s="43">
        <f t="shared" si="351"/>
        <v>0</v>
      </c>
      <c r="AG1117" s="41">
        <v>43635</v>
      </c>
      <c r="AH1117">
        <v>11.6</v>
      </c>
      <c r="AI1117">
        <v>4.6242999999999999</v>
      </c>
      <c r="AJ1117" s="39">
        <f t="shared" si="338"/>
        <v>8.6814265459700321E-3</v>
      </c>
      <c r="AK1117" s="45" t="s">
        <v>941</v>
      </c>
      <c r="AL1117">
        <v>19.7</v>
      </c>
      <c r="AM1117">
        <v>10.7989</v>
      </c>
      <c r="AN1117" s="39">
        <f t="shared" si="339"/>
        <v>0</v>
      </c>
      <c r="AO1117" s="41">
        <v>43635</v>
      </c>
      <c r="AP1117">
        <v>8.49</v>
      </c>
      <c r="AQ1117">
        <v>6.9256000000000002</v>
      </c>
      <c r="AR1117" s="18">
        <f t="shared" si="340"/>
        <v>2.909447531873164E-2</v>
      </c>
      <c r="AS1117" s="41">
        <v>43635</v>
      </c>
      <c r="AT1117">
        <v>13</v>
      </c>
      <c r="AU1117">
        <v>10.5906</v>
      </c>
      <c r="AV1117" s="39">
        <f t="shared" si="341"/>
        <v>0</v>
      </c>
      <c r="AW1117" s="41">
        <v>43635</v>
      </c>
      <c r="AX1117">
        <v>10.3</v>
      </c>
      <c r="AY1117">
        <v>6.8273999999999999</v>
      </c>
      <c r="AZ1117" s="39">
        <f t="shared" si="342"/>
        <v>-9.6174768266678312E-3</v>
      </c>
      <c r="BA1117" s="41">
        <v>43635</v>
      </c>
      <c r="BB1117">
        <v>5.92</v>
      </c>
      <c r="BC1117">
        <v>2.9689999999999999</v>
      </c>
      <c r="BD1117" s="39">
        <f t="shared" si="343"/>
        <v>2.0695819581958208E-2</v>
      </c>
      <c r="BE1117" s="41">
        <v>43635</v>
      </c>
      <c r="BF1117">
        <v>11.9</v>
      </c>
      <c r="BG1117">
        <v>8.0935000000000006</v>
      </c>
      <c r="BH1117" s="39">
        <f t="shared" si="344"/>
        <v>9.3281953433848059E-3</v>
      </c>
      <c r="BI1117" s="41">
        <v>43635</v>
      </c>
      <c r="BJ1117">
        <v>1.24</v>
      </c>
      <c r="BK1117">
        <v>1.2295</v>
      </c>
      <c r="BL1117" s="39">
        <f t="shared" si="345"/>
        <v>-7.9877360012909626E-3</v>
      </c>
      <c r="BM1117" s="41">
        <v>43635</v>
      </c>
      <c r="BN1117">
        <v>9.75</v>
      </c>
      <c r="BO1117">
        <v>5.3627000000000002</v>
      </c>
      <c r="BP1117" s="46">
        <f t="shared" si="346"/>
        <v>7.2311333158033087E-3</v>
      </c>
      <c r="BQ1117" s="41">
        <v>43635</v>
      </c>
      <c r="BR1117">
        <v>15.63</v>
      </c>
      <c r="BS1117">
        <v>8.7431999999999999</v>
      </c>
      <c r="BT1117" s="18">
        <f t="shared" si="347"/>
        <v>-6.4008778346737649E-4</v>
      </c>
      <c r="BU1117" s="41">
        <v>43635</v>
      </c>
      <c r="BV1117">
        <v>2.2799999999999998</v>
      </c>
      <c r="BW1117">
        <v>1.4289000000000001</v>
      </c>
      <c r="BX1117" s="39">
        <f t="shared" si="348"/>
        <v>4.4285111767186644E-3</v>
      </c>
      <c r="BY1117" s="41">
        <v>43936</v>
      </c>
      <c r="BZ1117">
        <v>11.5</v>
      </c>
      <c r="CA1117">
        <v>6.8975999999999997</v>
      </c>
    </row>
    <row r="1118" spans="1:79">
      <c r="A1118" s="41">
        <v>43636</v>
      </c>
      <c r="B1118">
        <v>12.09</v>
      </c>
      <c r="C1118">
        <v>6.9938000000000002</v>
      </c>
      <c r="D1118" s="34">
        <f t="shared" si="334"/>
        <v>-8.2861877821587026E-4</v>
      </c>
      <c r="E1118" s="41">
        <v>43636</v>
      </c>
      <c r="F1118">
        <v>1.74</v>
      </c>
      <c r="G1118">
        <v>1.74</v>
      </c>
      <c r="H1118" s="39">
        <f t="shared" si="335"/>
        <v>0</v>
      </c>
      <c r="L1118" s="38"/>
      <c r="M1118" s="41">
        <v>43636</v>
      </c>
      <c r="N1118">
        <v>7.4</v>
      </c>
      <c r="O1118">
        <v>4.6805000000000003</v>
      </c>
      <c r="P1118" s="43">
        <f t="shared" si="336"/>
        <v>0</v>
      </c>
      <c r="Q1118" s="41">
        <v>43636</v>
      </c>
      <c r="R1118">
        <v>1.88</v>
      </c>
      <c r="S1118">
        <v>1.1937</v>
      </c>
      <c r="T1118" s="39">
        <f t="shared" si="337"/>
        <v>0</v>
      </c>
      <c r="U1118" s="42">
        <v>43637.62533333333</v>
      </c>
      <c r="V1118" s="44">
        <v>8.9</v>
      </c>
      <c r="W1118" s="44">
        <v>5.9880000000000004</v>
      </c>
      <c r="X1118" s="43">
        <f t="shared" si="349"/>
        <v>-5.6459647957488885E-3</v>
      </c>
      <c r="Y1118" s="42">
        <v>43637.62533333333</v>
      </c>
      <c r="Z1118" s="44">
        <v>9.7799999999999994</v>
      </c>
      <c r="AA1118" s="44">
        <v>7.343</v>
      </c>
      <c r="AB1118" s="43">
        <f t="shared" si="350"/>
        <v>0</v>
      </c>
      <c r="AC1118" s="42">
        <v>43637.62533333333</v>
      </c>
      <c r="AD1118" s="44">
        <v>24.95</v>
      </c>
      <c r="AE1118" s="44">
        <v>20.664000000000001</v>
      </c>
      <c r="AF1118" s="43">
        <f t="shared" si="351"/>
        <v>0</v>
      </c>
      <c r="AG1118" s="41">
        <v>43636</v>
      </c>
      <c r="AH1118">
        <v>11.4</v>
      </c>
      <c r="AI1118">
        <v>4.5446</v>
      </c>
      <c r="AJ1118" s="39">
        <f t="shared" si="338"/>
        <v>-1.7235040979175203E-2</v>
      </c>
      <c r="AK1118" s="45" t="s">
        <v>942</v>
      </c>
      <c r="AL1118">
        <v>19.850000000000001</v>
      </c>
      <c r="AM1118">
        <v>10.8811</v>
      </c>
      <c r="AN1118" s="39">
        <f t="shared" si="339"/>
        <v>7.6118863958366386E-3</v>
      </c>
      <c r="AO1118" s="41">
        <v>43636</v>
      </c>
      <c r="AP1118">
        <v>8.49</v>
      </c>
      <c r="AQ1118">
        <v>6.9256000000000002</v>
      </c>
      <c r="AR1118" s="18">
        <f t="shared" si="340"/>
        <v>0</v>
      </c>
      <c r="AS1118" s="41">
        <v>43636</v>
      </c>
      <c r="AT1118">
        <v>12.98</v>
      </c>
      <c r="AU1118">
        <v>10.574299999999999</v>
      </c>
      <c r="AV1118" s="39">
        <f t="shared" si="341"/>
        <v>-1.5391007119522114E-3</v>
      </c>
      <c r="AW1118" s="41">
        <v>43636</v>
      </c>
      <c r="AX1118">
        <v>10.3</v>
      </c>
      <c r="AY1118">
        <v>6.8273999999999999</v>
      </c>
      <c r="AZ1118" s="39">
        <f t="shared" si="342"/>
        <v>0</v>
      </c>
      <c r="BA1118" s="41">
        <v>43636</v>
      </c>
      <c r="BB1118">
        <v>5.92</v>
      </c>
      <c r="BC1118">
        <v>2.9689999999999999</v>
      </c>
      <c r="BD1118" s="39">
        <f t="shared" si="343"/>
        <v>0</v>
      </c>
      <c r="BE1118" s="41">
        <v>43636</v>
      </c>
      <c r="BF1118">
        <v>11.9</v>
      </c>
      <c r="BG1118">
        <v>8.0935000000000006</v>
      </c>
      <c r="BH1118" s="39">
        <f t="shared" si="344"/>
        <v>0</v>
      </c>
      <c r="BI1118" s="41">
        <v>43636</v>
      </c>
      <c r="BJ1118">
        <v>1.24</v>
      </c>
      <c r="BK1118">
        <v>1.2295</v>
      </c>
      <c r="BL1118" s="39">
        <f t="shared" si="345"/>
        <v>0</v>
      </c>
      <c r="BM1118" s="41">
        <v>43636</v>
      </c>
      <c r="BN1118">
        <v>9.8000000000000007</v>
      </c>
      <c r="BO1118">
        <v>5.3902000000000001</v>
      </c>
      <c r="BP1118" s="46">
        <f t="shared" si="346"/>
        <v>5.1280138736084164E-3</v>
      </c>
      <c r="BQ1118" s="41">
        <v>43636</v>
      </c>
      <c r="BR1118">
        <v>15.64</v>
      </c>
      <c r="BS1118">
        <v>8.7487999999999992</v>
      </c>
      <c r="BT1118" s="18">
        <f t="shared" si="347"/>
        <v>6.4049775825777554E-4</v>
      </c>
      <c r="BU1118" s="41">
        <v>43636</v>
      </c>
      <c r="BV1118">
        <v>2.31</v>
      </c>
      <c r="BW1118">
        <v>1.4477</v>
      </c>
      <c r="BX1118" s="39">
        <f t="shared" si="348"/>
        <v>1.3156973896003869E-2</v>
      </c>
      <c r="BY1118" s="41">
        <v>43937</v>
      </c>
      <c r="BZ1118">
        <v>11.49</v>
      </c>
      <c r="CA1118">
        <v>6.8916000000000004</v>
      </c>
    </row>
    <row r="1119" spans="1:79">
      <c r="A1119" s="41">
        <v>43637</v>
      </c>
      <c r="B1119">
        <v>12.36</v>
      </c>
      <c r="C1119">
        <v>7.15</v>
      </c>
      <c r="D1119" s="34">
        <f t="shared" si="334"/>
        <v>2.2334067316766296E-2</v>
      </c>
      <c r="E1119" s="41">
        <v>43637</v>
      </c>
      <c r="F1119">
        <v>1.74</v>
      </c>
      <c r="G1119">
        <v>1.74</v>
      </c>
      <c r="H1119" s="39">
        <f t="shared" si="335"/>
        <v>0</v>
      </c>
      <c r="L1119" s="38"/>
      <c r="M1119" s="41">
        <v>43637</v>
      </c>
      <c r="N1119">
        <v>7.4</v>
      </c>
      <c r="O1119">
        <v>4.6805000000000003</v>
      </c>
      <c r="P1119" s="43">
        <f t="shared" si="336"/>
        <v>0</v>
      </c>
      <c r="Q1119" s="41">
        <v>43637</v>
      </c>
      <c r="R1119">
        <v>1.88</v>
      </c>
      <c r="S1119">
        <v>1.1937</v>
      </c>
      <c r="T1119" s="39">
        <f t="shared" si="337"/>
        <v>0</v>
      </c>
      <c r="U1119" s="42">
        <v>43640.62533333333</v>
      </c>
      <c r="V1119" s="44">
        <v>8.9</v>
      </c>
      <c r="W1119" s="44">
        <v>5.9880000000000004</v>
      </c>
      <c r="X1119" s="43">
        <f t="shared" si="349"/>
        <v>0</v>
      </c>
      <c r="Y1119" s="42">
        <v>43640.62533333333</v>
      </c>
      <c r="Z1119" s="44">
        <v>10</v>
      </c>
      <c r="AA1119" s="44">
        <v>7.508</v>
      </c>
      <c r="AB1119" s="43">
        <f t="shared" si="350"/>
        <v>2.2470379953697404E-2</v>
      </c>
      <c r="AC1119" s="42">
        <v>43640.62533333333</v>
      </c>
      <c r="AD1119" s="44">
        <v>25</v>
      </c>
      <c r="AE1119" s="44">
        <v>20.706</v>
      </c>
      <c r="AF1119" s="43">
        <f t="shared" si="351"/>
        <v>2.0325203252031568E-3</v>
      </c>
      <c r="AG1119" s="41">
        <v>43637</v>
      </c>
      <c r="AH1119">
        <v>11.8</v>
      </c>
      <c r="AI1119">
        <v>4.7039999999999997</v>
      </c>
      <c r="AJ1119" s="39">
        <f t="shared" si="338"/>
        <v>3.5074594023676402E-2</v>
      </c>
      <c r="AK1119" s="45" t="s">
        <v>943</v>
      </c>
      <c r="AL1119">
        <v>19.7</v>
      </c>
      <c r="AM1119">
        <v>10.7989</v>
      </c>
      <c r="AN1119" s="39">
        <f t="shared" si="339"/>
        <v>-7.5543832884543173E-3</v>
      </c>
      <c r="AO1119" s="41">
        <v>43637</v>
      </c>
      <c r="AP1119">
        <v>8.5</v>
      </c>
      <c r="AQ1119">
        <v>6.9337</v>
      </c>
      <c r="AR1119" s="18">
        <f t="shared" si="340"/>
        <v>1.1695737553424647E-3</v>
      </c>
      <c r="AS1119" s="41">
        <v>43637</v>
      </c>
      <c r="AT1119">
        <v>12.98</v>
      </c>
      <c r="AU1119">
        <v>10.574299999999999</v>
      </c>
      <c r="AV1119" s="39">
        <f t="shared" si="341"/>
        <v>0</v>
      </c>
      <c r="AW1119" s="41">
        <v>43637</v>
      </c>
      <c r="AX1119">
        <v>10.25</v>
      </c>
      <c r="AY1119">
        <v>6.7942</v>
      </c>
      <c r="AZ1119" s="39">
        <f t="shared" si="342"/>
        <v>-4.8627588833230657E-3</v>
      </c>
      <c r="BA1119" s="41">
        <v>43637</v>
      </c>
      <c r="BB1119">
        <v>5.9</v>
      </c>
      <c r="BC1119">
        <v>2.9590000000000001</v>
      </c>
      <c r="BD1119" s="39">
        <f t="shared" si="343"/>
        <v>-3.3681374200066646E-3</v>
      </c>
      <c r="BE1119" s="41">
        <v>43637</v>
      </c>
      <c r="BF1119">
        <v>11.95</v>
      </c>
      <c r="BG1119">
        <v>8.1274999999999995</v>
      </c>
      <c r="BH1119" s="39">
        <f t="shared" si="344"/>
        <v>4.2009019583615142E-3</v>
      </c>
      <c r="BI1119" s="41">
        <v>43637</v>
      </c>
      <c r="BJ1119">
        <v>1.21</v>
      </c>
      <c r="BK1119">
        <v>1.1997</v>
      </c>
      <c r="BL1119" s="39">
        <f t="shared" si="345"/>
        <v>-2.4237494916632817E-2</v>
      </c>
      <c r="BM1119" s="41">
        <v>43637</v>
      </c>
      <c r="BN1119">
        <v>9.7799999999999994</v>
      </c>
      <c r="BO1119">
        <v>5.3792</v>
      </c>
      <c r="BP1119" s="46">
        <f t="shared" si="346"/>
        <v>-2.0407406033171533E-3</v>
      </c>
      <c r="BQ1119" s="41">
        <v>43637</v>
      </c>
      <c r="BR1119">
        <v>15.49</v>
      </c>
      <c r="BS1119">
        <v>8.8526000000000007</v>
      </c>
      <c r="BT1119" s="18">
        <f t="shared" si="347"/>
        <v>1.1864484272128915E-2</v>
      </c>
      <c r="BU1119" s="41">
        <v>43637</v>
      </c>
      <c r="BV1119">
        <v>2.36</v>
      </c>
      <c r="BW1119">
        <v>1.4790000000000001</v>
      </c>
      <c r="BX1119" s="39">
        <f t="shared" si="348"/>
        <v>2.1620501485114393E-2</v>
      </c>
      <c r="BY1119" s="41">
        <v>43938</v>
      </c>
      <c r="BZ1119">
        <v>11.48</v>
      </c>
      <c r="CA1119">
        <v>6.8856000000000002</v>
      </c>
    </row>
    <row r="1120" spans="1:79">
      <c r="A1120" s="41">
        <v>43640</v>
      </c>
      <c r="B1120">
        <v>13.11</v>
      </c>
      <c r="C1120">
        <v>7.5838999999999999</v>
      </c>
      <c r="D1120" s="34">
        <f t="shared" si="334"/>
        <v>6.0685314685314615E-2</v>
      </c>
      <c r="E1120" s="41">
        <v>43640</v>
      </c>
      <c r="F1120">
        <v>1.74</v>
      </c>
      <c r="G1120">
        <v>1.74</v>
      </c>
      <c r="H1120" s="39">
        <f t="shared" si="335"/>
        <v>0</v>
      </c>
      <c r="L1120" s="38"/>
      <c r="M1120" s="41">
        <v>43640</v>
      </c>
      <c r="N1120">
        <v>7.4</v>
      </c>
      <c r="O1120">
        <v>4.6805000000000003</v>
      </c>
      <c r="P1120" s="43">
        <f t="shared" si="336"/>
        <v>0</v>
      </c>
      <c r="Q1120" s="41">
        <v>43640</v>
      </c>
      <c r="R1120">
        <v>1.9</v>
      </c>
      <c r="S1120">
        <v>1.2063999999999999</v>
      </c>
      <c r="T1120" s="39">
        <f t="shared" si="337"/>
        <v>1.0639189075982184E-2</v>
      </c>
      <c r="U1120" s="42">
        <v>43641.62533333333</v>
      </c>
      <c r="V1120" s="44">
        <v>9.1300000000000008</v>
      </c>
      <c r="W1120" s="44">
        <v>6.1429999999999998</v>
      </c>
      <c r="X1120" s="43">
        <f t="shared" si="349"/>
        <v>2.5885103540414053E-2</v>
      </c>
      <c r="Y1120" s="42">
        <v>43641.62533333333</v>
      </c>
      <c r="Z1120" s="44">
        <v>10</v>
      </c>
      <c r="AA1120" s="44">
        <v>7.508</v>
      </c>
      <c r="AB1120" s="43">
        <f t="shared" si="350"/>
        <v>0</v>
      </c>
      <c r="AC1120" s="42">
        <v>43641.62533333333</v>
      </c>
      <c r="AD1120" s="44">
        <v>25</v>
      </c>
      <c r="AE1120" s="44">
        <v>20.706</v>
      </c>
      <c r="AF1120" s="43">
        <f t="shared" si="351"/>
        <v>0</v>
      </c>
      <c r="AG1120" s="41">
        <v>43640</v>
      </c>
      <c r="AH1120">
        <v>11.45</v>
      </c>
      <c r="AI1120">
        <v>4.5644999999999998</v>
      </c>
      <c r="AJ1120" s="39">
        <f t="shared" si="338"/>
        <v>-2.965561224489795E-2</v>
      </c>
      <c r="AK1120" s="45" t="s">
        <v>944</v>
      </c>
      <c r="AL1120">
        <v>19.7</v>
      </c>
      <c r="AM1120">
        <v>10.7989</v>
      </c>
      <c r="AN1120" s="39">
        <f t="shared" si="339"/>
        <v>0</v>
      </c>
      <c r="AO1120" s="41">
        <v>43640</v>
      </c>
      <c r="AP1120">
        <v>8.49</v>
      </c>
      <c r="AQ1120">
        <v>6.9256000000000002</v>
      </c>
      <c r="AR1120" s="18">
        <f t="shared" si="340"/>
        <v>-1.1682074505674855E-3</v>
      </c>
      <c r="AS1120" s="41">
        <v>43640</v>
      </c>
      <c r="AT1120">
        <v>12.99</v>
      </c>
      <c r="AU1120">
        <v>10.5825</v>
      </c>
      <c r="AV1120" s="39">
        <f t="shared" si="341"/>
        <v>7.7546504260333354E-4</v>
      </c>
      <c r="AW1120" s="41">
        <v>43640</v>
      </c>
      <c r="AX1120">
        <v>10.59</v>
      </c>
      <c r="AY1120">
        <v>7.0195999999999996</v>
      </c>
      <c r="AZ1120" s="39">
        <f t="shared" si="342"/>
        <v>3.3175355450236907E-2</v>
      </c>
      <c r="BA1120" s="41">
        <v>43640</v>
      </c>
      <c r="BB1120">
        <v>5.8</v>
      </c>
      <c r="BC1120">
        <v>2.9087999999999998</v>
      </c>
      <c r="BD1120" s="39">
        <f t="shared" si="343"/>
        <v>-1.6965190942886191E-2</v>
      </c>
      <c r="BE1120" s="41">
        <v>43640</v>
      </c>
      <c r="BF1120">
        <v>11.95</v>
      </c>
      <c r="BG1120">
        <v>8.1274999999999995</v>
      </c>
      <c r="BH1120" s="39">
        <f t="shared" si="344"/>
        <v>0</v>
      </c>
      <c r="BI1120" s="41">
        <v>43640</v>
      </c>
      <c r="BJ1120">
        <v>1.22</v>
      </c>
      <c r="BK1120">
        <v>1.2096</v>
      </c>
      <c r="BL1120" s="39">
        <f t="shared" si="345"/>
        <v>8.2520630157539559E-3</v>
      </c>
      <c r="BM1120" s="41">
        <v>43640</v>
      </c>
      <c r="BN1120">
        <v>9.7899999999999991</v>
      </c>
      <c r="BO1120">
        <v>5.3846999999999996</v>
      </c>
      <c r="BP1120" s="46">
        <f t="shared" si="346"/>
        <v>1.0224568709101011E-3</v>
      </c>
      <c r="BQ1120" s="41">
        <v>43640</v>
      </c>
      <c r="BR1120">
        <v>15.47</v>
      </c>
      <c r="BS1120">
        <v>8.8412000000000006</v>
      </c>
      <c r="BT1120" s="18">
        <f t="shared" si="347"/>
        <v>-1.2877572690509088E-3</v>
      </c>
      <c r="BU1120" s="41">
        <v>43640</v>
      </c>
      <c r="BV1120">
        <v>2.4</v>
      </c>
      <c r="BW1120">
        <v>1.5041</v>
      </c>
      <c r="BX1120" s="39">
        <f t="shared" si="348"/>
        <v>1.6970926301555035E-2</v>
      </c>
      <c r="BY1120" s="41">
        <v>43941</v>
      </c>
      <c r="BZ1120">
        <v>11.5</v>
      </c>
      <c r="CA1120">
        <v>6.8975999999999997</v>
      </c>
    </row>
    <row r="1121" spans="1:79">
      <c r="A1121" s="41">
        <v>43641</v>
      </c>
      <c r="B1121">
        <v>13.75</v>
      </c>
      <c r="C1121">
        <v>7.9541000000000004</v>
      </c>
      <c r="D1121" s="34">
        <f t="shared" si="334"/>
        <v>4.8813934782895411E-2</v>
      </c>
      <c r="E1121" s="41">
        <v>43641</v>
      </c>
      <c r="F1121">
        <v>1.7</v>
      </c>
      <c r="G1121">
        <v>1.7</v>
      </c>
      <c r="H1121" s="39">
        <f t="shared" si="335"/>
        <v>-2.2988505747126457E-2</v>
      </c>
      <c r="L1121" s="38"/>
      <c r="M1121" s="41">
        <v>43641</v>
      </c>
      <c r="N1121">
        <v>7.4</v>
      </c>
      <c r="O1121">
        <v>4.6805000000000003</v>
      </c>
      <c r="P1121" s="43">
        <f t="shared" si="336"/>
        <v>0</v>
      </c>
      <c r="Q1121" s="41">
        <v>43641</v>
      </c>
      <c r="R1121">
        <v>1.9</v>
      </c>
      <c r="S1121">
        <v>1.2063999999999999</v>
      </c>
      <c r="T1121" s="39">
        <f t="shared" si="337"/>
        <v>0</v>
      </c>
      <c r="U1121" s="42">
        <v>43642.62533333333</v>
      </c>
      <c r="V1121" s="44">
        <v>9.19</v>
      </c>
      <c r="W1121" s="44">
        <v>6.1829999999999998</v>
      </c>
      <c r="X1121" s="43">
        <f t="shared" si="349"/>
        <v>6.5114764772912321E-3</v>
      </c>
      <c r="Y1121" s="42">
        <v>43642.62533333333</v>
      </c>
      <c r="Z1121" s="44">
        <v>9.9499999999999993</v>
      </c>
      <c r="AA1121" s="44">
        <v>7.4710000000000001</v>
      </c>
      <c r="AB1121" s="43">
        <f t="shared" si="350"/>
        <v>-4.9280767181672782E-3</v>
      </c>
      <c r="AC1121" s="42">
        <v>43642.62533333333</v>
      </c>
      <c r="AD1121" s="44">
        <v>25.2</v>
      </c>
      <c r="AE1121" s="44">
        <v>20.870999999999999</v>
      </c>
      <c r="AF1121" s="43">
        <f t="shared" si="351"/>
        <v>7.968704723268577E-3</v>
      </c>
      <c r="AG1121" s="41">
        <v>43641</v>
      </c>
      <c r="AH1121">
        <v>11.5</v>
      </c>
      <c r="AI1121">
        <v>4.5845000000000002</v>
      </c>
      <c r="AJ1121" s="39">
        <f t="shared" si="338"/>
        <v>4.3816409245263366E-3</v>
      </c>
      <c r="AK1121" s="45" t="s">
        <v>945</v>
      </c>
      <c r="AL1121">
        <v>19.600000000000001</v>
      </c>
      <c r="AM1121">
        <v>10.7441</v>
      </c>
      <c r="AN1121" s="39">
        <f t="shared" si="339"/>
        <v>-5.0745909305577588E-3</v>
      </c>
      <c r="AO1121" s="41">
        <v>43641</v>
      </c>
      <c r="AP1121">
        <v>8.49</v>
      </c>
      <c r="AQ1121">
        <v>6.9256000000000002</v>
      </c>
      <c r="AR1121" s="18">
        <f t="shared" si="340"/>
        <v>0</v>
      </c>
      <c r="AS1121" s="41">
        <v>43641</v>
      </c>
      <c r="AT1121">
        <v>12.71</v>
      </c>
      <c r="AU1121">
        <v>10.3543</v>
      </c>
      <c r="AV1121" s="39">
        <f t="shared" si="341"/>
        <v>-2.1563902669501471E-2</v>
      </c>
      <c r="AW1121" s="41">
        <v>43641</v>
      </c>
      <c r="AX1121">
        <v>10.72</v>
      </c>
      <c r="AY1121">
        <v>7.1058000000000003</v>
      </c>
      <c r="AZ1121" s="39">
        <f t="shared" si="342"/>
        <v>1.2279901988717409E-2</v>
      </c>
      <c r="BA1121" s="41">
        <v>43641</v>
      </c>
      <c r="BB1121">
        <v>5.8</v>
      </c>
      <c r="BC1121">
        <v>2.9087999999999998</v>
      </c>
      <c r="BD1121" s="39">
        <f t="shared" si="343"/>
        <v>0</v>
      </c>
      <c r="BE1121" s="41">
        <v>43641</v>
      </c>
      <c r="BF1121">
        <v>11.95</v>
      </c>
      <c r="BG1121">
        <v>8.1274999999999995</v>
      </c>
      <c r="BH1121" s="39">
        <f t="shared" si="344"/>
        <v>0</v>
      </c>
      <c r="BI1121" s="41">
        <v>43641</v>
      </c>
      <c r="BJ1121">
        <v>1.2</v>
      </c>
      <c r="BK1121">
        <v>1.1898</v>
      </c>
      <c r="BL1121" s="39">
        <f t="shared" si="345"/>
        <v>-1.6369047619047651E-2</v>
      </c>
      <c r="BM1121" s="41">
        <v>43641</v>
      </c>
      <c r="BN1121">
        <v>9.7899999999999991</v>
      </c>
      <c r="BO1121">
        <v>5.3846999999999996</v>
      </c>
      <c r="BP1121" s="46">
        <f t="shared" si="346"/>
        <v>0</v>
      </c>
      <c r="BQ1121" s="41">
        <v>43641</v>
      </c>
      <c r="BR1121">
        <v>15.45</v>
      </c>
      <c r="BS1121">
        <v>8.8297000000000008</v>
      </c>
      <c r="BT1121" s="18">
        <f t="shared" si="347"/>
        <v>-1.300728407908411E-3</v>
      </c>
      <c r="BU1121" s="41">
        <v>43641</v>
      </c>
      <c r="BV1121">
        <v>2.3199999999999998</v>
      </c>
      <c r="BW1121">
        <v>1.4539</v>
      </c>
      <c r="BX1121" s="39">
        <f t="shared" si="348"/>
        <v>-3.3375440462735204E-2</v>
      </c>
      <c r="BY1121" s="41">
        <v>43942</v>
      </c>
      <c r="BZ1121">
        <v>11.5</v>
      </c>
      <c r="CA1121">
        <v>6.8975999999999997</v>
      </c>
    </row>
    <row r="1122" spans="1:79">
      <c r="A1122" s="41">
        <v>43642</v>
      </c>
      <c r="B1122">
        <v>13.68</v>
      </c>
      <c r="C1122">
        <v>7.9135999999999997</v>
      </c>
      <c r="D1122" s="34">
        <f t="shared" si="334"/>
        <v>-5.0917137073962669E-3</v>
      </c>
      <c r="E1122" s="41">
        <v>43642</v>
      </c>
      <c r="F1122">
        <v>1.7</v>
      </c>
      <c r="G1122">
        <v>1.7</v>
      </c>
      <c r="H1122" s="39">
        <f t="shared" si="335"/>
        <v>0</v>
      </c>
      <c r="L1122" s="38"/>
      <c r="M1122" s="41">
        <v>43642</v>
      </c>
      <c r="N1122">
        <v>7.4</v>
      </c>
      <c r="O1122">
        <v>4.6805000000000003</v>
      </c>
      <c r="P1122" s="43">
        <f t="shared" si="336"/>
        <v>0</v>
      </c>
      <c r="Q1122" s="41">
        <v>43642</v>
      </c>
      <c r="R1122">
        <v>1.9</v>
      </c>
      <c r="S1122">
        <v>1.2063999999999999</v>
      </c>
      <c r="T1122" s="39">
        <f t="shared" si="337"/>
        <v>0</v>
      </c>
      <c r="U1122" s="42">
        <v>43643.62533333333</v>
      </c>
      <c r="V1122" s="44">
        <v>9</v>
      </c>
      <c r="W1122" s="44">
        <v>6.0549999999999997</v>
      </c>
      <c r="X1122" s="43">
        <f t="shared" si="349"/>
        <v>-2.0701924632055654E-2</v>
      </c>
      <c r="Y1122" s="42">
        <v>43643.62533333333</v>
      </c>
      <c r="Z1122" s="44">
        <v>9.66</v>
      </c>
      <c r="AA1122" s="44">
        <v>7.2530000000000001</v>
      </c>
      <c r="AB1122" s="43">
        <f t="shared" si="350"/>
        <v>-2.9179494043635387E-2</v>
      </c>
      <c r="AC1122" s="42">
        <v>43643.62533333333</v>
      </c>
      <c r="AD1122" s="44">
        <v>25.2</v>
      </c>
      <c r="AE1122" s="44">
        <v>20.870999999999999</v>
      </c>
      <c r="AF1122" s="43">
        <f t="shared" si="351"/>
        <v>0</v>
      </c>
      <c r="AG1122" s="41">
        <v>43642</v>
      </c>
      <c r="AH1122">
        <v>11.5</v>
      </c>
      <c r="AI1122">
        <v>4.5845000000000002</v>
      </c>
      <c r="AJ1122" s="39">
        <f t="shared" si="338"/>
        <v>0</v>
      </c>
      <c r="AK1122" s="45" t="s">
        <v>946</v>
      </c>
      <c r="AL1122">
        <v>19.7</v>
      </c>
      <c r="AM1122">
        <v>10.7989</v>
      </c>
      <c r="AN1122" s="39">
        <f t="shared" si="339"/>
        <v>5.1004737483828508E-3</v>
      </c>
      <c r="AO1122" s="41">
        <v>43642</v>
      </c>
      <c r="AP1122">
        <v>8.7200000000000006</v>
      </c>
      <c r="AQ1122">
        <v>7.1132</v>
      </c>
      <c r="AR1122" s="18">
        <f t="shared" si="340"/>
        <v>2.7087905741018794E-2</v>
      </c>
      <c r="AS1122" s="41">
        <v>43642</v>
      </c>
      <c r="AT1122">
        <v>12.71</v>
      </c>
      <c r="AU1122">
        <v>10.6286</v>
      </c>
      <c r="AV1122" s="39">
        <f t="shared" si="341"/>
        <v>2.6491409366157074E-2</v>
      </c>
      <c r="AW1122" s="41">
        <v>43642</v>
      </c>
      <c r="AX1122">
        <v>10.69</v>
      </c>
      <c r="AY1122">
        <v>7.0858999999999996</v>
      </c>
      <c r="AZ1122" s="39">
        <f t="shared" si="342"/>
        <v>-2.8005291452054227E-3</v>
      </c>
      <c r="BA1122" s="41">
        <v>43642</v>
      </c>
      <c r="BB1122">
        <v>5.8</v>
      </c>
      <c r="BC1122">
        <v>2.9087999999999998</v>
      </c>
      <c r="BD1122" s="39">
        <f t="shared" si="343"/>
        <v>0</v>
      </c>
      <c r="BE1122" s="41">
        <v>43642</v>
      </c>
      <c r="BF1122">
        <v>11.95</v>
      </c>
      <c r="BG1122">
        <v>8.1274999999999995</v>
      </c>
      <c r="BH1122" s="39">
        <f t="shared" si="344"/>
        <v>0</v>
      </c>
      <c r="BI1122" s="41">
        <v>43642</v>
      </c>
      <c r="BJ1122">
        <v>1.23</v>
      </c>
      <c r="BK1122">
        <v>1.2195</v>
      </c>
      <c r="BL1122" s="39">
        <f t="shared" si="345"/>
        <v>2.4962178517397932E-2</v>
      </c>
      <c r="BM1122" s="41">
        <v>43642</v>
      </c>
      <c r="BN1122">
        <v>9.7799999999999994</v>
      </c>
      <c r="BO1122">
        <v>5.3792</v>
      </c>
      <c r="BP1122" s="46">
        <f t="shared" si="346"/>
        <v>-1.0214125206603184E-3</v>
      </c>
      <c r="BQ1122" s="41">
        <v>43642</v>
      </c>
      <c r="BR1122">
        <v>15.3</v>
      </c>
      <c r="BS1122">
        <v>8.7439999999999998</v>
      </c>
      <c r="BT1122" s="18">
        <f t="shared" si="347"/>
        <v>-9.7058790219374368E-3</v>
      </c>
      <c r="BU1122" s="41">
        <v>43642</v>
      </c>
      <c r="BV1122">
        <v>2.38</v>
      </c>
      <c r="BW1122">
        <v>1.4915</v>
      </c>
      <c r="BX1122" s="39">
        <f t="shared" si="348"/>
        <v>2.586147602998836E-2</v>
      </c>
      <c r="BY1122" s="41">
        <v>43943</v>
      </c>
      <c r="BZ1122">
        <v>11.49</v>
      </c>
      <c r="CA1122">
        <v>6.8916000000000004</v>
      </c>
    </row>
    <row r="1123" spans="1:79">
      <c r="A1123" s="41">
        <v>43643</v>
      </c>
      <c r="B1123">
        <v>13.4</v>
      </c>
      <c r="C1123">
        <v>7.7515999999999998</v>
      </c>
      <c r="D1123" s="34">
        <f t="shared" si="334"/>
        <v>-2.0471087747674879E-2</v>
      </c>
      <c r="E1123" s="41">
        <v>43643</v>
      </c>
      <c r="F1123">
        <v>1.7</v>
      </c>
      <c r="G1123">
        <v>1.7</v>
      </c>
      <c r="H1123" s="39">
        <f t="shared" si="335"/>
        <v>0</v>
      </c>
      <c r="L1123" s="38"/>
      <c r="M1123" s="41">
        <v>43643</v>
      </c>
      <c r="N1123">
        <v>7.4</v>
      </c>
      <c r="O1123">
        <v>4.6805000000000003</v>
      </c>
      <c r="P1123" s="43">
        <f t="shared" si="336"/>
        <v>0</v>
      </c>
      <c r="Q1123" s="41">
        <v>43643</v>
      </c>
      <c r="R1123">
        <v>1.93</v>
      </c>
      <c r="S1123">
        <v>1.2254</v>
      </c>
      <c r="T1123" s="39">
        <f t="shared" si="337"/>
        <v>1.5749336870026633E-2</v>
      </c>
      <c r="U1123" s="42">
        <v>43644.62533333333</v>
      </c>
      <c r="V1123" s="44">
        <v>9</v>
      </c>
      <c r="W1123" s="44">
        <v>6.0549999999999997</v>
      </c>
      <c r="X1123" s="43">
        <f t="shared" si="349"/>
        <v>0</v>
      </c>
      <c r="Y1123" s="42">
        <v>43644.62533333333</v>
      </c>
      <c r="Z1123" s="44">
        <v>9.6999999999999993</v>
      </c>
      <c r="AA1123" s="44">
        <v>7.2830000000000004</v>
      </c>
      <c r="AB1123" s="43">
        <f t="shared" si="350"/>
        <v>4.136219495381256E-3</v>
      </c>
      <c r="AC1123" s="42">
        <v>43644.62533333333</v>
      </c>
      <c r="AD1123" s="44">
        <v>25.45</v>
      </c>
      <c r="AE1123" s="44">
        <v>21.077999999999999</v>
      </c>
      <c r="AF1123" s="43">
        <f t="shared" si="351"/>
        <v>9.9180681328159045E-3</v>
      </c>
      <c r="AG1123" s="41">
        <v>43643</v>
      </c>
      <c r="AH1123">
        <v>11.45</v>
      </c>
      <c r="AI1123">
        <v>4.5644999999999998</v>
      </c>
      <c r="AJ1123" s="39">
        <f t="shared" si="338"/>
        <v>-4.3625259024976468E-3</v>
      </c>
      <c r="AK1123" s="45" t="s">
        <v>947</v>
      </c>
      <c r="AL1123">
        <v>19.149999999999999</v>
      </c>
      <c r="AM1123">
        <v>10.497400000000001</v>
      </c>
      <c r="AN1123" s="39">
        <f t="shared" si="339"/>
        <v>-2.7919510320495514E-2</v>
      </c>
      <c r="AO1123" s="41">
        <v>43643</v>
      </c>
      <c r="AP1123">
        <v>8.4600000000000009</v>
      </c>
      <c r="AQ1123">
        <v>6.9010999999999996</v>
      </c>
      <c r="AR1123" s="18">
        <f t="shared" si="340"/>
        <v>-2.9817803520215992E-2</v>
      </c>
      <c r="AS1123" s="41">
        <v>43643</v>
      </c>
      <c r="AT1123">
        <v>12.7</v>
      </c>
      <c r="AU1123">
        <v>10.620200000000001</v>
      </c>
      <c r="AV1123" s="39">
        <f t="shared" si="341"/>
        <v>-7.9032045612780258E-4</v>
      </c>
      <c r="AW1123" s="41">
        <v>43643</v>
      </c>
      <c r="AX1123">
        <v>10.41</v>
      </c>
      <c r="AY1123">
        <v>6.9002999999999997</v>
      </c>
      <c r="AZ1123" s="39">
        <f t="shared" si="342"/>
        <v>-2.6192861880636194E-2</v>
      </c>
      <c r="BA1123" s="41">
        <v>43643</v>
      </c>
      <c r="BB1123">
        <v>5.76</v>
      </c>
      <c r="BC1123">
        <v>2.8887999999999998</v>
      </c>
      <c r="BD1123" s="39">
        <f t="shared" si="343"/>
        <v>-6.875687568756882E-3</v>
      </c>
      <c r="BE1123" s="41">
        <v>43643</v>
      </c>
      <c r="BF1123">
        <v>11.95</v>
      </c>
      <c r="BG1123">
        <v>8.1274999999999995</v>
      </c>
      <c r="BH1123" s="39">
        <f t="shared" si="344"/>
        <v>0</v>
      </c>
      <c r="BI1123" s="41">
        <v>43643</v>
      </c>
      <c r="BJ1123">
        <v>1.18</v>
      </c>
      <c r="BK1123">
        <v>1.17</v>
      </c>
      <c r="BL1123" s="39">
        <f t="shared" si="345"/>
        <v>-4.0590405904059122E-2</v>
      </c>
      <c r="BM1123" s="41">
        <v>43643</v>
      </c>
      <c r="BN1123">
        <v>9.49</v>
      </c>
      <c r="BO1123">
        <v>5.2196999999999996</v>
      </c>
      <c r="BP1123" s="46">
        <f t="shared" si="346"/>
        <v>-2.965124925639508E-2</v>
      </c>
      <c r="BQ1123" s="41">
        <v>43643</v>
      </c>
      <c r="BR1123">
        <v>15.03</v>
      </c>
      <c r="BS1123">
        <v>8.5897000000000006</v>
      </c>
      <c r="BT1123" s="18">
        <f t="shared" si="347"/>
        <v>-1.7646386093321045E-2</v>
      </c>
      <c r="BU1123" s="41">
        <v>43643</v>
      </c>
      <c r="BV1123">
        <v>2.31</v>
      </c>
      <c r="BW1123">
        <v>1.4477</v>
      </c>
      <c r="BX1123" s="39">
        <f t="shared" si="348"/>
        <v>-2.9366409654710064E-2</v>
      </c>
      <c r="BY1123" s="41">
        <v>43944</v>
      </c>
      <c r="BZ1123">
        <v>11.48</v>
      </c>
      <c r="CA1123">
        <v>6.8856000000000002</v>
      </c>
    </row>
    <row r="1124" spans="1:79">
      <c r="A1124" s="41">
        <v>43644</v>
      </c>
      <c r="B1124">
        <v>13.6</v>
      </c>
      <c r="C1124">
        <v>7.8673000000000002</v>
      </c>
      <c r="D1124" s="34">
        <f t="shared" si="334"/>
        <v>1.4925950771453683E-2</v>
      </c>
      <c r="E1124" s="41">
        <v>43644</v>
      </c>
      <c r="F1124">
        <v>1.75</v>
      </c>
      <c r="G1124">
        <v>1.75</v>
      </c>
      <c r="H1124" s="39">
        <f t="shared" si="335"/>
        <v>2.941176470588238E-2</v>
      </c>
      <c r="L1124" s="38"/>
      <c r="M1124" s="41">
        <v>43644</v>
      </c>
      <c r="N1124">
        <v>7.4</v>
      </c>
      <c r="O1124">
        <v>4.6805000000000003</v>
      </c>
      <c r="P1124" s="43">
        <f t="shared" si="336"/>
        <v>0</v>
      </c>
      <c r="Q1124" s="41">
        <v>43644</v>
      </c>
      <c r="R1124">
        <v>1.9</v>
      </c>
      <c r="S1124">
        <v>1.2063999999999999</v>
      </c>
      <c r="T1124" s="39">
        <f t="shared" si="337"/>
        <v>-1.5505141178390833E-2</v>
      </c>
      <c r="U1124" s="42">
        <v>43647.62533333333</v>
      </c>
      <c r="V1124" s="44">
        <v>9.19</v>
      </c>
      <c r="W1124" s="44">
        <v>6.1829999999999998</v>
      </c>
      <c r="X1124" s="43">
        <f t="shared" si="349"/>
        <v>2.1139554087530987E-2</v>
      </c>
      <c r="Y1124" s="42">
        <v>43647.62533333333</v>
      </c>
      <c r="Z1124" s="44">
        <v>9.5399999999999991</v>
      </c>
      <c r="AA1124" s="44">
        <v>7.4790000000000001</v>
      </c>
      <c r="AB1124" s="43">
        <f t="shared" si="350"/>
        <v>2.6911986818618661E-2</v>
      </c>
      <c r="AC1124" s="42">
        <v>43647.62533333333</v>
      </c>
      <c r="AD1124" s="44">
        <v>25.45</v>
      </c>
      <c r="AE1124" s="44">
        <v>21.077999999999999</v>
      </c>
      <c r="AF1124" s="43">
        <f t="shared" si="351"/>
        <v>0</v>
      </c>
      <c r="AG1124" s="41">
        <v>43644</v>
      </c>
      <c r="AH1124">
        <v>11.73</v>
      </c>
      <c r="AI1124">
        <v>4.6760999999999999</v>
      </c>
      <c r="AJ1124" s="39">
        <f t="shared" si="338"/>
        <v>2.4449556358856425E-2</v>
      </c>
      <c r="AK1124" s="45" t="s">
        <v>948</v>
      </c>
      <c r="AL1124">
        <v>19.600000000000001</v>
      </c>
      <c r="AM1124">
        <v>10.7441</v>
      </c>
      <c r="AN1124" s="39">
        <f t="shared" si="339"/>
        <v>2.3501057404690572E-2</v>
      </c>
      <c r="AO1124" s="41">
        <v>43644</v>
      </c>
      <c r="AP1124">
        <v>8.58</v>
      </c>
      <c r="AQ1124">
        <v>6.9989999999999997</v>
      </c>
      <c r="AR1124" s="18">
        <f t="shared" si="340"/>
        <v>1.4186144237875136E-2</v>
      </c>
      <c r="AS1124" s="41">
        <v>43644</v>
      </c>
      <c r="AT1124">
        <v>13</v>
      </c>
      <c r="AU1124">
        <v>10.8711</v>
      </c>
      <c r="AV1124" s="39">
        <f t="shared" si="341"/>
        <v>2.362479049358766E-2</v>
      </c>
      <c r="AW1124" s="41">
        <v>43644</v>
      </c>
      <c r="AX1124">
        <v>10.6</v>
      </c>
      <c r="AY1124">
        <v>7.0262000000000002</v>
      </c>
      <c r="AZ1124" s="39">
        <f t="shared" si="342"/>
        <v>1.8245583525354055E-2</v>
      </c>
      <c r="BA1124" s="41">
        <v>43644</v>
      </c>
      <c r="BB1124">
        <v>5.93</v>
      </c>
      <c r="BC1124">
        <v>2.9740000000000002</v>
      </c>
      <c r="BD1124" s="39">
        <f t="shared" si="343"/>
        <v>2.9493215175851701E-2</v>
      </c>
      <c r="BE1124" s="41">
        <v>43644</v>
      </c>
      <c r="BF1124">
        <v>11.95</v>
      </c>
      <c r="BG1124">
        <v>8.1274999999999995</v>
      </c>
      <c r="BH1124" s="39">
        <f t="shared" si="344"/>
        <v>0</v>
      </c>
      <c r="BI1124" s="41">
        <v>43644</v>
      </c>
      <c r="BJ1124">
        <v>1.2</v>
      </c>
      <c r="BK1124">
        <v>1.1898</v>
      </c>
      <c r="BL1124" s="39">
        <f t="shared" si="345"/>
        <v>1.6923076923076957E-2</v>
      </c>
      <c r="BM1124" s="41">
        <v>43644</v>
      </c>
      <c r="BN1124">
        <v>9.76</v>
      </c>
      <c r="BO1124">
        <v>5.3681999999999999</v>
      </c>
      <c r="BP1124" s="46">
        <f t="shared" si="346"/>
        <v>2.844991091442043E-2</v>
      </c>
      <c r="BQ1124" s="41">
        <v>43644</v>
      </c>
      <c r="BR1124">
        <v>15.24</v>
      </c>
      <c r="BS1124">
        <v>8.7096999999999998</v>
      </c>
      <c r="BT1124" s="18">
        <f t="shared" si="347"/>
        <v>1.3970220147385731E-2</v>
      </c>
      <c r="BU1124" s="41">
        <v>43644</v>
      </c>
      <c r="BV1124">
        <v>2.34</v>
      </c>
      <c r="BW1124">
        <v>1.4664999999999999</v>
      </c>
      <c r="BX1124" s="39">
        <f t="shared" si="348"/>
        <v>1.2986115907991938E-2</v>
      </c>
      <c r="BY1124" s="41">
        <v>43945</v>
      </c>
      <c r="BZ1124">
        <v>11.48</v>
      </c>
      <c r="CA1124">
        <v>6.8856000000000002</v>
      </c>
    </row>
    <row r="1125" spans="1:79">
      <c r="A1125" s="41">
        <v>43647</v>
      </c>
      <c r="B1125">
        <v>13.65</v>
      </c>
      <c r="C1125">
        <v>7.8963000000000001</v>
      </c>
      <c r="D1125" s="34">
        <f t="shared" si="334"/>
        <v>3.6861439121426555E-3</v>
      </c>
      <c r="E1125" s="41">
        <v>43647</v>
      </c>
      <c r="F1125">
        <v>1.75</v>
      </c>
      <c r="G1125">
        <v>1.75</v>
      </c>
      <c r="H1125" s="39">
        <f t="shared" si="335"/>
        <v>0</v>
      </c>
      <c r="L1125" s="38"/>
      <c r="M1125" s="41">
        <v>43647</v>
      </c>
      <c r="N1125">
        <v>7.4</v>
      </c>
      <c r="O1125">
        <v>4.6805000000000003</v>
      </c>
      <c r="P1125" s="43">
        <f t="shared" si="336"/>
        <v>0</v>
      </c>
      <c r="Q1125" s="41">
        <v>43647</v>
      </c>
      <c r="R1125">
        <v>1.74</v>
      </c>
      <c r="S1125">
        <v>1.2325999999999999</v>
      </c>
      <c r="T1125" s="39">
        <f t="shared" si="337"/>
        <v>2.1717506631299736E-2</v>
      </c>
      <c r="U1125" s="42">
        <v>43648.62533333333</v>
      </c>
      <c r="V1125" s="44">
        <v>9.19</v>
      </c>
      <c r="W1125" s="44">
        <v>6.1829999999999998</v>
      </c>
      <c r="X1125" s="43">
        <f t="shared" si="349"/>
        <v>0</v>
      </c>
      <c r="Y1125" s="42">
        <v>43648.62533333333</v>
      </c>
      <c r="Z1125" s="44">
        <v>9.5399999999999991</v>
      </c>
      <c r="AA1125" s="44">
        <v>7.4790000000000001</v>
      </c>
      <c r="AB1125" s="43">
        <f t="shared" si="350"/>
        <v>0</v>
      </c>
      <c r="AC1125" s="42">
        <v>43648.62533333333</v>
      </c>
      <c r="AD1125" s="44">
        <v>26</v>
      </c>
      <c r="AE1125" s="44">
        <v>21.533999999999999</v>
      </c>
      <c r="AF1125" s="43">
        <f t="shared" si="351"/>
        <v>2.1633931113008802E-2</v>
      </c>
      <c r="AG1125" s="41">
        <v>43647</v>
      </c>
      <c r="AH1125">
        <v>12</v>
      </c>
      <c r="AI1125">
        <v>4.7838000000000003</v>
      </c>
      <c r="AJ1125" s="39">
        <f t="shared" si="338"/>
        <v>2.3032013857702007E-2</v>
      </c>
      <c r="AK1125" s="45">
        <v>43472</v>
      </c>
      <c r="AL1125">
        <v>19.600000000000001</v>
      </c>
      <c r="AM1125">
        <v>10.7441</v>
      </c>
      <c r="AN1125" s="39">
        <f t="shared" si="339"/>
        <v>0</v>
      </c>
      <c r="AO1125" s="41">
        <v>43647</v>
      </c>
      <c r="AP1125">
        <v>8.82</v>
      </c>
      <c r="AQ1125">
        <v>7.1947999999999999</v>
      </c>
      <c r="AR1125" s="18">
        <f t="shared" si="340"/>
        <v>2.7975425060722991E-2</v>
      </c>
      <c r="AS1125" s="41">
        <v>43647</v>
      </c>
      <c r="AT1125">
        <v>13.1</v>
      </c>
      <c r="AU1125">
        <v>10.954700000000001</v>
      </c>
      <c r="AV1125" s="39">
        <f t="shared" si="341"/>
        <v>7.6901141558812416E-3</v>
      </c>
      <c r="AW1125" s="41">
        <v>43647</v>
      </c>
      <c r="AX1125">
        <v>10.7</v>
      </c>
      <c r="AY1125">
        <v>7.0925000000000002</v>
      </c>
      <c r="AZ1125" s="39">
        <f t="shared" si="342"/>
        <v>9.4361105576271694E-3</v>
      </c>
      <c r="BA1125" s="41">
        <v>43647</v>
      </c>
      <c r="BB1125">
        <v>6</v>
      </c>
      <c r="BC1125">
        <v>3.0091999999999999</v>
      </c>
      <c r="BD1125" s="39">
        <f t="shared" si="343"/>
        <v>1.1835911230665659E-2</v>
      </c>
      <c r="BE1125" s="41">
        <v>43647</v>
      </c>
      <c r="BF1125">
        <v>11.9</v>
      </c>
      <c r="BG1125">
        <v>8.0935000000000006</v>
      </c>
      <c r="BH1125" s="39">
        <f t="shared" si="344"/>
        <v>-4.1833282067054965E-3</v>
      </c>
      <c r="BI1125" s="41">
        <v>43647</v>
      </c>
      <c r="BJ1125">
        <v>1.21</v>
      </c>
      <c r="BK1125">
        <v>1.1997</v>
      </c>
      <c r="BL1125" s="39">
        <f t="shared" si="345"/>
        <v>8.3207261724659778E-3</v>
      </c>
      <c r="BM1125" s="41">
        <v>43647</v>
      </c>
      <c r="BN1125">
        <v>9.89</v>
      </c>
      <c r="BO1125">
        <v>5.4397000000000002</v>
      </c>
      <c r="BP1125" s="46">
        <f t="shared" si="346"/>
        <v>1.3319175887634652E-2</v>
      </c>
      <c r="BQ1125" s="41">
        <v>43647</v>
      </c>
      <c r="BR1125">
        <v>15.45</v>
      </c>
      <c r="BS1125">
        <v>8.8297000000000008</v>
      </c>
      <c r="BT1125" s="18">
        <f t="shared" si="347"/>
        <v>1.3777742057705891E-2</v>
      </c>
      <c r="BU1125" s="41">
        <v>43647</v>
      </c>
      <c r="BV1125">
        <v>2.2999999999999998</v>
      </c>
      <c r="BW1125">
        <v>1.4414</v>
      </c>
      <c r="BX1125" s="39">
        <f t="shared" si="348"/>
        <v>-1.7115581316058576E-2</v>
      </c>
      <c r="BY1125" s="41">
        <v>43948</v>
      </c>
      <c r="BZ1125">
        <v>11.48</v>
      </c>
      <c r="CA1125">
        <v>6.8856000000000002</v>
      </c>
    </row>
    <row r="1126" spans="1:79">
      <c r="A1126" s="41">
        <v>43648</v>
      </c>
      <c r="B1126">
        <v>13.25</v>
      </c>
      <c r="C1126">
        <v>7.6649000000000003</v>
      </c>
      <c r="D1126" s="34">
        <f t="shared" si="334"/>
        <v>-2.9304864303534545E-2</v>
      </c>
      <c r="E1126" s="41">
        <v>43648</v>
      </c>
      <c r="F1126">
        <v>1.75</v>
      </c>
      <c r="G1126">
        <v>1.75</v>
      </c>
      <c r="H1126" s="39">
        <f t="shared" si="335"/>
        <v>0</v>
      </c>
      <c r="L1126" s="38"/>
      <c r="M1126" s="41">
        <v>43648</v>
      </c>
      <c r="N1126">
        <v>7.4</v>
      </c>
      <c r="O1126">
        <v>4.6805000000000003</v>
      </c>
      <c r="P1126" s="43">
        <f t="shared" si="336"/>
        <v>0</v>
      </c>
      <c r="Q1126" s="41">
        <v>43648</v>
      </c>
      <c r="R1126">
        <v>1.74</v>
      </c>
      <c r="S1126">
        <v>1.2325999999999999</v>
      </c>
      <c r="T1126" s="39">
        <f t="shared" si="337"/>
        <v>0</v>
      </c>
      <c r="U1126" s="42">
        <v>43649.62533333333</v>
      </c>
      <c r="V1126" s="44">
        <v>9</v>
      </c>
      <c r="W1126" s="44">
        <v>6.0549999999999997</v>
      </c>
      <c r="X1126" s="43">
        <f t="shared" si="349"/>
        <v>-2.0701924632055654E-2</v>
      </c>
      <c r="Y1126" s="42">
        <v>43649.62533333333</v>
      </c>
      <c r="Z1126" s="44">
        <v>9.5399999999999991</v>
      </c>
      <c r="AA1126" s="44">
        <v>7.4790000000000001</v>
      </c>
      <c r="AB1126" s="43">
        <f t="shared" si="350"/>
        <v>0</v>
      </c>
      <c r="AC1126" s="42">
        <v>43649.62533333333</v>
      </c>
      <c r="AD1126" s="44">
        <v>26</v>
      </c>
      <c r="AE1126" s="44">
        <v>21.533999999999999</v>
      </c>
      <c r="AF1126" s="43">
        <f t="shared" si="351"/>
        <v>0</v>
      </c>
      <c r="AG1126" s="41">
        <v>43648</v>
      </c>
      <c r="AH1126">
        <v>11.9</v>
      </c>
      <c r="AI1126">
        <v>4.7439</v>
      </c>
      <c r="AJ1126" s="39">
        <f t="shared" si="338"/>
        <v>-8.340649692712962E-3</v>
      </c>
      <c r="AK1126" s="45">
        <v>43503</v>
      </c>
      <c r="AL1126">
        <v>19.3</v>
      </c>
      <c r="AM1126">
        <v>10.579700000000001</v>
      </c>
      <c r="AN1126" s="39">
        <f t="shared" si="339"/>
        <v>-1.5301421245148387E-2</v>
      </c>
      <c r="AO1126" s="41">
        <v>43648</v>
      </c>
      <c r="AP1126">
        <v>8.8000000000000007</v>
      </c>
      <c r="AQ1126">
        <v>7.1784999999999997</v>
      </c>
      <c r="AR1126" s="18">
        <f t="shared" si="340"/>
        <v>-2.2655251014621954E-3</v>
      </c>
      <c r="AS1126" s="41">
        <v>43648</v>
      </c>
      <c r="AT1126">
        <v>13.1</v>
      </c>
      <c r="AU1126">
        <v>10.954700000000001</v>
      </c>
      <c r="AV1126" s="39">
        <f t="shared" si="341"/>
        <v>0</v>
      </c>
      <c r="AW1126" s="41">
        <v>43648</v>
      </c>
      <c r="AX1126">
        <v>10.69</v>
      </c>
      <c r="AY1126">
        <v>7.0858999999999996</v>
      </c>
      <c r="AZ1126" s="39">
        <f t="shared" si="342"/>
        <v>-9.305604511809101E-4</v>
      </c>
      <c r="BA1126" s="41">
        <v>43648</v>
      </c>
      <c r="BB1126">
        <v>6</v>
      </c>
      <c r="BC1126">
        <v>3.0091999999999999</v>
      </c>
      <c r="BD1126" s="39">
        <f t="shared" si="343"/>
        <v>0</v>
      </c>
      <c r="BE1126" s="41">
        <v>43648</v>
      </c>
      <c r="BF1126">
        <v>11.95</v>
      </c>
      <c r="BG1126">
        <v>8.1274999999999995</v>
      </c>
      <c r="BH1126" s="39">
        <f t="shared" si="344"/>
        <v>4.2009019583615142E-3</v>
      </c>
      <c r="BI1126" s="41">
        <v>43648</v>
      </c>
      <c r="BJ1126">
        <v>1.21</v>
      </c>
      <c r="BK1126">
        <v>1.1997</v>
      </c>
      <c r="BL1126" s="39">
        <f t="shared" si="345"/>
        <v>0</v>
      </c>
      <c r="BM1126" s="41">
        <v>43648</v>
      </c>
      <c r="BN1126">
        <v>9.8800000000000008</v>
      </c>
      <c r="BO1126">
        <v>5.4341999999999997</v>
      </c>
      <c r="BP1126" s="46">
        <f t="shared" si="346"/>
        <v>-1.0110851701381517E-3</v>
      </c>
      <c r="BQ1126" s="41">
        <v>43648</v>
      </c>
      <c r="BR1126">
        <v>15.4</v>
      </c>
      <c r="BS1126">
        <v>8.8010999999999999</v>
      </c>
      <c r="BT1126" s="18">
        <f t="shared" si="347"/>
        <v>-3.2390681450106848E-3</v>
      </c>
      <c r="BU1126" s="41">
        <v>43648</v>
      </c>
      <c r="BV1126">
        <v>2.35</v>
      </c>
      <c r="BW1126">
        <v>1.4726999999999999</v>
      </c>
      <c r="BX1126" s="39">
        <f t="shared" si="348"/>
        <v>2.1714999306229974E-2</v>
      </c>
      <c r="BY1126" s="41">
        <v>43949</v>
      </c>
      <c r="BZ1126">
        <v>11.48</v>
      </c>
      <c r="CA1126">
        <v>6.8856000000000002</v>
      </c>
    </row>
    <row r="1127" spans="1:79">
      <c r="A1127" s="41">
        <v>43649</v>
      </c>
      <c r="B1127">
        <v>13.25</v>
      </c>
      <c r="C1127">
        <v>7.6649000000000003</v>
      </c>
      <c r="D1127" s="34">
        <f t="shared" si="334"/>
        <v>0</v>
      </c>
      <c r="E1127" s="41">
        <v>43649</v>
      </c>
      <c r="F1127">
        <v>1.7</v>
      </c>
      <c r="G1127">
        <v>1.7</v>
      </c>
      <c r="H1127" s="39">
        <f t="shared" si="335"/>
        <v>-2.8571428571428598E-2</v>
      </c>
      <c r="L1127" s="38"/>
      <c r="M1127" s="41">
        <v>43649</v>
      </c>
      <c r="N1127">
        <v>7.36</v>
      </c>
      <c r="O1127">
        <v>4.6551999999999998</v>
      </c>
      <c r="P1127" s="43">
        <f t="shared" si="336"/>
        <v>-5.4054054054055211E-3</v>
      </c>
      <c r="Q1127" s="41">
        <v>43649</v>
      </c>
      <c r="R1127">
        <v>1.74</v>
      </c>
      <c r="S1127">
        <v>1.2325999999999999</v>
      </c>
      <c r="T1127" s="39">
        <f t="shared" si="337"/>
        <v>0</v>
      </c>
      <c r="U1127" s="42">
        <v>43650.62533333333</v>
      </c>
      <c r="V1127" s="44">
        <v>9.19</v>
      </c>
      <c r="W1127" s="44">
        <v>6.1829999999999998</v>
      </c>
      <c r="X1127" s="43">
        <f t="shared" si="349"/>
        <v>2.1139554087530987E-2</v>
      </c>
      <c r="Y1127" s="42">
        <v>43650.62533333333</v>
      </c>
      <c r="Z1127" s="44">
        <v>9.33</v>
      </c>
      <c r="AA1127" s="44">
        <v>7.3140000000000001</v>
      </c>
      <c r="AB1127" s="43">
        <f t="shared" si="350"/>
        <v>-2.2061772964300043E-2</v>
      </c>
      <c r="AC1127" s="42">
        <v>43650.62533333333</v>
      </c>
      <c r="AD1127" s="44">
        <v>24.83</v>
      </c>
      <c r="AE1127" s="44">
        <v>20.565000000000001</v>
      </c>
      <c r="AF1127" s="43">
        <f t="shared" si="351"/>
        <v>-4.4998606854276847E-2</v>
      </c>
      <c r="AG1127" s="41">
        <v>43649</v>
      </c>
      <c r="AH1127">
        <v>11.55</v>
      </c>
      <c r="AI1127">
        <v>4.6044</v>
      </c>
      <c r="AJ1127" s="39">
        <f t="shared" si="338"/>
        <v>-2.940618478467083E-2</v>
      </c>
      <c r="AK1127" s="45">
        <v>43531</v>
      </c>
      <c r="AL1127">
        <v>19.5</v>
      </c>
      <c r="AM1127">
        <v>10.689299999999999</v>
      </c>
      <c r="AN1127" s="39">
        <f t="shared" si="339"/>
        <v>1.0359461988525061E-2</v>
      </c>
      <c r="AO1127" s="41">
        <v>43649</v>
      </c>
      <c r="AP1127">
        <v>8.8699999999999992</v>
      </c>
      <c r="AQ1127">
        <v>7.2355999999999998</v>
      </c>
      <c r="AR1127" s="18">
        <f t="shared" si="340"/>
        <v>7.9543080030647292E-3</v>
      </c>
      <c r="AS1127" s="41">
        <v>43649</v>
      </c>
      <c r="AT1127">
        <v>13.1</v>
      </c>
      <c r="AU1127">
        <v>10.954700000000001</v>
      </c>
      <c r="AV1127" s="39">
        <f t="shared" si="341"/>
        <v>0</v>
      </c>
      <c r="AW1127" s="41">
        <v>43649</v>
      </c>
      <c r="AX1127">
        <v>11.15</v>
      </c>
      <c r="AY1127">
        <v>7.3907999999999996</v>
      </c>
      <c r="AZ1127" s="39">
        <f t="shared" si="342"/>
        <v>4.3029114156282189E-2</v>
      </c>
      <c r="BA1127" s="41">
        <v>43649</v>
      </c>
      <c r="BB1127">
        <v>6</v>
      </c>
      <c r="BC1127">
        <v>3.0091999999999999</v>
      </c>
      <c r="BD1127" s="39">
        <f t="shared" si="343"/>
        <v>0</v>
      </c>
      <c r="BE1127" s="41">
        <v>43649</v>
      </c>
      <c r="BF1127">
        <v>11.95</v>
      </c>
      <c r="BG1127">
        <v>8.1274999999999995</v>
      </c>
      <c r="BH1127" s="39">
        <f t="shared" si="344"/>
        <v>0</v>
      </c>
      <c r="BI1127" s="41">
        <v>43649</v>
      </c>
      <c r="BJ1127">
        <v>1.2</v>
      </c>
      <c r="BK1127">
        <v>1.1898</v>
      </c>
      <c r="BL1127" s="39">
        <f t="shared" si="345"/>
        <v>-8.2520630157539559E-3</v>
      </c>
      <c r="BM1127" s="41">
        <v>43649</v>
      </c>
      <c r="BN1127">
        <v>9.7899999999999991</v>
      </c>
      <c r="BO1127">
        <v>5.3846999999999996</v>
      </c>
      <c r="BP1127" s="46">
        <f t="shared" si="346"/>
        <v>-9.1089764822789195E-3</v>
      </c>
      <c r="BQ1127" s="41">
        <v>43649</v>
      </c>
      <c r="BR1127">
        <v>15.55</v>
      </c>
      <c r="BS1127">
        <v>8.8869000000000007</v>
      </c>
      <c r="BT1127" s="18">
        <f t="shared" si="347"/>
        <v>9.7487814023247965E-3</v>
      </c>
      <c r="BU1127" s="41">
        <v>43649</v>
      </c>
      <c r="BV1127">
        <v>2.38</v>
      </c>
      <c r="BW1127">
        <v>1.4915</v>
      </c>
      <c r="BX1127" s="39">
        <f t="shared" si="348"/>
        <v>1.2765668500034053E-2</v>
      </c>
      <c r="BY1127" s="41">
        <v>43950</v>
      </c>
      <c r="BZ1127">
        <v>11.45</v>
      </c>
      <c r="CA1127">
        <v>6.8676000000000004</v>
      </c>
    </row>
    <row r="1128" spans="1:79">
      <c r="A1128" s="41">
        <v>43650</v>
      </c>
      <c r="B1128">
        <v>13</v>
      </c>
      <c r="C1128">
        <v>7.5202</v>
      </c>
      <c r="D1128" s="34">
        <f t="shared" si="334"/>
        <v>-1.8878263251966794E-2</v>
      </c>
      <c r="E1128" s="41">
        <v>43650</v>
      </c>
      <c r="F1128">
        <v>1.63</v>
      </c>
      <c r="G1128">
        <v>1.63</v>
      </c>
      <c r="H1128" s="39">
        <f t="shared" si="335"/>
        <v>-4.1176470588235335E-2</v>
      </c>
      <c r="L1128" s="38"/>
      <c r="M1128" s="41">
        <v>43650</v>
      </c>
      <c r="N1128">
        <v>7.36</v>
      </c>
      <c r="O1128">
        <v>4.6551999999999998</v>
      </c>
      <c r="P1128" s="43">
        <f t="shared" si="336"/>
        <v>0</v>
      </c>
      <c r="Q1128" s="41">
        <v>43650</v>
      </c>
      <c r="R1128">
        <v>1.73</v>
      </c>
      <c r="S1128">
        <v>1.2255</v>
      </c>
      <c r="T1128" s="39">
        <f t="shared" si="337"/>
        <v>-5.760181729677012E-3</v>
      </c>
      <c r="U1128" s="42">
        <v>43651.62533333333</v>
      </c>
      <c r="V1128" s="44">
        <v>9.19</v>
      </c>
      <c r="W1128" s="44">
        <v>6.1829999999999998</v>
      </c>
      <c r="X1128" s="43">
        <f t="shared" si="349"/>
        <v>0</v>
      </c>
      <c r="Y1128" s="42">
        <v>43651.62533333333</v>
      </c>
      <c r="Z1128" s="44">
        <v>9.32</v>
      </c>
      <c r="AA1128" s="44">
        <v>7.3070000000000004</v>
      </c>
      <c r="AB1128" s="43">
        <f t="shared" si="350"/>
        <v>-9.5706863549352927E-4</v>
      </c>
      <c r="AC1128" s="42">
        <v>43651.62533333333</v>
      </c>
      <c r="AD1128" s="44">
        <v>25.94</v>
      </c>
      <c r="AE1128" s="44">
        <v>21.484000000000002</v>
      </c>
      <c r="AF1128" s="43">
        <f t="shared" si="351"/>
        <v>4.4687575978604448E-2</v>
      </c>
      <c r="AG1128" s="41">
        <v>43650</v>
      </c>
      <c r="AH1128">
        <v>11.99</v>
      </c>
      <c r="AI1128">
        <v>4.7797999999999998</v>
      </c>
      <c r="AJ1128" s="39">
        <f t="shared" si="338"/>
        <v>3.8093997046303486E-2</v>
      </c>
      <c r="AK1128" s="45">
        <v>43562</v>
      </c>
      <c r="AL1128">
        <v>19.55</v>
      </c>
      <c r="AM1128">
        <v>10.716699999999999</v>
      </c>
      <c r="AN1128" s="39">
        <f t="shared" si="339"/>
        <v>2.5633109745259366E-3</v>
      </c>
      <c r="AO1128" s="41">
        <v>43650</v>
      </c>
      <c r="AP1128">
        <v>8.61</v>
      </c>
      <c r="AQ1128">
        <v>7.0235000000000003</v>
      </c>
      <c r="AR1128" s="18">
        <f t="shared" si="340"/>
        <v>-2.9313394880866758E-2</v>
      </c>
      <c r="AS1128" s="41">
        <v>43650</v>
      </c>
      <c r="AT1128">
        <v>12.71</v>
      </c>
      <c r="AU1128">
        <v>10.6286</v>
      </c>
      <c r="AV1128" s="39">
        <f t="shared" si="341"/>
        <v>-2.9768044766173448E-2</v>
      </c>
      <c r="AW1128" s="41">
        <v>43650</v>
      </c>
      <c r="AX1128">
        <v>11.35</v>
      </c>
      <c r="AY1128">
        <v>7.5233999999999996</v>
      </c>
      <c r="AZ1128" s="39">
        <f t="shared" si="342"/>
        <v>1.794122422471181E-2</v>
      </c>
      <c r="BA1128" s="41">
        <v>43650</v>
      </c>
      <c r="BB1128">
        <v>5.9</v>
      </c>
      <c r="BC1128">
        <v>2.9590000000000001</v>
      </c>
      <c r="BD1128" s="39">
        <f t="shared" si="343"/>
        <v>-1.6682174664362556E-2</v>
      </c>
      <c r="BE1128" s="41">
        <v>43650</v>
      </c>
      <c r="BF1128">
        <v>11.9</v>
      </c>
      <c r="BG1128">
        <v>8.0935000000000006</v>
      </c>
      <c r="BH1128" s="39">
        <f t="shared" si="344"/>
        <v>-4.1833282067054965E-3</v>
      </c>
      <c r="BI1128" s="41">
        <v>43650</v>
      </c>
      <c r="BJ1128">
        <v>1.21</v>
      </c>
      <c r="BK1128">
        <v>1.1997</v>
      </c>
      <c r="BL1128" s="39">
        <f t="shared" si="345"/>
        <v>8.3207261724659778E-3</v>
      </c>
      <c r="BM1128" s="41">
        <v>43650</v>
      </c>
      <c r="BN1128">
        <v>9.84</v>
      </c>
      <c r="BO1128">
        <v>5.4122000000000003</v>
      </c>
      <c r="BP1128" s="46">
        <f t="shared" si="346"/>
        <v>5.107062603302087E-3</v>
      </c>
      <c r="BQ1128" s="41">
        <v>43650</v>
      </c>
      <c r="BR1128">
        <v>15.52</v>
      </c>
      <c r="BS1128">
        <v>8.8696999999999999</v>
      </c>
      <c r="BT1128" s="18">
        <f t="shared" si="347"/>
        <v>-1.9354330531457279E-3</v>
      </c>
      <c r="BU1128" s="41">
        <v>43650</v>
      </c>
      <c r="BV1128">
        <v>2.3199999999999998</v>
      </c>
      <c r="BW1128">
        <v>1.4539</v>
      </c>
      <c r="BX1128" s="39">
        <f t="shared" si="348"/>
        <v>-2.5209520616828747E-2</v>
      </c>
      <c r="BY1128" s="41">
        <v>43951</v>
      </c>
      <c r="BZ1128">
        <v>11.45</v>
      </c>
      <c r="CA1128">
        <v>6.8676000000000004</v>
      </c>
    </row>
    <row r="1129" spans="1:79">
      <c r="A1129" s="41">
        <v>43651</v>
      </c>
      <c r="B1129">
        <v>13.3</v>
      </c>
      <c r="C1129">
        <v>7.6938000000000004</v>
      </c>
      <c r="D1129" s="34">
        <f t="shared" si="334"/>
        <v>2.3084492433711926E-2</v>
      </c>
      <c r="E1129" s="41">
        <v>43651</v>
      </c>
      <c r="F1129">
        <v>1.59</v>
      </c>
      <c r="G1129">
        <v>1.59</v>
      </c>
      <c r="H1129" s="39">
        <f t="shared" si="335"/>
        <v>-2.4539877300613383E-2</v>
      </c>
      <c r="L1129" s="38"/>
      <c r="M1129" s="41">
        <v>43651</v>
      </c>
      <c r="N1129">
        <v>7.36</v>
      </c>
      <c r="O1129">
        <v>4.6551999999999998</v>
      </c>
      <c r="P1129" s="43">
        <f t="shared" si="336"/>
        <v>0</v>
      </c>
      <c r="Q1129" s="41">
        <v>43651</v>
      </c>
      <c r="R1129">
        <v>1.7</v>
      </c>
      <c r="S1129">
        <v>1.2042999999999999</v>
      </c>
      <c r="T1129" s="39">
        <f t="shared" si="337"/>
        <v>-1.7299061607507226E-2</v>
      </c>
      <c r="U1129" s="42">
        <v>43654.62533333333</v>
      </c>
      <c r="V1129" s="44">
        <v>9.19</v>
      </c>
      <c r="W1129" s="44">
        <v>6.1829999999999998</v>
      </c>
      <c r="X1129" s="43">
        <f t="shared" si="349"/>
        <v>0</v>
      </c>
      <c r="Y1129" s="42">
        <v>43654.62533333333</v>
      </c>
      <c r="Z1129" s="44">
        <v>9.32</v>
      </c>
      <c r="AA1129" s="44">
        <v>7.3070000000000004</v>
      </c>
      <c r="AB1129" s="43">
        <f t="shared" si="350"/>
        <v>0</v>
      </c>
      <c r="AC1129" s="42">
        <v>43654.62533333333</v>
      </c>
      <c r="AD1129" s="44">
        <v>25.94</v>
      </c>
      <c r="AE1129" s="44">
        <v>21.484000000000002</v>
      </c>
      <c r="AF1129" s="43">
        <f t="shared" si="351"/>
        <v>0</v>
      </c>
      <c r="AG1129" s="41">
        <v>43651</v>
      </c>
      <c r="AH1129">
        <v>11.95</v>
      </c>
      <c r="AI1129">
        <v>4.7637999999999998</v>
      </c>
      <c r="AJ1129" s="39">
        <f t="shared" si="338"/>
        <v>-3.3474203941587545E-3</v>
      </c>
      <c r="AK1129" s="45">
        <v>43592</v>
      </c>
      <c r="AL1129">
        <v>19.7</v>
      </c>
      <c r="AM1129">
        <v>10.7989</v>
      </c>
      <c r="AN1129" s="39">
        <f t="shared" si="339"/>
        <v>7.6702716321255873E-3</v>
      </c>
      <c r="AO1129" s="41">
        <v>43651</v>
      </c>
      <c r="AP1129">
        <v>8.6</v>
      </c>
      <c r="AQ1129">
        <v>7.0152999999999999</v>
      </c>
      <c r="AR1129" s="18">
        <f t="shared" si="340"/>
        <v>-1.1675090766712364E-3</v>
      </c>
      <c r="AS1129" s="41">
        <v>43651</v>
      </c>
      <c r="AT1129">
        <v>12.99</v>
      </c>
      <c r="AU1129">
        <v>10.8627</v>
      </c>
      <c r="AV1129" s="39">
        <f t="shared" si="341"/>
        <v>2.2025478426133237E-2</v>
      </c>
      <c r="AW1129" s="41">
        <v>43651</v>
      </c>
      <c r="AX1129">
        <v>11.19</v>
      </c>
      <c r="AY1129">
        <v>7.4173</v>
      </c>
      <c r="AZ1129" s="39">
        <f t="shared" si="342"/>
        <v>-1.4102666347661915E-2</v>
      </c>
      <c r="BA1129" s="41">
        <v>43651</v>
      </c>
      <c r="BB1129">
        <v>5.9</v>
      </c>
      <c r="BC1129">
        <v>2.9590000000000001</v>
      </c>
      <c r="BD1129" s="39">
        <f t="shared" si="343"/>
        <v>0</v>
      </c>
      <c r="BE1129" s="41">
        <v>43651</v>
      </c>
      <c r="BF1129">
        <v>12</v>
      </c>
      <c r="BG1129">
        <v>8.1615000000000002</v>
      </c>
      <c r="BH1129" s="39">
        <f t="shared" si="344"/>
        <v>8.4018039167232487E-3</v>
      </c>
      <c r="BI1129" s="41">
        <v>43651</v>
      </c>
      <c r="BJ1129">
        <v>1.22</v>
      </c>
      <c r="BK1129">
        <v>1.2096</v>
      </c>
      <c r="BL1129" s="39">
        <f t="shared" si="345"/>
        <v>8.2520630157539559E-3</v>
      </c>
      <c r="BM1129" s="41">
        <v>43651</v>
      </c>
      <c r="BN1129">
        <v>9.7100000000000009</v>
      </c>
      <c r="BO1129">
        <v>5.3407</v>
      </c>
      <c r="BP1129" s="46">
        <f t="shared" si="346"/>
        <v>-1.3210893906359768E-2</v>
      </c>
      <c r="BQ1129" s="41">
        <v>43651</v>
      </c>
      <c r="BR1129">
        <v>15.4</v>
      </c>
      <c r="BS1129">
        <v>8.8010999999999999</v>
      </c>
      <c r="BT1129" s="18">
        <f t="shared" si="347"/>
        <v>-7.7341961960381966E-3</v>
      </c>
      <c r="BU1129" s="41">
        <v>43651</v>
      </c>
      <c r="BV1129">
        <v>2.31</v>
      </c>
      <c r="BW1129">
        <v>1.4477</v>
      </c>
      <c r="BX1129" s="39">
        <f t="shared" si="348"/>
        <v>-4.2643923240938053E-3</v>
      </c>
      <c r="BY1129" s="41">
        <v>43955</v>
      </c>
      <c r="BZ1129">
        <v>11.45</v>
      </c>
      <c r="CA1129">
        <v>6.8676000000000004</v>
      </c>
    </row>
    <row r="1130" spans="1:79">
      <c r="A1130" s="41">
        <v>43654</v>
      </c>
      <c r="B1130">
        <v>13.25</v>
      </c>
      <c r="C1130">
        <v>7.6649000000000003</v>
      </c>
      <c r="D1130" s="34">
        <f t="shared" si="334"/>
        <v>-3.7562712833710452E-3</v>
      </c>
      <c r="E1130" s="41">
        <v>43654</v>
      </c>
      <c r="F1130">
        <v>1.59</v>
      </c>
      <c r="G1130">
        <v>1.59</v>
      </c>
      <c r="H1130" s="39">
        <f t="shared" si="335"/>
        <v>0</v>
      </c>
      <c r="L1130" s="38"/>
      <c r="M1130" s="41">
        <v>43654</v>
      </c>
      <c r="N1130">
        <v>7.36</v>
      </c>
      <c r="O1130">
        <v>4.6551999999999998</v>
      </c>
      <c r="P1130" s="43">
        <f t="shared" si="336"/>
        <v>0</v>
      </c>
      <c r="Q1130" s="41">
        <v>43654</v>
      </c>
      <c r="R1130">
        <v>1.75</v>
      </c>
      <c r="S1130">
        <v>1.2397</v>
      </c>
      <c r="T1130" s="39">
        <f t="shared" si="337"/>
        <v>2.9394669102383211E-2</v>
      </c>
      <c r="U1130" s="42">
        <v>43655.62533333333</v>
      </c>
      <c r="V1130" s="44">
        <v>9.19</v>
      </c>
      <c r="W1130" s="44">
        <v>6.1829999999999998</v>
      </c>
      <c r="X1130" s="43">
        <f t="shared" si="349"/>
        <v>0</v>
      </c>
      <c r="Y1130" s="42">
        <v>43655.62533333333</v>
      </c>
      <c r="Z1130" s="44">
        <v>9.1199999999999992</v>
      </c>
      <c r="AA1130" s="44">
        <v>7.15</v>
      </c>
      <c r="AB1130" s="43">
        <f t="shared" si="350"/>
        <v>-2.1486246065416728E-2</v>
      </c>
      <c r="AC1130" s="42">
        <v>43655.62533333333</v>
      </c>
      <c r="AD1130" s="44">
        <v>25.94</v>
      </c>
      <c r="AE1130" s="44">
        <v>21.484000000000002</v>
      </c>
      <c r="AF1130" s="43">
        <f t="shared" si="351"/>
        <v>0</v>
      </c>
      <c r="AG1130" s="41">
        <v>43654</v>
      </c>
      <c r="AH1130">
        <v>11.96</v>
      </c>
      <c r="AI1130">
        <v>4.7678000000000003</v>
      </c>
      <c r="AJ1130" s="39">
        <f t="shared" si="338"/>
        <v>8.3966581300651743E-4</v>
      </c>
      <c r="AK1130" s="45">
        <v>43684</v>
      </c>
      <c r="AL1130">
        <v>19.489999999999998</v>
      </c>
      <c r="AM1130">
        <v>10.6838</v>
      </c>
      <c r="AN1130" s="39">
        <f t="shared" si="339"/>
        <v>-1.0658492994656862E-2</v>
      </c>
      <c r="AO1130" s="41">
        <v>43654</v>
      </c>
      <c r="AP1130">
        <v>8.35</v>
      </c>
      <c r="AQ1130">
        <v>6.8113999999999999</v>
      </c>
      <c r="AR1130" s="18">
        <f t="shared" si="340"/>
        <v>-2.9065043547674366E-2</v>
      </c>
      <c r="AS1130" s="41">
        <v>43654</v>
      </c>
      <c r="AT1130">
        <v>12.99</v>
      </c>
      <c r="AU1130">
        <v>10.8627</v>
      </c>
      <c r="AV1130" s="39">
        <f t="shared" si="341"/>
        <v>0</v>
      </c>
      <c r="AW1130" s="41">
        <v>43654</v>
      </c>
      <c r="AX1130">
        <v>11.3</v>
      </c>
      <c r="AY1130">
        <v>7.4901999999999997</v>
      </c>
      <c r="AZ1130" s="39">
        <f t="shared" si="342"/>
        <v>9.8283742062475216E-3</v>
      </c>
      <c r="BA1130" s="41">
        <v>43654</v>
      </c>
      <c r="BB1130">
        <v>6.04</v>
      </c>
      <c r="BC1130">
        <v>3.0291999999999999</v>
      </c>
      <c r="BD1130" s="39">
        <f t="shared" si="343"/>
        <v>2.3724231159175335E-2</v>
      </c>
      <c r="BE1130" s="41">
        <v>43654</v>
      </c>
      <c r="BF1130">
        <v>12.2</v>
      </c>
      <c r="BG1130">
        <v>8.2975999999999992</v>
      </c>
      <c r="BH1130" s="39">
        <f t="shared" si="344"/>
        <v>1.6675856153893158E-2</v>
      </c>
      <c r="BI1130" s="41">
        <v>43654</v>
      </c>
      <c r="BJ1130">
        <v>1.21</v>
      </c>
      <c r="BK1130">
        <v>1.1997</v>
      </c>
      <c r="BL1130" s="39">
        <f t="shared" si="345"/>
        <v>-8.1845238095238255E-3</v>
      </c>
      <c r="BM1130" s="41">
        <v>43654</v>
      </c>
      <c r="BN1130">
        <v>9.8800000000000008</v>
      </c>
      <c r="BO1130">
        <v>5.4341999999999997</v>
      </c>
      <c r="BP1130" s="46">
        <f t="shared" si="346"/>
        <v>1.7507068361825171E-2</v>
      </c>
      <c r="BQ1130" s="41">
        <v>43654</v>
      </c>
      <c r="BR1130">
        <v>15.39</v>
      </c>
      <c r="BS1130">
        <v>8.7954000000000008</v>
      </c>
      <c r="BT1130" s="18">
        <f t="shared" si="347"/>
        <v>-6.4764631693755897E-4</v>
      </c>
      <c r="BU1130" s="41">
        <v>43654</v>
      </c>
      <c r="BV1130">
        <v>2.35</v>
      </c>
      <c r="BW1130">
        <v>1.4726999999999999</v>
      </c>
      <c r="BX1130" s="39">
        <f t="shared" si="348"/>
        <v>1.7268771154244602E-2</v>
      </c>
      <c r="BY1130" s="41">
        <v>43956</v>
      </c>
      <c r="BZ1130">
        <v>11.45</v>
      </c>
      <c r="CA1130">
        <v>6.8676000000000004</v>
      </c>
    </row>
    <row r="1131" spans="1:79">
      <c r="A1131" s="41">
        <v>43655</v>
      </c>
      <c r="B1131">
        <v>13.32</v>
      </c>
      <c r="C1131">
        <v>7.7054</v>
      </c>
      <c r="D1131" s="34">
        <f t="shared" si="334"/>
        <v>5.2838262730107053E-3</v>
      </c>
      <c r="E1131" s="41">
        <v>43655</v>
      </c>
      <c r="F1131">
        <v>1.59</v>
      </c>
      <c r="G1131">
        <v>1.59</v>
      </c>
      <c r="H1131" s="39">
        <f t="shared" si="335"/>
        <v>0</v>
      </c>
      <c r="L1131" s="38"/>
      <c r="M1131" s="41">
        <v>43655</v>
      </c>
      <c r="N1131">
        <v>7.37</v>
      </c>
      <c r="O1131">
        <v>4.6615000000000002</v>
      </c>
      <c r="P1131" s="43">
        <f t="shared" si="336"/>
        <v>1.3533253136278605E-3</v>
      </c>
      <c r="Q1131" s="41">
        <v>43655</v>
      </c>
      <c r="R1131">
        <v>1.74</v>
      </c>
      <c r="S1131">
        <v>1.2325999999999999</v>
      </c>
      <c r="T1131" s="39">
        <f t="shared" si="337"/>
        <v>-5.7271920625958745E-3</v>
      </c>
      <c r="U1131" s="42">
        <v>43656.62533333333</v>
      </c>
      <c r="V1131" s="44">
        <v>9.01</v>
      </c>
      <c r="W1131" s="44">
        <v>6.0620000000000003</v>
      </c>
      <c r="X1131" s="43">
        <f t="shared" si="349"/>
        <v>-1.9569788128740023E-2</v>
      </c>
      <c r="Y1131" s="42">
        <v>43656.62533333333</v>
      </c>
      <c r="Z1131" s="44">
        <v>9.1</v>
      </c>
      <c r="AA1131" s="44">
        <v>7.1340000000000003</v>
      </c>
      <c r="AB1131" s="43">
        <f t="shared" si="350"/>
        <v>-2.2377622377622395E-3</v>
      </c>
      <c r="AC1131" s="42">
        <v>43656.62533333333</v>
      </c>
      <c r="AD1131" s="44">
        <v>25.17</v>
      </c>
      <c r="AE1131" s="44">
        <v>20.846</v>
      </c>
      <c r="AF1131" s="43">
        <f t="shared" si="351"/>
        <v>-2.9696518339229268E-2</v>
      </c>
      <c r="AG1131" s="41">
        <v>43655</v>
      </c>
      <c r="AH1131">
        <v>11.96</v>
      </c>
      <c r="AI1131">
        <v>4.7678000000000003</v>
      </c>
      <c r="AJ1131" s="39">
        <f t="shared" si="338"/>
        <v>0</v>
      </c>
      <c r="AK1131" s="45">
        <v>43715</v>
      </c>
      <c r="AL1131">
        <v>19.399999999999999</v>
      </c>
      <c r="AM1131">
        <v>10.634499999999999</v>
      </c>
      <c r="AN1131" s="39">
        <f t="shared" si="339"/>
        <v>-4.6144630187761439E-3</v>
      </c>
      <c r="AO1131" s="41">
        <v>43655</v>
      </c>
      <c r="AP1131">
        <v>8.2799999999999994</v>
      </c>
      <c r="AQ1131">
        <v>6.7542999999999997</v>
      </c>
      <c r="AR1131" s="18">
        <f t="shared" si="340"/>
        <v>-8.3830049622691596E-3</v>
      </c>
      <c r="AS1131" s="41">
        <v>43655</v>
      </c>
      <c r="AT1131">
        <v>12.99</v>
      </c>
      <c r="AU1131">
        <v>10.8627</v>
      </c>
      <c r="AV1131" s="39">
        <f t="shared" si="341"/>
        <v>0</v>
      </c>
      <c r="AW1131" s="41">
        <v>43655</v>
      </c>
      <c r="AX1131">
        <v>11.45</v>
      </c>
      <c r="AY1131">
        <v>7.5896999999999997</v>
      </c>
      <c r="AZ1131" s="39">
        <f t="shared" si="342"/>
        <v>1.3284024458625927E-2</v>
      </c>
      <c r="BA1131" s="41">
        <v>43655</v>
      </c>
      <c r="BB1131">
        <v>6.04</v>
      </c>
      <c r="BC1131">
        <v>3.0291999999999999</v>
      </c>
      <c r="BD1131" s="39">
        <f t="shared" si="343"/>
        <v>0</v>
      </c>
      <c r="BE1131" s="41">
        <v>43655</v>
      </c>
      <c r="BF1131">
        <v>12.2</v>
      </c>
      <c r="BG1131">
        <v>8.2975999999999992</v>
      </c>
      <c r="BH1131" s="39">
        <f t="shared" si="344"/>
        <v>0</v>
      </c>
      <c r="BI1131" s="41">
        <v>43655</v>
      </c>
      <c r="BJ1131">
        <v>1.21</v>
      </c>
      <c r="BK1131">
        <v>1.1997</v>
      </c>
      <c r="BL1131" s="39">
        <f t="shared" si="345"/>
        <v>0</v>
      </c>
      <c r="BM1131" s="41">
        <v>43655</v>
      </c>
      <c r="BN1131">
        <v>9.8000000000000007</v>
      </c>
      <c r="BO1131">
        <v>5.3902000000000001</v>
      </c>
      <c r="BP1131" s="46">
        <f t="shared" si="346"/>
        <v>-8.0968679842478367E-3</v>
      </c>
      <c r="BQ1131" s="41">
        <v>43655</v>
      </c>
      <c r="BR1131">
        <v>15.4</v>
      </c>
      <c r="BS1131">
        <v>8.8010999999999999</v>
      </c>
      <c r="BT1131" s="18">
        <f t="shared" si="347"/>
        <v>6.4806603451794686E-4</v>
      </c>
      <c r="BU1131" s="41">
        <v>43655</v>
      </c>
      <c r="BV1131">
        <v>2.29</v>
      </c>
      <c r="BW1131">
        <v>1.4351</v>
      </c>
      <c r="BX1131" s="39">
        <f t="shared" si="348"/>
        <v>-2.5531337000067808E-2</v>
      </c>
      <c r="BY1131" s="41">
        <v>43957</v>
      </c>
      <c r="BZ1131">
        <v>11.13</v>
      </c>
      <c r="CA1131">
        <v>6.6757</v>
      </c>
    </row>
    <row r="1132" spans="1:79">
      <c r="A1132" s="41">
        <v>43656</v>
      </c>
      <c r="B1132">
        <v>13.3</v>
      </c>
      <c r="C1132">
        <v>7.6938000000000004</v>
      </c>
      <c r="D1132" s="34">
        <f t="shared" si="334"/>
        <v>-1.5054377449580309E-3</v>
      </c>
      <c r="E1132" s="41">
        <v>43656</v>
      </c>
      <c r="F1132">
        <v>1.6</v>
      </c>
      <c r="G1132">
        <v>1.6</v>
      </c>
      <c r="H1132" s="39">
        <f t="shared" si="335"/>
        <v>6.2893081761006345E-3</v>
      </c>
      <c r="L1132" s="38"/>
      <c r="M1132" s="41">
        <v>43656</v>
      </c>
      <c r="N1132">
        <v>7.37</v>
      </c>
      <c r="O1132">
        <v>4.6615000000000002</v>
      </c>
      <c r="P1132" s="43">
        <f t="shared" si="336"/>
        <v>0</v>
      </c>
      <c r="Q1132" s="41">
        <v>43656</v>
      </c>
      <c r="R1132">
        <v>1.75</v>
      </c>
      <c r="S1132">
        <v>1.2397</v>
      </c>
      <c r="T1132" s="39">
        <f t="shared" si="337"/>
        <v>5.7601817296771916E-3</v>
      </c>
      <c r="U1132" s="42">
        <v>43657.62533333333</v>
      </c>
      <c r="V1132" s="44">
        <v>9.01</v>
      </c>
      <c r="W1132" s="44">
        <v>6.0620000000000003</v>
      </c>
      <c r="X1132" s="43">
        <f t="shared" si="349"/>
        <v>0</v>
      </c>
      <c r="Y1132" s="42">
        <v>43657.62533333333</v>
      </c>
      <c r="Z1132" s="44">
        <v>9</v>
      </c>
      <c r="AA1132" s="44">
        <v>7.056</v>
      </c>
      <c r="AB1132" s="43">
        <f t="shared" si="350"/>
        <v>-1.0933557611438223E-2</v>
      </c>
      <c r="AC1132" s="42">
        <v>43657.62533333333</v>
      </c>
      <c r="AD1132" s="44">
        <v>24.42</v>
      </c>
      <c r="AE1132" s="44">
        <v>20.225000000000001</v>
      </c>
      <c r="AF1132" s="43">
        <f t="shared" si="351"/>
        <v>-2.9789887748249002E-2</v>
      </c>
      <c r="AG1132" s="41">
        <v>43656</v>
      </c>
      <c r="AH1132">
        <v>11.53</v>
      </c>
      <c r="AI1132">
        <v>4.5964</v>
      </c>
      <c r="AJ1132" s="39">
        <f t="shared" si="338"/>
        <v>-3.5949494525777129E-2</v>
      </c>
      <c r="AK1132" s="45">
        <v>43745</v>
      </c>
      <c r="AL1132">
        <v>19.3</v>
      </c>
      <c r="AM1132">
        <v>10.579700000000001</v>
      </c>
      <c r="AN1132" s="39">
        <f t="shared" si="339"/>
        <v>-5.1530396351495986E-3</v>
      </c>
      <c r="AO1132" s="41">
        <v>43656</v>
      </c>
      <c r="AP1132">
        <v>8.34</v>
      </c>
      <c r="AQ1132">
        <v>6.8032000000000004</v>
      </c>
      <c r="AR1132" s="18">
        <f t="shared" si="340"/>
        <v>7.2398324030618442E-3</v>
      </c>
      <c r="AS1132" s="41">
        <v>43656</v>
      </c>
      <c r="AT1132">
        <v>12.98</v>
      </c>
      <c r="AU1132">
        <v>10.8543</v>
      </c>
      <c r="AV1132" s="39">
        <f t="shared" si="341"/>
        <v>-7.7328840895909512E-4</v>
      </c>
      <c r="AW1132" s="41">
        <v>43656</v>
      </c>
      <c r="AX1132">
        <v>11.8</v>
      </c>
      <c r="AY1132">
        <v>7.8216999999999999</v>
      </c>
      <c r="AZ1132" s="39">
        <f t="shared" si="342"/>
        <v>3.0567743125551761E-2</v>
      </c>
      <c r="BA1132" s="41">
        <v>43656</v>
      </c>
      <c r="BB1132">
        <v>6.04</v>
      </c>
      <c r="BC1132">
        <v>3.0291999999999999</v>
      </c>
      <c r="BD1132" s="39">
        <f t="shared" si="343"/>
        <v>0</v>
      </c>
      <c r="BE1132" s="41">
        <v>43656</v>
      </c>
      <c r="BF1132">
        <v>12.2</v>
      </c>
      <c r="BG1132">
        <v>8.2975999999999992</v>
      </c>
      <c r="BH1132" s="39">
        <f t="shared" si="344"/>
        <v>0</v>
      </c>
      <c r="BI1132" s="41">
        <v>43656</v>
      </c>
      <c r="BJ1132">
        <v>1.21</v>
      </c>
      <c r="BK1132">
        <v>1.1997</v>
      </c>
      <c r="BL1132" s="39">
        <f t="shared" si="345"/>
        <v>0</v>
      </c>
      <c r="BM1132" s="41">
        <v>43656</v>
      </c>
      <c r="BN1132">
        <v>9.85</v>
      </c>
      <c r="BO1132">
        <v>5.4177</v>
      </c>
      <c r="BP1132" s="46">
        <f t="shared" si="346"/>
        <v>5.1018515082928012E-3</v>
      </c>
      <c r="BQ1132" s="41">
        <v>43656</v>
      </c>
      <c r="BR1132">
        <v>15.4</v>
      </c>
      <c r="BS1132">
        <v>8.8010999999999999</v>
      </c>
      <c r="BT1132" s="18">
        <f t="shared" si="347"/>
        <v>0</v>
      </c>
      <c r="BU1132" s="41">
        <v>43656</v>
      </c>
      <c r="BV1132">
        <v>2.33</v>
      </c>
      <c r="BW1132">
        <v>1.4601999999999999</v>
      </c>
      <c r="BX1132" s="39">
        <f t="shared" si="348"/>
        <v>1.7490070378370776E-2</v>
      </c>
      <c r="BY1132" s="41">
        <v>43958</v>
      </c>
      <c r="BZ1132">
        <v>11.45</v>
      </c>
      <c r="CA1132">
        <v>6.8676000000000004</v>
      </c>
    </row>
    <row r="1133" spans="1:79">
      <c r="A1133" s="41">
        <v>43657</v>
      </c>
      <c r="B1133">
        <v>13.24</v>
      </c>
      <c r="C1133">
        <v>7.6590999999999996</v>
      </c>
      <c r="D1133" s="34">
        <f t="shared" si="334"/>
        <v>-4.5101250357431752E-3</v>
      </c>
      <c r="E1133" s="41">
        <v>43657</v>
      </c>
      <c r="F1133">
        <v>1.59</v>
      </c>
      <c r="G1133">
        <v>1.59</v>
      </c>
      <c r="H1133" s="39">
        <f t="shared" si="335"/>
        <v>-6.2500000000000056E-3</v>
      </c>
      <c r="L1133" s="38"/>
      <c r="M1133" s="41">
        <v>43657</v>
      </c>
      <c r="N1133">
        <v>7.37</v>
      </c>
      <c r="O1133">
        <v>4.6615000000000002</v>
      </c>
      <c r="P1133" s="43">
        <f t="shared" si="336"/>
        <v>0</v>
      </c>
      <c r="Q1133" s="41">
        <v>43657</v>
      </c>
      <c r="R1133">
        <v>1.7</v>
      </c>
      <c r="S1133">
        <v>1.2042999999999999</v>
      </c>
      <c r="T1133" s="39">
        <f t="shared" si="337"/>
        <v>-2.8555295636041055E-2</v>
      </c>
      <c r="U1133" s="42">
        <v>43658.62533333333</v>
      </c>
      <c r="V1133" s="44">
        <v>9.01</v>
      </c>
      <c r="W1133" s="44">
        <v>6.0620000000000003</v>
      </c>
      <c r="X1133" s="43">
        <f t="shared" si="349"/>
        <v>0</v>
      </c>
      <c r="Y1133" s="42">
        <v>43658.62533333333</v>
      </c>
      <c r="Z1133" s="44">
        <v>9</v>
      </c>
      <c r="AA1133" s="44">
        <v>7.056</v>
      </c>
      <c r="AB1133" s="43">
        <f t="shared" si="350"/>
        <v>0</v>
      </c>
      <c r="AC1133" s="42">
        <v>43658.62533333333</v>
      </c>
      <c r="AD1133" s="44">
        <v>24.42</v>
      </c>
      <c r="AE1133" s="44">
        <v>20.225000000000001</v>
      </c>
      <c r="AF1133" s="43">
        <f t="shared" si="351"/>
        <v>0</v>
      </c>
      <c r="AG1133" s="41">
        <v>43657</v>
      </c>
      <c r="AH1133">
        <v>11.2</v>
      </c>
      <c r="AI1133">
        <v>4.6234000000000002</v>
      </c>
      <c r="AJ1133" s="39">
        <f t="shared" si="338"/>
        <v>5.8741623879558207E-3</v>
      </c>
      <c r="AK1133" s="45">
        <v>43776</v>
      </c>
      <c r="AL1133">
        <v>19.37</v>
      </c>
      <c r="AM1133">
        <v>10.618</v>
      </c>
      <c r="AN1133" s="39">
        <f t="shared" si="339"/>
        <v>3.6201404576688898E-3</v>
      </c>
      <c r="AO1133" s="41">
        <v>43657</v>
      </c>
      <c r="AP1133">
        <v>8.34</v>
      </c>
      <c r="AQ1133">
        <v>6.8032000000000004</v>
      </c>
      <c r="AR1133" s="18">
        <f t="shared" si="340"/>
        <v>0</v>
      </c>
      <c r="AS1133" s="41">
        <v>43657</v>
      </c>
      <c r="AT1133">
        <v>12.97</v>
      </c>
      <c r="AU1133">
        <v>10.846</v>
      </c>
      <c r="AV1133" s="39">
        <f t="shared" si="341"/>
        <v>-7.6467390803646438E-4</v>
      </c>
      <c r="AW1133" s="41">
        <v>43657</v>
      </c>
      <c r="AX1133">
        <v>11.79</v>
      </c>
      <c r="AY1133">
        <v>7.8150000000000004</v>
      </c>
      <c r="AZ1133" s="39">
        <f t="shared" si="342"/>
        <v>-8.5659127811083067E-4</v>
      </c>
      <c r="BA1133" s="41">
        <v>43657</v>
      </c>
      <c r="BB1133">
        <v>6.09</v>
      </c>
      <c r="BC1133">
        <v>3.0543</v>
      </c>
      <c r="BD1133" s="39">
        <f t="shared" si="343"/>
        <v>8.2860161098640313E-3</v>
      </c>
      <c r="BE1133" s="41">
        <v>43657</v>
      </c>
      <c r="BF1133">
        <v>12.2</v>
      </c>
      <c r="BG1133">
        <v>8.2975999999999992</v>
      </c>
      <c r="BH1133" s="39">
        <f t="shared" si="344"/>
        <v>0</v>
      </c>
      <c r="BI1133" s="41">
        <v>43657</v>
      </c>
      <c r="BJ1133">
        <v>1.2</v>
      </c>
      <c r="BK1133">
        <v>1.1898</v>
      </c>
      <c r="BL1133" s="39">
        <f t="shared" si="345"/>
        <v>-8.2520630157539559E-3</v>
      </c>
      <c r="BM1133" s="41">
        <v>43657</v>
      </c>
      <c r="BN1133">
        <v>9.85</v>
      </c>
      <c r="BO1133">
        <v>5.4177</v>
      </c>
      <c r="BP1133" s="46">
        <f t="shared" si="346"/>
        <v>0</v>
      </c>
      <c r="BQ1133" s="41">
        <v>43657</v>
      </c>
      <c r="BR1133">
        <v>15.4</v>
      </c>
      <c r="BS1133">
        <v>8.8010999999999999</v>
      </c>
      <c r="BT1133" s="18">
        <f t="shared" si="347"/>
        <v>0</v>
      </c>
      <c r="BU1133" s="41">
        <v>43657</v>
      </c>
      <c r="BV1133">
        <v>2.3199999999999998</v>
      </c>
      <c r="BW1133">
        <v>1.4539</v>
      </c>
      <c r="BX1133" s="39">
        <f t="shared" si="348"/>
        <v>-4.314477468839866E-3</v>
      </c>
      <c r="BY1133" s="41">
        <v>43959</v>
      </c>
      <c r="BZ1133">
        <v>11.45</v>
      </c>
      <c r="CA1133">
        <v>6.8676000000000004</v>
      </c>
    </row>
    <row r="1134" spans="1:79">
      <c r="A1134" s="41">
        <v>43658</v>
      </c>
      <c r="B1134">
        <v>13.19</v>
      </c>
      <c r="C1134">
        <v>7.6302000000000003</v>
      </c>
      <c r="D1134" s="34">
        <f t="shared" si="334"/>
        <v>-3.773289289864248E-3</v>
      </c>
      <c r="E1134" s="41">
        <v>43658</v>
      </c>
      <c r="F1134">
        <v>1.59</v>
      </c>
      <c r="G1134">
        <v>1.59</v>
      </c>
      <c r="H1134" s="39">
        <f t="shared" si="335"/>
        <v>0</v>
      </c>
      <c r="L1134" s="38"/>
      <c r="M1134" s="41">
        <v>43658</v>
      </c>
      <c r="N1134">
        <v>7.37</v>
      </c>
      <c r="O1134">
        <v>4.6615000000000002</v>
      </c>
      <c r="P1134" s="43">
        <f t="shared" si="336"/>
        <v>0</v>
      </c>
      <c r="Q1134" s="41">
        <v>43658</v>
      </c>
      <c r="R1134">
        <v>1.74</v>
      </c>
      <c r="S1134">
        <v>1.2325999999999999</v>
      </c>
      <c r="T1134" s="39">
        <f t="shared" si="337"/>
        <v>2.3499128124221533E-2</v>
      </c>
      <c r="U1134" s="42">
        <v>43661.62533333333</v>
      </c>
      <c r="V1134" s="44">
        <v>9</v>
      </c>
      <c r="W1134" s="44">
        <v>6.0549999999999997</v>
      </c>
      <c r="X1134" s="43">
        <f t="shared" si="349"/>
        <v>-1.1547344110855429E-3</v>
      </c>
      <c r="Y1134" s="42">
        <v>43661.62533333333</v>
      </c>
      <c r="Z1134" s="44">
        <v>9.09</v>
      </c>
      <c r="AA1134" s="44">
        <v>7.1260000000000003</v>
      </c>
      <c r="AB1134" s="43">
        <f t="shared" si="350"/>
        <v>9.92063492063496E-3</v>
      </c>
      <c r="AC1134" s="42">
        <v>43661.62533333333</v>
      </c>
      <c r="AD1134" s="44">
        <v>24.41</v>
      </c>
      <c r="AE1134" s="44">
        <v>20.216999999999999</v>
      </c>
      <c r="AF1134" s="43">
        <f t="shared" si="351"/>
        <v>-3.955500618048292E-4</v>
      </c>
      <c r="AG1134" s="41">
        <v>43658</v>
      </c>
      <c r="AH1134">
        <v>11.2</v>
      </c>
      <c r="AI1134">
        <v>4.6234000000000002</v>
      </c>
      <c r="AJ1134" s="39">
        <f t="shared" si="338"/>
        <v>0</v>
      </c>
      <c r="AK1134" s="45">
        <v>43806</v>
      </c>
      <c r="AL1134">
        <v>19.3</v>
      </c>
      <c r="AM1134">
        <v>10.579700000000001</v>
      </c>
      <c r="AN1134" s="39">
        <f t="shared" si="339"/>
        <v>-3.607082313053264E-3</v>
      </c>
      <c r="AO1134" s="41">
        <v>43658</v>
      </c>
      <c r="AP1134">
        <v>8.34</v>
      </c>
      <c r="AQ1134">
        <v>6.8032000000000004</v>
      </c>
      <c r="AR1134" s="18">
        <f t="shared" si="340"/>
        <v>0</v>
      </c>
      <c r="AS1134" s="41">
        <v>43658</v>
      </c>
      <c r="AT1134">
        <v>12.95</v>
      </c>
      <c r="AU1134">
        <v>10.8293</v>
      </c>
      <c r="AV1134" s="39">
        <f t="shared" si="341"/>
        <v>-1.5397381523142319E-3</v>
      </c>
      <c r="AW1134" s="41">
        <v>43658</v>
      </c>
      <c r="AX1134">
        <v>12</v>
      </c>
      <c r="AY1134">
        <v>7.9542000000000002</v>
      </c>
      <c r="AZ1134" s="39">
        <f t="shared" si="342"/>
        <v>1.781190019193855E-2</v>
      </c>
      <c r="BA1134" s="41">
        <v>43658</v>
      </c>
      <c r="BB1134">
        <v>6</v>
      </c>
      <c r="BC1134">
        <v>3.0091999999999999</v>
      </c>
      <c r="BD1134" s="39">
        <f t="shared" si="343"/>
        <v>-1.4766067511377448E-2</v>
      </c>
      <c r="BE1134" s="41">
        <v>43658</v>
      </c>
      <c r="BF1134">
        <v>12.2</v>
      </c>
      <c r="BG1134">
        <v>8.2975999999999992</v>
      </c>
      <c r="BH1134" s="39">
        <f t="shared" si="344"/>
        <v>0</v>
      </c>
      <c r="BI1134" s="41">
        <v>43658</v>
      </c>
      <c r="BJ1134">
        <v>1.2</v>
      </c>
      <c r="BK1134">
        <v>1.1898</v>
      </c>
      <c r="BL1134" s="39">
        <f t="shared" si="345"/>
        <v>0</v>
      </c>
      <c r="BM1134" s="41">
        <v>43658</v>
      </c>
      <c r="BN1134">
        <v>9.7899999999999991</v>
      </c>
      <c r="BO1134">
        <v>5.3846999999999996</v>
      </c>
      <c r="BP1134" s="46">
        <f t="shared" si="346"/>
        <v>-6.0911456891301402E-3</v>
      </c>
      <c r="BQ1134" s="41">
        <v>43658</v>
      </c>
      <c r="BR1134">
        <v>15.35</v>
      </c>
      <c r="BS1134">
        <v>8.7726000000000006</v>
      </c>
      <c r="BT1134" s="18">
        <f t="shared" si="347"/>
        <v>-3.2382315846881983E-3</v>
      </c>
      <c r="BU1134" s="41">
        <v>43658</v>
      </c>
      <c r="BV1134">
        <v>2.3199999999999998</v>
      </c>
      <c r="BW1134">
        <v>1.4539</v>
      </c>
      <c r="BX1134" s="39">
        <f t="shared" si="348"/>
        <v>0</v>
      </c>
      <c r="BY1134" s="41">
        <v>43962</v>
      </c>
      <c r="BZ1134">
        <v>11.5</v>
      </c>
      <c r="CA1134">
        <v>6.8975999999999997</v>
      </c>
    </row>
    <row r="1135" spans="1:79">
      <c r="A1135" s="41">
        <v>43661</v>
      </c>
      <c r="B1135">
        <v>13.18</v>
      </c>
      <c r="C1135">
        <v>7.6243999999999996</v>
      </c>
      <c r="D1135" s="34">
        <f t="shared" si="334"/>
        <v>-7.601373489555573E-4</v>
      </c>
      <c r="E1135" s="41">
        <v>43661</v>
      </c>
      <c r="F1135">
        <v>1.59</v>
      </c>
      <c r="G1135">
        <v>1.59</v>
      </c>
      <c r="H1135" s="39">
        <f t="shared" si="335"/>
        <v>0</v>
      </c>
      <c r="L1135" s="38"/>
      <c r="M1135" s="41">
        <v>43661</v>
      </c>
      <c r="N1135">
        <v>7.42</v>
      </c>
      <c r="O1135">
        <v>4.6931000000000003</v>
      </c>
      <c r="P1135" s="43">
        <f t="shared" si="336"/>
        <v>6.778933819585985E-3</v>
      </c>
      <c r="Q1135" s="41">
        <v>43661</v>
      </c>
      <c r="R1135">
        <v>1.69</v>
      </c>
      <c r="S1135">
        <v>1.1972</v>
      </c>
      <c r="T1135" s="39">
        <f t="shared" si="337"/>
        <v>-2.871977932824913E-2</v>
      </c>
      <c r="U1135" s="42">
        <v>43662.62533333333</v>
      </c>
      <c r="V1135" s="44">
        <v>9</v>
      </c>
      <c r="W1135" s="44">
        <v>6.0549999999999997</v>
      </c>
      <c r="X1135" s="43">
        <f t="shared" si="349"/>
        <v>0</v>
      </c>
      <c r="Y1135" s="42">
        <v>43662.62533333333</v>
      </c>
      <c r="Z1135" s="44">
        <v>9.01</v>
      </c>
      <c r="AA1135" s="44">
        <v>7.0640000000000001</v>
      </c>
      <c r="AB1135" s="43">
        <f t="shared" si="350"/>
        <v>-8.7005332584900747E-3</v>
      </c>
      <c r="AC1135" s="42">
        <v>43662.62533333333</v>
      </c>
      <c r="AD1135" s="44">
        <v>24.41</v>
      </c>
      <c r="AE1135" s="44">
        <v>20.216999999999999</v>
      </c>
      <c r="AF1135" s="43">
        <f t="shared" si="351"/>
        <v>0</v>
      </c>
      <c r="AG1135" s="41">
        <v>43661</v>
      </c>
      <c r="AH1135">
        <v>11</v>
      </c>
      <c r="AI1135">
        <v>4.5408999999999997</v>
      </c>
      <c r="AJ1135" s="39">
        <f t="shared" si="338"/>
        <v>-1.7844010901068578E-2</v>
      </c>
      <c r="AK1135" s="45" t="s">
        <v>949</v>
      </c>
      <c r="AL1135">
        <v>19.3</v>
      </c>
      <c r="AM1135">
        <v>10.579700000000001</v>
      </c>
      <c r="AN1135" s="39">
        <f t="shared" si="339"/>
        <v>0</v>
      </c>
      <c r="AO1135" s="41">
        <v>43661</v>
      </c>
      <c r="AP1135">
        <v>8.34</v>
      </c>
      <c r="AQ1135">
        <v>6.8032000000000004</v>
      </c>
      <c r="AR1135" s="18">
        <f t="shared" si="340"/>
        <v>0</v>
      </c>
      <c r="AS1135" s="41">
        <v>43661</v>
      </c>
      <c r="AT1135">
        <v>12.9</v>
      </c>
      <c r="AU1135">
        <v>10.7874</v>
      </c>
      <c r="AV1135" s="39">
        <f t="shared" si="341"/>
        <v>-3.8691328156021209E-3</v>
      </c>
      <c r="AW1135" s="41">
        <v>43661</v>
      </c>
      <c r="AX1135">
        <v>11.9</v>
      </c>
      <c r="AY1135">
        <v>7.8879000000000001</v>
      </c>
      <c r="AZ1135" s="39">
        <f t="shared" si="342"/>
        <v>-8.3352191295164857E-3</v>
      </c>
      <c r="BA1135" s="41">
        <v>43661</v>
      </c>
      <c r="BB1135">
        <v>6.17</v>
      </c>
      <c r="BC1135">
        <v>3.0943999999999998</v>
      </c>
      <c r="BD1135" s="39">
        <f t="shared" si="343"/>
        <v>2.8313172936328575E-2</v>
      </c>
      <c r="BE1135" s="41">
        <v>43661</v>
      </c>
      <c r="BF1135">
        <v>11.99</v>
      </c>
      <c r="BG1135">
        <v>8.1547000000000001</v>
      </c>
      <c r="BH1135" s="39">
        <f t="shared" si="344"/>
        <v>-1.7221847281141432E-2</v>
      </c>
      <c r="BI1135" s="41">
        <v>43661</v>
      </c>
      <c r="BJ1135">
        <v>1.2</v>
      </c>
      <c r="BK1135">
        <v>1.1898</v>
      </c>
      <c r="BL1135" s="39">
        <f t="shared" si="345"/>
        <v>0</v>
      </c>
      <c r="BM1135" s="41">
        <v>43661</v>
      </c>
      <c r="BN1135">
        <v>9.7899999999999991</v>
      </c>
      <c r="BO1135">
        <v>5.3846999999999996</v>
      </c>
      <c r="BP1135" s="46">
        <f t="shared" si="346"/>
        <v>0</v>
      </c>
      <c r="BQ1135" s="41">
        <v>43661</v>
      </c>
      <c r="BR1135">
        <v>15.3</v>
      </c>
      <c r="BS1135">
        <v>8.7439999999999998</v>
      </c>
      <c r="BT1135" s="18">
        <f t="shared" si="347"/>
        <v>-3.260150924469467E-3</v>
      </c>
      <c r="BU1135" s="41">
        <v>43661</v>
      </c>
      <c r="BV1135">
        <v>2.33</v>
      </c>
      <c r="BW1135">
        <v>1.4601999999999999</v>
      </c>
      <c r="BX1135" s="39">
        <f t="shared" si="348"/>
        <v>4.3331728454501497E-3</v>
      </c>
      <c r="BY1135" s="41">
        <v>43963</v>
      </c>
      <c r="BZ1135">
        <v>11.55</v>
      </c>
      <c r="CA1135">
        <v>6.9276</v>
      </c>
    </row>
    <row r="1136" spans="1:79">
      <c r="A1136" s="41">
        <v>43662</v>
      </c>
      <c r="B1136">
        <v>13.15</v>
      </c>
      <c r="C1136">
        <v>7.6070000000000002</v>
      </c>
      <c r="D1136" s="34">
        <f t="shared" si="334"/>
        <v>-2.2821467918786287E-3</v>
      </c>
      <c r="E1136" s="41">
        <v>43662</v>
      </c>
      <c r="F1136">
        <v>1.59</v>
      </c>
      <c r="G1136">
        <v>1.59</v>
      </c>
      <c r="H1136" s="39">
        <f t="shared" si="335"/>
        <v>0</v>
      </c>
      <c r="L1136" s="38"/>
      <c r="M1136" s="41">
        <v>43662</v>
      </c>
      <c r="N1136">
        <v>7.4</v>
      </c>
      <c r="O1136">
        <v>4.6805000000000003</v>
      </c>
      <c r="P1136" s="43">
        <f t="shared" si="336"/>
        <v>-2.6847925678123081E-3</v>
      </c>
      <c r="Q1136" s="41">
        <v>43662</v>
      </c>
      <c r="R1136">
        <v>1.68</v>
      </c>
      <c r="S1136">
        <v>1.1900999999999999</v>
      </c>
      <c r="T1136" s="39">
        <f t="shared" si="337"/>
        <v>-5.9305045105246456E-3</v>
      </c>
      <c r="U1136" s="42">
        <v>43663.62533333333</v>
      </c>
      <c r="V1136" s="44">
        <v>9</v>
      </c>
      <c r="W1136" s="44">
        <v>6.0549999999999997</v>
      </c>
      <c r="X1136" s="43">
        <f t="shared" si="349"/>
        <v>0</v>
      </c>
      <c r="Y1136" s="42">
        <v>43663.62533333333</v>
      </c>
      <c r="Z1136" s="44">
        <v>9</v>
      </c>
      <c r="AA1136" s="44">
        <v>7.056</v>
      </c>
      <c r="AB1136" s="43">
        <f t="shared" si="350"/>
        <v>-1.1325028312570791E-3</v>
      </c>
      <c r="AC1136" s="42">
        <v>43663.62533333333</v>
      </c>
      <c r="AD1136" s="44">
        <v>24.41</v>
      </c>
      <c r="AE1136" s="44">
        <v>20.216999999999999</v>
      </c>
      <c r="AF1136" s="43">
        <f t="shared" si="351"/>
        <v>0</v>
      </c>
      <c r="AG1136" s="41">
        <v>43662</v>
      </c>
      <c r="AH1136">
        <v>11</v>
      </c>
      <c r="AI1136">
        <v>4.5408999999999997</v>
      </c>
      <c r="AJ1136" s="39">
        <f t="shared" si="338"/>
        <v>0</v>
      </c>
      <c r="AK1136" s="45" t="s">
        <v>950</v>
      </c>
      <c r="AL1136">
        <v>19.3</v>
      </c>
      <c r="AM1136">
        <v>10.579700000000001</v>
      </c>
      <c r="AN1136" s="39">
        <f t="shared" si="339"/>
        <v>0</v>
      </c>
      <c r="AO1136" s="41">
        <v>43662</v>
      </c>
      <c r="AP1136">
        <v>8.35</v>
      </c>
      <c r="AQ1136">
        <v>6.8113999999999999</v>
      </c>
      <c r="AR1136" s="18">
        <f t="shared" si="340"/>
        <v>1.2053151458136671E-3</v>
      </c>
      <c r="AS1136" s="41">
        <v>43662</v>
      </c>
      <c r="AT1136">
        <v>12.9</v>
      </c>
      <c r="AU1136">
        <v>10.7874</v>
      </c>
      <c r="AV1136" s="39">
        <f t="shared" si="341"/>
        <v>0</v>
      </c>
      <c r="AW1136" s="41">
        <v>43662</v>
      </c>
      <c r="AX1136">
        <v>12</v>
      </c>
      <c r="AY1136">
        <v>7.9542000000000002</v>
      </c>
      <c r="AZ1136" s="39">
        <f t="shared" si="342"/>
        <v>8.4052789715893996E-3</v>
      </c>
      <c r="BA1136" s="41">
        <v>43662</v>
      </c>
      <c r="BB1136">
        <v>6.16</v>
      </c>
      <c r="BC1136">
        <v>3.0893999999999999</v>
      </c>
      <c r="BD1136" s="39">
        <f t="shared" si="343"/>
        <v>-1.6158221302998623E-3</v>
      </c>
      <c r="BE1136" s="41">
        <v>43662</v>
      </c>
      <c r="BF1136">
        <v>12</v>
      </c>
      <c r="BG1136">
        <v>8.1615000000000002</v>
      </c>
      <c r="BH1136" s="39">
        <f t="shared" si="344"/>
        <v>8.3387494328425807E-4</v>
      </c>
      <c r="BI1136" s="41">
        <v>43662</v>
      </c>
      <c r="BJ1136">
        <v>1.22</v>
      </c>
      <c r="BK1136">
        <v>1.2096</v>
      </c>
      <c r="BL1136" s="39">
        <f t="shared" si="345"/>
        <v>1.6641452344931956E-2</v>
      </c>
      <c r="BM1136" s="41">
        <v>43662</v>
      </c>
      <c r="BN1136">
        <v>9.84</v>
      </c>
      <c r="BO1136">
        <v>5.4122000000000003</v>
      </c>
      <c r="BP1136" s="46">
        <f t="shared" si="346"/>
        <v>5.107062603302087E-3</v>
      </c>
      <c r="BQ1136" s="41">
        <v>43662</v>
      </c>
      <c r="BR1136">
        <v>15.3</v>
      </c>
      <c r="BS1136">
        <v>8.7439999999999998</v>
      </c>
      <c r="BT1136" s="18">
        <f t="shared" si="347"/>
        <v>0</v>
      </c>
      <c r="BU1136" s="41">
        <v>43662</v>
      </c>
      <c r="BV1136">
        <v>2.34</v>
      </c>
      <c r="BW1136">
        <v>1.4664999999999999</v>
      </c>
      <c r="BX1136" s="39">
        <f t="shared" si="348"/>
        <v>4.314477468839866E-3</v>
      </c>
      <c r="BY1136" s="41">
        <v>43964</v>
      </c>
      <c r="BZ1136">
        <v>11.55</v>
      </c>
      <c r="CA1136">
        <v>6.9276</v>
      </c>
    </row>
    <row r="1137" spans="1:79">
      <c r="A1137" s="41">
        <v>43663</v>
      </c>
      <c r="B1137">
        <v>13.14</v>
      </c>
      <c r="C1137">
        <v>7.6012000000000004</v>
      </c>
      <c r="D1137" s="34">
        <f t="shared" si="334"/>
        <v>-7.624556329696076E-4</v>
      </c>
      <c r="E1137" s="41">
        <v>43663</v>
      </c>
      <c r="F1137">
        <v>1.6</v>
      </c>
      <c r="G1137">
        <v>1.6</v>
      </c>
      <c r="H1137" s="39">
        <f t="shared" si="335"/>
        <v>6.2893081761006345E-3</v>
      </c>
      <c r="L1137" s="38"/>
      <c r="M1137" s="41">
        <v>43663</v>
      </c>
      <c r="N1137">
        <v>7.45</v>
      </c>
      <c r="O1137">
        <v>4.7121000000000004</v>
      </c>
      <c r="P1137" s="43">
        <f t="shared" si="336"/>
        <v>6.7514154470676357E-3</v>
      </c>
      <c r="Q1137" s="41">
        <v>43663</v>
      </c>
      <c r="R1137">
        <v>1.68</v>
      </c>
      <c r="S1137">
        <v>1.1900999999999999</v>
      </c>
      <c r="T1137" s="39">
        <f t="shared" si="337"/>
        <v>0</v>
      </c>
      <c r="U1137" s="42">
        <v>43664.62533333333</v>
      </c>
      <c r="V1137" s="44">
        <v>9</v>
      </c>
      <c r="W1137" s="44">
        <v>6.0549999999999997</v>
      </c>
      <c r="X1137" s="43">
        <f t="shared" si="349"/>
        <v>0</v>
      </c>
      <c r="Y1137" s="42">
        <v>43664.62533333333</v>
      </c>
      <c r="Z1137" s="44">
        <v>9.09</v>
      </c>
      <c r="AA1137" s="44">
        <v>7.1260000000000003</v>
      </c>
      <c r="AB1137" s="43">
        <f t="shared" si="350"/>
        <v>9.92063492063496E-3</v>
      </c>
      <c r="AC1137" s="42">
        <v>43664.62533333333</v>
      </c>
      <c r="AD1137" s="44">
        <v>24.41</v>
      </c>
      <c r="AE1137" s="44">
        <v>20.216999999999999</v>
      </c>
      <c r="AF1137" s="43">
        <f t="shared" si="351"/>
        <v>0</v>
      </c>
      <c r="AG1137" s="41">
        <v>43663</v>
      </c>
      <c r="AH1137">
        <v>11.33</v>
      </c>
      <c r="AI1137">
        <v>4.6771000000000003</v>
      </c>
      <c r="AJ1137" s="39">
        <f t="shared" si="338"/>
        <v>2.9994054042150355E-2</v>
      </c>
      <c r="AK1137" s="45" t="s">
        <v>951</v>
      </c>
      <c r="AL1137">
        <v>19.3</v>
      </c>
      <c r="AM1137">
        <v>10.579700000000001</v>
      </c>
      <c r="AN1137" s="39">
        <f t="shared" si="339"/>
        <v>0</v>
      </c>
      <c r="AO1137" s="41">
        <v>43663</v>
      </c>
      <c r="AP1137">
        <v>8.4</v>
      </c>
      <c r="AQ1137">
        <v>6.8521999999999998</v>
      </c>
      <c r="AR1137" s="18">
        <f t="shared" si="340"/>
        <v>5.9899580115688328E-3</v>
      </c>
      <c r="AS1137" s="41">
        <v>43663</v>
      </c>
      <c r="AT1137">
        <v>12.93</v>
      </c>
      <c r="AU1137">
        <v>10.8125</v>
      </c>
      <c r="AV1137" s="39">
        <f t="shared" si="341"/>
        <v>2.3267886608450711E-3</v>
      </c>
      <c r="AW1137" s="41">
        <v>43663</v>
      </c>
      <c r="AX1137">
        <v>11.98</v>
      </c>
      <c r="AY1137">
        <v>7.9409999999999998</v>
      </c>
      <c r="AZ1137" s="39">
        <f t="shared" si="342"/>
        <v>-1.6595006411707428E-3</v>
      </c>
      <c r="BA1137" s="41">
        <v>43663</v>
      </c>
      <c r="BB1137">
        <v>6.1</v>
      </c>
      <c r="BC1137">
        <v>3.0592999999999999</v>
      </c>
      <c r="BD1137" s="39">
        <f t="shared" si="343"/>
        <v>-9.7429921667637788E-3</v>
      </c>
      <c r="BE1137" s="41">
        <v>43663</v>
      </c>
      <c r="BF1137">
        <v>12</v>
      </c>
      <c r="BG1137">
        <v>8.1615000000000002</v>
      </c>
      <c r="BH1137" s="39">
        <f t="shared" si="344"/>
        <v>0</v>
      </c>
      <c r="BI1137" s="41">
        <v>43663</v>
      </c>
      <c r="BJ1137">
        <v>1.24</v>
      </c>
      <c r="BK1137">
        <v>1.2295</v>
      </c>
      <c r="BL1137" s="39">
        <f t="shared" si="345"/>
        <v>1.6451719576719599E-2</v>
      </c>
      <c r="BM1137" s="41">
        <v>43663</v>
      </c>
      <c r="BN1137">
        <v>9.8000000000000007</v>
      </c>
      <c r="BO1137">
        <v>5.3902000000000001</v>
      </c>
      <c r="BP1137" s="46">
        <f t="shared" si="346"/>
        <v>-4.0648904327261074E-3</v>
      </c>
      <c r="BQ1137" s="41">
        <v>43663</v>
      </c>
      <c r="BR1137">
        <v>15.21</v>
      </c>
      <c r="BS1137">
        <v>8.6926000000000005</v>
      </c>
      <c r="BT1137" s="18">
        <f t="shared" si="347"/>
        <v>-5.8783165599267185E-3</v>
      </c>
      <c r="BU1137" s="41">
        <v>43663</v>
      </c>
      <c r="BV1137">
        <v>2.29</v>
      </c>
      <c r="BW1137">
        <v>1.5064</v>
      </c>
      <c r="BX1137" s="39">
        <f t="shared" si="348"/>
        <v>2.7207637231503615E-2</v>
      </c>
      <c r="BY1137" s="41">
        <v>43965</v>
      </c>
      <c r="BZ1137">
        <v>11.49</v>
      </c>
      <c r="CA1137">
        <v>6.8916000000000004</v>
      </c>
    </row>
    <row r="1138" spans="1:79">
      <c r="A1138" s="41">
        <v>43664</v>
      </c>
      <c r="B1138">
        <v>13.05</v>
      </c>
      <c r="C1138">
        <v>7.5491999999999999</v>
      </c>
      <c r="D1138" s="34">
        <f t="shared" si="334"/>
        <v>-6.8410251012998588E-3</v>
      </c>
      <c r="E1138" s="41">
        <v>43664</v>
      </c>
      <c r="F1138">
        <v>1.6</v>
      </c>
      <c r="G1138">
        <v>1.6</v>
      </c>
      <c r="H1138" s="39">
        <f t="shared" si="335"/>
        <v>0</v>
      </c>
      <c r="L1138" s="38"/>
      <c r="M1138" s="41">
        <v>43664</v>
      </c>
      <c r="N1138">
        <v>7.48</v>
      </c>
      <c r="O1138">
        <v>4.7310999999999996</v>
      </c>
      <c r="P1138" s="43">
        <f t="shared" si="336"/>
        <v>4.0321724920946581E-3</v>
      </c>
      <c r="Q1138" s="41">
        <v>43664</v>
      </c>
      <c r="R1138">
        <v>1.7</v>
      </c>
      <c r="S1138">
        <v>1.2042999999999999</v>
      </c>
      <c r="T1138" s="39">
        <f t="shared" si="337"/>
        <v>1.1931770439458861E-2</v>
      </c>
      <c r="U1138" s="42">
        <v>43665.62533333333</v>
      </c>
      <c r="V1138" s="44">
        <v>8.85</v>
      </c>
      <c r="W1138" s="44">
        <v>5.9539999999999997</v>
      </c>
      <c r="X1138" s="43">
        <f t="shared" si="349"/>
        <v>-1.6680429397192401E-2</v>
      </c>
      <c r="Y1138" s="42">
        <v>43665.62533333333</v>
      </c>
      <c r="Z1138" s="44">
        <v>9.09</v>
      </c>
      <c r="AA1138" s="44">
        <v>7.1260000000000003</v>
      </c>
      <c r="AB1138" s="43">
        <f t="shared" si="350"/>
        <v>0</v>
      </c>
      <c r="AC1138" s="42">
        <v>43665.62533333333</v>
      </c>
      <c r="AD1138" s="44">
        <v>24.41</v>
      </c>
      <c r="AE1138" s="44">
        <v>20.216999999999999</v>
      </c>
      <c r="AF1138" s="43">
        <f t="shared" si="351"/>
        <v>0</v>
      </c>
      <c r="AG1138" s="41">
        <v>43664</v>
      </c>
      <c r="AH1138">
        <v>11</v>
      </c>
      <c r="AI1138">
        <v>4.5408999999999997</v>
      </c>
      <c r="AJ1138" s="39">
        <f t="shared" si="338"/>
        <v>-2.9120608924333567E-2</v>
      </c>
      <c r="AK1138" s="45" t="s">
        <v>952</v>
      </c>
      <c r="AL1138">
        <v>19.3</v>
      </c>
      <c r="AM1138">
        <v>10.579700000000001</v>
      </c>
      <c r="AN1138" s="39">
        <f t="shared" si="339"/>
        <v>0</v>
      </c>
      <c r="AO1138" s="41">
        <v>43664</v>
      </c>
      <c r="AP1138">
        <v>8.26</v>
      </c>
      <c r="AQ1138">
        <v>6.7380000000000004</v>
      </c>
      <c r="AR1138" s="18">
        <f t="shared" si="340"/>
        <v>-1.6666180204897612E-2</v>
      </c>
      <c r="AS1138" s="41">
        <v>43664</v>
      </c>
      <c r="AT1138">
        <v>12.94</v>
      </c>
      <c r="AU1138">
        <v>10.8209</v>
      </c>
      <c r="AV1138" s="39">
        <f t="shared" si="341"/>
        <v>7.7687861271675954E-4</v>
      </c>
      <c r="AW1138" s="41">
        <v>43664</v>
      </c>
      <c r="AX1138">
        <v>11.89</v>
      </c>
      <c r="AY1138">
        <v>7.8813000000000004</v>
      </c>
      <c r="AZ1138" s="39">
        <f t="shared" si="342"/>
        <v>-7.5179448432186654E-3</v>
      </c>
      <c r="BA1138" s="41">
        <v>43664</v>
      </c>
      <c r="BB1138">
        <v>6.01</v>
      </c>
      <c r="BC1138">
        <v>3.0142000000000002</v>
      </c>
      <c r="BD1138" s="39">
        <f t="shared" si="343"/>
        <v>-1.4741934429444546E-2</v>
      </c>
      <c r="BE1138" s="41">
        <v>43664</v>
      </c>
      <c r="BF1138">
        <v>11.9</v>
      </c>
      <c r="BG1138">
        <v>8.0935000000000006</v>
      </c>
      <c r="BH1138" s="39">
        <f t="shared" si="344"/>
        <v>-8.3318017521288503E-3</v>
      </c>
      <c r="BI1138" s="41">
        <v>43664</v>
      </c>
      <c r="BJ1138">
        <v>1.23</v>
      </c>
      <c r="BK1138">
        <v>1.2195</v>
      </c>
      <c r="BL1138" s="39">
        <f t="shared" si="345"/>
        <v>-8.1333875559170456E-3</v>
      </c>
      <c r="BM1138" s="41">
        <v>43664</v>
      </c>
      <c r="BN1138">
        <v>9.7899999999999991</v>
      </c>
      <c r="BO1138">
        <v>5.3846999999999996</v>
      </c>
      <c r="BP1138" s="46">
        <f t="shared" si="346"/>
        <v>-1.020370301658659E-3</v>
      </c>
      <c r="BQ1138" s="41">
        <v>43664</v>
      </c>
      <c r="BR1138">
        <v>15.3</v>
      </c>
      <c r="BS1138">
        <v>8.7439999999999998</v>
      </c>
      <c r="BT1138" s="18">
        <f t="shared" si="347"/>
        <v>5.9130754894967238E-3</v>
      </c>
      <c r="BU1138" s="41">
        <v>43664</v>
      </c>
      <c r="BV1138">
        <v>2.3199999999999998</v>
      </c>
      <c r="BW1138">
        <v>1.5261</v>
      </c>
      <c r="BX1138" s="39">
        <f t="shared" si="348"/>
        <v>1.307753584705261E-2</v>
      </c>
      <c r="BY1138" s="41">
        <v>43966</v>
      </c>
      <c r="BZ1138">
        <v>11.5</v>
      </c>
      <c r="CA1138">
        <v>6.8975999999999997</v>
      </c>
    </row>
    <row r="1139" spans="1:79">
      <c r="A1139" s="41">
        <v>43665</v>
      </c>
      <c r="B1139">
        <v>13.13</v>
      </c>
      <c r="C1139">
        <v>7.5953999999999997</v>
      </c>
      <c r="D1139" s="34">
        <f t="shared" si="334"/>
        <v>6.1198537593387115E-3</v>
      </c>
      <c r="E1139" s="41">
        <v>43665</v>
      </c>
      <c r="F1139">
        <v>1.6</v>
      </c>
      <c r="G1139">
        <v>1.6</v>
      </c>
      <c r="H1139" s="39">
        <f t="shared" si="335"/>
        <v>0</v>
      </c>
      <c r="L1139" s="38"/>
      <c r="M1139" s="41">
        <v>43665</v>
      </c>
      <c r="N1139">
        <v>7.43</v>
      </c>
      <c r="O1139">
        <v>4.6993999999999998</v>
      </c>
      <c r="P1139" s="43">
        <f t="shared" si="336"/>
        <v>-6.7003445287564922E-3</v>
      </c>
      <c r="Q1139" s="41">
        <v>43665</v>
      </c>
      <c r="R1139">
        <v>1.68</v>
      </c>
      <c r="S1139">
        <v>1.1900999999999999</v>
      </c>
      <c r="T1139" s="39">
        <f t="shared" si="337"/>
        <v>-1.1791081956323168E-2</v>
      </c>
      <c r="U1139" s="42">
        <v>43668.62533333333</v>
      </c>
      <c r="V1139" s="44">
        <v>8.85</v>
      </c>
      <c r="W1139" s="44">
        <v>5.9539999999999997</v>
      </c>
      <c r="X1139" s="43">
        <f t="shared" si="349"/>
        <v>0</v>
      </c>
      <c r="Y1139" s="42">
        <v>43668.62533333333</v>
      </c>
      <c r="Z1139" s="44">
        <v>9.1</v>
      </c>
      <c r="AA1139" s="44">
        <v>7.1340000000000003</v>
      </c>
      <c r="AB1139" s="43">
        <f t="shared" si="350"/>
        <v>1.1226494527083928E-3</v>
      </c>
      <c r="AC1139" s="42">
        <v>43668.62533333333</v>
      </c>
      <c r="AD1139" s="44">
        <v>24.41</v>
      </c>
      <c r="AE1139" s="44">
        <v>20.216999999999999</v>
      </c>
      <c r="AF1139" s="43">
        <f t="shared" si="351"/>
        <v>0</v>
      </c>
      <c r="AG1139" s="41">
        <v>43665</v>
      </c>
      <c r="AH1139">
        <v>11</v>
      </c>
      <c r="AI1139">
        <v>4.5408999999999997</v>
      </c>
      <c r="AJ1139" s="39">
        <f t="shared" si="338"/>
        <v>0</v>
      </c>
      <c r="AK1139" s="45" t="s">
        <v>953</v>
      </c>
      <c r="AL1139">
        <v>19.3</v>
      </c>
      <c r="AM1139">
        <v>10.579700000000001</v>
      </c>
      <c r="AN1139" s="39">
        <f t="shared" si="339"/>
        <v>0</v>
      </c>
      <c r="AO1139" s="41">
        <v>43665</v>
      </c>
      <c r="AP1139">
        <v>8.1199999999999992</v>
      </c>
      <c r="AQ1139">
        <v>6.6238000000000001</v>
      </c>
      <c r="AR1139" s="18">
        <f t="shared" si="340"/>
        <v>-1.6948649450875673E-2</v>
      </c>
      <c r="AS1139" s="41">
        <v>43665</v>
      </c>
      <c r="AT1139">
        <v>12.79</v>
      </c>
      <c r="AU1139">
        <v>10.695499999999999</v>
      </c>
      <c r="AV1139" s="39">
        <f t="shared" si="341"/>
        <v>-1.1588684859854618E-2</v>
      </c>
      <c r="AW1139" s="41">
        <v>43665</v>
      </c>
      <c r="AX1139">
        <v>11.85</v>
      </c>
      <c r="AY1139">
        <v>7.8548</v>
      </c>
      <c r="AZ1139" s="39">
        <f t="shared" si="342"/>
        <v>-3.362389453516604E-3</v>
      </c>
      <c r="BA1139" s="41">
        <v>43665</v>
      </c>
      <c r="BB1139">
        <v>6.01</v>
      </c>
      <c r="BC1139">
        <v>3.0142000000000002</v>
      </c>
      <c r="BD1139" s="39">
        <f t="shared" si="343"/>
        <v>0</v>
      </c>
      <c r="BE1139" s="41">
        <v>43665</v>
      </c>
      <c r="BF1139">
        <v>12</v>
      </c>
      <c r="BG1139">
        <v>8.1615000000000002</v>
      </c>
      <c r="BH1139" s="39">
        <f t="shared" si="344"/>
        <v>8.4018039167232487E-3</v>
      </c>
      <c r="BI1139" s="41">
        <v>43665</v>
      </c>
      <c r="BJ1139">
        <v>1.23</v>
      </c>
      <c r="BK1139">
        <v>1.2195</v>
      </c>
      <c r="BL1139" s="39">
        <f t="shared" si="345"/>
        <v>0</v>
      </c>
      <c r="BM1139" s="41">
        <v>43665</v>
      </c>
      <c r="BN1139">
        <v>9.65</v>
      </c>
      <c r="BO1139">
        <v>5.3076999999999996</v>
      </c>
      <c r="BP1139" s="46">
        <f t="shared" si="346"/>
        <v>-1.4299775289245448E-2</v>
      </c>
      <c r="BQ1139" s="41">
        <v>43665</v>
      </c>
      <c r="BR1139">
        <v>15.2</v>
      </c>
      <c r="BS1139">
        <v>8.6867999999999999</v>
      </c>
      <c r="BT1139" s="18">
        <f t="shared" si="347"/>
        <v>-6.5416285452881886E-3</v>
      </c>
      <c r="BU1139" s="41">
        <v>43665</v>
      </c>
      <c r="BV1139">
        <v>2.3199999999999998</v>
      </c>
      <c r="BW1139">
        <v>1.5261</v>
      </c>
      <c r="BX1139" s="39">
        <f t="shared" si="348"/>
        <v>0</v>
      </c>
      <c r="BY1139" s="41">
        <v>43969</v>
      </c>
      <c r="BZ1139">
        <v>11.49</v>
      </c>
      <c r="CA1139">
        <v>6.8916000000000004</v>
      </c>
    </row>
    <row r="1140" spans="1:79">
      <c r="A1140" s="41">
        <v>43668</v>
      </c>
      <c r="B1140">
        <v>13.1</v>
      </c>
      <c r="C1140">
        <v>7.5781000000000001</v>
      </c>
      <c r="D1140" s="34">
        <f t="shared" si="334"/>
        <v>-2.2776943939752546E-3</v>
      </c>
      <c r="E1140" s="41">
        <v>43668</v>
      </c>
      <c r="F1140">
        <v>1.6</v>
      </c>
      <c r="G1140">
        <v>1.6</v>
      </c>
      <c r="H1140" s="39">
        <f t="shared" si="335"/>
        <v>0</v>
      </c>
      <c r="L1140" s="38"/>
      <c r="M1140" s="41">
        <v>43668</v>
      </c>
      <c r="N1140">
        <v>7.42</v>
      </c>
      <c r="O1140">
        <v>4.6931000000000003</v>
      </c>
      <c r="P1140" s="43">
        <f t="shared" si="336"/>
        <v>-1.3405966719154633E-3</v>
      </c>
      <c r="Q1140" s="41">
        <v>43668</v>
      </c>
      <c r="R1140">
        <v>1.65</v>
      </c>
      <c r="S1140">
        <v>1.1689000000000001</v>
      </c>
      <c r="T1140" s="39">
        <f t="shared" si="337"/>
        <v>-1.7813629106797652E-2</v>
      </c>
      <c r="U1140" s="42">
        <v>43669.62533333333</v>
      </c>
      <c r="V1140" s="44">
        <v>8.85</v>
      </c>
      <c r="W1140" s="44">
        <v>5.9539999999999997</v>
      </c>
      <c r="X1140" s="43">
        <f t="shared" si="349"/>
        <v>0</v>
      </c>
      <c r="Y1140" s="42">
        <v>43669.62533333333</v>
      </c>
      <c r="Z1140" s="44">
        <v>9.09</v>
      </c>
      <c r="AA1140" s="44">
        <v>7.1260000000000003</v>
      </c>
      <c r="AB1140" s="43">
        <f t="shared" si="350"/>
        <v>-1.121390524250071E-3</v>
      </c>
      <c r="AC1140" s="42">
        <v>43669.62533333333</v>
      </c>
      <c r="AD1140" s="44">
        <v>23.68</v>
      </c>
      <c r="AE1140" s="44">
        <v>19.611999999999998</v>
      </c>
      <c r="AF1140" s="43">
        <f t="shared" si="351"/>
        <v>-2.9925310382351508E-2</v>
      </c>
      <c r="AG1140" s="41">
        <v>43668</v>
      </c>
      <c r="AH1140">
        <v>11.28</v>
      </c>
      <c r="AI1140">
        <v>4.6565000000000003</v>
      </c>
      <c r="AJ1140" s="39">
        <f t="shared" si="338"/>
        <v>2.5457508423440418E-2</v>
      </c>
      <c r="AK1140" s="45" t="s">
        <v>954</v>
      </c>
      <c r="AL1140">
        <v>19.399999999999999</v>
      </c>
      <c r="AM1140">
        <v>10.634499999999999</v>
      </c>
      <c r="AN1140" s="39">
        <f t="shared" si="339"/>
        <v>5.1797309942624463E-3</v>
      </c>
      <c r="AO1140" s="41">
        <v>43668</v>
      </c>
      <c r="AP1140">
        <v>8.1300000000000008</v>
      </c>
      <c r="AQ1140">
        <v>6.6318999999999999</v>
      </c>
      <c r="AR1140" s="18">
        <f t="shared" si="340"/>
        <v>1.2228630091487929E-3</v>
      </c>
      <c r="AS1140" s="41">
        <v>43668</v>
      </c>
      <c r="AT1140">
        <v>12.9</v>
      </c>
      <c r="AU1140">
        <v>10.7874</v>
      </c>
      <c r="AV1140" s="39">
        <f t="shared" si="341"/>
        <v>8.5923986723389061E-3</v>
      </c>
      <c r="AW1140" s="41">
        <v>43668</v>
      </c>
      <c r="AX1140">
        <v>11.88</v>
      </c>
      <c r="AY1140">
        <v>7.8746999999999998</v>
      </c>
      <c r="AZ1140" s="39">
        <f t="shared" si="342"/>
        <v>2.5334827112084087E-3</v>
      </c>
      <c r="BA1140" s="41">
        <v>43668</v>
      </c>
      <c r="BB1140">
        <v>6</v>
      </c>
      <c r="BC1140">
        <v>3.0091999999999999</v>
      </c>
      <c r="BD1140" s="39">
        <f t="shared" si="343"/>
        <v>-1.6588149426051148E-3</v>
      </c>
      <c r="BE1140" s="41">
        <v>43668</v>
      </c>
      <c r="BF1140">
        <v>12</v>
      </c>
      <c r="BG1140">
        <v>8.1615000000000002</v>
      </c>
      <c r="BH1140" s="39">
        <f t="shared" si="344"/>
        <v>0</v>
      </c>
      <c r="BI1140" s="41">
        <v>43668</v>
      </c>
      <c r="BJ1140">
        <v>1.2</v>
      </c>
      <c r="BK1140">
        <v>1.1898</v>
      </c>
      <c r="BL1140" s="39">
        <f t="shared" si="345"/>
        <v>-2.4354243542435473E-2</v>
      </c>
      <c r="BM1140" s="41">
        <v>43668</v>
      </c>
      <c r="BN1140">
        <v>9.6999999999999993</v>
      </c>
      <c r="BO1140">
        <v>5.3352000000000004</v>
      </c>
      <c r="BP1140" s="46">
        <f t="shared" si="346"/>
        <v>5.181151911374182E-3</v>
      </c>
      <c r="BQ1140" s="41">
        <v>43668</v>
      </c>
      <c r="BR1140">
        <v>15.3</v>
      </c>
      <c r="BS1140">
        <v>8.7439999999999998</v>
      </c>
      <c r="BT1140" s="18">
        <f t="shared" si="347"/>
        <v>6.5847032278859782E-3</v>
      </c>
      <c r="BU1140" s="41">
        <v>43668</v>
      </c>
      <c r="BV1140">
        <v>2.31</v>
      </c>
      <c r="BW1140">
        <v>1.5195000000000001</v>
      </c>
      <c r="BX1140" s="39">
        <f t="shared" si="348"/>
        <v>-4.3247493611165318E-3</v>
      </c>
      <c r="BY1140" s="41">
        <v>43970</v>
      </c>
      <c r="BZ1140">
        <v>11.5</v>
      </c>
      <c r="CA1140">
        <v>6.8975999999999997</v>
      </c>
    </row>
    <row r="1141" spans="1:79">
      <c r="A1141" s="41">
        <v>43669</v>
      </c>
      <c r="B1141">
        <v>13.07</v>
      </c>
      <c r="C1141">
        <v>7.5606999999999998</v>
      </c>
      <c r="D1141" s="34">
        <f t="shared" si="334"/>
        <v>-2.2960900489569025E-3</v>
      </c>
      <c r="E1141" s="41">
        <v>43669</v>
      </c>
      <c r="F1141">
        <v>1.6</v>
      </c>
      <c r="G1141">
        <v>1.6</v>
      </c>
      <c r="H1141" s="39">
        <f t="shared" si="335"/>
        <v>0</v>
      </c>
      <c r="L1141" s="38"/>
      <c r="M1141" s="41">
        <v>43669</v>
      </c>
      <c r="N1141">
        <v>7.44</v>
      </c>
      <c r="O1141">
        <v>4.7058</v>
      </c>
      <c r="P1141" s="43">
        <f t="shared" si="336"/>
        <v>2.7061004453345786E-3</v>
      </c>
      <c r="Q1141" s="41">
        <v>43669</v>
      </c>
      <c r="R1141">
        <v>1.65</v>
      </c>
      <c r="S1141">
        <v>1.1689000000000001</v>
      </c>
      <c r="T1141" s="39">
        <f t="shared" si="337"/>
        <v>0</v>
      </c>
      <c r="U1141" s="42">
        <v>43670.62533333333</v>
      </c>
      <c r="V1141" s="44">
        <v>8.85</v>
      </c>
      <c r="W1141" s="44">
        <v>5.9539999999999997</v>
      </c>
      <c r="X1141" s="43">
        <f t="shared" si="349"/>
        <v>0</v>
      </c>
      <c r="Y1141" s="42">
        <v>43670.62533333333</v>
      </c>
      <c r="Z1141" s="44">
        <v>9</v>
      </c>
      <c r="AA1141" s="44">
        <v>7.056</v>
      </c>
      <c r="AB1141" s="43">
        <f t="shared" si="350"/>
        <v>-9.8231827111984679E-3</v>
      </c>
      <c r="AC1141" s="42">
        <v>43670.62533333333</v>
      </c>
      <c r="AD1141" s="44">
        <v>23.68</v>
      </c>
      <c r="AE1141" s="44">
        <v>19.611999999999998</v>
      </c>
      <c r="AF1141" s="43">
        <f t="shared" si="351"/>
        <v>0</v>
      </c>
      <c r="AG1141" s="41">
        <v>43669</v>
      </c>
      <c r="AH1141">
        <v>11.19</v>
      </c>
      <c r="AI1141">
        <v>4.6193</v>
      </c>
      <c r="AJ1141" s="39">
        <f t="shared" si="338"/>
        <v>-7.9888328143456113E-3</v>
      </c>
      <c r="AK1141" s="45" t="s">
        <v>955</v>
      </c>
      <c r="AL1141">
        <v>19.2</v>
      </c>
      <c r="AM1141">
        <v>10.524800000000001</v>
      </c>
      <c r="AN1141" s="39">
        <f t="shared" si="339"/>
        <v>-1.0315482627297791E-2</v>
      </c>
      <c r="AO1141" s="41">
        <v>43669</v>
      </c>
      <c r="AP1141">
        <v>8.26</v>
      </c>
      <c r="AQ1141">
        <v>6.7380000000000004</v>
      </c>
      <c r="AR1141" s="18">
        <f t="shared" si="340"/>
        <v>1.5998431821951556E-2</v>
      </c>
      <c r="AS1141" s="41">
        <v>43669</v>
      </c>
      <c r="AT1141">
        <v>12.85</v>
      </c>
      <c r="AU1141">
        <v>10.7456</v>
      </c>
      <c r="AV1141" s="39">
        <f t="shared" si="341"/>
        <v>-3.8748910766264605E-3</v>
      </c>
      <c r="AW1141" s="41">
        <v>43669</v>
      </c>
      <c r="AX1141">
        <v>11.53</v>
      </c>
      <c r="AY1141">
        <v>7.6426999999999996</v>
      </c>
      <c r="AZ1141" s="39">
        <f t="shared" si="342"/>
        <v>-2.9461439800881329E-2</v>
      </c>
      <c r="BA1141" s="41">
        <v>43669</v>
      </c>
      <c r="BB1141">
        <v>6.02</v>
      </c>
      <c r="BC1141">
        <v>3.0192000000000001</v>
      </c>
      <c r="BD1141" s="39">
        <f t="shared" si="343"/>
        <v>3.3231423634189259E-3</v>
      </c>
      <c r="BE1141" s="41">
        <v>43669</v>
      </c>
      <c r="BF1141">
        <v>12</v>
      </c>
      <c r="BG1141">
        <v>8.1615000000000002</v>
      </c>
      <c r="BH1141" s="39">
        <f t="shared" si="344"/>
        <v>0</v>
      </c>
      <c r="BI1141" s="41">
        <v>43669</v>
      </c>
      <c r="BJ1141">
        <v>1.18</v>
      </c>
      <c r="BK1141">
        <v>1.17</v>
      </c>
      <c r="BL1141" s="39">
        <f t="shared" si="345"/>
        <v>-1.6641452344931956E-2</v>
      </c>
      <c r="BM1141" s="41">
        <v>43669</v>
      </c>
      <c r="BN1141">
        <v>9.84</v>
      </c>
      <c r="BO1141">
        <v>5.4122000000000003</v>
      </c>
      <c r="BP1141" s="46">
        <f t="shared" si="346"/>
        <v>1.443244864297495E-2</v>
      </c>
      <c r="BQ1141" s="41">
        <v>43669</v>
      </c>
      <c r="BR1141">
        <v>15.3</v>
      </c>
      <c r="BS1141">
        <v>8.7439999999999998</v>
      </c>
      <c r="BT1141" s="18">
        <f t="shared" si="347"/>
        <v>0</v>
      </c>
      <c r="BU1141" s="41">
        <v>43669</v>
      </c>
      <c r="BV1141">
        <v>2.3199999999999998</v>
      </c>
      <c r="BW1141">
        <v>1.5261</v>
      </c>
      <c r="BX1141" s="39">
        <f t="shared" si="348"/>
        <v>4.3435340572556365E-3</v>
      </c>
      <c r="BY1141" s="41">
        <v>43971</v>
      </c>
      <c r="BZ1141">
        <v>11.5</v>
      </c>
      <c r="CA1141">
        <v>6.8975999999999997</v>
      </c>
    </row>
    <row r="1142" spans="1:79">
      <c r="A1142" s="41">
        <v>43670</v>
      </c>
      <c r="B1142">
        <v>13.15</v>
      </c>
      <c r="C1142">
        <v>7.6070000000000002</v>
      </c>
      <c r="D1142" s="34">
        <f t="shared" si="334"/>
        <v>6.1237716084490135E-3</v>
      </c>
      <c r="E1142" s="41">
        <v>43670</v>
      </c>
      <c r="F1142">
        <v>1.6</v>
      </c>
      <c r="G1142">
        <v>1.6</v>
      </c>
      <c r="H1142" s="39">
        <f t="shared" si="335"/>
        <v>0</v>
      </c>
      <c r="L1142" s="38"/>
      <c r="M1142" s="41">
        <v>43670</v>
      </c>
      <c r="N1142">
        <v>7.4</v>
      </c>
      <c r="O1142">
        <v>4.6805000000000003</v>
      </c>
      <c r="P1142" s="43">
        <f t="shared" si="336"/>
        <v>-5.3763440860214321E-3</v>
      </c>
      <c r="Q1142" s="41">
        <v>43670</v>
      </c>
      <c r="R1142">
        <v>1.65</v>
      </c>
      <c r="S1142">
        <v>1.1689000000000001</v>
      </c>
      <c r="T1142" s="39">
        <f t="shared" si="337"/>
        <v>0</v>
      </c>
      <c r="U1142" s="42">
        <v>43672.62533333333</v>
      </c>
      <c r="V1142" s="44">
        <v>9.1</v>
      </c>
      <c r="W1142" s="44">
        <v>6.1219999999999999</v>
      </c>
      <c r="X1142" s="43">
        <f t="shared" si="349"/>
        <v>2.8216325159556625E-2</v>
      </c>
      <c r="Y1142" s="42">
        <v>43672.62533333333</v>
      </c>
      <c r="Z1142" s="44">
        <v>9.3000000000000007</v>
      </c>
      <c r="AA1142" s="44">
        <v>7.2910000000000004</v>
      </c>
      <c r="AB1142" s="43">
        <f t="shared" si="350"/>
        <v>3.3304988662131566E-2</v>
      </c>
      <c r="AC1142" s="42">
        <v>43672.62533333333</v>
      </c>
      <c r="AD1142" s="44">
        <v>23.68</v>
      </c>
      <c r="AE1142" s="44">
        <v>19.611999999999998</v>
      </c>
      <c r="AF1142" s="43">
        <f t="shared" si="351"/>
        <v>0</v>
      </c>
      <c r="AG1142" s="41">
        <v>43670</v>
      </c>
      <c r="AH1142">
        <v>11</v>
      </c>
      <c r="AI1142">
        <v>4.5408999999999997</v>
      </c>
      <c r="AJ1142" s="39">
        <f t="shared" si="338"/>
        <v>-1.6972268525534226E-2</v>
      </c>
      <c r="AK1142" s="45" t="s">
        <v>956</v>
      </c>
      <c r="AL1142">
        <v>19.3</v>
      </c>
      <c r="AM1142">
        <v>10.579700000000001</v>
      </c>
      <c r="AN1142" s="39">
        <f t="shared" si="339"/>
        <v>5.2162511401641787E-3</v>
      </c>
      <c r="AO1142" s="41">
        <v>43670</v>
      </c>
      <c r="AP1142">
        <v>8.26</v>
      </c>
      <c r="AQ1142">
        <v>6.7380000000000004</v>
      </c>
      <c r="AR1142" s="18">
        <f t="shared" si="340"/>
        <v>0</v>
      </c>
      <c r="AS1142" s="41">
        <v>43670</v>
      </c>
      <c r="AT1142">
        <v>12.71</v>
      </c>
      <c r="AU1142">
        <v>10.6286</v>
      </c>
      <c r="AV1142" s="39">
        <f t="shared" si="341"/>
        <v>-1.0888177486599083E-2</v>
      </c>
      <c r="AW1142" s="41">
        <v>43670</v>
      </c>
      <c r="AX1142">
        <v>11.6</v>
      </c>
      <c r="AY1142">
        <v>7.6890999999999998</v>
      </c>
      <c r="AZ1142" s="39">
        <f t="shared" si="342"/>
        <v>6.0711528648252867E-3</v>
      </c>
      <c r="BA1142" s="41">
        <v>43670</v>
      </c>
      <c r="BB1142">
        <v>6.01</v>
      </c>
      <c r="BC1142">
        <v>3.0142000000000002</v>
      </c>
      <c r="BD1142" s="39">
        <f t="shared" si="343"/>
        <v>-1.6560678325383855E-3</v>
      </c>
      <c r="BE1142" s="41">
        <v>43670</v>
      </c>
      <c r="BF1142">
        <v>12</v>
      </c>
      <c r="BG1142">
        <v>8.1615000000000002</v>
      </c>
      <c r="BH1142" s="39">
        <f t="shared" si="344"/>
        <v>0</v>
      </c>
      <c r="BI1142" s="41">
        <v>43670</v>
      </c>
      <c r="BJ1142">
        <v>1.18</v>
      </c>
      <c r="BK1142">
        <v>1.17</v>
      </c>
      <c r="BL1142" s="39">
        <f t="shared" si="345"/>
        <v>0</v>
      </c>
      <c r="BM1142" s="41">
        <v>43670</v>
      </c>
      <c r="BN1142">
        <v>9.83</v>
      </c>
      <c r="BO1142">
        <v>5.4066999999999998</v>
      </c>
      <c r="BP1142" s="46">
        <f t="shared" si="346"/>
        <v>-1.016222608181609E-3</v>
      </c>
      <c r="BQ1142" s="41">
        <v>43670</v>
      </c>
      <c r="BR1142">
        <v>15.3</v>
      </c>
      <c r="BS1142">
        <v>8.7439999999999998</v>
      </c>
      <c r="BT1142" s="18">
        <f t="shared" si="347"/>
        <v>0</v>
      </c>
      <c r="BU1142" s="41">
        <v>43670</v>
      </c>
      <c r="BV1142">
        <v>2.3199999999999998</v>
      </c>
      <c r="BW1142">
        <v>1.5261</v>
      </c>
      <c r="BX1142" s="39">
        <f t="shared" si="348"/>
        <v>0</v>
      </c>
      <c r="BY1142" s="41">
        <v>43972</v>
      </c>
      <c r="BZ1142">
        <v>11.5</v>
      </c>
      <c r="CA1142">
        <v>6.8975999999999997</v>
      </c>
    </row>
    <row r="1143" spans="1:79">
      <c r="A1143" s="41">
        <v>43672</v>
      </c>
      <c r="B1143">
        <v>13.09</v>
      </c>
      <c r="C1143">
        <v>7.5723000000000003</v>
      </c>
      <c r="D1143" s="34">
        <f t="shared" si="334"/>
        <v>-4.5615880110424544E-3</v>
      </c>
      <c r="E1143" s="41">
        <v>43672</v>
      </c>
      <c r="F1143">
        <v>1.6</v>
      </c>
      <c r="G1143">
        <v>1.6</v>
      </c>
      <c r="H1143" s="39">
        <f t="shared" si="335"/>
        <v>0</v>
      </c>
      <c r="L1143" s="38"/>
      <c r="M1143" s="41">
        <v>43672</v>
      </c>
      <c r="N1143">
        <v>7.4</v>
      </c>
      <c r="O1143">
        <v>4.6805000000000003</v>
      </c>
      <c r="P1143" s="43">
        <f t="shared" si="336"/>
        <v>0</v>
      </c>
      <c r="Q1143" s="41">
        <v>43672</v>
      </c>
      <c r="R1143">
        <v>1.65</v>
      </c>
      <c r="S1143">
        <v>1.1689000000000001</v>
      </c>
      <c r="T1143" s="39">
        <f t="shared" si="337"/>
        <v>0</v>
      </c>
      <c r="U1143" s="42">
        <v>43675.62533333333</v>
      </c>
      <c r="V1143" s="44">
        <v>9.02</v>
      </c>
      <c r="W1143" s="44">
        <v>6.069</v>
      </c>
      <c r="X1143" s="43">
        <f t="shared" si="349"/>
        <v>-8.6573015354459229E-3</v>
      </c>
      <c r="Y1143" s="42">
        <v>43675.62533333333</v>
      </c>
      <c r="Z1143" s="44">
        <v>9.3000000000000007</v>
      </c>
      <c r="AA1143" s="44">
        <v>7.2910000000000004</v>
      </c>
      <c r="AB1143" s="43">
        <f t="shared" si="350"/>
        <v>0</v>
      </c>
      <c r="AC1143" s="42">
        <v>43675.62533333333</v>
      </c>
      <c r="AD1143" s="44">
        <v>22.97</v>
      </c>
      <c r="AE1143" s="44">
        <v>19.024000000000001</v>
      </c>
      <c r="AF1143" s="43">
        <f t="shared" si="351"/>
        <v>-2.9981643891494873E-2</v>
      </c>
      <c r="AG1143" s="41">
        <v>43672</v>
      </c>
      <c r="AH1143">
        <v>11.2</v>
      </c>
      <c r="AI1143">
        <v>4.6234000000000002</v>
      </c>
      <c r="AJ1143" s="39">
        <f t="shared" si="338"/>
        <v>1.8168204540950136E-2</v>
      </c>
      <c r="AK1143" s="45" t="s">
        <v>957</v>
      </c>
      <c r="AL1143">
        <v>19.309999999999999</v>
      </c>
      <c r="AM1143">
        <v>10.585100000000001</v>
      </c>
      <c r="AN1143" s="39">
        <f t="shared" si="339"/>
        <v>5.1041144833973069E-4</v>
      </c>
      <c r="AO1143" s="41">
        <v>43672</v>
      </c>
      <c r="AP1143">
        <v>8.3800000000000008</v>
      </c>
      <c r="AQ1143">
        <v>6.8358999999999996</v>
      </c>
      <c r="AR1143" s="18">
        <f t="shared" si="340"/>
        <v>1.4529533986345978E-2</v>
      </c>
      <c r="AS1143" s="41">
        <v>43672</v>
      </c>
      <c r="AT1143">
        <v>12.6</v>
      </c>
      <c r="AU1143">
        <v>10.5366</v>
      </c>
      <c r="AV1143" s="39">
        <f t="shared" si="341"/>
        <v>-8.6558907099712583E-3</v>
      </c>
      <c r="AW1143" s="41">
        <v>43672</v>
      </c>
      <c r="AX1143">
        <v>11.59</v>
      </c>
      <c r="AY1143">
        <v>7.6825000000000001</v>
      </c>
      <c r="AZ1143" s="39">
        <f t="shared" si="342"/>
        <v>-8.5835793525896621E-4</v>
      </c>
      <c r="BA1143" s="41">
        <v>43672</v>
      </c>
      <c r="BB1143">
        <v>6.07</v>
      </c>
      <c r="BC1143">
        <v>3.0442999999999998</v>
      </c>
      <c r="BD1143" s="39">
        <f t="shared" si="343"/>
        <v>9.9860659544819749E-3</v>
      </c>
      <c r="BE1143" s="41">
        <v>43672</v>
      </c>
      <c r="BF1143">
        <v>12</v>
      </c>
      <c r="BG1143">
        <v>8.1615000000000002</v>
      </c>
      <c r="BH1143" s="39">
        <f t="shared" si="344"/>
        <v>0</v>
      </c>
      <c r="BI1143" s="41">
        <v>43672</v>
      </c>
      <c r="BJ1143">
        <v>1.22</v>
      </c>
      <c r="BK1143">
        <v>1.2096</v>
      </c>
      <c r="BL1143" s="39">
        <f t="shared" si="345"/>
        <v>3.3846153846153915E-2</v>
      </c>
      <c r="BM1143" s="41">
        <v>43672</v>
      </c>
      <c r="BN1143">
        <v>9.81</v>
      </c>
      <c r="BO1143">
        <v>5.3956999999999997</v>
      </c>
      <c r="BP1143" s="46">
        <f t="shared" si="346"/>
        <v>-2.0345127342001816E-3</v>
      </c>
      <c r="BQ1143" s="41">
        <v>43672</v>
      </c>
      <c r="BR1143">
        <v>15.3</v>
      </c>
      <c r="BS1143">
        <v>8.7439999999999998</v>
      </c>
      <c r="BT1143" s="18">
        <f t="shared" si="347"/>
        <v>0</v>
      </c>
      <c r="BU1143" s="41">
        <v>43672</v>
      </c>
      <c r="BV1143">
        <v>2.3199999999999998</v>
      </c>
      <c r="BW1143">
        <v>1.5261</v>
      </c>
      <c r="BX1143" s="39">
        <f t="shared" si="348"/>
        <v>0</v>
      </c>
      <c r="BY1143" s="41">
        <v>43973</v>
      </c>
      <c r="BZ1143">
        <v>11.49</v>
      </c>
      <c r="CA1143">
        <v>6.8916000000000004</v>
      </c>
    </row>
    <row r="1144" spans="1:79">
      <c r="A1144" s="41">
        <v>43675</v>
      </c>
      <c r="B1144">
        <v>13.08</v>
      </c>
      <c r="C1144">
        <v>7.5664999999999996</v>
      </c>
      <c r="D1144" s="34">
        <f t="shared" si="334"/>
        <v>-7.6594957938812421E-4</v>
      </c>
      <c r="E1144" s="41">
        <v>43675</v>
      </c>
      <c r="F1144">
        <v>1.6</v>
      </c>
      <c r="G1144">
        <v>1.6</v>
      </c>
      <c r="H1144" s="39">
        <f t="shared" si="335"/>
        <v>0</v>
      </c>
      <c r="L1144" s="38"/>
      <c r="M1144" s="41">
        <v>43675</v>
      </c>
      <c r="N1144">
        <v>7.4</v>
      </c>
      <c r="O1144">
        <v>4.6805000000000003</v>
      </c>
      <c r="P1144" s="43">
        <f t="shared" si="336"/>
        <v>0</v>
      </c>
      <c r="Q1144" s="41">
        <v>43675</v>
      </c>
      <c r="R1144">
        <v>1.64</v>
      </c>
      <c r="S1144">
        <v>1.1617999999999999</v>
      </c>
      <c r="T1144" s="39">
        <f t="shared" si="337"/>
        <v>-6.0740867482249172E-3</v>
      </c>
      <c r="U1144" s="42">
        <v>43676.62533333333</v>
      </c>
      <c r="V1144" s="44">
        <v>9.02</v>
      </c>
      <c r="W1144" s="44">
        <v>6.069</v>
      </c>
      <c r="X1144" s="43">
        <f t="shared" si="349"/>
        <v>0</v>
      </c>
      <c r="Y1144" s="42">
        <v>43676.62533333333</v>
      </c>
      <c r="Z1144" s="44">
        <v>9.34</v>
      </c>
      <c r="AA1144" s="44">
        <v>7.3220000000000001</v>
      </c>
      <c r="AB1144" s="43">
        <f t="shared" si="350"/>
        <v>4.2518173090110674E-3</v>
      </c>
      <c r="AC1144" s="42">
        <v>43676.62533333333</v>
      </c>
      <c r="AD1144" s="44">
        <v>23.68</v>
      </c>
      <c r="AE1144" s="44">
        <v>19.611999999999998</v>
      </c>
      <c r="AF1144" s="43">
        <f t="shared" si="351"/>
        <v>3.090832632464242E-2</v>
      </c>
      <c r="AG1144" s="41">
        <v>43675</v>
      </c>
      <c r="AH1144">
        <v>11.2</v>
      </c>
      <c r="AI1144">
        <v>4.6234000000000002</v>
      </c>
      <c r="AJ1144" s="39">
        <f t="shared" si="338"/>
        <v>0</v>
      </c>
      <c r="AK1144" s="45" t="s">
        <v>958</v>
      </c>
      <c r="AL1144">
        <v>19.399999999999999</v>
      </c>
      <c r="AM1144">
        <v>10.634499999999999</v>
      </c>
      <c r="AN1144" s="39">
        <f t="shared" si="339"/>
        <v>4.666937487600358E-3</v>
      </c>
      <c r="AO1144" s="41">
        <v>43675</v>
      </c>
      <c r="AP1144">
        <v>8.3800000000000008</v>
      </c>
      <c r="AQ1144">
        <v>6.8358999999999996</v>
      </c>
      <c r="AR1144" s="18">
        <f t="shared" si="340"/>
        <v>0</v>
      </c>
      <c r="AS1144" s="41">
        <v>43675</v>
      </c>
      <c r="AT1144">
        <v>12.89</v>
      </c>
      <c r="AU1144">
        <v>10.7791</v>
      </c>
      <c r="AV1144" s="39">
        <f t="shared" si="341"/>
        <v>2.3015014330998586E-2</v>
      </c>
      <c r="AW1144" s="41">
        <v>43675</v>
      </c>
      <c r="AX1144">
        <v>11.9</v>
      </c>
      <c r="AY1144">
        <v>7.8879000000000001</v>
      </c>
      <c r="AZ1144" s="39">
        <f t="shared" si="342"/>
        <v>2.6736088512853893E-2</v>
      </c>
      <c r="BA1144" s="41">
        <v>43675</v>
      </c>
      <c r="BB1144">
        <v>6.04</v>
      </c>
      <c r="BC1144">
        <v>3.0291999999999999</v>
      </c>
      <c r="BD1144" s="39">
        <f t="shared" si="343"/>
        <v>-4.9600893473047639E-3</v>
      </c>
      <c r="BE1144" s="41">
        <v>43675</v>
      </c>
      <c r="BF1144">
        <v>11.9</v>
      </c>
      <c r="BG1144">
        <v>8.0935000000000006</v>
      </c>
      <c r="BH1144" s="39">
        <f t="shared" si="344"/>
        <v>-8.3318017521288503E-3</v>
      </c>
      <c r="BI1144" s="41">
        <v>43675</v>
      </c>
      <c r="BJ1144">
        <v>1.2</v>
      </c>
      <c r="BK1144">
        <v>1.1898</v>
      </c>
      <c r="BL1144" s="39">
        <f t="shared" si="345"/>
        <v>-1.6369047619047651E-2</v>
      </c>
      <c r="BM1144" s="41">
        <v>43675</v>
      </c>
      <c r="BN1144">
        <v>9.82</v>
      </c>
      <c r="BO1144">
        <v>5.4012000000000002</v>
      </c>
      <c r="BP1144" s="46">
        <f t="shared" si="346"/>
        <v>1.0193302073874576E-3</v>
      </c>
      <c r="BQ1144" s="41">
        <v>43675</v>
      </c>
      <c r="BR1144">
        <v>15.3</v>
      </c>
      <c r="BS1144">
        <v>8.7439999999999998</v>
      </c>
      <c r="BT1144" s="18">
        <f t="shared" si="347"/>
        <v>0</v>
      </c>
      <c r="BU1144" s="41">
        <v>43675</v>
      </c>
      <c r="BV1144">
        <v>2.33</v>
      </c>
      <c r="BW1144">
        <v>1.5327</v>
      </c>
      <c r="BX1144" s="39">
        <f t="shared" si="348"/>
        <v>4.3247493611165318E-3</v>
      </c>
      <c r="BY1144" s="41">
        <v>43977</v>
      </c>
      <c r="BZ1144">
        <v>11.4</v>
      </c>
      <c r="CA1144">
        <v>6.8376000000000001</v>
      </c>
    </row>
    <row r="1145" spans="1:79">
      <c r="A1145" s="41">
        <v>43676</v>
      </c>
      <c r="B1145">
        <v>13.08</v>
      </c>
      <c r="C1145">
        <v>7.5664999999999996</v>
      </c>
      <c r="D1145" s="34">
        <f t="shared" si="334"/>
        <v>0</v>
      </c>
      <c r="E1145" s="41">
        <v>43676</v>
      </c>
      <c r="F1145">
        <v>1.6</v>
      </c>
      <c r="G1145">
        <v>1.6</v>
      </c>
      <c r="H1145" s="39">
        <f t="shared" si="335"/>
        <v>0</v>
      </c>
      <c r="L1145" s="38"/>
      <c r="M1145" s="41">
        <v>43676</v>
      </c>
      <c r="N1145">
        <v>7.4</v>
      </c>
      <c r="O1145">
        <v>4.6805000000000003</v>
      </c>
      <c r="P1145" s="43">
        <f t="shared" si="336"/>
        <v>0</v>
      </c>
      <c r="Q1145" s="41">
        <v>43676</v>
      </c>
      <c r="R1145">
        <v>1.65</v>
      </c>
      <c r="S1145">
        <v>1.1689000000000001</v>
      </c>
      <c r="T1145" s="39">
        <f t="shared" si="337"/>
        <v>6.1112067481495147E-3</v>
      </c>
      <c r="U1145" s="42">
        <v>43677.62533333333</v>
      </c>
      <c r="V1145" s="44">
        <v>9.02</v>
      </c>
      <c r="W1145" s="44">
        <v>6.069</v>
      </c>
      <c r="X1145" s="43">
        <f t="shared" si="349"/>
        <v>0</v>
      </c>
      <c r="Y1145" s="42">
        <v>43677.62533333333</v>
      </c>
      <c r="Z1145" s="44">
        <v>9.3000000000000007</v>
      </c>
      <c r="AA1145" s="44">
        <v>7.2910000000000004</v>
      </c>
      <c r="AB1145" s="43">
        <f t="shared" si="350"/>
        <v>-4.2338158972957786E-3</v>
      </c>
      <c r="AC1145" s="42">
        <v>43677.62533333333</v>
      </c>
      <c r="AD1145" s="44">
        <v>24.72</v>
      </c>
      <c r="AE1145" s="44">
        <v>20.474</v>
      </c>
      <c r="AF1145" s="43">
        <f t="shared" si="351"/>
        <v>4.3952682031409437E-2</v>
      </c>
      <c r="AG1145" s="41">
        <v>43676</v>
      </c>
      <c r="AH1145">
        <v>11</v>
      </c>
      <c r="AI1145">
        <v>4.5408999999999997</v>
      </c>
      <c r="AJ1145" s="39">
        <f t="shared" si="338"/>
        <v>-1.7844010901068578E-2</v>
      </c>
      <c r="AK1145" s="45" t="s">
        <v>959</v>
      </c>
      <c r="AL1145">
        <v>19.399999999999999</v>
      </c>
      <c r="AM1145">
        <v>10.634499999999999</v>
      </c>
      <c r="AN1145" s="39">
        <f t="shared" si="339"/>
        <v>0</v>
      </c>
      <c r="AO1145" s="41">
        <v>43676</v>
      </c>
      <c r="AP1145">
        <v>8.39</v>
      </c>
      <c r="AQ1145">
        <v>6.8440000000000003</v>
      </c>
      <c r="AR1145" s="18">
        <f t="shared" si="340"/>
        <v>1.184920785851265E-3</v>
      </c>
      <c r="AS1145" s="41">
        <v>43676</v>
      </c>
      <c r="AT1145">
        <v>12.89</v>
      </c>
      <c r="AU1145">
        <v>10.7791</v>
      </c>
      <c r="AV1145" s="39">
        <f t="shared" si="341"/>
        <v>0</v>
      </c>
      <c r="AW1145" s="41">
        <v>43676</v>
      </c>
      <c r="AX1145">
        <v>11.9</v>
      </c>
      <c r="AY1145">
        <v>7.8879000000000001</v>
      </c>
      <c r="AZ1145" s="39">
        <f t="shared" si="342"/>
        <v>0</v>
      </c>
      <c r="BA1145" s="41">
        <v>43676</v>
      </c>
      <c r="BB1145">
        <v>6.1</v>
      </c>
      <c r="BC1145">
        <v>3.0592999999999999</v>
      </c>
      <c r="BD1145" s="39">
        <f t="shared" si="343"/>
        <v>9.9366169285620021E-3</v>
      </c>
      <c r="BE1145" s="41">
        <v>43676</v>
      </c>
      <c r="BF1145">
        <v>11.9</v>
      </c>
      <c r="BG1145">
        <v>8.0935000000000006</v>
      </c>
      <c r="BH1145" s="39">
        <f t="shared" si="344"/>
        <v>0</v>
      </c>
      <c r="BI1145" s="41">
        <v>43676</v>
      </c>
      <c r="BJ1145">
        <v>1.2</v>
      </c>
      <c r="BK1145">
        <v>1.1898</v>
      </c>
      <c r="BL1145" s="39">
        <f t="shared" si="345"/>
        <v>0</v>
      </c>
      <c r="BM1145" s="41">
        <v>43676</v>
      </c>
      <c r="BN1145">
        <v>9.81</v>
      </c>
      <c r="BO1145">
        <v>5.3956999999999997</v>
      </c>
      <c r="BP1145" s="46">
        <f t="shared" si="346"/>
        <v>-1.0182922313560882E-3</v>
      </c>
      <c r="BQ1145" s="41">
        <v>43676</v>
      </c>
      <c r="BR1145">
        <v>15.25</v>
      </c>
      <c r="BS1145">
        <v>8.7154000000000007</v>
      </c>
      <c r="BT1145" s="18">
        <f t="shared" si="347"/>
        <v>-3.2708142726439928E-3</v>
      </c>
      <c r="BU1145" s="41">
        <v>43676</v>
      </c>
      <c r="BV1145">
        <v>2.33</v>
      </c>
      <c r="BW1145">
        <v>1.5327</v>
      </c>
      <c r="BX1145" s="39">
        <f t="shared" si="348"/>
        <v>0</v>
      </c>
      <c r="BY1145" s="41">
        <v>43978</v>
      </c>
      <c r="BZ1145">
        <v>11.5</v>
      </c>
      <c r="CA1145">
        <v>6.8975999999999997</v>
      </c>
    </row>
    <row r="1146" spans="1:79">
      <c r="A1146" s="41">
        <v>43677</v>
      </c>
      <c r="B1146">
        <v>12.99</v>
      </c>
      <c r="C1146">
        <v>7.5145</v>
      </c>
      <c r="D1146" s="34">
        <f t="shared" si="334"/>
        <v>-6.8723980704420281E-3</v>
      </c>
      <c r="E1146" s="41">
        <v>43677</v>
      </c>
      <c r="F1146">
        <v>1.6</v>
      </c>
      <c r="G1146">
        <v>1.6</v>
      </c>
      <c r="H1146" s="39">
        <f t="shared" si="335"/>
        <v>0</v>
      </c>
      <c r="L1146" s="38"/>
      <c r="M1146" s="41">
        <v>43677</v>
      </c>
      <c r="N1146">
        <v>7.4</v>
      </c>
      <c r="O1146">
        <v>4.6805000000000003</v>
      </c>
      <c r="P1146" s="43">
        <f t="shared" si="336"/>
        <v>0</v>
      </c>
      <c r="Q1146" s="41">
        <v>43677</v>
      </c>
      <c r="R1146">
        <v>1.68</v>
      </c>
      <c r="S1146">
        <v>1.1900999999999999</v>
      </c>
      <c r="T1146" s="39">
        <f t="shared" si="337"/>
        <v>1.8136709727093751E-2</v>
      </c>
      <c r="U1146" s="42">
        <v>43678.62533333333</v>
      </c>
      <c r="V1146" s="44">
        <v>9.02</v>
      </c>
      <c r="W1146" s="44">
        <v>6.069</v>
      </c>
      <c r="X1146" s="43">
        <f t="shared" si="349"/>
        <v>0</v>
      </c>
      <c r="Y1146" s="42">
        <v>43678.62533333333</v>
      </c>
      <c r="Z1146" s="44">
        <v>9.3000000000000007</v>
      </c>
      <c r="AA1146" s="44">
        <v>7.2910000000000004</v>
      </c>
      <c r="AB1146" s="43">
        <f t="shared" si="350"/>
        <v>0</v>
      </c>
      <c r="AC1146" s="42">
        <v>43678.62533333333</v>
      </c>
      <c r="AD1146" s="44">
        <v>25.9</v>
      </c>
      <c r="AE1146" s="44">
        <v>21.451000000000001</v>
      </c>
      <c r="AF1146" s="43">
        <f t="shared" si="351"/>
        <v>4.7719058317866575E-2</v>
      </c>
      <c r="AG1146" s="41">
        <v>43677</v>
      </c>
      <c r="AH1146">
        <v>10.88</v>
      </c>
      <c r="AI1146">
        <v>4.4912999999999998</v>
      </c>
      <c r="AJ1146" s="39">
        <f t="shared" si="338"/>
        <v>-1.0922944790680233E-2</v>
      </c>
      <c r="AK1146" s="45" t="s">
        <v>960</v>
      </c>
      <c r="AL1146">
        <v>19.36</v>
      </c>
      <c r="AM1146">
        <v>10.612500000000001</v>
      </c>
      <c r="AN1146" s="39">
        <f t="shared" si="339"/>
        <v>-2.0687385396585141E-3</v>
      </c>
      <c r="AO1146" s="41">
        <v>43677</v>
      </c>
      <c r="AP1146">
        <v>7.8</v>
      </c>
      <c r="AQ1146">
        <v>6.3627000000000002</v>
      </c>
      <c r="AR1146" s="18">
        <f t="shared" si="340"/>
        <v>-7.032437171244886E-2</v>
      </c>
      <c r="AS1146" s="41">
        <v>43677</v>
      </c>
      <c r="AT1146">
        <v>12.89</v>
      </c>
      <c r="AU1146">
        <v>10.7791</v>
      </c>
      <c r="AV1146" s="39">
        <f t="shared" si="341"/>
        <v>0</v>
      </c>
      <c r="AW1146" s="41">
        <v>43677</v>
      </c>
      <c r="AX1146">
        <v>11.6</v>
      </c>
      <c r="AY1146">
        <v>7.6890999999999998</v>
      </c>
      <c r="AZ1146" s="39">
        <f t="shared" si="342"/>
        <v>-2.5203159269260551E-2</v>
      </c>
      <c r="BA1146" s="41">
        <v>43677</v>
      </c>
      <c r="BB1146">
        <v>6.09</v>
      </c>
      <c r="BC1146">
        <v>3.0543</v>
      </c>
      <c r="BD1146" s="39">
        <f t="shared" si="343"/>
        <v>-1.6343608014905023E-3</v>
      </c>
      <c r="BE1146" s="41">
        <v>43677</v>
      </c>
      <c r="BF1146">
        <v>11.98</v>
      </c>
      <c r="BG1146">
        <v>8.1478999999999999</v>
      </c>
      <c r="BH1146" s="39">
        <f t="shared" si="344"/>
        <v>6.7214431333785553E-3</v>
      </c>
      <c r="BI1146" s="41">
        <v>43677</v>
      </c>
      <c r="BJ1146">
        <v>1.2</v>
      </c>
      <c r="BK1146">
        <v>1.1898</v>
      </c>
      <c r="BL1146" s="39">
        <f t="shared" si="345"/>
        <v>0</v>
      </c>
      <c r="BM1146" s="41">
        <v>43677</v>
      </c>
      <c r="BN1146">
        <v>9.81</v>
      </c>
      <c r="BO1146">
        <v>5.3956999999999997</v>
      </c>
      <c r="BP1146" s="46">
        <f t="shared" si="346"/>
        <v>0</v>
      </c>
      <c r="BQ1146" s="41">
        <v>43677</v>
      </c>
      <c r="BR1146">
        <v>15.25</v>
      </c>
      <c r="BS1146">
        <v>8.7154000000000007</v>
      </c>
      <c r="BT1146" s="18">
        <f t="shared" si="347"/>
        <v>0</v>
      </c>
      <c r="BU1146" s="41">
        <v>43677</v>
      </c>
      <c r="BV1146">
        <v>2.33</v>
      </c>
      <c r="BW1146">
        <v>1.5327</v>
      </c>
      <c r="BX1146" s="39">
        <f t="shared" si="348"/>
        <v>0</v>
      </c>
      <c r="BY1146" s="41">
        <v>43979</v>
      </c>
      <c r="BZ1146">
        <v>11.5</v>
      </c>
      <c r="CA1146">
        <v>6.8975999999999997</v>
      </c>
    </row>
    <row r="1147" spans="1:79">
      <c r="A1147" s="41">
        <v>43678</v>
      </c>
      <c r="B1147">
        <v>12.97</v>
      </c>
      <c r="C1147">
        <v>7.5029000000000003</v>
      </c>
      <c r="D1147" s="34">
        <f t="shared" si="334"/>
        <v>-1.5436822143854694E-3</v>
      </c>
      <c r="E1147" s="41">
        <v>43678</v>
      </c>
      <c r="F1147">
        <v>1.64</v>
      </c>
      <c r="G1147">
        <v>1.64</v>
      </c>
      <c r="H1147" s="39">
        <f t="shared" si="335"/>
        <v>2.4999999999999883E-2</v>
      </c>
      <c r="L1147" s="38"/>
      <c r="M1147" s="41">
        <v>43678</v>
      </c>
      <c r="N1147">
        <v>7.4</v>
      </c>
      <c r="O1147">
        <v>4.6805000000000003</v>
      </c>
      <c r="P1147" s="43">
        <f t="shared" si="336"/>
        <v>0</v>
      </c>
      <c r="Q1147" s="41">
        <v>43678</v>
      </c>
      <c r="R1147">
        <v>1.65</v>
      </c>
      <c r="S1147">
        <v>1.1689000000000001</v>
      </c>
      <c r="T1147" s="39">
        <f t="shared" si="337"/>
        <v>-1.7813629106797652E-2</v>
      </c>
      <c r="U1147" s="42">
        <v>43679.62533333333</v>
      </c>
      <c r="V1147" s="44">
        <v>9.1999999999999993</v>
      </c>
      <c r="W1147" s="44">
        <v>6.19</v>
      </c>
      <c r="X1147" s="43">
        <f t="shared" si="349"/>
        <v>1.9937386719393713E-2</v>
      </c>
      <c r="Y1147" s="42">
        <v>43679.62533333333</v>
      </c>
      <c r="Z1147" s="44">
        <v>9.2899999999999991</v>
      </c>
      <c r="AA1147" s="44">
        <v>7.2830000000000004</v>
      </c>
      <c r="AB1147" s="43">
        <f t="shared" si="350"/>
        <v>-1.097243176518997E-3</v>
      </c>
      <c r="AC1147" s="42">
        <v>43679.62533333333</v>
      </c>
      <c r="AD1147" s="44">
        <v>25.9</v>
      </c>
      <c r="AE1147" s="44">
        <v>21.451000000000001</v>
      </c>
      <c r="AF1147" s="43">
        <f t="shared" si="351"/>
        <v>0</v>
      </c>
      <c r="AG1147" s="41">
        <v>43678</v>
      </c>
      <c r="AH1147">
        <v>11</v>
      </c>
      <c r="AI1147">
        <v>4.5408999999999997</v>
      </c>
      <c r="AJ1147" s="39">
        <f t="shared" si="338"/>
        <v>1.1043573130274056E-2</v>
      </c>
      <c r="AK1147" s="45">
        <v>43473</v>
      </c>
      <c r="AL1147">
        <v>19.48</v>
      </c>
      <c r="AM1147">
        <v>10.6783</v>
      </c>
      <c r="AN1147" s="39">
        <f t="shared" si="339"/>
        <v>6.200235571260251E-3</v>
      </c>
      <c r="AO1147" s="41">
        <v>43678</v>
      </c>
      <c r="AP1147">
        <v>7.8</v>
      </c>
      <c r="AQ1147">
        <v>6.8533999999999997</v>
      </c>
      <c r="AR1147" s="18">
        <f t="shared" si="340"/>
        <v>7.7121347855470077E-2</v>
      </c>
      <c r="AS1147" s="41">
        <v>43678</v>
      </c>
      <c r="AT1147">
        <v>12.51</v>
      </c>
      <c r="AU1147">
        <v>10.4613</v>
      </c>
      <c r="AV1147" s="39">
        <f t="shared" si="341"/>
        <v>-2.9482980953882985E-2</v>
      </c>
      <c r="AW1147" s="41">
        <v>43678</v>
      </c>
      <c r="AX1147">
        <v>11.88</v>
      </c>
      <c r="AY1147">
        <v>7.8746999999999998</v>
      </c>
      <c r="AZ1147" s="39">
        <f t="shared" si="342"/>
        <v>2.4138065573344084E-2</v>
      </c>
      <c r="BA1147" s="41">
        <v>43678</v>
      </c>
      <c r="BB1147">
        <v>6.09</v>
      </c>
      <c r="BC1147">
        <v>3.0543</v>
      </c>
      <c r="BD1147" s="39">
        <f t="shared" si="343"/>
        <v>0</v>
      </c>
      <c r="BE1147" s="41">
        <v>43678</v>
      </c>
      <c r="BF1147">
        <v>11.98</v>
      </c>
      <c r="BG1147">
        <v>8.1478999999999999</v>
      </c>
      <c r="BH1147" s="39">
        <f t="shared" si="344"/>
        <v>0</v>
      </c>
      <c r="BI1147" s="41">
        <v>43678</v>
      </c>
      <c r="BJ1147">
        <v>1.2</v>
      </c>
      <c r="BK1147">
        <v>1.1898</v>
      </c>
      <c r="BL1147" s="39">
        <f t="shared" si="345"/>
        <v>0</v>
      </c>
      <c r="BM1147" s="41">
        <v>43678</v>
      </c>
      <c r="BN1147">
        <v>9.85</v>
      </c>
      <c r="BO1147">
        <v>5.4177</v>
      </c>
      <c r="BP1147" s="46">
        <f t="shared" si="346"/>
        <v>4.0773208295495009E-3</v>
      </c>
      <c r="BQ1147" s="41">
        <v>43678</v>
      </c>
      <c r="BR1147">
        <v>15.3</v>
      </c>
      <c r="BS1147">
        <v>8.7439999999999998</v>
      </c>
      <c r="BT1147" s="18">
        <f t="shared" si="347"/>
        <v>3.2815476053880566E-3</v>
      </c>
      <c r="BU1147" s="41">
        <v>43678</v>
      </c>
      <c r="BV1147">
        <v>2.3199999999999998</v>
      </c>
      <c r="BW1147">
        <v>1.5261</v>
      </c>
      <c r="BX1147" s="39">
        <f t="shared" si="348"/>
        <v>-4.306126443530984E-3</v>
      </c>
      <c r="BY1147" s="41">
        <v>43980</v>
      </c>
      <c r="BZ1147">
        <v>11.5</v>
      </c>
      <c r="CA1147">
        <v>6.8975999999999997</v>
      </c>
    </row>
    <row r="1148" spans="1:79">
      <c r="A1148" s="41">
        <v>43679</v>
      </c>
      <c r="B1148">
        <v>12.94</v>
      </c>
      <c r="C1148">
        <v>7.4855</v>
      </c>
      <c r="D1148" s="34">
        <f t="shared" si="334"/>
        <v>-2.3191032800650821E-3</v>
      </c>
      <c r="E1148" s="41">
        <v>43679</v>
      </c>
      <c r="F1148">
        <v>1.64</v>
      </c>
      <c r="G1148">
        <v>1.64</v>
      </c>
      <c r="H1148" s="39">
        <f t="shared" si="335"/>
        <v>0</v>
      </c>
      <c r="L1148" s="38"/>
      <c r="M1148" s="41">
        <v>43679</v>
      </c>
      <c r="N1148">
        <v>7.31</v>
      </c>
      <c r="O1148">
        <v>4.6234999999999999</v>
      </c>
      <c r="P1148" s="43">
        <f t="shared" si="336"/>
        <v>-1.2178186091229651E-2</v>
      </c>
      <c r="Q1148" s="41">
        <v>43679</v>
      </c>
      <c r="R1148">
        <v>1.65</v>
      </c>
      <c r="S1148">
        <v>1.1689000000000001</v>
      </c>
      <c r="T1148" s="39">
        <f t="shared" si="337"/>
        <v>0</v>
      </c>
      <c r="U1148" s="42">
        <v>43682.62533333333</v>
      </c>
      <c r="V1148" s="44">
        <v>9.1999999999999993</v>
      </c>
      <c r="W1148" s="44">
        <v>6.19</v>
      </c>
      <c r="X1148" s="43">
        <f t="shared" si="349"/>
        <v>0</v>
      </c>
      <c r="Y1148" s="42">
        <v>43682.62533333333</v>
      </c>
      <c r="Z1148" s="44">
        <v>9.2899999999999991</v>
      </c>
      <c r="AA1148" s="44">
        <v>7.2830000000000004</v>
      </c>
      <c r="AB1148" s="43">
        <f t="shared" si="350"/>
        <v>0</v>
      </c>
      <c r="AC1148" s="42">
        <v>43682.62533333333</v>
      </c>
      <c r="AD1148" s="44">
        <v>25.9</v>
      </c>
      <c r="AE1148" s="44">
        <v>21.451000000000001</v>
      </c>
      <c r="AF1148" s="43">
        <f t="shared" si="351"/>
        <v>0</v>
      </c>
      <c r="AG1148" s="41">
        <v>43679</v>
      </c>
      <c r="AH1148">
        <v>11</v>
      </c>
      <c r="AI1148">
        <v>4.5408999999999997</v>
      </c>
      <c r="AJ1148" s="39">
        <f t="shared" si="338"/>
        <v>0</v>
      </c>
      <c r="AK1148" s="45">
        <v>43504</v>
      </c>
      <c r="AL1148">
        <v>19.5</v>
      </c>
      <c r="AM1148">
        <v>10.689299999999999</v>
      </c>
      <c r="AN1148" s="39">
        <f t="shared" si="339"/>
        <v>1.0301265182659442E-3</v>
      </c>
      <c r="AO1148" s="41">
        <v>43679</v>
      </c>
      <c r="AP1148">
        <v>7.8</v>
      </c>
      <c r="AQ1148">
        <v>6.8533999999999997</v>
      </c>
      <c r="AR1148" s="18">
        <f t="shared" si="340"/>
        <v>0</v>
      </c>
      <c r="AS1148" s="41">
        <v>43679</v>
      </c>
      <c r="AT1148">
        <v>12.51</v>
      </c>
      <c r="AU1148">
        <v>10.4613</v>
      </c>
      <c r="AV1148" s="39">
        <f t="shared" si="341"/>
        <v>0</v>
      </c>
      <c r="AW1148" s="41">
        <v>43679</v>
      </c>
      <c r="AX1148">
        <v>11.82</v>
      </c>
      <c r="AY1148">
        <v>7.8349000000000002</v>
      </c>
      <c r="AZ1148" s="39">
        <f t="shared" si="342"/>
        <v>-5.0541607934270023E-3</v>
      </c>
      <c r="BA1148" s="41">
        <v>43679</v>
      </c>
      <c r="BB1148">
        <v>5.7</v>
      </c>
      <c r="BC1148">
        <v>3.1314000000000002</v>
      </c>
      <c r="BD1148" s="39">
        <f t="shared" si="343"/>
        <v>2.524309989195566E-2</v>
      </c>
      <c r="BE1148" s="41">
        <v>43679</v>
      </c>
      <c r="BF1148">
        <v>12</v>
      </c>
      <c r="BG1148">
        <v>8.1615000000000002</v>
      </c>
      <c r="BH1148" s="39">
        <f t="shared" si="344"/>
        <v>1.6691417420439964E-3</v>
      </c>
      <c r="BI1148" s="41">
        <v>43679</v>
      </c>
      <c r="BJ1148">
        <v>1.18</v>
      </c>
      <c r="BK1148">
        <v>1.17</v>
      </c>
      <c r="BL1148" s="39">
        <f t="shared" si="345"/>
        <v>-1.6641452344931956E-2</v>
      </c>
      <c r="BM1148" s="41">
        <v>43679</v>
      </c>
      <c r="BN1148">
        <v>9.8699999999999992</v>
      </c>
      <c r="BO1148">
        <v>5.4287000000000001</v>
      </c>
      <c r="BP1148" s="46">
        <f t="shared" si="346"/>
        <v>2.0303818963767137E-3</v>
      </c>
      <c r="BQ1148" s="41">
        <v>43679</v>
      </c>
      <c r="BR1148">
        <v>15.3</v>
      </c>
      <c r="BS1148">
        <v>8.7439999999999998</v>
      </c>
      <c r="BT1148" s="18">
        <f t="shared" si="347"/>
        <v>0</v>
      </c>
      <c r="BU1148" s="41">
        <v>43679</v>
      </c>
      <c r="BV1148">
        <v>2.3199999999999998</v>
      </c>
      <c r="BW1148">
        <v>1.5261</v>
      </c>
      <c r="BX1148" s="39">
        <f t="shared" si="348"/>
        <v>0</v>
      </c>
      <c r="BY1148" s="41">
        <v>43983</v>
      </c>
      <c r="BZ1148">
        <v>11.7</v>
      </c>
      <c r="CA1148">
        <v>7.0175999999999998</v>
      </c>
    </row>
    <row r="1149" spans="1:79">
      <c r="A1149" s="41">
        <v>43682</v>
      </c>
      <c r="B1149">
        <v>12.75</v>
      </c>
      <c r="C1149">
        <v>7.3756000000000004</v>
      </c>
      <c r="D1149" s="34">
        <f t="shared" si="334"/>
        <v>-1.4681717988110302E-2</v>
      </c>
      <c r="E1149" s="41">
        <v>43682</v>
      </c>
      <c r="F1149">
        <v>1.64</v>
      </c>
      <c r="G1149">
        <v>1.64</v>
      </c>
      <c r="H1149" s="39">
        <f t="shared" si="335"/>
        <v>0</v>
      </c>
      <c r="L1149" s="38"/>
      <c r="M1149" s="41">
        <v>43682</v>
      </c>
      <c r="N1149">
        <v>7.31</v>
      </c>
      <c r="O1149">
        <v>4.6234999999999999</v>
      </c>
      <c r="P1149" s="43">
        <f t="shared" si="336"/>
        <v>0</v>
      </c>
      <c r="Q1149" s="41">
        <v>43682</v>
      </c>
      <c r="R1149">
        <v>1.65</v>
      </c>
      <c r="S1149">
        <v>1.1689000000000001</v>
      </c>
      <c r="T1149" s="39">
        <f t="shared" si="337"/>
        <v>0</v>
      </c>
      <c r="U1149" s="42">
        <v>43683.62533333333</v>
      </c>
      <c r="V1149" s="44">
        <v>9.1999999999999993</v>
      </c>
      <c r="W1149" s="44">
        <v>6.19</v>
      </c>
      <c r="X1149" s="43">
        <f t="shared" si="349"/>
        <v>0</v>
      </c>
      <c r="Y1149" s="42">
        <v>43683.62533333333</v>
      </c>
      <c r="Z1149" s="44">
        <v>9.0500000000000007</v>
      </c>
      <c r="AA1149" s="44">
        <v>7.0949999999999998</v>
      </c>
      <c r="AB1149" s="43">
        <f t="shared" si="350"/>
        <v>-2.5813538377042509E-2</v>
      </c>
      <c r="AC1149" s="42">
        <v>43683.62533333333</v>
      </c>
      <c r="AD1149" s="44">
        <v>25.9</v>
      </c>
      <c r="AE1149" s="44">
        <v>21.451000000000001</v>
      </c>
      <c r="AF1149" s="43">
        <f t="shared" si="351"/>
        <v>0</v>
      </c>
      <c r="AG1149" s="41">
        <v>43682</v>
      </c>
      <c r="AH1149">
        <v>11</v>
      </c>
      <c r="AI1149">
        <v>4.5408999999999997</v>
      </c>
      <c r="AJ1149" s="39">
        <f t="shared" si="338"/>
        <v>0</v>
      </c>
      <c r="AK1149" s="45">
        <v>43593</v>
      </c>
      <c r="AL1149">
        <v>19.600000000000001</v>
      </c>
      <c r="AM1149">
        <v>10.7441</v>
      </c>
      <c r="AN1149" s="39">
        <f t="shared" si="339"/>
        <v>5.1266219490518732E-3</v>
      </c>
      <c r="AO1149" s="41">
        <v>43682</v>
      </c>
      <c r="AP1149">
        <v>7.8</v>
      </c>
      <c r="AQ1149">
        <v>6.8533999999999997</v>
      </c>
      <c r="AR1149" s="18">
        <f t="shared" si="340"/>
        <v>0</v>
      </c>
      <c r="AS1149" s="41">
        <v>43682</v>
      </c>
      <c r="AT1149">
        <v>12.51</v>
      </c>
      <c r="AU1149">
        <v>10.4613</v>
      </c>
      <c r="AV1149" s="39">
        <f t="shared" si="341"/>
        <v>0</v>
      </c>
      <c r="AW1149" s="41">
        <v>43682</v>
      </c>
      <c r="AX1149">
        <v>11.8</v>
      </c>
      <c r="AY1149">
        <v>7.8216999999999999</v>
      </c>
      <c r="AZ1149" s="39">
        <f t="shared" si="342"/>
        <v>-1.6847694290929459E-3</v>
      </c>
      <c r="BA1149" s="41">
        <v>43682</v>
      </c>
      <c r="BB1149">
        <v>5.69</v>
      </c>
      <c r="BC1149">
        <v>3.1259000000000001</v>
      </c>
      <c r="BD1149" s="39">
        <f t="shared" si="343"/>
        <v>-1.7564028868876733E-3</v>
      </c>
      <c r="BE1149" s="41">
        <v>43682</v>
      </c>
      <c r="BF1149">
        <v>12</v>
      </c>
      <c r="BG1149">
        <v>8.1615000000000002</v>
      </c>
      <c r="BH1149" s="39">
        <f t="shared" si="344"/>
        <v>0</v>
      </c>
      <c r="BI1149" s="41">
        <v>43682</v>
      </c>
      <c r="BJ1149">
        <v>1.18</v>
      </c>
      <c r="BK1149">
        <v>1.17</v>
      </c>
      <c r="BL1149" s="39">
        <f t="shared" si="345"/>
        <v>0</v>
      </c>
      <c r="BM1149" s="41">
        <v>43682</v>
      </c>
      <c r="BN1149">
        <v>9.7100000000000009</v>
      </c>
      <c r="BO1149">
        <v>5.3407</v>
      </c>
      <c r="BP1149" s="46">
        <f t="shared" si="346"/>
        <v>-1.6210142391364431E-2</v>
      </c>
      <c r="BQ1149" s="41">
        <v>43682</v>
      </c>
      <c r="BR1149">
        <v>15.3</v>
      </c>
      <c r="BS1149">
        <v>8.7439999999999998</v>
      </c>
      <c r="BT1149" s="18">
        <f t="shared" si="347"/>
        <v>0</v>
      </c>
      <c r="BU1149" s="41">
        <v>43682</v>
      </c>
      <c r="BV1149">
        <v>2.3199999999999998</v>
      </c>
      <c r="BW1149">
        <v>1.5261</v>
      </c>
      <c r="BX1149" s="39">
        <f t="shared" si="348"/>
        <v>0</v>
      </c>
      <c r="BY1149" s="41">
        <v>43984</v>
      </c>
      <c r="BZ1149">
        <v>11.89</v>
      </c>
      <c r="CA1149">
        <v>7.1315</v>
      </c>
    </row>
    <row r="1150" spans="1:79">
      <c r="A1150" s="41">
        <v>43683</v>
      </c>
      <c r="B1150">
        <v>12.73</v>
      </c>
      <c r="C1150">
        <v>7.3640999999999996</v>
      </c>
      <c r="D1150" s="34">
        <f t="shared" si="334"/>
        <v>-1.559195184120713E-3</v>
      </c>
      <c r="E1150" s="41">
        <v>43683</v>
      </c>
      <c r="F1150">
        <v>1.64</v>
      </c>
      <c r="G1150">
        <v>1.64</v>
      </c>
      <c r="H1150" s="39">
        <f t="shared" si="335"/>
        <v>0</v>
      </c>
      <c r="L1150" s="38"/>
      <c r="M1150" s="41">
        <v>43683</v>
      </c>
      <c r="N1150">
        <v>7.31</v>
      </c>
      <c r="O1150">
        <v>4.6234999999999999</v>
      </c>
      <c r="P1150" s="43">
        <f t="shared" si="336"/>
        <v>0</v>
      </c>
      <c r="Q1150" s="41">
        <v>43683</v>
      </c>
      <c r="R1150">
        <v>1.65</v>
      </c>
      <c r="S1150">
        <v>1.1689000000000001</v>
      </c>
      <c r="T1150" s="39">
        <f t="shared" si="337"/>
        <v>0</v>
      </c>
      <c r="U1150" s="42">
        <v>43684.62533333333</v>
      </c>
      <c r="V1150" s="44">
        <v>8.93</v>
      </c>
      <c r="W1150" s="44">
        <v>6.008</v>
      </c>
      <c r="X1150" s="43">
        <f t="shared" si="349"/>
        <v>-2.9402261712439478E-2</v>
      </c>
      <c r="Y1150" s="42">
        <v>43684.62533333333</v>
      </c>
      <c r="Z1150" s="44">
        <v>9</v>
      </c>
      <c r="AA1150" s="44">
        <v>7.056</v>
      </c>
      <c r="AB1150" s="43">
        <f t="shared" si="350"/>
        <v>-5.4968287526426639E-3</v>
      </c>
      <c r="AC1150" s="42">
        <v>43684.62533333333</v>
      </c>
      <c r="AD1150" s="44">
        <v>25.9</v>
      </c>
      <c r="AE1150" s="44">
        <v>21.451000000000001</v>
      </c>
      <c r="AF1150" s="43">
        <f t="shared" si="351"/>
        <v>0</v>
      </c>
      <c r="AG1150" s="41">
        <v>43683</v>
      </c>
      <c r="AH1150">
        <v>10.91</v>
      </c>
      <c r="AI1150">
        <v>4.5037000000000003</v>
      </c>
      <c r="AJ1150" s="39">
        <f t="shared" si="338"/>
        <v>-8.1922085930100762E-3</v>
      </c>
      <c r="AK1150" s="45">
        <v>43624</v>
      </c>
      <c r="AL1150">
        <v>19.600000000000001</v>
      </c>
      <c r="AM1150">
        <v>10.7441</v>
      </c>
      <c r="AN1150" s="39">
        <f t="shared" si="339"/>
        <v>0</v>
      </c>
      <c r="AO1150" s="41">
        <v>43683</v>
      </c>
      <c r="AP1150">
        <v>7.78</v>
      </c>
      <c r="AQ1150">
        <v>6.8358999999999996</v>
      </c>
      <c r="AR1150" s="18">
        <f t="shared" si="340"/>
        <v>-2.5534771062538405E-3</v>
      </c>
      <c r="AS1150" s="41">
        <v>43683</v>
      </c>
      <c r="AT1150">
        <v>12.5</v>
      </c>
      <c r="AU1150">
        <v>10.452999999999999</v>
      </c>
      <c r="AV1150" s="39">
        <f t="shared" si="341"/>
        <v>-7.9340043780411575E-4</v>
      </c>
      <c r="AW1150" s="41">
        <v>43683</v>
      </c>
      <c r="AX1150">
        <v>11.7</v>
      </c>
      <c r="AY1150">
        <v>7.7553999999999998</v>
      </c>
      <c r="AZ1150" s="39">
        <f t="shared" si="342"/>
        <v>-8.4764181699630552E-3</v>
      </c>
      <c r="BA1150" s="41">
        <v>43683</v>
      </c>
      <c r="BB1150">
        <v>5.6</v>
      </c>
      <c r="BC1150">
        <v>3.0764999999999998</v>
      </c>
      <c r="BD1150" s="39">
        <f t="shared" si="343"/>
        <v>-1.5803448606801346E-2</v>
      </c>
      <c r="BE1150" s="41">
        <v>43683</v>
      </c>
      <c r="BF1150">
        <v>11.9</v>
      </c>
      <c r="BG1150">
        <v>8.0935000000000006</v>
      </c>
      <c r="BH1150" s="39">
        <f t="shared" si="344"/>
        <v>-8.3318017521288503E-3</v>
      </c>
      <c r="BI1150" s="41">
        <v>43683</v>
      </c>
      <c r="BJ1150">
        <v>1.18</v>
      </c>
      <c r="BK1150">
        <v>1.17</v>
      </c>
      <c r="BL1150" s="39">
        <f t="shared" si="345"/>
        <v>0</v>
      </c>
      <c r="BM1150" s="41">
        <v>43683</v>
      </c>
      <c r="BN1150">
        <v>9.86</v>
      </c>
      <c r="BO1150">
        <v>5.4231999999999996</v>
      </c>
      <c r="BP1150" s="46">
        <f t="shared" si="346"/>
        <v>1.5447413260433945E-2</v>
      </c>
      <c r="BQ1150" s="41">
        <v>43683</v>
      </c>
      <c r="BR1150">
        <v>15.21</v>
      </c>
      <c r="BS1150">
        <v>8.6926000000000005</v>
      </c>
      <c r="BT1150" s="18">
        <f t="shared" si="347"/>
        <v>-5.8783165599267185E-3</v>
      </c>
      <c r="BU1150" s="41">
        <v>43683</v>
      </c>
      <c r="BV1150">
        <v>2.2999999999999998</v>
      </c>
      <c r="BW1150">
        <v>1.5129999999999999</v>
      </c>
      <c r="BX1150" s="39">
        <f t="shared" si="348"/>
        <v>-8.5839722167617531E-3</v>
      </c>
      <c r="BY1150" s="41">
        <v>43985</v>
      </c>
      <c r="BZ1150">
        <v>11.98</v>
      </c>
      <c r="CA1150">
        <v>7.1855000000000002</v>
      </c>
    </row>
    <row r="1151" spans="1:79">
      <c r="A1151" s="41">
        <v>43684</v>
      </c>
      <c r="B1151">
        <v>12.75</v>
      </c>
      <c r="C1151">
        <v>7.3756000000000004</v>
      </c>
      <c r="D1151" s="34">
        <f t="shared" si="334"/>
        <v>1.5616300702055556E-3</v>
      </c>
      <c r="E1151" s="41">
        <v>43684</v>
      </c>
      <c r="F1151">
        <v>1.64</v>
      </c>
      <c r="G1151">
        <v>1.64</v>
      </c>
      <c r="H1151" s="39">
        <f t="shared" si="335"/>
        <v>0</v>
      </c>
      <c r="L1151" s="38"/>
      <c r="M1151" s="41">
        <v>43684</v>
      </c>
      <c r="N1151">
        <v>7.31</v>
      </c>
      <c r="O1151">
        <v>4.6234999999999999</v>
      </c>
      <c r="P1151" s="43">
        <f t="shared" si="336"/>
        <v>0</v>
      </c>
      <c r="Q1151" s="41">
        <v>43684</v>
      </c>
      <c r="R1151">
        <v>1.63</v>
      </c>
      <c r="S1151">
        <v>1.1547000000000001</v>
      </c>
      <c r="T1151" s="39">
        <f t="shared" si="337"/>
        <v>-1.2148173496449645E-2</v>
      </c>
      <c r="U1151" s="42">
        <v>43685.62533333333</v>
      </c>
      <c r="V1151" s="44">
        <v>9</v>
      </c>
      <c r="W1151" s="44">
        <v>6.0549999999999997</v>
      </c>
      <c r="X1151" s="43">
        <f t="shared" si="349"/>
        <v>7.82290279627159E-3</v>
      </c>
      <c r="Y1151" s="42">
        <v>43685.62533333333</v>
      </c>
      <c r="Z1151" s="44">
        <v>8.98</v>
      </c>
      <c r="AA1151" s="44">
        <v>7.04</v>
      </c>
      <c r="AB1151" s="43">
        <f t="shared" si="350"/>
        <v>-2.2675736961451265E-3</v>
      </c>
      <c r="AC1151" s="42">
        <v>43685.62533333333</v>
      </c>
      <c r="AD1151" s="44">
        <v>25.9</v>
      </c>
      <c r="AE1151" s="44">
        <v>21.451000000000001</v>
      </c>
      <c r="AF1151" s="43">
        <f t="shared" si="351"/>
        <v>0</v>
      </c>
      <c r="AG1151" s="41">
        <v>43684</v>
      </c>
      <c r="AH1151">
        <v>10.7</v>
      </c>
      <c r="AI1151">
        <v>4.4169999999999998</v>
      </c>
      <c r="AJ1151" s="39">
        <f t="shared" si="338"/>
        <v>-1.9250838199702563E-2</v>
      </c>
      <c r="AK1151" s="45">
        <v>43654</v>
      </c>
      <c r="AL1151">
        <v>19.600000000000001</v>
      </c>
      <c r="AM1151">
        <v>10.7441</v>
      </c>
      <c r="AN1151" s="39">
        <f t="shared" si="339"/>
        <v>0</v>
      </c>
      <c r="AO1151" s="41">
        <v>43684</v>
      </c>
      <c r="AP1151">
        <v>7.59</v>
      </c>
      <c r="AQ1151">
        <v>6.6688999999999998</v>
      </c>
      <c r="AR1151" s="18">
        <f t="shared" si="340"/>
        <v>-2.4429848300882084E-2</v>
      </c>
      <c r="AS1151" s="41">
        <v>43684</v>
      </c>
      <c r="AT1151">
        <v>12.81</v>
      </c>
      <c r="AU1151">
        <v>10.712199999999999</v>
      </c>
      <c r="AV1151" s="39">
        <f t="shared" si="341"/>
        <v>2.4796709078733367E-2</v>
      </c>
      <c r="AW1151" s="41">
        <v>43684</v>
      </c>
      <c r="AX1151">
        <v>11.74</v>
      </c>
      <c r="AY1151">
        <v>7.7819000000000003</v>
      </c>
      <c r="AZ1151" s="39">
        <f t="shared" si="342"/>
        <v>3.4169739794208437E-3</v>
      </c>
      <c r="BA1151" s="41">
        <v>43684</v>
      </c>
      <c r="BB1151">
        <v>5.6</v>
      </c>
      <c r="BC1151">
        <v>3.0764999999999998</v>
      </c>
      <c r="BD1151" s="39">
        <f t="shared" si="343"/>
        <v>0</v>
      </c>
      <c r="BE1151" s="41">
        <v>43684</v>
      </c>
      <c r="BF1151">
        <v>12.25</v>
      </c>
      <c r="BG1151">
        <v>8.3315999999999999</v>
      </c>
      <c r="BH1151" s="39">
        <f t="shared" si="344"/>
        <v>2.941866930252663E-2</v>
      </c>
      <c r="BI1151" s="41">
        <v>43684</v>
      </c>
      <c r="BJ1151">
        <v>1.19</v>
      </c>
      <c r="BK1151">
        <v>1.1798999999999999</v>
      </c>
      <c r="BL1151" s="39">
        <f t="shared" si="345"/>
        <v>8.4615384615384787E-3</v>
      </c>
      <c r="BM1151" s="41">
        <v>43684</v>
      </c>
      <c r="BN1151">
        <v>9.8000000000000007</v>
      </c>
      <c r="BO1151">
        <v>5.3902000000000001</v>
      </c>
      <c r="BP1151" s="46">
        <f t="shared" si="346"/>
        <v>-6.0849682844076334E-3</v>
      </c>
      <c r="BQ1151" s="41">
        <v>43684</v>
      </c>
      <c r="BR1151">
        <v>15.28</v>
      </c>
      <c r="BS1151">
        <v>8.7325999999999997</v>
      </c>
      <c r="BT1151" s="18">
        <f t="shared" si="347"/>
        <v>4.6016151669234914E-3</v>
      </c>
      <c r="BU1151" s="41">
        <v>43684</v>
      </c>
      <c r="BV1151">
        <v>2.2599999999999998</v>
      </c>
      <c r="BW1151">
        <v>1.4866999999999999</v>
      </c>
      <c r="BX1151" s="39">
        <f t="shared" si="348"/>
        <v>-1.7382683410442825E-2</v>
      </c>
      <c r="BY1151" s="41">
        <v>43986</v>
      </c>
      <c r="BZ1151">
        <v>11.89</v>
      </c>
      <c r="CA1151">
        <v>7.1315</v>
      </c>
    </row>
    <row r="1152" spans="1:79">
      <c r="A1152" s="41">
        <v>43685</v>
      </c>
      <c r="B1152">
        <v>12.55</v>
      </c>
      <c r="C1152">
        <v>7.2599</v>
      </c>
      <c r="D1152" s="34">
        <f t="shared" si="334"/>
        <v>-1.5686859374152658E-2</v>
      </c>
      <c r="E1152" s="41">
        <v>43685</v>
      </c>
      <c r="F1152">
        <v>1.64</v>
      </c>
      <c r="G1152">
        <v>1.64</v>
      </c>
      <c r="H1152" s="39">
        <f t="shared" si="335"/>
        <v>0</v>
      </c>
      <c r="L1152" s="38"/>
      <c r="M1152" s="41">
        <v>43685</v>
      </c>
      <c r="N1152">
        <v>7.31</v>
      </c>
      <c r="O1152">
        <v>4.6234999999999999</v>
      </c>
      <c r="P1152" s="43">
        <f t="shared" si="336"/>
        <v>0</v>
      </c>
      <c r="Q1152" s="41">
        <v>43685</v>
      </c>
      <c r="R1152">
        <v>1.65</v>
      </c>
      <c r="S1152">
        <v>1.1689000000000001</v>
      </c>
      <c r="T1152" s="39">
        <f t="shared" si="337"/>
        <v>1.2297566467480722E-2</v>
      </c>
      <c r="U1152" s="42">
        <v>43686.62533333333</v>
      </c>
      <c r="V1152" s="44">
        <v>8.93</v>
      </c>
      <c r="W1152" s="44">
        <v>6.008</v>
      </c>
      <c r="X1152" s="43">
        <f t="shared" si="349"/>
        <v>-7.7621800165152289E-3</v>
      </c>
      <c r="Y1152" s="42">
        <v>43686.62533333333</v>
      </c>
      <c r="Z1152" s="44">
        <v>8.8000000000000007</v>
      </c>
      <c r="AA1152" s="44">
        <v>6.899</v>
      </c>
      <c r="AB1152" s="43">
        <f t="shared" si="350"/>
        <v>-2.0028409090909093E-2</v>
      </c>
      <c r="AC1152" s="42">
        <v>43686.62533333333</v>
      </c>
      <c r="AD1152" s="44">
        <v>26</v>
      </c>
      <c r="AE1152" s="44">
        <v>21.533999999999999</v>
      </c>
      <c r="AF1152" s="43">
        <f t="shared" si="351"/>
        <v>3.8692834832874182E-3</v>
      </c>
      <c r="AG1152" s="41">
        <v>43685</v>
      </c>
      <c r="AH1152">
        <v>10.7</v>
      </c>
      <c r="AI1152">
        <v>4.4169999999999998</v>
      </c>
      <c r="AJ1152" s="39">
        <f t="shared" si="338"/>
        <v>0</v>
      </c>
      <c r="AK1152" s="45">
        <v>43685</v>
      </c>
      <c r="AL1152">
        <v>19.5</v>
      </c>
      <c r="AM1152">
        <v>10.689299999999999</v>
      </c>
      <c r="AN1152" s="39">
        <f t="shared" si="339"/>
        <v>-5.1004737483828508E-3</v>
      </c>
      <c r="AO1152" s="41">
        <v>43685</v>
      </c>
      <c r="AP1152">
        <v>7.79</v>
      </c>
      <c r="AQ1152">
        <v>6.8445999999999998</v>
      </c>
      <c r="AR1152" s="18">
        <f t="shared" si="340"/>
        <v>2.6346174031699376E-2</v>
      </c>
      <c r="AS1152" s="41">
        <v>43685</v>
      </c>
      <c r="AT1152">
        <v>12.83</v>
      </c>
      <c r="AU1152">
        <v>10.728899999999999</v>
      </c>
      <c r="AV1152" s="39">
        <f t="shared" si="341"/>
        <v>1.558970146188473E-3</v>
      </c>
      <c r="AW1152" s="41">
        <v>43685</v>
      </c>
      <c r="AX1152">
        <v>11.78</v>
      </c>
      <c r="AY1152">
        <v>7.8083999999999998</v>
      </c>
      <c r="AZ1152" s="39">
        <f t="shared" si="342"/>
        <v>3.4053380279879621E-3</v>
      </c>
      <c r="BA1152" s="41">
        <v>43685</v>
      </c>
      <c r="BB1152">
        <v>5.66</v>
      </c>
      <c r="BC1152">
        <v>3.1095000000000002</v>
      </c>
      <c r="BD1152" s="39">
        <f t="shared" si="343"/>
        <v>1.0726474890297535E-2</v>
      </c>
      <c r="BE1152" s="41">
        <v>43685</v>
      </c>
      <c r="BF1152">
        <v>12.02</v>
      </c>
      <c r="BG1152">
        <v>8.5945</v>
      </c>
      <c r="BH1152" s="39">
        <f t="shared" si="344"/>
        <v>3.1554563349176647E-2</v>
      </c>
      <c r="BI1152" s="41">
        <v>43685</v>
      </c>
      <c r="BJ1152">
        <v>1.18</v>
      </c>
      <c r="BK1152">
        <v>1.17</v>
      </c>
      <c r="BL1152" s="39">
        <f t="shared" si="345"/>
        <v>-8.3905415713196214E-3</v>
      </c>
      <c r="BM1152" s="41">
        <v>43685</v>
      </c>
      <c r="BN1152">
        <v>9.8000000000000007</v>
      </c>
      <c r="BO1152">
        <v>5.3902000000000001</v>
      </c>
      <c r="BP1152" s="46">
        <f t="shared" si="346"/>
        <v>0</v>
      </c>
      <c r="BQ1152" s="41">
        <v>43685</v>
      </c>
      <c r="BR1152">
        <v>15.26</v>
      </c>
      <c r="BS1152">
        <v>8.7210999999999999</v>
      </c>
      <c r="BT1152" s="18">
        <f t="shared" si="347"/>
        <v>-1.3169044728946527E-3</v>
      </c>
      <c r="BU1152" s="41">
        <v>43685</v>
      </c>
      <c r="BV1152">
        <v>2.2799999999999998</v>
      </c>
      <c r="BW1152">
        <v>1.4998</v>
      </c>
      <c r="BX1152" s="39">
        <f t="shared" si="348"/>
        <v>8.8114616264210084E-3</v>
      </c>
      <c r="BY1152" s="41">
        <v>43987</v>
      </c>
      <c r="BZ1152">
        <v>11.88</v>
      </c>
      <c r="CA1152">
        <v>7.1254999999999997</v>
      </c>
    </row>
    <row r="1153" spans="1:79">
      <c r="A1153" s="41">
        <v>43686</v>
      </c>
      <c r="B1153">
        <v>12.72</v>
      </c>
      <c r="C1153">
        <v>7.3582999999999998</v>
      </c>
      <c r="D1153" s="34">
        <f t="shared" si="334"/>
        <v>1.3553905701180433E-2</v>
      </c>
      <c r="E1153" s="41">
        <v>43686</v>
      </c>
      <c r="F1153">
        <v>1.64</v>
      </c>
      <c r="G1153">
        <v>1.64</v>
      </c>
      <c r="H1153" s="39">
        <f t="shared" si="335"/>
        <v>0</v>
      </c>
      <c r="L1153" s="38"/>
      <c r="M1153" s="41">
        <v>43686</v>
      </c>
      <c r="N1153">
        <v>7.31</v>
      </c>
      <c r="O1153">
        <v>4.6234999999999999</v>
      </c>
      <c r="P1153" s="43">
        <f t="shared" si="336"/>
        <v>0</v>
      </c>
      <c r="Q1153" s="41">
        <v>43686</v>
      </c>
      <c r="R1153">
        <v>1.65</v>
      </c>
      <c r="S1153">
        <v>1.1689000000000001</v>
      </c>
      <c r="T1153" s="39">
        <f t="shared" si="337"/>
        <v>0</v>
      </c>
      <c r="U1153" s="42">
        <v>43691.62533333333</v>
      </c>
      <c r="V1153" s="44">
        <v>8.93</v>
      </c>
      <c r="W1153" s="44">
        <v>6.008</v>
      </c>
      <c r="X1153" s="43">
        <f t="shared" si="349"/>
        <v>0</v>
      </c>
      <c r="Y1153" s="42">
        <v>43691.62533333333</v>
      </c>
      <c r="Z1153" s="44">
        <v>9</v>
      </c>
      <c r="AA1153" s="44">
        <v>7.056</v>
      </c>
      <c r="AB1153" s="43">
        <f t="shared" si="350"/>
        <v>2.2756921292941011E-2</v>
      </c>
      <c r="AC1153" s="42">
        <v>43691.62533333333</v>
      </c>
      <c r="AD1153" s="44">
        <v>26.78</v>
      </c>
      <c r="AE1153" s="44">
        <v>22.18</v>
      </c>
      <c r="AF1153" s="43">
        <f t="shared" si="351"/>
        <v>2.9999071236184678E-2</v>
      </c>
      <c r="AG1153" s="41">
        <v>43686</v>
      </c>
      <c r="AH1153">
        <v>11</v>
      </c>
      <c r="AI1153">
        <v>4.5408999999999997</v>
      </c>
      <c r="AJ1153" s="39">
        <f t="shared" si="338"/>
        <v>2.8050713153724226E-2</v>
      </c>
      <c r="AK1153" s="45">
        <v>43716</v>
      </c>
      <c r="AL1153">
        <v>19.5</v>
      </c>
      <c r="AM1153">
        <v>10.689299999999999</v>
      </c>
      <c r="AN1153" s="39">
        <f t="shared" si="339"/>
        <v>0</v>
      </c>
      <c r="AO1153" s="41">
        <v>43686</v>
      </c>
      <c r="AP1153">
        <v>7.7</v>
      </c>
      <c r="AQ1153">
        <v>6.7656000000000001</v>
      </c>
      <c r="AR1153" s="18">
        <f t="shared" si="340"/>
        <v>-1.1541945475265134E-2</v>
      </c>
      <c r="AS1153" s="41">
        <v>43686</v>
      </c>
      <c r="AT1153">
        <v>12.83</v>
      </c>
      <c r="AU1153">
        <v>10.728899999999999</v>
      </c>
      <c r="AV1153" s="39">
        <f t="shared" si="341"/>
        <v>0</v>
      </c>
      <c r="AW1153" s="41">
        <v>43686</v>
      </c>
      <c r="AX1153">
        <v>11.77</v>
      </c>
      <c r="AY1153">
        <v>7.8018000000000001</v>
      </c>
      <c r="AZ1153" s="39">
        <f t="shared" si="342"/>
        <v>-8.4524358383275924E-4</v>
      </c>
      <c r="BA1153" s="41">
        <v>43686</v>
      </c>
      <c r="BB1153">
        <v>5.66</v>
      </c>
      <c r="BC1153">
        <v>3.1095000000000002</v>
      </c>
      <c r="BD1153" s="39">
        <f t="shared" si="343"/>
        <v>0</v>
      </c>
      <c r="BE1153" s="41">
        <v>43686</v>
      </c>
      <c r="BF1153">
        <v>11.9</v>
      </c>
      <c r="BG1153">
        <v>8.5086999999999993</v>
      </c>
      <c r="BH1153" s="39">
        <f t="shared" si="344"/>
        <v>-9.9831287451277867E-3</v>
      </c>
      <c r="BI1153" s="41">
        <v>43686</v>
      </c>
      <c r="BJ1153">
        <v>1.17</v>
      </c>
      <c r="BK1153">
        <v>1.1600999999999999</v>
      </c>
      <c r="BL1153" s="39">
        <f t="shared" si="345"/>
        <v>-8.4615384615384787E-3</v>
      </c>
      <c r="BM1153" s="41">
        <v>43686</v>
      </c>
      <c r="BN1153">
        <v>9.6999999999999993</v>
      </c>
      <c r="BO1153">
        <v>5.5041000000000002</v>
      </c>
      <c r="BP1153" s="46">
        <f t="shared" si="346"/>
        <v>2.113094133798377E-2</v>
      </c>
      <c r="BQ1153" s="41">
        <v>43686</v>
      </c>
      <c r="BR1153">
        <v>15.26</v>
      </c>
      <c r="BS1153">
        <v>8.7210999999999999</v>
      </c>
      <c r="BT1153" s="18">
        <f t="shared" si="347"/>
        <v>0</v>
      </c>
      <c r="BU1153" s="41">
        <v>43686</v>
      </c>
      <c r="BV1153">
        <v>2.2599999999999998</v>
      </c>
      <c r="BW1153">
        <v>1.4866999999999999</v>
      </c>
      <c r="BX1153" s="39">
        <f t="shared" si="348"/>
        <v>-8.7344979330578158E-3</v>
      </c>
      <c r="BY1153" s="41">
        <v>43990</v>
      </c>
      <c r="BZ1153">
        <v>11.89</v>
      </c>
      <c r="CA1153">
        <v>7.1315</v>
      </c>
    </row>
    <row r="1154" spans="1:79">
      <c r="A1154" s="41">
        <v>43691</v>
      </c>
      <c r="B1154">
        <v>12.55</v>
      </c>
      <c r="C1154">
        <v>7.2599</v>
      </c>
      <c r="D1154" s="34">
        <f t="shared" si="334"/>
        <v>-1.3372654009757665E-2</v>
      </c>
      <c r="E1154" s="41">
        <v>43691</v>
      </c>
      <c r="F1154">
        <v>1.64</v>
      </c>
      <c r="G1154">
        <v>1.64</v>
      </c>
      <c r="H1154" s="39">
        <f t="shared" si="335"/>
        <v>0</v>
      </c>
      <c r="L1154" s="38"/>
      <c r="M1154" s="41">
        <v>43691</v>
      </c>
      <c r="N1154">
        <v>7.31</v>
      </c>
      <c r="O1154">
        <v>4.6234999999999999</v>
      </c>
      <c r="P1154" s="43">
        <f t="shared" si="336"/>
        <v>0</v>
      </c>
      <c r="Q1154" s="41">
        <v>43691</v>
      </c>
      <c r="R1154">
        <v>1.65</v>
      </c>
      <c r="S1154">
        <v>1.1689000000000001</v>
      </c>
      <c r="T1154" s="39">
        <f t="shared" si="337"/>
        <v>0</v>
      </c>
      <c r="U1154" s="42">
        <v>43692.62533333333</v>
      </c>
      <c r="V1154" s="44">
        <v>8.93</v>
      </c>
      <c r="W1154" s="44">
        <v>6.008</v>
      </c>
      <c r="X1154" s="43">
        <f t="shared" si="349"/>
        <v>0</v>
      </c>
      <c r="Y1154" s="42">
        <v>43692.62533333333</v>
      </c>
      <c r="Z1154" s="44">
        <v>9</v>
      </c>
      <c r="AA1154" s="44">
        <v>7.056</v>
      </c>
      <c r="AB1154" s="43">
        <f t="shared" si="350"/>
        <v>0</v>
      </c>
      <c r="AC1154" s="42">
        <v>43692.62533333333</v>
      </c>
      <c r="AD1154" s="44">
        <v>27.81</v>
      </c>
      <c r="AE1154" s="44">
        <v>23.033000000000001</v>
      </c>
      <c r="AF1154" s="43">
        <f t="shared" si="351"/>
        <v>3.8458070333633972E-2</v>
      </c>
      <c r="AG1154" s="41">
        <v>43691</v>
      </c>
      <c r="AH1154">
        <v>11.02</v>
      </c>
      <c r="AI1154">
        <v>4.5491000000000001</v>
      </c>
      <c r="AJ1154" s="39">
        <f t="shared" si="338"/>
        <v>1.8058094210399766E-3</v>
      </c>
      <c r="AK1154" s="45" t="s">
        <v>961</v>
      </c>
      <c r="AL1154">
        <v>19.510000000000002</v>
      </c>
      <c r="AM1154">
        <v>10.694800000000001</v>
      </c>
      <c r="AN1154" s="39">
        <f t="shared" si="339"/>
        <v>5.1453322481372901E-4</v>
      </c>
      <c r="AO1154" s="41">
        <v>43691</v>
      </c>
      <c r="AP1154">
        <v>7.75</v>
      </c>
      <c r="AQ1154">
        <v>6.8094999999999999</v>
      </c>
      <c r="AR1154" s="18">
        <f t="shared" si="340"/>
        <v>6.4887075795198989E-3</v>
      </c>
      <c r="AS1154" s="41">
        <v>43691</v>
      </c>
      <c r="AT1154">
        <v>12.45</v>
      </c>
      <c r="AU1154">
        <v>10.411099999999999</v>
      </c>
      <c r="AV1154" s="39">
        <f t="shared" si="341"/>
        <v>-2.9620930384289174E-2</v>
      </c>
      <c r="AW1154" s="41">
        <v>43691</v>
      </c>
      <c r="AX1154">
        <v>11.77</v>
      </c>
      <c r="AY1154">
        <v>7.8018000000000001</v>
      </c>
      <c r="AZ1154" s="39">
        <f t="shared" si="342"/>
        <v>0</v>
      </c>
      <c r="BA1154" s="41">
        <v>43691</v>
      </c>
      <c r="BB1154">
        <v>5.66</v>
      </c>
      <c r="BC1154">
        <v>3.1095000000000002</v>
      </c>
      <c r="BD1154" s="39">
        <f t="shared" si="343"/>
        <v>0</v>
      </c>
      <c r="BE1154" s="41">
        <v>43691</v>
      </c>
      <c r="BF1154">
        <v>11.9</v>
      </c>
      <c r="BG1154">
        <v>8.5086999999999993</v>
      </c>
      <c r="BH1154" s="39">
        <f t="shared" si="344"/>
        <v>0</v>
      </c>
      <c r="BI1154" s="41">
        <v>43691</v>
      </c>
      <c r="BJ1154">
        <v>1.19</v>
      </c>
      <c r="BK1154">
        <v>1.1798999999999999</v>
      </c>
      <c r="BL1154" s="39">
        <f t="shared" si="345"/>
        <v>1.7067494181536112E-2</v>
      </c>
      <c r="BM1154" s="41">
        <v>43691</v>
      </c>
      <c r="BN1154">
        <v>9.6</v>
      </c>
      <c r="BO1154">
        <v>5.4474</v>
      </c>
      <c r="BP1154" s="46">
        <f t="shared" si="346"/>
        <v>-1.0301411674933267E-2</v>
      </c>
      <c r="BQ1154" s="41">
        <v>43691</v>
      </c>
      <c r="BR1154">
        <v>15.3</v>
      </c>
      <c r="BS1154">
        <v>8.7439999999999998</v>
      </c>
      <c r="BT1154" s="18">
        <f t="shared" si="347"/>
        <v>2.625815550790602E-3</v>
      </c>
      <c r="BU1154" s="41">
        <v>43691</v>
      </c>
      <c r="BV1154">
        <v>2.2999999999999998</v>
      </c>
      <c r="BW1154">
        <v>1.5129999999999999</v>
      </c>
      <c r="BX1154" s="39">
        <f t="shared" si="348"/>
        <v>1.7690186318692399E-2</v>
      </c>
      <c r="BY1154" s="41">
        <v>43991</v>
      </c>
      <c r="BZ1154">
        <v>11.8</v>
      </c>
      <c r="CA1154">
        <v>7.0774999999999997</v>
      </c>
    </row>
    <row r="1155" spans="1:79">
      <c r="A1155" s="41">
        <v>43692</v>
      </c>
      <c r="B1155">
        <v>12.5</v>
      </c>
      <c r="C1155">
        <v>7.2309999999999999</v>
      </c>
      <c r="D1155" s="34">
        <f t="shared" si="334"/>
        <v>-3.9807710850011911E-3</v>
      </c>
      <c r="E1155" s="41">
        <v>43692</v>
      </c>
      <c r="F1155">
        <v>1.64</v>
      </c>
      <c r="G1155">
        <v>1.64</v>
      </c>
      <c r="H1155" s="39">
        <f t="shared" si="335"/>
        <v>0</v>
      </c>
      <c r="L1155" s="38"/>
      <c r="M1155" s="41">
        <v>43692</v>
      </c>
      <c r="N1155">
        <v>7.32</v>
      </c>
      <c r="O1155">
        <v>4.6299000000000001</v>
      </c>
      <c r="P1155" s="43">
        <f t="shared" si="336"/>
        <v>1.3842327241267835E-3</v>
      </c>
      <c r="Q1155" s="41">
        <v>43692</v>
      </c>
      <c r="R1155">
        <v>1.65</v>
      </c>
      <c r="S1155">
        <v>1.1689000000000001</v>
      </c>
      <c r="T1155" s="39">
        <f t="shared" si="337"/>
        <v>0</v>
      </c>
      <c r="U1155" s="42">
        <v>43693.62533333333</v>
      </c>
      <c r="V1155" s="44">
        <v>8.93</v>
      </c>
      <c r="W1155" s="44">
        <v>6.008</v>
      </c>
      <c r="X1155" s="43">
        <f t="shared" si="349"/>
        <v>0</v>
      </c>
      <c r="Y1155" s="42">
        <v>43693.62533333333</v>
      </c>
      <c r="Z1155" s="44">
        <v>9</v>
      </c>
      <c r="AA1155" s="44">
        <v>7.056</v>
      </c>
      <c r="AB1155" s="43">
        <f t="shared" si="350"/>
        <v>0</v>
      </c>
      <c r="AC1155" s="42">
        <v>43693.62533333333</v>
      </c>
      <c r="AD1155" s="44">
        <v>28.64</v>
      </c>
      <c r="AE1155" s="44">
        <v>23.72</v>
      </c>
      <c r="AF1155" s="43">
        <f t="shared" si="351"/>
        <v>2.9826770286111127E-2</v>
      </c>
      <c r="AG1155" s="41">
        <v>43692</v>
      </c>
      <c r="AH1155">
        <v>11</v>
      </c>
      <c r="AI1155">
        <v>4.5408999999999997</v>
      </c>
      <c r="AJ1155" s="39">
        <f t="shared" si="338"/>
        <v>-1.8025543514102634E-3</v>
      </c>
      <c r="AK1155" s="45" t="s">
        <v>962</v>
      </c>
      <c r="AL1155">
        <v>19.61</v>
      </c>
      <c r="AM1155">
        <v>10.749599999999999</v>
      </c>
      <c r="AN1155" s="39">
        <f t="shared" si="339"/>
        <v>5.123985488274526E-3</v>
      </c>
      <c r="AO1155" s="41">
        <v>43692</v>
      </c>
      <c r="AP1155">
        <v>7.8</v>
      </c>
      <c r="AQ1155">
        <v>6.8533999999999997</v>
      </c>
      <c r="AR1155" s="18">
        <f t="shared" si="340"/>
        <v>6.4468756883765081E-3</v>
      </c>
      <c r="AS1155" s="41">
        <v>43692</v>
      </c>
      <c r="AT1155">
        <v>12.45</v>
      </c>
      <c r="AU1155">
        <v>10.411099999999999</v>
      </c>
      <c r="AV1155" s="39">
        <f t="shared" si="341"/>
        <v>0</v>
      </c>
      <c r="AW1155" s="41">
        <v>43692</v>
      </c>
      <c r="AX1155">
        <v>11.7</v>
      </c>
      <c r="AY1155">
        <v>7.7553999999999998</v>
      </c>
      <c r="AZ1155" s="39">
        <f t="shared" si="342"/>
        <v>-5.9473454843754284E-3</v>
      </c>
      <c r="BA1155" s="41">
        <v>43692</v>
      </c>
      <c r="BB1155">
        <v>5.66</v>
      </c>
      <c r="BC1155">
        <v>3.1095000000000002</v>
      </c>
      <c r="BD1155" s="39">
        <f t="shared" si="343"/>
        <v>0</v>
      </c>
      <c r="BE1155" s="41">
        <v>43692</v>
      </c>
      <c r="BF1155">
        <v>12</v>
      </c>
      <c r="BG1155">
        <v>8.5801999999999996</v>
      </c>
      <c r="BH1155" s="39">
        <f t="shared" si="344"/>
        <v>8.4031638205601736E-3</v>
      </c>
      <c r="BI1155" s="41">
        <v>43692</v>
      </c>
      <c r="BJ1155">
        <v>1.17</v>
      </c>
      <c r="BK1155">
        <v>1.1600999999999999</v>
      </c>
      <c r="BL1155" s="39">
        <f t="shared" si="345"/>
        <v>-1.6781083142639243E-2</v>
      </c>
      <c r="BM1155" s="41">
        <v>43692</v>
      </c>
      <c r="BN1155">
        <v>9.65</v>
      </c>
      <c r="BO1155">
        <v>5.4757999999999996</v>
      </c>
      <c r="BP1155" s="46">
        <f t="shared" si="346"/>
        <v>5.2134963468809959E-3</v>
      </c>
      <c r="BQ1155" s="41">
        <v>43692</v>
      </c>
      <c r="BR1155">
        <v>15.3</v>
      </c>
      <c r="BS1155">
        <v>8.7439999999999998</v>
      </c>
      <c r="BT1155" s="18">
        <f t="shared" si="347"/>
        <v>0</v>
      </c>
      <c r="BU1155" s="41">
        <v>43692</v>
      </c>
      <c r="BV1155">
        <v>2.2400000000000002</v>
      </c>
      <c r="BW1155">
        <v>1.4735</v>
      </c>
      <c r="BX1155" s="39">
        <f t="shared" si="348"/>
        <v>-2.6107072042299981E-2</v>
      </c>
      <c r="BY1155" s="41">
        <v>43992</v>
      </c>
      <c r="BZ1155">
        <v>11.88</v>
      </c>
      <c r="CA1155">
        <v>7.1254999999999997</v>
      </c>
    </row>
    <row r="1156" spans="1:79">
      <c r="A1156" s="41">
        <v>43693</v>
      </c>
      <c r="B1156">
        <v>12.4</v>
      </c>
      <c r="C1156">
        <v>7.1731999999999996</v>
      </c>
      <c r="D1156" s="34">
        <f t="shared" si="334"/>
        <v>-7.9933619139815094E-3</v>
      </c>
      <c r="E1156" s="41">
        <v>43693</v>
      </c>
      <c r="F1156">
        <v>1.64</v>
      </c>
      <c r="G1156">
        <v>1.64</v>
      </c>
      <c r="H1156" s="39">
        <f t="shared" si="335"/>
        <v>0</v>
      </c>
      <c r="L1156" s="38"/>
      <c r="M1156" s="41">
        <v>43693</v>
      </c>
      <c r="N1156">
        <v>7.33</v>
      </c>
      <c r="O1156">
        <v>4.6361999999999997</v>
      </c>
      <c r="P1156" s="43">
        <f t="shared" si="336"/>
        <v>1.360720533920717E-3</v>
      </c>
      <c r="Q1156" s="41">
        <v>43693</v>
      </c>
      <c r="R1156">
        <v>1.63</v>
      </c>
      <c r="S1156">
        <v>1.1547000000000001</v>
      </c>
      <c r="T1156" s="39">
        <f t="shared" si="337"/>
        <v>-1.2148173496449645E-2</v>
      </c>
      <c r="U1156" s="42">
        <v>43696.62533333333</v>
      </c>
      <c r="V1156" s="44">
        <v>8.93</v>
      </c>
      <c r="W1156" s="44">
        <v>6.008</v>
      </c>
      <c r="X1156" s="43">
        <f t="shared" si="349"/>
        <v>0</v>
      </c>
      <c r="Y1156" s="42">
        <v>43696.62533333333</v>
      </c>
      <c r="Z1156" s="44">
        <v>9</v>
      </c>
      <c r="AA1156" s="44">
        <v>7.056</v>
      </c>
      <c r="AB1156" s="43">
        <f t="shared" si="350"/>
        <v>0</v>
      </c>
      <c r="AC1156" s="42">
        <v>43696.62533333333</v>
      </c>
      <c r="AD1156" s="44">
        <v>29.45</v>
      </c>
      <c r="AE1156" s="44">
        <v>24.390999999999998</v>
      </c>
      <c r="AF1156" s="43">
        <f t="shared" si="351"/>
        <v>2.8288364249578389E-2</v>
      </c>
      <c r="AG1156" s="41">
        <v>43693</v>
      </c>
      <c r="AH1156">
        <v>11</v>
      </c>
      <c r="AI1156">
        <v>4.5408999999999997</v>
      </c>
      <c r="AJ1156" s="39">
        <f t="shared" si="338"/>
        <v>0</v>
      </c>
      <c r="AK1156" s="45" t="s">
        <v>963</v>
      </c>
      <c r="AL1156">
        <v>19.55</v>
      </c>
      <c r="AM1156">
        <v>10.716699999999999</v>
      </c>
      <c r="AN1156" s="39">
        <f t="shared" si="339"/>
        <v>-3.0605789982882815E-3</v>
      </c>
      <c r="AO1156" s="41">
        <v>43693</v>
      </c>
      <c r="AP1156">
        <v>7.85</v>
      </c>
      <c r="AQ1156">
        <v>6.8974000000000002</v>
      </c>
      <c r="AR1156" s="18">
        <f t="shared" si="340"/>
        <v>6.4201710100097011E-3</v>
      </c>
      <c r="AS1156" s="41">
        <v>43693</v>
      </c>
      <c r="AT1156">
        <v>12.45</v>
      </c>
      <c r="AU1156">
        <v>10.411099999999999</v>
      </c>
      <c r="AV1156" s="39">
        <f t="shared" si="341"/>
        <v>0</v>
      </c>
      <c r="AW1156" s="41">
        <v>43693</v>
      </c>
      <c r="AX1156">
        <v>11.8</v>
      </c>
      <c r="AY1156">
        <v>7.8216999999999999</v>
      </c>
      <c r="AZ1156" s="39">
        <f t="shared" si="342"/>
        <v>8.5488820692678682E-3</v>
      </c>
      <c r="BA1156" s="41">
        <v>43693</v>
      </c>
      <c r="BB1156">
        <v>5.64</v>
      </c>
      <c r="BC1156">
        <v>3.0985</v>
      </c>
      <c r="BD1156" s="39">
        <f t="shared" si="343"/>
        <v>-3.5375462292973532E-3</v>
      </c>
      <c r="BE1156" s="41">
        <v>43693</v>
      </c>
      <c r="BF1156">
        <v>12</v>
      </c>
      <c r="BG1156">
        <v>8.5801999999999996</v>
      </c>
      <c r="BH1156" s="39">
        <f t="shared" si="344"/>
        <v>0</v>
      </c>
      <c r="BI1156" s="41">
        <v>43693</v>
      </c>
      <c r="BJ1156">
        <v>1.17</v>
      </c>
      <c r="BK1156">
        <v>1.1600999999999999</v>
      </c>
      <c r="BL1156" s="39">
        <f t="shared" si="345"/>
        <v>0</v>
      </c>
      <c r="BM1156" s="41">
        <v>43693</v>
      </c>
      <c r="BN1156">
        <v>9.5</v>
      </c>
      <c r="BO1156">
        <v>5.3906000000000001</v>
      </c>
      <c r="BP1156" s="46">
        <f t="shared" si="346"/>
        <v>-1.5559370320318401E-2</v>
      </c>
      <c r="BQ1156" s="41">
        <v>43693</v>
      </c>
      <c r="BR1156">
        <v>15.28</v>
      </c>
      <c r="BS1156">
        <v>8.7325999999999997</v>
      </c>
      <c r="BT1156" s="18">
        <f t="shared" si="347"/>
        <v>-1.3037511436413628E-3</v>
      </c>
      <c r="BU1156" s="41">
        <v>43693</v>
      </c>
      <c r="BV1156">
        <v>2.29</v>
      </c>
      <c r="BW1156">
        <v>1.5064</v>
      </c>
      <c r="BX1156" s="39">
        <f t="shared" si="348"/>
        <v>2.2327790973871685E-2</v>
      </c>
      <c r="BY1156" s="41">
        <v>43993</v>
      </c>
      <c r="BZ1156">
        <v>12</v>
      </c>
      <c r="CA1156">
        <v>7.1974999999999998</v>
      </c>
    </row>
    <row r="1157" spans="1:79">
      <c r="A1157" s="41">
        <v>43696</v>
      </c>
      <c r="B1157">
        <v>12.4</v>
      </c>
      <c r="C1157">
        <v>7.1731999999999996</v>
      </c>
      <c r="D1157" s="34">
        <f t="shared" ref="D1157:D1220" si="352">(C1157-C1156)/C1156</f>
        <v>0</v>
      </c>
      <c r="E1157" s="41">
        <v>43696</v>
      </c>
      <c r="F1157">
        <v>1.64</v>
      </c>
      <c r="G1157">
        <v>1.64</v>
      </c>
      <c r="H1157" s="39">
        <f t="shared" ref="H1157:H1220" si="353">(G1157-G1156)/G1156</f>
        <v>0</v>
      </c>
      <c r="L1157" s="38"/>
      <c r="M1157" s="41">
        <v>43696</v>
      </c>
      <c r="N1157">
        <v>7.32</v>
      </c>
      <c r="O1157">
        <v>4.6299000000000001</v>
      </c>
      <c r="P1157" s="43">
        <f t="shared" ref="P1157:P1220" si="354">(O1157-O1156)/O1156</f>
        <v>-1.3588714895818835E-3</v>
      </c>
      <c r="Q1157" s="41">
        <v>43696</v>
      </c>
      <c r="R1157">
        <v>1.63</v>
      </c>
      <c r="S1157">
        <v>1.1547000000000001</v>
      </c>
      <c r="T1157" s="39">
        <f t="shared" ref="T1157:T1220" si="355">(S1157-S1156)/S1156</f>
        <v>0</v>
      </c>
      <c r="U1157" s="42">
        <v>43697.62533333333</v>
      </c>
      <c r="V1157" s="44">
        <v>9.1</v>
      </c>
      <c r="W1157" s="44">
        <v>6.1219999999999999</v>
      </c>
      <c r="X1157" s="43">
        <f t="shared" si="349"/>
        <v>1.8974700399467356E-2</v>
      </c>
      <c r="Y1157" s="42">
        <v>43697.62533333333</v>
      </c>
      <c r="Z1157" s="44">
        <v>9</v>
      </c>
      <c r="AA1157" s="44">
        <v>7.056</v>
      </c>
      <c r="AB1157" s="43">
        <f t="shared" si="350"/>
        <v>0</v>
      </c>
      <c r="AC1157" s="42">
        <v>43697.62533333333</v>
      </c>
      <c r="AD1157" s="44">
        <v>30.33</v>
      </c>
      <c r="AE1157" s="44">
        <v>25.12</v>
      </c>
      <c r="AF1157" s="43">
        <f t="shared" si="351"/>
        <v>2.9888073469722554E-2</v>
      </c>
      <c r="AG1157" s="41">
        <v>43696</v>
      </c>
      <c r="AH1157">
        <v>10.98</v>
      </c>
      <c r="AI1157">
        <v>4.5326000000000004</v>
      </c>
      <c r="AJ1157" s="39">
        <f t="shared" ref="AJ1157:AJ1220" si="356">(AI1157-AI1156)/AI1156</f>
        <v>-1.8278314871499721E-3</v>
      </c>
      <c r="AK1157" s="45" t="s">
        <v>964</v>
      </c>
      <c r="AL1157">
        <v>19.55</v>
      </c>
      <c r="AM1157">
        <v>10.716699999999999</v>
      </c>
      <c r="AN1157" s="39">
        <f t="shared" ref="AN1157:AN1220" si="357">(AM1157-AM1156)/AM1156</f>
        <v>0</v>
      </c>
      <c r="AO1157" s="41">
        <v>43696</v>
      </c>
      <c r="AP1157">
        <v>7.85</v>
      </c>
      <c r="AQ1157">
        <v>6.8974000000000002</v>
      </c>
      <c r="AR1157" s="18">
        <f t="shared" ref="AR1157:AR1220" si="358">(AQ1157-AQ1156)/AQ1156</f>
        <v>0</v>
      </c>
      <c r="AS1157" s="41">
        <v>43696</v>
      </c>
      <c r="AT1157">
        <v>12.5</v>
      </c>
      <c r="AU1157">
        <v>10.452999999999999</v>
      </c>
      <c r="AV1157" s="39">
        <f t="shared" ref="AV1157:AV1220" si="359">(AU1157-AU1156)/AU1156</f>
        <v>4.0245507199047218E-3</v>
      </c>
      <c r="AW1157" s="41">
        <v>43696</v>
      </c>
      <c r="AX1157">
        <v>11.5</v>
      </c>
      <c r="AY1157">
        <v>7.6227999999999998</v>
      </c>
      <c r="AZ1157" s="39">
        <f t="shared" ref="AZ1157:AZ1220" si="360">(AY1157-AY1156)/AY1156</f>
        <v>-2.5429254509889164E-2</v>
      </c>
      <c r="BA1157" s="41">
        <v>43696</v>
      </c>
      <c r="BB1157">
        <v>5.65</v>
      </c>
      <c r="BC1157">
        <v>3.1040000000000001</v>
      </c>
      <c r="BD1157" s="39">
        <f t="shared" ref="BD1157:BD1220" si="361">(BC1157-BC1156)/BC1156</f>
        <v>1.775052444731341E-3</v>
      </c>
      <c r="BE1157" s="41">
        <v>43696</v>
      </c>
      <c r="BF1157">
        <v>11.95</v>
      </c>
      <c r="BG1157">
        <v>8.5444999999999993</v>
      </c>
      <c r="BH1157" s="39">
        <f t="shared" ref="BH1157:BH1220" si="362">(BG1157-BG1156)/BG1156</f>
        <v>-4.1607421738421354E-3</v>
      </c>
      <c r="BI1157" s="41">
        <v>43696</v>
      </c>
      <c r="BJ1157">
        <v>1.17</v>
      </c>
      <c r="BK1157">
        <v>1.1600999999999999</v>
      </c>
      <c r="BL1157" s="39">
        <f t="shared" ref="BL1157:BL1220" si="363">(BK1157-BK1156)/BK1156</f>
        <v>0</v>
      </c>
      <c r="BM1157" s="41">
        <v>43696</v>
      </c>
      <c r="BN1157">
        <v>9.52</v>
      </c>
      <c r="BO1157">
        <v>5.4020000000000001</v>
      </c>
      <c r="BP1157" s="46">
        <f t="shared" ref="BP1157:BP1220" si="364">(BO1157-BO1156)/BO1156</f>
        <v>2.114792416428612E-3</v>
      </c>
      <c r="BQ1157" s="41">
        <v>43696</v>
      </c>
      <c r="BR1157">
        <v>15.28</v>
      </c>
      <c r="BS1157">
        <v>8.7325999999999997</v>
      </c>
      <c r="BT1157" s="18">
        <f t="shared" ref="BT1157:BT1220" si="365">(BS1157-BS1156)/BS1156</f>
        <v>0</v>
      </c>
      <c r="BU1157" s="41">
        <v>43696</v>
      </c>
      <c r="BV1157">
        <v>2.29</v>
      </c>
      <c r="BW1157">
        <v>1.5064</v>
      </c>
      <c r="BX1157" s="39">
        <f t="shared" ref="BX1157:BX1220" si="366">(BW1157-BW1156)/BW1156</f>
        <v>0</v>
      </c>
      <c r="BY1157" s="41">
        <v>43994</v>
      </c>
      <c r="BZ1157">
        <v>12.2</v>
      </c>
      <c r="CA1157">
        <v>7.3174999999999999</v>
      </c>
    </row>
    <row r="1158" spans="1:79">
      <c r="A1158" s="41">
        <v>43697</v>
      </c>
      <c r="B1158">
        <v>12.4</v>
      </c>
      <c r="C1158">
        <v>7.1731999999999996</v>
      </c>
      <c r="D1158" s="34">
        <f t="shared" si="352"/>
        <v>0</v>
      </c>
      <c r="E1158" s="41">
        <v>43697</v>
      </c>
      <c r="F1158">
        <v>1.64</v>
      </c>
      <c r="G1158">
        <v>1.64</v>
      </c>
      <c r="H1158" s="39">
        <f t="shared" si="353"/>
        <v>0</v>
      </c>
      <c r="L1158" s="38"/>
      <c r="M1158" s="41">
        <v>43697</v>
      </c>
      <c r="N1158">
        <v>7.34</v>
      </c>
      <c r="O1158">
        <v>4.6425000000000001</v>
      </c>
      <c r="P1158" s="43">
        <f t="shared" si="354"/>
        <v>2.7214410678416262E-3</v>
      </c>
      <c r="Q1158" s="41">
        <v>43697</v>
      </c>
      <c r="R1158">
        <v>1.63</v>
      </c>
      <c r="S1158">
        <v>1.1547000000000001</v>
      </c>
      <c r="T1158" s="39">
        <f t="shared" si="355"/>
        <v>0</v>
      </c>
      <c r="U1158" s="42">
        <v>43698.62533333333</v>
      </c>
      <c r="V1158" s="44">
        <v>9.1</v>
      </c>
      <c r="W1158" s="44">
        <v>6.1219999999999999</v>
      </c>
      <c r="X1158" s="43">
        <f t="shared" si="349"/>
        <v>0</v>
      </c>
      <c r="Y1158" s="42">
        <v>43698.62533333333</v>
      </c>
      <c r="Z1158" s="44">
        <v>8.86</v>
      </c>
      <c r="AA1158" s="44">
        <v>6.9459999999999997</v>
      </c>
      <c r="AB1158" s="43">
        <f t="shared" si="350"/>
        <v>-1.5589569160997777E-2</v>
      </c>
      <c r="AC1158" s="42">
        <v>43698.62533333333</v>
      </c>
      <c r="AD1158" s="44">
        <v>29.53</v>
      </c>
      <c r="AE1158" s="44">
        <v>24.457999999999998</v>
      </c>
      <c r="AF1158" s="43">
        <f t="shared" si="351"/>
        <v>-2.6353503184713477E-2</v>
      </c>
      <c r="AG1158" s="41">
        <v>43697</v>
      </c>
      <c r="AH1158">
        <v>10.99</v>
      </c>
      <c r="AI1158">
        <v>4.5368000000000004</v>
      </c>
      <c r="AJ1158" s="39">
        <f t="shared" si="356"/>
        <v>9.2662048272514259E-4</v>
      </c>
      <c r="AK1158" s="45" t="s">
        <v>965</v>
      </c>
      <c r="AL1158">
        <v>19.600000000000001</v>
      </c>
      <c r="AM1158">
        <v>10.7441</v>
      </c>
      <c r="AN1158" s="39">
        <f t="shared" si="357"/>
        <v>2.556757210708529E-3</v>
      </c>
      <c r="AO1158" s="41">
        <v>43697</v>
      </c>
      <c r="AP1158">
        <v>7.9</v>
      </c>
      <c r="AQ1158">
        <v>6.9413</v>
      </c>
      <c r="AR1158" s="18">
        <f t="shared" si="358"/>
        <v>6.3647171397917804E-3</v>
      </c>
      <c r="AS1158" s="41">
        <v>43697</v>
      </c>
      <c r="AT1158">
        <v>12.45</v>
      </c>
      <c r="AU1158">
        <v>10.411099999999999</v>
      </c>
      <c r="AV1158" s="39">
        <f t="shared" si="359"/>
        <v>-4.0084186357983399E-3</v>
      </c>
      <c r="AW1158" s="41">
        <v>43697</v>
      </c>
      <c r="AX1158">
        <v>11.26</v>
      </c>
      <c r="AY1158">
        <v>7.4637000000000002</v>
      </c>
      <c r="AZ1158" s="39">
        <f t="shared" si="360"/>
        <v>-2.0871595739098438E-2</v>
      </c>
      <c r="BA1158" s="41">
        <v>43697</v>
      </c>
      <c r="BB1158">
        <v>5.65</v>
      </c>
      <c r="BC1158">
        <v>3.1040000000000001</v>
      </c>
      <c r="BD1158" s="39">
        <f t="shared" si="361"/>
        <v>0</v>
      </c>
      <c r="BE1158" s="41">
        <v>43697</v>
      </c>
      <c r="BF1158">
        <v>11.9</v>
      </c>
      <c r="BG1158">
        <v>8.5086999999999993</v>
      </c>
      <c r="BH1158" s="39">
        <f t="shared" si="362"/>
        <v>-4.1898297150213658E-3</v>
      </c>
      <c r="BI1158" s="41">
        <v>43697</v>
      </c>
      <c r="BJ1158">
        <v>1.1499999999999999</v>
      </c>
      <c r="BK1158">
        <v>1.1402000000000001</v>
      </c>
      <c r="BL1158" s="39">
        <f t="shared" si="363"/>
        <v>-1.7153693647099223E-2</v>
      </c>
      <c r="BM1158" s="41">
        <v>43697</v>
      </c>
      <c r="BN1158">
        <v>9.5</v>
      </c>
      <c r="BO1158">
        <v>5.3906000000000001</v>
      </c>
      <c r="BP1158" s="46">
        <f t="shared" si="364"/>
        <v>-2.1103295075897959E-3</v>
      </c>
      <c r="BQ1158" s="41">
        <v>43697</v>
      </c>
      <c r="BR1158">
        <v>15.26</v>
      </c>
      <c r="BS1158">
        <v>8.7210999999999999</v>
      </c>
      <c r="BT1158" s="18">
        <f t="shared" si="365"/>
        <v>-1.3169044728946527E-3</v>
      </c>
      <c r="BU1158" s="41">
        <v>43697</v>
      </c>
      <c r="BV1158">
        <v>2.29</v>
      </c>
      <c r="BW1158">
        <v>1.5064</v>
      </c>
      <c r="BX1158" s="39">
        <f t="shared" si="366"/>
        <v>0</v>
      </c>
      <c r="BY1158" s="41">
        <v>43997</v>
      </c>
      <c r="BZ1158">
        <v>12.25</v>
      </c>
      <c r="CA1158">
        <v>7.3474000000000004</v>
      </c>
    </row>
    <row r="1159" spans="1:79">
      <c r="A1159" s="41">
        <v>43698</v>
      </c>
      <c r="B1159">
        <v>12.37</v>
      </c>
      <c r="C1159">
        <v>7.1558000000000002</v>
      </c>
      <c r="D1159" s="34">
        <f t="shared" si="352"/>
        <v>-2.4256956449003816E-3</v>
      </c>
      <c r="E1159" s="41">
        <v>43698</v>
      </c>
      <c r="F1159">
        <v>1.64</v>
      </c>
      <c r="G1159">
        <v>1.64</v>
      </c>
      <c r="H1159" s="39">
        <f t="shared" si="353"/>
        <v>0</v>
      </c>
      <c r="L1159" s="38"/>
      <c r="M1159" s="41">
        <v>43698</v>
      </c>
      <c r="N1159">
        <v>7.35</v>
      </c>
      <c r="O1159">
        <v>4.6487999999999996</v>
      </c>
      <c r="P1159" s="43">
        <f t="shared" si="354"/>
        <v>1.3570274636509484E-3</v>
      </c>
      <c r="Q1159" s="41">
        <v>43698</v>
      </c>
      <c r="R1159">
        <v>1.63</v>
      </c>
      <c r="S1159">
        <v>1.1547000000000001</v>
      </c>
      <c r="T1159" s="39">
        <f t="shared" si="355"/>
        <v>0</v>
      </c>
      <c r="U1159" s="42">
        <v>43699.62533333333</v>
      </c>
      <c r="V1159" s="44">
        <v>9.1</v>
      </c>
      <c r="W1159" s="44">
        <v>6.1219999999999999</v>
      </c>
      <c r="X1159" s="43">
        <f t="shared" si="349"/>
        <v>0</v>
      </c>
      <c r="Y1159" s="42">
        <v>43699.62533333333</v>
      </c>
      <c r="Z1159" s="44">
        <v>9</v>
      </c>
      <c r="AA1159" s="44">
        <v>7.056</v>
      </c>
      <c r="AB1159" s="43">
        <f t="shared" si="350"/>
        <v>1.5836452634609893E-2</v>
      </c>
      <c r="AC1159" s="42">
        <v>43699.62533333333</v>
      </c>
      <c r="AD1159" s="44">
        <v>30.4</v>
      </c>
      <c r="AE1159" s="44">
        <v>25.178000000000001</v>
      </c>
      <c r="AF1159" s="43">
        <f t="shared" si="351"/>
        <v>2.9438220623109104E-2</v>
      </c>
      <c r="AG1159" s="41">
        <v>43698</v>
      </c>
      <c r="AH1159">
        <v>10.96</v>
      </c>
      <c r="AI1159">
        <v>4.5244</v>
      </c>
      <c r="AJ1159" s="39">
        <f t="shared" si="356"/>
        <v>-2.7332040204550365E-3</v>
      </c>
      <c r="AK1159" s="45" t="s">
        <v>966</v>
      </c>
      <c r="AL1159">
        <v>19.690000000000001</v>
      </c>
      <c r="AM1159">
        <v>10.7934</v>
      </c>
      <c r="AN1159" s="39">
        <f t="shared" si="357"/>
        <v>4.5885648867751202E-3</v>
      </c>
      <c r="AO1159" s="41">
        <v>43698</v>
      </c>
      <c r="AP1159">
        <v>7.92</v>
      </c>
      <c r="AQ1159">
        <v>6.9588999999999999</v>
      </c>
      <c r="AR1159" s="18">
        <f t="shared" si="358"/>
        <v>2.5355480961779262E-3</v>
      </c>
      <c r="AS1159" s="41">
        <v>43698</v>
      </c>
      <c r="AT1159">
        <v>12.4</v>
      </c>
      <c r="AU1159">
        <v>10.369300000000001</v>
      </c>
      <c r="AV1159" s="39">
        <f t="shared" si="359"/>
        <v>-4.0149455869215077E-3</v>
      </c>
      <c r="AW1159" s="41">
        <v>43698</v>
      </c>
      <c r="AX1159">
        <v>11.4</v>
      </c>
      <c r="AY1159">
        <v>7.5564999999999998</v>
      </c>
      <c r="AZ1159" s="39">
        <f t="shared" si="360"/>
        <v>1.2433511529134283E-2</v>
      </c>
      <c r="BA1159" s="41">
        <v>43698</v>
      </c>
      <c r="BB1159">
        <v>5.52</v>
      </c>
      <c r="BC1159">
        <v>3.0326</v>
      </c>
      <c r="BD1159" s="39">
        <f t="shared" si="361"/>
        <v>-2.3002577319587669E-2</v>
      </c>
      <c r="BE1159" s="41">
        <v>43698</v>
      </c>
      <c r="BF1159">
        <v>12</v>
      </c>
      <c r="BG1159">
        <v>8.5801999999999996</v>
      </c>
      <c r="BH1159" s="39">
        <f t="shared" si="362"/>
        <v>8.4031638205601736E-3</v>
      </c>
      <c r="BI1159" s="41">
        <v>43698</v>
      </c>
      <c r="BJ1159">
        <v>1.1499999999999999</v>
      </c>
      <c r="BK1159">
        <v>1.1402000000000001</v>
      </c>
      <c r="BL1159" s="39">
        <f t="shared" si="363"/>
        <v>0</v>
      </c>
      <c r="BM1159" s="41">
        <v>43698</v>
      </c>
      <c r="BN1159">
        <v>9.5</v>
      </c>
      <c r="BO1159">
        <v>5.3906000000000001</v>
      </c>
      <c r="BP1159" s="46">
        <f t="shared" si="364"/>
        <v>0</v>
      </c>
      <c r="BQ1159" s="41">
        <v>43698</v>
      </c>
      <c r="BR1159">
        <v>15.26</v>
      </c>
      <c r="BS1159">
        <v>8.7210999999999999</v>
      </c>
      <c r="BT1159" s="18">
        <f t="shared" si="365"/>
        <v>0</v>
      </c>
      <c r="BU1159" s="41">
        <v>43698</v>
      </c>
      <c r="BV1159">
        <v>2.2999999999999998</v>
      </c>
      <c r="BW1159">
        <v>1.5129999999999999</v>
      </c>
      <c r="BX1159" s="39">
        <f t="shared" si="366"/>
        <v>4.3813064259160513E-3</v>
      </c>
      <c r="BY1159" s="41">
        <v>43998</v>
      </c>
      <c r="BZ1159">
        <v>12.4</v>
      </c>
      <c r="CA1159">
        <v>7.4374000000000002</v>
      </c>
    </row>
    <row r="1160" spans="1:79">
      <c r="A1160" s="41">
        <v>43699</v>
      </c>
      <c r="B1160">
        <v>12.39</v>
      </c>
      <c r="C1160">
        <v>7.1673999999999998</v>
      </c>
      <c r="D1160" s="34">
        <f t="shared" si="352"/>
        <v>1.6210626345062201E-3</v>
      </c>
      <c r="E1160" s="41">
        <v>43699</v>
      </c>
      <c r="F1160">
        <v>1.65</v>
      </c>
      <c r="G1160">
        <v>1.65</v>
      </c>
      <c r="H1160" s="39">
        <f t="shared" si="353"/>
        <v>6.0975609756097615E-3</v>
      </c>
      <c r="L1160" s="38"/>
      <c r="M1160" s="41">
        <v>43699</v>
      </c>
      <c r="N1160">
        <v>7.36</v>
      </c>
      <c r="O1160">
        <v>4.6551999999999998</v>
      </c>
      <c r="P1160" s="43">
        <f t="shared" si="354"/>
        <v>1.3766993632765841E-3</v>
      </c>
      <c r="Q1160" s="41">
        <v>43699</v>
      </c>
      <c r="R1160">
        <v>1.66</v>
      </c>
      <c r="S1160">
        <v>1.1759999999999999</v>
      </c>
      <c r="T1160" s="39">
        <f t="shared" si="355"/>
        <v>1.8446349701220988E-2</v>
      </c>
      <c r="U1160" s="42">
        <v>43700.62533333333</v>
      </c>
      <c r="V1160" s="44">
        <v>9.1</v>
      </c>
      <c r="W1160" s="44">
        <v>6.1219999999999999</v>
      </c>
      <c r="X1160" s="43">
        <f t="shared" si="349"/>
        <v>0</v>
      </c>
      <c r="Y1160" s="42">
        <v>43700.62533333333</v>
      </c>
      <c r="Z1160" s="44">
        <v>9</v>
      </c>
      <c r="AA1160" s="44">
        <v>7.056</v>
      </c>
      <c r="AB1160" s="43">
        <f t="shared" si="350"/>
        <v>0</v>
      </c>
      <c r="AC1160" s="42">
        <v>43700.62533333333</v>
      </c>
      <c r="AD1160" s="44">
        <v>30.9</v>
      </c>
      <c r="AE1160" s="44">
        <v>25.591999999999999</v>
      </c>
      <c r="AF1160" s="43">
        <f t="shared" si="351"/>
        <v>1.6442926364286198E-2</v>
      </c>
      <c r="AG1160" s="41">
        <v>43699</v>
      </c>
      <c r="AH1160">
        <v>10.95</v>
      </c>
      <c r="AI1160">
        <v>4.5202</v>
      </c>
      <c r="AJ1160" s="39">
        <f t="shared" si="356"/>
        <v>-9.2829988506762915E-4</v>
      </c>
      <c r="AK1160" s="45" t="s">
        <v>967</v>
      </c>
      <c r="AL1160">
        <v>19.68</v>
      </c>
      <c r="AM1160">
        <v>10.788</v>
      </c>
      <c r="AN1160" s="39">
        <f t="shared" si="357"/>
        <v>-5.0030574239811828E-4</v>
      </c>
      <c r="AO1160" s="41">
        <v>43699</v>
      </c>
      <c r="AP1160">
        <v>8</v>
      </c>
      <c r="AQ1160">
        <v>7.0292000000000003</v>
      </c>
      <c r="AR1160" s="18">
        <f t="shared" si="358"/>
        <v>1.0102171320179982E-2</v>
      </c>
      <c r="AS1160" s="41">
        <v>43699</v>
      </c>
      <c r="AT1160">
        <v>12.35</v>
      </c>
      <c r="AU1160">
        <v>10.327500000000001</v>
      </c>
      <c r="AV1160" s="39">
        <f t="shared" si="359"/>
        <v>-4.0311303559546234E-3</v>
      </c>
      <c r="AW1160" s="41">
        <v>43699</v>
      </c>
      <c r="AX1160">
        <v>11.84</v>
      </c>
      <c r="AY1160">
        <v>7.8482000000000003</v>
      </c>
      <c r="AZ1160" s="39">
        <f t="shared" si="360"/>
        <v>3.8602527625223385E-2</v>
      </c>
      <c r="BA1160" s="41">
        <v>43699</v>
      </c>
      <c r="BB1160">
        <v>5.5</v>
      </c>
      <c r="BC1160">
        <v>3.0215999999999998</v>
      </c>
      <c r="BD1160" s="39">
        <f t="shared" si="361"/>
        <v>-3.6272505440876216E-3</v>
      </c>
      <c r="BE1160" s="41">
        <v>43699</v>
      </c>
      <c r="BF1160">
        <v>11.95</v>
      </c>
      <c r="BG1160">
        <v>8.5444999999999993</v>
      </c>
      <c r="BH1160" s="39">
        <f t="shared" si="362"/>
        <v>-4.1607421738421354E-3</v>
      </c>
      <c r="BI1160" s="41">
        <v>43699</v>
      </c>
      <c r="BJ1160">
        <v>1.1200000000000001</v>
      </c>
      <c r="BK1160">
        <v>1.1105</v>
      </c>
      <c r="BL1160" s="39">
        <f t="shared" si="363"/>
        <v>-2.6048061743553813E-2</v>
      </c>
      <c r="BM1160" s="41">
        <v>43699</v>
      </c>
      <c r="BN1160">
        <v>9.35</v>
      </c>
      <c r="BO1160">
        <v>5.3055000000000003</v>
      </c>
      <c r="BP1160" s="46">
        <f t="shared" si="364"/>
        <v>-1.5786739880532728E-2</v>
      </c>
      <c r="BQ1160" s="41">
        <v>43699</v>
      </c>
      <c r="BR1160">
        <v>15.2</v>
      </c>
      <c r="BS1160">
        <v>8.6867999999999999</v>
      </c>
      <c r="BT1160" s="18">
        <f t="shared" si="365"/>
        <v>-3.9329901044592996E-3</v>
      </c>
      <c r="BU1160" s="41">
        <v>43699</v>
      </c>
      <c r="BV1160">
        <v>2.2999999999999998</v>
      </c>
      <c r="BW1160">
        <v>1.5129999999999999</v>
      </c>
      <c r="BX1160" s="39">
        <f t="shared" si="366"/>
        <v>0</v>
      </c>
      <c r="BY1160" s="41">
        <v>43999</v>
      </c>
      <c r="BZ1160">
        <v>12.77</v>
      </c>
      <c r="CA1160">
        <v>7.6593</v>
      </c>
    </row>
    <row r="1161" spans="1:79">
      <c r="A1161" s="41">
        <v>43700</v>
      </c>
      <c r="B1161">
        <v>12.35</v>
      </c>
      <c r="C1161">
        <v>7.1441999999999997</v>
      </c>
      <c r="D1161" s="34">
        <f t="shared" si="352"/>
        <v>-3.2368780868934494E-3</v>
      </c>
      <c r="E1161" s="41">
        <v>43700</v>
      </c>
      <c r="F1161">
        <v>1.65</v>
      </c>
      <c r="G1161">
        <v>1.65</v>
      </c>
      <c r="H1161" s="39">
        <f t="shared" si="353"/>
        <v>0</v>
      </c>
      <c r="L1161" s="38"/>
      <c r="M1161" s="41">
        <v>43700</v>
      </c>
      <c r="N1161">
        <v>7.39</v>
      </c>
      <c r="O1161">
        <v>4.6741000000000001</v>
      </c>
      <c r="P1161" s="43">
        <f t="shared" si="354"/>
        <v>4.0599759408833907E-3</v>
      </c>
      <c r="Q1161" s="41">
        <v>43700</v>
      </c>
      <c r="R1161">
        <v>1.66</v>
      </c>
      <c r="S1161">
        <v>1.1759999999999999</v>
      </c>
      <c r="T1161" s="39">
        <f t="shared" si="355"/>
        <v>0</v>
      </c>
      <c r="U1161" s="42">
        <v>43703.62533333333</v>
      </c>
      <c r="V1161" s="44">
        <v>9.1</v>
      </c>
      <c r="W1161" s="44">
        <v>6.1219999999999999</v>
      </c>
      <c r="X1161" s="43">
        <f t="shared" si="349"/>
        <v>0</v>
      </c>
      <c r="Y1161" s="42">
        <v>43703.62533333333</v>
      </c>
      <c r="Z1161" s="44">
        <v>8.9</v>
      </c>
      <c r="AA1161" s="44">
        <v>6.9770000000000003</v>
      </c>
      <c r="AB1161" s="43">
        <f t="shared" si="350"/>
        <v>-1.1196145124716516E-2</v>
      </c>
      <c r="AC1161" s="42">
        <v>43703.62533333333</v>
      </c>
      <c r="AD1161" s="44">
        <v>31</v>
      </c>
      <c r="AE1161" s="44">
        <v>25.675000000000001</v>
      </c>
      <c r="AF1161" s="43">
        <f t="shared" si="351"/>
        <v>3.2432010003126746E-3</v>
      </c>
      <c r="AG1161" s="41">
        <v>43700</v>
      </c>
      <c r="AH1161">
        <v>11.24</v>
      </c>
      <c r="AI1161">
        <v>4.6399999999999997</v>
      </c>
      <c r="AJ1161" s="39">
        <f t="shared" si="356"/>
        <v>2.6503252068492474E-2</v>
      </c>
      <c r="AK1161" s="45" t="s">
        <v>968</v>
      </c>
      <c r="AL1161">
        <v>19.5</v>
      </c>
      <c r="AM1161">
        <v>10.689299999999999</v>
      </c>
      <c r="AN1161" s="39">
        <f t="shared" si="357"/>
        <v>-9.1490545050056452E-3</v>
      </c>
      <c r="AO1161" s="41">
        <v>43700</v>
      </c>
      <c r="AP1161">
        <v>8.4700000000000006</v>
      </c>
      <c r="AQ1161">
        <v>7.4420999999999999</v>
      </c>
      <c r="AR1161" s="18">
        <f t="shared" si="358"/>
        <v>5.8740681727650311E-2</v>
      </c>
      <c r="AS1161" s="41">
        <v>43700</v>
      </c>
      <c r="AT1161">
        <v>12.35</v>
      </c>
      <c r="AU1161">
        <v>10.327500000000001</v>
      </c>
      <c r="AV1161" s="39">
        <f t="shared" si="359"/>
        <v>0</v>
      </c>
      <c r="AW1161" s="41">
        <v>43700</v>
      </c>
      <c r="AX1161">
        <v>11.8</v>
      </c>
      <c r="AY1161">
        <v>7.8216999999999999</v>
      </c>
      <c r="AZ1161" s="39">
        <f t="shared" si="360"/>
        <v>-3.3765704237914951E-3</v>
      </c>
      <c r="BA1161" s="41">
        <v>43700</v>
      </c>
      <c r="BB1161">
        <v>5.66</v>
      </c>
      <c r="BC1161">
        <v>3.1095000000000002</v>
      </c>
      <c r="BD1161" s="39">
        <f t="shared" si="361"/>
        <v>2.9090548054011223E-2</v>
      </c>
      <c r="BE1161" s="41">
        <v>43700</v>
      </c>
      <c r="BF1161">
        <v>11.95</v>
      </c>
      <c r="BG1161">
        <v>8.5444999999999993</v>
      </c>
      <c r="BH1161" s="39">
        <f t="shared" si="362"/>
        <v>0</v>
      </c>
      <c r="BI1161" s="41">
        <v>43700</v>
      </c>
      <c r="BJ1161">
        <v>1.1299999999999999</v>
      </c>
      <c r="BK1161">
        <v>1.1204000000000001</v>
      </c>
      <c r="BL1161" s="39">
        <f t="shared" si="363"/>
        <v>8.9149031967582348E-3</v>
      </c>
      <c r="BM1161" s="41">
        <v>43700</v>
      </c>
      <c r="BN1161">
        <v>9.52</v>
      </c>
      <c r="BO1161">
        <v>5.4020000000000001</v>
      </c>
      <c r="BP1161" s="46">
        <f t="shared" si="364"/>
        <v>1.818867213269245E-2</v>
      </c>
      <c r="BQ1161" s="41">
        <v>43700</v>
      </c>
      <c r="BR1161">
        <v>15.19</v>
      </c>
      <c r="BS1161">
        <v>8.6811000000000007</v>
      </c>
      <c r="BT1161" s="18">
        <f t="shared" si="365"/>
        <v>-6.5616797900252687E-4</v>
      </c>
      <c r="BU1161" s="41">
        <v>43700</v>
      </c>
      <c r="BV1161">
        <v>2.2999999999999998</v>
      </c>
      <c r="BW1161">
        <v>1.5129999999999999</v>
      </c>
      <c r="BX1161" s="39">
        <f t="shared" si="366"/>
        <v>0</v>
      </c>
      <c r="BY1161" s="41">
        <v>44000</v>
      </c>
      <c r="BZ1161">
        <v>13.15</v>
      </c>
      <c r="CA1161">
        <v>7.8872999999999998</v>
      </c>
    </row>
    <row r="1162" spans="1:79">
      <c r="A1162" s="41">
        <v>43703</v>
      </c>
      <c r="B1162">
        <v>12.39</v>
      </c>
      <c r="C1162">
        <v>7.1673999999999998</v>
      </c>
      <c r="D1162" s="34">
        <f t="shared" si="352"/>
        <v>3.2473894907757497E-3</v>
      </c>
      <c r="E1162" s="41">
        <v>43703</v>
      </c>
      <c r="F1162">
        <v>1.65</v>
      </c>
      <c r="G1162">
        <v>1.65</v>
      </c>
      <c r="H1162" s="39">
        <f t="shared" si="353"/>
        <v>0</v>
      </c>
      <c r="L1162" s="38"/>
      <c r="M1162" s="41">
        <v>43703</v>
      </c>
      <c r="N1162">
        <v>7.39</v>
      </c>
      <c r="O1162">
        <v>4.6741000000000001</v>
      </c>
      <c r="P1162" s="43">
        <f t="shared" si="354"/>
        <v>0</v>
      </c>
      <c r="Q1162" s="41">
        <v>43703</v>
      </c>
      <c r="R1162">
        <v>1.66</v>
      </c>
      <c r="S1162">
        <v>1.1759999999999999</v>
      </c>
      <c r="T1162" s="39">
        <f t="shared" si="355"/>
        <v>0</v>
      </c>
      <c r="U1162" s="42">
        <v>43704.62533333333</v>
      </c>
      <c r="V1162" s="44">
        <v>8.83</v>
      </c>
      <c r="W1162" s="44">
        <v>5.9409999999999998</v>
      </c>
      <c r="X1162" s="43">
        <f t="shared" si="349"/>
        <v>-2.9565501470107818E-2</v>
      </c>
      <c r="Y1162" s="42">
        <v>43704.62533333333</v>
      </c>
      <c r="Z1162" s="44">
        <v>8.8800000000000008</v>
      </c>
      <c r="AA1162" s="44">
        <v>6.9619999999999997</v>
      </c>
      <c r="AB1162" s="43">
        <f t="shared" si="350"/>
        <v>-2.1499211695571977E-3</v>
      </c>
      <c r="AC1162" s="42">
        <v>43704.62533333333</v>
      </c>
      <c r="AD1162" s="44">
        <v>30.07</v>
      </c>
      <c r="AE1162" s="44">
        <v>24.905000000000001</v>
      </c>
      <c r="AF1162" s="43">
        <f t="shared" si="351"/>
        <v>-2.9990262901655289E-2</v>
      </c>
      <c r="AG1162" s="41">
        <v>43703</v>
      </c>
      <c r="AH1162">
        <v>10.91</v>
      </c>
      <c r="AI1162">
        <v>4.5037000000000003</v>
      </c>
      <c r="AJ1162" s="39">
        <f t="shared" si="356"/>
        <v>-2.9374999999999877E-2</v>
      </c>
      <c r="AK1162" s="45" t="s">
        <v>969</v>
      </c>
      <c r="AL1162">
        <v>19.5</v>
      </c>
      <c r="AM1162">
        <v>10.689299999999999</v>
      </c>
      <c r="AN1162" s="39">
        <f t="shared" si="357"/>
        <v>0</v>
      </c>
      <c r="AO1162" s="41">
        <v>43703</v>
      </c>
      <c r="AP1162">
        <v>8.4700000000000006</v>
      </c>
      <c r="AQ1162">
        <v>7.4420999999999999</v>
      </c>
      <c r="AR1162" s="18">
        <f t="shared" si="358"/>
        <v>0</v>
      </c>
      <c r="AS1162" s="41">
        <v>43703</v>
      </c>
      <c r="AT1162">
        <v>12.35</v>
      </c>
      <c r="AU1162">
        <v>10.327500000000001</v>
      </c>
      <c r="AV1162" s="39">
        <f t="shared" si="359"/>
        <v>0</v>
      </c>
      <c r="AW1162" s="41">
        <v>43703</v>
      </c>
      <c r="AX1162">
        <v>11.59</v>
      </c>
      <c r="AY1162">
        <v>7.6825000000000001</v>
      </c>
      <c r="AZ1162" s="39">
        <f t="shared" si="360"/>
        <v>-1.7796642673587555E-2</v>
      </c>
      <c r="BA1162" s="41">
        <v>43703</v>
      </c>
      <c r="BB1162">
        <v>5.66</v>
      </c>
      <c r="BC1162">
        <v>3.1095000000000002</v>
      </c>
      <c r="BD1162" s="39">
        <f t="shared" si="361"/>
        <v>0</v>
      </c>
      <c r="BE1162" s="41">
        <v>43703</v>
      </c>
      <c r="BF1162">
        <v>11.95</v>
      </c>
      <c r="BG1162">
        <v>8.5444999999999993</v>
      </c>
      <c r="BH1162" s="39">
        <f t="shared" si="362"/>
        <v>0</v>
      </c>
      <c r="BI1162" s="41">
        <v>43703</v>
      </c>
      <c r="BJ1162">
        <v>1.1299999999999999</v>
      </c>
      <c r="BK1162">
        <v>1.1204000000000001</v>
      </c>
      <c r="BL1162" s="39">
        <f t="shared" si="363"/>
        <v>0</v>
      </c>
      <c r="BM1162" s="41">
        <v>43703</v>
      </c>
      <c r="BN1162">
        <v>9.52</v>
      </c>
      <c r="BO1162">
        <v>5.4020000000000001</v>
      </c>
      <c r="BP1162" s="46">
        <f t="shared" si="364"/>
        <v>0</v>
      </c>
      <c r="BQ1162" s="41">
        <v>43703</v>
      </c>
      <c r="BR1162">
        <v>15.2</v>
      </c>
      <c r="BS1162">
        <v>8.6867999999999999</v>
      </c>
      <c r="BT1162" s="18">
        <f t="shared" si="365"/>
        <v>6.5659881812202942E-4</v>
      </c>
      <c r="BU1162" s="41">
        <v>43703</v>
      </c>
      <c r="BV1162">
        <v>2.2999999999999998</v>
      </c>
      <c r="BW1162">
        <v>1.5129999999999999</v>
      </c>
      <c r="BX1162" s="39">
        <f t="shared" si="366"/>
        <v>0</v>
      </c>
      <c r="BY1162" s="41">
        <v>44001</v>
      </c>
      <c r="BZ1162">
        <v>12.8</v>
      </c>
      <c r="CA1162">
        <v>7.6772999999999998</v>
      </c>
    </row>
    <row r="1163" spans="1:79">
      <c r="A1163" s="41">
        <v>43704</v>
      </c>
      <c r="B1163">
        <v>12.3</v>
      </c>
      <c r="C1163">
        <v>7.1153000000000004</v>
      </c>
      <c r="D1163" s="34">
        <f t="shared" si="352"/>
        <v>-7.2690236347907706E-3</v>
      </c>
      <c r="E1163" s="41">
        <v>43704</v>
      </c>
      <c r="F1163">
        <v>1.65</v>
      </c>
      <c r="G1163">
        <v>1.65</v>
      </c>
      <c r="H1163" s="39">
        <f t="shared" si="353"/>
        <v>0</v>
      </c>
      <c r="L1163" s="38"/>
      <c r="M1163" s="41">
        <v>43704</v>
      </c>
      <c r="N1163">
        <v>7.43</v>
      </c>
      <c r="O1163">
        <v>4.6993999999999998</v>
      </c>
      <c r="P1163" s="43">
        <f t="shared" si="354"/>
        <v>5.4128067435441378E-3</v>
      </c>
      <c r="Q1163" s="41">
        <v>43704</v>
      </c>
      <c r="R1163">
        <v>1.62</v>
      </c>
      <c r="S1163">
        <v>1.1476</v>
      </c>
      <c r="T1163" s="39">
        <f t="shared" si="355"/>
        <v>-2.4149659863945565E-2</v>
      </c>
      <c r="U1163" s="42">
        <v>43705.62533333333</v>
      </c>
      <c r="V1163" s="44">
        <v>8.83</v>
      </c>
      <c r="W1163" s="44">
        <v>5.9409999999999998</v>
      </c>
      <c r="X1163" s="43">
        <f t="shared" si="349"/>
        <v>0</v>
      </c>
      <c r="Y1163" s="42">
        <v>43705.62533333333</v>
      </c>
      <c r="Z1163" s="44">
        <v>8.75</v>
      </c>
      <c r="AA1163" s="44">
        <v>6.86</v>
      </c>
      <c r="AB1163" s="43">
        <f t="shared" si="350"/>
        <v>-1.4650962367135799E-2</v>
      </c>
      <c r="AC1163" s="42">
        <v>43705.62533333333</v>
      </c>
      <c r="AD1163" s="44">
        <v>28.72</v>
      </c>
      <c r="AE1163" s="44">
        <v>23.786999999999999</v>
      </c>
      <c r="AF1163" s="43">
        <f t="shared" si="351"/>
        <v>-4.4890584220036223E-2</v>
      </c>
      <c r="AG1163" s="41">
        <v>43704</v>
      </c>
      <c r="AH1163">
        <v>10.7</v>
      </c>
      <c r="AI1163">
        <v>4.4169999999999998</v>
      </c>
      <c r="AJ1163" s="39">
        <f t="shared" si="356"/>
        <v>-1.9250838199702563E-2</v>
      </c>
      <c r="AK1163" s="45" t="s">
        <v>970</v>
      </c>
      <c r="AL1163">
        <v>19.5</v>
      </c>
      <c r="AM1163">
        <v>10.689299999999999</v>
      </c>
      <c r="AN1163" s="39">
        <f t="shared" si="357"/>
        <v>0</v>
      </c>
      <c r="AO1163" s="41">
        <v>43704</v>
      </c>
      <c r="AP1163">
        <v>8.4700000000000006</v>
      </c>
      <c r="AQ1163">
        <v>7.4420999999999999</v>
      </c>
      <c r="AR1163" s="18">
        <f t="shared" si="358"/>
        <v>0</v>
      </c>
      <c r="AS1163" s="41">
        <v>43704</v>
      </c>
      <c r="AT1163">
        <v>12.35</v>
      </c>
      <c r="AU1163">
        <v>10.327500000000001</v>
      </c>
      <c r="AV1163" s="39">
        <f t="shared" si="359"/>
        <v>0</v>
      </c>
      <c r="AW1163" s="41">
        <v>43704</v>
      </c>
      <c r="AX1163">
        <v>11.45</v>
      </c>
      <c r="AY1163">
        <v>7.5896999999999997</v>
      </c>
      <c r="AZ1163" s="39">
        <f t="shared" si="360"/>
        <v>-1.2079401236576692E-2</v>
      </c>
      <c r="BA1163" s="41">
        <v>43704</v>
      </c>
      <c r="BB1163">
        <v>5.66</v>
      </c>
      <c r="BC1163">
        <v>3.1095000000000002</v>
      </c>
      <c r="BD1163" s="39">
        <f t="shared" si="361"/>
        <v>0</v>
      </c>
      <c r="BE1163" s="41">
        <v>43704</v>
      </c>
      <c r="BF1163">
        <v>11.96</v>
      </c>
      <c r="BG1163">
        <v>8.5516000000000005</v>
      </c>
      <c r="BH1163" s="39">
        <f t="shared" si="362"/>
        <v>8.30943882029518E-4</v>
      </c>
      <c r="BI1163" s="41">
        <v>43704</v>
      </c>
      <c r="BJ1163">
        <v>1.1299999999999999</v>
      </c>
      <c r="BK1163">
        <v>1.1204000000000001</v>
      </c>
      <c r="BL1163" s="39">
        <f t="shared" si="363"/>
        <v>0</v>
      </c>
      <c r="BM1163" s="41">
        <v>43704</v>
      </c>
      <c r="BN1163">
        <v>9.52</v>
      </c>
      <c r="BO1163">
        <v>5.4020000000000001</v>
      </c>
      <c r="BP1163" s="46">
        <f t="shared" si="364"/>
        <v>0</v>
      </c>
      <c r="BQ1163" s="41">
        <v>43704</v>
      </c>
      <c r="BR1163">
        <v>15.1</v>
      </c>
      <c r="BS1163">
        <v>8.6296999999999997</v>
      </c>
      <c r="BT1163" s="18">
        <f t="shared" si="365"/>
        <v>-6.573191508956135E-3</v>
      </c>
      <c r="BU1163" s="41">
        <v>43704</v>
      </c>
      <c r="BV1163">
        <v>2.2400000000000002</v>
      </c>
      <c r="BW1163">
        <v>1.4735</v>
      </c>
      <c r="BX1163" s="39">
        <f t="shared" si="366"/>
        <v>-2.6107072042299981E-2</v>
      </c>
      <c r="BY1163" s="41">
        <v>44004</v>
      </c>
      <c r="BZ1163">
        <v>12.99</v>
      </c>
      <c r="CA1163">
        <v>7.7912999999999997</v>
      </c>
    </row>
    <row r="1164" spans="1:79">
      <c r="A1164" s="41">
        <v>43705</v>
      </c>
      <c r="B1164">
        <v>12.13</v>
      </c>
      <c r="C1164">
        <v>7.0170000000000003</v>
      </c>
      <c r="D1164" s="34">
        <f t="shared" si="352"/>
        <v>-1.3815299425182361E-2</v>
      </c>
      <c r="E1164" s="41">
        <v>43705</v>
      </c>
      <c r="F1164">
        <v>1.65</v>
      </c>
      <c r="G1164">
        <v>1.65</v>
      </c>
      <c r="H1164" s="39">
        <f t="shared" si="353"/>
        <v>0</v>
      </c>
      <c r="L1164" s="38"/>
      <c r="M1164" s="41">
        <v>43705</v>
      </c>
      <c r="N1164">
        <v>7.6</v>
      </c>
      <c r="O1164">
        <v>4.8070000000000004</v>
      </c>
      <c r="P1164" s="43">
        <f t="shared" si="354"/>
        <v>2.289653998382785E-2</v>
      </c>
      <c r="Q1164" s="41">
        <v>43705</v>
      </c>
      <c r="R1164">
        <v>1.64</v>
      </c>
      <c r="S1164">
        <v>1.1617999999999999</v>
      </c>
      <c r="T1164" s="39">
        <f t="shared" si="355"/>
        <v>1.2373649355176012E-2</v>
      </c>
      <c r="U1164" s="42">
        <v>43706.62533333333</v>
      </c>
      <c r="V1164" s="44">
        <v>8.83</v>
      </c>
      <c r="W1164" s="44">
        <v>5.9409999999999998</v>
      </c>
      <c r="X1164" s="43">
        <f t="shared" si="349"/>
        <v>0</v>
      </c>
      <c r="Y1164" s="42">
        <v>43706.62533333333</v>
      </c>
      <c r="Z1164" s="44">
        <v>8.7899999999999991</v>
      </c>
      <c r="AA1164" s="44">
        <v>6.891</v>
      </c>
      <c r="AB1164" s="43">
        <f t="shared" si="350"/>
        <v>4.5189504373177392E-3</v>
      </c>
      <c r="AC1164" s="42">
        <v>43706.62533333333</v>
      </c>
      <c r="AD1164" s="44">
        <v>27.86</v>
      </c>
      <c r="AE1164" s="44">
        <v>23.074000000000002</v>
      </c>
      <c r="AF1164" s="43">
        <f t="shared" si="351"/>
        <v>-2.9974355740530433E-2</v>
      </c>
      <c r="AG1164" s="41">
        <v>43705</v>
      </c>
      <c r="AH1164">
        <v>10.9</v>
      </c>
      <c r="AI1164">
        <v>4.4996</v>
      </c>
      <c r="AJ1164" s="39">
        <f t="shared" si="356"/>
        <v>1.8700475435816218E-2</v>
      </c>
      <c r="AK1164" s="45" t="s">
        <v>971</v>
      </c>
      <c r="AL1164">
        <v>19.5</v>
      </c>
      <c r="AM1164">
        <v>10.689299999999999</v>
      </c>
      <c r="AN1164" s="39">
        <f t="shared" si="357"/>
        <v>0</v>
      </c>
      <c r="AO1164" s="41">
        <v>43705</v>
      </c>
      <c r="AP1164">
        <v>8.4</v>
      </c>
      <c r="AQ1164">
        <v>7.3806000000000003</v>
      </c>
      <c r="AR1164" s="18">
        <f t="shared" si="358"/>
        <v>-8.26379650904982E-3</v>
      </c>
      <c r="AS1164" s="41">
        <v>43705</v>
      </c>
      <c r="AT1164">
        <v>12.35</v>
      </c>
      <c r="AU1164">
        <v>10.327500000000001</v>
      </c>
      <c r="AV1164" s="39">
        <f t="shared" si="359"/>
        <v>0</v>
      </c>
      <c r="AW1164" s="41">
        <v>43705</v>
      </c>
      <c r="AX1164">
        <v>11.57</v>
      </c>
      <c r="AY1164">
        <v>7.6692</v>
      </c>
      <c r="AZ1164" s="39">
        <f t="shared" si="360"/>
        <v>1.0474722321040403E-2</v>
      </c>
      <c r="BA1164" s="41">
        <v>43705</v>
      </c>
      <c r="BB1164">
        <v>5.55</v>
      </c>
      <c r="BC1164">
        <v>3.0489999999999999</v>
      </c>
      <c r="BD1164" s="39">
        <f t="shared" si="361"/>
        <v>-1.94565042611353E-2</v>
      </c>
      <c r="BE1164" s="41">
        <v>43705</v>
      </c>
      <c r="BF1164">
        <v>11.95</v>
      </c>
      <c r="BG1164">
        <v>8.5444999999999993</v>
      </c>
      <c r="BH1164" s="39">
        <f t="shared" si="362"/>
        <v>-8.3025398755802611E-4</v>
      </c>
      <c r="BI1164" s="41">
        <v>43705</v>
      </c>
      <c r="BJ1164">
        <v>1.17</v>
      </c>
      <c r="BK1164">
        <v>1.1600999999999999</v>
      </c>
      <c r="BL1164" s="39">
        <f t="shared" si="363"/>
        <v>3.5433773652266909E-2</v>
      </c>
      <c r="BM1164" s="41">
        <v>43705</v>
      </c>
      <c r="BN1164">
        <v>9.59</v>
      </c>
      <c r="BO1164">
        <v>5.4417</v>
      </c>
      <c r="BP1164" s="46">
        <f t="shared" si="364"/>
        <v>7.3491299518696493E-3</v>
      </c>
      <c r="BQ1164" s="41">
        <v>43705</v>
      </c>
      <c r="BR1164">
        <v>15.15</v>
      </c>
      <c r="BS1164">
        <v>8.6583000000000006</v>
      </c>
      <c r="BT1164" s="18">
        <f t="shared" si="365"/>
        <v>3.3141360649849762E-3</v>
      </c>
      <c r="BU1164" s="41">
        <v>43705</v>
      </c>
      <c r="BV1164">
        <v>2.2799999999999998</v>
      </c>
      <c r="BW1164">
        <v>1.4998</v>
      </c>
      <c r="BX1164" s="39">
        <f t="shared" si="366"/>
        <v>1.7848659653885299E-2</v>
      </c>
      <c r="BY1164" s="41">
        <v>44005</v>
      </c>
      <c r="BZ1164">
        <v>12.9</v>
      </c>
      <c r="CA1164">
        <v>7.7373000000000003</v>
      </c>
    </row>
    <row r="1165" spans="1:79">
      <c r="A1165" s="41">
        <v>43706</v>
      </c>
      <c r="B1165">
        <v>12.29</v>
      </c>
      <c r="C1165">
        <v>7.1094999999999997</v>
      </c>
      <c r="D1165" s="34">
        <f t="shared" si="352"/>
        <v>1.3182271626050927E-2</v>
      </c>
      <c r="E1165" s="41">
        <v>43706</v>
      </c>
      <c r="F1165">
        <v>1.65</v>
      </c>
      <c r="G1165">
        <v>1.65</v>
      </c>
      <c r="H1165" s="39">
        <f t="shared" si="353"/>
        <v>0</v>
      </c>
      <c r="L1165" s="38"/>
      <c r="M1165" s="41">
        <v>43706</v>
      </c>
      <c r="N1165">
        <v>7.82</v>
      </c>
      <c r="O1165">
        <v>4.9461000000000004</v>
      </c>
      <c r="P1165" s="43">
        <f t="shared" si="354"/>
        <v>2.8936966923236943E-2</v>
      </c>
      <c r="Q1165" s="41">
        <v>43706</v>
      </c>
      <c r="R1165">
        <v>1.65</v>
      </c>
      <c r="S1165">
        <v>1.1689000000000001</v>
      </c>
      <c r="T1165" s="39">
        <f t="shared" si="355"/>
        <v>6.1112067481495147E-3</v>
      </c>
      <c r="U1165" s="42">
        <v>43707.62533333333</v>
      </c>
      <c r="V1165" s="44">
        <v>8.67</v>
      </c>
      <c r="W1165" s="44">
        <v>5.8330000000000002</v>
      </c>
      <c r="X1165" s="43">
        <f t="shared" si="349"/>
        <v>-1.817875778488464E-2</v>
      </c>
      <c r="Y1165" s="42">
        <v>43707.62533333333</v>
      </c>
      <c r="Z1165" s="44">
        <v>8.8000000000000007</v>
      </c>
      <c r="AA1165" s="44">
        <v>6.899</v>
      </c>
      <c r="AB1165" s="43">
        <f t="shared" si="350"/>
        <v>1.1609345523146144E-3</v>
      </c>
      <c r="AC1165" s="42">
        <v>43707.62533333333</v>
      </c>
      <c r="AD1165" s="44">
        <v>27.83</v>
      </c>
      <c r="AE1165" s="44">
        <v>23.05</v>
      </c>
      <c r="AF1165" s="43">
        <f t="shared" si="351"/>
        <v>-1.0401317500217087E-3</v>
      </c>
      <c r="AG1165" s="41">
        <v>43706</v>
      </c>
      <c r="AH1165">
        <v>10.95</v>
      </c>
      <c r="AI1165">
        <v>4.5202</v>
      </c>
      <c r="AJ1165" s="39">
        <f t="shared" si="356"/>
        <v>4.578184727531325E-3</v>
      </c>
      <c r="AK1165" s="45" t="s">
        <v>972</v>
      </c>
      <c r="AL1165">
        <v>19.579999999999998</v>
      </c>
      <c r="AM1165">
        <v>10.7331</v>
      </c>
      <c r="AN1165" s="39">
        <f t="shared" si="357"/>
        <v>4.0975554994247473E-3</v>
      </c>
      <c r="AO1165" s="41">
        <v>43706</v>
      </c>
      <c r="AP1165">
        <v>8.49</v>
      </c>
      <c r="AQ1165">
        <v>7.4596999999999998</v>
      </c>
      <c r="AR1165" s="18">
        <f t="shared" si="358"/>
        <v>1.0717285857518291E-2</v>
      </c>
      <c r="AS1165" s="41">
        <v>43706</v>
      </c>
      <c r="AT1165">
        <v>12.24</v>
      </c>
      <c r="AU1165">
        <v>10.2355</v>
      </c>
      <c r="AV1165" s="39">
        <f t="shared" si="359"/>
        <v>-8.9082546598886966E-3</v>
      </c>
      <c r="AW1165" s="41">
        <v>43706</v>
      </c>
      <c r="AX1165">
        <v>11.6</v>
      </c>
      <c r="AY1165">
        <v>7.6890999999999998</v>
      </c>
      <c r="AZ1165" s="39">
        <f t="shared" si="360"/>
        <v>2.5947947634694371E-3</v>
      </c>
      <c r="BA1165" s="41">
        <v>43706</v>
      </c>
      <c r="BB1165">
        <v>5.55</v>
      </c>
      <c r="BC1165">
        <v>3.0489999999999999</v>
      </c>
      <c r="BD1165" s="39">
        <f t="shared" si="361"/>
        <v>0</v>
      </c>
      <c r="BE1165" s="41">
        <v>43706</v>
      </c>
      <c r="BF1165">
        <v>11.95</v>
      </c>
      <c r="BG1165">
        <v>8.5444999999999993</v>
      </c>
      <c r="BH1165" s="39">
        <f t="shared" si="362"/>
        <v>0</v>
      </c>
      <c r="BI1165" s="41">
        <v>43706</v>
      </c>
      <c r="BJ1165">
        <v>1.1599999999999999</v>
      </c>
      <c r="BK1165">
        <v>1.1500999999999999</v>
      </c>
      <c r="BL1165" s="39">
        <f t="shared" si="363"/>
        <v>-8.6199465563313593E-3</v>
      </c>
      <c r="BM1165" s="41">
        <v>43706</v>
      </c>
      <c r="BN1165">
        <v>9.6</v>
      </c>
      <c r="BO1165">
        <v>5.4474</v>
      </c>
      <c r="BP1165" s="46">
        <f t="shared" si="364"/>
        <v>1.0474667842769792E-3</v>
      </c>
      <c r="BQ1165" s="41">
        <v>43706</v>
      </c>
      <c r="BR1165">
        <v>15.1</v>
      </c>
      <c r="BS1165">
        <v>8.6296999999999997</v>
      </c>
      <c r="BT1165" s="18">
        <f t="shared" si="365"/>
        <v>-3.3031888476953725E-3</v>
      </c>
      <c r="BU1165" s="41">
        <v>43706</v>
      </c>
      <c r="BV1165">
        <v>2.2799999999999998</v>
      </c>
      <c r="BW1165">
        <v>1.4998</v>
      </c>
      <c r="BX1165" s="39">
        <f t="shared" si="366"/>
        <v>0</v>
      </c>
      <c r="BY1165" s="41">
        <v>44006</v>
      </c>
      <c r="BZ1165">
        <v>12.8</v>
      </c>
      <c r="CA1165">
        <v>7.6772999999999998</v>
      </c>
    </row>
    <row r="1166" spans="1:79">
      <c r="A1166" s="41">
        <v>43707</v>
      </c>
      <c r="B1166">
        <v>12.29</v>
      </c>
      <c r="C1166">
        <v>7.1094999999999997</v>
      </c>
      <c r="D1166" s="34">
        <f t="shared" si="352"/>
        <v>0</v>
      </c>
      <c r="E1166" s="41">
        <v>43707</v>
      </c>
      <c r="F1166">
        <v>1.65</v>
      </c>
      <c r="G1166">
        <v>1.65</v>
      </c>
      <c r="H1166" s="39">
        <f t="shared" si="353"/>
        <v>0</v>
      </c>
      <c r="L1166" s="38"/>
      <c r="M1166" s="41">
        <v>43707</v>
      </c>
      <c r="N1166">
        <v>8</v>
      </c>
      <c r="O1166">
        <v>5.0599999999999996</v>
      </c>
      <c r="P1166" s="43">
        <f t="shared" si="354"/>
        <v>2.3028244475445141E-2</v>
      </c>
      <c r="Q1166" s="41">
        <v>43707</v>
      </c>
      <c r="R1166">
        <v>1.65</v>
      </c>
      <c r="S1166">
        <v>1.1689000000000001</v>
      </c>
      <c r="T1166" s="39">
        <f t="shared" si="355"/>
        <v>0</v>
      </c>
      <c r="U1166" s="42">
        <v>43710.62533333333</v>
      </c>
      <c r="V1166" s="44">
        <v>8.68</v>
      </c>
      <c r="W1166" s="44">
        <v>5.84</v>
      </c>
      <c r="X1166" s="43">
        <f t="shared" si="349"/>
        <v>1.2000685753471066E-3</v>
      </c>
      <c r="Y1166" s="42">
        <v>43710.62533333333</v>
      </c>
      <c r="Z1166" s="44">
        <v>8.5500000000000007</v>
      </c>
      <c r="AA1166" s="44">
        <v>6.7030000000000003</v>
      </c>
      <c r="AB1166" s="43">
        <f t="shared" si="350"/>
        <v>-2.8409914480359434E-2</v>
      </c>
      <c r="AC1166" s="42">
        <v>43710.62533333333</v>
      </c>
      <c r="AD1166" s="44">
        <v>26.58</v>
      </c>
      <c r="AE1166" s="44">
        <v>22.013999999999999</v>
      </c>
      <c r="AF1166" s="43">
        <f t="shared" si="351"/>
        <v>-4.4945770065075982E-2</v>
      </c>
      <c r="AG1166" s="41">
        <v>43707</v>
      </c>
      <c r="AH1166">
        <v>11</v>
      </c>
      <c r="AI1166">
        <v>4.5408999999999997</v>
      </c>
      <c r="AJ1166" s="39">
        <f t="shared" si="356"/>
        <v>4.5794433874606693E-3</v>
      </c>
      <c r="AK1166" s="45" t="s">
        <v>973</v>
      </c>
      <c r="AL1166">
        <v>19.600000000000001</v>
      </c>
      <c r="AM1166">
        <v>10.7441</v>
      </c>
      <c r="AN1166" s="39">
        <f t="shared" si="357"/>
        <v>1.0248670002142189E-3</v>
      </c>
      <c r="AO1166" s="41">
        <v>43707</v>
      </c>
      <c r="AP1166">
        <v>8.49</v>
      </c>
      <c r="AQ1166">
        <v>7.4596999999999998</v>
      </c>
      <c r="AR1166" s="18">
        <f t="shared" si="358"/>
        <v>0</v>
      </c>
      <c r="AS1166" s="41">
        <v>43707</v>
      </c>
      <c r="AT1166">
        <v>12.2</v>
      </c>
      <c r="AU1166">
        <v>10.2021</v>
      </c>
      <c r="AV1166" s="39">
        <f t="shared" si="359"/>
        <v>-3.2631527526745465E-3</v>
      </c>
      <c r="AW1166" s="41">
        <v>43707</v>
      </c>
      <c r="AX1166">
        <v>11.79</v>
      </c>
      <c r="AY1166">
        <v>7.8150000000000004</v>
      </c>
      <c r="AZ1166" s="39">
        <f t="shared" si="360"/>
        <v>1.6373827886228633E-2</v>
      </c>
      <c r="BA1166" s="41">
        <v>43707</v>
      </c>
      <c r="BB1166">
        <v>5.69</v>
      </c>
      <c r="BC1166">
        <v>3.1259000000000001</v>
      </c>
      <c r="BD1166" s="39">
        <f t="shared" si="361"/>
        <v>2.5221384060347719E-2</v>
      </c>
      <c r="BE1166" s="41">
        <v>43707</v>
      </c>
      <c r="BF1166">
        <v>11.95</v>
      </c>
      <c r="BG1166">
        <v>8.5444999999999993</v>
      </c>
      <c r="BH1166" s="39">
        <f t="shared" si="362"/>
        <v>0</v>
      </c>
      <c r="BI1166" s="41">
        <v>43707</v>
      </c>
      <c r="BJ1166">
        <v>1.1399999999999999</v>
      </c>
      <c r="BK1166">
        <v>1.1303000000000001</v>
      </c>
      <c r="BL1166" s="39">
        <f t="shared" si="363"/>
        <v>-1.7215894270063314E-2</v>
      </c>
      <c r="BM1166" s="41">
        <v>43707</v>
      </c>
      <c r="BN1166">
        <v>9.85</v>
      </c>
      <c r="BO1166">
        <v>5.5892999999999997</v>
      </c>
      <c r="BP1166" s="46">
        <f t="shared" si="364"/>
        <v>2.6049124352902246E-2</v>
      </c>
      <c r="BQ1166" s="41">
        <v>43707</v>
      </c>
      <c r="BR1166">
        <v>14.95</v>
      </c>
      <c r="BS1166">
        <v>8.5440000000000005</v>
      </c>
      <c r="BT1166" s="18">
        <f t="shared" si="365"/>
        <v>-9.9308203066154361E-3</v>
      </c>
      <c r="BU1166" s="41">
        <v>43707</v>
      </c>
      <c r="BV1166">
        <v>2.2400000000000002</v>
      </c>
      <c r="BW1166">
        <v>1.4735</v>
      </c>
      <c r="BX1166" s="39">
        <f t="shared" si="366"/>
        <v>-1.7535671422856374E-2</v>
      </c>
      <c r="BY1166" s="41">
        <v>44007</v>
      </c>
      <c r="BZ1166">
        <v>12.8</v>
      </c>
      <c r="CA1166">
        <v>7.6772999999999998</v>
      </c>
    </row>
    <row r="1167" spans="1:79">
      <c r="A1167" s="41">
        <v>43710</v>
      </c>
      <c r="B1167">
        <v>12.22</v>
      </c>
      <c r="C1167">
        <v>7.069</v>
      </c>
      <c r="D1167" s="34">
        <f t="shared" si="352"/>
        <v>-5.6966031366481127E-3</v>
      </c>
      <c r="E1167" s="41">
        <v>43710</v>
      </c>
      <c r="F1167">
        <v>1.74</v>
      </c>
      <c r="G1167">
        <v>1.74</v>
      </c>
      <c r="H1167" s="39">
        <f t="shared" si="353"/>
        <v>5.4545454545454598E-2</v>
      </c>
      <c r="L1167" s="38"/>
      <c r="M1167" s="41">
        <v>43710</v>
      </c>
      <c r="N1167">
        <v>7.83</v>
      </c>
      <c r="O1167">
        <v>4.9523999999999999</v>
      </c>
      <c r="P1167" s="43">
        <f t="shared" si="354"/>
        <v>-2.1264822134387292E-2</v>
      </c>
      <c r="Q1167" s="41">
        <v>43710</v>
      </c>
      <c r="R1167">
        <v>1.69</v>
      </c>
      <c r="S1167">
        <v>1.1972</v>
      </c>
      <c r="T1167" s="39">
        <f t="shared" si="355"/>
        <v>2.4210796475318666E-2</v>
      </c>
      <c r="U1167" s="42">
        <v>43711.62533333333</v>
      </c>
      <c r="V1167" s="44">
        <v>8.6999999999999993</v>
      </c>
      <c r="W1167" s="44">
        <v>5.8529999999999998</v>
      </c>
      <c r="X1167" s="43">
        <f t="shared" si="349"/>
        <v>2.226027397260257E-3</v>
      </c>
      <c r="Y1167" s="42">
        <v>43711.62533333333</v>
      </c>
      <c r="Z1167" s="44">
        <v>8.8800000000000008</v>
      </c>
      <c r="AA1167" s="44">
        <v>6.9619999999999997</v>
      </c>
      <c r="AB1167" s="43">
        <f t="shared" si="350"/>
        <v>3.8639415187229513E-2</v>
      </c>
      <c r="AC1167" s="42">
        <v>43711.62533333333</v>
      </c>
      <c r="AD1167" s="44">
        <v>27.37</v>
      </c>
      <c r="AE1167" s="44">
        <v>22.669</v>
      </c>
      <c r="AF1167" s="43">
        <f t="shared" si="351"/>
        <v>2.9753793040792276E-2</v>
      </c>
      <c r="AG1167" s="41">
        <v>43710</v>
      </c>
      <c r="AH1167">
        <v>11</v>
      </c>
      <c r="AI1167">
        <v>4.5408999999999997</v>
      </c>
      <c r="AJ1167" s="39">
        <f t="shared" si="356"/>
        <v>0</v>
      </c>
      <c r="AK1167" s="45">
        <v>43505</v>
      </c>
      <c r="AL1167">
        <v>19.649999999999999</v>
      </c>
      <c r="AM1167">
        <v>10.7715</v>
      </c>
      <c r="AN1167" s="39">
        <f t="shared" si="357"/>
        <v>2.5502368741914254E-3</v>
      </c>
      <c r="AO1167" s="41">
        <v>43710</v>
      </c>
      <c r="AP1167">
        <v>8.4</v>
      </c>
      <c r="AQ1167">
        <v>7.3806000000000003</v>
      </c>
      <c r="AR1167" s="18">
        <f t="shared" si="358"/>
        <v>-1.0603643578159913E-2</v>
      </c>
      <c r="AS1167" s="41">
        <v>43710</v>
      </c>
      <c r="AT1167">
        <v>12.15</v>
      </c>
      <c r="AU1167">
        <v>10.160299999999999</v>
      </c>
      <c r="AV1167" s="39">
        <f t="shared" si="359"/>
        <v>-4.0971956754001903E-3</v>
      </c>
      <c r="AW1167" s="41">
        <v>43710</v>
      </c>
      <c r="AX1167">
        <v>11.6</v>
      </c>
      <c r="AY1167">
        <v>7.6890999999999998</v>
      </c>
      <c r="AZ1167" s="39">
        <f t="shared" si="360"/>
        <v>-1.6110044785668659E-2</v>
      </c>
      <c r="BA1167" s="41">
        <v>43710</v>
      </c>
      <c r="BB1167">
        <v>5.53</v>
      </c>
      <c r="BC1167">
        <v>3.0379999999999998</v>
      </c>
      <c r="BD1167" s="39">
        <f t="shared" si="361"/>
        <v>-2.8119901468377204E-2</v>
      </c>
      <c r="BE1167" s="41">
        <v>43710</v>
      </c>
      <c r="BF1167">
        <v>12.15</v>
      </c>
      <c r="BG1167">
        <v>8.6875</v>
      </c>
      <c r="BH1167" s="39">
        <f t="shared" si="362"/>
        <v>1.6735911990169196E-2</v>
      </c>
      <c r="BI1167" s="41">
        <v>43710</v>
      </c>
      <c r="BJ1167">
        <v>1.1299999999999999</v>
      </c>
      <c r="BK1167">
        <v>1.1204000000000001</v>
      </c>
      <c r="BL1167" s="39">
        <f t="shared" si="363"/>
        <v>-8.7587366185968504E-3</v>
      </c>
      <c r="BM1167" s="41">
        <v>43710</v>
      </c>
      <c r="BN1167">
        <v>9.6199999999999992</v>
      </c>
      <c r="BO1167">
        <v>5.4587000000000003</v>
      </c>
      <c r="BP1167" s="46">
        <f t="shared" si="364"/>
        <v>-2.3366074463707334E-2</v>
      </c>
      <c r="BQ1167" s="41">
        <v>43710</v>
      </c>
      <c r="BR1167">
        <v>14.74</v>
      </c>
      <c r="BS1167">
        <v>8.4239999999999995</v>
      </c>
      <c r="BT1167" s="18">
        <f t="shared" si="365"/>
        <v>-1.4044943820224835E-2</v>
      </c>
      <c r="BU1167" s="41">
        <v>43710</v>
      </c>
      <c r="BV1167">
        <v>2.2400000000000002</v>
      </c>
      <c r="BW1167">
        <v>1.4735</v>
      </c>
      <c r="BX1167" s="39">
        <f t="shared" si="366"/>
        <v>0</v>
      </c>
      <c r="BY1167" s="41">
        <v>44008</v>
      </c>
      <c r="BZ1167">
        <v>12.6</v>
      </c>
      <c r="CA1167">
        <v>7.5574000000000003</v>
      </c>
    </row>
    <row r="1168" spans="1:79">
      <c r="A1168" s="41">
        <v>43711</v>
      </c>
      <c r="B1168">
        <v>12.2</v>
      </c>
      <c r="C1168">
        <v>7.0575000000000001</v>
      </c>
      <c r="D1168" s="34">
        <f t="shared" si="352"/>
        <v>-1.6268213325788435E-3</v>
      </c>
      <c r="E1168" s="41">
        <v>43711</v>
      </c>
      <c r="F1168">
        <v>1.74</v>
      </c>
      <c r="G1168">
        <v>1.74</v>
      </c>
      <c r="H1168" s="39">
        <f t="shared" si="353"/>
        <v>0</v>
      </c>
      <c r="L1168" s="38"/>
      <c r="M1168" s="41">
        <v>43711</v>
      </c>
      <c r="N1168">
        <v>7.79</v>
      </c>
      <c r="O1168">
        <v>4.9271000000000003</v>
      </c>
      <c r="P1168" s="43">
        <f t="shared" si="354"/>
        <v>-5.108634197560709E-3</v>
      </c>
      <c r="Q1168" s="41">
        <v>43711</v>
      </c>
      <c r="R1168">
        <v>1.65</v>
      </c>
      <c r="S1168">
        <v>1.1689000000000001</v>
      </c>
      <c r="T1168" s="39">
        <f t="shared" si="355"/>
        <v>-2.3638489809555623E-2</v>
      </c>
      <c r="U1168" s="42">
        <v>43712.62533333333</v>
      </c>
      <c r="V1168" s="44">
        <v>8.6999999999999993</v>
      </c>
      <c r="W1168" s="44">
        <v>5.8529999999999998</v>
      </c>
      <c r="X1168" s="43">
        <f t="shared" si="349"/>
        <v>0</v>
      </c>
      <c r="Y1168" s="42">
        <v>43712.62533333333</v>
      </c>
      <c r="Z1168" s="44">
        <v>9.1300000000000008</v>
      </c>
      <c r="AA1168" s="44">
        <v>7.1580000000000004</v>
      </c>
      <c r="AB1168" s="43">
        <f t="shared" si="350"/>
        <v>2.815282964665335E-2</v>
      </c>
      <c r="AC1168" s="42">
        <v>43712.62533333333</v>
      </c>
      <c r="AD1168" s="44">
        <v>27.37</v>
      </c>
      <c r="AE1168" s="44">
        <v>22.669</v>
      </c>
      <c r="AF1168" s="43">
        <f t="shared" si="351"/>
        <v>0</v>
      </c>
      <c r="AG1168" s="41">
        <v>43711</v>
      </c>
      <c r="AH1168">
        <v>11</v>
      </c>
      <c r="AI1168">
        <v>4.5408999999999997</v>
      </c>
      <c r="AJ1168" s="39">
        <f t="shared" si="356"/>
        <v>0</v>
      </c>
      <c r="AK1168" s="45">
        <v>43533</v>
      </c>
      <c r="AL1168">
        <v>19.600000000000001</v>
      </c>
      <c r="AM1168">
        <v>10.7441</v>
      </c>
      <c r="AN1168" s="39">
        <f t="shared" si="357"/>
        <v>-2.5437497098825691E-3</v>
      </c>
      <c r="AO1168" s="41">
        <v>43711</v>
      </c>
      <c r="AP1168">
        <v>8.5</v>
      </c>
      <c r="AQ1168">
        <v>7.4684999999999997</v>
      </c>
      <c r="AR1168" s="18">
        <f t="shared" si="358"/>
        <v>1.1909600845459641E-2</v>
      </c>
      <c r="AS1168" s="41">
        <v>43711</v>
      </c>
      <c r="AT1168">
        <v>12.09</v>
      </c>
      <c r="AU1168">
        <v>10.110099999999999</v>
      </c>
      <c r="AV1168" s="39">
        <f t="shared" si="359"/>
        <v>-4.9407989921557679E-3</v>
      </c>
      <c r="AW1168" s="41">
        <v>43711</v>
      </c>
      <c r="AX1168">
        <v>11.7</v>
      </c>
      <c r="AY1168">
        <v>7.7553999999999998</v>
      </c>
      <c r="AZ1168" s="39">
        <f t="shared" si="360"/>
        <v>8.6225956223745341E-3</v>
      </c>
      <c r="BA1168" s="41">
        <v>43711</v>
      </c>
      <c r="BB1168">
        <v>5.53</v>
      </c>
      <c r="BC1168">
        <v>3.0379999999999998</v>
      </c>
      <c r="BD1168" s="39">
        <f t="shared" si="361"/>
        <v>0</v>
      </c>
      <c r="BE1168" s="41">
        <v>43711</v>
      </c>
      <c r="BF1168">
        <v>12</v>
      </c>
      <c r="BG1168">
        <v>8.5801999999999996</v>
      </c>
      <c r="BH1168" s="39">
        <f t="shared" si="362"/>
        <v>-1.2351079136690693E-2</v>
      </c>
      <c r="BI1168" s="41">
        <v>43711</v>
      </c>
      <c r="BJ1168">
        <v>1.1100000000000001</v>
      </c>
      <c r="BK1168">
        <v>1.1006</v>
      </c>
      <c r="BL1168" s="39">
        <f t="shared" si="363"/>
        <v>-1.7672259907176042E-2</v>
      </c>
      <c r="BM1168" s="41">
        <v>43711</v>
      </c>
      <c r="BN1168">
        <v>9.6199999999999992</v>
      </c>
      <c r="BO1168">
        <v>5.4587000000000003</v>
      </c>
      <c r="BP1168" s="46">
        <f t="shared" si="364"/>
        <v>0</v>
      </c>
      <c r="BQ1168" s="41">
        <v>43711</v>
      </c>
      <c r="BR1168">
        <v>14.72</v>
      </c>
      <c r="BS1168">
        <v>8.4124999999999996</v>
      </c>
      <c r="BT1168" s="18">
        <f t="shared" si="365"/>
        <v>-1.3651471984805134E-3</v>
      </c>
      <c r="BU1168" s="41">
        <v>43711</v>
      </c>
      <c r="BV1168">
        <v>2.2799999999999998</v>
      </c>
      <c r="BW1168">
        <v>1.4998</v>
      </c>
      <c r="BX1168" s="39">
        <f t="shared" si="366"/>
        <v>1.7848659653885299E-2</v>
      </c>
      <c r="BY1168" s="41">
        <v>44011</v>
      </c>
      <c r="BZ1168">
        <v>12.5</v>
      </c>
      <c r="CA1168">
        <v>7.4973999999999998</v>
      </c>
    </row>
    <row r="1169" spans="1:79">
      <c r="A1169" s="41">
        <v>43712</v>
      </c>
      <c r="B1169">
        <v>12.14</v>
      </c>
      <c r="C1169">
        <v>7.0228000000000002</v>
      </c>
      <c r="D1169" s="34">
        <f t="shared" si="352"/>
        <v>-4.9167552249380023E-3</v>
      </c>
      <c r="E1169" s="41">
        <v>43712</v>
      </c>
      <c r="F1169">
        <v>1.74</v>
      </c>
      <c r="G1169">
        <v>1.74</v>
      </c>
      <c r="H1169" s="39">
        <f t="shared" si="353"/>
        <v>0</v>
      </c>
      <c r="L1169" s="38"/>
      <c r="M1169" s="41">
        <v>43712</v>
      </c>
      <c r="N1169">
        <v>7.78</v>
      </c>
      <c r="O1169">
        <v>4.9207999999999998</v>
      </c>
      <c r="P1169" s="43">
        <f t="shared" si="354"/>
        <v>-1.2786426092428439E-3</v>
      </c>
      <c r="Q1169" s="41">
        <v>43712</v>
      </c>
      <c r="R1169">
        <v>1.63</v>
      </c>
      <c r="S1169">
        <v>1.1547000000000001</v>
      </c>
      <c r="T1169" s="39">
        <f t="shared" si="355"/>
        <v>-1.2148173496449645E-2</v>
      </c>
      <c r="U1169" s="42">
        <v>43713.62533333333</v>
      </c>
      <c r="V1169" s="44">
        <v>9.09</v>
      </c>
      <c r="W1169" s="44">
        <v>6.1159999999999997</v>
      </c>
      <c r="X1169" s="43">
        <f t="shared" si="349"/>
        <v>4.4934221766615393E-2</v>
      </c>
      <c r="Y1169" s="42">
        <v>43713.62533333333</v>
      </c>
      <c r="Z1169" s="44">
        <v>9.5</v>
      </c>
      <c r="AA1169" s="44">
        <v>7.4480000000000004</v>
      </c>
      <c r="AB1169" s="43">
        <f t="shared" si="350"/>
        <v>4.0514110086616373E-2</v>
      </c>
      <c r="AC1169" s="42">
        <v>43713.62533333333</v>
      </c>
      <c r="AD1169" s="44">
        <v>29.03</v>
      </c>
      <c r="AE1169" s="44">
        <v>24.042999999999999</v>
      </c>
      <c r="AF1169" s="43">
        <f t="shared" si="351"/>
        <v>6.0611407649212523E-2</v>
      </c>
      <c r="AG1169" s="41">
        <v>43712</v>
      </c>
      <c r="AH1169">
        <v>10.75</v>
      </c>
      <c r="AI1169">
        <v>4.4377000000000004</v>
      </c>
      <c r="AJ1169" s="39">
        <f t="shared" si="356"/>
        <v>-2.2726772225770069E-2</v>
      </c>
      <c r="AK1169" s="45">
        <v>43564</v>
      </c>
      <c r="AL1169">
        <v>19.5</v>
      </c>
      <c r="AM1169">
        <v>10.689299999999999</v>
      </c>
      <c r="AN1169" s="39">
        <f t="shared" si="357"/>
        <v>-5.1004737483828508E-3</v>
      </c>
      <c r="AO1169" s="41">
        <v>43712</v>
      </c>
      <c r="AP1169">
        <v>8.4</v>
      </c>
      <c r="AQ1169">
        <v>7.3806000000000003</v>
      </c>
      <c r="AR1169" s="18">
        <f t="shared" si="358"/>
        <v>-1.1769431612773572E-2</v>
      </c>
      <c r="AS1169" s="41">
        <v>43712</v>
      </c>
      <c r="AT1169">
        <v>12.5</v>
      </c>
      <c r="AU1169">
        <v>10.452999999999999</v>
      </c>
      <c r="AV1169" s="39">
        <f t="shared" si="359"/>
        <v>3.3916578471033937E-2</v>
      </c>
      <c r="AW1169" s="41">
        <v>43712</v>
      </c>
      <c r="AX1169">
        <v>11.65</v>
      </c>
      <c r="AY1169">
        <v>7.7222</v>
      </c>
      <c r="AZ1169" s="39">
        <f t="shared" si="360"/>
        <v>-4.2808881553498077E-3</v>
      </c>
      <c r="BA1169" s="41">
        <v>43712</v>
      </c>
      <c r="BB1169">
        <v>5.6</v>
      </c>
      <c r="BC1169">
        <v>3.0764999999999998</v>
      </c>
      <c r="BD1169" s="39">
        <f t="shared" si="361"/>
        <v>1.2672811059907828E-2</v>
      </c>
      <c r="BE1169" s="41">
        <v>43712</v>
      </c>
      <c r="BF1169">
        <v>12</v>
      </c>
      <c r="BG1169">
        <v>8.5801999999999996</v>
      </c>
      <c r="BH1169" s="39">
        <f t="shared" si="362"/>
        <v>0</v>
      </c>
      <c r="BI1169" s="41">
        <v>43712</v>
      </c>
      <c r="BJ1169">
        <v>1.1100000000000001</v>
      </c>
      <c r="BK1169">
        <v>1.1006</v>
      </c>
      <c r="BL1169" s="39">
        <f t="shared" si="363"/>
        <v>0</v>
      </c>
      <c r="BM1169" s="41">
        <v>43712</v>
      </c>
      <c r="BN1169">
        <v>9.4</v>
      </c>
      <c r="BO1169">
        <v>5.3338999999999999</v>
      </c>
      <c r="BP1169" s="46">
        <f t="shared" si="364"/>
        <v>-2.2862586330078673E-2</v>
      </c>
      <c r="BQ1169" s="41">
        <v>43712</v>
      </c>
      <c r="BR1169">
        <v>14.72</v>
      </c>
      <c r="BS1169">
        <v>8.4124999999999996</v>
      </c>
      <c r="BT1169" s="18">
        <f t="shared" si="365"/>
        <v>0</v>
      </c>
      <c r="BU1169" s="41">
        <v>43712</v>
      </c>
      <c r="BV1169">
        <v>2.33</v>
      </c>
      <c r="BW1169">
        <v>1.5327</v>
      </c>
      <c r="BX1169" s="39">
        <f t="shared" si="366"/>
        <v>2.1936258167755653E-2</v>
      </c>
      <c r="BY1169" s="41">
        <v>44012</v>
      </c>
      <c r="BZ1169">
        <v>12.7</v>
      </c>
      <c r="CA1169">
        <v>7.6173999999999999</v>
      </c>
    </row>
    <row r="1170" spans="1:79">
      <c r="A1170" s="41">
        <v>43713</v>
      </c>
      <c r="B1170">
        <v>12.12</v>
      </c>
      <c r="C1170">
        <v>7.0111999999999997</v>
      </c>
      <c r="D1170" s="34">
        <f t="shared" si="352"/>
        <v>-1.6517628296406702E-3</v>
      </c>
      <c r="E1170" s="41">
        <v>43713</v>
      </c>
      <c r="F1170">
        <v>1.67</v>
      </c>
      <c r="G1170">
        <v>1.67</v>
      </c>
      <c r="H1170" s="39">
        <f t="shared" si="353"/>
        <v>-4.0229885057471299E-2</v>
      </c>
      <c r="L1170" s="38"/>
      <c r="M1170" s="41">
        <v>43713</v>
      </c>
      <c r="N1170">
        <v>7.7</v>
      </c>
      <c r="O1170">
        <v>4.8701999999999996</v>
      </c>
      <c r="P1170" s="43">
        <f t="shared" si="354"/>
        <v>-1.028288083238502E-2</v>
      </c>
      <c r="Q1170" s="41">
        <v>43713</v>
      </c>
      <c r="R1170">
        <v>1.61</v>
      </c>
      <c r="S1170">
        <v>1.1405000000000001</v>
      </c>
      <c r="T1170" s="39">
        <f t="shared" si="355"/>
        <v>-1.2297566467480722E-2</v>
      </c>
      <c r="U1170" s="42">
        <v>43714.62533333333</v>
      </c>
      <c r="V1170" s="44">
        <v>9.1999999999999993</v>
      </c>
      <c r="W1170" s="44">
        <v>6.19</v>
      </c>
      <c r="X1170" s="43">
        <f t="shared" si="349"/>
        <v>1.2099411379987039E-2</v>
      </c>
      <c r="Y1170" s="42">
        <v>43714.62533333333</v>
      </c>
      <c r="Z1170" s="44">
        <v>9.77</v>
      </c>
      <c r="AA1170" s="44">
        <v>7.6589999999999998</v>
      </c>
      <c r="AB1170" s="43">
        <f t="shared" si="350"/>
        <v>2.8329752953813025E-2</v>
      </c>
      <c r="AC1170" s="42">
        <v>43714.62533333333</v>
      </c>
      <c r="AD1170" s="44">
        <v>29.9</v>
      </c>
      <c r="AE1170" s="44">
        <v>24.763999999999999</v>
      </c>
      <c r="AF1170" s="43">
        <f t="shared" si="351"/>
        <v>2.9987938277253261E-2</v>
      </c>
      <c r="AG1170" s="41">
        <v>43713</v>
      </c>
      <c r="AH1170">
        <v>11</v>
      </c>
      <c r="AI1170">
        <v>4.5408999999999997</v>
      </c>
      <c r="AJ1170" s="39">
        <f t="shared" si="356"/>
        <v>2.3255289902426771E-2</v>
      </c>
      <c r="AK1170" s="45">
        <v>43594</v>
      </c>
      <c r="AL1170">
        <v>19.399999999999999</v>
      </c>
      <c r="AM1170">
        <v>10.634499999999999</v>
      </c>
      <c r="AN1170" s="39">
        <f t="shared" si="357"/>
        <v>-5.1266219490518732E-3</v>
      </c>
      <c r="AO1170" s="41">
        <v>43713</v>
      </c>
      <c r="AP1170">
        <v>8.25</v>
      </c>
      <c r="AQ1170">
        <v>7.2488000000000001</v>
      </c>
      <c r="AR1170" s="18">
        <f t="shared" si="358"/>
        <v>-1.7857626751212656E-2</v>
      </c>
      <c r="AS1170" s="41">
        <v>43713</v>
      </c>
      <c r="AT1170">
        <v>12.5</v>
      </c>
      <c r="AU1170">
        <v>10.452999999999999</v>
      </c>
      <c r="AV1170" s="39">
        <f t="shared" si="359"/>
        <v>0</v>
      </c>
      <c r="AW1170" s="41">
        <v>43713</v>
      </c>
      <c r="AX1170">
        <v>11.5</v>
      </c>
      <c r="AY1170">
        <v>7.6227999999999998</v>
      </c>
      <c r="AZ1170" s="39">
        <f t="shared" si="360"/>
        <v>-1.2871979487710777E-2</v>
      </c>
      <c r="BA1170" s="41">
        <v>43713</v>
      </c>
      <c r="BB1170">
        <v>5.6</v>
      </c>
      <c r="BC1170">
        <v>3.0764999999999998</v>
      </c>
      <c r="BD1170" s="39">
        <f t="shared" si="361"/>
        <v>0</v>
      </c>
      <c r="BE1170" s="41">
        <v>43713</v>
      </c>
      <c r="BF1170">
        <v>12</v>
      </c>
      <c r="BG1170">
        <v>8.5801999999999996</v>
      </c>
      <c r="BH1170" s="39">
        <f t="shared" si="362"/>
        <v>0</v>
      </c>
      <c r="BI1170" s="41">
        <v>43713</v>
      </c>
      <c r="BJ1170">
        <v>1.0900000000000001</v>
      </c>
      <c r="BK1170">
        <v>1.0807</v>
      </c>
      <c r="BL1170" s="39">
        <f t="shared" si="363"/>
        <v>-1.8081046701799046E-2</v>
      </c>
      <c r="BM1170" s="41">
        <v>43713</v>
      </c>
      <c r="BN1170">
        <v>9.6</v>
      </c>
      <c r="BO1170">
        <v>5.4474</v>
      </c>
      <c r="BP1170" s="46">
        <f t="shared" si="364"/>
        <v>2.1278989107407369E-2</v>
      </c>
      <c r="BQ1170" s="41">
        <v>43713</v>
      </c>
      <c r="BR1170">
        <v>14.58</v>
      </c>
      <c r="BS1170">
        <v>8.3324999999999996</v>
      </c>
      <c r="BT1170" s="18">
        <f t="shared" si="365"/>
        <v>-9.5096582466567704E-3</v>
      </c>
      <c r="BU1170" s="41">
        <v>43713</v>
      </c>
      <c r="BV1170">
        <v>2.3199999999999998</v>
      </c>
      <c r="BW1170">
        <v>1.5261</v>
      </c>
      <c r="BX1170" s="39">
        <f t="shared" si="366"/>
        <v>-4.306126443530984E-3</v>
      </c>
      <c r="BY1170" s="41">
        <v>44013</v>
      </c>
      <c r="BZ1170">
        <v>12.7</v>
      </c>
      <c r="CA1170">
        <v>7.6173999999999999</v>
      </c>
    </row>
    <row r="1171" spans="1:79">
      <c r="A1171" s="41">
        <v>43714</v>
      </c>
      <c r="B1171">
        <v>12</v>
      </c>
      <c r="C1171">
        <v>6.9417999999999997</v>
      </c>
      <c r="D1171" s="34">
        <f t="shared" si="352"/>
        <v>-9.8984481971702287E-3</v>
      </c>
      <c r="E1171" s="41">
        <v>43714</v>
      </c>
      <c r="F1171">
        <v>1.62</v>
      </c>
      <c r="G1171">
        <v>1.62</v>
      </c>
      <c r="H1171" s="39">
        <f t="shared" si="353"/>
        <v>-2.9940119760478938E-2</v>
      </c>
      <c r="L1171" s="38"/>
      <c r="M1171" s="41">
        <v>43714</v>
      </c>
      <c r="N1171">
        <v>7.5</v>
      </c>
      <c r="O1171">
        <v>4.7436999999999996</v>
      </c>
      <c r="P1171" s="43">
        <f t="shared" si="354"/>
        <v>-2.5974292636852709E-2</v>
      </c>
      <c r="Q1171" s="41">
        <v>43714</v>
      </c>
      <c r="R1171">
        <v>1.65</v>
      </c>
      <c r="S1171">
        <v>1.1689000000000001</v>
      </c>
      <c r="T1171" s="39">
        <f t="shared" si="355"/>
        <v>2.4901359053046891E-2</v>
      </c>
      <c r="U1171" s="42">
        <v>43717.62533333333</v>
      </c>
      <c r="V1171" s="44">
        <v>9.1999999999999993</v>
      </c>
      <c r="W1171" s="44">
        <v>6.19</v>
      </c>
      <c r="X1171" s="43">
        <f t="shared" si="349"/>
        <v>0</v>
      </c>
      <c r="Y1171" s="42">
        <v>43717.62533333333</v>
      </c>
      <c r="Z1171" s="44">
        <v>9.77</v>
      </c>
      <c r="AA1171" s="44">
        <v>7.6589999999999998</v>
      </c>
      <c r="AB1171" s="43">
        <f t="shared" si="350"/>
        <v>0</v>
      </c>
      <c r="AC1171" s="42">
        <v>43717.62533333333</v>
      </c>
      <c r="AD1171" s="44">
        <v>30.4</v>
      </c>
      <c r="AE1171" s="44">
        <v>25.178000000000001</v>
      </c>
      <c r="AF1171" s="43">
        <f t="shared" si="351"/>
        <v>1.6717816184784424E-2</v>
      </c>
      <c r="AG1171" s="41">
        <v>43714</v>
      </c>
      <c r="AH1171">
        <v>11.29</v>
      </c>
      <c r="AI1171">
        <v>4.6605999999999996</v>
      </c>
      <c r="AJ1171" s="39">
        <f t="shared" si="356"/>
        <v>2.636041313396021E-2</v>
      </c>
      <c r="AK1171" s="45">
        <v>43625</v>
      </c>
      <c r="AL1171">
        <v>19.3</v>
      </c>
      <c r="AM1171">
        <v>10.579700000000001</v>
      </c>
      <c r="AN1171" s="39">
        <f t="shared" si="357"/>
        <v>-5.1530396351495986E-3</v>
      </c>
      <c r="AO1171" s="41">
        <v>43714</v>
      </c>
      <c r="AP1171">
        <v>8.25</v>
      </c>
      <c r="AQ1171">
        <v>7.2488000000000001</v>
      </c>
      <c r="AR1171" s="18">
        <f t="shared" si="358"/>
        <v>0</v>
      </c>
      <c r="AS1171" s="41">
        <v>43714</v>
      </c>
      <c r="AT1171">
        <v>12.75</v>
      </c>
      <c r="AU1171">
        <v>10.662000000000001</v>
      </c>
      <c r="AV1171" s="39">
        <f t="shared" si="359"/>
        <v>1.9994260021046727E-2</v>
      </c>
      <c r="AW1171" s="41">
        <v>43714</v>
      </c>
      <c r="AX1171">
        <v>11.4</v>
      </c>
      <c r="AY1171">
        <v>7.5564999999999998</v>
      </c>
      <c r="AZ1171" s="39">
        <f t="shared" si="360"/>
        <v>-8.6975914362176672E-3</v>
      </c>
      <c r="BA1171" s="41">
        <v>43714</v>
      </c>
      <c r="BB1171">
        <v>5.64</v>
      </c>
      <c r="BC1171">
        <v>3.0985</v>
      </c>
      <c r="BD1171" s="39">
        <f t="shared" si="361"/>
        <v>7.1509832601983564E-3</v>
      </c>
      <c r="BE1171" s="41">
        <v>43714</v>
      </c>
      <c r="BF1171">
        <v>12.15</v>
      </c>
      <c r="BG1171">
        <v>8.6875</v>
      </c>
      <c r="BH1171" s="39">
        <f t="shared" si="362"/>
        <v>1.2505536001491853E-2</v>
      </c>
      <c r="BI1171" s="41">
        <v>43714</v>
      </c>
      <c r="BJ1171">
        <v>1.1000000000000001</v>
      </c>
      <c r="BK1171">
        <v>1.0907</v>
      </c>
      <c r="BL1171" s="39">
        <f t="shared" si="363"/>
        <v>9.2532617747756174E-3</v>
      </c>
      <c r="BM1171" s="41">
        <v>43714</v>
      </c>
      <c r="BN1171">
        <v>9.6</v>
      </c>
      <c r="BO1171">
        <v>5.4474</v>
      </c>
      <c r="BP1171" s="46">
        <f t="shared" si="364"/>
        <v>0</v>
      </c>
      <c r="BQ1171" s="41">
        <v>43714</v>
      </c>
      <c r="BR1171">
        <v>14.4</v>
      </c>
      <c r="BS1171">
        <v>8.2295999999999996</v>
      </c>
      <c r="BT1171" s="18">
        <f t="shared" si="365"/>
        <v>-1.2349234923492349E-2</v>
      </c>
      <c r="BU1171" s="41">
        <v>43714</v>
      </c>
      <c r="BV1171">
        <v>2.2599999999999998</v>
      </c>
      <c r="BW1171">
        <v>1.4866999999999999</v>
      </c>
      <c r="BX1171" s="39">
        <f t="shared" si="366"/>
        <v>-2.581744315575657E-2</v>
      </c>
      <c r="BY1171" s="41">
        <v>44014</v>
      </c>
      <c r="BZ1171">
        <v>12.32</v>
      </c>
      <c r="CA1171">
        <v>7.3894000000000002</v>
      </c>
    </row>
    <row r="1172" spans="1:79">
      <c r="A1172" s="41">
        <v>43717</v>
      </c>
      <c r="B1172">
        <v>11.99</v>
      </c>
      <c r="C1172">
        <v>6.9359999999999999</v>
      </c>
      <c r="D1172" s="34">
        <f t="shared" si="352"/>
        <v>-8.3551816531732487E-4</v>
      </c>
      <c r="E1172" s="41">
        <v>43717</v>
      </c>
      <c r="F1172">
        <v>1.66</v>
      </c>
      <c r="G1172">
        <v>1.66</v>
      </c>
      <c r="H1172" s="39">
        <f t="shared" si="353"/>
        <v>2.4691358024691242E-2</v>
      </c>
      <c r="L1172" s="38"/>
      <c r="M1172" s="41">
        <v>43717</v>
      </c>
      <c r="N1172">
        <v>7.5</v>
      </c>
      <c r="O1172">
        <v>4.7436999999999996</v>
      </c>
      <c r="P1172" s="43">
        <f t="shared" si="354"/>
        <v>0</v>
      </c>
      <c r="Q1172" s="41">
        <v>43717</v>
      </c>
      <c r="R1172">
        <v>1.65</v>
      </c>
      <c r="S1172">
        <v>1.1689000000000001</v>
      </c>
      <c r="T1172" s="39">
        <f t="shared" si="355"/>
        <v>0</v>
      </c>
      <c r="U1172" s="42">
        <v>43718.62533333333</v>
      </c>
      <c r="V1172" s="44">
        <v>9.17</v>
      </c>
      <c r="W1172" s="44">
        <v>6.17</v>
      </c>
      <c r="X1172" s="43">
        <f t="shared" si="349"/>
        <v>-3.2310177705978126E-3</v>
      </c>
      <c r="Y1172" s="42">
        <v>43718.62533333333</v>
      </c>
      <c r="Z1172" s="44">
        <v>9.99</v>
      </c>
      <c r="AA1172" s="44">
        <v>7.8319999999999999</v>
      </c>
      <c r="AB1172" s="43">
        <f t="shared" si="350"/>
        <v>2.2587805196500856E-2</v>
      </c>
      <c r="AC1172" s="42">
        <v>43718.62533333333</v>
      </c>
      <c r="AD1172" s="44">
        <v>30.4</v>
      </c>
      <c r="AE1172" s="44">
        <v>25.178000000000001</v>
      </c>
      <c r="AF1172" s="43">
        <f t="shared" si="351"/>
        <v>0</v>
      </c>
      <c r="AG1172" s="41">
        <v>43717</v>
      </c>
      <c r="AH1172">
        <v>11.25</v>
      </c>
      <c r="AI1172">
        <v>4.6440999999999999</v>
      </c>
      <c r="AJ1172" s="39">
        <f t="shared" si="356"/>
        <v>-3.5403166974208766E-3</v>
      </c>
      <c r="AK1172" s="45">
        <v>43717</v>
      </c>
      <c r="AL1172">
        <v>19.3</v>
      </c>
      <c r="AM1172">
        <v>10.579700000000001</v>
      </c>
      <c r="AN1172" s="39">
        <f t="shared" si="357"/>
        <v>0</v>
      </c>
      <c r="AO1172" s="41">
        <v>43717</v>
      </c>
      <c r="AP1172">
        <v>8.0299999999999994</v>
      </c>
      <c r="AQ1172">
        <v>7.0555000000000003</v>
      </c>
      <c r="AR1172" s="18">
        <f t="shared" si="358"/>
        <v>-2.6666482728175671E-2</v>
      </c>
      <c r="AS1172" s="41">
        <v>43717</v>
      </c>
      <c r="AT1172">
        <v>12.55</v>
      </c>
      <c r="AU1172">
        <v>10.4948</v>
      </c>
      <c r="AV1172" s="39">
        <f t="shared" si="359"/>
        <v>-1.5681860814106274E-2</v>
      </c>
      <c r="AW1172" s="41">
        <v>43717</v>
      </c>
      <c r="AX1172">
        <v>11.5</v>
      </c>
      <c r="AY1172">
        <v>7.6227999999999998</v>
      </c>
      <c r="AZ1172" s="39">
        <f t="shared" si="360"/>
        <v>8.7739032620922416E-3</v>
      </c>
      <c r="BA1172" s="41">
        <v>43717</v>
      </c>
      <c r="BB1172">
        <v>5.69</v>
      </c>
      <c r="BC1172">
        <v>3.1259000000000001</v>
      </c>
      <c r="BD1172" s="39">
        <f t="shared" si="361"/>
        <v>8.842988542843341E-3</v>
      </c>
      <c r="BE1172" s="41">
        <v>43717</v>
      </c>
      <c r="BF1172">
        <v>12</v>
      </c>
      <c r="BG1172">
        <v>8.5801999999999996</v>
      </c>
      <c r="BH1172" s="39">
        <f t="shared" si="362"/>
        <v>-1.2351079136690693E-2</v>
      </c>
      <c r="BI1172" s="41">
        <v>43717</v>
      </c>
      <c r="BJ1172">
        <v>1.1000000000000001</v>
      </c>
      <c r="BK1172">
        <v>1.0907</v>
      </c>
      <c r="BL1172" s="39">
        <f t="shared" si="363"/>
        <v>0</v>
      </c>
      <c r="BM1172" s="41">
        <v>43717</v>
      </c>
      <c r="BN1172">
        <v>9.5500000000000007</v>
      </c>
      <c r="BO1172">
        <v>5.4189999999999996</v>
      </c>
      <c r="BP1172" s="46">
        <f t="shared" si="364"/>
        <v>-5.213496346881159E-3</v>
      </c>
      <c r="BQ1172" s="41">
        <v>43717</v>
      </c>
      <c r="BR1172">
        <v>14.4</v>
      </c>
      <c r="BS1172">
        <v>8.2295999999999996</v>
      </c>
      <c r="BT1172" s="18">
        <f t="shared" si="365"/>
        <v>0</v>
      </c>
      <c r="BU1172" s="41">
        <v>43717</v>
      </c>
      <c r="BV1172">
        <v>2.2400000000000002</v>
      </c>
      <c r="BW1172">
        <v>1.4735</v>
      </c>
      <c r="BX1172" s="39">
        <f t="shared" si="366"/>
        <v>-8.8787246922713923E-3</v>
      </c>
      <c r="BY1172" s="41">
        <v>44015</v>
      </c>
      <c r="BZ1172">
        <v>12.58</v>
      </c>
      <c r="CA1172">
        <v>7.5453999999999999</v>
      </c>
    </row>
    <row r="1173" spans="1:79">
      <c r="A1173" s="41">
        <v>43718</v>
      </c>
      <c r="B1173">
        <v>11.99</v>
      </c>
      <c r="C1173">
        <v>6.9359999999999999</v>
      </c>
      <c r="D1173" s="34">
        <f t="shared" si="352"/>
        <v>0</v>
      </c>
      <c r="E1173" s="41">
        <v>43718</v>
      </c>
      <c r="F1173">
        <v>1.63</v>
      </c>
      <c r="G1173">
        <v>1.63</v>
      </c>
      <c r="H1173" s="39">
        <f t="shared" si="353"/>
        <v>-1.8072289156626523E-2</v>
      </c>
      <c r="L1173" s="38"/>
      <c r="M1173" s="41">
        <v>43718</v>
      </c>
      <c r="N1173">
        <v>7.4</v>
      </c>
      <c r="O1173">
        <v>4.6805000000000003</v>
      </c>
      <c r="P1173" s="43">
        <f t="shared" si="354"/>
        <v>-1.3322933575057289E-2</v>
      </c>
      <c r="Q1173" s="41">
        <v>43718</v>
      </c>
      <c r="R1173">
        <v>1.64</v>
      </c>
      <c r="S1173">
        <v>1.1617999999999999</v>
      </c>
      <c r="T1173" s="39">
        <f t="shared" si="355"/>
        <v>-6.0740867482249172E-3</v>
      </c>
      <c r="U1173" s="42">
        <v>43719.62533333333</v>
      </c>
      <c r="V1173" s="44">
        <v>9.17</v>
      </c>
      <c r="W1173" s="44">
        <v>6.17</v>
      </c>
      <c r="X1173" s="43">
        <f t="shared" ref="X1173:X1236" si="367">(W1173-W1172)/W1172</f>
        <v>0</v>
      </c>
      <c r="Y1173" s="42">
        <v>43719.62533333333</v>
      </c>
      <c r="Z1173" s="44">
        <v>9.99</v>
      </c>
      <c r="AA1173" s="44">
        <v>7.8319999999999999</v>
      </c>
      <c r="AB1173" s="43">
        <f t="shared" ref="AB1173:AB1236" si="368">(AA1173-AA1172)/AA1172</f>
        <v>0</v>
      </c>
      <c r="AC1173" s="42">
        <v>43719.62533333333</v>
      </c>
      <c r="AD1173" s="44">
        <v>30.4</v>
      </c>
      <c r="AE1173" s="44">
        <v>25.178000000000001</v>
      </c>
      <c r="AF1173" s="43">
        <f t="shared" ref="AF1173:AF1236" si="369">(AE1173-AE1172)/AE1172</f>
        <v>0</v>
      </c>
      <c r="AG1173" s="41">
        <v>43718</v>
      </c>
      <c r="AH1173">
        <v>10.95</v>
      </c>
      <c r="AI1173">
        <v>4.5202</v>
      </c>
      <c r="AJ1173" s="39">
        <f t="shared" si="356"/>
        <v>-2.6679012079843221E-2</v>
      </c>
      <c r="AK1173" s="45">
        <v>43747</v>
      </c>
      <c r="AL1173">
        <v>19.3</v>
      </c>
      <c r="AM1173">
        <v>10.579700000000001</v>
      </c>
      <c r="AN1173" s="39">
        <f t="shared" si="357"/>
        <v>0</v>
      </c>
      <c r="AO1173" s="41">
        <v>43718</v>
      </c>
      <c r="AP1173">
        <v>8.18</v>
      </c>
      <c r="AQ1173">
        <v>7.1872999999999996</v>
      </c>
      <c r="AR1173" s="18">
        <f t="shared" si="358"/>
        <v>1.8680462050882182E-2</v>
      </c>
      <c r="AS1173" s="41">
        <v>43718</v>
      </c>
      <c r="AT1173">
        <v>12.7</v>
      </c>
      <c r="AU1173">
        <v>10.620200000000001</v>
      </c>
      <c r="AV1173" s="39">
        <f t="shared" si="359"/>
        <v>1.1948774631246032E-2</v>
      </c>
      <c r="AW1173" s="41">
        <v>43718</v>
      </c>
      <c r="AX1173">
        <v>11.68</v>
      </c>
      <c r="AY1173">
        <v>7.7420999999999998</v>
      </c>
      <c r="AZ1173" s="39">
        <f t="shared" si="360"/>
        <v>1.5650417169543993E-2</v>
      </c>
      <c r="BA1173" s="41">
        <v>43718</v>
      </c>
      <c r="BB1173">
        <v>5.69</v>
      </c>
      <c r="BC1173">
        <v>3.1259000000000001</v>
      </c>
      <c r="BD1173" s="39">
        <f t="shared" si="361"/>
        <v>0</v>
      </c>
      <c r="BE1173" s="41">
        <v>43718</v>
      </c>
      <c r="BF1173">
        <v>11.98</v>
      </c>
      <c r="BG1173">
        <v>8.5658999999999992</v>
      </c>
      <c r="BH1173" s="39">
        <f t="shared" si="362"/>
        <v>-1.6666278175334402E-3</v>
      </c>
      <c r="BI1173" s="41">
        <v>43718</v>
      </c>
      <c r="BJ1173">
        <v>1.1000000000000001</v>
      </c>
      <c r="BK1173">
        <v>1.0907</v>
      </c>
      <c r="BL1173" s="39">
        <f t="shared" si="363"/>
        <v>0</v>
      </c>
      <c r="BM1173" s="41">
        <v>43718</v>
      </c>
      <c r="BN1173">
        <v>9.6</v>
      </c>
      <c r="BO1173">
        <v>5.4474</v>
      </c>
      <c r="BP1173" s="46">
        <f t="shared" si="364"/>
        <v>5.2408193393615847E-3</v>
      </c>
      <c r="BQ1173" s="41">
        <v>43718</v>
      </c>
      <c r="BR1173">
        <v>14.4</v>
      </c>
      <c r="BS1173">
        <v>8.2295999999999996</v>
      </c>
      <c r="BT1173" s="18">
        <f t="shared" si="365"/>
        <v>0</v>
      </c>
      <c r="BU1173" s="41">
        <v>43718</v>
      </c>
      <c r="BV1173">
        <v>2.29</v>
      </c>
      <c r="BW1173">
        <v>1.5064</v>
      </c>
      <c r="BX1173" s="39">
        <f t="shared" si="366"/>
        <v>2.2327790973871685E-2</v>
      </c>
      <c r="BY1173" s="41">
        <v>44018</v>
      </c>
      <c r="BZ1173">
        <v>12.55</v>
      </c>
      <c r="CA1173">
        <v>7.5274000000000001</v>
      </c>
    </row>
    <row r="1174" spans="1:79">
      <c r="A1174" s="41">
        <v>43719</v>
      </c>
      <c r="B1174">
        <v>12</v>
      </c>
      <c r="C1174">
        <v>6.9417999999999997</v>
      </c>
      <c r="D1174" s="34">
        <f t="shared" si="352"/>
        <v>8.3621683967701919E-4</v>
      </c>
      <c r="E1174" s="41">
        <v>43719</v>
      </c>
      <c r="F1174">
        <v>1.67</v>
      </c>
      <c r="G1174">
        <v>1.67</v>
      </c>
      <c r="H1174" s="39">
        <f t="shared" si="353"/>
        <v>2.4539877300613522E-2</v>
      </c>
      <c r="L1174" s="38"/>
      <c r="M1174" s="41">
        <v>43719</v>
      </c>
      <c r="N1174">
        <v>7.36</v>
      </c>
      <c r="O1174">
        <v>4.6551999999999998</v>
      </c>
      <c r="P1174" s="43">
        <f t="shared" si="354"/>
        <v>-5.4054054054055211E-3</v>
      </c>
      <c r="Q1174" s="41">
        <v>43719</v>
      </c>
      <c r="R1174">
        <v>1.64</v>
      </c>
      <c r="S1174">
        <v>1.1617999999999999</v>
      </c>
      <c r="T1174" s="39">
        <f t="shared" si="355"/>
        <v>0</v>
      </c>
      <c r="U1174" s="42">
        <v>43720.62533333333</v>
      </c>
      <c r="V1174" s="44">
        <v>9.17</v>
      </c>
      <c r="W1174" s="44">
        <v>6.17</v>
      </c>
      <c r="X1174" s="43">
        <f t="shared" si="367"/>
        <v>0</v>
      </c>
      <c r="Y1174" s="42">
        <v>43720.62533333333</v>
      </c>
      <c r="Z1174" s="44">
        <v>9.6999999999999993</v>
      </c>
      <c r="AA1174" s="44">
        <v>7.6050000000000004</v>
      </c>
      <c r="AB1174" s="43">
        <f t="shared" si="368"/>
        <v>-2.8983656792645484E-2</v>
      </c>
      <c r="AC1174" s="42">
        <v>43720.62533333333</v>
      </c>
      <c r="AD1174" s="44">
        <v>31.31</v>
      </c>
      <c r="AE1174" s="44">
        <v>25.931999999999999</v>
      </c>
      <c r="AF1174" s="43">
        <f t="shared" si="369"/>
        <v>2.9946778933989903E-2</v>
      </c>
      <c r="AG1174" s="41">
        <v>43719</v>
      </c>
      <c r="AH1174">
        <v>10.85</v>
      </c>
      <c r="AI1174">
        <v>4.4790000000000001</v>
      </c>
      <c r="AJ1174" s="39">
        <f t="shared" si="356"/>
        <v>-9.1146409450909033E-3</v>
      </c>
      <c r="AK1174" s="45">
        <v>43778</v>
      </c>
      <c r="AL1174">
        <v>19.21</v>
      </c>
      <c r="AM1174">
        <v>10.5303</v>
      </c>
      <c r="AN1174" s="39">
        <f t="shared" si="357"/>
        <v>-4.6693195459228832E-3</v>
      </c>
      <c r="AO1174" s="41">
        <v>43719</v>
      </c>
      <c r="AP1174">
        <v>8.17</v>
      </c>
      <c r="AQ1174">
        <v>7.1784999999999997</v>
      </c>
      <c r="AR1174" s="18">
        <f t="shared" si="358"/>
        <v>-1.224381895844047E-3</v>
      </c>
      <c r="AS1174" s="41">
        <v>43719</v>
      </c>
      <c r="AT1174">
        <v>12.74</v>
      </c>
      <c r="AU1174">
        <v>10.653600000000001</v>
      </c>
      <c r="AV1174" s="39">
        <f t="shared" si="359"/>
        <v>3.1449501892620024E-3</v>
      </c>
      <c r="AW1174" s="41">
        <v>43719</v>
      </c>
      <c r="AX1174">
        <v>11.72</v>
      </c>
      <c r="AY1174">
        <v>7.7686000000000002</v>
      </c>
      <c r="AZ1174" s="39">
        <f t="shared" si="360"/>
        <v>3.4228439312331813E-3</v>
      </c>
      <c r="BA1174" s="41">
        <v>43719</v>
      </c>
      <c r="BB1174">
        <v>5.65</v>
      </c>
      <c r="BC1174">
        <v>3.1040000000000001</v>
      </c>
      <c r="BD1174" s="39">
        <f t="shared" si="361"/>
        <v>-7.0059822771042033E-3</v>
      </c>
      <c r="BE1174" s="41">
        <v>43719</v>
      </c>
      <c r="BF1174">
        <v>11.95</v>
      </c>
      <c r="BG1174">
        <v>8.5444999999999993</v>
      </c>
      <c r="BH1174" s="39">
        <f t="shared" si="362"/>
        <v>-2.4982780560127791E-3</v>
      </c>
      <c r="BI1174" s="41">
        <v>43719</v>
      </c>
      <c r="BJ1174">
        <v>1.1100000000000001</v>
      </c>
      <c r="BK1174">
        <v>1.1006</v>
      </c>
      <c r="BL1174" s="39">
        <f t="shared" si="363"/>
        <v>9.076739708444137E-3</v>
      </c>
      <c r="BM1174" s="41">
        <v>43719</v>
      </c>
      <c r="BN1174">
        <v>9.6</v>
      </c>
      <c r="BO1174">
        <v>5.4474</v>
      </c>
      <c r="BP1174" s="46">
        <f t="shared" si="364"/>
        <v>0</v>
      </c>
      <c r="BQ1174" s="41">
        <v>43719</v>
      </c>
      <c r="BR1174">
        <v>14.71</v>
      </c>
      <c r="BS1174">
        <v>8.4068000000000005</v>
      </c>
      <c r="BT1174" s="18">
        <f t="shared" si="365"/>
        <v>2.1532030718382538E-2</v>
      </c>
      <c r="BU1174" s="41">
        <v>43719</v>
      </c>
      <c r="BV1174">
        <v>2.2799999999999998</v>
      </c>
      <c r="BW1174">
        <v>1.4998</v>
      </c>
      <c r="BX1174" s="39">
        <f t="shared" si="366"/>
        <v>-4.3813064259160513E-3</v>
      </c>
      <c r="BY1174" s="41">
        <v>44019</v>
      </c>
      <c r="BZ1174">
        <v>12.33</v>
      </c>
      <c r="CA1174">
        <v>7.3954000000000004</v>
      </c>
    </row>
    <row r="1175" spans="1:79">
      <c r="A1175" s="41">
        <v>43720</v>
      </c>
      <c r="B1175">
        <v>12</v>
      </c>
      <c r="C1175">
        <v>6.9417999999999997</v>
      </c>
      <c r="D1175" s="34">
        <f t="shared" si="352"/>
        <v>0</v>
      </c>
      <c r="E1175" s="41">
        <v>43720</v>
      </c>
      <c r="F1175">
        <v>1.67</v>
      </c>
      <c r="G1175">
        <v>1.67</v>
      </c>
      <c r="H1175" s="39">
        <f t="shared" si="353"/>
        <v>0</v>
      </c>
      <c r="L1175" s="38"/>
      <c r="M1175" s="41">
        <v>43720</v>
      </c>
      <c r="N1175">
        <v>7.36</v>
      </c>
      <c r="O1175">
        <v>4.6551999999999998</v>
      </c>
      <c r="P1175" s="43">
        <f t="shared" si="354"/>
        <v>0</v>
      </c>
      <c r="Q1175" s="41">
        <v>43720</v>
      </c>
      <c r="R1175">
        <v>1.64</v>
      </c>
      <c r="S1175">
        <v>1.1617999999999999</v>
      </c>
      <c r="T1175" s="39">
        <f t="shared" si="355"/>
        <v>0</v>
      </c>
      <c r="U1175" s="42">
        <v>43721.62533333333</v>
      </c>
      <c r="V1175" s="44">
        <v>9.17</v>
      </c>
      <c r="W1175" s="44">
        <v>6.17</v>
      </c>
      <c r="X1175" s="43">
        <f t="shared" si="367"/>
        <v>0</v>
      </c>
      <c r="Y1175" s="42">
        <v>43721.62533333333</v>
      </c>
      <c r="Z1175" s="44">
        <v>9.99</v>
      </c>
      <c r="AA1175" s="44">
        <v>7.8319999999999999</v>
      </c>
      <c r="AB1175" s="43">
        <f t="shared" si="368"/>
        <v>2.9848783694937465E-2</v>
      </c>
      <c r="AC1175" s="42">
        <v>43721.62533333333</v>
      </c>
      <c r="AD1175" s="44">
        <v>31.31</v>
      </c>
      <c r="AE1175" s="44">
        <v>25.931999999999999</v>
      </c>
      <c r="AF1175" s="43">
        <f t="shared" si="369"/>
        <v>0</v>
      </c>
      <c r="AG1175" s="41">
        <v>43720</v>
      </c>
      <c r="AH1175">
        <v>10.85</v>
      </c>
      <c r="AI1175">
        <v>4.4790000000000001</v>
      </c>
      <c r="AJ1175" s="39">
        <f t="shared" si="356"/>
        <v>0</v>
      </c>
      <c r="AK1175" s="45">
        <v>43808</v>
      </c>
      <c r="AL1175">
        <v>19.39</v>
      </c>
      <c r="AM1175">
        <v>10.629</v>
      </c>
      <c r="AN1175" s="39">
        <f t="shared" si="357"/>
        <v>9.3729523375401576E-3</v>
      </c>
      <c r="AO1175" s="41">
        <v>43720</v>
      </c>
      <c r="AP1175">
        <v>8.19</v>
      </c>
      <c r="AQ1175">
        <v>7.1961000000000004</v>
      </c>
      <c r="AR1175" s="18">
        <f t="shared" si="358"/>
        <v>2.451765689210939E-3</v>
      </c>
      <c r="AS1175" s="41">
        <v>43720</v>
      </c>
      <c r="AT1175">
        <v>12.75</v>
      </c>
      <c r="AU1175">
        <v>10.662000000000001</v>
      </c>
      <c r="AV1175" s="39">
        <f t="shared" si="359"/>
        <v>7.8846587069159371E-4</v>
      </c>
      <c r="AW1175" s="41">
        <v>43720</v>
      </c>
      <c r="AX1175">
        <v>11.8</v>
      </c>
      <c r="AY1175">
        <v>7.8216999999999999</v>
      </c>
      <c r="AZ1175" s="39">
        <f t="shared" si="360"/>
        <v>6.8352084030584275E-3</v>
      </c>
      <c r="BA1175" s="41">
        <v>43720</v>
      </c>
      <c r="BB1175">
        <v>5.65</v>
      </c>
      <c r="BC1175">
        <v>3.1040000000000001</v>
      </c>
      <c r="BD1175" s="39">
        <f t="shared" si="361"/>
        <v>0</v>
      </c>
      <c r="BE1175" s="41">
        <v>43720</v>
      </c>
      <c r="BF1175">
        <v>11.95</v>
      </c>
      <c r="BG1175">
        <v>8.5444999999999993</v>
      </c>
      <c r="BH1175" s="39">
        <f t="shared" si="362"/>
        <v>0</v>
      </c>
      <c r="BI1175" s="41">
        <v>43720</v>
      </c>
      <c r="BJ1175">
        <v>1.1100000000000001</v>
      </c>
      <c r="BK1175">
        <v>1.1006</v>
      </c>
      <c r="BL1175" s="39">
        <f t="shared" si="363"/>
        <v>0</v>
      </c>
      <c r="BM1175" s="41">
        <v>43720</v>
      </c>
      <c r="BN1175">
        <v>9.5</v>
      </c>
      <c r="BO1175">
        <v>5.3906000000000001</v>
      </c>
      <c r="BP1175" s="46">
        <f t="shared" si="364"/>
        <v>-1.0426992693762155E-2</v>
      </c>
      <c r="BQ1175" s="41">
        <v>43720</v>
      </c>
      <c r="BR1175">
        <v>14.58</v>
      </c>
      <c r="BS1175">
        <v>8.3324999999999996</v>
      </c>
      <c r="BT1175" s="18">
        <f t="shared" si="365"/>
        <v>-8.8380834562498123E-3</v>
      </c>
      <c r="BU1175" s="41">
        <v>43720</v>
      </c>
      <c r="BV1175">
        <v>2.27</v>
      </c>
      <c r="BW1175">
        <v>1.4932000000000001</v>
      </c>
      <c r="BX1175" s="39">
        <f t="shared" si="366"/>
        <v>-4.4005867448992791E-3</v>
      </c>
      <c r="BY1175" s="41">
        <v>44020</v>
      </c>
      <c r="BZ1175">
        <v>12.6</v>
      </c>
      <c r="CA1175">
        <v>7.5574000000000003</v>
      </c>
    </row>
    <row r="1176" spans="1:79">
      <c r="A1176" s="41">
        <v>43721</v>
      </c>
      <c r="B1176">
        <v>12</v>
      </c>
      <c r="C1176">
        <v>6.9417999999999997</v>
      </c>
      <c r="D1176" s="34">
        <f t="shared" si="352"/>
        <v>0</v>
      </c>
      <c r="E1176" s="41">
        <v>43721</v>
      </c>
      <c r="F1176">
        <v>1.67</v>
      </c>
      <c r="G1176">
        <v>1.67</v>
      </c>
      <c r="H1176" s="39">
        <f t="shared" si="353"/>
        <v>0</v>
      </c>
      <c r="L1176" s="38"/>
      <c r="M1176" s="41">
        <v>43721</v>
      </c>
      <c r="N1176">
        <v>7.36</v>
      </c>
      <c r="O1176">
        <v>4.6551999999999998</v>
      </c>
      <c r="P1176" s="43">
        <f t="shared" si="354"/>
        <v>0</v>
      </c>
      <c r="Q1176" s="41">
        <v>43721</v>
      </c>
      <c r="R1176">
        <v>1.63</v>
      </c>
      <c r="S1176">
        <v>1.1547000000000001</v>
      </c>
      <c r="T1176" s="39">
        <f t="shared" si="355"/>
        <v>-6.1112067481493238E-3</v>
      </c>
      <c r="U1176" s="42">
        <v>43724.62533333333</v>
      </c>
      <c r="V1176" s="44">
        <v>9.17</v>
      </c>
      <c r="W1176" s="44">
        <v>6.17</v>
      </c>
      <c r="X1176" s="43">
        <f t="shared" si="367"/>
        <v>0</v>
      </c>
      <c r="Y1176" s="42">
        <v>43724.62533333333</v>
      </c>
      <c r="Z1176" s="44">
        <v>9.99</v>
      </c>
      <c r="AA1176" s="44">
        <v>7.8319999999999999</v>
      </c>
      <c r="AB1176" s="43">
        <f t="shared" si="368"/>
        <v>0</v>
      </c>
      <c r="AC1176" s="42">
        <v>43724.62533333333</v>
      </c>
      <c r="AD1176" s="44">
        <v>31.31</v>
      </c>
      <c r="AE1176" s="44">
        <v>25.931999999999999</v>
      </c>
      <c r="AF1176" s="43">
        <f t="shared" si="369"/>
        <v>0</v>
      </c>
      <c r="AG1176" s="41">
        <v>43721</v>
      </c>
      <c r="AH1176">
        <v>10.56</v>
      </c>
      <c r="AI1176">
        <v>4.3592000000000004</v>
      </c>
      <c r="AJ1176" s="39">
        <f t="shared" si="356"/>
        <v>-2.6747041750390641E-2</v>
      </c>
      <c r="AK1176" s="45" t="s">
        <v>974</v>
      </c>
      <c r="AL1176">
        <v>19.3</v>
      </c>
      <c r="AM1176">
        <v>10.579700000000001</v>
      </c>
      <c r="AN1176" s="39">
        <f t="shared" si="357"/>
        <v>-4.6382538338506718E-3</v>
      </c>
      <c r="AO1176" s="41">
        <v>43721</v>
      </c>
      <c r="AP1176">
        <v>7.95</v>
      </c>
      <c r="AQ1176">
        <v>6.9851999999999999</v>
      </c>
      <c r="AR1176" s="18">
        <f t="shared" si="358"/>
        <v>-2.9307541585025295E-2</v>
      </c>
      <c r="AS1176" s="41">
        <v>43721</v>
      </c>
      <c r="AT1176">
        <v>12.75</v>
      </c>
      <c r="AU1176">
        <v>10.662000000000001</v>
      </c>
      <c r="AV1176" s="39">
        <f t="shared" si="359"/>
        <v>0</v>
      </c>
      <c r="AW1176" s="41">
        <v>43721</v>
      </c>
      <c r="AX1176">
        <v>11.8</v>
      </c>
      <c r="AY1176">
        <v>7.8216999999999999</v>
      </c>
      <c r="AZ1176" s="39">
        <f t="shared" si="360"/>
        <v>0</v>
      </c>
      <c r="BA1176" s="41">
        <v>43721</v>
      </c>
      <c r="BB1176">
        <v>5.65</v>
      </c>
      <c r="BC1176">
        <v>3.1040000000000001</v>
      </c>
      <c r="BD1176" s="39">
        <f t="shared" si="361"/>
        <v>0</v>
      </c>
      <c r="BE1176" s="41">
        <v>43721</v>
      </c>
      <c r="BF1176">
        <v>11.97</v>
      </c>
      <c r="BG1176">
        <v>8.5587999999999997</v>
      </c>
      <c r="BH1176" s="39">
        <f t="shared" si="362"/>
        <v>1.6735911990169612E-3</v>
      </c>
      <c r="BI1176" s="41">
        <v>43721</v>
      </c>
      <c r="BJ1176">
        <v>1.1100000000000001</v>
      </c>
      <c r="BK1176">
        <v>1.1006</v>
      </c>
      <c r="BL1176" s="39">
        <f t="shared" si="363"/>
        <v>0</v>
      </c>
      <c r="BM1176" s="41">
        <v>43721</v>
      </c>
      <c r="BN1176">
        <v>9.5</v>
      </c>
      <c r="BO1176">
        <v>5.3906000000000001</v>
      </c>
      <c r="BP1176" s="46">
        <f t="shared" si="364"/>
        <v>0</v>
      </c>
      <c r="BQ1176" s="41">
        <v>43721</v>
      </c>
      <c r="BR1176">
        <v>14.55</v>
      </c>
      <c r="BS1176">
        <v>8.3154000000000003</v>
      </c>
      <c r="BT1176" s="18">
        <f t="shared" si="365"/>
        <v>-2.0522052205219597E-3</v>
      </c>
      <c r="BU1176" s="41">
        <v>43721</v>
      </c>
      <c r="BV1176">
        <v>2.2599999999999998</v>
      </c>
      <c r="BW1176">
        <v>1.4866999999999999</v>
      </c>
      <c r="BX1176" s="39">
        <f t="shared" si="366"/>
        <v>-4.353067238146378E-3</v>
      </c>
      <c r="BY1176" s="41">
        <v>44021</v>
      </c>
      <c r="BZ1176">
        <v>12.6</v>
      </c>
      <c r="CA1176">
        <v>7.5574000000000003</v>
      </c>
    </row>
    <row r="1177" spans="1:79">
      <c r="A1177" s="41">
        <v>43724</v>
      </c>
      <c r="B1177">
        <v>12</v>
      </c>
      <c r="C1177">
        <v>6.9417999999999997</v>
      </c>
      <c r="D1177" s="34">
        <f t="shared" si="352"/>
        <v>0</v>
      </c>
      <c r="E1177" s="41">
        <v>43724</v>
      </c>
      <c r="F1177">
        <v>1.67</v>
      </c>
      <c r="G1177">
        <v>1.67</v>
      </c>
      <c r="H1177" s="39">
        <f t="shared" si="353"/>
        <v>0</v>
      </c>
      <c r="L1177" s="38"/>
      <c r="M1177" s="41">
        <v>43724</v>
      </c>
      <c r="N1177">
        <v>7.36</v>
      </c>
      <c r="O1177">
        <v>4.6551999999999998</v>
      </c>
      <c r="P1177" s="43">
        <f t="shared" si="354"/>
        <v>0</v>
      </c>
      <c r="Q1177" s="41">
        <v>43724</v>
      </c>
      <c r="R1177">
        <v>1.63</v>
      </c>
      <c r="S1177">
        <v>1.1547000000000001</v>
      </c>
      <c r="T1177" s="39">
        <f t="shared" si="355"/>
        <v>0</v>
      </c>
      <c r="U1177" s="42">
        <v>43725.62533333333</v>
      </c>
      <c r="V1177" s="44">
        <v>9.1300000000000008</v>
      </c>
      <c r="W1177" s="44">
        <v>6.1429999999999998</v>
      </c>
      <c r="X1177" s="43">
        <f t="shared" si="367"/>
        <v>-4.3760129659643652E-3</v>
      </c>
      <c r="Y1177" s="42">
        <v>43725.62533333333</v>
      </c>
      <c r="Z1177" s="44">
        <v>9.6999999999999993</v>
      </c>
      <c r="AA1177" s="44">
        <v>7.6050000000000004</v>
      </c>
      <c r="AB1177" s="43">
        <f t="shared" si="368"/>
        <v>-2.8983656792645484E-2</v>
      </c>
      <c r="AC1177" s="42">
        <v>43725.62533333333</v>
      </c>
      <c r="AD1177" s="44">
        <v>31.31</v>
      </c>
      <c r="AE1177" s="44">
        <v>25.931999999999999</v>
      </c>
      <c r="AF1177" s="43">
        <f t="shared" si="369"/>
        <v>0</v>
      </c>
      <c r="AG1177" s="41">
        <v>43724</v>
      </c>
      <c r="AH1177">
        <v>10.78</v>
      </c>
      <c r="AI1177">
        <v>4.4500999999999999</v>
      </c>
      <c r="AJ1177" s="39">
        <f t="shared" si="356"/>
        <v>2.0852449990823897E-2</v>
      </c>
      <c r="AK1177" s="45" t="s">
        <v>975</v>
      </c>
      <c r="AL1177">
        <v>19.260000000000002</v>
      </c>
      <c r="AM1177">
        <v>10.557700000000001</v>
      </c>
      <c r="AN1177" s="39">
        <f t="shared" si="357"/>
        <v>-2.0794540487915764E-3</v>
      </c>
      <c r="AO1177" s="41">
        <v>43724</v>
      </c>
      <c r="AP1177">
        <v>8.14</v>
      </c>
      <c r="AQ1177">
        <v>7.1521999999999997</v>
      </c>
      <c r="AR1177" s="18">
        <f t="shared" si="358"/>
        <v>2.3907690545725221E-2</v>
      </c>
      <c r="AS1177" s="41">
        <v>43724</v>
      </c>
      <c r="AT1177">
        <v>12.74</v>
      </c>
      <c r="AU1177">
        <v>10.653600000000001</v>
      </c>
      <c r="AV1177" s="39">
        <f t="shared" si="359"/>
        <v>-7.878446820483927E-4</v>
      </c>
      <c r="AW1177" s="41">
        <v>43724</v>
      </c>
      <c r="AX1177">
        <v>11.74</v>
      </c>
      <c r="AY1177">
        <v>7.7819000000000003</v>
      </c>
      <c r="AZ1177" s="39">
        <f t="shared" si="360"/>
        <v>-5.0884078908676649E-3</v>
      </c>
      <c r="BA1177" s="41">
        <v>43724</v>
      </c>
      <c r="BB1177">
        <v>5.65</v>
      </c>
      <c r="BC1177">
        <v>3.1040000000000001</v>
      </c>
      <c r="BD1177" s="39">
        <f t="shared" si="361"/>
        <v>0</v>
      </c>
      <c r="BE1177" s="41">
        <v>43724</v>
      </c>
      <c r="BF1177">
        <v>11.97</v>
      </c>
      <c r="BG1177">
        <v>8.5587999999999997</v>
      </c>
      <c r="BH1177" s="39">
        <f t="shared" si="362"/>
        <v>0</v>
      </c>
      <c r="BI1177" s="41">
        <v>43724</v>
      </c>
      <c r="BJ1177">
        <v>1.1000000000000001</v>
      </c>
      <c r="BK1177">
        <v>1.0907</v>
      </c>
      <c r="BL1177" s="39">
        <f t="shared" si="363"/>
        <v>-8.9950935853171168E-3</v>
      </c>
      <c r="BM1177" s="41">
        <v>43724</v>
      </c>
      <c r="BN1177">
        <v>9.4</v>
      </c>
      <c r="BO1177">
        <v>5.3338999999999999</v>
      </c>
      <c r="BP1177" s="46">
        <f t="shared" si="364"/>
        <v>-1.0518309650131747E-2</v>
      </c>
      <c r="BQ1177" s="41">
        <v>43724</v>
      </c>
      <c r="BR1177">
        <v>14.5</v>
      </c>
      <c r="BS1177">
        <v>8.2867999999999995</v>
      </c>
      <c r="BT1177" s="18">
        <f t="shared" si="365"/>
        <v>-3.4394015922265733E-3</v>
      </c>
      <c r="BU1177" s="41">
        <v>43724</v>
      </c>
      <c r="BV1177">
        <v>2.2999999999999998</v>
      </c>
      <c r="BW1177">
        <v>1.5129999999999999</v>
      </c>
      <c r="BX1177" s="39">
        <f t="shared" si="366"/>
        <v>1.7690186318692399E-2</v>
      </c>
      <c r="BY1177" s="41">
        <v>44022</v>
      </c>
      <c r="BZ1177">
        <v>12.6</v>
      </c>
      <c r="CA1177">
        <v>7.5574000000000003</v>
      </c>
    </row>
    <row r="1178" spans="1:79">
      <c r="A1178" s="41">
        <v>43725</v>
      </c>
      <c r="B1178">
        <v>12.13</v>
      </c>
      <c r="C1178">
        <v>7.0170000000000003</v>
      </c>
      <c r="D1178" s="34">
        <f t="shared" si="352"/>
        <v>1.0832925177907834E-2</v>
      </c>
      <c r="E1178" s="41">
        <v>43725</v>
      </c>
      <c r="F1178">
        <v>1.67</v>
      </c>
      <c r="G1178">
        <v>1.67</v>
      </c>
      <c r="H1178" s="39">
        <f t="shared" si="353"/>
        <v>0</v>
      </c>
      <c r="L1178" s="38"/>
      <c r="M1178" s="41">
        <v>43725</v>
      </c>
      <c r="N1178">
        <v>7.36</v>
      </c>
      <c r="O1178">
        <v>4.6551999999999998</v>
      </c>
      <c r="P1178" s="43">
        <f t="shared" si="354"/>
        <v>0</v>
      </c>
      <c r="Q1178" s="41">
        <v>43725</v>
      </c>
      <c r="R1178">
        <v>1.63</v>
      </c>
      <c r="S1178">
        <v>1.1547000000000001</v>
      </c>
      <c r="T1178" s="39">
        <f t="shared" si="355"/>
        <v>0</v>
      </c>
      <c r="U1178" s="42">
        <v>43726.62533333333</v>
      </c>
      <c r="V1178" s="44">
        <v>9.1300000000000008</v>
      </c>
      <c r="W1178" s="44">
        <v>6.1429999999999998</v>
      </c>
      <c r="X1178" s="43">
        <f t="shared" si="367"/>
        <v>0</v>
      </c>
      <c r="Y1178" s="42">
        <v>43726.62533333333</v>
      </c>
      <c r="Z1178" s="44">
        <v>9.9</v>
      </c>
      <c r="AA1178" s="44">
        <v>7.7610000000000001</v>
      </c>
      <c r="AB1178" s="43">
        <f t="shared" si="368"/>
        <v>2.0512820512820471E-2</v>
      </c>
      <c r="AC1178" s="42">
        <v>43726.62533333333</v>
      </c>
      <c r="AD1178" s="44">
        <v>31.31</v>
      </c>
      <c r="AE1178" s="44">
        <v>25.931999999999999</v>
      </c>
      <c r="AF1178" s="43">
        <f t="shared" si="369"/>
        <v>0</v>
      </c>
      <c r="AG1178" s="41">
        <v>43725</v>
      </c>
      <c r="AH1178">
        <v>10.5</v>
      </c>
      <c r="AI1178">
        <v>4.3345000000000002</v>
      </c>
      <c r="AJ1178" s="39">
        <f t="shared" si="356"/>
        <v>-2.5976944338329408E-2</v>
      </c>
      <c r="AK1178" s="45" t="s">
        <v>976</v>
      </c>
      <c r="AL1178">
        <v>19.239999999999998</v>
      </c>
      <c r="AM1178">
        <v>10.546799999999999</v>
      </c>
      <c r="AN1178" s="39">
        <f t="shared" si="357"/>
        <v>-1.0324218343011492E-3</v>
      </c>
      <c r="AO1178" s="41">
        <v>43725</v>
      </c>
      <c r="AP1178">
        <v>8.14</v>
      </c>
      <c r="AQ1178">
        <v>7.1521999999999997</v>
      </c>
      <c r="AR1178" s="18">
        <f t="shared" si="358"/>
        <v>0</v>
      </c>
      <c r="AS1178" s="41">
        <v>43725</v>
      </c>
      <c r="AT1178">
        <v>12.4</v>
      </c>
      <c r="AU1178">
        <v>10.369300000000001</v>
      </c>
      <c r="AV1178" s="39">
        <f t="shared" si="359"/>
        <v>-2.6685815123526316E-2</v>
      </c>
      <c r="AW1178" s="41">
        <v>43725</v>
      </c>
      <c r="AX1178">
        <v>11.65</v>
      </c>
      <c r="AY1178">
        <v>7.7222</v>
      </c>
      <c r="AZ1178" s="39">
        <f t="shared" si="360"/>
        <v>-7.671648312108907E-3</v>
      </c>
      <c r="BA1178" s="41">
        <v>43725</v>
      </c>
      <c r="BB1178">
        <v>5.65</v>
      </c>
      <c r="BC1178">
        <v>3.1040000000000001</v>
      </c>
      <c r="BD1178" s="39">
        <f t="shared" si="361"/>
        <v>0</v>
      </c>
      <c r="BE1178" s="41">
        <v>43725</v>
      </c>
      <c r="BF1178">
        <v>11.97</v>
      </c>
      <c r="BG1178">
        <v>8.5587999999999997</v>
      </c>
      <c r="BH1178" s="39">
        <f t="shared" si="362"/>
        <v>0</v>
      </c>
      <c r="BI1178" s="41">
        <v>43725</v>
      </c>
      <c r="BJ1178">
        <v>1.1000000000000001</v>
      </c>
      <c r="BK1178">
        <v>1.0907</v>
      </c>
      <c r="BL1178" s="39">
        <f t="shared" si="363"/>
        <v>0</v>
      </c>
      <c r="BM1178" s="41">
        <v>43725</v>
      </c>
      <c r="BN1178">
        <v>9.3800000000000008</v>
      </c>
      <c r="BO1178">
        <v>5.3226000000000004</v>
      </c>
      <c r="BP1178" s="46">
        <f t="shared" si="364"/>
        <v>-2.1185249067285517E-3</v>
      </c>
      <c r="BQ1178" s="41">
        <v>43725</v>
      </c>
      <c r="BR1178">
        <v>14.5</v>
      </c>
      <c r="BS1178">
        <v>8.2867999999999995</v>
      </c>
      <c r="BT1178" s="18">
        <f t="shared" si="365"/>
        <v>0</v>
      </c>
      <c r="BU1178" s="41">
        <v>43725</v>
      </c>
      <c r="BV1178">
        <v>2.29</v>
      </c>
      <c r="BW1178">
        <v>1.5064</v>
      </c>
      <c r="BX1178" s="39">
        <f t="shared" si="366"/>
        <v>-4.3621943159285791E-3</v>
      </c>
      <c r="BY1178" s="41">
        <v>44025</v>
      </c>
      <c r="BZ1178">
        <v>12.46</v>
      </c>
      <c r="CA1178">
        <v>7.4733999999999998</v>
      </c>
    </row>
    <row r="1179" spans="1:79">
      <c r="A1179" s="41">
        <v>43726</v>
      </c>
      <c r="B1179">
        <v>12.13</v>
      </c>
      <c r="C1179">
        <v>7.0170000000000003</v>
      </c>
      <c r="D1179" s="34">
        <f t="shared" si="352"/>
        <v>0</v>
      </c>
      <c r="E1179" s="41">
        <v>43726</v>
      </c>
      <c r="F1179">
        <v>1.67</v>
      </c>
      <c r="G1179">
        <v>1.67</v>
      </c>
      <c r="H1179" s="39">
        <f t="shared" si="353"/>
        <v>0</v>
      </c>
      <c r="L1179" s="38"/>
      <c r="M1179" s="41">
        <v>43726</v>
      </c>
      <c r="N1179">
        <v>7.5</v>
      </c>
      <c r="O1179">
        <v>4.7436999999999996</v>
      </c>
      <c r="P1179" s="43">
        <f t="shared" si="354"/>
        <v>1.9010998453342458E-2</v>
      </c>
      <c r="Q1179" s="41">
        <v>43726</v>
      </c>
      <c r="R1179">
        <v>1.63</v>
      </c>
      <c r="S1179">
        <v>1.1547000000000001</v>
      </c>
      <c r="T1179" s="39">
        <f t="shared" si="355"/>
        <v>0</v>
      </c>
      <c r="U1179" s="42">
        <v>43727.62533333333</v>
      </c>
      <c r="V1179" s="44">
        <v>9.1300000000000008</v>
      </c>
      <c r="W1179" s="44">
        <v>6.1429999999999998</v>
      </c>
      <c r="X1179" s="43">
        <f t="shared" si="367"/>
        <v>0</v>
      </c>
      <c r="Y1179" s="42">
        <v>43727.62533333333</v>
      </c>
      <c r="Z1179" s="44">
        <v>9.9</v>
      </c>
      <c r="AA1179" s="44">
        <v>7.7610000000000001</v>
      </c>
      <c r="AB1179" s="43">
        <f t="shared" si="368"/>
        <v>0</v>
      </c>
      <c r="AC1179" s="42">
        <v>43727.62533333333</v>
      </c>
      <c r="AD1179" s="44">
        <v>31</v>
      </c>
      <c r="AE1179" s="44">
        <v>25.675000000000001</v>
      </c>
      <c r="AF1179" s="43">
        <f t="shared" si="369"/>
        <v>-9.9105352460279929E-3</v>
      </c>
      <c r="AG1179" s="41">
        <v>43726</v>
      </c>
      <c r="AH1179">
        <v>10.3</v>
      </c>
      <c r="AI1179">
        <v>4.2519</v>
      </c>
      <c r="AJ1179" s="39">
        <f t="shared" si="356"/>
        <v>-1.9056407890183463E-2</v>
      </c>
      <c r="AK1179" s="45" t="s">
        <v>977</v>
      </c>
      <c r="AL1179">
        <v>19.25</v>
      </c>
      <c r="AM1179">
        <v>10.552199999999999</v>
      </c>
      <c r="AN1179" s="39">
        <f t="shared" si="357"/>
        <v>5.1200364091476562E-4</v>
      </c>
      <c r="AO1179" s="41">
        <v>43726</v>
      </c>
      <c r="AP1179">
        <v>8.14</v>
      </c>
      <c r="AQ1179">
        <v>7.1521999999999997</v>
      </c>
      <c r="AR1179" s="18">
        <f t="shared" si="358"/>
        <v>0</v>
      </c>
      <c r="AS1179" s="41">
        <v>43726</v>
      </c>
      <c r="AT1179">
        <v>12.68</v>
      </c>
      <c r="AU1179">
        <v>10.6035</v>
      </c>
      <c r="AV1179" s="39">
        <f t="shared" si="359"/>
        <v>2.2585902616377142E-2</v>
      </c>
      <c r="AW1179" s="41">
        <v>43726</v>
      </c>
      <c r="AX1179">
        <v>11.65</v>
      </c>
      <c r="AY1179">
        <v>7.7222</v>
      </c>
      <c r="AZ1179" s="39">
        <f t="shared" si="360"/>
        <v>0</v>
      </c>
      <c r="BA1179" s="41">
        <v>43726</v>
      </c>
      <c r="BB1179">
        <v>5.6</v>
      </c>
      <c r="BC1179">
        <v>3.0764999999999998</v>
      </c>
      <c r="BD1179" s="39">
        <f t="shared" si="361"/>
        <v>-8.8595360824743237E-3</v>
      </c>
      <c r="BE1179" s="41">
        <v>43726</v>
      </c>
      <c r="BF1179">
        <v>11.97</v>
      </c>
      <c r="BG1179">
        <v>8.5587999999999997</v>
      </c>
      <c r="BH1179" s="39">
        <f t="shared" si="362"/>
        <v>0</v>
      </c>
      <c r="BI1179" s="41">
        <v>43726</v>
      </c>
      <c r="BJ1179">
        <v>1.0900000000000001</v>
      </c>
      <c r="BK1179">
        <v>1.0807</v>
      </c>
      <c r="BL1179" s="39">
        <f t="shared" si="363"/>
        <v>-9.1684239479233598E-3</v>
      </c>
      <c r="BM1179" s="41">
        <v>43726</v>
      </c>
      <c r="BN1179">
        <v>9.35</v>
      </c>
      <c r="BO1179">
        <v>5.3055000000000003</v>
      </c>
      <c r="BP1179" s="46">
        <f t="shared" si="364"/>
        <v>-3.2127155901251481E-3</v>
      </c>
      <c r="BQ1179" s="41">
        <v>43726</v>
      </c>
      <c r="BR1179">
        <v>14.3</v>
      </c>
      <c r="BS1179">
        <v>8.1724999999999994</v>
      </c>
      <c r="BT1179" s="18">
        <f t="shared" si="365"/>
        <v>-1.3793020224936052E-2</v>
      </c>
      <c r="BU1179" s="41">
        <v>43726</v>
      </c>
      <c r="BV1179">
        <v>2.23</v>
      </c>
      <c r="BW1179">
        <v>1.4669000000000001</v>
      </c>
      <c r="BX1179" s="39">
        <f t="shared" si="366"/>
        <v>-2.6221455124800765E-2</v>
      </c>
      <c r="BY1179" s="41">
        <v>44026</v>
      </c>
      <c r="BZ1179">
        <v>12.46</v>
      </c>
      <c r="CA1179">
        <v>7.4733999999999998</v>
      </c>
    </row>
    <row r="1180" spans="1:79">
      <c r="A1180" s="41">
        <v>43727</v>
      </c>
      <c r="B1180">
        <v>12.03</v>
      </c>
      <c r="C1180">
        <v>6.9591000000000003</v>
      </c>
      <c r="D1180" s="34">
        <f t="shared" si="352"/>
        <v>-8.2513894826849159E-3</v>
      </c>
      <c r="E1180" s="41">
        <v>43727</v>
      </c>
      <c r="F1180">
        <v>1.67</v>
      </c>
      <c r="G1180">
        <v>1.67</v>
      </c>
      <c r="H1180" s="39">
        <f t="shared" si="353"/>
        <v>0</v>
      </c>
      <c r="L1180" s="38"/>
      <c r="M1180" s="41">
        <v>43727</v>
      </c>
      <c r="N1180">
        <v>7.5</v>
      </c>
      <c r="O1180">
        <v>4.7436999999999996</v>
      </c>
      <c r="P1180" s="43">
        <f t="shared" si="354"/>
        <v>0</v>
      </c>
      <c r="Q1180" s="41">
        <v>43727</v>
      </c>
      <c r="R1180">
        <v>1.67</v>
      </c>
      <c r="S1180">
        <v>1.1830000000000001</v>
      </c>
      <c r="T1180" s="39">
        <f t="shared" si="355"/>
        <v>2.4508530354204548E-2</v>
      </c>
      <c r="U1180" s="42">
        <v>43728.62533333333</v>
      </c>
      <c r="V1180" s="44">
        <v>9.1300000000000008</v>
      </c>
      <c r="W1180" s="44">
        <v>6.1429999999999998</v>
      </c>
      <c r="X1180" s="43">
        <f t="shared" si="367"/>
        <v>0</v>
      </c>
      <c r="Y1180" s="42">
        <v>43728.62533333333</v>
      </c>
      <c r="Z1180" s="44">
        <v>9.5</v>
      </c>
      <c r="AA1180" s="44">
        <v>7.4480000000000004</v>
      </c>
      <c r="AB1180" s="43">
        <f t="shared" si="368"/>
        <v>-4.0329854400206123E-2</v>
      </c>
      <c r="AC1180" s="42">
        <v>43728.62533333333</v>
      </c>
      <c r="AD1180" s="44">
        <v>31</v>
      </c>
      <c r="AE1180" s="44">
        <v>25.675000000000001</v>
      </c>
      <c r="AF1180" s="43">
        <f t="shared" si="369"/>
        <v>0</v>
      </c>
      <c r="AG1180" s="41">
        <v>43727</v>
      </c>
      <c r="AH1180">
        <v>10.49</v>
      </c>
      <c r="AI1180">
        <v>4.3303000000000003</v>
      </c>
      <c r="AJ1180" s="39">
        <f t="shared" si="356"/>
        <v>1.8438815588325278E-2</v>
      </c>
      <c r="AK1180" s="45" t="s">
        <v>978</v>
      </c>
      <c r="AL1180">
        <v>19.3</v>
      </c>
      <c r="AM1180">
        <v>10.579700000000001</v>
      </c>
      <c r="AN1180" s="39">
        <f t="shared" si="357"/>
        <v>2.6060916207048422E-3</v>
      </c>
      <c r="AO1180" s="41">
        <v>43727</v>
      </c>
      <c r="AP1180">
        <v>8.14</v>
      </c>
      <c r="AQ1180">
        <v>7.1521999999999997</v>
      </c>
      <c r="AR1180" s="18">
        <f t="shared" si="358"/>
        <v>0</v>
      </c>
      <c r="AS1180" s="41">
        <v>43727</v>
      </c>
      <c r="AT1180">
        <v>12.68</v>
      </c>
      <c r="AU1180">
        <v>10.6035</v>
      </c>
      <c r="AV1180" s="39">
        <f t="shared" si="359"/>
        <v>0</v>
      </c>
      <c r="AW1180" s="41">
        <v>43727</v>
      </c>
      <c r="AX1180">
        <v>11.65</v>
      </c>
      <c r="AY1180">
        <v>7.7222</v>
      </c>
      <c r="AZ1180" s="39">
        <f t="shared" si="360"/>
        <v>0</v>
      </c>
      <c r="BA1180" s="41">
        <v>43727</v>
      </c>
      <c r="BB1180">
        <v>5.64</v>
      </c>
      <c r="BC1180">
        <v>3.0985</v>
      </c>
      <c r="BD1180" s="39">
        <f t="shared" si="361"/>
        <v>7.1509832601983564E-3</v>
      </c>
      <c r="BE1180" s="41">
        <v>43727</v>
      </c>
      <c r="BF1180">
        <v>12</v>
      </c>
      <c r="BG1180">
        <v>8.5801999999999996</v>
      </c>
      <c r="BH1180" s="39">
        <f t="shared" si="362"/>
        <v>2.5003505164275207E-3</v>
      </c>
      <c r="BI1180" s="41">
        <v>43727</v>
      </c>
      <c r="BJ1180">
        <v>1.08</v>
      </c>
      <c r="BK1180">
        <v>1.0708</v>
      </c>
      <c r="BL1180" s="39">
        <f t="shared" si="363"/>
        <v>-9.160729157027871E-3</v>
      </c>
      <c r="BM1180" s="41">
        <v>43727</v>
      </c>
      <c r="BN1180">
        <v>9.35</v>
      </c>
      <c r="BO1180">
        <v>5.3055000000000003</v>
      </c>
      <c r="BP1180" s="46">
        <f t="shared" si="364"/>
        <v>0</v>
      </c>
      <c r="BQ1180" s="41">
        <v>43727</v>
      </c>
      <c r="BR1180">
        <v>14.25</v>
      </c>
      <c r="BS1180">
        <v>8.1439000000000004</v>
      </c>
      <c r="BT1180" s="18">
        <f t="shared" si="365"/>
        <v>-3.4995411440806451E-3</v>
      </c>
      <c r="BU1180" s="41">
        <v>43727</v>
      </c>
      <c r="BV1180">
        <v>2.2200000000000002</v>
      </c>
      <c r="BW1180">
        <v>1.4602999999999999</v>
      </c>
      <c r="BX1180" s="39">
        <f t="shared" si="366"/>
        <v>-4.4992842047857119E-3</v>
      </c>
      <c r="BY1180" s="41">
        <v>44027</v>
      </c>
      <c r="BZ1180">
        <v>11.6</v>
      </c>
      <c r="CA1180">
        <v>7.5980999999999996</v>
      </c>
    </row>
    <row r="1181" spans="1:79">
      <c r="A1181" s="41">
        <v>43728</v>
      </c>
      <c r="B1181">
        <v>12.1</v>
      </c>
      <c r="C1181">
        <v>6.9996</v>
      </c>
      <c r="D1181" s="34">
        <f t="shared" si="352"/>
        <v>5.8197180669913862E-3</v>
      </c>
      <c r="E1181" s="41">
        <v>43728</v>
      </c>
      <c r="F1181">
        <v>1.67</v>
      </c>
      <c r="G1181">
        <v>1.67</v>
      </c>
      <c r="H1181" s="39">
        <f t="shared" si="353"/>
        <v>0</v>
      </c>
      <c r="L1181" s="38"/>
      <c r="M1181" s="41">
        <v>43728</v>
      </c>
      <c r="N1181">
        <v>7.5</v>
      </c>
      <c r="O1181">
        <v>4.7436999999999996</v>
      </c>
      <c r="P1181" s="43">
        <f t="shared" si="354"/>
        <v>0</v>
      </c>
      <c r="Q1181" s="41">
        <v>43728</v>
      </c>
      <c r="R1181">
        <v>1.66</v>
      </c>
      <c r="S1181">
        <v>1.1759999999999999</v>
      </c>
      <c r="T1181" s="39">
        <f t="shared" si="355"/>
        <v>-5.9171597633137082E-3</v>
      </c>
      <c r="U1181" s="42">
        <v>43731.62533333333</v>
      </c>
      <c r="V1181" s="44">
        <v>9.1300000000000008</v>
      </c>
      <c r="W1181" s="44">
        <v>6.1429999999999998</v>
      </c>
      <c r="X1181" s="43">
        <f t="shared" si="367"/>
        <v>0</v>
      </c>
      <c r="Y1181" s="42">
        <v>43731.62533333333</v>
      </c>
      <c r="Z1181" s="44">
        <v>9.5</v>
      </c>
      <c r="AA1181" s="44">
        <v>7.4480000000000004</v>
      </c>
      <c r="AB1181" s="43">
        <f t="shared" si="368"/>
        <v>0</v>
      </c>
      <c r="AC1181" s="42">
        <v>43731.62533333333</v>
      </c>
      <c r="AD1181" s="44">
        <v>31</v>
      </c>
      <c r="AE1181" s="44">
        <v>25.675000000000001</v>
      </c>
      <c r="AF1181" s="43">
        <f t="shared" si="369"/>
        <v>0</v>
      </c>
      <c r="AG1181" s="41">
        <v>43728</v>
      </c>
      <c r="AH1181">
        <v>10.49</v>
      </c>
      <c r="AI1181">
        <v>4.3303000000000003</v>
      </c>
      <c r="AJ1181" s="39">
        <f t="shared" si="356"/>
        <v>0</v>
      </c>
      <c r="AK1181" s="45" t="s">
        <v>979</v>
      </c>
      <c r="AL1181">
        <v>19.3</v>
      </c>
      <c r="AM1181">
        <v>10.579700000000001</v>
      </c>
      <c r="AN1181" s="39">
        <f t="shared" si="357"/>
        <v>0</v>
      </c>
      <c r="AO1181" s="41">
        <v>43728</v>
      </c>
      <c r="AP1181">
        <v>8</v>
      </c>
      <c r="AQ1181">
        <v>7.0292000000000003</v>
      </c>
      <c r="AR1181" s="18">
        <f t="shared" si="358"/>
        <v>-1.7197505662593236E-2</v>
      </c>
      <c r="AS1181" s="41">
        <v>43728</v>
      </c>
      <c r="AT1181">
        <v>12.68</v>
      </c>
      <c r="AU1181">
        <v>10.6035</v>
      </c>
      <c r="AV1181" s="39">
        <f t="shared" si="359"/>
        <v>0</v>
      </c>
      <c r="AW1181" s="41">
        <v>43728</v>
      </c>
      <c r="AX1181">
        <v>11.68</v>
      </c>
      <c r="AY1181">
        <v>7.7420999999999998</v>
      </c>
      <c r="AZ1181" s="39">
        <f t="shared" si="360"/>
        <v>2.5769858330527318E-3</v>
      </c>
      <c r="BA1181" s="41">
        <v>43728</v>
      </c>
      <c r="BB1181">
        <v>5.63</v>
      </c>
      <c r="BC1181">
        <v>3.093</v>
      </c>
      <c r="BD1181" s="39">
        <f t="shared" si="361"/>
        <v>-1.775052444731341E-3</v>
      </c>
      <c r="BE1181" s="41">
        <v>43728</v>
      </c>
      <c r="BF1181">
        <v>11.95</v>
      </c>
      <c r="BG1181">
        <v>8.5444999999999993</v>
      </c>
      <c r="BH1181" s="39">
        <f t="shared" si="362"/>
        <v>-4.1607421738421354E-3</v>
      </c>
      <c r="BI1181" s="41">
        <v>43728</v>
      </c>
      <c r="BJ1181">
        <v>1.1100000000000001</v>
      </c>
      <c r="BK1181">
        <v>1.1006</v>
      </c>
      <c r="BL1181" s="39">
        <f t="shared" si="363"/>
        <v>2.7829660067239494E-2</v>
      </c>
      <c r="BM1181" s="41">
        <v>43728</v>
      </c>
      <c r="BN1181">
        <v>9.31</v>
      </c>
      <c r="BO1181">
        <v>5.2827999999999999</v>
      </c>
      <c r="BP1181" s="46">
        <f t="shared" si="364"/>
        <v>-4.2785788332862854E-3</v>
      </c>
      <c r="BQ1181" s="41">
        <v>43728</v>
      </c>
      <c r="BR1181">
        <v>14.2</v>
      </c>
      <c r="BS1181">
        <v>8.1152999999999995</v>
      </c>
      <c r="BT1181" s="18">
        <f t="shared" si="365"/>
        <v>-3.5118309409497717E-3</v>
      </c>
      <c r="BU1181" s="41">
        <v>43728</v>
      </c>
      <c r="BV1181">
        <v>2.21</v>
      </c>
      <c r="BW1181">
        <v>1.4538</v>
      </c>
      <c r="BX1181" s="39">
        <f t="shared" si="366"/>
        <v>-4.4511401766759917E-3</v>
      </c>
      <c r="BY1181" s="41">
        <v>44028</v>
      </c>
      <c r="BZ1181">
        <v>11.4</v>
      </c>
      <c r="CA1181">
        <v>7.4671000000000003</v>
      </c>
    </row>
    <row r="1182" spans="1:79">
      <c r="A1182" s="41">
        <v>43731</v>
      </c>
      <c r="B1182">
        <v>12.09</v>
      </c>
      <c r="C1182">
        <v>6.9938000000000002</v>
      </c>
      <c r="D1182" s="34">
        <f t="shared" si="352"/>
        <v>-8.2861877821587026E-4</v>
      </c>
      <c r="E1182" s="41">
        <v>43731</v>
      </c>
      <c r="F1182">
        <v>1.67</v>
      </c>
      <c r="G1182">
        <v>1.67</v>
      </c>
      <c r="H1182" s="39">
        <f t="shared" si="353"/>
        <v>0</v>
      </c>
      <c r="L1182" s="38"/>
      <c r="M1182" s="41">
        <v>43731</v>
      </c>
      <c r="N1182">
        <v>7.5</v>
      </c>
      <c r="O1182">
        <v>4.7436999999999996</v>
      </c>
      <c r="P1182" s="43">
        <f t="shared" si="354"/>
        <v>0</v>
      </c>
      <c r="Q1182" s="41">
        <v>43731</v>
      </c>
      <c r="R1182">
        <v>1.66</v>
      </c>
      <c r="S1182">
        <v>1.1759999999999999</v>
      </c>
      <c r="T1182" s="39">
        <f t="shared" si="355"/>
        <v>0</v>
      </c>
      <c r="U1182" s="42">
        <v>43732.62533333333</v>
      </c>
      <c r="V1182" s="44">
        <v>9.1300000000000008</v>
      </c>
      <c r="W1182" s="44">
        <v>6.1429999999999998</v>
      </c>
      <c r="X1182" s="43">
        <f t="shared" si="367"/>
        <v>0</v>
      </c>
      <c r="Y1182" s="42">
        <v>43732.62533333333</v>
      </c>
      <c r="Z1182" s="44">
        <v>9.7799999999999994</v>
      </c>
      <c r="AA1182" s="44">
        <v>7.6669999999999998</v>
      </c>
      <c r="AB1182" s="43">
        <f t="shared" si="368"/>
        <v>2.9403866809881767E-2</v>
      </c>
      <c r="AC1182" s="42">
        <v>43732.62533333333</v>
      </c>
      <c r="AD1182" s="44">
        <v>31</v>
      </c>
      <c r="AE1182" s="44">
        <v>25.675000000000001</v>
      </c>
      <c r="AF1182" s="43">
        <f t="shared" si="369"/>
        <v>0</v>
      </c>
      <c r="AG1182" s="41">
        <v>43731</v>
      </c>
      <c r="AH1182">
        <v>10.39</v>
      </c>
      <c r="AI1182">
        <v>4.2891000000000004</v>
      </c>
      <c r="AJ1182" s="39">
        <f t="shared" si="356"/>
        <v>-9.5143523543403229E-3</v>
      </c>
      <c r="AK1182" s="45" t="s">
        <v>980</v>
      </c>
      <c r="AL1182">
        <v>19.22</v>
      </c>
      <c r="AM1182">
        <v>10.5358</v>
      </c>
      <c r="AN1182" s="39">
        <f t="shared" si="357"/>
        <v>-4.1494560337250316E-3</v>
      </c>
      <c r="AO1182" s="41">
        <v>43731</v>
      </c>
      <c r="AP1182">
        <v>8</v>
      </c>
      <c r="AQ1182">
        <v>7.0292000000000003</v>
      </c>
      <c r="AR1182" s="18">
        <f t="shared" si="358"/>
        <v>0</v>
      </c>
      <c r="AS1182" s="41">
        <v>43731</v>
      </c>
      <c r="AT1182">
        <v>12.68</v>
      </c>
      <c r="AU1182">
        <v>10.6035</v>
      </c>
      <c r="AV1182" s="39">
        <f t="shared" si="359"/>
        <v>0</v>
      </c>
      <c r="AW1182" s="41">
        <v>43731</v>
      </c>
      <c r="AX1182">
        <v>11.65</v>
      </c>
      <c r="AY1182">
        <v>7.7222</v>
      </c>
      <c r="AZ1182" s="39">
        <f t="shared" si="360"/>
        <v>-2.5703620464731544E-3</v>
      </c>
      <c r="BA1182" s="41">
        <v>43731</v>
      </c>
      <c r="BB1182">
        <v>5.6</v>
      </c>
      <c r="BC1182">
        <v>3.0764999999999998</v>
      </c>
      <c r="BD1182" s="39">
        <f t="shared" si="361"/>
        <v>-5.3346265761397291E-3</v>
      </c>
      <c r="BE1182" s="41">
        <v>43731</v>
      </c>
      <c r="BF1182">
        <v>12</v>
      </c>
      <c r="BG1182">
        <v>8.5801999999999996</v>
      </c>
      <c r="BH1182" s="39">
        <f t="shared" si="362"/>
        <v>4.1781262800632329E-3</v>
      </c>
      <c r="BI1182" s="41">
        <v>43731</v>
      </c>
      <c r="BJ1182">
        <v>1.17</v>
      </c>
      <c r="BK1182">
        <v>1.1600999999999999</v>
      </c>
      <c r="BL1182" s="39">
        <f t="shared" si="363"/>
        <v>5.4061421043067312E-2</v>
      </c>
      <c r="BM1182" s="41">
        <v>43731</v>
      </c>
      <c r="BN1182">
        <v>9.3000000000000007</v>
      </c>
      <c r="BO1182">
        <v>5.2771999999999997</v>
      </c>
      <c r="BP1182" s="46">
        <f t="shared" si="364"/>
        <v>-1.0600439161051471E-3</v>
      </c>
      <c r="BQ1182" s="41">
        <v>43731</v>
      </c>
      <c r="BR1182">
        <v>13.98</v>
      </c>
      <c r="BS1182">
        <v>7.9896000000000003</v>
      </c>
      <c r="BT1182" s="18">
        <f t="shared" si="365"/>
        <v>-1.5489261025470318E-2</v>
      </c>
      <c r="BU1182" s="41">
        <v>43731</v>
      </c>
      <c r="BV1182">
        <v>2.25</v>
      </c>
      <c r="BW1182">
        <v>1.4801</v>
      </c>
      <c r="BX1182" s="39">
        <f t="shared" si="366"/>
        <v>1.8090521392213503E-2</v>
      </c>
      <c r="BY1182" s="41">
        <v>44029</v>
      </c>
      <c r="BZ1182">
        <v>11.49</v>
      </c>
      <c r="CA1182">
        <v>7.5259999999999998</v>
      </c>
    </row>
    <row r="1183" spans="1:79">
      <c r="A1183" s="41">
        <v>43732</v>
      </c>
      <c r="B1183">
        <v>12.09</v>
      </c>
      <c r="C1183">
        <v>6.9938000000000002</v>
      </c>
      <c r="D1183" s="34">
        <f t="shared" si="352"/>
        <v>0</v>
      </c>
      <c r="E1183" s="41">
        <v>43732</v>
      </c>
      <c r="F1183">
        <v>1.67</v>
      </c>
      <c r="G1183">
        <v>1.67</v>
      </c>
      <c r="H1183" s="39">
        <f t="shared" si="353"/>
        <v>0</v>
      </c>
      <c r="L1183" s="38"/>
      <c r="M1183" s="41">
        <v>43732</v>
      </c>
      <c r="N1183">
        <v>7.5</v>
      </c>
      <c r="O1183">
        <v>4.7436999999999996</v>
      </c>
      <c r="P1183" s="43">
        <f t="shared" si="354"/>
        <v>0</v>
      </c>
      <c r="Q1183" s="41">
        <v>43732</v>
      </c>
      <c r="R1183">
        <v>1.62</v>
      </c>
      <c r="S1183">
        <v>1.1476</v>
      </c>
      <c r="T1183" s="39">
        <f t="shared" si="355"/>
        <v>-2.4149659863945565E-2</v>
      </c>
      <c r="U1183" s="42">
        <v>43733.62533333333</v>
      </c>
      <c r="V1183" s="44">
        <v>9.1300000000000008</v>
      </c>
      <c r="W1183" s="44">
        <v>6.1429999999999998</v>
      </c>
      <c r="X1183" s="43">
        <f t="shared" si="367"/>
        <v>0</v>
      </c>
      <c r="Y1183" s="42">
        <v>43733.62533333333</v>
      </c>
      <c r="Z1183" s="44">
        <v>9.8000000000000007</v>
      </c>
      <c r="AA1183" s="44">
        <v>7.6829999999999998</v>
      </c>
      <c r="AB1183" s="43">
        <f t="shared" si="368"/>
        <v>2.0868657884439827E-3</v>
      </c>
      <c r="AC1183" s="42">
        <v>43733.62533333333</v>
      </c>
      <c r="AD1183" s="44">
        <v>31</v>
      </c>
      <c r="AE1183" s="44">
        <v>25.675000000000001</v>
      </c>
      <c r="AF1183" s="43">
        <f t="shared" si="369"/>
        <v>0</v>
      </c>
      <c r="AG1183" s="41">
        <v>43732</v>
      </c>
      <c r="AH1183">
        <v>10.19</v>
      </c>
      <c r="AI1183">
        <v>4.2065000000000001</v>
      </c>
      <c r="AJ1183" s="39">
        <f t="shared" si="356"/>
        <v>-1.925811941899238E-2</v>
      </c>
      <c r="AK1183" s="45" t="s">
        <v>981</v>
      </c>
      <c r="AL1183">
        <v>19.149999999999999</v>
      </c>
      <c r="AM1183">
        <v>10.497400000000001</v>
      </c>
      <c r="AN1183" s="39">
        <f t="shared" si="357"/>
        <v>-3.6447161107841194E-3</v>
      </c>
      <c r="AO1183" s="41">
        <v>43732</v>
      </c>
      <c r="AP1183">
        <v>8</v>
      </c>
      <c r="AQ1183">
        <v>7.0292000000000003</v>
      </c>
      <c r="AR1183" s="18">
        <f t="shared" si="358"/>
        <v>0</v>
      </c>
      <c r="AS1183" s="41">
        <v>43732</v>
      </c>
      <c r="AT1183">
        <v>12.68</v>
      </c>
      <c r="AU1183">
        <v>10.6035</v>
      </c>
      <c r="AV1183" s="39">
        <f t="shared" si="359"/>
        <v>0</v>
      </c>
      <c r="AW1183" s="41">
        <v>43732</v>
      </c>
      <c r="AX1183">
        <v>11.57</v>
      </c>
      <c r="AY1183">
        <v>7.6692</v>
      </c>
      <c r="AZ1183" s="39">
        <f t="shared" si="360"/>
        <v>-6.8633291031053242E-3</v>
      </c>
      <c r="BA1183" s="41">
        <v>43732</v>
      </c>
      <c r="BB1183">
        <v>5.6</v>
      </c>
      <c r="BC1183">
        <v>3.0764999999999998</v>
      </c>
      <c r="BD1183" s="39">
        <f t="shared" si="361"/>
        <v>0</v>
      </c>
      <c r="BE1183" s="41">
        <v>43732</v>
      </c>
      <c r="BF1183">
        <v>12</v>
      </c>
      <c r="BG1183">
        <v>8.5801999999999996</v>
      </c>
      <c r="BH1183" s="39">
        <f t="shared" si="362"/>
        <v>0</v>
      </c>
      <c r="BI1183" s="41">
        <v>43732</v>
      </c>
      <c r="BJ1183">
        <v>1.1599999999999999</v>
      </c>
      <c r="BK1183">
        <v>1.1500999999999999</v>
      </c>
      <c r="BL1183" s="39">
        <f t="shared" si="363"/>
        <v>-8.6199465563313593E-3</v>
      </c>
      <c r="BM1183" s="41">
        <v>43732</v>
      </c>
      <c r="BN1183">
        <v>9.11</v>
      </c>
      <c r="BO1183">
        <v>5.1692999999999998</v>
      </c>
      <c r="BP1183" s="46">
        <f t="shared" si="364"/>
        <v>-2.0446448874403073E-2</v>
      </c>
      <c r="BQ1183" s="41">
        <v>43732</v>
      </c>
      <c r="BR1183">
        <v>13.78</v>
      </c>
      <c r="BS1183">
        <v>7.8753000000000002</v>
      </c>
      <c r="BT1183" s="18">
        <f t="shared" si="365"/>
        <v>-1.4306097927305505E-2</v>
      </c>
      <c r="BU1183" s="41">
        <v>43732</v>
      </c>
      <c r="BV1183">
        <v>2.25</v>
      </c>
      <c r="BW1183">
        <v>1.4801</v>
      </c>
      <c r="BX1183" s="39">
        <f t="shared" si="366"/>
        <v>0</v>
      </c>
      <c r="BY1183" s="41">
        <v>44032</v>
      </c>
      <c r="BZ1183">
        <v>12</v>
      </c>
      <c r="CA1183">
        <v>7.8601000000000001</v>
      </c>
    </row>
    <row r="1184" spans="1:79">
      <c r="A1184" s="41">
        <v>43733</v>
      </c>
      <c r="B1184">
        <v>12.18</v>
      </c>
      <c r="C1184">
        <v>7.0458999999999996</v>
      </c>
      <c r="D1184" s="34">
        <f t="shared" si="352"/>
        <v>7.4494552317766263E-3</v>
      </c>
      <c r="E1184" s="41">
        <v>43733</v>
      </c>
      <c r="F1184">
        <v>1.67</v>
      </c>
      <c r="G1184">
        <v>1.67</v>
      </c>
      <c r="H1184" s="39">
        <f t="shared" si="353"/>
        <v>0</v>
      </c>
      <c r="L1184" s="38"/>
      <c r="M1184" s="41">
        <v>43733</v>
      </c>
      <c r="N1184">
        <v>7.5</v>
      </c>
      <c r="O1184">
        <v>4.7436999999999996</v>
      </c>
      <c r="P1184" s="43">
        <f t="shared" si="354"/>
        <v>0</v>
      </c>
      <c r="Q1184" s="41">
        <v>43733</v>
      </c>
      <c r="R1184">
        <v>1.64</v>
      </c>
      <c r="S1184">
        <v>1.1617999999999999</v>
      </c>
      <c r="T1184" s="39">
        <f t="shared" si="355"/>
        <v>1.2373649355176012E-2</v>
      </c>
      <c r="U1184" s="42">
        <v>43734.62533333333</v>
      </c>
      <c r="V1184" s="44">
        <v>9.1300000000000008</v>
      </c>
      <c r="W1184" s="44">
        <v>6.1429999999999998</v>
      </c>
      <c r="X1184" s="43">
        <f t="shared" si="367"/>
        <v>0</v>
      </c>
      <c r="Y1184" s="42">
        <v>43734.62533333333</v>
      </c>
      <c r="Z1184" s="44">
        <v>9.51</v>
      </c>
      <c r="AA1184" s="44">
        <v>7.4560000000000004</v>
      </c>
      <c r="AB1184" s="43">
        <f t="shared" si="368"/>
        <v>-2.9545750357933026E-2</v>
      </c>
      <c r="AC1184" s="42">
        <v>43734.62533333333</v>
      </c>
      <c r="AD1184" s="44">
        <v>30.97</v>
      </c>
      <c r="AE1184" s="44">
        <v>25.65</v>
      </c>
      <c r="AF1184" s="43">
        <f t="shared" si="369"/>
        <v>-9.7370983446941112E-4</v>
      </c>
      <c r="AG1184" s="41">
        <v>43733</v>
      </c>
      <c r="AH1184">
        <v>10.19</v>
      </c>
      <c r="AI1184">
        <v>4.2065000000000001</v>
      </c>
      <c r="AJ1184" s="39">
        <f t="shared" si="356"/>
        <v>0</v>
      </c>
      <c r="AK1184" s="45" t="s">
        <v>982</v>
      </c>
      <c r="AL1184">
        <v>19.05</v>
      </c>
      <c r="AM1184">
        <v>10.442600000000001</v>
      </c>
      <c r="AN1184" s="39">
        <f t="shared" si="357"/>
        <v>-5.2203402747347128E-3</v>
      </c>
      <c r="AO1184" s="41">
        <v>43733</v>
      </c>
      <c r="AP1184">
        <v>7.99</v>
      </c>
      <c r="AQ1184">
        <v>7.0204000000000004</v>
      </c>
      <c r="AR1184" s="18">
        <f t="shared" si="358"/>
        <v>-1.2519205599499116E-3</v>
      </c>
      <c r="AS1184" s="41">
        <v>43733</v>
      </c>
      <c r="AT1184">
        <v>12.6</v>
      </c>
      <c r="AU1184">
        <v>10.5366</v>
      </c>
      <c r="AV1184" s="39">
        <f t="shared" si="359"/>
        <v>-6.3092375159145946E-3</v>
      </c>
      <c r="AW1184" s="41">
        <v>43733</v>
      </c>
      <c r="AX1184">
        <v>11.78</v>
      </c>
      <c r="AY1184">
        <v>7.8083999999999998</v>
      </c>
      <c r="AZ1184" s="39">
        <f t="shared" si="360"/>
        <v>1.8150524174620531E-2</v>
      </c>
      <c r="BA1184" s="41">
        <v>43733</v>
      </c>
      <c r="BB1184">
        <v>5.64</v>
      </c>
      <c r="BC1184">
        <v>3.0985</v>
      </c>
      <c r="BD1184" s="39">
        <f t="shared" si="361"/>
        <v>7.1509832601983564E-3</v>
      </c>
      <c r="BE1184" s="41">
        <v>43733</v>
      </c>
      <c r="BF1184">
        <v>11.99</v>
      </c>
      <c r="BG1184">
        <v>8.5731000000000002</v>
      </c>
      <c r="BH1184" s="39">
        <f t="shared" si="362"/>
        <v>-8.2748653877525466E-4</v>
      </c>
      <c r="BI1184" s="41">
        <v>43733</v>
      </c>
      <c r="BJ1184">
        <v>1.22</v>
      </c>
      <c r="BK1184">
        <v>1.2096</v>
      </c>
      <c r="BL1184" s="39">
        <f t="shared" si="363"/>
        <v>5.1734631771150431E-2</v>
      </c>
      <c r="BM1184" s="41">
        <v>43733</v>
      </c>
      <c r="BN1184">
        <v>9.25</v>
      </c>
      <c r="BO1184">
        <v>5.2488000000000001</v>
      </c>
      <c r="BP1184" s="46">
        <f t="shared" si="364"/>
        <v>1.5379258313504798E-2</v>
      </c>
      <c r="BQ1184" s="41">
        <v>43733</v>
      </c>
      <c r="BR1184">
        <v>13.95</v>
      </c>
      <c r="BS1184">
        <v>7.9725000000000001</v>
      </c>
      <c r="BT1184" s="18">
        <f t="shared" si="365"/>
        <v>1.2342386956687358E-2</v>
      </c>
      <c r="BU1184" s="41">
        <v>43733</v>
      </c>
      <c r="BV1184">
        <v>2.2799999999999998</v>
      </c>
      <c r="BW1184">
        <v>1.4998</v>
      </c>
      <c r="BX1184" s="39">
        <f t="shared" si="366"/>
        <v>1.3309911492466759E-2</v>
      </c>
      <c r="BY1184" s="41">
        <v>44033</v>
      </c>
      <c r="BZ1184">
        <v>12</v>
      </c>
      <c r="CA1184">
        <v>7.8601000000000001</v>
      </c>
    </row>
    <row r="1185" spans="1:79">
      <c r="A1185" s="41">
        <v>43734</v>
      </c>
      <c r="B1185">
        <v>12.15</v>
      </c>
      <c r="C1185">
        <v>7.0285000000000002</v>
      </c>
      <c r="D1185" s="34">
        <f t="shared" si="352"/>
        <v>-2.4695212818801595E-3</v>
      </c>
      <c r="E1185" s="41">
        <v>43734</v>
      </c>
      <c r="F1185">
        <v>1.67</v>
      </c>
      <c r="G1185">
        <v>1.67</v>
      </c>
      <c r="H1185" s="39">
        <f t="shared" si="353"/>
        <v>0</v>
      </c>
      <c r="L1185" s="38"/>
      <c r="M1185" s="41">
        <v>43734</v>
      </c>
      <c r="N1185">
        <v>7.45</v>
      </c>
      <c r="O1185">
        <v>4.7121000000000004</v>
      </c>
      <c r="P1185" s="43">
        <f t="shared" si="354"/>
        <v>-6.6614667875285506E-3</v>
      </c>
      <c r="Q1185" s="41">
        <v>43734</v>
      </c>
      <c r="R1185">
        <v>1.65</v>
      </c>
      <c r="S1185">
        <v>1.1689000000000001</v>
      </c>
      <c r="T1185" s="39">
        <f t="shared" si="355"/>
        <v>6.1112067481495147E-3</v>
      </c>
      <c r="U1185" s="42">
        <v>43735.62533333333</v>
      </c>
      <c r="V1185" s="44">
        <v>9.1300000000000008</v>
      </c>
      <c r="W1185" s="44">
        <v>6.1429999999999998</v>
      </c>
      <c r="X1185" s="43">
        <f t="shared" si="367"/>
        <v>0</v>
      </c>
      <c r="Y1185" s="42">
        <v>43735.62533333333</v>
      </c>
      <c r="Z1185" s="44">
        <v>9.67</v>
      </c>
      <c r="AA1185" s="44">
        <v>7.5810000000000004</v>
      </c>
      <c r="AB1185" s="43">
        <f t="shared" si="368"/>
        <v>1.6765021459227467E-2</v>
      </c>
      <c r="AC1185" s="42">
        <v>43735.62533333333</v>
      </c>
      <c r="AD1185" s="44">
        <v>30.95</v>
      </c>
      <c r="AE1185" s="44">
        <v>25.634</v>
      </c>
      <c r="AF1185" s="43">
        <f t="shared" si="369"/>
        <v>-6.2378167641318665E-4</v>
      </c>
      <c r="AG1185" s="41">
        <v>43734</v>
      </c>
      <c r="AH1185">
        <v>10.48</v>
      </c>
      <c r="AI1185">
        <v>4.3262</v>
      </c>
      <c r="AJ1185" s="39">
        <f t="shared" si="356"/>
        <v>2.8455961012718391E-2</v>
      </c>
      <c r="AK1185" s="45" t="s">
        <v>983</v>
      </c>
      <c r="AL1185">
        <v>19.05</v>
      </c>
      <c r="AM1185">
        <v>10.442600000000001</v>
      </c>
      <c r="AN1185" s="39">
        <f t="shared" si="357"/>
        <v>0</v>
      </c>
      <c r="AO1185" s="41">
        <v>43734</v>
      </c>
      <c r="AP1185">
        <v>7.99</v>
      </c>
      <c r="AQ1185">
        <v>7.0204000000000004</v>
      </c>
      <c r="AR1185" s="18">
        <f t="shared" si="358"/>
        <v>0</v>
      </c>
      <c r="AS1185" s="41">
        <v>43734</v>
      </c>
      <c r="AT1185">
        <v>12.75</v>
      </c>
      <c r="AU1185">
        <v>10.662000000000001</v>
      </c>
      <c r="AV1185" s="39">
        <f t="shared" si="359"/>
        <v>1.1901372359205136E-2</v>
      </c>
      <c r="AW1185" s="41">
        <v>43734</v>
      </c>
      <c r="AX1185">
        <v>11.77</v>
      </c>
      <c r="AY1185">
        <v>7.8018000000000001</v>
      </c>
      <c r="AZ1185" s="39">
        <f t="shared" si="360"/>
        <v>-8.4524358383275924E-4</v>
      </c>
      <c r="BA1185" s="41">
        <v>43734</v>
      </c>
      <c r="BB1185">
        <v>5.63</v>
      </c>
      <c r="BC1185">
        <v>3.093</v>
      </c>
      <c r="BD1185" s="39">
        <f t="shared" si="361"/>
        <v>-1.775052444731341E-3</v>
      </c>
      <c r="BE1185" s="41">
        <v>43734</v>
      </c>
      <c r="BF1185">
        <v>11.99</v>
      </c>
      <c r="BG1185">
        <v>8.5731000000000002</v>
      </c>
      <c r="BH1185" s="39">
        <f t="shared" si="362"/>
        <v>0</v>
      </c>
      <c r="BI1185" s="41">
        <v>43734</v>
      </c>
      <c r="BJ1185">
        <v>1.22</v>
      </c>
      <c r="BK1185">
        <v>1.2096</v>
      </c>
      <c r="BL1185" s="39">
        <f t="shared" si="363"/>
        <v>0</v>
      </c>
      <c r="BM1185" s="41">
        <v>43734</v>
      </c>
      <c r="BN1185">
        <v>9.25</v>
      </c>
      <c r="BO1185">
        <v>5.2488000000000001</v>
      </c>
      <c r="BP1185" s="46">
        <f t="shared" si="364"/>
        <v>0</v>
      </c>
      <c r="BQ1185" s="41">
        <v>43734</v>
      </c>
      <c r="BR1185">
        <v>14.15</v>
      </c>
      <c r="BS1185">
        <v>8.0868000000000002</v>
      </c>
      <c r="BT1185" s="18">
        <f t="shared" si="365"/>
        <v>1.4336782690498597E-2</v>
      </c>
      <c r="BU1185" s="41">
        <v>43734</v>
      </c>
      <c r="BV1185">
        <v>2.2599999999999998</v>
      </c>
      <c r="BW1185">
        <v>1.4866999999999999</v>
      </c>
      <c r="BX1185" s="39">
        <f t="shared" si="366"/>
        <v>-8.7344979330578158E-3</v>
      </c>
      <c r="BY1185" s="41">
        <v>44034</v>
      </c>
      <c r="BZ1185">
        <v>11.9</v>
      </c>
      <c r="CA1185">
        <v>7.7946</v>
      </c>
    </row>
    <row r="1186" spans="1:79">
      <c r="A1186" s="41">
        <v>43735</v>
      </c>
      <c r="B1186">
        <v>12.12</v>
      </c>
      <c r="C1186">
        <v>7.0111999999999997</v>
      </c>
      <c r="D1186" s="34">
        <f t="shared" si="352"/>
        <v>-2.4614071281212971E-3</v>
      </c>
      <c r="E1186" s="41">
        <v>43735</v>
      </c>
      <c r="F1186">
        <v>1.72</v>
      </c>
      <c r="G1186">
        <v>1.72</v>
      </c>
      <c r="H1186" s="39">
        <f t="shared" si="353"/>
        <v>2.994011976047907E-2</v>
      </c>
      <c r="L1186" s="38"/>
      <c r="M1186" s="41">
        <v>43735</v>
      </c>
      <c r="N1186">
        <v>7.5</v>
      </c>
      <c r="O1186">
        <v>4.7436999999999996</v>
      </c>
      <c r="P1186" s="43">
        <f t="shared" si="354"/>
        <v>6.706139513168053E-3</v>
      </c>
      <c r="Q1186" s="41">
        <v>43735</v>
      </c>
      <c r="R1186">
        <v>1.68</v>
      </c>
      <c r="S1186">
        <v>1.1900999999999999</v>
      </c>
      <c r="T1186" s="39">
        <f t="shared" si="355"/>
        <v>1.8136709727093751E-2</v>
      </c>
      <c r="U1186" s="42">
        <v>43738.62533333333</v>
      </c>
      <c r="V1186" s="44">
        <v>9.1300000000000008</v>
      </c>
      <c r="W1186" s="44">
        <v>6.1429999999999998</v>
      </c>
      <c r="X1186" s="43">
        <f t="shared" si="367"/>
        <v>0</v>
      </c>
      <c r="Y1186" s="42">
        <v>43738.62533333333</v>
      </c>
      <c r="Z1186" s="44">
        <v>9.4</v>
      </c>
      <c r="AA1186" s="44">
        <v>7.3689999999999998</v>
      </c>
      <c r="AB1186" s="43">
        <f t="shared" si="368"/>
        <v>-2.7964648463263502E-2</v>
      </c>
      <c r="AC1186" s="42">
        <v>43738.62533333333</v>
      </c>
      <c r="AD1186" s="44">
        <v>30.95</v>
      </c>
      <c r="AE1186" s="44">
        <v>25.634</v>
      </c>
      <c r="AF1186" s="43">
        <f t="shared" si="369"/>
        <v>0</v>
      </c>
      <c r="AG1186" s="41">
        <v>43735</v>
      </c>
      <c r="AH1186">
        <v>10.71</v>
      </c>
      <c r="AI1186">
        <v>4.4211999999999998</v>
      </c>
      <c r="AJ1186" s="39">
        <f t="shared" si="356"/>
        <v>2.195922518607548E-2</v>
      </c>
      <c r="AK1186" s="45" t="s">
        <v>984</v>
      </c>
      <c r="AL1186">
        <v>19</v>
      </c>
      <c r="AM1186">
        <v>10.4152</v>
      </c>
      <c r="AN1186" s="39">
        <f t="shared" si="357"/>
        <v>-2.6238676191753098E-3</v>
      </c>
      <c r="AO1186" s="41">
        <v>43735</v>
      </c>
      <c r="AP1186">
        <v>7.99</v>
      </c>
      <c r="AQ1186">
        <v>7.0204000000000004</v>
      </c>
      <c r="AR1186" s="18">
        <f t="shared" si="358"/>
        <v>0</v>
      </c>
      <c r="AS1186" s="41">
        <v>43735</v>
      </c>
      <c r="AT1186">
        <v>12.73</v>
      </c>
      <c r="AU1186">
        <v>10.645300000000001</v>
      </c>
      <c r="AV1186" s="39">
        <f t="shared" si="359"/>
        <v>-1.5663102607390881E-3</v>
      </c>
      <c r="AW1186" s="41">
        <v>43735</v>
      </c>
      <c r="AX1186">
        <v>11.67</v>
      </c>
      <c r="AY1186">
        <v>7.7355</v>
      </c>
      <c r="AZ1186" s="39">
        <f t="shared" si="360"/>
        <v>-8.4980389140967508E-3</v>
      </c>
      <c r="BA1186" s="41">
        <v>43735</v>
      </c>
      <c r="BB1186">
        <v>5.63</v>
      </c>
      <c r="BC1186">
        <v>3.093</v>
      </c>
      <c r="BD1186" s="39">
        <f t="shared" si="361"/>
        <v>0</v>
      </c>
      <c r="BE1186" s="41">
        <v>43735</v>
      </c>
      <c r="BF1186">
        <v>11.99</v>
      </c>
      <c r="BG1186">
        <v>8.5731000000000002</v>
      </c>
      <c r="BH1186" s="39">
        <f t="shared" si="362"/>
        <v>0</v>
      </c>
      <c r="BI1186" s="41">
        <v>43735</v>
      </c>
      <c r="BJ1186">
        <v>1.23</v>
      </c>
      <c r="BK1186">
        <v>1.2195</v>
      </c>
      <c r="BL1186" s="39">
        <f t="shared" si="363"/>
        <v>8.1845238095238255E-3</v>
      </c>
      <c r="BM1186" s="41">
        <v>43735</v>
      </c>
      <c r="BN1186">
        <v>9.25</v>
      </c>
      <c r="BO1186">
        <v>5.2488000000000001</v>
      </c>
      <c r="BP1186" s="46">
        <f t="shared" si="364"/>
        <v>0</v>
      </c>
      <c r="BQ1186" s="41">
        <v>43735</v>
      </c>
      <c r="BR1186">
        <v>14.18</v>
      </c>
      <c r="BS1186">
        <v>8.1038999999999994</v>
      </c>
      <c r="BT1186" s="18">
        <f t="shared" si="365"/>
        <v>2.1145570559429226E-3</v>
      </c>
      <c r="BU1186" s="41">
        <v>43735</v>
      </c>
      <c r="BV1186">
        <v>2.2599999999999998</v>
      </c>
      <c r="BW1186">
        <v>1.4866999999999999</v>
      </c>
      <c r="BX1186" s="39">
        <f t="shared" si="366"/>
        <v>0</v>
      </c>
      <c r="BY1186" s="41">
        <v>44035</v>
      </c>
      <c r="BZ1186">
        <v>11.9</v>
      </c>
      <c r="CA1186">
        <v>7.7946</v>
      </c>
    </row>
    <row r="1187" spans="1:79">
      <c r="A1187" s="41">
        <v>43738</v>
      </c>
      <c r="B1187">
        <v>12</v>
      </c>
      <c r="C1187">
        <v>6.9417999999999997</v>
      </c>
      <c r="D1187" s="34">
        <f t="shared" si="352"/>
        <v>-9.8984481971702287E-3</v>
      </c>
      <c r="E1187" s="41">
        <v>43738</v>
      </c>
      <c r="F1187">
        <v>1.75</v>
      </c>
      <c r="G1187">
        <v>1.75</v>
      </c>
      <c r="H1187" s="39">
        <f t="shared" si="353"/>
        <v>1.7441860465116296E-2</v>
      </c>
      <c r="L1187" s="38"/>
      <c r="M1187" s="41">
        <v>43738</v>
      </c>
      <c r="N1187">
        <v>7.33</v>
      </c>
      <c r="O1187">
        <v>4.6361999999999997</v>
      </c>
      <c r="P1187" s="43">
        <f t="shared" si="354"/>
        <v>-2.2661635432257507E-2</v>
      </c>
      <c r="Q1187" s="41">
        <v>43738</v>
      </c>
      <c r="R1187">
        <v>1.65</v>
      </c>
      <c r="S1187">
        <v>1.1689000000000001</v>
      </c>
      <c r="T1187" s="39">
        <f t="shared" si="355"/>
        <v>-1.7813629106797652E-2</v>
      </c>
      <c r="U1187" s="42">
        <v>43739.62533333333</v>
      </c>
      <c r="V1187" s="44">
        <v>9.1300000000000008</v>
      </c>
      <c r="W1187" s="44">
        <v>6.1429999999999998</v>
      </c>
      <c r="X1187" s="43">
        <f t="shared" si="367"/>
        <v>0</v>
      </c>
      <c r="Y1187" s="42">
        <v>43739.62533333333</v>
      </c>
      <c r="Z1187" s="44">
        <v>9.4</v>
      </c>
      <c r="AA1187" s="44">
        <v>7.3689999999999998</v>
      </c>
      <c r="AB1187" s="43">
        <f t="shared" si="368"/>
        <v>0</v>
      </c>
      <c r="AC1187" s="42">
        <v>43739.62533333333</v>
      </c>
      <c r="AD1187" s="44">
        <v>30.75</v>
      </c>
      <c r="AE1187" s="44">
        <v>25.468</v>
      </c>
      <c r="AF1187" s="43">
        <f t="shared" si="369"/>
        <v>-6.47577436217525E-3</v>
      </c>
      <c r="AG1187" s="41">
        <v>43738</v>
      </c>
      <c r="AH1187">
        <v>10.97</v>
      </c>
      <c r="AI1187">
        <v>4.5285000000000002</v>
      </c>
      <c r="AJ1187" s="39">
        <f t="shared" si="356"/>
        <v>2.4269429114267708E-2</v>
      </c>
      <c r="AK1187" s="45" t="s">
        <v>985</v>
      </c>
      <c r="AL1187">
        <v>18.95</v>
      </c>
      <c r="AM1187">
        <v>10.3878</v>
      </c>
      <c r="AN1187" s="39">
        <f t="shared" si="357"/>
        <v>-2.630770412474085E-3</v>
      </c>
      <c r="AO1187" s="41">
        <v>43738</v>
      </c>
      <c r="AP1187">
        <v>7.99</v>
      </c>
      <c r="AQ1187">
        <v>7.0204000000000004</v>
      </c>
      <c r="AR1187" s="18">
        <f t="shared" si="358"/>
        <v>0</v>
      </c>
      <c r="AS1187" s="41">
        <v>43738</v>
      </c>
      <c r="AT1187">
        <v>12.5</v>
      </c>
      <c r="AU1187">
        <v>10.452999999999999</v>
      </c>
      <c r="AV1187" s="39">
        <f t="shared" si="359"/>
        <v>-1.8064310071111311E-2</v>
      </c>
      <c r="AW1187" s="41">
        <v>43738</v>
      </c>
      <c r="AX1187">
        <v>11.71</v>
      </c>
      <c r="AY1187">
        <v>7.7619999999999996</v>
      </c>
      <c r="AZ1187" s="39">
        <f t="shared" si="360"/>
        <v>3.4257643332686349E-3</v>
      </c>
      <c r="BA1187" s="41">
        <v>43738</v>
      </c>
      <c r="BB1187">
        <v>5.6</v>
      </c>
      <c r="BC1187">
        <v>3.0764999999999998</v>
      </c>
      <c r="BD1187" s="39">
        <f t="shared" si="361"/>
        <v>-5.3346265761397291E-3</v>
      </c>
      <c r="BE1187" s="41">
        <v>43738</v>
      </c>
      <c r="BF1187">
        <v>11.9</v>
      </c>
      <c r="BG1187">
        <v>8.5086999999999993</v>
      </c>
      <c r="BH1187" s="39">
        <f t="shared" si="362"/>
        <v>-7.511868518972239E-3</v>
      </c>
      <c r="BI1187" s="41">
        <v>43738</v>
      </c>
      <c r="BJ1187">
        <v>1.18</v>
      </c>
      <c r="BK1187">
        <v>1.17</v>
      </c>
      <c r="BL1187" s="39">
        <f t="shared" si="363"/>
        <v>-4.0590405904059122E-2</v>
      </c>
      <c r="BM1187" s="41">
        <v>43738</v>
      </c>
      <c r="BN1187">
        <v>9.1999999999999993</v>
      </c>
      <c r="BO1187">
        <v>5.2203999999999997</v>
      </c>
      <c r="BP1187" s="46">
        <f t="shared" si="364"/>
        <v>-5.4107605547935572E-3</v>
      </c>
      <c r="BQ1187" s="41">
        <v>43738</v>
      </c>
      <c r="BR1187">
        <v>14.1</v>
      </c>
      <c r="BS1187">
        <v>8.0581999999999994</v>
      </c>
      <c r="BT1187" s="18">
        <f t="shared" si="365"/>
        <v>-5.639260109330085E-3</v>
      </c>
      <c r="BU1187" s="41">
        <v>43738</v>
      </c>
      <c r="BV1187">
        <v>2.2400000000000002</v>
      </c>
      <c r="BW1187">
        <v>1.4735</v>
      </c>
      <c r="BX1187" s="39">
        <f t="shared" si="366"/>
        <v>-8.8787246922713923E-3</v>
      </c>
      <c r="BY1187" s="41">
        <v>44036</v>
      </c>
      <c r="BZ1187">
        <v>11.9</v>
      </c>
      <c r="CA1187">
        <v>7.7946</v>
      </c>
    </row>
    <row r="1188" spans="1:79">
      <c r="A1188" s="41">
        <v>43739</v>
      </c>
      <c r="B1188">
        <v>12</v>
      </c>
      <c r="C1188">
        <v>6.9417999999999997</v>
      </c>
      <c r="D1188" s="34">
        <f t="shared" si="352"/>
        <v>0</v>
      </c>
      <c r="E1188" s="41">
        <v>43739</v>
      </c>
      <c r="F1188">
        <v>1.75</v>
      </c>
      <c r="G1188">
        <v>1.75</v>
      </c>
      <c r="H1188" s="39">
        <f t="shared" si="353"/>
        <v>0</v>
      </c>
      <c r="L1188" s="38"/>
      <c r="M1188" s="41">
        <v>43739</v>
      </c>
      <c r="N1188">
        <v>7.34</v>
      </c>
      <c r="O1188">
        <v>4.6425000000000001</v>
      </c>
      <c r="P1188" s="43">
        <f t="shared" si="354"/>
        <v>1.3588714895820752E-3</v>
      </c>
      <c r="Q1188" s="41">
        <v>43739</v>
      </c>
      <c r="R1188">
        <v>1.65</v>
      </c>
      <c r="S1188">
        <v>1.1689000000000001</v>
      </c>
      <c r="T1188" s="39">
        <f t="shared" si="355"/>
        <v>0</v>
      </c>
      <c r="U1188" s="42">
        <v>43740.62533333333</v>
      </c>
      <c r="V1188" s="44">
        <v>9.1300000000000008</v>
      </c>
      <c r="W1188" s="44">
        <v>6.1429999999999998</v>
      </c>
      <c r="X1188" s="43">
        <f t="shared" si="367"/>
        <v>0</v>
      </c>
      <c r="Y1188" s="42">
        <v>43740.62533333333</v>
      </c>
      <c r="Z1188" s="44">
        <v>9.39</v>
      </c>
      <c r="AA1188" s="44">
        <v>7.3620000000000001</v>
      </c>
      <c r="AB1188" s="43">
        <f t="shared" si="368"/>
        <v>-9.4992536300714801E-4</v>
      </c>
      <c r="AC1188" s="42">
        <v>43740.62533333333</v>
      </c>
      <c r="AD1188" s="44">
        <v>30.75</v>
      </c>
      <c r="AE1188" s="44">
        <v>25.468</v>
      </c>
      <c r="AF1188" s="43">
        <f t="shared" si="369"/>
        <v>0</v>
      </c>
      <c r="AG1188" s="41">
        <v>43739</v>
      </c>
      <c r="AH1188">
        <v>11.29</v>
      </c>
      <c r="AI1188">
        <v>4.6605999999999996</v>
      </c>
      <c r="AJ1188" s="39">
        <f t="shared" si="356"/>
        <v>2.9170807110522123E-2</v>
      </c>
      <c r="AK1188" s="45">
        <v>43475</v>
      </c>
      <c r="AL1188">
        <v>18.809999999999999</v>
      </c>
      <c r="AM1188">
        <v>10.311</v>
      </c>
      <c r="AN1188" s="39">
        <f t="shared" si="357"/>
        <v>-7.3932882804829143E-3</v>
      </c>
      <c r="AO1188" s="41">
        <v>43739</v>
      </c>
      <c r="AP1188">
        <v>7.95</v>
      </c>
      <c r="AQ1188">
        <v>6.9851999999999999</v>
      </c>
      <c r="AR1188" s="18">
        <f t="shared" si="358"/>
        <v>-5.0139593185574271E-3</v>
      </c>
      <c r="AS1188" s="41">
        <v>43739</v>
      </c>
      <c r="AT1188">
        <v>12.5</v>
      </c>
      <c r="AU1188">
        <v>10.452999999999999</v>
      </c>
      <c r="AV1188" s="39">
        <f t="shared" si="359"/>
        <v>0</v>
      </c>
      <c r="AW1188" s="41">
        <v>43739</v>
      </c>
      <c r="AX1188">
        <v>11.74</v>
      </c>
      <c r="AY1188">
        <v>7.7819000000000003</v>
      </c>
      <c r="AZ1188" s="39">
        <f t="shared" si="360"/>
        <v>2.5637722236537871E-3</v>
      </c>
      <c r="BA1188" s="41">
        <v>43739</v>
      </c>
      <c r="BB1188">
        <v>5.6</v>
      </c>
      <c r="BC1188">
        <v>3.0764999999999998</v>
      </c>
      <c r="BD1188" s="39">
        <f t="shared" si="361"/>
        <v>0</v>
      </c>
      <c r="BE1188" s="41">
        <v>43739</v>
      </c>
      <c r="BF1188">
        <v>11.99</v>
      </c>
      <c r="BG1188">
        <v>8.5731000000000002</v>
      </c>
      <c r="BH1188" s="39">
        <f t="shared" si="362"/>
        <v>7.5687237768402816E-3</v>
      </c>
      <c r="BI1188" s="41">
        <v>43739</v>
      </c>
      <c r="BJ1188">
        <v>1.2</v>
      </c>
      <c r="BK1188">
        <v>1.1898</v>
      </c>
      <c r="BL1188" s="39">
        <f t="shared" si="363"/>
        <v>1.6923076923076957E-2</v>
      </c>
      <c r="BM1188" s="41">
        <v>43739</v>
      </c>
      <c r="BN1188">
        <v>9.1199999999999992</v>
      </c>
      <c r="BO1188">
        <v>5.1749999999999998</v>
      </c>
      <c r="BP1188" s="46">
        <f t="shared" si="364"/>
        <v>-8.6966515975787084E-3</v>
      </c>
      <c r="BQ1188" s="41">
        <v>43739</v>
      </c>
      <c r="BR1188">
        <v>14.25</v>
      </c>
      <c r="BS1188">
        <v>8.1439000000000004</v>
      </c>
      <c r="BT1188" s="18">
        <f t="shared" si="365"/>
        <v>1.0635129433372342E-2</v>
      </c>
      <c r="BU1188" s="41">
        <v>43739</v>
      </c>
      <c r="BV1188">
        <v>2.2400000000000002</v>
      </c>
      <c r="BW1188">
        <v>1.4735</v>
      </c>
      <c r="BX1188" s="39">
        <f t="shared" si="366"/>
        <v>0</v>
      </c>
      <c r="BY1188" s="41">
        <v>44039</v>
      </c>
      <c r="BZ1188">
        <v>11.94</v>
      </c>
      <c r="CA1188">
        <v>7.8208000000000002</v>
      </c>
    </row>
    <row r="1189" spans="1:79">
      <c r="A1189" s="41">
        <v>43740</v>
      </c>
      <c r="B1189">
        <v>12.04</v>
      </c>
      <c r="C1189">
        <v>6.9649000000000001</v>
      </c>
      <c r="D1189" s="34">
        <f t="shared" si="352"/>
        <v>3.3276671756605411E-3</v>
      </c>
      <c r="E1189" s="41">
        <v>43740</v>
      </c>
      <c r="F1189">
        <v>1.75</v>
      </c>
      <c r="G1189">
        <v>1.75</v>
      </c>
      <c r="H1189" s="39">
        <f t="shared" si="353"/>
        <v>0</v>
      </c>
      <c r="L1189" s="38"/>
      <c r="M1189" s="41">
        <v>43740</v>
      </c>
      <c r="N1189">
        <v>7.34</v>
      </c>
      <c r="O1189">
        <v>4.6425000000000001</v>
      </c>
      <c r="P1189" s="43">
        <f t="shared" si="354"/>
        <v>0</v>
      </c>
      <c r="Q1189" s="41">
        <v>43740</v>
      </c>
      <c r="R1189">
        <v>1.63</v>
      </c>
      <c r="S1189">
        <v>1.1547000000000001</v>
      </c>
      <c r="T1189" s="39">
        <f t="shared" si="355"/>
        <v>-1.2148173496449645E-2</v>
      </c>
      <c r="U1189" s="42">
        <v>43741.62533333333</v>
      </c>
      <c r="V1189" s="44">
        <v>9.1300000000000008</v>
      </c>
      <c r="W1189" s="44">
        <v>6.1429999999999998</v>
      </c>
      <c r="X1189" s="43">
        <f t="shared" si="367"/>
        <v>0</v>
      </c>
      <c r="Y1189" s="42">
        <v>43741.62533333333</v>
      </c>
      <c r="Z1189" s="44">
        <v>9.39</v>
      </c>
      <c r="AA1189" s="44">
        <v>7.3620000000000001</v>
      </c>
      <c r="AB1189" s="43">
        <f t="shared" si="368"/>
        <v>0</v>
      </c>
      <c r="AC1189" s="42">
        <v>43741.62533333333</v>
      </c>
      <c r="AD1189" s="44">
        <v>30.74</v>
      </c>
      <c r="AE1189" s="44">
        <v>25.46</v>
      </c>
      <c r="AF1189" s="43">
        <f t="shared" si="369"/>
        <v>-3.141196795978922E-4</v>
      </c>
      <c r="AG1189" s="41">
        <v>43740</v>
      </c>
      <c r="AH1189">
        <v>10.79</v>
      </c>
      <c r="AI1189">
        <v>4.4542000000000002</v>
      </c>
      <c r="AJ1189" s="39">
        <f t="shared" si="356"/>
        <v>-4.4286143415010831E-2</v>
      </c>
      <c r="AK1189" s="45">
        <v>43506</v>
      </c>
      <c r="AL1189">
        <v>18.7</v>
      </c>
      <c r="AM1189">
        <v>10.2507</v>
      </c>
      <c r="AN1189" s="39">
        <f t="shared" si="357"/>
        <v>-5.8481233633982926E-3</v>
      </c>
      <c r="AO1189" s="41">
        <v>43740</v>
      </c>
      <c r="AP1189">
        <v>7.95</v>
      </c>
      <c r="AQ1189">
        <v>6.9851999999999999</v>
      </c>
      <c r="AR1189" s="18">
        <f t="shared" si="358"/>
        <v>0</v>
      </c>
      <c r="AS1189" s="41">
        <v>43740</v>
      </c>
      <c r="AT1189">
        <v>12.66</v>
      </c>
      <c r="AU1189">
        <v>10.5868</v>
      </c>
      <c r="AV1189" s="39">
        <f t="shared" si="359"/>
        <v>1.2800153066105503E-2</v>
      </c>
      <c r="AW1189" s="41">
        <v>43740</v>
      </c>
      <c r="AX1189">
        <v>11.61</v>
      </c>
      <c r="AY1189">
        <v>7.6957000000000004</v>
      </c>
      <c r="AZ1189" s="39">
        <f t="shared" si="360"/>
        <v>-1.107698634009687E-2</v>
      </c>
      <c r="BA1189" s="41">
        <v>43740</v>
      </c>
      <c r="BB1189">
        <v>5.6</v>
      </c>
      <c r="BC1189">
        <v>3.0764999999999998</v>
      </c>
      <c r="BD1189" s="39">
        <f t="shared" si="361"/>
        <v>0</v>
      </c>
      <c r="BE1189" s="41">
        <v>43740</v>
      </c>
      <c r="BF1189">
        <v>11.95</v>
      </c>
      <c r="BG1189">
        <v>8.5444999999999993</v>
      </c>
      <c r="BH1189" s="39">
        <f t="shared" si="362"/>
        <v>-3.3360161435187791E-3</v>
      </c>
      <c r="BI1189" s="41">
        <v>43740</v>
      </c>
      <c r="BJ1189">
        <v>1.19</v>
      </c>
      <c r="BK1189">
        <v>1.1798999999999999</v>
      </c>
      <c r="BL1189" s="39">
        <f t="shared" si="363"/>
        <v>-8.3207261724659778E-3</v>
      </c>
      <c r="BM1189" s="41">
        <v>43740</v>
      </c>
      <c r="BN1189">
        <v>9.1</v>
      </c>
      <c r="BO1189">
        <v>5.1637000000000004</v>
      </c>
      <c r="BP1189" s="46">
        <f t="shared" si="364"/>
        <v>-2.1835748792269414E-3</v>
      </c>
      <c r="BQ1189" s="41">
        <v>43740</v>
      </c>
      <c r="BR1189">
        <v>14.24</v>
      </c>
      <c r="BS1189">
        <v>8.1381999999999994</v>
      </c>
      <c r="BT1189" s="18">
        <f t="shared" si="365"/>
        <v>-6.999103623572154E-4</v>
      </c>
      <c r="BU1189" s="41">
        <v>43740</v>
      </c>
      <c r="BV1189">
        <v>2.23</v>
      </c>
      <c r="BW1189">
        <v>1.4669000000000001</v>
      </c>
      <c r="BX1189" s="39">
        <f t="shared" si="366"/>
        <v>-4.4791313199863854E-3</v>
      </c>
      <c r="BY1189" s="41">
        <v>44040</v>
      </c>
      <c r="BZ1189">
        <v>11.94</v>
      </c>
      <c r="CA1189">
        <v>7.8208000000000002</v>
      </c>
    </row>
    <row r="1190" spans="1:79">
      <c r="A1190" s="41">
        <v>43741</v>
      </c>
      <c r="B1190">
        <v>12.04</v>
      </c>
      <c r="C1190">
        <v>6.9649000000000001</v>
      </c>
      <c r="D1190" s="34">
        <f t="shared" si="352"/>
        <v>0</v>
      </c>
      <c r="E1190" s="41">
        <v>43741</v>
      </c>
      <c r="F1190">
        <v>1.82</v>
      </c>
      <c r="G1190">
        <v>1.82</v>
      </c>
      <c r="H1190" s="39">
        <f t="shared" si="353"/>
        <v>4.0000000000000036E-2</v>
      </c>
      <c r="L1190" s="38"/>
      <c r="M1190" s="41">
        <v>43741</v>
      </c>
      <c r="N1190">
        <v>7.34</v>
      </c>
      <c r="O1190">
        <v>4.6425000000000001</v>
      </c>
      <c r="P1190" s="43">
        <f t="shared" si="354"/>
        <v>0</v>
      </c>
      <c r="Q1190" s="41">
        <v>43741</v>
      </c>
      <c r="R1190">
        <v>1.61</v>
      </c>
      <c r="S1190">
        <v>1.1405000000000001</v>
      </c>
      <c r="T1190" s="39">
        <f t="shared" si="355"/>
        <v>-1.2297566467480722E-2</v>
      </c>
      <c r="U1190" s="42">
        <v>43742.62533333333</v>
      </c>
      <c r="V1190" s="44">
        <v>9.1300000000000008</v>
      </c>
      <c r="W1190" s="44">
        <v>6.1429999999999998</v>
      </c>
      <c r="X1190" s="43">
        <f t="shared" si="367"/>
        <v>0</v>
      </c>
      <c r="Y1190" s="42">
        <v>43742.62533333333</v>
      </c>
      <c r="Z1190" s="44">
        <v>9.39</v>
      </c>
      <c r="AA1190" s="44">
        <v>7.3620000000000001</v>
      </c>
      <c r="AB1190" s="43">
        <f t="shared" si="368"/>
        <v>0</v>
      </c>
      <c r="AC1190" s="42">
        <v>43742.62533333333</v>
      </c>
      <c r="AD1190" s="44">
        <v>30.74</v>
      </c>
      <c r="AE1190" s="44">
        <v>25.46</v>
      </c>
      <c r="AF1190" s="43">
        <f t="shared" si="369"/>
        <v>0</v>
      </c>
      <c r="AG1190" s="41">
        <v>43741</v>
      </c>
      <c r="AH1190">
        <v>10.31</v>
      </c>
      <c r="AI1190">
        <v>4.2560000000000002</v>
      </c>
      <c r="AJ1190" s="39">
        <f t="shared" si="356"/>
        <v>-4.4497328364240474E-2</v>
      </c>
      <c r="AK1190" s="45">
        <v>43534</v>
      </c>
      <c r="AL1190">
        <v>18.899999999999999</v>
      </c>
      <c r="AM1190">
        <v>10.3604</v>
      </c>
      <c r="AN1190" s="39">
        <f t="shared" si="357"/>
        <v>1.0701708176027015E-2</v>
      </c>
      <c r="AO1190" s="41">
        <v>43741</v>
      </c>
      <c r="AP1190">
        <v>7.95</v>
      </c>
      <c r="AQ1190">
        <v>6.9851999999999999</v>
      </c>
      <c r="AR1190" s="18">
        <f t="shared" si="358"/>
        <v>0</v>
      </c>
      <c r="AS1190" s="41">
        <v>43741</v>
      </c>
      <c r="AT1190">
        <v>12.8</v>
      </c>
      <c r="AU1190">
        <v>10.703799999999999</v>
      </c>
      <c r="AV1190" s="39">
        <f t="shared" si="359"/>
        <v>1.1051498091963492E-2</v>
      </c>
      <c r="AW1190" s="41">
        <v>43741</v>
      </c>
      <c r="AX1190">
        <v>11.7</v>
      </c>
      <c r="AY1190">
        <v>7.7553999999999998</v>
      </c>
      <c r="AZ1190" s="39">
        <f t="shared" si="360"/>
        <v>7.7575789077016276E-3</v>
      </c>
      <c r="BA1190" s="41">
        <v>43741</v>
      </c>
      <c r="BB1190">
        <v>5.6</v>
      </c>
      <c r="BC1190">
        <v>3.0764999999999998</v>
      </c>
      <c r="BD1190" s="39">
        <f t="shared" si="361"/>
        <v>0</v>
      </c>
      <c r="BE1190" s="41">
        <v>43741</v>
      </c>
      <c r="BF1190">
        <v>11.9</v>
      </c>
      <c r="BG1190">
        <v>8.5086999999999993</v>
      </c>
      <c r="BH1190" s="39">
        <f t="shared" si="362"/>
        <v>-4.1898297150213658E-3</v>
      </c>
      <c r="BI1190" s="41">
        <v>43741</v>
      </c>
      <c r="BJ1190">
        <v>1.22</v>
      </c>
      <c r="BK1190">
        <v>1.2096</v>
      </c>
      <c r="BL1190" s="39">
        <f t="shared" si="363"/>
        <v>2.5171624713958861E-2</v>
      </c>
      <c r="BM1190" s="41">
        <v>43741</v>
      </c>
      <c r="BN1190">
        <v>9.2200000000000006</v>
      </c>
      <c r="BO1190">
        <v>5.2317999999999998</v>
      </c>
      <c r="BP1190" s="46">
        <f t="shared" si="364"/>
        <v>1.3188217750837457E-2</v>
      </c>
      <c r="BQ1190" s="41">
        <v>43741</v>
      </c>
      <c r="BR1190">
        <v>14.24</v>
      </c>
      <c r="BS1190">
        <v>8.1381999999999994</v>
      </c>
      <c r="BT1190" s="18">
        <f t="shared" si="365"/>
        <v>0</v>
      </c>
      <c r="BU1190" s="41">
        <v>43741</v>
      </c>
      <c r="BV1190">
        <v>2.21</v>
      </c>
      <c r="BW1190">
        <v>1.4538</v>
      </c>
      <c r="BX1190" s="39">
        <f t="shared" si="366"/>
        <v>-8.9303974367714988E-3</v>
      </c>
      <c r="BY1190" s="41">
        <v>44041</v>
      </c>
      <c r="BZ1190">
        <v>11.94</v>
      </c>
      <c r="CA1190">
        <v>7.8208000000000002</v>
      </c>
    </row>
    <row r="1191" spans="1:79">
      <c r="A1191" s="41">
        <v>43742</v>
      </c>
      <c r="B1191">
        <v>12.04</v>
      </c>
      <c r="C1191">
        <v>6.9649000000000001</v>
      </c>
      <c r="D1191" s="34">
        <f t="shared" si="352"/>
        <v>0</v>
      </c>
      <c r="E1191" s="41">
        <v>43742</v>
      </c>
      <c r="F1191">
        <v>1.9</v>
      </c>
      <c r="G1191">
        <v>1.9</v>
      </c>
      <c r="H1191" s="39">
        <f t="shared" si="353"/>
        <v>4.3956043956043869E-2</v>
      </c>
      <c r="L1191" s="38"/>
      <c r="M1191" s="41">
        <v>43742</v>
      </c>
      <c r="N1191">
        <v>7.36</v>
      </c>
      <c r="O1191">
        <v>4.6551999999999998</v>
      </c>
      <c r="P1191" s="43">
        <f t="shared" si="354"/>
        <v>2.7355950457726894E-3</v>
      </c>
      <c r="Q1191" s="41">
        <v>43742</v>
      </c>
      <c r="R1191">
        <v>1.61</v>
      </c>
      <c r="S1191">
        <v>1.1405000000000001</v>
      </c>
      <c r="T1191" s="39">
        <f t="shared" si="355"/>
        <v>0</v>
      </c>
      <c r="U1191" s="42">
        <v>43745.62533333333</v>
      </c>
      <c r="V1191" s="44">
        <v>8.7200000000000006</v>
      </c>
      <c r="W1191" s="44">
        <v>5.867</v>
      </c>
      <c r="X1191" s="43">
        <f t="shared" si="367"/>
        <v>-4.4929187693309426E-2</v>
      </c>
      <c r="Y1191" s="42">
        <v>43745.62533333333</v>
      </c>
      <c r="Z1191" s="44">
        <v>9.1199999999999992</v>
      </c>
      <c r="AA1191" s="44">
        <v>7.15</v>
      </c>
      <c r="AB1191" s="43">
        <f t="shared" si="368"/>
        <v>-2.8796522684053211E-2</v>
      </c>
      <c r="AC1191" s="42">
        <v>43745.62533333333</v>
      </c>
      <c r="AD1191" s="44">
        <v>30.74</v>
      </c>
      <c r="AE1191" s="44">
        <v>25.46</v>
      </c>
      <c r="AF1191" s="43">
        <f t="shared" si="369"/>
        <v>0</v>
      </c>
      <c r="AG1191" s="41">
        <v>43742</v>
      </c>
      <c r="AH1191">
        <v>10.17</v>
      </c>
      <c r="AI1191">
        <v>4.1981999999999999</v>
      </c>
      <c r="AJ1191" s="39">
        <f t="shared" si="356"/>
        <v>-1.3580827067669242E-2</v>
      </c>
      <c r="AK1191" s="45">
        <v>43565</v>
      </c>
      <c r="AL1191">
        <v>18.8</v>
      </c>
      <c r="AM1191">
        <v>10.3056</v>
      </c>
      <c r="AN1191" s="39">
        <f t="shared" si="357"/>
        <v>-5.289371066754197E-3</v>
      </c>
      <c r="AO1191" s="41">
        <v>43742</v>
      </c>
      <c r="AP1191">
        <v>7.95</v>
      </c>
      <c r="AQ1191">
        <v>6.9851999999999999</v>
      </c>
      <c r="AR1191" s="18">
        <f t="shared" si="358"/>
        <v>0</v>
      </c>
      <c r="AS1191" s="41">
        <v>43742</v>
      </c>
      <c r="AT1191">
        <v>13</v>
      </c>
      <c r="AU1191">
        <v>10.8711</v>
      </c>
      <c r="AV1191" s="39">
        <f t="shared" si="359"/>
        <v>1.5629963190642662E-2</v>
      </c>
      <c r="AW1191" s="41">
        <v>43742</v>
      </c>
      <c r="AX1191">
        <v>11.7</v>
      </c>
      <c r="AY1191">
        <v>7.7553999999999998</v>
      </c>
      <c r="AZ1191" s="39">
        <f t="shared" si="360"/>
        <v>0</v>
      </c>
      <c r="BA1191" s="41">
        <v>43742</v>
      </c>
      <c r="BB1191">
        <v>5.6</v>
      </c>
      <c r="BC1191">
        <v>3.0764999999999998</v>
      </c>
      <c r="BD1191" s="39">
        <f t="shared" si="361"/>
        <v>0</v>
      </c>
      <c r="BE1191" s="41">
        <v>43742</v>
      </c>
      <c r="BF1191">
        <v>11.95</v>
      </c>
      <c r="BG1191">
        <v>8.5444999999999993</v>
      </c>
      <c r="BH1191" s="39">
        <f t="shared" si="362"/>
        <v>4.2074582486161293E-3</v>
      </c>
      <c r="BI1191" s="41">
        <v>43742</v>
      </c>
      <c r="BJ1191">
        <v>1.22</v>
      </c>
      <c r="BK1191">
        <v>1.2096</v>
      </c>
      <c r="BL1191" s="39">
        <f t="shared" si="363"/>
        <v>0</v>
      </c>
      <c r="BM1191" s="41">
        <v>43742</v>
      </c>
      <c r="BN1191">
        <v>9.1999999999999993</v>
      </c>
      <c r="BO1191">
        <v>5.2203999999999997</v>
      </c>
      <c r="BP1191" s="46">
        <f t="shared" si="364"/>
        <v>-2.1789823770021937E-3</v>
      </c>
      <c r="BQ1191" s="41">
        <v>43742</v>
      </c>
      <c r="BR1191">
        <v>14.2</v>
      </c>
      <c r="BS1191">
        <v>8.1152999999999995</v>
      </c>
      <c r="BT1191" s="18">
        <f t="shared" si="365"/>
        <v>-2.8138900493966629E-3</v>
      </c>
      <c r="BU1191" s="41">
        <v>43742</v>
      </c>
      <c r="BV1191">
        <v>2.23</v>
      </c>
      <c r="BW1191">
        <v>1.4669000000000001</v>
      </c>
      <c r="BX1191" s="39">
        <f t="shared" si="366"/>
        <v>9.0108680698858939E-3</v>
      </c>
      <c r="BY1191" s="41">
        <v>44042</v>
      </c>
      <c r="BZ1191">
        <v>11.94</v>
      </c>
      <c r="CA1191">
        <v>7.8208000000000002</v>
      </c>
    </row>
    <row r="1192" spans="1:79">
      <c r="A1192" s="41">
        <v>43745</v>
      </c>
      <c r="B1192">
        <v>12</v>
      </c>
      <c r="C1192">
        <v>6.9417999999999997</v>
      </c>
      <c r="D1192" s="34">
        <f t="shared" si="352"/>
        <v>-3.3166305331017447E-3</v>
      </c>
      <c r="E1192" s="41">
        <v>43745</v>
      </c>
      <c r="F1192">
        <v>1.95</v>
      </c>
      <c r="G1192">
        <v>1.95</v>
      </c>
      <c r="H1192" s="39">
        <f t="shared" si="353"/>
        <v>2.6315789473684237E-2</v>
      </c>
      <c r="L1192" s="38"/>
      <c r="M1192" s="41">
        <v>43745</v>
      </c>
      <c r="N1192">
        <v>7.36</v>
      </c>
      <c r="O1192">
        <v>4.6551999999999998</v>
      </c>
      <c r="P1192" s="43">
        <f t="shared" si="354"/>
        <v>0</v>
      </c>
      <c r="Q1192" s="41">
        <v>43745</v>
      </c>
      <c r="R1192">
        <v>1.65</v>
      </c>
      <c r="S1192">
        <v>1.1689000000000001</v>
      </c>
      <c r="T1192" s="39">
        <f t="shared" si="355"/>
        <v>2.4901359053046891E-2</v>
      </c>
      <c r="U1192" s="42">
        <v>43746.62533333333</v>
      </c>
      <c r="V1192" s="44">
        <v>8.6</v>
      </c>
      <c r="W1192" s="44">
        <v>5.7859999999999996</v>
      </c>
      <c r="X1192" s="43">
        <f t="shared" si="367"/>
        <v>-1.3806033748082565E-2</v>
      </c>
      <c r="Y1192" s="42">
        <v>43746.62533333333</v>
      </c>
      <c r="Z1192" s="44">
        <v>9.1199999999999992</v>
      </c>
      <c r="AA1192" s="44">
        <v>7.15</v>
      </c>
      <c r="AB1192" s="43">
        <f t="shared" si="368"/>
        <v>0</v>
      </c>
      <c r="AC1192" s="42">
        <v>43746.62533333333</v>
      </c>
      <c r="AD1192" s="44">
        <v>30.74</v>
      </c>
      <c r="AE1192" s="44">
        <v>25.46</v>
      </c>
      <c r="AF1192" s="43">
        <f t="shared" si="369"/>
        <v>0</v>
      </c>
      <c r="AG1192" s="41">
        <v>43745</v>
      </c>
      <c r="AH1192">
        <v>10.16</v>
      </c>
      <c r="AI1192">
        <v>4.1940999999999997</v>
      </c>
      <c r="AJ1192" s="39">
        <f t="shared" si="356"/>
        <v>-9.7660902291463354E-4</v>
      </c>
      <c r="AK1192" s="45">
        <v>43656</v>
      </c>
      <c r="AL1192">
        <v>18.8</v>
      </c>
      <c r="AM1192">
        <v>10.3056</v>
      </c>
      <c r="AN1192" s="39">
        <f t="shared" si="357"/>
        <v>0</v>
      </c>
      <c r="AO1192" s="41">
        <v>43745</v>
      </c>
      <c r="AP1192">
        <v>7.89</v>
      </c>
      <c r="AQ1192">
        <v>6.9325000000000001</v>
      </c>
      <c r="AR1192" s="18">
        <f t="shared" si="358"/>
        <v>-7.5445227051479909E-3</v>
      </c>
      <c r="AS1192" s="41">
        <v>43745</v>
      </c>
      <c r="AT1192">
        <v>13</v>
      </c>
      <c r="AU1192">
        <v>10.8711</v>
      </c>
      <c r="AV1192" s="39">
        <f t="shared" si="359"/>
        <v>0</v>
      </c>
      <c r="AW1192" s="41">
        <v>43745</v>
      </c>
      <c r="AX1192">
        <v>11.7</v>
      </c>
      <c r="AY1192">
        <v>7.7553999999999998</v>
      </c>
      <c r="AZ1192" s="39">
        <f t="shared" si="360"/>
        <v>0</v>
      </c>
      <c r="BA1192" s="41">
        <v>43745</v>
      </c>
      <c r="BB1192">
        <v>5.6</v>
      </c>
      <c r="BC1192">
        <v>3.0764999999999998</v>
      </c>
      <c r="BD1192" s="39">
        <f t="shared" si="361"/>
        <v>0</v>
      </c>
      <c r="BE1192" s="41">
        <v>43745</v>
      </c>
      <c r="BF1192">
        <v>11.9</v>
      </c>
      <c r="BG1192">
        <v>8.5086999999999993</v>
      </c>
      <c r="BH1192" s="39">
        <f t="shared" si="362"/>
        <v>-4.1898297150213658E-3</v>
      </c>
      <c r="BI1192" s="41">
        <v>43745</v>
      </c>
      <c r="BJ1192">
        <v>1.2</v>
      </c>
      <c r="BK1192">
        <v>1.1898</v>
      </c>
      <c r="BL1192" s="39">
        <f t="shared" si="363"/>
        <v>-1.6369047619047651E-2</v>
      </c>
      <c r="BM1192" s="41">
        <v>43745</v>
      </c>
      <c r="BN1192">
        <v>9.18</v>
      </c>
      <c r="BO1192">
        <v>5.2091000000000003</v>
      </c>
      <c r="BP1192" s="46">
        <f t="shared" si="364"/>
        <v>-2.1645850892650798E-3</v>
      </c>
      <c r="BQ1192" s="41">
        <v>43745</v>
      </c>
      <c r="BR1192">
        <v>14.15</v>
      </c>
      <c r="BS1192">
        <v>8.0868000000000002</v>
      </c>
      <c r="BT1192" s="18">
        <f t="shared" si="365"/>
        <v>-3.5118849580421311E-3</v>
      </c>
      <c r="BU1192" s="41">
        <v>43745</v>
      </c>
      <c r="BV1192">
        <v>2.21</v>
      </c>
      <c r="BW1192">
        <v>1.4538</v>
      </c>
      <c r="BX1192" s="39">
        <f t="shared" si="366"/>
        <v>-8.9303974367714988E-3</v>
      </c>
      <c r="BY1192" s="41">
        <v>44046</v>
      </c>
      <c r="BZ1192">
        <v>11.94</v>
      </c>
      <c r="CA1192">
        <v>7.8208000000000002</v>
      </c>
    </row>
    <row r="1193" spans="1:79">
      <c r="A1193" s="41">
        <v>43746</v>
      </c>
      <c r="B1193">
        <v>12.04</v>
      </c>
      <c r="C1193">
        <v>6.9649000000000001</v>
      </c>
      <c r="D1193" s="34">
        <f t="shared" si="352"/>
        <v>3.3276671756605411E-3</v>
      </c>
      <c r="E1193" s="41">
        <v>43746</v>
      </c>
      <c r="F1193">
        <v>1.95</v>
      </c>
      <c r="G1193">
        <v>1.95</v>
      </c>
      <c r="H1193" s="39">
        <f t="shared" si="353"/>
        <v>0</v>
      </c>
      <c r="L1193" s="38"/>
      <c r="M1193" s="41">
        <v>43746</v>
      </c>
      <c r="N1193">
        <v>7.36</v>
      </c>
      <c r="O1193">
        <v>4.6551999999999998</v>
      </c>
      <c r="P1193" s="43">
        <f t="shared" si="354"/>
        <v>0</v>
      </c>
      <c r="Q1193" s="41">
        <v>43746</v>
      </c>
      <c r="R1193">
        <v>1.63</v>
      </c>
      <c r="S1193">
        <v>1.1547000000000001</v>
      </c>
      <c r="T1193" s="39">
        <f t="shared" si="355"/>
        <v>-1.2148173496449645E-2</v>
      </c>
      <c r="U1193" s="42">
        <v>43747.62533333333</v>
      </c>
      <c r="V1193" s="44">
        <v>8.6</v>
      </c>
      <c r="W1193" s="44">
        <v>5.7859999999999996</v>
      </c>
      <c r="X1193" s="43">
        <f t="shared" si="367"/>
        <v>0</v>
      </c>
      <c r="Y1193" s="42">
        <v>43747.62533333333</v>
      </c>
      <c r="Z1193" s="44">
        <v>9.1199999999999992</v>
      </c>
      <c r="AA1193" s="44">
        <v>7.15</v>
      </c>
      <c r="AB1193" s="43">
        <f t="shared" si="368"/>
        <v>0</v>
      </c>
      <c r="AC1193" s="42">
        <v>43747.62533333333</v>
      </c>
      <c r="AD1193" s="44">
        <v>30.8</v>
      </c>
      <c r="AE1193" s="44">
        <v>25.509</v>
      </c>
      <c r="AF1193" s="43">
        <f t="shared" si="369"/>
        <v>1.9245875883738997E-3</v>
      </c>
      <c r="AG1193" s="41">
        <v>43746</v>
      </c>
      <c r="AH1193">
        <v>10.16</v>
      </c>
      <c r="AI1193">
        <v>4.1940999999999997</v>
      </c>
      <c r="AJ1193" s="39">
        <f t="shared" si="356"/>
        <v>0</v>
      </c>
      <c r="AK1193" s="45">
        <v>43687</v>
      </c>
      <c r="AL1193">
        <v>18.79</v>
      </c>
      <c r="AM1193">
        <v>10.3001</v>
      </c>
      <c r="AN1193" s="39">
        <f t="shared" si="357"/>
        <v>-5.336904207420835E-4</v>
      </c>
      <c r="AO1193" s="41">
        <v>43746</v>
      </c>
      <c r="AP1193">
        <v>7.89</v>
      </c>
      <c r="AQ1193">
        <v>6.9325000000000001</v>
      </c>
      <c r="AR1193" s="18">
        <f t="shared" si="358"/>
        <v>0</v>
      </c>
      <c r="AS1193" s="41">
        <v>43746</v>
      </c>
      <c r="AT1193">
        <v>13</v>
      </c>
      <c r="AU1193">
        <v>10.8711</v>
      </c>
      <c r="AV1193" s="39">
        <f t="shared" si="359"/>
        <v>0</v>
      </c>
      <c r="AW1193" s="41">
        <v>43746</v>
      </c>
      <c r="AX1193">
        <v>11.6</v>
      </c>
      <c r="AY1193">
        <v>7.6890999999999998</v>
      </c>
      <c r="AZ1193" s="39">
        <f t="shared" si="360"/>
        <v>-8.5488820692678682E-3</v>
      </c>
      <c r="BA1193" s="41">
        <v>43746</v>
      </c>
      <c r="BB1193">
        <v>5.6</v>
      </c>
      <c r="BC1193">
        <v>3.0764999999999998</v>
      </c>
      <c r="BD1193" s="39">
        <f t="shared" si="361"/>
        <v>0</v>
      </c>
      <c r="BE1193" s="41">
        <v>43746</v>
      </c>
      <c r="BF1193">
        <v>11.9</v>
      </c>
      <c r="BG1193">
        <v>8.5086999999999993</v>
      </c>
      <c r="BH1193" s="39">
        <f t="shared" si="362"/>
        <v>0</v>
      </c>
      <c r="BI1193" s="41">
        <v>43746</v>
      </c>
      <c r="BJ1193">
        <v>1.23</v>
      </c>
      <c r="BK1193">
        <v>1.2195</v>
      </c>
      <c r="BL1193" s="39">
        <f t="shared" si="363"/>
        <v>2.4962178517397932E-2</v>
      </c>
      <c r="BM1193" s="41">
        <v>43746</v>
      </c>
      <c r="BN1193">
        <v>9.1999999999999993</v>
      </c>
      <c r="BO1193">
        <v>5.2203999999999997</v>
      </c>
      <c r="BP1193" s="46">
        <f t="shared" si="364"/>
        <v>2.1692806818835158E-3</v>
      </c>
      <c r="BQ1193" s="41">
        <v>43746</v>
      </c>
      <c r="BR1193">
        <v>14.09</v>
      </c>
      <c r="BS1193">
        <v>8.0525000000000002</v>
      </c>
      <c r="BT1193" s="18">
        <f t="shared" si="365"/>
        <v>-4.2414799426225445E-3</v>
      </c>
      <c r="BU1193" s="41">
        <v>43746</v>
      </c>
      <c r="BV1193">
        <v>2.23</v>
      </c>
      <c r="BW1193">
        <v>1.4669000000000001</v>
      </c>
      <c r="BX1193" s="39">
        <f t="shared" si="366"/>
        <v>9.0108680698858939E-3</v>
      </c>
      <c r="BY1193" s="41">
        <v>44047</v>
      </c>
      <c r="BZ1193">
        <v>11.9</v>
      </c>
      <c r="CA1193">
        <v>7.7946</v>
      </c>
    </row>
    <row r="1194" spans="1:79">
      <c r="A1194" s="41">
        <v>43747</v>
      </c>
      <c r="B1194">
        <v>12</v>
      </c>
      <c r="C1194">
        <v>6.9417999999999997</v>
      </c>
      <c r="D1194" s="34">
        <f t="shared" si="352"/>
        <v>-3.3166305331017447E-3</v>
      </c>
      <c r="E1194" s="41">
        <v>43747</v>
      </c>
      <c r="F1194">
        <v>1.95</v>
      </c>
      <c r="G1194">
        <v>1.95</v>
      </c>
      <c r="H1194" s="39">
        <f t="shared" si="353"/>
        <v>0</v>
      </c>
      <c r="L1194" s="38"/>
      <c r="M1194" s="41">
        <v>43747</v>
      </c>
      <c r="N1194">
        <v>7.36</v>
      </c>
      <c r="O1194">
        <v>4.6551999999999998</v>
      </c>
      <c r="P1194" s="43">
        <f t="shared" si="354"/>
        <v>0</v>
      </c>
      <c r="Q1194" s="41">
        <v>43747</v>
      </c>
      <c r="R1194">
        <v>1.65</v>
      </c>
      <c r="S1194">
        <v>1.1689000000000001</v>
      </c>
      <c r="T1194" s="39">
        <f t="shared" si="355"/>
        <v>1.2297566467480722E-2</v>
      </c>
      <c r="U1194" s="42">
        <v>43748.62533333333</v>
      </c>
      <c r="V1194" s="44">
        <v>8.6</v>
      </c>
      <c r="W1194" s="44">
        <v>5.7859999999999996</v>
      </c>
      <c r="X1194" s="43">
        <f t="shared" si="367"/>
        <v>0</v>
      </c>
      <c r="Y1194" s="42">
        <v>43748.62533333333</v>
      </c>
      <c r="Z1194" s="44">
        <v>9.1199999999999992</v>
      </c>
      <c r="AA1194" s="44">
        <v>7.15</v>
      </c>
      <c r="AB1194" s="43">
        <f t="shared" si="368"/>
        <v>0</v>
      </c>
      <c r="AC1194" s="42">
        <v>43748.62533333333</v>
      </c>
      <c r="AD1194" s="44">
        <v>30.8</v>
      </c>
      <c r="AE1194" s="44">
        <v>25.509</v>
      </c>
      <c r="AF1194" s="43">
        <f t="shared" si="369"/>
        <v>0</v>
      </c>
      <c r="AG1194" s="41">
        <v>43747</v>
      </c>
      <c r="AH1194">
        <v>10.119999999999999</v>
      </c>
      <c r="AI1194">
        <v>4.1776</v>
      </c>
      <c r="AJ1194" s="39">
        <f t="shared" si="356"/>
        <v>-3.9340978994300895E-3</v>
      </c>
      <c r="AK1194" s="45">
        <v>43718</v>
      </c>
      <c r="AL1194">
        <v>18.7</v>
      </c>
      <c r="AM1194">
        <v>10.2507</v>
      </c>
      <c r="AN1194" s="39">
        <f t="shared" si="357"/>
        <v>-4.7960699410685651E-3</v>
      </c>
      <c r="AO1194" s="41">
        <v>43747</v>
      </c>
      <c r="AP1194">
        <v>7.85</v>
      </c>
      <c r="AQ1194">
        <v>6.8974000000000002</v>
      </c>
      <c r="AR1194" s="18">
        <f t="shared" si="358"/>
        <v>-5.0631085467003111E-3</v>
      </c>
      <c r="AS1194" s="41">
        <v>43747</v>
      </c>
      <c r="AT1194">
        <v>13</v>
      </c>
      <c r="AU1194">
        <v>10.8711</v>
      </c>
      <c r="AV1194" s="39">
        <f t="shared" si="359"/>
        <v>0</v>
      </c>
      <c r="AW1194" s="41">
        <v>43747</v>
      </c>
      <c r="AX1194">
        <v>11.62</v>
      </c>
      <c r="AY1194">
        <v>7.7023000000000001</v>
      </c>
      <c r="AZ1194" s="39">
        <f t="shared" si="360"/>
        <v>1.716715870518048E-3</v>
      </c>
      <c r="BA1194" s="41">
        <v>43747</v>
      </c>
      <c r="BB1194">
        <v>5.6</v>
      </c>
      <c r="BC1194">
        <v>3.0764999999999998</v>
      </c>
      <c r="BD1194" s="39">
        <f t="shared" si="361"/>
        <v>0</v>
      </c>
      <c r="BE1194" s="41">
        <v>43747</v>
      </c>
      <c r="BF1194">
        <v>11.9</v>
      </c>
      <c r="BG1194">
        <v>8.5086999999999993</v>
      </c>
      <c r="BH1194" s="39">
        <f t="shared" si="362"/>
        <v>0</v>
      </c>
      <c r="BI1194" s="41">
        <v>43747</v>
      </c>
      <c r="BJ1194">
        <v>1.25</v>
      </c>
      <c r="BK1194">
        <v>1.2394000000000001</v>
      </c>
      <c r="BL1194" s="39">
        <f t="shared" si="363"/>
        <v>1.6318163181631838E-2</v>
      </c>
      <c r="BM1194" s="41">
        <v>43747</v>
      </c>
      <c r="BN1194">
        <v>9.18</v>
      </c>
      <c r="BO1194">
        <v>5.2091000000000003</v>
      </c>
      <c r="BP1194" s="46">
        <f t="shared" si="364"/>
        <v>-2.1645850892650798E-3</v>
      </c>
      <c r="BQ1194" s="41">
        <v>43747</v>
      </c>
      <c r="BR1194">
        <v>14.05</v>
      </c>
      <c r="BS1194">
        <v>8.0296000000000003</v>
      </c>
      <c r="BT1194" s="18">
        <f t="shared" si="365"/>
        <v>-2.843837317603219E-3</v>
      </c>
      <c r="BU1194" s="41">
        <v>43747</v>
      </c>
      <c r="BV1194">
        <v>2.27</v>
      </c>
      <c r="BW1194">
        <v>1.4932000000000001</v>
      </c>
      <c r="BX1194" s="39">
        <f t="shared" si="366"/>
        <v>1.7928965846342619E-2</v>
      </c>
      <c r="BY1194" s="41">
        <v>44048</v>
      </c>
      <c r="BZ1194">
        <v>11.85</v>
      </c>
      <c r="CA1194">
        <v>7.7618999999999998</v>
      </c>
    </row>
    <row r="1195" spans="1:79">
      <c r="A1195" s="41">
        <v>43748</v>
      </c>
      <c r="B1195">
        <v>12</v>
      </c>
      <c r="C1195">
        <v>6.9417999999999997</v>
      </c>
      <c r="D1195" s="34">
        <f t="shared" si="352"/>
        <v>0</v>
      </c>
      <c r="E1195" s="41">
        <v>43748</v>
      </c>
      <c r="F1195">
        <v>1.95</v>
      </c>
      <c r="G1195">
        <v>1.95</v>
      </c>
      <c r="H1195" s="39">
        <f t="shared" si="353"/>
        <v>0</v>
      </c>
      <c r="L1195" s="38"/>
      <c r="M1195" s="41">
        <v>43748</v>
      </c>
      <c r="N1195">
        <v>7.36</v>
      </c>
      <c r="O1195">
        <v>4.6551999999999998</v>
      </c>
      <c r="P1195" s="43">
        <f t="shared" si="354"/>
        <v>0</v>
      </c>
      <c r="Q1195" s="41">
        <v>43748</v>
      </c>
      <c r="R1195">
        <v>1.63</v>
      </c>
      <c r="S1195">
        <v>1.1547000000000001</v>
      </c>
      <c r="T1195" s="39">
        <f t="shared" si="355"/>
        <v>-1.2148173496449645E-2</v>
      </c>
      <c r="U1195" s="42">
        <v>43749.62533333333</v>
      </c>
      <c r="V1195" s="44">
        <v>8.6</v>
      </c>
      <c r="W1195" s="44">
        <v>5.7859999999999996</v>
      </c>
      <c r="X1195" s="43">
        <f t="shared" si="367"/>
        <v>0</v>
      </c>
      <c r="Y1195" s="42">
        <v>43749.62533333333</v>
      </c>
      <c r="Z1195" s="44">
        <v>9.1199999999999992</v>
      </c>
      <c r="AA1195" s="44">
        <v>7.15</v>
      </c>
      <c r="AB1195" s="43">
        <f t="shared" si="368"/>
        <v>0</v>
      </c>
      <c r="AC1195" s="42">
        <v>43749.62533333333</v>
      </c>
      <c r="AD1195" s="44">
        <v>29.42</v>
      </c>
      <c r="AE1195" s="44">
        <v>24.366</v>
      </c>
      <c r="AF1195" s="43">
        <f t="shared" si="369"/>
        <v>-4.4807714924144447E-2</v>
      </c>
      <c r="AG1195" s="41">
        <v>43748</v>
      </c>
      <c r="AH1195">
        <v>10.16</v>
      </c>
      <c r="AI1195">
        <v>4.1940999999999997</v>
      </c>
      <c r="AJ1195" s="39">
        <f t="shared" si="356"/>
        <v>3.9496361547299253E-3</v>
      </c>
      <c r="AK1195" s="45">
        <v>43748</v>
      </c>
      <c r="AL1195">
        <v>18.7</v>
      </c>
      <c r="AM1195">
        <v>10.2507</v>
      </c>
      <c r="AN1195" s="39">
        <f t="shared" si="357"/>
        <v>0</v>
      </c>
      <c r="AO1195" s="41">
        <v>43748</v>
      </c>
      <c r="AP1195">
        <v>7.85</v>
      </c>
      <c r="AQ1195">
        <v>6.8974000000000002</v>
      </c>
      <c r="AR1195" s="18">
        <f t="shared" si="358"/>
        <v>0</v>
      </c>
      <c r="AS1195" s="41">
        <v>43748</v>
      </c>
      <c r="AT1195">
        <v>12.9</v>
      </c>
      <c r="AU1195">
        <v>10.7874</v>
      </c>
      <c r="AV1195" s="39">
        <f t="shared" si="359"/>
        <v>-7.6993128570246186E-3</v>
      </c>
      <c r="AW1195" s="41">
        <v>43748</v>
      </c>
      <c r="AX1195">
        <v>11.7</v>
      </c>
      <c r="AY1195">
        <v>7.7553999999999998</v>
      </c>
      <c r="AZ1195" s="39">
        <f t="shared" si="360"/>
        <v>6.8940446360177743E-3</v>
      </c>
      <c r="BA1195" s="41">
        <v>43748</v>
      </c>
      <c r="BB1195">
        <v>5.55</v>
      </c>
      <c r="BC1195">
        <v>3.0489999999999999</v>
      </c>
      <c r="BD1195" s="39">
        <f t="shared" si="361"/>
        <v>-8.9387290752478005E-3</v>
      </c>
      <c r="BE1195" s="41">
        <v>43748</v>
      </c>
      <c r="BF1195">
        <v>11.9</v>
      </c>
      <c r="BG1195">
        <v>8.5086999999999993</v>
      </c>
      <c r="BH1195" s="39">
        <f t="shared" si="362"/>
        <v>0</v>
      </c>
      <c r="BI1195" s="41">
        <v>43748</v>
      </c>
      <c r="BJ1195">
        <v>1.24</v>
      </c>
      <c r="BK1195">
        <v>1.2295</v>
      </c>
      <c r="BL1195" s="39">
        <f t="shared" si="363"/>
        <v>-7.9877360012909626E-3</v>
      </c>
      <c r="BM1195" s="41">
        <v>43748</v>
      </c>
      <c r="BN1195">
        <v>8.99</v>
      </c>
      <c r="BO1195">
        <v>5.1013000000000002</v>
      </c>
      <c r="BP1195" s="46">
        <f t="shared" si="364"/>
        <v>-2.0694553761686302E-2</v>
      </c>
      <c r="BQ1195" s="41">
        <v>43748</v>
      </c>
      <c r="BR1195">
        <v>14.05</v>
      </c>
      <c r="BS1195">
        <v>8.0296000000000003</v>
      </c>
      <c r="BT1195" s="18">
        <f t="shared" si="365"/>
        <v>0</v>
      </c>
      <c r="BU1195" s="41">
        <v>43748</v>
      </c>
      <c r="BV1195">
        <v>2.27</v>
      </c>
      <c r="BW1195">
        <v>1.4932000000000001</v>
      </c>
      <c r="BX1195" s="39">
        <f t="shared" si="366"/>
        <v>0</v>
      </c>
      <c r="BY1195" s="41">
        <v>44049</v>
      </c>
      <c r="BZ1195">
        <v>11.87</v>
      </c>
      <c r="CA1195">
        <v>7.7750000000000004</v>
      </c>
    </row>
    <row r="1196" spans="1:79">
      <c r="A1196" s="41">
        <v>43749</v>
      </c>
      <c r="B1196">
        <v>12</v>
      </c>
      <c r="C1196">
        <v>6.9417999999999997</v>
      </c>
      <c r="D1196" s="34">
        <f t="shared" si="352"/>
        <v>0</v>
      </c>
      <c r="E1196" s="41">
        <v>43749</v>
      </c>
      <c r="F1196">
        <v>1.95</v>
      </c>
      <c r="G1196">
        <v>1.95</v>
      </c>
      <c r="H1196" s="39">
        <f t="shared" si="353"/>
        <v>0</v>
      </c>
      <c r="L1196" s="38"/>
      <c r="M1196" s="41">
        <v>43749</v>
      </c>
      <c r="N1196">
        <v>7.39</v>
      </c>
      <c r="O1196">
        <v>4.6741000000000001</v>
      </c>
      <c r="P1196" s="43">
        <f t="shared" si="354"/>
        <v>4.0599759408833907E-3</v>
      </c>
      <c r="Q1196" s="41">
        <v>43749</v>
      </c>
      <c r="R1196">
        <v>1.63</v>
      </c>
      <c r="S1196">
        <v>1.1547000000000001</v>
      </c>
      <c r="T1196" s="39">
        <f t="shared" si="355"/>
        <v>0</v>
      </c>
      <c r="U1196" s="42">
        <v>43752.62533333333</v>
      </c>
      <c r="V1196" s="44">
        <v>8.85</v>
      </c>
      <c r="W1196" s="44">
        <v>5.9539999999999997</v>
      </c>
      <c r="X1196" s="43">
        <f t="shared" si="367"/>
        <v>2.9035603180089901E-2</v>
      </c>
      <c r="Y1196" s="42">
        <v>43752.62533333333</v>
      </c>
      <c r="Z1196" s="44">
        <v>9.1199999999999992</v>
      </c>
      <c r="AA1196" s="44">
        <v>7.15</v>
      </c>
      <c r="AB1196" s="43">
        <f t="shared" si="368"/>
        <v>0</v>
      </c>
      <c r="AC1196" s="42">
        <v>43752.62533333333</v>
      </c>
      <c r="AD1196" s="44">
        <v>29.39</v>
      </c>
      <c r="AE1196" s="44">
        <v>24.341999999999999</v>
      </c>
      <c r="AF1196" s="43">
        <f t="shared" si="369"/>
        <v>-9.8497906919481695E-4</v>
      </c>
      <c r="AG1196" s="41">
        <v>43749</v>
      </c>
      <c r="AH1196">
        <v>10.199999999999999</v>
      </c>
      <c r="AI1196">
        <v>4.2106000000000003</v>
      </c>
      <c r="AJ1196" s="39">
        <f t="shared" si="356"/>
        <v>3.9340978994303012E-3</v>
      </c>
      <c r="AK1196" s="45">
        <v>43779</v>
      </c>
      <c r="AL1196">
        <v>18.68</v>
      </c>
      <c r="AM1196">
        <v>10.239800000000001</v>
      </c>
      <c r="AN1196" s="39">
        <f t="shared" si="357"/>
        <v>-1.0633420156671706E-3</v>
      </c>
      <c r="AO1196" s="41">
        <v>43749</v>
      </c>
      <c r="AP1196">
        <v>7.85</v>
      </c>
      <c r="AQ1196">
        <v>6.8974000000000002</v>
      </c>
      <c r="AR1196" s="18">
        <f t="shared" si="358"/>
        <v>0</v>
      </c>
      <c r="AS1196" s="41">
        <v>43749</v>
      </c>
      <c r="AT1196">
        <v>12.9</v>
      </c>
      <c r="AU1196">
        <v>10.7874</v>
      </c>
      <c r="AV1196" s="39">
        <f t="shared" si="359"/>
        <v>0</v>
      </c>
      <c r="AW1196" s="41">
        <v>43749</v>
      </c>
      <c r="AX1196">
        <v>11.7</v>
      </c>
      <c r="AY1196">
        <v>7.7553999999999998</v>
      </c>
      <c r="AZ1196" s="39">
        <f t="shared" si="360"/>
        <v>0</v>
      </c>
      <c r="BA1196" s="41">
        <v>43749</v>
      </c>
      <c r="BB1196">
        <v>5.53</v>
      </c>
      <c r="BC1196">
        <v>3.0379999999999998</v>
      </c>
      <c r="BD1196" s="39">
        <f t="shared" si="361"/>
        <v>-3.607740242702565E-3</v>
      </c>
      <c r="BE1196" s="41">
        <v>43749</v>
      </c>
      <c r="BF1196">
        <v>11.89</v>
      </c>
      <c r="BG1196">
        <v>8.5015999999999998</v>
      </c>
      <c r="BH1196" s="39">
        <f t="shared" si="362"/>
        <v>-8.3444004371989152E-4</v>
      </c>
      <c r="BI1196" s="41">
        <v>43749</v>
      </c>
      <c r="BJ1196">
        <v>1.23</v>
      </c>
      <c r="BK1196">
        <v>1.2195</v>
      </c>
      <c r="BL1196" s="39">
        <f t="shared" si="363"/>
        <v>-8.1333875559170456E-3</v>
      </c>
      <c r="BM1196" s="41">
        <v>43749</v>
      </c>
      <c r="BN1196">
        <v>8.9700000000000006</v>
      </c>
      <c r="BO1196">
        <v>5.0899000000000001</v>
      </c>
      <c r="BP1196" s="46">
        <f t="shared" si="364"/>
        <v>-2.2347244819948004E-3</v>
      </c>
      <c r="BQ1196" s="41">
        <v>43749</v>
      </c>
      <c r="BR1196">
        <v>14</v>
      </c>
      <c r="BS1196">
        <v>8.0009999999999994</v>
      </c>
      <c r="BT1196" s="18">
        <f t="shared" si="365"/>
        <v>-3.5618212613331732E-3</v>
      </c>
      <c r="BU1196" s="41">
        <v>43749</v>
      </c>
      <c r="BV1196">
        <v>2.25</v>
      </c>
      <c r="BW1196">
        <v>1.4801</v>
      </c>
      <c r="BX1196" s="39">
        <f t="shared" si="366"/>
        <v>-8.7731047414948502E-3</v>
      </c>
      <c r="BY1196" s="41">
        <v>44050</v>
      </c>
      <c r="BZ1196">
        <v>11.85</v>
      </c>
      <c r="CA1196">
        <v>7.7618999999999998</v>
      </c>
    </row>
    <row r="1197" spans="1:79">
      <c r="A1197" s="41">
        <v>43752</v>
      </c>
      <c r="B1197">
        <v>12</v>
      </c>
      <c r="C1197">
        <v>6.9417999999999997</v>
      </c>
      <c r="D1197" s="34">
        <f t="shared" si="352"/>
        <v>0</v>
      </c>
      <c r="E1197" s="41">
        <v>43752</v>
      </c>
      <c r="F1197">
        <v>1.95</v>
      </c>
      <c r="G1197">
        <v>1.95</v>
      </c>
      <c r="H1197" s="39">
        <f t="shared" si="353"/>
        <v>0</v>
      </c>
      <c r="L1197" s="38"/>
      <c r="M1197" s="41">
        <v>43752</v>
      </c>
      <c r="N1197">
        <v>7.38</v>
      </c>
      <c r="O1197">
        <v>4.6677999999999997</v>
      </c>
      <c r="P1197" s="43">
        <f t="shared" si="354"/>
        <v>-1.3478530626217702E-3</v>
      </c>
      <c r="Q1197" s="41">
        <v>43752</v>
      </c>
      <c r="R1197">
        <v>1.61</v>
      </c>
      <c r="S1197">
        <v>1.1405000000000001</v>
      </c>
      <c r="T1197" s="39">
        <f t="shared" si="355"/>
        <v>-1.2297566467480722E-2</v>
      </c>
      <c r="U1197" s="42">
        <v>43754.62533333333</v>
      </c>
      <c r="V1197" s="44">
        <v>9.1</v>
      </c>
      <c r="W1197" s="44">
        <v>6.1219999999999999</v>
      </c>
      <c r="X1197" s="43">
        <f t="shared" si="367"/>
        <v>2.8216325159556625E-2</v>
      </c>
      <c r="Y1197" s="42">
        <v>43754.62533333333</v>
      </c>
      <c r="Z1197" s="44">
        <v>9.3000000000000007</v>
      </c>
      <c r="AA1197" s="44">
        <v>7.2910000000000004</v>
      </c>
      <c r="AB1197" s="43">
        <f t="shared" si="368"/>
        <v>1.9720279720279722E-2</v>
      </c>
      <c r="AC1197" s="42">
        <v>43754.62533333333</v>
      </c>
      <c r="AD1197" s="44">
        <v>29.36</v>
      </c>
      <c r="AE1197" s="44">
        <v>24.317</v>
      </c>
      <c r="AF1197" s="43">
        <f t="shared" si="369"/>
        <v>-1.0270314682441287E-3</v>
      </c>
      <c r="AG1197" s="41">
        <v>43752</v>
      </c>
      <c r="AH1197">
        <v>10.199999999999999</v>
      </c>
      <c r="AI1197">
        <v>4.2106000000000003</v>
      </c>
      <c r="AJ1197" s="39">
        <f t="shared" si="356"/>
        <v>0</v>
      </c>
      <c r="AK1197" s="45" t="s">
        <v>986</v>
      </c>
      <c r="AL1197">
        <v>18.600000000000001</v>
      </c>
      <c r="AM1197">
        <v>10.1959</v>
      </c>
      <c r="AN1197" s="39">
        <f t="shared" si="357"/>
        <v>-4.2871931092404846E-3</v>
      </c>
      <c r="AO1197" s="41">
        <v>43752</v>
      </c>
      <c r="AP1197">
        <v>7.62</v>
      </c>
      <c r="AQ1197">
        <v>6.6952999999999996</v>
      </c>
      <c r="AR1197" s="18">
        <f t="shared" si="358"/>
        <v>-2.9300895989793345E-2</v>
      </c>
      <c r="AS1197" s="41">
        <v>43752</v>
      </c>
      <c r="AT1197">
        <v>12.9</v>
      </c>
      <c r="AU1197">
        <v>10.7874</v>
      </c>
      <c r="AV1197" s="39">
        <f t="shared" si="359"/>
        <v>0</v>
      </c>
      <c r="AW1197" s="41">
        <v>43752</v>
      </c>
      <c r="AX1197">
        <v>11.74</v>
      </c>
      <c r="AY1197">
        <v>7.7819000000000003</v>
      </c>
      <c r="AZ1197" s="39">
        <f t="shared" si="360"/>
        <v>3.4169739794208437E-3</v>
      </c>
      <c r="BA1197" s="41">
        <v>43752</v>
      </c>
      <c r="BB1197">
        <v>5.53</v>
      </c>
      <c r="BC1197">
        <v>3.0379999999999998</v>
      </c>
      <c r="BD1197" s="39">
        <f t="shared" si="361"/>
        <v>0</v>
      </c>
      <c r="BE1197" s="41">
        <v>43752</v>
      </c>
      <c r="BF1197">
        <v>11.89</v>
      </c>
      <c r="BG1197">
        <v>8.5015999999999998</v>
      </c>
      <c r="BH1197" s="39">
        <f t="shared" si="362"/>
        <v>0</v>
      </c>
      <c r="BI1197" s="41">
        <v>43752</v>
      </c>
      <c r="BJ1197">
        <v>1.23</v>
      </c>
      <c r="BK1197">
        <v>1.2195</v>
      </c>
      <c r="BL1197" s="39">
        <f t="shared" si="363"/>
        <v>0</v>
      </c>
      <c r="BM1197" s="41">
        <v>43752</v>
      </c>
      <c r="BN1197">
        <v>9.01</v>
      </c>
      <c r="BO1197">
        <v>5.1125999999999996</v>
      </c>
      <c r="BP1197" s="46">
        <f t="shared" si="364"/>
        <v>4.459812569991453E-3</v>
      </c>
      <c r="BQ1197" s="41">
        <v>43752</v>
      </c>
      <c r="BR1197">
        <v>14.09</v>
      </c>
      <c r="BS1197">
        <v>8.0525000000000002</v>
      </c>
      <c r="BT1197" s="18">
        <f t="shared" si="365"/>
        <v>6.4366954130734618E-3</v>
      </c>
      <c r="BU1197" s="41">
        <v>43752</v>
      </c>
      <c r="BV1197">
        <v>2.2599999999999998</v>
      </c>
      <c r="BW1197">
        <v>1.4866999999999999</v>
      </c>
      <c r="BX1197" s="39">
        <f t="shared" si="366"/>
        <v>4.4591581649888112E-3</v>
      </c>
      <c r="BY1197" s="41">
        <v>44053</v>
      </c>
      <c r="BZ1197">
        <v>11.85</v>
      </c>
      <c r="CA1197">
        <v>7.7618999999999998</v>
      </c>
    </row>
    <row r="1198" spans="1:79">
      <c r="A1198" s="41">
        <v>43754</v>
      </c>
      <c r="B1198">
        <v>12</v>
      </c>
      <c r="C1198">
        <v>6.9417999999999997</v>
      </c>
      <c r="D1198" s="34">
        <f t="shared" si="352"/>
        <v>0</v>
      </c>
      <c r="E1198" s="41">
        <v>43754</v>
      </c>
      <c r="F1198">
        <v>1.95</v>
      </c>
      <c r="G1198">
        <v>1.95</v>
      </c>
      <c r="H1198" s="39">
        <f t="shared" si="353"/>
        <v>0</v>
      </c>
      <c r="L1198" s="38"/>
      <c r="M1198" s="41">
        <v>43754</v>
      </c>
      <c r="N1198">
        <v>7.37</v>
      </c>
      <c r="O1198">
        <v>4.6615000000000002</v>
      </c>
      <c r="P1198" s="43">
        <f t="shared" si="354"/>
        <v>-1.3496722224601587E-3</v>
      </c>
      <c r="Q1198" s="41">
        <v>43754</v>
      </c>
      <c r="R1198">
        <v>1.63</v>
      </c>
      <c r="S1198">
        <v>1.1547000000000001</v>
      </c>
      <c r="T1198" s="39">
        <f t="shared" si="355"/>
        <v>1.2450679526523446E-2</v>
      </c>
      <c r="U1198" s="42">
        <v>43755.62533333333</v>
      </c>
      <c r="V1198" s="44">
        <v>9.1</v>
      </c>
      <c r="W1198" s="44">
        <v>6.1219999999999999</v>
      </c>
      <c r="X1198" s="43">
        <f t="shared" si="367"/>
        <v>0</v>
      </c>
      <c r="Y1198" s="42">
        <v>43755.62533333333</v>
      </c>
      <c r="Z1198" s="44">
        <v>9.15</v>
      </c>
      <c r="AA1198" s="44">
        <v>7.173</v>
      </c>
      <c r="AB1198" s="43">
        <f t="shared" si="368"/>
        <v>-1.6184336853655234E-2</v>
      </c>
      <c r="AC1198" s="42">
        <v>43755.62533333333</v>
      </c>
      <c r="AD1198" s="44">
        <v>29.39</v>
      </c>
      <c r="AE1198" s="44">
        <v>24.341999999999999</v>
      </c>
      <c r="AF1198" s="43">
        <f t="shared" si="369"/>
        <v>1.0280873463008834E-3</v>
      </c>
      <c r="AG1198" s="41">
        <v>43754</v>
      </c>
      <c r="AH1198">
        <v>10.5</v>
      </c>
      <c r="AI1198">
        <v>4.3345000000000002</v>
      </c>
      <c r="AJ1198" s="39">
        <f t="shared" si="356"/>
        <v>2.9425735049636605E-2</v>
      </c>
      <c r="AK1198" s="45" t="s">
        <v>987</v>
      </c>
      <c r="AL1198">
        <v>18.7</v>
      </c>
      <c r="AM1198">
        <v>10.2507</v>
      </c>
      <c r="AN1198" s="39">
        <f t="shared" si="357"/>
        <v>5.3747094420306379E-3</v>
      </c>
      <c r="AO1198" s="41">
        <v>43754</v>
      </c>
      <c r="AP1198">
        <v>7.62</v>
      </c>
      <c r="AQ1198">
        <v>6.6952999999999996</v>
      </c>
      <c r="AR1198" s="18">
        <f t="shared" si="358"/>
        <v>0</v>
      </c>
      <c r="AS1198" s="41">
        <v>43754</v>
      </c>
      <c r="AT1198">
        <v>12.9</v>
      </c>
      <c r="AU1198">
        <v>10.7874</v>
      </c>
      <c r="AV1198" s="39">
        <f t="shared" si="359"/>
        <v>0</v>
      </c>
      <c r="AW1198" s="41">
        <v>43754</v>
      </c>
      <c r="AX1198">
        <v>12.1</v>
      </c>
      <c r="AY1198">
        <v>8.0205000000000002</v>
      </c>
      <c r="AZ1198" s="39">
        <f t="shared" si="360"/>
        <v>3.0660892584073288E-2</v>
      </c>
      <c r="BA1198" s="41">
        <v>43754</v>
      </c>
      <c r="BB1198">
        <v>5.6</v>
      </c>
      <c r="BC1198">
        <v>3.0764999999999998</v>
      </c>
      <c r="BD1198" s="39">
        <f t="shared" si="361"/>
        <v>1.2672811059907828E-2</v>
      </c>
      <c r="BE1198" s="41">
        <v>43754</v>
      </c>
      <c r="BF1198">
        <v>11.88</v>
      </c>
      <c r="BG1198">
        <v>8.4944000000000006</v>
      </c>
      <c r="BH1198" s="39">
        <f t="shared" si="362"/>
        <v>-8.4689940717032168E-4</v>
      </c>
      <c r="BI1198" s="41">
        <v>43754</v>
      </c>
      <c r="BJ1198">
        <v>1.18</v>
      </c>
      <c r="BK1198">
        <v>1.17</v>
      </c>
      <c r="BL1198" s="39">
        <f t="shared" si="363"/>
        <v>-4.0590405904059122E-2</v>
      </c>
      <c r="BM1198" s="41">
        <v>43754</v>
      </c>
      <c r="BN1198">
        <v>9.35</v>
      </c>
      <c r="BO1198">
        <v>5.3055000000000003</v>
      </c>
      <c r="BP1198" s="46">
        <f t="shared" si="364"/>
        <v>3.7730313343504428E-2</v>
      </c>
      <c r="BQ1198" s="41">
        <v>43754</v>
      </c>
      <c r="BR1198">
        <v>14.15</v>
      </c>
      <c r="BS1198">
        <v>8.0868000000000002</v>
      </c>
      <c r="BT1198" s="18">
        <f t="shared" si="365"/>
        <v>4.2595467246196832E-3</v>
      </c>
      <c r="BU1198" s="41">
        <v>43754</v>
      </c>
      <c r="BV1198">
        <v>2.23</v>
      </c>
      <c r="BW1198">
        <v>1.4669000000000001</v>
      </c>
      <c r="BX1198" s="39">
        <f t="shared" si="366"/>
        <v>-1.3318087038407089E-2</v>
      </c>
      <c r="BY1198" s="41">
        <v>44054</v>
      </c>
      <c r="BZ1198">
        <v>11.85</v>
      </c>
      <c r="CA1198">
        <v>7.7618999999999998</v>
      </c>
    </row>
    <row r="1199" spans="1:79">
      <c r="A1199" s="41">
        <v>43755</v>
      </c>
      <c r="B1199">
        <v>12</v>
      </c>
      <c r="C1199">
        <v>6.9417999999999997</v>
      </c>
      <c r="D1199" s="34">
        <f t="shared" si="352"/>
        <v>0</v>
      </c>
      <c r="E1199" s="41">
        <v>43755</v>
      </c>
      <c r="F1199">
        <v>1.95</v>
      </c>
      <c r="G1199">
        <v>1.95</v>
      </c>
      <c r="H1199" s="39">
        <f t="shared" si="353"/>
        <v>0</v>
      </c>
      <c r="L1199" s="38"/>
      <c r="M1199" s="41">
        <v>43755</v>
      </c>
      <c r="N1199">
        <v>7.37</v>
      </c>
      <c r="O1199">
        <v>4.6615000000000002</v>
      </c>
      <c r="P1199" s="43">
        <f t="shared" si="354"/>
        <v>0</v>
      </c>
      <c r="Q1199" s="41">
        <v>43755</v>
      </c>
      <c r="R1199">
        <v>1.64</v>
      </c>
      <c r="S1199">
        <v>1.1617999999999999</v>
      </c>
      <c r="T1199" s="39">
        <f t="shared" si="355"/>
        <v>6.1487832337402647E-3</v>
      </c>
      <c r="U1199" s="42">
        <v>43756.62533333333</v>
      </c>
      <c r="V1199" s="44">
        <v>9.1</v>
      </c>
      <c r="W1199" s="44">
        <v>6.1219999999999999</v>
      </c>
      <c r="X1199" s="43">
        <f t="shared" si="367"/>
        <v>0</v>
      </c>
      <c r="Y1199" s="42">
        <v>43756.62533333333</v>
      </c>
      <c r="Z1199" s="44">
        <v>9.3800000000000008</v>
      </c>
      <c r="AA1199" s="44">
        <v>7.3540000000000001</v>
      </c>
      <c r="AB1199" s="43">
        <f t="shared" si="368"/>
        <v>2.523351456852085E-2</v>
      </c>
      <c r="AC1199" s="42">
        <v>43756.62533333333</v>
      </c>
      <c r="AD1199" s="44">
        <v>29.39</v>
      </c>
      <c r="AE1199" s="44">
        <v>24.341999999999999</v>
      </c>
      <c r="AF1199" s="43">
        <f t="shared" si="369"/>
        <v>0</v>
      </c>
      <c r="AG1199" s="41">
        <v>43755</v>
      </c>
      <c r="AH1199">
        <v>10.37</v>
      </c>
      <c r="AI1199">
        <v>4.2808000000000002</v>
      </c>
      <c r="AJ1199" s="39">
        <f t="shared" si="356"/>
        <v>-1.2388972199792382E-2</v>
      </c>
      <c r="AK1199" s="45" t="s">
        <v>988</v>
      </c>
      <c r="AL1199">
        <v>18.95</v>
      </c>
      <c r="AM1199">
        <v>10.3878</v>
      </c>
      <c r="AN1199" s="39">
        <f t="shared" si="357"/>
        <v>1.3374696362199677E-2</v>
      </c>
      <c r="AO1199" s="41">
        <v>43755</v>
      </c>
      <c r="AP1199">
        <v>7.4</v>
      </c>
      <c r="AQ1199">
        <v>6.5019999999999998</v>
      </c>
      <c r="AR1199" s="18">
        <f t="shared" si="358"/>
        <v>-2.8870999059041391E-2</v>
      </c>
      <c r="AS1199" s="41">
        <v>43755</v>
      </c>
      <c r="AT1199">
        <v>12.9</v>
      </c>
      <c r="AU1199">
        <v>10.7874</v>
      </c>
      <c r="AV1199" s="39">
        <f t="shared" si="359"/>
        <v>0</v>
      </c>
      <c r="AW1199" s="41">
        <v>43755</v>
      </c>
      <c r="AX1199">
        <v>12.3</v>
      </c>
      <c r="AY1199">
        <v>8.1531000000000002</v>
      </c>
      <c r="AZ1199" s="39">
        <f t="shared" si="360"/>
        <v>1.6532635122498602E-2</v>
      </c>
      <c r="BA1199" s="41">
        <v>43755</v>
      </c>
      <c r="BB1199">
        <v>5.6</v>
      </c>
      <c r="BC1199">
        <v>3.0764999999999998</v>
      </c>
      <c r="BD1199" s="39">
        <f t="shared" si="361"/>
        <v>0</v>
      </c>
      <c r="BE1199" s="41">
        <v>43755</v>
      </c>
      <c r="BF1199">
        <v>11.88</v>
      </c>
      <c r="BG1199">
        <v>8.4944000000000006</v>
      </c>
      <c r="BH1199" s="39">
        <f t="shared" si="362"/>
        <v>0</v>
      </c>
      <c r="BI1199" s="41">
        <v>43755</v>
      </c>
      <c r="BJ1199">
        <v>1.2</v>
      </c>
      <c r="BK1199">
        <v>1.1898</v>
      </c>
      <c r="BL1199" s="39">
        <f t="shared" si="363"/>
        <v>1.6923076923076957E-2</v>
      </c>
      <c r="BM1199" s="41">
        <v>43755</v>
      </c>
      <c r="BN1199">
        <v>9.26</v>
      </c>
      <c r="BO1199">
        <v>5.2545000000000002</v>
      </c>
      <c r="BP1199" s="46">
        <f t="shared" si="364"/>
        <v>-9.6126661012157482E-3</v>
      </c>
      <c r="BQ1199" s="41">
        <v>43755</v>
      </c>
      <c r="BR1199">
        <v>14.15</v>
      </c>
      <c r="BS1199">
        <v>8.0868000000000002</v>
      </c>
      <c r="BT1199" s="18">
        <f t="shared" si="365"/>
        <v>0</v>
      </c>
      <c r="BU1199" s="41">
        <v>43755</v>
      </c>
      <c r="BV1199">
        <v>2.2400000000000002</v>
      </c>
      <c r="BW1199">
        <v>1.4735</v>
      </c>
      <c r="BX1199" s="39">
        <f t="shared" si="366"/>
        <v>4.499284204785561E-3</v>
      </c>
      <c r="BY1199" s="41">
        <v>44055</v>
      </c>
      <c r="BZ1199">
        <v>11.84</v>
      </c>
      <c r="CA1199">
        <v>7.7553000000000001</v>
      </c>
    </row>
    <row r="1200" spans="1:79">
      <c r="A1200" s="41">
        <v>43756</v>
      </c>
      <c r="B1200">
        <v>12</v>
      </c>
      <c r="C1200">
        <v>6.9417999999999997</v>
      </c>
      <c r="D1200" s="34">
        <f t="shared" si="352"/>
        <v>0</v>
      </c>
      <c r="E1200" s="41">
        <v>43756</v>
      </c>
      <c r="F1200">
        <v>1.99</v>
      </c>
      <c r="G1200">
        <v>1.99</v>
      </c>
      <c r="H1200" s="39">
        <f t="shared" si="353"/>
        <v>2.051282051282053E-2</v>
      </c>
      <c r="L1200" s="38"/>
      <c r="M1200" s="41">
        <v>43756</v>
      </c>
      <c r="N1200">
        <v>7.37</v>
      </c>
      <c r="O1200">
        <v>4.6615000000000002</v>
      </c>
      <c r="P1200" s="43">
        <f t="shared" si="354"/>
        <v>0</v>
      </c>
      <c r="Q1200" s="41">
        <v>43756</v>
      </c>
      <c r="R1200">
        <v>1.62</v>
      </c>
      <c r="S1200">
        <v>1.1476</v>
      </c>
      <c r="T1200" s="39">
        <f t="shared" si="355"/>
        <v>-1.2222413496298839E-2</v>
      </c>
      <c r="U1200" s="42">
        <v>43759.62533333333</v>
      </c>
      <c r="V1200" s="44">
        <v>9.15</v>
      </c>
      <c r="W1200" s="44">
        <v>6.1559999999999997</v>
      </c>
      <c r="X1200" s="43">
        <f t="shared" si="367"/>
        <v>5.553740607644529E-3</v>
      </c>
      <c r="Y1200" s="42">
        <v>43759.62533333333</v>
      </c>
      <c r="Z1200" s="44">
        <v>9.3800000000000008</v>
      </c>
      <c r="AA1200" s="44">
        <v>7.3540000000000001</v>
      </c>
      <c r="AB1200" s="43">
        <f t="shared" si="368"/>
        <v>0</v>
      </c>
      <c r="AC1200" s="42">
        <v>43759.62533333333</v>
      </c>
      <c r="AD1200" s="44">
        <v>30</v>
      </c>
      <c r="AE1200" s="44">
        <v>24.847000000000001</v>
      </c>
      <c r="AF1200" s="43">
        <f t="shared" si="369"/>
        <v>2.0746035658532683E-2</v>
      </c>
      <c r="AG1200" s="41">
        <v>43756</v>
      </c>
      <c r="AH1200">
        <v>10.45</v>
      </c>
      <c r="AI1200">
        <v>4.3137999999999996</v>
      </c>
      <c r="AJ1200" s="39">
        <f t="shared" si="356"/>
        <v>7.7088394692579592E-3</v>
      </c>
      <c r="AK1200" s="45" t="s">
        <v>989</v>
      </c>
      <c r="AL1200">
        <v>18.850000000000001</v>
      </c>
      <c r="AM1200">
        <v>10.333</v>
      </c>
      <c r="AN1200" s="39">
        <f t="shared" si="357"/>
        <v>-5.2754192418029014E-3</v>
      </c>
      <c r="AO1200" s="41">
        <v>43756</v>
      </c>
      <c r="AP1200">
        <v>7.59</v>
      </c>
      <c r="AQ1200">
        <v>6.6688999999999998</v>
      </c>
      <c r="AR1200" s="18">
        <f t="shared" si="358"/>
        <v>2.5669024915410652E-2</v>
      </c>
      <c r="AS1200" s="41">
        <v>43756</v>
      </c>
      <c r="AT1200">
        <v>12.9</v>
      </c>
      <c r="AU1200">
        <v>10.7874</v>
      </c>
      <c r="AV1200" s="39">
        <f t="shared" si="359"/>
        <v>0</v>
      </c>
      <c r="AW1200" s="41">
        <v>43756</v>
      </c>
      <c r="AX1200">
        <v>12.28</v>
      </c>
      <c r="AY1200">
        <v>8.1397999999999993</v>
      </c>
      <c r="AZ1200" s="39">
        <f t="shared" si="360"/>
        <v>-1.6312813531050739E-3</v>
      </c>
      <c r="BA1200" s="41">
        <v>43756</v>
      </c>
      <c r="BB1200">
        <v>5.55</v>
      </c>
      <c r="BC1200">
        <v>3.0489999999999999</v>
      </c>
      <c r="BD1200" s="39">
        <f t="shared" si="361"/>
        <v>-8.9387290752478005E-3</v>
      </c>
      <c r="BE1200" s="41">
        <v>43756</v>
      </c>
      <c r="BF1200">
        <v>11.88</v>
      </c>
      <c r="BG1200">
        <v>8.4944000000000006</v>
      </c>
      <c r="BH1200" s="39">
        <f t="shared" si="362"/>
        <v>0</v>
      </c>
      <c r="BI1200" s="41">
        <v>43756</v>
      </c>
      <c r="BJ1200">
        <v>1.21</v>
      </c>
      <c r="BK1200">
        <v>1.1997</v>
      </c>
      <c r="BL1200" s="39">
        <f t="shared" si="363"/>
        <v>8.3207261724659778E-3</v>
      </c>
      <c r="BM1200" s="41">
        <v>43756</v>
      </c>
      <c r="BN1200">
        <v>9.34</v>
      </c>
      <c r="BO1200">
        <v>5.2999000000000001</v>
      </c>
      <c r="BP1200" s="46">
        <f t="shared" si="364"/>
        <v>8.6402131506327692E-3</v>
      </c>
      <c r="BQ1200" s="41">
        <v>43756</v>
      </c>
      <c r="BR1200">
        <v>14.15</v>
      </c>
      <c r="BS1200">
        <v>8.0868000000000002</v>
      </c>
      <c r="BT1200" s="18">
        <f t="shared" si="365"/>
        <v>0</v>
      </c>
      <c r="BU1200" s="41">
        <v>43756</v>
      </c>
      <c r="BV1200">
        <v>2.25</v>
      </c>
      <c r="BW1200">
        <v>1.4801</v>
      </c>
      <c r="BX1200" s="39">
        <f t="shared" si="366"/>
        <v>4.4791313199863854E-3</v>
      </c>
      <c r="BY1200" s="41">
        <v>44057</v>
      </c>
      <c r="BZ1200">
        <v>11.85</v>
      </c>
      <c r="CA1200">
        <v>7.7618999999999998</v>
      </c>
    </row>
    <row r="1201" spans="1:79">
      <c r="A1201" s="41">
        <v>43759</v>
      </c>
      <c r="B1201">
        <v>12</v>
      </c>
      <c r="C1201">
        <v>6.9417999999999997</v>
      </c>
      <c r="D1201" s="34">
        <f t="shared" si="352"/>
        <v>0</v>
      </c>
      <c r="E1201" s="41">
        <v>43759</v>
      </c>
      <c r="F1201">
        <v>1.99</v>
      </c>
      <c r="G1201">
        <v>1.99</v>
      </c>
      <c r="H1201" s="39">
        <f t="shared" si="353"/>
        <v>0</v>
      </c>
      <c r="L1201" s="38"/>
      <c r="M1201" s="41">
        <v>43759</v>
      </c>
      <c r="N1201">
        <v>7.4</v>
      </c>
      <c r="O1201">
        <v>4.6805000000000003</v>
      </c>
      <c r="P1201" s="43">
        <f t="shared" si="354"/>
        <v>4.0759412206371609E-3</v>
      </c>
      <c r="Q1201" s="41">
        <v>43759</v>
      </c>
      <c r="R1201">
        <v>1.62</v>
      </c>
      <c r="S1201">
        <v>1.1476</v>
      </c>
      <c r="T1201" s="39">
        <f t="shared" si="355"/>
        <v>0</v>
      </c>
      <c r="U1201" s="42">
        <v>43760.62533333333</v>
      </c>
      <c r="V1201" s="44">
        <v>9.15</v>
      </c>
      <c r="W1201" s="44">
        <v>6.1559999999999997</v>
      </c>
      <c r="X1201" s="43">
        <f t="shared" si="367"/>
        <v>0</v>
      </c>
      <c r="Y1201" s="42">
        <v>43760.62533333333</v>
      </c>
      <c r="Z1201" s="44">
        <v>9.3800000000000008</v>
      </c>
      <c r="AA1201" s="44">
        <v>7.3540000000000001</v>
      </c>
      <c r="AB1201" s="43">
        <f t="shared" si="368"/>
        <v>0</v>
      </c>
      <c r="AC1201" s="42">
        <v>43760.62533333333</v>
      </c>
      <c r="AD1201" s="44">
        <v>30</v>
      </c>
      <c r="AE1201" s="44">
        <v>24.847000000000001</v>
      </c>
      <c r="AF1201" s="43">
        <f t="shared" si="369"/>
        <v>0</v>
      </c>
      <c r="AG1201" s="41">
        <v>43759</v>
      </c>
      <c r="AH1201">
        <v>10.45</v>
      </c>
      <c r="AI1201">
        <v>4.3137999999999996</v>
      </c>
      <c r="AJ1201" s="39">
        <f t="shared" si="356"/>
        <v>0</v>
      </c>
      <c r="AK1201" s="45" t="s">
        <v>990</v>
      </c>
      <c r="AL1201">
        <v>18.7</v>
      </c>
      <c r="AM1201">
        <v>10.2507</v>
      </c>
      <c r="AN1201" s="39">
        <f t="shared" si="357"/>
        <v>-7.9647730571953974E-3</v>
      </c>
      <c r="AO1201" s="41">
        <v>43759</v>
      </c>
      <c r="AP1201">
        <v>7.7</v>
      </c>
      <c r="AQ1201">
        <v>6.7656000000000001</v>
      </c>
      <c r="AR1201" s="18">
        <f t="shared" si="358"/>
        <v>1.4500142452278521E-2</v>
      </c>
      <c r="AS1201" s="41">
        <v>43759</v>
      </c>
      <c r="AT1201">
        <v>12.8</v>
      </c>
      <c r="AU1201">
        <v>10.703799999999999</v>
      </c>
      <c r="AV1201" s="39">
        <f t="shared" si="359"/>
        <v>-7.749782153252921E-3</v>
      </c>
      <c r="AW1201" s="41">
        <v>43759</v>
      </c>
      <c r="AX1201">
        <v>12.2</v>
      </c>
      <c r="AY1201">
        <v>8.0868000000000002</v>
      </c>
      <c r="AZ1201" s="39">
        <f t="shared" si="360"/>
        <v>-6.5112164918055791E-3</v>
      </c>
      <c r="BA1201" s="41">
        <v>43759</v>
      </c>
      <c r="BB1201">
        <v>5.55</v>
      </c>
      <c r="BC1201">
        <v>3.0489999999999999</v>
      </c>
      <c r="BD1201" s="39">
        <f t="shared" si="361"/>
        <v>0</v>
      </c>
      <c r="BE1201" s="41">
        <v>43759</v>
      </c>
      <c r="BF1201">
        <v>11.88</v>
      </c>
      <c r="BG1201">
        <v>8.4944000000000006</v>
      </c>
      <c r="BH1201" s="39">
        <f t="shared" si="362"/>
        <v>0</v>
      </c>
      <c r="BI1201" s="41">
        <v>43759</v>
      </c>
      <c r="BJ1201">
        <v>1.21</v>
      </c>
      <c r="BK1201">
        <v>1.1997</v>
      </c>
      <c r="BL1201" s="39">
        <f t="shared" si="363"/>
        <v>0</v>
      </c>
      <c r="BM1201" s="41">
        <v>43759</v>
      </c>
      <c r="BN1201">
        <v>9.1</v>
      </c>
      <c r="BO1201">
        <v>5.1637000000000004</v>
      </c>
      <c r="BP1201" s="46">
        <f t="shared" si="364"/>
        <v>-2.5698598086756289E-2</v>
      </c>
      <c r="BQ1201" s="41">
        <v>43759</v>
      </c>
      <c r="BR1201">
        <v>14.2</v>
      </c>
      <c r="BS1201">
        <v>8.1152999999999995</v>
      </c>
      <c r="BT1201" s="18">
        <f t="shared" si="365"/>
        <v>3.5242617599049444E-3</v>
      </c>
      <c r="BU1201" s="41">
        <v>43759</v>
      </c>
      <c r="BV1201">
        <v>2.31</v>
      </c>
      <c r="BW1201">
        <v>1.5195000000000001</v>
      </c>
      <c r="BX1201" s="39">
        <f t="shared" si="366"/>
        <v>2.6619822984933518E-2</v>
      </c>
      <c r="BY1201" s="41">
        <v>44060</v>
      </c>
      <c r="BZ1201">
        <v>11.83</v>
      </c>
      <c r="CA1201">
        <v>7.7488000000000001</v>
      </c>
    </row>
    <row r="1202" spans="1:79">
      <c r="A1202" s="41">
        <v>43760</v>
      </c>
      <c r="B1202">
        <v>12</v>
      </c>
      <c r="C1202">
        <v>6.9417999999999997</v>
      </c>
      <c r="D1202" s="34">
        <f t="shared" si="352"/>
        <v>0</v>
      </c>
      <c r="E1202" s="41">
        <v>43760</v>
      </c>
      <c r="F1202">
        <v>1.99</v>
      </c>
      <c r="G1202">
        <v>1.99</v>
      </c>
      <c r="H1202" s="39">
        <f t="shared" si="353"/>
        <v>0</v>
      </c>
      <c r="L1202" s="38"/>
      <c r="M1202" s="41">
        <v>43760</v>
      </c>
      <c r="N1202">
        <v>7.37</v>
      </c>
      <c r="O1202">
        <v>4.6615000000000002</v>
      </c>
      <c r="P1202" s="43">
        <f t="shared" si="354"/>
        <v>-4.0593953637432165E-3</v>
      </c>
      <c r="Q1202" s="41">
        <v>43760</v>
      </c>
      <c r="R1202">
        <v>1.6</v>
      </c>
      <c r="S1202">
        <v>1.1335</v>
      </c>
      <c r="T1202" s="39">
        <f t="shared" si="355"/>
        <v>-1.2286510979435346E-2</v>
      </c>
      <c r="U1202" s="42">
        <v>43761.62533333333</v>
      </c>
      <c r="V1202" s="44">
        <v>9.09</v>
      </c>
      <c r="W1202" s="44">
        <v>6.1159999999999997</v>
      </c>
      <c r="X1202" s="43">
        <f t="shared" si="367"/>
        <v>-6.4977257959714157E-3</v>
      </c>
      <c r="Y1202" s="42">
        <v>43761.62533333333</v>
      </c>
      <c r="Z1202" s="44">
        <v>9.1</v>
      </c>
      <c r="AA1202" s="44">
        <v>7.1340000000000003</v>
      </c>
      <c r="AB1202" s="43">
        <f t="shared" si="368"/>
        <v>-2.9915692140331757E-2</v>
      </c>
      <c r="AC1202" s="42">
        <v>43761.62533333333</v>
      </c>
      <c r="AD1202" s="44">
        <v>30</v>
      </c>
      <c r="AE1202" s="44">
        <v>24.847000000000001</v>
      </c>
      <c r="AF1202" s="43">
        <f t="shared" si="369"/>
        <v>0</v>
      </c>
      <c r="AG1202" s="41">
        <v>43760</v>
      </c>
      <c r="AH1202">
        <v>10.43</v>
      </c>
      <c r="AI1202">
        <v>4.3056000000000001</v>
      </c>
      <c r="AJ1202" s="39">
        <f t="shared" si="356"/>
        <v>-1.900876257591808E-3</v>
      </c>
      <c r="AK1202" s="45" t="s">
        <v>991</v>
      </c>
      <c r="AL1202">
        <v>18.8</v>
      </c>
      <c r="AM1202">
        <v>10.3056</v>
      </c>
      <c r="AN1202" s="39">
        <f t="shared" si="357"/>
        <v>5.3557318036816948E-3</v>
      </c>
      <c r="AO1202" s="41">
        <v>43760</v>
      </c>
      <c r="AP1202">
        <v>7.7</v>
      </c>
      <c r="AQ1202">
        <v>6.7656000000000001</v>
      </c>
      <c r="AR1202" s="18">
        <f t="shared" si="358"/>
        <v>0</v>
      </c>
      <c r="AS1202" s="41">
        <v>43760</v>
      </c>
      <c r="AT1202">
        <v>12.9</v>
      </c>
      <c r="AU1202">
        <v>10.7874</v>
      </c>
      <c r="AV1202" s="39">
        <f t="shared" si="359"/>
        <v>7.810310357069505E-3</v>
      </c>
      <c r="AW1202" s="41">
        <v>43760</v>
      </c>
      <c r="AX1202">
        <v>12.15</v>
      </c>
      <c r="AY1202">
        <v>8.0536999999999992</v>
      </c>
      <c r="AZ1202" s="39">
        <f t="shared" si="360"/>
        <v>-4.0930899737845645E-3</v>
      </c>
      <c r="BA1202" s="41">
        <v>43760</v>
      </c>
      <c r="BB1202">
        <v>5.52</v>
      </c>
      <c r="BC1202">
        <v>3.0326</v>
      </c>
      <c r="BD1202" s="39">
        <f t="shared" si="361"/>
        <v>-5.3788127254837557E-3</v>
      </c>
      <c r="BE1202" s="41">
        <v>43760</v>
      </c>
      <c r="BF1202">
        <v>11.85</v>
      </c>
      <c r="BG1202">
        <v>8.4730000000000008</v>
      </c>
      <c r="BH1202" s="39">
        <f t="shared" si="362"/>
        <v>-2.5193068374458304E-3</v>
      </c>
      <c r="BI1202" s="41">
        <v>43760</v>
      </c>
      <c r="BJ1202">
        <v>1.2</v>
      </c>
      <c r="BK1202">
        <v>1.1898</v>
      </c>
      <c r="BL1202" s="39">
        <f t="shared" si="363"/>
        <v>-8.2520630157539559E-3</v>
      </c>
      <c r="BM1202" s="41">
        <v>43760</v>
      </c>
      <c r="BN1202">
        <v>8.8800000000000008</v>
      </c>
      <c r="BO1202">
        <v>5.0388000000000002</v>
      </c>
      <c r="BP1202" s="46">
        <f t="shared" si="364"/>
        <v>-2.4188082189127994E-2</v>
      </c>
      <c r="BQ1202" s="41">
        <v>43760</v>
      </c>
      <c r="BR1202">
        <v>14.15</v>
      </c>
      <c r="BS1202">
        <v>8.0868000000000002</v>
      </c>
      <c r="BT1202" s="18">
        <f t="shared" si="365"/>
        <v>-3.5118849580421311E-3</v>
      </c>
      <c r="BU1202" s="41">
        <v>43760</v>
      </c>
      <c r="BV1202">
        <v>2.38</v>
      </c>
      <c r="BW1202">
        <v>1.5656000000000001</v>
      </c>
      <c r="BX1202" s="39">
        <f t="shared" si="366"/>
        <v>3.0338927278710119E-2</v>
      </c>
      <c r="BY1202" s="41">
        <v>44061</v>
      </c>
      <c r="BZ1202">
        <v>11.56</v>
      </c>
      <c r="CA1202">
        <v>7.5719000000000003</v>
      </c>
    </row>
    <row r="1203" spans="1:79">
      <c r="A1203" s="41">
        <v>43761</v>
      </c>
      <c r="B1203">
        <v>12</v>
      </c>
      <c r="C1203">
        <v>6.9417999999999997</v>
      </c>
      <c r="D1203" s="34">
        <f t="shared" si="352"/>
        <v>0</v>
      </c>
      <c r="E1203" s="41">
        <v>43761</v>
      </c>
      <c r="F1203">
        <v>1.99</v>
      </c>
      <c r="G1203">
        <v>1.99</v>
      </c>
      <c r="H1203" s="39">
        <f t="shared" si="353"/>
        <v>0</v>
      </c>
      <c r="L1203" s="38"/>
      <c r="M1203" s="41">
        <v>43761</v>
      </c>
      <c r="N1203">
        <v>7.37</v>
      </c>
      <c r="O1203">
        <v>4.6615000000000002</v>
      </c>
      <c r="P1203" s="43">
        <f t="shared" si="354"/>
        <v>0</v>
      </c>
      <c r="Q1203" s="41">
        <v>43761</v>
      </c>
      <c r="R1203">
        <v>1.6</v>
      </c>
      <c r="S1203">
        <v>1.1335</v>
      </c>
      <c r="T1203" s="39">
        <f t="shared" si="355"/>
        <v>0</v>
      </c>
      <c r="U1203" s="42">
        <v>43762.62533333333</v>
      </c>
      <c r="V1203" s="44">
        <v>9.09</v>
      </c>
      <c r="W1203" s="44">
        <v>6.1159999999999997</v>
      </c>
      <c r="X1203" s="43">
        <f t="shared" si="367"/>
        <v>0</v>
      </c>
      <c r="Y1203" s="42">
        <v>43762.62533333333</v>
      </c>
      <c r="Z1203" s="44">
        <v>9.1</v>
      </c>
      <c r="AA1203" s="44">
        <v>7.1340000000000003</v>
      </c>
      <c r="AB1203" s="43">
        <f t="shared" si="368"/>
        <v>0</v>
      </c>
      <c r="AC1203" s="42">
        <v>43762.62533333333</v>
      </c>
      <c r="AD1203" s="44">
        <v>30</v>
      </c>
      <c r="AE1203" s="44">
        <v>24.847000000000001</v>
      </c>
      <c r="AF1203" s="43">
        <f t="shared" si="369"/>
        <v>0</v>
      </c>
      <c r="AG1203" s="41">
        <v>43761</v>
      </c>
      <c r="AH1203">
        <v>10.35</v>
      </c>
      <c r="AI1203">
        <v>4.2725999999999997</v>
      </c>
      <c r="AJ1203" s="39">
        <f t="shared" si="356"/>
        <v>-7.6644370122631832E-3</v>
      </c>
      <c r="AK1203" s="45" t="s">
        <v>992</v>
      </c>
      <c r="AL1203">
        <v>18.899999999999999</v>
      </c>
      <c r="AM1203">
        <v>10.3604</v>
      </c>
      <c r="AN1203" s="39">
        <f t="shared" si="357"/>
        <v>5.3174972830306033E-3</v>
      </c>
      <c r="AO1203" s="41">
        <v>43761</v>
      </c>
      <c r="AP1203">
        <v>7.7</v>
      </c>
      <c r="AQ1203">
        <v>6.7656000000000001</v>
      </c>
      <c r="AR1203" s="18">
        <f t="shared" si="358"/>
        <v>0</v>
      </c>
      <c r="AS1203" s="41">
        <v>43761</v>
      </c>
      <c r="AT1203">
        <v>12.9</v>
      </c>
      <c r="AU1203">
        <v>10.7874</v>
      </c>
      <c r="AV1203" s="39">
        <f t="shared" si="359"/>
        <v>0</v>
      </c>
      <c r="AW1203" s="41">
        <v>43761</v>
      </c>
      <c r="AX1203">
        <v>12</v>
      </c>
      <c r="AY1203">
        <v>7.9542000000000002</v>
      </c>
      <c r="AZ1203" s="39">
        <f t="shared" si="360"/>
        <v>-1.2354569949215769E-2</v>
      </c>
      <c r="BA1203" s="41">
        <v>43761</v>
      </c>
      <c r="BB1203">
        <v>5.5</v>
      </c>
      <c r="BC1203">
        <v>3.0215999999999998</v>
      </c>
      <c r="BD1203" s="39">
        <f t="shared" si="361"/>
        <v>-3.6272505440876216E-3</v>
      </c>
      <c r="BE1203" s="41">
        <v>43761</v>
      </c>
      <c r="BF1203">
        <v>11.85</v>
      </c>
      <c r="BG1203">
        <v>8.4730000000000008</v>
      </c>
      <c r="BH1203" s="39">
        <f t="shared" si="362"/>
        <v>0</v>
      </c>
      <c r="BI1203" s="41">
        <v>43761</v>
      </c>
      <c r="BJ1203">
        <v>1.24</v>
      </c>
      <c r="BK1203">
        <v>1.2295</v>
      </c>
      <c r="BL1203" s="39">
        <f t="shared" si="363"/>
        <v>3.3366952428979718E-2</v>
      </c>
      <c r="BM1203" s="41">
        <v>43761</v>
      </c>
      <c r="BN1203">
        <v>9.0399999999999991</v>
      </c>
      <c r="BO1203">
        <v>5.1295999999999999</v>
      </c>
      <c r="BP1203" s="46">
        <f t="shared" si="364"/>
        <v>1.8020163530999399E-2</v>
      </c>
      <c r="BQ1203" s="41">
        <v>43761</v>
      </c>
      <c r="BR1203">
        <v>14.15</v>
      </c>
      <c r="BS1203">
        <v>8.0868000000000002</v>
      </c>
      <c r="BT1203" s="18">
        <f t="shared" si="365"/>
        <v>0</v>
      </c>
      <c r="BU1203" s="41">
        <v>43761</v>
      </c>
      <c r="BV1203">
        <v>2.38</v>
      </c>
      <c r="BW1203">
        <v>1.5656000000000001</v>
      </c>
      <c r="BX1203" s="39">
        <f t="shared" si="366"/>
        <v>0</v>
      </c>
      <c r="BY1203" s="41">
        <v>44062</v>
      </c>
      <c r="BZ1203">
        <v>11.55</v>
      </c>
      <c r="CA1203">
        <v>7.5654000000000003</v>
      </c>
    </row>
    <row r="1204" spans="1:79">
      <c r="A1204" s="41">
        <v>43762</v>
      </c>
      <c r="B1204">
        <v>12.18</v>
      </c>
      <c r="C1204">
        <v>7.0458999999999996</v>
      </c>
      <c r="D1204" s="34">
        <f t="shared" si="352"/>
        <v>1.4996110518885572E-2</v>
      </c>
      <c r="E1204" s="41">
        <v>43762</v>
      </c>
      <c r="F1204">
        <v>1.94</v>
      </c>
      <c r="G1204">
        <v>1.94</v>
      </c>
      <c r="H1204" s="39">
        <f t="shared" si="353"/>
        <v>-2.512562814070354E-2</v>
      </c>
      <c r="L1204" s="38"/>
      <c r="M1204" s="41">
        <v>43762</v>
      </c>
      <c r="N1204">
        <v>7.4</v>
      </c>
      <c r="O1204">
        <v>4.6805000000000003</v>
      </c>
      <c r="P1204" s="43">
        <f t="shared" si="354"/>
        <v>4.0759412206371609E-3</v>
      </c>
      <c r="Q1204" s="41">
        <v>43762</v>
      </c>
      <c r="R1204">
        <v>1.6</v>
      </c>
      <c r="S1204">
        <v>1.1335</v>
      </c>
      <c r="T1204" s="39">
        <f t="shared" si="355"/>
        <v>0</v>
      </c>
      <c r="U1204" s="42">
        <v>43763.62533333333</v>
      </c>
      <c r="V1204" s="44">
        <v>8.89</v>
      </c>
      <c r="W1204" s="44">
        <v>5.9809999999999999</v>
      </c>
      <c r="X1204" s="43">
        <f t="shared" si="367"/>
        <v>-2.2073250490516644E-2</v>
      </c>
      <c r="Y1204" s="42">
        <v>43763.62533333333</v>
      </c>
      <c r="Z1204" s="44">
        <v>9</v>
      </c>
      <c r="AA1204" s="44">
        <v>7.056</v>
      </c>
      <c r="AB1204" s="43">
        <f t="shared" si="368"/>
        <v>-1.0933557611438223E-2</v>
      </c>
      <c r="AC1204" s="42">
        <v>43763.62533333333</v>
      </c>
      <c r="AD1204" s="44">
        <v>30</v>
      </c>
      <c r="AE1204" s="44">
        <v>24.847000000000001</v>
      </c>
      <c r="AF1204" s="43">
        <f t="shared" si="369"/>
        <v>0</v>
      </c>
      <c r="AG1204" s="41">
        <v>43762</v>
      </c>
      <c r="AH1204">
        <v>10.35</v>
      </c>
      <c r="AI1204">
        <v>4.2725999999999997</v>
      </c>
      <c r="AJ1204" s="39">
        <f t="shared" si="356"/>
        <v>0</v>
      </c>
      <c r="AK1204" s="45" t="s">
        <v>993</v>
      </c>
      <c r="AL1204">
        <v>18.73</v>
      </c>
      <c r="AM1204">
        <v>10.267200000000001</v>
      </c>
      <c r="AN1204" s="39">
        <f t="shared" si="357"/>
        <v>-8.9957916682753079E-3</v>
      </c>
      <c r="AO1204" s="41">
        <v>43762</v>
      </c>
      <c r="AP1204">
        <v>7.7</v>
      </c>
      <c r="AQ1204">
        <v>6.7656000000000001</v>
      </c>
      <c r="AR1204" s="18">
        <f t="shared" si="358"/>
        <v>0</v>
      </c>
      <c r="AS1204" s="41">
        <v>43762</v>
      </c>
      <c r="AT1204">
        <v>12.9</v>
      </c>
      <c r="AU1204">
        <v>10.7874</v>
      </c>
      <c r="AV1204" s="39">
        <f t="shared" si="359"/>
        <v>0</v>
      </c>
      <c r="AW1204" s="41">
        <v>43762</v>
      </c>
      <c r="AX1204">
        <v>11.91</v>
      </c>
      <c r="AY1204">
        <v>7.8945999999999996</v>
      </c>
      <c r="AZ1204" s="39">
        <f t="shared" si="360"/>
        <v>-7.4928968343768755E-3</v>
      </c>
      <c r="BA1204" s="41">
        <v>43762</v>
      </c>
      <c r="BB1204">
        <v>5.5</v>
      </c>
      <c r="BC1204">
        <v>3.0215999999999998</v>
      </c>
      <c r="BD1204" s="39">
        <f t="shared" si="361"/>
        <v>0</v>
      </c>
      <c r="BE1204" s="41">
        <v>43762</v>
      </c>
      <c r="BF1204">
        <v>11.85</v>
      </c>
      <c r="BG1204">
        <v>8.4730000000000008</v>
      </c>
      <c r="BH1204" s="39">
        <f t="shared" si="362"/>
        <v>0</v>
      </c>
      <c r="BI1204" s="41">
        <v>43762</v>
      </c>
      <c r="BJ1204">
        <v>1.27</v>
      </c>
      <c r="BK1204">
        <v>1.2592000000000001</v>
      </c>
      <c r="BL1204" s="39">
        <f t="shared" si="363"/>
        <v>2.4156161041073654E-2</v>
      </c>
      <c r="BM1204" s="41">
        <v>43762</v>
      </c>
      <c r="BN1204">
        <v>9</v>
      </c>
      <c r="BO1204">
        <v>5.1069000000000004</v>
      </c>
      <c r="BP1204" s="46">
        <f t="shared" si="364"/>
        <v>-4.4252963194010252E-3</v>
      </c>
      <c r="BQ1204" s="41">
        <v>43762</v>
      </c>
      <c r="BR1204">
        <v>14</v>
      </c>
      <c r="BS1204">
        <v>8.0009999999999994</v>
      </c>
      <c r="BT1204" s="18">
        <f t="shared" si="365"/>
        <v>-1.0609882771924713E-2</v>
      </c>
      <c r="BU1204" s="41">
        <v>43762</v>
      </c>
      <c r="BV1204">
        <v>2.4</v>
      </c>
      <c r="BW1204">
        <v>1.5788</v>
      </c>
      <c r="BX1204" s="39">
        <f t="shared" si="366"/>
        <v>8.4312723556463198E-3</v>
      </c>
      <c r="BY1204" s="41">
        <v>44064</v>
      </c>
      <c r="BZ1204">
        <v>11.85</v>
      </c>
      <c r="CA1204">
        <v>7.7618999999999998</v>
      </c>
    </row>
    <row r="1205" spans="1:79">
      <c r="A1205" s="41">
        <v>43763</v>
      </c>
      <c r="B1205">
        <v>12.15</v>
      </c>
      <c r="C1205">
        <v>7.0285000000000002</v>
      </c>
      <c r="D1205" s="34">
        <f t="shared" si="352"/>
        <v>-2.4695212818801595E-3</v>
      </c>
      <c r="E1205" s="41">
        <v>43763</v>
      </c>
      <c r="F1205">
        <v>1.89</v>
      </c>
      <c r="G1205">
        <v>1.89</v>
      </c>
      <c r="H1205" s="39">
        <f t="shared" si="353"/>
        <v>-2.5773195876288683E-2</v>
      </c>
      <c r="L1205" s="38"/>
      <c r="M1205" s="41">
        <v>43763</v>
      </c>
      <c r="N1205">
        <v>7.39</v>
      </c>
      <c r="O1205">
        <v>4.6741000000000001</v>
      </c>
      <c r="P1205" s="43">
        <f t="shared" si="354"/>
        <v>-1.3673752804187977E-3</v>
      </c>
      <c r="Q1205" s="41">
        <v>43763</v>
      </c>
      <c r="R1205">
        <v>1.6</v>
      </c>
      <c r="S1205">
        <v>1.1335</v>
      </c>
      <c r="T1205" s="39">
        <f t="shared" si="355"/>
        <v>0</v>
      </c>
      <c r="U1205" s="42">
        <v>43766.62533333333</v>
      </c>
      <c r="V1205" s="44">
        <v>9.09</v>
      </c>
      <c r="W1205" s="44">
        <v>6.1159999999999997</v>
      </c>
      <c r="X1205" s="43">
        <f t="shared" si="367"/>
        <v>2.2571476341748838E-2</v>
      </c>
      <c r="Y1205" s="42">
        <v>43766.62533333333</v>
      </c>
      <c r="Z1205" s="44">
        <v>9</v>
      </c>
      <c r="AA1205" s="44">
        <v>7.056</v>
      </c>
      <c r="AB1205" s="43">
        <f t="shared" si="368"/>
        <v>0</v>
      </c>
      <c r="AC1205" s="42">
        <v>43766.62533333333</v>
      </c>
      <c r="AD1205" s="44">
        <v>29.5</v>
      </c>
      <c r="AE1205" s="44">
        <v>24.433</v>
      </c>
      <c r="AF1205" s="43">
        <f t="shared" si="369"/>
        <v>-1.6661971264136575E-2</v>
      </c>
      <c r="AG1205" s="41">
        <v>43763</v>
      </c>
      <c r="AH1205">
        <v>10.35</v>
      </c>
      <c r="AI1205">
        <v>4.2725999999999997</v>
      </c>
      <c r="AJ1205" s="39">
        <f t="shared" si="356"/>
        <v>0</v>
      </c>
      <c r="AK1205" s="45" t="s">
        <v>994</v>
      </c>
      <c r="AL1205">
        <v>18.739999999999998</v>
      </c>
      <c r="AM1205">
        <v>10.2727</v>
      </c>
      <c r="AN1205" s="39">
        <f t="shared" si="357"/>
        <v>5.3568645784630824E-4</v>
      </c>
      <c r="AO1205" s="41">
        <v>43763</v>
      </c>
      <c r="AP1205">
        <v>7.7</v>
      </c>
      <c r="AQ1205">
        <v>6.7656000000000001</v>
      </c>
      <c r="AR1205" s="18">
        <f t="shared" si="358"/>
        <v>0</v>
      </c>
      <c r="AS1205" s="41">
        <v>43763</v>
      </c>
      <c r="AT1205">
        <v>12.74</v>
      </c>
      <c r="AU1205">
        <v>10.653600000000001</v>
      </c>
      <c r="AV1205" s="39">
        <f t="shared" si="359"/>
        <v>-1.24033594749429E-2</v>
      </c>
      <c r="AW1205" s="41">
        <v>43763</v>
      </c>
      <c r="AX1205">
        <v>12</v>
      </c>
      <c r="AY1205">
        <v>7.9542000000000002</v>
      </c>
      <c r="AZ1205" s="39">
        <f t="shared" si="360"/>
        <v>7.5494641907127083E-3</v>
      </c>
      <c r="BA1205" s="41">
        <v>43763</v>
      </c>
      <c r="BB1205">
        <v>5.5</v>
      </c>
      <c r="BC1205">
        <v>3.0215999999999998</v>
      </c>
      <c r="BD1205" s="39">
        <f t="shared" si="361"/>
        <v>0</v>
      </c>
      <c r="BE1205" s="41">
        <v>43763</v>
      </c>
      <c r="BF1205">
        <v>11.85</v>
      </c>
      <c r="BG1205">
        <v>8.4730000000000008</v>
      </c>
      <c r="BH1205" s="39">
        <f t="shared" si="362"/>
        <v>0</v>
      </c>
      <c r="BI1205" s="41">
        <v>43763</v>
      </c>
      <c r="BJ1205">
        <v>1.28</v>
      </c>
      <c r="BK1205">
        <v>1.2690999999999999</v>
      </c>
      <c r="BL1205" s="39">
        <f t="shared" si="363"/>
        <v>7.862134688691071E-3</v>
      </c>
      <c r="BM1205" s="41">
        <v>43763</v>
      </c>
      <c r="BN1205">
        <v>8.85</v>
      </c>
      <c r="BO1205">
        <v>5.0217999999999998</v>
      </c>
      <c r="BP1205" s="46">
        <f t="shared" si="364"/>
        <v>-1.6663729464058551E-2</v>
      </c>
      <c r="BQ1205" s="41">
        <v>43763</v>
      </c>
      <c r="BR1205">
        <v>14.09</v>
      </c>
      <c r="BS1205">
        <v>8.0525000000000002</v>
      </c>
      <c r="BT1205" s="18">
        <f t="shared" si="365"/>
        <v>6.4366954130734618E-3</v>
      </c>
      <c r="BU1205" s="41">
        <v>43763</v>
      </c>
      <c r="BV1205">
        <v>2.4500000000000002</v>
      </c>
      <c r="BW1205">
        <v>1.6115999999999999</v>
      </c>
      <c r="BX1205" s="39">
        <f t="shared" si="366"/>
        <v>2.0775272358753444E-2</v>
      </c>
      <c r="BY1205" s="41">
        <v>44067</v>
      </c>
      <c r="BZ1205">
        <v>11.84</v>
      </c>
      <c r="CA1205">
        <v>7.7553000000000001</v>
      </c>
    </row>
    <row r="1206" spans="1:79">
      <c r="A1206" s="41">
        <v>43766</v>
      </c>
      <c r="B1206">
        <v>12.01</v>
      </c>
      <c r="C1206">
        <v>6.9474999999999998</v>
      </c>
      <c r="D1206" s="34">
        <f t="shared" si="352"/>
        <v>-1.1524507362879761E-2</v>
      </c>
      <c r="E1206" s="41">
        <v>43766</v>
      </c>
      <c r="F1206">
        <v>1.89</v>
      </c>
      <c r="G1206">
        <v>1.89</v>
      </c>
      <c r="H1206" s="39">
        <f t="shared" si="353"/>
        <v>0</v>
      </c>
      <c r="L1206" s="38"/>
      <c r="M1206" s="41">
        <v>43766</v>
      </c>
      <c r="N1206">
        <v>7.4</v>
      </c>
      <c r="O1206">
        <v>4.6805000000000003</v>
      </c>
      <c r="P1206" s="43">
        <f t="shared" si="354"/>
        <v>1.3692475556792074E-3</v>
      </c>
      <c r="Q1206" s="41">
        <v>43766</v>
      </c>
      <c r="R1206">
        <v>1.59</v>
      </c>
      <c r="S1206">
        <v>1.1264000000000001</v>
      </c>
      <c r="T1206" s="39">
        <f t="shared" si="355"/>
        <v>-6.2637847375384952E-3</v>
      </c>
      <c r="U1206" s="42">
        <v>43767.62533333333</v>
      </c>
      <c r="V1206" s="44">
        <v>9.09</v>
      </c>
      <c r="W1206" s="44">
        <v>6.1159999999999997</v>
      </c>
      <c r="X1206" s="43">
        <f t="shared" si="367"/>
        <v>0</v>
      </c>
      <c r="Y1206" s="42">
        <v>43767.62533333333</v>
      </c>
      <c r="Z1206" s="44">
        <v>8.9499999999999993</v>
      </c>
      <c r="AA1206" s="44">
        <v>7.0170000000000003</v>
      </c>
      <c r="AB1206" s="43">
        <f t="shared" si="368"/>
        <v>-5.5272108843536991E-3</v>
      </c>
      <c r="AC1206" s="42">
        <v>43767.62533333333</v>
      </c>
      <c r="AD1206" s="44">
        <v>29.5</v>
      </c>
      <c r="AE1206" s="44">
        <v>24.433</v>
      </c>
      <c r="AF1206" s="43">
        <f t="shared" si="369"/>
        <v>0</v>
      </c>
      <c r="AG1206" s="41">
        <v>43766</v>
      </c>
      <c r="AH1206">
        <v>10.3</v>
      </c>
      <c r="AI1206">
        <v>4.2519</v>
      </c>
      <c r="AJ1206" s="39">
        <f t="shared" si="356"/>
        <v>-4.8448251650048497E-3</v>
      </c>
      <c r="AK1206" s="45" t="s">
        <v>995</v>
      </c>
      <c r="AL1206">
        <v>18.850000000000001</v>
      </c>
      <c r="AM1206">
        <v>10.333</v>
      </c>
      <c r="AN1206" s="39">
        <f t="shared" si="357"/>
        <v>5.8699270883019843E-3</v>
      </c>
      <c r="AO1206" s="41">
        <v>43766</v>
      </c>
      <c r="AP1206">
        <v>7.85</v>
      </c>
      <c r="AQ1206">
        <v>6.8974000000000002</v>
      </c>
      <c r="AR1206" s="18">
        <f t="shared" si="358"/>
        <v>1.9480903393638425E-2</v>
      </c>
      <c r="AS1206" s="41">
        <v>43766</v>
      </c>
      <c r="AT1206">
        <v>12.74</v>
      </c>
      <c r="AU1206">
        <v>10.653600000000001</v>
      </c>
      <c r="AV1206" s="39">
        <f t="shared" si="359"/>
        <v>0</v>
      </c>
      <c r="AW1206" s="41">
        <v>43766</v>
      </c>
      <c r="AX1206">
        <v>12</v>
      </c>
      <c r="AY1206">
        <v>7.9542000000000002</v>
      </c>
      <c r="AZ1206" s="39">
        <f t="shared" si="360"/>
        <v>0</v>
      </c>
      <c r="BA1206" s="41">
        <v>43766</v>
      </c>
      <c r="BB1206">
        <v>5.55</v>
      </c>
      <c r="BC1206">
        <v>3.0489999999999999</v>
      </c>
      <c r="BD1206" s="39">
        <f t="shared" si="361"/>
        <v>9.0680434207042939E-3</v>
      </c>
      <c r="BE1206" s="41">
        <v>43766</v>
      </c>
      <c r="BF1206">
        <v>11.85</v>
      </c>
      <c r="BG1206">
        <v>8.4730000000000008</v>
      </c>
      <c r="BH1206" s="39">
        <f t="shared" si="362"/>
        <v>0</v>
      </c>
      <c r="BI1206" s="41">
        <v>43766</v>
      </c>
      <c r="BJ1206">
        <v>1.27</v>
      </c>
      <c r="BK1206">
        <v>1.2592000000000001</v>
      </c>
      <c r="BL1206" s="39">
        <f t="shared" si="363"/>
        <v>-7.8008037191709071E-3</v>
      </c>
      <c r="BM1206" s="41">
        <v>43766</v>
      </c>
      <c r="BN1206">
        <v>8.92</v>
      </c>
      <c r="BO1206">
        <v>5.0614999999999997</v>
      </c>
      <c r="BP1206" s="46">
        <f t="shared" si="364"/>
        <v>7.9055318809988142E-3</v>
      </c>
      <c r="BQ1206" s="41">
        <v>43766</v>
      </c>
      <c r="BR1206">
        <v>14</v>
      </c>
      <c r="BS1206">
        <v>8.0009999999999994</v>
      </c>
      <c r="BT1206" s="18">
        <f t="shared" si="365"/>
        <v>-6.3955293387147798E-3</v>
      </c>
      <c r="BU1206" s="41">
        <v>43766</v>
      </c>
      <c r="BV1206">
        <v>2.41</v>
      </c>
      <c r="BW1206">
        <v>1.5852999999999999</v>
      </c>
      <c r="BX1206" s="39">
        <f t="shared" si="366"/>
        <v>-1.6319185902208981E-2</v>
      </c>
      <c r="BY1206" s="41">
        <v>44068</v>
      </c>
      <c r="BZ1206">
        <v>11.8</v>
      </c>
      <c r="CA1206">
        <v>7.7290999999999999</v>
      </c>
    </row>
    <row r="1207" spans="1:79">
      <c r="A1207" s="41">
        <v>43767</v>
      </c>
      <c r="B1207">
        <v>12.18</v>
      </c>
      <c r="C1207">
        <v>7.0458999999999996</v>
      </c>
      <c r="D1207" s="34">
        <f t="shared" si="352"/>
        <v>1.4163368118028043E-2</v>
      </c>
      <c r="E1207" s="41">
        <v>43767</v>
      </c>
      <c r="F1207">
        <v>1.85</v>
      </c>
      <c r="G1207">
        <v>1.85</v>
      </c>
      <c r="H1207" s="39">
        <f t="shared" si="353"/>
        <v>-2.1164021164021066E-2</v>
      </c>
      <c r="L1207" s="38"/>
      <c r="M1207" s="41">
        <v>43767</v>
      </c>
      <c r="N1207">
        <v>7.4</v>
      </c>
      <c r="O1207">
        <v>4.6805000000000003</v>
      </c>
      <c r="P1207" s="43">
        <f t="shared" si="354"/>
        <v>0</v>
      </c>
      <c r="Q1207" s="41">
        <v>43767</v>
      </c>
      <c r="R1207">
        <v>1.6</v>
      </c>
      <c r="S1207">
        <v>1.1335</v>
      </c>
      <c r="T1207" s="39">
        <f t="shared" si="355"/>
        <v>6.3032670454544418E-3</v>
      </c>
      <c r="U1207" s="42">
        <v>43768.62533333333</v>
      </c>
      <c r="V1207" s="44">
        <v>9.09</v>
      </c>
      <c r="W1207" s="44">
        <v>6.1159999999999997</v>
      </c>
      <c r="X1207" s="43">
        <f t="shared" si="367"/>
        <v>0</v>
      </c>
      <c r="Y1207" s="42">
        <v>43768.62533333333</v>
      </c>
      <c r="Z1207" s="44">
        <v>8.85</v>
      </c>
      <c r="AA1207" s="44">
        <v>6.9379999999999997</v>
      </c>
      <c r="AB1207" s="43">
        <f t="shared" si="368"/>
        <v>-1.1258372523870689E-2</v>
      </c>
      <c r="AC1207" s="42">
        <v>43768.62533333333</v>
      </c>
      <c r="AD1207" s="44">
        <v>30</v>
      </c>
      <c r="AE1207" s="44">
        <v>24.847000000000001</v>
      </c>
      <c r="AF1207" s="43">
        <f t="shared" si="369"/>
        <v>1.694429664797616E-2</v>
      </c>
      <c r="AG1207" s="41">
        <v>43767</v>
      </c>
      <c r="AH1207">
        <v>10.34</v>
      </c>
      <c r="AI1207">
        <v>4.2683999999999997</v>
      </c>
      <c r="AJ1207" s="39">
        <f t="shared" si="356"/>
        <v>3.880618076624506E-3</v>
      </c>
      <c r="AK1207" s="45" t="s">
        <v>996</v>
      </c>
      <c r="AL1207">
        <v>18.8</v>
      </c>
      <c r="AM1207">
        <v>10.3056</v>
      </c>
      <c r="AN1207" s="39">
        <f t="shared" si="357"/>
        <v>-2.6516984418852307E-3</v>
      </c>
      <c r="AO1207" s="41">
        <v>43767</v>
      </c>
      <c r="AP1207">
        <v>7.85</v>
      </c>
      <c r="AQ1207">
        <v>6.8974000000000002</v>
      </c>
      <c r="AR1207" s="18">
        <f t="shared" si="358"/>
        <v>0</v>
      </c>
      <c r="AS1207" s="41">
        <v>43767</v>
      </c>
      <c r="AT1207">
        <v>12.74</v>
      </c>
      <c r="AU1207">
        <v>10.653600000000001</v>
      </c>
      <c r="AV1207" s="39">
        <f t="shared" si="359"/>
        <v>0</v>
      </c>
      <c r="AW1207" s="41">
        <v>43767</v>
      </c>
      <c r="AX1207">
        <v>12.05</v>
      </c>
      <c r="AY1207">
        <v>7.9874000000000001</v>
      </c>
      <c r="AZ1207" s="39">
        <f t="shared" si="360"/>
        <v>4.1738955520353891E-3</v>
      </c>
      <c r="BA1207" s="41">
        <v>43767</v>
      </c>
      <c r="BB1207">
        <v>5.55</v>
      </c>
      <c r="BC1207">
        <v>3.0489999999999999</v>
      </c>
      <c r="BD1207" s="39">
        <f t="shared" si="361"/>
        <v>0</v>
      </c>
      <c r="BE1207" s="41">
        <v>43767</v>
      </c>
      <c r="BF1207">
        <v>11.85</v>
      </c>
      <c r="BG1207">
        <v>8.4730000000000008</v>
      </c>
      <c r="BH1207" s="39">
        <f t="shared" si="362"/>
        <v>0</v>
      </c>
      <c r="BI1207" s="41">
        <v>43767</v>
      </c>
      <c r="BJ1207">
        <v>1.23</v>
      </c>
      <c r="BK1207">
        <v>1.2195</v>
      </c>
      <c r="BL1207" s="39">
        <f t="shared" si="363"/>
        <v>-3.1527954256670952E-2</v>
      </c>
      <c r="BM1207" s="41">
        <v>43767</v>
      </c>
      <c r="BN1207">
        <v>8.67</v>
      </c>
      <c r="BO1207">
        <v>4.9196999999999997</v>
      </c>
      <c r="BP1207" s="46">
        <f t="shared" si="364"/>
        <v>-2.8015410451447186E-2</v>
      </c>
      <c r="BQ1207" s="41">
        <v>43767</v>
      </c>
      <c r="BR1207">
        <v>14</v>
      </c>
      <c r="BS1207">
        <v>8.0009999999999994</v>
      </c>
      <c r="BT1207" s="18">
        <f t="shared" si="365"/>
        <v>0</v>
      </c>
      <c r="BU1207" s="41">
        <v>43767</v>
      </c>
      <c r="BV1207">
        <v>2.3199999999999998</v>
      </c>
      <c r="BW1207">
        <v>1.5261</v>
      </c>
      <c r="BX1207" s="39">
        <f t="shared" si="366"/>
        <v>-3.7343089636030988E-2</v>
      </c>
      <c r="BY1207" s="41">
        <v>44069</v>
      </c>
      <c r="BZ1207">
        <v>12.1</v>
      </c>
      <c r="CA1207">
        <v>7.9256000000000002</v>
      </c>
    </row>
    <row r="1208" spans="1:79">
      <c r="A1208" s="41">
        <v>43768</v>
      </c>
      <c r="B1208">
        <v>12.1</v>
      </c>
      <c r="C1208">
        <v>6.9996</v>
      </c>
      <c r="D1208" s="34">
        <f t="shared" si="352"/>
        <v>-6.5711974339686292E-3</v>
      </c>
      <c r="E1208" s="41">
        <v>43768</v>
      </c>
      <c r="F1208">
        <v>1.89</v>
      </c>
      <c r="G1208">
        <v>1.89</v>
      </c>
      <c r="H1208" s="39">
        <f t="shared" si="353"/>
        <v>2.1621621621621519E-2</v>
      </c>
      <c r="L1208" s="38"/>
      <c r="M1208" s="41">
        <v>43768</v>
      </c>
      <c r="N1208">
        <v>7.4</v>
      </c>
      <c r="O1208">
        <v>4.6805000000000003</v>
      </c>
      <c r="P1208" s="43">
        <f t="shared" si="354"/>
        <v>0</v>
      </c>
      <c r="Q1208" s="41">
        <v>43768</v>
      </c>
      <c r="R1208">
        <v>1.6</v>
      </c>
      <c r="S1208">
        <v>1.1335</v>
      </c>
      <c r="T1208" s="39">
        <f t="shared" si="355"/>
        <v>0</v>
      </c>
      <c r="U1208" s="42">
        <v>43769.62533333333</v>
      </c>
      <c r="V1208" s="44">
        <v>9.08</v>
      </c>
      <c r="W1208" s="44">
        <v>6.109</v>
      </c>
      <c r="X1208" s="43">
        <f t="shared" si="367"/>
        <v>-1.1445389143230336E-3</v>
      </c>
      <c r="Y1208" s="42">
        <v>43769.62533333333</v>
      </c>
      <c r="Z1208" s="44">
        <v>8.85</v>
      </c>
      <c r="AA1208" s="44">
        <v>6.9379999999999997</v>
      </c>
      <c r="AB1208" s="43">
        <f t="shared" si="368"/>
        <v>0</v>
      </c>
      <c r="AC1208" s="42">
        <v>43769.62533333333</v>
      </c>
      <c r="AD1208" s="44">
        <v>31.82</v>
      </c>
      <c r="AE1208" s="44">
        <v>26.353999999999999</v>
      </c>
      <c r="AF1208" s="43">
        <f t="shared" si="369"/>
        <v>6.0651185253752883E-2</v>
      </c>
      <c r="AG1208" s="41">
        <v>43768</v>
      </c>
      <c r="AH1208">
        <v>10.29</v>
      </c>
      <c r="AI1208">
        <v>4.2477999999999998</v>
      </c>
      <c r="AJ1208" s="39">
        <f t="shared" si="356"/>
        <v>-4.8261643707243826E-3</v>
      </c>
      <c r="AK1208" s="45" t="s">
        <v>997</v>
      </c>
      <c r="AL1208">
        <v>18.66</v>
      </c>
      <c r="AM1208">
        <v>10.2288</v>
      </c>
      <c r="AN1208" s="39">
        <f t="shared" si="357"/>
        <v>-7.4522589659991095E-3</v>
      </c>
      <c r="AO1208" s="41">
        <v>43768</v>
      </c>
      <c r="AP1208">
        <v>7.85</v>
      </c>
      <c r="AQ1208">
        <v>6.8974000000000002</v>
      </c>
      <c r="AR1208" s="18">
        <f t="shared" si="358"/>
        <v>0</v>
      </c>
      <c r="AS1208" s="41">
        <v>43768</v>
      </c>
      <c r="AT1208">
        <v>12.36</v>
      </c>
      <c r="AU1208">
        <v>10.335900000000001</v>
      </c>
      <c r="AV1208" s="39">
        <f t="shared" si="359"/>
        <v>-2.9820905609371506E-2</v>
      </c>
      <c r="AW1208" s="41">
        <v>43768</v>
      </c>
      <c r="AX1208">
        <v>11.95</v>
      </c>
      <c r="AY1208">
        <v>7.9211</v>
      </c>
      <c r="AZ1208" s="39">
        <f t="shared" si="360"/>
        <v>-8.3005734031099017E-3</v>
      </c>
      <c r="BA1208" s="41">
        <v>43768</v>
      </c>
      <c r="BB1208">
        <v>5.47</v>
      </c>
      <c r="BC1208">
        <v>3.0051000000000001</v>
      </c>
      <c r="BD1208" s="39">
        <f t="shared" si="361"/>
        <v>-1.4398163332240022E-2</v>
      </c>
      <c r="BE1208" s="41">
        <v>43768</v>
      </c>
      <c r="BF1208">
        <v>11.5</v>
      </c>
      <c r="BG1208">
        <v>8.2226999999999997</v>
      </c>
      <c r="BH1208" s="39">
        <f t="shared" si="362"/>
        <v>-2.9540894606396913E-2</v>
      </c>
      <c r="BI1208" s="41">
        <v>43768</v>
      </c>
      <c r="BJ1208">
        <v>1.23</v>
      </c>
      <c r="BK1208">
        <v>1.2195</v>
      </c>
      <c r="BL1208" s="39">
        <f t="shared" si="363"/>
        <v>0</v>
      </c>
      <c r="BM1208" s="41">
        <v>43768</v>
      </c>
      <c r="BN1208">
        <v>8.66</v>
      </c>
      <c r="BO1208">
        <v>4.9139999999999997</v>
      </c>
      <c r="BP1208" s="46">
        <f t="shared" si="364"/>
        <v>-1.1586072321483096E-3</v>
      </c>
      <c r="BQ1208" s="41">
        <v>43768</v>
      </c>
      <c r="BR1208">
        <v>13.9</v>
      </c>
      <c r="BS1208">
        <v>7.9439000000000002</v>
      </c>
      <c r="BT1208" s="18">
        <f t="shared" si="365"/>
        <v>-7.1366079240094069E-3</v>
      </c>
      <c r="BU1208" s="41">
        <v>43768</v>
      </c>
      <c r="BV1208">
        <v>2.34</v>
      </c>
      <c r="BW1208">
        <v>1.5392999999999999</v>
      </c>
      <c r="BX1208" s="39">
        <f t="shared" si="366"/>
        <v>8.6494987222330635E-3</v>
      </c>
      <c r="BY1208" s="41">
        <v>44070</v>
      </c>
      <c r="BZ1208">
        <v>12.1</v>
      </c>
      <c r="CA1208">
        <v>7.9256000000000002</v>
      </c>
    </row>
    <row r="1209" spans="1:79">
      <c r="A1209" s="41">
        <v>43769</v>
      </c>
      <c r="B1209">
        <v>12.18</v>
      </c>
      <c r="C1209">
        <v>7.0458999999999996</v>
      </c>
      <c r="D1209" s="34">
        <f t="shared" si="352"/>
        <v>6.6146636950682276E-3</v>
      </c>
      <c r="E1209" s="41">
        <v>43769</v>
      </c>
      <c r="F1209">
        <v>1.89</v>
      </c>
      <c r="G1209">
        <v>1.89</v>
      </c>
      <c r="H1209" s="39">
        <f t="shared" si="353"/>
        <v>0</v>
      </c>
      <c r="L1209" s="38"/>
      <c r="M1209" s="41">
        <v>43769</v>
      </c>
      <c r="N1209">
        <v>7.4</v>
      </c>
      <c r="O1209">
        <v>4.6805000000000003</v>
      </c>
      <c r="P1209" s="43">
        <f t="shared" si="354"/>
        <v>0</v>
      </c>
      <c r="Q1209" s="41">
        <v>43769</v>
      </c>
      <c r="R1209">
        <v>1.6</v>
      </c>
      <c r="S1209">
        <v>1.1335</v>
      </c>
      <c r="T1209" s="39">
        <f t="shared" si="355"/>
        <v>0</v>
      </c>
      <c r="U1209" s="42">
        <v>43770.62533333333</v>
      </c>
      <c r="V1209" s="44">
        <v>9.08</v>
      </c>
      <c r="W1209" s="44">
        <v>6.109</v>
      </c>
      <c r="X1209" s="43">
        <f t="shared" si="367"/>
        <v>0</v>
      </c>
      <c r="Y1209" s="42">
        <v>43770.62533333333</v>
      </c>
      <c r="Z1209" s="44">
        <v>8.85</v>
      </c>
      <c r="AA1209" s="44">
        <v>6.9379999999999997</v>
      </c>
      <c r="AB1209" s="43">
        <f t="shared" si="368"/>
        <v>0</v>
      </c>
      <c r="AC1209" s="42">
        <v>43770.62533333333</v>
      </c>
      <c r="AD1209" s="44">
        <v>32</v>
      </c>
      <c r="AE1209" s="44">
        <v>26.503</v>
      </c>
      <c r="AF1209" s="43">
        <f t="shared" si="369"/>
        <v>5.6537906959095744E-3</v>
      </c>
      <c r="AG1209" s="41">
        <v>43769</v>
      </c>
      <c r="AH1209">
        <v>10.29</v>
      </c>
      <c r="AI1209">
        <v>4.2477999999999998</v>
      </c>
      <c r="AJ1209" s="39">
        <f t="shared" si="356"/>
        <v>0</v>
      </c>
      <c r="AK1209" s="45" t="s">
        <v>998</v>
      </c>
      <c r="AL1209">
        <v>18.649999999999999</v>
      </c>
      <c r="AM1209">
        <v>10.2233</v>
      </c>
      <c r="AN1209" s="39">
        <f t="shared" si="357"/>
        <v>-5.3769748162048499E-4</v>
      </c>
      <c r="AO1209" s="41">
        <v>43769</v>
      </c>
      <c r="AP1209">
        <v>7.62</v>
      </c>
      <c r="AQ1209">
        <v>6.6952999999999996</v>
      </c>
      <c r="AR1209" s="18">
        <f t="shared" si="358"/>
        <v>-2.9300895989793345E-2</v>
      </c>
      <c r="AS1209" s="41">
        <v>43769</v>
      </c>
      <c r="AT1209">
        <v>12.73</v>
      </c>
      <c r="AU1209">
        <v>10.645300000000001</v>
      </c>
      <c r="AV1209" s="39">
        <f t="shared" si="359"/>
        <v>2.9934500140287746E-2</v>
      </c>
      <c r="AW1209" s="41">
        <v>43769</v>
      </c>
      <c r="AX1209">
        <v>12</v>
      </c>
      <c r="AY1209">
        <v>7.9542000000000002</v>
      </c>
      <c r="AZ1209" s="39">
        <f t="shared" si="360"/>
        <v>4.1787125525495359E-3</v>
      </c>
      <c r="BA1209" s="41">
        <v>43769</v>
      </c>
      <c r="BB1209">
        <v>5.4</v>
      </c>
      <c r="BC1209">
        <v>2.9666000000000001</v>
      </c>
      <c r="BD1209" s="39">
        <f t="shared" si="361"/>
        <v>-1.2811553692056828E-2</v>
      </c>
      <c r="BE1209" s="41">
        <v>43769</v>
      </c>
      <c r="BF1209">
        <v>11.5</v>
      </c>
      <c r="BG1209">
        <v>8.2226999999999997</v>
      </c>
      <c r="BH1209" s="39">
        <f t="shared" si="362"/>
        <v>0</v>
      </c>
      <c r="BI1209" s="41">
        <v>43769</v>
      </c>
      <c r="BJ1209">
        <v>1.23</v>
      </c>
      <c r="BK1209">
        <v>1.2195</v>
      </c>
      <c r="BL1209" s="39">
        <f t="shared" si="363"/>
        <v>0</v>
      </c>
      <c r="BM1209" s="41">
        <v>43769</v>
      </c>
      <c r="BN1209">
        <v>8.84</v>
      </c>
      <c r="BO1209">
        <v>5.0160999999999998</v>
      </c>
      <c r="BP1209" s="46">
        <f t="shared" si="364"/>
        <v>2.0777370777370796E-2</v>
      </c>
      <c r="BQ1209" s="41">
        <v>43769</v>
      </c>
      <c r="BR1209">
        <v>13.99</v>
      </c>
      <c r="BS1209">
        <v>7.9953000000000003</v>
      </c>
      <c r="BT1209" s="18">
        <f t="shared" si="365"/>
        <v>6.4703734941275832E-3</v>
      </c>
      <c r="BU1209" s="41">
        <v>43769</v>
      </c>
      <c r="BV1209">
        <v>2.29</v>
      </c>
      <c r="BW1209">
        <v>1.5064</v>
      </c>
      <c r="BX1209" s="39">
        <f t="shared" si="366"/>
        <v>-2.1373351523419692E-2</v>
      </c>
      <c r="BY1209" s="41">
        <v>44071</v>
      </c>
      <c r="BZ1209">
        <v>11.74</v>
      </c>
      <c r="CA1209">
        <v>7.6898</v>
      </c>
    </row>
    <row r="1210" spans="1:79">
      <c r="A1210" s="41">
        <v>43770</v>
      </c>
      <c r="B1210">
        <v>12.1</v>
      </c>
      <c r="C1210">
        <v>6.9996</v>
      </c>
      <c r="D1210" s="34">
        <f t="shared" si="352"/>
        <v>-6.5711974339686292E-3</v>
      </c>
      <c r="E1210" s="41">
        <v>43770</v>
      </c>
      <c r="F1210">
        <v>1.85</v>
      </c>
      <c r="G1210">
        <v>1.85</v>
      </c>
      <c r="H1210" s="39">
        <f t="shared" si="353"/>
        <v>-2.1164021164021066E-2</v>
      </c>
      <c r="L1210" s="38"/>
      <c r="M1210" s="41">
        <v>43770</v>
      </c>
      <c r="N1210">
        <v>7.4</v>
      </c>
      <c r="O1210">
        <v>4.6805000000000003</v>
      </c>
      <c r="P1210" s="43">
        <f t="shared" si="354"/>
        <v>0</v>
      </c>
      <c r="Q1210" s="41">
        <v>43770</v>
      </c>
      <c r="R1210">
        <v>1.6</v>
      </c>
      <c r="S1210">
        <v>1.1335</v>
      </c>
      <c r="T1210" s="39">
        <f t="shared" si="355"/>
        <v>0</v>
      </c>
      <c r="U1210" s="42">
        <v>43773.62533333333</v>
      </c>
      <c r="V1210" s="44">
        <v>9.08</v>
      </c>
      <c r="W1210" s="44">
        <v>6.109</v>
      </c>
      <c r="X1210" s="43">
        <f t="shared" si="367"/>
        <v>0</v>
      </c>
      <c r="Y1210" s="42">
        <v>43773.62533333333</v>
      </c>
      <c r="Z1210" s="44">
        <v>8.5500000000000007</v>
      </c>
      <c r="AA1210" s="44">
        <v>6.7030000000000003</v>
      </c>
      <c r="AB1210" s="43">
        <f t="shared" si="368"/>
        <v>-3.387143268953581E-2</v>
      </c>
      <c r="AC1210" s="42">
        <v>43773.62533333333</v>
      </c>
      <c r="AD1210" s="44">
        <v>32.5</v>
      </c>
      <c r="AE1210" s="44">
        <v>26.917000000000002</v>
      </c>
      <c r="AF1210" s="43">
        <f t="shared" si="369"/>
        <v>1.5620873108704731E-2</v>
      </c>
      <c r="AG1210" s="41">
        <v>43770</v>
      </c>
      <c r="AH1210">
        <v>10.29</v>
      </c>
      <c r="AI1210">
        <v>4.2477999999999998</v>
      </c>
      <c r="AJ1210" s="39">
        <f t="shared" si="356"/>
        <v>0</v>
      </c>
      <c r="AK1210" s="45">
        <v>43476</v>
      </c>
      <c r="AL1210">
        <v>18.600000000000001</v>
      </c>
      <c r="AM1210">
        <v>10.1959</v>
      </c>
      <c r="AN1210" s="39">
        <f t="shared" si="357"/>
        <v>-2.6801522013439978E-3</v>
      </c>
      <c r="AO1210" s="41">
        <v>43770</v>
      </c>
      <c r="AP1210">
        <v>7.8</v>
      </c>
      <c r="AQ1210">
        <v>6.8533999999999997</v>
      </c>
      <c r="AR1210" s="18">
        <f t="shared" si="358"/>
        <v>2.3613579675294632E-2</v>
      </c>
      <c r="AS1210" s="41">
        <v>43770</v>
      </c>
      <c r="AT1210">
        <v>12.7</v>
      </c>
      <c r="AU1210">
        <v>10.620200000000001</v>
      </c>
      <c r="AV1210" s="39">
        <f t="shared" si="359"/>
        <v>-2.3578480644040208E-3</v>
      </c>
      <c r="AW1210" s="41">
        <v>43770</v>
      </c>
      <c r="AX1210">
        <v>11.95</v>
      </c>
      <c r="AY1210">
        <v>7.9211</v>
      </c>
      <c r="AZ1210" s="39">
        <f t="shared" si="360"/>
        <v>-4.1613235774810957E-3</v>
      </c>
      <c r="BA1210" s="41">
        <v>43770</v>
      </c>
      <c r="BB1210">
        <v>5.47</v>
      </c>
      <c r="BC1210">
        <v>3.0051000000000001</v>
      </c>
      <c r="BD1210" s="39">
        <f t="shared" si="361"/>
        <v>1.2977819726285976E-2</v>
      </c>
      <c r="BE1210" s="41">
        <v>43770</v>
      </c>
      <c r="BF1210">
        <v>11.4</v>
      </c>
      <c r="BG1210">
        <v>8.1511999999999993</v>
      </c>
      <c r="BH1210" s="39">
        <f t="shared" si="362"/>
        <v>-8.6954406703394684E-3</v>
      </c>
      <c r="BI1210" s="41">
        <v>43770</v>
      </c>
      <c r="BJ1210">
        <v>1.24</v>
      </c>
      <c r="BK1210">
        <v>1.2295</v>
      </c>
      <c r="BL1210" s="39">
        <f t="shared" si="363"/>
        <v>8.2000820008200151E-3</v>
      </c>
      <c r="BM1210" s="41">
        <v>43770</v>
      </c>
      <c r="BN1210">
        <v>8.8000000000000007</v>
      </c>
      <c r="BO1210">
        <v>4.9934000000000003</v>
      </c>
      <c r="BP1210" s="46">
        <f t="shared" si="364"/>
        <v>-4.5254281214488342E-3</v>
      </c>
      <c r="BQ1210" s="41">
        <v>43770</v>
      </c>
      <c r="BR1210">
        <v>13.99</v>
      </c>
      <c r="BS1210">
        <v>7.9953000000000003</v>
      </c>
      <c r="BT1210" s="18">
        <f t="shared" si="365"/>
        <v>0</v>
      </c>
      <c r="BU1210" s="41">
        <v>43770</v>
      </c>
      <c r="BV1210">
        <v>2.29</v>
      </c>
      <c r="BW1210">
        <v>1.5064</v>
      </c>
      <c r="BX1210" s="39">
        <f t="shared" si="366"/>
        <v>0</v>
      </c>
      <c r="BY1210" s="41">
        <v>44074</v>
      </c>
      <c r="BZ1210">
        <v>11.53</v>
      </c>
      <c r="CA1210">
        <v>7.5522</v>
      </c>
    </row>
    <row r="1211" spans="1:79">
      <c r="A1211" s="41">
        <v>43773</v>
      </c>
      <c r="B1211">
        <v>12</v>
      </c>
      <c r="C1211">
        <v>6.9417999999999997</v>
      </c>
      <c r="D1211" s="34">
        <f t="shared" si="352"/>
        <v>-8.2576147208412339E-3</v>
      </c>
      <c r="E1211" s="41">
        <v>43773</v>
      </c>
      <c r="F1211">
        <v>1.85</v>
      </c>
      <c r="G1211">
        <v>1.85</v>
      </c>
      <c r="H1211" s="39">
        <f t="shared" si="353"/>
        <v>0</v>
      </c>
      <c r="L1211" s="38"/>
      <c r="M1211" s="41">
        <v>43773</v>
      </c>
      <c r="N1211">
        <v>7.4</v>
      </c>
      <c r="O1211">
        <v>4.6805000000000003</v>
      </c>
      <c r="P1211" s="43">
        <f t="shared" si="354"/>
        <v>0</v>
      </c>
      <c r="Q1211" s="41">
        <v>43773</v>
      </c>
      <c r="R1211">
        <v>1.58</v>
      </c>
      <c r="S1211">
        <v>1.1193</v>
      </c>
      <c r="T1211" s="39">
        <f t="shared" si="355"/>
        <v>-1.2527569475077186E-2</v>
      </c>
      <c r="U1211" s="42">
        <v>43774.62533333333</v>
      </c>
      <c r="V1211" s="44">
        <v>9.08</v>
      </c>
      <c r="W1211" s="44">
        <v>6.109</v>
      </c>
      <c r="X1211" s="43">
        <f t="shared" si="367"/>
        <v>0</v>
      </c>
      <c r="Y1211" s="42">
        <v>43774.62533333333</v>
      </c>
      <c r="Z1211" s="44">
        <v>8.3000000000000007</v>
      </c>
      <c r="AA1211" s="44">
        <v>6.5069999999999997</v>
      </c>
      <c r="AB1211" s="43">
        <f t="shared" si="368"/>
        <v>-2.9240638520065733E-2</v>
      </c>
      <c r="AC1211" s="42">
        <v>43774.62533333333</v>
      </c>
      <c r="AD1211" s="44">
        <v>32.5</v>
      </c>
      <c r="AE1211" s="44">
        <v>26.917000000000002</v>
      </c>
      <c r="AF1211" s="43">
        <f t="shared" si="369"/>
        <v>0</v>
      </c>
      <c r="AG1211" s="41">
        <v>43773</v>
      </c>
      <c r="AH1211">
        <v>10.29</v>
      </c>
      <c r="AI1211">
        <v>4.2477999999999998</v>
      </c>
      <c r="AJ1211" s="39">
        <f t="shared" si="356"/>
        <v>0</v>
      </c>
      <c r="AK1211" s="45">
        <v>43566</v>
      </c>
      <c r="AL1211">
        <v>18.600000000000001</v>
      </c>
      <c r="AM1211">
        <v>10.1959</v>
      </c>
      <c r="AN1211" s="39">
        <f t="shared" si="357"/>
        <v>0</v>
      </c>
      <c r="AO1211" s="41">
        <v>43773</v>
      </c>
      <c r="AP1211">
        <v>7.7</v>
      </c>
      <c r="AQ1211">
        <v>6.7656000000000001</v>
      </c>
      <c r="AR1211" s="18">
        <f t="shared" si="358"/>
        <v>-1.2811159424519167E-2</v>
      </c>
      <c r="AS1211" s="41">
        <v>43773</v>
      </c>
      <c r="AT1211">
        <v>12.8</v>
      </c>
      <c r="AU1211">
        <v>10.703799999999999</v>
      </c>
      <c r="AV1211" s="39">
        <f t="shared" si="359"/>
        <v>7.8717914916855408E-3</v>
      </c>
      <c r="AW1211" s="41">
        <v>43773</v>
      </c>
      <c r="AX1211">
        <v>11.95</v>
      </c>
      <c r="AY1211">
        <v>7.9211</v>
      </c>
      <c r="AZ1211" s="39">
        <f t="shared" si="360"/>
        <v>0</v>
      </c>
      <c r="BA1211" s="41">
        <v>43773</v>
      </c>
      <c r="BB1211">
        <v>5.31</v>
      </c>
      <c r="BC1211">
        <v>2.9171999999999998</v>
      </c>
      <c r="BD1211" s="39">
        <f t="shared" si="361"/>
        <v>-2.9250274533293503E-2</v>
      </c>
      <c r="BE1211" s="41">
        <v>43773</v>
      </c>
      <c r="BF1211">
        <v>11.7</v>
      </c>
      <c r="BG1211">
        <v>8.3657000000000004</v>
      </c>
      <c r="BH1211" s="39">
        <f t="shared" si="362"/>
        <v>2.6315143782510677E-2</v>
      </c>
      <c r="BI1211" s="41">
        <v>43773</v>
      </c>
      <c r="BJ1211">
        <v>1.21</v>
      </c>
      <c r="BK1211">
        <v>1.1997</v>
      </c>
      <c r="BL1211" s="39">
        <f t="shared" si="363"/>
        <v>-2.4237494916632817E-2</v>
      </c>
      <c r="BM1211" s="41">
        <v>43773</v>
      </c>
      <c r="BN1211">
        <v>8.8000000000000007</v>
      </c>
      <c r="BO1211">
        <v>4.9934000000000003</v>
      </c>
      <c r="BP1211" s="46">
        <f t="shared" si="364"/>
        <v>0</v>
      </c>
      <c r="BQ1211" s="41">
        <v>43773</v>
      </c>
      <c r="BR1211">
        <v>13.99</v>
      </c>
      <c r="BS1211">
        <v>7.9953000000000003</v>
      </c>
      <c r="BT1211" s="18">
        <f t="shared" si="365"/>
        <v>0</v>
      </c>
      <c r="BU1211" s="41">
        <v>43773</v>
      </c>
      <c r="BV1211">
        <v>2.29</v>
      </c>
      <c r="BW1211">
        <v>1.5064</v>
      </c>
      <c r="BX1211" s="39">
        <f t="shared" si="366"/>
        <v>0</v>
      </c>
      <c r="BY1211" s="41">
        <v>44075</v>
      </c>
      <c r="BZ1211">
        <v>11.61</v>
      </c>
      <c r="CA1211">
        <v>7.6047000000000002</v>
      </c>
    </row>
    <row r="1212" spans="1:79">
      <c r="A1212" s="41">
        <v>43774</v>
      </c>
      <c r="B1212">
        <v>12</v>
      </c>
      <c r="C1212">
        <v>6.9417999999999997</v>
      </c>
      <c r="D1212" s="34">
        <f t="shared" si="352"/>
        <v>0</v>
      </c>
      <c r="E1212" s="41">
        <v>43774</v>
      </c>
      <c r="F1212">
        <v>1.85</v>
      </c>
      <c r="G1212">
        <v>1.85</v>
      </c>
      <c r="H1212" s="39">
        <f t="shared" si="353"/>
        <v>0</v>
      </c>
      <c r="L1212" s="38"/>
      <c r="M1212" s="41">
        <v>43774</v>
      </c>
      <c r="N1212">
        <v>7.4</v>
      </c>
      <c r="O1212">
        <v>4.6805000000000003</v>
      </c>
      <c r="P1212" s="43">
        <f t="shared" si="354"/>
        <v>0</v>
      </c>
      <c r="Q1212" s="41">
        <v>43774</v>
      </c>
      <c r="R1212">
        <v>1.57</v>
      </c>
      <c r="S1212">
        <v>1.1122000000000001</v>
      </c>
      <c r="T1212" s="39">
        <f t="shared" si="355"/>
        <v>-6.3432502456891669E-3</v>
      </c>
      <c r="U1212" s="42">
        <v>43775.62533333333</v>
      </c>
      <c r="V1212" s="44">
        <v>9.08</v>
      </c>
      <c r="W1212" s="44">
        <v>6.109</v>
      </c>
      <c r="X1212" s="43">
        <f t="shared" si="367"/>
        <v>0</v>
      </c>
      <c r="Y1212" s="42">
        <v>43775.62533333333</v>
      </c>
      <c r="Z1212" s="44">
        <v>8.65</v>
      </c>
      <c r="AA1212" s="44">
        <v>6.7809999999999997</v>
      </c>
      <c r="AB1212" s="43">
        <f t="shared" si="368"/>
        <v>4.2108498540033817E-2</v>
      </c>
      <c r="AC1212" s="42">
        <v>43775.62533333333</v>
      </c>
      <c r="AD1212" s="44">
        <v>32.5</v>
      </c>
      <c r="AE1212" s="44">
        <v>26.917000000000002</v>
      </c>
      <c r="AF1212" s="43">
        <f t="shared" si="369"/>
        <v>0</v>
      </c>
      <c r="AG1212" s="41">
        <v>43774</v>
      </c>
      <c r="AH1212">
        <v>10.29</v>
      </c>
      <c r="AI1212">
        <v>4.2477999999999998</v>
      </c>
      <c r="AJ1212" s="39">
        <f t="shared" si="356"/>
        <v>0</v>
      </c>
      <c r="AK1212" s="45">
        <v>43596</v>
      </c>
      <c r="AL1212">
        <v>18.579999999999998</v>
      </c>
      <c r="AM1212">
        <v>10.185</v>
      </c>
      <c r="AN1212" s="39">
        <f t="shared" si="357"/>
        <v>-1.0690571700388849E-3</v>
      </c>
      <c r="AO1212" s="41">
        <v>43774</v>
      </c>
      <c r="AP1212">
        <v>7.7</v>
      </c>
      <c r="AQ1212">
        <v>6.7656000000000001</v>
      </c>
      <c r="AR1212" s="18">
        <f t="shared" si="358"/>
        <v>0</v>
      </c>
      <c r="AS1212" s="41">
        <v>43774</v>
      </c>
      <c r="AT1212">
        <v>12.9</v>
      </c>
      <c r="AU1212">
        <v>10.7874</v>
      </c>
      <c r="AV1212" s="39">
        <f t="shared" si="359"/>
        <v>7.810310357069505E-3</v>
      </c>
      <c r="AW1212" s="41">
        <v>43774</v>
      </c>
      <c r="AX1212">
        <v>12</v>
      </c>
      <c r="AY1212">
        <v>7.9542000000000002</v>
      </c>
      <c r="AZ1212" s="39">
        <f t="shared" si="360"/>
        <v>4.1787125525495359E-3</v>
      </c>
      <c r="BA1212" s="41">
        <v>43774</v>
      </c>
      <c r="BB1212">
        <v>5.2</v>
      </c>
      <c r="BC1212">
        <v>2.8567999999999998</v>
      </c>
      <c r="BD1212" s="39">
        <f t="shared" si="361"/>
        <v>-2.0704785410667767E-2</v>
      </c>
      <c r="BE1212" s="41">
        <v>43774</v>
      </c>
      <c r="BF1212">
        <v>11.7</v>
      </c>
      <c r="BG1212">
        <v>8.3657000000000004</v>
      </c>
      <c r="BH1212" s="39">
        <f t="shared" si="362"/>
        <v>0</v>
      </c>
      <c r="BI1212" s="41">
        <v>43774</v>
      </c>
      <c r="BJ1212">
        <v>1.21</v>
      </c>
      <c r="BK1212">
        <v>1.1997</v>
      </c>
      <c r="BL1212" s="39">
        <f t="shared" si="363"/>
        <v>0</v>
      </c>
      <c r="BM1212" s="41">
        <v>43774</v>
      </c>
      <c r="BN1212">
        <v>8.4499999999999993</v>
      </c>
      <c r="BO1212">
        <v>4.7948000000000004</v>
      </c>
      <c r="BP1212" s="46">
        <f t="shared" si="364"/>
        <v>-3.9772499699603454E-2</v>
      </c>
      <c r="BQ1212" s="41">
        <v>43774</v>
      </c>
      <c r="BR1212">
        <v>13.83</v>
      </c>
      <c r="BS1212">
        <v>7.9039000000000001</v>
      </c>
      <c r="BT1212" s="18">
        <f t="shared" si="365"/>
        <v>-1.1431716133228289E-2</v>
      </c>
      <c r="BU1212" s="41">
        <v>43774</v>
      </c>
      <c r="BV1212">
        <v>2.33</v>
      </c>
      <c r="BW1212">
        <v>1.5327</v>
      </c>
      <c r="BX1212" s="39">
        <f t="shared" si="366"/>
        <v>1.745884227296866E-2</v>
      </c>
      <c r="BY1212" s="41">
        <v>44076</v>
      </c>
      <c r="BZ1212">
        <v>11.94</v>
      </c>
      <c r="CA1212">
        <v>7.8208000000000002</v>
      </c>
    </row>
    <row r="1213" spans="1:79">
      <c r="A1213" s="41">
        <v>43775</v>
      </c>
      <c r="B1213">
        <v>12</v>
      </c>
      <c r="C1213">
        <v>6.9417999999999997</v>
      </c>
      <c r="D1213" s="34">
        <f t="shared" si="352"/>
        <v>0</v>
      </c>
      <c r="E1213" s="41">
        <v>43775</v>
      </c>
      <c r="F1213">
        <v>1.85</v>
      </c>
      <c r="G1213">
        <v>1.85</v>
      </c>
      <c r="H1213" s="39">
        <f t="shared" si="353"/>
        <v>0</v>
      </c>
      <c r="L1213" s="38"/>
      <c r="M1213" s="41">
        <v>43775</v>
      </c>
      <c r="N1213">
        <v>7.4</v>
      </c>
      <c r="O1213">
        <v>4.6805000000000003</v>
      </c>
      <c r="P1213" s="43">
        <f t="shared" si="354"/>
        <v>0</v>
      </c>
      <c r="Q1213" s="41">
        <v>43775</v>
      </c>
      <c r="R1213">
        <v>1.53</v>
      </c>
      <c r="S1213">
        <v>1.0839000000000001</v>
      </c>
      <c r="T1213" s="39">
        <f t="shared" si="355"/>
        <v>-2.5445063837439299E-2</v>
      </c>
      <c r="U1213" s="42">
        <v>43776.62533333333</v>
      </c>
      <c r="V1213" s="44">
        <v>9.07</v>
      </c>
      <c r="W1213" s="44">
        <v>6.1020000000000003</v>
      </c>
      <c r="X1213" s="43">
        <f t="shared" si="367"/>
        <v>-1.14585038467829E-3</v>
      </c>
      <c r="Y1213" s="42">
        <v>43776.62533333333</v>
      </c>
      <c r="Z1213" s="44">
        <v>8.8000000000000007</v>
      </c>
      <c r="AA1213" s="44">
        <v>6.899</v>
      </c>
      <c r="AB1213" s="43">
        <f t="shared" si="368"/>
        <v>1.7401563191269773E-2</v>
      </c>
      <c r="AC1213" s="42">
        <v>43776.62533333333</v>
      </c>
      <c r="AD1213" s="44">
        <v>32.5</v>
      </c>
      <c r="AE1213" s="44">
        <v>26.917000000000002</v>
      </c>
      <c r="AF1213" s="43">
        <f t="shared" si="369"/>
        <v>0</v>
      </c>
      <c r="AG1213" s="41">
        <v>43775</v>
      </c>
      <c r="AH1213">
        <v>10.29</v>
      </c>
      <c r="AI1213">
        <v>4.2477999999999998</v>
      </c>
      <c r="AJ1213" s="39">
        <f t="shared" si="356"/>
        <v>0</v>
      </c>
      <c r="AK1213" s="45">
        <v>43627</v>
      </c>
      <c r="AL1213">
        <v>18.57</v>
      </c>
      <c r="AM1213">
        <v>10.179500000000001</v>
      </c>
      <c r="AN1213" s="39">
        <f t="shared" si="357"/>
        <v>-5.4000981836029613E-4</v>
      </c>
      <c r="AO1213" s="41">
        <v>43775</v>
      </c>
      <c r="AP1213">
        <v>7.65</v>
      </c>
      <c r="AQ1213">
        <v>6.7215999999999996</v>
      </c>
      <c r="AR1213" s="18">
        <f t="shared" si="358"/>
        <v>-6.5034882345986287E-3</v>
      </c>
      <c r="AS1213" s="41">
        <v>43775</v>
      </c>
      <c r="AT1213">
        <v>12.8</v>
      </c>
      <c r="AU1213">
        <v>10.703799999999999</v>
      </c>
      <c r="AV1213" s="39">
        <f t="shared" si="359"/>
        <v>-7.749782153252921E-3</v>
      </c>
      <c r="AW1213" s="41">
        <v>43775</v>
      </c>
      <c r="AX1213">
        <v>12.2</v>
      </c>
      <c r="AY1213">
        <v>8.0868000000000002</v>
      </c>
      <c r="AZ1213" s="39">
        <f t="shared" si="360"/>
        <v>1.6670438259032971E-2</v>
      </c>
      <c r="BA1213" s="41">
        <v>43775</v>
      </c>
      <c r="BB1213">
        <v>5.15</v>
      </c>
      <c r="BC1213">
        <v>2.8292999999999999</v>
      </c>
      <c r="BD1213" s="39">
        <f t="shared" si="361"/>
        <v>-9.6261551386165843E-3</v>
      </c>
      <c r="BE1213" s="41">
        <v>43775</v>
      </c>
      <c r="BF1213">
        <v>11.7</v>
      </c>
      <c r="BG1213">
        <v>8.3657000000000004</v>
      </c>
      <c r="BH1213" s="39">
        <f t="shared" si="362"/>
        <v>0</v>
      </c>
      <c r="BI1213" s="41">
        <v>43775</v>
      </c>
      <c r="BJ1213">
        <v>1.21</v>
      </c>
      <c r="BK1213">
        <v>1.1997</v>
      </c>
      <c r="BL1213" s="39">
        <f t="shared" si="363"/>
        <v>0</v>
      </c>
      <c r="BM1213" s="41">
        <v>43775</v>
      </c>
      <c r="BN1213">
        <v>8.6</v>
      </c>
      <c r="BO1213">
        <v>4.88</v>
      </c>
      <c r="BP1213" s="46">
        <f t="shared" si="364"/>
        <v>1.7769250020855821E-2</v>
      </c>
      <c r="BQ1213" s="41">
        <v>43775</v>
      </c>
      <c r="BR1213">
        <v>13.79</v>
      </c>
      <c r="BS1213">
        <v>7.8810000000000002</v>
      </c>
      <c r="BT1213" s="18">
        <f t="shared" si="365"/>
        <v>-2.8973038626500741E-3</v>
      </c>
      <c r="BU1213" s="41">
        <v>43775</v>
      </c>
      <c r="BV1213">
        <v>2.39</v>
      </c>
      <c r="BW1213">
        <v>1.5722</v>
      </c>
      <c r="BX1213" s="39">
        <f t="shared" si="366"/>
        <v>2.5771514321132703E-2</v>
      </c>
      <c r="BY1213" s="41">
        <v>44077</v>
      </c>
      <c r="BZ1213">
        <v>12</v>
      </c>
      <c r="CA1213">
        <v>7.8601000000000001</v>
      </c>
    </row>
    <row r="1214" spans="1:79">
      <c r="A1214" s="41">
        <v>43776</v>
      </c>
      <c r="B1214">
        <v>12</v>
      </c>
      <c r="C1214">
        <v>6.9417999999999997</v>
      </c>
      <c r="D1214" s="34">
        <f t="shared" si="352"/>
        <v>0</v>
      </c>
      <c r="E1214" s="41">
        <v>43776</v>
      </c>
      <c r="F1214">
        <v>1.85</v>
      </c>
      <c r="G1214">
        <v>1.85</v>
      </c>
      <c r="H1214" s="39">
        <f t="shared" si="353"/>
        <v>0</v>
      </c>
      <c r="L1214" s="38"/>
      <c r="M1214" s="41">
        <v>43776</v>
      </c>
      <c r="N1214">
        <v>7.4</v>
      </c>
      <c r="O1214">
        <v>4.6805000000000003</v>
      </c>
      <c r="P1214" s="43">
        <f t="shared" si="354"/>
        <v>0</v>
      </c>
      <c r="Q1214" s="41">
        <v>43776</v>
      </c>
      <c r="R1214">
        <v>1.51</v>
      </c>
      <c r="S1214">
        <v>1.0697000000000001</v>
      </c>
      <c r="T1214" s="39">
        <f t="shared" si="355"/>
        <v>-1.3100839560845087E-2</v>
      </c>
      <c r="U1214" s="42">
        <v>43777.62533333333</v>
      </c>
      <c r="V1214" s="44">
        <v>9.07</v>
      </c>
      <c r="W1214" s="44">
        <v>6.1020000000000003</v>
      </c>
      <c r="X1214" s="43">
        <f t="shared" si="367"/>
        <v>0</v>
      </c>
      <c r="Y1214" s="42">
        <v>43777.62533333333</v>
      </c>
      <c r="Z1214" s="44">
        <v>8.8000000000000007</v>
      </c>
      <c r="AA1214" s="44">
        <v>6.899</v>
      </c>
      <c r="AB1214" s="43">
        <f t="shared" si="368"/>
        <v>0</v>
      </c>
      <c r="AC1214" s="42">
        <v>43777.62533333333</v>
      </c>
      <c r="AD1214" s="44">
        <v>32.5</v>
      </c>
      <c r="AE1214" s="44">
        <v>26.917000000000002</v>
      </c>
      <c r="AF1214" s="43">
        <f t="shared" si="369"/>
        <v>0</v>
      </c>
      <c r="AG1214" s="41">
        <v>43776</v>
      </c>
      <c r="AH1214">
        <v>10.29</v>
      </c>
      <c r="AI1214">
        <v>4.2477999999999998</v>
      </c>
      <c r="AJ1214" s="39">
        <f t="shared" si="356"/>
        <v>0</v>
      </c>
      <c r="AK1214" s="45">
        <v>43657</v>
      </c>
      <c r="AL1214">
        <v>18.510000000000002</v>
      </c>
      <c r="AM1214">
        <v>10.146599999999999</v>
      </c>
      <c r="AN1214" s="39">
        <f t="shared" si="357"/>
        <v>-3.2319858539222438E-3</v>
      </c>
      <c r="AO1214" s="41">
        <v>43776</v>
      </c>
      <c r="AP1214">
        <v>7.69</v>
      </c>
      <c r="AQ1214">
        <v>6.7568000000000001</v>
      </c>
      <c r="AR1214" s="18">
        <f t="shared" si="358"/>
        <v>5.2368483694359329E-3</v>
      </c>
      <c r="AS1214" s="41">
        <v>43776</v>
      </c>
      <c r="AT1214">
        <v>12.8</v>
      </c>
      <c r="AU1214">
        <v>10.703799999999999</v>
      </c>
      <c r="AV1214" s="39">
        <f t="shared" si="359"/>
        <v>0</v>
      </c>
      <c r="AW1214" s="41">
        <v>43776</v>
      </c>
      <c r="AX1214">
        <v>12</v>
      </c>
      <c r="AY1214">
        <v>7.9542000000000002</v>
      </c>
      <c r="AZ1214" s="39">
        <f t="shared" si="360"/>
        <v>-1.6397091556610777E-2</v>
      </c>
      <c r="BA1214" s="41">
        <v>43776</v>
      </c>
      <c r="BB1214">
        <v>5.15</v>
      </c>
      <c r="BC1214">
        <v>2.8292999999999999</v>
      </c>
      <c r="BD1214" s="39">
        <f t="shared" si="361"/>
        <v>0</v>
      </c>
      <c r="BE1214" s="41">
        <v>43776</v>
      </c>
      <c r="BF1214">
        <v>11.65</v>
      </c>
      <c r="BG1214">
        <v>8.33</v>
      </c>
      <c r="BH1214" s="39">
        <f t="shared" si="362"/>
        <v>-4.2674253200569333E-3</v>
      </c>
      <c r="BI1214" s="41">
        <v>43776</v>
      </c>
      <c r="BJ1214">
        <v>1.21</v>
      </c>
      <c r="BK1214">
        <v>1.1997</v>
      </c>
      <c r="BL1214" s="39">
        <f t="shared" si="363"/>
        <v>0</v>
      </c>
      <c r="BM1214" s="41">
        <v>43776</v>
      </c>
      <c r="BN1214">
        <v>8.65</v>
      </c>
      <c r="BO1214">
        <v>4.9082999999999997</v>
      </c>
      <c r="BP1214" s="46">
        <f t="shared" si="364"/>
        <v>5.7991803278688052E-3</v>
      </c>
      <c r="BQ1214" s="41">
        <v>43776</v>
      </c>
      <c r="BR1214">
        <v>13.7</v>
      </c>
      <c r="BS1214">
        <v>7.8296000000000001</v>
      </c>
      <c r="BT1214" s="18">
        <f t="shared" si="365"/>
        <v>-6.5220149727192121E-3</v>
      </c>
      <c r="BU1214" s="41">
        <v>43776</v>
      </c>
      <c r="BV1214">
        <v>2.34</v>
      </c>
      <c r="BW1214">
        <v>1.5392999999999999</v>
      </c>
      <c r="BX1214" s="39">
        <f t="shared" si="366"/>
        <v>-2.092609082813901E-2</v>
      </c>
      <c r="BY1214" s="41">
        <v>44078</v>
      </c>
      <c r="BZ1214">
        <v>11.9</v>
      </c>
      <c r="CA1214">
        <v>7.7946</v>
      </c>
    </row>
    <row r="1215" spans="1:79">
      <c r="A1215" s="41">
        <v>43777</v>
      </c>
      <c r="B1215">
        <v>11.98</v>
      </c>
      <c r="C1215">
        <v>6.9302000000000001</v>
      </c>
      <c r="D1215" s="34">
        <f t="shared" si="352"/>
        <v>-1.6710363306346497E-3</v>
      </c>
      <c r="E1215" s="41">
        <v>43777</v>
      </c>
      <c r="F1215">
        <v>1.89</v>
      </c>
      <c r="G1215">
        <v>1.89</v>
      </c>
      <c r="H1215" s="39">
        <f t="shared" si="353"/>
        <v>2.1621621621621519E-2</v>
      </c>
      <c r="L1215" s="38"/>
      <c r="M1215" s="41">
        <v>43777</v>
      </c>
      <c r="N1215">
        <v>7.6</v>
      </c>
      <c r="O1215">
        <v>4.8070000000000004</v>
      </c>
      <c r="P1215" s="43">
        <f t="shared" si="354"/>
        <v>2.7027027027027039E-2</v>
      </c>
      <c r="Q1215" s="41">
        <v>43777</v>
      </c>
      <c r="R1215">
        <v>1.49</v>
      </c>
      <c r="S1215">
        <v>1.0555000000000001</v>
      </c>
      <c r="T1215" s="39">
        <f t="shared" si="355"/>
        <v>-1.3274749929886875E-2</v>
      </c>
      <c r="U1215" s="42">
        <v>43780.62533333333</v>
      </c>
      <c r="V1215" s="44">
        <v>9.07</v>
      </c>
      <c r="W1215" s="44">
        <v>6.1020000000000003</v>
      </c>
      <c r="X1215" s="43">
        <f t="shared" si="367"/>
        <v>0</v>
      </c>
      <c r="Y1215" s="42">
        <v>43780.62533333333</v>
      </c>
      <c r="Z1215" s="44">
        <v>8.7899999999999991</v>
      </c>
      <c r="AA1215" s="44">
        <v>6.891</v>
      </c>
      <c r="AB1215" s="43">
        <f t="shared" si="368"/>
        <v>-1.1595883461371222E-3</v>
      </c>
      <c r="AC1215" s="42">
        <v>43780.62533333333</v>
      </c>
      <c r="AD1215" s="44">
        <v>32.5</v>
      </c>
      <c r="AE1215" s="44">
        <v>26.917000000000002</v>
      </c>
      <c r="AF1215" s="43">
        <f t="shared" si="369"/>
        <v>0</v>
      </c>
      <c r="AG1215" s="41">
        <v>43777</v>
      </c>
      <c r="AH1215">
        <v>10.29</v>
      </c>
      <c r="AI1215">
        <v>4.2477999999999998</v>
      </c>
      <c r="AJ1215" s="39">
        <f t="shared" si="356"/>
        <v>0</v>
      </c>
      <c r="AK1215" s="45">
        <v>43688</v>
      </c>
      <c r="AL1215">
        <v>18.5</v>
      </c>
      <c r="AM1215">
        <v>10.1411</v>
      </c>
      <c r="AN1215" s="39">
        <f t="shared" si="357"/>
        <v>-5.4205349575223388E-4</v>
      </c>
      <c r="AO1215" s="41">
        <v>43777</v>
      </c>
      <c r="AP1215">
        <v>7.68</v>
      </c>
      <c r="AQ1215">
        <v>6.7480000000000002</v>
      </c>
      <c r="AR1215" s="18">
        <f t="shared" si="358"/>
        <v>-1.302391664693334E-3</v>
      </c>
      <c r="AS1215" s="41">
        <v>43777</v>
      </c>
      <c r="AT1215">
        <v>12.8</v>
      </c>
      <c r="AU1215">
        <v>10.703799999999999</v>
      </c>
      <c r="AV1215" s="39">
        <f t="shared" si="359"/>
        <v>0</v>
      </c>
      <c r="AW1215" s="41">
        <v>43777</v>
      </c>
      <c r="AX1215">
        <v>11.99</v>
      </c>
      <c r="AY1215">
        <v>7.9476000000000004</v>
      </c>
      <c r="AZ1215" s="39">
        <f t="shared" si="360"/>
        <v>-8.2975032058531554E-4</v>
      </c>
      <c r="BA1215" s="41">
        <v>43777</v>
      </c>
      <c r="BB1215">
        <v>5.14</v>
      </c>
      <c r="BC1215">
        <v>2.8237999999999999</v>
      </c>
      <c r="BD1215" s="39">
        <f t="shared" si="361"/>
        <v>-1.9439437316650975E-3</v>
      </c>
      <c r="BE1215" s="41">
        <v>43777</v>
      </c>
      <c r="BF1215">
        <v>11.65</v>
      </c>
      <c r="BG1215">
        <v>8.33</v>
      </c>
      <c r="BH1215" s="39">
        <f t="shared" si="362"/>
        <v>0</v>
      </c>
      <c r="BI1215" s="41">
        <v>43777</v>
      </c>
      <c r="BJ1215">
        <v>1.2</v>
      </c>
      <c r="BK1215">
        <v>1.1898</v>
      </c>
      <c r="BL1215" s="39">
        <f t="shared" si="363"/>
        <v>-8.2520630157539559E-3</v>
      </c>
      <c r="BM1215" s="41">
        <v>43777</v>
      </c>
      <c r="BN1215">
        <v>8.6</v>
      </c>
      <c r="BO1215">
        <v>4.88</v>
      </c>
      <c r="BP1215" s="46">
        <f t="shared" si="364"/>
        <v>-5.7657437401951329E-3</v>
      </c>
      <c r="BQ1215" s="41">
        <v>43777</v>
      </c>
      <c r="BR1215">
        <v>13.79</v>
      </c>
      <c r="BS1215">
        <v>7.8810000000000002</v>
      </c>
      <c r="BT1215" s="18">
        <f t="shared" si="365"/>
        <v>6.5648308981301872E-3</v>
      </c>
      <c r="BU1215" s="41">
        <v>43777</v>
      </c>
      <c r="BV1215">
        <v>2.4</v>
      </c>
      <c r="BW1215">
        <v>1.5788</v>
      </c>
      <c r="BX1215" s="39">
        <f t="shared" si="366"/>
        <v>2.5661014746962967E-2</v>
      </c>
      <c r="BY1215" s="41">
        <v>44081</v>
      </c>
      <c r="BZ1215">
        <v>11.9</v>
      </c>
      <c r="CA1215">
        <v>7.7946</v>
      </c>
    </row>
    <row r="1216" spans="1:79">
      <c r="A1216" s="41">
        <v>43780</v>
      </c>
      <c r="B1216">
        <v>12</v>
      </c>
      <c r="C1216">
        <v>6.9417999999999997</v>
      </c>
      <c r="D1216" s="34">
        <f t="shared" si="352"/>
        <v>1.6738333670023391E-3</v>
      </c>
      <c r="E1216" s="41">
        <v>43780</v>
      </c>
      <c r="F1216">
        <v>1.87</v>
      </c>
      <c r="G1216">
        <v>1.87</v>
      </c>
      <c r="H1216" s="39">
        <f t="shared" si="353"/>
        <v>-1.0582010582010474E-2</v>
      </c>
      <c r="L1216" s="38"/>
      <c r="M1216" s="41">
        <v>43780</v>
      </c>
      <c r="N1216">
        <v>7.6</v>
      </c>
      <c r="O1216">
        <v>4.8070000000000004</v>
      </c>
      <c r="P1216" s="43">
        <f t="shared" si="354"/>
        <v>0</v>
      </c>
      <c r="Q1216" s="41">
        <v>43780</v>
      </c>
      <c r="R1216">
        <v>1.53</v>
      </c>
      <c r="S1216">
        <v>1.0839000000000001</v>
      </c>
      <c r="T1216" s="39">
        <f t="shared" si="355"/>
        <v>2.6906679298910448E-2</v>
      </c>
      <c r="U1216" s="42">
        <v>43781.62533333333</v>
      </c>
      <c r="V1216" s="44">
        <v>9.07</v>
      </c>
      <c r="W1216" s="44">
        <v>6.1020000000000003</v>
      </c>
      <c r="X1216" s="43">
        <f t="shared" si="367"/>
        <v>0</v>
      </c>
      <c r="Y1216" s="42">
        <v>43781.62533333333</v>
      </c>
      <c r="Z1216" s="44">
        <v>8.5399999999999991</v>
      </c>
      <c r="AA1216" s="44">
        <v>6.6950000000000003</v>
      </c>
      <c r="AB1216" s="43">
        <f t="shared" si="368"/>
        <v>-2.8442896531707985E-2</v>
      </c>
      <c r="AC1216" s="42">
        <v>43781.62533333333</v>
      </c>
      <c r="AD1216" s="44">
        <v>32.5</v>
      </c>
      <c r="AE1216" s="44">
        <v>26.917000000000002</v>
      </c>
      <c r="AF1216" s="43">
        <f t="shared" si="369"/>
        <v>0</v>
      </c>
      <c r="AG1216" s="41">
        <v>43780</v>
      </c>
      <c r="AH1216">
        <v>10.29</v>
      </c>
      <c r="AI1216">
        <v>4.2477999999999998</v>
      </c>
      <c r="AJ1216" s="39">
        <f t="shared" si="356"/>
        <v>0</v>
      </c>
      <c r="AK1216" s="45">
        <v>43780</v>
      </c>
      <c r="AL1216">
        <v>18.46</v>
      </c>
      <c r="AM1216">
        <v>10.119199999999999</v>
      </c>
      <c r="AN1216" s="39">
        <f t="shared" si="357"/>
        <v>-2.1595290451726611E-3</v>
      </c>
      <c r="AO1216" s="41">
        <v>43780</v>
      </c>
      <c r="AP1216">
        <v>7.68</v>
      </c>
      <c r="AQ1216">
        <v>6.7480000000000002</v>
      </c>
      <c r="AR1216" s="18">
        <f t="shared" si="358"/>
        <v>0</v>
      </c>
      <c r="AS1216" s="41">
        <v>43780</v>
      </c>
      <c r="AT1216">
        <v>12.7</v>
      </c>
      <c r="AU1216">
        <v>10.620200000000001</v>
      </c>
      <c r="AV1216" s="39">
        <f t="shared" si="359"/>
        <v>-7.8103103570693394E-3</v>
      </c>
      <c r="AW1216" s="41">
        <v>43780</v>
      </c>
      <c r="AX1216">
        <v>12</v>
      </c>
      <c r="AY1216">
        <v>7.9542000000000002</v>
      </c>
      <c r="AZ1216" s="39">
        <f t="shared" si="360"/>
        <v>8.3043937792537576E-4</v>
      </c>
      <c r="BA1216" s="41">
        <v>43780</v>
      </c>
      <c r="BB1216">
        <v>5.04</v>
      </c>
      <c r="BC1216">
        <v>2.7688999999999999</v>
      </c>
      <c r="BD1216" s="39">
        <f t="shared" si="361"/>
        <v>-1.9441886819179813E-2</v>
      </c>
      <c r="BE1216" s="41">
        <v>43780</v>
      </c>
      <c r="BF1216">
        <v>11.7</v>
      </c>
      <c r="BG1216">
        <v>8.3657000000000004</v>
      </c>
      <c r="BH1216" s="39">
        <f t="shared" si="362"/>
        <v>4.2857142857143198E-3</v>
      </c>
      <c r="BI1216" s="41">
        <v>43780</v>
      </c>
      <c r="BJ1216">
        <v>1.22</v>
      </c>
      <c r="BK1216">
        <v>1.2096</v>
      </c>
      <c r="BL1216" s="39">
        <f t="shared" si="363"/>
        <v>1.6641452344931956E-2</v>
      </c>
      <c r="BM1216" s="41">
        <v>43780</v>
      </c>
      <c r="BN1216">
        <v>8.5</v>
      </c>
      <c r="BO1216">
        <v>4.8231999999999999</v>
      </c>
      <c r="BP1216" s="46">
        <f t="shared" si="364"/>
        <v>-1.1639344262295074E-2</v>
      </c>
      <c r="BQ1216" s="41">
        <v>43780</v>
      </c>
      <c r="BR1216">
        <v>13.7</v>
      </c>
      <c r="BS1216">
        <v>7.8296000000000001</v>
      </c>
      <c r="BT1216" s="18">
        <f t="shared" si="365"/>
        <v>-6.5220149727192121E-3</v>
      </c>
      <c r="BU1216" s="41">
        <v>43780</v>
      </c>
      <c r="BV1216">
        <v>2.38</v>
      </c>
      <c r="BW1216">
        <v>1.5656000000000001</v>
      </c>
      <c r="BX1216" s="39">
        <f t="shared" si="366"/>
        <v>-8.3607803394982767E-3</v>
      </c>
      <c r="BY1216" s="41">
        <v>44082</v>
      </c>
      <c r="BZ1216">
        <v>11.98</v>
      </c>
      <c r="CA1216">
        <v>7.8470000000000004</v>
      </c>
    </row>
    <row r="1217" spans="1:79">
      <c r="A1217" s="41">
        <v>43781</v>
      </c>
      <c r="B1217">
        <v>12</v>
      </c>
      <c r="C1217">
        <v>6.9417999999999997</v>
      </c>
      <c r="D1217" s="34">
        <f t="shared" si="352"/>
        <v>0</v>
      </c>
      <c r="E1217" s="41">
        <v>43781</v>
      </c>
      <c r="F1217">
        <v>1.87</v>
      </c>
      <c r="G1217">
        <v>1.87</v>
      </c>
      <c r="H1217" s="39">
        <f t="shared" si="353"/>
        <v>0</v>
      </c>
      <c r="L1217" s="38"/>
      <c r="M1217" s="41">
        <v>43781</v>
      </c>
      <c r="N1217">
        <v>7.6</v>
      </c>
      <c r="O1217">
        <v>4.8070000000000004</v>
      </c>
      <c r="P1217" s="43">
        <f t="shared" si="354"/>
        <v>0</v>
      </c>
      <c r="Q1217" s="41">
        <v>43781</v>
      </c>
      <c r="R1217">
        <v>1.49</v>
      </c>
      <c r="S1217">
        <v>1.0555000000000001</v>
      </c>
      <c r="T1217" s="39">
        <f t="shared" si="355"/>
        <v>-2.6201679121690174E-2</v>
      </c>
      <c r="U1217" s="42">
        <v>43782.62533333333</v>
      </c>
      <c r="V1217" s="44">
        <v>9.0299999999999994</v>
      </c>
      <c r="W1217" s="44">
        <v>6.0750000000000002</v>
      </c>
      <c r="X1217" s="43">
        <f t="shared" si="367"/>
        <v>-4.4247787610619685E-3</v>
      </c>
      <c r="Y1217" s="42">
        <v>43782.62533333333</v>
      </c>
      <c r="Z1217" s="44">
        <v>8.4</v>
      </c>
      <c r="AA1217" s="44">
        <v>6.585</v>
      </c>
      <c r="AB1217" s="43">
        <f t="shared" si="368"/>
        <v>-1.6430171769977641E-2</v>
      </c>
      <c r="AC1217" s="42">
        <v>43782.62533333333</v>
      </c>
      <c r="AD1217" s="44">
        <v>32.5</v>
      </c>
      <c r="AE1217" s="44">
        <v>26.917000000000002</v>
      </c>
      <c r="AF1217" s="43">
        <f t="shared" si="369"/>
        <v>0</v>
      </c>
      <c r="AG1217" s="41">
        <v>43781</v>
      </c>
      <c r="AH1217">
        <v>10.29</v>
      </c>
      <c r="AI1217">
        <v>4.2477999999999998</v>
      </c>
      <c r="AJ1217" s="39">
        <f t="shared" si="356"/>
        <v>0</v>
      </c>
      <c r="AK1217" s="45">
        <v>43810</v>
      </c>
      <c r="AL1217">
        <v>18.45</v>
      </c>
      <c r="AM1217">
        <v>10.1137</v>
      </c>
      <c r="AN1217" s="39">
        <f t="shared" si="357"/>
        <v>-5.4352122697442649E-4</v>
      </c>
      <c r="AO1217" s="41">
        <v>43781</v>
      </c>
      <c r="AP1217">
        <v>7.68</v>
      </c>
      <c r="AQ1217">
        <v>6.7480000000000002</v>
      </c>
      <c r="AR1217" s="18">
        <f t="shared" si="358"/>
        <v>0</v>
      </c>
      <c r="AS1217" s="41">
        <v>43781</v>
      </c>
      <c r="AT1217">
        <v>12.7</v>
      </c>
      <c r="AU1217">
        <v>10.620200000000001</v>
      </c>
      <c r="AV1217" s="39">
        <f t="shared" si="359"/>
        <v>0</v>
      </c>
      <c r="AW1217" s="41">
        <v>43781</v>
      </c>
      <c r="AX1217">
        <v>11.9</v>
      </c>
      <c r="AY1217">
        <v>7.8879000000000001</v>
      </c>
      <c r="AZ1217" s="39">
        <f t="shared" si="360"/>
        <v>-8.3352191295164857E-3</v>
      </c>
      <c r="BA1217" s="41">
        <v>43781</v>
      </c>
      <c r="BB1217">
        <v>5</v>
      </c>
      <c r="BC1217">
        <v>2.7469000000000001</v>
      </c>
      <c r="BD1217" s="39">
        <f t="shared" si="361"/>
        <v>-7.9453934775541909E-3</v>
      </c>
      <c r="BE1217" s="41">
        <v>43781</v>
      </c>
      <c r="BF1217">
        <v>11.7</v>
      </c>
      <c r="BG1217">
        <v>8.3657000000000004</v>
      </c>
      <c r="BH1217" s="39">
        <f t="shared" si="362"/>
        <v>0</v>
      </c>
      <c r="BI1217" s="41">
        <v>43781</v>
      </c>
      <c r="BJ1217">
        <v>1.22</v>
      </c>
      <c r="BK1217">
        <v>1.2096</v>
      </c>
      <c r="BL1217" s="39">
        <f t="shared" si="363"/>
        <v>0</v>
      </c>
      <c r="BM1217" s="41">
        <v>43781</v>
      </c>
      <c r="BN1217">
        <v>8.5</v>
      </c>
      <c r="BO1217">
        <v>4.8231999999999999</v>
      </c>
      <c r="BP1217" s="46">
        <f t="shared" si="364"/>
        <v>0</v>
      </c>
      <c r="BQ1217" s="41">
        <v>43781</v>
      </c>
      <c r="BR1217">
        <v>13.7</v>
      </c>
      <c r="BS1217">
        <v>7.8296000000000001</v>
      </c>
      <c r="BT1217" s="18">
        <f t="shared" si="365"/>
        <v>0</v>
      </c>
      <c r="BU1217" s="41">
        <v>43781</v>
      </c>
      <c r="BV1217">
        <v>2.38</v>
      </c>
      <c r="BW1217">
        <v>1.5656000000000001</v>
      </c>
      <c r="BX1217" s="39">
        <f t="shared" si="366"/>
        <v>0</v>
      </c>
      <c r="BY1217" s="41">
        <v>44083</v>
      </c>
      <c r="BZ1217">
        <v>11.94</v>
      </c>
      <c r="CA1217">
        <v>7.8208000000000002</v>
      </c>
    </row>
    <row r="1218" spans="1:79">
      <c r="A1218" s="41">
        <v>43782</v>
      </c>
      <c r="B1218">
        <v>11.98</v>
      </c>
      <c r="C1218">
        <v>6.9302000000000001</v>
      </c>
      <c r="D1218" s="34">
        <f t="shared" si="352"/>
        <v>-1.6710363306346497E-3</v>
      </c>
      <c r="E1218" s="41">
        <v>43782</v>
      </c>
      <c r="F1218">
        <v>1.87</v>
      </c>
      <c r="G1218">
        <v>1.87</v>
      </c>
      <c r="H1218" s="39">
        <f t="shared" si="353"/>
        <v>0</v>
      </c>
      <c r="L1218" s="38"/>
      <c r="M1218" s="41">
        <v>43782</v>
      </c>
      <c r="N1218">
        <v>7.61</v>
      </c>
      <c r="O1218">
        <v>4.8132999999999999</v>
      </c>
      <c r="P1218" s="43">
        <f t="shared" si="354"/>
        <v>1.3105887247762695E-3</v>
      </c>
      <c r="Q1218" s="41">
        <v>43782</v>
      </c>
      <c r="R1218">
        <v>1.47</v>
      </c>
      <c r="S1218">
        <v>1.0414000000000001</v>
      </c>
      <c r="T1218" s="39">
        <f t="shared" si="355"/>
        <v>-1.3358597820937944E-2</v>
      </c>
      <c r="U1218" s="42">
        <v>43783.62533333333</v>
      </c>
      <c r="V1218" s="44">
        <v>8.9</v>
      </c>
      <c r="W1218" s="44">
        <v>5.9880000000000004</v>
      </c>
      <c r="X1218" s="43">
        <f t="shared" si="367"/>
        <v>-1.4320987654320945E-2</v>
      </c>
      <c r="Y1218" s="42">
        <v>43783.62533333333</v>
      </c>
      <c r="Z1218" s="44">
        <v>8.17</v>
      </c>
      <c r="AA1218" s="44">
        <v>6.4050000000000002</v>
      </c>
      <c r="AB1218" s="43">
        <f t="shared" si="368"/>
        <v>-2.7334851936218634E-2</v>
      </c>
      <c r="AC1218" s="42">
        <v>43783.62533333333</v>
      </c>
      <c r="AD1218" s="44">
        <v>32.5</v>
      </c>
      <c r="AE1218" s="44">
        <v>26.917000000000002</v>
      </c>
      <c r="AF1218" s="43">
        <f t="shared" si="369"/>
        <v>0</v>
      </c>
      <c r="AG1218" s="41">
        <v>43782</v>
      </c>
      <c r="AH1218">
        <v>10.29</v>
      </c>
      <c r="AI1218">
        <v>4.2477999999999998</v>
      </c>
      <c r="AJ1218" s="39">
        <f t="shared" si="356"/>
        <v>0</v>
      </c>
      <c r="AK1218" s="45" t="s">
        <v>999</v>
      </c>
      <c r="AL1218">
        <v>18.39</v>
      </c>
      <c r="AM1218">
        <v>10.0808</v>
      </c>
      <c r="AN1218" s="39">
        <f t="shared" si="357"/>
        <v>-3.2530132394672285E-3</v>
      </c>
      <c r="AO1218" s="41">
        <v>43782</v>
      </c>
      <c r="AP1218">
        <v>7.55</v>
      </c>
      <c r="AQ1218">
        <v>6.6337999999999999</v>
      </c>
      <c r="AR1218" s="18">
        <f t="shared" si="358"/>
        <v>-1.6923532898636677E-2</v>
      </c>
      <c r="AS1218" s="41">
        <v>43782</v>
      </c>
      <c r="AT1218">
        <v>12.8</v>
      </c>
      <c r="AU1218">
        <v>10.703799999999999</v>
      </c>
      <c r="AV1218" s="39">
        <f t="shared" si="359"/>
        <v>7.8717914916855408E-3</v>
      </c>
      <c r="AW1218" s="41">
        <v>43782</v>
      </c>
      <c r="AX1218">
        <v>11.88</v>
      </c>
      <c r="AY1218">
        <v>7.8746999999999998</v>
      </c>
      <c r="AZ1218" s="39">
        <f t="shared" si="360"/>
        <v>-1.6734492070133143E-3</v>
      </c>
      <c r="BA1218" s="41">
        <v>43782</v>
      </c>
      <c r="BB1218">
        <v>5</v>
      </c>
      <c r="BC1218">
        <v>2.7469000000000001</v>
      </c>
      <c r="BD1218" s="39">
        <f t="shared" si="361"/>
        <v>0</v>
      </c>
      <c r="BE1218" s="41">
        <v>43782</v>
      </c>
      <c r="BF1218">
        <v>11.9</v>
      </c>
      <c r="BG1218">
        <v>8.5086999999999993</v>
      </c>
      <c r="BH1218" s="39">
        <f t="shared" si="362"/>
        <v>1.7093608424877643E-2</v>
      </c>
      <c r="BI1218" s="41">
        <v>43782</v>
      </c>
      <c r="BJ1218">
        <v>1.21</v>
      </c>
      <c r="BK1218">
        <v>1.1997</v>
      </c>
      <c r="BL1218" s="39">
        <f t="shared" si="363"/>
        <v>-8.1845238095238255E-3</v>
      </c>
      <c r="BM1218" s="41">
        <v>43782</v>
      </c>
      <c r="BN1218">
        <v>8.5</v>
      </c>
      <c r="BO1218">
        <v>4.8231999999999999</v>
      </c>
      <c r="BP1218" s="46">
        <f t="shared" si="364"/>
        <v>0</v>
      </c>
      <c r="BQ1218" s="41">
        <v>43782</v>
      </c>
      <c r="BR1218">
        <v>13.68</v>
      </c>
      <c r="BS1218">
        <v>7.8182</v>
      </c>
      <c r="BT1218" s="18">
        <f t="shared" si="365"/>
        <v>-1.4560130785736278E-3</v>
      </c>
      <c r="BU1218" s="41">
        <v>43782</v>
      </c>
      <c r="BV1218">
        <v>2.42</v>
      </c>
      <c r="BW1218">
        <v>1.5919000000000001</v>
      </c>
      <c r="BX1218" s="39">
        <f t="shared" si="366"/>
        <v>1.6798671435871226E-2</v>
      </c>
      <c r="BY1218" s="41">
        <v>44084</v>
      </c>
      <c r="BZ1218">
        <v>11.97</v>
      </c>
      <c r="CA1218">
        <v>7.8404999999999996</v>
      </c>
    </row>
    <row r="1219" spans="1:79">
      <c r="A1219" s="41">
        <v>43783</v>
      </c>
      <c r="B1219">
        <v>11.98</v>
      </c>
      <c r="C1219">
        <v>6.9302000000000001</v>
      </c>
      <c r="D1219" s="34">
        <f t="shared" si="352"/>
        <v>0</v>
      </c>
      <c r="E1219" s="41">
        <v>43783</v>
      </c>
      <c r="F1219">
        <v>1.87</v>
      </c>
      <c r="G1219">
        <v>1.87</v>
      </c>
      <c r="H1219" s="39">
        <f t="shared" si="353"/>
        <v>0</v>
      </c>
      <c r="L1219" s="38"/>
      <c r="M1219" s="41">
        <v>43783</v>
      </c>
      <c r="N1219">
        <v>7.62</v>
      </c>
      <c r="O1219">
        <v>4.8196000000000003</v>
      </c>
      <c r="P1219" s="43">
        <f t="shared" si="354"/>
        <v>1.3088733301478022E-3</v>
      </c>
      <c r="Q1219" s="41">
        <v>43783</v>
      </c>
      <c r="R1219">
        <v>1.48</v>
      </c>
      <c r="S1219">
        <v>1.0484</v>
      </c>
      <c r="T1219" s="39">
        <f t="shared" si="355"/>
        <v>6.7217207605145901E-3</v>
      </c>
      <c r="U1219" s="42">
        <v>43784.62533333333</v>
      </c>
      <c r="V1219" s="44">
        <v>9.02</v>
      </c>
      <c r="W1219" s="44">
        <v>6.069</v>
      </c>
      <c r="X1219" s="43">
        <f t="shared" si="367"/>
        <v>1.3527054108216351E-2</v>
      </c>
      <c r="Y1219" s="42">
        <v>43784.62533333333</v>
      </c>
      <c r="Z1219" s="44">
        <v>8.41</v>
      </c>
      <c r="AA1219" s="44">
        <v>6.593</v>
      </c>
      <c r="AB1219" s="43">
        <f t="shared" si="368"/>
        <v>2.9352068696330946E-2</v>
      </c>
      <c r="AC1219" s="42">
        <v>43784.62533333333</v>
      </c>
      <c r="AD1219" s="44">
        <v>32.5</v>
      </c>
      <c r="AE1219" s="44">
        <v>26.917000000000002</v>
      </c>
      <c r="AF1219" s="43">
        <f t="shared" si="369"/>
        <v>0</v>
      </c>
      <c r="AG1219" s="41">
        <v>43783</v>
      </c>
      <c r="AH1219">
        <v>10.3</v>
      </c>
      <c r="AI1219">
        <v>4.2519</v>
      </c>
      <c r="AJ1219" s="39">
        <f t="shared" si="356"/>
        <v>9.6520551815062257E-4</v>
      </c>
      <c r="AK1219" s="45" t="s">
        <v>1000</v>
      </c>
      <c r="AL1219">
        <v>18.38</v>
      </c>
      <c r="AM1219">
        <v>10.0753</v>
      </c>
      <c r="AN1219" s="39">
        <f t="shared" si="357"/>
        <v>-5.4559161971268319E-4</v>
      </c>
      <c r="AO1219" s="41">
        <v>43783</v>
      </c>
      <c r="AP1219">
        <v>7.5</v>
      </c>
      <c r="AQ1219">
        <v>6.5898000000000003</v>
      </c>
      <c r="AR1219" s="18">
        <f t="shared" si="358"/>
        <v>-6.6326992070908971E-3</v>
      </c>
      <c r="AS1219" s="41">
        <v>43783</v>
      </c>
      <c r="AT1219">
        <v>12.8</v>
      </c>
      <c r="AU1219">
        <v>10.703799999999999</v>
      </c>
      <c r="AV1219" s="39">
        <f t="shared" si="359"/>
        <v>0</v>
      </c>
      <c r="AW1219" s="41">
        <v>43783</v>
      </c>
      <c r="AX1219">
        <v>11.9</v>
      </c>
      <c r="AY1219">
        <v>7.8879000000000001</v>
      </c>
      <c r="AZ1219" s="39">
        <f t="shared" si="360"/>
        <v>1.67625433349846E-3</v>
      </c>
      <c r="BA1219" s="41">
        <v>43783</v>
      </c>
      <c r="BB1219">
        <v>4.9000000000000004</v>
      </c>
      <c r="BC1219">
        <v>2.6919</v>
      </c>
      <c r="BD1219" s="39">
        <f t="shared" si="361"/>
        <v>-2.0022570898103373E-2</v>
      </c>
      <c r="BE1219" s="41">
        <v>43783</v>
      </c>
      <c r="BF1219">
        <v>11.9</v>
      </c>
      <c r="BG1219">
        <v>8.5086999999999993</v>
      </c>
      <c r="BH1219" s="39">
        <f t="shared" si="362"/>
        <v>0</v>
      </c>
      <c r="BI1219" s="41">
        <v>43783</v>
      </c>
      <c r="BJ1219">
        <v>1.23</v>
      </c>
      <c r="BK1219">
        <v>1.2195</v>
      </c>
      <c r="BL1219" s="39">
        <f t="shared" si="363"/>
        <v>1.6504126031507912E-2</v>
      </c>
      <c r="BM1219" s="41">
        <v>43783</v>
      </c>
      <c r="BN1219">
        <v>8.4499999999999993</v>
      </c>
      <c r="BO1219">
        <v>4.7948000000000004</v>
      </c>
      <c r="BP1219" s="46">
        <f t="shared" si="364"/>
        <v>-5.888206999502309E-3</v>
      </c>
      <c r="BQ1219" s="41">
        <v>43783</v>
      </c>
      <c r="BR1219">
        <v>13.67</v>
      </c>
      <c r="BS1219">
        <v>7.8124000000000002</v>
      </c>
      <c r="BT1219" s="18">
        <f t="shared" si="365"/>
        <v>-7.4185873986337073E-4</v>
      </c>
      <c r="BU1219" s="41">
        <v>43783</v>
      </c>
      <c r="BV1219">
        <v>2.4500000000000002</v>
      </c>
      <c r="BW1219">
        <v>1.6115999999999999</v>
      </c>
      <c r="BX1219" s="39">
        <f t="shared" si="366"/>
        <v>1.2375149192788383E-2</v>
      </c>
      <c r="BY1219" s="41">
        <v>44085</v>
      </c>
      <c r="BZ1219">
        <v>11.97</v>
      </c>
      <c r="CA1219">
        <v>7.8404999999999996</v>
      </c>
    </row>
    <row r="1220" spans="1:79">
      <c r="A1220" s="41">
        <v>43784</v>
      </c>
      <c r="B1220">
        <v>11.96</v>
      </c>
      <c r="C1220">
        <v>6.9185999999999996</v>
      </c>
      <c r="D1220" s="34">
        <f t="shared" si="352"/>
        <v>-1.6738333670024673E-3</v>
      </c>
      <c r="E1220" s="41">
        <v>43784</v>
      </c>
      <c r="F1220">
        <v>1.87</v>
      </c>
      <c r="G1220">
        <v>1.87</v>
      </c>
      <c r="H1220" s="39">
        <f t="shared" si="353"/>
        <v>0</v>
      </c>
      <c r="L1220" s="38"/>
      <c r="M1220" s="41">
        <v>43784</v>
      </c>
      <c r="N1220">
        <v>7.62</v>
      </c>
      <c r="O1220">
        <v>4.8196000000000003</v>
      </c>
      <c r="P1220" s="43">
        <f t="shared" si="354"/>
        <v>0</v>
      </c>
      <c r="Q1220" s="41">
        <v>43784</v>
      </c>
      <c r="R1220">
        <v>1.47</v>
      </c>
      <c r="S1220">
        <v>1.0414000000000001</v>
      </c>
      <c r="T1220" s="39">
        <f t="shared" si="355"/>
        <v>-6.6768409004195868E-3</v>
      </c>
      <c r="U1220" s="42">
        <v>43787.62533333333</v>
      </c>
      <c r="V1220" s="44">
        <v>9.02</v>
      </c>
      <c r="W1220" s="44">
        <v>6.069</v>
      </c>
      <c r="X1220" s="43">
        <f t="shared" si="367"/>
        <v>0</v>
      </c>
      <c r="Y1220" s="42">
        <v>43787.62533333333</v>
      </c>
      <c r="Z1220" s="44">
        <v>8.5</v>
      </c>
      <c r="AA1220" s="44">
        <v>6.6639999999999997</v>
      </c>
      <c r="AB1220" s="43">
        <f t="shared" si="368"/>
        <v>1.0768997421507619E-2</v>
      </c>
      <c r="AC1220" s="42">
        <v>43787.62533333333</v>
      </c>
      <c r="AD1220" s="44">
        <v>32.5</v>
      </c>
      <c r="AE1220" s="44">
        <v>26.917000000000002</v>
      </c>
      <c r="AF1220" s="43">
        <f t="shared" si="369"/>
        <v>0</v>
      </c>
      <c r="AG1220" s="41">
        <v>43784</v>
      </c>
      <c r="AH1220">
        <v>10.210000000000001</v>
      </c>
      <c r="AI1220">
        <v>4.2148000000000003</v>
      </c>
      <c r="AJ1220" s="39">
        <f t="shared" si="356"/>
        <v>-8.7255109480466816E-3</v>
      </c>
      <c r="AK1220" s="45" t="s">
        <v>1001</v>
      </c>
      <c r="AL1220">
        <v>18.37</v>
      </c>
      <c r="AM1220">
        <v>10.069900000000001</v>
      </c>
      <c r="AN1220" s="39">
        <f t="shared" si="357"/>
        <v>-5.3596418965190604E-4</v>
      </c>
      <c r="AO1220" s="41">
        <v>43784</v>
      </c>
      <c r="AP1220">
        <v>7.5</v>
      </c>
      <c r="AQ1220">
        <v>6.5898000000000003</v>
      </c>
      <c r="AR1220" s="18">
        <f t="shared" si="358"/>
        <v>0</v>
      </c>
      <c r="AS1220" s="41">
        <v>43784</v>
      </c>
      <c r="AT1220">
        <v>12.97</v>
      </c>
      <c r="AU1220">
        <v>10.846</v>
      </c>
      <c r="AV1220" s="39">
        <f t="shared" si="359"/>
        <v>1.3285001588221079E-2</v>
      </c>
      <c r="AW1220" s="41">
        <v>43784</v>
      </c>
      <c r="AX1220">
        <v>11.8</v>
      </c>
      <c r="AY1220">
        <v>7.8216999999999999</v>
      </c>
      <c r="AZ1220" s="39">
        <f t="shared" si="360"/>
        <v>-8.3926013260817531E-3</v>
      </c>
      <c r="BA1220" s="41">
        <v>43784</v>
      </c>
      <c r="BB1220">
        <v>4.8499999999999996</v>
      </c>
      <c r="BC1220">
        <v>2.6644999999999999</v>
      </c>
      <c r="BD1220" s="39">
        <f t="shared" si="361"/>
        <v>-1.0178684200750434E-2</v>
      </c>
      <c r="BE1220" s="41">
        <v>43784</v>
      </c>
      <c r="BF1220">
        <v>11.89</v>
      </c>
      <c r="BG1220">
        <v>8.5015999999999998</v>
      </c>
      <c r="BH1220" s="39">
        <f t="shared" si="362"/>
        <v>-8.3444004371989152E-4</v>
      </c>
      <c r="BI1220" s="41">
        <v>43784</v>
      </c>
      <c r="BJ1220">
        <v>1.23</v>
      </c>
      <c r="BK1220">
        <v>1.2195</v>
      </c>
      <c r="BL1220" s="39">
        <f t="shared" si="363"/>
        <v>0</v>
      </c>
      <c r="BM1220" s="41">
        <v>43784</v>
      </c>
      <c r="BN1220">
        <v>8.5299999999999994</v>
      </c>
      <c r="BO1220">
        <v>4.8402000000000003</v>
      </c>
      <c r="BP1220" s="46">
        <f t="shared" si="364"/>
        <v>9.4685909735546595E-3</v>
      </c>
      <c r="BQ1220" s="41">
        <v>43784</v>
      </c>
      <c r="BR1220">
        <v>13.65</v>
      </c>
      <c r="BS1220">
        <v>7.8010000000000002</v>
      </c>
      <c r="BT1220" s="18">
        <f t="shared" si="365"/>
        <v>-1.4592186779990883E-3</v>
      </c>
      <c r="BU1220" s="41">
        <v>43784</v>
      </c>
      <c r="BV1220">
        <v>2.38</v>
      </c>
      <c r="BW1220">
        <v>1.5656000000000001</v>
      </c>
      <c r="BX1220" s="39">
        <f t="shared" si="366"/>
        <v>-2.8543062794738037E-2</v>
      </c>
      <c r="BY1220" s="41">
        <v>44088</v>
      </c>
      <c r="BZ1220">
        <v>11.96</v>
      </c>
      <c r="CA1220">
        <v>7.8338999999999999</v>
      </c>
    </row>
    <row r="1221" spans="1:79">
      <c r="A1221" s="41">
        <v>43787</v>
      </c>
      <c r="B1221">
        <v>11.8</v>
      </c>
      <c r="C1221">
        <v>6.8261000000000003</v>
      </c>
      <c r="D1221" s="34">
        <f t="shared" ref="D1221:D1284" si="370">(C1221-C1220)/C1220</f>
        <v>-1.3369756887231429E-2</v>
      </c>
      <c r="E1221" s="41">
        <v>43787</v>
      </c>
      <c r="F1221">
        <v>1.87</v>
      </c>
      <c r="G1221">
        <v>1.87</v>
      </c>
      <c r="H1221" s="39">
        <f t="shared" ref="H1221:H1284" si="371">(G1221-G1220)/G1220</f>
        <v>0</v>
      </c>
      <c r="L1221" s="38"/>
      <c r="M1221" s="41">
        <v>43787</v>
      </c>
      <c r="N1221">
        <v>7.62</v>
      </c>
      <c r="O1221">
        <v>4.8196000000000003</v>
      </c>
      <c r="P1221" s="43">
        <f t="shared" ref="P1221:P1284" si="372">(O1221-O1220)/O1220</f>
        <v>0</v>
      </c>
      <c r="Q1221" s="41">
        <v>43787</v>
      </c>
      <c r="R1221">
        <v>1.45</v>
      </c>
      <c r="S1221">
        <v>1.0271999999999999</v>
      </c>
      <c r="T1221" s="39">
        <f t="shared" ref="T1221:T1284" si="373">(S1221-S1220)/S1220</f>
        <v>-1.3635490685615721E-2</v>
      </c>
      <c r="U1221" s="42">
        <v>43788.62533333333</v>
      </c>
      <c r="V1221" s="44">
        <v>9.02</v>
      </c>
      <c r="W1221" s="44">
        <v>6.069</v>
      </c>
      <c r="X1221" s="43">
        <f t="shared" si="367"/>
        <v>0</v>
      </c>
      <c r="Y1221" s="42">
        <v>43788.62533333333</v>
      </c>
      <c r="Z1221" s="44">
        <v>8.25</v>
      </c>
      <c r="AA1221" s="44">
        <v>6.468</v>
      </c>
      <c r="AB1221" s="43">
        <f t="shared" si="368"/>
        <v>-2.9411764705882314E-2</v>
      </c>
      <c r="AC1221" s="42">
        <v>43788.62533333333</v>
      </c>
      <c r="AD1221" s="44">
        <v>32.5</v>
      </c>
      <c r="AE1221" s="44">
        <v>26.917000000000002</v>
      </c>
      <c r="AF1221" s="43">
        <f t="shared" si="369"/>
        <v>0</v>
      </c>
      <c r="AG1221" s="41">
        <v>43787</v>
      </c>
      <c r="AH1221">
        <v>10.199999999999999</v>
      </c>
      <c r="AI1221">
        <v>4.2106000000000003</v>
      </c>
      <c r="AJ1221" s="39">
        <f t="shared" ref="AJ1221:AJ1284" si="374">(AI1221-AI1220)/AI1220</f>
        <v>-9.9648856410742659E-4</v>
      </c>
      <c r="AK1221" s="45" t="s">
        <v>1002</v>
      </c>
      <c r="AL1221">
        <v>18.350000000000001</v>
      </c>
      <c r="AM1221">
        <v>10.0589</v>
      </c>
      <c r="AN1221" s="39">
        <f t="shared" ref="AN1221:AN1284" si="375">(AM1221-AM1220)/AM1220</f>
        <v>-1.092364373032603E-3</v>
      </c>
      <c r="AO1221" s="41">
        <v>43787</v>
      </c>
      <c r="AP1221">
        <v>7.5</v>
      </c>
      <c r="AQ1221">
        <v>6.5898000000000003</v>
      </c>
      <c r="AR1221" s="18">
        <f t="shared" ref="AR1221:AR1284" si="376">(AQ1221-AQ1220)/AQ1220</f>
        <v>0</v>
      </c>
      <c r="AS1221" s="41">
        <v>43787</v>
      </c>
      <c r="AT1221">
        <v>12.95</v>
      </c>
      <c r="AU1221">
        <v>10.8293</v>
      </c>
      <c r="AV1221" s="39">
        <f t="shared" ref="AV1221:AV1284" si="377">(AU1221-AU1220)/AU1220</f>
        <v>-1.5397381523142319E-3</v>
      </c>
      <c r="AW1221" s="41">
        <v>43787</v>
      </c>
      <c r="AX1221">
        <v>11.8</v>
      </c>
      <c r="AY1221">
        <v>7.8216999999999999</v>
      </c>
      <c r="AZ1221" s="39">
        <f t="shared" ref="AZ1221:AZ1284" si="378">(AY1221-AY1220)/AY1220</f>
        <v>0</v>
      </c>
      <c r="BA1221" s="41">
        <v>43787</v>
      </c>
      <c r="BB1221">
        <v>4.87</v>
      </c>
      <c r="BC1221">
        <v>2.6755</v>
      </c>
      <c r="BD1221" s="39">
        <f t="shared" ref="BD1221:BD1284" si="379">(BC1221-BC1220)/BC1220</f>
        <v>4.128354287858931E-3</v>
      </c>
      <c r="BE1221" s="41">
        <v>43787</v>
      </c>
      <c r="BF1221">
        <v>11.89</v>
      </c>
      <c r="BG1221">
        <v>8.5015999999999998</v>
      </c>
      <c r="BH1221" s="39">
        <f t="shared" ref="BH1221:BH1284" si="380">(BG1221-BG1220)/BG1220</f>
        <v>0</v>
      </c>
      <c r="BI1221" s="41">
        <v>43787</v>
      </c>
      <c r="BJ1221">
        <v>1.23</v>
      </c>
      <c r="BK1221">
        <v>1.2195</v>
      </c>
      <c r="BL1221" s="39">
        <f t="shared" ref="BL1221:BL1284" si="381">(BK1221-BK1220)/BK1220</f>
        <v>0</v>
      </c>
      <c r="BM1221" s="41">
        <v>43787</v>
      </c>
      <c r="BN1221">
        <v>8.5</v>
      </c>
      <c r="BO1221">
        <v>4.8231999999999999</v>
      </c>
      <c r="BP1221" s="46">
        <f t="shared" ref="BP1221:BP1284" si="382">(BO1221-BO1220)/BO1220</f>
        <v>-3.5122515598529705E-3</v>
      </c>
      <c r="BQ1221" s="41">
        <v>43787</v>
      </c>
      <c r="BR1221">
        <v>13.65</v>
      </c>
      <c r="BS1221">
        <v>7.8010000000000002</v>
      </c>
      <c r="BT1221" s="18">
        <f t="shared" ref="BT1221:BT1284" si="383">(BS1221-BS1220)/BS1220</f>
        <v>0</v>
      </c>
      <c r="BU1221" s="41">
        <v>43787</v>
      </c>
      <c r="BV1221">
        <v>2.4</v>
      </c>
      <c r="BW1221">
        <v>1.5788</v>
      </c>
      <c r="BX1221" s="39">
        <f t="shared" ref="BX1221:BX1284" si="384">(BW1221-BW1220)/BW1220</f>
        <v>8.4312723556463198E-3</v>
      </c>
      <c r="BY1221" s="41">
        <v>44089</v>
      </c>
      <c r="BZ1221">
        <v>11.96</v>
      </c>
      <c r="CA1221">
        <v>7.8338999999999999</v>
      </c>
    </row>
    <row r="1222" spans="1:79">
      <c r="A1222" s="41">
        <v>43788</v>
      </c>
      <c r="B1222">
        <v>11.93</v>
      </c>
      <c r="C1222">
        <v>6.9013</v>
      </c>
      <c r="D1222" s="34">
        <f t="shared" si="370"/>
        <v>1.1016539458841755E-2</v>
      </c>
      <c r="E1222" s="41">
        <v>43788</v>
      </c>
      <c r="F1222">
        <v>1.87</v>
      </c>
      <c r="G1222">
        <v>1.87</v>
      </c>
      <c r="H1222" s="39">
        <f t="shared" si="371"/>
        <v>0</v>
      </c>
      <c r="L1222" s="38"/>
      <c r="M1222" s="41">
        <v>43788</v>
      </c>
      <c r="N1222">
        <v>7.62</v>
      </c>
      <c r="O1222">
        <v>4.8196000000000003</v>
      </c>
      <c r="P1222" s="43">
        <f t="shared" si="372"/>
        <v>0</v>
      </c>
      <c r="Q1222" s="41">
        <v>43788</v>
      </c>
      <c r="R1222">
        <v>1.41</v>
      </c>
      <c r="S1222">
        <v>0.99890000000000001</v>
      </c>
      <c r="T1222" s="39">
        <f t="shared" si="373"/>
        <v>-2.755062305295939E-2</v>
      </c>
      <c r="U1222" s="42">
        <v>43789.62533333333</v>
      </c>
      <c r="V1222" s="44">
        <v>9.02</v>
      </c>
      <c r="W1222" s="44">
        <v>6.069</v>
      </c>
      <c r="X1222" s="43">
        <f t="shared" si="367"/>
        <v>0</v>
      </c>
      <c r="Y1222" s="42">
        <v>43789.62533333333</v>
      </c>
      <c r="Z1222" s="44">
        <v>8.1</v>
      </c>
      <c r="AA1222" s="44">
        <v>6.35</v>
      </c>
      <c r="AB1222" s="43">
        <f t="shared" si="368"/>
        <v>-1.8243661100804009E-2</v>
      </c>
      <c r="AC1222" s="42">
        <v>43789.62533333333</v>
      </c>
      <c r="AD1222" s="44">
        <v>32.5</v>
      </c>
      <c r="AE1222" s="44">
        <v>26.917000000000002</v>
      </c>
      <c r="AF1222" s="43">
        <f t="shared" si="369"/>
        <v>0</v>
      </c>
      <c r="AG1222" s="41">
        <v>43788</v>
      </c>
      <c r="AH1222">
        <v>10.4</v>
      </c>
      <c r="AI1222">
        <v>4.2931999999999997</v>
      </c>
      <c r="AJ1222" s="39">
        <f t="shared" si="374"/>
        <v>1.9617156699757596E-2</v>
      </c>
      <c r="AK1222" s="45" t="s">
        <v>1003</v>
      </c>
      <c r="AL1222">
        <v>18.28</v>
      </c>
      <c r="AM1222">
        <v>10.0205</v>
      </c>
      <c r="AN1222" s="39">
        <f t="shared" si="375"/>
        <v>-3.8175148376064305E-3</v>
      </c>
      <c r="AO1222" s="41">
        <v>43788</v>
      </c>
      <c r="AP1222">
        <v>7.5</v>
      </c>
      <c r="AQ1222">
        <v>6.5898000000000003</v>
      </c>
      <c r="AR1222" s="18">
        <f t="shared" si="376"/>
        <v>0</v>
      </c>
      <c r="AS1222" s="41">
        <v>43788</v>
      </c>
      <c r="AT1222">
        <v>12.95</v>
      </c>
      <c r="AU1222">
        <v>10.8293</v>
      </c>
      <c r="AV1222" s="39">
        <f t="shared" si="377"/>
        <v>0</v>
      </c>
      <c r="AW1222" s="41">
        <v>43788</v>
      </c>
      <c r="AX1222">
        <v>11.8</v>
      </c>
      <c r="AY1222">
        <v>7.8216999999999999</v>
      </c>
      <c r="AZ1222" s="39">
        <f t="shared" si="378"/>
        <v>0</v>
      </c>
      <c r="BA1222" s="41">
        <v>43788</v>
      </c>
      <c r="BB1222">
        <v>4.83</v>
      </c>
      <c r="BC1222">
        <v>2.6535000000000002</v>
      </c>
      <c r="BD1222" s="39">
        <f t="shared" si="379"/>
        <v>-8.2227621005418784E-3</v>
      </c>
      <c r="BE1222" s="41">
        <v>43788</v>
      </c>
      <c r="BF1222">
        <v>11.85</v>
      </c>
      <c r="BG1222">
        <v>8.4730000000000008</v>
      </c>
      <c r="BH1222" s="39">
        <f t="shared" si="380"/>
        <v>-3.3640726451490393E-3</v>
      </c>
      <c r="BI1222" s="41">
        <v>43788</v>
      </c>
      <c r="BJ1222">
        <v>1.28</v>
      </c>
      <c r="BK1222">
        <v>1.2690999999999999</v>
      </c>
      <c r="BL1222" s="39">
        <f t="shared" si="381"/>
        <v>4.0672406724067127E-2</v>
      </c>
      <c r="BM1222" s="41">
        <v>43788</v>
      </c>
      <c r="BN1222">
        <v>8.49</v>
      </c>
      <c r="BO1222">
        <v>4.8174999999999999</v>
      </c>
      <c r="BP1222" s="46">
        <f t="shared" si="382"/>
        <v>-1.181788024548026E-3</v>
      </c>
      <c r="BQ1222" s="41">
        <v>43788</v>
      </c>
      <c r="BR1222">
        <v>13.68</v>
      </c>
      <c r="BS1222">
        <v>7.8182</v>
      </c>
      <c r="BT1222" s="18">
        <f t="shared" si="383"/>
        <v>2.2048455326240074E-3</v>
      </c>
      <c r="BU1222" s="41">
        <v>43788</v>
      </c>
      <c r="BV1222">
        <v>2.37</v>
      </c>
      <c r="BW1222">
        <v>1.5589999999999999</v>
      </c>
      <c r="BX1222" s="39">
        <f t="shared" si="384"/>
        <v>-1.2541170509247555E-2</v>
      </c>
      <c r="BY1222" s="41">
        <v>44090</v>
      </c>
      <c r="BZ1222">
        <v>11.96</v>
      </c>
      <c r="CA1222">
        <v>7.8338999999999999</v>
      </c>
    </row>
    <row r="1223" spans="1:79">
      <c r="A1223" s="41">
        <v>43789</v>
      </c>
      <c r="B1223">
        <v>11.9</v>
      </c>
      <c r="C1223">
        <v>6.8838999999999997</v>
      </c>
      <c r="D1223" s="34">
        <f t="shared" si="370"/>
        <v>-2.5212641096605429E-3</v>
      </c>
      <c r="E1223" s="41">
        <v>43789</v>
      </c>
      <c r="F1223">
        <v>1.87</v>
      </c>
      <c r="G1223">
        <v>1.87</v>
      </c>
      <c r="H1223" s="39">
        <f t="shared" si="371"/>
        <v>0</v>
      </c>
      <c r="L1223" s="38"/>
      <c r="M1223" s="41">
        <v>43789</v>
      </c>
      <c r="N1223">
        <v>7.5</v>
      </c>
      <c r="O1223">
        <v>4.7436999999999996</v>
      </c>
      <c r="P1223" s="43">
        <f t="shared" si="372"/>
        <v>-1.57481948709438E-2</v>
      </c>
      <c r="Q1223" s="41">
        <v>43789</v>
      </c>
      <c r="R1223">
        <v>1.43</v>
      </c>
      <c r="S1223">
        <v>1.0129999999999999</v>
      </c>
      <c r="T1223" s="39">
        <f t="shared" si="373"/>
        <v>1.4115527079787657E-2</v>
      </c>
      <c r="U1223" s="42">
        <v>43790.62533333333</v>
      </c>
      <c r="V1223" s="44">
        <v>9.0500000000000007</v>
      </c>
      <c r="W1223" s="44">
        <v>6.0890000000000004</v>
      </c>
      <c r="X1223" s="43">
        <f t="shared" si="367"/>
        <v>3.2954358213874548E-3</v>
      </c>
      <c r="Y1223" s="42">
        <v>43790.62533333333</v>
      </c>
      <c r="Z1223" s="44">
        <v>8</v>
      </c>
      <c r="AA1223" s="44">
        <v>6.2720000000000002</v>
      </c>
      <c r="AB1223" s="43">
        <f t="shared" si="368"/>
        <v>-1.2283464566929041E-2</v>
      </c>
      <c r="AC1223" s="42">
        <v>43790.62533333333</v>
      </c>
      <c r="AD1223" s="44">
        <v>32</v>
      </c>
      <c r="AE1223" s="44">
        <v>26.503</v>
      </c>
      <c r="AF1223" s="43">
        <f t="shared" si="369"/>
        <v>-1.5380614481554462E-2</v>
      </c>
      <c r="AG1223" s="41">
        <v>43789</v>
      </c>
      <c r="AH1223">
        <v>10.4</v>
      </c>
      <c r="AI1223">
        <v>4.2931999999999997</v>
      </c>
      <c r="AJ1223" s="39">
        <f t="shared" si="374"/>
        <v>0</v>
      </c>
      <c r="AK1223" s="45" t="s">
        <v>1004</v>
      </c>
      <c r="AL1223">
        <v>18.21</v>
      </c>
      <c r="AM1223">
        <v>9.9821000000000009</v>
      </c>
      <c r="AN1223" s="39">
        <f t="shared" si="375"/>
        <v>-3.8321441045855321E-3</v>
      </c>
      <c r="AO1223" s="41">
        <v>43789</v>
      </c>
      <c r="AP1223">
        <v>7.5</v>
      </c>
      <c r="AQ1223">
        <v>6.5898000000000003</v>
      </c>
      <c r="AR1223" s="18">
        <f t="shared" si="376"/>
        <v>0</v>
      </c>
      <c r="AS1223" s="41">
        <v>43789</v>
      </c>
      <c r="AT1223">
        <v>12.95</v>
      </c>
      <c r="AU1223">
        <v>10.8293</v>
      </c>
      <c r="AV1223" s="39">
        <f t="shared" si="377"/>
        <v>0</v>
      </c>
      <c r="AW1223" s="41">
        <v>43789</v>
      </c>
      <c r="AX1223">
        <v>11.7</v>
      </c>
      <c r="AY1223">
        <v>7.7553999999999998</v>
      </c>
      <c r="AZ1223" s="39">
        <f t="shared" si="378"/>
        <v>-8.4764181699630552E-3</v>
      </c>
      <c r="BA1223" s="41">
        <v>43789</v>
      </c>
      <c r="BB1223">
        <v>4.8499999999999996</v>
      </c>
      <c r="BC1223">
        <v>2.6644999999999999</v>
      </c>
      <c r="BD1223" s="39">
        <f t="shared" si="379"/>
        <v>4.1454682494816942E-3</v>
      </c>
      <c r="BE1223" s="41">
        <v>43789</v>
      </c>
      <c r="BF1223">
        <v>11.85</v>
      </c>
      <c r="BG1223">
        <v>8.4730000000000008</v>
      </c>
      <c r="BH1223" s="39">
        <f t="shared" si="380"/>
        <v>0</v>
      </c>
      <c r="BI1223" s="41">
        <v>43789</v>
      </c>
      <c r="BJ1223">
        <v>1.28</v>
      </c>
      <c r="BK1223">
        <v>1.2690999999999999</v>
      </c>
      <c r="BL1223" s="39">
        <f t="shared" si="381"/>
        <v>0</v>
      </c>
      <c r="BM1223" s="41">
        <v>43789</v>
      </c>
      <c r="BN1223">
        <v>8.41</v>
      </c>
      <c r="BO1223">
        <v>4.7721</v>
      </c>
      <c r="BP1223" s="46">
        <f t="shared" si="382"/>
        <v>-9.4239750908147145E-3</v>
      </c>
      <c r="BQ1223" s="41">
        <v>43789</v>
      </c>
      <c r="BR1223">
        <v>13.66</v>
      </c>
      <c r="BS1223">
        <v>7.8067000000000002</v>
      </c>
      <c r="BT1223" s="18">
        <f t="shared" si="383"/>
        <v>-1.4709268117980921E-3</v>
      </c>
      <c r="BU1223" s="41">
        <v>43789</v>
      </c>
      <c r="BV1223">
        <v>2.3199999999999998</v>
      </c>
      <c r="BW1223">
        <v>1.5261</v>
      </c>
      <c r="BX1223" s="39">
        <f t="shared" si="384"/>
        <v>-2.1103271327774169E-2</v>
      </c>
      <c r="BY1223" s="41">
        <v>44091</v>
      </c>
      <c r="BZ1223">
        <v>11.98</v>
      </c>
      <c r="CA1223">
        <v>7.8470000000000004</v>
      </c>
    </row>
    <row r="1224" spans="1:79">
      <c r="A1224" s="41">
        <v>43790</v>
      </c>
      <c r="B1224">
        <v>11.9</v>
      </c>
      <c r="C1224">
        <v>6.8838999999999997</v>
      </c>
      <c r="D1224" s="34">
        <f t="shared" si="370"/>
        <v>0</v>
      </c>
      <c r="E1224" s="41">
        <v>43790</v>
      </c>
      <c r="F1224">
        <v>1.87</v>
      </c>
      <c r="G1224">
        <v>1.87</v>
      </c>
      <c r="H1224" s="39">
        <f t="shared" si="371"/>
        <v>0</v>
      </c>
      <c r="L1224" s="38"/>
      <c r="M1224" s="41">
        <v>43790</v>
      </c>
      <c r="N1224">
        <v>7.36</v>
      </c>
      <c r="O1224">
        <v>4.6551999999999998</v>
      </c>
      <c r="P1224" s="43">
        <f t="shared" si="372"/>
        <v>-1.8656323123300338E-2</v>
      </c>
      <c r="Q1224" s="41">
        <v>43790</v>
      </c>
      <c r="R1224">
        <v>1.42</v>
      </c>
      <c r="S1224">
        <v>1.0059</v>
      </c>
      <c r="T1224" s="39">
        <f t="shared" si="373"/>
        <v>-7.0088845014806365E-3</v>
      </c>
      <c r="U1224" s="42">
        <v>43791.62533333333</v>
      </c>
      <c r="V1224" s="44">
        <v>9.0500000000000007</v>
      </c>
      <c r="W1224" s="44">
        <v>6.0890000000000004</v>
      </c>
      <c r="X1224" s="43">
        <f t="shared" si="367"/>
        <v>0</v>
      </c>
      <c r="Y1224" s="42">
        <v>43791.62533333333</v>
      </c>
      <c r="Z1224" s="44">
        <v>8</v>
      </c>
      <c r="AA1224" s="44">
        <v>6.2720000000000002</v>
      </c>
      <c r="AB1224" s="43">
        <f t="shared" si="368"/>
        <v>0</v>
      </c>
      <c r="AC1224" s="42">
        <v>43791.62533333333</v>
      </c>
      <c r="AD1224" s="44">
        <v>32</v>
      </c>
      <c r="AE1224" s="44">
        <v>26.503</v>
      </c>
      <c r="AF1224" s="43">
        <f t="shared" si="369"/>
        <v>0</v>
      </c>
      <c r="AG1224" s="41">
        <v>43790</v>
      </c>
      <c r="AH1224">
        <v>10.4</v>
      </c>
      <c r="AI1224">
        <v>4.2931999999999997</v>
      </c>
      <c r="AJ1224" s="39">
        <f t="shared" si="374"/>
        <v>0</v>
      </c>
      <c r="AK1224" s="45" t="s">
        <v>1005</v>
      </c>
      <c r="AL1224">
        <v>18.260000000000002</v>
      </c>
      <c r="AM1224">
        <v>10.009600000000001</v>
      </c>
      <c r="AN1224" s="39">
        <f t="shared" si="375"/>
        <v>2.7549313270754505E-3</v>
      </c>
      <c r="AO1224" s="41">
        <v>43790</v>
      </c>
      <c r="AP1224">
        <v>7.7</v>
      </c>
      <c r="AQ1224">
        <v>6.7656000000000001</v>
      </c>
      <c r="AR1224" s="18">
        <f t="shared" si="376"/>
        <v>2.6677592643175776E-2</v>
      </c>
      <c r="AS1224" s="41">
        <v>43790</v>
      </c>
      <c r="AT1224">
        <v>12.96</v>
      </c>
      <c r="AU1224">
        <v>10.8376</v>
      </c>
      <c r="AV1224" s="39">
        <f t="shared" si="377"/>
        <v>7.6643919736272853E-4</v>
      </c>
      <c r="AW1224" s="41">
        <v>43790</v>
      </c>
      <c r="AX1224">
        <v>11.7</v>
      </c>
      <c r="AY1224">
        <v>7.7553999999999998</v>
      </c>
      <c r="AZ1224" s="39">
        <f t="shared" si="378"/>
        <v>0</v>
      </c>
      <c r="BA1224" s="41">
        <v>43790</v>
      </c>
      <c r="BB1224">
        <v>4.79</v>
      </c>
      <c r="BC1224">
        <v>2.6315</v>
      </c>
      <c r="BD1224" s="39">
        <f t="shared" si="379"/>
        <v>-1.2385062863576626E-2</v>
      </c>
      <c r="BE1224" s="41">
        <v>43790</v>
      </c>
      <c r="BF1224">
        <v>11.75</v>
      </c>
      <c r="BG1224">
        <v>8.4015000000000004</v>
      </c>
      <c r="BH1224" s="39">
        <f t="shared" si="380"/>
        <v>-8.4385695739407924E-3</v>
      </c>
      <c r="BI1224" s="41">
        <v>43790</v>
      </c>
      <c r="BJ1224">
        <v>1.31</v>
      </c>
      <c r="BK1224">
        <v>1.2988999999999999</v>
      </c>
      <c r="BL1224" s="39">
        <f t="shared" si="381"/>
        <v>2.3481207154676581E-2</v>
      </c>
      <c r="BM1224" s="41">
        <v>43790</v>
      </c>
      <c r="BN1224">
        <v>8.4</v>
      </c>
      <c r="BO1224">
        <v>4.7664999999999997</v>
      </c>
      <c r="BP1224" s="46">
        <f t="shared" si="382"/>
        <v>-1.1734875631274012E-3</v>
      </c>
      <c r="BQ1224" s="41">
        <v>43790</v>
      </c>
      <c r="BR1224">
        <v>13.67</v>
      </c>
      <c r="BS1224">
        <v>7.8124000000000002</v>
      </c>
      <c r="BT1224" s="18">
        <f t="shared" si="383"/>
        <v>7.3014205746346577E-4</v>
      </c>
      <c r="BU1224" s="41">
        <v>43790</v>
      </c>
      <c r="BV1224">
        <v>2.35</v>
      </c>
      <c r="BW1224">
        <v>1.5459000000000001</v>
      </c>
      <c r="BX1224" s="39">
        <f t="shared" si="384"/>
        <v>1.2974248083349741E-2</v>
      </c>
      <c r="BY1224" s="41">
        <v>44092</v>
      </c>
      <c r="BZ1224">
        <v>12.19</v>
      </c>
      <c r="CA1224">
        <v>7.9846000000000004</v>
      </c>
    </row>
    <row r="1225" spans="1:79">
      <c r="A1225" s="41">
        <v>43791</v>
      </c>
      <c r="B1225">
        <v>11.9</v>
      </c>
      <c r="C1225">
        <v>6.8838999999999997</v>
      </c>
      <c r="D1225" s="34">
        <f t="shared" si="370"/>
        <v>0</v>
      </c>
      <c r="E1225" s="41">
        <v>43791</v>
      </c>
      <c r="F1225">
        <v>1.85</v>
      </c>
      <c r="G1225">
        <v>1.85</v>
      </c>
      <c r="H1225" s="39">
        <f t="shared" si="371"/>
        <v>-1.0695187165775409E-2</v>
      </c>
      <c r="L1225" s="38"/>
      <c r="M1225" s="41">
        <v>43791</v>
      </c>
      <c r="N1225">
        <v>7.36</v>
      </c>
      <c r="O1225">
        <v>4.6551999999999998</v>
      </c>
      <c r="P1225" s="43">
        <f t="shared" si="372"/>
        <v>0</v>
      </c>
      <c r="Q1225" s="41">
        <v>43791</v>
      </c>
      <c r="R1225">
        <v>1.46</v>
      </c>
      <c r="S1225">
        <v>1.0343</v>
      </c>
      <c r="T1225" s="39">
        <f t="shared" si="373"/>
        <v>2.8233422805447838E-2</v>
      </c>
      <c r="U1225" s="42">
        <v>43794.62533333333</v>
      </c>
      <c r="V1225" s="44">
        <v>9.0500000000000007</v>
      </c>
      <c r="W1225" s="44">
        <v>6.0890000000000004</v>
      </c>
      <c r="X1225" s="43">
        <f t="shared" si="367"/>
        <v>0</v>
      </c>
      <c r="Y1225" s="42">
        <v>43794.62533333333</v>
      </c>
      <c r="Z1225" s="44">
        <v>8</v>
      </c>
      <c r="AA1225" s="44">
        <v>6.2720000000000002</v>
      </c>
      <c r="AB1225" s="43">
        <f t="shared" si="368"/>
        <v>0</v>
      </c>
      <c r="AC1225" s="42">
        <v>43794.62533333333</v>
      </c>
      <c r="AD1225" s="44">
        <v>31.05</v>
      </c>
      <c r="AE1225" s="44">
        <v>25.716000000000001</v>
      </c>
      <c r="AF1225" s="43">
        <f t="shared" si="369"/>
        <v>-2.969475153756175E-2</v>
      </c>
      <c r="AG1225" s="41">
        <v>43791</v>
      </c>
      <c r="AH1225">
        <v>10.4</v>
      </c>
      <c r="AI1225">
        <v>4.2931999999999997</v>
      </c>
      <c r="AJ1225" s="39">
        <f t="shared" si="374"/>
        <v>0</v>
      </c>
      <c r="AK1225" s="45" t="s">
        <v>1006</v>
      </c>
      <c r="AL1225">
        <v>18.260000000000002</v>
      </c>
      <c r="AM1225">
        <v>10.009600000000001</v>
      </c>
      <c r="AN1225" s="39">
        <f t="shared" si="375"/>
        <v>0</v>
      </c>
      <c r="AO1225" s="41">
        <v>43791</v>
      </c>
      <c r="AP1225">
        <v>7.7</v>
      </c>
      <c r="AQ1225">
        <v>6.7656000000000001</v>
      </c>
      <c r="AR1225" s="18">
        <f t="shared" si="376"/>
        <v>0</v>
      </c>
      <c r="AS1225" s="41">
        <v>43791</v>
      </c>
      <c r="AT1225">
        <v>12.9</v>
      </c>
      <c r="AU1225">
        <v>10.7874</v>
      </c>
      <c r="AV1225" s="39">
        <f t="shared" si="377"/>
        <v>-4.6320218498560788E-3</v>
      </c>
      <c r="AW1225" s="41">
        <v>43791</v>
      </c>
      <c r="AX1225">
        <v>11.7</v>
      </c>
      <c r="AY1225">
        <v>7.7553999999999998</v>
      </c>
      <c r="AZ1225" s="39">
        <f t="shared" si="378"/>
        <v>0</v>
      </c>
      <c r="BA1225" s="41">
        <v>43791</v>
      </c>
      <c r="BB1225">
        <v>4.8499999999999996</v>
      </c>
      <c r="BC1225">
        <v>2.6644999999999999</v>
      </c>
      <c r="BD1225" s="39">
        <f t="shared" si="379"/>
        <v>1.2540376211286309E-2</v>
      </c>
      <c r="BE1225" s="41">
        <v>43791</v>
      </c>
      <c r="BF1225">
        <v>11.75</v>
      </c>
      <c r="BG1225">
        <v>8.4015000000000004</v>
      </c>
      <c r="BH1225" s="39">
        <f t="shared" si="380"/>
        <v>0</v>
      </c>
      <c r="BI1225" s="41">
        <v>43791</v>
      </c>
      <c r="BJ1225">
        <v>1.25</v>
      </c>
      <c r="BK1225">
        <v>1.2394000000000001</v>
      </c>
      <c r="BL1225" s="39">
        <f t="shared" si="381"/>
        <v>-4.5807991377319182E-2</v>
      </c>
      <c r="BM1225" s="41">
        <v>43791</v>
      </c>
      <c r="BN1225">
        <v>8.35</v>
      </c>
      <c r="BO1225">
        <v>4.7381000000000002</v>
      </c>
      <c r="BP1225" s="46">
        <f t="shared" si="382"/>
        <v>-5.9582502884715279E-3</v>
      </c>
      <c r="BQ1225" s="41">
        <v>43791</v>
      </c>
      <c r="BR1225">
        <v>13.5</v>
      </c>
      <c r="BS1225">
        <v>7.7153</v>
      </c>
      <c r="BT1225" s="18">
        <f t="shared" si="383"/>
        <v>-1.2428959090676385E-2</v>
      </c>
      <c r="BU1225" s="41">
        <v>43791</v>
      </c>
      <c r="BV1225">
        <v>2.37</v>
      </c>
      <c r="BW1225">
        <v>1.5589999999999999</v>
      </c>
      <c r="BX1225" s="39">
        <f t="shared" si="384"/>
        <v>8.4740280742608767E-3</v>
      </c>
      <c r="BY1225" s="41">
        <v>44095</v>
      </c>
      <c r="BZ1225">
        <v>12.1</v>
      </c>
      <c r="CA1225">
        <v>7.9256000000000002</v>
      </c>
    </row>
    <row r="1226" spans="1:79">
      <c r="A1226" s="41">
        <v>43794</v>
      </c>
      <c r="B1226">
        <v>11.89</v>
      </c>
      <c r="C1226">
        <v>6.8780999999999999</v>
      </c>
      <c r="D1226" s="34">
        <f t="shared" si="370"/>
        <v>-8.4254564999488744E-4</v>
      </c>
      <c r="E1226" s="41">
        <v>43794</v>
      </c>
      <c r="F1226">
        <v>1.85</v>
      </c>
      <c r="G1226">
        <v>1.85</v>
      </c>
      <c r="H1226" s="39">
        <f t="shared" si="371"/>
        <v>0</v>
      </c>
      <c r="L1226" s="38"/>
      <c r="M1226" s="41">
        <v>43794</v>
      </c>
      <c r="N1226">
        <v>7.37</v>
      </c>
      <c r="O1226">
        <v>4.6615000000000002</v>
      </c>
      <c r="P1226" s="43">
        <f t="shared" si="372"/>
        <v>1.3533253136278605E-3</v>
      </c>
      <c r="Q1226" s="41">
        <v>43794</v>
      </c>
      <c r="R1226">
        <v>1.45</v>
      </c>
      <c r="S1226">
        <v>1.0271999999999999</v>
      </c>
      <c r="T1226" s="39">
        <f t="shared" si="373"/>
        <v>-6.8645460698057688E-3</v>
      </c>
      <c r="U1226" s="42">
        <v>43795.62533333333</v>
      </c>
      <c r="V1226" s="44">
        <v>9.0500000000000007</v>
      </c>
      <c r="W1226" s="44">
        <v>6.0890000000000004</v>
      </c>
      <c r="X1226" s="43">
        <f t="shared" si="367"/>
        <v>0</v>
      </c>
      <c r="Y1226" s="42">
        <v>43795.62533333333</v>
      </c>
      <c r="Z1226" s="44">
        <v>8</v>
      </c>
      <c r="AA1226" s="44">
        <v>6.2720000000000002</v>
      </c>
      <c r="AB1226" s="43">
        <f t="shared" si="368"/>
        <v>0</v>
      </c>
      <c r="AC1226" s="42">
        <v>43795.62533333333</v>
      </c>
      <c r="AD1226" s="44">
        <v>31.05</v>
      </c>
      <c r="AE1226" s="44">
        <v>25.716000000000001</v>
      </c>
      <c r="AF1226" s="43">
        <f t="shared" si="369"/>
        <v>0</v>
      </c>
      <c r="AG1226" s="41">
        <v>43794</v>
      </c>
      <c r="AH1226">
        <v>10.54</v>
      </c>
      <c r="AI1226">
        <v>4.351</v>
      </c>
      <c r="AJ1226" s="39">
        <f t="shared" si="374"/>
        <v>1.3463151029535148E-2</v>
      </c>
      <c r="AK1226" s="45" t="s">
        <v>1007</v>
      </c>
      <c r="AL1226">
        <v>18.29</v>
      </c>
      <c r="AM1226">
        <v>10.026</v>
      </c>
      <c r="AN1226" s="39">
        <f t="shared" si="375"/>
        <v>1.6384271099743326E-3</v>
      </c>
      <c r="AO1226" s="41">
        <v>43794</v>
      </c>
      <c r="AP1226">
        <v>7.84</v>
      </c>
      <c r="AQ1226">
        <v>6.8886000000000003</v>
      </c>
      <c r="AR1226" s="18">
        <f t="shared" si="376"/>
        <v>1.8180205746718726E-2</v>
      </c>
      <c r="AS1226" s="41">
        <v>43794</v>
      </c>
      <c r="AT1226">
        <v>12.7</v>
      </c>
      <c r="AU1226">
        <v>10.620200000000001</v>
      </c>
      <c r="AV1226" s="39">
        <f t="shared" si="377"/>
        <v>-1.5499564306505679E-2</v>
      </c>
      <c r="AW1226" s="41">
        <v>43794</v>
      </c>
      <c r="AX1226">
        <v>11.8</v>
      </c>
      <c r="AY1226">
        <v>7.8216999999999999</v>
      </c>
      <c r="AZ1226" s="39">
        <f t="shared" si="378"/>
        <v>8.5488820692678682E-3</v>
      </c>
      <c r="BA1226" s="41">
        <v>43794</v>
      </c>
      <c r="BB1226">
        <v>4.8499999999999996</v>
      </c>
      <c r="BC1226">
        <v>2.6644999999999999</v>
      </c>
      <c r="BD1226" s="39">
        <f t="shared" si="379"/>
        <v>0</v>
      </c>
      <c r="BE1226" s="41">
        <v>43794</v>
      </c>
      <c r="BF1226">
        <v>11.5</v>
      </c>
      <c r="BG1226">
        <v>8.2226999999999997</v>
      </c>
      <c r="BH1226" s="39">
        <f t="shared" si="380"/>
        <v>-2.128191394393867E-2</v>
      </c>
      <c r="BI1226" s="41">
        <v>43794</v>
      </c>
      <c r="BJ1226">
        <v>1.22</v>
      </c>
      <c r="BK1226">
        <v>1.2096</v>
      </c>
      <c r="BL1226" s="39">
        <f t="shared" si="381"/>
        <v>-2.4043892205906123E-2</v>
      </c>
      <c r="BM1226" s="41">
        <v>43794</v>
      </c>
      <c r="BN1226">
        <v>8.35</v>
      </c>
      <c r="BO1226">
        <v>4.7381000000000002</v>
      </c>
      <c r="BP1226" s="46">
        <f t="shared" si="382"/>
        <v>0</v>
      </c>
      <c r="BQ1226" s="41">
        <v>43794</v>
      </c>
      <c r="BR1226">
        <v>13.42</v>
      </c>
      <c r="BS1226">
        <v>7.6696</v>
      </c>
      <c r="BT1226" s="18">
        <f t="shared" si="383"/>
        <v>-5.9232952704366742E-3</v>
      </c>
      <c r="BU1226" s="41">
        <v>43794</v>
      </c>
      <c r="BV1226">
        <v>2.39</v>
      </c>
      <c r="BW1226">
        <v>1.5722</v>
      </c>
      <c r="BX1226" s="39">
        <f t="shared" si="384"/>
        <v>8.4669660038486864E-3</v>
      </c>
      <c r="BY1226" s="41">
        <v>44096</v>
      </c>
      <c r="BZ1226">
        <v>12.29</v>
      </c>
      <c r="CA1226">
        <v>8.0501000000000005</v>
      </c>
    </row>
    <row r="1227" spans="1:79">
      <c r="A1227" s="41">
        <v>43795</v>
      </c>
      <c r="B1227">
        <v>11.8</v>
      </c>
      <c r="C1227">
        <v>6.8261000000000003</v>
      </c>
      <c r="D1227" s="34">
        <f t="shared" si="370"/>
        <v>-7.5602273883775464E-3</v>
      </c>
      <c r="E1227" s="41">
        <v>43795</v>
      </c>
      <c r="F1227">
        <v>1.85</v>
      </c>
      <c r="G1227">
        <v>1.85</v>
      </c>
      <c r="H1227" s="39">
        <f t="shared" si="371"/>
        <v>0</v>
      </c>
      <c r="L1227" s="38"/>
      <c r="M1227" s="41">
        <v>43795</v>
      </c>
      <c r="N1227">
        <v>7.33</v>
      </c>
      <c r="O1227">
        <v>4.6361999999999997</v>
      </c>
      <c r="P1227" s="43">
        <f t="shared" si="372"/>
        <v>-5.4274375201116684E-3</v>
      </c>
      <c r="Q1227" s="41">
        <v>43795</v>
      </c>
      <c r="R1227">
        <v>1.45</v>
      </c>
      <c r="S1227">
        <v>1.0271999999999999</v>
      </c>
      <c r="T1227" s="39">
        <f t="shared" si="373"/>
        <v>0</v>
      </c>
      <c r="U1227" s="42">
        <v>43796.62533333333</v>
      </c>
      <c r="V1227" s="44">
        <v>9.0500000000000007</v>
      </c>
      <c r="W1227" s="44">
        <v>6.0890000000000004</v>
      </c>
      <c r="X1227" s="43">
        <f t="shared" si="367"/>
        <v>0</v>
      </c>
      <c r="Y1227" s="42">
        <v>43796.62533333333</v>
      </c>
      <c r="Z1227" s="44">
        <v>8</v>
      </c>
      <c r="AA1227" s="44">
        <v>6.2720000000000002</v>
      </c>
      <c r="AB1227" s="43">
        <f t="shared" si="368"/>
        <v>0</v>
      </c>
      <c r="AC1227" s="42">
        <v>43796.62533333333</v>
      </c>
      <c r="AD1227" s="44">
        <v>31.05</v>
      </c>
      <c r="AE1227" s="44">
        <v>25.716000000000001</v>
      </c>
      <c r="AF1227" s="43">
        <f t="shared" si="369"/>
        <v>0</v>
      </c>
      <c r="AG1227" s="41">
        <v>43795</v>
      </c>
      <c r="AH1227">
        <v>10.24</v>
      </c>
      <c r="AI1227">
        <v>4.2271000000000001</v>
      </c>
      <c r="AJ1227" s="39">
        <f t="shared" si="374"/>
        <v>-2.8476212364973545E-2</v>
      </c>
      <c r="AK1227" s="45" t="s">
        <v>1008</v>
      </c>
      <c r="AL1227">
        <v>18.309999999999999</v>
      </c>
      <c r="AM1227">
        <v>10.037000000000001</v>
      </c>
      <c r="AN1227" s="39">
        <f t="shared" si="375"/>
        <v>1.0971474167166377E-3</v>
      </c>
      <c r="AO1227" s="41">
        <v>43795</v>
      </c>
      <c r="AP1227">
        <v>7.8</v>
      </c>
      <c r="AQ1227">
        <v>6.8533999999999997</v>
      </c>
      <c r="AR1227" s="18">
        <f t="shared" si="376"/>
        <v>-5.1098917051361032E-3</v>
      </c>
      <c r="AS1227" s="41">
        <v>43795</v>
      </c>
      <c r="AT1227">
        <v>12.9</v>
      </c>
      <c r="AU1227">
        <v>10.7874</v>
      </c>
      <c r="AV1227" s="39">
        <f t="shared" si="377"/>
        <v>1.5743582983371248E-2</v>
      </c>
      <c r="AW1227" s="41">
        <v>43795</v>
      </c>
      <c r="AX1227">
        <v>11.79</v>
      </c>
      <c r="AY1227">
        <v>7.8150000000000004</v>
      </c>
      <c r="AZ1227" s="39">
        <f t="shared" si="378"/>
        <v>-8.5659127811083067E-4</v>
      </c>
      <c r="BA1227" s="41">
        <v>43795</v>
      </c>
      <c r="BB1227">
        <v>4.8499999999999996</v>
      </c>
      <c r="BC1227">
        <v>2.6644999999999999</v>
      </c>
      <c r="BD1227" s="39">
        <f t="shared" si="379"/>
        <v>0</v>
      </c>
      <c r="BE1227" s="41">
        <v>43795</v>
      </c>
      <c r="BF1227">
        <v>11.6</v>
      </c>
      <c r="BG1227">
        <v>8.2942</v>
      </c>
      <c r="BH1227" s="39">
        <f t="shared" si="380"/>
        <v>8.6954406703394684E-3</v>
      </c>
      <c r="BI1227" s="41">
        <v>43795</v>
      </c>
      <c r="BJ1227">
        <v>1.23</v>
      </c>
      <c r="BK1227">
        <v>1.2195</v>
      </c>
      <c r="BL1227" s="39">
        <f t="shared" si="381"/>
        <v>8.1845238095238255E-3</v>
      </c>
      <c r="BM1227" s="41">
        <v>43795</v>
      </c>
      <c r="BN1227">
        <v>8.3000000000000007</v>
      </c>
      <c r="BO1227">
        <v>4.7096999999999998</v>
      </c>
      <c r="BP1227" s="46">
        <f t="shared" si="382"/>
        <v>-5.9939638251620738E-3</v>
      </c>
      <c r="BQ1227" s="41">
        <v>43795</v>
      </c>
      <c r="BR1227">
        <v>13.5</v>
      </c>
      <c r="BS1227">
        <v>7.7153</v>
      </c>
      <c r="BT1227" s="18">
        <f t="shared" si="383"/>
        <v>5.9585897569625632E-3</v>
      </c>
      <c r="BU1227" s="41">
        <v>43795</v>
      </c>
      <c r="BV1227">
        <v>2.41</v>
      </c>
      <c r="BW1227">
        <v>1.5852999999999999</v>
      </c>
      <c r="BX1227" s="39">
        <f t="shared" si="384"/>
        <v>8.3322732476783425E-3</v>
      </c>
      <c r="BY1227" s="41">
        <v>44097</v>
      </c>
      <c r="BZ1227">
        <v>12.28</v>
      </c>
      <c r="CA1227">
        <v>8.0434999999999999</v>
      </c>
    </row>
    <row r="1228" spans="1:79">
      <c r="A1228" s="41">
        <v>43796</v>
      </c>
      <c r="B1228">
        <v>11.79</v>
      </c>
      <c r="C1228">
        <v>6.8202999999999996</v>
      </c>
      <c r="D1228" s="34">
        <f t="shared" si="370"/>
        <v>-8.4967990507034668E-4</v>
      </c>
      <c r="E1228" s="41">
        <v>43796</v>
      </c>
      <c r="F1228">
        <v>1.85</v>
      </c>
      <c r="G1228">
        <v>1.85</v>
      </c>
      <c r="H1228" s="39">
        <f t="shared" si="371"/>
        <v>0</v>
      </c>
      <c r="L1228" s="38"/>
      <c r="M1228" s="41">
        <v>43796</v>
      </c>
      <c r="N1228">
        <v>7.31</v>
      </c>
      <c r="O1228">
        <v>4.6234999999999999</v>
      </c>
      <c r="P1228" s="43">
        <f t="shared" si="372"/>
        <v>-2.7393123678874321E-3</v>
      </c>
      <c r="Q1228" s="41">
        <v>43796</v>
      </c>
      <c r="R1228">
        <v>1.46</v>
      </c>
      <c r="S1228">
        <v>1.0343</v>
      </c>
      <c r="T1228" s="39">
        <f t="shared" si="373"/>
        <v>6.911993769470509E-3</v>
      </c>
      <c r="U1228" s="42">
        <v>43797.62533333333</v>
      </c>
      <c r="V1228" s="44">
        <v>9</v>
      </c>
      <c r="W1228" s="44">
        <v>6.0549999999999997</v>
      </c>
      <c r="X1228" s="43">
        <f t="shared" si="367"/>
        <v>-5.5838397109542939E-3</v>
      </c>
      <c r="Y1228" s="42">
        <v>43797.62533333333</v>
      </c>
      <c r="Z1228" s="44">
        <v>8</v>
      </c>
      <c r="AA1228" s="44">
        <v>6.2720000000000002</v>
      </c>
      <c r="AB1228" s="43">
        <f t="shared" si="368"/>
        <v>0</v>
      </c>
      <c r="AC1228" s="42">
        <v>43797.62533333333</v>
      </c>
      <c r="AD1228" s="44">
        <v>31</v>
      </c>
      <c r="AE1228" s="44">
        <v>25.675000000000001</v>
      </c>
      <c r="AF1228" s="43">
        <f t="shared" si="369"/>
        <v>-1.5943381552341099E-3</v>
      </c>
      <c r="AG1228" s="41">
        <v>43796</v>
      </c>
      <c r="AH1228">
        <v>10.48</v>
      </c>
      <c r="AI1228">
        <v>4.3262</v>
      </c>
      <c r="AJ1228" s="39">
        <f t="shared" si="374"/>
        <v>2.3443968678290072E-2</v>
      </c>
      <c r="AK1228" s="45" t="s">
        <v>1009</v>
      </c>
      <c r="AL1228">
        <v>18.329999999999998</v>
      </c>
      <c r="AM1228">
        <v>10.0479</v>
      </c>
      <c r="AN1228" s="39">
        <f t="shared" si="375"/>
        <v>1.0859818670917072E-3</v>
      </c>
      <c r="AO1228" s="41">
        <v>43796</v>
      </c>
      <c r="AP1228">
        <v>7.69</v>
      </c>
      <c r="AQ1228">
        <v>6.7568000000000001</v>
      </c>
      <c r="AR1228" s="18">
        <f t="shared" si="376"/>
        <v>-1.4095193626521082E-2</v>
      </c>
      <c r="AS1228" s="41">
        <v>43796</v>
      </c>
      <c r="AT1228">
        <v>12.95</v>
      </c>
      <c r="AU1228">
        <v>10.8293</v>
      </c>
      <c r="AV1228" s="39">
        <f t="shared" si="377"/>
        <v>3.8841611509724352E-3</v>
      </c>
      <c r="AW1228" s="41">
        <v>43796</v>
      </c>
      <c r="AX1228">
        <v>11.65</v>
      </c>
      <c r="AY1228">
        <v>7.7222</v>
      </c>
      <c r="AZ1228" s="39">
        <f t="shared" si="378"/>
        <v>-1.1874600127959109E-2</v>
      </c>
      <c r="BA1228" s="41">
        <v>43796</v>
      </c>
      <c r="BB1228">
        <v>4.84</v>
      </c>
      <c r="BC1228">
        <v>2.6589999999999998</v>
      </c>
      <c r="BD1228" s="39">
        <f t="shared" si="379"/>
        <v>-2.0641771439294655E-3</v>
      </c>
      <c r="BE1228" s="41">
        <v>43796</v>
      </c>
      <c r="BF1228">
        <v>11.6</v>
      </c>
      <c r="BG1228">
        <v>8.2942</v>
      </c>
      <c r="BH1228" s="39">
        <f t="shared" si="380"/>
        <v>0</v>
      </c>
      <c r="BI1228" s="41">
        <v>43796</v>
      </c>
      <c r="BJ1228">
        <v>1.23</v>
      </c>
      <c r="BK1228">
        <v>1.2195</v>
      </c>
      <c r="BL1228" s="39">
        <f t="shared" si="381"/>
        <v>0</v>
      </c>
      <c r="BM1228" s="41">
        <v>43796</v>
      </c>
      <c r="BN1228">
        <v>8.3000000000000007</v>
      </c>
      <c r="BO1228">
        <v>4.7096999999999998</v>
      </c>
      <c r="BP1228" s="46">
        <f t="shared" si="382"/>
        <v>0</v>
      </c>
      <c r="BQ1228" s="41">
        <v>43796</v>
      </c>
      <c r="BR1228">
        <v>13.64</v>
      </c>
      <c r="BS1228">
        <v>7.7953000000000001</v>
      </c>
      <c r="BT1228" s="18">
        <f t="shared" si="383"/>
        <v>1.0369007037963536E-2</v>
      </c>
      <c r="BU1228" s="41">
        <v>43796</v>
      </c>
      <c r="BV1228">
        <v>2.4</v>
      </c>
      <c r="BW1228">
        <v>1.5788</v>
      </c>
      <c r="BX1228" s="39">
        <f t="shared" si="384"/>
        <v>-4.1001703147668898E-3</v>
      </c>
      <c r="BY1228" s="41">
        <v>44098</v>
      </c>
      <c r="BZ1228">
        <v>12.25</v>
      </c>
      <c r="CA1228">
        <v>8.0238999999999994</v>
      </c>
    </row>
    <row r="1229" spans="1:79">
      <c r="A1229" s="41">
        <v>43797</v>
      </c>
      <c r="B1229">
        <v>11.79</v>
      </c>
      <c r="C1229">
        <v>6.8202999999999996</v>
      </c>
      <c r="D1229" s="34">
        <f t="shared" si="370"/>
        <v>0</v>
      </c>
      <c r="E1229" s="41">
        <v>43797</v>
      </c>
      <c r="F1229">
        <v>1.85</v>
      </c>
      <c r="G1229">
        <v>1.85</v>
      </c>
      <c r="H1229" s="39">
        <f t="shared" si="371"/>
        <v>0</v>
      </c>
      <c r="L1229" s="38"/>
      <c r="M1229" s="41">
        <v>43797</v>
      </c>
      <c r="N1229">
        <v>7.4</v>
      </c>
      <c r="O1229">
        <v>4.6805000000000003</v>
      </c>
      <c r="P1229" s="43">
        <f t="shared" si="372"/>
        <v>1.2328322699253895E-2</v>
      </c>
      <c r="Q1229" s="41">
        <v>43797</v>
      </c>
      <c r="R1229">
        <v>1.44</v>
      </c>
      <c r="S1229">
        <v>1.0201</v>
      </c>
      <c r="T1229" s="39">
        <f t="shared" si="373"/>
        <v>-1.3729092139611323E-2</v>
      </c>
      <c r="U1229" s="42">
        <v>43798.62533333333</v>
      </c>
      <c r="V1229" s="44">
        <v>9</v>
      </c>
      <c r="W1229" s="44">
        <v>6.0549999999999997</v>
      </c>
      <c r="X1229" s="43">
        <f t="shared" si="367"/>
        <v>0</v>
      </c>
      <c r="Y1229" s="42">
        <v>43798.62533333333</v>
      </c>
      <c r="Z1229" s="44">
        <v>7.99</v>
      </c>
      <c r="AA1229" s="44">
        <v>6.2640000000000002</v>
      </c>
      <c r="AB1229" s="43">
        <f t="shared" si="368"/>
        <v>-1.2755102040816336E-3</v>
      </c>
      <c r="AC1229" s="42">
        <v>43798.62533333333</v>
      </c>
      <c r="AD1229" s="44">
        <v>30.22</v>
      </c>
      <c r="AE1229" s="44">
        <v>25.029</v>
      </c>
      <c r="AF1229" s="43">
        <f t="shared" si="369"/>
        <v>-2.5160662122687468E-2</v>
      </c>
      <c r="AG1229" s="41">
        <v>43797</v>
      </c>
      <c r="AH1229">
        <v>10.5</v>
      </c>
      <c r="AI1229">
        <v>4.3345000000000002</v>
      </c>
      <c r="AJ1229" s="39">
        <f t="shared" si="374"/>
        <v>1.9185428320466452E-3</v>
      </c>
      <c r="AK1229" s="45" t="s">
        <v>1010</v>
      </c>
      <c r="AL1229">
        <v>18.2</v>
      </c>
      <c r="AM1229">
        <v>9.9766999999999992</v>
      </c>
      <c r="AN1229" s="39">
        <f t="shared" si="375"/>
        <v>-7.0860577832184872E-3</v>
      </c>
      <c r="AO1229" s="41">
        <v>43797</v>
      </c>
      <c r="AP1229">
        <v>7.69</v>
      </c>
      <c r="AQ1229">
        <v>6.7568000000000001</v>
      </c>
      <c r="AR1229" s="18">
        <f t="shared" si="376"/>
        <v>0</v>
      </c>
      <c r="AS1229" s="41">
        <v>43797</v>
      </c>
      <c r="AT1229">
        <v>12.8</v>
      </c>
      <c r="AU1229">
        <v>10.703799999999999</v>
      </c>
      <c r="AV1229" s="39">
        <f t="shared" si="377"/>
        <v>-1.1588930032412124E-2</v>
      </c>
      <c r="AW1229" s="41">
        <v>43797</v>
      </c>
      <c r="AX1229">
        <v>11.65</v>
      </c>
      <c r="AY1229">
        <v>7.7222</v>
      </c>
      <c r="AZ1229" s="39">
        <f t="shared" si="378"/>
        <v>0</v>
      </c>
      <c r="BA1229" s="41">
        <v>43797</v>
      </c>
      <c r="BB1229">
        <v>4.84</v>
      </c>
      <c r="BC1229">
        <v>2.6589999999999998</v>
      </c>
      <c r="BD1229" s="39">
        <f t="shared" si="379"/>
        <v>0</v>
      </c>
      <c r="BE1229" s="41">
        <v>43797</v>
      </c>
      <c r="BF1229">
        <v>11.6</v>
      </c>
      <c r="BG1229">
        <v>8.2942</v>
      </c>
      <c r="BH1229" s="39">
        <f t="shared" si="380"/>
        <v>0</v>
      </c>
      <c r="BI1229" s="41">
        <v>43797</v>
      </c>
      <c r="BJ1229">
        <v>1.21</v>
      </c>
      <c r="BK1229">
        <v>1.1997</v>
      </c>
      <c r="BL1229" s="39">
        <f t="shared" si="381"/>
        <v>-1.623616236162365E-2</v>
      </c>
      <c r="BM1229" s="41">
        <v>43797</v>
      </c>
      <c r="BN1229">
        <v>8.44</v>
      </c>
      <c r="BO1229">
        <v>4.7892000000000001</v>
      </c>
      <c r="BP1229" s="46">
        <f t="shared" si="382"/>
        <v>1.688005605452584E-2</v>
      </c>
      <c r="BQ1229" s="41">
        <v>43797</v>
      </c>
      <c r="BR1229">
        <v>13.65</v>
      </c>
      <c r="BS1229">
        <v>7.8010000000000002</v>
      </c>
      <c r="BT1229" s="18">
        <f t="shared" si="383"/>
        <v>7.3120983156517883E-4</v>
      </c>
      <c r="BU1229" s="41">
        <v>43797</v>
      </c>
      <c r="BV1229">
        <v>2.4300000000000002</v>
      </c>
      <c r="BW1229">
        <v>1.5985</v>
      </c>
      <c r="BX1229" s="39">
        <f t="shared" si="384"/>
        <v>1.2477831264251362E-2</v>
      </c>
      <c r="BY1229" s="41">
        <v>44099</v>
      </c>
      <c r="BZ1229">
        <v>12.24</v>
      </c>
      <c r="CA1229">
        <v>8.0173000000000005</v>
      </c>
    </row>
    <row r="1230" spans="1:79">
      <c r="A1230" s="41">
        <v>43798</v>
      </c>
      <c r="B1230">
        <v>11.79</v>
      </c>
      <c r="C1230">
        <v>6.8202999999999996</v>
      </c>
      <c r="D1230" s="34">
        <f t="shared" si="370"/>
        <v>0</v>
      </c>
      <c r="E1230" s="41">
        <v>43798</v>
      </c>
      <c r="F1230">
        <v>1.85</v>
      </c>
      <c r="G1230">
        <v>1.85</v>
      </c>
      <c r="H1230" s="39">
        <f t="shared" si="371"/>
        <v>0</v>
      </c>
      <c r="L1230" s="38"/>
      <c r="M1230" s="41">
        <v>43798</v>
      </c>
      <c r="N1230">
        <v>7.4</v>
      </c>
      <c r="O1230">
        <v>4.6805000000000003</v>
      </c>
      <c r="P1230" s="43">
        <f t="shared" si="372"/>
        <v>0</v>
      </c>
      <c r="Q1230" s="41">
        <v>43798</v>
      </c>
      <c r="R1230">
        <v>1.51</v>
      </c>
      <c r="S1230">
        <v>1.0697000000000001</v>
      </c>
      <c r="T1230" s="39">
        <f t="shared" si="373"/>
        <v>4.8622684050583363E-2</v>
      </c>
      <c r="U1230" s="42">
        <v>43801.62533333333</v>
      </c>
      <c r="V1230" s="44">
        <v>9</v>
      </c>
      <c r="W1230" s="44">
        <v>6.0549999999999997</v>
      </c>
      <c r="X1230" s="43">
        <f t="shared" si="367"/>
        <v>0</v>
      </c>
      <c r="Y1230" s="42">
        <v>43801.62533333333</v>
      </c>
      <c r="Z1230" s="44">
        <v>8</v>
      </c>
      <c r="AA1230" s="44">
        <v>6.2720000000000002</v>
      </c>
      <c r="AB1230" s="43">
        <f t="shared" si="368"/>
        <v>1.2771392081736921E-3</v>
      </c>
      <c r="AC1230" s="42">
        <v>43801.62533333333</v>
      </c>
      <c r="AD1230" s="44">
        <v>30.5</v>
      </c>
      <c r="AE1230" s="44">
        <v>25.260999999999999</v>
      </c>
      <c r="AF1230" s="43">
        <f t="shared" si="369"/>
        <v>9.2692476726996403E-3</v>
      </c>
      <c r="AG1230" s="41">
        <v>43798</v>
      </c>
      <c r="AH1230">
        <v>10.3</v>
      </c>
      <c r="AI1230">
        <v>4.2519</v>
      </c>
      <c r="AJ1230" s="39">
        <f t="shared" si="374"/>
        <v>-1.9056407890183463E-2</v>
      </c>
      <c r="AK1230" s="45" t="s">
        <v>1011</v>
      </c>
      <c r="AL1230">
        <v>18.25</v>
      </c>
      <c r="AM1230">
        <v>10.004099999999999</v>
      </c>
      <c r="AN1230" s="39">
        <f t="shared" si="375"/>
        <v>2.7463991099261373E-3</v>
      </c>
      <c r="AO1230" s="41">
        <v>43798</v>
      </c>
      <c r="AP1230">
        <v>7.69</v>
      </c>
      <c r="AQ1230">
        <v>6.7568000000000001</v>
      </c>
      <c r="AR1230" s="18">
        <f t="shared" si="376"/>
        <v>0</v>
      </c>
      <c r="AS1230" s="41">
        <v>43798</v>
      </c>
      <c r="AT1230">
        <v>13.18</v>
      </c>
      <c r="AU1230">
        <v>11.021599999999999</v>
      </c>
      <c r="AV1230" s="39">
        <f t="shared" si="377"/>
        <v>2.9690390328668333E-2</v>
      </c>
      <c r="AW1230" s="41">
        <v>43798</v>
      </c>
      <c r="AX1230">
        <v>11.75</v>
      </c>
      <c r="AY1230">
        <v>7.7885</v>
      </c>
      <c r="AZ1230" s="39">
        <f t="shared" si="378"/>
        <v>8.5856362176581838E-3</v>
      </c>
      <c r="BA1230" s="41">
        <v>43798</v>
      </c>
      <c r="BB1230">
        <v>4.84</v>
      </c>
      <c r="BC1230">
        <v>2.6589999999999998</v>
      </c>
      <c r="BD1230" s="39">
        <f t="shared" si="379"/>
        <v>0</v>
      </c>
      <c r="BE1230" s="41">
        <v>43798</v>
      </c>
      <c r="BF1230">
        <v>11.6</v>
      </c>
      <c r="BG1230">
        <v>8.2942</v>
      </c>
      <c r="BH1230" s="39">
        <f t="shared" si="380"/>
        <v>0</v>
      </c>
      <c r="BI1230" s="41">
        <v>43798</v>
      </c>
      <c r="BJ1230">
        <v>1.23</v>
      </c>
      <c r="BK1230">
        <v>1.2195</v>
      </c>
      <c r="BL1230" s="39">
        <f t="shared" si="381"/>
        <v>1.6504126031507912E-2</v>
      </c>
      <c r="BM1230" s="41">
        <v>43798</v>
      </c>
      <c r="BN1230">
        <v>8.35</v>
      </c>
      <c r="BO1230">
        <v>4.7381000000000002</v>
      </c>
      <c r="BP1230" s="46">
        <f t="shared" si="382"/>
        <v>-1.0669840474400718E-2</v>
      </c>
      <c r="BQ1230" s="41">
        <v>43798</v>
      </c>
      <c r="BR1230">
        <v>13.65</v>
      </c>
      <c r="BS1230">
        <v>7.8010000000000002</v>
      </c>
      <c r="BT1230" s="18">
        <f t="shared" si="383"/>
        <v>0</v>
      </c>
      <c r="BU1230" s="41">
        <v>43798</v>
      </c>
      <c r="BV1230">
        <v>2.36</v>
      </c>
      <c r="BW1230">
        <v>1.5524</v>
      </c>
      <c r="BX1230" s="39">
        <f t="shared" si="384"/>
        <v>-2.8839537065999392E-2</v>
      </c>
      <c r="BY1230" s="41">
        <v>44102</v>
      </c>
      <c r="BZ1230">
        <v>12.19</v>
      </c>
      <c r="CA1230">
        <v>7.9846000000000004</v>
      </c>
    </row>
    <row r="1231" spans="1:79">
      <c r="A1231" s="41">
        <v>43801</v>
      </c>
      <c r="B1231">
        <v>11.87</v>
      </c>
      <c r="C1231">
        <v>6.8666</v>
      </c>
      <c r="D1231" s="34">
        <f t="shared" si="370"/>
        <v>6.7885576880783033E-3</v>
      </c>
      <c r="E1231" s="41">
        <v>43801</v>
      </c>
      <c r="F1231">
        <v>1.85</v>
      </c>
      <c r="G1231">
        <v>1.85</v>
      </c>
      <c r="H1231" s="39">
        <f t="shared" si="371"/>
        <v>0</v>
      </c>
      <c r="L1231" s="38"/>
      <c r="M1231" s="41">
        <v>43801</v>
      </c>
      <c r="N1231">
        <v>7.34</v>
      </c>
      <c r="O1231">
        <v>4.6425000000000001</v>
      </c>
      <c r="P1231" s="43">
        <f t="shared" si="372"/>
        <v>-8.1187907274864329E-3</v>
      </c>
      <c r="Q1231" s="41">
        <v>43801</v>
      </c>
      <c r="R1231">
        <v>1.59</v>
      </c>
      <c r="S1231">
        <v>1.1264000000000001</v>
      </c>
      <c r="T1231" s="39">
        <f t="shared" si="373"/>
        <v>5.3005515565111683E-2</v>
      </c>
      <c r="U1231" s="42">
        <v>43802.62533333333</v>
      </c>
      <c r="V1231" s="44">
        <v>9</v>
      </c>
      <c r="W1231" s="44">
        <v>6.0549999999999997</v>
      </c>
      <c r="X1231" s="43">
        <f t="shared" si="367"/>
        <v>0</v>
      </c>
      <c r="Y1231" s="42">
        <v>43802.62533333333</v>
      </c>
      <c r="Z1231" s="44">
        <v>7.99</v>
      </c>
      <c r="AA1231" s="44">
        <v>6.2640000000000002</v>
      </c>
      <c r="AB1231" s="43">
        <f t="shared" si="368"/>
        <v>-1.2755102040816336E-3</v>
      </c>
      <c r="AC1231" s="42">
        <v>43802.62533333333</v>
      </c>
      <c r="AD1231" s="44">
        <v>30.5</v>
      </c>
      <c r="AE1231" s="44">
        <v>25.260999999999999</v>
      </c>
      <c r="AF1231" s="43">
        <f t="shared" si="369"/>
        <v>0</v>
      </c>
      <c r="AG1231" s="41">
        <v>43801</v>
      </c>
      <c r="AH1231">
        <v>10.45</v>
      </c>
      <c r="AI1231">
        <v>4.3137999999999996</v>
      </c>
      <c r="AJ1231" s="39">
        <f t="shared" si="374"/>
        <v>1.4558197511700562E-2</v>
      </c>
      <c r="AK1231" s="45">
        <v>43508</v>
      </c>
      <c r="AL1231">
        <v>18.27</v>
      </c>
      <c r="AM1231">
        <v>10.015000000000001</v>
      </c>
      <c r="AN1231" s="39">
        <f t="shared" si="375"/>
        <v>1.0895532831540311E-3</v>
      </c>
      <c r="AO1231" s="41">
        <v>43801</v>
      </c>
      <c r="AP1231">
        <v>7.47</v>
      </c>
      <c r="AQ1231">
        <v>6.5635000000000003</v>
      </c>
      <c r="AR1231" s="18">
        <f t="shared" si="376"/>
        <v>-2.8608216907411763E-2</v>
      </c>
      <c r="AS1231" s="41">
        <v>43801</v>
      </c>
      <c r="AT1231">
        <v>13.2</v>
      </c>
      <c r="AU1231">
        <v>11.0383</v>
      </c>
      <c r="AV1231" s="39">
        <f t="shared" si="377"/>
        <v>1.5152065035929593E-3</v>
      </c>
      <c r="AW1231" s="41">
        <v>43801</v>
      </c>
      <c r="AX1231">
        <v>11.78</v>
      </c>
      <c r="AY1231">
        <v>7.8083999999999998</v>
      </c>
      <c r="AZ1231" s="39">
        <f t="shared" si="378"/>
        <v>2.5550491108685637E-3</v>
      </c>
      <c r="BA1231" s="41">
        <v>43801</v>
      </c>
      <c r="BB1231">
        <v>4.82</v>
      </c>
      <c r="BC1231">
        <v>2.6480000000000001</v>
      </c>
      <c r="BD1231" s="39">
        <f t="shared" si="379"/>
        <v>-4.1368935690107847E-3</v>
      </c>
      <c r="BE1231" s="41">
        <v>43801</v>
      </c>
      <c r="BF1231">
        <v>11.5</v>
      </c>
      <c r="BG1231">
        <v>8.2226999999999997</v>
      </c>
      <c r="BH1231" s="39">
        <f t="shared" si="380"/>
        <v>-8.6204817824504284E-3</v>
      </c>
      <c r="BI1231" s="41">
        <v>43801</v>
      </c>
      <c r="BJ1231">
        <v>1.21</v>
      </c>
      <c r="BK1231">
        <v>1.1997</v>
      </c>
      <c r="BL1231" s="39">
        <f t="shared" si="381"/>
        <v>-1.623616236162365E-2</v>
      </c>
      <c r="BM1231" s="41">
        <v>43801</v>
      </c>
      <c r="BN1231">
        <v>8.65</v>
      </c>
      <c r="BO1231">
        <v>4.9082999999999997</v>
      </c>
      <c r="BP1231" s="46">
        <f t="shared" si="382"/>
        <v>3.5921571938118541E-2</v>
      </c>
      <c r="BQ1231" s="41">
        <v>43801</v>
      </c>
      <c r="BR1231">
        <v>13.6</v>
      </c>
      <c r="BS1231">
        <v>7.7724000000000002</v>
      </c>
      <c r="BT1231" s="18">
        <f t="shared" si="383"/>
        <v>-3.666196641456218E-3</v>
      </c>
      <c r="BU1231" s="41">
        <v>43801</v>
      </c>
      <c r="BV1231">
        <v>2.39</v>
      </c>
      <c r="BW1231">
        <v>1.5722</v>
      </c>
      <c r="BX1231" s="39">
        <f t="shared" si="384"/>
        <v>1.2754444730739526E-2</v>
      </c>
      <c r="BY1231" s="41">
        <v>44103</v>
      </c>
      <c r="BZ1231">
        <v>12</v>
      </c>
      <c r="CA1231">
        <v>7.8601000000000001</v>
      </c>
    </row>
    <row r="1232" spans="1:79">
      <c r="A1232" s="41">
        <v>43802</v>
      </c>
      <c r="B1232">
        <v>11.88</v>
      </c>
      <c r="C1232">
        <v>6.8723000000000001</v>
      </c>
      <c r="D1232" s="34">
        <f t="shared" si="370"/>
        <v>8.3010514665191482E-4</v>
      </c>
      <c r="E1232" s="41">
        <v>43802</v>
      </c>
      <c r="F1232">
        <v>1.85</v>
      </c>
      <c r="G1232">
        <v>1.85</v>
      </c>
      <c r="H1232" s="39">
        <f t="shared" si="371"/>
        <v>0</v>
      </c>
      <c r="L1232" s="38"/>
      <c r="M1232" s="41">
        <v>43802</v>
      </c>
      <c r="N1232">
        <v>7.36</v>
      </c>
      <c r="O1232">
        <v>4.6551999999999998</v>
      </c>
      <c r="P1232" s="43">
        <f t="shared" si="372"/>
        <v>2.7355950457726894E-3</v>
      </c>
      <c r="Q1232" s="41">
        <v>43802</v>
      </c>
      <c r="R1232">
        <v>1.68</v>
      </c>
      <c r="S1232">
        <v>1.1900999999999999</v>
      </c>
      <c r="T1232" s="39">
        <f t="shared" si="373"/>
        <v>5.655184659090897E-2</v>
      </c>
      <c r="U1232" s="42">
        <v>43803.62533333333</v>
      </c>
      <c r="V1232" s="44">
        <v>9</v>
      </c>
      <c r="W1232" s="44">
        <v>6.0549999999999997</v>
      </c>
      <c r="X1232" s="43">
        <f t="shared" si="367"/>
        <v>0</v>
      </c>
      <c r="Y1232" s="42">
        <v>43803.62533333333</v>
      </c>
      <c r="Z1232" s="44">
        <v>8</v>
      </c>
      <c r="AA1232" s="44">
        <v>6.2720000000000002</v>
      </c>
      <c r="AB1232" s="43">
        <f t="shared" si="368"/>
        <v>1.2771392081736921E-3</v>
      </c>
      <c r="AC1232" s="42">
        <v>43803.62533333333</v>
      </c>
      <c r="AD1232" s="44">
        <v>30</v>
      </c>
      <c r="AE1232" s="44">
        <v>24.847000000000001</v>
      </c>
      <c r="AF1232" s="43">
        <f t="shared" si="369"/>
        <v>-1.6388899885198444E-2</v>
      </c>
      <c r="AG1232" s="41">
        <v>43802</v>
      </c>
      <c r="AH1232">
        <v>10.39</v>
      </c>
      <c r="AI1232">
        <v>4.2891000000000004</v>
      </c>
      <c r="AJ1232" s="39">
        <f t="shared" si="374"/>
        <v>-5.7258101905510875E-3</v>
      </c>
      <c r="AK1232" s="45">
        <v>43536</v>
      </c>
      <c r="AL1232">
        <v>18.3</v>
      </c>
      <c r="AM1232">
        <v>10.031499999999999</v>
      </c>
      <c r="AN1232" s="39">
        <f t="shared" si="375"/>
        <v>1.6475287069394756E-3</v>
      </c>
      <c r="AO1232" s="41">
        <v>43802</v>
      </c>
      <c r="AP1232">
        <v>7.69</v>
      </c>
      <c r="AQ1232">
        <v>6.7568000000000001</v>
      </c>
      <c r="AR1232" s="18">
        <f t="shared" si="376"/>
        <v>2.9450750361849593E-2</v>
      </c>
      <c r="AS1232" s="41">
        <v>43802</v>
      </c>
      <c r="AT1232">
        <v>13</v>
      </c>
      <c r="AU1232">
        <v>10.8711</v>
      </c>
      <c r="AV1232" s="39">
        <f t="shared" si="377"/>
        <v>-1.514725999474551E-2</v>
      </c>
      <c r="AW1232" s="41">
        <v>43802</v>
      </c>
      <c r="AX1232">
        <v>11.5</v>
      </c>
      <c r="AY1232">
        <v>7.6227999999999998</v>
      </c>
      <c r="AZ1232" s="39">
        <f t="shared" si="378"/>
        <v>-2.376927411505558E-2</v>
      </c>
      <c r="BA1232" s="41">
        <v>43802</v>
      </c>
      <c r="BB1232">
        <v>4.83</v>
      </c>
      <c r="BC1232">
        <v>2.6535000000000002</v>
      </c>
      <c r="BD1232" s="39">
        <f t="shared" si="379"/>
        <v>2.0770392749244939E-3</v>
      </c>
      <c r="BE1232" s="41">
        <v>43802</v>
      </c>
      <c r="BF1232">
        <v>11.6</v>
      </c>
      <c r="BG1232">
        <v>8.2942</v>
      </c>
      <c r="BH1232" s="39">
        <f t="shared" si="380"/>
        <v>8.6954406703394684E-3</v>
      </c>
      <c r="BI1232" s="41">
        <v>43802</v>
      </c>
      <c r="BJ1232">
        <v>1.22</v>
      </c>
      <c r="BK1232">
        <v>1.2096</v>
      </c>
      <c r="BL1232" s="39">
        <f t="shared" si="381"/>
        <v>8.2520630157539559E-3</v>
      </c>
      <c r="BM1232" s="41">
        <v>43802</v>
      </c>
      <c r="BN1232">
        <v>8.69</v>
      </c>
      <c r="BO1232">
        <v>4.931</v>
      </c>
      <c r="BP1232" s="46">
        <f t="shared" si="382"/>
        <v>4.6248191838315486E-3</v>
      </c>
      <c r="BQ1232" s="41">
        <v>43802</v>
      </c>
      <c r="BR1232">
        <v>13.6</v>
      </c>
      <c r="BS1232">
        <v>7.7724000000000002</v>
      </c>
      <c r="BT1232" s="18">
        <f t="shared" si="383"/>
        <v>0</v>
      </c>
      <c r="BU1232" s="41">
        <v>43802</v>
      </c>
      <c r="BV1232">
        <v>2.39</v>
      </c>
      <c r="BW1232">
        <v>1.5722</v>
      </c>
      <c r="BX1232" s="39">
        <f t="shared" si="384"/>
        <v>0</v>
      </c>
      <c r="BY1232" s="41">
        <v>44104</v>
      </c>
      <c r="BZ1232">
        <v>12.25</v>
      </c>
      <c r="CA1232">
        <v>8.0238999999999994</v>
      </c>
    </row>
    <row r="1233" spans="1:79">
      <c r="A1233" s="41">
        <v>43803</v>
      </c>
      <c r="B1233">
        <v>11.87</v>
      </c>
      <c r="C1233">
        <v>6.8666</v>
      </c>
      <c r="D1233" s="34">
        <f t="shared" si="370"/>
        <v>-8.2941664362732107E-4</v>
      </c>
      <c r="E1233" s="41">
        <v>43803</v>
      </c>
      <c r="F1233">
        <v>1.85</v>
      </c>
      <c r="G1233">
        <v>1.85</v>
      </c>
      <c r="H1233" s="39">
        <f t="shared" si="371"/>
        <v>0</v>
      </c>
      <c r="L1233" s="38"/>
      <c r="M1233" s="41">
        <v>43803</v>
      </c>
      <c r="N1233">
        <v>7.36</v>
      </c>
      <c r="O1233">
        <v>4.6551999999999998</v>
      </c>
      <c r="P1233" s="43">
        <f t="shared" si="372"/>
        <v>0</v>
      </c>
      <c r="Q1233" s="41">
        <v>43803</v>
      </c>
      <c r="R1233">
        <v>1.75</v>
      </c>
      <c r="S1233">
        <v>1.2397</v>
      </c>
      <c r="T1233" s="39">
        <f t="shared" si="373"/>
        <v>4.1677169985715565E-2</v>
      </c>
      <c r="U1233" s="42">
        <v>43804.62533333333</v>
      </c>
      <c r="V1233" s="44">
        <v>9</v>
      </c>
      <c r="W1233" s="44">
        <v>6.0549999999999997</v>
      </c>
      <c r="X1233" s="43">
        <f t="shared" si="367"/>
        <v>0</v>
      </c>
      <c r="Y1233" s="42">
        <v>43804.62533333333</v>
      </c>
      <c r="Z1233" s="44">
        <v>8</v>
      </c>
      <c r="AA1233" s="44">
        <v>6.2720000000000002</v>
      </c>
      <c r="AB1233" s="43">
        <f t="shared" si="368"/>
        <v>0</v>
      </c>
      <c r="AC1233" s="42">
        <v>43804.62533333333</v>
      </c>
      <c r="AD1233" s="44">
        <v>30</v>
      </c>
      <c r="AE1233" s="44">
        <v>24.847000000000001</v>
      </c>
      <c r="AF1233" s="43">
        <f t="shared" si="369"/>
        <v>0</v>
      </c>
      <c r="AG1233" s="41">
        <v>43803</v>
      </c>
      <c r="AH1233">
        <v>10.199999999999999</v>
      </c>
      <c r="AI1233">
        <v>4.2106000000000003</v>
      </c>
      <c r="AJ1233" s="39">
        <f t="shared" si="374"/>
        <v>-1.8302207922407967E-2</v>
      </c>
      <c r="AK1233" s="45">
        <v>43567</v>
      </c>
      <c r="AL1233">
        <v>18.36</v>
      </c>
      <c r="AM1233">
        <v>10.064399999999999</v>
      </c>
      <c r="AN1233" s="39">
        <f t="shared" si="375"/>
        <v>3.2796690425160452E-3</v>
      </c>
      <c r="AO1233" s="41">
        <v>43803</v>
      </c>
      <c r="AP1233">
        <v>7.7</v>
      </c>
      <c r="AQ1233">
        <v>6.7656000000000001</v>
      </c>
      <c r="AR1233" s="18">
        <f t="shared" si="376"/>
        <v>1.302391664693334E-3</v>
      </c>
      <c r="AS1233" s="41">
        <v>43803</v>
      </c>
      <c r="AT1233">
        <v>13.47</v>
      </c>
      <c r="AU1233">
        <v>11.264099999999999</v>
      </c>
      <c r="AV1233" s="39">
        <f t="shared" si="377"/>
        <v>3.6150895493556205E-2</v>
      </c>
      <c r="AW1233" s="41">
        <v>43803</v>
      </c>
      <c r="AX1233">
        <v>11.58</v>
      </c>
      <c r="AY1233">
        <v>7.6757999999999997</v>
      </c>
      <c r="AZ1233" s="39">
        <f t="shared" si="378"/>
        <v>6.9528257333263286E-3</v>
      </c>
      <c r="BA1233" s="41">
        <v>43803</v>
      </c>
      <c r="BB1233">
        <v>4.8499999999999996</v>
      </c>
      <c r="BC1233">
        <v>2.6644999999999999</v>
      </c>
      <c r="BD1233" s="39">
        <f t="shared" si="379"/>
        <v>4.1454682494816942E-3</v>
      </c>
      <c r="BE1233" s="41">
        <v>43803</v>
      </c>
      <c r="BF1233">
        <v>11.5</v>
      </c>
      <c r="BG1233">
        <v>8.2226999999999997</v>
      </c>
      <c r="BH1233" s="39">
        <f t="shared" si="380"/>
        <v>-8.6204817824504284E-3</v>
      </c>
      <c r="BI1233" s="41">
        <v>43803</v>
      </c>
      <c r="BJ1233">
        <v>1.23</v>
      </c>
      <c r="BK1233">
        <v>1.2195</v>
      </c>
      <c r="BL1233" s="39">
        <f t="shared" si="381"/>
        <v>8.1845238095238255E-3</v>
      </c>
      <c r="BM1233" s="41">
        <v>43803</v>
      </c>
      <c r="BN1233">
        <v>8.44</v>
      </c>
      <c r="BO1233">
        <v>4.7892000000000001</v>
      </c>
      <c r="BP1233" s="46">
        <f t="shared" si="382"/>
        <v>-2.8756844453457702E-2</v>
      </c>
      <c r="BQ1233" s="41">
        <v>43803</v>
      </c>
      <c r="BR1233">
        <v>13.5</v>
      </c>
      <c r="BS1233">
        <v>7.7153</v>
      </c>
      <c r="BT1233" s="18">
        <f t="shared" si="383"/>
        <v>-7.346508157068621E-3</v>
      </c>
      <c r="BU1233" s="41">
        <v>43803</v>
      </c>
      <c r="BV1233">
        <v>2.37</v>
      </c>
      <c r="BW1233">
        <v>1.5589999999999999</v>
      </c>
      <c r="BX1233" s="39">
        <f t="shared" si="384"/>
        <v>-8.3958783869737316E-3</v>
      </c>
      <c r="BY1233" s="41">
        <v>44105</v>
      </c>
      <c r="BZ1233">
        <v>12.14</v>
      </c>
      <c r="CA1233">
        <v>7.9518000000000004</v>
      </c>
    </row>
    <row r="1234" spans="1:79">
      <c r="A1234" s="41">
        <v>43804</v>
      </c>
      <c r="B1234">
        <v>11.75</v>
      </c>
      <c r="C1234">
        <v>6.7971000000000004</v>
      </c>
      <c r="D1234" s="34">
        <f t="shared" si="370"/>
        <v>-1.0121457489878494E-2</v>
      </c>
      <c r="E1234" s="41">
        <v>43804</v>
      </c>
      <c r="F1234">
        <v>1.85</v>
      </c>
      <c r="G1234">
        <v>1.85</v>
      </c>
      <c r="H1234" s="39">
        <f t="shared" si="371"/>
        <v>0</v>
      </c>
      <c r="L1234" s="38"/>
      <c r="M1234" s="41">
        <v>43804</v>
      </c>
      <c r="N1234">
        <v>7.41</v>
      </c>
      <c r="O1234">
        <v>4.6867999999999999</v>
      </c>
      <c r="P1234" s="43">
        <f t="shared" si="372"/>
        <v>6.7881079223234388E-3</v>
      </c>
      <c r="Q1234" s="41">
        <v>43804</v>
      </c>
      <c r="R1234">
        <v>1.84</v>
      </c>
      <c r="S1234">
        <v>1.3035000000000001</v>
      </c>
      <c r="T1234" s="39">
        <f t="shared" si="373"/>
        <v>5.1464063886424195E-2</v>
      </c>
      <c r="U1234" s="42">
        <v>43805.62533333333</v>
      </c>
      <c r="V1234" s="44">
        <v>9</v>
      </c>
      <c r="W1234" s="44">
        <v>6.0549999999999997</v>
      </c>
      <c r="X1234" s="43">
        <f t="shared" si="367"/>
        <v>0</v>
      </c>
      <c r="Y1234" s="42">
        <v>43805.62533333333</v>
      </c>
      <c r="Z1234" s="44">
        <v>8.24</v>
      </c>
      <c r="AA1234" s="44">
        <v>6.46</v>
      </c>
      <c r="AB1234" s="43">
        <f t="shared" si="368"/>
        <v>2.9974489795918321E-2</v>
      </c>
      <c r="AC1234" s="42">
        <v>43805.62533333333</v>
      </c>
      <c r="AD1234" s="44">
        <v>30</v>
      </c>
      <c r="AE1234" s="44">
        <v>24.847000000000001</v>
      </c>
      <c r="AF1234" s="43">
        <f t="shared" si="369"/>
        <v>0</v>
      </c>
      <c r="AG1234" s="41">
        <v>43804</v>
      </c>
      <c r="AH1234">
        <v>10.199999999999999</v>
      </c>
      <c r="AI1234">
        <v>4.2106000000000003</v>
      </c>
      <c r="AJ1234" s="39">
        <f t="shared" si="374"/>
        <v>0</v>
      </c>
      <c r="AK1234" s="45">
        <v>43597</v>
      </c>
      <c r="AL1234">
        <v>18.45</v>
      </c>
      <c r="AM1234">
        <v>10.1137</v>
      </c>
      <c r="AN1234" s="39">
        <f t="shared" si="375"/>
        <v>4.8984539565200677E-3</v>
      </c>
      <c r="AO1234" s="41">
        <v>43804</v>
      </c>
      <c r="AP1234">
        <v>7.59</v>
      </c>
      <c r="AQ1234">
        <v>6.6688999999999998</v>
      </c>
      <c r="AR1234" s="18">
        <f t="shared" si="376"/>
        <v>-1.4292893461038228E-2</v>
      </c>
      <c r="AS1234" s="41">
        <v>43804</v>
      </c>
      <c r="AT1234">
        <v>13.1</v>
      </c>
      <c r="AU1234">
        <v>10.954700000000001</v>
      </c>
      <c r="AV1234" s="39">
        <f t="shared" si="377"/>
        <v>-2.7467795918004845E-2</v>
      </c>
      <c r="AW1234" s="41">
        <v>43804</v>
      </c>
      <c r="AX1234">
        <v>11.6</v>
      </c>
      <c r="AY1234">
        <v>7.6890999999999998</v>
      </c>
      <c r="AZ1234" s="39">
        <f t="shared" si="378"/>
        <v>1.7327184137158459E-3</v>
      </c>
      <c r="BA1234" s="41">
        <v>43804</v>
      </c>
      <c r="BB1234">
        <v>4.8499999999999996</v>
      </c>
      <c r="BC1234">
        <v>2.6644999999999999</v>
      </c>
      <c r="BD1234" s="39">
        <f t="shared" si="379"/>
        <v>0</v>
      </c>
      <c r="BE1234" s="41">
        <v>43804</v>
      </c>
      <c r="BF1234">
        <v>11.49</v>
      </c>
      <c r="BG1234">
        <v>8.2156000000000002</v>
      </c>
      <c r="BH1234" s="39">
        <f t="shared" si="380"/>
        <v>-8.6346333929237845E-4</v>
      </c>
      <c r="BI1234" s="41">
        <v>43804</v>
      </c>
      <c r="BJ1234">
        <v>1.22</v>
      </c>
      <c r="BK1234">
        <v>1.2096</v>
      </c>
      <c r="BL1234" s="39">
        <f t="shared" si="381"/>
        <v>-8.1180811808118248E-3</v>
      </c>
      <c r="BM1234" s="41">
        <v>43804</v>
      </c>
      <c r="BN1234">
        <v>8.44</v>
      </c>
      <c r="BO1234">
        <v>4.7892000000000001</v>
      </c>
      <c r="BP1234" s="46">
        <f t="shared" si="382"/>
        <v>0</v>
      </c>
      <c r="BQ1234" s="41">
        <v>43804</v>
      </c>
      <c r="BR1234">
        <v>13.55</v>
      </c>
      <c r="BS1234">
        <v>7.7439</v>
      </c>
      <c r="BT1234" s="18">
        <f t="shared" si="383"/>
        <v>3.7069200160719557E-3</v>
      </c>
      <c r="BU1234" s="41">
        <v>43804</v>
      </c>
      <c r="BV1234">
        <v>2.35</v>
      </c>
      <c r="BW1234">
        <v>1.5459000000000001</v>
      </c>
      <c r="BX1234" s="39">
        <f t="shared" si="384"/>
        <v>-8.4028223220012129E-3</v>
      </c>
      <c r="BY1234" s="41">
        <v>44106</v>
      </c>
      <c r="BZ1234">
        <v>11.6</v>
      </c>
      <c r="CA1234">
        <v>7.5980999999999996</v>
      </c>
    </row>
    <row r="1235" spans="1:79">
      <c r="A1235" s="41">
        <v>43805</v>
      </c>
      <c r="B1235">
        <v>11.8</v>
      </c>
      <c r="C1235">
        <v>6.8261000000000003</v>
      </c>
      <c r="D1235" s="34">
        <f t="shared" si="370"/>
        <v>4.2665254299627652E-3</v>
      </c>
      <c r="E1235" s="41">
        <v>43805</v>
      </c>
      <c r="F1235">
        <v>1.88</v>
      </c>
      <c r="G1235">
        <v>1.88</v>
      </c>
      <c r="H1235" s="39">
        <f t="shared" si="371"/>
        <v>1.621621621621611E-2</v>
      </c>
      <c r="L1235" s="38"/>
      <c r="M1235" s="41">
        <v>43805</v>
      </c>
      <c r="N1235">
        <v>7.57</v>
      </c>
      <c r="O1235">
        <v>4.7880000000000003</v>
      </c>
      <c r="P1235" s="43">
        <f t="shared" si="372"/>
        <v>2.1592557821968165E-2</v>
      </c>
      <c r="Q1235" s="41">
        <v>43805</v>
      </c>
      <c r="R1235">
        <v>1.8</v>
      </c>
      <c r="S1235">
        <v>1.2750999999999999</v>
      </c>
      <c r="T1235" s="39">
        <f t="shared" si="373"/>
        <v>-2.1787495205216879E-2</v>
      </c>
      <c r="U1235" s="42">
        <v>43808.62533333333</v>
      </c>
      <c r="V1235" s="44">
        <v>9</v>
      </c>
      <c r="W1235" s="44">
        <v>6.0549999999999997</v>
      </c>
      <c r="X1235" s="43">
        <f t="shared" si="367"/>
        <v>0</v>
      </c>
      <c r="Y1235" s="42">
        <v>43808.62533333333</v>
      </c>
      <c r="Z1235" s="44">
        <v>8.25</v>
      </c>
      <c r="AA1235" s="44">
        <v>6.468</v>
      </c>
      <c r="AB1235" s="43">
        <f t="shared" si="368"/>
        <v>1.2383900928792581E-3</v>
      </c>
      <c r="AC1235" s="42">
        <v>43808.62533333333</v>
      </c>
      <c r="AD1235" s="44">
        <v>30</v>
      </c>
      <c r="AE1235" s="44">
        <v>24.847000000000001</v>
      </c>
      <c r="AF1235" s="43">
        <f t="shared" si="369"/>
        <v>0</v>
      </c>
      <c r="AG1235" s="41">
        <v>43805</v>
      </c>
      <c r="AH1235">
        <v>10.42</v>
      </c>
      <c r="AI1235">
        <v>4.3014999999999999</v>
      </c>
      <c r="AJ1235" s="39">
        <f t="shared" si="374"/>
        <v>2.1588372203486327E-2</v>
      </c>
      <c r="AK1235" s="45">
        <v>43628</v>
      </c>
      <c r="AL1235">
        <v>18.5</v>
      </c>
      <c r="AM1235">
        <v>10.1411</v>
      </c>
      <c r="AN1235" s="39">
        <f t="shared" si="375"/>
        <v>2.7091964365168128E-3</v>
      </c>
      <c r="AO1235" s="41">
        <v>43805</v>
      </c>
      <c r="AP1235">
        <v>7.7</v>
      </c>
      <c r="AQ1235">
        <v>6.7656000000000001</v>
      </c>
      <c r="AR1235" s="18">
        <f t="shared" si="376"/>
        <v>1.4500142452278521E-2</v>
      </c>
      <c r="AS1235" s="41">
        <v>43805</v>
      </c>
      <c r="AT1235">
        <v>13.39</v>
      </c>
      <c r="AU1235">
        <v>11.1972</v>
      </c>
      <c r="AV1235" s="39">
        <f t="shared" si="377"/>
        <v>2.2136617159757885E-2</v>
      </c>
      <c r="AW1235" s="41">
        <v>43805</v>
      </c>
      <c r="AX1235">
        <v>11.7</v>
      </c>
      <c r="AY1235">
        <v>7.7553999999999998</v>
      </c>
      <c r="AZ1235" s="39">
        <f t="shared" si="378"/>
        <v>8.6225956223745341E-3</v>
      </c>
      <c r="BA1235" s="41">
        <v>43805</v>
      </c>
      <c r="BB1235">
        <v>4.8499999999999996</v>
      </c>
      <c r="BC1235">
        <v>2.6644999999999999</v>
      </c>
      <c r="BD1235" s="39">
        <f t="shared" si="379"/>
        <v>0</v>
      </c>
      <c r="BE1235" s="41">
        <v>43805</v>
      </c>
      <c r="BF1235">
        <v>11.45</v>
      </c>
      <c r="BG1235">
        <v>8.1869999999999994</v>
      </c>
      <c r="BH1235" s="39">
        <f t="shared" si="380"/>
        <v>-3.4811821412922789E-3</v>
      </c>
      <c r="BI1235" s="41">
        <v>43805</v>
      </c>
      <c r="BJ1235">
        <v>1.21</v>
      </c>
      <c r="BK1235">
        <v>1.1997</v>
      </c>
      <c r="BL1235" s="39">
        <f t="shared" si="381"/>
        <v>-8.1845238095238255E-3</v>
      </c>
      <c r="BM1235" s="41">
        <v>43805</v>
      </c>
      <c r="BN1235">
        <v>8.6</v>
      </c>
      <c r="BO1235">
        <v>4.88</v>
      </c>
      <c r="BP1235" s="46">
        <f t="shared" si="382"/>
        <v>1.8959325148250182E-2</v>
      </c>
      <c r="BQ1235" s="41">
        <v>43805</v>
      </c>
      <c r="BR1235">
        <v>13.5</v>
      </c>
      <c r="BS1235">
        <v>7.7153</v>
      </c>
      <c r="BT1235" s="18">
        <f t="shared" si="383"/>
        <v>-3.6932295096785803E-3</v>
      </c>
      <c r="BU1235" s="41">
        <v>43805</v>
      </c>
      <c r="BV1235">
        <v>2.34</v>
      </c>
      <c r="BW1235">
        <v>1.5392999999999999</v>
      </c>
      <c r="BX1235" s="39">
        <f t="shared" si="384"/>
        <v>-4.2693576557346277E-3</v>
      </c>
      <c r="BY1235" s="41">
        <v>44109</v>
      </c>
      <c r="BZ1235">
        <v>11.94</v>
      </c>
      <c r="CA1235">
        <v>7.8208000000000002</v>
      </c>
    </row>
    <row r="1236" spans="1:79">
      <c r="A1236" s="41">
        <v>43808</v>
      </c>
      <c r="B1236">
        <v>11.8</v>
      </c>
      <c r="C1236">
        <v>6.8261000000000003</v>
      </c>
      <c r="D1236" s="34">
        <f t="shared" si="370"/>
        <v>0</v>
      </c>
      <c r="E1236" s="41">
        <v>43808</v>
      </c>
      <c r="F1236">
        <v>1.88</v>
      </c>
      <c r="G1236">
        <v>1.88</v>
      </c>
      <c r="H1236" s="39">
        <f t="shared" si="371"/>
        <v>0</v>
      </c>
      <c r="L1236" s="38"/>
      <c r="M1236" s="41">
        <v>43808</v>
      </c>
      <c r="N1236">
        <v>7.57</v>
      </c>
      <c r="O1236">
        <v>4.7880000000000003</v>
      </c>
      <c r="P1236" s="43">
        <f t="shared" si="372"/>
        <v>0</v>
      </c>
      <c r="Q1236" s="41">
        <v>43808</v>
      </c>
      <c r="R1236">
        <v>1.85</v>
      </c>
      <c r="S1236">
        <v>1.3106</v>
      </c>
      <c r="T1236" s="39">
        <f t="shared" si="373"/>
        <v>2.7840953650694132E-2</v>
      </c>
      <c r="U1236" s="42">
        <v>43809.62533333333</v>
      </c>
      <c r="V1236" s="44">
        <v>8.8000000000000007</v>
      </c>
      <c r="W1236" s="44">
        <v>5.9210000000000003</v>
      </c>
      <c r="X1236" s="43">
        <f t="shared" si="367"/>
        <v>-2.2130470685383891E-2</v>
      </c>
      <c r="Y1236" s="42">
        <v>43809.62533333333</v>
      </c>
      <c r="Z1236" s="44">
        <v>8.01</v>
      </c>
      <c r="AA1236" s="44">
        <v>6.28</v>
      </c>
      <c r="AB1236" s="43">
        <f t="shared" si="368"/>
        <v>-2.9066171923314739E-2</v>
      </c>
      <c r="AC1236" s="42">
        <v>43809.62533333333</v>
      </c>
      <c r="AD1236" s="44">
        <v>30</v>
      </c>
      <c r="AE1236" s="44">
        <v>24.847000000000001</v>
      </c>
      <c r="AF1236" s="43">
        <f t="shared" si="369"/>
        <v>0</v>
      </c>
      <c r="AG1236" s="41">
        <v>43808</v>
      </c>
      <c r="AH1236">
        <v>10.3</v>
      </c>
      <c r="AI1236">
        <v>4.2519</v>
      </c>
      <c r="AJ1236" s="39">
        <f t="shared" si="374"/>
        <v>-1.1530861327443884E-2</v>
      </c>
      <c r="AK1236" s="45">
        <v>43720</v>
      </c>
      <c r="AL1236">
        <v>18.53</v>
      </c>
      <c r="AM1236">
        <v>10.1576</v>
      </c>
      <c r="AN1236" s="39">
        <f t="shared" si="375"/>
        <v>1.6270424312944973E-3</v>
      </c>
      <c r="AO1236" s="41">
        <v>43808</v>
      </c>
      <c r="AP1236">
        <v>7.7</v>
      </c>
      <c r="AQ1236">
        <v>6.7656000000000001</v>
      </c>
      <c r="AR1236" s="18">
        <f t="shared" si="376"/>
        <v>0</v>
      </c>
      <c r="AS1236" s="41">
        <v>43808</v>
      </c>
      <c r="AT1236">
        <v>13.39</v>
      </c>
      <c r="AU1236">
        <v>11.1972</v>
      </c>
      <c r="AV1236" s="39">
        <f t="shared" si="377"/>
        <v>0</v>
      </c>
      <c r="AW1236" s="41">
        <v>43808</v>
      </c>
      <c r="AX1236">
        <v>11.78</v>
      </c>
      <c r="AY1236">
        <v>7.8083999999999998</v>
      </c>
      <c r="AZ1236" s="39">
        <f t="shared" si="378"/>
        <v>6.8339479588415729E-3</v>
      </c>
      <c r="BA1236" s="41">
        <v>43808</v>
      </c>
      <c r="BB1236">
        <v>4.8499999999999996</v>
      </c>
      <c r="BC1236">
        <v>2.6644999999999999</v>
      </c>
      <c r="BD1236" s="39">
        <f t="shared" si="379"/>
        <v>0</v>
      </c>
      <c r="BE1236" s="41">
        <v>43808</v>
      </c>
      <c r="BF1236">
        <v>11.35</v>
      </c>
      <c r="BG1236">
        <v>8.1155000000000008</v>
      </c>
      <c r="BH1236" s="39">
        <f t="shared" si="380"/>
        <v>-8.7333577623059204E-3</v>
      </c>
      <c r="BI1236" s="41">
        <v>43808</v>
      </c>
      <c r="BJ1236">
        <v>1.21</v>
      </c>
      <c r="BK1236">
        <v>1.1997</v>
      </c>
      <c r="BL1236" s="39">
        <f t="shared" si="381"/>
        <v>0</v>
      </c>
      <c r="BM1236" s="41">
        <v>43808</v>
      </c>
      <c r="BN1236">
        <v>8.4</v>
      </c>
      <c r="BO1236">
        <v>4.7664999999999997</v>
      </c>
      <c r="BP1236" s="46">
        <f t="shared" si="382"/>
        <v>-2.3258196721311509E-2</v>
      </c>
      <c r="BQ1236" s="41">
        <v>43808</v>
      </c>
      <c r="BR1236">
        <v>13.5</v>
      </c>
      <c r="BS1236">
        <v>7.7153</v>
      </c>
      <c r="BT1236" s="18">
        <f t="shared" si="383"/>
        <v>0</v>
      </c>
      <c r="BU1236" s="41">
        <v>43808</v>
      </c>
      <c r="BV1236">
        <v>2.35</v>
      </c>
      <c r="BW1236">
        <v>1.5459000000000001</v>
      </c>
      <c r="BX1236" s="39">
        <f t="shared" si="384"/>
        <v>4.2876632235432739E-3</v>
      </c>
      <c r="BY1236" s="41">
        <v>44110</v>
      </c>
      <c r="BZ1236">
        <v>12</v>
      </c>
      <c r="CA1236">
        <v>7.8601000000000001</v>
      </c>
    </row>
    <row r="1237" spans="1:79">
      <c r="A1237" s="41">
        <v>43809</v>
      </c>
      <c r="B1237">
        <v>12</v>
      </c>
      <c r="C1237">
        <v>6.9417999999999997</v>
      </c>
      <c r="D1237" s="34">
        <f t="shared" si="370"/>
        <v>1.6949649140797742E-2</v>
      </c>
      <c r="E1237" s="41">
        <v>43809</v>
      </c>
      <c r="F1237">
        <v>1.88</v>
      </c>
      <c r="G1237">
        <v>1.88</v>
      </c>
      <c r="H1237" s="39">
        <f t="shared" si="371"/>
        <v>0</v>
      </c>
      <c r="L1237" s="38"/>
      <c r="M1237" s="41">
        <v>43809</v>
      </c>
      <c r="N1237">
        <v>7.57</v>
      </c>
      <c r="O1237">
        <v>4.7880000000000003</v>
      </c>
      <c r="P1237" s="43">
        <f t="shared" si="372"/>
        <v>0</v>
      </c>
      <c r="Q1237" s="41">
        <v>43809</v>
      </c>
      <c r="R1237">
        <v>1.8</v>
      </c>
      <c r="S1237">
        <v>1.2750999999999999</v>
      </c>
      <c r="T1237" s="39">
        <f t="shared" si="373"/>
        <v>-2.7086830459331669E-2</v>
      </c>
      <c r="U1237" s="42">
        <v>43810.62533333333</v>
      </c>
      <c r="V1237" s="44">
        <v>8.8000000000000007</v>
      </c>
      <c r="W1237" s="44">
        <v>5.9210000000000003</v>
      </c>
      <c r="X1237" s="43">
        <f t="shared" ref="X1237:X1300" si="385">(W1237-W1236)/W1236</f>
        <v>0</v>
      </c>
      <c r="Y1237" s="42">
        <v>43810.62533333333</v>
      </c>
      <c r="Z1237" s="44">
        <v>8.24</v>
      </c>
      <c r="AA1237" s="44">
        <v>6.46</v>
      </c>
      <c r="AB1237" s="43">
        <f t="shared" ref="AB1237:AB1300" si="386">(AA1237-AA1236)/AA1236</f>
        <v>2.8662420382165557E-2</v>
      </c>
      <c r="AC1237" s="42">
        <v>43810.62533333333</v>
      </c>
      <c r="AD1237" s="44">
        <v>30</v>
      </c>
      <c r="AE1237" s="44">
        <v>24.847000000000001</v>
      </c>
      <c r="AF1237" s="43">
        <f t="shared" ref="AF1237:AF1300" si="387">(AE1237-AE1236)/AE1236</f>
        <v>0</v>
      </c>
      <c r="AG1237" s="41">
        <v>43809</v>
      </c>
      <c r="AH1237">
        <v>10.3</v>
      </c>
      <c r="AI1237">
        <v>4.2519</v>
      </c>
      <c r="AJ1237" s="39">
        <f t="shared" si="374"/>
        <v>0</v>
      </c>
      <c r="AK1237" s="45">
        <v>43750</v>
      </c>
      <c r="AL1237">
        <v>18.5</v>
      </c>
      <c r="AM1237">
        <v>10.1411</v>
      </c>
      <c r="AN1237" s="39">
        <f t="shared" si="375"/>
        <v>-1.6243994644404805E-3</v>
      </c>
      <c r="AO1237" s="41">
        <v>43809</v>
      </c>
      <c r="AP1237">
        <v>7.69</v>
      </c>
      <c r="AQ1237">
        <v>6.7568000000000001</v>
      </c>
      <c r="AR1237" s="18">
        <f t="shared" si="376"/>
        <v>-1.3006976469196994E-3</v>
      </c>
      <c r="AS1237" s="41">
        <v>43809</v>
      </c>
      <c r="AT1237">
        <v>13.39</v>
      </c>
      <c r="AU1237">
        <v>11.1972</v>
      </c>
      <c r="AV1237" s="39">
        <f t="shared" si="377"/>
        <v>0</v>
      </c>
      <c r="AW1237" s="41">
        <v>43809</v>
      </c>
      <c r="AX1237">
        <v>11.69</v>
      </c>
      <c r="AY1237">
        <v>7.7487000000000004</v>
      </c>
      <c r="AZ1237" s="39">
        <f t="shared" si="378"/>
        <v>-7.6456124173965761E-3</v>
      </c>
      <c r="BA1237" s="41">
        <v>43809</v>
      </c>
      <c r="BB1237">
        <v>4.8499999999999996</v>
      </c>
      <c r="BC1237">
        <v>2.6644999999999999</v>
      </c>
      <c r="BD1237" s="39">
        <f t="shared" si="379"/>
        <v>0</v>
      </c>
      <c r="BE1237" s="41">
        <v>43809</v>
      </c>
      <c r="BF1237">
        <v>11.49</v>
      </c>
      <c r="BG1237">
        <v>8.2156000000000002</v>
      </c>
      <c r="BH1237" s="39">
        <f t="shared" si="380"/>
        <v>1.233442178547217E-2</v>
      </c>
      <c r="BI1237" s="41">
        <v>43809</v>
      </c>
      <c r="BJ1237">
        <v>1.2</v>
      </c>
      <c r="BK1237">
        <v>1.1898</v>
      </c>
      <c r="BL1237" s="39">
        <f t="shared" si="381"/>
        <v>-8.2520630157539559E-3</v>
      </c>
      <c r="BM1237" s="41">
        <v>43809</v>
      </c>
      <c r="BN1237">
        <v>8.5</v>
      </c>
      <c r="BO1237">
        <v>4.8231999999999999</v>
      </c>
      <c r="BP1237" s="46">
        <f t="shared" si="382"/>
        <v>1.1895520822406419E-2</v>
      </c>
      <c r="BQ1237" s="41">
        <v>43809</v>
      </c>
      <c r="BR1237">
        <v>13.4</v>
      </c>
      <c r="BS1237">
        <v>7.6581000000000001</v>
      </c>
      <c r="BT1237" s="18">
        <f t="shared" si="383"/>
        <v>-7.4138400321439113E-3</v>
      </c>
      <c r="BU1237" s="41">
        <v>43809</v>
      </c>
      <c r="BV1237">
        <v>2.35</v>
      </c>
      <c r="BW1237">
        <v>1.5459000000000001</v>
      </c>
      <c r="BX1237" s="39">
        <f t="shared" si="384"/>
        <v>0</v>
      </c>
      <c r="BY1237" s="41">
        <v>44111</v>
      </c>
      <c r="BZ1237">
        <v>12.1</v>
      </c>
      <c r="CA1237">
        <v>7.9256000000000002</v>
      </c>
    </row>
    <row r="1238" spans="1:79">
      <c r="A1238" s="41">
        <v>43810</v>
      </c>
      <c r="B1238">
        <v>12</v>
      </c>
      <c r="C1238">
        <v>6.9417999999999997</v>
      </c>
      <c r="D1238" s="34">
        <f t="shared" si="370"/>
        <v>0</v>
      </c>
      <c r="E1238" s="41">
        <v>43810</v>
      </c>
      <c r="F1238">
        <v>1.85</v>
      </c>
      <c r="G1238">
        <v>1.85</v>
      </c>
      <c r="H1238" s="39">
        <f t="shared" si="371"/>
        <v>-1.5957446808510536E-2</v>
      </c>
      <c r="L1238" s="38"/>
      <c r="M1238" s="41">
        <v>43810</v>
      </c>
      <c r="N1238">
        <v>7.45</v>
      </c>
      <c r="O1238">
        <v>4.7121000000000004</v>
      </c>
      <c r="P1238" s="43">
        <f t="shared" si="372"/>
        <v>-1.5852130325814506E-2</v>
      </c>
      <c r="Q1238" s="41">
        <v>43810</v>
      </c>
      <c r="R1238">
        <v>1.79</v>
      </c>
      <c r="S1238">
        <v>1.2681</v>
      </c>
      <c r="T1238" s="39">
        <f t="shared" si="373"/>
        <v>-5.48976550858748E-3</v>
      </c>
      <c r="U1238" s="42">
        <v>43811.62533333333</v>
      </c>
      <c r="V1238" s="44">
        <v>8.8000000000000007</v>
      </c>
      <c r="W1238" s="44">
        <v>5.9210000000000003</v>
      </c>
      <c r="X1238" s="43">
        <f t="shared" si="385"/>
        <v>0</v>
      </c>
      <c r="Y1238" s="42">
        <v>43811.62533333333</v>
      </c>
      <c r="Z1238" s="44">
        <v>8.3699999999999992</v>
      </c>
      <c r="AA1238" s="44">
        <v>6.5620000000000003</v>
      </c>
      <c r="AB1238" s="43">
        <f t="shared" si="386"/>
        <v>1.5789473684210575E-2</v>
      </c>
      <c r="AC1238" s="42">
        <v>43811.62533333333</v>
      </c>
      <c r="AD1238" s="44">
        <v>30</v>
      </c>
      <c r="AE1238" s="44">
        <v>24.847000000000001</v>
      </c>
      <c r="AF1238" s="43">
        <f t="shared" si="387"/>
        <v>0</v>
      </c>
      <c r="AG1238" s="41">
        <v>43810</v>
      </c>
      <c r="AH1238">
        <v>10.3</v>
      </c>
      <c r="AI1238">
        <v>4.2519</v>
      </c>
      <c r="AJ1238" s="39">
        <f t="shared" si="374"/>
        <v>0</v>
      </c>
      <c r="AK1238" s="45">
        <v>43781</v>
      </c>
      <c r="AL1238">
        <v>18.5</v>
      </c>
      <c r="AM1238">
        <v>10.1411</v>
      </c>
      <c r="AN1238" s="39">
        <f t="shared" si="375"/>
        <v>0</v>
      </c>
      <c r="AO1238" s="41">
        <v>43810</v>
      </c>
      <c r="AP1238">
        <v>7.5</v>
      </c>
      <c r="AQ1238">
        <v>6.5898000000000003</v>
      </c>
      <c r="AR1238" s="18">
        <f t="shared" si="376"/>
        <v>-2.4715841818612333E-2</v>
      </c>
      <c r="AS1238" s="41">
        <v>43810</v>
      </c>
      <c r="AT1238">
        <v>13.06</v>
      </c>
      <c r="AU1238">
        <v>10.921200000000001</v>
      </c>
      <c r="AV1238" s="39">
        <f t="shared" si="377"/>
        <v>-2.4649019397706549E-2</v>
      </c>
      <c r="AW1238" s="41">
        <v>43810</v>
      </c>
      <c r="AX1238">
        <v>11.7</v>
      </c>
      <c r="AY1238">
        <v>7.7553999999999998</v>
      </c>
      <c r="AZ1238" s="39">
        <f t="shared" si="378"/>
        <v>8.6466116897021225E-4</v>
      </c>
      <c r="BA1238" s="41">
        <v>43810</v>
      </c>
      <c r="BB1238">
        <v>4.8499999999999996</v>
      </c>
      <c r="BC1238">
        <v>2.6644999999999999</v>
      </c>
      <c r="BD1238" s="39">
        <f t="shared" si="379"/>
        <v>0</v>
      </c>
      <c r="BE1238" s="41">
        <v>43810</v>
      </c>
      <c r="BF1238">
        <v>11.1</v>
      </c>
      <c r="BG1238">
        <v>7.9367000000000001</v>
      </c>
      <c r="BH1238" s="39">
        <f t="shared" si="380"/>
        <v>-3.3947611860363228E-2</v>
      </c>
      <c r="BI1238" s="41">
        <v>43810</v>
      </c>
      <c r="BJ1238">
        <v>1.2</v>
      </c>
      <c r="BK1238">
        <v>1.1898</v>
      </c>
      <c r="BL1238" s="39">
        <f t="shared" si="381"/>
        <v>0</v>
      </c>
      <c r="BM1238" s="41">
        <v>43810</v>
      </c>
      <c r="BN1238">
        <v>8.5</v>
      </c>
      <c r="BO1238">
        <v>4.8231999999999999</v>
      </c>
      <c r="BP1238" s="46">
        <f t="shared" si="382"/>
        <v>0</v>
      </c>
      <c r="BQ1238" s="41">
        <v>43810</v>
      </c>
      <c r="BR1238">
        <v>13.5</v>
      </c>
      <c r="BS1238">
        <v>7.7153</v>
      </c>
      <c r="BT1238" s="18">
        <f t="shared" si="383"/>
        <v>7.4692156017811097E-3</v>
      </c>
      <c r="BU1238" s="41">
        <v>43810</v>
      </c>
      <c r="BV1238">
        <v>2.35</v>
      </c>
      <c r="BW1238">
        <v>1.5459000000000001</v>
      </c>
      <c r="BX1238" s="39">
        <f t="shared" si="384"/>
        <v>0</v>
      </c>
      <c r="BY1238" s="41">
        <v>44112</v>
      </c>
      <c r="BZ1238">
        <v>11.74</v>
      </c>
      <c r="CA1238">
        <v>7.6898</v>
      </c>
    </row>
    <row r="1239" spans="1:79">
      <c r="A1239" s="41">
        <v>43811</v>
      </c>
      <c r="B1239">
        <v>11.93</v>
      </c>
      <c r="C1239">
        <v>6.9013</v>
      </c>
      <c r="D1239" s="34">
        <f t="shared" si="370"/>
        <v>-5.8342216716125153E-3</v>
      </c>
      <c r="E1239" s="41">
        <v>43811</v>
      </c>
      <c r="F1239">
        <v>1.85</v>
      </c>
      <c r="G1239">
        <v>1.85</v>
      </c>
      <c r="H1239" s="39">
        <f t="shared" si="371"/>
        <v>0</v>
      </c>
      <c r="L1239" s="38"/>
      <c r="M1239" s="41">
        <v>43811</v>
      </c>
      <c r="N1239">
        <v>7.46</v>
      </c>
      <c r="O1239">
        <v>4.7183999999999999</v>
      </c>
      <c r="P1239" s="43">
        <f t="shared" si="372"/>
        <v>1.3369835105366031E-3</v>
      </c>
      <c r="Q1239" s="41">
        <v>43811</v>
      </c>
      <c r="R1239">
        <v>1.75</v>
      </c>
      <c r="S1239">
        <v>1.2397</v>
      </c>
      <c r="T1239" s="39">
        <f t="shared" si="373"/>
        <v>-2.2395710117498604E-2</v>
      </c>
      <c r="U1239" s="42">
        <v>43812.62533333333</v>
      </c>
      <c r="V1239" s="44">
        <v>8.8000000000000007</v>
      </c>
      <c r="W1239" s="44">
        <v>5.9210000000000003</v>
      </c>
      <c r="X1239" s="43">
        <f t="shared" si="385"/>
        <v>0</v>
      </c>
      <c r="Y1239" s="42">
        <v>43812.62533333333</v>
      </c>
      <c r="Z1239" s="44">
        <v>8.5500000000000007</v>
      </c>
      <c r="AA1239" s="44">
        <v>6.7030000000000003</v>
      </c>
      <c r="AB1239" s="43">
        <f t="shared" si="386"/>
        <v>2.148735141725084E-2</v>
      </c>
      <c r="AC1239" s="42">
        <v>43812.62533333333</v>
      </c>
      <c r="AD1239" s="44">
        <v>29.12</v>
      </c>
      <c r="AE1239" s="44">
        <v>24.117999999999999</v>
      </c>
      <c r="AF1239" s="43">
        <f t="shared" si="387"/>
        <v>-2.9339558095544845E-2</v>
      </c>
      <c r="AG1239" s="41">
        <v>43811</v>
      </c>
      <c r="AH1239">
        <v>10.3</v>
      </c>
      <c r="AI1239">
        <v>4.2519</v>
      </c>
      <c r="AJ1239" s="39">
        <f t="shared" si="374"/>
        <v>0</v>
      </c>
      <c r="AK1239" s="45">
        <v>43811</v>
      </c>
      <c r="AL1239">
        <v>18.48</v>
      </c>
      <c r="AM1239">
        <v>10.1302</v>
      </c>
      <c r="AN1239" s="39">
        <f t="shared" si="375"/>
        <v>-1.0748340909762714E-3</v>
      </c>
      <c r="AO1239" s="41">
        <v>43811</v>
      </c>
      <c r="AP1239">
        <v>7.7</v>
      </c>
      <c r="AQ1239">
        <v>6.7656000000000001</v>
      </c>
      <c r="AR1239" s="18">
        <f t="shared" si="376"/>
        <v>2.6677592643175776E-2</v>
      </c>
      <c r="AS1239" s="41">
        <v>43811</v>
      </c>
      <c r="AT1239">
        <v>13.29</v>
      </c>
      <c r="AU1239">
        <v>11.1136</v>
      </c>
      <c r="AV1239" s="39">
        <f t="shared" si="377"/>
        <v>1.7617111672709889E-2</v>
      </c>
      <c r="AW1239" s="41">
        <v>43811</v>
      </c>
      <c r="AX1239">
        <v>11.67</v>
      </c>
      <c r="AY1239">
        <v>7.7355</v>
      </c>
      <c r="AZ1239" s="39">
        <f t="shared" si="378"/>
        <v>-2.5659540449235125E-3</v>
      </c>
      <c r="BA1239" s="41">
        <v>43811</v>
      </c>
      <c r="BB1239">
        <v>4.8899999999999997</v>
      </c>
      <c r="BC1239">
        <v>2.6863999999999999</v>
      </c>
      <c r="BD1239" s="39">
        <f t="shared" si="379"/>
        <v>8.2191780821917922E-3</v>
      </c>
      <c r="BE1239" s="41">
        <v>43811</v>
      </c>
      <c r="BF1239">
        <v>11</v>
      </c>
      <c r="BG1239">
        <v>7.8651999999999997</v>
      </c>
      <c r="BH1239" s="39">
        <f t="shared" si="380"/>
        <v>-9.0087819874759452E-3</v>
      </c>
      <c r="BI1239" s="41">
        <v>43811</v>
      </c>
      <c r="BJ1239">
        <v>1.2</v>
      </c>
      <c r="BK1239">
        <v>1.1898</v>
      </c>
      <c r="BL1239" s="39">
        <f t="shared" si="381"/>
        <v>0</v>
      </c>
      <c r="BM1239" s="41">
        <v>43811</v>
      </c>
      <c r="BN1239">
        <v>8.4</v>
      </c>
      <c r="BO1239">
        <v>4.7664999999999997</v>
      </c>
      <c r="BP1239" s="46">
        <f t="shared" si="382"/>
        <v>-1.1755680875767166E-2</v>
      </c>
      <c r="BQ1239" s="41">
        <v>43811</v>
      </c>
      <c r="BR1239">
        <v>13.4</v>
      </c>
      <c r="BS1239">
        <v>7.6581000000000001</v>
      </c>
      <c r="BT1239" s="18">
        <f t="shared" si="383"/>
        <v>-7.4138400321439113E-3</v>
      </c>
      <c r="BU1239" s="41">
        <v>43811</v>
      </c>
      <c r="BV1239">
        <v>2.3199999999999998</v>
      </c>
      <c r="BW1239">
        <v>1.5261</v>
      </c>
      <c r="BX1239" s="39">
        <f t="shared" si="384"/>
        <v>-1.2808072967203595E-2</v>
      </c>
      <c r="BY1239" s="41">
        <v>44113</v>
      </c>
      <c r="BZ1239">
        <v>11.85</v>
      </c>
      <c r="CA1239">
        <v>7.7618999999999998</v>
      </c>
    </row>
    <row r="1240" spans="1:79">
      <c r="A1240" s="41">
        <v>43812</v>
      </c>
      <c r="B1240">
        <v>11.94</v>
      </c>
      <c r="C1240">
        <v>6.9070999999999998</v>
      </c>
      <c r="D1240" s="34">
        <f t="shared" si="370"/>
        <v>8.4042136988680472E-4</v>
      </c>
      <c r="E1240" s="41">
        <v>43812</v>
      </c>
      <c r="F1240">
        <v>1.83</v>
      </c>
      <c r="G1240">
        <v>1.83</v>
      </c>
      <c r="H1240" s="39">
        <f t="shared" si="371"/>
        <v>-1.081081081081082E-2</v>
      </c>
      <c r="L1240" s="38"/>
      <c r="M1240" s="41">
        <v>43812</v>
      </c>
      <c r="N1240">
        <v>7.45</v>
      </c>
      <c r="O1240">
        <v>4.7121000000000004</v>
      </c>
      <c r="P1240" s="43">
        <f t="shared" si="372"/>
        <v>-1.3351983723295033E-3</v>
      </c>
      <c r="Q1240" s="41">
        <v>43812</v>
      </c>
      <c r="R1240">
        <v>1.79</v>
      </c>
      <c r="S1240">
        <v>1.2681</v>
      </c>
      <c r="T1240" s="39">
        <f t="shared" si="373"/>
        <v>2.2908768250383141E-2</v>
      </c>
      <c r="U1240" s="42">
        <v>43815.62533333333</v>
      </c>
      <c r="V1240" s="44">
        <v>8.5399999999999991</v>
      </c>
      <c r="W1240" s="44">
        <v>5.7460000000000004</v>
      </c>
      <c r="X1240" s="43">
        <f t="shared" si="385"/>
        <v>-2.9555818273940181E-2</v>
      </c>
      <c r="Y1240" s="42">
        <v>43815.62533333333</v>
      </c>
      <c r="Z1240" s="44">
        <v>8.8000000000000007</v>
      </c>
      <c r="AA1240" s="44">
        <v>6.899</v>
      </c>
      <c r="AB1240" s="43">
        <f t="shared" si="386"/>
        <v>2.9240638520065601E-2</v>
      </c>
      <c r="AC1240" s="42">
        <v>43815.62533333333</v>
      </c>
      <c r="AD1240" s="44">
        <v>29.12</v>
      </c>
      <c r="AE1240" s="44">
        <v>24.117999999999999</v>
      </c>
      <c r="AF1240" s="43">
        <f t="shared" si="387"/>
        <v>0</v>
      </c>
      <c r="AG1240" s="41">
        <v>43812</v>
      </c>
      <c r="AH1240">
        <v>10.26</v>
      </c>
      <c r="AI1240">
        <v>4.2354000000000003</v>
      </c>
      <c r="AJ1240" s="39">
        <f t="shared" si="374"/>
        <v>-3.880618076624506E-3</v>
      </c>
      <c r="AK1240" s="45" t="s">
        <v>1012</v>
      </c>
      <c r="AL1240">
        <v>18.48</v>
      </c>
      <c r="AM1240">
        <v>10.1302</v>
      </c>
      <c r="AN1240" s="39">
        <f t="shared" si="375"/>
        <v>0</v>
      </c>
      <c r="AO1240" s="41">
        <v>43812</v>
      </c>
      <c r="AP1240">
        <v>7.69</v>
      </c>
      <c r="AQ1240">
        <v>6.7568000000000001</v>
      </c>
      <c r="AR1240" s="18">
        <f t="shared" si="376"/>
        <v>-1.3006976469196994E-3</v>
      </c>
      <c r="AS1240" s="41">
        <v>43812</v>
      </c>
      <c r="AT1240">
        <v>12.91</v>
      </c>
      <c r="AU1240">
        <v>10.7958</v>
      </c>
      <c r="AV1240" s="39">
        <f t="shared" si="377"/>
        <v>-2.8595594586812562E-2</v>
      </c>
      <c r="AW1240" s="41">
        <v>43812</v>
      </c>
      <c r="AX1240">
        <v>11.65</v>
      </c>
      <c r="AY1240">
        <v>7.7222</v>
      </c>
      <c r="AZ1240" s="39">
        <f t="shared" si="378"/>
        <v>-1.7193458729235459E-3</v>
      </c>
      <c r="BA1240" s="41">
        <v>43812</v>
      </c>
      <c r="BB1240">
        <v>4.8899999999999997</v>
      </c>
      <c r="BC1240">
        <v>2.6863999999999999</v>
      </c>
      <c r="BD1240" s="39">
        <f t="shared" si="379"/>
        <v>0</v>
      </c>
      <c r="BE1240" s="41">
        <v>43812</v>
      </c>
      <c r="BF1240">
        <v>11</v>
      </c>
      <c r="BG1240">
        <v>7.8651999999999997</v>
      </c>
      <c r="BH1240" s="39">
        <f t="shared" si="380"/>
        <v>0</v>
      </c>
      <c r="BI1240" s="41">
        <v>43812</v>
      </c>
      <c r="BJ1240">
        <v>1.2</v>
      </c>
      <c r="BK1240">
        <v>1.1898</v>
      </c>
      <c r="BL1240" s="39">
        <f t="shared" si="381"/>
        <v>0</v>
      </c>
      <c r="BM1240" s="41">
        <v>43812</v>
      </c>
      <c r="BN1240">
        <v>8.5</v>
      </c>
      <c r="BO1240">
        <v>4.8231999999999999</v>
      </c>
      <c r="BP1240" s="46">
        <f t="shared" si="382"/>
        <v>1.1895520822406419E-2</v>
      </c>
      <c r="BQ1240" s="41">
        <v>43812</v>
      </c>
      <c r="BR1240">
        <v>13.4</v>
      </c>
      <c r="BS1240">
        <v>7.6581000000000001</v>
      </c>
      <c r="BT1240" s="18">
        <f t="shared" si="383"/>
        <v>0</v>
      </c>
      <c r="BU1240" s="41">
        <v>43812</v>
      </c>
      <c r="BV1240">
        <v>2.3199999999999998</v>
      </c>
      <c r="BW1240">
        <v>1.5261</v>
      </c>
      <c r="BX1240" s="39">
        <f t="shared" si="384"/>
        <v>0</v>
      </c>
      <c r="BY1240" s="41">
        <v>44116</v>
      </c>
      <c r="BZ1240">
        <v>12.18</v>
      </c>
      <c r="CA1240">
        <v>7.9779999999999998</v>
      </c>
    </row>
    <row r="1241" spans="1:79">
      <c r="A1241" s="41">
        <v>43815</v>
      </c>
      <c r="B1241">
        <v>11.99</v>
      </c>
      <c r="C1241">
        <v>6.9359999999999999</v>
      </c>
      <c r="D1241" s="34">
        <f t="shared" si="370"/>
        <v>4.1841004184100632E-3</v>
      </c>
      <c r="E1241" s="41">
        <v>43815</v>
      </c>
      <c r="F1241">
        <v>1.78</v>
      </c>
      <c r="G1241">
        <v>1.78</v>
      </c>
      <c r="H1241" s="39">
        <f t="shared" si="371"/>
        <v>-2.7322404371584723E-2</v>
      </c>
      <c r="L1241" s="38"/>
      <c r="M1241" s="41">
        <v>43815</v>
      </c>
      <c r="N1241">
        <v>7.45</v>
      </c>
      <c r="O1241">
        <v>4.7121000000000004</v>
      </c>
      <c r="P1241" s="43">
        <f t="shared" si="372"/>
        <v>0</v>
      </c>
      <c r="Q1241" s="41">
        <v>43815</v>
      </c>
      <c r="R1241">
        <v>1.84</v>
      </c>
      <c r="S1241">
        <v>1.3035000000000001</v>
      </c>
      <c r="T1241" s="39">
        <f t="shared" si="373"/>
        <v>2.7915779512656808E-2</v>
      </c>
      <c r="U1241" s="42">
        <v>43816.62533333333</v>
      </c>
      <c r="V1241" s="44">
        <v>8.5</v>
      </c>
      <c r="W1241" s="44">
        <v>5.7190000000000003</v>
      </c>
      <c r="X1241" s="43">
        <f t="shared" si="385"/>
        <v>-4.6989209885137722E-3</v>
      </c>
      <c r="Y1241" s="42">
        <v>43816.62533333333</v>
      </c>
      <c r="Z1241" s="44">
        <v>8.8000000000000007</v>
      </c>
      <c r="AA1241" s="44">
        <v>6.899</v>
      </c>
      <c r="AB1241" s="43">
        <f t="shared" si="386"/>
        <v>0</v>
      </c>
      <c r="AC1241" s="42">
        <v>43816.62533333333</v>
      </c>
      <c r="AD1241" s="44">
        <v>29.99</v>
      </c>
      <c r="AE1241" s="44">
        <v>24.838999999999999</v>
      </c>
      <c r="AF1241" s="43">
        <f t="shared" si="387"/>
        <v>2.989468446803218E-2</v>
      </c>
      <c r="AG1241" s="41">
        <v>43815</v>
      </c>
      <c r="AH1241">
        <v>10.5</v>
      </c>
      <c r="AI1241">
        <v>4.3345000000000002</v>
      </c>
      <c r="AJ1241" s="39">
        <f t="shared" si="374"/>
        <v>2.3398026160457091E-2</v>
      </c>
      <c r="AK1241" s="45" t="s">
        <v>1013</v>
      </c>
      <c r="AL1241">
        <v>18.5</v>
      </c>
      <c r="AM1241">
        <v>10.1411</v>
      </c>
      <c r="AN1241" s="39">
        <f t="shared" si="375"/>
        <v>1.075990602357255E-3</v>
      </c>
      <c r="AO1241" s="41">
        <v>43815</v>
      </c>
      <c r="AP1241">
        <v>7.69</v>
      </c>
      <c r="AQ1241">
        <v>6.7568000000000001</v>
      </c>
      <c r="AR1241" s="18">
        <f t="shared" si="376"/>
        <v>0</v>
      </c>
      <c r="AS1241" s="41">
        <v>43815</v>
      </c>
      <c r="AT1241">
        <v>13.19</v>
      </c>
      <c r="AU1241">
        <v>11.03</v>
      </c>
      <c r="AV1241" s="39">
        <f t="shared" si="377"/>
        <v>2.1693621593582645E-2</v>
      </c>
      <c r="AW1241" s="41">
        <v>43815</v>
      </c>
      <c r="AX1241">
        <v>11.56</v>
      </c>
      <c r="AY1241">
        <v>7.6626000000000003</v>
      </c>
      <c r="AZ1241" s="39">
        <f t="shared" si="378"/>
        <v>-7.7180078216051969E-3</v>
      </c>
      <c r="BA1241" s="41">
        <v>43815</v>
      </c>
      <c r="BB1241">
        <v>4.8</v>
      </c>
      <c r="BC1241">
        <v>2.637</v>
      </c>
      <c r="BD1241" s="39">
        <f t="shared" si="379"/>
        <v>-1.8388921977367439E-2</v>
      </c>
      <c r="BE1241" s="41">
        <v>43815</v>
      </c>
      <c r="BF1241">
        <v>10.98</v>
      </c>
      <c r="BG1241">
        <v>7.8509000000000002</v>
      </c>
      <c r="BH1241" s="39">
        <f t="shared" si="380"/>
        <v>-1.8181355846004596E-3</v>
      </c>
      <c r="BI1241" s="41">
        <v>43815</v>
      </c>
      <c r="BJ1241">
        <v>1.19</v>
      </c>
      <c r="BK1241">
        <v>1.1798999999999999</v>
      </c>
      <c r="BL1241" s="39">
        <f t="shared" si="381"/>
        <v>-8.3207261724659778E-3</v>
      </c>
      <c r="BM1241" s="41">
        <v>43815</v>
      </c>
      <c r="BN1241">
        <v>8.4</v>
      </c>
      <c r="BO1241">
        <v>4.7664999999999997</v>
      </c>
      <c r="BP1241" s="46">
        <f t="shared" si="382"/>
        <v>-1.1755680875767166E-2</v>
      </c>
      <c r="BQ1241" s="41">
        <v>43815</v>
      </c>
      <c r="BR1241">
        <v>13.35</v>
      </c>
      <c r="BS1241">
        <v>7.6295999999999999</v>
      </c>
      <c r="BT1241" s="18">
        <f t="shared" si="383"/>
        <v>-3.7215497316567024E-3</v>
      </c>
      <c r="BU1241" s="41">
        <v>43815</v>
      </c>
      <c r="BV1241">
        <v>2.4</v>
      </c>
      <c r="BW1241">
        <v>1.5788</v>
      </c>
      <c r="BX1241" s="39">
        <f t="shared" si="384"/>
        <v>3.4532468383461093E-2</v>
      </c>
      <c r="BY1241" s="41">
        <v>44117</v>
      </c>
      <c r="BZ1241">
        <v>12.19</v>
      </c>
      <c r="CA1241">
        <v>7.9846000000000004</v>
      </c>
    </row>
    <row r="1242" spans="1:79">
      <c r="A1242" s="41">
        <v>43816</v>
      </c>
      <c r="B1242">
        <v>11.95</v>
      </c>
      <c r="C1242">
        <v>6.9127999999999998</v>
      </c>
      <c r="D1242" s="34">
        <f t="shared" si="370"/>
        <v>-3.3448673587082051E-3</v>
      </c>
      <c r="E1242" s="41">
        <v>43816</v>
      </c>
      <c r="F1242">
        <v>1.78</v>
      </c>
      <c r="G1242">
        <v>1.78</v>
      </c>
      <c r="H1242" s="39">
        <f t="shared" si="371"/>
        <v>0</v>
      </c>
      <c r="L1242" s="38"/>
      <c r="M1242" s="41">
        <v>43816</v>
      </c>
      <c r="N1242">
        <v>7.42</v>
      </c>
      <c r="O1242">
        <v>4.6931000000000003</v>
      </c>
      <c r="P1242" s="43">
        <f t="shared" si="372"/>
        <v>-4.0321724920948463E-3</v>
      </c>
      <c r="Q1242" s="41">
        <v>43816</v>
      </c>
      <c r="R1242">
        <v>1.85</v>
      </c>
      <c r="S1242">
        <v>1.3106</v>
      </c>
      <c r="T1242" s="39">
        <f t="shared" si="373"/>
        <v>5.4468738013040922E-3</v>
      </c>
      <c r="U1242" s="42">
        <v>43817.62533333333</v>
      </c>
      <c r="V1242" s="44">
        <v>8.39</v>
      </c>
      <c r="W1242" s="44">
        <v>5.6449999999999996</v>
      </c>
      <c r="X1242" s="43">
        <f t="shared" si="385"/>
        <v>-1.2939325056828243E-2</v>
      </c>
      <c r="Y1242" s="42">
        <v>43817.62533333333</v>
      </c>
      <c r="Z1242" s="44">
        <v>8.7799999999999994</v>
      </c>
      <c r="AA1242" s="44">
        <v>6.883</v>
      </c>
      <c r="AB1242" s="43">
        <f t="shared" si="386"/>
        <v>-2.3191766922742445E-3</v>
      </c>
      <c r="AC1242" s="42">
        <v>43817.62533333333</v>
      </c>
      <c r="AD1242" s="44">
        <v>30</v>
      </c>
      <c r="AE1242" s="44">
        <v>24.847000000000001</v>
      </c>
      <c r="AF1242" s="43">
        <f t="shared" si="387"/>
        <v>3.2207415757488917E-4</v>
      </c>
      <c r="AG1242" s="41">
        <v>43816</v>
      </c>
      <c r="AH1242">
        <v>10.220000000000001</v>
      </c>
      <c r="AI1242">
        <v>4.2188999999999997</v>
      </c>
      <c r="AJ1242" s="39">
        <f t="shared" si="374"/>
        <v>-2.6669742761564329E-2</v>
      </c>
      <c r="AK1242" s="45" t="s">
        <v>1014</v>
      </c>
      <c r="AL1242">
        <v>18.399999999999999</v>
      </c>
      <c r="AM1242">
        <v>10.0863</v>
      </c>
      <c r="AN1242" s="39">
        <f t="shared" si="375"/>
        <v>-5.403753044541537E-3</v>
      </c>
      <c r="AO1242" s="41">
        <v>43816</v>
      </c>
      <c r="AP1242">
        <v>7.67</v>
      </c>
      <c r="AQ1242">
        <v>6.7392000000000003</v>
      </c>
      <c r="AR1242" s="18">
        <f t="shared" si="376"/>
        <v>-2.604783329386668E-3</v>
      </c>
      <c r="AS1242" s="41">
        <v>43816</v>
      </c>
      <c r="AT1242">
        <v>13.2</v>
      </c>
      <c r="AU1242">
        <v>11.0383</v>
      </c>
      <c r="AV1242" s="39">
        <f t="shared" si="377"/>
        <v>7.5249320036266517E-4</v>
      </c>
      <c r="AW1242" s="41">
        <v>43816</v>
      </c>
      <c r="AX1242">
        <v>11.5</v>
      </c>
      <c r="AY1242">
        <v>7.6227999999999998</v>
      </c>
      <c r="AZ1242" s="39">
        <f t="shared" si="378"/>
        <v>-5.1940594576254141E-3</v>
      </c>
      <c r="BA1242" s="41">
        <v>43816</v>
      </c>
      <c r="BB1242">
        <v>4.75</v>
      </c>
      <c r="BC1242">
        <v>2.6095000000000002</v>
      </c>
      <c r="BD1242" s="39">
        <f t="shared" si="379"/>
        <v>-1.0428517254455767E-2</v>
      </c>
      <c r="BE1242" s="41">
        <v>43816</v>
      </c>
      <c r="BF1242">
        <v>11.15</v>
      </c>
      <c r="BG1242">
        <v>7.9725000000000001</v>
      </c>
      <c r="BH1242" s="39">
        <f t="shared" si="380"/>
        <v>1.548867008877962E-2</v>
      </c>
      <c r="BI1242" s="41">
        <v>43816</v>
      </c>
      <c r="BJ1242">
        <v>1.21</v>
      </c>
      <c r="BK1242">
        <v>1.1997</v>
      </c>
      <c r="BL1242" s="39">
        <f t="shared" si="381"/>
        <v>1.6781083142639243E-2</v>
      </c>
      <c r="BM1242" s="41">
        <v>43816</v>
      </c>
      <c r="BN1242">
        <v>8.36</v>
      </c>
      <c r="BO1242">
        <v>4.7438000000000002</v>
      </c>
      <c r="BP1242" s="46">
        <f t="shared" si="382"/>
        <v>-4.7624042798698205E-3</v>
      </c>
      <c r="BQ1242" s="41">
        <v>43816</v>
      </c>
      <c r="BR1242">
        <v>13.2</v>
      </c>
      <c r="BS1242">
        <v>7.5438000000000001</v>
      </c>
      <c r="BT1242" s="18">
        <f t="shared" si="383"/>
        <v>-1.1245674740484412E-2</v>
      </c>
      <c r="BU1242" s="41">
        <v>43816</v>
      </c>
      <c r="BV1242">
        <v>2.4</v>
      </c>
      <c r="BW1242">
        <v>1.5788</v>
      </c>
      <c r="BX1242" s="39">
        <f t="shared" si="384"/>
        <v>0</v>
      </c>
      <c r="BY1242" s="41">
        <v>44118</v>
      </c>
      <c r="BZ1242">
        <v>11.98</v>
      </c>
      <c r="CA1242">
        <v>7.8470000000000004</v>
      </c>
    </row>
    <row r="1243" spans="1:79">
      <c r="A1243" s="41">
        <v>43817</v>
      </c>
      <c r="B1243">
        <v>11.9</v>
      </c>
      <c r="C1243">
        <v>6.8838999999999997</v>
      </c>
      <c r="D1243" s="34">
        <f t="shared" si="370"/>
        <v>-4.1806503876866321E-3</v>
      </c>
      <c r="E1243" s="41">
        <v>43817</v>
      </c>
      <c r="F1243">
        <v>1.78</v>
      </c>
      <c r="G1243">
        <v>1.78</v>
      </c>
      <c r="H1243" s="39">
        <f t="shared" si="371"/>
        <v>0</v>
      </c>
      <c r="L1243" s="38"/>
      <c r="M1243" s="41">
        <v>43817</v>
      </c>
      <c r="N1243">
        <v>7.43</v>
      </c>
      <c r="O1243">
        <v>4.6993999999999998</v>
      </c>
      <c r="P1243" s="43">
        <f t="shared" si="372"/>
        <v>1.3423962839060595E-3</v>
      </c>
      <c r="Q1243" s="41">
        <v>43817</v>
      </c>
      <c r="R1243">
        <v>1.96</v>
      </c>
      <c r="S1243">
        <v>1.3885000000000001</v>
      </c>
      <c r="T1243" s="39">
        <f t="shared" si="373"/>
        <v>5.9438425148786875E-2</v>
      </c>
      <c r="U1243" s="42">
        <v>43818.62533333333</v>
      </c>
      <c r="V1243" s="44">
        <v>8.64</v>
      </c>
      <c r="W1243" s="44">
        <v>5.8129999999999997</v>
      </c>
      <c r="X1243" s="43">
        <f t="shared" si="385"/>
        <v>2.9760850310008885E-2</v>
      </c>
      <c r="Y1243" s="42">
        <v>43818.62533333333</v>
      </c>
      <c r="Z1243" s="44">
        <v>8.77</v>
      </c>
      <c r="AA1243" s="44">
        <v>6.875</v>
      </c>
      <c r="AB1243" s="43">
        <f t="shared" si="386"/>
        <v>-1.1622838878396059E-3</v>
      </c>
      <c r="AC1243" s="42">
        <v>43818.62533333333</v>
      </c>
      <c r="AD1243" s="44">
        <v>30</v>
      </c>
      <c r="AE1243" s="44">
        <v>24.847000000000001</v>
      </c>
      <c r="AF1243" s="43">
        <f t="shared" si="387"/>
        <v>0</v>
      </c>
      <c r="AG1243" s="41">
        <v>43817</v>
      </c>
      <c r="AH1243">
        <v>10.220000000000001</v>
      </c>
      <c r="AI1243">
        <v>4.2188999999999997</v>
      </c>
      <c r="AJ1243" s="39">
        <f t="shared" si="374"/>
        <v>0</v>
      </c>
      <c r="AK1243" s="45" t="s">
        <v>1015</v>
      </c>
      <c r="AL1243">
        <v>18.5</v>
      </c>
      <c r="AM1243">
        <v>10.1411</v>
      </c>
      <c r="AN1243" s="39">
        <f t="shared" si="375"/>
        <v>5.4331122413571065E-3</v>
      </c>
      <c r="AO1243" s="41">
        <v>43817</v>
      </c>
      <c r="AP1243">
        <v>7.66</v>
      </c>
      <c r="AQ1243">
        <v>6.7304000000000004</v>
      </c>
      <c r="AR1243" s="18">
        <f t="shared" si="376"/>
        <v>-1.305792972459627E-3</v>
      </c>
      <c r="AS1243" s="41">
        <v>43817</v>
      </c>
      <c r="AT1243">
        <v>13.19</v>
      </c>
      <c r="AU1243">
        <v>11.03</v>
      </c>
      <c r="AV1243" s="39">
        <f t="shared" si="377"/>
        <v>-7.5192738012195691E-4</v>
      </c>
      <c r="AW1243" s="41">
        <v>43817</v>
      </c>
      <c r="AX1243">
        <v>11.5</v>
      </c>
      <c r="AY1243">
        <v>7.6227999999999998</v>
      </c>
      <c r="AZ1243" s="39">
        <f t="shared" si="378"/>
        <v>0</v>
      </c>
      <c r="BA1243" s="41">
        <v>43817</v>
      </c>
      <c r="BB1243">
        <v>4.8499999999999996</v>
      </c>
      <c r="BC1243">
        <v>2.6644999999999999</v>
      </c>
      <c r="BD1243" s="39">
        <f t="shared" si="379"/>
        <v>2.107683464265174E-2</v>
      </c>
      <c r="BE1243" s="41">
        <v>43817</v>
      </c>
      <c r="BF1243">
        <v>11.25</v>
      </c>
      <c r="BG1243">
        <v>8.0440000000000005</v>
      </c>
      <c r="BH1243" s="39">
        <f t="shared" si="380"/>
        <v>8.9683286296645143E-3</v>
      </c>
      <c r="BI1243" s="41">
        <v>43817</v>
      </c>
      <c r="BJ1243">
        <v>1.21</v>
      </c>
      <c r="BK1243">
        <v>1.1997</v>
      </c>
      <c r="BL1243" s="39">
        <f t="shared" si="381"/>
        <v>0</v>
      </c>
      <c r="BM1243" s="41">
        <v>43817</v>
      </c>
      <c r="BN1243">
        <v>8.35</v>
      </c>
      <c r="BO1243">
        <v>4.7381000000000002</v>
      </c>
      <c r="BP1243" s="46">
        <f t="shared" si="382"/>
        <v>-1.201568362915814E-3</v>
      </c>
      <c r="BQ1243" s="41">
        <v>43817</v>
      </c>
      <c r="BR1243">
        <v>13.12</v>
      </c>
      <c r="BS1243">
        <v>7.4981</v>
      </c>
      <c r="BT1243" s="18">
        <f t="shared" si="383"/>
        <v>-6.0579548768525246E-3</v>
      </c>
      <c r="BU1243" s="41">
        <v>43817</v>
      </c>
      <c r="BV1243">
        <v>2.4</v>
      </c>
      <c r="BW1243">
        <v>1.5788</v>
      </c>
      <c r="BX1243" s="39">
        <f t="shared" si="384"/>
        <v>0</v>
      </c>
      <c r="BY1243" s="41">
        <v>44120</v>
      </c>
      <c r="BZ1243">
        <v>12</v>
      </c>
      <c r="CA1243">
        <v>7.8601000000000001</v>
      </c>
    </row>
    <row r="1244" spans="1:79">
      <c r="A1244" s="41">
        <v>43818</v>
      </c>
      <c r="B1244">
        <v>11.89</v>
      </c>
      <c r="C1244">
        <v>6.8780999999999999</v>
      </c>
      <c r="D1244" s="34">
        <f t="shared" si="370"/>
        <v>-8.4254564999488744E-4</v>
      </c>
      <c r="E1244" s="41">
        <v>43818</v>
      </c>
      <c r="F1244">
        <v>1.83</v>
      </c>
      <c r="G1244">
        <v>1.83</v>
      </c>
      <c r="H1244" s="39">
        <f t="shared" si="371"/>
        <v>2.8089887640449462E-2</v>
      </c>
      <c r="L1244" s="38"/>
      <c r="M1244" s="41">
        <v>43818</v>
      </c>
      <c r="N1244">
        <v>7.43</v>
      </c>
      <c r="O1244">
        <v>4.6993999999999998</v>
      </c>
      <c r="P1244" s="43">
        <f t="shared" si="372"/>
        <v>0</v>
      </c>
      <c r="Q1244" s="41">
        <v>43818</v>
      </c>
      <c r="R1244">
        <v>1.98</v>
      </c>
      <c r="S1244">
        <v>1.4026000000000001</v>
      </c>
      <c r="T1244" s="39">
        <f t="shared" si="373"/>
        <v>1.015484335613972E-2</v>
      </c>
      <c r="U1244" s="42">
        <v>43819.62533333333</v>
      </c>
      <c r="V1244" s="44">
        <v>8.64</v>
      </c>
      <c r="W1244" s="44">
        <v>5.8129999999999997</v>
      </c>
      <c r="X1244" s="43">
        <f t="shared" si="385"/>
        <v>0</v>
      </c>
      <c r="Y1244" s="42">
        <v>43819.62533333333</v>
      </c>
      <c r="Z1244" s="44">
        <v>8.7899999999999991</v>
      </c>
      <c r="AA1244" s="44">
        <v>6.891</v>
      </c>
      <c r="AB1244" s="43">
        <f t="shared" si="386"/>
        <v>2.3272727272727295E-3</v>
      </c>
      <c r="AC1244" s="42">
        <v>43819.62533333333</v>
      </c>
      <c r="AD1244" s="44">
        <v>30</v>
      </c>
      <c r="AE1244" s="44">
        <v>24.847000000000001</v>
      </c>
      <c r="AF1244" s="43">
        <f t="shared" si="387"/>
        <v>0</v>
      </c>
      <c r="AG1244" s="41">
        <v>43818</v>
      </c>
      <c r="AH1244">
        <v>10.35</v>
      </c>
      <c r="AI1244">
        <v>4.2725999999999997</v>
      </c>
      <c r="AJ1244" s="39">
        <f t="shared" si="374"/>
        <v>1.2728436322264117E-2</v>
      </c>
      <c r="AK1244" s="45" t="s">
        <v>1016</v>
      </c>
      <c r="AL1244">
        <v>18.45</v>
      </c>
      <c r="AM1244">
        <v>10.1137</v>
      </c>
      <c r="AN1244" s="39">
        <f t="shared" si="375"/>
        <v>-2.7018765222707685E-3</v>
      </c>
      <c r="AO1244" s="41">
        <v>43818</v>
      </c>
      <c r="AP1244">
        <v>7.65</v>
      </c>
      <c r="AQ1244">
        <v>6.7215999999999996</v>
      </c>
      <c r="AR1244" s="18">
        <f t="shared" si="376"/>
        <v>-1.3075002971592784E-3</v>
      </c>
      <c r="AS1244" s="41">
        <v>43818</v>
      </c>
      <c r="AT1244">
        <v>13.19</v>
      </c>
      <c r="AU1244">
        <v>11.03</v>
      </c>
      <c r="AV1244" s="39">
        <f t="shared" si="377"/>
        <v>0</v>
      </c>
      <c r="AW1244" s="41">
        <v>43818</v>
      </c>
      <c r="AX1244">
        <v>11.49</v>
      </c>
      <c r="AY1244">
        <v>7.6162000000000001</v>
      </c>
      <c r="AZ1244" s="39">
        <f t="shared" si="378"/>
        <v>-8.6582358188588414E-4</v>
      </c>
      <c r="BA1244" s="41">
        <v>43818</v>
      </c>
      <c r="BB1244">
        <v>4.92</v>
      </c>
      <c r="BC1244">
        <v>2.7029000000000001</v>
      </c>
      <c r="BD1244" s="39">
        <f t="shared" si="379"/>
        <v>1.4411709513980188E-2</v>
      </c>
      <c r="BE1244" s="41">
        <v>43818</v>
      </c>
      <c r="BF1244">
        <v>11.7</v>
      </c>
      <c r="BG1244">
        <v>8.3657000000000004</v>
      </c>
      <c r="BH1244" s="39">
        <f t="shared" si="380"/>
        <v>3.9992541024365967E-2</v>
      </c>
      <c r="BI1244" s="41">
        <v>43818</v>
      </c>
      <c r="BJ1244">
        <v>1.2</v>
      </c>
      <c r="BK1244">
        <v>1.1898</v>
      </c>
      <c r="BL1244" s="39">
        <f t="shared" si="381"/>
        <v>-8.2520630157539559E-3</v>
      </c>
      <c r="BM1244" s="41">
        <v>43818</v>
      </c>
      <c r="BN1244">
        <v>8.35</v>
      </c>
      <c r="BO1244">
        <v>4.7381000000000002</v>
      </c>
      <c r="BP1244" s="46">
        <f t="shared" si="382"/>
        <v>0</v>
      </c>
      <c r="BQ1244" s="41">
        <v>43818</v>
      </c>
      <c r="BR1244">
        <v>13.29</v>
      </c>
      <c r="BS1244">
        <v>7.5952999999999999</v>
      </c>
      <c r="BT1244" s="18">
        <f t="shared" si="383"/>
        <v>1.2963284031954755E-2</v>
      </c>
      <c r="BU1244" s="41">
        <v>43818</v>
      </c>
      <c r="BV1244">
        <v>2.39</v>
      </c>
      <c r="BW1244">
        <v>1.5722</v>
      </c>
      <c r="BX1244" s="39">
        <f t="shared" si="384"/>
        <v>-4.1803901697491383E-3</v>
      </c>
      <c r="BY1244" s="41">
        <v>44123</v>
      </c>
      <c r="BZ1244">
        <v>12</v>
      </c>
      <c r="CA1244">
        <v>7.8601000000000001</v>
      </c>
    </row>
    <row r="1245" spans="1:79">
      <c r="A1245" s="41">
        <v>43819</v>
      </c>
      <c r="B1245">
        <v>11.88</v>
      </c>
      <c r="C1245">
        <v>6.8723000000000001</v>
      </c>
      <c r="D1245" s="34">
        <f t="shared" si="370"/>
        <v>-8.4325613178055068E-4</v>
      </c>
      <c r="E1245" s="41">
        <v>43819</v>
      </c>
      <c r="F1245">
        <v>1.75</v>
      </c>
      <c r="G1245">
        <v>1.75</v>
      </c>
      <c r="H1245" s="39">
        <f t="shared" si="371"/>
        <v>-4.3715846994535554E-2</v>
      </c>
      <c r="L1245" s="38"/>
      <c r="M1245" s="41">
        <v>43819</v>
      </c>
      <c r="N1245">
        <v>7.43</v>
      </c>
      <c r="O1245">
        <v>4.6993999999999998</v>
      </c>
      <c r="P1245" s="43">
        <f t="shared" si="372"/>
        <v>0</v>
      </c>
      <c r="Q1245" s="41">
        <v>43819</v>
      </c>
      <c r="R1245">
        <v>1.98</v>
      </c>
      <c r="S1245">
        <v>1.4026000000000001</v>
      </c>
      <c r="T1245" s="39">
        <f t="shared" si="373"/>
        <v>0</v>
      </c>
      <c r="U1245" s="42">
        <v>43822.62533333333</v>
      </c>
      <c r="V1245" s="44">
        <v>8.64</v>
      </c>
      <c r="W1245" s="44">
        <v>5.8129999999999997</v>
      </c>
      <c r="X1245" s="43">
        <f t="shared" si="385"/>
        <v>0</v>
      </c>
      <c r="Y1245" s="42">
        <v>43822.62533333333</v>
      </c>
      <c r="Z1245" s="44">
        <v>8.6999999999999993</v>
      </c>
      <c r="AA1245" s="44">
        <v>6.8209999999999997</v>
      </c>
      <c r="AB1245" s="43">
        <f t="shared" si="386"/>
        <v>-1.0158177332752908E-2</v>
      </c>
      <c r="AC1245" s="42">
        <v>43822.62533333333</v>
      </c>
      <c r="AD1245" s="44">
        <v>30</v>
      </c>
      <c r="AE1245" s="44">
        <v>24.847000000000001</v>
      </c>
      <c r="AF1245" s="43">
        <f t="shared" si="387"/>
        <v>0</v>
      </c>
      <c r="AG1245" s="41">
        <v>43819</v>
      </c>
      <c r="AH1245">
        <v>10.17</v>
      </c>
      <c r="AI1245">
        <v>4.1981999999999999</v>
      </c>
      <c r="AJ1245" s="39">
        <f t="shared" si="374"/>
        <v>-1.7413284651032111E-2</v>
      </c>
      <c r="AK1245" s="45" t="s">
        <v>1017</v>
      </c>
      <c r="AL1245">
        <v>18.46</v>
      </c>
      <c r="AM1245">
        <v>10.119199999999999</v>
      </c>
      <c r="AN1245" s="39">
        <f t="shared" si="375"/>
        <v>5.4381680295041538E-4</v>
      </c>
      <c r="AO1245" s="41">
        <v>43819</v>
      </c>
      <c r="AP1245">
        <v>7.5</v>
      </c>
      <c r="AQ1245">
        <v>6.5898000000000003</v>
      </c>
      <c r="AR1245" s="18">
        <f t="shared" si="376"/>
        <v>-1.9608426565103438E-2</v>
      </c>
      <c r="AS1245" s="41">
        <v>43819</v>
      </c>
      <c r="AT1245">
        <v>13.17</v>
      </c>
      <c r="AU1245">
        <v>11.013199999999999</v>
      </c>
      <c r="AV1245" s="39">
        <f t="shared" si="377"/>
        <v>-1.5231187669990868E-3</v>
      </c>
      <c r="AW1245" s="41">
        <v>43819</v>
      </c>
      <c r="AX1245">
        <v>11.4</v>
      </c>
      <c r="AY1245">
        <v>7.5564999999999998</v>
      </c>
      <c r="AZ1245" s="39">
        <f t="shared" si="378"/>
        <v>-7.8385546598041429E-3</v>
      </c>
      <c r="BA1245" s="41">
        <v>43819</v>
      </c>
      <c r="BB1245">
        <v>4.84</v>
      </c>
      <c r="BC1245">
        <v>2.6589999999999998</v>
      </c>
      <c r="BD1245" s="39">
        <f t="shared" si="379"/>
        <v>-1.624181434755273E-2</v>
      </c>
      <c r="BE1245" s="41">
        <v>43819</v>
      </c>
      <c r="BF1245">
        <v>12</v>
      </c>
      <c r="BG1245">
        <v>8.5801999999999996</v>
      </c>
      <c r="BH1245" s="39">
        <f t="shared" si="380"/>
        <v>2.5640412637316572E-2</v>
      </c>
      <c r="BI1245" s="41">
        <v>43819</v>
      </c>
      <c r="BJ1245">
        <v>1.19</v>
      </c>
      <c r="BK1245">
        <v>1.1798999999999999</v>
      </c>
      <c r="BL1245" s="39">
        <f t="shared" si="381"/>
        <v>-8.3207261724659778E-3</v>
      </c>
      <c r="BM1245" s="41">
        <v>43819</v>
      </c>
      <c r="BN1245">
        <v>8.3000000000000007</v>
      </c>
      <c r="BO1245">
        <v>4.7096999999999998</v>
      </c>
      <c r="BP1245" s="46">
        <f t="shared" si="382"/>
        <v>-5.9939638251620738E-3</v>
      </c>
      <c r="BQ1245" s="41">
        <v>43819</v>
      </c>
      <c r="BR1245">
        <v>13.29</v>
      </c>
      <c r="BS1245">
        <v>7.5952999999999999</v>
      </c>
      <c r="BT1245" s="18">
        <f t="shared" si="383"/>
        <v>0</v>
      </c>
      <c r="BU1245" s="41">
        <v>43819</v>
      </c>
      <c r="BV1245">
        <v>2.4</v>
      </c>
      <c r="BW1245">
        <v>1.5788</v>
      </c>
      <c r="BX1245" s="39">
        <f t="shared" si="384"/>
        <v>4.1979391934867947E-3</v>
      </c>
      <c r="BY1245" s="41">
        <v>44124</v>
      </c>
      <c r="BZ1245">
        <v>11.95</v>
      </c>
      <c r="CA1245">
        <v>7.8273999999999999</v>
      </c>
    </row>
    <row r="1246" spans="1:79">
      <c r="A1246" s="41">
        <v>43822</v>
      </c>
      <c r="B1246">
        <v>11.88</v>
      </c>
      <c r="C1246">
        <v>6.8723000000000001</v>
      </c>
      <c r="D1246" s="34">
        <f t="shared" si="370"/>
        <v>0</v>
      </c>
      <c r="E1246" s="41">
        <v>43822</v>
      </c>
      <c r="F1246">
        <v>1.75</v>
      </c>
      <c r="G1246">
        <v>1.75</v>
      </c>
      <c r="H1246" s="39">
        <f t="shared" si="371"/>
        <v>0</v>
      </c>
      <c r="L1246" s="38"/>
      <c r="M1246" s="41">
        <v>43822</v>
      </c>
      <c r="N1246">
        <v>7.43</v>
      </c>
      <c r="O1246">
        <v>4.6993999999999998</v>
      </c>
      <c r="P1246" s="43">
        <f t="shared" si="372"/>
        <v>0</v>
      </c>
      <c r="Q1246" s="41">
        <v>43822</v>
      </c>
      <c r="R1246">
        <v>1.94</v>
      </c>
      <c r="S1246">
        <v>1.3743000000000001</v>
      </c>
      <c r="T1246" s="39">
        <f t="shared" si="373"/>
        <v>-2.0176814487380571E-2</v>
      </c>
      <c r="U1246" s="42">
        <v>43823.62533333333</v>
      </c>
      <c r="V1246" s="44">
        <v>8.8000000000000007</v>
      </c>
      <c r="W1246" s="44">
        <v>5.9210000000000003</v>
      </c>
      <c r="X1246" s="43">
        <f t="shared" si="385"/>
        <v>1.8579046963702141E-2</v>
      </c>
      <c r="Y1246" s="42">
        <v>43823.62533333333</v>
      </c>
      <c r="Z1246" s="44">
        <v>8.6999999999999993</v>
      </c>
      <c r="AA1246" s="44">
        <v>6.8209999999999997</v>
      </c>
      <c r="AB1246" s="43">
        <f t="shared" si="386"/>
        <v>0</v>
      </c>
      <c r="AC1246" s="42">
        <v>43823.62533333333</v>
      </c>
      <c r="AD1246" s="44">
        <v>30</v>
      </c>
      <c r="AE1246" s="44">
        <v>24.847000000000001</v>
      </c>
      <c r="AF1246" s="43">
        <f t="shared" si="387"/>
        <v>0</v>
      </c>
      <c r="AG1246" s="41">
        <v>43822</v>
      </c>
      <c r="AH1246">
        <v>10.210000000000001</v>
      </c>
      <c r="AI1246">
        <v>4.2148000000000003</v>
      </c>
      <c r="AJ1246" s="39">
        <f t="shared" si="374"/>
        <v>3.9540755561908421E-3</v>
      </c>
      <c r="AK1246" s="45" t="s">
        <v>1018</v>
      </c>
      <c r="AL1246">
        <v>18.5</v>
      </c>
      <c r="AM1246">
        <v>10.1411</v>
      </c>
      <c r="AN1246" s="39">
        <f t="shared" si="375"/>
        <v>2.1642027037710961E-3</v>
      </c>
      <c r="AO1246" s="41">
        <v>43822</v>
      </c>
      <c r="AP1246">
        <v>7.65</v>
      </c>
      <c r="AQ1246">
        <v>6.7215999999999996</v>
      </c>
      <c r="AR1246" s="18">
        <f t="shared" si="376"/>
        <v>2.0000606998694839E-2</v>
      </c>
      <c r="AS1246" s="41">
        <v>43822</v>
      </c>
      <c r="AT1246">
        <v>13.15</v>
      </c>
      <c r="AU1246">
        <v>10.996499999999999</v>
      </c>
      <c r="AV1246" s="39">
        <f t="shared" si="377"/>
        <v>-1.5163621835615588E-3</v>
      </c>
      <c r="AW1246" s="41">
        <v>43822</v>
      </c>
      <c r="AX1246">
        <v>11.5</v>
      </c>
      <c r="AY1246">
        <v>7.6227999999999998</v>
      </c>
      <c r="AZ1246" s="39">
        <f t="shared" si="378"/>
        <v>8.7739032620922416E-3</v>
      </c>
      <c r="BA1246" s="41">
        <v>43822</v>
      </c>
      <c r="BB1246">
        <v>4.84</v>
      </c>
      <c r="BC1246">
        <v>2.6589999999999998</v>
      </c>
      <c r="BD1246" s="39">
        <f t="shared" si="379"/>
        <v>0</v>
      </c>
      <c r="BE1246" s="41">
        <v>43822</v>
      </c>
      <c r="BF1246">
        <v>12</v>
      </c>
      <c r="BG1246">
        <v>8.5801999999999996</v>
      </c>
      <c r="BH1246" s="39">
        <f t="shared" si="380"/>
        <v>0</v>
      </c>
      <c r="BI1246" s="41">
        <v>43822</v>
      </c>
      <c r="BJ1246">
        <v>1.19</v>
      </c>
      <c r="BK1246">
        <v>1.1798999999999999</v>
      </c>
      <c r="BL1246" s="39">
        <f t="shared" si="381"/>
        <v>0</v>
      </c>
      <c r="BM1246" s="41">
        <v>43822</v>
      </c>
      <c r="BN1246">
        <v>8.3000000000000007</v>
      </c>
      <c r="BO1246">
        <v>4.7096999999999998</v>
      </c>
      <c r="BP1246" s="46">
        <f t="shared" si="382"/>
        <v>0</v>
      </c>
      <c r="BQ1246" s="41">
        <v>43822</v>
      </c>
      <c r="BR1246">
        <v>13.28</v>
      </c>
      <c r="BS1246">
        <v>7.5895999999999999</v>
      </c>
      <c r="BT1246" s="18">
        <f t="shared" si="383"/>
        <v>-7.5046410280042112E-4</v>
      </c>
      <c r="BU1246" s="41">
        <v>43822</v>
      </c>
      <c r="BV1246">
        <v>2.42</v>
      </c>
      <c r="BW1246">
        <v>1.5919000000000001</v>
      </c>
      <c r="BX1246" s="39">
        <f t="shared" si="384"/>
        <v>8.2974410945022246E-3</v>
      </c>
      <c r="BY1246" s="41">
        <v>44125</v>
      </c>
      <c r="BZ1246">
        <v>12.2</v>
      </c>
      <c r="CA1246">
        <v>7.9911000000000003</v>
      </c>
    </row>
    <row r="1247" spans="1:79">
      <c r="A1247" s="41">
        <v>43823</v>
      </c>
      <c r="B1247">
        <v>11.88</v>
      </c>
      <c r="C1247">
        <v>6.8723000000000001</v>
      </c>
      <c r="D1247" s="34">
        <f t="shared" si="370"/>
        <v>0</v>
      </c>
      <c r="E1247" s="41">
        <v>43823</v>
      </c>
      <c r="F1247">
        <v>1.75</v>
      </c>
      <c r="G1247">
        <v>1.75</v>
      </c>
      <c r="H1247" s="39">
        <f t="shared" si="371"/>
        <v>0</v>
      </c>
      <c r="L1247" s="38"/>
      <c r="M1247" s="41">
        <v>43823</v>
      </c>
      <c r="N1247">
        <v>7.43</v>
      </c>
      <c r="O1247">
        <v>4.6993999999999998</v>
      </c>
      <c r="P1247" s="43">
        <f t="shared" si="372"/>
        <v>0</v>
      </c>
      <c r="Q1247" s="41">
        <v>43823</v>
      </c>
      <c r="R1247">
        <v>1.89</v>
      </c>
      <c r="S1247">
        <v>1.3389</v>
      </c>
      <c r="T1247" s="39">
        <f t="shared" si="373"/>
        <v>-2.5758567998253726E-2</v>
      </c>
      <c r="U1247" s="42">
        <v>43824.62533333333</v>
      </c>
      <c r="V1247" s="44">
        <v>8.6</v>
      </c>
      <c r="W1247" s="44">
        <v>5.7859999999999996</v>
      </c>
      <c r="X1247" s="43">
        <f t="shared" si="385"/>
        <v>-2.2800202668468276E-2</v>
      </c>
      <c r="Y1247" s="42">
        <v>43824.62533333333</v>
      </c>
      <c r="Z1247" s="44">
        <v>8.4499999999999993</v>
      </c>
      <c r="AA1247" s="44">
        <v>6.625</v>
      </c>
      <c r="AB1247" s="43">
        <f t="shared" si="386"/>
        <v>-2.8734789620290243E-2</v>
      </c>
      <c r="AC1247" s="42">
        <v>43824.62533333333</v>
      </c>
      <c r="AD1247" s="44">
        <v>30</v>
      </c>
      <c r="AE1247" s="44">
        <v>24.847000000000001</v>
      </c>
      <c r="AF1247" s="43">
        <f t="shared" si="387"/>
        <v>0</v>
      </c>
      <c r="AG1247" s="41">
        <v>43823</v>
      </c>
      <c r="AH1247">
        <v>10.17</v>
      </c>
      <c r="AI1247">
        <v>4.1981999999999999</v>
      </c>
      <c r="AJ1247" s="39">
        <f t="shared" si="374"/>
        <v>-3.938502420043748E-3</v>
      </c>
      <c r="AK1247" s="45" t="s">
        <v>1019</v>
      </c>
      <c r="AL1247">
        <v>18.54</v>
      </c>
      <c r="AM1247">
        <v>10.163</v>
      </c>
      <c r="AN1247" s="39">
        <f t="shared" si="375"/>
        <v>2.1595290451726611E-3</v>
      </c>
      <c r="AO1247" s="41">
        <v>43823</v>
      </c>
      <c r="AP1247">
        <v>7.65</v>
      </c>
      <c r="AQ1247">
        <v>6.7215999999999996</v>
      </c>
      <c r="AR1247" s="18">
        <f t="shared" si="376"/>
        <v>0</v>
      </c>
      <c r="AS1247" s="41">
        <v>43823</v>
      </c>
      <c r="AT1247">
        <v>13.16</v>
      </c>
      <c r="AU1247">
        <v>11.004899999999999</v>
      </c>
      <c r="AV1247" s="39">
        <f t="shared" si="377"/>
        <v>7.6387941617787143E-4</v>
      </c>
      <c r="AW1247" s="41">
        <v>43823</v>
      </c>
      <c r="AX1247">
        <v>11.52</v>
      </c>
      <c r="AY1247">
        <v>7.6360999999999999</v>
      </c>
      <c r="AZ1247" s="39">
        <f t="shared" si="378"/>
        <v>1.7447657028913379E-3</v>
      </c>
      <c r="BA1247" s="41">
        <v>43823</v>
      </c>
      <c r="BB1247">
        <v>4.8499999999999996</v>
      </c>
      <c r="BC1247">
        <v>2.6644999999999999</v>
      </c>
      <c r="BD1247" s="39">
        <f t="shared" si="379"/>
        <v>2.068446784505476E-3</v>
      </c>
      <c r="BE1247" s="41">
        <v>43823</v>
      </c>
      <c r="BF1247">
        <v>12</v>
      </c>
      <c r="BG1247">
        <v>8.5801999999999996</v>
      </c>
      <c r="BH1247" s="39">
        <f t="shared" si="380"/>
        <v>0</v>
      </c>
      <c r="BI1247" s="41">
        <v>43823</v>
      </c>
      <c r="BJ1247">
        <v>1.19</v>
      </c>
      <c r="BK1247">
        <v>1.1798999999999999</v>
      </c>
      <c r="BL1247" s="39">
        <f t="shared" si="381"/>
        <v>0</v>
      </c>
      <c r="BM1247" s="41">
        <v>43823</v>
      </c>
      <c r="BN1247">
        <v>8.2899999999999991</v>
      </c>
      <c r="BO1247">
        <v>4.7041000000000004</v>
      </c>
      <c r="BP1247" s="46">
        <f t="shared" si="382"/>
        <v>-1.1890353950356463E-3</v>
      </c>
      <c r="BQ1247" s="41">
        <v>43823</v>
      </c>
      <c r="BR1247">
        <v>13.28</v>
      </c>
      <c r="BS1247">
        <v>7.5895999999999999</v>
      </c>
      <c r="BT1247" s="18">
        <f t="shared" si="383"/>
        <v>0</v>
      </c>
      <c r="BU1247" s="41">
        <v>43823</v>
      </c>
      <c r="BV1247">
        <v>2.42</v>
      </c>
      <c r="BW1247">
        <v>1.5919000000000001</v>
      </c>
      <c r="BX1247" s="39">
        <f t="shared" si="384"/>
        <v>0</v>
      </c>
      <c r="BY1247" s="41">
        <v>44126</v>
      </c>
      <c r="BZ1247">
        <v>11.84</v>
      </c>
      <c r="CA1247">
        <v>7.7553000000000001</v>
      </c>
    </row>
    <row r="1248" spans="1:79">
      <c r="A1248" s="41">
        <v>43824</v>
      </c>
      <c r="B1248">
        <v>11.8</v>
      </c>
      <c r="C1248">
        <v>6.8261000000000003</v>
      </c>
      <c r="D1248" s="34">
        <f t="shared" si="370"/>
        <v>-6.7226401641371589E-3</v>
      </c>
      <c r="E1248" s="41">
        <v>43824</v>
      </c>
      <c r="F1248">
        <v>1.75</v>
      </c>
      <c r="G1248">
        <v>1.75</v>
      </c>
      <c r="H1248" s="39">
        <f t="shared" si="371"/>
        <v>0</v>
      </c>
      <c r="L1248" s="38"/>
      <c r="M1248" s="41">
        <v>43824</v>
      </c>
      <c r="N1248">
        <v>7.5</v>
      </c>
      <c r="O1248">
        <v>4.7436999999999996</v>
      </c>
      <c r="P1248" s="43">
        <f t="shared" si="372"/>
        <v>9.4267353279141562E-3</v>
      </c>
      <c r="Q1248" s="41">
        <v>43824</v>
      </c>
      <c r="R1248">
        <v>1.84</v>
      </c>
      <c r="S1248">
        <v>1.3035000000000001</v>
      </c>
      <c r="T1248" s="39">
        <f t="shared" si="373"/>
        <v>-2.6439614609007303E-2</v>
      </c>
      <c r="U1248" s="42">
        <v>43825.62533333333</v>
      </c>
      <c r="V1248" s="44">
        <v>8.6</v>
      </c>
      <c r="W1248" s="44">
        <v>5.7859999999999996</v>
      </c>
      <c r="X1248" s="43">
        <f t="shared" si="385"/>
        <v>0</v>
      </c>
      <c r="Y1248" s="42">
        <v>43825.62533333333</v>
      </c>
      <c r="Z1248" s="44">
        <v>8.43</v>
      </c>
      <c r="AA1248" s="44">
        <v>6.609</v>
      </c>
      <c r="AB1248" s="43">
        <f t="shared" si="386"/>
        <v>-2.4150943396226438E-3</v>
      </c>
      <c r="AC1248" s="42">
        <v>43825.62533333333</v>
      </c>
      <c r="AD1248" s="44">
        <v>30</v>
      </c>
      <c r="AE1248" s="44">
        <v>24.847000000000001</v>
      </c>
      <c r="AF1248" s="43">
        <f t="shared" si="387"/>
        <v>0</v>
      </c>
      <c r="AG1248" s="41">
        <v>43824</v>
      </c>
      <c r="AH1248">
        <v>10.4</v>
      </c>
      <c r="AI1248">
        <v>4.2931999999999997</v>
      </c>
      <c r="AJ1248" s="39">
        <f t="shared" si="374"/>
        <v>2.2628745652898803E-2</v>
      </c>
      <c r="AK1248" s="45" t="s">
        <v>1020</v>
      </c>
      <c r="AL1248">
        <v>18.75</v>
      </c>
      <c r="AM1248">
        <v>10.2782</v>
      </c>
      <c r="AN1248" s="39">
        <f t="shared" si="375"/>
        <v>1.1335235658762152E-2</v>
      </c>
      <c r="AO1248" s="41">
        <v>43824</v>
      </c>
      <c r="AP1248">
        <v>7.47</v>
      </c>
      <c r="AQ1248">
        <v>6.5635000000000003</v>
      </c>
      <c r="AR1248" s="18">
        <f t="shared" si="376"/>
        <v>-2.352118543203988E-2</v>
      </c>
      <c r="AS1248" s="41">
        <v>43824</v>
      </c>
      <c r="AT1248">
        <v>13.15</v>
      </c>
      <c r="AU1248">
        <v>10.996499999999999</v>
      </c>
      <c r="AV1248" s="39">
        <f t="shared" si="377"/>
        <v>-7.6329634980780957E-4</v>
      </c>
      <c r="AW1248" s="41">
        <v>43824</v>
      </c>
      <c r="AX1248">
        <v>11.6</v>
      </c>
      <c r="AY1248">
        <v>7.6890999999999998</v>
      </c>
      <c r="AZ1248" s="39">
        <f t="shared" si="378"/>
        <v>6.9407158104267805E-3</v>
      </c>
      <c r="BA1248" s="41">
        <v>43824</v>
      </c>
      <c r="BB1248">
        <v>4.84</v>
      </c>
      <c r="BC1248">
        <v>2.6589999999999998</v>
      </c>
      <c r="BD1248" s="39">
        <f t="shared" si="379"/>
        <v>-2.0641771439294655E-3</v>
      </c>
      <c r="BE1248" s="41">
        <v>43824</v>
      </c>
      <c r="BF1248">
        <v>11.99</v>
      </c>
      <c r="BG1248">
        <v>8.5731000000000002</v>
      </c>
      <c r="BH1248" s="39">
        <f t="shared" si="380"/>
        <v>-8.2748653877525466E-4</v>
      </c>
      <c r="BI1248" s="41">
        <v>43824</v>
      </c>
      <c r="BJ1248">
        <v>1.18</v>
      </c>
      <c r="BK1248">
        <v>1.17</v>
      </c>
      <c r="BL1248" s="39">
        <f t="shared" si="381"/>
        <v>-8.3905415713196214E-3</v>
      </c>
      <c r="BM1248" s="41">
        <v>43824</v>
      </c>
      <c r="BN1248">
        <v>8.1999999999999993</v>
      </c>
      <c r="BO1248">
        <v>4.6529999999999996</v>
      </c>
      <c r="BP1248" s="46">
        <f t="shared" si="382"/>
        <v>-1.086286430985753E-2</v>
      </c>
      <c r="BQ1248" s="41">
        <v>43824</v>
      </c>
      <c r="BR1248">
        <v>13.2</v>
      </c>
      <c r="BS1248">
        <v>7.5438000000000001</v>
      </c>
      <c r="BT1248" s="18">
        <f t="shared" si="383"/>
        <v>-6.034573627068599E-3</v>
      </c>
      <c r="BU1248" s="41">
        <v>43824</v>
      </c>
      <c r="BV1248">
        <v>2.39</v>
      </c>
      <c r="BW1248">
        <v>1.5722</v>
      </c>
      <c r="BX1248" s="39">
        <f t="shared" si="384"/>
        <v>-1.2375149192788523E-2</v>
      </c>
      <c r="BY1248" s="41">
        <v>44127</v>
      </c>
      <c r="BZ1248">
        <v>12.1</v>
      </c>
      <c r="CA1248">
        <v>7.9256000000000002</v>
      </c>
    </row>
    <row r="1249" spans="1:79">
      <c r="A1249" s="41">
        <v>43825</v>
      </c>
      <c r="B1249">
        <v>11.8</v>
      </c>
      <c r="C1249">
        <v>6.8261000000000003</v>
      </c>
      <c r="D1249" s="34">
        <f t="shared" si="370"/>
        <v>0</v>
      </c>
      <c r="E1249" s="41">
        <v>43825</v>
      </c>
      <c r="F1249">
        <v>1.75</v>
      </c>
      <c r="G1249">
        <v>1.75</v>
      </c>
      <c r="H1249" s="39">
        <f t="shared" si="371"/>
        <v>0</v>
      </c>
      <c r="L1249" s="38"/>
      <c r="M1249" s="41">
        <v>43825</v>
      </c>
      <c r="N1249">
        <v>7.52</v>
      </c>
      <c r="O1249">
        <v>4.7564000000000002</v>
      </c>
      <c r="P1249" s="43">
        <f t="shared" si="372"/>
        <v>2.6772350696714804E-3</v>
      </c>
      <c r="Q1249" s="41">
        <v>43825</v>
      </c>
      <c r="R1249">
        <v>1.79</v>
      </c>
      <c r="S1249">
        <v>1.2681</v>
      </c>
      <c r="T1249" s="39">
        <f t="shared" si="373"/>
        <v>-2.7157652474108243E-2</v>
      </c>
      <c r="U1249" s="42">
        <v>43826.62533333333</v>
      </c>
      <c r="V1249" s="44">
        <v>8.6</v>
      </c>
      <c r="W1249" s="44">
        <v>5.7859999999999996</v>
      </c>
      <c r="X1249" s="43">
        <f t="shared" si="385"/>
        <v>0</v>
      </c>
      <c r="Y1249" s="42">
        <v>43826.62533333333</v>
      </c>
      <c r="Z1249" s="44">
        <v>8.18</v>
      </c>
      <c r="AA1249" s="44">
        <v>6.4130000000000003</v>
      </c>
      <c r="AB1249" s="43">
        <f t="shared" si="386"/>
        <v>-2.9656528975639238E-2</v>
      </c>
      <c r="AC1249" s="42">
        <v>43826.62533333333</v>
      </c>
      <c r="AD1249" s="44">
        <v>30</v>
      </c>
      <c r="AE1249" s="44">
        <v>24.847000000000001</v>
      </c>
      <c r="AF1249" s="43">
        <f t="shared" si="387"/>
        <v>0</v>
      </c>
      <c r="AG1249" s="41">
        <v>43825</v>
      </c>
      <c r="AH1249">
        <v>10.36</v>
      </c>
      <c r="AI1249">
        <v>4.2766999999999999</v>
      </c>
      <c r="AJ1249" s="39">
        <f t="shared" si="374"/>
        <v>-3.8432870586042433E-3</v>
      </c>
      <c r="AK1249" s="45" t="s">
        <v>1021</v>
      </c>
      <c r="AL1249">
        <v>18.760000000000002</v>
      </c>
      <c r="AM1249">
        <v>10.2836</v>
      </c>
      <c r="AN1249" s="39">
        <f t="shared" si="375"/>
        <v>5.2538382206999761E-4</v>
      </c>
      <c r="AO1249" s="41">
        <v>43825</v>
      </c>
      <c r="AP1249">
        <v>7.68</v>
      </c>
      <c r="AQ1249">
        <v>6.7480000000000002</v>
      </c>
      <c r="AR1249" s="18">
        <f t="shared" si="376"/>
        <v>2.8110002285366021E-2</v>
      </c>
      <c r="AS1249" s="41">
        <v>43825</v>
      </c>
      <c r="AT1249">
        <v>13.1</v>
      </c>
      <c r="AU1249">
        <v>10.954700000000001</v>
      </c>
      <c r="AV1249" s="39">
        <f t="shared" si="377"/>
        <v>-3.801209475742146E-3</v>
      </c>
      <c r="AW1249" s="41">
        <v>43825</v>
      </c>
      <c r="AX1249">
        <v>11.52</v>
      </c>
      <c r="AY1249">
        <v>7.6360999999999999</v>
      </c>
      <c r="AZ1249" s="39">
        <f t="shared" si="378"/>
        <v>-6.892874328595016E-3</v>
      </c>
      <c r="BA1249" s="41">
        <v>43825</v>
      </c>
      <c r="BB1249">
        <v>4.84</v>
      </c>
      <c r="BC1249">
        <v>2.6589999999999998</v>
      </c>
      <c r="BD1249" s="39">
        <f t="shared" si="379"/>
        <v>0</v>
      </c>
      <c r="BE1249" s="41">
        <v>43825</v>
      </c>
      <c r="BF1249">
        <v>12</v>
      </c>
      <c r="BG1249">
        <v>8.5801999999999996</v>
      </c>
      <c r="BH1249" s="39">
        <f t="shared" si="380"/>
        <v>8.281718398245022E-4</v>
      </c>
      <c r="BI1249" s="41">
        <v>43825</v>
      </c>
      <c r="BJ1249">
        <v>1.19</v>
      </c>
      <c r="BK1249">
        <v>1.1798999999999999</v>
      </c>
      <c r="BL1249" s="39">
        <f t="shared" si="381"/>
        <v>8.4615384615384787E-3</v>
      </c>
      <c r="BM1249" s="41">
        <v>43825</v>
      </c>
      <c r="BN1249">
        <v>8.25</v>
      </c>
      <c r="BO1249">
        <v>4.6814</v>
      </c>
      <c r="BP1249" s="46">
        <f t="shared" si="382"/>
        <v>6.1035890823125782E-3</v>
      </c>
      <c r="BQ1249" s="41">
        <v>43825</v>
      </c>
      <c r="BR1249">
        <v>13.4</v>
      </c>
      <c r="BS1249">
        <v>7.6581000000000001</v>
      </c>
      <c r="BT1249" s="18">
        <f t="shared" si="383"/>
        <v>1.5151515151515161E-2</v>
      </c>
      <c r="BU1249" s="41">
        <v>43825</v>
      </c>
      <c r="BV1249">
        <v>2.39</v>
      </c>
      <c r="BW1249">
        <v>1.5722</v>
      </c>
      <c r="BX1249" s="39">
        <f t="shared" si="384"/>
        <v>0</v>
      </c>
      <c r="BY1249" s="41">
        <v>44130</v>
      </c>
      <c r="BZ1249">
        <v>12.12</v>
      </c>
      <c r="CA1249">
        <v>7.9386999999999999</v>
      </c>
    </row>
    <row r="1250" spans="1:79">
      <c r="A1250" s="41">
        <v>43826</v>
      </c>
      <c r="B1250">
        <v>11.8</v>
      </c>
      <c r="C1250">
        <v>6.8261000000000003</v>
      </c>
      <c r="D1250" s="34">
        <f t="shared" si="370"/>
        <v>0</v>
      </c>
      <c r="E1250" s="41">
        <v>43826</v>
      </c>
      <c r="F1250">
        <v>1.75</v>
      </c>
      <c r="G1250">
        <v>1.75</v>
      </c>
      <c r="H1250" s="39">
        <f t="shared" si="371"/>
        <v>0</v>
      </c>
      <c r="L1250" s="38"/>
      <c r="M1250" s="41">
        <v>43826</v>
      </c>
      <c r="N1250">
        <v>7.6</v>
      </c>
      <c r="O1250">
        <v>4.8070000000000004</v>
      </c>
      <c r="P1250" s="43">
        <f t="shared" si="372"/>
        <v>1.0638297872340467E-2</v>
      </c>
      <c r="Q1250" s="41">
        <v>43826</v>
      </c>
      <c r="R1250">
        <v>1.71</v>
      </c>
      <c r="S1250">
        <v>1.2114</v>
      </c>
      <c r="T1250" s="39">
        <f t="shared" si="373"/>
        <v>-4.4712562100780673E-2</v>
      </c>
      <c r="U1250" s="42">
        <v>43829.62533333333</v>
      </c>
      <c r="V1250" s="44">
        <v>8.6</v>
      </c>
      <c r="W1250" s="44">
        <v>5.7859999999999996</v>
      </c>
      <c r="X1250" s="43">
        <f t="shared" si="385"/>
        <v>0</v>
      </c>
      <c r="Y1250" s="42">
        <v>43829.62533333333</v>
      </c>
      <c r="Z1250" s="44">
        <v>8.36</v>
      </c>
      <c r="AA1250" s="44">
        <v>6.5540000000000003</v>
      </c>
      <c r="AB1250" s="43">
        <f t="shared" si="386"/>
        <v>2.1986589739591455E-2</v>
      </c>
      <c r="AC1250" s="42">
        <v>43829.62533333333</v>
      </c>
      <c r="AD1250" s="44">
        <v>30</v>
      </c>
      <c r="AE1250" s="44">
        <v>24.847000000000001</v>
      </c>
      <c r="AF1250" s="43">
        <f t="shared" si="387"/>
        <v>0</v>
      </c>
      <c r="AG1250" s="41">
        <v>43826</v>
      </c>
      <c r="AH1250">
        <v>10.4</v>
      </c>
      <c r="AI1250">
        <v>4.2931999999999997</v>
      </c>
      <c r="AJ1250" s="39">
        <f t="shared" si="374"/>
        <v>3.858114901676465E-3</v>
      </c>
      <c r="AK1250" s="45" t="s">
        <v>1022</v>
      </c>
      <c r="AL1250">
        <v>18.760000000000002</v>
      </c>
      <c r="AM1250">
        <v>10.2836</v>
      </c>
      <c r="AN1250" s="39">
        <f t="shared" si="375"/>
        <v>0</v>
      </c>
      <c r="AO1250" s="41">
        <v>43826</v>
      </c>
      <c r="AP1250">
        <v>7.74</v>
      </c>
      <c r="AQ1250">
        <v>6.8007</v>
      </c>
      <c r="AR1250" s="18">
        <f t="shared" si="376"/>
        <v>7.809721398932979E-3</v>
      </c>
      <c r="AS1250" s="41">
        <v>43826</v>
      </c>
      <c r="AT1250">
        <v>13.09</v>
      </c>
      <c r="AU1250">
        <v>10.946300000000001</v>
      </c>
      <c r="AV1250" s="39">
        <f t="shared" si="377"/>
        <v>-7.6679416141016757E-4</v>
      </c>
      <c r="AW1250" s="41">
        <v>43826</v>
      </c>
      <c r="AX1250">
        <v>11.6</v>
      </c>
      <c r="AY1250">
        <v>7.6890999999999998</v>
      </c>
      <c r="AZ1250" s="39">
        <f t="shared" si="378"/>
        <v>6.9407158104267805E-3</v>
      </c>
      <c r="BA1250" s="41">
        <v>43826</v>
      </c>
      <c r="BB1250">
        <v>4.8</v>
      </c>
      <c r="BC1250">
        <v>2.637</v>
      </c>
      <c r="BD1250" s="39">
        <f t="shared" si="379"/>
        <v>-8.2737871380217376E-3</v>
      </c>
      <c r="BE1250" s="41">
        <v>43826</v>
      </c>
      <c r="BF1250">
        <v>12</v>
      </c>
      <c r="BG1250">
        <v>8.5801999999999996</v>
      </c>
      <c r="BH1250" s="39">
        <f t="shared" si="380"/>
        <v>0</v>
      </c>
      <c r="BI1250" s="41">
        <v>43826</v>
      </c>
      <c r="BJ1250">
        <v>1.2</v>
      </c>
      <c r="BK1250">
        <v>1.1898</v>
      </c>
      <c r="BL1250" s="39">
        <f t="shared" si="381"/>
        <v>8.3905415713196214E-3</v>
      </c>
      <c r="BM1250" s="41">
        <v>43826</v>
      </c>
      <c r="BN1250">
        <v>8.25</v>
      </c>
      <c r="BO1250">
        <v>4.6814</v>
      </c>
      <c r="BP1250" s="46">
        <f t="shared" si="382"/>
        <v>0</v>
      </c>
      <c r="BQ1250" s="41">
        <v>43826</v>
      </c>
      <c r="BR1250">
        <v>13.2</v>
      </c>
      <c r="BS1250">
        <v>7.5438000000000001</v>
      </c>
      <c r="BT1250" s="18">
        <f t="shared" si="383"/>
        <v>-1.4925373134328367E-2</v>
      </c>
      <c r="BU1250" s="41">
        <v>43826</v>
      </c>
      <c r="BV1250">
        <v>2.38</v>
      </c>
      <c r="BW1250">
        <v>1.5656000000000001</v>
      </c>
      <c r="BX1250" s="39">
        <f t="shared" si="384"/>
        <v>-4.1979391934867947E-3</v>
      </c>
      <c r="BY1250" s="41">
        <v>44131</v>
      </c>
      <c r="BZ1250">
        <v>12.1</v>
      </c>
      <c r="CA1250">
        <v>7.9256000000000002</v>
      </c>
    </row>
    <row r="1251" spans="1:79">
      <c r="A1251" s="41">
        <v>43829</v>
      </c>
      <c r="B1251">
        <v>11.8</v>
      </c>
      <c r="C1251">
        <v>6.8261000000000003</v>
      </c>
      <c r="D1251" s="34">
        <f t="shared" si="370"/>
        <v>0</v>
      </c>
      <c r="E1251" s="41">
        <v>43829</v>
      </c>
      <c r="F1251">
        <v>1.75</v>
      </c>
      <c r="G1251">
        <v>1.75</v>
      </c>
      <c r="H1251" s="39">
        <f t="shared" si="371"/>
        <v>0</v>
      </c>
      <c r="L1251" s="38"/>
      <c r="M1251" s="41">
        <v>43829</v>
      </c>
      <c r="N1251">
        <v>7.8</v>
      </c>
      <c r="O1251">
        <v>4.9335000000000004</v>
      </c>
      <c r="P1251" s="43">
        <f t="shared" si="372"/>
        <v>2.6315789473684219E-2</v>
      </c>
      <c r="Q1251" s="41">
        <v>43829</v>
      </c>
      <c r="R1251">
        <v>1.7</v>
      </c>
      <c r="S1251">
        <v>1.2042999999999999</v>
      </c>
      <c r="T1251" s="39">
        <f t="shared" si="373"/>
        <v>-5.860987287436112E-3</v>
      </c>
      <c r="U1251" s="42">
        <v>43830.62533333333</v>
      </c>
      <c r="V1251" s="44">
        <v>8.41</v>
      </c>
      <c r="W1251" s="44">
        <v>5.6580000000000004</v>
      </c>
      <c r="X1251" s="43">
        <f t="shared" si="385"/>
        <v>-2.212236432768739E-2</v>
      </c>
      <c r="Y1251" s="42">
        <v>43830.62533333333</v>
      </c>
      <c r="Z1251" s="44">
        <v>8.4</v>
      </c>
      <c r="AA1251" s="44">
        <v>6.585</v>
      </c>
      <c r="AB1251" s="43">
        <f t="shared" si="386"/>
        <v>4.7299359169972067E-3</v>
      </c>
      <c r="AC1251" s="42">
        <v>43830.62533333333</v>
      </c>
      <c r="AD1251" s="44">
        <v>30</v>
      </c>
      <c r="AE1251" s="44">
        <v>24.847000000000001</v>
      </c>
      <c r="AF1251" s="43">
        <f t="shared" si="387"/>
        <v>0</v>
      </c>
      <c r="AG1251" s="41">
        <v>43829</v>
      </c>
      <c r="AH1251">
        <v>10.36</v>
      </c>
      <c r="AI1251">
        <v>4.2766999999999999</v>
      </c>
      <c r="AJ1251" s="39">
        <f t="shared" si="374"/>
        <v>-3.8432870586042433E-3</v>
      </c>
      <c r="AK1251" s="45" t="s">
        <v>1023</v>
      </c>
      <c r="AL1251">
        <v>19.010000000000002</v>
      </c>
      <c r="AM1251">
        <v>10.4207</v>
      </c>
      <c r="AN1251" s="39">
        <f t="shared" si="375"/>
        <v>1.3331907114240172E-2</v>
      </c>
      <c r="AO1251" s="41">
        <v>43829</v>
      </c>
      <c r="AP1251">
        <v>7.9</v>
      </c>
      <c r="AQ1251">
        <v>6.9413</v>
      </c>
      <c r="AR1251" s="18">
        <f t="shared" si="376"/>
        <v>2.0674342347111335E-2</v>
      </c>
      <c r="AS1251" s="41">
        <v>43829</v>
      </c>
      <c r="AT1251">
        <v>13.13</v>
      </c>
      <c r="AU1251">
        <v>10.979799999999999</v>
      </c>
      <c r="AV1251" s="39">
        <f t="shared" si="377"/>
        <v>3.0603948366113029E-3</v>
      </c>
      <c r="AW1251" s="41">
        <v>43829</v>
      </c>
      <c r="AX1251">
        <v>11.89</v>
      </c>
      <c r="AY1251">
        <v>7.8813000000000004</v>
      </c>
      <c r="AZ1251" s="39">
        <f t="shared" si="378"/>
        <v>2.4996423508603167E-2</v>
      </c>
      <c r="BA1251" s="41">
        <v>43829</v>
      </c>
      <c r="BB1251">
        <v>4.8499999999999996</v>
      </c>
      <c r="BC1251">
        <v>2.6644999999999999</v>
      </c>
      <c r="BD1251" s="39">
        <f t="shared" si="379"/>
        <v>1.0428517254455767E-2</v>
      </c>
      <c r="BE1251" s="41">
        <v>43829</v>
      </c>
      <c r="BF1251">
        <v>12</v>
      </c>
      <c r="BG1251">
        <v>8.5801999999999996</v>
      </c>
      <c r="BH1251" s="39">
        <f t="shared" si="380"/>
        <v>0</v>
      </c>
      <c r="BI1251" s="41">
        <v>43829</v>
      </c>
      <c r="BJ1251">
        <v>1.18</v>
      </c>
      <c r="BK1251">
        <v>1.17</v>
      </c>
      <c r="BL1251" s="39">
        <f t="shared" si="381"/>
        <v>-1.6641452344931956E-2</v>
      </c>
      <c r="BM1251" s="41">
        <v>43829</v>
      </c>
      <c r="BN1251">
        <v>8.1999999999999993</v>
      </c>
      <c r="BO1251">
        <v>4.6529999999999996</v>
      </c>
      <c r="BP1251" s="46">
        <f t="shared" si="382"/>
        <v>-6.0665612850857491E-3</v>
      </c>
      <c r="BQ1251" s="41">
        <v>43829</v>
      </c>
      <c r="BR1251">
        <v>13.75</v>
      </c>
      <c r="BS1251">
        <v>7.8582000000000001</v>
      </c>
      <c r="BT1251" s="18">
        <f t="shared" si="383"/>
        <v>4.1676608605742467E-2</v>
      </c>
      <c r="BU1251" s="41">
        <v>43829</v>
      </c>
      <c r="BV1251">
        <v>2.38</v>
      </c>
      <c r="BW1251">
        <v>1.5656000000000001</v>
      </c>
      <c r="BX1251" s="39">
        <f t="shared" si="384"/>
        <v>0</v>
      </c>
      <c r="BY1251" s="41">
        <v>44132</v>
      </c>
      <c r="BZ1251">
        <v>11.8</v>
      </c>
      <c r="CA1251">
        <v>7.7290999999999999</v>
      </c>
    </row>
    <row r="1252" spans="1:79">
      <c r="A1252" s="41">
        <v>43830</v>
      </c>
      <c r="B1252">
        <v>11.89</v>
      </c>
      <c r="C1252">
        <v>6.8780999999999999</v>
      </c>
      <c r="D1252" s="34">
        <f t="shared" si="370"/>
        <v>7.6178198385607595E-3</v>
      </c>
      <c r="E1252" s="41">
        <v>43830</v>
      </c>
      <c r="F1252">
        <v>1.75</v>
      </c>
      <c r="G1252">
        <v>1.75</v>
      </c>
      <c r="H1252" s="39">
        <f t="shared" si="371"/>
        <v>0</v>
      </c>
      <c r="L1252" s="38"/>
      <c r="M1252" s="41">
        <v>43830</v>
      </c>
      <c r="N1252">
        <v>7.8</v>
      </c>
      <c r="O1252">
        <v>4.9335000000000004</v>
      </c>
      <c r="P1252" s="43">
        <f t="shared" si="372"/>
        <v>0</v>
      </c>
      <c r="Q1252" s="41">
        <v>43830</v>
      </c>
      <c r="R1252">
        <v>1.7</v>
      </c>
      <c r="S1252">
        <v>1.2042999999999999</v>
      </c>
      <c r="T1252" s="39">
        <f t="shared" si="373"/>
        <v>0</v>
      </c>
      <c r="U1252" s="42">
        <v>43832.62533333333</v>
      </c>
      <c r="V1252" s="44">
        <v>8.42</v>
      </c>
      <c r="W1252" s="44">
        <v>5.665</v>
      </c>
      <c r="X1252" s="43">
        <f t="shared" si="385"/>
        <v>1.2371862849062695E-3</v>
      </c>
      <c r="Y1252" s="42">
        <v>43832.62533333333</v>
      </c>
      <c r="Z1252" s="44">
        <v>8.4</v>
      </c>
      <c r="AA1252" s="44">
        <v>6.585</v>
      </c>
      <c r="AB1252" s="43">
        <f t="shared" si="386"/>
        <v>0</v>
      </c>
      <c r="AC1252" s="42">
        <v>43832.62533333333</v>
      </c>
      <c r="AD1252" s="44">
        <v>30</v>
      </c>
      <c r="AE1252" s="44">
        <v>24.847000000000001</v>
      </c>
      <c r="AF1252" s="43">
        <f t="shared" si="387"/>
        <v>0</v>
      </c>
      <c r="AG1252" s="41">
        <v>43830</v>
      </c>
      <c r="AH1252">
        <v>10.37</v>
      </c>
      <c r="AI1252">
        <v>4.2808000000000002</v>
      </c>
      <c r="AJ1252" s="39">
        <f t="shared" si="374"/>
        <v>9.5868309678027791E-4</v>
      </c>
      <c r="AK1252" s="45" t="s">
        <v>1024</v>
      </c>
      <c r="AL1252">
        <v>19.010000000000002</v>
      </c>
      <c r="AM1252">
        <v>10.4207</v>
      </c>
      <c r="AN1252" s="39">
        <f t="shared" si="375"/>
        <v>0</v>
      </c>
      <c r="AO1252" s="41">
        <v>43830</v>
      </c>
      <c r="AP1252">
        <v>7.9</v>
      </c>
      <c r="AQ1252">
        <v>6.9413</v>
      </c>
      <c r="AR1252" s="18">
        <f t="shared" si="376"/>
        <v>0</v>
      </c>
      <c r="AS1252" s="41">
        <v>43830</v>
      </c>
      <c r="AT1252">
        <v>13.1</v>
      </c>
      <c r="AU1252">
        <v>10.954700000000001</v>
      </c>
      <c r="AV1252" s="39">
        <f t="shared" si="377"/>
        <v>-2.2860161387273309E-3</v>
      </c>
      <c r="AW1252" s="41">
        <v>43830</v>
      </c>
      <c r="AX1252">
        <v>11.75</v>
      </c>
      <c r="AY1252">
        <v>7.7885</v>
      </c>
      <c r="AZ1252" s="39">
        <f t="shared" si="378"/>
        <v>-1.1774707218352358E-2</v>
      </c>
      <c r="BA1252" s="41">
        <v>43830</v>
      </c>
      <c r="BB1252">
        <v>4.88</v>
      </c>
      <c r="BC1252">
        <v>2.681</v>
      </c>
      <c r="BD1252" s="39">
        <f t="shared" si="379"/>
        <v>6.1925314317883961E-3</v>
      </c>
      <c r="BE1252" s="41">
        <v>43830</v>
      </c>
      <c r="BF1252">
        <v>12</v>
      </c>
      <c r="BG1252">
        <v>8.5801999999999996</v>
      </c>
      <c r="BH1252" s="39">
        <f t="shared" si="380"/>
        <v>0</v>
      </c>
      <c r="BI1252" s="41">
        <v>43830</v>
      </c>
      <c r="BJ1252">
        <v>1.19</v>
      </c>
      <c r="BK1252">
        <v>1.1798999999999999</v>
      </c>
      <c r="BL1252" s="39">
        <f t="shared" si="381"/>
        <v>8.4615384615384787E-3</v>
      </c>
      <c r="BM1252" s="41">
        <v>43830</v>
      </c>
      <c r="BN1252">
        <v>8.35</v>
      </c>
      <c r="BO1252">
        <v>4.7381000000000002</v>
      </c>
      <c r="BP1252" s="46">
        <f t="shared" si="382"/>
        <v>1.8289275736084382E-2</v>
      </c>
      <c r="BQ1252" s="41">
        <v>43830</v>
      </c>
      <c r="BR1252">
        <v>13.51</v>
      </c>
      <c r="BS1252">
        <v>7.7210000000000001</v>
      </c>
      <c r="BT1252" s="18">
        <f t="shared" si="383"/>
        <v>-1.7459469089613395E-2</v>
      </c>
      <c r="BU1252" s="41">
        <v>43830</v>
      </c>
      <c r="BV1252">
        <v>2.36</v>
      </c>
      <c r="BW1252">
        <v>1.5524</v>
      </c>
      <c r="BX1252" s="39">
        <f t="shared" si="384"/>
        <v>-8.431272355646462E-3</v>
      </c>
      <c r="BY1252" s="41">
        <v>44134</v>
      </c>
      <c r="BZ1252">
        <v>12.05</v>
      </c>
      <c r="CA1252">
        <v>7.8929</v>
      </c>
    </row>
    <row r="1253" spans="1:79">
      <c r="A1253" s="41">
        <v>43832</v>
      </c>
      <c r="B1253">
        <v>11.9</v>
      </c>
      <c r="C1253">
        <v>6.8838999999999997</v>
      </c>
      <c r="D1253" s="34">
        <f t="shared" si="370"/>
        <v>8.4325613178055068E-4</v>
      </c>
      <c r="E1253" s="41">
        <v>43832</v>
      </c>
      <c r="F1253">
        <v>1.75</v>
      </c>
      <c r="G1253">
        <v>1.75</v>
      </c>
      <c r="H1253" s="39">
        <f t="shared" si="371"/>
        <v>0</v>
      </c>
      <c r="L1253" s="38"/>
      <c r="M1253" s="41">
        <v>43832</v>
      </c>
      <c r="N1253">
        <v>7.57</v>
      </c>
      <c r="O1253">
        <v>4.7880000000000003</v>
      </c>
      <c r="P1253" s="43">
        <f t="shared" si="372"/>
        <v>-2.9492246883551267E-2</v>
      </c>
      <c r="Q1253" s="41">
        <v>43832</v>
      </c>
      <c r="R1253">
        <v>1.65</v>
      </c>
      <c r="S1253">
        <v>1.1689000000000001</v>
      </c>
      <c r="T1253" s="39">
        <f t="shared" si="373"/>
        <v>-2.9394669102383027E-2</v>
      </c>
      <c r="U1253" s="42">
        <v>43833.62533333333</v>
      </c>
      <c r="V1253" s="44">
        <v>8.41</v>
      </c>
      <c r="W1253" s="44">
        <v>5.6580000000000004</v>
      </c>
      <c r="X1253" s="43">
        <f t="shared" si="385"/>
        <v>-1.2356575463371004E-3</v>
      </c>
      <c r="Y1253" s="42">
        <v>43833.62533333333</v>
      </c>
      <c r="Z1253" s="44">
        <v>8.2100000000000009</v>
      </c>
      <c r="AA1253" s="44">
        <v>6.4359999999999999</v>
      </c>
      <c r="AB1253" s="43">
        <f t="shared" si="386"/>
        <v>-2.2627182991647687E-2</v>
      </c>
      <c r="AC1253" s="42">
        <v>43833.62533333333</v>
      </c>
      <c r="AD1253" s="44">
        <v>30</v>
      </c>
      <c r="AE1253" s="44">
        <v>24.847000000000001</v>
      </c>
      <c r="AF1253" s="43">
        <f t="shared" si="387"/>
        <v>0</v>
      </c>
      <c r="AG1253" s="41">
        <v>43832</v>
      </c>
      <c r="AH1253">
        <v>10.3</v>
      </c>
      <c r="AI1253">
        <v>4.2519</v>
      </c>
      <c r="AJ1253" s="39">
        <f t="shared" si="374"/>
        <v>-6.7510745655018096E-3</v>
      </c>
      <c r="AK1253" s="45">
        <v>43862</v>
      </c>
      <c r="AL1253">
        <v>18.68</v>
      </c>
      <c r="AM1253">
        <v>10.239800000000001</v>
      </c>
      <c r="AN1253" s="39">
        <f t="shared" si="375"/>
        <v>-1.7359678332549578E-2</v>
      </c>
      <c r="AO1253" s="41">
        <v>43832</v>
      </c>
      <c r="AP1253">
        <v>7.7</v>
      </c>
      <c r="AQ1253">
        <v>6.7656000000000001</v>
      </c>
      <c r="AR1253" s="18">
        <f t="shared" si="376"/>
        <v>-2.5312261391958274E-2</v>
      </c>
      <c r="AS1253" s="41">
        <v>43832</v>
      </c>
      <c r="AT1253">
        <v>13</v>
      </c>
      <c r="AU1253">
        <v>10.8711</v>
      </c>
      <c r="AV1253" s="39">
        <f t="shared" si="377"/>
        <v>-7.6314276064155624E-3</v>
      </c>
      <c r="AW1253" s="41">
        <v>43832</v>
      </c>
      <c r="AX1253">
        <v>11.6</v>
      </c>
      <c r="AY1253">
        <v>7.6890999999999998</v>
      </c>
      <c r="AZ1253" s="39">
        <f t="shared" si="378"/>
        <v>-1.2762406111574778E-2</v>
      </c>
      <c r="BA1253" s="41">
        <v>43832</v>
      </c>
      <c r="BB1253">
        <v>4.87</v>
      </c>
      <c r="BC1253">
        <v>2.6755</v>
      </c>
      <c r="BD1253" s="39">
        <f t="shared" si="379"/>
        <v>-2.0514733308467214E-3</v>
      </c>
      <c r="BE1253" s="41">
        <v>43832</v>
      </c>
      <c r="BF1253">
        <v>11.99</v>
      </c>
      <c r="BG1253">
        <v>8.5731000000000002</v>
      </c>
      <c r="BH1253" s="39">
        <f t="shared" si="380"/>
        <v>-8.2748653877525466E-4</v>
      </c>
      <c r="BI1253" s="41">
        <v>43832</v>
      </c>
      <c r="BJ1253">
        <v>1.22</v>
      </c>
      <c r="BK1253">
        <v>1.2096</v>
      </c>
      <c r="BL1253" s="39">
        <f t="shared" si="381"/>
        <v>2.5171624713958861E-2</v>
      </c>
      <c r="BM1253" s="41">
        <v>43832</v>
      </c>
      <c r="BN1253">
        <v>8.24</v>
      </c>
      <c r="BO1253">
        <v>4.6757</v>
      </c>
      <c r="BP1253" s="46">
        <f t="shared" si="382"/>
        <v>-1.3169836010215114E-2</v>
      </c>
      <c r="BQ1253" s="41">
        <v>43832</v>
      </c>
      <c r="BR1253">
        <v>13.3</v>
      </c>
      <c r="BS1253">
        <v>7.601</v>
      </c>
      <c r="BT1253" s="18">
        <f t="shared" si="383"/>
        <v>-1.5542028234684639E-2</v>
      </c>
      <c r="BU1253" s="41">
        <v>43832</v>
      </c>
      <c r="BV1253">
        <v>2.37</v>
      </c>
      <c r="BW1253">
        <v>1.5589999999999999</v>
      </c>
      <c r="BX1253" s="39">
        <f t="shared" si="384"/>
        <v>4.2514815769131272E-3</v>
      </c>
      <c r="BY1253" s="41">
        <v>44137</v>
      </c>
      <c r="BZ1253">
        <v>12.04</v>
      </c>
      <c r="CA1253">
        <v>7.8863000000000003</v>
      </c>
    </row>
    <row r="1254" spans="1:79">
      <c r="A1254" s="41">
        <v>43833</v>
      </c>
      <c r="B1254">
        <v>11.9</v>
      </c>
      <c r="C1254">
        <v>6.8838999999999997</v>
      </c>
      <c r="D1254" s="34">
        <f t="shared" si="370"/>
        <v>0</v>
      </c>
      <c r="E1254" s="41">
        <v>43833</v>
      </c>
      <c r="F1254">
        <v>1.75</v>
      </c>
      <c r="G1254">
        <v>1.75</v>
      </c>
      <c r="H1254" s="39">
        <f t="shared" si="371"/>
        <v>0</v>
      </c>
      <c r="L1254" s="38"/>
      <c r="M1254" s="41">
        <v>43833</v>
      </c>
      <c r="N1254">
        <v>7.34</v>
      </c>
      <c r="O1254">
        <v>4.6425000000000001</v>
      </c>
      <c r="P1254" s="43">
        <f t="shared" si="372"/>
        <v>-3.0388471177944899E-2</v>
      </c>
      <c r="Q1254" s="41">
        <v>43833</v>
      </c>
      <c r="R1254">
        <v>1.65</v>
      </c>
      <c r="S1254">
        <v>1.1689000000000001</v>
      </c>
      <c r="T1254" s="39">
        <f t="shared" si="373"/>
        <v>0</v>
      </c>
      <c r="U1254" s="42">
        <v>43836.62533333333</v>
      </c>
      <c r="V1254" s="44">
        <v>8.41</v>
      </c>
      <c r="W1254" s="44">
        <v>5.6580000000000004</v>
      </c>
      <c r="X1254" s="43">
        <f t="shared" si="385"/>
        <v>0</v>
      </c>
      <c r="Y1254" s="42">
        <v>43836.62533333333</v>
      </c>
      <c r="Z1254" s="44">
        <v>8.69</v>
      </c>
      <c r="AA1254" s="44">
        <v>6.8129999999999997</v>
      </c>
      <c r="AB1254" s="43">
        <f t="shared" si="386"/>
        <v>5.8576755748912336E-2</v>
      </c>
      <c r="AC1254" s="42">
        <v>43836.62533333333</v>
      </c>
      <c r="AD1254" s="44">
        <v>29.1</v>
      </c>
      <c r="AE1254" s="44">
        <v>24.100999999999999</v>
      </c>
      <c r="AF1254" s="43">
        <f t="shared" si="387"/>
        <v>-3.0023745321366851E-2</v>
      </c>
      <c r="AG1254" s="41">
        <v>43833</v>
      </c>
      <c r="AH1254">
        <v>10.36</v>
      </c>
      <c r="AI1254">
        <v>4.2766999999999999</v>
      </c>
      <c r="AJ1254" s="39">
        <f t="shared" si="374"/>
        <v>5.8326865636538798E-3</v>
      </c>
      <c r="AK1254" s="45">
        <v>43891</v>
      </c>
      <c r="AL1254">
        <v>18.989999999999998</v>
      </c>
      <c r="AM1254">
        <v>10.409700000000001</v>
      </c>
      <c r="AN1254" s="39">
        <f t="shared" si="375"/>
        <v>1.6592120939862121E-2</v>
      </c>
      <c r="AO1254" s="41">
        <v>43833</v>
      </c>
      <c r="AP1254">
        <v>7.7</v>
      </c>
      <c r="AQ1254">
        <v>6.7656000000000001</v>
      </c>
      <c r="AR1254" s="18">
        <f t="shared" si="376"/>
        <v>0</v>
      </c>
      <c r="AS1254" s="41">
        <v>43833</v>
      </c>
      <c r="AT1254">
        <v>12.98</v>
      </c>
      <c r="AU1254">
        <v>10.8543</v>
      </c>
      <c r="AV1254" s="39">
        <f t="shared" si="377"/>
        <v>-1.5453817920909499E-3</v>
      </c>
      <c r="AW1254" s="41">
        <v>43833</v>
      </c>
      <c r="AX1254">
        <v>11.5</v>
      </c>
      <c r="AY1254">
        <v>7.6227999999999998</v>
      </c>
      <c r="AZ1254" s="39">
        <f t="shared" si="378"/>
        <v>-8.6225956223745341E-3</v>
      </c>
      <c r="BA1254" s="41">
        <v>43833</v>
      </c>
      <c r="BB1254">
        <v>4.8899999999999997</v>
      </c>
      <c r="BC1254">
        <v>2.6863999999999999</v>
      </c>
      <c r="BD1254" s="39">
        <f t="shared" si="379"/>
        <v>4.0740048589048439E-3</v>
      </c>
      <c r="BE1254" s="41">
        <v>43833</v>
      </c>
      <c r="BF1254">
        <v>11.99</v>
      </c>
      <c r="BG1254">
        <v>8.5731000000000002</v>
      </c>
      <c r="BH1254" s="39">
        <f t="shared" si="380"/>
        <v>0</v>
      </c>
      <c r="BI1254" s="41">
        <v>43833</v>
      </c>
      <c r="BJ1254">
        <v>1.22</v>
      </c>
      <c r="BK1254">
        <v>1.2096</v>
      </c>
      <c r="BL1254" s="39">
        <f t="shared" si="381"/>
        <v>0</v>
      </c>
      <c r="BM1254" s="41">
        <v>43833</v>
      </c>
      <c r="BN1254">
        <v>8.3800000000000008</v>
      </c>
      <c r="BO1254">
        <v>4.7550999999999997</v>
      </c>
      <c r="BP1254" s="46">
        <f t="shared" si="382"/>
        <v>1.6981414547554311E-2</v>
      </c>
      <c r="BQ1254" s="41">
        <v>43833</v>
      </c>
      <c r="BR1254">
        <v>13.4</v>
      </c>
      <c r="BS1254">
        <v>7.6581000000000001</v>
      </c>
      <c r="BT1254" s="18">
        <f t="shared" si="383"/>
        <v>7.5121694513879955E-3</v>
      </c>
      <c r="BU1254" s="41">
        <v>43833</v>
      </c>
      <c r="BV1254">
        <v>2.36</v>
      </c>
      <c r="BW1254">
        <v>1.5524</v>
      </c>
      <c r="BX1254" s="39">
        <f t="shared" si="384"/>
        <v>-4.2334830019242721E-3</v>
      </c>
      <c r="BY1254" s="41">
        <v>44138</v>
      </c>
      <c r="BZ1254">
        <v>12.04</v>
      </c>
      <c r="CA1254">
        <v>7.8863000000000003</v>
      </c>
    </row>
    <row r="1255" spans="1:79">
      <c r="A1255" s="41">
        <v>43836</v>
      </c>
      <c r="B1255">
        <v>11.89</v>
      </c>
      <c r="C1255">
        <v>6.8780999999999999</v>
      </c>
      <c r="D1255" s="34">
        <f t="shared" si="370"/>
        <v>-8.4254564999488744E-4</v>
      </c>
      <c r="E1255" s="41">
        <v>43836</v>
      </c>
      <c r="F1255">
        <v>1.75</v>
      </c>
      <c r="G1255">
        <v>1.75</v>
      </c>
      <c r="H1255" s="39">
        <f t="shared" si="371"/>
        <v>0</v>
      </c>
      <c r="L1255" s="38"/>
      <c r="M1255" s="41">
        <v>43836</v>
      </c>
      <c r="N1255">
        <v>7.3</v>
      </c>
      <c r="O1255">
        <v>4.6172000000000004</v>
      </c>
      <c r="P1255" s="43">
        <f t="shared" si="372"/>
        <v>-5.4496499730747779E-3</v>
      </c>
      <c r="Q1255" s="41">
        <v>43836</v>
      </c>
      <c r="R1255">
        <v>1.65</v>
      </c>
      <c r="S1255">
        <v>1.1689000000000001</v>
      </c>
      <c r="T1255" s="39">
        <f t="shared" si="373"/>
        <v>0</v>
      </c>
      <c r="U1255" s="42">
        <v>43837.62533333333</v>
      </c>
      <c r="V1255" s="44">
        <v>8.41</v>
      </c>
      <c r="W1255" s="44">
        <v>5.6580000000000004</v>
      </c>
      <c r="X1255" s="43">
        <f t="shared" si="385"/>
        <v>0</v>
      </c>
      <c r="Y1255" s="42">
        <v>43837.62533333333</v>
      </c>
      <c r="Z1255" s="44">
        <v>8.43</v>
      </c>
      <c r="AA1255" s="44">
        <v>6.609</v>
      </c>
      <c r="AB1255" s="43">
        <f t="shared" si="386"/>
        <v>-2.9942756494936114E-2</v>
      </c>
      <c r="AC1255" s="42">
        <v>43837.62533333333</v>
      </c>
      <c r="AD1255" s="44">
        <v>29.97</v>
      </c>
      <c r="AE1255" s="44">
        <v>24.821999999999999</v>
      </c>
      <c r="AF1255" s="43">
        <f t="shared" si="387"/>
        <v>2.9915771129828642E-2</v>
      </c>
      <c r="AG1255" s="41">
        <v>43836</v>
      </c>
      <c r="AH1255">
        <v>10.210000000000001</v>
      </c>
      <c r="AI1255">
        <v>4.2148000000000003</v>
      </c>
      <c r="AJ1255" s="39">
        <f t="shared" si="374"/>
        <v>-1.447377650992579E-2</v>
      </c>
      <c r="AK1255" s="45">
        <v>43983</v>
      </c>
      <c r="AL1255">
        <v>18.829999999999998</v>
      </c>
      <c r="AM1255">
        <v>10.321999999999999</v>
      </c>
      <c r="AN1255" s="39">
        <f t="shared" si="375"/>
        <v>-8.4248345293333766E-3</v>
      </c>
      <c r="AO1255" s="41">
        <v>43836</v>
      </c>
      <c r="AP1255">
        <v>7.7</v>
      </c>
      <c r="AQ1255">
        <v>6.7656000000000001</v>
      </c>
      <c r="AR1255" s="18">
        <f t="shared" si="376"/>
        <v>0</v>
      </c>
      <c r="AS1255" s="41">
        <v>43836</v>
      </c>
      <c r="AT1255">
        <v>12.8</v>
      </c>
      <c r="AU1255">
        <v>10.703799999999999</v>
      </c>
      <c r="AV1255" s="39">
        <f t="shared" si="377"/>
        <v>-1.386547266981758E-2</v>
      </c>
      <c r="AW1255" s="41">
        <v>43836</v>
      </c>
      <c r="AX1255">
        <v>11.4</v>
      </c>
      <c r="AY1255">
        <v>7.5564999999999998</v>
      </c>
      <c r="AZ1255" s="39">
        <f t="shared" si="378"/>
        <v>-8.6975914362176672E-3</v>
      </c>
      <c r="BA1255" s="41">
        <v>43836</v>
      </c>
      <c r="BB1255">
        <v>4.8899999999999997</v>
      </c>
      <c r="BC1255">
        <v>2.6863999999999999</v>
      </c>
      <c r="BD1255" s="39">
        <f t="shared" si="379"/>
        <v>0</v>
      </c>
      <c r="BE1255" s="41">
        <v>43836</v>
      </c>
      <c r="BF1255">
        <v>11.9</v>
      </c>
      <c r="BG1255">
        <v>8.5086999999999993</v>
      </c>
      <c r="BH1255" s="39">
        <f t="shared" si="380"/>
        <v>-7.511868518972239E-3</v>
      </c>
      <c r="BI1255" s="41">
        <v>43836</v>
      </c>
      <c r="BJ1255">
        <v>1.24</v>
      </c>
      <c r="BK1255">
        <v>1.2295</v>
      </c>
      <c r="BL1255" s="39">
        <f t="shared" si="381"/>
        <v>1.6451719576719599E-2</v>
      </c>
      <c r="BM1255" s="41">
        <v>43836</v>
      </c>
      <c r="BN1255">
        <v>8.35</v>
      </c>
      <c r="BO1255">
        <v>4.7381000000000002</v>
      </c>
      <c r="BP1255" s="46">
        <f t="shared" si="382"/>
        <v>-3.5751088305186981E-3</v>
      </c>
      <c r="BQ1255" s="41">
        <v>43836</v>
      </c>
      <c r="BR1255">
        <v>13.2</v>
      </c>
      <c r="BS1255">
        <v>7.5438000000000001</v>
      </c>
      <c r="BT1255" s="18">
        <f t="shared" si="383"/>
        <v>-1.4925373134328367E-2</v>
      </c>
      <c r="BU1255" s="41">
        <v>43836</v>
      </c>
      <c r="BV1255">
        <v>2.35</v>
      </c>
      <c r="BW1255">
        <v>1.5459000000000001</v>
      </c>
      <c r="BX1255" s="39">
        <f t="shared" si="384"/>
        <v>-4.1870651893841475E-3</v>
      </c>
      <c r="BY1255" s="41">
        <v>44139</v>
      </c>
      <c r="BZ1255">
        <v>11.99</v>
      </c>
      <c r="CA1255">
        <v>7.8536000000000001</v>
      </c>
    </row>
    <row r="1256" spans="1:79">
      <c r="A1256" s="41">
        <v>43837</v>
      </c>
      <c r="B1256">
        <v>11.79</v>
      </c>
      <c r="C1256">
        <v>6.8202999999999996</v>
      </c>
      <c r="D1256" s="34">
        <f t="shared" si="370"/>
        <v>-8.403483520158227E-3</v>
      </c>
      <c r="E1256" s="41">
        <v>43837</v>
      </c>
      <c r="F1256">
        <v>1.7</v>
      </c>
      <c r="G1256">
        <v>1.7</v>
      </c>
      <c r="H1256" s="39">
        <f t="shared" si="371"/>
        <v>-2.8571428571428598E-2</v>
      </c>
      <c r="L1256" s="38"/>
      <c r="M1256" s="41">
        <v>43837</v>
      </c>
      <c r="N1256">
        <v>7.3</v>
      </c>
      <c r="O1256">
        <v>4.6172000000000004</v>
      </c>
      <c r="P1256" s="43">
        <f t="shared" si="372"/>
        <v>0</v>
      </c>
      <c r="Q1256" s="41">
        <v>43837</v>
      </c>
      <c r="R1256">
        <v>1.61</v>
      </c>
      <c r="S1256">
        <v>1.1405000000000001</v>
      </c>
      <c r="T1256" s="39">
        <f t="shared" si="373"/>
        <v>-2.429634699289929E-2</v>
      </c>
      <c r="U1256" s="42">
        <v>43838.62533333333</v>
      </c>
      <c r="V1256" s="44">
        <v>8.41</v>
      </c>
      <c r="W1256" s="44">
        <v>5.6580000000000004</v>
      </c>
      <c r="X1256" s="43">
        <f t="shared" si="385"/>
        <v>0</v>
      </c>
      <c r="Y1256" s="42">
        <v>43838.62533333333</v>
      </c>
      <c r="Z1256" s="44">
        <v>8.34</v>
      </c>
      <c r="AA1256" s="44">
        <v>6.5380000000000003</v>
      </c>
      <c r="AB1256" s="43">
        <f t="shared" si="386"/>
        <v>-1.0742926312603984E-2</v>
      </c>
      <c r="AC1256" s="42">
        <v>43838.62533333333</v>
      </c>
      <c r="AD1256" s="44">
        <v>30.8</v>
      </c>
      <c r="AE1256" s="44">
        <v>25.509</v>
      </c>
      <c r="AF1256" s="43">
        <f t="shared" si="387"/>
        <v>2.7677060671984579E-2</v>
      </c>
      <c r="AG1256" s="41">
        <v>43837</v>
      </c>
      <c r="AH1256">
        <v>10.6</v>
      </c>
      <c r="AI1256">
        <v>4.3757999999999999</v>
      </c>
      <c r="AJ1256" s="39">
        <f t="shared" si="374"/>
        <v>3.8198728290784752E-2</v>
      </c>
      <c r="AK1256" s="45">
        <v>44013</v>
      </c>
      <c r="AL1256">
        <v>18.7</v>
      </c>
      <c r="AM1256">
        <v>10.2507</v>
      </c>
      <c r="AN1256" s="39">
        <f t="shared" si="375"/>
        <v>-6.9075760511527837E-3</v>
      </c>
      <c r="AO1256" s="41">
        <v>43837</v>
      </c>
      <c r="AP1256">
        <v>7.7</v>
      </c>
      <c r="AQ1256">
        <v>6.7656000000000001</v>
      </c>
      <c r="AR1256" s="18">
        <f t="shared" si="376"/>
        <v>0</v>
      </c>
      <c r="AS1256" s="41">
        <v>43837</v>
      </c>
      <c r="AT1256">
        <v>12.8</v>
      </c>
      <c r="AU1256">
        <v>10.703799999999999</v>
      </c>
      <c r="AV1256" s="39">
        <f t="shared" si="377"/>
        <v>0</v>
      </c>
      <c r="AW1256" s="41">
        <v>43837</v>
      </c>
      <c r="AX1256">
        <v>11.34</v>
      </c>
      <c r="AY1256">
        <v>7.5167000000000002</v>
      </c>
      <c r="AZ1256" s="39">
        <f t="shared" si="378"/>
        <v>-5.2669886852378233E-3</v>
      </c>
      <c r="BA1256" s="41">
        <v>43837</v>
      </c>
      <c r="BB1256">
        <v>4.8</v>
      </c>
      <c r="BC1256">
        <v>2.637</v>
      </c>
      <c r="BD1256" s="39">
        <f t="shared" si="379"/>
        <v>-1.8388921977367439E-2</v>
      </c>
      <c r="BE1256" s="41">
        <v>43837</v>
      </c>
      <c r="BF1256">
        <v>11.9</v>
      </c>
      <c r="BG1256">
        <v>8.5086999999999993</v>
      </c>
      <c r="BH1256" s="39">
        <f t="shared" si="380"/>
        <v>0</v>
      </c>
      <c r="BI1256" s="41">
        <v>43837</v>
      </c>
      <c r="BJ1256">
        <v>1.21</v>
      </c>
      <c r="BK1256">
        <v>1.1997</v>
      </c>
      <c r="BL1256" s="39">
        <f t="shared" si="381"/>
        <v>-2.4237494916632817E-2</v>
      </c>
      <c r="BM1256" s="41">
        <v>43837</v>
      </c>
      <c r="BN1256">
        <v>8.0299999999999994</v>
      </c>
      <c r="BO1256">
        <v>4.5564999999999998</v>
      </c>
      <c r="BP1256" s="46">
        <f t="shared" si="382"/>
        <v>-3.8327599670754185E-2</v>
      </c>
      <c r="BQ1256" s="41">
        <v>43837</v>
      </c>
      <c r="BR1256">
        <v>13</v>
      </c>
      <c r="BS1256">
        <v>7.4295</v>
      </c>
      <c r="BT1256" s="18">
        <f t="shared" si="383"/>
        <v>-1.5151515151515161E-2</v>
      </c>
      <c r="BU1256" s="41">
        <v>43837</v>
      </c>
      <c r="BV1256">
        <v>2.34</v>
      </c>
      <c r="BW1256">
        <v>1.5392999999999999</v>
      </c>
      <c r="BX1256" s="39">
        <f t="shared" si="384"/>
        <v>-4.2693576557346277E-3</v>
      </c>
      <c r="BY1256" s="41">
        <v>44140</v>
      </c>
      <c r="BZ1256">
        <v>11.9</v>
      </c>
      <c r="CA1256">
        <v>7.7946</v>
      </c>
    </row>
    <row r="1257" spans="1:79">
      <c r="A1257" s="41">
        <v>43838</v>
      </c>
      <c r="B1257">
        <v>11.7</v>
      </c>
      <c r="C1257">
        <v>6.7682000000000002</v>
      </c>
      <c r="D1257" s="34">
        <f t="shared" si="370"/>
        <v>-7.6389601630425892E-3</v>
      </c>
      <c r="E1257" s="41">
        <v>43838</v>
      </c>
      <c r="F1257">
        <v>1.7</v>
      </c>
      <c r="G1257">
        <v>1.7</v>
      </c>
      <c r="H1257" s="39">
        <f t="shared" si="371"/>
        <v>0</v>
      </c>
      <c r="L1257" s="38"/>
      <c r="M1257" s="41">
        <v>43838</v>
      </c>
      <c r="N1257">
        <v>7.3</v>
      </c>
      <c r="O1257">
        <v>4.6172000000000004</v>
      </c>
      <c r="P1257" s="43">
        <f t="shared" si="372"/>
        <v>0</v>
      </c>
      <c r="Q1257" s="41">
        <v>43838</v>
      </c>
      <c r="R1257">
        <v>1.57</v>
      </c>
      <c r="S1257">
        <v>1.1122000000000001</v>
      </c>
      <c r="T1257" s="39">
        <f t="shared" si="373"/>
        <v>-2.4813678211310818E-2</v>
      </c>
      <c r="U1257" s="42">
        <v>43839.62533333333</v>
      </c>
      <c r="V1257" s="44">
        <v>8.4499999999999993</v>
      </c>
      <c r="W1257" s="44">
        <v>5.6849999999999996</v>
      </c>
      <c r="X1257" s="43">
        <f t="shared" si="385"/>
        <v>4.772004241781415E-3</v>
      </c>
      <c r="Y1257" s="42">
        <v>43839.62533333333</v>
      </c>
      <c r="Z1257" s="44">
        <v>8.34</v>
      </c>
      <c r="AA1257" s="44">
        <v>6.5380000000000003</v>
      </c>
      <c r="AB1257" s="43">
        <f t="shared" si="386"/>
        <v>0</v>
      </c>
      <c r="AC1257" s="42">
        <v>43839.62533333333</v>
      </c>
      <c r="AD1257" s="44">
        <v>30.8</v>
      </c>
      <c r="AE1257" s="44">
        <v>25.509</v>
      </c>
      <c r="AF1257" s="43">
        <f t="shared" si="387"/>
        <v>0</v>
      </c>
      <c r="AG1257" s="41">
        <v>43838</v>
      </c>
      <c r="AH1257">
        <v>10.58</v>
      </c>
      <c r="AI1257">
        <v>4.3674999999999997</v>
      </c>
      <c r="AJ1257" s="39">
        <f t="shared" si="374"/>
        <v>-1.8967960144431182E-3</v>
      </c>
      <c r="AK1257" s="45">
        <v>44044</v>
      </c>
      <c r="AL1257">
        <v>18.53</v>
      </c>
      <c r="AM1257">
        <v>10.1576</v>
      </c>
      <c r="AN1257" s="39">
        <f t="shared" si="375"/>
        <v>-9.0823065741851526E-3</v>
      </c>
      <c r="AO1257" s="41">
        <v>43838</v>
      </c>
      <c r="AP1257">
        <v>7.6</v>
      </c>
      <c r="AQ1257">
        <v>6.6776999999999997</v>
      </c>
      <c r="AR1257" s="18">
        <f t="shared" si="376"/>
        <v>-1.2992195814118528E-2</v>
      </c>
      <c r="AS1257" s="41">
        <v>43838</v>
      </c>
      <c r="AT1257">
        <v>12.71</v>
      </c>
      <c r="AU1257">
        <v>10.6286</v>
      </c>
      <c r="AV1257" s="39">
        <f t="shared" si="377"/>
        <v>-7.0255423307609283E-3</v>
      </c>
      <c r="AW1257" s="41">
        <v>43838</v>
      </c>
      <c r="AX1257">
        <v>11.34</v>
      </c>
      <c r="AY1257">
        <v>7.5167000000000002</v>
      </c>
      <c r="AZ1257" s="39">
        <f t="shared" si="378"/>
        <v>0</v>
      </c>
      <c r="BA1257" s="41">
        <v>43838</v>
      </c>
      <c r="BB1257">
        <v>4.8</v>
      </c>
      <c r="BC1257">
        <v>2.637</v>
      </c>
      <c r="BD1257" s="39">
        <f t="shared" si="379"/>
        <v>0</v>
      </c>
      <c r="BE1257" s="41">
        <v>43838</v>
      </c>
      <c r="BF1257">
        <v>11.8</v>
      </c>
      <c r="BG1257">
        <v>8.4372000000000007</v>
      </c>
      <c r="BH1257" s="39">
        <f t="shared" si="380"/>
        <v>-8.4031638205599654E-3</v>
      </c>
      <c r="BI1257" s="41">
        <v>43838</v>
      </c>
      <c r="BJ1257">
        <v>1.2</v>
      </c>
      <c r="BK1257">
        <v>1.1898</v>
      </c>
      <c r="BL1257" s="39">
        <f t="shared" si="381"/>
        <v>-8.2520630157539559E-3</v>
      </c>
      <c r="BM1257" s="41">
        <v>43838</v>
      </c>
      <c r="BN1257">
        <v>8</v>
      </c>
      <c r="BO1257">
        <v>4.5395000000000003</v>
      </c>
      <c r="BP1257" s="46">
        <f t="shared" si="382"/>
        <v>-3.7309338307910593E-3</v>
      </c>
      <c r="BQ1257" s="41">
        <v>43838</v>
      </c>
      <c r="BR1257">
        <v>13</v>
      </c>
      <c r="BS1257">
        <v>7.4295</v>
      </c>
      <c r="BT1257" s="18">
        <f t="shared" si="383"/>
        <v>0</v>
      </c>
      <c r="BU1257" s="41">
        <v>43838</v>
      </c>
      <c r="BV1257">
        <v>2.3199999999999998</v>
      </c>
      <c r="BW1257">
        <v>1.5261</v>
      </c>
      <c r="BX1257" s="39">
        <f t="shared" si="384"/>
        <v>-8.5753264470862598E-3</v>
      </c>
      <c r="BY1257" s="41">
        <v>44141</v>
      </c>
      <c r="BZ1257">
        <v>11.9</v>
      </c>
      <c r="CA1257">
        <v>7.7946</v>
      </c>
    </row>
    <row r="1258" spans="1:79">
      <c r="A1258" s="41">
        <v>43839</v>
      </c>
      <c r="B1258">
        <v>11.67</v>
      </c>
      <c r="C1258">
        <v>6.7508999999999997</v>
      </c>
      <c r="D1258" s="34">
        <f t="shared" si="370"/>
        <v>-2.5560710380899705E-3</v>
      </c>
      <c r="E1258" s="41">
        <v>43839</v>
      </c>
      <c r="F1258">
        <v>1.63</v>
      </c>
      <c r="G1258">
        <v>1.63</v>
      </c>
      <c r="H1258" s="39">
        <f t="shared" si="371"/>
        <v>-4.1176470588235335E-2</v>
      </c>
      <c r="L1258" s="38"/>
      <c r="M1258" s="41">
        <v>43839</v>
      </c>
      <c r="N1258">
        <v>7.2</v>
      </c>
      <c r="O1258">
        <v>4.5540000000000003</v>
      </c>
      <c r="P1258" s="43">
        <f t="shared" si="372"/>
        <v>-1.368794940656678E-2</v>
      </c>
      <c r="Q1258" s="41">
        <v>43839</v>
      </c>
      <c r="R1258">
        <v>1.56</v>
      </c>
      <c r="S1258">
        <v>1.1051</v>
      </c>
      <c r="T1258" s="39">
        <f t="shared" si="373"/>
        <v>-6.3837439309477667E-3</v>
      </c>
      <c r="U1258" s="42">
        <v>43840.62533333333</v>
      </c>
      <c r="V1258" s="44">
        <v>8.4499999999999993</v>
      </c>
      <c r="W1258" s="44">
        <v>5.6849999999999996</v>
      </c>
      <c r="X1258" s="43">
        <f t="shared" si="385"/>
        <v>0</v>
      </c>
      <c r="Y1258" s="42">
        <v>43840.62533333333</v>
      </c>
      <c r="Z1258" s="44">
        <v>8.2899999999999991</v>
      </c>
      <c r="AA1258" s="44">
        <v>6.4989999999999997</v>
      </c>
      <c r="AB1258" s="43">
        <f t="shared" si="386"/>
        <v>-5.9651269501377465E-3</v>
      </c>
      <c r="AC1258" s="42">
        <v>43840.62533333333</v>
      </c>
      <c r="AD1258" s="44">
        <v>30.8</v>
      </c>
      <c r="AE1258" s="44">
        <v>25.509</v>
      </c>
      <c r="AF1258" s="43">
        <f t="shared" si="387"/>
        <v>0</v>
      </c>
      <c r="AG1258" s="41">
        <v>43839</v>
      </c>
      <c r="AH1258">
        <v>10.45</v>
      </c>
      <c r="AI1258">
        <v>4.3137999999999996</v>
      </c>
      <c r="AJ1258" s="39">
        <f t="shared" si="374"/>
        <v>-1.229536348025188E-2</v>
      </c>
      <c r="AK1258" s="45">
        <v>44075</v>
      </c>
      <c r="AL1258">
        <v>18.7</v>
      </c>
      <c r="AM1258">
        <v>10.2507</v>
      </c>
      <c r="AN1258" s="39">
        <f t="shared" si="375"/>
        <v>9.165550917539551E-3</v>
      </c>
      <c r="AO1258" s="41">
        <v>43839</v>
      </c>
      <c r="AP1258">
        <v>7.5</v>
      </c>
      <c r="AQ1258">
        <v>6.5898000000000003</v>
      </c>
      <c r="AR1258" s="18">
        <f t="shared" si="376"/>
        <v>-1.3163214879374548E-2</v>
      </c>
      <c r="AS1258" s="41">
        <v>43839</v>
      </c>
      <c r="AT1258">
        <v>12.61</v>
      </c>
      <c r="AU1258">
        <v>10.5449</v>
      </c>
      <c r="AV1258" s="39">
        <f t="shared" si="377"/>
        <v>-7.8749788307020986E-3</v>
      </c>
      <c r="AW1258" s="41">
        <v>43839</v>
      </c>
      <c r="AX1258">
        <v>11.5</v>
      </c>
      <c r="AY1258">
        <v>7.6227999999999998</v>
      </c>
      <c r="AZ1258" s="39">
        <f t="shared" si="378"/>
        <v>1.4115236739526606E-2</v>
      </c>
      <c r="BA1258" s="41">
        <v>43839</v>
      </c>
      <c r="BB1258">
        <v>4.88</v>
      </c>
      <c r="BC1258">
        <v>2.681</v>
      </c>
      <c r="BD1258" s="39">
        <f t="shared" si="379"/>
        <v>1.6685627607129327E-2</v>
      </c>
      <c r="BE1258" s="41">
        <v>43839</v>
      </c>
      <c r="BF1258">
        <v>11.8</v>
      </c>
      <c r="BG1258">
        <v>8.4372000000000007</v>
      </c>
      <c r="BH1258" s="39">
        <f t="shared" si="380"/>
        <v>0</v>
      </c>
      <c r="BI1258" s="41">
        <v>43839</v>
      </c>
      <c r="BJ1258">
        <v>1.22</v>
      </c>
      <c r="BK1258">
        <v>1.2096</v>
      </c>
      <c r="BL1258" s="39">
        <f t="shared" si="381"/>
        <v>1.6641452344931956E-2</v>
      </c>
      <c r="BM1258" s="41">
        <v>43839</v>
      </c>
      <c r="BN1258">
        <v>8</v>
      </c>
      <c r="BO1258">
        <v>4.5395000000000003</v>
      </c>
      <c r="BP1258" s="46">
        <f t="shared" si="382"/>
        <v>0</v>
      </c>
      <c r="BQ1258" s="41">
        <v>43839</v>
      </c>
      <c r="BR1258">
        <v>13.39</v>
      </c>
      <c r="BS1258">
        <v>7.6524000000000001</v>
      </c>
      <c r="BT1258" s="18">
        <f t="shared" si="383"/>
        <v>3.0002018978396945E-2</v>
      </c>
      <c r="BU1258" s="41">
        <v>43839</v>
      </c>
      <c r="BV1258">
        <v>2.42</v>
      </c>
      <c r="BW1258">
        <v>1.5919000000000001</v>
      </c>
      <c r="BX1258" s="39">
        <f t="shared" si="384"/>
        <v>4.3116440600222843E-2</v>
      </c>
      <c r="BY1258" s="41">
        <v>44144</v>
      </c>
      <c r="BZ1258">
        <v>11.9</v>
      </c>
      <c r="CA1258">
        <v>7.7946</v>
      </c>
    </row>
    <row r="1259" spans="1:79">
      <c r="A1259" s="41">
        <v>43840</v>
      </c>
      <c r="B1259">
        <v>11.59</v>
      </c>
      <c r="C1259">
        <v>6.7046000000000001</v>
      </c>
      <c r="D1259" s="34">
        <f t="shared" si="370"/>
        <v>-6.8583448132840908E-3</v>
      </c>
      <c r="E1259" s="41">
        <v>43840</v>
      </c>
      <c r="F1259">
        <v>1.63</v>
      </c>
      <c r="G1259">
        <v>1.63</v>
      </c>
      <c r="H1259" s="39">
        <f t="shared" si="371"/>
        <v>0</v>
      </c>
      <c r="L1259" s="38"/>
      <c r="M1259" s="41">
        <v>43840</v>
      </c>
      <c r="N1259">
        <v>7.29</v>
      </c>
      <c r="O1259">
        <v>4.6109</v>
      </c>
      <c r="P1259" s="43">
        <f t="shared" si="372"/>
        <v>1.2494510320597218E-2</v>
      </c>
      <c r="Q1259" s="41">
        <v>43840</v>
      </c>
      <c r="R1259">
        <v>1.61</v>
      </c>
      <c r="S1259">
        <v>1.1405000000000001</v>
      </c>
      <c r="T1259" s="39">
        <f t="shared" si="373"/>
        <v>3.2033300153832323E-2</v>
      </c>
      <c r="U1259" s="42">
        <v>43843.62533333333</v>
      </c>
      <c r="V1259" s="44">
        <v>8.41</v>
      </c>
      <c r="W1259" s="44">
        <v>5.6580000000000004</v>
      </c>
      <c r="X1259" s="43">
        <f t="shared" si="385"/>
        <v>-4.7493403693930078E-3</v>
      </c>
      <c r="Y1259" s="42">
        <v>43843.62533333333</v>
      </c>
      <c r="Z1259" s="44">
        <v>8.2899999999999991</v>
      </c>
      <c r="AA1259" s="44">
        <v>6.4989999999999997</v>
      </c>
      <c r="AB1259" s="43">
        <f t="shared" si="386"/>
        <v>0</v>
      </c>
      <c r="AC1259" s="42">
        <v>43843.62533333333</v>
      </c>
      <c r="AD1259" s="44">
        <v>30.8</v>
      </c>
      <c r="AE1259" s="44">
        <v>25.509</v>
      </c>
      <c r="AF1259" s="43">
        <f t="shared" si="387"/>
        <v>0</v>
      </c>
      <c r="AG1259" s="41">
        <v>43840</v>
      </c>
      <c r="AH1259">
        <v>10.46</v>
      </c>
      <c r="AI1259">
        <v>4.3179999999999996</v>
      </c>
      <c r="AJ1259" s="39">
        <f t="shared" si="374"/>
        <v>9.7361954657146409E-4</v>
      </c>
      <c r="AK1259" s="45">
        <v>44105</v>
      </c>
      <c r="AL1259">
        <v>18.510000000000002</v>
      </c>
      <c r="AM1259">
        <v>10.146599999999999</v>
      </c>
      <c r="AN1259" s="39">
        <f t="shared" si="375"/>
        <v>-1.015540402118887E-2</v>
      </c>
      <c r="AO1259" s="41">
        <v>43840</v>
      </c>
      <c r="AP1259">
        <v>7.5</v>
      </c>
      <c r="AQ1259">
        <v>6.5898000000000003</v>
      </c>
      <c r="AR1259" s="18">
        <f t="shared" si="376"/>
        <v>0</v>
      </c>
      <c r="AS1259" s="41">
        <v>43840</v>
      </c>
      <c r="AT1259">
        <v>12.6</v>
      </c>
      <c r="AU1259">
        <v>10.5366</v>
      </c>
      <c r="AV1259" s="39">
        <f t="shared" si="377"/>
        <v>-7.8711035666532601E-4</v>
      </c>
      <c r="AW1259" s="41">
        <v>43840</v>
      </c>
      <c r="AX1259">
        <v>11.39</v>
      </c>
      <c r="AY1259">
        <v>7.5499000000000001</v>
      </c>
      <c r="AZ1259" s="39">
        <f t="shared" si="378"/>
        <v>-9.5634150181035504E-3</v>
      </c>
      <c r="BA1259" s="41">
        <v>43840</v>
      </c>
      <c r="BB1259">
        <v>4.88</v>
      </c>
      <c r="BC1259">
        <v>2.681</v>
      </c>
      <c r="BD1259" s="39">
        <f t="shared" si="379"/>
        <v>0</v>
      </c>
      <c r="BE1259" s="41">
        <v>43840</v>
      </c>
      <c r="BF1259">
        <v>11.78</v>
      </c>
      <c r="BG1259">
        <v>8.4229000000000003</v>
      </c>
      <c r="BH1259" s="39">
        <f t="shared" si="380"/>
        <v>-1.6948750770398263E-3</v>
      </c>
      <c r="BI1259" s="41">
        <v>43840</v>
      </c>
      <c r="BJ1259">
        <v>1.22</v>
      </c>
      <c r="BK1259">
        <v>1.2096</v>
      </c>
      <c r="BL1259" s="39">
        <f t="shared" si="381"/>
        <v>0</v>
      </c>
      <c r="BM1259" s="41">
        <v>43840</v>
      </c>
      <c r="BN1259">
        <v>8</v>
      </c>
      <c r="BO1259">
        <v>4.5395000000000003</v>
      </c>
      <c r="BP1259" s="46">
        <f t="shared" si="382"/>
        <v>0</v>
      </c>
      <c r="BQ1259" s="41">
        <v>43840</v>
      </c>
      <c r="BR1259">
        <v>13.15</v>
      </c>
      <c r="BS1259">
        <v>7.5152999999999999</v>
      </c>
      <c r="BT1259" s="18">
        <f t="shared" si="383"/>
        <v>-1.7915947937901862E-2</v>
      </c>
      <c r="BU1259" s="41">
        <v>43840</v>
      </c>
      <c r="BV1259">
        <v>2.36</v>
      </c>
      <c r="BW1259">
        <v>1.5524</v>
      </c>
      <c r="BX1259" s="39">
        <f t="shared" si="384"/>
        <v>-2.4813116401784088E-2</v>
      </c>
      <c r="BY1259" s="41">
        <v>44145</v>
      </c>
      <c r="BZ1259">
        <v>11.9</v>
      </c>
      <c r="CA1259">
        <v>7.7946</v>
      </c>
    </row>
    <row r="1260" spans="1:79">
      <c r="A1260" s="41">
        <v>43843</v>
      </c>
      <c r="B1260">
        <v>11.59</v>
      </c>
      <c r="C1260">
        <v>6.7046000000000001</v>
      </c>
      <c r="D1260" s="34">
        <f t="shared" si="370"/>
        <v>0</v>
      </c>
      <c r="E1260" s="41">
        <v>43843</v>
      </c>
      <c r="F1260">
        <v>1.57</v>
      </c>
      <c r="G1260">
        <v>1.57</v>
      </c>
      <c r="H1260" s="39">
        <f t="shared" si="371"/>
        <v>-3.6809815950920144E-2</v>
      </c>
      <c r="L1260" s="38"/>
      <c r="M1260" s="41">
        <v>43843</v>
      </c>
      <c r="N1260">
        <v>7.25</v>
      </c>
      <c r="O1260">
        <v>4.5856000000000003</v>
      </c>
      <c r="P1260" s="43">
        <f t="shared" si="372"/>
        <v>-5.4869981999175121E-3</v>
      </c>
      <c r="Q1260" s="41">
        <v>43843</v>
      </c>
      <c r="R1260">
        <v>1.6</v>
      </c>
      <c r="S1260">
        <v>1.1335</v>
      </c>
      <c r="T1260" s="39">
        <f t="shared" si="373"/>
        <v>-6.1376589215257488E-3</v>
      </c>
      <c r="U1260" s="42">
        <v>43845.62533333333</v>
      </c>
      <c r="V1260" s="44">
        <v>8.36</v>
      </c>
      <c r="W1260" s="44">
        <v>5.625</v>
      </c>
      <c r="X1260" s="43">
        <f t="shared" si="385"/>
        <v>-5.8324496288441781E-3</v>
      </c>
      <c r="Y1260" s="42">
        <v>43845.62533333333</v>
      </c>
      <c r="Z1260" s="44">
        <v>8</v>
      </c>
      <c r="AA1260" s="44">
        <v>6.2720000000000002</v>
      </c>
      <c r="AB1260" s="43">
        <f t="shared" si="386"/>
        <v>-3.4928450530850814E-2</v>
      </c>
      <c r="AC1260" s="42">
        <v>43845.62533333333</v>
      </c>
      <c r="AD1260" s="44">
        <v>30.8</v>
      </c>
      <c r="AE1260" s="44">
        <v>25.509</v>
      </c>
      <c r="AF1260" s="43">
        <f t="shared" si="387"/>
        <v>0</v>
      </c>
      <c r="AG1260" s="41">
        <v>43843</v>
      </c>
      <c r="AH1260">
        <v>10.5</v>
      </c>
      <c r="AI1260">
        <v>4.3345000000000002</v>
      </c>
      <c r="AJ1260" s="39">
        <f t="shared" si="374"/>
        <v>3.821213524780136E-3</v>
      </c>
      <c r="AK1260" s="45" t="s">
        <v>1025</v>
      </c>
      <c r="AL1260">
        <v>18.510000000000002</v>
      </c>
      <c r="AM1260">
        <v>10.146599999999999</v>
      </c>
      <c r="AN1260" s="39">
        <f t="shared" si="375"/>
        <v>0</v>
      </c>
      <c r="AO1260" s="41">
        <v>43843</v>
      </c>
      <c r="AP1260">
        <v>7.4</v>
      </c>
      <c r="AQ1260">
        <v>6.5019999999999998</v>
      </c>
      <c r="AR1260" s="18">
        <f t="shared" si="376"/>
        <v>-1.3323621354214171E-2</v>
      </c>
      <c r="AS1260" s="41">
        <v>43843</v>
      </c>
      <c r="AT1260">
        <v>12.5</v>
      </c>
      <c r="AU1260">
        <v>10.452999999999999</v>
      </c>
      <c r="AV1260" s="39">
        <f t="shared" si="377"/>
        <v>-7.934248239470091E-3</v>
      </c>
      <c r="AW1260" s="41">
        <v>43843</v>
      </c>
      <c r="AX1260">
        <v>11.59</v>
      </c>
      <c r="AY1260">
        <v>7.6825000000000001</v>
      </c>
      <c r="AZ1260" s="39">
        <f t="shared" si="378"/>
        <v>1.7563146531742149E-2</v>
      </c>
      <c r="BA1260" s="41">
        <v>43843</v>
      </c>
      <c r="BB1260">
        <v>4.8600000000000003</v>
      </c>
      <c r="BC1260">
        <v>2.67</v>
      </c>
      <c r="BD1260" s="39">
        <f t="shared" si="379"/>
        <v>-4.1029466616934428E-3</v>
      </c>
      <c r="BE1260" s="41">
        <v>43843</v>
      </c>
      <c r="BF1260">
        <v>11.74</v>
      </c>
      <c r="BG1260">
        <v>8.3942999999999994</v>
      </c>
      <c r="BH1260" s="39">
        <f t="shared" si="380"/>
        <v>-3.3955051110663602E-3</v>
      </c>
      <c r="BI1260" s="41">
        <v>43843</v>
      </c>
      <c r="BJ1260">
        <v>1.22</v>
      </c>
      <c r="BK1260">
        <v>1.2096</v>
      </c>
      <c r="BL1260" s="39">
        <f t="shared" si="381"/>
        <v>0</v>
      </c>
      <c r="BM1260" s="41">
        <v>43843</v>
      </c>
      <c r="BN1260">
        <v>8.18</v>
      </c>
      <c r="BO1260">
        <v>4.6416000000000004</v>
      </c>
      <c r="BP1260" s="46">
        <f t="shared" si="382"/>
        <v>2.2491463817601073E-2</v>
      </c>
      <c r="BQ1260" s="41">
        <v>43843</v>
      </c>
      <c r="BR1260">
        <v>13.48</v>
      </c>
      <c r="BS1260">
        <v>7.7039</v>
      </c>
      <c r="BT1260" s="18">
        <f t="shared" si="383"/>
        <v>2.5095471903982557E-2</v>
      </c>
      <c r="BU1260" s="41">
        <v>43843</v>
      </c>
      <c r="BV1260">
        <v>2.4</v>
      </c>
      <c r="BW1260">
        <v>1.5788</v>
      </c>
      <c r="BX1260" s="39">
        <f t="shared" si="384"/>
        <v>1.7005926307652654E-2</v>
      </c>
      <c r="BY1260" s="41">
        <v>44146</v>
      </c>
      <c r="BZ1260">
        <v>11.9</v>
      </c>
      <c r="CA1260">
        <v>7.7946</v>
      </c>
    </row>
    <row r="1261" spans="1:79">
      <c r="A1261" s="41">
        <v>43845</v>
      </c>
      <c r="B1261">
        <v>11.59</v>
      </c>
      <c r="C1261">
        <v>6.7046000000000001</v>
      </c>
      <c r="D1261" s="34">
        <f t="shared" si="370"/>
        <v>0</v>
      </c>
      <c r="E1261" s="41">
        <v>43845</v>
      </c>
      <c r="F1261">
        <v>1.57</v>
      </c>
      <c r="G1261">
        <v>1.57</v>
      </c>
      <c r="H1261" s="39">
        <f t="shared" si="371"/>
        <v>0</v>
      </c>
      <c r="L1261" s="38"/>
      <c r="M1261" s="41">
        <v>43845</v>
      </c>
      <c r="N1261">
        <v>7.3</v>
      </c>
      <c r="O1261">
        <v>4.6172000000000004</v>
      </c>
      <c r="P1261" s="43">
        <f t="shared" si="372"/>
        <v>6.8911374738311387E-3</v>
      </c>
      <c r="Q1261" s="41">
        <v>43845</v>
      </c>
      <c r="R1261">
        <v>1.6</v>
      </c>
      <c r="S1261">
        <v>1.1335</v>
      </c>
      <c r="T1261" s="39">
        <f t="shared" si="373"/>
        <v>0</v>
      </c>
      <c r="U1261" s="42">
        <v>43846.62533333333</v>
      </c>
      <c r="V1261" s="44">
        <v>8.3000000000000007</v>
      </c>
      <c r="W1261" s="44">
        <v>5.5839999999999996</v>
      </c>
      <c r="X1261" s="43">
        <f t="shared" si="385"/>
        <v>-7.2888888888889549E-3</v>
      </c>
      <c r="Y1261" s="42">
        <v>43846.62533333333</v>
      </c>
      <c r="Z1261" s="44">
        <v>8</v>
      </c>
      <c r="AA1261" s="44">
        <v>6.2720000000000002</v>
      </c>
      <c r="AB1261" s="43">
        <f t="shared" si="386"/>
        <v>0</v>
      </c>
      <c r="AC1261" s="42">
        <v>43846.62533333333</v>
      </c>
      <c r="AD1261" s="44">
        <v>30.8</v>
      </c>
      <c r="AE1261" s="44">
        <v>25.509</v>
      </c>
      <c r="AF1261" s="43">
        <f t="shared" si="387"/>
        <v>0</v>
      </c>
      <c r="AG1261" s="41">
        <v>43845</v>
      </c>
      <c r="AH1261">
        <v>10.75</v>
      </c>
      <c r="AI1261">
        <v>4.4377000000000004</v>
      </c>
      <c r="AJ1261" s="39">
        <f t="shared" si="374"/>
        <v>2.3808974506863576E-2</v>
      </c>
      <c r="AK1261" s="45" t="s">
        <v>1026</v>
      </c>
      <c r="AL1261">
        <v>18.77</v>
      </c>
      <c r="AM1261">
        <v>10.289099999999999</v>
      </c>
      <c r="AN1261" s="39">
        <f t="shared" si="375"/>
        <v>1.4044113299036138E-2</v>
      </c>
      <c r="AO1261" s="41">
        <v>43845</v>
      </c>
      <c r="AP1261">
        <v>7.6</v>
      </c>
      <c r="AQ1261">
        <v>6.6776999999999997</v>
      </c>
      <c r="AR1261" s="18">
        <f t="shared" si="376"/>
        <v>2.7022454629344814E-2</v>
      </c>
      <c r="AS1261" s="41">
        <v>43845</v>
      </c>
      <c r="AT1261">
        <v>12.5</v>
      </c>
      <c r="AU1261">
        <v>10.452999999999999</v>
      </c>
      <c r="AV1261" s="39">
        <f t="shared" si="377"/>
        <v>0</v>
      </c>
      <c r="AW1261" s="41">
        <v>43845</v>
      </c>
      <c r="AX1261">
        <v>11.5</v>
      </c>
      <c r="AY1261">
        <v>7.6227999999999998</v>
      </c>
      <c r="AZ1261" s="39">
        <f t="shared" si="378"/>
        <v>-7.7709079075822069E-3</v>
      </c>
      <c r="BA1261" s="41">
        <v>43845</v>
      </c>
      <c r="BB1261">
        <v>4.8600000000000003</v>
      </c>
      <c r="BC1261">
        <v>2.67</v>
      </c>
      <c r="BD1261" s="39">
        <f t="shared" si="379"/>
        <v>0</v>
      </c>
      <c r="BE1261" s="41">
        <v>43845</v>
      </c>
      <c r="BF1261">
        <v>11.65</v>
      </c>
      <c r="BG1261">
        <v>8.33</v>
      </c>
      <c r="BH1261" s="39">
        <f t="shared" si="380"/>
        <v>-7.6599597345817236E-3</v>
      </c>
      <c r="BI1261" s="41">
        <v>43845</v>
      </c>
      <c r="BJ1261">
        <v>1.19</v>
      </c>
      <c r="BK1261">
        <v>1.1798999999999999</v>
      </c>
      <c r="BL1261" s="39">
        <f t="shared" si="381"/>
        <v>-2.4553571428571477E-2</v>
      </c>
      <c r="BM1261" s="41">
        <v>43845</v>
      </c>
      <c r="BN1261">
        <v>8.18</v>
      </c>
      <c r="BO1261">
        <v>4.6416000000000004</v>
      </c>
      <c r="BP1261" s="46">
        <f t="shared" si="382"/>
        <v>0</v>
      </c>
      <c r="BQ1261" s="41">
        <v>43845</v>
      </c>
      <c r="BR1261">
        <v>13.47</v>
      </c>
      <c r="BS1261">
        <v>7.6981000000000002</v>
      </c>
      <c r="BT1261" s="18">
        <f t="shared" si="383"/>
        <v>-7.5286543179426074E-4</v>
      </c>
      <c r="BU1261" s="41">
        <v>43845</v>
      </c>
      <c r="BV1261">
        <v>2.42</v>
      </c>
      <c r="BW1261">
        <v>1.5919000000000001</v>
      </c>
      <c r="BX1261" s="39">
        <f t="shared" si="384"/>
        <v>8.2974410945022246E-3</v>
      </c>
      <c r="BY1261" s="41">
        <v>44147</v>
      </c>
      <c r="BZ1261">
        <v>11.9</v>
      </c>
      <c r="CA1261">
        <v>7.7946</v>
      </c>
    </row>
    <row r="1262" spans="1:79">
      <c r="A1262" s="41">
        <v>43846</v>
      </c>
      <c r="B1262">
        <v>11.58</v>
      </c>
      <c r="C1262">
        <v>6.6988000000000003</v>
      </c>
      <c r="D1262" s="34">
        <f t="shared" si="370"/>
        <v>-8.6507770784234779E-4</v>
      </c>
      <c r="E1262" s="41">
        <v>43846</v>
      </c>
      <c r="F1262">
        <v>1.61</v>
      </c>
      <c r="G1262">
        <v>1.61</v>
      </c>
      <c r="H1262" s="39">
        <f t="shared" si="371"/>
        <v>2.5477707006369449E-2</v>
      </c>
      <c r="L1262" s="38"/>
      <c r="M1262" s="41">
        <v>43846</v>
      </c>
      <c r="N1262">
        <v>7.3</v>
      </c>
      <c r="O1262">
        <v>4.6172000000000004</v>
      </c>
      <c r="P1262" s="43">
        <f t="shared" si="372"/>
        <v>0</v>
      </c>
      <c r="Q1262" s="41">
        <v>43846</v>
      </c>
      <c r="R1262">
        <v>1.57</v>
      </c>
      <c r="S1262">
        <v>1.1122000000000001</v>
      </c>
      <c r="T1262" s="39">
        <f t="shared" si="373"/>
        <v>-1.8791354212615682E-2</v>
      </c>
      <c r="U1262" s="42">
        <v>43847.62533333333</v>
      </c>
      <c r="V1262" s="44">
        <v>8.26</v>
      </c>
      <c r="W1262" s="44">
        <v>5.5570000000000004</v>
      </c>
      <c r="X1262" s="43">
        <f t="shared" si="385"/>
        <v>-4.8352435530084614E-3</v>
      </c>
      <c r="Y1262" s="42">
        <v>43847.62533333333</v>
      </c>
      <c r="Z1262" s="44">
        <v>8.24</v>
      </c>
      <c r="AA1262" s="44">
        <v>6.46</v>
      </c>
      <c r="AB1262" s="43">
        <f t="shared" si="386"/>
        <v>2.9974489795918321E-2</v>
      </c>
      <c r="AC1262" s="42">
        <v>43847.62533333333</v>
      </c>
      <c r="AD1262" s="44">
        <v>30.8</v>
      </c>
      <c r="AE1262" s="44">
        <v>25.509</v>
      </c>
      <c r="AF1262" s="43">
        <f t="shared" si="387"/>
        <v>0</v>
      </c>
      <c r="AG1262" s="41">
        <v>43846</v>
      </c>
      <c r="AH1262">
        <v>10.75</v>
      </c>
      <c r="AI1262">
        <v>4.4377000000000004</v>
      </c>
      <c r="AJ1262" s="39">
        <f t="shared" si="374"/>
        <v>0</v>
      </c>
      <c r="AK1262" s="45" t="s">
        <v>1027</v>
      </c>
      <c r="AL1262">
        <v>18.989999999999998</v>
      </c>
      <c r="AM1262">
        <v>10.409700000000001</v>
      </c>
      <c r="AN1262" s="39">
        <f t="shared" si="375"/>
        <v>1.1721141790827319E-2</v>
      </c>
      <c r="AO1262" s="41">
        <v>43846</v>
      </c>
      <c r="AP1262">
        <v>7.45</v>
      </c>
      <c r="AQ1262">
        <v>6.5458999999999996</v>
      </c>
      <c r="AR1262" s="18">
        <f t="shared" si="376"/>
        <v>-1.9737334711053229E-2</v>
      </c>
      <c r="AS1262" s="41">
        <v>43846</v>
      </c>
      <c r="AT1262">
        <v>12.4</v>
      </c>
      <c r="AU1262">
        <v>10.369300000000001</v>
      </c>
      <c r="AV1262" s="39">
        <f t="shared" si="377"/>
        <v>-8.0072706400075161E-3</v>
      </c>
      <c r="AW1262" s="41">
        <v>43846</v>
      </c>
      <c r="AX1262">
        <v>11.35</v>
      </c>
      <c r="AY1262">
        <v>7.5233999999999996</v>
      </c>
      <c r="AZ1262" s="39">
        <f t="shared" si="378"/>
        <v>-1.3039827884766772E-2</v>
      </c>
      <c r="BA1262" s="41">
        <v>43846</v>
      </c>
      <c r="BB1262">
        <v>4.72</v>
      </c>
      <c r="BC1262">
        <v>2.5931000000000002</v>
      </c>
      <c r="BD1262" s="39">
        <f t="shared" si="379"/>
        <v>-2.880149812734073E-2</v>
      </c>
      <c r="BE1262" s="41">
        <v>43846</v>
      </c>
      <c r="BF1262">
        <v>11.6</v>
      </c>
      <c r="BG1262">
        <v>8.2942</v>
      </c>
      <c r="BH1262" s="39">
        <f t="shared" si="380"/>
        <v>-4.2977190876350609E-3</v>
      </c>
      <c r="BI1262" s="41">
        <v>43846</v>
      </c>
      <c r="BJ1262">
        <v>1.17</v>
      </c>
      <c r="BK1262">
        <v>1.1600999999999999</v>
      </c>
      <c r="BL1262" s="39">
        <f t="shared" si="381"/>
        <v>-1.6781083142639243E-2</v>
      </c>
      <c r="BM1262" s="41">
        <v>43846</v>
      </c>
      <c r="BN1262">
        <v>8.17</v>
      </c>
      <c r="BO1262">
        <v>4.6360000000000001</v>
      </c>
      <c r="BP1262" s="46">
        <f t="shared" si="382"/>
        <v>-1.2064805239573144E-3</v>
      </c>
      <c r="BQ1262" s="41">
        <v>43846</v>
      </c>
      <c r="BR1262">
        <v>13.44</v>
      </c>
      <c r="BS1262">
        <v>7.681</v>
      </c>
      <c r="BT1262" s="18">
        <f t="shared" si="383"/>
        <v>-2.2213273405126089E-3</v>
      </c>
      <c r="BU1262" s="41">
        <v>43846</v>
      </c>
      <c r="BV1262">
        <v>2.35</v>
      </c>
      <c r="BW1262">
        <v>1.5459000000000001</v>
      </c>
      <c r="BX1262" s="39">
        <f t="shared" si="384"/>
        <v>-2.8896287455242187E-2</v>
      </c>
      <c r="BY1262" s="41">
        <v>44148</v>
      </c>
      <c r="BZ1262">
        <v>11.9</v>
      </c>
      <c r="CA1262">
        <v>7.7946</v>
      </c>
    </row>
    <row r="1263" spans="1:79">
      <c r="A1263" s="41">
        <v>43847</v>
      </c>
      <c r="B1263">
        <v>11.5</v>
      </c>
      <c r="C1263">
        <v>6.6524999999999999</v>
      </c>
      <c r="D1263" s="34">
        <f t="shared" si="370"/>
        <v>-6.9116856750463442E-3</v>
      </c>
      <c r="E1263" s="41">
        <v>43847</v>
      </c>
      <c r="F1263">
        <v>1.63</v>
      </c>
      <c r="G1263">
        <v>1.63</v>
      </c>
      <c r="H1263" s="39">
        <f t="shared" si="371"/>
        <v>1.2422360248447077E-2</v>
      </c>
      <c r="L1263" s="38"/>
      <c r="M1263" s="41">
        <v>43847</v>
      </c>
      <c r="N1263">
        <v>7.3</v>
      </c>
      <c r="O1263">
        <v>4.6172000000000004</v>
      </c>
      <c r="P1263" s="43">
        <f t="shared" si="372"/>
        <v>0</v>
      </c>
      <c r="Q1263" s="41">
        <v>43847</v>
      </c>
      <c r="R1263">
        <v>1.6</v>
      </c>
      <c r="S1263">
        <v>1.1335</v>
      </c>
      <c r="T1263" s="39">
        <f t="shared" si="373"/>
        <v>1.91512317928429E-2</v>
      </c>
      <c r="U1263" s="42">
        <v>43850.62533333333</v>
      </c>
      <c r="V1263" s="44">
        <v>8.3000000000000007</v>
      </c>
      <c r="W1263" s="44">
        <v>5.5839999999999996</v>
      </c>
      <c r="X1263" s="43">
        <f t="shared" si="385"/>
        <v>4.8587367284504673E-3</v>
      </c>
      <c r="Y1263" s="42">
        <v>43850.62533333333</v>
      </c>
      <c r="Z1263" s="44">
        <v>8.3000000000000007</v>
      </c>
      <c r="AA1263" s="44">
        <v>6.5069999999999997</v>
      </c>
      <c r="AB1263" s="43">
        <f t="shared" si="386"/>
        <v>7.2755417956655898E-3</v>
      </c>
      <c r="AC1263" s="42">
        <v>43850.62533333333</v>
      </c>
      <c r="AD1263" s="44">
        <v>30.8</v>
      </c>
      <c r="AE1263" s="44">
        <v>25.509</v>
      </c>
      <c r="AF1263" s="43">
        <f t="shared" si="387"/>
        <v>0</v>
      </c>
      <c r="AG1263" s="41">
        <v>43847</v>
      </c>
      <c r="AH1263">
        <v>10.45</v>
      </c>
      <c r="AI1263">
        <v>4.3137999999999996</v>
      </c>
      <c r="AJ1263" s="39">
        <f t="shared" si="374"/>
        <v>-2.7919868400297625E-2</v>
      </c>
      <c r="AK1263" s="45" t="s">
        <v>1028</v>
      </c>
      <c r="AL1263">
        <v>18.940000000000001</v>
      </c>
      <c r="AM1263">
        <v>10.382300000000001</v>
      </c>
      <c r="AN1263" s="39">
        <f t="shared" si="375"/>
        <v>-2.6321603888680837E-3</v>
      </c>
      <c r="AO1263" s="41">
        <v>43847</v>
      </c>
      <c r="AP1263">
        <v>7.44</v>
      </c>
      <c r="AQ1263">
        <v>6.5370999999999997</v>
      </c>
      <c r="AR1263" s="18">
        <f t="shared" si="376"/>
        <v>-1.3443529537573015E-3</v>
      </c>
      <c r="AS1263" s="41">
        <v>43847</v>
      </c>
      <c r="AT1263">
        <v>12.47</v>
      </c>
      <c r="AU1263">
        <v>10.427899999999999</v>
      </c>
      <c r="AV1263" s="39">
        <f t="shared" si="377"/>
        <v>5.6512975803572497E-3</v>
      </c>
      <c r="AW1263" s="41">
        <v>43847</v>
      </c>
      <c r="AX1263">
        <v>11.45</v>
      </c>
      <c r="AY1263">
        <v>7.5896999999999997</v>
      </c>
      <c r="AZ1263" s="39">
        <f t="shared" si="378"/>
        <v>8.812504984448525E-3</v>
      </c>
      <c r="BA1263" s="41">
        <v>43847</v>
      </c>
      <c r="BB1263">
        <v>4.84</v>
      </c>
      <c r="BC1263">
        <v>2.6589999999999998</v>
      </c>
      <c r="BD1263" s="39">
        <f t="shared" si="379"/>
        <v>2.5413597624464782E-2</v>
      </c>
      <c r="BE1263" s="41">
        <v>43847</v>
      </c>
      <c r="BF1263">
        <v>11.65</v>
      </c>
      <c r="BG1263">
        <v>8.33</v>
      </c>
      <c r="BH1263" s="39">
        <f t="shared" si="380"/>
        <v>4.3162692001639767E-3</v>
      </c>
      <c r="BI1263" s="41">
        <v>43847</v>
      </c>
      <c r="BJ1263">
        <v>1.1499999999999999</v>
      </c>
      <c r="BK1263">
        <v>1.1499999999999999</v>
      </c>
      <c r="BL1263" s="39">
        <f t="shared" si="381"/>
        <v>-8.7061460218946628E-3</v>
      </c>
      <c r="BM1263" s="41">
        <v>43847</v>
      </c>
      <c r="BN1263">
        <v>8.15</v>
      </c>
      <c r="BO1263">
        <v>4.6246</v>
      </c>
      <c r="BP1263" s="46">
        <f t="shared" si="382"/>
        <v>-2.4590163934426396E-3</v>
      </c>
      <c r="BQ1263" s="41">
        <v>43847</v>
      </c>
      <c r="BR1263">
        <v>13.65</v>
      </c>
      <c r="BS1263">
        <v>7.8010000000000002</v>
      </c>
      <c r="BT1263" s="18">
        <f t="shared" si="383"/>
        <v>1.5622965759666724E-2</v>
      </c>
      <c r="BU1263" s="41">
        <v>43847</v>
      </c>
      <c r="BV1263">
        <v>2.42</v>
      </c>
      <c r="BW1263">
        <v>1.5919000000000001</v>
      </c>
      <c r="BX1263" s="39">
        <f t="shared" si="384"/>
        <v>2.9756129115725494E-2</v>
      </c>
      <c r="BY1263" s="41">
        <v>44151</v>
      </c>
      <c r="BZ1263">
        <v>12.18</v>
      </c>
      <c r="CA1263">
        <v>7.9779999999999998</v>
      </c>
    </row>
    <row r="1264" spans="1:79">
      <c r="A1264" s="41">
        <v>43850</v>
      </c>
      <c r="B1264">
        <v>11.5</v>
      </c>
      <c r="C1264">
        <v>6.6524999999999999</v>
      </c>
      <c r="D1264" s="34">
        <f t="shared" si="370"/>
        <v>0</v>
      </c>
      <c r="E1264" s="41">
        <v>43850</v>
      </c>
      <c r="F1264">
        <v>1.56</v>
      </c>
      <c r="G1264">
        <v>1.56</v>
      </c>
      <c r="H1264" s="39">
        <f t="shared" si="371"/>
        <v>-4.2944785276073524E-2</v>
      </c>
      <c r="L1264" s="38"/>
      <c r="M1264" s="41">
        <v>43850</v>
      </c>
      <c r="N1264">
        <v>7.4</v>
      </c>
      <c r="O1264">
        <v>4.6805000000000003</v>
      </c>
      <c r="P1264" s="43">
        <f t="shared" si="372"/>
        <v>1.370960755436193E-2</v>
      </c>
      <c r="Q1264" s="41">
        <v>43850</v>
      </c>
      <c r="R1264">
        <v>1.56</v>
      </c>
      <c r="S1264">
        <v>1.1051</v>
      </c>
      <c r="T1264" s="39">
        <f t="shared" si="373"/>
        <v>-2.5055138950154373E-2</v>
      </c>
      <c r="U1264" s="42">
        <v>43851.62533333333</v>
      </c>
      <c r="V1264" s="44">
        <v>8.5399999999999991</v>
      </c>
      <c r="W1264" s="44">
        <v>5.7460000000000004</v>
      </c>
      <c r="X1264" s="43">
        <f t="shared" si="385"/>
        <v>2.9011461318051723E-2</v>
      </c>
      <c r="Y1264" s="42">
        <v>43851.62533333333</v>
      </c>
      <c r="Z1264" s="44">
        <v>8.43</v>
      </c>
      <c r="AA1264" s="44">
        <v>6.609</v>
      </c>
      <c r="AB1264" s="43">
        <f t="shared" si="386"/>
        <v>1.5675426463808255E-2</v>
      </c>
      <c r="AC1264" s="42">
        <v>43851.62533333333</v>
      </c>
      <c r="AD1264" s="44">
        <v>30.8</v>
      </c>
      <c r="AE1264" s="44">
        <v>25.509</v>
      </c>
      <c r="AF1264" s="43">
        <f t="shared" si="387"/>
        <v>0</v>
      </c>
      <c r="AG1264" s="41">
        <v>43850</v>
      </c>
      <c r="AH1264">
        <v>10.75</v>
      </c>
      <c r="AI1264">
        <v>4.4377000000000004</v>
      </c>
      <c r="AJ1264" s="39">
        <f t="shared" si="374"/>
        <v>2.8721776623858501E-2</v>
      </c>
      <c r="AK1264" s="45" t="s">
        <v>1029</v>
      </c>
      <c r="AL1264">
        <v>18.649999999999999</v>
      </c>
      <c r="AM1264">
        <v>10.2233</v>
      </c>
      <c r="AN1264" s="39">
        <f t="shared" si="375"/>
        <v>-1.5314525683133861E-2</v>
      </c>
      <c r="AO1264" s="41">
        <v>43850</v>
      </c>
      <c r="AP1264">
        <v>7.44</v>
      </c>
      <c r="AQ1264">
        <v>6.5370999999999997</v>
      </c>
      <c r="AR1264" s="18">
        <f t="shared" si="376"/>
        <v>0</v>
      </c>
      <c r="AS1264" s="41">
        <v>43850</v>
      </c>
      <c r="AT1264">
        <v>12.48</v>
      </c>
      <c r="AU1264">
        <v>10.436199999999999</v>
      </c>
      <c r="AV1264" s="39">
        <f t="shared" si="377"/>
        <v>7.9594165651763029E-4</v>
      </c>
      <c r="AW1264" s="41">
        <v>43850</v>
      </c>
      <c r="AX1264">
        <v>11.7</v>
      </c>
      <c r="AY1264">
        <v>7.7553999999999998</v>
      </c>
      <c r="AZ1264" s="39">
        <f t="shared" si="378"/>
        <v>2.1832219982344518E-2</v>
      </c>
      <c r="BA1264" s="41">
        <v>43850</v>
      </c>
      <c r="BB1264">
        <v>4.8</v>
      </c>
      <c r="BC1264">
        <v>2.637</v>
      </c>
      <c r="BD1264" s="39">
        <f t="shared" si="379"/>
        <v>-8.2737871380217376E-3</v>
      </c>
      <c r="BE1264" s="41">
        <v>43850</v>
      </c>
      <c r="BF1264">
        <v>11.65</v>
      </c>
      <c r="BG1264">
        <v>8.33</v>
      </c>
      <c r="BH1264" s="39">
        <f t="shared" si="380"/>
        <v>0</v>
      </c>
      <c r="BI1264" s="41">
        <v>43850</v>
      </c>
      <c r="BJ1264">
        <v>1.18</v>
      </c>
      <c r="BK1264">
        <v>1.18</v>
      </c>
      <c r="BL1264" s="39">
        <f t="shared" si="381"/>
        <v>2.6086956521739157E-2</v>
      </c>
      <c r="BM1264" s="41">
        <v>43850</v>
      </c>
      <c r="BN1264">
        <v>8.1999999999999993</v>
      </c>
      <c r="BO1264">
        <v>4.6529999999999996</v>
      </c>
      <c r="BP1264" s="46">
        <f t="shared" si="382"/>
        <v>6.141071660251597E-3</v>
      </c>
      <c r="BQ1264" s="41">
        <v>43850</v>
      </c>
      <c r="BR1264">
        <v>13.89</v>
      </c>
      <c r="BS1264">
        <v>7.9382000000000001</v>
      </c>
      <c r="BT1264" s="18">
        <f t="shared" si="383"/>
        <v>1.7587488783489296E-2</v>
      </c>
      <c r="BU1264" s="41">
        <v>43850</v>
      </c>
      <c r="BV1264">
        <v>2.48</v>
      </c>
      <c r="BW1264">
        <v>1.6314</v>
      </c>
      <c r="BX1264" s="39">
        <f t="shared" si="384"/>
        <v>2.4813116401783946E-2</v>
      </c>
      <c r="BY1264" s="41">
        <v>44152</v>
      </c>
      <c r="BZ1264">
        <v>12.19</v>
      </c>
      <c r="CA1264">
        <v>7.9846000000000004</v>
      </c>
    </row>
    <row r="1265" spans="1:79">
      <c r="A1265" s="41">
        <v>43851</v>
      </c>
      <c r="B1265">
        <v>11.5</v>
      </c>
      <c r="C1265">
        <v>6.6524999999999999</v>
      </c>
      <c r="D1265" s="34">
        <f t="shared" si="370"/>
        <v>0</v>
      </c>
      <c r="E1265" s="41">
        <v>43851</v>
      </c>
      <c r="F1265">
        <v>1.63</v>
      </c>
      <c r="G1265">
        <v>1.63</v>
      </c>
      <c r="H1265" s="39">
        <f t="shared" si="371"/>
        <v>4.4871794871794768E-2</v>
      </c>
      <c r="L1265" s="38"/>
      <c r="M1265" s="41">
        <v>43851</v>
      </c>
      <c r="N1265">
        <v>7.5</v>
      </c>
      <c r="O1265">
        <v>4.7436999999999996</v>
      </c>
      <c r="P1265" s="43">
        <f t="shared" si="372"/>
        <v>1.3502830894135082E-2</v>
      </c>
      <c r="Q1265" s="41">
        <v>43851</v>
      </c>
      <c r="R1265">
        <v>1.56</v>
      </c>
      <c r="S1265">
        <v>1.1051</v>
      </c>
      <c r="T1265" s="39">
        <f t="shared" si="373"/>
        <v>0</v>
      </c>
      <c r="U1265" s="42">
        <v>43852.62533333333</v>
      </c>
      <c r="V1265" s="44">
        <v>8.52</v>
      </c>
      <c r="W1265" s="44">
        <v>5.7320000000000002</v>
      </c>
      <c r="X1265" s="43">
        <f t="shared" si="385"/>
        <v>-2.4364775495997622E-3</v>
      </c>
      <c r="Y1265" s="42">
        <v>43852.62533333333</v>
      </c>
      <c r="Z1265" s="44">
        <v>8.6199999999999992</v>
      </c>
      <c r="AA1265" s="44">
        <v>6.758</v>
      </c>
      <c r="AB1265" s="43">
        <f t="shared" si="386"/>
        <v>2.2545014374338028E-2</v>
      </c>
      <c r="AC1265" s="42">
        <v>43852.62533333333</v>
      </c>
      <c r="AD1265" s="44">
        <v>30</v>
      </c>
      <c r="AE1265" s="44">
        <v>24.847000000000001</v>
      </c>
      <c r="AF1265" s="43">
        <f t="shared" si="387"/>
        <v>-2.5951624916696031E-2</v>
      </c>
      <c r="AG1265" s="41">
        <v>43851</v>
      </c>
      <c r="AH1265">
        <v>10.75</v>
      </c>
      <c r="AI1265">
        <v>4.4377000000000004</v>
      </c>
      <c r="AJ1265" s="39">
        <f t="shared" si="374"/>
        <v>0</v>
      </c>
      <c r="AK1265" s="45" t="s">
        <v>1030</v>
      </c>
      <c r="AL1265">
        <v>18.940000000000001</v>
      </c>
      <c r="AM1265">
        <v>10.382300000000001</v>
      </c>
      <c r="AN1265" s="39">
        <f t="shared" si="375"/>
        <v>1.5552708029696938E-2</v>
      </c>
      <c r="AO1265" s="41">
        <v>43851</v>
      </c>
      <c r="AP1265">
        <v>7.3</v>
      </c>
      <c r="AQ1265">
        <v>6.4141000000000004</v>
      </c>
      <c r="AR1265" s="18">
        <f t="shared" si="376"/>
        <v>-1.8815682795123117E-2</v>
      </c>
      <c r="AS1265" s="41">
        <v>43851</v>
      </c>
      <c r="AT1265">
        <v>12.47</v>
      </c>
      <c r="AU1265">
        <v>10.427899999999999</v>
      </c>
      <c r="AV1265" s="39">
        <f t="shared" si="377"/>
        <v>-7.9530863724345993E-4</v>
      </c>
      <c r="AW1265" s="41">
        <v>43851</v>
      </c>
      <c r="AX1265">
        <v>11.7</v>
      </c>
      <c r="AY1265">
        <v>7.7553999999999998</v>
      </c>
      <c r="AZ1265" s="39">
        <f t="shared" si="378"/>
        <v>0</v>
      </c>
      <c r="BA1265" s="41">
        <v>43851</v>
      </c>
      <c r="BB1265">
        <v>4.8499999999999996</v>
      </c>
      <c r="BC1265">
        <v>2.6644999999999999</v>
      </c>
      <c r="BD1265" s="39">
        <f t="shared" si="379"/>
        <v>1.0428517254455767E-2</v>
      </c>
      <c r="BE1265" s="41">
        <v>43851</v>
      </c>
      <c r="BF1265">
        <v>11.8</v>
      </c>
      <c r="BG1265">
        <v>8.4372000000000007</v>
      </c>
      <c r="BH1265" s="39">
        <f t="shared" si="380"/>
        <v>1.28691476590637E-2</v>
      </c>
      <c r="BI1265" s="41">
        <v>43851</v>
      </c>
      <c r="BJ1265">
        <v>1.19</v>
      </c>
      <c r="BK1265">
        <v>1.19</v>
      </c>
      <c r="BL1265" s="39">
        <f t="shared" si="381"/>
        <v>8.4745762711864493E-3</v>
      </c>
      <c r="BM1265" s="41">
        <v>43851</v>
      </c>
      <c r="BN1265">
        <v>8.19</v>
      </c>
      <c r="BO1265">
        <v>4.6473000000000004</v>
      </c>
      <c r="BP1265" s="46">
        <f t="shared" si="382"/>
        <v>-1.2250161186329574E-3</v>
      </c>
      <c r="BQ1265" s="41">
        <v>43851</v>
      </c>
      <c r="BR1265">
        <v>13.7</v>
      </c>
      <c r="BS1265">
        <v>7.8296000000000001</v>
      </c>
      <c r="BT1265" s="18">
        <f t="shared" si="383"/>
        <v>-1.3680683278325065E-2</v>
      </c>
      <c r="BU1265" s="41">
        <v>43851</v>
      </c>
      <c r="BV1265">
        <v>2.4700000000000002</v>
      </c>
      <c r="BW1265">
        <v>1.6248</v>
      </c>
      <c r="BX1265" s="39">
        <f t="shared" si="384"/>
        <v>-4.0456050018388744E-3</v>
      </c>
      <c r="BY1265" s="41">
        <v>44153</v>
      </c>
      <c r="BZ1265">
        <v>12.17</v>
      </c>
      <c r="CA1265">
        <v>7.9714999999999998</v>
      </c>
    </row>
    <row r="1266" spans="1:79">
      <c r="A1266" s="41">
        <v>43852</v>
      </c>
      <c r="B1266">
        <v>11.8</v>
      </c>
      <c r="C1266">
        <v>6.8261000000000003</v>
      </c>
      <c r="D1266" s="34">
        <f t="shared" si="370"/>
        <v>2.6095452837279282E-2</v>
      </c>
      <c r="E1266" s="41">
        <v>43852</v>
      </c>
      <c r="F1266">
        <v>1.63</v>
      </c>
      <c r="G1266">
        <v>1.63</v>
      </c>
      <c r="H1266" s="39">
        <f t="shared" si="371"/>
        <v>0</v>
      </c>
      <c r="L1266" s="38"/>
      <c r="M1266" s="41">
        <v>43852</v>
      </c>
      <c r="N1266">
        <v>7.5</v>
      </c>
      <c r="O1266">
        <v>4.7436999999999996</v>
      </c>
      <c r="P1266" s="43">
        <f t="shared" si="372"/>
        <v>0</v>
      </c>
      <c r="Q1266" s="41">
        <v>43852</v>
      </c>
      <c r="R1266">
        <v>1.6</v>
      </c>
      <c r="S1266">
        <v>1.1335</v>
      </c>
      <c r="T1266" s="39">
        <f t="shared" si="373"/>
        <v>2.5699031761831491E-2</v>
      </c>
      <c r="U1266" s="42">
        <v>43853.62533333333</v>
      </c>
      <c r="V1266" s="44">
        <v>8.52</v>
      </c>
      <c r="W1266" s="44">
        <v>5.7320000000000002</v>
      </c>
      <c r="X1266" s="43">
        <f t="shared" si="385"/>
        <v>0</v>
      </c>
      <c r="Y1266" s="42">
        <v>43853.62533333333</v>
      </c>
      <c r="Z1266" s="44">
        <v>8.8000000000000007</v>
      </c>
      <c r="AA1266" s="44">
        <v>6.899</v>
      </c>
      <c r="AB1266" s="43">
        <f t="shared" si="386"/>
        <v>2.0864160994377035E-2</v>
      </c>
      <c r="AC1266" s="42">
        <v>43853.62533333333</v>
      </c>
      <c r="AD1266" s="44">
        <v>29.88</v>
      </c>
      <c r="AE1266" s="44">
        <v>24.747</v>
      </c>
      <c r="AF1266" s="43">
        <f t="shared" si="387"/>
        <v>-4.0246307401296498E-3</v>
      </c>
      <c r="AG1266" s="41">
        <v>43852</v>
      </c>
      <c r="AH1266">
        <v>10.6</v>
      </c>
      <c r="AI1266">
        <v>4.3757999999999999</v>
      </c>
      <c r="AJ1266" s="39">
        <f t="shared" si="374"/>
        <v>-1.3948667102327896E-2</v>
      </c>
      <c r="AK1266" s="45" t="s">
        <v>1031</v>
      </c>
      <c r="AL1266">
        <v>18.940000000000001</v>
      </c>
      <c r="AM1266">
        <v>10.382300000000001</v>
      </c>
      <c r="AN1266" s="39">
        <f t="shared" si="375"/>
        <v>0</v>
      </c>
      <c r="AO1266" s="41">
        <v>43852</v>
      </c>
      <c r="AP1266">
        <v>7.28</v>
      </c>
      <c r="AQ1266">
        <v>6.3964999999999996</v>
      </c>
      <c r="AR1266" s="18">
        <f t="shared" si="376"/>
        <v>-2.7439547247471549E-3</v>
      </c>
      <c r="AS1266" s="41">
        <v>43852</v>
      </c>
      <c r="AT1266">
        <v>12.45</v>
      </c>
      <c r="AU1266">
        <v>10.411099999999999</v>
      </c>
      <c r="AV1266" s="39">
        <f t="shared" si="377"/>
        <v>-1.6110626300597365E-3</v>
      </c>
      <c r="AW1266" s="41">
        <v>43852</v>
      </c>
      <c r="AX1266">
        <v>11.75</v>
      </c>
      <c r="AY1266">
        <v>7.7885</v>
      </c>
      <c r="AZ1266" s="39">
        <f t="shared" si="378"/>
        <v>4.2679939139180613E-3</v>
      </c>
      <c r="BA1266" s="41">
        <v>43852</v>
      </c>
      <c r="BB1266">
        <v>4.99</v>
      </c>
      <c r="BC1266">
        <v>2.7414000000000001</v>
      </c>
      <c r="BD1266" s="39">
        <f t="shared" si="379"/>
        <v>2.8860949521486282E-2</v>
      </c>
      <c r="BE1266" s="41">
        <v>43852</v>
      </c>
      <c r="BF1266">
        <v>11.8</v>
      </c>
      <c r="BG1266">
        <v>8.4372000000000007</v>
      </c>
      <c r="BH1266" s="39">
        <f t="shared" si="380"/>
        <v>0</v>
      </c>
      <c r="BI1266" s="41">
        <v>43852</v>
      </c>
      <c r="BJ1266">
        <v>1.2</v>
      </c>
      <c r="BK1266">
        <v>1.2</v>
      </c>
      <c r="BL1266" s="39">
        <f t="shared" si="381"/>
        <v>8.4033613445378234E-3</v>
      </c>
      <c r="BM1266" s="41">
        <v>43852</v>
      </c>
      <c r="BN1266">
        <v>8</v>
      </c>
      <c r="BO1266">
        <v>4.5395000000000003</v>
      </c>
      <c r="BP1266" s="46">
        <f t="shared" si="382"/>
        <v>-2.3196264497665334E-2</v>
      </c>
      <c r="BQ1266" s="41">
        <v>43852</v>
      </c>
      <c r="BR1266">
        <v>13.95</v>
      </c>
      <c r="BS1266">
        <v>7.9725000000000001</v>
      </c>
      <c r="BT1266" s="18">
        <f t="shared" si="383"/>
        <v>1.8251251660365793E-2</v>
      </c>
      <c r="BU1266" s="41">
        <v>43852</v>
      </c>
      <c r="BV1266">
        <v>2.5</v>
      </c>
      <c r="BW1266">
        <v>1.6445000000000001</v>
      </c>
      <c r="BX1266" s="39">
        <f t="shared" si="384"/>
        <v>1.2124569177744984E-2</v>
      </c>
      <c r="BY1266" s="41">
        <v>44154</v>
      </c>
      <c r="BZ1266">
        <v>12.16</v>
      </c>
      <c r="CA1266">
        <v>7.9649000000000001</v>
      </c>
    </row>
    <row r="1267" spans="1:79">
      <c r="A1267" s="41">
        <v>43853</v>
      </c>
      <c r="B1267">
        <v>11.7</v>
      </c>
      <c r="C1267">
        <v>6.7682000000000002</v>
      </c>
      <c r="D1267" s="34">
        <f t="shared" si="370"/>
        <v>-8.4821493971667661E-3</v>
      </c>
      <c r="E1267" s="41">
        <v>43853</v>
      </c>
      <c r="F1267">
        <v>1.63</v>
      </c>
      <c r="G1267">
        <v>1.63</v>
      </c>
      <c r="H1267" s="39">
        <f t="shared" si="371"/>
        <v>0</v>
      </c>
      <c r="L1267" s="38"/>
      <c r="M1267" s="41">
        <v>43853</v>
      </c>
      <c r="N1267">
        <v>7.5</v>
      </c>
      <c r="O1267">
        <v>4.7436999999999996</v>
      </c>
      <c r="P1267" s="43">
        <f t="shared" si="372"/>
        <v>0</v>
      </c>
      <c r="Q1267" s="41">
        <v>43853</v>
      </c>
      <c r="R1267">
        <v>1.61</v>
      </c>
      <c r="S1267">
        <v>1.1405000000000001</v>
      </c>
      <c r="T1267" s="39">
        <f t="shared" si="373"/>
        <v>6.1755624172916785E-3</v>
      </c>
      <c r="U1267" s="42">
        <v>43854.62533333333</v>
      </c>
      <c r="V1267" s="44">
        <v>8.31</v>
      </c>
      <c r="W1267" s="44">
        <v>5.5910000000000002</v>
      </c>
      <c r="X1267" s="43">
        <f t="shared" si="385"/>
        <v>-2.4598743893928823E-2</v>
      </c>
      <c r="Y1267" s="42">
        <v>43854.62533333333</v>
      </c>
      <c r="Z1267" s="44">
        <v>9.19</v>
      </c>
      <c r="AA1267" s="44">
        <v>7.2050000000000001</v>
      </c>
      <c r="AB1267" s="43">
        <f t="shared" si="386"/>
        <v>4.43542542397449E-2</v>
      </c>
      <c r="AC1267" s="42">
        <v>43854.62533333333</v>
      </c>
      <c r="AD1267" s="44">
        <v>30</v>
      </c>
      <c r="AE1267" s="44">
        <v>24.847000000000001</v>
      </c>
      <c r="AF1267" s="43">
        <f t="shared" si="387"/>
        <v>4.0408938457187306E-3</v>
      </c>
      <c r="AG1267" s="41">
        <v>43853</v>
      </c>
      <c r="AH1267">
        <v>10.7</v>
      </c>
      <c r="AI1267">
        <v>4.4169999999999998</v>
      </c>
      <c r="AJ1267" s="39">
        <f t="shared" si="374"/>
        <v>9.4154211801270402E-3</v>
      </c>
      <c r="AK1267" s="45" t="s">
        <v>1032</v>
      </c>
      <c r="AL1267">
        <v>19.190000000000001</v>
      </c>
      <c r="AM1267">
        <v>10.519399999999999</v>
      </c>
      <c r="AN1267" s="39">
        <f t="shared" si="375"/>
        <v>1.3205166485268045E-2</v>
      </c>
      <c r="AO1267" s="41">
        <v>43853</v>
      </c>
      <c r="AP1267">
        <v>7.27</v>
      </c>
      <c r="AQ1267">
        <v>6.3878000000000004</v>
      </c>
      <c r="AR1267" s="18">
        <f t="shared" si="376"/>
        <v>-1.3601188149768256E-3</v>
      </c>
      <c r="AS1267" s="41">
        <v>43853</v>
      </c>
      <c r="AT1267">
        <v>12.4</v>
      </c>
      <c r="AU1267">
        <v>10.369300000000001</v>
      </c>
      <c r="AV1267" s="39">
        <f t="shared" si="377"/>
        <v>-4.0149455869215077E-3</v>
      </c>
      <c r="AW1267" s="41">
        <v>43853</v>
      </c>
      <c r="AX1267">
        <v>11.69</v>
      </c>
      <c r="AY1267">
        <v>7.7487000000000004</v>
      </c>
      <c r="AZ1267" s="39">
        <f t="shared" si="378"/>
        <v>-5.1100982217371273E-3</v>
      </c>
      <c r="BA1267" s="41">
        <v>43853</v>
      </c>
      <c r="BB1267">
        <v>5.16</v>
      </c>
      <c r="BC1267">
        <v>2.8348</v>
      </c>
      <c r="BD1267" s="39">
        <f t="shared" si="379"/>
        <v>3.4070183118114807E-2</v>
      </c>
      <c r="BE1267" s="41">
        <v>43853</v>
      </c>
      <c r="BF1267">
        <v>11.8</v>
      </c>
      <c r="BG1267">
        <v>8.4372000000000007</v>
      </c>
      <c r="BH1267" s="39">
        <f t="shared" si="380"/>
        <v>0</v>
      </c>
      <c r="BI1267" s="41">
        <v>43853</v>
      </c>
      <c r="BJ1267">
        <v>1.19</v>
      </c>
      <c r="BK1267">
        <v>1.19</v>
      </c>
      <c r="BL1267" s="39">
        <f t="shared" si="381"/>
        <v>-8.3333333333333419E-3</v>
      </c>
      <c r="BM1267" s="41">
        <v>43853</v>
      </c>
      <c r="BN1267">
        <v>7.98</v>
      </c>
      <c r="BO1267">
        <v>4.5281000000000002</v>
      </c>
      <c r="BP1267" s="46">
        <f t="shared" si="382"/>
        <v>-2.5112897896244248E-3</v>
      </c>
      <c r="BQ1267" s="41">
        <v>43853</v>
      </c>
      <c r="BR1267">
        <v>13.9</v>
      </c>
      <c r="BS1267">
        <v>7.9439000000000002</v>
      </c>
      <c r="BT1267" s="18">
        <f t="shared" si="383"/>
        <v>-3.5873314518657835E-3</v>
      </c>
      <c r="BU1267" s="41">
        <v>43853</v>
      </c>
      <c r="BV1267">
        <v>2.44</v>
      </c>
      <c r="BW1267">
        <v>1.6051</v>
      </c>
      <c r="BX1267" s="39">
        <f t="shared" si="384"/>
        <v>-2.3958650045606628E-2</v>
      </c>
      <c r="BY1267" s="41">
        <v>44155</v>
      </c>
      <c r="BZ1267">
        <v>12.19</v>
      </c>
      <c r="CA1267">
        <v>7.9846000000000004</v>
      </c>
    </row>
    <row r="1268" spans="1:79">
      <c r="A1268" s="41">
        <v>43854</v>
      </c>
      <c r="B1268">
        <v>11.7</v>
      </c>
      <c r="C1268">
        <v>6.7682000000000002</v>
      </c>
      <c r="D1268" s="34">
        <f t="shared" si="370"/>
        <v>0</v>
      </c>
      <c r="E1268" s="41">
        <v>43854</v>
      </c>
      <c r="F1268">
        <v>1.67</v>
      </c>
      <c r="G1268">
        <v>1.67</v>
      </c>
      <c r="H1268" s="39">
        <f t="shared" si="371"/>
        <v>2.4539877300613522E-2</v>
      </c>
      <c r="L1268" s="38"/>
      <c r="M1268" s="41">
        <v>43854</v>
      </c>
      <c r="N1268">
        <v>7.5</v>
      </c>
      <c r="O1268">
        <v>4.7436999999999996</v>
      </c>
      <c r="P1268" s="43">
        <f t="shared" si="372"/>
        <v>0</v>
      </c>
      <c r="Q1268" s="41">
        <v>43854</v>
      </c>
      <c r="R1268">
        <v>1.61</v>
      </c>
      <c r="S1268">
        <v>1.1405000000000001</v>
      </c>
      <c r="T1268" s="39">
        <f t="shared" si="373"/>
        <v>0</v>
      </c>
      <c r="U1268" s="42">
        <v>43857.62533333333</v>
      </c>
      <c r="V1268" s="44">
        <v>8.5500000000000007</v>
      </c>
      <c r="W1268" s="44">
        <v>5.7519999999999998</v>
      </c>
      <c r="X1268" s="43">
        <f t="shared" si="385"/>
        <v>2.8796279735288782E-2</v>
      </c>
      <c r="Y1268" s="42">
        <v>43857.62533333333</v>
      </c>
      <c r="Z1268" s="44">
        <v>9.7100000000000009</v>
      </c>
      <c r="AA1268" s="44">
        <v>7.6120000000000001</v>
      </c>
      <c r="AB1268" s="43">
        <f t="shared" si="386"/>
        <v>5.6488549618320616E-2</v>
      </c>
      <c r="AC1268" s="42">
        <v>43857.62533333333</v>
      </c>
      <c r="AD1268" s="44">
        <v>30</v>
      </c>
      <c r="AE1268" s="44">
        <v>24.847000000000001</v>
      </c>
      <c r="AF1268" s="43">
        <f t="shared" si="387"/>
        <v>0</v>
      </c>
      <c r="AG1268" s="41">
        <v>43854</v>
      </c>
      <c r="AH1268">
        <v>10.68</v>
      </c>
      <c r="AI1268">
        <v>4.4088000000000003</v>
      </c>
      <c r="AJ1268" s="39">
        <f t="shared" si="374"/>
        <v>-1.8564636631196608E-3</v>
      </c>
      <c r="AK1268" s="45" t="s">
        <v>1033</v>
      </c>
      <c r="AL1268">
        <v>19.329999999999998</v>
      </c>
      <c r="AM1268">
        <v>10.5961</v>
      </c>
      <c r="AN1268" s="39">
        <f t="shared" si="375"/>
        <v>7.2912903777782633E-3</v>
      </c>
      <c r="AO1268" s="41">
        <v>43854</v>
      </c>
      <c r="AP1268">
        <v>7.27</v>
      </c>
      <c r="AQ1268">
        <v>6.3878000000000004</v>
      </c>
      <c r="AR1268" s="18">
        <f t="shared" si="376"/>
        <v>0</v>
      </c>
      <c r="AS1268" s="41">
        <v>43854</v>
      </c>
      <c r="AT1268">
        <v>12.77</v>
      </c>
      <c r="AU1268">
        <v>10.678699999999999</v>
      </c>
      <c r="AV1268" s="39">
        <f t="shared" si="377"/>
        <v>2.983807971608482E-2</v>
      </c>
      <c r="AW1268" s="41">
        <v>43854</v>
      </c>
      <c r="AX1268">
        <v>11.68</v>
      </c>
      <c r="AY1268">
        <v>7.7420999999999998</v>
      </c>
      <c r="AZ1268" s="39">
        <f t="shared" si="378"/>
        <v>-8.5175577838871106E-4</v>
      </c>
      <c r="BA1268" s="41">
        <v>43854</v>
      </c>
      <c r="BB1268">
        <v>5.15</v>
      </c>
      <c r="BC1268">
        <v>2.8292999999999999</v>
      </c>
      <c r="BD1268" s="39">
        <f t="shared" si="379"/>
        <v>-1.9401721461831736E-3</v>
      </c>
      <c r="BE1268" s="41">
        <v>43854</v>
      </c>
      <c r="BF1268">
        <v>11.6</v>
      </c>
      <c r="BG1268">
        <v>8.2942</v>
      </c>
      <c r="BH1268" s="39">
        <f t="shared" si="380"/>
        <v>-1.6948750770397841E-2</v>
      </c>
      <c r="BI1268" s="41">
        <v>43854</v>
      </c>
      <c r="BJ1268">
        <v>1.2</v>
      </c>
      <c r="BK1268">
        <v>1.2</v>
      </c>
      <c r="BL1268" s="39">
        <f t="shared" si="381"/>
        <v>8.4033613445378234E-3</v>
      </c>
      <c r="BM1268" s="41">
        <v>43854</v>
      </c>
      <c r="BN1268">
        <v>8</v>
      </c>
      <c r="BO1268">
        <v>4.5395000000000003</v>
      </c>
      <c r="BP1268" s="46">
        <f t="shared" si="382"/>
        <v>2.5176122435458751E-3</v>
      </c>
      <c r="BQ1268" s="41">
        <v>43854</v>
      </c>
      <c r="BR1268">
        <v>13.9</v>
      </c>
      <c r="BS1268">
        <v>7.9439000000000002</v>
      </c>
      <c r="BT1268" s="18">
        <f t="shared" si="383"/>
        <v>0</v>
      </c>
      <c r="BU1268" s="41">
        <v>43854</v>
      </c>
      <c r="BV1268">
        <v>2.44</v>
      </c>
      <c r="BW1268">
        <v>1.6051</v>
      </c>
      <c r="BX1268" s="39">
        <f t="shared" si="384"/>
        <v>0</v>
      </c>
      <c r="BY1268" s="41">
        <v>44158</v>
      </c>
      <c r="BZ1268">
        <v>12.15</v>
      </c>
      <c r="CA1268">
        <v>7.9584000000000001</v>
      </c>
    </row>
    <row r="1269" spans="1:79">
      <c r="A1269" s="41">
        <v>43857</v>
      </c>
      <c r="B1269">
        <v>11.7</v>
      </c>
      <c r="C1269">
        <v>6.7682000000000002</v>
      </c>
      <c r="D1269" s="34">
        <f t="shared" si="370"/>
        <v>0</v>
      </c>
      <c r="E1269" s="41">
        <v>43857</v>
      </c>
      <c r="F1269">
        <v>1.62</v>
      </c>
      <c r="G1269">
        <v>1.62</v>
      </c>
      <c r="H1269" s="39">
        <f t="shared" si="371"/>
        <v>-2.9940119760478938E-2</v>
      </c>
      <c r="L1269" s="38"/>
      <c r="M1269" s="41">
        <v>43857</v>
      </c>
      <c r="N1269">
        <v>7.5</v>
      </c>
      <c r="O1269">
        <v>4.7436999999999996</v>
      </c>
      <c r="P1269" s="43">
        <f t="shared" si="372"/>
        <v>0</v>
      </c>
      <c r="Q1269" s="41">
        <v>43857</v>
      </c>
      <c r="R1269">
        <v>1.65</v>
      </c>
      <c r="S1269">
        <v>1.1689000000000001</v>
      </c>
      <c r="T1269" s="39">
        <f t="shared" si="373"/>
        <v>2.4901359053046891E-2</v>
      </c>
      <c r="U1269" s="42">
        <v>43858.62533333333</v>
      </c>
      <c r="V1269" s="44">
        <v>8.5500000000000007</v>
      </c>
      <c r="W1269" s="44">
        <v>5.7519999999999998</v>
      </c>
      <c r="X1269" s="43">
        <f t="shared" si="385"/>
        <v>0</v>
      </c>
      <c r="Y1269" s="42">
        <v>43858.62533333333</v>
      </c>
      <c r="Z1269" s="44">
        <v>10.3</v>
      </c>
      <c r="AA1269" s="44">
        <v>8.0749999999999993</v>
      </c>
      <c r="AB1269" s="43">
        <f t="shared" si="386"/>
        <v>6.0825013137151759E-2</v>
      </c>
      <c r="AC1269" s="42">
        <v>43858.62533333333</v>
      </c>
      <c r="AD1269" s="44">
        <v>31.8</v>
      </c>
      <c r="AE1269" s="44">
        <v>26.338000000000001</v>
      </c>
      <c r="AF1269" s="43">
        <f t="shared" si="387"/>
        <v>6.0007244335332215E-2</v>
      </c>
      <c r="AG1269" s="41">
        <v>43857</v>
      </c>
      <c r="AH1269">
        <v>10.78</v>
      </c>
      <c r="AI1269">
        <v>4.4500999999999999</v>
      </c>
      <c r="AJ1269" s="39">
        <f t="shared" si="374"/>
        <v>9.3676283796043525E-3</v>
      </c>
      <c r="AK1269" s="45" t="s">
        <v>1034</v>
      </c>
      <c r="AL1269">
        <v>19.829999999999998</v>
      </c>
      <c r="AM1269">
        <v>10.870200000000001</v>
      </c>
      <c r="AN1269" s="39">
        <f t="shared" si="375"/>
        <v>2.5868008040694283E-2</v>
      </c>
      <c r="AO1269" s="41">
        <v>43857</v>
      </c>
      <c r="AP1269">
        <v>7.3</v>
      </c>
      <c r="AQ1269">
        <v>6.4141000000000004</v>
      </c>
      <c r="AR1269" s="18">
        <f t="shared" si="376"/>
        <v>4.1172234572153148E-3</v>
      </c>
      <c r="AS1269" s="41">
        <v>43857</v>
      </c>
      <c r="AT1269">
        <v>12.95</v>
      </c>
      <c r="AU1269">
        <v>10.8293</v>
      </c>
      <c r="AV1269" s="39">
        <f t="shared" si="377"/>
        <v>1.4102840233361809E-2</v>
      </c>
      <c r="AW1269" s="41">
        <v>43857</v>
      </c>
      <c r="AX1269">
        <v>11.9</v>
      </c>
      <c r="AY1269">
        <v>7.8879000000000001</v>
      </c>
      <c r="AZ1269" s="39">
        <f t="shared" si="378"/>
        <v>1.8832099817878919E-2</v>
      </c>
      <c r="BA1269" s="41">
        <v>43857</v>
      </c>
      <c r="BB1269">
        <v>5.07</v>
      </c>
      <c r="BC1269">
        <v>2.7852999999999999</v>
      </c>
      <c r="BD1269" s="39">
        <f t="shared" si="379"/>
        <v>-1.5551549853320624E-2</v>
      </c>
      <c r="BE1269" s="41">
        <v>43857</v>
      </c>
      <c r="BF1269">
        <v>11.8</v>
      </c>
      <c r="BG1269">
        <v>8.4372000000000007</v>
      </c>
      <c r="BH1269" s="39">
        <f t="shared" si="380"/>
        <v>1.7240963564900857E-2</v>
      </c>
      <c r="BI1269" s="41">
        <v>43857</v>
      </c>
      <c r="BJ1269">
        <v>1.2</v>
      </c>
      <c r="BK1269">
        <v>1.2</v>
      </c>
      <c r="BL1269" s="39">
        <f t="shared" si="381"/>
        <v>0</v>
      </c>
      <c r="BM1269" s="41">
        <v>43857</v>
      </c>
      <c r="BN1269">
        <v>8.0399999999999991</v>
      </c>
      <c r="BO1269">
        <v>4.5621999999999998</v>
      </c>
      <c r="BP1269" s="46">
        <f t="shared" si="382"/>
        <v>5.0005507214449822E-3</v>
      </c>
      <c r="BQ1269" s="41">
        <v>43857</v>
      </c>
      <c r="BR1269">
        <v>13.8</v>
      </c>
      <c r="BS1269">
        <v>7.8867000000000003</v>
      </c>
      <c r="BT1269" s="18">
        <f t="shared" si="383"/>
        <v>-7.2004934603909811E-3</v>
      </c>
      <c r="BU1269" s="41">
        <v>43857</v>
      </c>
      <c r="BV1269">
        <v>2.44</v>
      </c>
      <c r="BW1269">
        <v>1.6051</v>
      </c>
      <c r="BX1269" s="39">
        <f t="shared" si="384"/>
        <v>0</v>
      </c>
      <c r="BY1269" s="41">
        <v>44159</v>
      </c>
      <c r="BZ1269">
        <v>12</v>
      </c>
      <c r="CA1269">
        <v>7.8601000000000001</v>
      </c>
    </row>
    <row r="1270" spans="1:79">
      <c r="A1270" s="41">
        <v>43858</v>
      </c>
      <c r="B1270">
        <v>11.65</v>
      </c>
      <c r="C1270">
        <v>6.7393000000000001</v>
      </c>
      <c r="D1270" s="34">
        <f t="shared" si="370"/>
        <v>-4.2699683815490301E-3</v>
      </c>
      <c r="E1270" s="41">
        <v>43858</v>
      </c>
      <c r="F1270">
        <v>1.62</v>
      </c>
      <c r="G1270">
        <v>1.62</v>
      </c>
      <c r="H1270" s="39">
        <f t="shared" si="371"/>
        <v>0</v>
      </c>
      <c r="L1270" s="38"/>
      <c r="M1270" s="41">
        <v>43858</v>
      </c>
      <c r="N1270">
        <v>7.5</v>
      </c>
      <c r="O1270">
        <v>4.7436999999999996</v>
      </c>
      <c r="P1270" s="43">
        <f t="shared" si="372"/>
        <v>0</v>
      </c>
      <c r="Q1270" s="41">
        <v>43858</v>
      </c>
      <c r="R1270">
        <v>1.68</v>
      </c>
      <c r="S1270">
        <v>1.1900999999999999</v>
      </c>
      <c r="T1270" s="39">
        <f t="shared" si="373"/>
        <v>1.8136709727093751E-2</v>
      </c>
      <c r="U1270" s="42">
        <v>43859.62533333333</v>
      </c>
      <c r="V1270" s="44">
        <v>8.8000000000000007</v>
      </c>
      <c r="W1270" s="44">
        <v>5.9210000000000003</v>
      </c>
      <c r="X1270" s="43">
        <f t="shared" si="385"/>
        <v>2.9381084840055718E-2</v>
      </c>
      <c r="Y1270" s="42">
        <v>43859.62533333333</v>
      </c>
      <c r="Z1270" s="44">
        <v>10.73</v>
      </c>
      <c r="AA1270" s="44">
        <v>8.4120000000000008</v>
      </c>
      <c r="AB1270" s="43">
        <f t="shared" si="386"/>
        <v>4.1733746130031155E-2</v>
      </c>
      <c r="AC1270" s="42">
        <v>43859.62533333333</v>
      </c>
      <c r="AD1270" s="44">
        <v>31.8</v>
      </c>
      <c r="AE1270" s="44">
        <v>26.338000000000001</v>
      </c>
      <c r="AF1270" s="43">
        <f t="shared" si="387"/>
        <v>0</v>
      </c>
      <c r="AG1270" s="41">
        <v>43858</v>
      </c>
      <c r="AH1270">
        <v>10.78</v>
      </c>
      <c r="AI1270">
        <v>4.4500999999999999</v>
      </c>
      <c r="AJ1270" s="39">
        <f t="shared" si="374"/>
        <v>0</v>
      </c>
      <c r="AK1270" s="45" t="s">
        <v>1035</v>
      </c>
      <c r="AL1270">
        <v>20</v>
      </c>
      <c r="AM1270">
        <v>10.9634</v>
      </c>
      <c r="AN1270" s="39">
        <f t="shared" si="375"/>
        <v>8.5738992842817521E-3</v>
      </c>
      <c r="AO1270" s="41">
        <v>43858</v>
      </c>
      <c r="AP1270">
        <v>7.3</v>
      </c>
      <c r="AQ1270">
        <v>6.4141000000000004</v>
      </c>
      <c r="AR1270" s="18">
        <f t="shared" si="376"/>
        <v>0</v>
      </c>
      <c r="AS1270" s="41">
        <v>43858</v>
      </c>
      <c r="AT1270">
        <v>13</v>
      </c>
      <c r="AU1270">
        <v>10.8711</v>
      </c>
      <c r="AV1270" s="39">
        <f t="shared" si="377"/>
        <v>3.8598986084050014E-3</v>
      </c>
      <c r="AW1270" s="41">
        <v>43858</v>
      </c>
      <c r="AX1270">
        <v>11.94</v>
      </c>
      <c r="AY1270">
        <v>7.9145000000000003</v>
      </c>
      <c r="AZ1270" s="39">
        <f t="shared" si="378"/>
        <v>3.3722537050419224E-3</v>
      </c>
      <c r="BA1270" s="41">
        <v>43858</v>
      </c>
      <c r="BB1270">
        <v>5.05</v>
      </c>
      <c r="BC1270">
        <v>2.7743000000000002</v>
      </c>
      <c r="BD1270" s="39">
        <f t="shared" si="379"/>
        <v>-3.9493052812981282E-3</v>
      </c>
      <c r="BE1270" s="41">
        <v>43858</v>
      </c>
      <c r="BF1270">
        <v>11.8</v>
      </c>
      <c r="BG1270">
        <v>8.4372000000000007</v>
      </c>
      <c r="BH1270" s="39">
        <f t="shared" si="380"/>
        <v>0</v>
      </c>
      <c r="BI1270" s="41">
        <v>43858</v>
      </c>
      <c r="BJ1270">
        <v>1.2</v>
      </c>
      <c r="BK1270">
        <v>1.2</v>
      </c>
      <c r="BL1270" s="39">
        <f t="shared" si="381"/>
        <v>0</v>
      </c>
      <c r="BM1270" s="41">
        <v>43858</v>
      </c>
      <c r="BN1270">
        <v>8.1</v>
      </c>
      <c r="BO1270">
        <v>4.5961999999999996</v>
      </c>
      <c r="BP1270" s="46">
        <f t="shared" si="382"/>
        <v>7.4525448248651547E-3</v>
      </c>
      <c r="BQ1270" s="41">
        <v>43858</v>
      </c>
      <c r="BR1270">
        <v>13.89</v>
      </c>
      <c r="BS1270">
        <v>7.9382000000000001</v>
      </c>
      <c r="BT1270" s="18">
        <f t="shared" si="383"/>
        <v>6.5299808538425291E-3</v>
      </c>
      <c r="BU1270" s="41">
        <v>43858</v>
      </c>
      <c r="BV1270">
        <v>2.46</v>
      </c>
      <c r="BW1270">
        <v>1.6182000000000001</v>
      </c>
      <c r="BX1270" s="39">
        <f t="shared" si="384"/>
        <v>8.1614852657156019E-3</v>
      </c>
      <c r="BY1270" s="41">
        <v>44160</v>
      </c>
      <c r="BZ1270">
        <v>11.85</v>
      </c>
      <c r="CA1270">
        <v>7.7618999999999998</v>
      </c>
    </row>
    <row r="1271" spans="1:79">
      <c r="A1271" s="41">
        <v>43859</v>
      </c>
      <c r="B1271">
        <v>11.6</v>
      </c>
      <c r="C1271">
        <v>6.7103999999999999</v>
      </c>
      <c r="D1271" s="34">
        <f t="shared" si="370"/>
        <v>-4.2882791981363267E-3</v>
      </c>
      <c r="E1271" s="41">
        <v>43859</v>
      </c>
      <c r="F1271">
        <v>1.66</v>
      </c>
      <c r="G1271">
        <v>1.66</v>
      </c>
      <c r="H1271" s="39">
        <f t="shared" si="371"/>
        <v>2.4691358024691242E-2</v>
      </c>
      <c r="L1271" s="38"/>
      <c r="M1271" s="41">
        <v>43859</v>
      </c>
      <c r="N1271">
        <v>7.54</v>
      </c>
      <c r="O1271">
        <v>4.7690000000000001</v>
      </c>
      <c r="P1271" s="43">
        <f t="shared" si="372"/>
        <v>5.3333895482430482E-3</v>
      </c>
      <c r="Q1271" s="41">
        <v>43859</v>
      </c>
      <c r="R1271">
        <v>1.61</v>
      </c>
      <c r="S1271">
        <v>1.1405000000000001</v>
      </c>
      <c r="T1271" s="39">
        <f t="shared" si="373"/>
        <v>-4.1677169985715377E-2</v>
      </c>
      <c r="U1271" s="42">
        <v>43860.62533333333</v>
      </c>
      <c r="V1271" s="44">
        <v>8.8000000000000007</v>
      </c>
      <c r="W1271" s="44">
        <v>5.9210000000000003</v>
      </c>
      <c r="X1271" s="43">
        <f t="shared" si="385"/>
        <v>0</v>
      </c>
      <c r="Y1271" s="42">
        <v>43860.62533333333</v>
      </c>
      <c r="Z1271" s="44">
        <v>11.05</v>
      </c>
      <c r="AA1271" s="44">
        <v>8.6630000000000003</v>
      </c>
      <c r="AB1271" s="43">
        <f t="shared" si="386"/>
        <v>2.9838326200665646E-2</v>
      </c>
      <c r="AC1271" s="42">
        <v>43860.62533333333</v>
      </c>
      <c r="AD1271" s="44">
        <v>31.8</v>
      </c>
      <c r="AE1271" s="44">
        <v>26.338000000000001</v>
      </c>
      <c r="AF1271" s="43">
        <f t="shared" si="387"/>
        <v>0</v>
      </c>
      <c r="AG1271" s="41">
        <v>43859</v>
      </c>
      <c r="AH1271">
        <v>10.77</v>
      </c>
      <c r="AI1271">
        <v>4.4459</v>
      </c>
      <c r="AJ1271" s="39">
        <f t="shared" si="374"/>
        <v>-9.4379901575245082E-4</v>
      </c>
      <c r="AK1271" s="45" t="s">
        <v>1036</v>
      </c>
      <c r="AL1271">
        <v>19.98</v>
      </c>
      <c r="AM1271">
        <v>10.952400000000001</v>
      </c>
      <c r="AN1271" s="39">
        <f t="shared" si="375"/>
        <v>-1.0033383804293589E-3</v>
      </c>
      <c r="AO1271" s="41">
        <v>43859</v>
      </c>
      <c r="AP1271">
        <v>7.09</v>
      </c>
      <c r="AQ1271">
        <v>6.2295999999999996</v>
      </c>
      <c r="AR1271" s="18">
        <f t="shared" si="376"/>
        <v>-2.8764752654308594E-2</v>
      </c>
      <c r="AS1271" s="41">
        <v>43859</v>
      </c>
      <c r="AT1271">
        <v>12.99</v>
      </c>
      <c r="AU1271">
        <v>10.8627</v>
      </c>
      <c r="AV1271" s="39">
        <f t="shared" si="377"/>
        <v>-7.7269089604547494E-4</v>
      </c>
      <c r="AW1271" s="41">
        <v>43859</v>
      </c>
      <c r="AX1271">
        <v>11.77</v>
      </c>
      <c r="AY1271">
        <v>7.8018000000000001</v>
      </c>
      <c r="AZ1271" s="39">
        <f t="shared" si="378"/>
        <v>-1.4239686651083485E-2</v>
      </c>
      <c r="BA1271" s="41">
        <v>43859</v>
      </c>
      <c r="BB1271">
        <v>5.01</v>
      </c>
      <c r="BC1271">
        <v>2.7524000000000002</v>
      </c>
      <c r="BD1271" s="39">
        <f t="shared" si="379"/>
        <v>-7.8938831416934113E-3</v>
      </c>
      <c r="BE1271" s="41">
        <v>43859</v>
      </c>
      <c r="BF1271">
        <v>11.8</v>
      </c>
      <c r="BG1271">
        <v>8.4372000000000007</v>
      </c>
      <c r="BH1271" s="39">
        <f t="shared" si="380"/>
        <v>0</v>
      </c>
      <c r="BI1271" s="41">
        <v>43859</v>
      </c>
      <c r="BJ1271">
        <v>1.2</v>
      </c>
      <c r="BK1271">
        <v>1.2</v>
      </c>
      <c r="BL1271" s="39">
        <f t="shared" si="381"/>
        <v>0</v>
      </c>
      <c r="BM1271" s="41">
        <v>43859</v>
      </c>
      <c r="BN1271">
        <v>8</v>
      </c>
      <c r="BO1271">
        <v>4.5395000000000003</v>
      </c>
      <c r="BP1271" s="46">
        <f t="shared" si="382"/>
        <v>-1.2336277794699819E-2</v>
      </c>
      <c r="BQ1271" s="41">
        <v>43859</v>
      </c>
      <c r="BR1271">
        <v>13.85</v>
      </c>
      <c r="BS1271">
        <v>7.9153000000000002</v>
      </c>
      <c r="BT1271" s="18">
        <f t="shared" si="383"/>
        <v>-2.8847849638456982E-3</v>
      </c>
      <c r="BU1271" s="41">
        <v>43859</v>
      </c>
      <c r="BV1271">
        <v>2.48</v>
      </c>
      <c r="BW1271">
        <v>1.6314</v>
      </c>
      <c r="BX1271" s="39">
        <f t="shared" si="384"/>
        <v>8.1572117167222086E-3</v>
      </c>
      <c r="BY1271" s="41">
        <v>44161</v>
      </c>
      <c r="BZ1271">
        <v>11.8</v>
      </c>
      <c r="CA1271">
        <v>7.7290999999999999</v>
      </c>
    </row>
    <row r="1272" spans="1:79">
      <c r="A1272" s="41">
        <v>43860</v>
      </c>
      <c r="B1272">
        <v>11.59</v>
      </c>
      <c r="C1272">
        <v>6.7046000000000001</v>
      </c>
      <c r="D1272" s="34">
        <f t="shared" si="370"/>
        <v>-8.643299952312538E-4</v>
      </c>
      <c r="E1272" s="41">
        <v>43860</v>
      </c>
      <c r="F1272">
        <v>1.66</v>
      </c>
      <c r="G1272">
        <v>1.66</v>
      </c>
      <c r="H1272" s="39">
        <f t="shared" si="371"/>
        <v>0</v>
      </c>
      <c r="L1272" s="38"/>
      <c r="M1272" s="41">
        <v>43860</v>
      </c>
      <c r="N1272">
        <v>7.57</v>
      </c>
      <c r="O1272">
        <v>4.7880000000000003</v>
      </c>
      <c r="P1272" s="43">
        <f t="shared" si="372"/>
        <v>3.9840637450199471E-3</v>
      </c>
      <c r="Q1272" s="41">
        <v>43860</v>
      </c>
      <c r="R1272">
        <v>1.59</v>
      </c>
      <c r="S1272">
        <v>1.1264000000000001</v>
      </c>
      <c r="T1272" s="39">
        <f t="shared" si="373"/>
        <v>-1.2362998684787374E-2</v>
      </c>
      <c r="U1272" s="42">
        <v>43861.62533333333</v>
      </c>
      <c r="V1272" s="44">
        <v>8.8000000000000007</v>
      </c>
      <c r="W1272" s="44">
        <v>5.9210000000000003</v>
      </c>
      <c r="X1272" s="43">
        <f t="shared" si="385"/>
        <v>0</v>
      </c>
      <c r="Y1272" s="42">
        <v>43861.62533333333</v>
      </c>
      <c r="Z1272" s="44">
        <v>11.49</v>
      </c>
      <c r="AA1272" s="44">
        <v>9.0079999999999991</v>
      </c>
      <c r="AB1272" s="43">
        <f t="shared" si="386"/>
        <v>3.9824541152025723E-2</v>
      </c>
      <c r="AC1272" s="42">
        <v>43861.62533333333</v>
      </c>
      <c r="AD1272" s="44">
        <v>31.8</v>
      </c>
      <c r="AE1272" s="44">
        <v>26.338000000000001</v>
      </c>
      <c r="AF1272" s="43">
        <f t="shared" si="387"/>
        <v>0</v>
      </c>
      <c r="AG1272" s="41">
        <v>43860</v>
      </c>
      <c r="AH1272">
        <v>11.25</v>
      </c>
      <c r="AI1272">
        <v>4.6440999999999999</v>
      </c>
      <c r="AJ1272" s="39">
        <f t="shared" si="374"/>
        <v>4.45803999190265E-2</v>
      </c>
      <c r="AK1272" s="45" t="s">
        <v>1037</v>
      </c>
      <c r="AL1272">
        <v>19.93</v>
      </c>
      <c r="AM1272">
        <v>10.925000000000001</v>
      </c>
      <c r="AN1272" s="39">
        <f t="shared" si="375"/>
        <v>-2.5017347795916957E-3</v>
      </c>
      <c r="AO1272" s="41">
        <v>43860</v>
      </c>
      <c r="AP1272">
        <v>7.25</v>
      </c>
      <c r="AQ1272">
        <v>6.3701999999999996</v>
      </c>
      <c r="AR1272" s="18">
        <f t="shared" si="376"/>
        <v>2.2569667394375253E-2</v>
      </c>
      <c r="AS1272" s="41">
        <v>43860</v>
      </c>
      <c r="AT1272">
        <v>13</v>
      </c>
      <c r="AU1272">
        <v>10.8711</v>
      </c>
      <c r="AV1272" s="39">
        <f t="shared" si="377"/>
        <v>7.7328840895909512E-4</v>
      </c>
      <c r="AW1272" s="41">
        <v>43860</v>
      </c>
      <c r="AX1272">
        <v>11.89</v>
      </c>
      <c r="AY1272">
        <v>7.8813000000000004</v>
      </c>
      <c r="AZ1272" s="39">
        <f t="shared" si="378"/>
        <v>1.0189956163962207E-2</v>
      </c>
      <c r="BA1272" s="41">
        <v>43860</v>
      </c>
      <c r="BB1272">
        <v>4.99</v>
      </c>
      <c r="BC1272">
        <v>2.7414000000000001</v>
      </c>
      <c r="BD1272" s="39">
        <f t="shared" si="379"/>
        <v>-3.9965121348641622E-3</v>
      </c>
      <c r="BE1272" s="41">
        <v>43860</v>
      </c>
      <c r="BF1272">
        <v>11.8</v>
      </c>
      <c r="BG1272">
        <v>8.4372000000000007</v>
      </c>
      <c r="BH1272" s="39">
        <f t="shared" si="380"/>
        <v>0</v>
      </c>
      <c r="BI1272" s="41">
        <v>43860</v>
      </c>
      <c r="BJ1272">
        <v>1.18</v>
      </c>
      <c r="BK1272">
        <v>1.18</v>
      </c>
      <c r="BL1272" s="39">
        <f t="shared" si="381"/>
        <v>-1.6666666666666684E-2</v>
      </c>
      <c r="BM1272" s="41">
        <v>43860</v>
      </c>
      <c r="BN1272">
        <v>7.96</v>
      </c>
      <c r="BO1272">
        <v>4.5167999999999999</v>
      </c>
      <c r="BP1272" s="46">
        <f t="shared" si="382"/>
        <v>-5.0005507214451782E-3</v>
      </c>
      <c r="BQ1272" s="41">
        <v>43860</v>
      </c>
      <c r="BR1272">
        <v>13.85</v>
      </c>
      <c r="BS1272">
        <v>7.9153000000000002</v>
      </c>
      <c r="BT1272" s="18">
        <f t="shared" si="383"/>
        <v>0</v>
      </c>
      <c r="BU1272" s="41">
        <v>43860</v>
      </c>
      <c r="BV1272">
        <v>2.4900000000000002</v>
      </c>
      <c r="BW1272">
        <v>1.6379999999999999</v>
      </c>
      <c r="BX1272" s="39">
        <f t="shared" si="384"/>
        <v>4.0456050018388744E-3</v>
      </c>
      <c r="BY1272" s="41">
        <v>44162</v>
      </c>
      <c r="BZ1272">
        <v>12.1</v>
      </c>
      <c r="CA1272">
        <v>7.9256000000000002</v>
      </c>
    </row>
    <row r="1273" spans="1:79">
      <c r="A1273" s="41">
        <v>43861</v>
      </c>
      <c r="B1273">
        <v>11.65</v>
      </c>
      <c r="C1273">
        <v>6.7393000000000001</v>
      </c>
      <c r="D1273" s="34">
        <f t="shared" si="370"/>
        <v>5.1755511141604203E-3</v>
      </c>
      <c r="E1273" s="41">
        <v>43861</v>
      </c>
      <c r="F1273">
        <v>1.66</v>
      </c>
      <c r="G1273">
        <v>1.66</v>
      </c>
      <c r="H1273" s="39">
        <f t="shared" si="371"/>
        <v>0</v>
      </c>
      <c r="L1273" s="38"/>
      <c r="M1273" s="41">
        <v>43861</v>
      </c>
      <c r="N1273">
        <v>7.6</v>
      </c>
      <c r="O1273">
        <v>4.8070000000000004</v>
      </c>
      <c r="P1273" s="43">
        <f t="shared" si="372"/>
        <v>3.9682539682539949E-3</v>
      </c>
      <c r="Q1273" s="41">
        <v>43861</v>
      </c>
      <c r="R1273">
        <v>1.55</v>
      </c>
      <c r="S1273">
        <v>1.0980000000000001</v>
      </c>
      <c r="T1273" s="39">
        <f t="shared" si="373"/>
        <v>-2.5213068181818163E-2</v>
      </c>
      <c r="U1273" s="42">
        <v>43864.62533333333</v>
      </c>
      <c r="V1273" s="44">
        <v>8.6</v>
      </c>
      <c r="W1273" s="44">
        <v>5.7859999999999996</v>
      </c>
      <c r="X1273" s="43">
        <f t="shared" si="385"/>
        <v>-2.2800202668468276E-2</v>
      </c>
      <c r="Y1273" s="42">
        <v>43864.62533333333</v>
      </c>
      <c r="Z1273" s="44">
        <v>11.48</v>
      </c>
      <c r="AA1273" s="44">
        <v>9</v>
      </c>
      <c r="AB1273" s="43">
        <f t="shared" si="386"/>
        <v>-8.8809946714022195E-4</v>
      </c>
      <c r="AC1273" s="42">
        <v>43864.62533333333</v>
      </c>
      <c r="AD1273" s="44">
        <v>31.8</v>
      </c>
      <c r="AE1273" s="44">
        <v>26.338000000000001</v>
      </c>
      <c r="AF1273" s="43">
        <f t="shared" si="387"/>
        <v>0</v>
      </c>
      <c r="AG1273" s="41">
        <v>43861</v>
      </c>
      <c r="AH1273">
        <v>11.58</v>
      </c>
      <c r="AI1273">
        <v>4.7803000000000004</v>
      </c>
      <c r="AJ1273" s="39">
        <f t="shared" si="374"/>
        <v>2.9327533860166781E-2</v>
      </c>
      <c r="AK1273" s="45" t="s">
        <v>1038</v>
      </c>
      <c r="AL1273">
        <v>20.149999999999999</v>
      </c>
      <c r="AM1273">
        <v>11.0456</v>
      </c>
      <c r="AN1273" s="39">
        <f t="shared" si="375"/>
        <v>1.1038901601830626E-2</v>
      </c>
      <c r="AO1273" s="41">
        <v>43861</v>
      </c>
      <c r="AP1273">
        <v>7.1</v>
      </c>
      <c r="AQ1273">
        <v>6.2384000000000004</v>
      </c>
      <c r="AR1273" s="18">
        <f t="shared" si="376"/>
        <v>-2.0690088223289577E-2</v>
      </c>
      <c r="AS1273" s="41">
        <v>43861</v>
      </c>
      <c r="AT1273">
        <v>13</v>
      </c>
      <c r="AU1273">
        <v>10.8711</v>
      </c>
      <c r="AV1273" s="39">
        <f t="shared" si="377"/>
        <v>0</v>
      </c>
      <c r="AW1273" s="41">
        <v>43861</v>
      </c>
      <c r="AX1273">
        <v>11.9</v>
      </c>
      <c r="AY1273">
        <v>7.8879000000000001</v>
      </c>
      <c r="AZ1273" s="39">
        <f t="shared" si="378"/>
        <v>8.3742529785691658E-4</v>
      </c>
      <c r="BA1273" s="41">
        <v>43861</v>
      </c>
      <c r="BB1273">
        <v>5.0199999999999996</v>
      </c>
      <c r="BC1273">
        <v>2.7578999999999998</v>
      </c>
      <c r="BD1273" s="39">
        <f t="shared" si="379"/>
        <v>6.0188224994527379E-3</v>
      </c>
      <c r="BE1273" s="41">
        <v>43861</v>
      </c>
      <c r="BF1273">
        <v>11.99</v>
      </c>
      <c r="BG1273">
        <v>8.5731000000000002</v>
      </c>
      <c r="BH1273" s="39">
        <f t="shared" si="380"/>
        <v>1.6107239368510815E-2</v>
      </c>
      <c r="BI1273" s="41">
        <v>43861</v>
      </c>
      <c r="BJ1273">
        <v>1.2</v>
      </c>
      <c r="BK1273">
        <v>1.2</v>
      </c>
      <c r="BL1273" s="39">
        <f t="shared" si="381"/>
        <v>1.6949152542372899E-2</v>
      </c>
      <c r="BM1273" s="41">
        <v>43861</v>
      </c>
      <c r="BN1273">
        <v>7.92</v>
      </c>
      <c r="BO1273">
        <v>4.4941000000000004</v>
      </c>
      <c r="BP1273" s="46">
        <f t="shared" si="382"/>
        <v>-5.0256818986892269E-3</v>
      </c>
      <c r="BQ1273" s="41">
        <v>43861</v>
      </c>
      <c r="BR1273">
        <v>13.75</v>
      </c>
      <c r="BS1273">
        <v>7.8582000000000001</v>
      </c>
      <c r="BT1273" s="18">
        <f t="shared" si="383"/>
        <v>-7.2138769219107484E-3</v>
      </c>
      <c r="BU1273" s="41">
        <v>43861</v>
      </c>
      <c r="BV1273">
        <v>2.5099999999999998</v>
      </c>
      <c r="BW1273">
        <v>1.6511</v>
      </c>
      <c r="BX1273" s="39">
        <f t="shared" si="384"/>
        <v>7.9975579975580663E-3</v>
      </c>
      <c r="BY1273" s="41">
        <v>44165</v>
      </c>
      <c r="BZ1273">
        <v>12.1</v>
      </c>
      <c r="CA1273">
        <v>7.9256000000000002</v>
      </c>
    </row>
    <row r="1274" spans="1:79">
      <c r="A1274" s="41">
        <v>43864</v>
      </c>
      <c r="B1274">
        <v>11.55</v>
      </c>
      <c r="C1274">
        <v>6.6814</v>
      </c>
      <c r="D1274" s="34">
        <f t="shared" si="370"/>
        <v>-8.5913967325983494E-3</v>
      </c>
      <c r="E1274" s="41">
        <v>43864</v>
      </c>
      <c r="F1274">
        <v>1.62</v>
      </c>
      <c r="G1274">
        <v>1.62</v>
      </c>
      <c r="H1274" s="39">
        <f t="shared" si="371"/>
        <v>-2.4096385542168565E-2</v>
      </c>
      <c r="L1274" s="38"/>
      <c r="M1274" s="41">
        <v>43864</v>
      </c>
      <c r="N1274">
        <v>7.6</v>
      </c>
      <c r="O1274">
        <v>4.8070000000000004</v>
      </c>
      <c r="P1274" s="43">
        <f t="shared" si="372"/>
        <v>0</v>
      </c>
      <c r="Q1274" s="41">
        <v>43864</v>
      </c>
      <c r="R1274">
        <v>1.56</v>
      </c>
      <c r="S1274">
        <v>1.1051</v>
      </c>
      <c r="T1274" s="39">
        <f t="shared" si="373"/>
        <v>6.4663023679416062E-3</v>
      </c>
      <c r="U1274" s="42">
        <v>43865.62533333333</v>
      </c>
      <c r="V1274" s="44">
        <v>8.6</v>
      </c>
      <c r="W1274" s="44">
        <v>5.7859999999999996</v>
      </c>
      <c r="X1274" s="43">
        <f t="shared" si="385"/>
        <v>0</v>
      </c>
      <c r="Y1274" s="42">
        <v>43865.62533333333</v>
      </c>
      <c r="Z1274" s="44">
        <v>11.14</v>
      </c>
      <c r="AA1274" s="44">
        <v>8.7330000000000005</v>
      </c>
      <c r="AB1274" s="43">
        <f t="shared" si="386"/>
        <v>-2.9666666666666605E-2</v>
      </c>
      <c r="AC1274" s="42">
        <v>43865.62533333333</v>
      </c>
      <c r="AD1274" s="44">
        <v>31.8</v>
      </c>
      <c r="AE1274" s="44">
        <v>26.338000000000001</v>
      </c>
      <c r="AF1274" s="43">
        <f t="shared" si="387"/>
        <v>0</v>
      </c>
      <c r="AG1274" s="41">
        <v>43864</v>
      </c>
      <c r="AH1274">
        <v>11.58</v>
      </c>
      <c r="AI1274">
        <v>4.7803000000000004</v>
      </c>
      <c r="AJ1274" s="39">
        <f t="shared" si="374"/>
        <v>0</v>
      </c>
      <c r="AK1274" s="45">
        <v>43892</v>
      </c>
      <c r="AL1274">
        <v>20.260000000000002</v>
      </c>
      <c r="AM1274">
        <v>11.1059</v>
      </c>
      <c r="AN1274" s="39">
        <f t="shared" si="375"/>
        <v>5.4591873687259897E-3</v>
      </c>
      <c r="AO1274" s="41">
        <v>43864</v>
      </c>
      <c r="AP1274">
        <v>7.04</v>
      </c>
      <c r="AQ1274">
        <v>6.1856999999999998</v>
      </c>
      <c r="AR1274" s="18">
        <f t="shared" si="376"/>
        <v>-8.4476788920236964E-3</v>
      </c>
      <c r="AS1274" s="41">
        <v>43864</v>
      </c>
      <c r="AT1274">
        <v>13.15</v>
      </c>
      <c r="AU1274">
        <v>10.996499999999999</v>
      </c>
      <c r="AV1274" s="39">
        <f t="shared" si="377"/>
        <v>1.1535171233821698E-2</v>
      </c>
      <c r="AW1274" s="41">
        <v>43864</v>
      </c>
      <c r="AX1274">
        <v>11.9</v>
      </c>
      <c r="AY1274">
        <v>7.8879000000000001</v>
      </c>
      <c r="AZ1274" s="39">
        <f t="shared" si="378"/>
        <v>0</v>
      </c>
      <c r="BA1274" s="41">
        <v>43864</v>
      </c>
      <c r="BB1274">
        <v>5</v>
      </c>
      <c r="BC1274">
        <v>2.7469000000000001</v>
      </c>
      <c r="BD1274" s="39">
        <f t="shared" si="379"/>
        <v>-3.988542006599107E-3</v>
      </c>
      <c r="BE1274" s="41">
        <v>43864</v>
      </c>
      <c r="BF1274">
        <v>11.99</v>
      </c>
      <c r="BG1274">
        <v>8.5731000000000002</v>
      </c>
      <c r="BH1274" s="39">
        <f t="shared" si="380"/>
        <v>0</v>
      </c>
      <c r="BI1274" s="41">
        <v>43864</v>
      </c>
      <c r="BJ1274">
        <v>1.19</v>
      </c>
      <c r="BK1274">
        <v>1.19</v>
      </c>
      <c r="BL1274" s="39">
        <f t="shared" si="381"/>
        <v>-8.3333333333333419E-3</v>
      </c>
      <c r="BM1274" s="41">
        <v>43864</v>
      </c>
      <c r="BN1274">
        <v>7.9</v>
      </c>
      <c r="BO1274">
        <v>4.4828000000000001</v>
      </c>
      <c r="BP1274" s="46">
        <f t="shared" si="382"/>
        <v>-2.5144077790882065E-3</v>
      </c>
      <c r="BQ1274" s="41">
        <v>43864</v>
      </c>
      <c r="BR1274">
        <v>14</v>
      </c>
      <c r="BS1274">
        <v>8.0009999999999994</v>
      </c>
      <c r="BT1274" s="18">
        <f t="shared" si="383"/>
        <v>1.8172100481026108E-2</v>
      </c>
      <c r="BU1274" s="41">
        <v>43864</v>
      </c>
      <c r="BV1274">
        <v>2.65</v>
      </c>
      <c r="BW1274">
        <v>1.7432000000000001</v>
      </c>
      <c r="BX1274" s="39">
        <f t="shared" si="384"/>
        <v>5.5780994488522848E-2</v>
      </c>
      <c r="BY1274" s="41">
        <v>44166</v>
      </c>
      <c r="BZ1274">
        <v>12</v>
      </c>
      <c r="CA1274">
        <v>7.8601000000000001</v>
      </c>
    </row>
    <row r="1275" spans="1:79">
      <c r="A1275" s="41">
        <v>43865</v>
      </c>
      <c r="B1275">
        <v>11.4</v>
      </c>
      <c r="C1275">
        <v>6.5946999999999996</v>
      </c>
      <c r="D1275" s="34">
        <f t="shared" si="370"/>
        <v>-1.2976322327655948E-2</v>
      </c>
      <c r="E1275" s="41">
        <v>43865</v>
      </c>
      <c r="F1275">
        <v>1.62</v>
      </c>
      <c r="G1275">
        <v>1.62</v>
      </c>
      <c r="H1275" s="39">
        <f t="shared" si="371"/>
        <v>0</v>
      </c>
      <c r="L1275" s="38"/>
      <c r="M1275" s="41">
        <v>43865</v>
      </c>
      <c r="N1275">
        <v>7.6</v>
      </c>
      <c r="O1275">
        <v>4.8070000000000004</v>
      </c>
      <c r="P1275" s="43">
        <f t="shared" si="372"/>
        <v>0</v>
      </c>
      <c r="Q1275" s="41">
        <v>43865</v>
      </c>
      <c r="R1275">
        <v>1.56</v>
      </c>
      <c r="S1275">
        <v>1.1051</v>
      </c>
      <c r="T1275" s="39">
        <f t="shared" si="373"/>
        <v>0</v>
      </c>
      <c r="U1275" s="42">
        <v>43866.62533333333</v>
      </c>
      <c r="V1275" s="44">
        <v>8.5500000000000007</v>
      </c>
      <c r="W1275" s="44">
        <v>5.7519999999999998</v>
      </c>
      <c r="X1275" s="43">
        <f t="shared" si="385"/>
        <v>-5.8762530245419654E-3</v>
      </c>
      <c r="Y1275" s="42">
        <v>43866.62533333333</v>
      </c>
      <c r="Z1275" s="44">
        <v>10.81</v>
      </c>
      <c r="AA1275" s="44">
        <v>8.4749999999999996</v>
      </c>
      <c r="AB1275" s="43">
        <f t="shared" si="386"/>
        <v>-2.9543112332531877E-2</v>
      </c>
      <c r="AC1275" s="42">
        <v>43866.62533333333</v>
      </c>
      <c r="AD1275" s="44">
        <v>31.8</v>
      </c>
      <c r="AE1275" s="44">
        <v>26.338000000000001</v>
      </c>
      <c r="AF1275" s="43">
        <f t="shared" si="387"/>
        <v>0</v>
      </c>
      <c r="AG1275" s="41">
        <v>43865</v>
      </c>
      <c r="AH1275">
        <v>11.61</v>
      </c>
      <c r="AI1275">
        <v>4.7927</v>
      </c>
      <c r="AJ1275" s="39">
        <f t="shared" si="374"/>
        <v>2.5939794573561327E-3</v>
      </c>
      <c r="AK1275" s="45">
        <v>43923</v>
      </c>
      <c r="AL1275">
        <v>20.5</v>
      </c>
      <c r="AM1275">
        <v>11.237500000000001</v>
      </c>
      <c r="AN1275" s="39">
        <f t="shared" si="375"/>
        <v>1.1849557442440558E-2</v>
      </c>
      <c r="AO1275" s="41">
        <v>43865</v>
      </c>
      <c r="AP1275">
        <v>7.09</v>
      </c>
      <c r="AQ1275">
        <v>6.2295999999999996</v>
      </c>
      <c r="AR1275" s="18">
        <f t="shared" si="376"/>
        <v>7.0970140808639002E-3</v>
      </c>
      <c r="AS1275" s="41">
        <v>43865</v>
      </c>
      <c r="AT1275">
        <v>13</v>
      </c>
      <c r="AU1275">
        <v>10.8711</v>
      </c>
      <c r="AV1275" s="39">
        <f t="shared" si="377"/>
        <v>-1.1403628427226762E-2</v>
      </c>
      <c r="AW1275" s="41">
        <v>43865</v>
      </c>
      <c r="AX1275">
        <v>11.81</v>
      </c>
      <c r="AY1275">
        <v>7.8282999999999996</v>
      </c>
      <c r="AZ1275" s="39">
        <f t="shared" si="378"/>
        <v>-7.5558767225751521E-3</v>
      </c>
      <c r="BA1275" s="41">
        <v>43865</v>
      </c>
      <c r="BB1275">
        <v>4.95</v>
      </c>
      <c r="BC1275">
        <v>2.7193999999999998</v>
      </c>
      <c r="BD1275" s="39">
        <f t="shared" si="379"/>
        <v>-1.0011285449051768E-2</v>
      </c>
      <c r="BE1275" s="41">
        <v>43865</v>
      </c>
      <c r="BF1275">
        <v>11.99</v>
      </c>
      <c r="BG1275">
        <v>8.5731000000000002</v>
      </c>
      <c r="BH1275" s="39">
        <f t="shared" si="380"/>
        <v>0</v>
      </c>
      <c r="BI1275" s="41">
        <v>43865</v>
      </c>
      <c r="BJ1275">
        <v>1.18</v>
      </c>
      <c r="BK1275">
        <v>1.18</v>
      </c>
      <c r="BL1275" s="39">
        <f t="shared" si="381"/>
        <v>-8.4033613445378234E-3</v>
      </c>
      <c r="BM1275" s="41">
        <v>43865</v>
      </c>
      <c r="BN1275">
        <v>7.9</v>
      </c>
      <c r="BO1275">
        <v>4.4828000000000001</v>
      </c>
      <c r="BP1275" s="46">
        <f t="shared" si="382"/>
        <v>0</v>
      </c>
      <c r="BQ1275" s="41">
        <v>43865</v>
      </c>
      <c r="BR1275">
        <v>13.8</v>
      </c>
      <c r="BS1275">
        <v>7.8867000000000003</v>
      </c>
      <c r="BT1275" s="18">
        <f t="shared" si="383"/>
        <v>-1.4285714285714185E-2</v>
      </c>
      <c r="BU1275" s="41">
        <v>43865</v>
      </c>
      <c r="BV1275">
        <v>2.71</v>
      </c>
      <c r="BW1275">
        <v>1.7827</v>
      </c>
      <c r="BX1275" s="39">
        <f t="shared" si="384"/>
        <v>2.2659476824231223E-2</v>
      </c>
      <c r="BY1275" s="41">
        <v>44167</v>
      </c>
      <c r="BZ1275">
        <v>11.91</v>
      </c>
      <c r="CA1275">
        <v>7.8011999999999997</v>
      </c>
    </row>
    <row r="1276" spans="1:79">
      <c r="A1276" s="41">
        <v>43866</v>
      </c>
      <c r="B1276">
        <v>11.4</v>
      </c>
      <c r="C1276">
        <v>6.5946999999999996</v>
      </c>
      <c r="D1276" s="34">
        <f t="shared" si="370"/>
        <v>0</v>
      </c>
      <c r="E1276" s="41">
        <v>43866</v>
      </c>
      <c r="F1276">
        <v>1.62</v>
      </c>
      <c r="G1276">
        <v>1.62</v>
      </c>
      <c r="H1276" s="39">
        <f t="shared" si="371"/>
        <v>0</v>
      </c>
      <c r="L1276" s="38"/>
      <c r="M1276" s="41">
        <v>43866</v>
      </c>
      <c r="N1276">
        <v>7.6</v>
      </c>
      <c r="O1276">
        <v>4.8070000000000004</v>
      </c>
      <c r="P1276" s="43">
        <f t="shared" si="372"/>
        <v>0</v>
      </c>
      <c r="Q1276" s="41">
        <v>43866</v>
      </c>
      <c r="R1276">
        <v>1.6</v>
      </c>
      <c r="S1276">
        <v>1.1335</v>
      </c>
      <c r="T1276" s="39">
        <f t="shared" si="373"/>
        <v>2.5699031761831491E-2</v>
      </c>
      <c r="U1276" s="42">
        <v>43867.62533333333</v>
      </c>
      <c r="V1276" s="44">
        <v>8.5500000000000007</v>
      </c>
      <c r="W1276" s="44">
        <v>5.7519999999999998</v>
      </c>
      <c r="X1276" s="43">
        <f t="shared" si="385"/>
        <v>0</v>
      </c>
      <c r="Y1276" s="42">
        <v>43867.62533333333</v>
      </c>
      <c r="Z1276" s="44">
        <v>11.27</v>
      </c>
      <c r="AA1276" s="44">
        <v>8.8350000000000009</v>
      </c>
      <c r="AB1276" s="43">
        <f t="shared" si="386"/>
        <v>4.2477876106194835E-2</v>
      </c>
      <c r="AC1276" s="42">
        <v>43867.62533333333</v>
      </c>
      <c r="AD1276" s="44">
        <v>31.8</v>
      </c>
      <c r="AE1276" s="44">
        <v>26.338000000000001</v>
      </c>
      <c r="AF1276" s="43">
        <f t="shared" si="387"/>
        <v>0</v>
      </c>
      <c r="AG1276" s="41">
        <v>43866</v>
      </c>
      <c r="AH1276">
        <v>11.95</v>
      </c>
      <c r="AI1276">
        <v>4.9329999999999998</v>
      </c>
      <c r="AJ1276" s="39">
        <f t="shared" si="374"/>
        <v>2.9273687065745794E-2</v>
      </c>
      <c r="AK1276" s="45">
        <v>43953</v>
      </c>
      <c r="AL1276">
        <v>20.329999999999998</v>
      </c>
      <c r="AM1276">
        <v>11.144299999999999</v>
      </c>
      <c r="AN1276" s="39">
        <f t="shared" si="375"/>
        <v>-8.2936596218021151E-3</v>
      </c>
      <c r="AO1276" s="41">
        <v>43866</v>
      </c>
      <c r="AP1276">
        <v>6.89</v>
      </c>
      <c r="AQ1276">
        <v>6.0538999999999996</v>
      </c>
      <c r="AR1276" s="18">
        <f t="shared" si="376"/>
        <v>-2.8204058045460379E-2</v>
      </c>
      <c r="AS1276" s="41">
        <v>43866</v>
      </c>
      <c r="AT1276">
        <v>13</v>
      </c>
      <c r="AU1276">
        <v>10.8711</v>
      </c>
      <c r="AV1276" s="39">
        <f t="shared" si="377"/>
        <v>0</v>
      </c>
      <c r="AW1276" s="41">
        <v>43866</v>
      </c>
      <c r="AX1276">
        <v>11.9</v>
      </c>
      <c r="AY1276">
        <v>7.8879000000000001</v>
      </c>
      <c r="AZ1276" s="39">
        <f t="shared" si="378"/>
        <v>7.6134026544716661E-3</v>
      </c>
      <c r="BA1276" s="41">
        <v>43866</v>
      </c>
      <c r="BB1276">
        <v>5</v>
      </c>
      <c r="BC1276">
        <v>2.7469000000000001</v>
      </c>
      <c r="BD1276" s="39">
        <f t="shared" si="379"/>
        <v>1.0112524821651947E-2</v>
      </c>
      <c r="BE1276" s="41">
        <v>43866</v>
      </c>
      <c r="BF1276">
        <v>11.99</v>
      </c>
      <c r="BG1276">
        <v>8.5731000000000002</v>
      </c>
      <c r="BH1276" s="39">
        <f t="shared" si="380"/>
        <v>0</v>
      </c>
      <c r="BI1276" s="41">
        <v>43866</v>
      </c>
      <c r="BJ1276">
        <v>1.17</v>
      </c>
      <c r="BK1276">
        <v>1.17</v>
      </c>
      <c r="BL1276" s="39">
        <f t="shared" si="381"/>
        <v>-8.4745762711864493E-3</v>
      </c>
      <c r="BM1276" s="41">
        <v>43866</v>
      </c>
      <c r="BN1276">
        <v>7.8</v>
      </c>
      <c r="BO1276">
        <v>4.4260000000000002</v>
      </c>
      <c r="BP1276" s="46">
        <f t="shared" si="382"/>
        <v>-1.2670652270902106E-2</v>
      </c>
      <c r="BQ1276" s="41">
        <v>43866</v>
      </c>
      <c r="BR1276">
        <v>13.95</v>
      </c>
      <c r="BS1276">
        <v>7.9725000000000001</v>
      </c>
      <c r="BT1276" s="18">
        <f t="shared" si="383"/>
        <v>1.0879074898246398E-2</v>
      </c>
      <c r="BU1276" s="41">
        <v>43866</v>
      </c>
      <c r="BV1276">
        <v>2.77</v>
      </c>
      <c r="BW1276">
        <v>1.8221000000000001</v>
      </c>
      <c r="BX1276" s="39">
        <f t="shared" si="384"/>
        <v>2.2101307006226568E-2</v>
      </c>
      <c r="BY1276" s="41">
        <v>44168</v>
      </c>
      <c r="BZ1276">
        <v>11.91</v>
      </c>
      <c r="CA1276">
        <v>7.8011999999999997</v>
      </c>
    </row>
    <row r="1277" spans="1:79">
      <c r="A1277" s="41">
        <v>43867</v>
      </c>
      <c r="B1277">
        <v>11.39</v>
      </c>
      <c r="C1277">
        <v>6.5888999999999998</v>
      </c>
      <c r="D1277" s="34">
        <f t="shared" si="370"/>
        <v>-8.79494139232991E-4</v>
      </c>
      <c r="E1277" s="41">
        <v>43867</v>
      </c>
      <c r="F1277">
        <v>1.62</v>
      </c>
      <c r="G1277">
        <v>1.62</v>
      </c>
      <c r="H1277" s="39">
        <f t="shared" si="371"/>
        <v>0</v>
      </c>
      <c r="L1277" s="38"/>
      <c r="M1277" s="41">
        <v>43867</v>
      </c>
      <c r="N1277">
        <v>7.6</v>
      </c>
      <c r="O1277">
        <v>4.8070000000000004</v>
      </c>
      <c r="P1277" s="43">
        <f t="shared" si="372"/>
        <v>0</v>
      </c>
      <c r="Q1277" s="41">
        <v>43867</v>
      </c>
      <c r="R1277">
        <v>1.64</v>
      </c>
      <c r="S1277">
        <v>1.1617999999999999</v>
      </c>
      <c r="T1277" s="39">
        <f t="shared" si="373"/>
        <v>2.4966916629907361E-2</v>
      </c>
      <c r="U1277" s="42">
        <v>43868.62533333333</v>
      </c>
      <c r="V1277" s="44">
        <v>8.5</v>
      </c>
      <c r="W1277" s="44">
        <v>5.7190000000000003</v>
      </c>
      <c r="X1277" s="43">
        <f t="shared" si="385"/>
        <v>-5.7371349095965704E-3</v>
      </c>
      <c r="Y1277" s="42">
        <v>43868.62533333333</v>
      </c>
      <c r="Z1277" s="44">
        <v>11.27</v>
      </c>
      <c r="AA1277" s="44">
        <v>8.8350000000000009</v>
      </c>
      <c r="AB1277" s="43">
        <f t="shared" si="386"/>
        <v>0</v>
      </c>
      <c r="AC1277" s="42">
        <v>43868.62533333333</v>
      </c>
      <c r="AD1277" s="44">
        <v>31.8</v>
      </c>
      <c r="AE1277" s="44">
        <v>26.338000000000001</v>
      </c>
      <c r="AF1277" s="43">
        <f t="shared" si="387"/>
        <v>0</v>
      </c>
      <c r="AG1277" s="41">
        <v>43867</v>
      </c>
      <c r="AH1277">
        <v>12</v>
      </c>
      <c r="AI1277">
        <v>4.9537000000000004</v>
      </c>
      <c r="AJ1277" s="39">
        <f t="shared" si="374"/>
        <v>4.1962294749646476E-3</v>
      </c>
      <c r="AK1277" s="45">
        <v>43984</v>
      </c>
      <c r="AL1277">
        <v>20.28</v>
      </c>
      <c r="AM1277">
        <v>11.116899999999999</v>
      </c>
      <c r="AN1277" s="39">
        <f t="shared" si="375"/>
        <v>-2.4586559945443047E-3</v>
      </c>
      <c r="AO1277" s="41">
        <v>43867</v>
      </c>
      <c r="AP1277">
        <v>6.89</v>
      </c>
      <c r="AQ1277">
        <v>6.0538999999999996</v>
      </c>
      <c r="AR1277" s="18">
        <f t="shared" si="376"/>
        <v>0</v>
      </c>
      <c r="AS1277" s="41">
        <v>43867</v>
      </c>
      <c r="AT1277">
        <v>12.99</v>
      </c>
      <c r="AU1277">
        <v>10.8627</v>
      </c>
      <c r="AV1277" s="39">
        <f t="shared" si="377"/>
        <v>-7.7269089604547494E-4</v>
      </c>
      <c r="AW1277" s="41">
        <v>43867</v>
      </c>
      <c r="AX1277">
        <v>11.9</v>
      </c>
      <c r="AY1277">
        <v>7.8879000000000001</v>
      </c>
      <c r="AZ1277" s="39">
        <f t="shared" si="378"/>
        <v>0</v>
      </c>
      <c r="BA1277" s="41">
        <v>43867</v>
      </c>
      <c r="BB1277">
        <v>4.9000000000000004</v>
      </c>
      <c r="BC1277">
        <v>2.6919</v>
      </c>
      <c r="BD1277" s="39">
        <f t="shared" si="379"/>
        <v>-2.0022570898103373E-2</v>
      </c>
      <c r="BE1277" s="41">
        <v>43867</v>
      </c>
      <c r="BF1277">
        <v>11.99</v>
      </c>
      <c r="BG1277">
        <v>8.5731000000000002</v>
      </c>
      <c r="BH1277" s="39">
        <f t="shared" si="380"/>
        <v>0</v>
      </c>
      <c r="BI1277" s="41">
        <v>43867</v>
      </c>
      <c r="BJ1277">
        <v>1.17</v>
      </c>
      <c r="BK1277">
        <v>1.17</v>
      </c>
      <c r="BL1277" s="39">
        <f t="shared" si="381"/>
        <v>0</v>
      </c>
      <c r="BM1277" s="41">
        <v>43867</v>
      </c>
      <c r="BN1277">
        <v>7.8</v>
      </c>
      <c r="BO1277">
        <v>4.4260000000000002</v>
      </c>
      <c r="BP1277" s="46">
        <f t="shared" si="382"/>
        <v>0</v>
      </c>
      <c r="BQ1277" s="41">
        <v>43867</v>
      </c>
      <c r="BR1277">
        <v>13.9</v>
      </c>
      <c r="BS1277">
        <v>7.9439000000000002</v>
      </c>
      <c r="BT1277" s="18">
        <f t="shared" si="383"/>
        <v>-3.5873314518657835E-3</v>
      </c>
      <c r="BU1277" s="41">
        <v>43867</v>
      </c>
      <c r="BV1277">
        <v>2.75</v>
      </c>
      <c r="BW1277">
        <v>1.8089999999999999</v>
      </c>
      <c r="BX1277" s="39">
        <f t="shared" si="384"/>
        <v>-7.189506613248511E-3</v>
      </c>
      <c r="BY1277" s="41">
        <v>44169</v>
      </c>
      <c r="BZ1277">
        <v>11.9</v>
      </c>
      <c r="CA1277">
        <v>7.7946</v>
      </c>
    </row>
    <row r="1278" spans="1:79">
      <c r="A1278" s="41">
        <v>43868</v>
      </c>
      <c r="B1278">
        <v>11.5</v>
      </c>
      <c r="C1278">
        <v>6.6524999999999999</v>
      </c>
      <c r="D1278" s="34">
        <f t="shared" si="370"/>
        <v>9.6525975504257316E-3</v>
      </c>
      <c r="E1278" s="41">
        <v>43868</v>
      </c>
      <c r="F1278">
        <v>1.62</v>
      </c>
      <c r="G1278">
        <v>1.62</v>
      </c>
      <c r="H1278" s="39">
        <f t="shared" si="371"/>
        <v>0</v>
      </c>
      <c r="L1278" s="38"/>
      <c r="M1278" s="41">
        <v>43868</v>
      </c>
      <c r="N1278">
        <v>7.65</v>
      </c>
      <c r="O1278">
        <v>4.8385999999999996</v>
      </c>
      <c r="P1278" s="43">
        <f t="shared" si="372"/>
        <v>6.5737466195130399E-3</v>
      </c>
      <c r="Q1278" s="41">
        <v>43868</v>
      </c>
      <c r="R1278">
        <v>1.72</v>
      </c>
      <c r="S1278">
        <v>1.2184999999999999</v>
      </c>
      <c r="T1278" s="39">
        <f t="shared" si="373"/>
        <v>4.8803580650714384E-2</v>
      </c>
      <c r="U1278" s="42">
        <v>43871.62533333333</v>
      </c>
      <c r="V1278" s="44">
        <v>8.4</v>
      </c>
      <c r="W1278" s="44">
        <v>5.6509999999999998</v>
      </c>
      <c r="X1278" s="43">
        <f t="shared" si="385"/>
        <v>-1.1890190592761059E-2</v>
      </c>
      <c r="Y1278" s="42">
        <v>43871.62533333333</v>
      </c>
      <c r="Z1278" s="44">
        <v>11.24</v>
      </c>
      <c r="AA1278" s="44">
        <v>8.8119999999999994</v>
      </c>
      <c r="AB1278" s="43">
        <f t="shared" si="386"/>
        <v>-2.6032823995474205E-3</v>
      </c>
      <c r="AC1278" s="42">
        <v>43871.62533333333</v>
      </c>
      <c r="AD1278" s="44">
        <v>31.8</v>
      </c>
      <c r="AE1278" s="44">
        <v>26.338000000000001</v>
      </c>
      <c r="AF1278" s="43">
        <f t="shared" si="387"/>
        <v>0</v>
      </c>
      <c r="AG1278" s="41">
        <v>43868</v>
      </c>
      <c r="AH1278">
        <v>12.29</v>
      </c>
      <c r="AI1278">
        <v>5.0734000000000004</v>
      </c>
      <c r="AJ1278" s="39">
        <f t="shared" si="374"/>
        <v>2.4163756384116903E-2</v>
      </c>
      <c r="AK1278" s="45">
        <v>44014</v>
      </c>
      <c r="AL1278">
        <v>20.45</v>
      </c>
      <c r="AM1278">
        <v>11.21</v>
      </c>
      <c r="AN1278" s="39">
        <f t="shared" si="375"/>
        <v>8.3746368142199289E-3</v>
      </c>
      <c r="AO1278" s="41">
        <v>43868</v>
      </c>
      <c r="AP1278">
        <v>7</v>
      </c>
      <c r="AQ1278">
        <v>6.1505000000000001</v>
      </c>
      <c r="AR1278" s="18">
        <f t="shared" si="376"/>
        <v>1.5956656039908236E-2</v>
      </c>
      <c r="AS1278" s="41">
        <v>43868</v>
      </c>
      <c r="AT1278">
        <v>12.9</v>
      </c>
      <c r="AU1278">
        <v>10.7874</v>
      </c>
      <c r="AV1278" s="39">
        <f t="shared" si="377"/>
        <v>-6.9319782374548103E-3</v>
      </c>
      <c r="AW1278" s="41">
        <v>43868</v>
      </c>
      <c r="AX1278">
        <v>11.8</v>
      </c>
      <c r="AY1278">
        <v>7.8216999999999999</v>
      </c>
      <c r="AZ1278" s="39">
        <f t="shared" si="378"/>
        <v>-8.3926013260817531E-3</v>
      </c>
      <c r="BA1278" s="41">
        <v>43868</v>
      </c>
      <c r="BB1278">
        <v>4.9000000000000004</v>
      </c>
      <c r="BC1278">
        <v>2.6919</v>
      </c>
      <c r="BD1278" s="39">
        <f t="shared" si="379"/>
        <v>0</v>
      </c>
      <c r="BE1278" s="41">
        <v>43868</v>
      </c>
      <c r="BF1278">
        <v>11.99</v>
      </c>
      <c r="BG1278">
        <v>8.5731000000000002</v>
      </c>
      <c r="BH1278" s="39">
        <f t="shared" si="380"/>
        <v>0</v>
      </c>
      <c r="BI1278" s="41">
        <v>43868</v>
      </c>
      <c r="BJ1278">
        <v>1.17</v>
      </c>
      <c r="BK1278">
        <v>1.17</v>
      </c>
      <c r="BL1278" s="39">
        <f t="shared" si="381"/>
        <v>0</v>
      </c>
      <c r="BM1278" s="41">
        <v>43868</v>
      </c>
      <c r="BN1278">
        <v>7.9</v>
      </c>
      <c r="BO1278">
        <v>4.4828000000000001</v>
      </c>
      <c r="BP1278" s="46">
        <f t="shared" si="382"/>
        <v>1.2833258020786253E-2</v>
      </c>
      <c r="BQ1278" s="41">
        <v>43868</v>
      </c>
      <c r="BR1278">
        <v>13.9</v>
      </c>
      <c r="BS1278">
        <v>7.9439000000000002</v>
      </c>
      <c r="BT1278" s="18">
        <f t="shared" si="383"/>
        <v>0</v>
      </c>
      <c r="BU1278" s="41">
        <v>43868</v>
      </c>
      <c r="BV1278">
        <v>2.8</v>
      </c>
      <c r="BW1278">
        <v>1.8419000000000001</v>
      </c>
      <c r="BX1278" s="39">
        <f t="shared" si="384"/>
        <v>1.8186843559977971E-2</v>
      </c>
      <c r="BY1278" s="41">
        <v>44172</v>
      </c>
      <c r="BZ1278">
        <v>11.88</v>
      </c>
      <c r="CA1278">
        <v>7.7815000000000003</v>
      </c>
    </row>
    <row r="1279" spans="1:79">
      <c r="A1279" s="41">
        <v>43871</v>
      </c>
      <c r="B1279">
        <v>11.48</v>
      </c>
      <c r="C1279">
        <v>6.641</v>
      </c>
      <c r="D1279" s="34">
        <f t="shared" si="370"/>
        <v>-1.7286734310409386E-3</v>
      </c>
      <c r="E1279" s="41">
        <v>43871</v>
      </c>
      <c r="F1279">
        <v>1.62</v>
      </c>
      <c r="G1279">
        <v>1.62</v>
      </c>
      <c r="H1279" s="39">
        <f t="shared" si="371"/>
        <v>0</v>
      </c>
      <c r="L1279" s="38"/>
      <c r="M1279" s="41">
        <v>43871</v>
      </c>
      <c r="N1279">
        <v>7.7</v>
      </c>
      <c r="O1279">
        <v>4.8701999999999996</v>
      </c>
      <c r="P1279" s="43">
        <f t="shared" si="372"/>
        <v>6.530814698466514E-3</v>
      </c>
      <c r="Q1279" s="41">
        <v>43871</v>
      </c>
      <c r="R1279">
        <v>1.75</v>
      </c>
      <c r="S1279">
        <v>1.2397</v>
      </c>
      <c r="T1279" s="39">
        <f t="shared" si="373"/>
        <v>1.7398440705785893E-2</v>
      </c>
      <c r="U1279" s="42">
        <v>43872.62533333333</v>
      </c>
      <c r="V1279" s="44">
        <v>8.16</v>
      </c>
      <c r="W1279" s="44">
        <v>5.49</v>
      </c>
      <c r="X1279" s="43">
        <f t="shared" si="385"/>
        <v>-2.8490532649088584E-2</v>
      </c>
      <c r="Y1279" s="42">
        <v>43872.62533333333</v>
      </c>
      <c r="Z1279" s="44">
        <v>10.91</v>
      </c>
      <c r="AA1279" s="44">
        <v>8.5530000000000008</v>
      </c>
      <c r="AB1279" s="43">
        <f t="shared" si="386"/>
        <v>-2.9391738538356624E-2</v>
      </c>
      <c r="AC1279" s="42">
        <v>43872.62533333333</v>
      </c>
      <c r="AD1279" s="44">
        <v>31.8</v>
      </c>
      <c r="AE1279" s="44">
        <v>26.338000000000001</v>
      </c>
      <c r="AF1279" s="43">
        <f t="shared" si="387"/>
        <v>0</v>
      </c>
      <c r="AG1279" s="41">
        <v>43871</v>
      </c>
      <c r="AH1279">
        <v>12.65</v>
      </c>
      <c r="AI1279">
        <v>5.2220000000000004</v>
      </c>
      <c r="AJ1279" s="39">
        <f t="shared" si="374"/>
        <v>2.9290022470138379E-2</v>
      </c>
      <c r="AK1279" s="45">
        <v>44106</v>
      </c>
      <c r="AL1279">
        <v>20.37</v>
      </c>
      <c r="AM1279">
        <v>11.1662</v>
      </c>
      <c r="AN1279" s="39">
        <f t="shared" si="375"/>
        <v>-3.9072256913470962E-3</v>
      </c>
      <c r="AO1279" s="41">
        <v>43871</v>
      </c>
      <c r="AP1279">
        <v>7</v>
      </c>
      <c r="AQ1279">
        <v>6.1505000000000001</v>
      </c>
      <c r="AR1279" s="18">
        <f t="shared" si="376"/>
        <v>0</v>
      </c>
      <c r="AS1279" s="41">
        <v>43871</v>
      </c>
      <c r="AT1279">
        <v>12.97</v>
      </c>
      <c r="AU1279">
        <v>10.846</v>
      </c>
      <c r="AV1279" s="39">
        <f t="shared" si="377"/>
        <v>5.432263566753825E-3</v>
      </c>
      <c r="AW1279" s="41">
        <v>43871</v>
      </c>
      <c r="AX1279">
        <v>11.6</v>
      </c>
      <c r="AY1279">
        <v>7.6890999999999998</v>
      </c>
      <c r="AZ1279" s="39">
        <f t="shared" si="378"/>
        <v>-1.695283633992611E-2</v>
      </c>
      <c r="BA1279" s="41">
        <v>43871</v>
      </c>
      <c r="BB1279">
        <v>5.04</v>
      </c>
      <c r="BC1279">
        <v>2.7688999999999999</v>
      </c>
      <c r="BD1279" s="39">
        <f t="shared" si="379"/>
        <v>2.8604331513057676E-2</v>
      </c>
      <c r="BE1279" s="41">
        <v>43871</v>
      </c>
      <c r="BF1279">
        <v>11.9</v>
      </c>
      <c r="BG1279">
        <v>8.5086999999999993</v>
      </c>
      <c r="BH1279" s="39">
        <f t="shared" si="380"/>
        <v>-7.511868518972239E-3</v>
      </c>
      <c r="BI1279" s="41">
        <v>43871</v>
      </c>
      <c r="BJ1279">
        <v>1.17</v>
      </c>
      <c r="BK1279">
        <v>1.17</v>
      </c>
      <c r="BL1279" s="39">
        <f t="shared" si="381"/>
        <v>0</v>
      </c>
      <c r="BM1279" s="41">
        <v>43871</v>
      </c>
      <c r="BN1279">
        <v>7.76</v>
      </c>
      <c r="BO1279">
        <v>4.4032999999999998</v>
      </c>
      <c r="BP1279" s="46">
        <f t="shared" si="382"/>
        <v>-1.773445168198455E-2</v>
      </c>
      <c r="BQ1279" s="41">
        <v>43871</v>
      </c>
      <c r="BR1279">
        <v>13.8</v>
      </c>
      <c r="BS1279">
        <v>7.8867000000000003</v>
      </c>
      <c r="BT1279" s="18">
        <f t="shared" si="383"/>
        <v>-7.2004934603909811E-3</v>
      </c>
      <c r="BU1279" s="41">
        <v>43871</v>
      </c>
      <c r="BV1279">
        <v>2.82</v>
      </c>
      <c r="BW1279">
        <v>1.855</v>
      </c>
      <c r="BX1279" s="39">
        <f t="shared" si="384"/>
        <v>7.1122210760627006E-3</v>
      </c>
      <c r="BY1279" s="41">
        <v>44173</v>
      </c>
      <c r="BZ1279">
        <v>11.76</v>
      </c>
      <c r="CA1279">
        <v>7.7028999999999996</v>
      </c>
    </row>
    <row r="1280" spans="1:79">
      <c r="A1280" s="41">
        <v>43872</v>
      </c>
      <c r="B1280">
        <v>11.37</v>
      </c>
      <c r="C1280">
        <v>6.5773000000000001</v>
      </c>
      <c r="D1280" s="34">
        <f t="shared" si="370"/>
        <v>-9.5919289263664918E-3</v>
      </c>
      <c r="E1280" s="41">
        <v>43872</v>
      </c>
      <c r="F1280">
        <v>1.62</v>
      </c>
      <c r="G1280">
        <v>1.62</v>
      </c>
      <c r="H1280" s="39">
        <f t="shared" si="371"/>
        <v>0</v>
      </c>
      <c r="L1280" s="38"/>
      <c r="M1280" s="41">
        <v>43872</v>
      </c>
      <c r="N1280">
        <v>7.69</v>
      </c>
      <c r="O1280">
        <v>4.8639000000000001</v>
      </c>
      <c r="P1280" s="43">
        <f t="shared" si="372"/>
        <v>-1.2935813724281402E-3</v>
      </c>
      <c r="Q1280" s="41">
        <v>43872</v>
      </c>
      <c r="R1280">
        <v>1.75</v>
      </c>
      <c r="S1280">
        <v>1.2397</v>
      </c>
      <c r="T1280" s="39">
        <f t="shared" si="373"/>
        <v>0</v>
      </c>
      <c r="U1280" s="42">
        <v>43873.62533333333</v>
      </c>
      <c r="V1280" s="44">
        <v>8.16</v>
      </c>
      <c r="W1280" s="44">
        <v>5.49</v>
      </c>
      <c r="X1280" s="43">
        <f t="shared" si="385"/>
        <v>0</v>
      </c>
      <c r="Y1280" s="42">
        <v>43873.62533333333</v>
      </c>
      <c r="Z1280" s="44">
        <v>10.98</v>
      </c>
      <c r="AA1280" s="44">
        <v>8.6080000000000005</v>
      </c>
      <c r="AB1280" s="43">
        <f t="shared" si="386"/>
        <v>6.4304922249502757E-3</v>
      </c>
      <c r="AC1280" s="42">
        <v>43873.62533333333</v>
      </c>
      <c r="AD1280" s="44">
        <v>31.8</v>
      </c>
      <c r="AE1280" s="44">
        <v>26.338000000000001</v>
      </c>
      <c r="AF1280" s="43">
        <f t="shared" si="387"/>
        <v>0</v>
      </c>
      <c r="AG1280" s="41">
        <v>43872</v>
      </c>
      <c r="AH1280">
        <v>12.68</v>
      </c>
      <c r="AI1280">
        <v>5.2343999999999999</v>
      </c>
      <c r="AJ1280" s="39">
        <f t="shared" si="374"/>
        <v>2.3745691306012104E-3</v>
      </c>
      <c r="AK1280" s="45">
        <v>44137</v>
      </c>
      <c r="AL1280">
        <v>20.350000000000001</v>
      </c>
      <c r="AM1280">
        <v>11.155200000000001</v>
      </c>
      <c r="AN1280" s="39">
        <f t="shared" si="375"/>
        <v>-9.8511579588393835E-4</v>
      </c>
      <c r="AO1280" s="41">
        <v>43872</v>
      </c>
      <c r="AP1280">
        <v>6.9</v>
      </c>
      <c r="AQ1280">
        <v>6.0627000000000004</v>
      </c>
      <c r="AR1280" s="18">
        <f t="shared" si="376"/>
        <v>-1.4275262173806952E-2</v>
      </c>
      <c r="AS1280" s="41">
        <v>43872</v>
      </c>
      <c r="AT1280">
        <v>12.97</v>
      </c>
      <c r="AU1280">
        <v>10.846</v>
      </c>
      <c r="AV1280" s="39">
        <f t="shared" si="377"/>
        <v>0</v>
      </c>
      <c r="AW1280" s="41">
        <v>43872</v>
      </c>
      <c r="AX1280">
        <v>11.6</v>
      </c>
      <c r="AY1280">
        <v>7.6890999999999998</v>
      </c>
      <c r="AZ1280" s="39">
        <f t="shared" si="378"/>
        <v>0</v>
      </c>
      <c r="BA1280" s="41">
        <v>43872</v>
      </c>
      <c r="BB1280">
        <v>5.15</v>
      </c>
      <c r="BC1280">
        <v>2.8292999999999999</v>
      </c>
      <c r="BD1280" s="39">
        <f t="shared" si="379"/>
        <v>2.1813716638376255E-2</v>
      </c>
      <c r="BE1280" s="41">
        <v>43872</v>
      </c>
      <c r="BF1280">
        <v>11.99</v>
      </c>
      <c r="BG1280">
        <v>8.5731000000000002</v>
      </c>
      <c r="BH1280" s="39">
        <f t="shared" si="380"/>
        <v>7.5687237768402816E-3</v>
      </c>
      <c r="BI1280" s="41">
        <v>43872</v>
      </c>
      <c r="BJ1280">
        <v>1.18</v>
      </c>
      <c r="BK1280">
        <v>1.18</v>
      </c>
      <c r="BL1280" s="39">
        <f t="shared" si="381"/>
        <v>8.5470085470085548E-3</v>
      </c>
      <c r="BM1280" s="41">
        <v>43872</v>
      </c>
      <c r="BN1280">
        <v>7.87</v>
      </c>
      <c r="BO1280">
        <v>4.4657</v>
      </c>
      <c r="BP1280" s="46">
        <f t="shared" si="382"/>
        <v>1.4171189789476129E-2</v>
      </c>
      <c r="BQ1280" s="41">
        <v>43872</v>
      </c>
      <c r="BR1280">
        <v>13.89</v>
      </c>
      <c r="BS1280">
        <v>7.9382000000000001</v>
      </c>
      <c r="BT1280" s="18">
        <f t="shared" si="383"/>
        <v>6.5299808538425291E-3</v>
      </c>
      <c r="BU1280" s="41">
        <v>43872</v>
      </c>
      <c r="BV1280">
        <v>2.82</v>
      </c>
      <c r="BW1280">
        <v>1.855</v>
      </c>
      <c r="BX1280" s="39">
        <f t="shared" si="384"/>
        <v>0</v>
      </c>
      <c r="BY1280" s="41">
        <v>44174</v>
      </c>
      <c r="BZ1280">
        <v>11.88</v>
      </c>
      <c r="CA1280">
        <v>7.7815000000000003</v>
      </c>
    </row>
    <row r="1281" spans="1:79">
      <c r="A1281" s="41">
        <v>43873</v>
      </c>
      <c r="B1281">
        <v>11.37</v>
      </c>
      <c r="C1281">
        <v>6.5773000000000001</v>
      </c>
      <c r="D1281" s="34">
        <f t="shared" si="370"/>
        <v>0</v>
      </c>
      <c r="E1281" s="41">
        <v>43873</v>
      </c>
      <c r="F1281">
        <v>1.58</v>
      </c>
      <c r="G1281">
        <v>1.58</v>
      </c>
      <c r="H1281" s="39">
        <f t="shared" si="371"/>
        <v>-2.4691358024691377E-2</v>
      </c>
      <c r="L1281" s="38"/>
      <c r="M1281" s="41">
        <v>43873</v>
      </c>
      <c r="N1281">
        <v>7.7</v>
      </c>
      <c r="O1281">
        <v>4.8701999999999996</v>
      </c>
      <c r="P1281" s="43">
        <f t="shared" si="372"/>
        <v>1.2952568926169388E-3</v>
      </c>
      <c r="Q1281" s="41">
        <v>43873</v>
      </c>
      <c r="R1281">
        <v>1.7</v>
      </c>
      <c r="S1281">
        <v>1.2042999999999999</v>
      </c>
      <c r="T1281" s="39">
        <f t="shared" si="373"/>
        <v>-2.8555295636041055E-2</v>
      </c>
      <c r="U1281" s="42">
        <v>43874.62533333333</v>
      </c>
      <c r="V1281" s="44">
        <v>8.16</v>
      </c>
      <c r="W1281" s="44">
        <v>5.49</v>
      </c>
      <c r="X1281" s="43">
        <f t="shared" si="385"/>
        <v>0</v>
      </c>
      <c r="Y1281" s="42">
        <v>43874.62533333333</v>
      </c>
      <c r="Z1281" s="44">
        <v>10.66</v>
      </c>
      <c r="AA1281" s="44">
        <v>8.3569999999999993</v>
      </c>
      <c r="AB1281" s="43">
        <f t="shared" si="386"/>
        <v>-2.9158921933085641E-2</v>
      </c>
      <c r="AC1281" s="42">
        <v>43874.62533333333</v>
      </c>
      <c r="AD1281" s="44">
        <v>30.5</v>
      </c>
      <c r="AE1281" s="44">
        <v>25.260999999999999</v>
      </c>
      <c r="AF1281" s="43">
        <f t="shared" si="387"/>
        <v>-4.0891487584478761E-2</v>
      </c>
      <c r="AG1281" s="41">
        <v>43873</v>
      </c>
      <c r="AH1281">
        <v>12.65</v>
      </c>
      <c r="AI1281">
        <v>5.2220000000000004</v>
      </c>
      <c r="AJ1281" s="39">
        <f t="shared" si="374"/>
        <v>-2.368943909521535E-3</v>
      </c>
      <c r="AK1281" s="45">
        <v>44167</v>
      </c>
      <c r="AL1281">
        <v>20.37</v>
      </c>
      <c r="AM1281">
        <v>11.1662</v>
      </c>
      <c r="AN1281" s="39">
        <f t="shared" si="375"/>
        <v>9.8608720596665526E-4</v>
      </c>
      <c r="AO1281" s="41">
        <v>43873</v>
      </c>
      <c r="AP1281">
        <v>6.98</v>
      </c>
      <c r="AQ1281">
        <v>6.1329000000000002</v>
      </c>
      <c r="AR1281" s="18">
        <f t="shared" si="376"/>
        <v>1.1578999455688029E-2</v>
      </c>
      <c r="AS1281" s="41">
        <v>43873</v>
      </c>
      <c r="AT1281">
        <v>12.99</v>
      </c>
      <c r="AU1281">
        <v>10.8627</v>
      </c>
      <c r="AV1281" s="39">
        <f t="shared" si="377"/>
        <v>1.5397381523142319E-3</v>
      </c>
      <c r="AW1281" s="41">
        <v>43873</v>
      </c>
      <c r="AX1281">
        <v>11.6</v>
      </c>
      <c r="AY1281">
        <v>7.6890999999999998</v>
      </c>
      <c r="AZ1281" s="39">
        <f t="shared" si="378"/>
        <v>0</v>
      </c>
      <c r="BA1281" s="41">
        <v>43873</v>
      </c>
      <c r="BB1281">
        <v>5.12</v>
      </c>
      <c r="BC1281">
        <v>2.8128000000000002</v>
      </c>
      <c r="BD1281" s="39">
        <f t="shared" si="379"/>
        <v>-5.8318311949951355E-3</v>
      </c>
      <c r="BE1281" s="41">
        <v>43873</v>
      </c>
      <c r="BF1281">
        <v>11.7</v>
      </c>
      <c r="BG1281">
        <v>8.3657000000000004</v>
      </c>
      <c r="BH1281" s="39">
        <f t="shared" si="380"/>
        <v>-2.4191949236565514E-2</v>
      </c>
      <c r="BI1281" s="41">
        <v>43873</v>
      </c>
      <c r="BJ1281">
        <v>1.21</v>
      </c>
      <c r="BK1281">
        <v>1.21</v>
      </c>
      <c r="BL1281" s="39">
        <f t="shared" si="381"/>
        <v>2.5423728813559344E-2</v>
      </c>
      <c r="BM1281" s="41">
        <v>43873</v>
      </c>
      <c r="BN1281">
        <v>7.89</v>
      </c>
      <c r="BO1281">
        <v>4.4771000000000001</v>
      </c>
      <c r="BP1281" s="46">
        <f t="shared" si="382"/>
        <v>2.5527912757238678E-3</v>
      </c>
      <c r="BQ1281" s="41">
        <v>43873</v>
      </c>
      <c r="BR1281">
        <v>14.3</v>
      </c>
      <c r="BS1281">
        <v>8.1724999999999994</v>
      </c>
      <c r="BT1281" s="18">
        <f t="shared" si="383"/>
        <v>2.9515507293844861E-2</v>
      </c>
      <c r="BU1281" s="41">
        <v>43873</v>
      </c>
      <c r="BV1281">
        <v>2.9</v>
      </c>
      <c r="BW1281">
        <v>1.9077</v>
      </c>
      <c r="BX1281" s="39">
        <f t="shared" si="384"/>
        <v>2.8409703504043111E-2</v>
      </c>
      <c r="BY1281" s="41">
        <v>44175</v>
      </c>
      <c r="BZ1281">
        <v>11.8</v>
      </c>
      <c r="CA1281">
        <v>7.7290999999999999</v>
      </c>
    </row>
    <row r="1282" spans="1:79">
      <c r="A1282" s="41">
        <v>43874</v>
      </c>
      <c r="B1282">
        <v>11.49</v>
      </c>
      <c r="C1282">
        <v>6.6467000000000001</v>
      </c>
      <c r="D1282" s="34">
        <f t="shared" si="370"/>
        <v>1.0551442081097092E-2</v>
      </c>
      <c r="E1282" s="41">
        <v>43874</v>
      </c>
      <c r="F1282">
        <v>1.58</v>
      </c>
      <c r="G1282">
        <v>1.58</v>
      </c>
      <c r="H1282" s="39">
        <f t="shared" si="371"/>
        <v>0</v>
      </c>
      <c r="L1282" s="38"/>
      <c r="M1282" s="41">
        <v>43874</v>
      </c>
      <c r="N1282">
        <v>7.7</v>
      </c>
      <c r="O1282">
        <v>4.8701999999999996</v>
      </c>
      <c r="P1282" s="43">
        <f t="shared" si="372"/>
        <v>0</v>
      </c>
      <c r="Q1282" s="41">
        <v>43874</v>
      </c>
      <c r="R1282">
        <v>1.67</v>
      </c>
      <c r="S1282">
        <v>1.1830000000000001</v>
      </c>
      <c r="T1282" s="39">
        <f t="shared" si="373"/>
        <v>-1.7686622934484659E-2</v>
      </c>
      <c r="U1282" s="42">
        <v>43875.62533333333</v>
      </c>
      <c r="V1282" s="44">
        <v>8.16</v>
      </c>
      <c r="W1282" s="44">
        <v>5.49</v>
      </c>
      <c r="X1282" s="43">
        <f t="shared" si="385"/>
        <v>0</v>
      </c>
      <c r="Y1282" s="42">
        <v>43875.62533333333</v>
      </c>
      <c r="Z1282" s="44">
        <v>10.7</v>
      </c>
      <c r="AA1282" s="44">
        <v>8.3889999999999993</v>
      </c>
      <c r="AB1282" s="43">
        <f t="shared" si="386"/>
        <v>3.8291252841928958E-3</v>
      </c>
      <c r="AC1282" s="42">
        <v>43875.62533333333</v>
      </c>
      <c r="AD1282" s="44">
        <v>29.88</v>
      </c>
      <c r="AE1282" s="44">
        <v>24.747</v>
      </c>
      <c r="AF1282" s="43">
        <f t="shared" si="387"/>
        <v>-2.0347571355053218E-2</v>
      </c>
      <c r="AG1282" s="41">
        <v>43874</v>
      </c>
      <c r="AH1282">
        <v>12.8</v>
      </c>
      <c r="AI1282">
        <v>5.2839</v>
      </c>
      <c r="AJ1282" s="39">
        <f t="shared" si="374"/>
        <v>1.1853695901953201E-2</v>
      </c>
      <c r="AK1282" s="45" t="s">
        <v>1039</v>
      </c>
      <c r="AL1282">
        <v>20.37</v>
      </c>
      <c r="AM1282">
        <v>11.1662</v>
      </c>
      <c r="AN1282" s="39">
        <f t="shared" si="375"/>
        <v>0</v>
      </c>
      <c r="AO1282" s="41">
        <v>43874</v>
      </c>
      <c r="AP1282">
        <v>6.8</v>
      </c>
      <c r="AQ1282">
        <v>5.9748000000000001</v>
      </c>
      <c r="AR1282" s="18">
        <f t="shared" si="376"/>
        <v>-2.5778995255099565E-2</v>
      </c>
      <c r="AS1282" s="41">
        <v>43874</v>
      </c>
      <c r="AT1282">
        <v>12.98</v>
      </c>
      <c r="AU1282">
        <v>10.8543</v>
      </c>
      <c r="AV1282" s="39">
        <f t="shared" si="377"/>
        <v>-7.7328840895909512E-4</v>
      </c>
      <c r="AW1282" s="41">
        <v>43874</v>
      </c>
      <c r="AX1282">
        <v>11.5</v>
      </c>
      <c r="AY1282">
        <v>7.6227999999999998</v>
      </c>
      <c r="AZ1282" s="39">
        <f t="shared" si="378"/>
        <v>-8.6225956223745341E-3</v>
      </c>
      <c r="BA1282" s="41">
        <v>43874</v>
      </c>
      <c r="BB1282">
        <v>5.07</v>
      </c>
      <c r="BC1282">
        <v>2.7852999999999999</v>
      </c>
      <c r="BD1282" s="39">
        <f t="shared" si="379"/>
        <v>-9.7767349260524383E-3</v>
      </c>
      <c r="BE1282" s="41">
        <v>43874</v>
      </c>
      <c r="BF1282">
        <v>11.8</v>
      </c>
      <c r="BG1282">
        <v>8.4372000000000007</v>
      </c>
      <c r="BH1282" s="39">
        <f t="shared" si="380"/>
        <v>8.5468042124389274E-3</v>
      </c>
      <c r="BI1282" s="41">
        <v>43874</v>
      </c>
      <c r="BJ1282">
        <v>1.22</v>
      </c>
      <c r="BK1282">
        <v>1.22</v>
      </c>
      <c r="BL1282" s="39">
        <f t="shared" si="381"/>
        <v>8.2644628099173625E-3</v>
      </c>
      <c r="BM1282" s="41">
        <v>43874</v>
      </c>
      <c r="BN1282">
        <v>7.89</v>
      </c>
      <c r="BO1282">
        <v>4.4771000000000001</v>
      </c>
      <c r="BP1282" s="46">
        <f t="shared" si="382"/>
        <v>0</v>
      </c>
      <c r="BQ1282" s="41">
        <v>43874</v>
      </c>
      <c r="BR1282">
        <v>14.9</v>
      </c>
      <c r="BS1282">
        <v>8.5153999999999996</v>
      </c>
      <c r="BT1282" s="18">
        <f t="shared" si="383"/>
        <v>4.1957785255429821E-2</v>
      </c>
      <c r="BU1282" s="41">
        <v>43874</v>
      </c>
      <c r="BV1282">
        <v>2.97</v>
      </c>
      <c r="BW1282">
        <v>1.9537</v>
      </c>
      <c r="BX1282" s="39">
        <f t="shared" si="384"/>
        <v>2.4112805996750034E-2</v>
      </c>
      <c r="BY1282" s="41">
        <v>44176</v>
      </c>
      <c r="BZ1282">
        <v>11.88</v>
      </c>
      <c r="CA1282">
        <v>7.7815000000000003</v>
      </c>
    </row>
    <row r="1283" spans="1:79">
      <c r="A1283" s="41">
        <v>43875</v>
      </c>
      <c r="B1283">
        <v>11.49</v>
      </c>
      <c r="C1283">
        <v>6.6467000000000001</v>
      </c>
      <c r="D1283" s="34">
        <f t="shared" si="370"/>
        <v>0</v>
      </c>
      <c r="E1283" s="41">
        <v>43875</v>
      </c>
      <c r="F1283">
        <v>1.58</v>
      </c>
      <c r="G1283">
        <v>1.58</v>
      </c>
      <c r="H1283" s="39">
        <f t="shared" si="371"/>
        <v>0</v>
      </c>
      <c r="L1283" s="38"/>
      <c r="M1283" s="41">
        <v>43875</v>
      </c>
      <c r="N1283">
        <v>7.7</v>
      </c>
      <c r="O1283">
        <v>4.8701999999999996</v>
      </c>
      <c r="P1283" s="43">
        <f t="shared" si="372"/>
        <v>0</v>
      </c>
      <c r="Q1283" s="41">
        <v>43875</v>
      </c>
      <c r="R1283">
        <v>1.7</v>
      </c>
      <c r="S1283">
        <v>1.2042999999999999</v>
      </c>
      <c r="T1283" s="39">
        <f t="shared" si="373"/>
        <v>1.8005071851225591E-2</v>
      </c>
      <c r="U1283" s="42">
        <v>43878.62533333333</v>
      </c>
      <c r="V1283" s="44">
        <v>8.16</v>
      </c>
      <c r="W1283" s="44">
        <v>5.49</v>
      </c>
      <c r="X1283" s="43">
        <f t="shared" si="385"/>
        <v>0</v>
      </c>
      <c r="Y1283" s="42">
        <v>43878.62533333333</v>
      </c>
      <c r="Z1283" s="44">
        <v>10.69</v>
      </c>
      <c r="AA1283" s="44">
        <v>8.3810000000000002</v>
      </c>
      <c r="AB1283" s="43">
        <f t="shared" si="386"/>
        <v>-9.5362975324819635E-4</v>
      </c>
      <c r="AC1283" s="42">
        <v>43878.62533333333</v>
      </c>
      <c r="AD1283" s="44">
        <v>29.88</v>
      </c>
      <c r="AE1283" s="44">
        <v>24.747</v>
      </c>
      <c r="AF1283" s="43">
        <f t="shared" si="387"/>
        <v>0</v>
      </c>
      <c r="AG1283" s="41">
        <v>43875</v>
      </c>
      <c r="AH1283">
        <v>12.8</v>
      </c>
      <c r="AI1283">
        <v>5.2839</v>
      </c>
      <c r="AJ1283" s="39">
        <f t="shared" si="374"/>
        <v>0</v>
      </c>
      <c r="AK1283" s="45" t="s">
        <v>1040</v>
      </c>
      <c r="AL1283">
        <v>20.25</v>
      </c>
      <c r="AM1283">
        <v>11.1004</v>
      </c>
      <c r="AN1283" s="39">
        <f t="shared" si="375"/>
        <v>-5.8927835790151904E-3</v>
      </c>
      <c r="AO1283" s="41">
        <v>43875</v>
      </c>
      <c r="AP1283">
        <v>6.99</v>
      </c>
      <c r="AQ1283">
        <v>6.1417000000000002</v>
      </c>
      <c r="AR1283" s="18">
        <f t="shared" si="376"/>
        <v>2.7933989422240083E-2</v>
      </c>
      <c r="AS1283" s="41">
        <v>43875</v>
      </c>
      <c r="AT1283">
        <v>12.98</v>
      </c>
      <c r="AU1283">
        <v>10.8543</v>
      </c>
      <c r="AV1283" s="39">
        <f t="shared" si="377"/>
        <v>0</v>
      </c>
      <c r="AW1283" s="41">
        <v>43875</v>
      </c>
      <c r="AX1283">
        <v>11.5</v>
      </c>
      <c r="AY1283">
        <v>7.6227999999999998</v>
      </c>
      <c r="AZ1283" s="39">
        <f t="shared" si="378"/>
        <v>0</v>
      </c>
      <c r="BA1283" s="41">
        <v>43875</v>
      </c>
      <c r="BB1283">
        <v>5.01</v>
      </c>
      <c r="BC1283">
        <v>2.7524000000000002</v>
      </c>
      <c r="BD1283" s="39">
        <f t="shared" si="379"/>
        <v>-1.1812013068610098E-2</v>
      </c>
      <c r="BE1283" s="41">
        <v>43875</v>
      </c>
      <c r="BF1283">
        <v>11.7</v>
      </c>
      <c r="BG1283">
        <v>8.3657000000000004</v>
      </c>
      <c r="BH1283" s="39">
        <f t="shared" si="380"/>
        <v>-8.4743753851989206E-3</v>
      </c>
      <c r="BI1283" s="41">
        <v>43875</v>
      </c>
      <c r="BJ1283">
        <v>1.2</v>
      </c>
      <c r="BK1283">
        <v>1.2</v>
      </c>
      <c r="BL1283" s="39">
        <f t="shared" si="381"/>
        <v>-1.6393442622950834E-2</v>
      </c>
      <c r="BM1283" s="41">
        <v>43875</v>
      </c>
      <c r="BN1283">
        <v>8</v>
      </c>
      <c r="BO1283">
        <v>4.5395000000000003</v>
      </c>
      <c r="BP1283" s="46">
        <f t="shared" si="382"/>
        <v>1.3937593531527157E-2</v>
      </c>
      <c r="BQ1283" s="41">
        <v>43875</v>
      </c>
      <c r="BR1283">
        <v>14.96</v>
      </c>
      <c r="BS1283">
        <v>8.5496999999999996</v>
      </c>
      <c r="BT1283" s="18">
        <f t="shared" si="383"/>
        <v>4.0279963360499802E-3</v>
      </c>
      <c r="BU1283" s="41">
        <v>43875</v>
      </c>
      <c r="BV1283">
        <v>2.89</v>
      </c>
      <c r="BW1283">
        <v>1.9011</v>
      </c>
      <c r="BX1283" s="39">
        <f t="shared" si="384"/>
        <v>-2.6923273788196745E-2</v>
      </c>
      <c r="BY1283" s="41">
        <v>44179</v>
      </c>
      <c r="BZ1283">
        <v>12</v>
      </c>
      <c r="CA1283">
        <v>7.8601000000000001</v>
      </c>
    </row>
    <row r="1284" spans="1:79">
      <c r="A1284" s="41">
        <v>43878</v>
      </c>
      <c r="B1284">
        <v>11.47</v>
      </c>
      <c r="C1284">
        <v>6.6352000000000002</v>
      </c>
      <c r="D1284" s="34">
        <f t="shared" si="370"/>
        <v>-1.7301818947748271E-3</v>
      </c>
      <c r="E1284" s="41">
        <v>43878</v>
      </c>
      <c r="F1284">
        <v>1.58</v>
      </c>
      <c r="G1284">
        <v>1.58</v>
      </c>
      <c r="H1284" s="39">
        <f t="shared" si="371"/>
        <v>0</v>
      </c>
      <c r="L1284" s="38"/>
      <c r="M1284" s="41">
        <v>43878</v>
      </c>
      <c r="N1284">
        <v>7.7</v>
      </c>
      <c r="O1284">
        <v>4.8701999999999996</v>
      </c>
      <c r="P1284" s="43">
        <f t="shared" si="372"/>
        <v>0</v>
      </c>
      <c r="Q1284" s="41">
        <v>43878</v>
      </c>
      <c r="R1284">
        <v>1.71</v>
      </c>
      <c r="S1284">
        <v>1.2114</v>
      </c>
      <c r="T1284" s="39">
        <f t="shared" si="373"/>
        <v>5.8955409781616761E-3</v>
      </c>
      <c r="U1284" s="42">
        <v>43879.62533333333</v>
      </c>
      <c r="V1284" s="44">
        <v>8.39</v>
      </c>
      <c r="W1284" s="44">
        <v>5.6449999999999996</v>
      </c>
      <c r="X1284" s="43">
        <f t="shared" si="385"/>
        <v>2.8233151183970739E-2</v>
      </c>
      <c r="Y1284" s="42">
        <v>43879.62533333333</v>
      </c>
      <c r="Z1284" s="44">
        <v>10.69</v>
      </c>
      <c r="AA1284" s="44">
        <v>8.3810000000000002</v>
      </c>
      <c r="AB1284" s="43">
        <f t="shared" si="386"/>
        <v>0</v>
      </c>
      <c r="AC1284" s="42">
        <v>43879.62533333333</v>
      </c>
      <c r="AD1284" s="44">
        <v>29.88</v>
      </c>
      <c r="AE1284" s="44">
        <v>24.747</v>
      </c>
      <c r="AF1284" s="43">
        <f t="shared" si="387"/>
        <v>0</v>
      </c>
      <c r="AG1284" s="41">
        <v>43878</v>
      </c>
      <c r="AH1284">
        <v>12.7</v>
      </c>
      <c r="AI1284">
        <v>5.2427000000000001</v>
      </c>
      <c r="AJ1284" s="39">
        <f t="shared" si="374"/>
        <v>-7.7972709551656734E-3</v>
      </c>
      <c r="AK1284" s="45" t="s">
        <v>1041</v>
      </c>
      <c r="AL1284">
        <v>20.309999999999999</v>
      </c>
      <c r="AM1284">
        <v>11.1333</v>
      </c>
      <c r="AN1284" s="39">
        <f t="shared" si="375"/>
        <v>2.9638571583005752E-3</v>
      </c>
      <c r="AO1284" s="41">
        <v>43878</v>
      </c>
      <c r="AP1284">
        <v>6.99</v>
      </c>
      <c r="AQ1284">
        <v>6.1417000000000002</v>
      </c>
      <c r="AR1284" s="18">
        <f t="shared" si="376"/>
        <v>0</v>
      </c>
      <c r="AS1284" s="41">
        <v>43878</v>
      </c>
      <c r="AT1284">
        <v>12.98</v>
      </c>
      <c r="AU1284">
        <v>10.8543</v>
      </c>
      <c r="AV1284" s="39">
        <f t="shared" si="377"/>
        <v>0</v>
      </c>
      <c r="AW1284" s="41">
        <v>43878</v>
      </c>
      <c r="AX1284">
        <v>11.5</v>
      </c>
      <c r="AY1284">
        <v>7.6227999999999998</v>
      </c>
      <c r="AZ1284" s="39">
        <f t="shared" si="378"/>
        <v>0</v>
      </c>
      <c r="BA1284" s="41">
        <v>43878</v>
      </c>
      <c r="BB1284">
        <v>5</v>
      </c>
      <c r="BC1284">
        <v>2.7469000000000001</v>
      </c>
      <c r="BD1284" s="39">
        <f t="shared" si="379"/>
        <v>-1.9982560674320811E-3</v>
      </c>
      <c r="BE1284" s="41">
        <v>43878</v>
      </c>
      <c r="BF1284">
        <v>11.9</v>
      </c>
      <c r="BG1284">
        <v>8.5086999999999993</v>
      </c>
      <c r="BH1284" s="39">
        <f t="shared" si="380"/>
        <v>1.7093608424877643E-2</v>
      </c>
      <c r="BI1284" s="41">
        <v>43878</v>
      </c>
      <c r="BJ1284">
        <v>1.19</v>
      </c>
      <c r="BK1284">
        <v>1.19</v>
      </c>
      <c r="BL1284" s="39">
        <f t="shared" si="381"/>
        <v>-8.3333333333333419E-3</v>
      </c>
      <c r="BM1284" s="41">
        <v>43878</v>
      </c>
      <c r="BN1284">
        <v>8</v>
      </c>
      <c r="BO1284">
        <v>4.5395000000000003</v>
      </c>
      <c r="BP1284" s="46">
        <f t="shared" si="382"/>
        <v>0</v>
      </c>
      <c r="BQ1284" s="41">
        <v>43878</v>
      </c>
      <c r="BR1284">
        <v>14.94</v>
      </c>
      <c r="BS1284">
        <v>8.5382999999999996</v>
      </c>
      <c r="BT1284" s="18">
        <f t="shared" si="383"/>
        <v>-1.3333801186006617E-3</v>
      </c>
      <c r="BU1284" s="41">
        <v>43878</v>
      </c>
      <c r="BV1284">
        <v>3.03</v>
      </c>
      <c r="BW1284">
        <v>1.9932000000000001</v>
      </c>
      <c r="BX1284" s="39">
        <f t="shared" si="384"/>
        <v>4.8445636736626198E-2</v>
      </c>
      <c r="BY1284" s="41">
        <v>44180</v>
      </c>
      <c r="BZ1284">
        <v>12</v>
      </c>
      <c r="CA1284">
        <v>7.8601000000000001</v>
      </c>
    </row>
    <row r="1285" spans="1:79">
      <c r="A1285" s="41">
        <v>43879</v>
      </c>
      <c r="B1285">
        <v>11.35</v>
      </c>
      <c r="C1285">
        <v>6.5658000000000003</v>
      </c>
      <c r="D1285" s="34">
        <f t="shared" ref="D1285:D1348" si="388">(C1285-C1284)/C1284</f>
        <v>-1.0459368217988893E-2</v>
      </c>
      <c r="E1285" s="41">
        <v>43879</v>
      </c>
      <c r="F1285">
        <v>1.62</v>
      </c>
      <c r="G1285">
        <v>1.62</v>
      </c>
      <c r="H1285" s="39">
        <f t="shared" ref="H1285:H1348" si="389">(G1285-G1284)/G1284</f>
        <v>2.5316455696202552E-2</v>
      </c>
      <c r="L1285" s="38"/>
      <c r="M1285" s="41">
        <v>43879</v>
      </c>
      <c r="N1285">
        <v>7.7</v>
      </c>
      <c r="O1285">
        <v>4.8701999999999996</v>
      </c>
      <c r="P1285" s="43">
        <f t="shared" ref="P1285:P1348" si="390">(O1285-O1284)/O1284</f>
        <v>0</v>
      </c>
      <c r="Q1285" s="41">
        <v>43879</v>
      </c>
      <c r="R1285">
        <v>1.71</v>
      </c>
      <c r="S1285">
        <v>1.2114</v>
      </c>
      <c r="T1285" s="39">
        <f t="shared" ref="T1285:T1348" si="391">(S1285-S1284)/S1284</f>
        <v>0</v>
      </c>
      <c r="U1285" s="42">
        <v>43880.62533333333</v>
      </c>
      <c r="V1285" s="44">
        <v>8.39</v>
      </c>
      <c r="W1285" s="44">
        <v>5.6449999999999996</v>
      </c>
      <c r="X1285" s="43">
        <f t="shared" si="385"/>
        <v>0</v>
      </c>
      <c r="Y1285" s="42">
        <v>43880.62533333333</v>
      </c>
      <c r="Z1285" s="44">
        <v>10.69</v>
      </c>
      <c r="AA1285" s="44">
        <v>8.3810000000000002</v>
      </c>
      <c r="AB1285" s="43">
        <f t="shared" si="386"/>
        <v>0</v>
      </c>
      <c r="AC1285" s="42">
        <v>43880.62533333333</v>
      </c>
      <c r="AD1285" s="44">
        <v>29.88</v>
      </c>
      <c r="AE1285" s="44">
        <v>24.747</v>
      </c>
      <c r="AF1285" s="43">
        <f t="shared" si="387"/>
        <v>0</v>
      </c>
      <c r="AG1285" s="41">
        <v>43879</v>
      </c>
      <c r="AH1285">
        <v>12.55</v>
      </c>
      <c r="AI1285">
        <v>5.1806999999999999</v>
      </c>
      <c r="AJ1285" s="39">
        <f t="shared" ref="AJ1285:AJ1348" si="392">(AI1285-AI1284)/AI1284</f>
        <v>-1.1825967535811752E-2</v>
      </c>
      <c r="AK1285" s="45" t="s">
        <v>1042</v>
      </c>
      <c r="AL1285">
        <v>20.350000000000001</v>
      </c>
      <c r="AM1285">
        <v>11.155200000000001</v>
      </c>
      <c r="AN1285" s="39">
        <f t="shared" ref="AN1285:AN1348" si="393">(AM1285-AM1284)/AM1284</f>
        <v>1.9670717576999158E-3</v>
      </c>
      <c r="AO1285" s="41">
        <v>43879</v>
      </c>
      <c r="AP1285">
        <v>6.99</v>
      </c>
      <c r="AQ1285">
        <v>6.1417000000000002</v>
      </c>
      <c r="AR1285" s="18">
        <f t="shared" ref="AR1285:AR1348" si="394">(AQ1285-AQ1284)/AQ1284</f>
        <v>0</v>
      </c>
      <c r="AS1285" s="41">
        <v>43879</v>
      </c>
      <c r="AT1285">
        <v>12.9</v>
      </c>
      <c r="AU1285">
        <v>10.7874</v>
      </c>
      <c r="AV1285" s="39">
        <f t="shared" ref="AV1285:AV1348" si="395">(AU1285-AU1284)/AU1284</f>
        <v>-6.1634559575468161E-3</v>
      </c>
      <c r="AW1285" s="41">
        <v>43879</v>
      </c>
      <c r="AX1285">
        <v>11.5</v>
      </c>
      <c r="AY1285">
        <v>7.6227999999999998</v>
      </c>
      <c r="AZ1285" s="39">
        <f t="shared" ref="AZ1285:AZ1348" si="396">(AY1285-AY1284)/AY1284</f>
        <v>0</v>
      </c>
      <c r="BA1285" s="41">
        <v>43879</v>
      </c>
      <c r="BB1285">
        <v>5.14</v>
      </c>
      <c r="BC1285">
        <v>2.8237999999999999</v>
      </c>
      <c r="BD1285" s="39">
        <f t="shared" ref="BD1285:BD1348" si="397">(BC1285-BC1284)/BC1284</f>
        <v>2.7995194582984363E-2</v>
      </c>
      <c r="BE1285" s="41">
        <v>43879</v>
      </c>
      <c r="BF1285">
        <v>11.9</v>
      </c>
      <c r="BG1285">
        <v>8.5086999999999993</v>
      </c>
      <c r="BH1285" s="39">
        <f t="shared" ref="BH1285:BH1348" si="398">(BG1285-BG1284)/BG1284</f>
        <v>0</v>
      </c>
      <c r="BI1285" s="41">
        <v>43879</v>
      </c>
      <c r="BJ1285">
        <v>1.21</v>
      </c>
      <c r="BK1285">
        <v>1.21</v>
      </c>
      <c r="BL1285" s="39">
        <f t="shared" ref="BL1285:BL1348" si="399">(BK1285-BK1284)/BK1284</f>
        <v>1.6806722689075647E-2</v>
      </c>
      <c r="BM1285" s="41">
        <v>43879</v>
      </c>
      <c r="BN1285">
        <v>7.99</v>
      </c>
      <c r="BO1285">
        <v>4.5338000000000003</v>
      </c>
      <c r="BP1285" s="46">
        <f t="shared" ref="BP1285:BP1348" si="400">(BO1285-BO1284)/BO1284</f>
        <v>-1.2556448948122124E-3</v>
      </c>
      <c r="BQ1285" s="41">
        <v>43879</v>
      </c>
      <c r="BR1285">
        <v>14.71</v>
      </c>
      <c r="BS1285">
        <v>8.4068000000000005</v>
      </c>
      <c r="BT1285" s="18">
        <f t="shared" ref="BT1285:BT1348" si="401">(BS1285-BS1284)/BS1284</f>
        <v>-1.5401192274808694E-2</v>
      </c>
      <c r="BU1285" s="41">
        <v>43879</v>
      </c>
      <c r="BV1285">
        <v>3.08</v>
      </c>
      <c r="BW1285">
        <v>2.0261</v>
      </c>
      <c r="BX1285" s="39">
        <f t="shared" ref="BX1285:BX1348" si="402">(BW1285-BW1284)/BW1284</f>
        <v>1.6506120810756537E-2</v>
      </c>
      <c r="BY1285" s="41">
        <v>44181</v>
      </c>
      <c r="BZ1285">
        <v>12.05</v>
      </c>
      <c r="CA1285">
        <v>7.8929</v>
      </c>
    </row>
    <row r="1286" spans="1:79">
      <c r="A1286" s="41">
        <v>43880</v>
      </c>
      <c r="B1286">
        <v>11.47</v>
      </c>
      <c r="C1286">
        <v>6.6352000000000002</v>
      </c>
      <c r="D1286" s="34">
        <f t="shared" si="388"/>
        <v>1.0569922933991274E-2</v>
      </c>
      <c r="E1286" s="41">
        <v>43880</v>
      </c>
      <c r="F1286">
        <v>1.68</v>
      </c>
      <c r="G1286">
        <v>1.68</v>
      </c>
      <c r="H1286" s="39">
        <f t="shared" si="389"/>
        <v>3.7037037037036931E-2</v>
      </c>
      <c r="L1286" s="38"/>
      <c r="M1286" s="41">
        <v>43880</v>
      </c>
      <c r="N1286">
        <v>7.74</v>
      </c>
      <c r="O1286">
        <v>4.8955000000000002</v>
      </c>
      <c r="P1286" s="43">
        <f t="shared" si="390"/>
        <v>5.1948585273706516E-3</v>
      </c>
      <c r="Q1286" s="41">
        <v>43880</v>
      </c>
      <c r="R1286">
        <v>1.71</v>
      </c>
      <c r="S1286">
        <v>1.2114</v>
      </c>
      <c r="T1286" s="39">
        <f t="shared" si="391"/>
        <v>0</v>
      </c>
      <c r="U1286" s="42">
        <v>43881.62533333333</v>
      </c>
      <c r="V1286" s="44">
        <v>8.6</v>
      </c>
      <c r="W1286" s="44">
        <v>5.7859999999999996</v>
      </c>
      <c r="X1286" s="43">
        <f t="shared" si="385"/>
        <v>2.4977856510186011E-2</v>
      </c>
      <c r="Y1286" s="42">
        <v>43881.62533333333</v>
      </c>
      <c r="Z1286" s="44">
        <v>10.5</v>
      </c>
      <c r="AA1286" s="44">
        <v>8.2319999999999993</v>
      </c>
      <c r="AB1286" s="43">
        <f t="shared" si="386"/>
        <v>-1.7778308077795121E-2</v>
      </c>
      <c r="AC1286" s="42">
        <v>43881.62533333333</v>
      </c>
      <c r="AD1286" s="44">
        <v>29.88</v>
      </c>
      <c r="AE1286" s="44">
        <v>24.747</v>
      </c>
      <c r="AF1286" s="43">
        <f t="shared" si="387"/>
        <v>0</v>
      </c>
      <c r="AG1286" s="41">
        <v>43880</v>
      </c>
      <c r="AH1286">
        <v>12.6</v>
      </c>
      <c r="AI1286">
        <v>5.2013999999999996</v>
      </c>
      <c r="AJ1286" s="39">
        <f t="shared" si="392"/>
        <v>3.9955990503213312E-3</v>
      </c>
      <c r="AK1286" s="45" t="s">
        <v>1043</v>
      </c>
      <c r="AL1286">
        <v>20.45</v>
      </c>
      <c r="AM1286">
        <v>11.21</v>
      </c>
      <c r="AN1286" s="39">
        <f t="shared" si="393"/>
        <v>4.9125071715433325E-3</v>
      </c>
      <c r="AO1286" s="41">
        <v>43880</v>
      </c>
      <c r="AP1286">
        <v>6.92</v>
      </c>
      <c r="AQ1286">
        <v>6.0801999999999996</v>
      </c>
      <c r="AR1286" s="18">
        <f t="shared" si="394"/>
        <v>-1.0013514173600233E-2</v>
      </c>
      <c r="AS1286" s="41">
        <v>43880</v>
      </c>
      <c r="AT1286">
        <v>12.68</v>
      </c>
      <c r="AU1286">
        <v>10.6035</v>
      </c>
      <c r="AV1286" s="39">
        <f t="shared" si="395"/>
        <v>-1.7047666722287066E-2</v>
      </c>
      <c r="AW1286" s="41">
        <v>43880</v>
      </c>
      <c r="AX1286">
        <v>11.5</v>
      </c>
      <c r="AY1286">
        <v>7.6227999999999998</v>
      </c>
      <c r="AZ1286" s="39">
        <f t="shared" si="396"/>
        <v>0</v>
      </c>
      <c r="BA1286" s="41">
        <v>43880</v>
      </c>
      <c r="BB1286">
        <v>5.14</v>
      </c>
      <c r="BC1286">
        <v>2.8237999999999999</v>
      </c>
      <c r="BD1286" s="39">
        <f t="shared" si="397"/>
        <v>0</v>
      </c>
      <c r="BE1286" s="41">
        <v>43880</v>
      </c>
      <c r="BF1286">
        <v>11.8</v>
      </c>
      <c r="BG1286">
        <v>8.4372000000000007</v>
      </c>
      <c r="BH1286" s="39">
        <f t="shared" si="398"/>
        <v>-8.4031638205599654E-3</v>
      </c>
      <c r="BI1286" s="41">
        <v>43880</v>
      </c>
      <c r="BJ1286">
        <v>1.21</v>
      </c>
      <c r="BK1286">
        <v>1.21</v>
      </c>
      <c r="BL1286" s="39">
        <f t="shared" si="399"/>
        <v>0</v>
      </c>
      <c r="BM1286" s="41">
        <v>43880</v>
      </c>
      <c r="BN1286">
        <v>7.83</v>
      </c>
      <c r="BO1286">
        <v>4.4429999999999996</v>
      </c>
      <c r="BP1286" s="46">
        <f t="shared" si="400"/>
        <v>-2.0027350125722498E-2</v>
      </c>
      <c r="BQ1286" s="41">
        <v>43880</v>
      </c>
      <c r="BR1286">
        <v>14.7</v>
      </c>
      <c r="BS1286">
        <v>8.4010999999999996</v>
      </c>
      <c r="BT1286" s="18">
        <f t="shared" si="401"/>
        <v>-6.780225531713525E-4</v>
      </c>
      <c r="BU1286" s="41">
        <v>43880</v>
      </c>
      <c r="BV1286">
        <v>2.99</v>
      </c>
      <c r="BW1286">
        <v>1.9669000000000001</v>
      </c>
      <c r="BX1286" s="39">
        <f t="shared" si="402"/>
        <v>-2.921869601697839E-2</v>
      </c>
      <c r="BY1286" s="41">
        <v>44182</v>
      </c>
      <c r="BZ1286">
        <v>12</v>
      </c>
      <c r="CA1286">
        <v>7.8601000000000001</v>
      </c>
    </row>
    <row r="1287" spans="1:79">
      <c r="A1287" s="41">
        <v>43881</v>
      </c>
      <c r="B1287">
        <v>11.44</v>
      </c>
      <c r="C1287">
        <v>6.6177999999999999</v>
      </c>
      <c r="D1287" s="34">
        <f t="shared" si="388"/>
        <v>-2.622377622377668E-3</v>
      </c>
      <c r="E1287" s="41">
        <v>43881</v>
      </c>
      <c r="F1287">
        <v>1.73</v>
      </c>
      <c r="G1287">
        <v>1.73</v>
      </c>
      <c r="H1287" s="39">
        <f t="shared" si="389"/>
        <v>2.9761904761904788E-2</v>
      </c>
      <c r="L1287" s="38"/>
      <c r="M1287" s="41">
        <v>43881</v>
      </c>
      <c r="N1287">
        <v>7.74</v>
      </c>
      <c r="O1287">
        <v>4.8955000000000002</v>
      </c>
      <c r="P1287" s="43">
        <f t="shared" si="390"/>
        <v>0</v>
      </c>
      <c r="Q1287" s="41">
        <v>43881</v>
      </c>
      <c r="R1287">
        <v>1.76</v>
      </c>
      <c r="S1287">
        <v>1.2467999999999999</v>
      </c>
      <c r="T1287" s="39">
        <f t="shared" si="391"/>
        <v>2.9222387320455567E-2</v>
      </c>
      <c r="U1287" s="42">
        <v>43882.62533333333</v>
      </c>
      <c r="V1287" s="44">
        <v>8.85</v>
      </c>
      <c r="W1287" s="44">
        <v>5.9539999999999997</v>
      </c>
      <c r="X1287" s="43">
        <f t="shared" si="385"/>
        <v>2.9035603180089901E-2</v>
      </c>
      <c r="Y1287" s="42">
        <v>43882.62533333333</v>
      </c>
      <c r="Z1287" s="44">
        <v>10.199999999999999</v>
      </c>
      <c r="AA1287" s="44">
        <v>7.9969999999999999</v>
      </c>
      <c r="AB1287" s="43">
        <f t="shared" si="386"/>
        <v>-2.8547133138969807E-2</v>
      </c>
      <c r="AC1287" s="42">
        <v>43882.62533333333</v>
      </c>
      <c r="AD1287" s="44">
        <v>29.88</v>
      </c>
      <c r="AE1287" s="44">
        <v>24.747</v>
      </c>
      <c r="AF1287" s="43">
        <f t="shared" si="387"/>
        <v>0</v>
      </c>
      <c r="AG1287" s="41">
        <v>43881</v>
      </c>
      <c r="AH1287">
        <v>12.62</v>
      </c>
      <c r="AI1287">
        <v>5.2096</v>
      </c>
      <c r="AJ1287" s="39">
        <f t="shared" si="392"/>
        <v>1.5764986349829718E-3</v>
      </c>
      <c r="AK1287" s="45" t="s">
        <v>1044</v>
      </c>
      <c r="AL1287">
        <v>20.399999999999999</v>
      </c>
      <c r="AM1287">
        <v>11.182600000000001</v>
      </c>
      <c r="AN1287" s="39">
        <f t="shared" si="393"/>
        <v>-2.4442462087422025E-3</v>
      </c>
      <c r="AO1287" s="41">
        <v>43881</v>
      </c>
      <c r="AP1287">
        <v>7</v>
      </c>
      <c r="AQ1287">
        <v>6.1505000000000001</v>
      </c>
      <c r="AR1287" s="18">
        <f t="shared" si="394"/>
        <v>1.1562119667116292E-2</v>
      </c>
      <c r="AS1287" s="41">
        <v>43881</v>
      </c>
      <c r="AT1287">
        <v>12.9</v>
      </c>
      <c r="AU1287">
        <v>10.7874</v>
      </c>
      <c r="AV1287" s="39">
        <f t="shared" si="395"/>
        <v>1.734333003253638E-2</v>
      </c>
      <c r="AW1287" s="41">
        <v>43881</v>
      </c>
      <c r="AX1287">
        <v>11.4</v>
      </c>
      <c r="AY1287">
        <v>7.5564999999999998</v>
      </c>
      <c r="AZ1287" s="39">
        <f t="shared" si="396"/>
        <v>-8.6975914362176672E-3</v>
      </c>
      <c r="BA1287" s="41">
        <v>43881</v>
      </c>
      <c r="BB1287">
        <v>5.14</v>
      </c>
      <c r="BC1287">
        <v>2.8237999999999999</v>
      </c>
      <c r="BD1287" s="39">
        <f t="shared" si="397"/>
        <v>0</v>
      </c>
      <c r="BE1287" s="41">
        <v>43881</v>
      </c>
      <c r="BF1287">
        <v>11.8</v>
      </c>
      <c r="BG1287">
        <v>8.4372000000000007</v>
      </c>
      <c r="BH1287" s="39">
        <f t="shared" si="398"/>
        <v>0</v>
      </c>
      <c r="BI1287" s="41">
        <v>43881</v>
      </c>
      <c r="BJ1287">
        <v>1.21</v>
      </c>
      <c r="BK1287">
        <v>1.21</v>
      </c>
      <c r="BL1287" s="39">
        <f t="shared" si="399"/>
        <v>0</v>
      </c>
      <c r="BM1287" s="41">
        <v>43881</v>
      </c>
      <c r="BN1287">
        <v>7.83</v>
      </c>
      <c r="BO1287">
        <v>4.4429999999999996</v>
      </c>
      <c r="BP1287" s="46">
        <f t="shared" si="400"/>
        <v>0</v>
      </c>
      <c r="BQ1287" s="41">
        <v>43881</v>
      </c>
      <c r="BR1287">
        <v>14.78</v>
      </c>
      <c r="BS1287">
        <v>8.4467999999999996</v>
      </c>
      <c r="BT1287" s="18">
        <f t="shared" si="401"/>
        <v>5.4397638404494741E-3</v>
      </c>
      <c r="BU1287" s="41">
        <v>43881</v>
      </c>
      <c r="BV1287">
        <v>3.08</v>
      </c>
      <c r="BW1287">
        <v>2.0261</v>
      </c>
      <c r="BX1287" s="39">
        <f t="shared" si="402"/>
        <v>3.0098123951395554E-2</v>
      </c>
      <c r="BY1287" s="41">
        <v>44183</v>
      </c>
      <c r="BZ1287">
        <v>12</v>
      </c>
      <c r="CA1287">
        <v>7.8601000000000001</v>
      </c>
    </row>
    <row r="1288" spans="1:79">
      <c r="A1288" s="41">
        <v>43882</v>
      </c>
      <c r="B1288">
        <v>11.58</v>
      </c>
      <c r="C1288">
        <v>6.6988000000000003</v>
      </c>
      <c r="D1288" s="34">
        <f t="shared" si="388"/>
        <v>1.2239717126537581E-2</v>
      </c>
      <c r="E1288" s="41">
        <v>43882</v>
      </c>
      <c r="F1288">
        <v>1.69</v>
      </c>
      <c r="G1288">
        <v>1.69</v>
      </c>
      <c r="H1288" s="39">
        <f t="shared" si="389"/>
        <v>-2.3121387283237014E-2</v>
      </c>
      <c r="L1288" s="38"/>
      <c r="M1288" s="41">
        <v>43882</v>
      </c>
      <c r="N1288">
        <v>7.75</v>
      </c>
      <c r="O1288">
        <v>4.9017999999999997</v>
      </c>
      <c r="P1288" s="43">
        <f t="shared" si="390"/>
        <v>1.286896129098055E-3</v>
      </c>
      <c r="Q1288" s="41">
        <v>43882</v>
      </c>
      <c r="R1288">
        <v>1.75</v>
      </c>
      <c r="S1288">
        <v>1.2397</v>
      </c>
      <c r="T1288" s="39">
        <f t="shared" si="391"/>
        <v>-5.6945781199870746E-3</v>
      </c>
      <c r="U1288" s="42">
        <v>43885.62533333333</v>
      </c>
      <c r="V1288" s="44">
        <v>8.6</v>
      </c>
      <c r="W1288" s="44">
        <v>5.7859999999999996</v>
      </c>
      <c r="X1288" s="43">
        <f t="shared" si="385"/>
        <v>-2.8216325159556625E-2</v>
      </c>
      <c r="Y1288" s="42">
        <v>43885.62533333333</v>
      </c>
      <c r="Z1288" s="44">
        <v>10</v>
      </c>
      <c r="AA1288" s="44">
        <v>7.84</v>
      </c>
      <c r="AB1288" s="43">
        <f t="shared" si="386"/>
        <v>-1.963236213580093E-2</v>
      </c>
      <c r="AC1288" s="42">
        <v>43885.62533333333</v>
      </c>
      <c r="AD1288" s="44">
        <v>29.88</v>
      </c>
      <c r="AE1288" s="44">
        <v>24.747</v>
      </c>
      <c r="AF1288" s="43">
        <f t="shared" si="387"/>
        <v>0</v>
      </c>
      <c r="AG1288" s="41">
        <v>43882</v>
      </c>
      <c r="AH1288">
        <v>12.65</v>
      </c>
      <c r="AI1288">
        <v>5.2220000000000004</v>
      </c>
      <c r="AJ1288" s="39">
        <f t="shared" si="392"/>
        <v>2.3802211302212089E-3</v>
      </c>
      <c r="AK1288" s="45" t="s">
        <v>1045</v>
      </c>
      <c r="AL1288">
        <v>20.37</v>
      </c>
      <c r="AM1288">
        <v>11.1662</v>
      </c>
      <c r="AN1288" s="39">
        <f t="shared" si="393"/>
        <v>-1.4665641264107504E-3</v>
      </c>
      <c r="AO1288" s="41">
        <v>43882</v>
      </c>
      <c r="AP1288">
        <v>6.99</v>
      </c>
      <c r="AQ1288">
        <v>6.1417000000000002</v>
      </c>
      <c r="AR1288" s="18">
        <f t="shared" si="394"/>
        <v>-1.4307779855296185E-3</v>
      </c>
      <c r="AS1288" s="41">
        <v>43882</v>
      </c>
      <c r="AT1288">
        <v>12.9</v>
      </c>
      <c r="AU1288">
        <v>10.7874</v>
      </c>
      <c r="AV1288" s="39">
        <f t="shared" si="395"/>
        <v>0</v>
      </c>
      <c r="AW1288" s="41">
        <v>43882</v>
      </c>
      <c r="AX1288">
        <v>11.4</v>
      </c>
      <c r="AY1288">
        <v>7.5564999999999998</v>
      </c>
      <c r="AZ1288" s="39">
        <f t="shared" si="396"/>
        <v>0</v>
      </c>
      <c r="BA1288" s="41">
        <v>43882</v>
      </c>
      <c r="BB1288">
        <v>5.0999999999999996</v>
      </c>
      <c r="BC1288">
        <v>2.8018000000000001</v>
      </c>
      <c r="BD1288" s="39">
        <f t="shared" si="397"/>
        <v>-7.7909200368297326E-3</v>
      </c>
      <c r="BE1288" s="41">
        <v>43882</v>
      </c>
      <c r="BF1288">
        <v>11.61</v>
      </c>
      <c r="BG1288">
        <v>8.3013999999999992</v>
      </c>
      <c r="BH1288" s="39">
        <f t="shared" si="398"/>
        <v>-1.609538709524504E-2</v>
      </c>
      <c r="BI1288" s="41">
        <v>43882</v>
      </c>
      <c r="BJ1288">
        <v>1.24</v>
      </c>
      <c r="BK1288">
        <v>1.24</v>
      </c>
      <c r="BL1288" s="39">
        <f t="shared" si="399"/>
        <v>2.4793388429752088E-2</v>
      </c>
      <c r="BM1288" s="41">
        <v>43882</v>
      </c>
      <c r="BN1288">
        <v>7.88</v>
      </c>
      <c r="BO1288">
        <v>4.4714</v>
      </c>
      <c r="BP1288" s="46">
        <f t="shared" si="400"/>
        <v>6.3920774251632739E-3</v>
      </c>
      <c r="BQ1288" s="41">
        <v>43882</v>
      </c>
      <c r="BR1288">
        <v>14.71</v>
      </c>
      <c r="BS1288">
        <v>8.4068000000000005</v>
      </c>
      <c r="BT1288" s="18">
        <f t="shared" si="401"/>
        <v>-4.7355211441018081E-3</v>
      </c>
      <c r="BU1288" s="41">
        <v>43882</v>
      </c>
      <c r="BV1288">
        <v>3</v>
      </c>
      <c r="BW1288">
        <v>1.9734</v>
      </c>
      <c r="BX1288" s="39">
        <f t="shared" si="402"/>
        <v>-2.6010562163762879E-2</v>
      </c>
      <c r="BY1288" s="41">
        <v>44186</v>
      </c>
      <c r="BZ1288">
        <v>12</v>
      </c>
      <c r="CA1288">
        <v>7.8601000000000001</v>
      </c>
    </row>
    <row r="1289" spans="1:79">
      <c r="A1289" s="41">
        <v>43885</v>
      </c>
      <c r="B1289">
        <v>11.57</v>
      </c>
      <c r="C1289">
        <v>6.6929999999999996</v>
      </c>
      <c r="D1289" s="34">
        <f t="shared" si="388"/>
        <v>-8.6582671523268242E-4</v>
      </c>
      <c r="E1289" s="41">
        <v>43885</v>
      </c>
      <c r="F1289">
        <v>1.69</v>
      </c>
      <c r="G1289">
        <v>1.69</v>
      </c>
      <c r="H1289" s="39">
        <f t="shared" si="389"/>
        <v>0</v>
      </c>
      <c r="L1289" s="38"/>
      <c r="M1289" s="41">
        <v>43885</v>
      </c>
      <c r="N1289">
        <v>7.75</v>
      </c>
      <c r="O1289">
        <v>4.9017999999999997</v>
      </c>
      <c r="P1289" s="43">
        <f t="shared" si="390"/>
        <v>0</v>
      </c>
      <c r="Q1289" s="41">
        <v>43885</v>
      </c>
      <c r="R1289">
        <v>1.79</v>
      </c>
      <c r="S1289">
        <v>1.2681</v>
      </c>
      <c r="T1289" s="39">
        <f t="shared" si="391"/>
        <v>2.2908768250383141E-2</v>
      </c>
      <c r="U1289" s="42">
        <v>43886.62533333333</v>
      </c>
      <c r="V1289" s="44">
        <v>8.6</v>
      </c>
      <c r="W1289" s="44">
        <v>5.7859999999999996</v>
      </c>
      <c r="X1289" s="43">
        <f t="shared" si="385"/>
        <v>0</v>
      </c>
      <c r="Y1289" s="42">
        <v>43886.62533333333</v>
      </c>
      <c r="Z1289" s="44">
        <v>10.3</v>
      </c>
      <c r="AA1289" s="44">
        <v>8.0749999999999993</v>
      </c>
      <c r="AB1289" s="43">
        <f t="shared" si="386"/>
        <v>2.9974489795918297E-2</v>
      </c>
      <c r="AC1289" s="42">
        <v>43886.62533333333</v>
      </c>
      <c r="AD1289" s="44">
        <v>29.88</v>
      </c>
      <c r="AE1289" s="44">
        <v>24.747</v>
      </c>
      <c r="AF1289" s="43">
        <f t="shared" si="387"/>
        <v>0</v>
      </c>
      <c r="AG1289" s="41">
        <v>43885</v>
      </c>
      <c r="AH1289">
        <v>12.65</v>
      </c>
      <c r="AI1289">
        <v>5.2220000000000004</v>
      </c>
      <c r="AJ1289" s="39">
        <f t="shared" si="392"/>
        <v>0</v>
      </c>
      <c r="AK1289" s="45" t="s">
        <v>1046</v>
      </c>
      <c r="AL1289">
        <v>20.5</v>
      </c>
      <c r="AM1289">
        <v>11.237500000000001</v>
      </c>
      <c r="AN1289" s="39">
        <f t="shared" si="393"/>
        <v>6.3853414769573184E-3</v>
      </c>
      <c r="AO1289" s="41">
        <v>43885</v>
      </c>
      <c r="AP1289">
        <v>6.9</v>
      </c>
      <c r="AQ1289">
        <v>6.0627000000000004</v>
      </c>
      <c r="AR1289" s="18">
        <f t="shared" si="394"/>
        <v>-1.286288812543754E-2</v>
      </c>
      <c r="AS1289" s="41">
        <v>43885</v>
      </c>
      <c r="AT1289">
        <v>12.97</v>
      </c>
      <c r="AU1289">
        <v>10.846</v>
      </c>
      <c r="AV1289" s="39">
        <f t="shared" si="395"/>
        <v>5.432263566753825E-3</v>
      </c>
      <c r="AW1289" s="41">
        <v>43885</v>
      </c>
      <c r="AX1289">
        <v>11.4</v>
      </c>
      <c r="AY1289">
        <v>7.5564999999999998</v>
      </c>
      <c r="AZ1289" s="39">
        <f t="shared" si="396"/>
        <v>0</v>
      </c>
      <c r="BA1289" s="41">
        <v>43885</v>
      </c>
      <c r="BB1289">
        <v>5</v>
      </c>
      <c r="BC1289">
        <v>2.7469000000000001</v>
      </c>
      <c r="BD1289" s="39">
        <f t="shared" si="397"/>
        <v>-1.9594546363052304E-2</v>
      </c>
      <c r="BE1289" s="41">
        <v>43885</v>
      </c>
      <c r="BF1289">
        <v>11.6</v>
      </c>
      <c r="BG1289">
        <v>8.2942</v>
      </c>
      <c r="BH1289" s="39">
        <f t="shared" si="398"/>
        <v>-8.6732358397369213E-4</v>
      </c>
      <c r="BI1289" s="41">
        <v>43885</v>
      </c>
      <c r="BJ1289">
        <v>1.22</v>
      </c>
      <c r="BK1289">
        <v>1.22</v>
      </c>
      <c r="BL1289" s="39">
        <f t="shared" si="399"/>
        <v>-1.612903225806453E-2</v>
      </c>
      <c r="BM1289" s="41">
        <v>43885</v>
      </c>
      <c r="BN1289">
        <v>7.81</v>
      </c>
      <c r="BO1289">
        <v>4.4317000000000002</v>
      </c>
      <c r="BP1289" s="46">
        <f t="shared" si="400"/>
        <v>-8.878650981795376E-3</v>
      </c>
      <c r="BQ1289" s="41">
        <v>43885</v>
      </c>
      <c r="BR1289">
        <v>14.7</v>
      </c>
      <c r="BS1289">
        <v>8.4010999999999996</v>
      </c>
      <c r="BT1289" s="18">
        <f t="shared" si="401"/>
        <v>-6.780225531713525E-4</v>
      </c>
      <c r="BU1289" s="41">
        <v>43885</v>
      </c>
      <c r="BV1289">
        <v>2.97</v>
      </c>
      <c r="BW1289">
        <v>1.9537</v>
      </c>
      <c r="BX1289" s="39">
        <f t="shared" si="402"/>
        <v>-9.982770852336096E-3</v>
      </c>
      <c r="BY1289" s="41">
        <v>44187</v>
      </c>
      <c r="BZ1289">
        <v>11.95</v>
      </c>
      <c r="CA1289">
        <v>7.8273999999999999</v>
      </c>
    </row>
    <row r="1290" spans="1:79">
      <c r="A1290" s="41">
        <v>43886</v>
      </c>
      <c r="B1290">
        <v>11.49</v>
      </c>
      <c r="C1290">
        <v>6.6467000000000001</v>
      </c>
      <c r="D1290" s="34">
        <f t="shared" si="388"/>
        <v>-6.917675183026978E-3</v>
      </c>
      <c r="E1290" s="41">
        <v>43886</v>
      </c>
      <c r="F1290">
        <v>1.69</v>
      </c>
      <c r="G1290">
        <v>1.69</v>
      </c>
      <c r="H1290" s="39">
        <f t="shared" si="389"/>
        <v>0</v>
      </c>
      <c r="L1290" s="38"/>
      <c r="M1290" s="41">
        <v>43886</v>
      </c>
      <c r="N1290">
        <v>7.75</v>
      </c>
      <c r="O1290">
        <v>4.9017999999999997</v>
      </c>
      <c r="P1290" s="43">
        <f t="shared" si="390"/>
        <v>0</v>
      </c>
      <c r="Q1290" s="41">
        <v>43886</v>
      </c>
      <c r="R1290">
        <v>1.79</v>
      </c>
      <c r="S1290">
        <v>1.2681</v>
      </c>
      <c r="T1290" s="39">
        <f t="shared" si="391"/>
        <v>0</v>
      </c>
      <c r="U1290" s="42">
        <v>43887.62533333333</v>
      </c>
      <c r="V1290" s="44">
        <v>8.84</v>
      </c>
      <c r="W1290" s="44">
        <v>5.9480000000000004</v>
      </c>
      <c r="X1290" s="43">
        <f t="shared" si="385"/>
        <v>2.7998617352229662E-2</v>
      </c>
      <c r="Y1290" s="42">
        <v>43887.62533333333</v>
      </c>
      <c r="Z1290" s="44">
        <v>10.48</v>
      </c>
      <c r="AA1290" s="44">
        <v>8.2159999999999993</v>
      </c>
      <c r="AB1290" s="43">
        <f t="shared" si="386"/>
        <v>1.7461300309597527E-2</v>
      </c>
      <c r="AC1290" s="42">
        <v>43887.62533333333</v>
      </c>
      <c r="AD1290" s="44">
        <v>29.88</v>
      </c>
      <c r="AE1290" s="44">
        <v>24.747</v>
      </c>
      <c r="AF1290" s="43">
        <f t="shared" si="387"/>
        <v>0</v>
      </c>
      <c r="AG1290" s="41">
        <v>43886</v>
      </c>
      <c r="AH1290">
        <v>12.62</v>
      </c>
      <c r="AI1290">
        <v>5.2096</v>
      </c>
      <c r="AJ1290" s="39">
        <f t="shared" si="392"/>
        <v>-2.3745691306013808E-3</v>
      </c>
      <c r="AK1290" s="45" t="s">
        <v>1047</v>
      </c>
      <c r="AL1290">
        <v>20.350000000000001</v>
      </c>
      <c r="AM1290">
        <v>11.155200000000001</v>
      </c>
      <c r="AN1290" s="39">
        <f t="shared" si="393"/>
        <v>-7.323692992213574E-3</v>
      </c>
      <c r="AO1290" s="41">
        <v>43886</v>
      </c>
      <c r="AP1290">
        <v>6.81</v>
      </c>
      <c r="AQ1290">
        <v>5.9836</v>
      </c>
      <c r="AR1290" s="18">
        <f t="shared" si="394"/>
        <v>-1.3046992264172792E-2</v>
      </c>
      <c r="AS1290" s="41">
        <v>43886</v>
      </c>
      <c r="AT1290">
        <v>12.9</v>
      </c>
      <c r="AU1290">
        <v>10.7874</v>
      </c>
      <c r="AV1290" s="39">
        <f t="shared" si="395"/>
        <v>-5.4029135165037994E-3</v>
      </c>
      <c r="AW1290" s="41">
        <v>43886</v>
      </c>
      <c r="AX1290">
        <v>11.4</v>
      </c>
      <c r="AY1290">
        <v>7.5564999999999998</v>
      </c>
      <c r="AZ1290" s="39">
        <f t="shared" si="396"/>
        <v>0</v>
      </c>
      <c r="BA1290" s="41">
        <v>43886</v>
      </c>
      <c r="BB1290">
        <v>5.0999999999999996</v>
      </c>
      <c r="BC1290">
        <v>2.8018000000000001</v>
      </c>
      <c r="BD1290" s="39">
        <f t="shared" si="397"/>
        <v>1.998616622374311E-2</v>
      </c>
      <c r="BE1290" s="41">
        <v>43886</v>
      </c>
      <c r="BF1290">
        <v>11.9</v>
      </c>
      <c r="BG1290">
        <v>8.5086999999999993</v>
      </c>
      <c r="BH1290" s="39">
        <f t="shared" si="398"/>
        <v>2.5861445347351072E-2</v>
      </c>
      <c r="BI1290" s="41">
        <v>43886</v>
      </c>
      <c r="BJ1290">
        <v>1.2</v>
      </c>
      <c r="BK1290">
        <v>1.2</v>
      </c>
      <c r="BL1290" s="39">
        <f t="shared" si="399"/>
        <v>-1.6393442622950834E-2</v>
      </c>
      <c r="BM1290" s="41">
        <v>43886</v>
      </c>
      <c r="BN1290">
        <v>7.8</v>
      </c>
      <c r="BO1290">
        <v>4.4260000000000002</v>
      </c>
      <c r="BP1290" s="46">
        <f t="shared" si="400"/>
        <v>-1.2861881445043748E-3</v>
      </c>
      <c r="BQ1290" s="41">
        <v>43886</v>
      </c>
      <c r="BR1290">
        <v>14.74</v>
      </c>
      <c r="BS1290">
        <v>8.4239999999999995</v>
      </c>
      <c r="BT1290" s="18">
        <f t="shared" si="401"/>
        <v>2.7258335218007072E-3</v>
      </c>
      <c r="BU1290" s="41">
        <v>43886</v>
      </c>
      <c r="BV1290">
        <v>3.07</v>
      </c>
      <c r="BW1290">
        <v>2.0194999999999999</v>
      </c>
      <c r="BX1290" s="39">
        <f t="shared" si="402"/>
        <v>3.3679684700824004E-2</v>
      </c>
      <c r="BY1290" s="41">
        <v>44188</v>
      </c>
      <c r="BZ1290">
        <v>11.95</v>
      </c>
      <c r="CA1290">
        <v>7.8273999999999999</v>
      </c>
    </row>
    <row r="1291" spans="1:79">
      <c r="A1291" s="41">
        <v>43887</v>
      </c>
      <c r="B1291">
        <v>11.47</v>
      </c>
      <c r="C1291">
        <v>6.6352000000000002</v>
      </c>
      <c r="D1291" s="34">
        <f t="shared" si="388"/>
        <v>-1.7301818947748271E-3</v>
      </c>
      <c r="E1291" s="41">
        <v>43887</v>
      </c>
      <c r="F1291">
        <v>1.69</v>
      </c>
      <c r="G1291">
        <v>1.69</v>
      </c>
      <c r="H1291" s="39">
        <f t="shared" si="389"/>
        <v>0</v>
      </c>
      <c r="L1291" s="38"/>
      <c r="M1291" s="41">
        <v>43887</v>
      </c>
      <c r="N1291">
        <v>7.75</v>
      </c>
      <c r="O1291">
        <v>4.9017999999999997</v>
      </c>
      <c r="P1291" s="43">
        <f t="shared" si="390"/>
        <v>0</v>
      </c>
      <c r="Q1291" s="41">
        <v>43887</v>
      </c>
      <c r="R1291">
        <v>1.79</v>
      </c>
      <c r="S1291">
        <v>1.2681</v>
      </c>
      <c r="T1291" s="39">
        <f t="shared" si="391"/>
        <v>0</v>
      </c>
      <c r="U1291" s="42">
        <v>43888.62533333333</v>
      </c>
      <c r="V1291" s="44">
        <v>8.84</v>
      </c>
      <c r="W1291" s="44">
        <v>5.9480000000000004</v>
      </c>
      <c r="X1291" s="43">
        <f t="shared" si="385"/>
        <v>0</v>
      </c>
      <c r="Y1291" s="42">
        <v>43888.62533333333</v>
      </c>
      <c r="Z1291" s="44">
        <v>10.48</v>
      </c>
      <c r="AA1291" s="44">
        <v>8.2159999999999993</v>
      </c>
      <c r="AB1291" s="43">
        <f t="shared" si="386"/>
        <v>0</v>
      </c>
      <c r="AC1291" s="42">
        <v>43888.62533333333</v>
      </c>
      <c r="AD1291" s="44">
        <v>29.88</v>
      </c>
      <c r="AE1291" s="44">
        <v>24.747</v>
      </c>
      <c r="AF1291" s="43">
        <f t="shared" si="387"/>
        <v>0</v>
      </c>
      <c r="AG1291" s="41">
        <v>43887</v>
      </c>
      <c r="AH1291">
        <v>12.56</v>
      </c>
      <c r="AI1291">
        <v>5.1848999999999998</v>
      </c>
      <c r="AJ1291" s="39">
        <f t="shared" si="392"/>
        <v>-4.7412469287469606E-3</v>
      </c>
      <c r="AK1291" s="45" t="s">
        <v>1048</v>
      </c>
      <c r="AL1291">
        <v>20.38</v>
      </c>
      <c r="AM1291">
        <v>11.1717</v>
      </c>
      <c r="AN1291" s="39">
        <f t="shared" si="393"/>
        <v>1.4791308089499827E-3</v>
      </c>
      <c r="AO1291" s="41">
        <v>43887</v>
      </c>
      <c r="AP1291">
        <v>6.78</v>
      </c>
      <c r="AQ1291">
        <v>5.9572000000000003</v>
      </c>
      <c r="AR1291" s="18">
        <f t="shared" si="394"/>
        <v>-4.4120596296543481E-3</v>
      </c>
      <c r="AS1291" s="41">
        <v>43887</v>
      </c>
      <c r="AT1291">
        <v>12.7</v>
      </c>
      <c r="AU1291">
        <v>10.620200000000001</v>
      </c>
      <c r="AV1291" s="39">
        <f t="shared" si="395"/>
        <v>-1.5499564306505679E-2</v>
      </c>
      <c r="AW1291" s="41">
        <v>43887</v>
      </c>
      <c r="AX1291">
        <v>11.36</v>
      </c>
      <c r="AY1291">
        <v>7.53</v>
      </c>
      <c r="AZ1291" s="39">
        <f t="shared" si="396"/>
        <v>-3.5069145768543007E-3</v>
      </c>
      <c r="BA1291" s="41">
        <v>43887</v>
      </c>
      <c r="BB1291">
        <v>5.07</v>
      </c>
      <c r="BC1291">
        <v>2.7852999999999999</v>
      </c>
      <c r="BD1291" s="39">
        <f t="shared" si="397"/>
        <v>-5.8890713112999434E-3</v>
      </c>
      <c r="BE1291" s="41">
        <v>43887</v>
      </c>
      <c r="BF1291">
        <v>11.9</v>
      </c>
      <c r="BG1291">
        <v>8.5086999999999993</v>
      </c>
      <c r="BH1291" s="39">
        <f t="shared" si="398"/>
        <v>0</v>
      </c>
      <c r="BI1291" s="41">
        <v>43887</v>
      </c>
      <c r="BJ1291">
        <v>1.2</v>
      </c>
      <c r="BK1291">
        <v>1.2</v>
      </c>
      <c r="BL1291" s="39">
        <f t="shared" si="399"/>
        <v>0</v>
      </c>
      <c r="BM1291" s="41">
        <v>43887</v>
      </c>
      <c r="BN1291">
        <v>7.78</v>
      </c>
      <c r="BO1291">
        <v>4.4146999999999998</v>
      </c>
      <c r="BP1291" s="46">
        <f t="shared" si="400"/>
        <v>-2.553095345684661E-3</v>
      </c>
      <c r="BQ1291" s="41">
        <v>43887</v>
      </c>
      <c r="BR1291">
        <v>14.64</v>
      </c>
      <c r="BS1291">
        <v>8.3667999999999996</v>
      </c>
      <c r="BT1291" s="18">
        <f t="shared" si="401"/>
        <v>-6.7901234567901139E-3</v>
      </c>
      <c r="BU1291" s="41">
        <v>43887</v>
      </c>
      <c r="BV1291">
        <v>3.07</v>
      </c>
      <c r="BW1291">
        <v>2.0194999999999999</v>
      </c>
      <c r="BX1291" s="39">
        <f t="shared" si="402"/>
        <v>0</v>
      </c>
      <c r="BY1291" s="41">
        <v>44189</v>
      </c>
      <c r="BZ1291">
        <v>11.9</v>
      </c>
      <c r="CA1291">
        <v>7.7946</v>
      </c>
    </row>
    <row r="1292" spans="1:79">
      <c r="A1292" s="41">
        <v>43888</v>
      </c>
      <c r="B1292">
        <v>11.49</v>
      </c>
      <c r="C1292">
        <v>6.6467000000000001</v>
      </c>
      <c r="D1292" s="34">
        <f t="shared" si="388"/>
        <v>1.7331806124909338E-3</v>
      </c>
      <c r="E1292" s="41">
        <v>43888</v>
      </c>
      <c r="F1292">
        <v>1.69</v>
      </c>
      <c r="G1292">
        <v>1.69</v>
      </c>
      <c r="H1292" s="39">
        <f t="shared" si="389"/>
        <v>0</v>
      </c>
      <c r="L1292" s="38"/>
      <c r="M1292" s="41">
        <v>43888</v>
      </c>
      <c r="N1292">
        <v>7.77</v>
      </c>
      <c r="O1292">
        <v>4.9145000000000003</v>
      </c>
      <c r="P1292" s="43">
        <f t="shared" si="390"/>
        <v>2.5908849810275E-3</v>
      </c>
      <c r="Q1292" s="41">
        <v>43888</v>
      </c>
      <c r="R1292">
        <v>1.79</v>
      </c>
      <c r="S1292">
        <v>1.2681</v>
      </c>
      <c r="T1292" s="39">
        <f t="shared" si="391"/>
        <v>0</v>
      </c>
      <c r="U1292" s="42">
        <v>43889.62533333333</v>
      </c>
      <c r="V1292" s="44">
        <v>8.84</v>
      </c>
      <c r="W1292" s="44">
        <v>5.9480000000000004</v>
      </c>
      <c r="X1292" s="43">
        <f t="shared" si="385"/>
        <v>0</v>
      </c>
      <c r="Y1292" s="42">
        <v>43889.62533333333</v>
      </c>
      <c r="Z1292" s="44">
        <v>10.47</v>
      </c>
      <c r="AA1292" s="44">
        <v>8.2080000000000002</v>
      </c>
      <c r="AB1292" s="43">
        <f t="shared" si="386"/>
        <v>-9.7370983446922095E-4</v>
      </c>
      <c r="AC1292" s="42">
        <v>43889.62533333333</v>
      </c>
      <c r="AD1292" s="44">
        <v>28.99</v>
      </c>
      <c r="AE1292" s="44">
        <v>24.01</v>
      </c>
      <c r="AF1292" s="43">
        <f t="shared" si="387"/>
        <v>-2.9781387642946553E-2</v>
      </c>
      <c r="AG1292" s="41">
        <v>43888</v>
      </c>
      <c r="AH1292">
        <v>12.54</v>
      </c>
      <c r="AI1292">
        <v>5.1765999999999996</v>
      </c>
      <c r="AJ1292" s="39">
        <f t="shared" si="392"/>
        <v>-1.6008023298424649E-3</v>
      </c>
      <c r="AK1292" s="45" t="s">
        <v>1049</v>
      </c>
      <c r="AL1292">
        <v>20.45</v>
      </c>
      <c r="AM1292">
        <v>11.21</v>
      </c>
      <c r="AN1292" s="39">
        <f t="shared" si="393"/>
        <v>3.4283054503792022E-3</v>
      </c>
      <c r="AO1292" s="41">
        <v>43888</v>
      </c>
      <c r="AP1292">
        <v>6.73</v>
      </c>
      <c r="AQ1292">
        <v>5.9132999999999996</v>
      </c>
      <c r="AR1292" s="18">
        <f t="shared" si="394"/>
        <v>-7.3692338682603761E-3</v>
      </c>
      <c r="AS1292" s="41">
        <v>43888</v>
      </c>
      <c r="AT1292">
        <v>12.9</v>
      </c>
      <c r="AU1292">
        <v>10.7874</v>
      </c>
      <c r="AV1292" s="39">
        <f t="shared" si="395"/>
        <v>1.5743582983371248E-2</v>
      </c>
      <c r="AW1292" s="41">
        <v>43888</v>
      </c>
      <c r="AX1292">
        <v>11.3</v>
      </c>
      <c r="AY1292">
        <v>7.4901999999999997</v>
      </c>
      <c r="AZ1292" s="39">
        <f t="shared" si="396"/>
        <v>-5.2855245683931604E-3</v>
      </c>
      <c r="BA1292" s="41">
        <v>43888</v>
      </c>
      <c r="BB1292">
        <v>5.1100000000000003</v>
      </c>
      <c r="BC1292">
        <v>2.8073000000000001</v>
      </c>
      <c r="BD1292" s="39">
        <f t="shared" si="397"/>
        <v>7.8986105625965756E-3</v>
      </c>
      <c r="BE1292" s="41">
        <v>43888</v>
      </c>
      <c r="BF1292">
        <v>11.9</v>
      </c>
      <c r="BG1292">
        <v>8.5086999999999993</v>
      </c>
      <c r="BH1292" s="39">
        <f t="shared" si="398"/>
        <v>0</v>
      </c>
      <c r="BI1292" s="41">
        <v>43888</v>
      </c>
      <c r="BJ1292">
        <v>1.2</v>
      </c>
      <c r="BK1292">
        <v>1.2</v>
      </c>
      <c r="BL1292" s="39">
        <f t="shared" si="399"/>
        <v>0</v>
      </c>
      <c r="BM1292" s="41">
        <v>43888</v>
      </c>
      <c r="BN1292">
        <v>7.61</v>
      </c>
      <c r="BO1292">
        <v>4.3182</v>
      </c>
      <c r="BP1292" s="46">
        <f t="shared" si="400"/>
        <v>-2.1858789951752059E-2</v>
      </c>
      <c r="BQ1292" s="41">
        <v>43888</v>
      </c>
      <c r="BR1292">
        <v>14.54</v>
      </c>
      <c r="BS1292">
        <v>8.3096999999999994</v>
      </c>
      <c r="BT1292" s="18">
        <f t="shared" si="401"/>
        <v>-6.8245924367739347E-3</v>
      </c>
      <c r="BU1292" s="41">
        <v>43888</v>
      </c>
      <c r="BV1292">
        <v>3.2</v>
      </c>
      <c r="BW1292">
        <v>2.105</v>
      </c>
      <c r="BX1292" s="39">
        <f t="shared" si="402"/>
        <v>4.2337212181233048E-2</v>
      </c>
      <c r="BY1292" s="41">
        <v>44190</v>
      </c>
      <c r="BZ1292">
        <v>11.98</v>
      </c>
      <c r="CA1292">
        <v>7.8470000000000004</v>
      </c>
    </row>
    <row r="1293" spans="1:79">
      <c r="A1293" s="41">
        <v>43889</v>
      </c>
      <c r="B1293">
        <v>11.58</v>
      </c>
      <c r="C1293">
        <v>6.6988000000000003</v>
      </c>
      <c r="D1293" s="34">
        <f t="shared" si="388"/>
        <v>7.8384762363278397E-3</v>
      </c>
      <c r="E1293" s="41">
        <v>43889</v>
      </c>
      <c r="F1293">
        <v>1.62</v>
      </c>
      <c r="G1293">
        <v>1.62</v>
      </c>
      <c r="H1293" s="39">
        <f t="shared" si="389"/>
        <v>-4.1420118343195172E-2</v>
      </c>
      <c r="L1293" s="38"/>
      <c r="M1293" s="41">
        <v>43889</v>
      </c>
      <c r="N1293">
        <v>7.77</v>
      </c>
      <c r="O1293">
        <v>4.9145000000000003</v>
      </c>
      <c r="P1293" s="43">
        <f t="shared" si="390"/>
        <v>0</v>
      </c>
      <c r="Q1293" s="41">
        <v>43889</v>
      </c>
      <c r="R1293">
        <v>1.79</v>
      </c>
      <c r="S1293">
        <v>1.2681</v>
      </c>
      <c r="T1293" s="39">
        <f t="shared" si="391"/>
        <v>0</v>
      </c>
      <c r="U1293" s="42">
        <v>43892.62533333333</v>
      </c>
      <c r="V1293" s="44">
        <v>8.84</v>
      </c>
      <c r="W1293" s="44">
        <v>5.9480000000000004</v>
      </c>
      <c r="X1293" s="43">
        <f t="shared" si="385"/>
        <v>0</v>
      </c>
      <c r="Y1293" s="42">
        <v>43892.62533333333</v>
      </c>
      <c r="Z1293" s="44">
        <v>10.61</v>
      </c>
      <c r="AA1293" s="44">
        <v>8.3179999999999996</v>
      </c>
      <c r="AB1293" s="43">
        <f t="shared" si="386"/>
        <v>1.3401559454190963E-2</v>
      </c>
      <c r="AC1293" s="42">
        <v>43892.62533333333</v>
      </c>
      <c r="AD1293" s="44">
        <v>28.99</v>
      </c>
      <c r="AE1293" s="44">
        <v>24.01</v>
      </c>
      <c r="AF1293" s="43">
        <f t="shared" si="387"/>
        <v>0</v>
      </c>
      <c r="AG1293" s="41">
        <v>43889</v>
      </c>
      <c r="AH1293">
        <v>12.59</v>
      </c>
      <c r="AI1293">
        <v>5.1971999999999996</v>
      </c>
      <c r="AJ1293" s="39">
        <f t="shared" si="392"/>
        <v>3.9794459683962355E-3</v>
      </c>
      <c r="AK1293" s="45" t="s">
        <v>1050</v>
      </c>
      <c r="AL1293">
        <v>20.5</v>
      </c>
      <c r="AM1293">
        <v>11.237500000000001</v>
      </c>
      <c r="AN1293" s="39">
        <f t="shared" si="393"/>
        <v>2.4531668153434305E-3</v>
      </c>
      <c r="AO1293" s="41">
        <v>43889</v>
      </c>
      <c r="AP1293">
        <v>6.93</v>
      </c>
      <c r="AQ1293">
        <v>6.0890000000000004</v>
      </c>
      <c r="AR1293" s="18">
        <f t="shared" si="394"/>
        <v>2.9712681582196213E-2</v>
      </c>
      <c r="AS1293" s="41">
        <v>43889</v>
      </c>
      <c r="AT1293">
        <v>12.9</v>
      </c>
      <c r="AU1293">
        <v>10.7874</v>
      </c>
      <c r="AV1293" s="39">
        <f t="shared" si="395"/>
        <v>0</v>
      </c>
      <c r="AW1293" s="41">
        <v>43889</v>
      </c>
      <c r="AX1293">
        <v>11.5</v>
      </c>
      <c r="AY1293">
        <v>7.6227999999999998</v>
      </c>
      <c r="AZ1293" s="39">
        <f t="shared" si="396"/>
        <v>1.7703132092601007E-2</v>
      </c>
      <c r="BA1293" s="41">
        <v>43889</v>
      </c>
      <c r="BB1293">
        <v>5.12</v>
      </c>
      <c r="BC1293">
        <v>2.8128000000000002</v>
      </c>
      <c r="BD1293" s="39">
        <f t="shared" si="397"/>
        <v>1.9591778577280877E-3</v>
      </c>
      <c r="BE1293" s="41">
        <v>43889</v>
      </c>
      <c r="BF1293">
        <v>11.9</v>
      </c>
      <c r="BG1293">
        <v>8.5086999999999993</v>
      </c>
      <c r="BH1293" s="39">
        <f t="shared" si="398"/>
        <v>0</v>
      </c>
      <c r="BI1293" s="41">
        <v>43889</v>
      </c>
      <c r="BJ1293">
        <v>1.2</v>
      </c>
      <c r="BK1293">
        <v>1.2</v>
      </c>
      <c r="BL1293" s="39">
        <f t="shared" si="399"/>
        <v>0</v>
      </c>
      <c r="BM1293" s="41">
        <v>43889</v>
      </c>
      <c r="BN1293">
        <v>7.65</v>
      </c>
      <c r="BO1293">
        <v>4.3409000000000004</v>
      </c>
      <c r="BP1293" s="46">
        <f t="shared" si="400"/>
        <v>5.2568199712844212E-3</v>
      </c>
      <c r="BQ1293" s="41">
        <v>43889</v>
      </c>
      <c r="BR1293">
        <v>14.7</v>
      </c>
      <c r="BS1293">
        <v>8.4010999999999996</v>
      </c>
      <c r="BT1293" s="18">
        <f t="shared" si="401"/>
        <v>1.0999193713371139E-2</v>
      </c>
      <c r="BU1293" s="41">
        <v>43889</v>
      </c>
      <c r="BV1293">
        <v>3.2</v>
      </c>
      <c r="BW1293">
        <v>2.105</v>
      </c>
      <c r="BX1293" s="39">
        <f t="shared" si="402"/>
        <v>0</v>
      </c>
      <c r="BY1293" s="41">
        <v>44193</v>
      </c>
      <c r="BZ1293">
        <v>11.98</v>
      </c>
      <c r="CA1293">
        <v>7.8470000000000004</v>
      </c>
    </row>
    <row r="1294" spans="1:79">
      <c r="A1294" s="41">
        <v>43892</v>
      </c>
      <c r="B1294">
        <v>11.64</v>
      </c>
      <c r="C1294">
        <v>6.7335000000000003</v>
      </c>
      <c r="D1294" s="34">
        <f t="shared" si="388"/>
        <v>5.1800322445811117E-3</v>
      </c>
      <c r="E1294" s="41">
        <v>43892</v>
      </c>
      <c r="F1294">
        <v>1.58</v>
      </c>
      <c r="G1294">
        <v>1.58</v>
      </c>
      <c r="H1294" s="39">
        <f t="shared" si="389"/>
        <v>-2.4691358024691377E-2</v>
      </c>
      <c r="L1294" s="38"/>
      <c r="M1294" s="41">
        <v>43892</v>
      </c>
      <c r="N1294">
        <v>7.8</v>
      </c>
      <c r="O1294">
        <v>4.9335000000000004</v>
      </c>
      <c r="P1294" s="43">
        <f t="shared" si="390"/>
        <v>3.866110489368222E-3</v>
      </c>
      <c r="Q1294" s="41">
        <v>43892</v>
      </c>
      <c r="R1294">
        <v>1.74</v>
      </c>
      <c r="S1294">
        <v>1.2325999999999999</v>
      </c>
      <c r="T1294" s="39">
        <f t="shared" si="391"/>
        <v>-2.7994637646873342E-2</v>
      </c>
      <c r="U1294" s="42">
        <v>43893.62533333333</v>
      </c>
      <c r="V1294" s="44">
        <v>8.84</v>
      </c>
      <c r="W1294" s="44">
        <v>5.9480000000000004</v>
      </c>
      <c r="X1294" s="43">
        <f t="shared" si="385"/>
        <v>0</v>
      </c>
      <c r="Y1294" s="42">
        <v>43893.62533333333</v>
      </c>
      <c r="Z1294" s="44">
        <v>10.59</v>
      </c>
      <c r="AA1294" s="44">
        <v>8.3019999999999996</v>
      </c>
      <c r="AB1294" s="43">
        <f t="shared" si="386"/>
        <v>-1.9235393123346975E-3</v>
      </c>
      <c r="AC1294" s="42">
        <v>43893.62533333333</v>
      </c>
      <c r="AD1294" s="44">
        <v>28.99</v>
      </c>
      <c r="AE1294" s="44">
        <v>24.01</v>
      </c>
      <c r="AF1294" s="43">
        <f t="shared" si="387"/>
        <v>0</v>
      </c>
      <c r="AG1294" s="41">
        <v>43892</v>
      </c>
      <c r="AH1294">
        <v>12.5</v>
      </c>
      <c r="AI1294">
        <v>5.1600999999999999</v>
      </c>
      <c r="AJ1294" s="39">
        <f t="shared" si="392"/>
        <v>-7.1384591703224217E-3</v>
      </c>
      <c r="AK1294" s="45">
        <v>43864</v>
      </c>
      <c r="AL1294">
        <v>21.08</v>
      </c>
      <c r="AM1294">
        <v>11.555400000000001</v>
      </c>
      <c r="AN1294" s="39">
        <f t="shared" si="393"/>
        <v>2.8289210233592866E-2</v>
      </c>
      <c r="AO1294" s="41">
        <v>43892</v>
      </c>
      <c r="AP1294">
        <v>6.89</v>
      </c>
      <c r="AQ1294">
        <v>6.0538999999999996</v>
      </c>
      <c r="AR1294" s="18">
        <f t="shared" si="394"/>
        <v>-5.7644933486616515E-3</v>
      </c>
      <c r="AS1294" s="41">
        <v>43892</v>
      </c>
      <c r="AT1294">
        <v>12.9</v>
      </c>
      <c r="AU1294">
        <v>10.7874</v>
      </c>
      <c r="AV1294" s="39">
        <f t="shared" si="395"/>
        <v>0</v>
      </c>
      <c r="AW1294" s="41">
        <v>43892</v>
      </c>
      <c r="AX1294">
        <v>11.49</v>
      </c>
      <c r="AY1294">
        <v>7.6162000000000001</v>
      </c>
      <c r="AZ1294" s="39">
        <f t="shared" si="396"/>
        <v>-8.6582358188588414E-4</v>
      </c>
      <c r="BA1294" s="41">
        <v>43892</v>
      </c>
      <c r="BB1294">
        <v>5</v>
      </c>
      <c r="BC1294">
        <v>2.7469000000000001</v>
      </c>
      <c r="BD1294" s="39">
        <f t="shared" si="397"/>
        <v>-2.3428612059158159E-2</v>
      </c>
      <c r="BE1294" s="41">
        <v>43892</v>
      </c>
      <c r="BF1294">
        <v>11.55</v>
      </c>
      <c r="BG1294">
        <v>8.2584999999999997</v>
      </c>
      <c r="BH1294" s="39">
        <f t="shared" si="398"/>
        <v>-2.9405197033624354E-2</v>
      </c>
      <c r="BI1294" s="41">
        <v>43892</v>
      </c>
      <c r="BJ1294">
        <v>1.21</v>
      </c>
      <c r="BK1294">
        <v>1.21</v>
      </c>
      <c r="BL1294" s="39">
        <f t="shared" si="399"/>
        <v>8.3333333333333419E-3</v>
      </c>
      <c r="BM1294" s="41">
        <v>43892</v>
      </c>
      <c r="BN1294">
        <v>7.49</v>
      </c>
      <c r="BO1294">
        <v>4.2500999999999998</v>
      </c>
      <c r="BP1294" s="46">
        <f t="shared" si="400"/>
        <v>-2.0917321292819611E-2</v>
      </c>
      <c r="BQ1294" s="41">
        <v>43892</v>
      </c>
      <c r="BR1294">
        <v>14.6</v>
      </c>
      <c r="BS1294">
        <v>8.3438999999999997</v>
      </c>
      <c r="BT1294" s="18">
        <f t="shared" si="401"/>
        <v>-6.8086322029257979E-3</v>
      </c>
      <c r="BU1294" s="41">
        <v>43892</v>
      </c>
      <c r="BV1294">
        <v>3.25</v>
      </c>
      <c r="BW1294">
        <v>2.1379000000000001</v>
      </c>
      <c r="BX1294" s="39">
        <f t="shared" si="402"/>
        <v>1.5629453681710287E-2</v>
      </c>
      <c r="BY1294" s="41">
        <v>44194</v>
      </c>
      <c r="BZ1294">
        <v>12</v>
      </c>
      <c r="CA1294">
        <v>7.8601000000000001</v>
      </c>
    </row>
    <row r="1295" spans="1:79">
      <c r="A1295" s="41">
        <v>43893</v>
      </c>
      <c r="B1295">
        <v>11.6</v>
      </c>
      <c r="C1295">
        <v>6.7103999999999999</v>
      </c>
      <c r="D1295" s="34">
        <f t="shared" si="388"/>
        <v>-3.4306081532635836E-3</v>
      </c>
      <c r="E1295" s="41">
        <v>43893</v>
      </c>
      <c r="F1295">
        <v>1.58</v>
      </c>
      <c r="G1295">
        <v>1.58</v>
      </c>
      <c r="H1295" s="39">
        <f t="shared" si="389"/>
        <v>0</v>
      </c>
      <c r="L1295" s="38"/>
      <c r="M1295" s="41">
        <v>43893</v>
      </c>
      <c r="N1295">
        <v>7.77</v>
      </c>
      <c r="O1295">
        <v>4.9145000000000003</v>
      </c>
      <c r="P1295" s="43">
        <f t="shared" si="390"/>
        <v>-3.8512212425256161E-3</v>
      </c>
      <c r="Q1295" s="41">
        <v>43893</v>
      </c>
      <c r="R1295">
        <v>1.74</v>
      </c>
      <c r="S1295">
        <v>1.2325999999999999</v>
      </c>
      <c r="T1295" s="39">
        <f t="shared" si="391"/>
        <v>0</v>
      </c>
      <c r="U1295" s="42">
        <v>43894.62533333333</v>
      </c>
      <c r="V1295" s="44">
        <v>8.84</v>
      </c>
      <c r="W1295" s="44">
        <v>5.9480000000000004</v>
      </c>
      <c r="X1295" s="43">
        <f t="shared" si="385"/>
        <v>0</v>
      </c>
      <c r="Y1295" s="42">
        <v>43894.62533333333</v>
      </c>
      <c r="Z1295" s="44">
        <v>10.59</v>
      </c>
      <c r="AA1295" s="44">
        <v>8.3019999999999996</v>
      </c>
      <c r="AB1295" s="43">
        <f t="shared" si="386"/>
        <v>0</v>
      </c>
      <c r="AC1295" s="42">
        <v>43894.62533333333</v>
      </c>
      <c r="AD1295" s="44">
        <v>28.99</v>
      </c>
      <c r="AE1295" s="44">
        <v>24.01</v>
      </c>
      <c r="AF1295" s="43">
        <f t="shared" si="387"/>
        <v>0</v>
      </c>
      <c r="AG1295" s="41">
        <v>43893</v>
      </c>
      <c r="AH1295">
        <v>12.24</v>
      </c>
      <c r="AI1295">
        <v>5.0528000000000004</v>
      </c>
      <c r="AJ1295" s="39">
        <f t="shared" si="392"/>
        <v>-2.0794170655607354E-2</v>
      </c>
      <c r="AK1295" s="45">
        <v>43893</v>
      </c>
      <c r="AL1295">
        <v>21.22</v>
      </c>
      <c r="AM1295">
        <v>11.632099999999999</v>
      </c>
      <c r="AN1295" s="39">
        <f t="shared" si="393"/>
        <v>6.6375893521642589E-3</v>
      </c>
      <c r="AO1295" s="41">
        <v>43893</v>
      </c>
      <c r="AP1295">
        <v>6.73</v>
      </c>
      <c r="AQ1295">
        <v>5.9132999999999996</v>
      </c>
      <c r="AR1295" s="18">
        <f t="shared" si="394"/>
        <v>-2.3224698128479174E-2</v>
      </c>
      <c r="AS1295" s="41">
        <v>43893</v>
      </c>
      <c r="AT1295">
        <v>12.9</v>
      </c>
      <c r="AU1295">
        <v>10.7874</v>
      </c>
      <c r="AV1295" s="39">
        <f t="shared" si="395"/>
        <v>0</v>
      </c>
      <c r="AW1295" s="41">
        <v>43893</v>
      </c>
      <c r="AX1295">
        <v>11.45</v>
      </c>
      <c r="AY1295">
        <v>7.5896999999999997</v>
      </c>
      <c r="AZ1295" s="39">
        <f t="shared" si="396"/>
        <v>-3.479425435256481E-3</v>
      </c>
      <c r="BA1295" s="41">
        <v>43893</v>
      </c>
      <c r="BB1295">
        <v>5</v>
      </c>
      <c r="BC1295">
        <v>2.7469000000000001</v>
      </c>
      <c r="BD1295" s="39">
        <f t="shared" si="397"/>
        <v>0</v>
      </c>
      <c r="BE1295" s="41">
        <v>43893</v>
      </c>
      <c r="BF1295">
        <v>11.7</v>
      </c>
      <c r="BG1295">
        <v>8.3657000000000004</v>
      </c>
      <c r="BH1295" s="39">
        <f t="shared" si="398"/>
        <v>1.2980565477992447E-2</v>
      </c>
      <c r="BI1295" s="41">
        <v>43893</v>
      </c>
      <c r="BJ1295">
        <v>1.22</v>
      </c>
      <c r="BK1295">
        <v>1.22</v>
      </c>
      <c r="BL1295" s="39">
        <f t="shared" si="399"/>
        <v>8.2644628099173625E-3</v>
      </c>
      <c r="BM1295" s="41">
        <v>43893</v>
      </c>
      <c r="BN1295">
        <v>7.4</v>
      </c>
      <c r="BO1295">
        <v>4.1989999999999998</v>
      </c>
      <c r="BP1295" s="46">
        <f t="shared" si="400"/>
        <v>-1.2023246511846762E-2</v>
      </c>
      <c r="BQ1295" s="41">
        <v>43893</v>
      </c>
      <c r="BR1295">
        <v>14.55</v>
      </c>
      <c r="BS1295">
        <v>8.3154000000000003</v>
      </c>
      <c r="BT1295" s="18">
        <f t="shared" si="401"/>
        <v>-3.4156689317944014E-3</v>
      </c>
      <c r="BU1295" s="41">
        <v>43893</v>
      </c>
      <c r="BV1295">
        <v>3.3</v>
      </c>
      <c r="BW1295">
        <v>2.1707999999999998</v>
      </c>
      <c r="BX1295" s="39">
        <f t="shared" si="402"/>
        <v>1.538893306515726E-2</v>
      </c>
      <c r="BY1295" s="41">
        <v>44195</v>
      </c>
      <c r="BZ1295">
        <v>12</v>
      </c>
      <c r="CA1295">
        <v>7.8601000000000001</v>
      </c>
    </row>
    <row r="1296" spans="1:79">
      <c r="A1296" s="41">
        <v>43894</v>
      </c>
      <c r="B1296">
        <v>11.5</v>
      </c>
      <c r="C1296">
        <v>6.6524999999999999</v>
      </c>
      <c r="D1296" s="34">
        <f t="shared" si="388"/>
        <v>-8.6283977110157457E-3</v>
      </c>
      <c r="E1296" s="41">
        <v>43894</v>
      </c>
      <c r="F1296">
        <v>1.58</v>
      </c>
      <c r="G1296">
        <v>1.58</v>
      </c>
      <c r="H1296" s="39">
        <f t="shared" si="389"/>
        <v>0</v>
      </c>
      <c r="L1296" s="38"/>
      <c r="M1296" s="41">
        <v>43894</v>
      </c>
      <c r="N1296">
        <v>7.77</v>
      </c>
      <c r="O1296">
        <v>4.9145000000000003</v>
      </c>
      <c r="P1296" s="43">
        <f t="shared" si="390"/>
        <v>0</v>
      </c>
      <c r="Q1296" s="41">
        <v>43894</v>
      </c>
      <c r="R1296">
        <v>1.7</v>
      </c>
      <c r="S1296">
        <v>1.2042999999999999</v>
      </c>
      <c r="T1296" s="39">
        <f t="shared" si="391"/>
        <v>-2.2959597598572117E-2</v>
      </c>
      <c r="U1296" s="42">
        <v>43895.62533333333</v>
      </c>
      <c r="V1296" s="44">
        <v>8.84</v>
      </c>
      <c r="W1296" s="44">
        <v>5.9480000000000004</v>
      </c>
      <c r="X1296" s="43">
        <f t="shared" si="385"/>
        <v>0</v>
      </c>
      <c r="Y1296" s="42">
        <v>43895.62533333333</v>
      </c>
      <c r="Z1296" s="44">
        <v>10.59</v>
      </c>
      <c r="AA1296" s="44">
        <v>8.3019999999999996</v>
      </c>
      <c r="AB1296" s="43">
        <f t="shared" si="386"/>
        <v>0</v>
      </c>
      <c r="AC1296" s="42">
        <v>43895.62533333333</v>
      </c>
      <c r="AD1296" s="44">
        <v>27.29</v>
      </c>
      <c r="AE1296" s="44">
        <v>22.602</v>
      </c>
      <c r="AF1296" s="43">
        <f t="shared" si="387"/>
        <v>-5.8642232403165399E-2</v>
      </c>
      <c r="AG1296" s="41">
        <v>43894</v>
      </c>
      <c r="AH1296">
        <v>12.5</v>
      </c>
      <c r="AI1296">
        <v>5.1600999999999999</v>
      </c>
      <c r="AJ1296" s="39">
        <f t="shared" si="392"/>
        <v>2.1235750474984067E-2</v>
      </c>
      <c r="AK1296" s="45">
        <v>43924</v>
      </c>
      <c r="AL1296">
        <v>21.1</v>
      </c>
      <c r="AM1296">
        <v>11.5664</v>
      </c>
      <c r="AN1296" s="39">
        <f t="shared" si="393"/>
        <v>-5.6481632723239701E-3</v>
      </c>
      <c r="AO1296" s="41">
        <v>43894</v>
      </c>
      <c r="AP1296">
        <v>6.88</v>
      </c>
      <c r="AQ1296">
        <v>6.0450999999999997</v>
      </c>
      <c r="AR1296" s="18">
        <f t="shared" si="394"/>
        <v>2.2288738944413466E-2</v>
      </c>
      <c r="AS1296" s="41">
        <v>43894</v>
      </c>
      <c r="AT1296">
        <v>12.9</v>
      </c>
      <c r="AU1296">
        <v>10.7874</v>
      </c>
      <c r="AV1296" s="39">
        <f t="shared" si="395"/>
        <v>0</v>
      </c>
      <c r="AW1296" s="41">
        <v>43894</v>
      </c>
      <c r="AX1296">
        <v>11.4</v>
      </c>
      <c r="AY1296">
        <v>7.5564999999999998</v>
      </c>
      <c r="AZ1296" s="39">
        <f t="shared" si="396"/>
        <v>-4.3743494472772175E-3</v>
      </c>
      <c r="BA1296" s="41">
        <v>43894</v>
      </c>
      <c r="BB1296">
        <v>5</v>
      </c>
      <c r="BC1296">
        <v>2.7469000000000001</v>
      </c>
      <c r="BD1296" s="39">
        <f t="shared" si="397"/>
        <v>0</v>
      </c>
      <c r="BE1296" s="41">
        <v>43894</v>
      </c>
      <c r="BF1296">
        <v>11.8</v>
      </c>
      <c r="BG1296">
        <v>8.4372000000000007</v>
      </c>
      <c r="BH1296" s="39">
        <f t="shared" si="398"/>
        <v>8.5468042124389274E-3</v>
      </c>
      <c r="BI1296" s="41">
        <v>43894</v>
      </c>
      <c r="BJ1296">
        <v>1.22</v>
      </c>
      <c r="BK1296">
        <v>1.22</v>
      </c>
      <c r="BL1296" s="39">
        <f t="shared" si="399"/>
        <v>0</v>
      </c>
      <c r="BM1296" s="41">
        <v>43894</v>
      </c>
      <c r="BN1296">
        <v>7.6</v>
      </c>
      <c r="BO1296">
        <v>4.3125</v>
      </c>
      <c r="BP1296" s="46">
        <f t="shared" si="400"/>
        <v>2.7030245296499205E-2</v>
      </c>
      <c r="BQ1296" s="41">
        <v>43894</v>
      </c>
      <c r="BR1296">
        <v>14.6</v>
      </c>
      <c r="BS1296">
        <v>8.3438999999999997</v>
      </c>
      <c r="BT1296" s="18">
        <f t="shared" si="401"/>
        <v>3.4273757125332879E-3</v>
      </c>
      <c r="BU1296" s="41">
        <v>43894</v>
      </c>
      <c r="BV1296">
        <v>3.28</v>
      </c>
      <c r="BW1296">
        <v>2.1576</v>
      </c>
      <c r="BX1296" s="39">
        <f t="shared" si="402"/>
        <v>-6.0807075732448312E-3</v>
      </c>
      <c r="BY1296" s="41">
        <v>44196</v>
      </c>
      <c r="BZ1296">
        <v>11.8</v>
      </c>
      <c r="CA1296">
        <v>7.7290999999999999</v>
      </c>
    </row>
    <row r="1297" spans="1:79">
      <c r="A1297" s="41">
        <v>43895</v>
      </c>
      <c r="B1297">
        <v>11.5</v>
      </c>
      <c r="C1297">
        <v>6.6524999999999999</v>
      </c>
      <c r="D1297" s="34">
        <f t="shared" si="388"/>
        <v>0</v>
      </c>
      <c r="E1297" s="41">
        <v>43895</v>
      </c>
      <c r="F1297">
        <v>1.58</v>
      </c>
      <c r="G1297">
        <v>1.58</v>
      </c>
      <c r="H1297" s="39">
        <f t="shared" si="389"/>
        <v>0</v>
      </c>
      <c r="L1297" s="38"/>
      <c r="M1297" s="41">
        <v>43895</v>
      </c>
      <c r="N1297">
        <v>7.76</v>
      </c>
      <c r="O1297">
        <v>4.9081999999999999</v>
      </c>
      <c r="P1297" s="43">
        <f t="shared" si="390"/>
        <v>-1.2819208464748023E-3</v>
      </c>
      <c r="Q1297" s="41">
        <v>43895</v>
      </c>
      <c r="R1297">
        <v>1.65</v>
      </c>
      <c r="S1297">
        <v>1.1689000000000001</v>
      </c>
      <c r="T1297" s="39">
        <f t="shared" si="391"/>
        <v>-2.9394669102383027E-2</v>
      </c>
      <c r="U1297" s="42">
        <v>43896.62533333333</v>
      </c>
      <c r="V1297" s="44">
        <v>8.58</v>
      </c>
      <c r="W1297" s="44">
        <v>5.7729999999999997</v>
      </c>
      <c r="X1297" s="43">
        <f t="shared" si="385"/>
        <v>-2.9421654337592584E-2</v>
      </c>
      <c r="Y1297" s="42">
        <v>43896.62533333333</v>
      </c>
      <c r="Z1297" s="44">
        <v>10.44</v>
      </c>
      <c r="AA1297" s="44">
        <v>8.1850000000000005</v>
      </c>
      <c r="AB1297" s="43">
        <f t="shared" si="386"/>
        <v>-1.4092989641050243E-2</v>
      </c>
      <c r="AC1297" s="42">
        <v>43896.62533333333</v>
      </c>
      <c r="AD1297" s="44">
        <v>26.48</v>
      </c>
      <c r="AE1297" s="44">
        <v>21.931000000000001</v>
      </c>
      <c r="AF1297" s="43">
        <f t="shared" si="387"/>
        <v>-2.968763826210067E-2</v>
      </c>
      <c r="AG1297" s="41">
        <v>43895</v>
      </c>
      <c r="AH1297">
        <v>12.47</v>
      </c>
      <c r="AI1297">
        <v>5.1477000000000004</v>
      </c>
      <c r="AJ1297" s="39">
        <f t="shared" si="392"/>
        <v>-2.4030542043757919E-3</v>
      </c>
      <c r="AK1297" s="45">
        <v>43954</v>
      </c>
      <c r="AL1297">
        <v>20.9</v>
      </c>
      <c r="AM1297">
        <v>11.4567</v>
      </c>
      <c r="AN1297" s="39">
        <f t="shared" si="393"/>
        <v>-9.484368515700661E-3</v>
      </c>
      <c r="AO1297" s="41">
        <v>43895</v>
      </c>
      <c r="AP1297">
        <v>6.69</v>
      </c>
      <c r="AQ1297">
        <v>5.8780999999999999</v>
      </c>
      <c r="AR1297" s="18">
        <f t="shared" si="394"/>
        <v>-2.7625680303055337E-2</v>
      </c>
      <c r="AS1297" s="41">
        <v>43895</v>
      </c>
      <c r="AT1297">
        <v>12.9</v>
      </c>
      <c r="AU1297">
        <v>10.7874</v>
      </c>
      <c r="AV1297" s="39">
        <f t="shared" si="395"/>
        <v>0</v>
      </c>
      <c r="AW1297" s="41">
        <v>43895</v>
      </c>
      <c r="AX1297">
        <v>11.25</v>
      </c>
      <c r="AY1297">
        <v>7.4570999999999996</v>
      </c>
      <c r="AZ1297" s="39">
        <f t="shared" si="396"/>
        <v>-1.3154238073182049E-2</v>
      </c>
      <c r="BA1297" s="41">
        <v>43895</v>
      </c>
      <c r="BB1297">
        <v>5</v>
      </c>
      <c r="BC1297">
        <v>2.7469000000000001</v>
      </c>
      <c r="BD1297" s="39">
        <f t="shared" si="397"/>
        <v>0</v>
      </c>
      <c r="BE1297" s="41">
        <v>43895</v>
      </c>
      <c r="BF1297">
        <v>11.9</v>
      </c>
      <c r="BG1297">
        <v>8.5086999999999993</v>
      </c>
      <c r="BH1297" s="39">
        <f t="shared" si="398"/>
        <v>8.4743753851987107E-3</v>
      </c>
      <c r="BI1297" s="41">
        <v>43895</v>
      </c>
      <c r="BJ1297">
        <v>1.22</v>
      </c>
      <c r="BK1297">
        <v>1.22</v>
      </c>
      <c r="BL1297" s="39">
        <f t="shared" si="399"/>
        <v>0</v>
      </c>
      <c r="BM1297" s="41">
        <v>43895</v>
      </c>
      <c r="BN1297">
        <v>7.37</v>
      </c>
      <c r="BO1297">
        <v>4.1820000000000004</v>
      </c>
      <c r="BP1297" s="46">
        <f t="shared" si="400"/>
        <v>-3.0260869565217303E-2</v>
      </c>
      <c r="BQ1297" s="41">
        <v>43895</v>
      </c>
      <c r="BR1297">
        <v>14.5</v>
      </c>
      <c r="BS1297">
        <v>8.2867999999999995</v>
      </c>
      <c r="BT1297" s="18">
        <f t="shared" si="401"/>
        <v>-6.8433226668584415E-3</v>
      </c>
      <c r="BU1297" s="41">
        <v>43895</v>
      </c>
      <c r="BV1297">
        <v>3.24</v>
      </c>
      <c r="BW1297">
        <v>2.1313</v>
      </c>
      <c r="BX1297" s="39">
        <f t="shared" si="402"/>
        <v>-1.2189469781238409E-2</v>
      </c>
      <c r="BY1297" s="41">
        <v>44200</v>
      </c>
      <c r="BZ1297">
        <v>12.1</v>
      </c>
      <c r="CA1297">
        <v>7.9256000000000002</v>
      </c>
    </row>
    <row r="1298" spans="1:79">
      <c r="A1298" s="41">
        <v>43896</v>
      </c>
      <c r="B1298">
        <v>11.4</v>
      </c>
      <c r="C1298">
        <v>6.5946999999999996</v>
      </c>
      <c r="D1298" s="34">
        <f t="shared" si="388"/>
        <v>-8.688462983840706E-3</v>
      </c>
      <c r="E1298" s="41">
        <v>43896</v>
      </c>
      <c r="F1298">
        <v>1.58</v>
      </c>
      <c r="G1298">
        <v>1.58</v>
      </c>
      <c r="H1298" s="39">
        <f t="shared" si="389"/>
        <v>0</v>
      </c>
      <c r="L1298" s="38"/>
      <c r="M1298" s="41">
        <v>43896</v>
      </c>
      <c r="N1298">
        <v>7.68</v>
      </c>
      <c r="O1298">
        <v>4.8575999999999997</v>
      </c>
      <c r="P1298" s="43">
        <f t="shared" si="390"/>
        <v>-1.0309278350515505E-2</v>
      </c>
      <c r="Q1298" s="41">
        <v>43896</v>
      </c>
      <c r="R1298">
        <v>1.72</v>
      </c>
      <c r="S1298">
        <v>1.2184999999999999</v>
      </c>
      <c r="T1298" s="39">
        <f t="shared" si="391"/>
        <v>4.2433056719993041E-2</v>
      </c>
      <c r="U1298" s="42">
        <v>43899.62533333333</v>
      </c>
      <c r="V1298" s="44">
        <v>8.58</v>
      </c>
      <c r="W1298" s="44">
        <v>5.7729999999999997</v>
      </c>
      <c r="X1298" s="43">
        <f t="shared" si="385"/>
        <v>0</v>
      </c>
      <c r="Y1298" s="42">
        <v>43899.62533333333</v>
      </c>
      <c r="Z1298" s="44">
        <v>10.44</v>
      </c>
      <c r="AA1298" s="44">
        <v>8.1850000000000005</v>
      </c>
      <c r="AB1298" s="43">
        <f t="shared" si="386"/>
        <v>0</v>
      </c>
      <c r="AC1298" s="42">
        <v>43899.62533333333</v>
      </c>
      <c r="AD1298" s="44">
        <v>26.48</v>
      </c>
      <c r="AE1298" s="44">
        <v>21.931000000000001</v>
      </c>
      <c r="AF1298" s="43">
        <f t="shared" si="387"/>
        <v>0</v>
      </c>
      <c r="AG1298" s="41">
        <v>43896</v>
      </c>
      <c r="AH1298">
        <v>12.44</v>
      </c>
      <c r="AI1298">
        <v>5.1353</v>
      </c>
      <c r="AJ1298" s="39">
        <f t="shared" si="392"/>
        <v>-2.4088427841561103E-3</v>
      </c>
      <c r="AK1298" s="45">
        <v>43985</v>
      </c>
      <c r="AL1298">
        <v>20.5</v>
      </c>
      <c r="AM1298">
        <v>11.237500000000001</v>
      </c>
      <c r="AN1298" s="39">
        <f t="shared" si="393"/>
        <v>-1.9132909127410072E-2</v>
      </c>
      <c r="AO1298" s="41">
        <v>43896</v>
      </c>
      <c r="AP1298">
        <v>6.83</v>
      </c>
      <c r="AQ1298">
        <v>6.0011999999999999</v>
      </c>
      <c r="AR1298" s="18">
        <f t="shared" si="394"/>
        <v>2.0942141168064508E-2</v>
      </c>
      <c r="AS1298" s="41">
        <v>43896</v>
      </c>
      <c r="AT1298">
        <v>12.68</v>
      </c>
      <c r="AU1298">
        <v>10.6035</v>
      </c>
      <c r="AV1298" s="39">
        <f t="shared" si="395"/>
        <v>-1.7047666722287066E-2</v>
      </c>
      <c r="AW1298" s="41">
        <v>43896</v>
      </c>
      <c r="AX1298">
        <v>11.24</v>
      </c>
      <c r="AY1298">
        <v>7.4504999999999999</v>
      </c>
      <c r="AZ1298" s="39">
        <f t="shared" si="396"/>
        <v>-8.8506255783075429E-4</v>
      </c>
      <c r="BA1298" s="41">
        <v>43896</v>
      </c>
      <c r="BB1298">
        <v>5.13</v>
      </c>
      <c r="BC1298">
        <v>2.8182999999999998</v>
      </c>
      <c r="BD1298" s="39">
        <f t="shared" si="397"/>
        <v>2.5992937493174009E-2</v>
      </c>
      <c r="BE1298" s="41">
        <v>43896</v>
      </c>
      <c r="BF1298">
        <v>11.9</v>
      </c>
      <c r="BG1298">
        <v>8.5086999999999993</v>
      </c>
      <c r="BH1298" s="39">
        <f t="shared" si="398"/>
        <v>0</v>
      </c>
      <c r="BI1298" s="41">
        <v>43896</v>
      </c>
      <c r="BJ1298">
        <v>1.21</v>
      </c>
      <c r="BK1298">
        <v>1.21</v>
      </c>
      <c r="BL1298" s="39">
        <f t="shared" si="399"/>
        <v>-8.1967213114754172E-3</v>
      </c>
      <c r="BM1298" s="41">
        <v>43896</v>
      </c>
      <c r="BN1298">
        <v>7.37</v>
      </c>
      <c r="BO1298">
        <v>4.1820000000000004</v>
      </c>
      <c r="BP1298" s="46">
        <f t="shared" si="400"/>
        <v>0</v>
      </c>
      <c r="BQ1298" s="41">
        <v>43896</v>
      </c>
      <c r="BR1298">
        <v>14.45</v>
      </c>
      <c r="BS1298">
        <v>8.2582000000000004</v>
      </c>
      <c r="BT1298" s="18">
        <f t="shared" si="401"/>
        <v>-3.4512719023023449E-3</v>
      </c>
      <c r="BU1298" s="41">
        <v>43896</v>
      </c>
      <c r="BV1298">
        <v>3.24</v>
      </c>
      <c r="BW1298">
        <v>2.1313</v>
      </c>
      <c r="BX1298" s="39">
        <f t="shared" si="402"/>
        <v>0</v>
      </c>
      <c r="BY1298" s="41">
        <v>44201</v>
      </c>
      <c r="BZ1298">
        <v>12.1</v>
      </c>
      <c r="CA1298">
        <v>7.9256000000000002</v>
      </c>
    </row>
    <row r="1299" spans="1:79">
      <c r="A1299" s="41">
        <v>43899</v>
      </c>
      <c r="B1299">
        <v>11.38</v>
      </c>
      <c r="C1299">
        <v>6.5831</v>
      </c>
      <c r="D1299" s="34">
        <f t="shared" si="388"/>
        <v>-1.758988278465982E-3</v>
      </c>
      <c r="E1299" s="41">
        <v>43899</v>
      </c>
      <c r="F1299">
        <v>1.58</v>
      </c>
      <c r="G1299">
        <v>1.58</v>
      </c>
      <c r="H1299" s="39">
        <f t="shared" si="389"/>
        <v>0</v>
      </c>
      <c r="L1299" s="38"/>
      <c r="M1299" s="41">
        <v>43899</v>
      </c>
      <c r="N1299">
        <v>7.59</v>
      </c>
      <c r="O1299">
        <v>4.8006000000000002</v>
      </c>
      <c r="P1299" s="43">
        <f t="shared" si="390"/>
        <v>-1.1734189723320056E-2</v>
      </c>
      <c r="Q1299" s="41">
        <v>43899</v>
      </c>
      <c r="R1299">
        <v>1.72</v>
      </c>
      <c r="S1299">
        <v>1.2184999999999999</v>
      </c>
      <c r="T1299" s="39">
        <f t="shared" si="391"/>
        <v>0</v>
      </c>
      <c r="U1299" s="42">
        <v>43900.62533333333</v>
      </c>
      <c r="V1299" s="44">
        <v>8.83</v>
      </c>
      <c r="W1299" s="44">
        <v>5.9409999999999998</v>
      </c>
      <c r="X1299" s="43">
        <f t="shared" si="385"/>
        <v>2.9100987354928141E-2</v>
      </c>
      <c r="Y1299" s="42">
        <v>43900.62533333333</v>
      </c>
      <c r="Z1299" s="44">
        <v>10.44</v>
      </c>
      <c r="AA1299" s="44">
        <v>8.1850000000000005</v>
      </c>
      <c r="AB1299" s="43">
        <f t="shared" si="386"/>
        <v>0</v>
      </c>
      <c r="AC1299" s="42">
        <v>43900.62533333333</v>
      </c>
      <c r="AD1299" s="44">
        <v>27.27</v>
      </c>
      <c r="AE1299" s="44">
        <v>22.585999999999999</v>
      </c>
      <c r="AF1299" s="43">
        <f t="shared" si="387"/>
        <v>2.9866399161004857E-2</v>
      </c>
      <c r="AG1299" s="41">
        <v>43899</v>
      </c>
      <c r="AH1299">
        <v>12.24</v>
      </c>
      <c r="AI1299">
        <v>5.0528000000000004</v>
      </c>
      <c r="AJ1299" s="39">
        <f t="shared" si="392"/>
        <v>-1.6065273693844483E-2</v>
      </c>
      <c r="AK1299" s="45">
        <v>44077</v>
      </c>
      <c r="AL1299">
        <v>19.899999999999999</v>
      </c>
      <c r="AM1299">
        <v>10.9086</v>
      </c>
      <c r="AN1299" s="39">
        <f t="shared" si="393"/>
        <v>-2.9268075639599631E-2</v>
      </c>
      <c r="AO1299" s="41">
        <v>43899</v>
      </c>
      <c r="AP1299">
        <v>6.63</v>
      </c>
      <c r="AQ1299">
        <v>5.8254000000000001</v>
      </c>
      <c r="AR1299" s="18">
        <f t="shared" si="394"/>
        <v>-2.9294141171765604E-2</v>
      </c>
      <c r="AS1299" s="41">
        <v>43899</v>
      </c>
      <c r="AT1299">
        <v>12.68</v>
      </c>
      <c r="AU1299">
        <v>10.6035</v>
      </c>
      <c r="AV1299" s="39">
        <f t="shared" si="395"/>
        <v>0</v>
      </c>
      <c r="AW1299" s="41">
        <v>43899</v>
      </c>
      <c r="AX1299">
        <v>10.6</v>
      </c>
      <c r="AY1299">
        <v>7.0262000000000002</v>
      </c>
      <c r="AZ1299" s="39">
        <f t="shared" si="396"/>
        <v>-5.6949198040399933E-2</v>
      </c>
      <c r="BA1299" s="41">
        <v>43899</v>
      </c>
      <c r="BB1299">
        <v>4.9000000000000004</v>
      </c>
      <c r="BC1299">
        <v>2.6919</v>
      </c>
      <c r="BD1299" s="39">
        <f t="shared" si="397"/>
        <v>-4.4849732108008321E-2</v>
      </c>
      <c r="BE1299" s="41">
        <v>43899</v>
      </c>
      <c r="BF1299">
        <v>11.9</v>
      </c>
      <c r="BG1299">
        <v>8.5086999999999993</v>
      </c>
      <c r="BH1299" s="39">
        <f t="shared" si="398"/>
        <v>0</v>
      </c>
      <c r="BI1299" s="41">
        <v>43899</v>
      </c>
      <c r="BJ1299">
        <v>1.18</v>
      </c>
      <c r="BK1299">
        <v>1.18</v>
      </c>
      <c r="BL1299" s="39">
        <f t="shared" si="399"/>
        <v>-2.4793388429752088E-2</v>
      </c>
      <c r="BM1299" s="41">
        <v>43899</v>
      </c>
      <c r="BN1299">
        <v>7.15</v>
      </c>
      <c r="BO1299">
        <v>4.0571999999999999</v>
      </c>
      <c r="BP1299" s="46">
        <f t="shared" si="400"/>
        <v>-2.9842180774749032E-2</v>
      </c>
      <c r="BQ1299" s="41">
        <v>43899</v>
      </c>
      <c r="BR1299">
        <v>14.02</v>
      </c>
      <c r="BS1299">
        <v>8.0124999999999993</v>
      </c>
      <c r="BT1299" s="18">
        <f t="shared" si="401"/>
        <v>-2.9752246252210061E-2</v>
      </c>
      <c r="BU1299" s="41">
        <v>43899</v>
      </c>
      <c r="BV1299">
        <v>3.15</v>
      </c>
      <c r="BW1299">
        <v>2.0720999999999998</v>
      </c>
      <c r="BX1299" s="39">
        <f t="shared" si="402"/>
        <v>-2.7776474452212332E-2</v>
      </c>
      <c r="BY1299" s="41">
        <v>44202</v>
      </c>
      <c r="BZ1299">
        <v>11.8</v>
      </c>
      <c r="CA1299">
        <v>7.7290999999999999</v>
      </c>
    </row>
    <row r="1300" spans="1:79">
      <c r="A1300" s="41">
        <v>43900</v>
      </c>
      <c r="B1300">
        <v>11.04</v>
      </c>
      <c r="C1300">
        <v>6.3864000000000001</v>
      </c>
      <c r="D1300" s="34">
        <f t="shared" si="388"/>
        <v>-2.9879540034330312E-2</v>
      </c>
      <c r="E1300" s="41">
        <v>43900</v>
      </c>
      <c r="F1300">
        <v>1.58</v>
      </c>
      <c r="G1300">
        <v>1.58</v>
      </c>
      <c r="H1300" s="39">
        <f t="shared" si="389"/>
        <v>0</v>
      </c>
      <c r="L1300" s="38"/>
      <c r="M1300" s="41">
        <v>43900</v>
      </c>
      <c r="N1300">
        <v>7.59</v>
      </c>
      <c r="O1300">
        <v>4.8006000000000002</v>
      </c>
      <c r="P1300" s="43">
        <f t="shared" si="390"/>
        <v>0</v>
      </c>
      <c r="Q1300" s="41">
        <v>43900</v>
      </c>
      <c r="R1300">
        <v>1.65</v>
      </c>
      <c r="S1300">
        <v>1.1689000000000001</v>
      </c>
      <c r="T1300" s="39">
        <f t="shared" si="391"/>
        <v>-4.0705785802215733E-2</v>
      </c>
      <c r="U1300" s="42">
        <v>43901.62533333333</v>
      </c>
      <c r="V1300" s="44">
        <v>8.83</v>
      </c>
      <c r="W1300" s="44">
        <v>5.9409999999999998</v>
      </c>
      <c r="X1300" s="43">
        <f t="shared" si="385"/>
        <v>0</v>
      </c>
      <c r="Y1300" s="42">
        <v>43901.62533333333</v>
      </c>
      <c r="Z1300" s="44">
        <v>10.44</v>
      </c>
      <c r="AA1300" s="44">
        <v>8.1850000000000005</v>
      </c>
      <c r="AB1300" s="43">
        <f t="shared" si="386"/>
        <v>0</v>
      </c>
      <c r="AC1300" s="42">
        <v>43901.62533333333</v>
      </c>
      <c r="AD1300" s="44">
        <v>27.27</v>
      </c>
      <c r="AE1300" s="44">
        <v>22.585999999999999</v>
      </c>
      <c r="AF1300" s="43">
        <f t="shared" si="387"/>
        <v>0</v>
      </c>
      <c r="AG1300" s="41">
        <v>43900</v>
      </c>
      <c r="AH1300">
        <v>11.85</v>
      </c>
      <c r="AI1300">
        <v>4.8917999999999999</v>
      </c>
      <c r="AJ1300" s="39">
        <f t="shared" si="392"/>
        <v>-3.1863521215959562E-2</v>
      </c>
      <c r="AK1300" s="45">
        <v>44107</v>
      </c>
      <c r="AL1300">
        <v>19.8</v>
      </c>
      <c r="AM1300">
        <v>10.8537</v>
      </c>
      <c r="AN1300" s="39">
        <f t="shared" si="393"/>
        <v>-5.0327264726912667E-3</v>
      </c>
      <c r="AO1300" s="41">
        <v>43900</v>
      </c>
      <c r="AP1300">
        <v>6.5</v>
      </c>
      <c r="AQ1300">
        <v>5.7111999999999998</v>
      </c>
      <c r="AR1300" s="18">
        <f t="shared" si="394"/>
        <v>-1.9603804030624557E-2</v>
      </c>
      <c r="AS1300" s="41">
        <v>43900</v>
      </c>
      <c r="AT1300">
        <v>12.38</v>
      </c>
      <c r="AU1300">
        <v>10.352600000000001</v>
      </c>
      <c r="AV1300" s="39">
        <f t="shared" si="395"/>
        <v>-2.3661998396755757E-2</v>
      </c>
      <c r="AW1300" s="41">
        <v>43900</v>
      </c>
      <c r="AX1300">
        <v>10.6</v>
      </c>
      <c r="AY1300">
        <v>7.0262000000000002</v>
      </c>
      <c r="AZ1300" s="39">
        <f t="shared" si="396"/>
        <v>0</v>
      </c>
      <c r="BA1300" s="41">
        <v>43900</v>
      </c>
      <c r="BB1300">
        <v>4.93</v>
      </c>
      <c r="BC1300">
        <v>2.7084000000000001</v>
      </c>
      <c r="BD1300" s="39">
        <f t="shared" si="397"/>
        <v>6.1294996099410014E-3</v>
      </c>
      <c r="BE1300" s="41">
        <v>43900</v>
      </c>
      <c r="BF1300">
        <v>11.9</v>
      </c>
      <c r="BG1300">
        <v>8.5086999999999993</v>
      </c>
      <c r="BH1300" s="39">
        <f t="shared" si="398"/>
        <v>0</v>
      </c>
      <c r="BI1300" s="41">
        <v>43900</v>
      </c>
      <c r="BJ1300">
        <v>1.18</v>
      </c>
      <c r="BK1300">
        <v>1.18</v>
      </c>
      <c r="BL1300" s="39">
        <f t="shared" si="399"/>
        <v>0</v>
      </c>
      <c r="BM1300" s="41">
        <v>43900</v>
      </c>
      <c r="BN1300">
        <v>7.09</v>
      </c>
      <c r="BO1300">
        <v>4.0231000000000003</v>
      </c>
      <c r="BP1300" s="46">
        <f t="shared" si="400"/>
        <v>-8.4048111998421514E-3</v>
      </c>
      <c r="BQ1300" s="41">
        <v>43900</v>
      </c>
      <c r="BR1300">
        <v>14.09</v>
      </c>
      <c r="BS1300">
        <v>8.0525000000000002</v>
      </c>
      <c r="BT1300" s="18">
        <f t="shared" si="401"/>
        <v>4.9921996879876349E-3</v>
      </c>
      <c r="BU1300" s="41">
        <v>43900</v>
      </c>
      <c r="BV1300">
        <v>3.19</v>
      </c>
      <c r="BW1300">
        <v>2.0983999999999998</v>
      </c>
      <c r="BX1300" s="39">
        <f t="shared" si="402"/>
        <v>1.2692437623666808E-2</v>
      </c>
      <c r="BY1300" s="41">
        <v>44203</v>
      </c>
      <c r="BZ1300">
        <v>11.9</v>
      </c>
      <c r="CA1300">
        <v>7.7946</v>
      </c>
    </row>
    <row r="1301" spans="1:79">
      <c r="A1301" s="41">
        <v>43901</v>
      </c>
      <c r="B1301">
        <v>11</v>
      </c>
      <c r="C1301">
        <v>6.3632999999999997</v>
      </c>
      <c r="D1301" s="34">
        <f t="shared" si="388"/>
        <v>-3.617061255167284E-3</v>
      </c>
      <c r="E1301" s="41">
        <v>43901</v>
      </c>
      <c r="F1301">
        <v>1.58</v>
      </c>
      <c r="G1301">
        <v>1.58</v>
      </c>
      <c r="H1301" s="39">
        <f t="shared" si="389"/>
        <v>0</v>
      </c>
      <c r="L1301" s="38"/>
      <c r="M1301" s="41">
        <v>43901</v>
      </c>
      <c r="N1301">
        <v>7.6</v>
      </c>
      <c r="O1301">
        <v>4.8070000000000004</v>
      </c>
      <c r="P1301" s="43">
        <f t="shared" si="390"/>
        <v>1.3331666874974342E-3</v>
      </c>
      <c r="Q1301" s="41">
        <v>43901</v>
      </c>
      <c r="R1301">
        <v>1.65</v>
      </c>
      <c r="S1301">
        <v>1.1689000000000001</v>
      </c>
      <c r="T1301" s="39">
        <f t="shared" si="391"/>
        <v>0</v>
      </c>
      <c r="U1301" s="42">
        <v>43902.62533333333</v>
      </c>
      <c r="V1301" s="44">
        <v>8.83</v>
      </c>
      <c r="W1301" s="44">
        <v>5.9409999999999998</v>
      </c>
      <c r="X1301" s="43">
        <f t="shared" ref="X1301:X1364" si="403">(W1301-W1300)/W1300</f>
        <v>0</v>
      </c>
      <c r="Y1301" s="42">
        <v>43902.62533333333</v>
      </c>
      <c r="Z1301" s="44">
        <v>10.44</v>
      </c>
      <c r="AA1301" s="44">
        <v>8.1850000000000005</v>
      </c>
      <c r="AB1301" s="43">
        <f t="shared" ref="AB1301:AB1364" si="404">(AA1301-AA1300)/AA1300</f>
        <v>0</v>
      </c>
      <c r="AC1301" s="42">
        <v>43902.62533333333</v>
      </c>
      <c r="AD1301" s="44">
        <v>28.08</v>
      </c>
      <c r="AE1301" s="44">
        <v>23.257000000000001</v>
      </c>
      <c r="AF1301" s="43">
        <f t="shared" ref="AF1301:AF1364" si="405">(AE1301-AE1300)/AE1300</f>
        <v>2.9708669087045204E-2</v>
      </c>
      <c r="AG1301" s="41">
        <v>43901</v>
      </c>
      <c r="AH1301">
        <v>12.19</v>
      </c>
      <c r="AI1301">
        <v>5.0320999999999998</v>
      </c>
      <c r="AJ1301" s="39">
        <f t="shared" si="392"/>
        <v>2.8680649249764885E-2</v>
      </c>
      <c r="AK1301" s="45">
        <v>44138</v>
      </c>
      <c r="AL1301">
        <v>19.8</v>
      </c>
      <c r="AM1301">
        <v>10.8537</v>
      </c>
      <c r="AN1301" s="39">
        <f t="shared" si="393"/>
        <v>0</v>
      </c>
      <c r="AO1301" s="41">
        <v>43901</v>
      </c>
      <c r="AP1301">
        <v>6.6</v>
      </c>
      <c r="AQ1301">
        <v>5.7991000000000001</v>
      </c>
      <c r="AR1301" s="18">
        <f t="shared" si="394"/>
        <v>1.5390811037960554E-2</v>
      </c>
      <c r="AS1301" s="41">
        <v>43901</v>
      </c>
      <c r="AT1301">
        <v>12.75</v>
      </c>
      <c r="AU1301">
        <v>10.662000000000001</v>
      </c>
      <c r="AV1301" s="39">
        <f t="shared" si="395"/>
        <v>2.9886212159264351E-2</v>
      </c>
      <c r="AW1301" s="41">
        <v>43901</v>
      </c>
      <c r="AX1301">
        <v>10.8</v>
      </c>
      <c r="AY1301">
        <v>7.1588000000000003</v>
      </c>
      <c r="AZ1301" s="39">
        <f t="shared" si="396"/>
        <v>1.8872221115254339E-2</v>
      </c>
      <c r="BA1301" s="41">
        <v>43901</v>
      </c>
      <c r="BB1301">
        <v>4.95</v>
      </c>
      <c r="BC1301">
        <v>2.7193999999999998</v>
      </c>
      <c r="BD1301" s="39">
        <f t="shared" si="397"/>
        <v>4.0614384876678762E-3</v>
      </c>
      <c r="BE1301" s="41">
        <v>43901</v>
      </c>
      <c r="BF1301">
        <v>11.9</v>
      </c>
      <c r="BG1301">
        <v>8.5086999999999993</v>
      </c>
      <c r="BH1301" s="39">
        <f t="shared" si="398"/>
        <v>0</v>
      </c>
      <c r="BI1301" s="41">
        <v>43901</v>
      </c>
      <c r="BJ1301">
        <v>1.19</v>
      </c>
      <c r="BK1301">
        <v>1.19</v>
      </c>
      <c r="BL1301" s="39">
        <f t="shared" si="399"/>
        <v>8.4745762711864493E-3</v>
      </c>
      <c r="BM1301" s="41">
        <v>43901</v>
      </c>
      <c r="BN1301">
        <v>7.1</v>
      </c>
      <c r="BO1301">
        <v>4.0288000000000004</v>
      </c>
      <c r="BP1301" s="46">
        <f t="shared" si="400"/>
        <v>1.4168178767617107E-3</v>
      </c>
      <c r="BQ1301" s="41">
        <v>43901</v>
      </c>
      <c r="BR1301">
        <v>13.9</v>
      </c>
      <c r="BS1301">
        <v>7.9439000000000002</v>
      </c>
      <c r="BT1301" s="18">
        <f t="shared" si="401"/>
        <v>-1.3486494877367281E-2</v>
      </c>
      <c r="BU1301" s="41">
        <v>43901</v>
      </c>
      <c r="BV1301">
        <v>3.26</v>
      </c>
      <c r="BW1301">
        <v>2.1444999999999999</v>
      </c>
      <c r="BX1301" s="39">
        <f t="shared" si="402"/>
        <v>2.1969119329012597E-2</v>
      </c>
      <c r="BY1301" s="41">
        <v>44204</v>
      </c>
      <c r="BZ1301">
        <v>11.8</v>
      </c>
      <c r="CA1301">
        <v>7.7290999999999999</v>
      </c>
    </row>
    <row r="1302" spans="1:79">
      <c r="A1302" s="41">
        <v>43902</v>
      </c>
      <c r="B1302">
        <v>10.97</v>
      </c>
      <c r="C1302">
        <v>6.3459000000000003</v>
      </c>
      <c r="D1302" s="34">
        <f t="shared" si="388"/>
        <v>-2.7344302484558981E-3</v>
      </c>
      <c r="E1302" s="41">
        <v>43902</v>
      </c>
      <c r="F1302">
        <v>1.54</v>
      </c>
      <c r="G1302">
        <v>1.54</v>
      </c>
      <c r="H1302" s="39">
        <f t="shared" si="389"/>
        <v>-2.5316455696202552E-2</v>
      </c>
      <c r="L1302" s="38"/>
      <c r="M1302" s="41">
        <v>43902</v>
      </c>
      <c r="N1302">
        <v>7.6</v>
      </c>
      <c r="O1302">
        <v>4.8070000000000004</v>
      </c>
      <c r="P1302" s="43">
        <f t="shared" si="390"/>
        <v>0</v>
      </c>
      <c r="Q1302" s="41">
        <v>43902</v>
      </c>
      <c r="R1302">
        <v>1.61</v>
      </c>
      <c r="S1302">
        <v>1.1405000000000001</v>
      </c>
      <c r="T1302" s="39">
        <f t="shared" si="391"/>
        <v>-2.429634699289929E-2</v>
      </c>
      <c r="U1302" s="42">
        <v>43903.62533333333</v>
      </c>
      <c r="V1302" s="44">
        <v>8.83</v>
      </c>
      <c r="W1302" s="44">
        <v>5.9409999999999998</v>
      </c>
      <c r="X1302" s="43">
        <f t="shared" si="403"/>
        <v>0</v>
      </c>
      <c r="Y1302" s="42">
        <v>43903.62533333333</v>
      </c>
      <c r="Z1302" s="44">
        <v>10.130000000000001</v>
      </c>
      <c r="AA1302" s="44">
        <v>7.9420000000000002</v>
      </c>
      <c r="AB1302" s="43">
        <f t="shared" si="404"/>
        <v>-2.9688454489920624E-2</v>
      </c>
      <c r="AC1302" s="42">
        <v>43903.62533333333</v>
      </c>
      <c r="AD1302" s="44">
        <v>28.08</v>
      </c>
      <c r="AE1302" s="44">
        <v>23.257000000000001</v>
      </c>
      <c r="AF1302" s="43">
        <f t="shared" si="405"/>
        <v>0</v>
      </c>
      <c r="AG1302" s="41">
        <v>43902</v>
      </c>
      <c r="AH1302">
        <v>11.85</v>
      </c>
      <c r="AI1302">
        <v>4.8917999999999999</v>
      </c>
      <c r="AJ1302" s="39">
        <f t="shared" si="392"/>
        <v>-2.7881003954611371E-2</v>
      </c>
      <c r="AK1302" s="45">
        <v>44168</v>
      </c>
      <c r="AL1302">
        <v>19.3</v>
      </c>
      <c r="AM1302">
        <v>10.579700000000001</v>
      </c>
      <c r="AN1302" s="39">
        <f t="shared" si="393"/>
        <v>-2.5244847379234651E-2</v>
      </c>
      <c r="AO1302" s="41">
        <v>43902</v>
      </c>
      <c r="AP1302">
        <v>6.41</v>
      </c>
      <c r="AQ1302">
        <v>5.6321000000000003</v>
      </c>
      <c r="AR1302" s="18">
        <f t="shared" si="394"/>
        <v>-2.8797572037040198E-2</v>
      </c>
      <c r="AS1302" s="41">
        <v>43902</v>
      </c>
      <c r="AT1302">
        <v>12.69</v>
      </c>
      <c r="AU1302">
        <v>10.611800000000001</v>
      </c>
      <c r="AV1302" s="39">
        <f t="shared" si="395"/>
        <v>-4.7083098855749614E-3</v>
      </c>
      <c r="AW1302" s="41">
        <v>43902</v>
      </c>
      <c r="AX1302">
        <v>10.48</v>
      </c>
      <c r="AY1302">
        <v>6.9466999999999999</v>
      </c>
      <c r="AZ1302" s="39">
        <f t="shared" si="396"/>
        <v>-2.9627870592836843E-2</v>
      </c>
      <c r="BA1302" s="41">
        <v>43902</v>
      </c>
      <c r="BB1302">
        <v>4.95</v>
      </c>
      <c r="BC1302">
        <v>2.7193999999999998</v>
      </c>
      <c r="BD1302" s="39">
        <f t="shared" si="397"/>
        <v>0</v>
      </c>
      <c r="BE1302" s="41">
        <v>43902</v>
      </c>
      <c r="BF1302">
        <v>11.9</v>
      </c>
      <c r="BG1302">
        <v>8.5086999999999993</v>
      </c>
      <c r="BH1302" s="39">
        <f t="shared" si="398"/>
        <v>0</v>
      </c>
      <c r="BI1302" s="41">
        <v>43902</v>
      </c>
      <c r="BJ1302">
        <v>1.1599999999999999</v>
      </c>
      <c r="BK1302">
        <v>1.1599999999999999</v>
      </c>
      <c r="BL1302" s="39">
        <f t="shared" si="399"/>
        <v>-2.521008403361347E-2</v>
      </c>
      <c r="BM1302" s="41">
        <v>43902</v>
      </c>
      <c r="BN1302">
        <v>6.93</v>
      </c>
      <c r="BO1302">
        <v>3.9323000000000001</v>
      </c>
      <c r="BP1302" s="46">
        <f t="shared" si="400"/>
        <v>-2.3952541699761777E-2</v>
      </c>
      <c r="BQ1302" s="41">
        <v>43902</v>
      </c>
      <c r="BR1302">
        <v>13.49</v>
      </c>
      <c r="BS1302">
        <v>7.7096</v>
      </c>
      <c r="BT1302" s="18">
        <f t="shared" si="401"/>
        <v>-2.9494328981986201E-2</v>
      </c>
      <c r="BU1302" s="41">
        <v>43902</v>
      </c>
      <c r="BV1302">
        <v>3.15</v>
      </c>
      <c r="BW1302">
        <v>2.0720999999999998</v>
      </c>
      <c r="BX1302" s="39">
        <f t="shared" si="402"/>
        <v>-3.3760783399393812E-2</v>
      </c>
      <c r="BY1302" s="41">
        <v>44207</v>
      </c>
      <c r="BZ1302">
        <v>11.7</v>
      </c>
      <c r="CA1302">
        <v>7.6635999999999997</v>
      </c>
    </row>
    <row r="1303" spans="1:79">
      <c r="A1303" s="41">
        <v>43903</v>
      </c>
      <c r="B1303">
        <v>10.48</v>
      </c>
      <c r="C1303">
        <v>6.0625</v>
      </c>
      <c r="D1303" s="34">
        <f t="shared" si="388"/>
        <v>-4.4658756047211631E-2</v>
      </c>
      <c r="E1303" s="41">
        <v>43903</v>
      </c>
      <c r="F1303">
        <v>1.58</v>
      </c>
      <c r="G1303">
        <v>1.58</v>
      </c>
      <c r="H1303" s="39">
        <f t="shared" si="389"/>
        <v>2.5974025974025997E-2</v>
      </c>
      <c r="L1303" s="38"/>
      <c r="M1303" s="41">
        <v>43903</v>
      </c>
      <c r="N1303">
        <v>7.56</v>
      </c>
      <c r="O1303">
        <v>4.7816999999999998</v>
      </c>
      <c r="P1303" s="43">
        <f t="shared" si="390"/>
        <v>-5.2631578947369547E-3</v>
      </c>
      <c r="Q1303" s="41">
        <v>43903</v>
      </c>
      <c r="R1303">
        <v>1.57</v>
      </c>
      <c r="S1303">
        <v>1.1122000000000001</v>
      </c>
      <c r="T1303" s="39">
        <f t="shared" si="391"/>
        <v>-2.4813678211310818E-2</v>
      </c>
      <c r="U1303" s="42">
        <v>43906.62533333333</v>
      </c>
      <c r="V1303" s="44">
        <v>8.83</v>
      </c>
      <c r="W1303" s="44">
        <v>5.9409999999999998</v>
      </c>
      <c r="X1303" s="43">
        <f t="shared" si="403"/>
        <v>0</v>
      </c>
      <c r="Y1303" s="42">
        <v>43906.62533333333</v>
      </c>
      <c r="Z1303" s="44">
        <v>9.56</v>
      </c>
      <c r="AA1303" s="44">
        <v>7.4950000000000001</v>
      </c>
      <c r="AB1303" s="43">
        <f t="shared" si="404"/>
        <v>-5.6283052127927481E-2</v>
      </c>
      <c r="AC1303" s="42">
        <v>43906.62533333333</v>
      </c>
      <c r="AD1303" s="44">
        <v>28.08</v>
      </c>
      <c r="AE1303" s="44">
        <v>23.257000000000001</v>
      </c>
      <c r="AF1303" s="43">
        <f t="shared" si="405"/>
        <v>0</v>
      </c>
      <c r="AG1303" s="41">
        <v>43903</v>
      </c>
      <c r="AH1303">
        <v>11.85</v>
      </c>
      <c r="AI1303">
        <v>4.8917999999999999</v>
      </c>
      <c r="AJ1303" s="39">
        <f t="shared" si="392"/>
        <v>0</v>
      </c>
      <c r="AK1303" s="45" t="s">
        <v>1051</v>
      </c>
      <c r="AL1303">
        <v>18.66</v>
      </c>
      <c r="AM1303">
        <v>10.2288</v>
      </c>
      <c r="AN1303" s="39">
        <f t="shared" si="393"/>
        <v>-3.3167292078225385E-2</v>
      </c>
      <c r="AO1303" s="41">
        <v>43903</v>
      </c>
      <c r="AP1303">
        <v>6.4</v>
      </c>
      <c r="AQ1303">
        <v>5.6233000000000004</v>
      </c>
      <c r="AR1303" s="18">
        <f t="shared" si="394"/>
        <v>-1.5624722572397363E-3</v>
      </c>
      <c r="AS1303" s="41">
        <v>43903</v>
      </c>
      <c r="AT1303">
        <v>12.35</v>
      </c>
      <c r="AU1303">
        <v>10.327500000000001</v>
      </c>
      <c r="AV1303" s="39">
        <f t="shared" si="395"/>
        <v>-2.679093085056258E-2</v>
      </c>
      <c r="AW1303" s="41">
        <v>43903</v>
      </c>
      <c r="AX1303">
        <v>9.98</v>
      </c>
      <c r="AY1303">
        <v>6.6153000000000004</v>
      </c>
      <c r="AZ1303" s="39">
        <f t="shared" si="396"/>
        <v>-4.7706105057077383E-2</v>
      </c>
      <c r="BA1303" s="41">
        <v>43903</v>
      </c>
      <c r="BB1303">
        <v>4.75</v>
      </c>
      <c r="BC1303">
        <v>2.6095000000000002</v>
      </c>
      <c r="BD1303" s="39">
        <f t="shared" si="397"/>
        <v>-4.0413326469073939E-2</v>
      </c>
      <c r="BE1303" s="41">
        <v>43903</v>
      </c>
      <c r="BF1303">
        <v>11.34</v>
      </c>
      <c r="BG1303">
        <v>8.1082999999999998</v>
      </c>
      <c r="BH1303" s="39">
        <f t="shared" si="398"/>
        <v>-4.7057717395136679E-2</v>
      </c>
      <c r="BI1303" s="41">
        <v>43903</v>
      </c>
      <c r="BJ1303">
        <v>1.1000000000000001</v>
      </c>
      <c r="BK1303">
        <v>1.1000000000000001</v>
      </c>
      <c r="BL1303" s="39">
        <f t="shared" si="399"/>
        <v>-5.1724137931034343E-2</v>
      </c>
      <c r="BM1303" s="41">
        <v>43903</v>
      </c>
      <c r="BN1303">
        <v>6.84</v>
      </c>
      <c r="BO1303">
        <v>3.8813</v>
      </c>
      <c r="BP1303" s="46">
        <f t="shared" si="400"/>
        <v>-1.2969508938789042E-2</v>
      </c>
      <c r="BQ1303" s="41">
        <v>43903</v>
      </c>
      <c r="BR1303">
        <v>13.1</v>
      </c>
      <c r="BS1303">
        <v>7.4866999999999999</v>
      </c>
      <c r="BT1303" s="18">
        <f t="shared" si="401"/>
        <v>-2.8912005810937027E-2</v>
      </c>
      <c r="BU1303" s="41">
        <v>43903</v>
      </c>
      <c r="BV1303">
        <v>3.15</v>
      </c>
      <c r="BW1303">
        <v>2.0720999999999998</v>
      </c>
      <c r="BX1303" s="39">
        <f t="shared" si="402"/>
        <v>0</v>
      </c>
      <c r="BY1303" s="41">
        <v>44208</v>
      </c>
      <c r="BZ1303">
        <v>11.8</v>
      </c>
      <c r="CA1303">
        <v>7.7290999999999999</v>
      </c>
    </row>
    <row r="1304" spans="1:79">
      <c r="A1304" s="41">
        <v>43906</v>
      </c>
      <c r="B1304">
        <v>9.85</v>
      </c>
      <c r="C1304">
        <v>5.6980000000000004</v>
      </c>
      <c r="D1304" s="34">
        <f t="shared" si="388"/>
        <v>-6.0123711340206117E-2</v>
      </c>
      <c r="E1304" s="41">
        <v>43906</v>
      </c>
      <c r="F1304">
        <v>1.58</v>
      </c>
      <c r="G1304">
        <v>1.58</v>
      </c>
      <c r="H1304" s="39">
        <f t="shared" si="389"/>
        <v>0</v>
      </c>
      <c r="L1304" s="38"/>
      <c r="M1304" s="41">
        <v>43906</v>
      </c>
      <c r="N1304">
        <v>7.34</v>
      </c>
      <c r="O1304">
        <v>4.6425000000000001</v>
      </c>
      <c r="P1304" s="43">
        <f t="shared" si="390"/>
        <v>-2.9110985632724715E-2</v>
      </c>
      <c r="Q1304" s="41">
        <v>43906</v>
      </c>
      <c r="R1304">
        <v>1.55</v>
      </c>
      <c r="S1304">
        <v>1.0980000000000001</v>
      </c>
      <c r="T1304" s="39">
        <f t="shared" si="391"/>
        <v>-1.2767487861895334E-2</v>
      </c>
      <c r="U1304" s="42">
        <v>43907.62533333333</v>
      </c>
      <c r="V1304" s="44">
        <v>8.83</v>
      </c>
      <c r="W1304" s="44">
        <v>5.9409999999999998</v>
      </c>
      <c r="X1304" s="43">
        <f t="shared" si="403"/>
        <v>0</v>
      </c>
      <c r="Y1304" s="42">
        <v>43907.62533333333</v>
      </c>
      <c r="Z1304" s="44">
        <v>9.2799999999999994</v>
      </c>
      <c r="AA1304" s="44">
        <v>7.2750000000000004</v>
      </c>
      <c r="AB1304" s="43">
        <f t="shared" si="404"/>
        <v>-2.935290193462305E-2</v>
      </c>
      <c r="AC1304" s="42">
        <v>43907.62533333333</v>
      </c>
      <c r="AD1304" s="44">
        <v>26.82</v>
      </c>
      <c r="AE1304" s="44">
        <v>22.213000000000001</v>
      </c>
      <c r="AF1304" s="43">
        <f t="shared" si="405"/>
        <v>-4.4889710624758154E-2</v>
      </c>
      <c r="AG1304" s="41">
        <v>43906</v>
      </c>
      <c r="AH1304">
        <v>11.32</v>
      </c>
      <c r="AI1304">
        <v>4.673</v>
      </c>
      <c r="AJ1304" s="39">
        <f t="shared" si="392"/>
        <v>-4.47279120160268E-2</v>
      </c>
      <c r="AK1304" s="45" t="s">
        <v>1052</v>
      </c>
      <c r="AL1304">
        <v>17.55</v>
      </c>
      <c r="AM1304">
        <v>9.6204000000000001</v>
      </c>
      <c r="AN1304" s="39">
        <f t="shared" si="393"/>
        <v>-5.947911778507739E-2</v>
      </c>
      <c r="AO1304" s="41">
        <v>43906</v>
      </c>
      <c r="AP1304">
        <v>6.21</v>
      </c>
      <c r="AQ1304">
        <v>5.4564000000000004</v>
      </c>
      <c r="AR1304" s="18">
        <f t="shared" si="394"/>
        <v>-2.9680081091174228E-2</v>
      </c>
      <c r="AS1304" s="41">
        <v>43906</v>
      </c>
      <c r="AT1304">
        <v>11.8</v>
      </c>
      <c r="AU1304">
        <v>9.8675999999999995</v>
      </c>
      <c r="AV1304" s="39">
        <f t="shared" si="395"/>
        <v>-4.4531590413943459E-2</v>
      </c>
      <c r="AW1304" s="41">
        <v>43906</v>
      </c>
      <c r="AX1304">
        <v>9.5</v>
      </c>
      <c r="AY1304">
        <v>6.2971000000000004</v>
      </c>
      <c r="AZ1304" s="39">
        <f t="shared" si="396"/>
        <v>-4.8100615240427497E-2</v>
      </c>
      <c r="BA1304" s="41">
        <v>43906</v>
      </c>
      <c r="BB1304">
        <v>4.6100000000000003</v>
      </c>
      <c r="BC1304">
        <v>2.5326</v>
      </c>
      <c r="BD1304" s="39">
        <f t="shared" si="397"/>
        <v>-2.9469246982180567E-2</v>
      </c>
      <c r="BE1304" s="41">
        <v>43906</v>
      </c>
      <c r="BF1304">
        <v>11</v>
      </c>
      <c r="BG1304">
        <v>7.8651999999999997</v>
      </c>
      <c r="BH1304" s="39">
        <f t="shared" si="398"/>
        <v>-2.9981623768237497E-2</v>
      </c>
      <c r="BI1304" s="41">
        <v>43906</v>
      </c>
      <c r="BJ1304">
        <v>1.06</v>
      </c>
      <c r="BK1304">
        <v>1.06</v>
      </c>
      <c r="BL1304" s="39">
        <f t="shared" si="399"/>
        <v>-3.636363636363639E-2</v>
      </c>
      <c r="BM1304" s="41">
        <v>43906</v>
      </c>
      <c r="BN1304">
        <v>6.54</v>
      </c>
      <c r="BO1304">
        <v>3.7109999999999999</v>
      </c>
      <c r="BP1304" s="46">
        <f t="shared" si="400"/>
        <v>-4.3877051503362303E-2</v>
      </c>
      <c r="BQ1304" s="41">
        <v>43906</v>
      </c>
      <c r="BR1304">
        <v>12.42</v>
      </c>
      <c r="BS1304">
        <v>7.0980999999999996</v>
      </c>
      <c r="BT1304" s="18">
        <f t="shared" si="401"/>
        <v>-5.1905378871866144E-2</v>
      </c>
      <c r="BU1304" s="41">
        <v>43906</v>
      </c>
      <c r="BV1304">
        <v>3.15</v>
      </c>
      <c r="BW1304">
        <v>2.0720999999999998</v>
      </c>
      <c r="BX1304" s="39">
        <f t="shared" si="402"/>
        <v>0</v>
      </c>
      <c r="BY1304" s="41">
        <v>44209</v>
      </c>
      <c r="BZ1304">
        <v>11.9</v>
      </c>
      <c r="CA1304">
        <v>7.7946</v>
      </c>
    </row>
    <row r="1305" spans="1:79">
      <c r="A1305" s="41">
        <v>43907</v>
      </c>
      <c r="B1305">
        <v>9.41</v>
      </c>
      <c r="C1305">
        <v>5.4435000000000002</v>
      </c>
      <c r="D1305" s="34">
        <f t="shared" si="388"/>
        <v>-4.4664794664794692E-2</v>
      </c>
      <c r="E1305" s="41">
        <v>43907</v>
      </c>
      <c r="F1305">
        <v>1.57</v>
      </c>
      <c r="G1305">
        <v>1.57</v>
      </c>
      <c r="H1305" s="39">
        <f t="shared" si="389"/>
        <v>-6.329113924050638E-3</v>
      </c>
      <c r="L1305" s="38"/>
      <c r="M1305" s="41">
        <v>43907</v>
      </c>
      <c r="N1305">
        <v>7.08</v>
      </c>
      <c r="O1305">
        <v>4.4781000000000004</v>
      </c>
      <c r="P1305" s="43">
        <f t="shared" si="390"/>
        <v>-3.5411954765751139E-2</v>
      </c>
      <c r="Q1305" s="41">
        <v>43907</v>
      </c>
      <c r="R1305">
        <v>1.51</v>
      </c>
      <c r="S1305">
        <v>1.0697000000000001</v>
      </c>
      <c r="T1305" s="39">
        <f t="shared" si="391"/>
        <v>-2.5774134790528223E-2</v>
      </c>
      <c r="U1305" s="42">
        <v>43908.62533333333</v>
      </c>
      <c r="V1305" s="44">
        <v>8.83</v>
      </c>
      <c r="W1305" s="44">
        <v>5.9409999999999998</v>
      </c>
      <c r="X1305" s="43">
        <f t="shared" si="403"/>
        <v>0</v>
      </c>
      <c r="Y1305" s="42">
        <v>43908.62533333333</v>
      </c>
      <c r="Z1305" s="44">
        <v>9.2799999999999994</v>
      </c>
      <c r="AA1305" s="44">
        <v>7.2750000000000004</v>
      </c>
      <c r="AB1305" s="43">
        <f t="shared" si="404"/>
        <v>0</v>
      </c>
      <c r="AC1305" s="42">
        <v>43908.62533333333</v>
      </c>
      <c r="AD1305" s="44">
        <v>26.82</v>
      </c>
      <c r="AE1305" s="44">
        <v>22.213000000000001</v>
      </c>
      <c r="AF1305" s="43">
        <f t="shared" si="405"/>
        <v>0</v>
      </c>
      <c r="AG1305" s="41">
        <v>43907</v>
      </c>
      <c r="AH1305">
        <v>11.3</v>
      </c>
      <c r="AI1305">
        <v>4.6646999999999998</v>
      </c>
      <c r="AJ1305" s="39">
        <f t="shared" si="392"/>
        <v>-1.7761609244597038E-3</v>
      </c>
      <c r="AK1305" s="45" t="s">
        <v>1053</v>
      </c>
      <c r="AL1305">
        <v>16.77</v>
      </c>
      <c r="AM1305">
        <v>9.1928000000000001</v>
      </c>
      <c r="AN1305" s="39">
        <f t="shared" si="393"/>
        <v>-4.4447216331961248E-2</v>
      </c>
      <c r="AO1305" s="41">
        <v>43907</v>
      </c>
      <c r="AP1305">
        <v>5.94</v>
      </c>
      <c r="AQ1305">
        <v>5.2191999999999998</v>
      </c>
      <c r="AR1305" s="18">
        <f t="shared" si="394"/>
        <v>-4.3471886225350143E-2</v>
      </c>
      <c r="AS1305" s="41">
        <v>43907</v>
      </c>
      <c r="AT1305">
        <v>11.8</v>
      </c>
      <c r="AU1305">
        <v>9.8675999999999995</v>
      </c>
      <c r="AV1305" s="39">
        <f t="shared" si="395"/>
        <v>0</v>
      </c>
      <c r="AW1305" s="41">
        <v>43907</v>
      </c>
      <c r="AX1305">
        <v>9.08</v>
      </c>
      <c r="AY1305">
        <v>6.0186999999999999</v>
      </c>
      <c r="AZ1305" s="39">
        <f t="shared" si="396"/>
        <v>-4.4210827206174336E-2</v>
      </c>
      <c r="BA1305" s="41">
        <v>43907</v>
      </c>
      <c r="BB1305">
        <v>4.4800000000000004</v>
      </c>
      <c r="BC1305">
        <v>2.4611999999999998</v>
      </c>
      <c r="BD1305" s="39">
        <f t="shared" si="397"/>
        <v>-2.8192371475953618E-2</v>
      </c>
      <c r="BE1305" s="41">
        <v>43907</v>
      </c>
      <c r="BF1305">
        <v>11</v>
      </c>
      <c r="BG1305">
        <v>7.8651999999999997</v>
      </c>
      <c r="BH1305" s="39">
        <f t="shared" si="398"/>
        <v>0</v>
      </c>
      <c r="BI1305" s="41">
        <v>43907</v>
      </c>
      <c r="BJ1305">
        <v>1.02</v>
      </c>
      <c r="BK1305">
        <v>1.02</v>
      </c>
      <c r="BL1305" s="39">
        <f t="shared" si="399"/>
        <v>-3.7735849056603807E-2</v>
      </c>
      <c r="BM1305" s="41">
        <v>43907</v>
      </c>
      <c r="BN1305">
        <v>6.35</v>
      </c>
      <c r="BO1305">
        <v>3.6032000000000002</v>
      </c>
      <c r="BP1305" s="46">
        <f t="shared" si="400"/>
        <v>-2.90487739153866E-2</v>
      </c>
      <c r="BQ1305" s="41">
        <v>43907</v>
      </c>
      <c r="BR1305">
        <v>12.05</v>
      </c>
      <c r="BS1305">
        <v>6.8865999999999996</v>
      </c>
      <c r="BT1305" s="18">
        <f t="shared" si="401"/>
        <v>-2.9796706160803599E-2</v>
      </c>
      <c r="BU1305" s="41">
        <v>43907</v>
      </c>
      <c r="BV1305">
        <v>3.07</v>
      </c>
      <c r="BW1305">
        <v>2.0194999999999999</v>
      </c>
      <c r="BX1305" s="39">
        <f t="shared" si="402"/>
        <v>-2.5384875247333617E-2</v>
      </c>
      <c r="BY1305" s="41">
        <v>44211</v>
      </c>
      <c r="BZ1305">
        <v>12</v>
      </c>
      <c r="CA1305">
        <v>7.8601000000000001</v>
      </c>
    </row>
    <row r="1306" spans="1:79">
      <c r="A1306" s="41">
        <v>43908</v>
      </c>
      <c r="B1306">
        <v>9.1300000000000008</v>
      </c>
      <c r="C1306">
        <v>5.2815000000000003</v>
      </c>
      <c r="D1306" s="34">
        <f t="shared" si="388"/>
        <v>-2.9760264535684745E-2</v>
      </c>
      <c r="E1306" s="41">
        <v>43908</v>
      </c>
      <c r="F1306">
        <v>1.57</v>
      </c>
      <c r="G1306">
        <v>1.57</v>
      </c>
      <c r="H1306" s="39">
        <f t="shared" si="389"/>
        <v>0</v>
      </c>
      <c r="L1306" s="38"/>
      <c r="M1306" s="41">
        <v>43908</v>
      </c>
      <c r="N1306">
        <v>7.24</v>
      </c>
      <c r="O1306">
        <v>4.5792999999999999</v>
      </c>
      <c r="P1306" s="43">
        <f t="shared" si="390"/>
        <v>2.2598870056497064E-2</v>
      </c>
      <c r="Q1306" s="41">
        <v>43908</v>
      </c>
      <c r="R1306">
        <v>1.53</v>
      </c>
      <c r="S1306">
        <v>1.0839000000000001</v>
      </c>
      <c r="T1306" s="39">
        <f t="shared" si="391"/>
        <v>1.3274749929886875E-2</v>
      </c>
      <c r="U1306" s="42">
        <v>43909.62533333333</v>
      </c>
      <c r="V1306" s="44">
        <v>8.83</v>
      </c>
      <c r="W1306" s="44">
        <v>5.9409999999999998</v>
      </c>
      <c r="X1306" s="43">
        <f t="shared" si="403"/>
        <v>0</v>
      </c>
      <c r="Y1306" s="42">
        <v>43909.62533333333</v>
      </c>
      <c r="Z1306" s="44">
        <v>9.01</v>
      </c>
      <c r="AA1306" s="44">
        <v>7.0640000000000001</v>
      </c>
      <c r="AB1306" s="43">
        <f t="shared" si="404"/>
        <v>-2.9003436426116878E-2</v>
      </c>
      <c r="AC1306" s="42">
        <v>43909.62533333333</v>
      </c>
      <c r="AD1306" s="44">
        <v>26.82</v>
      </c>
      <c r="AE1306" s="44">
        <v>22.213000000000001</v>
      </c>
      <c r="AF1306" s="43">
        <f t="shared" si="405"/>
        <v>0</v>
      </c>
      <c r="AG1306" s="41">
        <v>43908</v>
      </c>
      <c r="AH1306">
        <v>11</v>
      </c>
      <c r="AI1306">
        <v>4.5408999999999997</v>
      </c>
      <c r="AJ1306" s="39">
        <f t="shared" si="392"/>
        <v>-2.6539756040045479E-2</v>
      </c>
      <c r="AK1306" s="45" t="s">
        <v>1054</v>
      </c>
      <c r="AL1306">
        <v>17.2</v>
      </c>
      <c r="AM1306">
        <v>9.4284999999999997</v>
      </c>
      <c r="AN1306" s="39">
        <f t="shared" si="393"/>
        <v>2.5639631015577362E-2</v>
      </c>
      <c r="AO1306" s="41">
        <v>43908</v>
      </c>
      <c r="AP1306">
        <v>5.77</v>
      </c>
      <c r="AQ1306">
        <v>5.0697999999999999</v>
      </c>
      <c r="AR1306" s="18">
        <f t="shared" si="394"/>
        <v>-2.8625076640098095E-2</v>
      </c>
      <c r="AS1306" s="41">
        <v>43908</v>
      </c>
      <c r="AT1306">
        <v>12.15</v>
      </c>
      <c r="AU1306">
        <v>10.160299999999999</v>
      </c>
      <c r="AV1306" s="39">
        <f t="shared" si="395"/>
        <v>2.96627346061859E-2</v>
      </c>
      <c r="AW1306" s="41">
        <v>43908</v>
      </c>
      <c r="AX1306">
        <v>8.83</v>
      </c>
      <c r="AY1306">
        <v>5.8529999999999998</v>
      </c>
      <c r="AZ1306" s="39">
        <f t="shared" si="396"/>
        <v>-2.7530862146310696E-2</v>
      </c>
      <c r="BA1306" s="41">
        <v>43908</v>
      </c>
      <c r="BB1306">
        <v>4.5999999999999996</v>
      </c>
      <c r="BC1306">
        <v>2.5270999999999999</v>
      </c>
      <c r="BD1306" s="39">
        <f t="shared" si="397"/>
        <v>2.6775556639037898E-2</v>
      </c>
      <c r="BE1306" s="41">
        <v>43908</v>
      </c>
      <c r="BF1306">
        <v>10.67</v>
      </c>
      <c r="BG1306">
        <v>7.6292999999999997</v>
      </c>
      <c r="BH1306" s="39">
        <f t="shared" si="398"/>
        <v>-2.9992880028479888E-2</v>
      </c>
      <c r="BI1306" s="41">
        <v>43908</v>
      </c>
      <c r="BJ1306">
        <v>0.99</v>
      </c>
      <c r="BK1306">
        <v>0.99</v>
      </c>
      <c r="BL1306" s="39">
        <f t="shared" si="399"/>
        <v>-2.9411764705882377E-2</v>
      </c>
      <c r="BM1306" s="41">
        <v>43908</v>
      </c>
      <c r="BN1306">
        <v>6.16</v>
      </c>
      <c r="BO1306">
        <v>3.4954000000000001</v>
      </c>
      <c r="BP1306" s="46">
        <f t="shared" si="400"/>
        <v>-2.9917850799289551E-2</v>
      </c>
      <c r="BQ1306" s="41">
        <v>43908</v>
      </c>
      <c r="BR1306">
        <v>11.69</v>
      </c>
      <c r="BS1306">
        <v>6.6809000000000003</v>
      </c>
      <c r="BT1306" s="18">
        <f t="shared" si="401"/>
        <v>-2.9869601835448456E-2</v>
      </c>
      <c r="BU1306" s="41">
        <v>43908</v>
      </c>
      <c r="BV1306">
        <v>3.15</v>
      </c>
      <c r="BW1306">
        <v>2.0720999999999998</v>
      </c>
      <c r="BX1306" s="39">
        <f t="shared" si="402"/>
        <v>2.604605100272344E-2</v>
      </c>
      <c r="BY1306" s="41">
        <v>44214</v>
      </c>
      <c r="BZ1306">
        <v>12.1</v>
      </c>
      <c r="CA1306">
        <v>7.9256000000000002</v>
      </c>
    </row>
    <row r="1307" spans="1:79">
      <c r="A1307" s="41">
        <v>43909</v>
      </c>
      <c r="B1307">
        <v>9.08</v>
      </c>
      <c r="C1307">
        <v>5.2526000000000002</v>
      </c>
      <c r="D1307" s="34">
        <f t="shared" si="388"/>
        <v>-5.4719303228249827E-3</v>
      </c>
      <c r="E1307" s="41">
        <v>43909</v>
      </c>
      <c r="F1307">
        <v>1.57</v>
      </c>
      <c r="G1307">
        <v>1.57</v>
      </c>
      <c r="H1307" s="39">
        <f t="shared" si="389"/>
        <v>0</v>
      </c>
      <c r="L1307" s="38"/>
      <c r="M1307" s="41">
        <v>43909</v>
      </c>
      <c r="N1307">
        <v>7.04</v>
      </c>
      <c r="O1307">
        <v>4.4527999999999999</v>
      </c>
      <c r="P1307" s="43">
        <f t="shared" si="390"/>
        <v>-2.7624309392265206E-2</v>
      </c>
      <c r="Q1307" s="41">
        <v>43909</v>
      </c>
      <c r="R1307">
        <v>1.57</v>
      </c>
      <c r="S1307">
        <v>1.1122000000000001</v>
      </c>
      <c r="T1307" s="39">
        <f t="shared" si="391"/>
        <v>2.6109419688163105E-2</v>
      </c>
      <c r="U1307" s="42">
        <v>43913.62533333333</v>
      </c>
      <c r="V1307" s="44">
        <v>8.83</v>
      </c>
      <c r="W1307" s="44">
        <v>5.9409999999999998</v>
      </c>
      <c r="X1307" s="43">
        <f t="shared" si="403"/>
        <v>0</v>
      </c>
      <c r="Y1307" s="42">
        <v>43913.62533333333</v>
      </c>
      <c r="Z1307" s="44">
        <v>9.01</v>
      </c>
      <c r="AA1307" s="44">
        <v>7.0640000000000001</v>
      </c>
      <c r="AB1307" s="43">
        <f t="shared" si="404"/>
        <v>0</v>
      </c>
      <c r="AC1307" s="42">
        <v>43913.62533333333</v>
      </c>
      <c r="AD1307" s="44">
        <v>27.62</v>
      </c>
      <c r="AE1307" s="44">
        <v>22.876000000000001</v>
      </c>
      <c r="AF1307" s="43">
        <f t="shared" si="405"/>
        <v>2.9847386665466179E-2</v>
      </c>
      <c r="AG1307" s="41">
        <v>43909</v>
      </c>
      <c r="AH1307">
        <v>11</v>
      </c>
      <c r="AI1307">
        <v>4.5408999999999997</v>
      </c>
      <c r="AJ1307" s="39">
        <f t="shared" si="392"/>
        <v>0</v>
      </c>
      <c r="AK1307" s="45" t="s">
        <v>1055</v>
      </c>
      <c r="AL1307">
        <v>16.989999999999998</v>
      </c>
      <c r="AM1307">
        <v>9.3133999999999997</v>
      </c>
      <c r="AN1307" s="39">
        <f t="shared" si="393"/>
        <v>-1.2207668239910907E-2</v>
      </c>
      <c r="AO1307" s="41">
        <v>43909</v>
      </c>
      <c r="AP1307">
        <v>5.9</v>
      </c>
      <c r="AQ1307">
        <v>5.1840000000000002</v>
      </c>
      <c r="AR1307" s="18">
        <f t="shared" si="394"/>
        <v>2.2525543413941439E-2</v>
      </c>
      <c r="AS1307" s="41">
        <v>43909</v>
      </c>
      <c r="AT1307">
        <v>12.5</v>
      </c>
      <c r="AU1307">
        <v>10.452999999999999</v>
      </c>
      <c r="AV1307" s="39">
        <f t="shared" si="395"/>
        <v>2.8808204482151115E-2</v>
      </c>
      <c r="AW1307" s="41">
        <v>43909</v>
      </c>
      <c r="AX1307">
        <v>8.81</v>
      </c>
      <c r="AY1307">
        <v>5.8396999999999997</v>
      </c>
      <c r="AZ1307" s="39">
        <f t="shared" si="396"/>
        <v>-2.272338971467639E-3</v>
      </c>
      <c r="BA1307" s="41">
        <v>43909</v>
      </c>
      <c r="BB1307">
        <v>4.7</v>
      </c>
      <c r="BC1307">
        <v>2.5821000000000001</v>
      </c>
      <c r="BD1307" s="39">
        <f t="shared" si="397"/>
        <v>2.1764077400973511E-2</v>
      </c>
      <c r="BE1307" s="41">
        <v>43909</v>
      </c>
      <c r="BF1307">
        <v>10.99</v>
      </c>
      <c r="BG1307">
        <v>7.8581000000000003</v>
      </c>
      <c r="BH1307" s="39">
        <f t="shared" si="398"/>
        <v>2.9989645183699759E-2</v>
      </c>
      <c r="BI1307" s="41">
        <v>43909</v>
      </c>
      <c r="BJ1307">
        <v>0.98</v>
      </c>
      <c r="BK1307">
        <v>0.98</v>
      </c>
      <c r="BL1307" s="39">
        <f t="shared" si="399"/>
        <v>-1.0101010101010111E-2</v>
      </c>
      <c r="BM1307" s="41">
        <v>43909</v>
      </c>
      <c r="BN1307">
        <v>5.98</v>
      </c>
      <c r="BO1307">
        <v>3.3933</v>
      </c>
      <c r="BP1307" s="46">
        <f t="shared" si="400"/>
        <v>-2.92098186187561E-2</v>
      </c>
      <c r="BQ1307" s="41">
        <v>43909</v>
      </c>
      <c r="BR1307">
        <v>11.34</v>
      </c>
      <c r="BS1307">
        <v>6.4808000000000003</v>
      </c>
      <c r="BT1307" s="18">
        <f t="shared" si="401"/>
        <v>-2.9951054498645383E-2</v>
      </c>
      <c r="BU1307" s="41">
        <v>43909</v>
      </c>
      <c r="BV1307">
        <v>3.06</v>
      </c>
      <c r="BW1307">
        <v>2.0129000000000001</v>
      </c>
      <c r="BX1307" s="39">
        <f t="shared" si="402"/>
        <v>-2.8570049708025531E-2</v>
      </c>
      <c r="BY1307" s="41">
        <v>44215</v>
      </c>
      <c r="BZ1307">
        <v>12.1</v>
      </c>
      <c r="CA1307">
        <v>7.9256000000000002</v>
      </c>
    </row>
    <row r="1308" spans="1:79">
      <c r="A1308" s="41">
        <v>43913</v>
      </c>
      <c r="B1308">
        <v>9.17</v>
      </c>
      <c r="C1308">
        <v>5.3047000000000004</v>
      </c>
      <c r="D1308" s="34">
        <f t="shared" si="388"/>
        <v>9.9188973079998959E-3</v>
      </c>
      <c r="E1308" s="41">
        <v>43913</v>
      </c>
      <c r="F1308">
        <v>1.57</v>
      </c>
      <c r="G1308">
        <v>1.57</v>
      </c>
      <c r="H1308" s="39">
        <f t="shared" si="389"/>
        <v>0</v>
      </c>
      <c r="L1308" s="38"/>
      <c r="M1308" s="41">
        <v>43913</v>
      </c>
      <c r="N1308">
        <v>7.01</v>
      </c>
      <c r="O1308">
        <v>4.4337999999999997</v>
      </c>
      <c r="P1308" s="43">
        <f t="shared" si="390"/>
        <v>-4.2669780812073588E-3</v>
      </c>
      <c r="Q1308" s="41">
        <v>43913</v>
      </c>
      <c r="R1308">
        <v>1.53</v>
      </c>
      <c r="S1308">
        <v>1.0839000000000001</v>
      </c>
      <c r="T1308" s="39">
        <f t="shared" si="391"/>
        <v>-2.5445063837439299E-2</v>
      </c>
      <c r="U1308" s="42">
        <v>43914.62533333333</v>
      </c>
      <c r="V1308" s="44">
        <v>8.83</v>
      </c>
      <c r="W1308" s="44">
        <v>5.9409999999999998</v>
      </c>
      <c r="X1308" s="43">
        <f t="shared" si="403"/>
        <v>0</v>
      </c>
      <c r="Y1308" s="42">
        <v>43914.62533333333</v>
      </c>
      <c r="Z1308" s="44">
        <v>9.2799999999999994</v>
      </c>
      <c r="AA1308" s="44">
        <v>7.2750000000000004</v>
      </c>
      <c r="AB1308" s="43">
        <f t="shared" si="404"/>
        <v>2.9869762174405477E-2</v>
      </c>
      <c r="AC1308" s="42">
        <v>43914.62533333333</v>
      </c>
      <c r="AD1308" s="44">
        <v>28.3</v>
      </c>
      <c r="AE1308" s="44">
        <v>23.439</v>
      </c>
      <c r="AF1308" s="43">
        <f t="shared" si="405"/>
        <v>2.4610945969575047E-2</v>
      </c>
      <c r="AG1308" s="41">
        <v>43913</v>
      </c>
      <c r="AH1308">
        <v>10.9</v>
      </c>
      <c r="AI1308">
        <v>4.4996</v>
      </c>
      <c r="AJ1308" s="39">
        <f t="shared" si="392"/>
        <v>-9.0951133035300658E-3</v>
      </c>
      <c r="AK1308" s="45" t="s">
        <v>1056</v>
      </c>
      <c r="AL1308">
        <v>17.45</v>
      </c>
      <c r="AM1308">
        <v>9.5655000000000001</v>
      </c>
      <c r="AN1308" s="39">
        <f t="shared" si="393"/>
        <v>2.7068524921081499E-2</v>
      </c>
      <c r="AO1308" s="41">
        <v>43913</v>
      </c>
      <c r="AP1308">
        <v>5.73</v>
      </c>
      <c r="AQ1308">
        <v>5.0346000000000002</v>
      </c>
      <c r="AR1308" s="18">
        <f t="shared" si="394"/>
        <v>-2.8819444444444439E-2</v>
      </c>
      <c r="AS1308" s="41">
        <v>43913</v>
      </c>
      <c r="AT1308">
        <v>12.7</v>
      </c>
      <c r="AU1308">
        <v>10.620200000000001</v>
      </c>
      <c r="AV1308" s="39">
        <f t="shared" si="395"/>
        <v>1.5995408016837381E-2</v>
      </c>
      <c r="AW1308" s="41">
        <v>43913</v>
      </c>
      <c r="AX1308">
        <v>9.06</v>
      </c>
      <c r="AY1308">
        <v>6.0053999999999998</v>
      </c>
      <c r="AZ1308" s="39">
        <f t="shared" si="396"/>
        <v>2.8374745278010888E-2</v>
      </c>
      <c r="BA1308" s="41">
        <v>43913</v>
      </c>
      <c r="BB1308">
        <v>4.75</v>
      </c>
      <c r="BC1308">
        <v>2.6095000000000002</v>
      </c>
      <c r="BD1308" s="39">
        <f t="shared" si="397"/>
        <v>1.0611517756864603E-2</v>
      </c>
      <c r="BE1308" s="41">
        <v>43913</v>
      </c>
      <c r="BF1308">
        <v>11.31</v>
      </c>
      <c r="BG1308">
        <v>8.0869</v>
      </c>
      <c r="BH1308" s="39">
        <f t="shared" si="398"/>
        <v>2.9116453086623952E-2</v>
      </c>
      <c r="BI1308" s="41">
        <v>43913</v>
      </c>
      <c r="BJ1308">
        <v>0.97</v>
      </c>
      <c r="BK1308">
        <v>0.97</v>
      </c>
      <c r="BL1308" s="39">
        <f t="shared" si="399"/>
        <v>-1.0204081632653071E-2</v>
      </c>
      <c r="BM1308" s="41">
        <v>43913</v>
      </c>
      <c r="BN1308">
        <v>5.98</v>
      </c>
      <c r="BO1308">
        <v>3.3933</v>
      </c>
      <c r="BP1308" s="46">
        <f t="shared" si="400"/>
        <v>0</v>
      </c>
      <c r="BQ1308" s="41">
        <v>43913</v>
      </c>
      <c r="BR1308">
        <v>11.3</v>
      </c>
      <c r="BS1308">
        <v>6.4580000000000002</v>
      </c>
      <c r="BT1308" s="18">
        <f t="shared" si="401"/>
        <v>-3.518084187137414E-3</v>
      </c>
      <c r="BU1308" s="41">
        <v>43913</v>
      </c>
      <c r="BV1308">
        <v>3.04</v>
      </c>
      <c r="BW1308">
        <v>1.9998</v>
      </c>
      <c r="BX1308" s="39">
        <f t="shared" si="402"/>
        <v>-6.5080232500373146E-3</v>
      </c>
      <c r="BY1308" s="41">
        <v>44216</v>
      </c>
      <c r="BZ1308">
        <v>12.1</v>
      </c>
      <c r="CA1308">
        <v>7.9256000000000002</v>
      </c>
    </row>
    <row r="1309" spans="1:79">
      <c r="A1309" s="41">
        <v>43914</v>
      </c>
      <c r="B1309">
        <v>9.34</v>
      </c>
      <c r="C1309">
        <v>5.4029999999999996</v>
      </c>
      <c r="D1309" s="34">
        <f t="shared" si="388"/>
        <v>1.8530736893697882E-2</v>
      </c>
      <c r="E1309" s="41">
        <v>43914</v>
      </c>
      <c r="F1309">
        <v>1.57</v>
      </c>
      <c r="G1309">
        <v>1.57</v>
      </c>
      <c r="H1309" s="39">
        <f t="shared" si="389"/>
        <v>0</v>
      </c>
      <c r="L1309" s="38"/>
      <c r="M1309" s="41">
        <v>43914</v>
      </c>
      <c r="N1309">
        <v>7.22</v>
      </c>
      <c r="O1309">
        <v>4.5666000000000002</v>
      </c>
      <c r="P1309" s="43">
        <f t="shared" si="390"/>
        <v>2.9951734403897444E-2</v>
      </c>
      <c r="Q1309" s="41">
        <v>43914</v>
      </c>
      <c r="R1309">
        <v>1.53</v>
      </c>
      <c r="S1309">
        <v>1.0839000000000001</v>
      </c>
      <c r="T1309" s="39">
        <f t="shared" si="391"/>
        <v>0</v>
      </c>
      <c r="U1309" s="42">
        <v>43915.62533333333</v>
      </c>
      <c r="V1309" s="44">
        <v>8.84</v>
      </c>
      <c r="W1309" s="44">
        <v>5.9480000000000004</v>
      </c>
      <c r="X1309" s="43">
        <f t="shared" si="403"/>
        <v>1.1782528193907695E-3</v>
      </c>
      <c r="Y1309" s="42">
        <v>43915.62533333333</v>
      </c>
      <c r="Z1309" s="44">
        <v>9.5500000000000007</v>
      </c>
      <c r="AA1309" s="44">
        <v>7.4870000000000001</v>
      </c>
      <c r="AB1309" s="43">
        <f t="shared" si="404"/>
        <v>2.9140893470790342E-2</v>
      </c>
      <c r="AC1309" s="42">
        <v>43915.62533333333</v>
      </c>
      <c r="AD1309" s="44">
        <v>28.3</v>
      </c>
      <c r="AE1309" s="44">
        <v>23.439</v>
      </c>
      <c r="AF1309" s="43">
        <f t="shared" si="405"/>
        <v>0</v>
      </c>
      <c r="AG1309" s="41">
        <v>43914</v>
      </c>
      <c r="AH1309">
        <v>11</v>
      </c>
      <c r="AI1309">
        <v>4.5408999999999997</v>
      </c>
      <c r="AJ1309" s="39">
        <f t="shared" si="392"/>
        <v>9.1785936527690615E-3</v>
      </c>
      <c r="AK1309" s="45" t="s">
        <v>1057</v>
      </c>
      <c r="AL1309">
        <v>17.97</v>
      </c>
      <c r="AM1309">
        <v>9.8506</v>
      </c>
      <c r="AN1309" s="39">
        <f t="shared" si="393"/>
        <v>2.980502848779467E-2</v>
      </c>
      <c r="AO1309" s="41">
        <v>43914</v>
      </c>
      <c r="AP1309">
        <v>5.9</v>
      </c>
      <c r="AQ1309">
        <v>5.1840000000000002</v>
      </c>
      <c r="AR1309" s="18">
        <f t="shared" si="394"/>
        <v>2.9674651412227381E-2</v>
      </c>
      <c r="AS1309" s="41">
        <v>43914</v>
      </c>
      <c r="AT1309">
        <v>13.07</v>
      </c>
      <c r="AU1309">
        <v>10.929600000000001</v>
      </c>
      <c r="AV1309" s="39">
        <f t="shared" si="395"/>
        <v>2.9133161334061516E-2</v>
      </c>
      <c r="AW1309" s="41">
        <v>43914</v>
      </c>
      <c r="AX1309">
        <v>8.7899999999999991</v>
      </c>
      <c r="AY1309">
        <v>5.8265000000000002</v>
      </c>
      <c r="AZ1309" s="39">
        <f t="shared" si="396"/>
        <v>-2.9789855796449799E-2</v>
      </c>
      <c r="BA1309" s="41">
        <v>43914</v>
      </c>
      <c r="BB1309">
        <v>4.88</v>
      </c>
      <c r="BC1309">
        <v>2.681</v>
      </c>
      <c r="BD1309" s="39">
        <f t="shared" si="397"/>
        <v>2.7399885035447363E-2</v>
      </c>
      <c r="BE1309" s="41">
        <v>43914</v>
      </c>
      <c r="BF1309">
        <v>11.5</v>
      </c>
      <c r="BG1309">
        <v>8.2226999999999997</v>
      </c>
      <c r="BH1309" s="39">
        <f t="shared" si="398"/>
        <v>1.6792590485847445E-2</v>
      </c>
      <c r="BI1309" s="41">
        <v>43914</v>
      </c>
      <c r="BJ1309">
        <v>0.99</v>
      </c>
      <c r="BK1309">
        <v>0.99</v>
      </c>
      <c r="BL1309" s="39">
        <f t="shared" si="399"/>
        <v>2.0618556701030948E-2</v>
      </c>
      <c r="BM1309" s="41">
        <v>43914</v>
      </c>
      <c r="BN1309">
        <v>6.09</v>
      </c>
      <c r="BO1309">
        <v>3.4557000000000002</v>
      </c>
      <c r="BP1309" s="46">
        <f t="shared" si="400"/>
        <v>1.8389178675625565E-2</v>
      </c>
      <c r="BQ1309" s="41">
        <v>43914</v>
      </c>
      <c r="BR1309">
        <v>11.35</v>
      </c>
      <c r="BS1309">
        <v>6.4866000000000001</v>
      </c>
      <c r="BT1309" s="18">
        <f t="shared" si="401"/>
        <v>4.428615670486212E-3</v>
      </c>
      <c r="BU1309" s="41">
        <v>43914</v>
      </c>
      <c r="BV1309">
        <v>3.1</v>
      </c>
      <c r="BW1309">
        <v>2.0392000000000001</v>
      </c>
      <c r="BX1309" s="39">
        <f t="shared" si="402"/>
        <v>1.9701970197019754E-2</v>
      </c>
      <c r="BY1309" s="41">
        <v>44217</v>
      </c>
      <c r="BZ1309">
        <v>12.1</v>
      </c>
      <c r="CA1309">
        <v>7.9256000000000002</v>
      </c>
    </row>
    <row r="1310" spans="1:79">
      <c r="A1310" s="41">
        <v>43915</v>
      </c>
      <c r="B1310">
        <v>9.34</v>
      </c>
      <c r="C1310">
        <v>5.4029999999999996</v>
      </c>
      <c r="D1310" s="34">
        <f t="shared" si="388"/>
        <v>0</v>
      </c>
      <c r="E1310" s="41">
        <v>43915</v>
      </c>
      <c r="F1310">
        <v>1.57</v>
      </c>
      <c r="G1310">
        <v>1.57</v>
      </c>
      <c r="H1310" s="39">
        <f t="shared" si="389"/>
        <v>0</v>
      </c>
      <c r="L1310" s="38"/>
      <c r="M1310" s="41">
        <v>43915</v>
      </c>
      <c r="N1310">
        <v>7.4</v>
      </c>
      <c r="O1310">
        <v>4.6805000000000003</v>
      </c>
      <c r="P1310" s="43">
        <f t="shared" si="390"/>
        <v>2.4941969955765801E-2</v>
      </c>
      <c r="Q1310" s="41">
        <v>43915</v>
      </c>
      <c r="R1310">
        <v>1.56</v>
      </c>
      <c r="S1310">
        <v>1.1051</v>
      </c>
      <c r="T1310" s="39">
        <f t="shared" si="391"/>
        <v>1.955899990774046E-2</v>
      </c>
      <c r="U1310" s="42">
        <v>43916.62533333333</v>
      </c>
      <c r="V1310" s="44">
        <v>8.84</v>
      </c>
      <c r="W1310" s="44">
        <v>5.9480000000000004</v>
      </c>
      <c r="X1310" s="43">
        <f t="shared" si="403"/>
        <v>0</v>
      </c>
      <c r="Y1310" s="42">
        <v>43916.62533333333</v>
      </c>
      <c r="Z1310" s="44">
        <v>9.83</v>
      </c>
      <c r="AA1310" s="44">
        <v>7.7060000000000004</v>
      </c>
      <c r="AB1310" s="43">
        <f t="shared" si="404"/>
        <v>2.9250701215440135E-2</v>
      </c>
      <c r="AC1310" s="42">
        <v>43916.62533333333</v>
      </c>
      <c r="AD1310" s="44">
        <v>28.3</v>
      </c>
      <c r="AE1310" s="44">
        <v>23.439</v>
      </c>
      <c r="AF1310" s="43">
        <f t="shared" si="405"/>
        <v>0</v>
      </c>
      <c r="AG1310" s="41">
        <v>43915</v>
      </c>
      <c r="AH1310">
        <v>10.9</v>
      </c>
      <c r="AI1310">
        <v>4.4996</v>
      </c>
      <c r="AJ1310" s="39">
        <f t="shared" si="392"/>
        <v>-9.0951133035300658E-3</v>
      </c>
      <c r="AK1310" s="45" t="s">
        <v>1058</v>
      </c>
      <c r="AL1310">
        <v>17.88</v>
      </c>
      <c r="AM1310">
        <v>9.8012999999999995</v>
      </c>
      <c r="AN1310" s="39">
        <f t="shared" si="393"/>
        <v>-5.0047712829675928E-3</v>
      </c>
      <c r="AO1310" s="41">
        <v>43915</v>
      </c>
      <c r="AP1310">
        <v>5.9</v>
      </c>
      <c r="AQ1310">
        <v>5.1840000000000002</v>
      </c>
      <c r="AR1310" s="18">
        <f t="shared" si="394"/>
        <v>0</v>
      </c>
      <c r="AS1310" s="41">
        <v>43915</v>
      </c>
      <c r="AT1310">
        <v>13.04</v>
      </c>
      <c r="AU1310">
        <v>10.904500000000001</v>
      </c>
      <c r="AV1310" s="39">
        <f t="shared" si="395"/>
        <v>-2.2965158834724162E-3</v>
      </c>
      <c r="AW1310" s="41">
        <v>43915</v>
      </c>
      <c r="AX1310">
        <v>8.9</v>
      </c>
      <c r="AY1310">
        <v>5.8994</v>
      </c>
      <c r="AZ1310" s="39">
        <f t="shared" si="396"/>
        <v>1.2511799536599973E-2</v>
      </c>
      <c r="BA1310" s="41">
        <v>43915</v>
      </c>
      <c r="BB1310">
        <v>4.88</v>
      </c>
      <c r="BC1310">
        <v>2.681</v>
      </c>
      <c r="BD1310" s="39">
        <f t="shared" si="397"/>
        <v>0</v>
      </c>
      <c r="BE1310" s="41">
        <v>43915</v>
      </c>
      <c r="BF1310">
        <v>11.84</v>
      </c>
      <c r="BG1310">
        <v>8.4657999999999998</v>
      </c>
      <c r="BH1310" s="39">
        <f t="shared" si="398"/>
        <v>2.9564498279154063E-2</v>
      </c>
      <c r="BI1310" s="41">
        <v>43915</v>
      </c>
      <c r="BJ1310">
        <v>1.01</v>
      </c>
      <c r="BK1310">
        <v>1.01</v>
      </c>
      <c r="BL1310" s="39">
        <f t="shared" si="399"/>
        <v>2.0202020202020221E-2</v>
      </c>
      <c r="BM1310" s="41">
        <v>43915</v>
      </c>
      <c r="BN1310">
        <v>6.08</v>
      </c>
      <c r="BO1310">
        <v>3.45</v>
      </c>
      <c r="BP1310" s="46">
        <f t="shared" si="400"/>
        <v>-1.6494487368695309E-3</v>
      </c>
      <c r="BQ1310" s="41">
        <v>43915</v>
      </c>
      <c r="BR1310">
        <v>11.69</v>
      </c>
      <c r="BS1310">
        <v>6.6809000000000003</v>
      </c>
      <c r="BT1310" s="18">
        <f t="shared" si="401"/>
        <v>2.9954059137298452E-2</v>
      </c>
      <c r="BU1310" s="41">
        <v>43915</v>
      </c>
      <c r="BV1310">
        <v>3.15</v>
      </c>
      <c r="BW1310">
        <v>2.0720999999999998</v>
      </c>
      <c r="BX1310" s="39">
        <f t="shared" si="402"/>
        <v>1.613377795213795E-2</v>
      </c>
      <c r="BY1310" s="41">
        <v>44218</v>
      </c>
      <c r="BZ1310">
        <v>12</v>
      </c>
      <c r="CA1310">
        <v>7.8601000000000001</v>
      </c>
    </row>
    <row r="1311" spans="1:79">
      <c r="A1311" s="41">
        <v>43916</v>
      </c>
      <c r="B1311">
        <v>9.4</v>
      </c>
      <c r="C1311">
        <v>5.4377000000000004</v>
      </c>
      <c r="D1311" s="34">
        <f t="shared" si="388"/>
        <v>6.4223579492875887E-3</v>
      </c>
      <c r="E1311" s="41">
        <v>43916</v>
      </c>
      <c r="F1311">
        <v>1.53</v>
      </c>
      <c r="G1311">
        <v>1.53</v>
      </c>
      <c r="H1311" s="39">
        <f t="shared" si="389"/>
        <v>-2.5477707006369449E-2</v>
      </c>
      <c r="L1311" s="38"/>
      <c r="M1311" s="41">
        <v>43916</v>
      </c>
      <c r="N1311">
        <v>7.5</v>
      </c>
      <c r="O1311">
        <v>4.7436999999999996</v>
      </c>
      <c r="P1311" s="43">
        <f t="shared" si="390"/>
        <v>1.3502830894135082E-2</v>
      </c>
      <c r="Q1311" s="41">
        <v>43916</v>
      </c>
      <c r="R1311">
        <v>1.56</v>
      </c>
      <c r="S1311">
        <v>1.1051</v>
      </c>
      <c r="T1311" s="39">
        <f t="shared" si="391"/>
        <v>0</v>
      </c>
      <c r="U1311" s="42">
        <v>43917.62533333333</v>
      </c>
      <c r="V1311" s="44">
        <v>8.84</v>
      </c>
      <c r="W1311" s="44">
        <v>5.9480000000000004</v>
      </c>
      <c r="X1311" s="43">
        <f t="shared" si="403"/>
        <v>0</v>
      </c>
      <c r="Y1311" s="42">
        <v>43917.62533333333</v>
      </c>
      <c r="Z1311" s="44">
        <v>9.5399999999999991</v>
      </c>
      <c r="AA1311" s="44">
        <v>7.4790000000000001</v>
      </c>
      <c r="AB1311" s="43">
        <f t="shared" si="404"/>
        <v>-2.9457565533350674E-2</v>
      </c>
      <c r="AC1311" s="42">
        <v>43917.62533333333</v>
      </c>
      <c r="AD1311" s="44">
        <v>28.3</v>
      </c>
      <c r="AE1311" s="44">
        <v>23.439</v>
      </c>
      <c r="AF1311" s="43">
        <f t="shared" si="405"/>
        <v>0</v>
      </c>
      <c r="AG1311" s="41">
        <v>43916</v>
      </c>
      <c r="AH1311">
        <v>10.9</v>
      </c>
      <c r="AI1311">
        <v>4.4996</v>
      </c>
      <c r="AJ1311" s="39">
        <f t="shared" si="392"/>
        <v>0</v>
      </c>
      <c r="AK1311" s="45" t="s">
        <v>1059</v>
      </c>
      <c r="AL1311">
        <v>18</v>
      </c>
      <c r="AM1311">
        <v>9.8670000000000009</v>
      </c>
      <c r="AN1311" s="39">
        <f t="shared" si="393"/>
        <v>6.7031924336569057E-3</v>
      </c>
      <c r="AO1311" s="41">
        <v>43916</v>
      </c>
      <c r="AP1311">
        <v>6.07</v>
      </c>
      <c r="AQ1311">
        <v>5.3334000000000001</v>
      </c>
      <c r="AR1311" s="18">
        <f t="shared" si="394"/>
        <v>2.8819444444444439E-2</v>
      </c>
      <c r="AS1311" s="41">
        <v>43916</v>
      </c>
      <c r="AT1311">
        <v>13.04</v>
      </c>
      <c r="AU1311">
        <v>10.904500000000001</v>
      </c>
      <c r="AV1311" s="39">
        <f t="shared" si="395"/>
        <v>0</v>
      </c>
      <c r="AW1311" s="41">
        <v>43916</v>
      </c>
      <c r="AX1311">
        <v>8.8000000000000007</v>
      </c>
      <c r="AY1311">
        <v>5.8331</v>
      </c>
      <c r="AZ1311" s="39">
        <f t="shared" si="396"/>
        <v>-1.1238431026884094E-2</v>
      </c>
      <c r="BA1311" s="41">
        <v>43916</v>
      </c>
      <c r="BB1311">
        <v>4.9000000000000004</v>
      </c>
      <c r="BC1311">
        <v>2.6919</v>
      </c>
      <c r="BD1311" s="39">
        <f t="shared" si="397"/>
        <v>4.0656471465870606E-3</v>
      </c>
      <c r="BE1311" s="41">
        <v>43916</v>
      </c>
      <c r="BF1311">
        <v>11.9</v>
      </c>
      <c r="BG1311">
        <v>8.5086999999999993</v>
      </c>
      <c r="BH1311" s="39">
        <f t="shared" si="398"/>
        <v>5.0674478489923565E-3</v>
      </c>
      <c r="BI1311" s="41">
        <v>43916</v>
      </c>
      <c r="BJ1311">
        <v>1.04</v>
      </c>
      <c r="BK1311">
        <v>1.04</v>
      </c>
      <c r="BL1311" s="39">
        <f t="shared" si="399"/>
        <v>2.9702970297029729E-2</v>
      </c>
      <c r="BM1311" s="41">
        <v>43916</v>
      </c>
      <c r="BN1311">
        <v>6.19</v>
      </c>
      <c r="BO1311">
        <v>3.5124</v>
      </c>
      <c r="BP1311" s="46">
        <f t="shared" si="400"/>
        <v>1.808695652173907E-2</v>
      </c>
      <c r="BQ1311" s="41">
        <v>43916</v>
      </c>
      <c r="BR1311">
        <v>11.9</v>
      </c>
      <c r="BS1311">
        <v>6.8009000000000004</v>
      </c>
      <c r="BT1311" s="18">
        <f t="shared" si="401"/>
        <v>1.7961651873250627E-2</v>
      </c>
      <c r="BU1311" s="41">
        <v>43916</v>
      </c>
      <c r="BV1311">
        <v>3.24</v>
      </c>
      <c r="BW1311">
        <v>2.1313</v>
      </c>
      <c r="BX1311" s="39">
        <f t="shared" si="402"/>
        <v>2.8570049708025746E-2</v>
      </c>
      <c r="BY1311" s="41">
        <v>44221</v>
      </c>
      <c r="BZ1311">
        <v>12</v>
      </c>
      <c r="CA1311">
        <v>7.8601000000000001</v>
      </c>
    </row>
    <row r="1312" spans="1:79">
      <c r="A1312" s="41">
        <v>43917</v>
      </c>
      <c r="B1312">
        <v>9.14</v>
      </c>
      <c r="C1312">
        <v>5.2873000000000001</v>
      </c>
      <c r="D1312" s="34">
        <f t="shared" si="388"/>
        <v>-2.7658752781506941E-2</v>
      </c>
      <c r="E1312" s="41">
        <v>43917</v>
      </c>
      <c r="F1312">
        <v>1.53</v>
      </c>
      <c r="G1312">
        <v>1.53</v>
      </c>
      <c r="H1312" s="39">
        <f t="shared" si="389"/>
        <v>0</v>
      </c>
      <c r="L1312" s="38"/>
      <c r="M1312" s="41">
        <v>43917</v>
      </c>
      <c r="N1312">
        <v>7.6</v>
      </c>
      <c r="O1312">
        <v>4.8070000000000004</v>
      </c>
      <c r="P1312" s="43">
        <f t="shared" si="390"/>
        <v>1.3344014166157389E-2</v>
      </c>
      <c r="Q1312" s="41">
        <v>43917</v>
      </c>
      <c r="R1312">
        <v>1.56</v>
      </c>
      <c r="S1312">
        <v>1.1051</v>
      </c>
      <c r="T1312" s="39">
        <f t="shared" si="391"/>
        <v>0</v>
      </c>
      <c r="U1312" s="42">
        <v>43920.62533333333</v>
      </c>
      <c r="V1312" s="44">
        <v>8.84</v>
      </c>
      <c r="W1312" s="44">
        <v>5.9480000000000004</v>
      </c>
      <c r="X1312" s="43">
        <f t="shared" si="403"/>
        <v>0</v>
      </c>
      <c r="Y1312" s="42">
        <v>43920.62533333333</v>
      </c>
      <c r="Z1312" s="44">
        <v>9.26</v>
      </c>
      <c r="AA1312" s="44">
        <v>7.26</v>
      </c>
      <c r="AB1312" s="43">
        <f t="shared" si="404"/>
        <v>-2.9281989570798275E-2</v>
      </c>
      <c r="AC1312" s="42">
        <v>43920.62533333333</v>
      </c>
      <c r="AD1312" s="44">
        <v>28.3</v>
      </c>
      <c r="AE1312" s="44">
        <v>23.439</v>
      </c>
      <c r="AF1312" s="43">
        <f t="shared" si="405"/>
        <v>0</v>
      </c>
      <c r="AG1312" s="41">
        <v>43917</v>
      </c>
      <c r="AH1312">
        <v>11.22</v>
      </c>
      <c r="AI1312">
        <v>4.6317000000000004</v>
      </c>
      <c r="AJ1312" s="39">
        <f t="shared" si="392"/>
        <v>2.9358165170237427E-2</v>
      </c>
      <c r="AK1312" s="45" t="s">
        <v>1060</v>
      </c>
      <c r="AL1312">
        <v>17.87</v>
      </c>
      <c r="AM1312">
        <v>9.7957999999999998</v>
      </c>
      <c r="AN1312" s="39">
        <f t="shared" si="393"/>
        <v>-7.2159724333638424E-3</v>
      </c>
      <c r="AO1312" s="41">
        <v>43917</v>
      </c>
      <c r="AP1312">
        <v>6.24</v>
      </c>
      <c r="AQ1312">
        <v>5.4827000000000004</v>
      </c>
      <c r="AR1312" s="18">
        <f t="shared" si="394"/>
        <v>2.7993400082499006E-2</v>
      </c>
      <c r="AS1312" s="41">
        <v>43917</v>
      </c>
      <c r="AT1312">
        <v>13.1</v>
      </c>
      <c r="AU1312">
        <v>10.954700000000001</v>
      </c>
      <c r="AV1312" s="39">
        <f t="shared" si="395"/>
        <v>4.603604016690379E-3</v>
      </c>
      <c r="AW1312" s="41">
        <v>43917</v>
      </c>
      <c r="AX1312">
        <v>9</v>
      </c>
      <c r="AY1312">
        <v>5.9657</v>
      </c>
      <c r="AZ1312" s="39">
        <f t="shared" si="396"/>
        <v>2.2732337864943178E-2</v>
      </c>
      <c r="BA1312" s="41">
        <v>43917</v>
      </c>
      <c r="BB1312">
        <v>4.88</v>
      </c>
      <c r="BC1312">
        <v>2.681</v>
      </c>
      <c r="BD1312" s="39">
        <f t="shared" si="397"/>
        <v>-4.0491845908094317E-3</v>
      </c>
      <c r="BE1312" s="41">
        <v>43917</v>
      </c>
      <c r="BF1312">
        <v>11.9</v>
      </c>
      <c r="BG1312">
        <v>8.5086999999999993</v>
      </c>
      <c r="BH1312" s="39">
        <f t="shared" si="398"/>
        <v>0</v>
      </c>
      <c r="BI1312" s="41">
        <v>43917</v>
      </c>
      <c r="BJ1312">
        <v>1.07</v>
      </c>
      <c r="BK1312">
        <v>1.07</v>
      </c>
      <c r="BL1312" s="39">
        <f t="shared" si="399"/>
        <v>2.8846153846153872E-2</v>
      </c>
      <c r="BM1312" s="41">
        <v>43917</v>
      </c>
      <c r="BN1312">
        <v>6.2</v>
      </c>
      <c r="BO1312">
        <v>3.5181</v>
      </c>
      <c r="BP1312" s="46">
        <f t="shared" si="400"/>
        <v>1.6228220020498914E-3</v>
      </c>
      <c r="BQ1312" s="41">
        <v>43917</v>
      </c>
      <c r="BR1312">
        <v>11.8</v>
      </c>
      <c r="BS1312">
        <v>6.7436999999999996</v>
      </c>
      <c r="BT1312" s="18">
        <f t="shared" si="401"/>
        <v>-8.4106515314150785E-3</v>
      </c>
      <c r="BU1312" s="41">
        <v>43917</v>
      </c>
      <c r="BV1312">
        <v>3.32</v>
      </c>
      <c r="BW1312">
        <v>2.1839</v>
      </c>
      <c r="BX1312" s="39">
        <f t="shared" si="402"/>
        <v>2.4679772908553457E-2</v>
      </c>
      <c r="BY1312" s="41">
        <v>44222</v>
      </c>
      <c r="BZ1312">
        <v>12</v>
      </c>
      <c r="CA1312">
        <v>7.8601000000000001</v>
      </c>
    </row>
    <row r="1313" spans="1:79">
      <c r="A1313" s="41">
        <v>43920</v>
      </c>
      <c r="B1313">
        <v>9.2899999999999991</v>
      </c>
      <c r="C1313">
        <v>5.3741000000000003</v>
      </c>
      <c r="D1313" s="34">
        <f t="shared" si="388"/>
        <v>1.6416696612637869E-2</v>
      </c>
      <c r="E1313" s="41">
        <v>43920</v>
      </c>
      <c r="F1313">
        <v>1.53</v>
      </c>
      <c r="G1313">
        <v>1.53</v>
      </c>
      <c r="H1313" s="39">
        <f t="shared" si="389"/>
        <v>0</v>
      </c>
      <c r="L1313" s="38"/>
      <c r="M1313" s="41">
        <v>43920</v>
      </c>
      <c r="N1313">
        <v>7.6</v>
      </c>
      <c r="O1313">
        <v>4.8070000000000004</v>
      </c>
      <c r="P1313" s="43">
        <f t="shared" si="390"/>
        <v>0</v>
      </c>
      <c r="Q1313" s="41">
        <v>43920</v>
      </c>
      <c r="R1313">
        <v>1.59</v>
      </c>
      <c r="S1313">
        <v>1.1264000000000001</v>
      </c>
      <c r="T1313" s="39">
        <f t="shared" si="391"/>
        <v>1.9274273821373721E-2</v>
      </c>
      <c r="U1313" s="42">
        <v>43921.62533333333</v>
      </c>
      <c r="V1313" s="44">
        <v>8.84</v>
      </c>
      <c r="W1313" s="44">
        <v>5.9480000000000004</v>
      </c>
      <c r="X1313" s="43">
        <f t="shared" si="403"/>
        <v>0</v>
      </c>
      <c r="Y1313" s="42">
        <v>43921.62533333333</v>
      </c>
      <c r="Z1313" s="44">
        <v>9</v>
      </c>
      <c r="AA1313" s="44">
        <v>7.056</v>
      </c>
      <c r="AB1313" s="43">
        <f t="shared" si="404"/>
        <v>-2.8099173553718972E-2</v>
      </c>
      <c r="AC1313" s="42">
        <v>43921.62533333333</v>
      </c>
      <c r="AD1313" s="44">
        <v>28.3</v>
      </c>
      <c r="AE1313" s="44">
        <v>23.439</v>
      </c>
      <c r="AF1313" s="43">
        <f t="shared" si="405"/>
        <v>0</v>
      </c>
      <c r="AG1313" s="41">
        <v>43920</v>
      </c>
      <c r="AH1313">
        <v>11.22</v>
      </c>
      <c r="AI1313">
        <v>4.6317000000000004</v>
      </c>
      <c r="AJ1313" s="39">
        <f t="shared" si="392"/>
        <v>0</v>
      </c>
      <c r="AK1313" s="45" t="s">
        <v>1061</v>
      </c>
      <c r="AL1313">
        <v>18</v>
      </c>
      <c r="AM1313">
        <v>9.8670000000000009</v>
      </c>
      <c r="AN1313" s="39">
        <f t="shared" si="393"/>
        <v>7.268421160089124E-3</v>
      </c>
      <c r="AO1313" s="41">
        <v>43920</v>
      </c>
      <c r="AP1313">
        <v>6.24</v>
      </c>
      <c r="AQ1313">
        <v>5.4827000000000004</v>
      </c>
      <c r="AR1313" s="18">
        <f t="shared" si="394"/>
        <v>0</v>
      </c>
      <c r="AS1313" s="41">
        <v>43920</v>
      </c>
      <c r="AT1313">
        <v>12.99</v>
      </c>
      <c r="AU1313">
        <v>10.8627</v>
      </c>
      <c r="AV1313" s="39">
        <f t="shared" si="395"/>
        <v>-8.3982217678257292E-3</v>
      </c>
      <c r="AW1313" s="41">
        <v>43920</v>
      </c>
      <c r="AX1313">
        <v>8.98</v>
      </c>
      <c r="AY1313">
        <v>5.9523999999999999</v>
      </c>
      <c r="AZ1313" s="39">
        <f t="shared" si="396"/>
        <v>-2.2294114688972107E-3</v>
      </c>
      <c r="BA1313" s="41">
        <v>43920</v>
      </c>
      <c r="BB1313">
        <v>4.88</v>
      </c>
      <c r="BC1313">
        <v>2.681</v>
      </c>
      <c r="BD1313" s="39">
        <f t="shared" si="397"/>
        <v>0</v>
      </c>
      <c r="BE1313" s="41">
        <v>43920</v>
      </c>
      <c r="BF1313">
        <v>11.9</v>
      </c>
      <c r="BG1313">
        <v>8.5086999999999993</v>
      </c>
      <c r="BH1313" s="39">
        <f t="shared" si="398"/>
        <v>0</v>
      </c>
      <c r="BI1313" s="41">
        <v>43920</v>
      </c>
      <c r="BJ1313">
        <v>1.1000000000000001</v>
      </c>
      <c r="BK1313">
        <v>1.1000000000000001</v>
      </c>
      <c r="BL1313" s="39">
        <f t="shared" si="399"/>
        <v>2.8037383177570117E-2</v>
      </c>
      <c r="BM1313" s="41">
        <v>43920</v>
      </c>
      <c r="BN1313">
        <v>6.2</v>
      </c>
      <c r="BO1313">
        <v>3.5181</v>
      </c>
      <c r="BP1313" s="46">
        <f t="shared" si="400"/>
        <v>0</v>
      </c>
      <c r="BQ1313" s="41">
        <v>43920</v>
      </c>
      <c r="BR1313">
        <v>11.8</v>
      </c>
      <c r="BS1313">
        <v>6.7436999999999996</v>
      </c>
      <c r="BT1313" s="18">
        <f t="shared" si="401"/>
        <v>0</v>
      </c>
      <c r="BU1313" s="41">
        <v>43920</v>
      </c>
      <c r="BV1313">
        <v>3.4</v>
      </c>
      <c r="BW1313">
        <v>2.2366000000000001</v>
      </c>
      <c r="BX1313" s="39">
        <f t="shared" si="402"/>
        <v>2.4131141535784693E-2</v>
      </c>
      <c r="BY1313" s="41">
        <v>44223</v>
      </c>
      <c r="BZ1313">
        <v>11.8</v>
      </c>
      <c r="CA1313">
        <v>7.7290999999999999</v>
      </c>
    </row>
    <row r="1314" spans="1:79">
      <c r="A1314" s="41">
        <v>43921</v>
      </c>
      <c r="B1314">
        <v>9.31</v>
      </c>
      <c r="C1314">
        <v>5.3856999999999999</v>
      </c>
      <c r="D1314" s="34">
        <f t="shared" si="388"/>
        <v>2.1585009582999219E-3</v>
      </c>
      <c r="E1314" s="41">
        <v>43921</v>
      </c>
      <c r="F1314">
        <v>1.53</v>
      </c>
      <c r="G1314">
        <v>1.53</v>
      </c>
      <c r="H1314" s="39">
        <f t="shared" si="389"/>
        <v>0</v>
      </c>
      <c r="L1314" s="38"/>
      <c r="M1314" s="41">
        <v>43921</v>
      </c>
      <c r="N1314">
        <v>7.6</v>
      </c>
      <c r="O1314">
        <v>4.8070000000000004</v>
      </c>
      <c r="P1314" s="43">
        <f t="shared" si="390"/>
        <v>0</v>
      </c>
      <c r="Q1314" s="41">
        <v>43921</v>
      </c>
      <c r="R1314">
        <v>1.62</v>
      </c>
      <c r="S1314">
        <v>1.1476</v>
      </c>
      <c r="T1314" s="39">
        <f t="shared" si="391"/>
        <v>1.8821022727272624E-2</v>
      </c>
      <c r="U1314" s="42">
        <v>43922.62533333333</v>
      </c>
      <c r="V1314" s="44">
        <v>8.84</v>
      </c>
      <c r="W1314" s="44">
        <v>5.9480000000000004</v>
      </c>
      <c r="X1314" s="43">
        <f t="shared" si="403"/>
        <v>0</v>
      </c>
      <c r="Y1314" s="42">
        <v>43922.62533333333</v>
      </c>
      <c r="Z1314" s="44">
        <v>8.74</v>
      </c>
      <c r="AA1314" s="44">
        <v>6.8520000000000003</v>
      </c>
      <c r="AB1314" s="43">
        <f t="shared" si="404"/>
        <v>-2.8911564625850303E-2</v>
      </c>
      <c r="AC1314" s="42">
        <v>43922.62533333333</v>
      </c>
      <c r="AD1314" s="44">
        <v>28.3</v>
      </c>
      <c r="AE1314" s="44">
        <v>23.439</v>
      </c>
      <c r="AF1314" s="43">
        <f t="shared" si="405"/>
        <v>0</v>
      </c>
      <c r="AG1314" s="41">
        <v>43921</v>
      </c>
      <c r="AH1314">
        <v>11.45</v>
      </c>
      <c r="AI1314">
        <v>4.7266000000000004</v>
      </c>
      <c r="AJ1314" s="39">
        <f t="shared" si="392"/>
        <v>2.0489237213118287E-2</v>
      </c>
      <c r="AK1314" s="45" t="s">
        <v>1062</v>
      </c>
      <c r="AL1314">
        <v>18.39</v>
      </c>
      <c r="AM1314">
        <v>10.0808</v>
      </c>
      <c r="AN1314" s="39">
        <f t="shared" si="393"/>
        <v>2.1668186885578096E-2</v>
      </c>
      <c r="AO1314" s="41">
        <v>43921</v>
      </c>
      <c r="AP1314">
        <v>6.06</v>
      </c>
      <c r="AQ1314">
        <v>5.3246000000000002</v>
      </c>
      <c r="AR1314" s="18">
        <f t="shared" si="394"/>
        <v>-2.8836157367720307E-2</v>
      </c>
      <c r="AS1314" s="41">
        <v>43921</v>
      </c>
      <c r="AT1314">
        <v>12.89</v>
      </c>
      <c r="AU1314">
        <v>10.7791</v>
      </c>
      <c r="AV1314" s="39">
        <f t="shared" si="395"/>
        <v>-7.696060832021556E-3</v>
      </c>
      <c r="AW1314" s="41">
        <v>43921</v>
      </c>
      <c r="AX1314">
        <v>9.24</v>
      </c>
      <c r="AY1314">
        <v>6.1247999999999996</v>
      </c>
      <c r="AZ1314" s="39">
        <f t="shared" si="396"/>
        <v>2.8963107318056527E-2</v>
      </c>
      <c r="BA1314" s="41">
        <v>43921</v>
      </c>
      <c r="BB1314">
        <v>4.9000000000000004</v>
      </c>
      <c r="BC1314">
        <v>2.6919</v>
      </c>
      <c r="BD1314" s="39">
        <f t="shared" si="397"/>
        <v>4.0656471465870606E-3</v>
      </c>
      <c r="BE1314" s="41">
        <v>43921</v>
      </c>
      <c r="BF1314">
        <v>11.9</v>
      </c>
      <c r="BG1314">
        <v>8.5086999999999993</v>
      </c>
      <c r="BH1314" s="39">
        <f t="shared" si="398"/>
        <v>0</v>
      </c>
      <c r="BI1314" s="41">
        <v>43921</v>
      </c>
      <c r="BJ1314">
        <v>1.1299999999999999</v>
      </c>
      <c r="BK1314">
        <v>1.1299999999999999</v>
      </c>
      <c r="BL1314" s="39">
        <f t="shared" si="399"/>
        <v>2.7272727272727094E-2</v>
      </c>
      <c r="BM1314" s="41">
        <v>43921</v>
      </c>
      <c r="BN1314">
        <v>6.2</v>
      </c>
      <c r="BO1314">
        <v>3.5181</v>
      </c>
      <c r="BP1314" s="46">
        <f t="shared" si="400"/>
        <v>0</v>
      </c>
      <c r="BQ1314" s="41">
        <v>43921</v>
      </c>
      <c r="BR1314">
        <v>11.98</v>
      </c>
      <c r="BS1314">
        <v>6.8465999999999996</v>
      </c>
      <c r="BT1314" s="18">
        <f t="shared" si="401"/>
        <v>1.5258685884603407E-2</v>
      </c>
      <c r="BU1314" s="41">
        <v>43921</v>
      </c>
      <c r="BV1314">
        <v>3.39</v>
      </c>
      <c r="BW1314">
        <v>2.23</v>
      </c>
      <c r="BX1314" s="39">
        <f t="shared" si="402"/>
        <v>-2.9509076276491822E-3</v>
      </c>
      <c r="BY1314" s="41">
        <v>44224</v>
      </c>
      <c r="BZ1314">
        <v>11.7</v>
      </c>
      <c r="CA1314">
        <v>7.6635999999999997</v>
      </c>
    </row>
    <row r="1315" spans="1:79">
      <c r="A1315" s="41">
        <v>43922</v>
      </c>
      <c r="B1315">
        <v>9.3000000000000007</v>
      </c>
      <c r="C1315">
        <v>5.3799000000000001</v>
      </c>
      <c r="D1315" s="34">
        <f t="shared" si="388"/>
        <v>-1.0769259334905037E-3</v>
      </c>
      <c r="E1315" s="41">
        <v>43922</v>
      </c>
      <c r="F1315">
        <v>1.52</v>
      </c>
      <c r="G1315">
        <v>1.52</v>
      </c>
      <c r="H1315" s="39">
        <f t="shared" si="389"/>
        <v>-6.5359477124183061E-3</v>
      </c>
      <c r="L1315" s="38"/>
      <c r="M1315" s="41">
        <v>43922</v>
      </c>
      <c r="N1315">
        <v>7.6</v>
      </c>
      <c r="O1315">
        <v>4.8070000000000004</v>
      </c>
      <c r="P1315" s="43">
        <f t="shared" si="390"/>
        <v>0</v>
      </c>
      <c r="Q1315" s="41">
        <v>43922</v>
      </c>
      <c r="R1315">
        <v>1.65</v>
      </c>
      <c r="S1315">
        <v>1.1689000000000001</v>
      </c>
      <c r="T1315" s="39">
        <f t="shared" si="391"/>
        <v>1.8560474032764115E-2</v>
      </c>
      <c r="U1315" s="42">
        <v>43923.62533333333</v>
      </c>
      <c r="V1315" s="44">
        <v>8.84</v>
      </c>
      <c r="W1315" s="44">
        <v>5.9480000000000004</v>
      </c>
      <c r="X1315" s="43">
        <f t="shared" si="403"/>
        <v>0</v>
      </c>
      <c r="Y1315" s="42">
        <v>43923.62533333333</v>
      </c>
      <c r="Z1315" s="44">
        <v>9</v>
      </c>
      <c r="AA1315" s="44">
        <v>7.056</v>
      </c>
      <c r="AB1315" s="43">
        <f t="shared" si="404"/>
        <v>2.977232924693516E-2</v>
      </c>
      <c r="AC1315" s="42">
        <v>43923.62533333333</v>
      </c>
      <c r="AD1315" s="44">
        <v>28.3</v>
      </c>
      <c r="AE1315" s="44">
        <v>23.439</v>
      </c>
      <c r="AF1315" s="43">
        <f t="shared" si="405"/>
        <v>0</v>
      </c>
      <c r="AG1315" s="41">
        <v>43922</v>
      </c>
      <c r="AH1315">
        <v>11.79</v>
      </c>
      <c r="AI1315">
        <v>4.867</v>
      </c>
      <c r="AJ1315" s="39">
        <f t="shared" si="392"/>
        <v>2.9704227140015999E-2</v>
      </c>
      <c r="AK1315" s="45">
        <v>43834</v>
      </c>
      <c r="AL1315">
        <v>18.350000000000001</v>
      </c>
      <c r="AM1315">
        <v>10.0589</v>
      </c>
      <c r="AN1315" s="39">
        <f t="shared" si="393"/>
        <v>-2.1724466312197915E-3</v>
      </c>
      <c r="AO1315" s="41">
        <v>43922</v>
      </c>
      <c r="AP1315">
        <v>6.24</v>
      </c>
      <c r="AQ1315">
        <v>5.4827000000000004</v>
      </c>
      <c r="AR1315" s="18">
        <f t="shared" si="394"/>
        <v>2.9692371257934891E-2</v>
      </c>
      <c r="AS1315" s="41">
        <v>43922</v>
      </c>
      <c r="AT1315">
        <v>12.72</v>
      </c>
      <c r="AU1315">
        <v>10.636900000000001</v>
      </c>
      <c r="AV1315" s="39">
        <f t="shared" si="395"/>
        <v>-1.3192196008943139E-2</v>
      </c>
      <c r="AW1315" s="41">
        <v>43922</v>
      </c>
      <c r="AX1315">
        <v>9.34</v>
      </c>
      <c r="AY1315">
        <v>6.1909999999999998</v>
      </c>
      <c r="AZ1315" s="39">
        <f t="shared" si="396"/>
        <v>1.0808516196447274E-2</v>
      </c>
      <c r="BA1315" s="41">
        <v>43922</v>
      </c>
      <c r="BB1315">
        <v>4.9000000000000004</v>
      </c>
      <c r="BC1315">
        <v>2.6919</v>
      </c>
      <c r="BD1315" s="39">
        <f t="shared" si="397"/>
        <v>0</v>
      </c>
      <c r="BE1315" s="41">
        <v>43922</v>
      </c>
      <c r="BF1315">
        <v>11.7</v>
      </c>
      <c r="BG1315">
        <v>8.3657000000000004</v>
      </c>
      <c r="BH1315" s="39">
        <f t="shared" si="398"/>
        <v>-1.6806327641120139E-2</v>
      </c>
      <c r="BI1315" s="41">
        <v>43922</v>
      </c>
      <c r="BJ1315">
        <v>1.1499999999999999</v>
      </c>
      <c r="BK1315">
        <v>1.1499999999999999</v>
      </c>
      <c r="BL1315" s="39">
        <f t="shared" si="399"/>
        <v>1.7699115044247805E-2</v>
      </c>
      <c r="BM1315" s="41">
        <v>43922</v>
      </c>
      <c r="BN1315">
        <v>6.27</v>
      </c>
      <c r="BO1315">
        <v>3.5577999999999999</v>
      </c>
      <c r="BP1315" s="46">
        <f t="shared" si="400"/>
        <v>1.1284500156334341E-2</v>
      </c>
      <c r="BQ1315" s="41">
        <v>43922</v>
      </c>
      <c r="BR1315">
        <v>11.97</v>
      </c>
      <c r="BS1315">
        <v>6.8409000000000004</v>
      </c>
      <c r="BT1315" s="18">
        <f t="shared" si="401"/>
        <v>-8.3253001489778141E-4</v>
      </c>
      <c r="BU1315" s="41">
        <v>43922</v>
      </c>
      <c r="BV1315">
        <v>3.42</v>
      </c>
      <c r="BW1315">
        <v>2.2496999999999998</v>
      </c>
      <c r="BX1315" s="39">
        <f t="shared" si="402"/>
        <v>8.8340807174887119E-3</v>
      </c>
      <c r="BY1315" s="41">
        <v>44225</v>
      </c>
      <c r="BZ1315">
        <v>12</v>
      </c>
      <c r="CA1315">
        <v>7.8601000000000001</v>
      </c>
    </row>
    <row r="1316" spans="1:79">
      <c r="A1316" s="41">
        <v>43923</v>
      </c>
      <c r="B1316">
        <v>9.0299999999999994</v>
      </c>
      <c r="C1316">
        <v>5.2237</v>
      </c>
      <c r="D1316" s="34">
        <f t="shared" si="388"/>
        <v>-2.9033996914440811E-2</v>
      </c>
      <c r="E1316" s="41">
        <v>43923</v>
      </c>
      <c r="F1316">
        <v>1.52</v>
      </c>
      <c r="G1316">
        <v>1.52</v>
      </c>
      <c r="H1316" s="39">
        <f t="shared" si="389"/>
        <v>0</v>
      </c>
      <c r="L1316" s="38"/>
      <c r="M1316" s="41">
        <v>43923</v>
      </c>
      <c r="N1316">
        <v>7.38</v>
      </c>
      <c r="O1316">
        <v>4.6677999999999997</v>
      </c>
      <c r="P1316" s="43">
        <f t="shared" si="390"/>
        <v>-2.8957769918868451E-2</v>
      </c>
      <c r="Q1316" s="41">
        <v>43923</v>
      </c>
      <c r="R1316">
        <v>1.61</v>
      </c>
      <c r="S1316">
        <v>1.1405000000000001</v>
      </c>
      <c r="T1316" s="39">
        <f t="shared" si="391"/>
        <v>-2.429634699289929E-2</v>
      </c>
      <c r="U1316" s="42">
        <v>43924.62533333333</v>
      </c>
      <c r="V1316" s="44">
        <v>8.84</v>
      </c>
      <c r="W1316" s="44">
        <v>5.9480000000000004</v>
      </c>
      <c r="X1316" s="43">
        <f t="shared" si="403"/>
        <v>0</v>
      </c>
      <c r="Y1316" s="42">
        <v>43924.62533333333</v>
      </c>
      <c r="Z1316" s="44">
        <v>9</v>
      </c>
      <c r="AA1316" s="44">
        <v>7.056</v>
      </c>
      <c r="AB1316" s="43">
        <f t="shared" si="404"/>
        <v>0</v>
      </c>
      <c r="AC1316" s="42">
        <v>43924.62533333333</v>
      </c>
      <c r="AD1316" s="44">
        <v>28.3</v>
      </c>
      <c r="AE1316" s="44">
        <v>23.439</v>
      </c>
      <c r="AF1316" s="43">
        <f t="shared" si="405"/>
        <v>0</v>
      </c>
      <c r="AG1316" s="41">
        <v>43923</v>
      </c>
      <c r="AH1316">
        <v>12.14</v>
      </c>
      <c r="AI1316">
        <v>5.0114999999999998</v>
      </c>
      <c r="AJ1316" s="39">
        <f t="shared" si="392"/>
        <v>2.9689747277583698E-2</v>
      </c>
      <c r="AK1316" s="45">
        <v>43865</v>
      </c>
      <c r="AL1316">
        <v>17.8</v>
      </c>
      <c r="AM1316">
        <v>9.7574000000000005</v>
      </c>
      <c r="AN1316" s="39">
        <f t="shared" si="393"/>
        <v>-2.9973456342144669E-2</v>
      </c>
      <c r="AO1316" s="41">
        <v>43923</v>
      </c>
      <c r="AP1316">
        <v>6.29</v>
      </c>
      <c r="AQ1316">
        <v>5.5266999999999999</v>
      </c>
      <c r="AR1316" s="18">
        <f t="shared" si="394"/>
        <v>8.0252430371896312E-3</v>
      </c>
      <c r="AS1316" s="41">
        <v>43923</v>
      </c>
      <c r="AT1316">
        <v>12.5</v>
      </c>
      <c r="AU1316">
        <v>10.452999999999999</v>
      </c>
      <c r="AV1316" s="39">
        <f t="shared" si="395"/>
        <v>-1.7288871757749086E-2</v>
      </c>
      <c r="AW1316" s="41">
        <v>43923</v>
      </c>
      <c r="AX1316">
        <v>9.06</v>
      </c>
      <c r="AY1316">
        <v>6.0053999999999998</v>
      </c>
      <c r="AZ1316" s="39">
        <f t="shared" si="396"/>
        <v>-2.9979001776772735E-2</v>
      </c>
      <c r="BA1316" s="41">
        <v>43923</v>
      </c>
      <c r="BB1316">
        <v>4.76</v>
      </c>
      <c r="BC1316">
        <v>2.6150000000000002</v>
      </c>
      <c r="BD1316" s="39">
        <f t="shared" si="397"/>
        <v>-2.8567183030573106E-2</v>
      </c>
      <c r="BE1316" s="41">
        <v>43923</v>
      </c>
      <c r="BF1316">
        <v>11.79</v>
      </c>
      <c r="BG1316">
        <v>8.4300999999999995</v>
      </c>
      <c r="BH1316" s="39">
        <f t="shared" si="398"/>
        <v>7.6981005773574382E-3</v>
      </c>
      <c r="BI1316" s="41">
        <v>43923</v>
      </c>
      <c r="BJ1316">
        <v>1.1200000000000001</v>
      </c>
      <c r="BK1316">
        <v>1.1200000000000001</v>
      </c>
      <c r="BL1316" s="39">
        <f t="shared" si="399"/>
        <v>-2.6086956521738962E-2</v>
      </c>
      <c r="BM1316" s="41">
        <v>43923</v>
      </c>
      <c r="BN1316">
        <v>6.09</v>
      </c>
      <c r="BO1316">
        <v>3.4557000000000002</v>
      </c>
      <c r="BP1316" s="46">
        <f t="shared" si="400"/>
        <v>-2.8697509697003666E-2</v>
      </c>
      <c r="BQ1316" s="41">
        <v>43923</v>
      </c>
      <c r="BR1316">
        <v>11.9</v>
      </c>
      <c r="BS1316">
        <v>6.8009000000000004</v>
      </c>
      <c r="BT1316" s="18">
        <f t="shared" si="401"/>
        <v>-5.8471838500782107E-3</v>
      </c>
      <c r="BU1316" s="41">
        <v>43923</v>
      </c>
      <c r="BV1316">
        <v>3.32</v>
      </c>
      <c r="BW1316">
        <v>2.1839</v>
      </c>
      <c r="BX1316" s="39">
        <f t="shared" si="402"/>
        <v>-2.9248344223674207E-2</v>
      </c>
      <c r="BY1316" s="41">
        <v>44228</v>
      </c>
      <c r="BZ1316">
        <v>11.95</v>
      </c>
      <c r="CA1316">
        <v>7.8273999999999999</v>
      </c>
    </row>
    <row r="1317" spans="1:79">
      <c r="A1317" s="41">
        <v>43924</v>
      </c>
      <c r="B1317">
        <v>8.9499999999999993</v>
      </c>
      <c r="C1317">
        <v>5.1773999999999996</v>
      </c>
      <c r="D1317" s="34">
        <f t="shared" si="388"/>
        <v>-8.863449279246597E-3</v>
      </c>
      <c r="E1317" s="41">
        <v>43924</v>
      </c>
      <c r="F1317">
        <v>1.52</v>
      </c>
      <c r="G1317">
        <v>1.52</v>
      </c>
      <c r="H1317" s="39">
        <f t="shared" si="389"/>
        <v>0</v>
      </c>
      <c r="L1317" s="38"/>
      <c r="M1317" s="41">
        <v>43924</v>
      </c>
      <c r="N1317">
        <v>7.16</v>
      </c>
      <c r="O1317">
        <v>4.5286999999999997</v>
      </c>
      <c r="P1317" s="43">
        <f t="shared" si="390"/>
        <v>-2.9799905737178115E-2</v>
      </c>
      <c r="Q1317" s="41">
        <v>43924</v>
      </c>
      <c r="R1317">
        <v>1.6</v>
      </c>
      <c r="S1317">
        <v>1.1335</v>
      </c>
      <c r="T1317" s="39">
        <f t="shared" si="391"/>
        <v>-6.1376589215257488E-3</v>
      </c>
      <c r="U1317" s="42">
        <v>43927.62533333333</v>
      </c>
      <c r="V1317" s="44">
        <v>8.84</v>
      </c>
      <c r="W1317" s="44">
        <v>5.9480000000000004</v>
      </c>
      <c r="X1317" s="43">
        <f t="shared" si="403"/>
        <v>0</v>
      </c>
      <c r="Y1317" s="42">
        <v>43927.62533333333</v>
      </c>
      <c r="Z1317" s="44">
        <v>8.75</v>
      </c>
      <c r="AA1317" s="44">
        <v>6.86</v>
      </c>
      <c r="AB1317" s="43">
        <f t="shared" si="404"/>
        <v>-2.7777777777777738E-2</v>
      </c>
      <c r="AC1317" s="42">
        <v>43927.62533333333</v>
      </c>
      <c r="AD1317" s="44">
        <v>28.3</v>
      </c>
      <c r="AE1317" s="44">
        <v>23.439</v>
      </c>
      <c r="AF1317" s="43">
        <f t="shared" si="405"/>
        <v>0</v>
      </c>
      <c r="AG1317" s="41">
        <v>43924</v>
      </c>
      <c r="AH1317">
        <v>12</v>
      </c>
      <c r="AI1317">
        <v>4.9537000000000004</v>
      </c>
      <c r="AJ1317" s="39">
        <f t="shared" si="392"/>
        <v>-1.1533473012072117E-2</v>
      </c>
      <c r="AK1317" s="45">
        <v>43894</v>
      </c>
      <c r="AL1317">
        <v>17.7</v>
      </c>
      <c r="AM1317">
        <v>9.7026000000000003</v>
      </c>
      <c r="AN1317" s="39">
        <f t="shared" si="393"/>
        <v>-5.6162502305942344E-3</v>
      </c>
      <c r="AO1317" s="41">
        <v>43924</v>
      </c>
      <c r="AP1317">
        <v>6.11</v>
      </c>
      <c r="AQ1317">
        <v>5.3685</v>
      </c>
      <c r="AR1317" s="18">
        <f t="shared" si="394"/>
        <v>-2.8624676570105107E-2</v>
      </c>
      <c r="AS1317" s="41">
        <v>43924</v>
      </c>
      <c r="AT1317">
        <v>12.3</v>
      </c>
      <c r="AU1317">
        <v>10.2857</v>
      </c>
      <c r="AV1317" s="39">
        <f t="shared" si="395"/>
        <v>-1.6004974648426207E-2</v>
      </c>
      <c r="AW1317" s="41">
        <v>43924</v>
      </c>
      <c r="AX1317">
        <v>9</v>
      </c>
      <c r="AY1317">
        <v>5.9657</v>
      </c>
      <c r="AZ1317" s="39">
        <f t="shared" si="396"/>
        <v>-6.6107170213474285E-3</v>
      </c>
      <c r="BA1317" s="41">
        <v>43924</v>
      </c>
      <c r="BB1317">
        <v>4.74</v>
      </c>
      <c r="BC1317">
        <v>2.6040000000000001</v>
      </c>
      <c r="BD1317" s="39">
        <f t="shared" si="397"/>
        <v>-4.2065009560229901E-3</v>
      </c>
      <c r="BE1317" s="41">
        <v>43924</v>
      </c>
      <c r="BF1317">
        <v>11.8</v>
      </c>
      <c r="BG1317">
        <v>8.4372000000000007</v>
      </c>
      <c r="BH1317" s="39">
        <f t="shared" si="398"/>
        <v>8.4222013973751406E-4</v>
      </c>
      <c r="BI1317" s="41">
        <v>43924</v>
      </c>
      <c r="BJ1317">
        <v>1.0900000000000001</v>
      </c>
      <c r="BK1317">
        <v>1.0900000000000001</v>
      </c>
      <c r="BL1317" s="39">
        <f t="shared" si="399"/>
        <v>-2.6785714285714309E-2</v>
      </c>
      <c r="BM1317" s="41">
        <v>43924</v>
      </c>
      <c r="BN1317">
        <v>5.96</v>
      </c>
      <c r="BO1317">
        <v>3.3818999999999999</v>
      </c>
      <c r="BP1317" s="46">
        <f t="shared" si="400"/>
        <v>-2.1356020487889663E-2</v>
      </c>
      <c r="BQ1317" s="41">
        <v>43924</v>
      </c>
      <c r="BR1317">
        <v>11.55</v>
      </c>
      <c r="BS1317">
        <v>6.6009000000000002</v>
      </c>
      <c r="BT1317" s="18">
        <f t="shared" si="401"/>
        <v>-2.9407872487464917E-2</v>
      </c>
      <c r="BU1317" s="41">
        <v>43924</v>
      </c>
      <c r="BV1317">
        <v>3.32</v>
      </c>
      <c r="BW1317">
        <v>2.1839</v>
      </c>
      <c r="BX1317" s="39">
        <f t="shared" si="402"/>
        <v>0</v>
      </c>
      <c r="BY1317" s="41">
        <v>44229</v>
      </c>
      <c r="BZ1317">
        <v>11.95</v>
      </c>
      <c r="CA1317">
        <v>7.8273999999999999</v>
      </c>
    </row>
    <row r="1318" spans="1:79">
      <c r="A1318" s="41">
        <v>43927</v>
      </c>
      <c r="B1318">
        <v>9.1</v>
      </c>
      <c r="C1318">
        <v>5.2641999999999998</v>
      </c>
      <c r="D1318" s="34">
        <f t="shared" si="388"/>
        <v>1.6765171707807048E-2</v>
      </c>
      <c r="E1318" s="41">
        <v>43927</v>
      </c>
      <c r="F1318">
        <v>1.52</v>
      </c>
      <c r="G1318">
        <v>1.52</v>
      </c>
      <c r="H1318" s="39">
        <f t="shared" si="389"/>
        <v>0</v>
      </c>
      <c r="L1318" s="38"/>
      <c r="M1318" s="41">
        <v>43927</v>
      </c>
      <c r="N1318">
        <v>7.1</v>
      </c>
      <c r="O1318">
        <v>4.4907000000000004</v>
      </c>
      <c r="P1318" s="43">
        <f t="shared" si="390"/>
        <v>-8.3909289641617615E-3</v>
      </c>
      <c r="Q1318" s="41">
        <v>43927</v>
      </c>
      <c r="R1318">
        <v>1.6</v>
      </c>
      <c r="S1318">
        <v>1.1335</v>
      </c>
      <c r="T1318" s="39">
        <f t="shared" si="391"/>
        <v>0</v>
      </c>
      <c r="U1318" s="42">
        <v>43928.62533333333</v>
      </c>
      <c r="V1318" s="44">
        <v>8.58</v>
      </c>
      <c r="W1318" s="44">
        <v>5.7729999999999997</v>
      </c>
      <c r="X1318" s="43">
        <f t="shared" si="403"/>
        <v>-2.9421654337592584E-2</v>
      </c>
      <c r="Y1318" s="42">
        <v>43928.62533333333</v>
      </c>
      <c r="Z1318" s="44">
        <v>9</v>
      </c>
      <c r="AA1318" s="44">
        <v>7.056</v>
      </c>
      <c r="AB1318" s="43">
        <f t="shared" si="404"/>
        <v>2.8571428571428532E-2</v>
      </c>
      <c r="AC1318" s="42">
        <v>43928.62533333333</v>
      </c>
      <c r="AD1318" s="44">
        <v>28.3</v>
      </c>
      <c r="AE1318" s="44">
        <v>23.439</v>
      </c>
      <c r="AF1318" s="43">
        <f t="shared" si="405"/>
        <v>0</v>
      </c>
      <c r="AG1318" s="41">
        <v>43927</v>
      </c>
      <c r="AH1318">
        <v>11.64</v>
      </c>
      <c r="AI1318">
        <v>4.8051000000000004</v>
      </c>
      <c r="AJ1318" s="39">
        <f t="shared" si="392"/>
        <v>-2.9997779437592114E-2</v>
      </c>
      <c r="AK1318" s="45">
        <v>43986</v>
      </c>
      <c r="AL1318">
        <v>17.61</v>
      </c>
      <c r="AM1318">
        <v>9.6532</v>
      </c>
      <c r="AN1318" s="39">
        <f t="shared" si="393"/>
        <v>-5.0914187949622092E-3</v>
      </c>
      <c r="AO1318" s="41">
        <v>43927</v>
      </c>
      <c r="AP1318">
        <v>6</v>
      </c>
      <c r="AQ1318">
        <v>5.2718999999999996</v>
      </c>
      <c r="AR1318" s="18">
        <f t="shared" si="394"/>
        <v>-1.7993853031573151E-2</v>
      </c>
      <c r="AS1318" s="41">
        <v>43927</v>
      </c>
      <c r="AT1318">
        <v>12.3</v>
      </c>
      <c r="AU1318">
        <v>10.2857</v>
      </c>
      <c r="AV1318" s="39">
        <f t="shared" si="395"/>
        <v>0</v>
      </c>
      <c r="AW1318" s="41">
        <v>43927</v>
      </c>
      <c r="AX1318">
        <v>9.14</v>
      </c>
      <c r="AY1318">
        <v>6.0585000000000004</v>
      </c>
      <c r="AZ1318" s="39">
        <f t="shared" si="396"/>
        <v>1.5555592805538402E-2</v>
      </c>
      <c r="BA1318" s="41">
        <v>43927</v>
      </c>
      <c r="BB1318">
        <v>4.74</v>
      </c>
      <c r="BC1318">
        <v>2.6040000000000001</v>
      </c>
      <c r="BD1318" s="39">
        <f t="shared" si="397"/>
        <v>0</v>
      </c>
      <c r="BE1318" s="41">
        <v>43927</v>
      </c>
      <c r="BF1318">
        <v>12</v>
      </c>
      <c r="BG1318">
        <v>8.5801999999999996</v>
      </c>
      <c r="BH1318" s="39">
        <f t="shared" si="398"/>
        <v>1.694875077039763E-2</v>
      </c>
      <c r="BI1318" s="41">
        <v>43927</v>
      </c>
      <c r="BJ1318">
        <v>1.06</v>
      </c>
      <c r="BK1318">
        <v>1.06</v>
      </c>
      <c r="BL1318" s="39">
        <f t="shared" si="399"/>
        <v>-2.7522935779816536E-2</v>
      </c>
      <c r="BM1318" s="41">
        <v>43927</v>
      </c>
      <c r="BN1318">
        <v>5.79</v>
      </c>
      <c r="BO1318">
        <v>3.2854999999999999</v>
      </c>
      <c r="BP1318" s="46">
        <f t="shared" si="400"/>
        <v>-2.8504686714568746E-2</v>
      </c>
      <c r="BQ1318" s="41">
        <v>43927</v>
      </c>
      <c r="BR1318">
        <v>11.21</v>
      </c>
      <c r="BS1318">
        <v>6.4065000000000003</v>
      </c>
      <c r="BT1318" s="18">
        <f t="shared" si="401"/>
        <v>-2.9450529473253634E-2</v>
      </c>
      <c r="BU1318" s="41">
        <v>43927</v>
      </c>
      <c r="BV1318">
        <v>3.23</v>
      </c>
      <c r="BW1318">
        <v>2.1246999999999998</v>
      </c>
      <c r="BX1318" s="39">
        <f t="shared" si="402"/>
        <v>-2.7107468290672714E-2</v>
      </c>
      <c r="BY1318" s="41">
        <v>44230</v>
      </c>
      <c r="BZ1318">
        <v>11.95</v>
      </c>
      <c r="CA1318">
        <v>7.8273999999999999</v>
      </c>
    </row>
    <row r="1319" spans="1:79">
      <c r="A1319" s="41">
        <v>43928</v>
      </c>
      <c r="B1319">
        <v>9.1999999999999993</v>
      </c>
      <c r="C1319">
        <v>5.3220000000000001</v>
      </c>
      <c r="D1319" s="34">
        <f t="shared" si="388"/>
        <v>1.0979825994453156E-2</v>
      </c>
      <c r="E1319" s="41">
        <v>43928</v>
      </c>
      <c r="F1319">
        <v>1.48</v>
      </c>
      <c r="G1319">
        <v>1.48</v>
      </c>
      <c r="H1319" s="39">
        <f t="shared" si="389"/>
        <v>-2.6315789473684233E-2</v>
      </c>
      <c r="L1319" s="38"/>
      <c r="M1319" s="41">
        <v>43928</v>
      </c>
      <c r="N1319">
        <v>7.2</v>
      </c>
      <c r="O1319">
        <v>4.5540000000000003</v>
      </c>
      <c r="P1319" s="43">
        <f t="shared" si="390"/>
        <v>1.4095797982497139E-2</v>
      </c>
      <c r="Q1319" s="41">
        <v>43928</v>
      </c>
      <c r="R1319">
        <v>1.6</v>
      </c>
      <c r="S1319">
        <v>1.1335</v>
      </c>
      <c r="T1319" s="39">
        <f t="shared" si="391"/>
        <v>0</v>
      </c>
      <c r="U1319" s="42">
        <v>43929.62533333333</v>
      </c>
      <c r="V1319" s="44">
        <v>8.58</v>
      </c>
      <c r="W1319" s="44">
        <v>5.7729999999999997</v>
      </c>
      <c r="X1319" s="43">
        <f t="shared" si="403"/>
        <v>0</v>
      </c>
      <c r="Y1319" s="42">
        <v>43929.62533333333</v>
      </c>
      <c r="Z1319" s="44">
        <v>9.27</v>
      </c>
      <c r="AA1319" s="44">
        <v>7.2670000000000003</v>
      </c>
      <c r="AB1319" s="43">
        <f t="shared" si="404"/>
        <v>2.9903628117913875E-2</v>
      </c>
      <c r="AC1319" s="42">
        <v>43929.62533333333</v>
      </c>
      <c r="AD1319" s="44">
        <v>28.3</v>
      </c>
      <c r="AE1319" s="44">
        <v>23.439</v>
      </c>
      <c r="AF1319" s="43">
        <f t="shared" si="405"/>
        <v>0</v>
      </c>
      <c r="AG1319" s="41">
        <v>43928</v>
      </c>
      <c r="AH1319">
        <v>11.3</v>
      </c>
      <c r="AI1319">
        <v>4.6646999999999998</v>
      </c>
      <c r="AJ1319" s="39">
        <f t="shared" si="392"/>
        <v>-2.9218954860460868E-2</v>
      </c>
      <c r="AK1319" s="45">
        <v>44016</v>
      </c>
      <c r="AL1319">
        <v>17.670000000000002</v>
      </c>
      <c r="AM1319">
        <v>9.6860999999999997</v>
      </c>
      <c r="AN1319" s="39">
        <f t="shared" si="393"/>
        <v>3.4081962458044697E-3</v>
      </c>
      <c r="AO1319" s="41">
        <v>43928</v>
      </c>
      <c r="AP1319">
        <v>5.82</v>
      </c>
      <c r="AQ1319">
        <v>5.1136999999999997</v>
      </c>
      <c r="AR1319" s="18">
        <f t="shared" si="394"/>
        <v>-3.0008156452132988E-2</v>
      </c>
      <c r="AS1319" s="41">
        <v>43928</v>
      </c>
      <c r="AT1319">
        <v>12.3</v>
      </c>
      <c r="AU1319">
        <v>10.2857</v>
      </c>
      <c r="AV1319" s="39">
        <f t="shared" si="395"/>
        <v>0</v>
      </c>
      <c r="AW1319" s="41">
        <v>43928</v>
      </c>
      <c r="AX1319">
        <v>9.19</v>
      </c>
      <c r="AY1319">
        <v>6.0915999999999997</v>
      </c>
      <c r="AZ1319" s="39">
        <f t="shared" si="396"/>
        <v>5.4633985309893935E-3</v>
      </c>
      <c r="BA1319" s="41">
        <v>43928</v>
      </c>
      <c r="BB1319">
        <v>4.7</v>
      </c>
      <c r="BC1319">
        <v>2.5821000000000001</v>
      </c>
      <c r="BD1319" s="39">
        <f t="shared" si="397"/>
        <v>-8.4101382488479381E-3</v>
      </c>
      <c r="BE1319" s="41">
        <v>43928</v>
      </c>
      <c r="BF1319">
        <v>12</v>
      </c>
      <c r="BG1319">
        <v>8.5801999999999996</v>
      </c>
      <c r="BH1319" s="39">
        <f t="shared" si="398"/>
        <v>0</v>
      </c>
      <c r="BI1319" s="41">
        <v>43928</v>
      </c>
      <c r="BJ1319">
        <v>1.0900000000000001</v>
      </c>
      <c r="BK1319">
        <v>1.0900000000000001</v>
      </c>
      <c r="BL1319" s="39">
        <f t="shared" si="399"/>
        <v>2.8301886792452855E-2</v>
      </c>
      <c r="BM1319" s="41">
        <v>43928</v>
      </c>
      <c r="BN1319">
        <v>5.85</v>
      </c>
      <c r="BO1319">
        <v>3.3195000000000001</v>
      </c>
      <c r="BP1319" s="46">
        <f t="shared" si="400"/>
        <v>1.0348500989195025E-2</v>
      </c>
      <c r="BQ1319" s="41">
        <v>43928</v>
      </c>
      <c r="BR1319">
        <v>11.45</v>
      </c>
      <c r="BS1319">
        <v>6.5437000000000003</v>
      </c>
      <c r="BT1319" s="18">
        <f t="shared" si="401"/>
        <v>2.1415749629282756E-2</v>
      </c>
      <c r="BU1319" s="41">
        <v>43928</v>
      </c>
      <c r="BV1319">
        <v>3.25</v>
      </c>
      <c r="BW1319">
        <v>2.1379000000000001</v>
      </c>
      <c r="BX1319" s="39">
        <f t="shared" si="402"/>
        <v>6.2126417847227014E-3</v>
      </c>
      <c r="BY1319" s="41">
        <v>44231</v>
      </c>
      <c r="BZ1319">
        <v>11.95</v>
      </c>
      <c r="CA1319">
        <v>7.8273999999999999</v>
      </c>
    </row>
    <row r="1320" spans="1:79">
      <c r="A1320" s="41">
        <v>43929</v>
      </c>
      <c r="B1320">
        <v>9.18</v>
      </c>
      <c r="C1320">
        <v>5.3105000000000002</v>
      </c>
      <c r="D1320" s="34">
        <f t="shared" si="388"/>
        <v>-2.160841788801173E-3</v>
      </c>
      <c r="E1320" s="41">
        <v>43929</v>
      </c>
      <c r="F1320">
        <v>1.48</v>
      </c>
      <c r="G1320">
        <v>1.48</v>
      </c>
      <c r="H1320" s="39">
        <f t="shared" si="389"/>
        <v>0</v>
      </c>
      <c r="L1320" s="38"/>
      <c r="M1320" s="41">
        <v>43929</v>
      </c>
      <c r="N1320">
        <v>7.22</v>
      </c>
      <c r="O1320">
        <v>4.5666000000000002</v>
      </c>
      <c r="P1320" s="43">
        <f t="shared" si="390"/>
        <v>2.7667984189723195E-3</v>
      </c>
      <c r="Q1320" s="41">
        <v>43929</v>
      </c>
      <c r="R1320">
        <v>1.6</v>
      </c>
      <c r="S1320">
        <v>1.1335</v>
      </c>
      <c r="T1320" s="39">
        <f t="shared" si="391"/>
        <v>0</v>
      </c>
      <c r="U1320" s="42">
        <v>43934.62533333333</v>
      </c>
      <c r="V1320" s="44">
        <v>8.58</v>
      </c>
      <c r="W1320" s="44">
        <v>5.7729999999999997</v>
      </c>
      <c r="X1320" s="43">
        <f t="shared" si="403"/>
        <v>0</v>
      </c>
      <c r="Y1320" s="42">
        <v>43934.62533333333</v>
      </c>
      <c r="Z1320" s="44">
        <v>9.27</v>
      </c>
      <c r="AA1320" s="44">
        <v>7.2670000000000003</v>
      </c>
      <c r="AB1320" s="43">
        <f t="shared" si="404"/>
        <v>0</v>
      </c>
      <c r="AC1320" s="42">
        <v>43934.62533333333</v>
      </c>
      <c r="AD1320" s="44">
        <v>28.3</v>
      </c>
      <c r="AE1320" s="44">
        <v>23.439</v>
      </c>
      <c r="AF1320" s="43">
        <f t="shared" si="405"/>
        <v>0</v>
      </c>
      <c r="AG1320" s="41">
        <v>43929</v>
      </c>
      <c r="AH1320">
        <v>10.97</v>
      </c>
      <c r="AI1320">
        <v>4.5285000000000002</v>
      </c>
      <c r="AJ1320" s="39">
        <f t="shared" si="392"/>
        <v>-2.9198019165219555E-2</v>
      </c>
      <c r="AK1320" s="45">
        <v>44047</v>
      </c>
      <c r="AL1320">
        <v>17.61</v>
      </c>
      <c r="AM1320">
        <v>9.6532</v>
      </c>
      <c r="AN1320" s="39">
        <f t="shared" si="393"/>
        <v>-3.3966198986175766E-3</v>
      </c>
      <c r="AO1320" s="41">
        <v>43929</v>
      </c>
      <c r="AP1320">
        <v>5.98</v>
      </c>
      <c r="AQ1320">
        <v>5.2542999999999997</v>
      </c>
      <c r="AR1320" s="18">
        <f t="shared" si="394"/>
        <v>2.7494768953986365E-2</v>
      </c>
      <c r="AS1320" s="41">
        <v>43929</v>
      </c>
      <c r="AT1320">
        <v>12</v>
      </c>
      <c r="AU1320">
        <v>10.034800000000001</v>
      </c>
      <c r="AV1320" s="39">
        <f t="shared" si="395"/>
        <v>-2.4393089434846405E-2</v>
      </c>
      <c r="AW1320" s="41">
        <v>43929</v>
      </c>
      <c r="AX1320">
        <v>9.17</v>
      </c>
      <c r="AY1320">
        <v>6.0784000000000002</v>
      </c>
      <c r="AZ1320" s="39">
        <f t="shared" si="396"/>
        <v>-2.1669183794076163E-3</v>
      </c>
      <c r="BA1320" s="41">
        <v>43929</v>
      </c>
      <c r="BB1320">
        <v>4.76</v>
      </c>
      <c r="BC1320">
        <v>2.6150000000000002</v>
      </c>
      <c r="BD1320" s="39">
        <f t="shared" si="397"/>
        <v>1.2741566941636711E-2</v>
      </c>
      <c r="BE1320" s="41">
        <v>43929</v>
      </c>
      <c r="BF1320">
        <v>11.64</v>
      </c>
      <c r="BG1320">
        <v>8.3228000000000009</v>
      </c>
      <c r="BH1320" s="39">
        <f t="shared" si="398"/>
        <v>-2.9999300715600891E-2</v>
      </c>
      <c r="BI1320" s="41">
        <v>43929</v>
      </c>
      <c r="BJ1320">
        <v>1.08</v>
      </c>
      <c r="BK1320">
        <v>1.08</v>
      </c>
      <c r="BL1320" s="39">
        <f t="shared" si="399"/>
        <v>-9.174311926605512E-3</v>
      </c>
      <c r="BM1320" s="41">
        <v>43929</v>
      </c>
      <c r="BN1320">
        <v>5.7</v>
      </c>
      <c r="BO1320">
        <v>3.2343999999999999</v>
      </c>
      <c r="BP1320" s="46">
        <f t="shared" si="400"/>
        <v>-2.563639102274444E-2</v>
      </c>
      <c r="BQ1320" s="41">
        <v>43929</v>
      </c>
      <c r="BR1320">
        <v>11.11</v>
      </c>
      <c r="BS1320">
        <v>6.3494000000000002</v>
      </c>
      <c r="BT1320" s="18">
        <f t="shared" si="401"/>
        <v>-2.9692681510460464E-2</v>
      </c>
      <c r="BU1320" s="41">
        <v>43929</v>
      </c>
      <c r="BV1320">
        <v>3.26</v>
      </c>
      <c r="BW1320">
        <v>2.1444999999999999</v>
      </c>
      <c r="BX1320" s="39">
        <f t="shared" si="402"/>
        <v>3.0871415875390416E-3</v>
      </c>
      <c r="BY1320" s="41">
        <v>44232</v>
      </c>
      <c r="BZ1320">
        <v>11.9</v>
      </c>
      <c r="CA1320">
        <v>7.7946</v>
      </c>
    </row>
    <row r="1321" spans="1:79">
      <c r="A1321" s="41">
        <v>43934</v>
      </c>
      <c r="B1321">
        <v>9.15</v>
      </c>
      <c r="C1321">
        <v>5.2930999999999999</v>
      </c>
      <c r="D1321" s="34">
        <f t="shared" si="388"/>
        <v>-3.276527633932832E-3</v>
      </c>
      <c r="E1321" s="41">
        <v>43934</v>
      </c>
      <c r="F1321">
        <v>1.48</v>
      </c>
      <c r="G1321">
        <v>1.48</v>
      </c>
      <c r="H1321" s="39">
        <f t="shared" si="389"/>
        <v>0</v>
      </c>
      <c r="L1321" s="38"/>
      <c r="M1321" s="41">
        <v>43934</v>
      </c>
      <c r="N1321">
        <v>7.25</v>
      </c>
      <c r="O1321">
        <v>4.5856000000000003</v>
      </c>
      <c r="P1321" s="43">
        <f t="shared" si="390"/>
        <v>4.1606446809442756E-3</v>
      </c>
      <c r="Q1321" s="41">
        <v>43934</v>
      </c>
      <c r="R1321">
        <v>1.6</v>
      </c>
      <c r="S1321">
        <v>1.1335</v>
      </c>
      <c r="T1321" s="39">
        <f t="shared" si="391"/>
        <v>0</v>
      </c>
      <c r="U1321" s="42">
        <v>43935.62533333333</v>
      </c>
      <c r="V1321" s="44">
        <v>8.34</v>
      </c>
      <c r="W1321" s="44">
        <v>5.6109999999999998</v>
      </c>
      <c r="X1321" s="43">
        <f t="shared" si="403"/>
        <v>-2.8061666377966383E-2</v>
      </c>
      <c r="Y1321" s="42">
        <v>43935.62533333333</v>
      </c>
      <c r="Z1321" s="44">
        <v>9.5</v>
      </c>
      <c r="AA1321" s="44">
        <v>7.4480000000000004</v>
      </c>
      <c r="AB1321" s="43">
        <f t="shared" si="404"/>
        <v>2.4907114352552641E-2</v>
      </c>
      <c r="AC1321" s="42">
        <v>43935.62533333333</v>
      </c>
      <c r="AD1321" s="44">
        <v>28.3</v>
      </c>
      <c r="AE1321" s="44">
        <v>23.439</v>
      </c>
      <c r="AF1321" s="43">
        <f t="shared" si="405"/>
        <v>0</v>
      </c>
      <c r="AG1321" s="41">
        <v>43934</v>
      </c>
      <c r="AH1321">
        <v>10.8</v>
      </c>
      <c r="AI1321">
        <v>4.4583000000000004</v>
      </c>
      <c r="AJ1321" s="39">
        <f t="shared" si="392"/>
        <v>-1.5501821795296414E-2</v>
      </c>
      <c r="AK1321" s="45" t="s">
        <v>1063</v>
      </c>
      <c r="AL1321">
        <v>17.5</v>
      </c>
      <c r="AM1321">
        <v>9.5929000000000002</v>
      </c>
      <c r="AN1321" s="39">
        <f t="shared" si="393"/>
        <v>-6.2466332407905981E-3</v>
      </c>
      <c r="AO1321" s="41">
        <v>43934</v>
      </c>
      <c r="AP1321">
        <v>5.98</v>
      </c>
      <c r="AQ1321">
        <v>5.2542999999999997</v>
      </c>
      <c r="AR1321" s="18">
        <f t="shared" si="394"/>
        <v>0</v>
      </c>
      <c r="AS1321" s="41">
        <v>43934</v>
      </c>
      <c r="AT1321">
        <v>12</v>
      </c>
      <c r="AU1321">
        <v>10.034800000000001</v>
      </c>
      <c r="AV1321" s="39">
        <f t="shared" si="395"/>
        <v>0</v>
      </c>
      <c r="AW1321" s="41">
        <v>43934</v>
      </c>
      <c r="AX1321">
        <v>9.14</v>
      </c>
      <c r="AY1321">
        <v>6.0585000000000004</v>
      </c>
      <c r="AZ1321" s="39">
        <f t="shared" si="396"/>
        <v>-3.2738878652276595E-3</v>
      </c>
      <c r="BA1321" s="41">
        <v>43934</v>
      </c>
      <c r="BB1321">
        <v>4.87</v>
      </c>
      <c r="BC1321">
        <v>2.6755</v>
      </c>
      <c r="BD1321" s="39">
        <f t="shared" si="397"/>
        <v>2.3135755258126108E-2</v>
      </c>
      <c r="BE1321" s="41">
        <v>43934</v>
      </c>
      <c r="BF1321">
        <v>11.3</v>
      </c>
      <c r="BG1321">
        <v>8.0797000000000008</v>
      </c>
      <c r="BH1321" s="39">
        <f t="shared" si="398"/>
        <v>-2.9208920074974776E-2</v>
      </c>
      <c r="BI1321" s="41">
        <v>43934</v>
      </c>
      <c r="BJ1321">
        <v>1.08</v>
      </c>
      <c r="BK1321">
        <v>1.08</v>
      </c>
      <c r="BL1321" s="39">
        <f t="shared" si="399"/>
        <v>0</v>
      </c>
      <c r="BM1321" s="41">
        <v>43934</v>
      </c>
      <c r="BN1321">
        <v>5.7</v>
      </c>
      <c r="BO1321">
        <v>3.2343999999999999</v>
      </c>
      <c r="BP1321" s="46">
        <f t="shared" si="400"/>
        <v>0</v>
      </c>
      <c r="BQ1321" s="41">
        <v>43934</v>
      </c>
      <c r="BR1321">
        <v>11.4</v>
      </c>
      <c r="BS1321">
        <v>6.5151000000000003</v>
      </c>
      <c r="BT1321" s="18">
        <f t="shared" si="401"/>
        <v>2.6096954042901719E-2</v>
      </c>
      <c r="BU1321" s="41">
        <v>43934</v>
      </c>
      <c r="BV1321">
        <v>3.32</v>
      </c>
      <c r="BW1321">
        <v>2.1839</v>
      </c>
      <c r="BX1321" s="39">
        <f t="shared" si="402"/>
        <v>1.8372581021217117E-2</v>
      </c>
      <c r="BY1321" s="41">
        <v>44235</v>
      </c>
      <c r="BZ1321">
        <v>11.9</v>
      </c>
      <c r="CA1321">
        <v>7.7946</v>
      </c>
    </row>
    <row r="1322" spans="1:79">
      <c r="A1322" s="41">
        <v>43935</v>
      </c>
      <c r="B1322">
        <v>9.1300000000000008</v>
      </c>
      <c r="C1322">
        <v>5.2815000000000003</v>
      </c>
      <c r="D1322" s="34">
        <f t="shared" si="388"/>
        <v>-2.1915323723337194E-3</v>
      </c>
      <c r="E1322" s="41">
        <v>43935</v>
      </c>
      <c r="F1322">
        <v>1.48</v>
      </c>
      <c r="G1322">
        <v>1.48</v>
      </c>
      <c r="H1322" s="39">
        <f t="shared" si="389"/>
        <v>0</v>
      </c>
      <c r="L1322" s="38"/>
      <c r="M1322" s="41">
        <v>43935</v>
      </c>
      <c r="N1322">
        <v>7.25</v>
      </c>
      <c r="O1322">
        <v>4.5856000000000003</v>
      </c>
      <c r="P1322" s="43">
        <f t="shared" si="390"/>
        <v>0</v>
      </c>
      <c r="Q1322" s="41">
        <v>43935</v>
      </c>
      <c r="R1322">
        <v>1.6</v>
      </c>
      <c r="S1322">
        <v>1.1335</v>
      </c>
      <c r="T1322" s="39">
        <f t="shared" si="391"/>
        <v>0</v>
      </c>
      <c r="U1322" s="42">
        <v>43936.62533333333</v>
      </c>
      <c r="V1322" s="44">
        <v>8.1</v>
      </c>
      <c r="W1322" s="44">
        <v>5.45</v>
      </c>
      <c r="X1322" s="43">
        <f t="shared" si="403"/>
        <v>-2.8693637497772161E-2</v>
      </c>
      <c r="Y1322" s="42">
        <v>43936.62533333333</v>
      </c>
      <c r="Z1322" s="44">
        <v>9.2200000000000006</v>
      </c>
      <c r="AA1322" s="44">
        <v>7.2279999999999998</v>
      </c>
      <c r="AB1322" s="43">
        <f t="shared" si="404"/>
        <v>-2.9538131041890524E-2</v>
      </c>
      <c r="AC1322" s="42">
        <v>43936.62533333333</v>
      </c>
      <c r="AD1322" s="44">
        <v>28.3</v>
      </c>
      <c r="AE1322" s="44">
        <v>23.439</v>
      </c>
      <c r="AF1322" s="43">
        <f t="shared" si="405"/>
        <v>0</v>
      </c>
      <c r="AG1322" s="41">
        <v>43935</v>
      </c>
      <c r="AH1322">
        <v>10.97</v>
      </c>
      <c r="AI1322">
        <v>4.5285000000000002</v>
      </c>
      <c r="AJ1322" s="39">
        <f t="shared" si="392"/>
        <v>1.5745912118969072E-2</v>
      </c>
      <c r="AK1322" s="45" t="s">
        <v>1064</v>
      </c>
      <c r="AL1322">
        <v>17.399999999999999</v>
      </c>
      <c r="AM1322">
        <v>9.5381</v>
      </c>
      <c r="AN1322" s="39">
        <f t="shared" si="393"/>
        <v>-5.7125582462029395E-3</v>
      </c>
      <c r="AO1322" s="41">
        <v>43935</v>
      </c>
      <c r="AP1322">
        <v>6.11</v>
      </c>
      <c r="AQ1322">
        <v>5.3685</v>
      </c>
      <c r="AR1322" s="18">
        <f t="shared" si="394"/>
        <v>2.1734579296956838E-2</v>
      </c>
      <c r="AS1322" s="41">
        <v>43935</v>
      </c>
      <c r="AT1322">
        <v>11.65</v>
      </c>
      <c r="AU1322">
        <v>9.7422000000000004</v>
      </c>
      <c r="AV1322" s="39">
        <f t="shared" si="395"/>
        <v>-2.9158528321441401E-2</v>
      </c>
      <c r="AW1322" s="41">
        <v>43935</v>
      </c>
      <c r="AX1322">
        <v>9.1300000000000008</v>
      </c>
      <c r="AY1322">
        <v>6.0518000000000001</v>
      </c>
      <c r="AZ1322" s="39">
        <f t="shared" si="396"/>
        <v>-1.1058842947925017E-3</v>
      </c>
      <c r="BA1322" s="41">
        <v>43935</v>
      </c>
      <c r="BB1322">
        <v>4.8600000000000003</v>
      </c>
      <c r="BC1322">
        <v>2.67</v>
      </c>
      <c r="BD1322" s="39">
        <f t="shared" si="397"/>
        <v>-2.0556905251355112E-3</v>
      </c>
      <c r="BE1322" s="41">
        <v>43935</v>
      </c>
      <c r="BF1322">
        <v>10.97</v>
      </c>
      <c r="BG1322">
        <v>7.8437999999999999</v>
      </c>
      <c r="BH1322" s="39">
        <f t="shared" si="398"/>
        <v>-2.9196628587695193E-2</v>
      </c>
      <c r="BI1322" s="41">
        <v>43935</v>
      </c>
      <c r="BJ1322">
        <v>1.05</v>
      </c>
      <c r="BK1322">
        <v>1.05</v>
      </c>
      <c r="BL1322" s="39">
        <f t="shared" si="399"/>
        <v>-2.7777777777777801E-2</v>
      </c>
      <c r="BM1322" s="41">
        <v>43935</v>
      </c>
      <c r="BN1322">
        <v>5.75</v>
      </c>
      <c r="BO1322">
        <v>3.2627999999999999</v>
      </c>
      <c r="BP1322" s="46">
        <f t="shared" si="400"/>
        <v>8.7806084590650452E-3</v>
      </c>
      <c r="BQ1322" s="41">
        <v>43935</v>
      </c>
      <c r="BR1322">
        <v>11.1</v>
      </c>
      <c r="BS1322">
        <v>6.3437000000000001</v>
      </c>
      <c r="BT1322" s="18">
        <f t="shared" si="401"/>
        <v>-2.6308114994397662E-2</v>
      </c>
      <c r="BU1322" s="41">
        <v>43935</v>
      </c>
      <c r="BV1322">
        <v>3.3</v>
      </c>
      <c r="BW1322">
        <v>2.1707999999999998</v>
      </c>
      <c r="BX1322" s="39">
        <f t="shared" si="402"/>
        <v>-5.9984431521590328E-3</v>
      </c>
      <c r="BY1322" s="41">
        <v>44236</v>
      </c>
      <c r="BZ1322">
        <v>11.7</v>
      </c>
      <c r="CA1322">
        <v>7.6635999999999997</v>
      </c>
    </row>
    <row r="1323" spans="1:79">
      <c r="A1323" s="41">
        <v>43936</v>
      </c>
      <c r="B1323">
        <v>9</v>
      </c>
      <c r="C1323">
        <v>5.2062999999999997</v>
      </c>
      <c r="D1323" s="34">
        <f t="shared" si="388"/>
        <v>-1.423837924831972E-2</v>
      </c>
      <c r="E1323" s="41">
        <v>43936</v>
      </c>
      <c r="F1323">
        <v>1.48</v>
      </c>
      <c r="G1323">
        <v>1.48</v>
      </c>
      <c r="H1323" s="39">
        <f t="shared" si="389"/>
        <v>0</v>
      </c>
      <c r="L1323" s="38"/>
      <c r="M1323" s="41">
        <v>43936</v>
      </c>
      <c r="N1323">
        <v>7.22</v>
      </c>
      <c r="O1323">
        <v>4.5666000000000002</v>
      </c>
      <c r="P1323" s="43">
        <f t="shared" si="390"/>
        <v>-4.1434054431263362E-3</v>
      </c>
      <c r="Q1323" s="41">
        <v>43936</v>
      </c>
      <c r="R1323">
        <v>1.59</v>
      </c>
      <c r="S1323">
        <v>1.1264000000000001</v>
      </c>
      <c r="T1323" s="39">
        <f t="shared" si="391"/>
        <v>-6.2637847375384952E-3</v>
      </c>
      <c r="U1323" s="42">
        <v>43937.62533333333</v>
      </c>
      <c r="V1323" s="44">
        <v>8.1</v>
      </c>
      <c r="W1323" s="44">
        <v>5.45</v>
      </c>
      <c r="X1323" s="43">
        <f t="shared" si="403"/>
        <v>0</v>
      </c>
      <c r="Y1323" s="42">
        <v>43937.62533333333</v>
      </c>
      <c r="Z1323" s="44">
        <v>9</v>
      </c>
      <c r="AA1323" s="44">
        <v>7.056</v>
      </c>
      <c r="AB1323" s="43">
        <f t="shared" si="404"/>
        <v>-2.3796347537354691E-2</v>
      </c>
      <c r="AC1323" s="42">
        <v>43937.62533333333</v>
      </c>
      <c r="AD1323" s="44">
        <v>28.3</v>
      </c>
      <c r="AE1323" s="44">
        <v>23.439</v>
      </c>
      <c r="AF1323" s="43">
        <f t="shared" si="405"/>
        <v>0</v>
      </c>
      <c r="AG1323" s="41">
        <v>43936</v>
      </c>
      <c r="AH1323">
        <v>11</v>
      </c>
      <c r="AI1323">
        <v>4.5408999999999997</v>
      </c>
      <c r="AJ1323" s="39">
        <f t="shared" si="392"/>
        <v>2.7382135364910063E-3</v>
      </c>
      <c r="AK1323" s="45" t="s">
        <v>1065</v>
      </c>
      <c r="AL1323">
        <v>17.399999999999999</v>
      </c>
      <c r="AM1323">
        <v>9.5381</v>
      </c>
      <c r="AN1323" s="39">
        <f t="shared" si="393"/>
        <v>0</v>
      </c>
      <c r="AO1323" s="41">
        <v>43936</v>
      </c>
      <c r="AP1323">
        <v>6.14</v>
      </c>
      <c r="AQ1323">
        <v>5.3948999999999998</v>
      </c>
      <c r="AR1323" s="18">
        <f t="shared" si="394"/>
        <v>4.9175747415478735E-3</v>
      </c>
      <c r="AS1323" s="41">
        <v>43936</v>
      </c>
      <c r="AT1323">
        <v>11.99</v>
      </c>
      <c r="AU1323">
        <v>10.0265</v>
      </c>
      <c r="AV1323" s="39">
        <f t="shared" si="395"/>
        <v>2.9182320215146475E-2</v>
      </c>
      <c r="AW1323" s="41">
        <v>43936</v>
      </c>
      <c r="AX1323">
        <v>9.09</v>
      </c>
      <c r="AY1323">
        <v>6.0252999999999997</v>
      </c>
      <c r="AZ1323" s="39">
        <f t="shared" si="396"/>
        <v>-4.3788624871939604E-3</v>
      </c>
      <c r="BA1323" s="41">
        <v>43936</v>
      </c>
      <c r="BB1323">
        <v>4.72</v>
      </c>
      <c r="BC1323">
        <v>2.5931000000000002</v>
      </c>
      <c r="BD1323" s="39">
        <f t="shared" si="397"/>
        <v>-2.880149812734073E-2</v>
      </c>
      <c r="BE1323" s="41">
        <v>43936</v>
      </c>
      <c r="BF1323">
        <v>11.28</v>
      </c>
      <c r="BG1323">
        <v>8.0654000000000003</v>
      </c>
      <c r="BH1323" s="39">
        <f t="shared" si="398"/>
        <v>2.8251612738723637E-2</v>
      </c>
      <c r="BI1323" s="41">
        <v>43936</v>
      </c>
      <c r="BJ1323">
        <v>1.07</v>
      </c>
      <c r="BK1323">
        <v>1.07</v>
      </c>
      <c r="BL1323" s="39">
        <f t="shared" si="399"/>
        <v>1.9047619047619063E-2</v>
      </c>
      <c r="BM1323" s="41">
        <v>43936</v>
      </c>
      <c r="BN1323">
        <v>5.74</v>
      </c>
      <c r="BO1323">
        <v>3.2570999999999999</v>
      </c>
      <c r="BP1323" s="46">
        <f t="shared" si="400"/>
        <v>-1.7469657962486326E-3</v>
      </c>
      <c r="BQ1323" s="41">
        <v>43936</v>
      </c>
      <c r="BR1323">
        <v>11.29</v>
      </c>
      <c r="BS1323">
        <v>6.4523000000000001</v>
      </c>
      <c r="BT1323" s="18">
        <f t="shared" si="401"/>
        <v>1.7119346753471952E-2</v>
      </c>
      <c r="BU1323" s="41">
        <v>43936</v>
      </c>
      <c r="BV1323">
        <v>3.24</v>
      </c>
      <c r="BW1323">
        <v>2.1313</v>
      </c>
      <c r="BX1323" s="39">
        <f t="shared" si="402"/>
        <v>-1.8196056753270625E-2</v>
      </c>
      <c r="BY1323" s="41">
        <v>44237</v>
      </c>
      <c r="BZ1323">
        <v>11.94</v>
      </c>
      <c r="CA1323">
        <v>7.8208000000000002</v>
      </c>
    </row>
    <row r="1324" spans="1:79">
      <c r="A1324" s="41">
        <v>43937</v>
      </c>
      <c r="B1324">
        <v>9.1</v>
      </c>
      <c r="C1324">
        <v>5.2641999999999998</v>
      </c>
      <c r="D1324" s="34">
        <f t="shared" si="388"/>
        <v>1.1121141693717239E-2</v>
      </c>
      <c r="E1324" s="41">
        <v>43937</v>
      </c>
      <c r="F1324">
        <v>1.48</v>
      </c>
      <c r="G1324">
        <v>1.48</v>
      </c>
      <c r="H1324" s="39">
        <f t="shared" si="389"/>
        <v>0</v>
      </c>
      <c r="L1324" s="38"/>
      <c r="M1324" s="41">
        <v>43937</v>
      </c>
      <c r="N1324">
        <v>7.25</v>
      </c>
      <c r="O1324">
        <v>4.5856000000000003</v>
      </c>
      <c r="P1324" s="43">
        <f t="shared" si="390"/>
        <v>4.1606446809442756E-3</v>
      </c>
      <c r="Q1324" s="41">
        <v>43937</v>
      </c>
      <c r="R1324">
        <v>1.59</v>
      </c>
      <c r="S1324">
        <v>1.1264000000000001</v>
      </c>
      <c r="T1324" s="39">
        <f t="shared" si="391"/>
        <v>0</v>
      </c>
      <c r="U1324" s="42">
        <v>43938.62533333333</v>
      </c>
      <c r="V1324" s="44">
        <v>8.1</v>
      </c>
      <c r="W1324" s="44">
        <v>5.45</v>
      </c>
      <c r="X1324" s="43">
        <f t="shared" si="403"/>
        <v>0</v>
      </c>
      <c r="Y1324" s="42">
        <v>43938.62533333333</v>
      </c>
      <c r="Z1324" s="44">
        <v>9</v>
      </c>
      <c r="AA1324" s="44">
        <v>7.056</v>
      </c>
      <c r="AB1324" s="43">
        <f t="shared" si="404"/>
        <v>0</v>
      </c>
      <c r="AC1324" s="42">
        <v>43938.62533333333</v>
      </c>
      <c r="AD1324" s="44">
        <v>28.3</v>
      </c>
      <c r="AE1324" s="44">
        <v>23.439</v>
      </c>
      <c r="AF1324" s="43">
        <f t="shared" si="405"/>
        <v>0</v>
      </c>
      <c r="AG1324" s="41">
        <v>43937</v>
      </c>
      <c r="AH1324">
        <v>11.12</v>
      </c>
      <c r="AI1324">
        <v>4.5903999999999998</v>
      </c>
      <c r="AJ1324" s="39">
        <f t="shared" si="392"/>
        <v>1.0900922724570042E-2</v>
      </c>
      <c r="AK1324" s="45" t="s">
        <v>1066</v>
      </c>
      <c r="AL1324">
        <v>17.48</v>
      </c>
      <c r="AM1324">
        <v>9.5820000000000007</v>
      </c>
      <c r="AN1324" s="39">
        <f t="shared" si="393"/>
        <v>4.6025938079911847E-3</v>
      </c>
      <c r="AO1324" s="41">
        <v>43937</v>
      </c>
      <c r="AP1324">
        <v>6</v>
      </c>
      <c r="AQ1324">
        <v>5.2718999999999996</v>
      </c>
      <c r="AR1324" s="18">
        <f t="shared" si="394"/>
        <v>-2.2799310459878815E-2</v>
      </c>
      <c r="AS1324" s="41">
        <v>43937</v>
      </c>
      <c r="AT1324">
        <v>12.34</v>
      </c>
      <c r="AU1324">
        <v>10.3192</v>
      </c>
      <c r="AV1324" s="39">
        <f t="shared" si="395"/>
        <v>2.9192639505310921E-2</v>
      </c>
      <c r="AW1324" s="41">
        <v>43937</v>
      </c>
      <c r="AX1324">
        <v>9</v>
      </c>
      <c r="AY1324">
        <v>5.9657</v>
      </c>
      <c r="AZ1324" s="39">
        <f t="shared" si="396"/>
        <v>-9.8916236535939554E-3</v>
      </c>
      <c r="BA1324" s="41">
        <v>43937</v>
      </c>
      <c r="BB1324">
        <v>4.8600000000000003</v>
      </c>
      <c r="BC1324">
        <v>2.67</v>
      </c>
      <c r="BD1324" s="39">
        <f t="shared" si="397"/>
        <v>2.9655624542053814E-2</v>
      </c>
      <c r="BE1324" s="41">
        <v>43937</v>
      </c>
      <c r="BF1324">
        <v>11.6</v>
      </c>
      <c r="BG1324">
        <v>8.2942</v>
      </c>
      <c r="BH1324" s="39">
        <f t="shared" si="398"/>
        <v>2.8368090857242005E-2</v>
      </c>
      <c r="BI1324" s="41">
        <v>43937</v>
      </c>
      <c r="BJ1324">
        <v>1.07</v>
      </c>
      <c r="BK1324">
        <v>1.07</v>
      </c>
      <c r="BL1324" s="39">
        <f t="shared" si="399"/>
        <v>0</v>
      </c>
      <c r="BM1324" s="41">
        <v>43937</v>
      </c>
      <c r="BN1324">
        <v>5.78</v>
      </c>
      <c r="BO1324">
        <v>3.2797999999999998</v>
      </c>
      <c r="BP1324" s="46">
        <f t="shared" si="400"/>
        <v>6.9693899481133347E-3</v>
      </c>
      <c r="BQ1324" s="41">
        <v>43937</v>
      </c>
      <c r="BR1324">
        <v>11.3</v>
      </c>
      <c r="BS1324">
        <v>6.4580000000000002</v>
      </c>
      <c r="BT1324" s="18">
        <f t="shared" si="401"/>
        <v>8.8340591726981672E-4</v>
      </c>
      <c r="BU1324" s="41">
        <v>43937</v>
      </c>
      <c r="BV1324">
        <v>3.3</v>
      </c>
      <c r="BW1324">
        <v>2.1707999999999998</v>
      </c>
      <c r="BX1324" s="39">
        <f t="shared" si="402"/>
        <v>1.8533289541594271E-2</v>
      </c>
      <c r="BY1324" s="41">
        <v>44238</v>
      </c>
      <c r="BZ1324">
        <v>11.94</v>
      </c>
      <c r="CA1324">
        <v>7.8208000000000002</v>
      </c>
    </row>
    <row r="1325" spans="1:79">
      <c r="A1325" s="41">
        <v>43938</v>
      </c>
      <c r="B1325">
        <v>9.1999999999999993</v>
      </c>
      <c r="C1325">
        <v>5.3220000000000001</v>
      </c>
      <c r="D1325" s="34">
        <f t="shared" si="388"/>
        <v>1.0979825994453156E-2</v>
      </c>
      <c r="E1325" s="41">
        <v>43938</v>
      </c>
      <c r="F1325">
        <v>1.48</v>
      </c>
      <c r="G1325">
        <v>1.48</v>
      </c>
      <c r="H1325" s="39">
        <f t="shared" si="389"/>
        <v>0</v>
      </c>
      <c r="L1325" s="38"/>
      <c r="M1325" s="41">
        <v>43938</v>
      </c>
      <c r="N1325">
        <v>7.25</v>
      </c>
      <c r="O1325">
        <v>4.5856000000000003</v>
      </c>
      <c r="P1325" s="43">
        <f t="shared" si="390"/>
        <v>0</v>
      </c>
      <c r="Q1325" s="41">
        <v>43938</v>
      </c>
      <c r="R1325">
        <v>1.59</v>
      </c>
      <c r="S1325">
        <v>1.1264000000000001</v>
      </c>
      <c r="T1325" s="39">
        <f t="shared" si="391"/>
        <v>0</v>
      </c>
      <c r="U1325" s="42">
        <v>43941.62533333333</v>
      </c>
      <c r="V1325" s="44">
        <v>8.1</v>
      </c>
      <c r="W1325" s="44">
        <v>5.45</v>
      </c>
      <c r="X1325" s="43">
        <f t="shared" si="403"/>
        <v>0</v>
      </c>
      <c r="Y1325" s="42">
        <v>43941.62533333333</v>
      </c>
      <c r="Z1325" s="44">
        <v>9</v>
      </c>
      <c r="AA1325" s="44">
        <v>7.056</v>
      </c>
      <c r="AB1325" s="43">
        <f t="shared" si="404"/>
        <v>0</v>
      </c>
      <c r="AC1325" s="42">
        <v>43941.62533333333</v>
      </c>
      <c r="AD1325" s="44">
        <v>28.3</v>
      </c>
      <c r="AE1325" s="44">
        <v>23.439</v>
      </c>
      <c r="AF1325" s="43">
        <f t="shared" si="405"/>
        <v>0</v>
      </c>
      <c r="AG1325" s="41">
        <v>43938</v>
      </c>
      <c r="AH1325">
        <v>11.01</v>
      </c>
      <c r="AI1325">
        <v>4.5449999999999999</v>
      </c>
      <c r="AJ1325" s="39">
        <f t="shared" si="392"/>
        <v>-9.8902056465667229E-3</v>
      </c>
      <c r="AK1325" s="45" t="s">
        <v>1067</v>
      </c>
      <c r="AL1325">
        <v>17.61</v>
      </c>
      <c r="AM1325">
        <v>9.6532</v>
      </c>
      <c r="AN1325" s="39">
        <f t="shared" si="393"/>
        <v>7.4305990398663389E-3</v>
      </c>
      <c r="AO1325" s="41">
        <v>43938</v>
      </c>
      <c r="AP1325">
        <v>6.12</v>
      </c>
      <c r="AQ1325">
        <v>5.3773</v>
      </c>
      <c r="AR1325" s="18">
        <f t="shared" si="394"/>
        <v>1.9992791972533695E-2</v>
      </c>
      <c r="AS1325" s="41">
        <v>43938</v>
      </c>
      <c r="AT1325">
        <v>12.5</v>
      </c>
      <c r="AU1325">
        <v>10.452999999999999</v>
      </c>
      <c r="AV1325" s="39">
        <f t="shared" si="395"/>
        <v>1.2966121404759964E-2</v>
      </c>
      <c r="AW1325" s="41">
        <v>43938</v>
      </c>
      <c r="AX1325">
        <v>8.9700000000000006</v>
      </c>
      <c r="AY1325">
        <v>5.9458000000000002</v>
      </c>
      <c r="AZ1325" s="39">
        <f t="shared" si="396"/>
        <v>-3.3357359572220874E-3</v>
      </c>
      <c r="BA1325" s="41">
        <v>43938</v>
      </c>
      <c r="BB1325">
        <v>4.87</v>
      </c>
      <c r="BC1325">
        <v>2.6755</v>
      </c>
      <c r="BD1325" s="39">
        <f t="shared" si="397"/>
        <v>2.0599250936329814E-3</v>
      </c>
      <c r="BE1325" s="41">
        <v>43938</v>
      </c>
      <c r="BF1325">
        <v>11.94</v>
      </c>
      <c r="BG1325">
        <v>8.5373000000000001</v>
      </c>
      <c r="BH1325" s="39">
        <f t="shared" si="398"/>
        <v>2.9309638060331326E-2</v>
      </c>
      <c r="BI1325" s="41">
        <v>43938</v>
      </c>
      <c r="BJ1325">
        <v>1.1000000000000001</v>
      </c>
      <c r="BK1325">
        <v>1.1000000000000001</v>
      </c>
      <c r="BL1325" s="39">
        <f t="shared" si="399"/>
        <v>2.8037383177570117E-2</v>
      </c>
      <c r="BM1325" s="41">
        <v>43938</v>
      </c>
      <c r="BN1325">
        <v>5.78</v>
      </c>
      <c r="BO1325">
        <v>3.2797999999999998</v>
      </c>
      <c r="BP1325" s="46">
        <f t="shared" si="400"/>
        <v>0</v>
      </c>
      <c r="BQ1325" s="41">
        <v>43938</v>
      </c>
      <c r="BR1325">
        <v>11.28</v>
      </c>
      <c r="BS1325">
        <v>6.4466000000000001</v>
      </c>
      <c r="BT1325" s="18">
        <f t="shared" si="401"/>
        <v>-1.7652524001238892E-3</v>
      </c>
      <c r="BU1325" s="41">
        <v>43938</v>
      </c>
      <c r="BV1325">
        <v>3.3</v>
      </c>
      <c r="BW1325">
        <v>2.1707999999999998</v>
      </c>
      <c r="BX1325" s="39">
        <f t="shared" si="402"/>
        <v>0</v>
      </c>
      <c r="BY1325" s="41">
        <v>44239</v>
      </c>
      <c r="BZ1325">
        <v>11.9</v>
      </c>
      <c r="CA1325">
        <v>7.7946</v>
      </c>
    </row>
    <row r="1326" spans="1:79">
      <c r="A1326" s="41">
        <v>43941</v>
      </c>
      <c r="B1326">
        <v>8.9499999999999993</v>
      </c>
      <c r="C1326">
        <v>5.1773999999999996</v>
      </c>
      <c r="D1326" s="34">
        <f t="shared" si="388"/>
        <v>-2.7170236753100433E-2</v>
      </c>
      <c r="E1326" s="41">
        <v>43941</v>
      </c>
      <c r="F1326">
        <v>1.48</v>
      </c>
      <c r="G1326">
        <v>1.48</v>
      </c>
      <c r="H1326" s="39">
        <f t="shared" si="389"/>
        <v>0</v>
      </c>
      <c r="L1326" s="38"/>
      <c r="M1326" s="41">
        <v>43941</v>
      </c>
      <c r="N1326">
        <v>7.3</v>
      </c>
      <c r="O1326">
        <v>4.6172000000000004</v>
      </c>
      <c r="P1326" s="43">
        <f t="shared" si="390"/>
        <v>6.8911374738311387E-3</v>
      </c>
      <c r="Q1326" s="41">
        <v>43941</v>
      </c>
      <c r="R1326">
        <v>1.59</v>
      </c>
      <c r="S1326">
        <v>1.1264000000000001</v>
      </c>
      <c r="T1326" s="39">
        <f t="shared" si="391"/>
        <v>0</v>
      </c>
      <c r="U1326" s="42">
        <v>43942.62533333333</v>
      </c>
      <c r="V1326" s="44">
        <v>8.1999999999999993</v>
      </c>
      <c r="W1326" s="44">
        <v>5.5170000000000003</v>
      </c>
      <c r="X1326" s="43">
        <f t="shared" si="403"/>
        <v>1.2293577981651408E-2</v>
      </c>
      <c r="Y1326" s="42">
        <v>43942.62533333333</v>
      </c>
      <c r="Z1326" s="44">
        <v>9</v>
      </c>
      <c r="AA1326" s="44">
        <v>7.056</v>
      </c>
      <c r="AB1326" s="43">
        <f t="shared" si="404"/>
        <v>0</v>
      </c>
      <c r="AC1326" s="42">
        <v>43942.62533333333</v>
      </c>
      <c r="AD1326" s="44">
        <v>28.3</v>
      </c>
      <c r="AE1326" s="44">
        <v>23.439</v>
      </c>
      <c r="AF1326" s="43">
        <f t="shared" si="405"/>
        <v>0</v>
      </c>
      <c r="AG1326" s="41">
        <v>43941</v>
      </c>
      <c r="AH1326">
        <v>11</v>
      </c>
      <c r="AI1326">
        <v>4.5408999999999997</v>
      </c>
      <c r="AJ1326" s="39">
        <f t="shared" si="392"/>
        <v>-9.0209020902094934E-4</v>
      </c>
      <c r="AK1326" s="45" t="s">
        <v>1068</v>
      </c>
      <c r="AL1326">
        <v>18.13</v>
      </c>
      <c r="AM1326">
        <v>9.9382999999999999</v>
      </c>
      <c r="AN1326" s="39">
        <f t="shared" si="393"/>
        <v>2.9534247710603728E-2</v>
      </c>
      <c r="AO1326" s="41">
        <v>43941</v>
      </c>
      <c r="AP1326">
        <v>6.14</v>
      </c>
      <c r="AQ1326">
        <v>5.3948999999999998</v>
      </c>
      <c r="AR1326" s="18">
        <f t="shared" si="394"/>
        <v>3.2730180573893662E-3</v>
      </c>
      <c r="AS1326" s="41">
        <v>43941</v>
      </c>
      <c r="AT1326">
        <v>12.7</v>
      </c>
      <c r="AU1326">
        <v>10.620200000000001</v>
      </c>
      <c r="AV1326" s="39">
        <f t="shared" si="395"/>
        <v>1.5995408016837381E-2</v>
      </c>
      <c r="AW1326" s="41">
        <v>43941</v>
      </c>
      <c r="AX1326">
        <v>9.1</v>
      </c>
      <c r="AY1326">
        <v>6.032</v>
      </c>
      <c r="AZ1326" s="39">
        <f t="shared" si="396"/>
        <v>1.449762857815598E-2</v>
      </c>
      <c r="BA1326" s="41">
        <v>43941</v>
      </c>
      <c r="BB1326">
        <v>4.87</v>
      </c>
      <c r="BC1326">
        <v>2.6755</v>
      </c>
      <c r="BD1326" s="39">
        <f t="shared" si="397"/>
        <v>0</v>
      </c>
      <c r="BE1326" s="41">
        <v>43941</v>
      </c>
      <c r="BF1326">
        <v>12</v>
      </c>
      <c r="BG1326">
        <v>8.5801999999999996</v>
      </c>
      <c r="BH1326" s="39">
        <f t="shared" si="398"/>
        <v>5.0250079064809126E-3</v>
      </c>
      <c r="BI1326" s="41">
        <v>43941</v>
      </c>
      <c r="BJ1326">
        <v>1.08</v>
      </c>
      <c r="BK1326">
        <v>1.08</v>
      </c>
      <c r="BL1326" s="39">
        <f t="shared" si="399"/>
        <v>-1.8181818181818195E-2</v>
      </c>
      <c r="BM1326" s="41">
        <v>43941</v>
      </c>
      <c r="BN1326">
        <v>5.86</v>
      </c>
      <c r="BO1326">
        <v>3.3252000000000002</v>
      </c>
      <c r="BP1326" s="46">
        <f t="shared" si="400"/>
        <v>1.3842307457771916E-2</v>
      </c>
      <c r="BQ1326" s="41">
        <v>43941</v>
      </c>
      <c r="BR1326">
        <v>11.1</v>
      </c>
      <c r="BS1326">
        <v>6.3437000000000001</v>
      </c>
      <c r="BT1326" s="18">
        <f t="shared" si="401"/>
        <v>-1.596190239816337E-2</v>
      </c>
      <c r="BU1326" s="41">
        <v>43941</v>
      </c>
      <c r="BV1326">
        <v>3.31</v>
      </c>
      <c r="BW1326">
        <v>2.1774</v>
      </c>
      <c r="BX1326" s="39">
        <f t="shared" si="402"/>
        <v>3.040353786622518E-3</v>
      </c>
      <c r="BY1326" s="41">
        <v>44242</v>
      </c>
      <c r="BZ1326">
        <v>11.95</v>
      </c>
      <c r="CA1326">
        <v>7.8273999999999999</v>
      </c>
    </row>
    <row r="1327" spans="1:79">
      <c r="A1327" s="41">
        <v>43942</v>
      </c>
      <c r="B1327">
        <v>9.15</v>
      </c>
      <c r="C1327">
        <v>5.2930999999999999</v>
      </c>
      <c r="D1327" s="34">
        <f t="shared" si="388"/>
        <v>2.2347124039093051E-2</v>
      </c>
      <c r="E1327" s="41">
        <v>43942</v>
      </c>
      <c r="F1327">
        <v>1.48</v>
      </c>
      <c r="G1327">
        <v>1.48</v>
      </c>
      <c r="H1327" s="39">
        <f t="shared" si="389"/>
        <v>0</v>
      </c>
      <c r="L1327" s="38"/>
      <c r="M1327" s="41">
        <v>43942</v>
      </c>
      <c r="N1327">
        <v>7.16</v>
      </c>
      <c r="O1327">
        <v>4.5286999999999997</v>
      </c>
      <c r="P1327" s="43">
        <f t="shared" si="390"/>
        <v>-1.9167460798752638E-2</v>
      </c>
      <c r="Q1327" s="41">
        <v>43942</v>
      </c>
      <c r="R1327">
        <v>1.6</v>
      </c>
      <c r="S1327">
        <v>1.1335</v>
      </c>
      <c r="T1327" s="39">
        <f t="shared" si="391"/>
        <v>6.3032670454544418E-3</v>
      </c>
      <c r="U1327" s="42">
        <v>43943.62533333333</v>
      </c>
      <c r="V1327" s="44">
        <v>7.96</v>
      </c>
      <c r="W1327" s="44">
        <v>5.3550000000000004</v>
      </c>
      <c r="X1327" s="43">
        <f t="shared" si="403"/>
        <v>-2.9363784665579103E-2</v>
      </c>
      <c r="Y1327" s="42">
        <v>43943.62533333333</v>
      </c>
      <c r="Z1327" s="44">
        <v>8.73</v>
      </c>
      <c r="AA1327" s="44">
        <v>6.8440000000000003</v>
      </c>
      <c r="AB1327" s="43">
        <f t="shared" si="404"/>
        <v>-3.0045351473922868E-2</v>
      </c>
      <c r="AC1327" s="42">
        <v>43943.62533333333</v>
      </c>
      <c r="AD1327" s="44">
        <v>28</v>
      </c>
      <c r="AE1327" s="44">
        <v>23.19</v>
      </c>
      <c r="AF1327" s="43">
        <f t="shared" si="405"/>
        <v>-1.0623320107513066E-2</v>
      </c>
      <c r="AG1327" s="41">
        <v>43942</v>
      </c>
      <c r="AH1327">
        <v>11</v>
      </c>
      <c r="AI1327">
        <v>4.5408999999999997</v>
      </c>
      <c r="AJ1327" s="39">
        <f t="shared" si="392"/>
        <v>0</v>
      </c>
      <c r="AK1327" s="45" t="s">
        <v>1069</v>
      </c>
      <c r="AL1327">
        <v>18.420000000000002</v>
      </c>
      <c r="AM1327">
        <v>10.097300000000001</v>
      </c>
      <c r="AN1327" s="39">
        <f t="shared" si="393"/>
        <v>1.5998712053369359E-2</v>
      </c>
      <c r="AO1327" s="41">
        <v>43942</v>
      </c>
      <c r="AP1327">
        <v>5.96</v>
      </c>
      <c r="AQ1327">
        <v>5.2366999999999999</v>
      </c>
      <c r="AR1327" s="18">
        <f t="shared" si="394"/>
        <v>-2.9323991176852193E-2</v>
      </c>
      <c r="AS1327" s="41">
        <v>43942</v>
      </c>
      <c r="AT1327">
        <v>13</v>
      </c>
      <c r="AU1327">
        <v>10.8711</v>
      </c>
      <c r="AV1327" s="39">
        <f t="shared" si="395"/>
        <v>2.362479049358766E-2</v>
      </c>
      <c r="AW1327" s="41">
        <v>43942</v>
      </c>
      <c r="AX1327">
        <v>8.83</v>
      </c>
      <c r="AY1327">
        <v>5.8529999999999998</v>
      </c>
      <c r="AZ1327" s="39">
        <f t="shared" si="396"/>
        <v>-2.9675066312997392E-2</v>
      </c>
      <c r="BA1327" s="41">
        <v>43942</v>
      </c>
      <c r="BB1327">
        <v>4.79</v>
      </c>
      <c r="BC1327">
        <v>2.6315</v>
      </c>
      <c r="BD1327" s="39">
        <f t="shared" si="397"/>
        <v>-1.6445524201083923E-2</v>
      </c>
      <c r="BE1327" s="41">
        <v>43942</v>
      </c>
      <c r="BF1327">
        <v>12</v>
      </c>
      <c r="BG1327">
        <v>8.5801999999999996</v>
      </c>
      <c r="BH1327" s="39">
        <f t="shared" si="398"/>
        <v>0</v>
      </c>
      <c r="BI1327" s="41">
        <v>43942</v>
      </c>
      <c r="BJ1327">
        <v>1.06</v>
      </c>
      <c r="BK1327">
        <v>1.06</v>
      </c>
      <c r="BL1327" s="39">
        <f t="shared" si="399"/>
        <v>-1.8518518518518535E-2</v>
      </c>
      <c r="BM1327" s="41">
        <v>43942</v>
      </c>
      <c r="BN1327">
        <v>6</v>
      </c>
      <c r="BO1327">
        <v>3.4045999999999998</v>
      </c>
      <c r="BP1327" s="46">
        <f t="shared" si="400"/>
        <v>2.3878262961626276E-2</v>
      </c>
      <c r="BQ1327" s="41">
        <v>43942</v>
      </c>
      <c r="BR1327">
        <v>11.2</v>
      </c>
      <c r="BS1327">
        <v>6.4008000000000003</v>
      </c>
      <c r="BT1327" s="18">
        <f t="shared" si="401"/>
        <v>9.0010561659599527E-3</v>
      </c>
      <c r="BU1327" s="41">
        <v>43942</v>
      </c>
      <c r="BV1327">
        <v>3.39</v>
      </c>
      <c r="BW1327">
        <v>2.23</v>
      </c>
      <c r="BX1327" s="39">
        <f t="shared" si="402"/>
        <v>2.4157251768163857E-2</v>
      </c>
      <c r="BY1327" s="41">
        <v>44243</v>
      </c>
      <c r="BZ1327">
        <v>11.95</v>
      </c>
      <c r="CA1327">
        <v>7.8273999999999999</v>
      </c>
    </row>
    <row r="1328" spans="1:79">
      <c r="A1328" s="41">
        <v>43943</v>
      </c>
      <c r="B1328">
        <v>8.91</v>
      </c>
      <c r="C1328">
        <v>5.1543000000000001</v>
      </c>
      <c r="D1328" s="34">
        <f t="shared" si="388"/>
        <v>-2.6222818386200868E-2</v>
      </c>
      <c r="E1328" s="41">
        <v>43943</v>
      </c>
      <c r="F1328">
        <v>1.48</v>
      </c>
      <c r="G1328">
        <v>1.48</v>
      </c>
      <c r="H1328" s="39">
        <f t="shared" si="389"/>
        <v>0</v>
      </c>
      <c r="L1328" s="38"/>
      <c r="M1328" s="41">
        <v>43943</v>
      </c>
      <c r="N1328">
        <v>7.25</v>
      </c>
      <c r="O1328">
        <v>4.5856000000000003</v>
      </c>
      <c r="P1328" s="43">
        <f t="shared" si="390"/>
        <v>1.2564312054232035E-2</v>
      </c>
      <c r="Q1328" s="41">
        <v>43943</v>
      </c>
      <c r="R1328">
        <v>1.6</v>
      </c>
      <c r="S1328">
        <v>1.1335</v>
      </c>
      <c r="T1328" s="39">
        <f t="shared" si="391"/>
        <v>0</v>
      </c>
      <c r="U1328" s="42">
        <v>43944.62533333333</v>
      </c>
      <c r="V1328" s="44">
        <v>7.96</v>
      </c>
      <c r="W1328" s="44">
        <v>5.3550000000000004</v>
      </c>
      <c r="X1328" s="43">
        <f t="shared" si="403"/>
        <v>0</v>
      </c>
      <c r="Y1328" s="42">
        <v>43944.62533333333</v>
      </c>
      <c r="Z1328" s="44">
        <v>8.5</v>
      </c>
      <c r="AA1328" s="44">
        <v>6.6639999999999997</v>
      </c>
      <c r="AB1328" s="43">
        <f t="shared" si="404"/>
        <v>-2.6300409117475249E-2</v>
      </c>
      <c r="AC1328" s="42">
        <v>43944.62533333333</v>
      </c>
      <c r="AD1328" s="44">
        <v>28</v>
      </c>
      <c r="AE1328" s="44">
        <v>23.19</v>
      </c>
      <c r="AF1328" s="43">
        <f t="shared" si="405"/>
        <v>0</v>
      </c>
      <c r="AG1328" s="41">
        <v>43943</v>
      </c>
      <c r="AH1328">
        <v>11.05</v>
      </c>
      <c r="AI1328">
        <v>4.5614999999999997</v>
      </c>
      <c r="AJ1328" s="39">
        <f t="shared" si="392"/>
        <v>4.5365456187099369E-3</v>
      </c>
      <c r="AK1328" s="45" t="s">
        <v>1070</v>
      </c>
      <c r="AL1328">
        <v>18.97</v>
      </c>
      <c r="AM1328">
        <v>10.3988</v>
      </c>
      <c r="AN1328" s="39">
        <f t="shared" si="393"/>
        <v>2.9859467382369442E-2</v>
      </c>
      <c r="AO1328" s="41">
        <v>43943</v>
      </c>
      <c r="AP1328">
        <v>5.96</v>
      </c>
      <c r="AQ1328">
        <v>5.2366999999999999</v>
      </c>
      <c r="AR1328" s="18">
        <f t="shared" si="394"/>
        <v>0</v>
      </c>
      <c r="AS1328" s="41">
        <v>43943</v>
      </c>
      <c r="AT1328">
        <v>12.7</v>
      </c>
      <c r="AU1328">
        <v>10.620200000000001</v>
      </c>
      <c r="AV1328" s="39">
        <f t="shared" si="395"/>
        <v>-2.3079541168786938E-2</v>
      </c>
      <c r="AW1328" s="41">
        <v>43943</v>
      </c>
      <c r="AX1328">
        <v>8.85</v>
      </c>
      <c r="AY1328">
        <v>5.8662000000000001</v>
      </c>
      <c r="AZ1328" s="39">
        <f t="shared" si="396"/>
        <v>2.2552537160431103E-3</v>
      </c>
      <c r="BA1328" s="41">
        <v>43943</v>
      </c>
      <c r="BB1328">
        <v>4.7300000000000004</v>
      </c>
      <c r="BC1328">
        <v>2.5985</v>
      </c>
      <c r="BD1328" s="39">
        <f t="shared" si="397"/>
        <v>-1.2540376211286309E-2</v>
      </c>
      <c r="BE1328" s="41">
        <v>43943</v>
      </c>
      <c r="BF1328">
        <v>12</v>
      </c>
      <c r="BG1328">
        <v>8.5801999999999996</v>
      </c>
      <c r="BH1328" s="39">
        <f t="shared" si="398"/>
        <v>0</v>
      </c>
      <c r="BI1328" s="41">
        <v>43943</v>
      </c>
      <c r="BJ1328">
        <v>1.05</v>
      </c>
      <c r="BK1328">
        <v>1.05</v>
      </c>
      <c r="BL1328" s="39">
        <f t="shared" si="399"/>
        <v>-9.4339622641509517E-3</v>
      </c>
      <c r="BM1328" s="41">
        <v>43943</v>
      </c>
      <c r="BN1328">
        <v>6</v>
      </c>
      <c r="BO1328">
        <v>3.4045999999999998</v>
      </c>
      <c r="BP1328" s="46">
        <f t="shared" si="400"/>
        <v>0</v>
      </c>
      <c r="BQ1328" s="41">
        <v>43943</v>
      </c>
      <c r="BR1328">
        <v>11.25</v>
      </c>
      <c r="BS1328">
        <v>6.4294000000000002</v>
      </c>
      <c r="BT1328" s="18">
        <f t="shared" si="401"/>
        <v>4.4681914760654855E-3</v>
      </c>
      <c r="BU1328" s="41">
        <v>43943</v>
      </c>
      <c r="BV1328">
        <v>3.45</v>
      </c>
      <c r="BW1328">
        <v>2.2694999999999999</v>
      </c>
      <c r="BX1328" s="39">
        <f t="shared" si="402"/>
        <v>1.7713004484304875E-2</v>
      </c>
      <c r="BY1328" s="41">
        <v>44244</v>
      </c>
      <c r="BZ1328">
        <v>11.9</v>
      </c>
      <c r="CA1328">
        <v>7.7946</v>
      </c>
    </row>
    <row r="1329" spans="1:79">
      <c r="A1329" s="41">
        <v>43944</v>
      </c>
      <c r="B1329">
        <v>8.98</v>
      </c>
      <c r="C1329">
        <v>5.1947999999999999</v>
      </c>
      <c r="D1329" s="34">
        <f t="shared" si="388"/>
        <v>7.8575170246201736E-3</v>
      </c>
      <c r="E1329" s="41">
        <v>43944</v>
      </c>
      <c r="F1329">
        <v>1.48</v>
      </c>
      <c r="G1329">
        <v>1.48</v>
      </c>
      <c r="H1329" s="39">
        <f t="shared" si="389"/>
        <v>0</v>
      </c>
      <c r="L1329" s="38"/>
      <c r="M1329" s="41">
        <v>43944</v>
      </c>
      <c r="N1329">
        <v>7.24</v>
      </c>
      <c r="O1329">
        <v>4.5792999999999999</v>
      </c>
      <c r="P1329" s="43">
        <f t="shared" si="390"/>
        <v>-1.3738660153524982E-3</v>
      </c>
      <c r="Q1329" s="41">
        <v>43944</v>
      </c>
      <c r="R1329">
        <v>1.57</v>
      </c>
      <c r="S1329">
        <v>1.1122000000000001</v>
      </c>
      <c r="T1329" s="39">
        <f t="shared" si="391"/>
        <v>-1.8791354212615682E-2</v>
      </c>
      <c r="U1329" s="42">
        <v>43945.62533333333</v>
      </c>
      <c r="V1329" s="44">
        <v>7.96</v>
      </c>
      <c r="W1329" s="44">
        <v>5.3550000000000004</v>
      </c>
      <c r="X1329" s="43">
        <f t="shared" si="403"/>
        <v>0</v>
      </c>
      <c r="Y1329" s="42">
        <v>43945.62533333333</v>
      </c>
      <c r="Z1329" s="44">
        <v>8.75</v>
      </c>
      <c r="AA1329" s="44">
        <v>6.86</v>
      </c>
      <c r="AB1329" s="43">
        <f t="shared" si="404"/>
        <v>2.9411764705882446E-2</v>
      </c>
      <c r="AC1329" s="42">
        <v>43945.62533333333</v>
      </c>
      <c r="AD1329" s="44">
        <v>28</v>
      </c>
      <c r="AE1329" s="44">
        <v>23.19</v>
      </c>
      <c r="AF1329" s="43">
        <f t="shared" si="405"/>
        <v>0</v>
      </c>
      <c r="AG1329" s="41">
        <v>43944</v>
      </c>
      <c r="AH1329">
        <v>11.05</v>
      </c>
      <c r="AI1329">
        <v>4.5614999999999997</v>
      </c>
      <c r="AJ1329" s="39">
        <f t="shared" si="392"/>
        <v>0</v>
      </c>
      <c r="AK1329" s="45" t="s">
        <v>1071</v>
      </c>
      <c r="AL1329">
        <v>19.489999999999998</v>
      </c>
      <c r="AM1329">
        <v>10.6838</v>
      </c>
      <c r="AN1329" s="39">
        <f t="shared" si="393"/>
        <v>2.7407008500980896E-2</v>
      </c>
      <c r="AO1329" s="41">
        <v>43944</v>
      </c>
      <c r="AP1329">
        <v>5.96</v>
      </c>
      <c r="AQ1329">
        <v>5.2366999999999999</v>
      </c>
      <c r="AR1329" s="18">
        <f t="shared" si="394"/>
        <v>0</v>
      </c>
      <c r="AS1329" s="41">
        <v>43944</v>
      </c>
      <c r="AT1329">
        <v>12.84</v>
      </c>
      <c r="AU1329">
        <v>10.737299999999999</v>
      </c>
      <c r="AV1329" s="39">
        <f t="shared" si="395"/>
        <v>1.1026157699478246E-2</v>
      </c>
      <c r="AW1329" s="41">
        <v>43944</v>
      </c>
      <c r="AX1329">
        <v>8.94</v>
      </c>
      <c r="AY1329">
        <v>5.9259000000000004</v>
      </c>
      <c r="AZ1329" s="39">
        <f t="shared" si="396"/>
        <v>1.0176945893423392E-2</v>
      </c>
      <c r="BA1329" s="41">
        <v>43944</v>
      </c>
      <c r="BB1329">
        <v>4.5999999999999996</v>
      </c>
      <c r="BC1329">
        <v>2.5270999999999999</v>
      </c>
      <c r="BD1329" s="39">
        <f t="shared" si="397"/>
        <v>-2.747739080238604E-2</v>
      </c>
      <c r="BE1329" s="41">
        <v>43944</v>
      </c>
      <c r="BF1329">
        <v>12</v>
      </c>
      <c r="BG1329">
        <v>8.5801999999999996</v>
      </c>
      <c r="BH1329" s="39">
        <f t="shared" si="398"/>
        <v>0</v>
      </c>
      <c r="BI1329" s="41">
        <v>43944</v>
      </c>
      <c r="BJ1329">
        <v>1.06</v>
      </c>
      <c r="BK1329">
        <v>1.06</v>
      </c>
      <c r="BL1329" s="39">
        <f t="shared" si="399"/>
        <v>9.5238095238095316E-3</v>
      </c>
      <c r="BM1329" s="41">
        <v>43944</v>
      </c>
      <c r="BN1329">
        <v>6.13</v>
      </c>
      <c r="BO1329">
        <v>3.4784000000000002</v>
      </c>
      <c r="BP1329" s="46">
        <f t="shared" si="400"/>
        <v>2.1676555248781152E-2</v>
      </c>
      <c r="BQ1329" s="41">
        <v>43944</v>
      </c>
      <c r="BR1329">
        <v>11.25</v>
      </c>
      <c r="BS1329">
        <v>6.4294000000000002</v>
      </c>
      <c r="BT1329" s="18">
        <f t="shared" si="401"/>
        <v>0</v>
      </c>
      <c r="BU1329" s="41">
        <v>43944</v>
      </c>
      <c r="BV1329">
        <v>3.45</v>
      </c>
      <c r="BW1329">
        <v>2.2694999999999999</v>
      </c>
      <c r="BX1329" s="39">
        <f t="shared" si="402"/>
        <v>0</v>
      </c>
      <c r="BY1329" s="41">
        <v>44245</v>
      </c>
      <c r="BZ1329">
        <v>11.95</v>
      </c>
      <c r="CA1329">
        <v>7.8273999999999999</v>
      </c>
    </row>
    <row r="1330" spans="1:79">
      <c r="A1330" s="41">
        <v>43945</v>
      </c>
      <c r="B1330">
        <v>8.98</v>
      </c>
      <c r="C1330">
        <v>5.1947999999999999</v>
      </c>
      <c r="D1330" s="34">
        <f t="shared" si="388"/>
        <v>0</v>
      </c>
      <c r="E1330" s="41">
        <v>43945</v>
      </c>
      <c r="F1330">
        <v>1.48</v>
      </c>
      <c r="G1330">
        <v>1.48</v>
      </c>
      <c r="H1330" s="39">
        <f t="shared" si="389"/>
        <v>0</v>
      </c>
      <c r="L1330" s="38"/>
      <c r="M1330" s="41">
        <v>43945</v>
      </c>
      <c r="N1330">
        <v>7.06</v>
      </c>
      <c r="O1330">
        <v>4.4653999999999998</v>
      </c>
      <c r="P1330" s="43">
        <f t="shared" si="390"/>
        <v>-2.4872797152403231E-2</v>
      </c>
      <c r="Q1330" s="41">
        <v>43945</v>
      </c>
      <c r="R1330">
        <v>1.57</v>
      </c>
      <c r="S1330">
        <v>1.1122000000000001</v>
      </c>
      <c r="T1330" s="39">
        <f t="shared" si="391"/>
        <v>0</v>
      </c>
      <c r="U1330" s="42">
        <v>43948.62533333333</v>
      </c>
      <c r="V1330" s="44">
        <v>7.73</v>
      </c>
      <c r="W1330" s="44">
        <v>5.2009999999999996</v>
      </c>
      <c r="X1330" s="43">
        <f t="shared" si="403"/>
        <v>-2.8758169934640671E-2</v>
      </c>
      <c r="Y1330" s="42">
        <v>43948.62533333333</v>
      </c>
      <c r="Z1330" s="44">
        <v>8.75</v>
      </c>
      <c r="AA1330" s="44">
        <v>6.86</v>
      </c>
      <c r="AB1330" s="43">
        <f t="shared" si="404"/>
        <v>0</v>
      </c>
      <c r="AC1330" s="42">
        <v>43948.62533333333</v>
      </c>
      <c r="AD1330" s="44">
        <v>28</v>
      </c>
      <c r="AE1330" s="44">
        <v>23.19</v>
      </c>
      <c r="AF1330" s="43">
        <f t="shared" si="405"/>
        <v>0</v>
      </c>
      <c r="AG1330" s="41">
        <v>43945</v>
      </c>
      <c r="AH1330">
        <v>11.1</v>
      </c>
      <c r="AI1330">
        <v>4.5822000000000003</v>
      </c>
      <c r="AJ1330" s="39">
        <f t="shared" si="392"/>
        <v>4.5379809273266708E-3</v>
      </c>
      <c r="AK1330" s="45" t="s">
        <v>1072</v>
      </c>
      <c r="AL1330">
        <v>19.809999999999999</v>
      </c>
      <c r="AM1330">
        <v>10.8592</v>
      </c>
      <c r="AN1330" s="39">
        <f t="shared" si="393"/>
        <v>1.6417379584043112E-2</v>
      </c>
      <c r="AO1330" s="41">
        <v>43945</v>
      </c>
      <c r="AP1330">
        <v>6</v>
      </c>
      <c r="AQ1330">
        <v>5.2718999999999996</v>
      </c>
      <c r="AR1330" s="18">
        <f t="shared" si="394"/>
        <v>6.7217904405445558E-3</v>
      </c>
      <c r="AS1330" s="41">
        <v>43945</v>
      </c>
      <c r="AT1330">
        <v>12.96</v>
      </c>
      <c r="AU1330">
        <v>10.8376</v>
      </c>
      <c r="AV1330" s="39">
        <f t="shared" si="395"/>
        <v>9.3412682890485245E-3</v>
      </c>
      <c r="AW1330" s="41">
        <v>43945</v>
      </c>
      <c r="AX1330">
        <v>9.09</v>
      </c>
      <c r="AY1330">
        <v>6.0252999999999997</v>
      </c>
      <c r="AZ1330" s="39">
        <f t="shared" si="396"/>
        <v>1.6773823385477185E-2</v>
      </c>
      <c r="BA1330" s="41">
        <v>43945</v>
      </c>
      <c r="BB1330">
        <v>4.7</v>
      </c>
      <c r="BC1330">
        <v>2.5821000000000001</v>
      </c>
      <c r="BD1330" s="39">
        <f t="shared" si="397"/>
        <v>2.1764077400973511E-2</v>
      </c>
      <c r="BE1330" s="41">
        <v>43945</v>
      </c>
      <c r="BF1330">
        <v>11.9</v>
      </c>
      <c r="BG1330">
        <v>8.5086999999999993</v>
      </c>
      <c r="BH1330" s="39">
        <f t="shared" si="398"/>
        <v>-8.333139087666995E-3</v>
      </c>
      <c r="BI1330" s="41">
        <v>43945</v>
      </c>
      <c r="BJ1330">
        <v>1.06</v>
      </c>
      <c r="BK1330">
        <v>1.06</v>
      </c>
      <c r="BL1330" s="39">
        <f t="shared" si="399"/>
        <v>0</v>
      </c>
      <c r="BM1330" s="41">
        <v>43945</v>
      </c>
      <c r="BN1330">
        <v>6.08</v>
      </c>
      <c r="BO1330">
        <v>3.45</v>
      </c>
      <c r="BP1330" s="46">
        <f t="shared" si="400"/>
        <v>-8.1646734130634713E-3</v>
      </c>
      <c r="BQ1330" s="41">
        <v>43945</v>
      </c>
      <c r="BR1330">
        <v>11.2</v>
      </c>
      <c r="BS1330">
        <v>6.4008000000000003</v>
      </c>
      <c r="BT1330" s="18">
        <f t="shared" si="401"/>
        <v>-4.4483155504401592E-3</v>
      </c>
      <c r="BU1330" s="41">
        <v>43945</v>
      </c>
      <c r="BV1330">
        <v>3.35</v>
      </c>
      <c r="BW1330">
        <v>2.2037</v>
      </c>
      <c r="BX1330" s="39">
        <f t="shared" si="402"/>
        <v>-2.8993170301828537E-2</v>
      </c>
      <c r="BY1330" s="41">
        <v>44246</v>
      </c>
      <c r="BZ1330">
        <v>11.95</v>
      </c>
      <c r="CA1330">
        <v>7.8273999999999999</v>
      </c>
    </row>
    <row r="1331" spans="1:79">
      <c r="A1331" s="41">
        <v>43948</v>
      </c>
      <c r="B1331">
        <v>9.1</v>
      </c>
      <c r="C1331">
        <v>5.2641999999999998</v>
      </c>
      <c r="D1331" s="34">
        <f t="shared" si="388"/>
        <v>1.3359513359513343E-2</v>
      </c>
      <c r="E1331" s="41">
        <v>43948</v>
      </c>
      <c r="F1331">
        <v>1.48</v>
      </c>
      <c r="G1331">
        <v>1.48</v>
      </c>
      <c r="H1331" s="39">
        <f t="shared" si="389"/>
        <v>0</v>
      </c>
      <c r="L1331" s="38"/>
      <c r="M1331" s="41">
        <v>43948</v>
      </c>
      <c r="N1331">
        <v>7.06</v>
      </c>
      <c r="O1331">
        <v>4.4653999999999998</v>
      </c>
      <c r="P1331" s="43">
        <f t="shared" si="390"/>
        <v>0</v>
      </c>
      <c r="Q1331" s="41">
        <v>43948</v>
      </c>
      <c r="R1331">
        <v>1.59</v>
      </c>
      <c r="S1331">
        <v>1.1264000000000001</v>
      </c>
      <c r="T1331" s="39">
        <f t="shared" si="391"/>
        <v>1.2767487861895334E-2</v>
      </c>
      <c r="U1331" s="42">
        <v>43949.62533333333</v>
      </c>
      <c r="V1331" s="44">
        <v>7.5</v>
      </c>
      <c r="W1331" s="44">
        <v>5.0460000000000003</v>
      </c>
      <c r="X1331" s="43">
        <f t="shared" si="403"/>
        <v>-2.9801961161315012E-2</v>
      </c>
      <c r="Y1331" s="42">
        <v>43949.62533333333</v>
      </c>
      <c r="Z1331" s="44">
        <v>8.75</v>
      </c>
      <c r="AA1331" s="44">
        <v>6.86</v>
      </c>
      <c r="AB1331" s="43">
        <f t="shared" si="404"/>
        <v>0</v>
      </c>
      <c r="AC1331" s="42">
        <v>43949.62533333333</v>
      </c>
      <c r="AD1331" s="44">
        <v>28</v>
      </c>
      <c r="AE1331" s="44">
        <v>23.19</v>
      </c>
      <c r="AF1331" s="43">
        <f t="shared" si="405"/>
        <v>0</v>
      </c>
      <c r="AG1331" s="41">
        <v>43948</v>
      </c>
      <c r="AH1331">
        <v>11</v>
      </c>
      <c r="AI1331">
        <v>4.5408999999999997</v>
      </c>
      <c r="AJ1331" s="39">
        <f t="shared" si="392"/>
        <v>-9.0131377940728379E-3</v>
      </c>
      <c r="AK1331" s="45" t="s">
        <v>1073</v>
      </c>
      <c r="AL1331">
        <v>19.5</v>
      </c>
      <c r="AM1331">
        <v>10.689299999999999</v>
      </c>
      <c r="AN1331" s="39">
        <f t="shared" si="393"/>
        <v>-1.5645719758361588E-2</v>
      </c>
      <c r="AO1331" s="41">
        <v>43948</v>
      </c>
      <c r="AP1331">
        <v>5.82</v>
      </c>
      <c r="AQ1331">
        <v>5.1136999999999997</v>
      </c>
      <c r="AR1331" s="18">
        <f t="shared" si="394"/>
        <v>-3.0008156452132988E-2</v>
      </c>
      <c r="AS1331" s="41">
        <v>43948</v>
      </c>
      <c r="AT1331">
        <v>12.58</v>
      </c>
      <c r="AU1331">
        <v>10.5199</v>
      </c>
      <c r="AV1331" s="39">
        <f t="shared" si="395"/>
        <v>-2.9314608400383878E-2</v>
      </c>
      <c r="AW1331" s="41">
        <v>43948</v>
      </c>
      <c r="AX1331">
        <v>9.1300000000000008</v>
      </c>
      <c r="AY1331">
        <v>6.0518000000000001</v>
      </c>
      <c r="AZ1331" s="39">
        <f t="shared" si="396"/>
        <v>4.3981212553732447E-3</v>
      </c>
      <c r="BA1331" s="41">
        <v>43948</v>
      </c>
      <c r="BB1331">
        <v>4.66</v>
      </c>
      <c r="BC1331">
        <v>2.5600999999999998</v>
      </c>
      <c r="BD1331" s="39">
        <f t="shared" si="397"/>
        <v>-8.5201967390884318E-3</v>
      </c>
      <c r="BE1331" s="41">
        <v>43948</v>
      </c>
      <c r="BF1331">
        <v>11.89</v>
      </c>
      <c r="BG1331">
        <v>8.5015999999999998</v>
      </c>
      <c r="BH1331" s="39">
        <f t="shared" si="398"/>
        <v>-8.3444004371989152E-4</v>
      </c>
      <c r="BI1331" s="41">
        <v>43948</v>
      </c>
      <c r="BJ1331">
        <v>1.06</v>
      </c>
      <c r="BK1331">
        <v>1.06</v>
      </c>
      <c r="BL1331" s="39">
        <f t="shared" si="399"/>
        <v>0</v>
      </c>
      <c r="BM1331" s="41">
        <v>43948</v>
      </c>
      <c r="BN1331">
        <v>5.97</v>
      </c>
      <c r="BO1331">
        <v>3.3875999999999999</v>
      </c>
      <c r="BP1331" s="46">
        <f t="shared" si="400"/>
        <v>-1.8086956521739198E-2</v>
      </c>
      <c r="BQ1331" s="41">
        <v>43948</v>
      </c>
      <c r="BR1331">
        <v>11</v>
      </c>
      <c r="BS1331">
        <v>6.2865000000000002</v>
      </c>
      <c r="BT1331" s="18">
        <f t="shared" si="401"/>
        <v>-1.7857142857142867E-2</v>
      </c>
      <c r="BU1331" s="41">
        <v>43948</v>
      </c>
      <c r="BV1331">
        <v>3.43</v>
      </c>
      <c r="BW1331">
        <v>2.2563</v>
      </c>
      <c r="BX1331" s="39">
        <f t="shared" si="402"/>
        <v>2.3868947678903654E-2</v>
      </c>
      <c r="BY1331" s="41">
        <v>44249</v>
      </c>
      <c r="BZ1331">
        <v>11.95</v>
      </c>
      <c r="CA1331">
        <v>7.8273999999999999</v>
      </c>
    </row>
    <row r="1332" spans="1:79">
      <c r="A1332" s="41">
        <v>43949</v>
      </c>
      <c r="B1332">
        <v>9</v>
      </c>
      <c r="C1332">
        <v>5.2062999999999997</v>
      </c>
      <c r="D1332" s="34">
        <f t="shared" si="388"/>
        <v>-1.099882223319784E-2</v>
      </c>
      <c r="E1332" s="41">
        <v>43949</v>
      </c>
      <c r="F1332">
        <v>1.48</v>
      </c>
      <c r="G1332">
        <v>1.48</v>
      </c>
      <c r="H1332" s="39">
        <f t="shared" si="389"/>
        <v>0</v>
      </c>
      <c r="L1332" s="38"/>
      <c r="M1332" s="41">
        <v>43949</v>
      </c>
      <c r="N1332">
        <v>7.06</v>
      </c>
      <c r="O1332">
        <v>4.4653999999999998</v>
      </c>
      <c r="P1332" s="43">
        <f t="shared" si="390"/>
        <v>0</v>
      </c>
      <c r="Q1332" s="41">
        <v>43949</v>
      </c>
      <c r="R1332">
        <v>1.55</v>
      </c>
      <c r="S1332">
        <v>1.0980000000000001</v>
      </c>
      <c r="T1332" s="39">
        <f t="shared" si="391"/>
        <v>-2.5213068181818163E-2</v>
      </c>
      <c r="U1332" s="42">
        <v>43950.62533333333</v>
      </c>
      <c r="V1332" s="44">
        <v>7.4</v>
      </c>
      <c r="W1332" s="44">
        <v>4.9790000000000001</v>
      </c>
      <c r="X1332" s="43">
        <f t="shared" si="403"/>
        <v>-1.3277843836702372E-2</v>
      </c>
      <c r="Y1332" s="42">
        <v>43950.62533333333</v>
      </c>
      <c r="Z1332" s="44">
        <v>8.75</v>
      </c>
      <c r="AA1332" s="44">
        <v>6.86</v>
      </c>
      <c r="AB1332" s="43">
        <f t="shared" si="404"/>
        <v>0</v>
      </c>
      <c r="AC1332" s="42">
        <v>43950.62533333333</v>
      </c>
      <c r="AD1332" s="44">
        <v>28</v>
      </c>
      <c r="AE1332" s="44">
        <v>23.19</v>
      </c>
      <c r="AF1332" s="43">
        <f t="shared" si="405"/>
        <v>0</v>
      </c>
      <c r="AG1332" s="41">
        <v>43949</v>
      </c>
      <c r="AH1332">
        <v>10.67</v>
      </c>
      <c r="AI1332">
        <v>4.4047000000000001</v>
      </c>
      <c r="AJ1332" s="39">
        <f t="shared" si="392"/>
        <v>-2.9994054042150161E-2</v>
      </c>
      <c r="AK1332" s="45" t="s">
        <v>1074</v>
      </c>
      <c r="AL1332">
        <v>18.95</v>
      </c>
      <c r="AM1332">
        <v>10.3878</v>
      </c>
      <c r="AN1332" s="39">
        <f t="shared" si="393"/>
        <v>-2.8205775869327179E-2</v>
      </c>
      <c r="AO1332" s="41">
        <v>43949</v>
      </c>
      <c r="AP1332">
        <v>5.82</v>
      </c>
      <c r="AQ1332">
        <v>5.1136999999999997</v>
      </c>
      <c r="AR1332" s="18">
        <f t="shared" si="394"/>
        <v>0</v>
      </c>
      <c r="AS1332" s="41">
        <v>43949</v>
      </c>
      <c r="AT1332">
        <v>12.57</v>
      </c>
      <c r="AU1332">
        <v>10.5115</v>
      </c>
      <c r="AV1332" s="39">
        <f t="shared" si="395"/>
        <v>-7.9848667763001205E-4</v>
      </c>
      <c r="AW1332" s="41">
        <v>43949</v>
      </c>
      <c r="AX1332">
        <v>8.93</v>
      </c>
      <c r="AY1332">
        <v>5.9192999999999998</v>
      </c>
      <c r="AZ1332" s="39">
        <f t="shared" si="396"/>
        <v>-2.189431243596951E-2</v>
      </c>
      <c r="BA1332" s="41">
        <v>43949</v>
      </c>
      <c r="BB1332">
        <v>4.5999999999999996</v>
      </c>
      <c r="BC1332">
        <v>2.5270999999999999</v>
      </c>
      <c r="BD1332" s="39">
        <f t="shared" si="397"/>
        <v>-1.289012147962967E-2</v>
      </c>
      <c r="BE1332" s="41">
        <v>43949</v>
      </c>
      <c r="BF1332">
        <v>11.54</v>
      </c>
      <c r="BG1332">
        <v>8.2513000000000005</v>
      </c>
      <c r="BH1332" s="39">
        <f t="shared" si="398"/>
        <v>-2.9441516890938095E-2</v>
      </c>
      <c r="BI1332" s="41">
        <v>43949</v>
      </c>
      <c r="BJ1332">
        <v>1.04</v>
      </c>
      <c r="BK1332">
        <v>1.04</v>
      </c>
      <c r="BL1332" s="39">
        <f t="shared" si="399"/>
        <v>-1.8867924528301903E-2</v>
      </c>
      <c r="BM1332" s="41">
        <v>43949</v>
      </c>
      <c r="BN1332">
        <v>6.1</v>
      </c>
      <c r="BO1332">
        <v>3.4613999999999998</v>
      </c>
      <c r="BP1332" s="46">
        <f t="shared" si="400"/>
        <v>2.1785334750265634E-2</v>
      </c>
      <c r="BQ1332" s="41">
        <v>43949</v>
      </c>
      <c r="BR1332">
        <v>10.69</v>
      </c>
      <c r="BS1332">
        <v>6.1093999999999999</v>
      </c>
      <c r="BT1332" s="18">
        <f t="shared" si="401"/>
        <v>-2.8171478565179393E-2</v>
      </c>
      <c r="BU1332" s="41">
        <v>43949</v>
      </c>
      <c r="BV1332">
        <v>3.4</v>
      </c>
      <c r="BW1332">
        <v>2.2366000000000001</v>
      </c>
      <c r="BX1332" s="39">
        <f t="shared" si="402"/>
        <v>-8.7311084518901863E-3</v>
      </c>
      <c r="BY1332" s="41">
        <v>44250</v>
      </c>
      <c r="BZ1332">
        <v>11.95</v>
      </c>
      <c r="CA1332">
        <v>7.8273999999999999</v>
      </c>
    </row>
    <row r="1333" spans="1:79">
      <c r="A1333" s="41">
        <v>43950</v>
      </c>
      <c r="B1333">
        <v>8.9499999999999993</v>
      </c>
      <c r="C1333">
        <v>5.1773999999999996</v>
      </c>
      <c r="D1333" s="34">
        <f t="shared" si="388"/>
        <v>-5.5509670975549142E-3</v>
      </c>
      <c r="E1333" s="41">
        <v>43950</v>
      </c>
      <c r="F1333">
        <v>1.48</v>
      </c>
      <c r="G1333">
        <v>1.48</v>
      </c>
      <c r="H1333" s="39">
        <f t="shared" si="389"/>
        <v>0</v>
      </c>
      <c r="L1333" s="38"/>
      <c r="M1333" s="41">
        <v>43950</v>
      </c>
      <c r="N1333">
        <v>7.06</v>
      </c>
      <c r="O1333">
        <v>4.4653999999999998</v>
      </c>
      <c r="P1333" s="43">
        <f t="shared" si="390"/>
        <v>0</v>
      </c>
      <c r="Q1333" s="41">
        <v>43950</v>
      </c>
      <c r="R1333">
        <v>1.55</v>
      </c>
      <c r="S1333">
        <v>1.0980000000000001</v>
      </c>
      <c r="T1333" s="39">
        <f t="shared" si="391"/>
        <v>0</v>
      </c>
      <c r="U1333" s="42">
        <v>43951.62533333333</v>
      </c>
      <c r="V1333" s="44">
        <v>7.25</v>
      </c>
      <c r="W1333" s="44">
        <v>4.8780000000000001</v>
      </c>
      <c r="X1333" s="43">
        <f t="shared" si="403"/>
        <v>-2.0285197830889733E-2</v>
      </c>
      <c r="Y1333" s="42">
        <v>43951.62533333333</v>
      </c>
      <c r="Z1333" s="44">
        <v>8.75</v>
      </c>
      <c r="AA1333" s="44">
        <v>6.86</v>
      </c>
      <c r="AB1333" s="43">
        <f t="shared" si="404"/>
        <v>0</v>
      </c>
      <c r="AC1333" s="42">
        <v>43951.62533333333</v>
      </c>
      <c r="AD1333" s="44">
        <v>28</v>
      </c>
      <c r="AE1333" s="44">
        <v>23.19</v>
      </c>
      <c r="AF1333" s="43">
        <f t="shared" si="405"/>
        <v>0</v>
      </c>
      <c r="AG1333" s="41">
        <v>43950</v>
      </c>
      <c r="AH1333">
        <v>10.5</v>
      </c>
      <c r="AI1333">
        <v>4.3345000000000002</v>
      </c>
      <c r="AJ1333" s="39">
        <f t="shared" si="392"/>
        <v>-1.5937521284082871E-2</v>
      </c>
      <c r="AK1333" s="45" t="s">
        <v>1075</v>
      </c>
      <c r="AL1333">
        <v>18.399999999999999</v>
      </c>
      <c r="AM1333">
        <v>10.0863</v>
      </c>
      <c r="AN1333" s="39">
        <f t="shared" si="393"/>
        <v>-2.902443250736448E-2</v>
      </c>
      <c r="AO1333" s="41">
        <v>43950</v>
      </c>
      <c r="AP1333">
        <v>5.7</v>
      </c>
      <c r="AQ1333">
        <v>5.0083000000000002</v>
      </c>
      <c r="AR1333" s="18">
        <f t="shared" si="394"/>
        <v>-2.0611299059389385E-2</v>
      </c>
      <c r="AS1333" s="41">
        <v>43950</v>
      </c>
      <c r="AT1333">
        <v>12.2</v>
      </c>
      <c r="AU1333">
        <v>10.2021</v>
      </c>
      <c r="AV1333" s="39">
        <f t="shared" si="395"/>
        <v>-2.9434428958759466E-2</v>
      </c>
      <c r="AW1333" s="41">
        <v>43950</v>
      </c>
      <c r="AX1333">
        <v>8.92</v>
      </c>
      <c r="AY1333">
        <v>5.9126000000000003</v>
      </c>
      <c r="AZ1333" s="39">
        <f t="shared" si="396"/>
        <v>-1.1318905951716394E-3</v>
      </c>
      <c r="BA1333" s="41">
        <v>43950</v>
      </c>
      <c r="BB1333">
        <v>4.7</v>
      </c>
      <c r="BC1333">
        <v>2.5821000000000001</v>
      </c>
      <c r="BD1333" s="39">
        <f t="shared" si="397"/>
        <v>2.1764077400973511E-2</v>
      </c>
      <c r="BE1333" s="41">
        <v>43950</v>
      </c>
      <c r="BF1333">
        <v>11.2</v>
      </c>
      <c r="BG1333">
        <v>8.0082000000000004</v>
      </c>
      <c r="BH1333" s="39">
        <f t="shared" si="398"/>
        <v>-2.9462024165889021E-2</v>
      </c>
      <c r="BI1333" s="41">
        <v>43950</v>
      </c>
      <c r="BJ1333">
        <v>1.03</v>
      </c>
      <c r="BK1333">
        <v>1.03</v>
      </c>
      <c r="BL1333" s="39">
        <f t="shared" si="399"/>
        <v>-9.6153846153846229E-3</v>
      </c>
      <c r="BM1333" s="41">
        <v>43950</v>
      </c>
      <c r="BN1333">
        <v>5.92</v>
      </c>
      <c r="BO1333">
        <v>3.3592</v>
      </c>
      <c r="BP1333" s="46">
        <f t="shared" si="400"/>
        <v>-2.952562546946318E-2</v>
      </c>
      <c r="BQ1333" s="41">
        <v>43950</v>
      </c>
      <c r="BR1333">
        <v>10.75</v>
      </c>
      <c r="BS1333">
        <v>6.1436999999999999</v>
      </c>
      <c r="BT1333" s="18">
        <f t="shared" si="401"/>
        <v>5.6142992765246995E-3</v>
      </c>
      <c r="BU1333" s="41">
        <v>43950</v>
      </c>
      <c r="BV1333">
        <v>3.37</v>
      </c>
      <c r="BW1333">
        <v>2.2168000000000001</v>
      </c>
      <c r="BX1333" s="39">
        <f t="shared" si="402"/>
        <v>-8.8527228829473475E-3</v>
      </c>
      <c r="BY1333" s="41">
        <v>44251</v>
      </c>
      <c r="BZ1333">
        <v>11.95</v>
      </c>
      <c r="CA1333">
        <v>7.8273999999999999</v>
      </c>
    </row>
    <row r="1334" spans="1:79">
      <c r="A1334" s="41">
        <v>43951</v>
      </c>
      <c r="B1334">
        <v>8.93</v>
      </c>
      <c r="C1334">
        <v>5.1657999999999999</v>
      </c>
      <c r="D1334" s="34">
        <f t="shared" si="388"/>
        <v>-2.2405068180939491E-3</v>
      </c>
      <c r="E1334" s="41">
        <v>43951</v>
      </c>
      <c r="F1334">
        <v>1.48</v>
      </c>
      <c r="G1334">
        <v>1.48</v>
      </c>
      <c r="H1334" s="39">
        <f t="shared" si="389"/>
        <v>0</v>
      </c>
      <c r="L1334" s="38"/>
      <c r="M1334" s="41">
        <v>43951</v>
      </c>
      <c r="N1334">
        <v>7</v>
      </c>
      <c r="O1334">
        <v>4.4275000000000002</v>
      </c>
      <c r="P1334" s="43">
        <f t="shared" si="390"/>
        <v>-8.4874815246113681E-3</v>
      </c>
      <c r="Q1334" s="41">
        <v>43951</v>
      </c>
      <c r="R1334">
        <v>1.51</v>
      </c>
      <c r="S1334">
        <v>1.0697000000000001</v>
      </c>
      <c r="T1334" s="39">
        <f t="shared" si="391"/>
        <v>-2.5774134790528223E-2</v>
      </c>
      <c r="U1334" s="42">
        <v>43955.62533333333</v>
      </c>
      <c r="V1334" s="44">
        <v>7.27</v>
      </c>
      <c r="W1334" s="44">
        <v>4.891</v>
      </c>
      <c r="X1334" s="43">
        <f t="shared" si="403"/>
        <v>2.6650266502664822E-3</v>
      </c>
      <c r="Y1334" s="42">
        <v>43955.62533333333</v>
      </c>
      <c r="Z1334" s="44">
        <v>8.75</v>
      </c>
      <c r="AA1334" s="44">
        <v>6.86</v>
      </c>
      <c r="AB1334" s="43">
        <f t="shared" si="404"/>
        <v>0</v>
      </c>
      <c r="AC1334" s="42">
        <v>43955.62533333333</v>
      </c>
      <c r="AD1334" s="44">
        <v>28</v>
      </c>
      <c r="AE1334" s="44">
        <v>23.19</v>
      </c>
      <c r="AF1334" s="43">
        <f t="shared" si="405"/>
        <v>0</v>
      </c>
      <c r="AG1334" s="41">
        <v>43951</v>
      </c>
      <c r="AH1334">
        <v>10.74</v>
      </c>
      <c r="AI1334">
        <v>4.4335000000000004</v>
      </c>
      <c r="AJ1334" s="39">
        <f t="shared" si="392"/>
        <v>2.284000461414239E-2</v>
      </c>
      <c r="AK1334" s="45" t="s">
        <v>1076</v>
      </c>
      <c r="AL1334">
        <v>18.399999999999999</v>
      </c>
      <c r="AM1334">
        <v>10.0863</v>
      </c>
      <c r="AN1334" s="39">
        <f t="shared" si="393"/>
        <v>0</v>
      </c>
      <c r="AO1334" s="41">
        <v>43951</v>
      </c>
      <c r="AP1334">
        <v>5.87</v>
      </c>
      <c r="AQ1334">
        <v>5.1577000000000002</v>
      </c>
      <c r="AR1334" s="18">
        <f t="shared" si="394"/>
        <v>2.9830481400874541E-2</v>
      </c>
      <c r="AS1334" s="41">
        <v>43951</v>
      </c>
      <c r="AT1334">
        <v>12.56</v>
      </c>
      <c r="AU1334">
        <v>10.5031</v>
      </c>
      <c r="AV1334" s="39">
        <f t="shared" si="395"/>
        <v>2.9503729624293054E-2</v>
      </c>
      <c r="AW1334" s="41">
        <v>43951</v>
      </c>
      <c r="AX1334">
        <v>9</v>
      </c>
      <c r="AY1334">
        <v>5.9657</v>
      </c>
      <c r="AZ1334" s="39">
        <f t="shared" si="396"/>
        <v>8.9808206203700058E-3</v>
      </c>
      <c r="BA1334" s="41">
        <v>43951</v>
      </c>
      <c r="BB1334">
        <v>4.7</v>
      </c>
      <c r="BC1334">
        <v>2.5821000000000001</v>
      </c>
      <c r="BD1334" s="39">
        <f t="shared" si="397"/>
        <v>0</v>
      </c>
      <c r="BE1334" s="41">
        <v>43951</v>
      </c>
      <c r="BF1334">
        <v>11.42</v>
      </c>
      <c r="BG1334">
        <v>8.1654999999999998</v>
      </c>
      <c r="BH1334" s="39">
        <f t="shared" si="398"/>
        <v>1.9642366574261296E-2</v>
      </c>
      <c r="BI1334" s="41">
        <v>43951</v>
      </c>
      <c r="BJ1334">
        <v>1</v>
      </c>
      <c r="BK1334">
        <v>1</v>
      </c>
      <c r="BL1334" s="39">
        <f t="shared" si="399"/>
        <v>-2.9126213592233035E-2</v>
      </c>
      <c r="BM1334" s="41">
        <v>43951</v>
      </c>
      <c r="BN1334">
        <v>5.75</v>
      </c>
      <c r="BO1334">
        <v>3.2627999999999999</v>
      </c>
      <c r="BP1334" s="46">
        <f t="shared" si="400"/>
        <v>-2.8697308883067409E-2</v>
      </c>
      <c r="BQ1334" s="41">
        <v>43951</v>
      </c>
      <c r="BR1334">
        <v>10.43</v>
      </c>
      <c r="BS1334">
        <v>5.9607999999999999</v>
      </c>
      <c r="BT1334" s="18">
        <f t="shared" si="401"/>
        <v>-2.9770333837915275E-2</v>
      </c>
      <c r="BU1334" s="41">
        <v>43951</v>
      </c>
      <c r="BV1334">
        <v>3.34</v>
      </c>
      <c r="BW1334">
        <v>2.1970999999999998</v>
      </c>
      <c r="BX1334" s="39">
        <f t="shared" si="402"/>
        <v>-8.8866835077590547E-3</v>
      </c>
      <c r="BY1334" s="41">
        <v>44252</v>
      </c>
      <c r="BZ1334">
        <v>11.95</v>
      </c>
      <c r="CA1334">
        <v>7.8273999999999999</v>
      </c>
    </row>
    <row r="1335" spans="1:79">
      <c r="A1335" s="41">
        <v>43955</v>
      </c>
      <c r="B1335">
        <v>8.9600000000000009</v>
      </c>
      <c r="C1335">
        <v>5.1832000000000003</v>
      </c>
      <c r="D1335" s="34">
        <f t="shared" si="388"/>
        <v>3.3683069418096526E-3</v>
      </c>
      <c r="E1335" s="41">
        <v>43955</v>
      </c>
      <c r="F1335">
        <v>1.48</v>
      </c>
      <c r="G1335">
        <v>1.48</v>
      </c>
      <c r="H1335" s="39">
        <f t="shared" si="389"/>
        <v>0</v>
      </c>
      <c r="L1335" s="38"/>
      <c r="M1335" s="41">
        <v>43955</v>
      </c>
      <c r="N1335">
        <v>7.1</v>
      </c>
      <c r="O1335">
        <v>4.4907000000000004</v>
      </c>
      <c r="P1335" s="43">
        <f t="shared" si="390"/>
        <v>1.4274421230943002E-2</v>
      </c>
      <c r="Q1335" s="41">
        <v>43955</v>
      </c>
      <c r="R1335">
        <v>1.54</v>
      </c>
      <c r="S1335">
        <v>1.0909</v>
      </c>
      <c r="T1335" s="39">
        <f t="shared" si="391"/>
        <v>1.9818640740394394E-2</v>
      </c>
      <c r="U1335" s="42">
        <v>43956.62533333333</v>
      </c>
      <c r="V1335" s="44">
        <v>7.48</v>
      </c>
      <c r="W1335" s="44">
        <v>5.0330000000000004</v>
      </c>
      <c r="X1335" s="43">
        <f t="shared" si="403"/>
        <v>2.9032917603762084E-2</v>
      </c>
      <c r="Y1335" s="42">
        <v>43956.62533333333</v>
      </c>
      <c r="Z1335" s="44">
        <v>8.75</v>
      </c>
      <c r="AA1335" s="44">
        <v>6.86</v>
      </c>
      <c r="AB1335" s="43">
        <f t="shared" si="404"/>
        <v>0</v>
      </c>
      <c r="AC1335" s="42">
        <v>43956.62533333333</v>
      </c>
      <c r="AD1335" s="44">
        <v>28</v>
      </c>
      <c r="AE1335" s="44">
        <v>23.19</v>
      </c>
      <c r="AF1335" s="43">
        <f t="shared" si="405"/>
        <v>0</v>
      </c>
      <c r="AG1335" s="41">
        <v>43955</v>
      </c>
      <c r="AH1335">
        <v>10.54</v>
      </c>
      <c r="AI1335">
        <v>4.351</v>
      </c>
      <c r="AJ1335" s="39">
        <f t="shared" si="392"/>
        <v>-1.8608322995376216E-2</v>
      </c>
      <c r="AK1335" s="45">
        <v>43926</v>
      </c>
      <c r="AL1335">
        <v>18.350000000000001</v>
      </c>
      <c r="AM1335">
        <v>10.0589</v>
      </c>
      <c r="AN1335" s="39">
        <f t="shared" si="393"/>
        <v>-2.7165561206785533E-3</v>
      </c>
      <c r="AO1335" s="41">
        <v>43955</v>
      </c>
      <c r="AP1335">
        <v>6</v>
      </c>
      <c r="AQ1335">
        <v>5.2718999999999996</v>
      </c>
      <c r="AR1335" s="18">
        <f t="shared" si="394"/>
        <v>2.2141652286871941E-2</v>
      </c>
      <c r="AS1335" s="41">
        <v>43955</v>
      </c>
      <c r="AT1335">
        <v>12.6</v>
      </c>
      <c r="AU1335">
        <v>10.5366</v>
      </c>
      <c r="AV1335" s="39">
        <f t="shared" si="395"/>
        <v>3.1895345183802957E-3</v>
      </c>
      <c r="AW1335" s="41">
        <v>43955</v>
      </c>
      <c r="AX1335">
        <v>9.16</v>
      </c>
      <c r="AY1335">
        <v>6.0716999999999999</v>
      </c>
      <c r="AZ1335" s="39">
        <f t="shared" si="396"/>
        <v>1.7768241782188155E-2</v>
      </c>
      <c r="BA1335" s="41">
        <v>43955</v>
      </c>
      <c r="BB1335">
        <v>4.5599999999999996</v>
      </c>
      <c r="BC1335">
        <v>2.5051999999999999</v>
      </c>
      <c r="BD1335" s="39">
        <f t="shared" si="397"/>
        <v>-2.9781960419813402E-2</v>
      </c>
      <c r="BE1335" s="41">
        <v>43955</v>
      </c>
      <c r="BF1335">
        <v>11.08</v>
      </c>
      <c r="BG1335">
        <v>7.9223999999999997</v>
      </c>
      <c r="BH1335" s="39">
        <f t="shared" si="398"/>
        <v>-2.9771600024493309E-2</v>
      </c>
      <c r="BI1335" s="41">
        <v>43955</v>
      </c>
      <c r="BJ1335">
        <v>1.03</v>
      </c>
      <c r="BK1335">
        <v>1.03</v>
      </c>
      <c r="BL1335" s="39">
        <f t="shared" si="399"/>
        <v>3.0000000000000027E-2</v>
      </c>
      <c r="BM1335" s="41">
        <v>43955</v>
      </c>
      <c r="BN1335">
        <v>5.79</v>
      </c>
      <c r="BO1335">
        <v>3.2854999999999999</v>
      </c>
      <c r="BP1335" s="46">
        <f t="shared" si="400"/>
        <v>6.9572146622532615E-3</v>
      </c>
      <c r="BQ1335" s="41">
        <v>43955</v>
      </c>
      <c r="BR1335">
        <v>10.43</v>
      </c>
      <c r="BS1335">
        <v>5.9607999999999999</v>
      </c>
      <c r="BT1335" s="18">
        <f t="shared" si="401"/>
        <v>0</v>
      </c>
      <c r="BU1335" s="41">
        <v>43955</v>
      </c>
      <c r="BV1335">
        <v>3.37</v>
      </c>
      <c r="BW1335">
        <v>2.2168000000000001</v>
      </c>
      <c r="BX1335" s="39">
        <f t="shared" si="402"/>
        <v>8.9663647535388798E-3</v>
      </c>
      <c r="BY1335" s="41">
        <v>44253</v>
      </c>
      <c r="BZ1335">
        <v>11.9</v>
      </c>
      <c r="CA1335">
        <v>7.7946</v>
      </c>
    </row>
    <row r="1336" spans="1:79">
      <c r="A1336" s="41">
        <v>43956</v>
      </c>
      <c r="B1336">
        <v>8.93</v>
      </c>
      <c r="C1336">
        <v>5.1657999999999999</v>
      </c>
      <c r="D1336" s="34">
        <f t="shared" si="388"/>
        <v>-3.3569995369656398E-3</v>
      </c>
      <c r="E1336" s="41">
        <v>43956</v>
      </c>
      <c r="F1336">
        <v>1.48</v>
      </c>
      <c r="G1336">
        <v>1.48</v>
      </c>
      <c r="H1336" s="39">
        <f t="shared" si="389"/>
        <v>0</v>
      </c>
      <c r="L1336" s="38"/>
      <c r="M1336" s="41">
        <v>43956</v>
      </c>
      <c r="N1336">
        <v>7.1</v>
      </c>
      <c r="O1336">
        <v>4.4907000000000004</v>
      </c>
      <c r="P1336" s="43">
        <f t="shared" si="390"/>
        <v>0</v>
      </c>
      <c r="Q1336" s="41">
        <v>43956</v>
      </c>
      <c r="R1336">
        <v>1.58</v>
      </c>
      <c r="S1336">
        <v>1.1193</v>
      </c>
      <c r="T1336" s="39">
        <f t="shared" si="391"/>
        <v>2.6033550279585645E-2</v>
      </c>
      <c r="U1336" s="42">
        <v>43957.62533333333</v>
      </c>
      <c r="V1336" s="44">
        <v>7</v>
      </c>
      <c r="W1336" s="44">
        <v>5.12</v>
      </c>
      <c r="X1336" s="43">
        <f t="shared" si="403"/>
        <v>1.728591297436911E-2</v>
      </c>
      <c r="Y1336" s="42">
        <v>43957.62533333333</v>
      </c>
      <c r="Z1336" s="44">
        <v>8.75</v>
      </c>
      <c r="AA1336" s="44">
        <v>6.86</v>
      </c>
      <c r="AB1336" s="43">
        <f t="shared" si="404"/>
        <v>0</v>
      </c>
      <c r="AC1336" s="42">
        <v>43957.62533333333</v>
      </c>
      <c r="AD1336" s="44">
        <v>27.16</v>
      </c>
      <c r="AE1336" s="44">
        <v>22.495000000000001</v>
      </c>
      <c r="AF1336" s="43">
        <f t="shared" si="405"/>
        <v>-2.9969814575247961E-2</v>
      </c>
      <c r="AG1336" s="41">
        <v>43956</v>
      </c>
      <c r="AH1336">
        <v>10.78</v>
      </c>
      <c r="AI1336">
        <v>4.4500999999999999</v>
      </c>
      <c r="AJ1336" s="39">
        <f t="shared" si="392"/>
        <v>2.2776373247529295E-2</v>
      </c>
      <c r="AK1336" s="45">
        <v>43956</v>
      </c>
      <c r="AL1336">
        <v>18.350000000000001</v>
      </c>
      <c r="AM1336">
        <v>10.0589</v>
      </c>
      <c r="AN1336" s="39">
        <f t="shared" si="393"/>
        <v>0</v>
      </c>
      <c r="AO1336" s="41">
        <v>43956</v>
      </c>
      <c r="AP1336">
        <v>6.18</v>
      </c>
      <c r="AQ1336">
        <v>5.43</v>
      </c>
      <c r="AR1336" s="18">
        <f t="shared" si="394"/>
        <v>2.998918795880046E-2</v>
      </c>
      <c r="AS1336" s="41">
        <v>43956</v>
      </c>
      <c r="AT1336">
        <v>12.23</v>
      </c>
      <c r="AU1336">
        <v>10.2272</v>
      </c>
      <c r="AV1336" s="39">
        <f t="shared" si="395"/>
        <v>-2.9364311068086492E-2</v>
      </c>
      <c r="AW1336" s="41">
        <v>43956</v>
      </c>
      <c r="AX1336">
        <v>9.27</v>
      </c>
      <c r="AY1336">
        <v>6.1445999999999996</v>
      </c>
      <c r="AZ1336" s="39">
        <f t="shared" si="396"/>
        <v>1.2006522061366626E-2</v>
      </c>
      <c r="BA1336" s="41">
        <v>43956</v>
      </c>
      <c r="BB1336">
        <v>4.58</v>
      </c>
      <c r="BC1336">
        <v>2.5160999999999998</v>
      </c>
      <c r="BD1336" s="39">
        <f t="shared" si="397"/>
        <v>4.3509500239501476E-3</v>
      </c>
      <c r="BE1336" s="41">
        <v>43956</v>
      </c>
      <c r="BF1336">
        <v>10.75</v>
      </c>
      <c r="BG1336">
        <v>7.6864999999999997</v>
      </c>
      <c r="BH1336" s="39">
        <f t="shared" si="398"/>
        <v>-2.97763304049278E-2</v>
      </c>
      <c r="BI1336" s="41">
        <v>43956</v>
      </c>
      <c r="BJ1336">
        <v>1.04</v>
      </c>
      <c r="BK1336">
        <v>1.04</v>
      </c>
      <c r="BL1336" s="39">
        <f t="shared" si="399"/>
        <v>9.7087378640776777E-3</v>
      </c>
      <c r="BM1336" s="41">
        <v>43956</v>
      </c>
      <c r="BN1336">
        <v>5.71</v>
      </c>
      <c r="BO1336">
        <v>3.2401</v>
      </c>
      <c r="BP1336" s="46">
        <f t="shared" si="400"/>
        <v>-1.3818292497336748E-2</v>
      </c>
      <c r="BQ1336" s="41">
        <v>43956</v>
      </c>
      <c r="BR1336">
        <v>10.43</v>
      </c>
      <c r="BS1336">
        <v>5.9607999999999999</v>
      </c>
      <c r="BT1336" s="18">
        <f t="shared" si="401"/>
        <v>0</v>
      </c>
      <c r="BU1336" s="41">
        <v>43956</v>
      </c>
      <c r="BV1336">
        <v>3.32</v>
      </c>
      <c r="BW1336">
        <v>2.1839</v>
      </c>
      <c r="BX1336" s="39">
        <f t="shared" si="402"/>
        <v>-1.4841212558643157E-2</v>
      </c>
      <c r="BY1336" s="41">
        <v>44256</v>
      </c>
      <c r="BZ1336">
        <v>11.75</v>
      </c>
      <c r="CA1336">
        <v>7.6963999999999997</v>
      </c>
    </row>
    <row r="1337" spans="1:79">
      <c r="A1337" s="41">
        <v>43957</v>
      </c>
      <c r="B1337">
        <v>8.9</v>
      </c>
      <c r="C1337">
        <v>5.1485000000000003</v>
      </c>
      <c r="D1337" s="34">
        <f t="shared" si="388"/>
        <v>-3.3489488559370569E-3</v>
      </c>
      <c r="E1337" s="41">
        <v>43957</v>
      </c>
      <c r="F1337">
        <v>1.48</v>
      </c>
      <c r="G1337">
        <v>1.48</v>
      </c>
      <c r="H1337" s="39">
        <f t="shared" si="389"/>
        <v>0</v>
      </c>
      <c r="L1337" s="38"/>
      <c r="M1337" s="41">
        <v>43957</v>
      </c>
      <c r="N1337">
        <v>7.09</v>
      </c>
      <c r="O1337">
        <v>4.4843999999999999</v>
      </c>
      <c r="P1337" s="43">
        <f t="shared" si="390"/>
        <v>-1.4028993252723219E-3</v>
      </c>
      <c r="Q1337" s="41">
        <v>43957</v>
      </c>
      <c r="R1337">
        <v>1.57</v>
      </c>
      <c r="S1337">
        <v>1.1122000000000001</v>
      </c>
      <c r="T1337" s="39">
        <f t="shared" si="391"/>
        <v>-6.3432502456891669E-3</v>
      </c>
      <c r="U1337" s="42">
        <v>43958.62533333333</v>
      </c>
      <c r="V1337" s="44">
        <v>7</v>
      </c>
      <c r="W1337" s="44">
        <v>5.12</v>
      </c>
      <c r="X1337" s="43">
        <f t="shared" si="403"/>
        <v>0</v>
      </c>
      <c r="Y1337" s="42">
        <v>43958.62533333333</v>
      </c>
      <c r="Z1337" s="44">
        <v>8.75</v>
      </c>
      <c r="AA1337" s="44">
        <v>6.86</v>
      </c>
      <c r="AB1337" s="43">
        <f t="shared" si="404"/>
        <v>0</v>
      </c>
      <c r="AC1337" s="42">
        <v>43958.62533333333</v>
      </c>
      <c r="AD1337" s="44">
        <v>27.16</v>
      </c>
      <c r="AE1337" s="44">
        <v>22.495000000000001</v>
      </c>
      <c r="AF1337" s="43">
        <f t="shared" si="405"/>
        <v>0</v>
      </c>
      <c r="AG1337" s="41">
        <v>43957</v>
      </c>
      <c r="AH1337">
        <v>10.88</v>
      </c>
      <c r="AI1337">
        <v>4.4912999999999998</v>
      </c>
      <c r="AJ1337" s="39">
        <f t="shared" si="392"/>
        <v>9.2582189164288221E-3</v>
      </c>
      <c r="AK1337" s="45">
        <v>43987</v>
      </c>
      <c r="AL1337">
        <v>18.399999999999999</v>
      </c>
      <c r="AM1337">
        <v>10.0863</v>
      </c>
      <c r="AN1337" s="39">
        <f t="shared" si="393"/>
        <v>2.7239558997504791E-3</v>
      </c>
      <c r="AO1337" s="41">
        <v>43957</v>
      </c>
      <c r="AP1337">
        <v>6.2</v>
      </c>
      <c r="AQ1337">
        <v>5.4476000000000004</v>
      </c>
      <c r="AR1337" s="18">
        <f t="shared" si="394"/>
        <v>3.2412523020259165E-3</v>
      </c>
      <c r="AS1337" s="41">
        <v>43957</v>
      </c>
      <c r="AT1337">
        <v>12</v>
      </c>
      <c r="AU1337">
        <v>10.034800000000001</v>
      </c>
      <c r="AV1337" s="39">
        <f t="shared" si="395"/>
        <v>-1.88125782227784E-2</v>
      </c>
      <c r="AW1337" s="41">
        <v>43957</v>
      </c>
      <c r="AX1337">
        <v>9.26</v>
      </c>
      <c r="AY1337">
        <v>6.1379999999999999</v>
      </c>
      <c r="AZ1337" s="39">
        <f t="shared" si="396"/>
        <v>-1.0741138560686973E-3</v>
      </c>
      <c r="BA1337" s="41">
        <v>43957</v>
      </c>
      <c r="BB1337">
        <v>4.68</v>
      </c>
      <c r="BC1337">
        <v>2.5710999999999999</v>
      </c>
      <c r="BD1337" s="39">
        <f t="shared" si="397"/>
        <v>2.1859226580819589E-2</v>
      </c>
      <c r="BE1337" s="41">
        <v>43957</v>
      </c>
      <c r="BF1337">
        <v>10.43</v>
      </c>
      <c r="BG1337">
        <v>7.4577</v>
      </c>
      <c r="BH1337" s="39">
        <f t="shared" si="398"/>
        <v>-2.9766473687634121E-2</v>
      </c>
      <c r="BI1337" s="41">
        <v>43957</v>
      </c>
      <c r="BJ1337">
        <v>1.02</v>
      </c>
      <c r="BK1337">
        <v>1.02</v>
      </c>
      <c r="BL1337" s="39">
        <f t="shared" si="399"/>
        <v>-1.9230769230769246E-2</v>
      </c>
      <c r="BM1337" s="41">
        <v>43957</v>
      </c>
      <c r="BN1337">
        <v>5.8</v>
      </c>
      <c r="BO1337">
        <v>3.2911000000000001</v>
      </c>
      <c r="BP1337" s="46">
        <f t="shared" si="400"/>
        <v>1.574025493040343E-2</v>
      </c>
      <c r="BQ1337" s="41">
        <v>43957</v>
      </c>
      <c r="BR1337">
        <v>10.119999999999999</v>
      </c>
      <c r="BS1337">
        <v>5.7835999999999999</v>
      </c>
      <c r="BT1337" s="18">
        <f t="shared" si="401"/>
        <v>-2.9727553348543823E-2</v>
      </c>
      <c r="BU1337" s="41">
        <v>43957</v>
      </c>
      <c r="BV1337">
        <v>3.32</v>
      </c>
      <c r="BW1337">
        <v>2.1839</v>
      </c>
      <c r="BX1337" s="39">
        <f t="shared" si="402"/>
        <v>0</v>
      </c>
      <c r="BY1337" s="41">
        <v>44257</v>
      </c>
      <c r="BZ1337">
        <v>12.09</v>
      </c>
      <c r="CA1337">
        <v>7.9191000000000003</v>
      </c>
    </row>
    <row r="1338" spans="1:79">
      <c r="A1338" s="41">
        <v>43958</v>
      </c>
      <c r="B1338">
        <v>8.8800000000000008</v>
      </c>
      <c r="C1338">
        <v>5.1368999999999998</v>
      </c>
      <c r="D1338" s="34">
        <f t="shared" si="388"/>
        <v>-2.2530834223561226E-3</v>
      </c>
      <c r="E1338" s="41">
        <v>43958</v>
      </c>
      <c r="F1338">
        <v>1.48</v>
      </c>
      <c r="G1338">
        <v>1.48</v>
      </c>
      <c r="H1338" s="39">
        <f t="shared" si="389"/>
        <v>0</v>
      </c>
      <c r="L1338" s="38"/>
      <c r="M1338" s="41">
        <v>43958</v>
      </c>
      <c r="N1338">
        <v>7.05</v>
      </c>
      <c r="O1338">
        <v>4.4591000000000003</v>
      </c>
      <c r="P1338" s="43">
        <f t="shared" si="390"/>
        <v>-5.6417803942555656E-3</v>
      </c>
      <c r="Q1338" s="41">
        <v>43958</v>
      </c>
      <c r="R1338">
        <v>1.57</v>
      </c>
      <c r="S1338">
        <v>1.1122000000000001</v>
      </c>
      <c r="T1338" s="39">
        <f t="shared" si="391"/>
        <v>0</v>
      </c>
      <c r="U1338" s="42">
        <v>43959.62533333333</v>
      </c>
      <c r="V1338" s="44">
        <v>6.99</v>
      </c>
      <c r="W1338" s="44">
        <v>5.1130000000000004</v>
      </c>
      <c r="X1338" s="43">
        <f t="shared" si="403"/>
        <v>-1.3671874999999362E-3</v>
      </c>
      <c r="Y1338" s="42">
        <v>43959.62533333333</v>
      </c>
      <c r="Z1338" s="44">
        <v>8.75</v>
      </c>
      <c r="AA1338" s="44">
        <v>6.86</v>
      </c>
      <c r="AB1338" s="43">
        <f t="shared" si="404"/>
        <v>0</v>
      </c>
      <c r="AC1338" s="42">
        <v>43959.62533333333</v>
      </c>
      <c r="AD1338" s="44">
        <v>27.16</v>
      </c>
      <c r="AE1338" s="44">
        <v>22.495000000000001</v>
      </c>
      <c r="AF1338" s="43">
        <f t="shared" si="405"/>
        <v>0</v>
      </c>
      <c r="AG1338" s="41">
        <v>43958</v>
      </c>
      <c r="AH1338">
        <v>11.1</v>
      </c>
      <c r="AI1338">
        <v>4.5822000000000003</v>
      </c>
      <c r="AJ1338" s="39">
        <f t="shared" si="392"/>
        <v>2.0239128982699982E-2</v>
      </c>
      <c r="AK1338" s="45">
        <v>44017</v>
      </c>
      <c r="AL1338">
        <v>18.95</v>
      </c>
      <c r="AM1338">
        <v>10.3878</v>
      </c>
      <c r="AN1338" s="39">
        <f t="shared" si="393"/>
        <v>2.9892031765860701E-2</v>
      </c>
      <c r="AO1338" s="41">
        <v>43958</v>
      </c>
      <c r="AP1338">
        <v>6.2</v>
      </c>
      <c r="AQ1338">
        <v>5.4476000000000004</v>
      </c>
      <c r="AR1338" s="18">
        <f t="shared" si="394"/>
        <v>0</v>
      </c>
      <c r="AS1338" s="41">
        <v>43958</v>
      </c>
      <c r="AT1338">
        <v>12.35</v>
      </c>
      <c r="AU1338">
        <v>10.327500000000001</v>
      </c>
      <c r="AV1338" s="39">
        <f t="shared" si="395"/>
        <v>2.9168493642125398E-2</v>
      </c>
      <c r="AW1338" s="41">
        <v>43958</v>
      </c>
      <c r="AX1338">
        <v>9.34</v>
      </c>
      <c r="AY1338">
        <v>6.1909999999999998</v>
      </c>
      <c r="AZ1338" s="39">
        <f t="shared" si="396"/>
        <v>8.6347344411860441E-3</v>
      </c>
      <c r="BA1338" s="41">
        <v>43958</v>
      </c>
      <c r="BB1338">
        <v>4.57</v>
      </c>
      <c r="BC1338">
        <v>2.5106000000000002</v>
      </c>
      <c r="BD1338" s="39">
        <f t="shared" si="397"/>
        <v>-2.353078448912908E-2</v>
      </c>
      <c r="BE1338" s="41">
        <v>43958</v>
      </c>
      <c r="BF1338">
        <v>10.119999999999999</v>
      </c>
      <c r="BG1338">
        <v>7.2359999999999998</v>
      </c>
      <c r="BH1338" s="39">
        <f t="shared" si="398"/>
        <v>-2.9727664025101602E-2</v>
      </c>
      <c r="BI1338" s="41">
        <v>43958</v>
      </c>
      <c r="BJ1338">
        <v>1.03</v>
      </c>
      <c r="BK1338">
        <v>1.03</v>
      </c>
      <c r="BL1338" s="39">
        <f t="shared" si="399"/>
        <v>9.8039215686274595E-3</v>
      </c>
      <c r="BM1338" s="41">
        <v>43958</v>
      </c>
      <c r="BN1338">
        <v>5.85</v>
      </c>
      <c r="BO1338">
        <v>3.3195000000000001</v>
      </c>
      <c r="BP1338" s="46">
        <f t="shared" si="400"/>
        <v>8.6293336574397549E-3</v>
      </c>
      <c r="BQ1338" s="41">
        <v>43958</v>
      </c>
      <c r="BR1338">
        <v>10.08</v>
      </c>
      <c r="BS1338">
        <v>5.7606999999999999</v>
      </c>
      <c r="BT1338" s="18">
        <f t="shared" si="401"/>
        <v>-3.9594716093782284E-3</v>
      </c>
      <c r="BU1338" s="41">
        <v>43958</v>
      </c>
      <c r="BV1338">
        <v>3.3</v>
      </c>
      <c r="BW1338">
        <v>2.1707999999999998</v>
      </c>
      <c r="BX1338" s="39">
        <f t="shared" si="402"/>
        <v>-5.9984431521590328E-3</v>
      </c>
      <c r="BY1338" s="41">
        <v>44258</v>
      </c>
      <c r="BZ1338">
        <v>12</v>
      </c>
      <c r="CA1338">
        <v>7.8601000000000001</v>
      </c>
    </row>
    <row r="1339" spans="1:79">
      <c r="A1339" s="41">
        <v>43959</v>
      </c>
      <c r="B1339">
        <v>8.8800000000000008</v>
      </c>
      <c r="C1339">
        <v>5.1368999999999998</v>
      </c>
      <c r="D1339" s="34">
        <f t="shared" si="388"/>
        <v>0</v>
      </c>
      <c r="E1339" s="41">
        <v>43959</v>
      </c>
      <c r="F1339">
        <v>1.48</v>
      </c>
      <c r="G1339">
        <v>1.48</v>
      </c>
      <c r="H1339" s="39">
        <f t="shared" si="389"/>
        <v>0</v>
      </c>
      <c r="L1339" s="38"/>
      <c r="M1339" s="41">
        <v>43959</v>
      </c>
      <c r="N1339">
        <v>7</v>
      </c>
      <c r="O1339">
        <v>4.4275000000000002</v>
      </c>
      <c r="P1339" s="43">
        <f t="shared" si="390"/>
        <v>-7.0866318315355274E-3</v>
      </c>
      <c r="Q1339" s="41">
        <v>43959</v>
      </c>
      <c r="R1339">
        <v>1.57</v>
      </c>
      <c r="S1339">
        <v>1.1122000000000001</v>
      </c>
      <c r="T1339" s="39">
        <f t="shared" si="391"/>
        <v>0</v>
      </c>
      <c r="U1339" s="42">
        <v>43962.62533333333</v>
      </c>
      <c r="V1339" s="44">
        <v>6.99</v>
      </c>
      <c r="W1339" s="44">
        <v>5.1130000000000004</v>
      </c>
      <c r="X1339" s="43">
        <f t="shared" si="403"/>
        <v>0</v>
      </c>
      <c r="Y1339" s="42">
        <v>43962.62533333333</v>
      </c>
      <c r="Z1339" s="44">
        <v>8.75</v>
      </c>
      <c r="AA1339" s="44">
        <v>6.86</v>
      </c>
      <c r="AB1339" s="43">
        <f t="shared" si="404"/>
        <v>0</v>
      </c>
      <c r="AC1339" s="42">
        <v>43962.62533333333</v>
      </c>
      <c r="AD1339" s="44">
        <v>27.16</v>
      </c>
      <c r="AE1339" s="44">
        <v>22.495000000000001</v>
      </c>
      <c r="AF1339" s="43">
        <f t="shared" si="405"/>
        <v>0</v>
      </c>
      <c r="AG1339" s="41">
        <v>43959</v>
      </c>
      <c r="AH1339">
        <v>11</v>
      </c>
      <c r="AI1339">
        <v>4.5408999999999997</v>
      </c>
      <c r="AJ1339" s="39">
        <f t="shared" si="392"/>
        <v>-9.0131377940728379E-3</v>
      </c>
      <c r="AK1339" s="45">
        <v>44048</v>
      </c>
      <c r="AL1339">
        <v>18.899999999999999</v>
      </c>
      <c r="AM1339">
        <v>10.3604</v>
      </c>
      <c r="AN1339" s="39">
        <f t="shared" si="393"/>
        <v>-2.6377096209014507E-3</v>
      </c>
      <c r="AO1339" s="41">
        <v>43959</v>
      </c>
      <c r="AP1339">
        <v>6.3</v>
      </c>
      <c r="AQ1339">
        <v>5.5354999999999999</v>
      </c>
      <c r="AR1339" s="18">
        <f t="shared" si="394"/>
        <v>1.613554592848216E-2</v>
      </c>
      <c r="AS1339" s="41">
        <v>43959</v>
      </c>
      <c r="AT1339">
        <v>12.5</v>
      </c>
      <c r="AU1339">
        <v>10.452999999999999</v>
      </c>
      <c r="AV1339" s="39">
        <f t="shared" si="395"/>
        <v>1.2152021302347986E-2</v>
      </c>
      <c r="AW1339" s="41">
        <v>43959</v>
      </c>
      <c r="AX1339">
        <v>9.34</v>
      </c>
      <c r="AY1339">
        <v>6.1909999999999998</v>
      </c>
      <c r="AZ1339" s="39">
        <f t="shared" si="396"/>
        <v>0</v>
      </c>
      <c r="BA1339" s="41">
        <v>43959</v>
      </c>
      <c r="BB1339">
        <v>4.5999999999999996</v>
      </c>
      <c r="BC1339">
        <v>2.5270999999999999</v>
      </c>
      <c r="BD1339" s="39">
        <f t="shared" si="397"/>
        <v>6.5721341511988116E-3</v>
      </c>
      <c r="BE1339" s="41">
        <v>43959</v>
      </c>
      <c r="BF1339">
        <v>9.82</v>
      </c>
      <c r="BG1339">
        <v>7.0214999999999996</v>
      </c>
      <c r="BH1339" s="39">
        <f t="shared" si="398"/>
        <v>-2.9643449419568844E-2</v>
      </c>
      <c r="BI1339" s="41">
        <v>43959</v>
      </c>
      <c r="BJ1339">
        <v>1.03</v>
      </c>
      <c r="BK1339">
        <v>1.03</v>
      </c>
      <c r="BL1339" s="39">
        <f t="shared" si="399"/>
        <v>0</v>
      </c>
      <c r="BM1339" s="41">
        <v>43959</v>
      </c>
      <c r="BN1339">
        <v>5.85</v>
      </c>
      <c r="BO1339">
        <v>3.3195000000000001</v>
      </c>
      <c r="BP1339" s="46">
        <f t="shared" si="400"/>
        <v>0</v>
      </c>
      <c r="BQ1339" s="41">
        <v>43959</v>
      </c>
      <c r="BR1339">
        <v>10</v>
      </c>
      <c r="BS1339">
        <v>5.7149999999999999</v>
      </c>
      <c r="BT1339" s="18">
        <f t="shared" si="401"/>
        <v>-7.9330636901765537E-3</v>
      </c>
      <c r="BU1339" s="41">
        <v>43959</v>
      </c>
      <c r="BV1339">
        <v>3.3</v>
      </c>
      <c r="BW1339">
        <v>2.1707999999999998</v>
      </c>
      <c r="BX1339" s="39">
        <f t="shared" si="402"/>
        <v>0</v>
      </c>
      <c r="BY1339" s="41">
        <v>44259</v>
      </c>
      <c r="BZ1339">
        <v>12</v>
      </c>
      <c r="CA1339">
        <v>7.8601000000000001</v>
      </c>
    </row>
    <row r="1340" spans="1:79">
      <c r="A1340" s="41">
        <v>43962</v>
      </c>
      <c r="B1340">
        <v>8.9</v>
      </c>
      <c r="C1340">
        <v>5.1485000000000003</v>
      </c>
      <c r="D1340" s="34">
        <f t="shared" si="388"/>
        <v>2.2581712706107766E-3</v>
      </c>
      <c r="E1340" s="41">
        <v>43962</v>
      </c>
      <c r="F1340">
        <v>1.48</v>
      </c>
      <c r="G1340">
        <v>1.48</v>
      </c>
      <c r="H1340" s="39">
        <f t="shared" si="389"/>
        <v>0</v>
      </c>
      <c r="L1340" s="38"/>
      <c r="M1340" s="41">
        <v>43962</v>
      </c>
      <c r="N1340">
        <v>6.95</v>
      </c>
      <c r="O1340">
        <v>4.3958000000000004</v>
      </c>
      <c r="P1340" s="43">
        <f t="shared" si="390"/>
        <v>-7.1597967250140795E-3</v>
      </c>
      <c r="Q1340" s="41">
        <v>43962</v>
      </c>
      <c r="R1340">
        <v>1.53</v>
      </c>
      <c r="S1340">
        <v>1.0839000000000001</v>
      </c>
      <c r="T1340" s="39">
        <f t="shared" si="391"/>
        <v>-2.5445063837439299E-2</v>
      </c>
      <c r="U1340" s="42">
        <v>43963.62533333333</v>
      </c>
      <c r="V1340" s="44">
        <v>6.85</v>
      </c>
      <c r="W1340" s="44">
        <v>5.0110000000000001</v>
      </c>
      <c r="X1340" s="43">
        <f t="shared" si="403"/>
        <v>-1.9949149227459478E-2</v>
      </c>
      <c r="Y1340" s="42">
        <v>43963.62533333333</v>
      </c>
      <c r="Z1340" s="44">
        <v>8.49</v>
      </c>
      <c r="AA1340" s="44">
        <v>6.6559999999999997</v>
      </c>
      <c r="AB1340" s="43">
        <f t="shared" si="404"/>
        <v>-2.9737609329446153E-2</v>
      </c>
      <c r="AC1340" s="42">
        <v>43963.62533333333</v>
      </c>
      <c r="AD1340" s="44">
        <v>27.16</v>
      </c>
      <c r="AE1340" s="44">
        <v>22.495000000000001</v>
      </c>
      <c r="AF1340" s="43">
        <f t="shared" si="405"/>
        <v>0</v>
      </c>
      <c r="AG1340" s="41">
        <v>43962</v>
      </c>
      <c r="AH1340">
        <v>10.99</v>
      </c>
      <c r="AI1340">
        <v>4.5368000000000004</v>
      </c>
      <c r="AJ1340" s="39">
        <f t="shared" si="392"/>
        <v>-9.0290471051979269E-4</v>
      </c>
      <c r="AK1340" s="45">
        <v>44140</v>
      </c>
      <c r="AL1340">
        <v>19</v>
      </c>
      <c r="AM1340">
        <v>10.4152</v>
      </c>
      <c r="AN1340" s="39">
        <f t="shared" si="393"/>
        <v>5.289371066754197E-3</v>
      </c>
      <c r="AO1340" s="41">
        <v>43962</v>
      </c>
      <c r="AP1340">
        <v>6.12</v>
      </c>
      <c r="AQ1340">
        <v>5.3773</v>
      </c>
      <c r="AR1340" s="18">
        <f t="shared" si="394"/>
        <v>-2.8579170806611851E-2</v>
      </c>
      <c r="AS1340" s="41">
        <v>43962</v>
      </c>
      <c r="AT1340">
        <v>12.8</v>
      </c>
      <c r="AU1340">
        <v>10.703799999999999</v>
      </c>
      <c r="AV1340" s="39">
        <f t="shared" si="395"/>
        <v>2.3993112025255902E-2</v>
      </c>
      <c r="AW1340" s="41">
        <v>43962</v>
      </c>
      <c r="AX1340">
        <v>9.4499999999999993</v>
      </c>
      <c r="AY1340">
        <v>6.2640000000000002</v>
      </c>
      <c r="AZ1340" s="39">
        <f t="shared" si="396"/>
        <v>1.1791309966079858E-2</v>
      </c>
      <c r="BA1340" s="41">
        <v>43962</v>
      </c>
      <c r="BB1340">
        <v>4.47</v>
      </c>
      <c r="BC1340">
        <v>2.4557000000000002</v>
      </c>
      <c r="BD1340" s="39">
        <f t="shared" si="397"/>
        <v>-2.8253729571445407E-2</v>
      </c>
      <c r="BE1340" s="41">
        <v>43962</v>
      </c>
      <c r="BF1340">
        <v>9.5299999999999994</v>
      </c>
      <c r="BG1340">
        <v>6.8140999999999998</v>
      </c>
      <c r="BH1340" s="39">
        <f t="shared" si="398"/>
        <v>-2.9537848038168456E-2</v>
      </c>
      <c r="BI1340" s="41">
        <v>43962</v>
      </c>
      <c r="BJ1340">
        <v>1.04</v>
      </c>
      <c r="BK1340">
        <v>1.04</v>
      </c>
      <c r="BL1340" s="39">
        <f t="shared" si="399"/>
        <v>9.7087378640776777E-3</v>
      </c>
      <c r="BM1340" s="41">
        <v>43962</v>
      </c>
      <c r="BN1340">
        <v>6</v>
      </c>
      <c r="BO1340">
        <v>3.4045999999999998</v>
      </c>
      <c r="BP1340" s="46">
        <f t="shared" si="400"/>
        <v>2.5636391022744308E-2</v>
      </c>
      <c r="BQ1340" s="41">
        <v>43962</v>
      </c>
      <c r="BR1340">
        <v>9.6999999999999993</v>
      </c>
      <c r="BS1340">
        <v>5.5435999999999996</v>
      </c>
      <c r="BT1340" s="18">
        <f t="shared" si="401"/>
        <v>-2.9991251093613336E-2</v>
      </c>
      <c r="BU1340" s="41">
        <v>43962</v>
      </c>
      <c r="BV1340">
        <v>3.3</v>
      </c>
      <c r="BW1340">
        <v>2.1707999999999998</v>
      </c>
      <c r="BX1340" s="39">
        <f t="shared" si="402"/>
        <v>0</v>
      </c>
      <c r="BY1340" s="41">
        <v>44260</v>
      </c>
      <c r="BZ1340">
        <v>12</v>
      </c>
      <c r="CA1340">
        <v>7.8601000000000001</v>
      </c>
    </row>
    <row r="1341" spans="1:79">
      <c r="A1341" s="41">
        <v>43963</v>
      </c>
      <c r="B1341">
        <v>9.1</v>
      </c>
      <c r="C1341">
        <v>5.2641999999999998</v>
      </c>
      <c r="D1341" s="34">
        <f t="shared" si="388"/>
        <v>2.247256482470612E-2</v>
      </c>
      <c r="E1341" s="41">
        <v>43963</v>
      </c>
      <c r="F1341">
        <v>1.48</v>
      </c>
      <c r="G1341">
        <v>1.48</v>
      </c>
      <c r="H1341" s="39">
        <f t="shared" si="389"/>
        <v>0</v>
      </c>
      <c r="L1341" s="38"/>
      <c r="M1341" s="41">
        <v>43963</v>
      </c>
      <c r="N1341">
        <v>6.95</v>
      </c>
      <c r="O1341">
        <v>4.3958000000000004</v>
      </c>
      <c r="P1341" s="43">
        <f t="shared" si="390"/>
        <v>0</v>
      </c>
      <c r="Q1341" s="41">
        <v>43963</v>
      </c>
      <c r="R1341">
        <v>1.53</v>
      </c>
      <c r="S1341">
        <v>1.0839000000000001</v>
      </c>
      <c r="T1341" s="39">
        <f t="shared" si="391"/>
        <v>0</v>
      </c>
      <c r="U1341" s="42">
        <v>43964.62533333333</v>
      </c>
      <c r="V1341" s="44">
        <v>6.66</v>
      </c>
      <c r="W1341" s="44">
        <v>4.8719999999999999</v>
      </c>
      <c r="X1341" s="43">
        <f t="shared" si="403"/>
        <v>-2.7738974256635449E-2</v>
      </c>
      <c r="Y1341" s="42">
        <v>43964.62533333333</v>
      </c>
      <c r="Z1341" s="44">
        <v>8.49</v>
      </c>
      <c r="AA1341" s="44">
        <v>6.6559999999999997</v>
      </c>
      <c r="AB1341" s="43">
        <f t="shared" si="404"/>
        <v>0</v>
      </c>
      <c r="AC1341" s="42">
        <v>43964.62533333333</v>
      </c>
      <c r="AD1341" s="44">
        <v>27.16</v>
      </c>
      <c r="AE1341" s="44">
        <v>22.495000000000001</v>
      </c>
      <c r="AF1341" s="43">
        <f t="shared" si="405"/>
        <v>0</v>
      </c>
      <c r="AG1341" s="41">
        <v>43963</v>
      </c>
      <c r="AH1341">
        <v>11.14</v>
      </c>
      <c r="AI1341">
        <v>4.5987</v>
      </c>
      <c r="AJ1341" s="39">
        <f t="shared" si="392"/>
        <v>1.3643978134367752E-2</v>
      </c>
      <c r="AK1341" s="45">
        <v>44170</v>
      </c>
      <c r="AL1341">
        <v>19.190000000000001</v>
      </c>
      <c r="AM1341">
        <v>10.519399999999999</v>
      </c>
      <c r="AN1341" s="39">
        <f t="shared" si="393"/>
        <v>1.0004608648897644E-2</v>
      </c>
      <c r="AO1341" s="41">
        <v>43963</v>
      </c>
      <c r="AP1341">
        <v>6.12</v>
      </c>
      <c r="AQ1341">
        <v>5.3773</v>
      </c>
      <c r="AR1341" s="18">
        <f t="shared" si="394"/>
        <v>0</v>
      </c>
      <c r="AS1341" s="41">
        <v>43963</v>
      </c>
      <c r="AT1341">
        <v>12.95</v>
      </c>
      <c r="AU1341">
        <v>10.8293</v>
      </c>
      <c r="AV1341" s="39">
        <f t="shared" si="395"/>
        <v>1.1724808012107908E-2</v>
      </c>
      <c r="AW1341" s="41">
        <v>43963</v>
      </c>
      <c r="AX1341">
        <v>9.67</v>
      </c>
      <c r="AY1341">
        <v>6.4097999999999997</v>
      </c>
      <c r="AZ1341" s="39">
        <f t="shared" si="396"/>
        <v>2.3275862068965435E-2</v>
      </c>
      <c r="BA1341" s="41">
        <v>43963</v>
      </c>
      <c r="BB1341">
        <v>4.4000000000000004</v>
      </c>
      <c r="BC1341">
        <v>2.4173</v>
      </c>
      <c r="BD1341" s="39">
        <f t="shared" si="397"/>
        <v>-1.5637089220996134E-2</v>
      </c>
      <c r="BE1341" s="41">
        <v>43963</v>
      </c>
      <c r="BF1341">
        <v>9.8000000000000007</v>
      </c>
      <c r="BG1341">
        <v>7.0072000000000001</v>
      </c>
      <c r="BH1341" s="39">
        <f t="shared" si="398"/>
        <v>2.8338298528052169E-2</v>
      </c>
      <c r="BI1341" s="41">
        <v>43963</v>
      </c>
      <c r="BJ1341">
        <v>1.04</v>
      </c>
      <c r="BK1341">
        <v>1.04</v>
      </c>
      <c r="BL1341" s="39">
        <f t="shared" si="399"/>
        <v>0</v>
      </c>
      <c r="BM1341" s="41">
        <v>43963</v>
      </c>
      <c r="BN1341">
        <v>6</v>
      </c>
      <c r="BO1341">
        <v>3.4045999999999998</v>
      </c>
      <c r="BP1341" s="46">
        <f t="shared" si="400"/>
        <v>0</v>
      </c>
      <c r="BQ1341" s="41">
        <v>43963</v>
      </c>
      <c r="BR1341">
        <v>9.99</v>
      </c>
      <c r="BS1341">
        <v>5.7092999999999998</v>
      </c>
      <c r="BT1341" s="18">
        <f t="shared" si="401"/>
        <v>2.9890323977198967E-2</v>
      </c>
      <c r="BU1341" s="41">
        <v>43963</v>
      </c>
      <c r="BV1341">
        <v>3.3</v>
      </c>
      <c r="BW1341">
        <v>2.1707999999999998</v>
      </c>
      <c r="BX1341" s="39">
        <f t="shared" si="402"/>
        <v>0</v>
      </c>
      <c r="BY1341" s="41">
        <v>44263</v>
      </c>
      <c r="BZ1341">
        <v>11.75</v>
      </c>
      <c r="CA1341">
        <v>7.6963999999999997</v>
      </c>
    </row>
    <row r="1342" spans="1:79">
      <c r="A1342" s="41">
        <v>43964</v>
      </c>
      <c r="B1342">
        <v>9.15</v>
      </c>
      <c r="C1342">
        <v>5.2930999999999999</v>
      </c>
      <c r="D1342" s="34">
        <f t="shared" si="388"/>
        <v>5.4899129972265778E-3</v>
      </c>
      <c r="E1342" s="41">
        <v>43964</v>
      </c>
      <c r="F1342">
        <v>1.48</v>
      </c>
      <c r="G1342">
        <v>1.48</v>
      </c>
      <c r="H1342" s="39">
        <f t="shared" si="389"/>
        <v>0</v>
      </c>
      <c r="L1342" s="38"/>
      <c r="M1342" s="41">
        <v>43964</v>
      </c>
      <c r="N1342">
        <v>7</v>
      </c>
      <c r="O1342">
        <v>4.4275000000000002</v>
      </c>
      <c r="P1342" s="43">
        <f t="shared" si="390"/>
        <v>7.2114290914053955E-3</v>
      </c>
      <c r="Q1342" s="41">
        <v>43964</v>
      </c>
      <c r="R1342">
        <v>1.57</v>
      </c>
      <c r="S1342">
        <v>1.1122000000000001</v>
      </c>
      <c r="T1342" s="39">
        <f t="shared" si="391"/>
        <v>2.6109419688163105E-2</v>
      </c>
      <c r="U1342" s="42">
        <v>43965.62533333333</v>
      </c>
      <c r="V1342" s="44">
        <v>6.5</v>
      </c>
      <c r="W1342" s="44">
        <v>4.7549999999999999</v>
      </c>
      <c r="X1342" s="43">
        <f t="shared" si="403"/>
        <v>-2.4014778325123151E-2</v>
      </c>
      <c r="Y1342" s="42">
        <v>43965.62533333333</v>
      </c>
      <c r="Z1342" s="44">
        <v>8.49</v>
      </c>
      <c r="AA1342" s="44">
        <v>6.6559999999999997</v>
      </c>
      <c r="AB1342" s="43">
        <f t="shared" si="404"/>
        <v>0</v>
      </c>
      <c r="AC1342" s="42">
        <v>43965.62533333333</v>
      </c>
      <c r="AD1342" s="44">
        <v>27.97</v>
      </c>
      <c r="AE1342" s="44">
        <v>23.164999999999999</v>
      </c>
      <c r="AF1342" s="43">
        <f t="shared" si="405"/>
        <v>2.9784396532562707E-2</v>
      </c>
      <c r="AG1342" s="41">
        <v>43964</v>
      </c>
      <c r="AH1342">
        <v>11.47</v>
      </c>
      <c r="AI1342">
        <v>4.7348999999999997</v>
      </c>
      <c r="AJ1342" s="39">
        <f t="shared" si="392"/>
        <v>2.9617065692478232E-2</v>
      </c>
      <c r="AK1342" s="45" t="s">
        <v>1077</v>
      </c>
      <c r="AL1342">
        <v>19.3</v>
      </c>
      <c r="AM1342">
        <v>10.579700000000001</v>
      </c>
      <c r="AN1342" s="39">
        <f t="shared" si="393"/>
        <v>5.7322660988270791E-3</v>
      </c>
      <c r="AO1342" s="41">
        <v>43964</v>
      </c>
      <c r="AP1342">
        <v>6.25</v>
      </c>
      <c r="AQ1342">
        <v>5.4915000000000003</v>
      </c>
      <c r="AR1342" s="18">
        <f t="shared" si="394"/>
        <v>2.1237423986015344E-2</v>
      </c>
      <c r="AS1342" s="41">
        <v>43964</v>
      </c>
      <c r="AT1342">
        <v>12.65</v>
      </c>
      <c r="AU1342">
        <v>10.5784</v>
      </c>
      <c r="AV1342" s="39">
        <f t="shared" si="395"/>
        <v>-2.3168625857626964E-2</v>
      </c>
      <c r="AW1342" s="41">
        <v>43964</v>
      </c>
      <c r="AX1342">
        <v>9.9600000000000009</v>
      </c>
      <c r="AY1342">
        <v>6.6020000000000003</v>
      </c>
      <c r="AZ1342" s="39">
        <f t="shared" si="396"/>
        <v>2.9985334955848951E-2</v>
      </c>
      <c r="BA1342" s="41">
        <v>43964</v>
      </c>
      <c r="BB1342">
        <v>4.4000000000000004</v>
      </c>
      <c r="BC1342">
        <v>2.4173</v>
      </c>
      <c r="BD1342" s="39">
        <f t="shared" si="397"/>
        <v>0</v>
      </c>
      <c r="BE1342" s="41">
        <v>43964</v>
      </c>
      <c r="BF1342">
        <v>10.09</v>
      </c>
      <c r="BG1342">
        <v>7.2145999999999999</v>
      </c>
      <c r="BH1342" s="39">
        <f t="shared" si="398"/>
        <v>2.9598127640141542E-2</v>
      </c>
      <c r="BI1342" s="41">
        <v>43964</v>
      </c>
      <c r="BJ1342">
        <v>1.07</v>
      </c>
      <c r="BK1342">
        <v>1.07</v>
      </c>
      <c r="BL1342" s="39">
        <f t="shared" si="399"/>
        <v>2.8846153846153872E-2</v>
      </c>
      <c r="BM1342" s="41">
        <v>43964</v>
      </c>
      <c r="BN1342">
        <v>6</v>
      </c>
      <c r="BO1342">
        <v>3.4045999999999998</v>
      </c>
      <c r="BP1342" s="46">
        <f t="shared" si="400"/>
        <v>0</v>
      </c>
      <c r="BQ1342" s="41">
        <v>43964</v>
      </c>
      <c r="BR1342">
        <v>9.6999999999999993</v>
      </c>
      <c r="BS1342">
        <v>5.5435999999999996</v>
      </c>
      <c r="BT1342" s="18">
        <f t="shared" si="401"/>
        <v>-2.9022822412554987E-2</v>
      </c>
      <c r="BU1342" s="41">
        <v>43964</v>
      </c>
      <c r="BV1342">
        <v>3.29</v>
      </c>
      <c r="BW1342">
        <v>2.1642000000000001</v>
      </c>
      <c r="BX1342" s="39">
        <f t="shared" si="402"/>
        <v>-3.0403537866223133E-3</v>
      </c>
      <c r="BY1342" s="41">
        <v>44264</v>
      </c>
      <c r="BZ1342">
        <v>11.97</v>
      </c>
      <c r="CA1342">
        <v>7.8404999999999996</v>
      </c>
    </row>
    <row r="1343" spans="1:79">
      <c r="A1343" s="41">
        <v>43965</v>
      </c>
      <c r="B1343">
        <v>9.16</v>
      </c>
      <c r="C1343">
        <v>5.2988999999999997</v>
      </c>
      <c r="D1343" s="34">
        <f t="shared" si="388"/>
        <v>1.0957661861668597E-3</v>
      </c>
      <c r="E1343" s="41">
        <v>43965</v>
      </c>
      <c r="F1343">
        <v>1.48</v>
      </c>
      <c r="G1343">
        <v>1.48</v>
      </c>
      <c r="H1343" s="39">
        <f t="shared" si="389"/>
        <v>0</v>
      </c>
      <c r="L1343" s="38"/>
      <c r="M1343" s="41">
        <v>43965</v>
      </c>
      <c r="N1343">
        <v>7.1</v>
      </c>
      <c r="O1343">
        <v>4.4907000000000004</v>
      </c>
      <c r="P1343" s="43">
        <f t="shared" si="390"/>
        <v>1.4274421230943002E-2</v>
      </c>
      <c r="Q1343" s="41">
        <v>43965</v>
      </c>
      <c r="R1343">
        <v>1.57</v>
      </c>
      <c r="S1343">
        <v>1.1122000000000001</v>
      </c>
      <c r="T1343" s="39">
        <f t="shared" si="391"/>
        <v>0</v>
      </c>
      <c r="U1343" s="42">
        <v>43966.62533333333</v>
      </c>
      <c r="V1343" s="44">
        <v>6.6</v>
      </c>
      <c r="W1343" s="44">
        <v>4.8280000000000003</v>
      </c>
      <c r="X1343" s="43">
        <f t="shared" si="403"/>
        <v>1.535226077812837E-2</v>
      </c>
      <c r="Y1343" s="42">
        <v>43966.62533333333</v>
      </c>
      <c r="Z1343" s="44">
        <v>8.6999999999999993</v>
      </c>
      <c r="AA1343" s="44">
        <v>6.8209999999999997</v>
      </c>
      <c r="AB1343" s="43">
        <f t="shared" si="404"/>
        <v>2.4789663461538467E-2</v>
      </c>
      <c r="AC1343" s="42">
        <v>43966.62533333333</v>
      </c>
      <c r="AD1343" s="44">
        <v>27.97</v>
      </c>
      <c r="AE1343" s="44">
        <v>23.164999999999999</v>
      </c>
      <c r="AF1343" s="43">
        <f t="shared" si="405"/>
        <v>0</v>
      </c>
      <c r="AG1343" s="41">
        <v>43965</v>
      </c>
      <c r="AH1343">
        <v>11.64</v>
      </c>
      <c r="AI1343">
        <v>4.8051000000000004</v>
      </c>
      <c r="AJ1343" s="39">
        <f t="shared" si="392"/>
        <v>1.4826078692263978E-2</v>
      </c>
      <c r="AK1343" s="45" t="s">
        <v>1078</v>
      </c>
      <c r="AL1343">
        <v>19.8</v>
      </c>
      <c r="AM1343">
        <v>10.8537</v>
      </c>
      <c r="AN1343" s="39">
        <f t="shared" si="393"/>
        <v>2.5898654971312902E-2</v>
      </c>
      <c r="AO1343" s="41">
        <v>43965</v>
      </c>
      <c r="AP1343">
        <v>6.25</v>
      </c>
      <c r="AQ1343">
        <v>5.4915000000000003</v>
      </c>
      <c r="AR1343" s="18">
        <f t="shared" si="394"/>
        <v>0</v>
      </c>
      <c r="AS1343" s="41">
        <v>43965</v>
      </c>
      <c r="AT1343">
        <v>12.9</v>
      </c>
      <c r="AU1343">
        <v>10.7874</v>
      </c>
      <c r="AV1343" s="39">
        <f t="shared" si="395"/>
        <v>1.9757241170687403E-2</v>
      </c>
      <c r="AW1343" s="41">
        <v>43965</v>
      </c>
      <c r="AX1343">
        <v>9.92</v>
      </c>
      <c r="AY1343">
        <v>6.5754999999999999</v>
      </c>
      <c r="AZ1343" s="39">
        <f t="shared" si="396"/>
        <v>-4.0139351711603165E-3</v>
      </c>
      <c r="BA1343" s="41">
        <v>43965</v>
      </c>
      <c r="BB1343">
        <v>4.4000000000000004</v>
      </c>
      <c r="BC1343">
        <v>2.4173</v>
      </c>
      <c r="BD1343" s="39">
        <f t="shared" si="397"/>
        <v>0</v>
      </c>
      <c r="BE1343" s="41">
        <v>43965</v>
      </c>
      <c r="BF1343">
        <v>10.39</v>
      </c>
      <c r="BG1343">
        <v>7.4291</v>
      </c>
      <c r="BH1343" s="39">
        <f t="shared" si="398"/>
        <v>2.973137803897654E-2</v>
      </c>
      <c r="BI1343" s="41">
        <v>43965</v>
      </c>
      <c r="BJ1343">
        <v>1.1000000000000001</v>
      </c>
      <c r="BK1343">
        <v>1.1000000000000001</v>
      </c>
      <c r="BL1343" s="39">
        <f t="shared" si="399"/>
        <v>2.8037383177570117E-2</v>
      </c>
      <c r="BM1343" s="41">
        <v>43965</v>
      </c>
      <c r="BN1343">
        <v>5.9</v>
      </c>
      <c r="BO1343">
        <v>3.3479000000000001</v>
      </c>
      <c r="BP1343" s="46">
        <f t="shared" si="400"/>
        <v>-1.6653938788697573E-2</v>
      </c>
      <c r="BQ1343" s="41">
        <v>43965</v>
      </c>
      <c r="BR1343">
        <v>9.59</v>
      </c>
      <c r="BS1343">
        <v>5.4806999999999997</v>
      </c>
      <c r="BT1343" s="18">
        <f t="shared" si="401"/>
        <v>-1.1346417490439419E-2</v>
      </c>
      <c r="BU1343" s="41">
        <v>43965</v>
      </c>
      <c r="BV1343">
        <v>3.25</v>
      </c>
      <c r="BW1343">
        <v>2.1379000000000001</v>
      </c>
      <c r="BX1343" s="39">
        <f t="shared" si="402"/>
        <v>-1.2152296460585892E-2</v>
      </c>
      <c r="BY1343" s="41">
        <v>44265</v>
      </c>
      <c r="BZ1343">
        <v>11.97</v>
      </c>
      <c r="CA1343">
        <v>7.8404999999999996</v>
      </c>
    </row>
    <row r="1344" spans="1:79">
      <c r="A1344" s="41">
        <v>43966</v>
      </c>
      <c r="B1344">
        <v>9.15</v>
      </c>
      <c r="C1344">
        <v>5.2930999999999999</v>
      </c>
      <c r="D1344" s="34">
        <f t="shared" si="388"/>
        <v>-1.0945667968823352E-3</v>
      </c>
      <c r="E1344" s="41">
        <v>43966</v>
      </c>
      <c r="F1344">
        <v>1.48</v>
      </c>
      <c r="G1344">
        <v>1.48</v>
      </c>
      <c r="H1344" s="39">
        <f t="shared" si="389"/>
        <v>0</v>
      </c>
      <c r="L1344" s="38"/>
      <c r="M1344" s="41">
        <v>43966</v>
      </c>
      <c r="N1344">
        <v>7.25</v>
      </c>
      <c r="O1344">
        <v>4.5856000000000003</v>
      </c>
      <c r="P1344" s="43">
        <f t="shared" si="390"/>
        <v>2.113256285211659E-2</v>
      </c>
      <c r="Q1344" s="41">
        <v>43966</v>
      </c>
      <c r="R1344">
        <v>1.57</v>
      </c>
      <c r="S1344">
        <v>1.1122000000000001</v>
      </c>
      <c r="T1344" s="39">
        <f t="shared" si="391"/>
        <v>0</v>
      </c>
      <c r="U1344" s="42">
        <v>43969.62533333333</v>
      </c>
      <c r="V1344" s="44">
        <v>6.6</v>
      </c>
      <c r="W1344" s="44">
        <v>4.8280000000000003</v>
      </c>
      <c r="X1344" s="43">
        <f t="shared" si="403"/>
        <v>0</v>
      </c>
      <c r="Y1344" s="42">
        <v>43969.62533333333</v>
      </c>
      <c r="Z1344" s="44">
        <v>8.5500000000000007</v>
      </c>
      <c r="AA1344" s="44">
        <v>6.7030000000000003</v>
      </c>
      <c r="AB1344" s="43">
        <f t="shared" si="404"/>
        <v>-1.7299516199970597E-2</v>
      </c>
      <c r="AC1344" s="42">
        <v>43969.62533333333</v>
      </c>
      <c r="AD1344" s="44">
        <v>27.97</v>
      </c>
      <c r="AE1344" s="44">
        <v>23.164999999999999</v>
      </c>
      <c r="AF1344" s="43">
        <f t="shared" si="405"/>
        <v>0</v>
      </c>
      <c r="AG1344" s="41">
        <v>43966</v>
      </c>
      <c r="AH1344">
        <v>11.74</v>
      </c>
      <c r="AI1344">
        <v>4.8464</v>
      </c>
      <c r="AJ1344" s="39">
        <f t="shared" si="392"/>
        <v>8.5950344425713646E-3</v>
      </c>
      <c r="AK1344" s="45" t="s">
        <v>1079</v>
      </c>
      <c r="AL1344">
        <v>19.8</v>
      </c>
      <c r="AM1344">
        <v>10.8537</v>
      </c>
      <c r="AN1344" s="39">
        <f t="shared" si="393"/>
        <v>0</v>
      </c>
      <c r="AO1344" s="41">
        <v>43966</v>
      </c>
      <c r="AP1344">
        <v>6.4</v>
      </c>
      <c r="AQ1344">
        <v>5.6233000000000004</v>
      </c>
      <c r="AR1344" s="18">
        <f t="shared" si="394"/>
        <v>2.4000728398433969E-2</v>
      </c>
      <c r="AS1344" s="41">
        <v>43966</v>
      </c>
      <c r="AT1344">
        <v>12.9</v>
      </c>
      <c r="AU1344">
        <v>10.7874</v>
      </c>
      <c r="AV1344" s="39">
        <f t="shared" si="395"/>
        <v>0</v>
      </c>
      <c r="AW1344" s="41">
        <v>43966</v>
      </c>
      <c r="AX1344">
        <v>10</v>
      </c>
      <c r="AY1344">
        <v>6.6284999999999998</v>
      </c>
      <c r="AZ1344" s="39">
        <f t="shared" si="396"/>
        <v>8.0602235571439335E-3</v>
      </c>
      <c r="BA1344" s="41">
        <v>43966</v>
      </c>
      <c r="BB1344">
        <v>4.4000000000000004</v>
      </c>
      <c r="BC1344">
        <v>2.4173</v>
      </c>
      <c r="BD1344" s="39">
        <f t="shared" si="397"/>
        <v>0</v>
      </c>
      <c r="BE1344" s="41">
        <v>43966</v>
      </c>
      <c r="BF1344">
        <v>10.5</v>
      </c>
      <c r="BG1344">
        <v>7.5076999999999998</v>
      </c>
      <c r="BH1344" s="39">
        <f t="shared" si="398"/>
        <v>1.0580016421908412E-2</v>
      </c>
      <c r="BI1344" s="41">
        <v>43966</v>
      </c>
      <c r="BJ1344">
        <v>1.0900000000000001</v>
      </c>
      <c r="BK1344">
        <v>1.0900000000000001</v>
      </c>
      <c r="BL1344" s="39">
        <f t="shared" si="399"/>
        <v>-9.0909090909090974E-3</v>
      </c>
      <c r="BM1344" s="41">
        <v>43966</v>
      </c>
      <c r="BN1344">
        <v>6</v>
      </c>
      <c r="BO1344">
        <v>3.4045999999999998</v>
      </c>
      <c r="BP1344" s="46">
        <f t="shared" si="400"/>
        <v>1.6935989724902102E-2</v>
      </c>
      <c r="BQ1344" s="41">
        <v>43966</v>
      </c>
      <c r="BR1344">
        <v>9.75</v>
      </c>
      <c r="BS1344">
        <v>5.5721999999999996</v>
      </c>
      <c r="BT1344" s="18">
        <f t="shared" si="401"/>
        <v>1.6694947725655468E-2</v>
      </c>
      <c r="BU1344" s="41">
        <v>43966</v>
      </c>
      <c r="BV1344">
        <v>3.22</v>
      </c>
      <c r="BW1344">
        <v>2.1181999999999999</v>
      </c>
      <c r="BX1344" s="39">
        <f t="shared" si="402"/>
        <v>-9.2146498900791771E-3</v>
      </c>
      <c r="BY1344" s="41">
        <v>44266</v>
      </c>
      <c r="BZ1344">
        <v>11.81</v>
      </c>
      <c r="CA1344">
        <v>7.7356999999999996</v>
      </c>
    </row>
    <row r="1345" spans="1:79">
      <c r="A1345" s="41">
        <v>43969</v>
      </c>
      <c r="B1345">
        <v>9.15</v>
      </c>
      <c r="C1345">
        <v>5.2930999999999999</v>
      </c>
      <c r="D1345" s="34">
        <f t="shared" si="388"/>
        <v>0</v>
      </c>
      <c r="E1345" s="41">
        <v>43969</v>
      </c>
      <c r="F1345">
        <v>1.48</v>
      </c>
      <c r="G1345">
        <v>1.48</v>
      </c>
      <c r="H1345" s="39">
        <f t="shared" si="389"/>
        <v>0</v>
      </c>
      <c r="L1345" s="38"/>
      <c r="M1345" s="41">
        <v>43969</v>
      </c>
      <c r="N1345">
        <v>7.1</v>
      </c>
      <c r="O1345">
        <v>4.4907000000000004</v>
      </c>
      <c r="P1345" s="43">
        <f t="shared" si="390"/>
        <v>-2.0695219818562451E-2</v>
      </c>
      <c r="Q1345" s="41">
        <v>43969</v>
      </c>
      <c r="R1345">
        <v>1.57</v>
      </c>
      <c r="S1345">
        <v>1.1122000000000001</v>
      </c>
      <c r="T1345" s="39">
        <f t="shared" si="391"/>
        <v>0</v>
      </c>
      <c r="U1345" s="42">
        <v>43970.62533333333</v>
      </c>
      <c r="V1345" s="44">
        <v>6.41</v>
      </c>
      <c r="W1345" s="44">
        <v>4.6890000000000001</v>
      </c>
      <c r="X1345" s="43">
        <f t="shared" si="403"/>
        <v>-2.8790389395194745E-2</v>
      </c>
      <c r="Y1345" s="42">
        <v>43970.62533333333</v>
      </c>
      <c r="Z1345" s="44">
        <v>8.5500000000000007</v>
      </c>
      <c r="AA1345" s="44">
        <v>6.7030000000000003</v>
      </c>
      <c r="AB1345" s="43">
        <f t="shared" si="404"/>
        <v>0</v>
      </c>
      <c r="AC1345" s="42">
        <v>43970.62533333333</v>
      </c>
      <c r="AD1345" s="44">
        <v>27.97</v>
      </c>
      <c r="AE1345" s="44">
        <v>23.164999999999999</v>
      </c>
      <c r="AF1345" s="43">
        <f t="shared" si="405"/>
        <v>0</v>
      </c>
      <c r="AG1345" s="41">
        <v>43969</v>
      </c>
      <c r="AH1345">
        <v>11.7</v>
      </c>
      <c r="AI1345">
        <v>4.8297999999999996</v>
      </c>
      <c r="AJ1345" s="39">
        <f t="shared" si="392"/>
        <v>-3.425222845823785E-3</v>
      </c>
      <c r="AK1345" s="45" t="s">
        <v>1080</v>
      </c>
      <c r="AL1345">
        <v>19.350000000000001</v>
      </c>
      <c r="AM1345">
        <v>10.607100000000001</v>
      </c>
      <c r="AN1345" s="39">
        <f t="shared" si="393"/>
        <v>-2.2720362641311168E-2</v>
      </c>
      <c r="AO1345" s="41">
        <v>43969</v>
      </c>
      <c r="AP1345">
        <v>6.48</v>
      </c>
      <c r="AQ1345">
        <v>5.6936</v>
      </c>
      <c r="AR1345" s="18">
        <f t="shared" si="394"/>
        <v>1.2501556025821063E-2</v>
      </c>
      <c r="AS1345" s="41">
        <v>43969</v>
      </c>
      <c r="AT1345">
        <v>12.6</v>
      </c>
      <c r="AU1345">
        <v>10.5366</v>
      </c>
      <c r="AV1345" s="39">
        <f t="shared" si="395"/>
        <v>-2.32493464597586E-2</v>
      </c>
      <c r="AW1345" s="41">
        <v>43969</v>
      </c>
      <c r="AX1345">
        <v>9.9</v>
      </c>
      <c r="AY1345">
        <v>6.5621999999999998</v>
      </c>
      <c r="AZ1345" s="39">
        <f t="shared" si="396"/>
        <v>-1.0002262955419783E-2</v>
      </c>
      <c r="BA1345" s="41">
        <v>43969</v>
      </c>
      <c r="BB1345">
        <v>4.49</v>
      </c>
      <c r="BC1345">
        <v>2.4666999999999999</v>
      </c>
      <c r="BD1345" s="39">
        <f t="shared" si="397"/>
        <v>2.0436023662764195E-2</v>
      </c>
      <c r="BE1345" s="41">
        <v>43969</v>
      </c>
      <c r="BF1345">
        <v>10.65</v>
      </c>
      <c r="BG1345">
        <v>7.6150000000000002</v>
      </c>
      <c r="BH1345" s="39">
        <f t="shared" si="398"/>
        <v>1.4291993553285347E-2</v>
      </c>
      <c r="BI1345" s="41">
        <v>43969</v>
      </c>
      <c r="BJ1345">
        <v>1.06</v>
      </c>
      <c r="BK1345">
        <v>1.06</v>
      </c>
      <c r="BL1345" s="39">
        <f t="shared" si="399"/>
        <v>-2.7522935779816536E-2</v>
      </c>
      <c r="BM1345" s="41">
        <v>43969</v>
      </c>
      <c r="BN1345">
        <v>6.1</v>
      </c>
      <c r="BO1345">
        <v>3.4613999999999998</v>
      </c>
      <c r="BP1345" s="46">
        <f t="shared" si="400"/>
        <v>1.6683310814779993E-2</v>
      </c>
      <c r="BQ1345" s="41">
        <v>43969</v>
      </c>
      <c r="BR1345">
        <v>9.85</v>
      </c>
      <c r="BS1345">
        <v>5.6292999999999997</v>
      </c>
      <c r="BT1345" s="18">
        <f t="shared" si="401"/>
        <v>1.0247299091920634E-2</v>
      </c>
      <c r="BU1345" s="41">
        <v>43969</v>
      </c>
      <c r="BV1345">
        <v>3.24</v>
      </c>
      <c r="BW1345">
        <v>2.1313</v>
      </c>
      <c r="BX1345" s="39">
        <f t="shared" si="402"/>
        <v>6.184496270418333E-3</v>
      </c>
      <c r="BY1345" s="41">
        <v>44267</v>
      </c>
      <c r="BZ1345">
        <v>11.97</v>
      </c>
      <c r="CA1345">
        <v>7.8404999999999996</v>
      </c>
    </row>
    <row r="1346" spans="1:79">
      <c r="A1346" s="41">
        <v>43970</v>
      </c>
      <c r="B1346">
        <v>9.1</v>
      </c>
      <c r="C1346">
        <v>5.2641999999999998</v>
      </c>
      <c r="D1346" s="34">
        <f t="shared" si="388"/>
        <v>-5.4599384103833576E-3</v>
      </c>
      <c r="E1346" s="41">
        <v>43970</v>
      </c>
      <c r="F1346">
        <v>1.48</v>
      </c>
      <c r="G1346">
        <v>1.48</v>
      </c>
      <c r="H1346" s="39">
        <f t="shared" si="389"/>
        <v>0</v>
      </c>
      <c r="L1346" s="38"/>
      <c r="M1346" s="41">
        <v>43970</v>
      </c>
      <c r="N1346">
        <v>7.05</v>
      </c>
      <c r="O1346">
        <v>4.4591000000000003</v>
      </c>
      <c r="P1346" s="43">
        <f t="shared" si="390"/>
        <v>-7.0367648696194511E-3</v>
      </c>
      <c r="Q1346" s="41">
        <v>43970</v>
      </c>
      <c r="R1346">
        <v>1.57</v>
      </c>
      <c r="S1346">
        <v>1.1122000000000001</v>
      </c>
      <c r="T1346" s="39">
        <f t="shared" si="391"/>
        <v>0</v>
      </c>
      <c r="U1346" s="42">
        <v>43971.62533333333</v>
      </c>
      <c r="V1346" s="44">
        <v>6.41</v>
      </c>
      <c r="W1346" s="44">
        <v>4.6890000000000001</v>
      </c>
      <c r="X1346" s="43">
        <f t="shared" si="403"/>
        <v>0</v>
      </c>
      <c r="Y1346" s="42">
        <v>43971.62533333333</v>
      </c>
      <c r="Z1346" s="44">
        <v>8.5500000000000007</v>
      </c>
      <c r="AA1346" s="44">
        <v>6.7030000000000003</v>
      </c>
      <c r="AB1346" s="43">
        <f t="shared" si="404"/>
        <v>0</v>
      </c>
      <c r="AC1346" s="42">
        <v>43971.62533333333</v>
      </c>
      <c r="AD1346" s="44">
        <v>27.5</v>
      </c>
      <c r="AE1346" s="44">
        <v>22.776</v>
      </c>
      <c r="AF1346" s="43">
        <f t="shared" si="405"/>
        <v>-1.6792575005396045E-2</v>
      </c>
      <c r="AG1346" s="41">
        <v>43970</v>
      </c>
      <c r="AH1346">
        <v>11.65</v>
      </c>
      <c r="AI1346">
        <v>4.8091999999999997</v>
      </c>
      <c r="AJ1346" s="39">
        <f t="shared" si="392"/>
        <v>-4.2651869642635213E-3</v>
      </c>
      <c r="AK1346" s="45" t="s">
        <v>1081</v>
      </c>
      <c r="AL1346">
        <v>19.260000000000002</v>
      </c>
      <c r="AM1346">
        <v>10.557700000000001</v>
      </c>
      <c r="AN1346" s="39">
        <f t="shared" si="393"/>
        <v>-4.6572578744426213E-3</v>
      </c>
      <c r="AO1346" s="41">
        <v>43970</v>
      </c>
      <c r="AP1346">
        <v>6.29</v>
      </c>
      <c r="AQ1346">
        <v>5.5266999999999999</v>
      </c>
      <c r="AR1346" s="18">
        <f t="shared" si="394"/>
        <v>-2.9313615287340181E-2</v>
      </c>
      <c r="AS1346" s="41">
        <v>43970</v>
      </c>
      <c r="AT1346">
        <v>12.6</v>
      </c>
      <c r="AU1346">
        <v>10.5366</v>
      </c>
      <c r="AV1346" s="39">
        <f t="shared" si="395"/>
        <v>0</v>
      </c>
      <c r="AW1346" s="41">
        <v>43970</v>
      </c>
      <c r="AX1346">
        <v>10</v>
      </c>
      <c r="AY1346">
        <v>6.6284999999999998</v>
      </c>
      <c r="AZ1346" s="39">
        <f t="shared" si="396"/>
        <v>1.0103319008868981E-2</v>
      </c>
      <c r="BA1346" s="41">
        <v>43970</v>
      </c>
      <c r="BB1346">
        <v>4.37</v>
      </c>
      <c r="BC1346">
        <v>2.4007999999999998</v>
      </c>
      <c r="BD1346" s="39">
        <f t="shared" si="397"/>
        <v>-2.6715855191146096E-2</v>
      </c>
      <c r="BE1346" s="41">
        <v>43970</v>
      </c>
      <c r="BF1346">
        <v>10.8</v>
      </c>
      <c r="BG1346">
        <v>7.7222</v>
      </c>
      <c r="BH1346" s="39">
        <f t="shared" si="398"/>
        <v>1.4077478660538377E-2</v>
      </c>
      <c r="BI1346" s="41">
        <v>43970</v>
      </c>
      <c r="BJ1346">
        <v>1.07</v>
      </c>
      <c r="BK1346">
        <v>1.07</v>
      </c>
      <c r="BL1346" s="39">
        <f t="shared" si="399"/>
        <v>9.4339622641509517E-3</v>
      </c>
      <c r="BM1346" s="41">
        <v>43970</v>
      </c>
      <c r="BN1346">
        <v>6.28</v>
      </c>
      <c r="BO1346">
        <v>3.5634999999999999</v>
      </c>
      <c r="BP1346" s="46">
        <f t="shared" si="400"/>
        <v>2.9496735424972578E-2</v>
      </c>
      <c r="BQ1346" s="41">
        <v>43970</v>
      </c>
      <c r="BR1346">
        <v>9.58</v>
      </c>
      <c r="BS1346">
        <v>5.4749999999999996</v>
      </c>
      <c r="BT1346" s="18">
        <f t="shared" si="401"/>
        <v>-2.7410157568436594E-2</v>
      </c>
      <c r="BU1346" s="41">
        <v>43970</v>
      </c>
      <c r="BV1346">
        <v>3.26</v>
      </c>
      <c r="BW1346">
        <v>2.1444999999999999</v>
      </c>
      <c r="BX1346" s="39">
        <f t="shared" si="402"/>
        <v>6.1934030873175431E-3</v>
      </c>
      <c r="BY1346" s="41">
        <v>44270</v>
      </c>
      <c r="BZ1346">
        <v>12.05</v>
      </c>
      <c r="CA1346">
        <v>7.8929</v>
      </c>
    </row>
    <row r="1347" spans="1:79">
      <c r="A1347" s="41">
        <v>43971</v>
      </c>
      <c r="B1347">
        <v>9.0500000000000007</v>
      </c>
      <c r="C1347">
        <v>5.2351999999999999</v>
      </c>
      <c r="D1347" s="34">
        <f t="shared" si="388"/>
        <v>-5.5089092359712618E-3</v>
      </c>
      <c r="E1347" s="41">
        <v>43971</v>
      </c>
      <c r="F1347">
        <v>1.48</v>
      </c>
      <c r="G1347">
        <v>1.48</v>
      </c>
      <c r="H1347" s="39">
        <f t="shared" si="389"/>
        <v>0</v>
      </c>
      <c r="L1347" s="38"/>
      <c r="M1347" s="41">
        <v>43971</v>
      </c>
      <c r="N1347">
        <v>7.25</v>
      </c>
      <c r="O1347">
        <v>4.5856000000000003</v>
      </c>
      <c r="P1347" s="43">
        <f t="shared" si="390"/>
        <v>2.8368953376241852E-2</v>
      </c>
      <c r="Q1347" s="41">
        <v>43971</v>
      </c>
      <c r="R1347">
        <v>1.56</v>
      </c>
      <c r="S1347">
        <v>1.1051</v>
      </c>
      <c r="T1347" s="39">
        <f t="shared" si="391"/>
        <v>-6.3837439309477667E-3</v>
      </c>
      <c r="U1347" s="42">
        <v>43972.62533333333</v>
      </c>
      <c r="V1347" s="44">
        <v>6.41</v>
      </c>
      <c r="W1347" s="44">
        <v>4.6890000000000001</v>
      </c>
      <c r="X1347" s="43">
        <f t="shared" si="403"/>
        <v>0</v>
      </c>
      <c r="Y1347" s="42">
        <v>43972.62533333333</v>
      </c>
      <c r="Z1347" s="44">
        <v>8.5500000000000007</v>
      </c>
      <c r="AA1347" s="44">
        <v>6.7030000000000003</v>
      </c>
      <c r="AB1347" s="43">
        <f t="shared" si="404"/>
        <v>0</v>
      </c>
      <c r="AC1347" s="42">
        <v>43972.62533333333</v>
      </c>
      <c r="AD1347" s="44">
        <v>27.5</v>
      </c>
      <c r="AE1347" s="44">
        <v>22.776</v>
      </c>
      <c r="AF1347" s="43">
        <f t="shared" si="405"/>
        <v>0</v>
      </c>
      <c r="AG1347" s="41">
        <v>43971</v>
      </c>
      <c r="AH1347">
        <v>11.61</v>
      </c>
      <c r="AI1347">
        <v>4.7927</v>
      </c>
      <c r="AJ1347" s="39">
        <f t="shared" si="392"/>
        <v>-3.4309240622140353E-3</v>
      </c>
      <c r="AK1347" s="45" t="s">
        <v>1082</v>
      </c>
      <c r="AL1347">
        <v>19.3</v>
      </c>
      <c r="AM1347">
        <v>10.579700000000001</v>
      </c>
      <c r="AN1347" s="39">
        <f t="shared" si="393"/>
        <v>2.0837871884975176E-3</v>
      </c>
      <c r="AO1347" s="41">
        <v>43971</v>
      </c>
      <c r="AP1347">
        <v>6.29</v>
      </c>
      <c r="AQ1347">
        <v>5.5266999999999999</v>
      </c>
      <c r="AR1347" s="18">
        <f t="shared" si="394"/>
        <v>0</v>
      </c>
      <c r="AS1347" s="41">
        <v>43971</v>
      </c>
      <c r="AT1347">
        <v>12.6</v>
      </c>
      <c r="AU1347">
        <v>10.5366</v>
      </c>
      <c r="AV1347" s="39">
        <f t="shared" si="395"/>
        <v>0</v>
      </c>
      <c r="AW1347" s="41">
        <v>43971</v>
      </c>
      <c r="AX1347">
        <v>9.92</v>
      </c>
      <c r="AY1347">
        <v>6.5754999999999999</v>
      </c>
      <c r="AZ1347" s="39">
        <f t="shared" si="396"/>
        <v>-7.9957758165497377E-3</v>
      </c>
      <c r="BA1347" s="41">
        <v>43971</v>
      </c>
      <c r="BB1347">
        <v>4.47</v>
      </c>
      <c r="BC1347">
        <v>2.4557000000000002</v>
      </c>
      <c r="BD1347" s="39">
        <f t="shared" si="397"/>
        <v>2.2867377540819894E-2</v>
      </c>
      <c r="BE1347" s="41">
        <v>43971</v>
      </c>
      <c r="BF1347">
        <v>11</v>
      </c>
      <c r="BG1347">
        <v>7.8651999999999997</v>
      </c>
      <c r="BH1347" s="39">
        <f t="shared" si="398"/>
        <v>1.8518038900831344E-2</v>
      </c>
      <c r="BI1347" s="41">
        <v>43971</v>
      </c>
      <c r="BJ1347">
        <v>1.05</v>
      </c>
      <c r="BK1347">
        <v>1.05</v>
      </c>
      <c r="BL1347" s="39">
        <f t="shared" si="399"/>
        <v>-1.8691588785046745E-2</v>
      </c>
      <c r="BM1347" s="41">
        <v>43971</v>
      </c>
      <c r="BN1347">
        <v>6.46</v>
      </c>
      <c r="BO1347">
        <v>3.6656</v>
      </c>
      <c r="BP1347" s="46">
        <f t="shared" si="400"/>
        <v>2.8651606566577826E-2</v>
      </c>
      <c r="BQ1347" s="41">
        <v>43971</v>
      </c>
      <c r="BR1347">
        <v>9.69</v>
      </c>
      <c r="BS1347">
        <v>5.5378999999999996</v>
      </c>
      <c r="BT1347" s="18">
        <f t="shared" si="401"/>
        <v>1.1488584474885837E-2</v>
      </c>
      <c r="BU1347" s="41">
        <v>43971</v>
      </c>
      <c r="BV1347">
        <v>3.2</v>
      </c>
      <c r="BW1347">
        <v>2.105</v>
      </c>
      <c r="BX1347" s="39">
        <f t="shared" si="402"/>
        <v>-1.8419211937514512E-2</v>
      </c>
      <c r="BY1347" s="41">
        <v>44271</v>
      </c>
      <c r="BZ1347">
        <v>12.04</v>
      </c>
      <c r="CA1347">
        <v>7.8863000000000003</v>
      </c>
    </row>
    <row r="1348" spans="1:79">
      <c r="A1348" s="41">
        <v>43972</v>
      </c>
      <c r="B1348">
        <v>9.0500000000000007</v>
      </c>
      <c r="C1348">
        <v>5.2351999999999999</v>
      </c>
      <c r="D1348" s="34">
        <f t="shared" si="388"/>
        <v>0</v>
      </c>
      <c r="E1348" s="41">
        <v>43972</v>
      </c>
      <c r="F1348">
        <v>1.44</v>
      </c>
      <c r="G1348">
        <v>1.44</v>
      </c>
      <c r="H1348" s="39">
        <f t="shared" si="389"/>
        <v>-2.7027027027027053E-2</v>
      </c>
      <c r="L1348" s="38"/>
      <c r="M1348" s="41">
        <v>43972</v>
      </c>
      <c r="N1348">
        <v>7.1</v>
      </c>
      <c r="O1348">
        <v>4.4907000000000004</v>
      </c>
      <c r="P1348" s="43">
        <f t="shared" si="390"/>
        <v>-2.0695219818562451E-2</v>
      </c>
      <c r="Q1348" s="41">
        <v>43972</v>
      </c>
      <c r="R1348">
        <v>1.59</v>
      </c>
      <c r="S1348">
        <v>1.1264000000000001</v>
      </c>
      <c r="T1348" s="39">
        <f t="shared" si="391"/>
        <v>1.9274273821373721E-2</v>
      </c>
      <c r="U1348" s="42">
        <v>43973.62533333333</v>
      </c>
      <c r="V1348" s="44">
        <v>6.41</v>
      </c>
      <c r="W1348" s="44">
        <v>4.6890000000000001</v>
      </c>
      <c r="X1348" s="43">
        <f t="shared" si="403"/>
        <v>0</v>
      </c>
      <c r="Y1348" s="42">
        <v>43973.62533333333</v>
      </c>
      <c r="Z1348" s="44">
        <v>8.3000000000000007</v>
      </c>
      <c r="AA1348" s="44">
        <v>6.5069999999999997</v>
      </c>
      <c r="AB1348" s="43">
        <f t="shared" si="404"/>
        <v>-2.9240638520065733E-2</v>
      </c>
      <c r="AC1348" s="42">
        <v>43973.62533333333</v>
      </c>
      <c r="AD1348" s="44">
        <v>26.7</v>
      </c>
      <c r="AE1348" s="44">
        <v>22.114000000000001</v>
      </c>
      <c r="AF1348" s="43">
        <f t="shared" si="405"/>
        <v>-2.9065683175272174E-2</v>
      </c>
      <c r="AG1348" s="41">
        <v>43972</v>
      </c>
      <c r="AH1348">
        <v>11.5</v>
      </c>
      <c r="AI1348">
        <v>4.7473000000000001</v>
      </c>
      <c r="AJ1348" s="39">
        <f t="shared" si="392"/>
        <v>-9.4727397917666219E-3</v>
      </c>
      <c r="AK1348" s="45" t="s">
        <v>1083</v>
      </c>
      <c r="AL1348">
        <v>19.739999999999998</v>
      </c>
      <c r="AM1348">
        <v>10.8208</v>
      </c>
      <c r="AN1348" s="39">
        <f t="shared" si="393"/>
        <v>2.2788925961983744E-2</v>
      </c>
      <c r="AO1348" s="41">
        <v>43972</v>
      </c>
      <c r="AP1348">
        <v>6.25</v>
      </c>
      <c r="AQ1348">
        <v>5.4915000000000003</v>
      </c>
      <c r="AR1348" s="18">
        <f t="shared" si="394"/>
        <v>-6.3690810067489959E-3</v>
      </c>
      <c r="AS1348" s="41">
        <v>43972</v>
      </c>
      <c r="AT1348">
        <v>12.5</v>
      </c>
      <c r="AU1348">
        <v>10.452999999999999</v>
      </c>
      <c r="AV1348" s="39">
        <f t="shared" si="395"/>
        <v>-7.934248239470091E-3</v>
      </c>
      <c r="AW1348" s="41">
        <v>43972</v>
      </c>
      <c r="AX1348">
        <v>10</v>
      </c>
      <c r="AY1348">
        <v>6.6284999999999998</v>
      </c>
      <c r="AZ1348" s="39">
        <f t="shared" si="396"/>
        <v>8.0602235571439335E-3</v>
      </c>
      <c r="BA1348" s="41">
        <v>43972</v>
      </c>
      <c r="BB1348">
        <v>4.4400000000000004</v>
      </c>
      <c r="BC1348">
        <v>2.4392</v>
      </c>
      <c r="BD1348" s="39">
        <f t="shared" si="397"/>
        <v>-6.7190617746468138E-3</v>
      </c>
      <c r="BE1348" s="41">
        <v>43972</v>
      </c>
      <c r="BF1348">
        <v>11.29</v>
      </c>
      <c r="BG1348">
        <v>8.0725999999999996</v>
      </c>
      <c r="BH1348" s="39">
        <f t="shared" si="398"/>
        <v>2.6369323094136171E-2</v>
      </c>
      <c r="BI1348" s="41">
        <v>43972</v>
      </c>
      <c r="BJ1348">
        <v>1.04</v>
      </c>
      <c r="BK1348">
        <v>1.04</v>
      </c>
      <c r="BL1348" s="39">
        <f t="shared" si="399"/>
        <v>-9.5238095238095316E-3</v>
      </c>
      <c r="BM1348" s="41">
        <v>43972</v>
      </c>
      <c r="BN1348">
        <v>6.27</v>
      </c>
      <c r="BO1348">
        <v>3.5577999999999999</v>
      </c>
      <c r="BP1348" s="46">
        <f t="shared" si="400"/>
        <v>-2.9408555216062886E-2</v>
      </c>
      <c r="BQ1348" s="41">
        <v>43972</v>
      </c>
      <c r="BR1348">
        <v>9.6999999999999993</v>
      </c>
      <c r="BS1348">
        <v>5.5435999999999996</v>
      </c>
      <c r="BT1348" s="18">
        <f t="shared" si="401"/>
        <v>1.0292710233120927E-3</v>
      </c>
      <c r="BU1348" s="41">
        <v>43972</v>
      </c>
      <c r="BV1348">
        <v>3.21</v>
      </c>
      <c r="BW1348">
        <v>2.1116000000000001</v>
      </c>
      <c r="BX1348" s="39">
        <f t="shared" si="402"/>
        <v>3.1353919239905754E-3</v>
      </c>
      <c r="BY1348" s="41">
        <v>44272</v>
      </c>
      <c r="BZ1348">
        <v>11.81</v>
      </c>
      <c r="CA1348">
        <v>7.7356999999999996</v>
      </c>
    </row>
    <row r="1349" spans="1:79">
      <c r="A1349" s="41">
        <v>43973</v>
      </c>
      <c r="B1349">
        <v>9.1999999999999993</v>
      </c>
      <c r="C1349">
        <v>5.3220000000000001</v>
      </c>
      <c r="D1349" s="34">
        <f t="shared" ref="D1349:D1412" si="406">(C1349-C1348)/C1348</f>
        <v>1.6580073349633292E-2</v>
      </c>
      <c r="E1349" s="41">
        <v>43973</v>
      </c>
      <c r="F1349">
        <v>1.4</v>
      </c>
      <c r="G1349">
        <v>1.4</v>
      </c>
      <c r="H1349" s="39">
        <f t="shared" ref="H1349:H1412" si="407">(G1349-G1348)/G1348</f>
        <v>-2.7777777777777804E-2</v>
      </c>
      <c r="L1349" s="38"/>
      <c r="M1349" s="41">
        <v>43973</v>
      </c>
      <c r="N1349">
        <v>7.24</v>
      </c>
      <c r="O1349">
        <v>4.5792999999999999</v>
      </c>
      <c r="P1349" s="43">
        <f t="shared" ref="P1349:P1412" si="408">(O1349-O1348)/O1348</f>
        <v>1.9729663526844271E-2</v>
      </c>
      <c r="Q1349" s="41">
        <v>43973</v>
      </c>
      <c r="R1349">
        <v>1.59</v>
      </c>
      <c r="S1349">
        <v>1.1264000000000001</v>
      </c>
      <c r="T1349" s="39">
        <f t="shared" ref="T1349:T1412" si="409">(S1349-S1348)/S1348</f>
        <v>0</v>
      </c>
      <c r="U1349" s="42">
        <v>43977.62533333333</v>
      </c>
      <c r="V1349" s="44">
        <v>6.41</v>
      </c>
      <c r="W1349" s="44">
        <v>4.6890000000000001</v>
      </c>
      <c r="X1349" s="43">
        <f t="shared" si="403"/>
        <v>0</v>
      </c>
      <c r="Y1349" s="42">
        <v>43977.62533333333</v>
      </c>
      <c r="Z1349" s="44">
        <v>8.3000000000000007</v>
      </c>
      <c r="AA1349" s="44">
        <v>6.5069999999999997</v>
      </c>
      <c r="AB1349" s="43">
        <f t="shared" si="404"/>
        <v>0</v>
      </c>
      <c r="AC1349" s="42">
        <v>43977.62533333333</v>
      </c>
      <c r="AD1349" s="44">
        <v>26.7</v>
      </c>
      <c r="AE1349" s="44">
        <v>22.114000000000001</v>
      </c>
      <c r="AF1349" s="43">
        <f t="shared" si="405"/>
        <v>0</v>
      </c>
      <c r="AG1349" s="41">
        <v>43973</v>
      </c>
      <c r="AH1349">
        <v>11.22</v>
      </c>
      <c r="AI1349">
        <v>4.6317000000000004</v>
      </c>
      <c r="AJ1349" s="39">
        <f t="shared" ref="AJ1349:AJ1412" si="410">(AI1349-AI1348)/AI1348</f>
        <v>-2.4350683546436859E-2</v>
      </c>
      <c r="AK1349" s="45" t="s">
        <v>1084</v>
      </c>
      <c r="AL1349">
        <v>19.829999999999998</v>
      </c>
      <c r="AM1349">
        <v>10.870200000000001</v>
      </c>
      <c r="AN1349" s="39">
        <f t="shared" ref="AN1349:AN1412" si="411">(AM1349-AM1348)/AM1348</f>
        <v>4.5652816797279623E-3</v>
      </c>
      <c r="AO1349" s="41">
        <v>43973</v>
      </c>
      <c r="AP1349">
        <v>6.25</v>
      </c>
      <c r="AQ1349">
        <v>5.4915000000000003</v>
      </c>
      <c r="AR1349" s="18">
        <f t="shared" ref="AR1349:AR1412" si="412">(AQ1349-AQ1348)/AQ1348</f>
        <v>0</v>
      </c>
      <c r="AS1349" s="41">
        <v>43973</v>
      </c>
      <c r="AT1349">
        <v>12.5</v>
      </c>
      <c r="AU1349">
        <v>10.452999999999999</v>
      </c>
      <c r="AV1349" s="39">
        <f t="shared" ref="AV1349:AV1412" si="413">(AU1349-AU1348)/AU1348</f>
        <v>0</v>
      </c>
      <c r="AW1349" s="41">
        <v>43973</v>
      </c>
      <c r="AX1349">
        <v>10.17</v>
      </c>
      <c r="AY1349">
        <v>6.7412000000000001</v>
      </c>
      <c r="AZ1349" s="39">
        <f t="shared" ref="AZ1349:AZ1412" si="414">(AY1349-AY1348)/AY1348</f>
        <v>1.7002338387267141E-2</v>
      </c>
      <c r="BA1349" s="41">
        <v>43973</v>
      </c>
      <c r="BB1349">
        <v>4.4400000000000004</v>
      </c>
      <c r="BC1349">
        <v>2.4392</v>
      </c>
      <c r="BD1349" s="39">
        <f t="shared" ref="BD1349:BD1412" si="415">(BC1349-BC1348)/BC1348</f>
        <v>0</v>
      </c>
      <c r="BE1349" s="41">
        <v>43973</v>
      </c>
      <c r="BF1349">
        <v>11.29</v>
      </c>
      <c r="BG1349">
        <v>8.0725999999999996</v>
      </c>
      <c r="BH1349" s="39">
        <f t="shared" ref="BH1349:BH1412" si="416">(BG1349-BG1348)/BG1348</f>
        <v>0</v>
      </c>
      <c r="BI1349" s="41">
        <v>43973</v>
      </c>
      <c r="BJ1349">
        <v>1.04</v>
      </c>
      <c r="BK1349">
        <v>1.04</v>
      </c>
      <c r="BL1349" s="39">
        <f t="shared" ref="BL1349:BL1412" si="417">(BK1349-BK1348)/BK1348</f>
        <v>0</v>
      </c>
      <c r="BM1349" s="41">
        <v>43973</v>
      </c>
      <c r="BN1349">
        <v>6.15</v>
      </c>
      <c r="BO1349">
        <v>3.4897</v>
      </c>
      <c r="BP1349" s="46">
        <f t="shared" ref="BP1349:BP1412" si="418">(BO1349-BO1348)/BO1348</f>
        <v>-1.9141042217100408E-2</v>
      </c>
      <c r="BQ1349" s="41">
        <v>43973</v>
      </c>
      <c r="BR1349">
        <v>9.6</v>
      </c>
      <c r="BS1349">
        <v>5.4863999999999997</v>
      </c>
      <c r="BT1349" s="18">
        <f t="shared" ref="BT1349:BT1412" si="419">(BS1349-BS1348)/BS1348</f>
        <v>-1.0318204776679401E-2</v>
      </c>
      <c r="BU1349" s="41">
        <v>43973</v>
      </c>
      <c r="BV1349">
        <v>3.17</v>
      </c>
      <c r="BW1349">
        <v>2.0853000000000002</v>
      </c>
      <c r="BX1349" s="39">
        <f t="shared" ref="BX1349:BX1412" si="420">(BW1349-BW1348)/BW1348</f>
        <v>-1.2455010418639889E-2</v>
      </c>
      <c r="BY1349" s="41">
        <v>44273</v>
      </c>
      <c r="BZ1349">
        <v>11.81</v>
      </c>
      <c r="CA1349">
        <v>7.7356999999999996</v>
      </c>
    </row>
    <row r="1350" spans="1:79">
      <c r="A1350" s="41">
        <v>43977</v>
      </c>
      <c r="B1350">
        <v>9.19</v>
      </c>
      <c r="C1350">
        <v>5.3162000000000003</v>
      </c>
      <c r="D1350" s="34">
        <f t="shared" si="406"/>
        <v>-1.0898158586997004E-3</v>
      </c>
      <c r="E1350" s="41">
        <v>43977</v>
      </c>
      <c r="F1350">
        <v>1.4</v>
      </c>
      <c r="G1350">
        <v>1.4</v>
      </c>
      <c r="H1350" s="39">
        <f t="shared" si="407"/>
        <v>0</v>
      </c>
      <c r="L1350" s="38"/>
      <c r="M1350" s="41">
        <v>43977</v>
      </c>
      <c r="N1350">
        <v>7.24</v>
      </c>
      <c r="O1350">
        <v>4.5792999999999999</v>
      </c>
      <c r="P1350" s="43">
        <f t="shared" si="408"/>
        <v>0</v>
      </c>
      <c r="Q1350" s="41">
        <v>43977</v>
      </c>
      <c r="R1350">
        <v>1.59</v>
      </c>
      <c r="S1350">
        <v>1.1264000000000001</v>
      </c>
      <c r="T1350" s="39">
        <f t="shared" si="409"/>
        <v>0</v>
      </c>
      <c r="U1350" s="42">
        <v>43978.62533333333</v>
      </c>
      <c r="V1350" s="44">
        <v>6.41</v>
      </c>
      <c r="W1350" s="44">
        <v>4.6890000000000001</v>
      </c>
      <c r="X1350" s="43">
        <f t="shared" si="403"/>
        <v>0</v>
      </c>
      <c r="Y1350" s="42">
        <v>43978.62533333333</v>
      </c>
      <c r="Z1350" s="44">
        <v>8.3000000000000007</v>
      </c>
      <c r="AA1350" s="44">
        <v>6.5069999999999997</v>
      </c>
      <c r="AB1350" s="43">
        <f t="shared" si="404"/>
        <v>0</v>
      </c>
      <c r="AC1350" s="42">
        <v>43978.62533333333</v>
      </c>
      <c r="AD1350" s="44">
        <v>27.5</v>
      </c>
      <c r="AE1350" s="44">
        <v>22.776</v>
      </c>
      <c r="AF1350" s="43">
        <f t="shared" si="405"/>
        <v>2.9935787284073392E-2</v>
      </c>
      <c r="AG1350" s="41">
        <v>43977</v>
      </c>
      <c r="AH1350">
        <v>11.55</v>
      </c>
      <c r="AI1350">
        <v>4.7679</v>
      </c>
      <c r="AJ1350" s="39">
        <f t="shared" si="410"/>
        <v>2.9406049614612267E-2</v>
      </c>
      <c r="AK1350" s="45" t="s">
        <v>1085</v>
      </c>
      <c r="AL1350">
        <v>19.8</v>
      </c>
      <c r="AM1350">
        <v>10.8537</v>
      </c>
      <c r="AN1350" s="39">
        <f t="shared" si="411"/>
        <v>-1.5179113539769851E-3</v>
      </c>
      <c r="AO1350" s="41">
        <v>43977</v>
      </c>
      <c r="AP1350">
        <v>6.07</v>
      </c>
      <c r="AQ1350">
        <v>5.3334000000000001</v>
      </c>
      <c r="AR1350" s="18">
        <f t="shared" si="412"/>
        <v>-2.8789948101611604E-2</v>
      </c>
      <c r="AS1350" s="41">
        <v>43977</v>
      </c>
      <c r="AT1350">
        <v>12.49</v>
      </c>
      <c r="AU1350">
        <v>10.444599999999999</v>
      </c>
      <c r="AV1350" s="39">
        <f t="shared" si="413"/>
        <v>-8.0359705347746711E-4</v>
      </c>
      <c r="AW1350" s="41">
        <v>43977</v>
      </c>
      <c r="AX1350">
        <v>10.199999999999999</v>
      </c>
      <c r="AY1350">
        <v>6.7610999999999999</v>
      </c>
      <c r="AZ1350" s="39">
        <f t="shared" si="414"/>
        <v>2.9519966771494404E-3</v>
      </c>
      <c r="BA1350" s="41">
        <v>43977</v>
      </c>
      <c r="BB1350">
        <v>4.3899999999999997</v>
      </c>
      <c r="BC1350">
        <v>2.4117999999999999</v>
      </c>
      <c r="BD1350" s="39">
        <f t="shared" si="415"/>
        <v>-1.1233191210232901E-2</v>
      </c>
      <c r="BE1350" s="41">
        <v>43977</v>
      </c>
      <c r="BF1350">
        <v>11.62</v>
      </c>
      <c r="BG1350">
        <v>8.3085000000000004</v>
      </c>
      <c r="BH1350" s="39">
        <f t="shared" si="416"/>
        <v>2.9222307558903066E-2</v>
      </c>
      <c r="BI1350" s="41">
        <v>43977</v>
      </c>
      <c r="BJ1350">
        <v>1.05</v>
      </c>
      <c r="BK1350">
        <v>1.05</v>
      </c>
      <c r="BL1350" s="39">
        <f t="shared" si="417"/>
        <v>9.6153846153846229E-3</v>
      </c>
      <c r="BM1350" s="41">
        <v>43977</v>
      </c>
      <c r="BN1350">
        <v>6.28</v>
      </c>
      <c r="BO1350">
        <v>3.5634999999999999</v>
      </c>
      <c r="BP1350" s="46">
        <f t="shared" si="418"/>
        <v>2.1147949680488255E-2</v>
      </c>
      <c r="BQ1350" s="41">
        <v>43977</v>
      </c>
      <c r="BR1350">
        <v>9.74</v>
      </c>
      <c r="BS1350">
        <v>5.5663999999999998</v>
      </c>
      <c r="BT1350" s="18">
        <f t="shared" si="419"/>
        <v>1.4581510644502783E-2</v>
      </c>
      <c r="BU1350" s="41">
        <v>43977</v>
      </c>
      <c r="BV1350">
        <v>3.23</v>
      </c>
      <c r="BW1350">
        <v>2.1246999999999998</v>
      </c>
      <c r="BX1350" s="39">
        <f t="shared" si="420"/>
        <v>1.8894163909269485E-2</v>
      </c>
      <c r="BY1350" s="41">
        <v>44274</v>
      </c>
      <c r="BZ1350">
        <v>11.82</v>
      </c>
      <c r="CA1350">
        <v>7.7422000000000004</v>
      </c>
    </row>
    <row r="1351" spans="1:79">
      <c r="A1351" s="41">
        <v>43978</v>
      </c>
      <c r="B1351">
        <v>9.17</v>
      </c>
      <c r="C1351">
        <v>5.3047000000000004</v>
      </c>
      <c r="D1351" s="34">
        <f t="shared" si="406"/>
        <v>-2.1631992776795159E-3</v>
      </c>
      <c r="E1351" s="41">
        <v>43978</v>
      </c>
      <c r="F1351">
        <v>1.4</v>
      </c>
      <c r="G1351">
        <v>1.4</v>
      </c>
      <c r="H1351" s="39">
        <f t="shared" si="407"/>
        <v>0</v>
      </c>
      <c r="L1351" s="38"/>
      <c r="M1351" s="41">
        <v>43978</v>
      </c>
      <c r="N1351">
        <v>7.24</v>
      </c>
      <c r="O1351">
        <v>4.5792999999999999</v>
      </c>
      <c r="P1351" s="43">
        <f t="shared" si="408"/>
        <v>0</v>
      </c>
      <c r="Q1351" s="41">
        <v>43978</v>
      </c>
      <c r="R1351">
        <v>1.59</v>
      </c>
      <c r="S1351">
        <v>1.1264000000000001</v>
      </c>
      <c r="T1351" s="39">
        <f t="shared" si="409"/>
        <v>0</v>
      </c>
      <c r="U1351" s="42">
        <v>43979.62533333333</v>
      </c>
      <c r="V1351" s="44">
        <v>6.41</v>
      </c>
      <c r="W1351" s="44">
        <v>4.6890000000000001</v>
      </c>
      <c r="X1351" s="43">
        <f t="shared" si="403"/>
        <v>0</v>
      </c>
      <c r="Y1351" s="42">
        <v>43979.62533333333</v>
      </c>
      <c r="Z1351" s="44">
        <v>8.3000000000000007</v>
      </c>
      <c r="AA1351" s="44">
        <v>6.5069999999999997</v>
      </c>
      <c r="AB1351" s="43">
        <f t="shared" si="404"/>
        <v>0</v>
      </c>
      <c r="AC1351" s="42">
        <v>43979.62533333333</v>
      </c>
      <c r="AD1351" s="44">
        <v>27</v>
      </c>
      <c r="AE1351" s="44">
        <v>22.361999999999998</v>
      </c>
      <c r="AF1351" s="43">
        <f t="shared" si="405"/>
        <v>-1.817702845100112E-2</v>
      </c>
      <c r="AG1351" s="41">
        <v>43978</v>
      </c>
      <c r="AH1351">
        <v>11.89</v>
      </c>
      <c r="AI1351">
        <v>4.9082999999999997</v>
      </c>
      <c r="AJ1351" s="39">
        <f t="shared" si="410"/>
        <v>2.9446926319763343E-2</v>
      </c>
      <c r="AK1351" s="45" t="s">
        <v>1086</v>
      </c>
      <c r="AL1351">
        <v>19.55</v>
      </c>
      <c r="AM1351">
        <v>10.716699999999999</v>
      </c>
      <c r="AN1351" s="39">
        <f t="shared" si="411"/>
        <v>-1.2622423689617407E-2</v>
      </c>
      <c r="AO1351" s="41">
        <v>43978</v>
      </c>
      <c r="AP1351">
        <v>6.05</v>
      </c>
      <c r="AQ1351">
        <v>5.3158000000000003</v>
      </c>
      <c r="AR1351" s="18">
        <f t="shared" si="412"/>
        <v>-3.299958750515588E-3</v>
      </c>
      <c r="AS1351" s="41">
        <v>43978</v>
      </c>
      <c r="AT1351">
        <v>12.12</v>
      </c>
      <c r="AU1351">
        <v>10.135199999999999</v>
      </c>
      <c r="AV1351" s="39">
        <f t="shared" si="413"/>
        <v>-2.9622963062252278E-2</v>
      </c>
      <c r="AW1351" s="41">
        <v>43978</v>
      </c>
      <c r="AX1351">
        <v>10.3</v>
      </c>
      <c r="AY1351">
        <v>6.8273999999999999</v>
      </c>
      <c r="AZ1351" s="39">
        <f t="shared" si="414"/>
        <v>9.8060966410791189E-3</v>
      </c>
      <c r="BA1351" s="41">
        <v>43978</v>
      </c>
      <c r="BB1351">
        <v>4.33</v>
      </c>
      <c r="BC1351">
        <v>2.3788</v>
      </c>
      <c r="BD1351" s="39">
        <f t="shared" si="415"/>
        <v>-1.3682726594244929E-2</v>
      </c>
      <c r="BE1351" s="41">
        <v>43978</v>
      </c>
      <c r="BF1351">
        <v>11.73</v>
      </c>
      <c r="BG1351">
        <v>8.3872</v>
      </c>
      <c r="BH1351" s="39">
        <f t="shared" si="416"/>
        <v>9.4722272371667027E-3</v>
      </c>
      <c r="BI1351" s="41">
        <v>43978</v>
      </c>
      <c r="BJ1351">
        <v>1.08</v>
      </c>
      <c r="BK1351">
        <v>1.08</v>
      </c>
      <c r="BL1351" s="39">
        <f t="shared" si="417"/>
        <v>2.8571428571428595E-2</v>
      </c>
      <c r="BM1351" s="41">
        <v>43978</v>
      </c>
      <c r="BN1351">
        <v>6.29</v>
      </c>
      <c r="BO1351">
        <v>3.5691999999999999</v>
      </c>
      <c r="BP1351" s="46">
        <f t="shared" si="418"/>
        <v>1.5995510032271751E-3</v>
      </c>
      <c r="BQ1351" s="41">
        <v>43978</v>
      </c>
      <c r="BR1351">
        <v>9.7200000000000006</v>
      </c>
      <c r="BS1351">
        <v>5.5549999999999997</v>
      </c>
      <c r="BT1351" s="18">
        <f t="shared" si="419"/>
        <v>-2.0480022995113677E-3</v>
      </c>
      <c r="BU1351" s="41">
        <v>43978</v>
      </c>
      <c r="BV1351">
        <v>3.2</v>
      </c>
      <c r="BW1351">
        <v>2.105</v>
      </c>
      <c r="BX1351" s="39">
        <f t="shared" si="420"/>
        <v>-9.2718972090176637E-3</v>
      </c>
      <c r="BY1351" s="41">
        <v>44277</v>
      </c>
      <c r="BZ1351">
        <v>11.82</v>
      </c>
      <c r="CA1351">
        <v>7.7422000000000004</v>
      </c>
    </row>
    <row r="1352" spans="1:79">
      <c r="A1352" s="41">
        <v>43979</v>
      </c>
      <c r="B1352">
        <v>9</v>
      </c>
      <c r="C1352">
        <v>5.2062999999999997</v>
      </c>
      <c r="D1352" s="34">
        <f t="shared" si="406"/>
        <v>-1.8549588101118009E-2</v>
      </c>
      <c r="E1352" s="41">
        <v>43979</v>
      </c>
      <c r="F1352">
        <v>1.4</v>
      </c>
      <c r="G1352">
        <v>1.4</v>
      </c>
      <c r="H1352" s="39">
        <f t="shared" si="407"/>
        <v>0</v>
      </c>
      <c r="L1352" s="38"/>
      <c r="M1352" s="41">
        <v>43979</v>
      </c>
      <c r="N1352">
        <v>7.24</v>
      </c>
      <c r="O1352">
        <v>4.5792999999999999</v>
      </c>
      <c r="P1352" s="43">
        <f t="shared" si="408"/>
        <v>0</v>
      </c>
      <c r="Q1352" s="41">
        <v>43979</v>
      </c>
      <c r="R1352">
        <v>1.59</v>
      </c>
      <c r="S1352">
        <v>1.1264000000000001</v>
      </c>
      <c r="T1352" s="39">
        <f t="shared" si="409"/>
        <v>0</v>
      </c>
      <c r="U1352" s="42">
        <v>43980.62533333333</v>
      </c>
      <c r="V1352" s="44">
        <v>6.41</v>
      </c>
      <c r="W1352" s="44">
        <v>4.6890000000000001</v>
      </c>
      <c r="X1352" s="43">
        <f t="shared" si="403"/>
        <v>0</v>
      </c>
      <c r="Y1352" s="42">
        <v>43980.62533333333</v>
      </c>
      <c r="Z1352" s="44">
        <v>8.3000000000000007</v>
      </c>
      <c r="AA1352" s="44">
        <v>6.5069999999999997</v>
      </c>
      <c r="AB1352" s="43">
        <f t="shared" si="404"/>
        <v>0</v>
      </c>
      <c r="AC1352" s="42">
        <v>43980.62533333333</v>
      </c>
      <c r="AD1352" s="44">
        <v>27.8</v>
      </c>
      <c r="AE1352" s="44">
        <v>23.024999999999999</v>
      </c>
      <c r="AF1352" s="43">
        <f t="shared" si="405"/>
        <v>2.9648510866648794E-2</v>
      </c>
      <c r="AG1352" s="41">
        <v>43979</v>
      </c>
      <c r="AH1352">
        <v>12</v>
      </c>
      <c r="AI1352">
        <v>4.9537000000000004</v>
      </c>
      <c r="AJ1352" s="39">
        <f t="shared" si="410"/>
        <v>9.2496383676630971E-3</v>
      </c>
      <c r="AK1352" s="45" t="s">
        <v>1087</v>
      </c>
      <c r="AL1352">
        <v>19.32</v>
      </c>
      <c r="AM1352">
        <v>10.5906</v>
      </c>
      <c r="AN1352" s="39">
        <f t="shared" si="411"/>
        <v>-1.176668190767673E-2</v>
      </c>
      <c r="AO1352" s="41">
        <v>43979</v>
      </c>
      <c r="AP1352">
        <v>5.87</v>
      </c>
      <c r="AQ1352">
        <v>5.1577000000000002</v>
      </c>
      <c r="AR1352" s="18">
        <f t="shared" si="412"/>
        <v>-2.9741525264306429E-2</v>
      </c>
      <c r="AS1352" s="41">
        <v>43979</v>
      </c>
      <c r="AT1352">
        <v>12.12</v>
      </c>
      <c r="AU1352">
        <v>10.135199999999999</v>
      </c>
      <c r="AV1352" s="39">
        <f t="shared" si="413"/>
        <v>0</v>
      </c>
      <c r="AW1352" s="41">
        <v>43979</v>
      </c>
      <c r="AX1352">
        <v>10.45</v>
      </c>
      <c r="AY1352">
        <v>6.9268000000000001</v>
      </c>
      <c r="AZ1352" s="39">
        <f t="shared" si="414"/>
        <v>1.4558982921756475E-2</v>
      </c>
      <c r="BA1352" s="41">
        <v>43979</v>
      </c>
      <c r="BB1352">
        <v>4.3</v>
      </c>
      <c r="BC1352">
        <v>2.3622999999999998</v>
      </c>
      <c r="BD1352" s="39">
        <f t="shared" si="415"/>
        <v>-6.9362703884312182E-3</v>
      </c>
      <c r="BE1352" s="41">
        <v>43979</v>
      </c>
      <c r="BF1352">
        <v>11.7</v>
      </c>
      <c r="BG1352">
        <v>8.3657000000000004</v>
      </c>
      <c r="BH1352" s="39">
        <f t="shared" si="416"/>
        <v>-2.563429988553943E-3</v>
      </c>
      <c r="BI1352" s="41">
        <v>43979</v>
      </c>
      <c r="BJ1352">
        <v>1.1100000000000001</v>
      </c>
      <c r="BK1352">
        <v>1.1100000000000001</v>
      </c>
      <c r="BL1352" s="39">
        <f t="shared" si="417"/>
        <v>2.7777777777777801E-2</v>
      </c>
      <c r="BM1352" s="41">
        <v>43979</v>
      </c>
      <c r="BN1352">
        <v>6.2</v>
      </c>
      <c r="BO1352">
        <v>3.5181</v>
      </c>
      <c r="BP1352" s="46">
        <f t="shared" si="418"/>
        <v>-1.431693376667038E-2</v>
      </c>
      <c r="BQ1352" s="41">
        <v>43979</v>
      </c>
      <c r="BR1352">
        <v>9.6999999999999993</v>
      </c>
      <c r="BS1352">
        <v>5.5435999999999996</v>
      </c>
      <c r="BT1352" s="18">
        <f t="shared" si="419"/>
        <v>-2.052205220522066E-3</v>
      </c>
      <c r="BU1352" s="41">
        <v>43979</v>
      </c>
      <c r="BV1352">
        <v>3.18</v>
      </c>
      <c r="BW1352">
        <v>2.0918000000000001</v>
      </c>
      <c r="BX1352" s="39">
        <f t="shared" si="420"/>
        <v>-6.2707838479809401E-3</v>
      </c>
      <c r="BY1352" s="41">
        <v>44278</v>
      </c>
      <c r="BZ1352">
        <v>11.98</v>
      </c>
      <c r="CA1352">
        <v>7.8470000000000004</v>
      </c>
    </row>
    <row r="1353" spans="1:79">
      <c r="A1353" s="41">
        <v>43980</v>
      </c>
      <c r="B1353">
        <v>9.27</v>
      </c>
      <c r="C1353">
        <v>5.3624999999999998</v>
      </c>
      <c r="D1353" s="34">
        <f t="shared" si="406"/>
        <v>3.0002112824846845E-2</v>
      </c>
      <c r="E1353" s="41">
        <v>43980</v>
      </c>
      <c r="F1353">
        <v>1.4</v>
      </c>
      <c r="G1353">
        <v>1.4</v>
      </c>
      <c r="H1353" s="39">
        <f t="shared" si="407"/>
        <v>0</v>
      </c>
      <c r="L1353" s="38"/>
      <c r="M1353" s="41">
        <v>43980</v>
      </c>
      <c r="N1353">
        <v>7.24</v>
      </c>
      <c r="O1353">
        <v>4.5792999999999999</v>
      </c>
      <c r="P1353" s="43">
        <f t="shared" si="408"/>
        <v>0</v>
      </c>
      <c r="Q1353" s="41">
        <v>43980</v>
      </c>
      <c r="R1353">
        <v>1.58</v>
      </c>
      <c r="S1353">
        <v>1.1193</v>
      </c>
      <c r="T1353" s="39">
        <f t="shared" si="409"/>
        <v>-6.3032670454546396E-3</v>
      </c>
      <c r="U1353" s="42">
        <v>43983.62533333333</v>
      </c>
      <c r="V1353" s="44">
        <v>6.41</v>
      </c>
      <c r="W1353" s="44">
        <v>4.6890000000000001</v>
      </c>
      <c r="X1353" s="43">
        <f t="shared" si="403"/>
        <v>0</v>
      </c>
      <c r="Y1353" s="42">
        <v>43983.62533333333</v>
      </c>
      <c r="Z1353" s="44">
        <v>8.5</v>
      </c>
      <c r="AA1353" s="44">
        <v>6.6639999999999997</v>
      </c>
      <c r="AB1353" s="43">
        <f t="shared" si="404"/>
        <v>2.4127862302136167E-2</v>
      </c>
      <c r="AC1353" s="42">
        <v>43983.62533333333</v>
      </c>
      <c r="AD1353" s="44">
        <v>27.8</v>
      </c>
      <c r="AE1353" s="44">
        <v>23.024999999999999</v>
      </c>
      <c r="AF1353" s="43">
        <f t="shared" si="405"/>
        <v>0</v>
      </c>
      <c r="AG1353" s="41">
        <v>43980</v>
      </c>
      <c r="AH1353">
        <v>12.35</v>
      </c>
      <c r="AI1353">
        <v>5.0982000000000003</v>
      </c>
      <c r="AJ1353" s="39">
        <f t="shared" si="410"/>
        <v>2.9170115267375868E-2</v>
      </c>
      <c r="AK1353" s="45" t="s">
        <v>1088</v>
      </c>
      <c r="AL1353">
        <v>19.5</v>
      </c>
      <c r="AM1353">
        <v>10.689299999999999</v>
      </c>
      <c r="AN1353" s="39">
        <f t="shared" si="411"/>
        <v>9.3195852926178987E-3</v>
      </c>
      <c r="AO1353" s="41">
        <v>43980</v>
      </c>
      <c r="AP1353">
        <v>6.03</v>
      </c>
      <c r="AQ1353">
        <v>5.2981999999999996</v>
      </c>
      <c r="AR1353" s="18">
        <f t="shared" si="412"/>
        <v>2.7240824398472072E-2</v>
      </c>
      <c r="AS1353" s="41">
        <v>43980</v>
      </c>
      <c r="AT1353">
        <v>12.12</v>
      </c>
      <c r="AU1353">
        <v>10.135199999999999</v>
      </c>
      <c r="AV1353" s="39">
        <f t="shared" si="413"/>
        <v>0</v>
      </c>
      <c r="AW1353" s="41">
        <v>43980</v>
      </c>
      <c r="AX1353">
        <v>10.76</v>
      </c>
      <c r="AY1353">
        <v>7.1322999999999999</v>
      </c>
      <c r="AZ1353" s="39">
        <f t="shared" si="414"/>
        <v>2.9667378876248741E-2</v>
      </c>
      <c r="BA1353" s="41">
        <v>43980</v>
      </c>
      <c r="BB1353">
        <v>4.4000000000000004</v>
      </c>
      <c r="BC1353">
        <v>2.4173</v>
      </c>
      <c r="BD1353" s="39">
        <f t="shared" si="415"/>
        <v>2.3282394276764241E-2</v>
      </c>
      <c r="BE1353" s="41">
        <v>43980</v>
      </c>
      <c r="BF1353">
        <v>11.35</v>
      </c>
      <c r="BG1353">
        <v>8.1155000000000008</v>
      </c>
      <c r="BH1353" s="39">
        <f t="shared" si="416"/>
        <v>-2.9907837957373503E-2</v>
      </c>
      <c r="BI1353" s="41">
        <v>43980</v>
      </c>
      <c r="BJ1353">
        <v>1.1399999999999999</v>
      </c>
      <c r="BK1353">
        <v>1.1399999999999999</v>
      </c>
      <c r="BL1353" s="39">
        <f t="shared" si="417"/>
        <v>2.7027027027026848E-2</v>
      </c>
      <c r="BM1353" s="41">
        <v>43980</v>
      </c>
      <c r="BN1353">
        <v>6.23</v>
      </c>
      <c r="BO1353">
        <v>3.5350999999999999</v>
      </c>
      <c r="BP1353" s="46">
        <f t="shared" si="418"/>
        <v>4.8321537193371147E-3</v>
      </c>
      <c r="BQ1353" s="41">
        <v>43980</v>
      </c>
      <c r="BR1353">
        <v>9.69</v>
      </c>
      <c r="BS1353">
        <v>5.5378999999999996</v>
      </c>
      <c r="BT1353" s="18">
        <f t="shared" si="419"/>
        <v>-1.0282127137600185E-3</v>
      </c>
      <c r="BU1353" s="41">
        <v>43980</v>
      </c>
      <c r="BV1353">
        <v>3.15</v>
      </c>
      <c r="BW1353">
        <v>2.0720999999999998</v>
      </c>
      <c r="BX1353" s="39">
        <f t="shared" si="420"/>
        <v>-9.417726360072794E-3</v>
      </c>
      <c r="BY1353" s="41">
        <v>44279</v>
      </c>
      <c r="BZ1353">
        <v>11.98</v>
      </c>
      <c r="CA1353">
        <v>7.8470000000000004</v>
      </c>
    </row>
    <row r="1354" spans="1:79">
      <c r="A1354" s="41">
        <v>43983</v>
      </c>
      <c r="B1354">
        <v>9.5399999999999991</v>
      </c>
      <c r="C1354">
        <v>5.5186999999999999</v>
      </c>
      <c r="D1354" s="34">
        <f t="shared" si="406"/>
        <v>2.9128205128205152E-2</v>
      </c>
      <c r="E1354" s="41">
        <v>43983</v>
      </c>
      <c r="F1354">
        <v>1.4</v>
      </c>
      <c r="G1354">
        <v>1.4</v>
      </c>
      <c r="H1354" s="39">
        <f t="shared" si="407"/>
        <v>0</v>
      </c>
      <c r="L1354" s="38"/>
      <c r="M1354" s="41">
        <v>43983</v>
      </c>
      <c r="N1354">
        <v>7.24</v>
      </c>
      <c r="O1354">
        <v>4.5792999999999999</v>
      </c>
      <c r="P1354" s="43">
        <f t="shared" si="408"/>
        <v>0</v>
      </c>
      <c r="Q1354" s="41">
        <v>43983</v>
      </c>
      <c r="R1354">
        <v>1.58</v>
      </c>
      <c r="S1354">
        <v>1.1193</v>
      </c>
      <c r="T1354" s="39">
        <f t="shared" si="409"/>
        <v>0</v>
      </c>
      <c r="U1354" s="42">
        <v>43984.62533333333</v>
      </c>
      <c r="V1354" s="44">
        <v>6.6</v>
      </c>
      <c r="W1354" s="44">
        <v>4.8280000000000003</v>
      </c>
      <c r="X1354" s="43">
        <f t="shared" si="403"/>
        <v>2.9643847302196678E-2</v>
      </c>
      <c r="Y1354" s="42">
        <v>43984.62533333333</v>
      </c>
      <c r="Z1354" s="44">
        <v>8.26</v>
      </c>
      <c r="AA1354" s="44">
        <v>6.476</v>
      </c>
      <c r="AB1354" s="43">
        <f t="shared" si="404"/>
        <v>-2.821128451380548E-2</v>
      </c>
      <c r="AC1354" s="42">
        <v>43984.62533333333</v>
      </c>
      <c r="AD1354" s="44">
        <v>28.63</v>
      </c>
      <c r="AE1354" s="44">
        <v>23.712</v>
      </c>
      <c r="AF1354" s="43">
        <f t="shared" si="405"/>
        <v>2.9837133550488653E-2</v>
      </c>
      <c r="AG1354" s="41">
        <v>43983</v>
      </c>
      <c r="AH1354">
        <v>12.5</v>
      </c>
      <c r="AI1354">
        <v>5.1600999999999999</v>
      </c>
      <c r="AJ1354" s="39">
        <f t="shared" si="410"/>
        <v>1.2141540151425918E-2</v>
      </c>
      <c r="AK1354" s="45">
        <v>43836</v>
      </c>
      <c r="AL1354">
        <v>19.600000000000001</v>
      </c>
      <c r="AM1354">
        <v>10.7441</v>
      </c>
      <c r="AN1354" s="39">
        <f t="shared" si="411"/>
        <v>5.1266219490518732E-3</v>
      </c>
      <c r="AO1354" s="41">
        <v>43983</v>
      </c>
      <c r="AP1354">
        <v>5.99</v>
      </c>
      <c r="AQ1354">
        <v>5.2630999999999997</v>
      </c>
      <c r="AR1354" s="18">
        <f t="shared" si="412"/>
        <v>-6.624891472575575E-3</v>
      </c>
      <c r="AS1354" s="41">
        <v>43983</v>
      </c>
      <c r="AT1354">
        <v>12.12</v>
      </c>
      <c r="AU1354">
        <v>10.135199999999999</v>
      </c>
      <c r="AV1354" s="39">
        <f t="shared" si="413"/>
        <v>0</v>
      </c>
      <c r="AW1354" s="41">
        <v>43983</v>
      </c>
      <c r="AX1354">
        <v>10.7</v>
      </c>
      <c r="AY1354">
        <v>7.0925000000000002</v>
      </c>
      <c r="AZ1354" s="39">
        <f t="shared" si="414"/>
        <v>-5.580247605961557E-3</v>
      </c>
      <c r="BA1354" s="41">
        <v>43983</v>
      </c>
      <c r="BB1354">
        <v>4.5</v>
      </c>
      <c r="BC1354">
        <v>2.4722</v>
      </c>
      <c r="BD1354" s="39">
        <f t="shared" si="415"/>
        <v>2.2711289455177242E-2</v>
      </c>
      <c r="BE1354" s="41">
        <v>43983</v>
      </c>
      <c r="BF1354">
        <v>11.35</v>
      </c>
      <c r="BG1354">
        <v>8.1155000000000008</v>
      </c>
      <c r="BH1354" s="39">
        <f t="shared" si="416"/>
        <v>0</v>
      </c>
      <c r="BI1354" s="41">
        <v>43983</v>
      </c>
      <c r="BJ1354">
        <v>1.17</v>
      </c>
      <c r="BK1354">
        <v>1.17</v>
      </c>
      <c r="BL1354" s="39">
        <f t="shared" si="417"/>
        <v>2.6315789473684237E-2</v>
      </c>
      <c r="BM1354" s="41">
        <v>43983</v>
      </c>
      <c r="BN1354">
        <v>6.41</v>
      </c>
      <c r="BO1354">
        <v>3.6373000000000002</v>
      </c>
      <c r="BP1354" s="46">
        <f t="shared" si="418"/>
        <v>2.8910073265254247E-2</v>
      </c>
      <c r="BQ1354" s="41">
        <v>43983</v>
      </c>
      <c r="BR1354">
        <v>9.98</v>
      </c>
      <c r="BS1354">
        <v>5.7035999999999998</v>
      </c>
      <c r="BT1354" s="18">
        <f t="shared" si="419"/>
        <v>2.9921089221546109E-2</v>
      </c>
      <c r="BU1354" s="41">
        <v>43983</v>
      </c>
      <c r="BV1354">
        <v>3.19</v>
      </c>
      <c r="BW1354">
        <v>2.0983999999999998</v>
      </c>
      <c r="BX1354" s="39">
        <f t="shared" si="420"/>
        <v>1.2692437623666808E-2</v>
      </c>
      <c r="BY1354" s="41">
        <v>44280</v>
      </c>
      <c r="BZ1354">
        <v>11.9</v>
      </c>
      <c r="CA1354">
        <v>7.7946</v>
      </c>
    </row>
    <row r="1355" spans="1:79">
      <c r="A1355" s="41">
        <v>43984</v>
      </c>
      <c r="B1355">
        <v>9.82</v>
      </c>
      <c r="C1355">
        <v>5.6806999999999999</v>
      </c>
      <c r="D1355" s="34">
        <f t="shared" si="406"/>
        <v>2.9354739340786765E-2</v>
      </c>
      <c r="E1355" s="41">
        <v>43984</v>
      </c>
      <c r="F1355">
        <v>1.44</v>
      </c>
      <c r="G1355">
        <v>1.44</v>
      </c>
      <c r="H1355" s="39">
        <f t="shared" si="407"/>
        <v>2.8571428571428598E-2</v>
      </c>
      <c r="L1355" s="38"/>
      <c r="M1355" s="41">
        <v>43984</v>
      </c>
      <c r="N1355">
        <v>7.24</v>
      </c>
      <c r="O1355">
        <v>4.5792999999999999</v>
      </c>
      <c r="P1355" s="43">
        <f t="shared" si="408"/>
        <v>0</v>
      </c>
      <c r="Q1355" s="41">
        <v>43984</v>
      </c>
      <c r="R1355">
        <v>1.58</v>
      </c>
      <c r="S1355">
        <v>1.1193</v>
      </c>
      <c r="T1355" s="39">
        <f t="shared" si="409"/>
        <v>0</v>
      </c>
      <c r="U1355" s="42">
        <v>43985.62533333333</v>
      </c>
      <c r="V1355" s="44">
        <v>6.6</v>
      </c>
      <c r="W1355" s="44">
        <v>4.8280000000000003</v>
      </c>
      <c r="X1355" s="43">
        <f t="shared" si="403"/>
        <v>0</v>
      </c>
      <c r="Y1355" s="42">
        <v>43985.62533333333</v>
      </c>
      <c r="Z1355" s="44">
        <v>8.5</v>
      </c>
      <c r="AA1355" s="44">
        <v>6.6639999999999997</v>
      </c>
      <c r="AB1355" s="43">
        <f t="shared" si="404"/>
        <v>2.9030265596046899E-2</v>
      </c>
      <c r="AC1355" s="42">
        <v>43985.62533333333</v>
      </c>
      <c r="AD1355" s="44">
        <v>29.48</v>
      </c>
      <c r="AE1355" s="44">
        <v>24.416</v>
      </c>
      <c r="AF1355" s="43">
        <f t="shared" si="405"/>
        <v>2.9689608636977085E-2</v>
      </c>
      <c r="AG1355" s="41">
        <v>43984</v>
      </c>
      <c r="AH1355">
        <v>12.4</v>
      </c>
      <c r="AI1355">
        <v>5.1188000000000002</v>
      </c>
      <c r="AJ1355" s="39">
        <f t="shared" si="410"/>
        <v>-8.0037208581228408E-3</v>
      </c>
      <c r="AK1355" s="45">
        <v>43867</v>
      </c>
      <c r="AL1355">
        <v>19.7</v>
      </c>
      <c r="AM1355">
        <v>10.7989</v>
      </c>
      <c r="AN1355" s="39">
        <f t="shared" si="411"/>
        <v>5.1004737483828508E-3</v>
      </c>
      <c r="AO1355" s="41">
        <v>43984</v>
      </c>
      <c r="AP1355">
        <v>6.04</v>
      </c>
      <c r="AQ1355">
        <v>5.3070000000000004</v>
      </c>
      <c r="AR1355" s="18">
        <f t="shared" si="412"/>
        <v>8.341091752009408E-3</v>
      </c>
      <c r="AS1355" s="41">
        <v>43984</v>
      </c>
      <c r="AT1355">
        <v>12.25</v>
      </c>
      <c r="AU1355">
        <v>10.2439</v>
      </c>
      <c r="AV1355" s="39">
        <f t="shared" si="413"/>
        <v>1.0724998026679365E-2</v>
      </c>
      <c r="AW1355" s="41">
        <v>43984</v>
      </c>
      <c r="AX1355">
        <v>10.64</v>
      </c>
      <c r="AY1355">
        <v>7.0526999999999997</v>
      </c>
      <c r="AZ1355" s="39">
        <f t="shared" si="414"/>
        <v>-5.6115615086359538E-3</v>
      </c>
      <c r="BA1355" s="41">
        <v>43984</v>
      </c>
      <c r="BB1355">
        <v>4.5999999999999996</v>
      </c>
      <c r="BC1355">
        <v>2.5270999999999999</v>
      </c>
      <c r="BD1355" s="39">
        <f t="shared" si="415"/>
        <v>2.2206941185988167E-2</v>
      </c>
      <c r="BE1355" s="41">
        <v>43984</v>
      </c>
      <c r="BF1355">
        <v>11.35</v>
      </c>
      <c r="BG1355">
        <v>8.1155000000000008</v>
      </c>
      <c r="BH1355" s="39">
        <f t="shared" si="416"/>
        <v>0</v>
      </c>
      <c r="BI1355" s="41">
        <v>43984</v>
      </c>
      <c r="BJ1355">
        <v>1.2</v>
      </c>
      <c r="BK1355">
        <v>1.2</v>
      </c>
      <c r="BL1355" s="39">
        <f t="shared" si="417"/>
        <v>2.5641025641025664E-2</v>
      </c>
      <c r="BM1355" s="41">
        <v>43984</v>
      </c>
      <c r="BN1355">
        <v>6.6</v>
      </c>
      <c r="BO1355">
        <v>3.7450999999999999</v>
      </c>
      <c r="BP1355" s="46">
        <f t="shared" si="418"/>
        <v>2.9637368377642664E-2</v>
      </c>
      <c r="BQ1355" s="41">
        <v>43984</v>
      </c>
      <c r="BR1355">
        <v>10.27</v>
      </c>
      <c r="BS1355">
        <v>5.8693</v>
      </c>
      <c r="BT1355" s="18">
        <f t="shared" si="419"/>
        <v>2.9051826916333578E-2</v>
      </c>
      <c r="BU1355" s="41">
        <v>43984</v>
      </c>
      <c r="BV1355">
        <v>3.2</v>
      </c>
      <c r="BW1355">
        <v>2.105</v>
      </c>
      <c r="BX1355" s="39">
        <f t="shared" si="420"/>
        <v>3.1452535264964551E-3</v>
      </c>
      <c r="BY1355" s="41">
        <v>44281</v>
      </c>
      <c r="BZ1355">
        <v>11.82</v>
      </c>
      <c r="CA1355">
        <v>7.7422000000000004</v>
      </c>
    </row>
    <row r="1356" spans="1:79">
      <c r="A1356" s="41">
        <v>43985</v>
      </c>
      <c r="B1356">
        <v>9.77</v>
      </c>
      <c r="C1356">
        <v>5.6517999999999997</v>
      </c>
      <c r="D1356" s="34">
        <f t="shared" si="406"/>
        <v>-5.0874012005562956E-3</v>
      </c>
      <c r="E1356" s="41">
        <v>43985</v>
      </c>
      <c r="F1356">
        <v>1.44</v>
      </c>
      <c r="G1356">
        <v>1.44</v>
      </c>
      <c r="H1356" s="39">
        <f t="shared" si="407"/>
        <v>0</v>
      </c>
      <c r="L1356" s="38"/>
      <c r="M1356" s="41">
        <v>43985</v>
      </c>
      <c r="N1356">
        <v>7.24</v>
      </c>
      <c r="O1356">
        <v>4.5792999999999999</v>
      </c>
      <c r="P1356" s="43">
        <f t="shared" si="408"/>
        <v>0</v>
      </c>
      <c r="Q1356" s="41">
        <v>43985</v>
      </c>
      <c r="R1356">
        <v>1.58</v>
      </c>
      <c r="S1356">
        <v>1.1193</v>
      </c>
      <c r="T1356" s="39">
        <f t="shared" si="409"/>
        <v>0</v>
      </c>
      <c r="U1356" s="42">
        <v>43986.62533333333</v>
      </c>
      <c r="V1356" s="44">
        <v>6.6</v>
      </c>
      <c r="W1356" s="44">
        <v>4.8280000000000003</v>
      </c>
      <c r="X1356" s="43">
        <f t="shared" si="403"/>
        <v>0</v>
      </c>
      <c r="Y1356" s="42">
        <v>43986.62533333333</v>
      </c>
      <c r="Z1356" s="44">
        <v>8.75</v>
      </c>
      <c r="AA1356" s="44">
        <v>6.86</v>
      </c>
      <c r="AB1356" s="43">
        <f t="shared" si="404"/>
        <v>2.9411764705882446E-2</v>
      </c>
      <c r="AC1356" s="42">
        <v>43986.62533333333</v>
      </c>
      <c r="AD1356" s="44">
        <v>30.36</v>
      </c>
      <c r="AE1356" s="44">
        <v>25.145</v>
      </c>
      <c r="AF1356" s="43">
        <f t="shared" si="405"/>
        <v>2.9857470511140204E-2</v>
      </c>
      <c r="AG1356" s="41">
        <v>43985</v>
      </c>
      <c r="AH1356">
        <v>12.35</v>
      </c>
      <c r="AI1356">
        <v>5.0982000000000003</v>
      </c>
      <c r="AJ1356" s="39">
        <f t="shared" si="410"/>
        <v>-4.0243807142298881E-3</v>
      </c>
      <c r="AK1356" s="45">
        <v>43896</v>
      </c>
      <c r="AL1356">
        <v>19.78</v>
      </c>
      <c r="AM1356">
        <v>10.8428</v>
      </c>
      <c r="AN1356" s="39">
        <f t="shared" si="411"/>
        <v>4.0652288659030747E-3</v>
      </c>
      <c r="AO1356" s="41">
        <v>43985</v>
      </c>
      <c r="AP1356">
        <v>6</v>
      </c>
      <c r="AQ1356">
        <v>5.2718999999999996</v>
      </c>
      <c r="AR1356" s="18">
        <f t="shared" si="412"/>
        <v>-6.6139061616734118E-3</v>
      </c>
      <c r="AS1356" s="41">
        <v>43985</v>
      </c>
      <c r="AT1356">
        <v>12.4</v>
      </c>
      <c r="AU1356">
        <v>10.369300000000001</v>
      </c>
      <c r="AV1356" s="39">
        <f t="shared" si="413"/>
        <v>1.2241431486055198E-2</v>
      </c>
      <c r="AW1356" s="41">
        <v>43985</v>
      </c>
      <c r="AX1356">
        <v>10.64</v>
      </c>
      <c r="AY1356">
        <v>7.0526999999999997</v>
      </c>
      <c r="AZ1356" s="39">
        <f t="shared" si="414"/>
        <v>0</v>
      </c>
      <c r="BA1356" s="41">
        <v>43985</v>
      </c>
      <c r="BB1356">
        <v>4.53</v>
      </c>
      <c r="BC1356">
        <v>2.4887000000000001</v>
      </c>
      <c r="BD1356" s="39">
        <f t="shared" si="415"/>
        <v>-1.5195283130861371E-2</v>
      </c>
      <c r="BE1356" s="41">
        <v>43985</v>
      </c>
      <c r="BF1356">
        <v>11.68</v>
      </c>
      <c r="BG1356">
        <v>8.3513999999999999</v>
      </c>
      <c r="BH1356" s="39">
        <f t="shared" si="416"/>
        <v>2.9067833158770141E-2</v>
      </c>
      <c r="BI1356" s="41">
        <v>43985</v>
      </c>
      <c r="BJ1356">
        <v>1.23</v>
      </c>
      <c r="BK1356">
        <v>1.23</v>
      </c>
      <c r="BL1356" s="39">
        <f t="shared" si="417"/>
        <v>2.5000000000000022E-2</v>
      </c>
      <c r="BM1356" s="41">
        <v>43985</v>
      </c>
      <c r="BN1356">
        <v>6.77</v>
      </c>
      <c r="BO1356">
        <v>3.8414999999999999</v>
      </c>
      <c r="BP1356" s="46">
        <f t="shared" si="418"/>
        <v>2.5740300659528464E-2</v>
      </c>
      <c r="BQ1356" s="41">
        <v>43985</v>
      </c>
      <c r="BR1356">
        <v>10.56</v>
      </c>
      <c r="BS1356">
        <v>6.0350999999999999</v>
      </c>
      <c r="BT1356" s="18">
        <f t="shared" si="419"/>
        <v>2.8248683829417469E-2</v>
      </c>
      <c r="BU1356" s="41">
        <v>43985</v>
      </c>
      <c r="BV1356">
        <v>3.18</v>
      </c>
      <c r="BW1356">
        <v>2.0918000000000001</v>
      </c>
      <c r="BX1356" s="39">
        <f t="shared" si="420"/>
        <v>-6.2707838479809401E-3</v>
      </c>
      <c r="BY1356" s="41">
        <v>44284</v>
      </c>
      <c r="BZ1356">
        <v>11.82</v>
      </c>
      <c r="CA1356">
        <v>7.7422000000000004</v>
      </c>
    </row>
    <row r="1357" spans="1:79">
      <c r="A1357" s="41">
        <v>43986</v>
      </c>
      <c r="B1357">
        <v>9.6999999999999993</v>
      </c>
      <c r="C1357">
        <v>5.6113</v>
      </c>
      <c r="D1357" s="34">
        <f t="shared" si="406"/>
        <v>-7.1658586644962243E-3</v>
      </c>
      <c r="E1357" s="41">
        <v>43986</v>
      </c>
      <c r="F1357">
        <v>1.44</v>
      </c>
      <c r="G1357">
        <v>1.44</v>
      </c>
      <c r="H1357" s="39">
        <f t="shared" si="407"/>
        <v>0</v>
      </c>
      <c r="L1357" s="38"/>
      <c r="M1357" s="41">
        <v>43986</v>
      </c>
      <c r="N1357">
        <v>7.35</v>
      </c>
      <c r="O1357">
        <v>4.6487999999999996</v>
      </c>
      <c r="P1357" s="43">
        <f t="shared" si="408"/>
        <v>1.5176992116698988E-2</v>
      </c>
      <c r="Q1357" s="41">
        <v>43986</v>
      </c>
      <c r="R1357">
        <v>1.54</v>
      </c>
      <c r="S1357">
        <v>1.0909</v>
      </c>
      <c r="T1357" s="39">
        <f t="shared" si="409"/>
        <v>-2.5373000982757063E-2</v>
      </c>
      <c r="U1357" s="42">
        <v>43987.62533333333</v>
      </c>
      <c r="V1357" s="44">
        <v>6.6</v>
      </c>
      <c r="W1357" s="44">
        <v>4.8280000000000003</v>
      </c>
      <c r="X1357" s="43">
        <f t="shared" si="403"/>
        <v>0</v>
      </c>
      <c r="Y1357" s="42">
        <v>43987.62533333333</v>
      </c>
      <c r="Z1357" s="44">
        <v>8.49</v>
      </c>
      <c r="AA1357" s="44">
        <v>6.6559999999999997</v>
      </c>
      <c r="AB1357" s="43">
        <f t="shared" si="404"/>
        <v>-2.9737609329446153E-2</v>
      </c>
      <c r="AC1357" s="42">
        <v>43987.62533333333</v>
      </c>
      <c r="AD1357" s="44">
        <v>30.36</v>
      </c>
      <c r="AE1357" s="44">
        <v>25.145</v>
      </c>
      <c r="AF1357" s="43">
        <f t="shared" si="405"/>
        <v>0</v>
      </c>
      <c r="AG1357" s="41">
        <v>43986</v>
      </c>
      <c r="AH1357">
        <v>12.3</v>
      </c>
      <c r="AI1357">
        <v>5.0774999999999997</v>
      </c>
      <c r="AJ1357" s="39">
        <f t="shared" si="410"/>
        <v>-4.0602565611393441E-3</v>
      </c>
      <c r="AK1357" s="45">
        <v>43927</v>
      </c>
      <c r="AL1357">
        <v>20.37</v>
      </c>
      <c r="AM1357">
        <v>11.1662</v>
      </c>
      <c r="AN1357" s="39">
        <f t="shared" si="411"/>
        <v>2.9826244143579098E-2</v>
      </c>
      <c r="AO1357" s="41">
        <v>43986</v>
      </c>
      <c r="AP1357">
        <v>6</v>
      </c>
      <c r="AQ1357">
        <v>5.2718999999999996</v>
      </c>
      <c r="AR1357" s="18">
        <f t="shared" si="412"/>
        <v>0</v>
      </c>
      <c r="AS1357" s="41">
        <v>43986</v>
      </c>
      <c r="AT1357">
        <v>12.75</v>
      </c>
      <c r="AU1357">
        <v>10.662000000000001</v>
      </c>
      <c r="AV1357" s="39">
        <f t="shared" si="413"/>
        <v>2.8227556344208378E-2</v>
      </c>
      <c r="AW1357" s="41">
        <v>43986</v>
      </c>
      <c r="AX1357">
        <v>10.75</v>
      </c>
      <c r="AY1357">
        <v>7.1257000000000001</v>
      </c>
      <c r="AZ1357" s="39">
        <f t="shared" si="414"/>
        <v>1.0350645851943284E-2</v>
      </c>
      <c r="BA1357" s="41">
        <v>43986</v>
      </c>
      <c r="BB1357">
        <v>4.5</v>
      </c>
      <c r="BC1357">
        <v>2.4722</v>
      </c>
      <c r="BD1357" s="39">
        <f t="shared" si="415"/>
        <v>-6.6299674528871215E-3</v>
      </c>
      <c r="BE1357" s="41">
        <v>43986</v>
      </c>
      <c r="BF1357">
        <v>11.8</v>
      </c>
      <c r="BG1357">
        <v>8.4372000000000007</v>
      </c>
      <c r="BH1357" s="39">
        <f t="shared" si="416"/>
        <v>1.0273726560816243E-2</v>
      </c>
      <c r="BI1357" s="41">
        <v>43986</v>
      </c>
      <c r="BJ1357">
        <v>1.26</v>
      </c>
      <c r="BK1357">
        <v>1.26</v>
      </c>
      <c r="BL1357" s="39">
        <f t="shared" si="417"/>
        <v>2.4390243902439046E-2</v>
      </c>
      <c r="BM1357" s="41">
        <v>43986</v>
      </c>
      <c r="BN1357">
        <v>6.85</v>
      </c>
      <c r="BO1357">
        <v>3.8868999999999998</v>
      </c>
      <c r="BP1357" s="46">
        <f t="shared" si="418"/>
        <v>1.181830014317321E-2</v>
      </c>
      <c r="BQ1357" s="41">
        <v>43986</v>
      </c>
      <c r="BR1357">
        <v>10.56</v>
      </c>
      <c r="BS1357">
        <v>6.0350999999999999</v>
      </c>
      <c r="BT1357" s="18">
        <f t="shared" si="419"/>
        <v>0</v>
      </c>
      <c r="BU1357" s="41">
        <v>43986</v>
      </c>
      <c r="BV1357">
        <v>3.09</v>
      </c>
      <c r="BW1357">
        <v>2.0326</v>
      </c>
      <c r="BX1357" s="39">
        <f t="shared" si="420"/>
        <v>-2.830098479778188E-2</v>
      </c>
      <c r="BY1357" s="41">
        <v>44285</v>
      </c>
      <c r="BZ1357">
        <v>11.82</v>
      </c>
      <c r="CA1357">
        <v>7.7422000000000004</v>
      </c>
    </row>
    <row r="1358" spans="1:79">
      <c r="A1358" s="41">
        <v>43987</v>
      </c>
      <c r="B1358">
        <v>9.65</v>
      </c>
      <c r="C1358">
        <v>5.5823</v>
      </c>
      <c r="D1358" s="34">
        <f t="shared" si="406"/>
        <v>-5.1681428545969589E-3</v>
      </c>
      <c r="E1358" s="41">
        <v>43987</v>
      </c>
      <c r="F1358">
        <v>1.44</v>
      </c>
      <c r="G1358">
        <v>1.44</v>
      </c>
      <c r="H1358" s="39">
        <f t="shared" si="407"/>
        <v>0</v>
      </c>
      <c r="L1358" s="38"/>
      <c r="M1358" s="41">
        <v>43987</v>
      </c>
      <c r="N1358">
        <v>7.3</v>
      </c>
      <c r="O1358">
        <v>4.6172000000000004</v>
      </c>
      <c r="P1358" s="43">
        <f t="shared" si="408"/>
        <v>-6.7974531061777638E-3</v>
      </c>
      <c r="Q1358" s="41">
        <v>43987</v>
      </c>
      <c r="R1358">
        <v>1.54</v>
      </c>
      <c r="S1358">
        <v>1.0909</v>
      </c>
      <c r="T1358" s="39">
        <f t="shared" si="409"/>
        <v>0</v>
      </c>
      <c r="U1358" s="42">
        <v>43990.62533333333</v>
      </c>
      <c r="V1358" s="44">
        <v>6.6</v>
      </c>
      <c r="W1358" s="44">
        <v>4.8280000000000003</v>
      </c>
      <c r="X1358" s="43">
        <f t="shared" si="403"/>
        <v>0</v>
      </c>
      <c r="Y1358" s="42">
        <v>43990.62533333333</v>
      </c>
      <c r="Z1358" s="44">
        <v>8.6</v>
      </c>
      <c r="AA1358" s="44">
        <v>6.742</v>
      </c>
      <c r="AB1358" s="43">
        <f t="shared" si="404"/>
        <v>1.2920673076923123E-2</v>
      </c>
      <c r="AC1358" s="42">
        <v>43990.62533333333</v>
      </c>
      <c r="AD1358" s="44">
        <v>30.36</v>
      </c>
      <c r="AE1358" s="44">
        <v>25.145</v>
      </c>
      <c r="AF1358" s="43">
        <f t="shared" si="405"/>
        <v>0</v>
      </c>
      <c r="AG1358" s="41">
        <v>43987</v>
      </c>
      <c r="AH1358">
        <v>12.4</v>
      </c>
      <c r="AI1358">
        <v>5.1188000000000002</v>
      </c>
      <c r="AJ1358" s="39">
        <f t="shared" si="410"/>
        <v>8.1339241752832227E-3</v>
      </c>
      <c r="AK1358" s="45">
        <v>43957</v>
      </c>
      <c r="AL1358">
        <v>20.98</v>
      </c>
      <c r="AM1358">
        <v>11.5006</v>
      </c>
      <c r="AN1358" s="39">
        <f t="shared" si="411"/>
        <v>2.9947520194873858E-2</v>
      </c>
      <c r="AO1358" s="41">
        <v>43987</v>
      </c>
      <c r="AP1358">
        <v>6</v>
      </c>
      <c r="AQ1358">
        <v>5.2718999999999996</v>
      </c>
      <c r="AR1358" s="18">
        <f t="shared" si="412"/>
        <v>0</v>
      </c>
      <c r="AS1358" s="41">
        <v>43987</v>
      </c>
      <c r="AT1358">
        <v>12.74</v>
      </c>
      <c r="AU1358">
        <v>10.653600000000001</v>
      </c>
      <c r="AV1358" s="39">
        <f t="shared" si="413"/>
        <v>-7.878446820483927E-4</v>
      </c>
      <c r="AW1358" s="41">
        <v>43987</v>
      </c>
      <c r="AX1358">
        <v>10.9</v>
      </c>
      <c r="AY1358">
        <v>7.2251000000000003</v>
      </c>
      <c r="AZ1358" s="39">
        <f t="shared" si="414"/>
        <v>1.3949506715129763E-2</v>
      </c>
      <c r="BA1358" s="41">
        <v>43987</v>
      </c>
      <c r="BB1358">
        <v>4.59</v>
      </c>
      <c r="BC1358">
        <v>2.5215999999999998</v>
      </c>
      <c r="BD1358" s="39">
        <f t="shared" si="415"/>
        <v>1.9982202087209727E-2</v>
      </c>
      <c r="BE1358" s="41">
        <v>43987</v>
      </c>
      <c r="BF1358">
        <v>11.65</v>
      </c>
      <c r="BG1358">
        <v>8.33</v>
      </c>
      <c r="BH1358" s="39">
        <f t="shared" si="416"/>
        <v>-1.270563694116539E-2</v>
      </c>
      <c r="BI1358" s="41">
        <v>43987</v>
      </c>
      <c r="BJ1358">
        <v>1.28</v>
      </c>
      <c r="BK1358">
        <v>1.28</v>
      </c>
      <c r="BL1358" s="39">
        <f t="shared" si="417"/>
        <v>1.5873015873015886E-2</v>
      </c>
      <c r="BM1358" s="41">
        <v>43987</v>
      </c>
      <c r="BN1358">
        <v>6.78</v>
      </c>
      <c r="BO1358">
        <v>3.8472</v>
      </c>
      <c r="BP1358" s="46">
        <f t="shared" si="418"/>
        <v>-1.0213795055185328E-2</v>
      </c>
      <c r="BQ1358" s="41">
        <v>43987</v>
      </c>
      <c r="BR1358">
        <v>10.36</v>
      </c>
      <c r="BS1358">
        <v>5.9207999999999998</v>
      </c>
      <c r="BT1358" s="18">
        <f t="shared" si="419"/>
        <v>-1.8939205646965263E-2</v>
      </c>
      <c r="BU1358" s="41">
        <v>43987</v>
      </c>
      <c r="BV1358">
        <v>3.12</v>
      </c>
      <c r="BW1358">
        <v>2.0524</v>
      </c>
      <c r="BX1358" s="39">
        <f t="shared" si="420"/>
        <v>9.7412181442487651E-3</v>
      </c>
      <c r="BY1358" s="41">
        <v>44286</v>
      </c>
      <c r="BZ1358">
        <v>11.9</v>
      </c>
      <c r="CA1358">
        <v>7.7946</v>
      </c>
    </row>
    <row r="1359" spans="1:79">
      <c r="A1359" s="41">
        <v>43990</v>
      </c>
      <c r="B1359">
        <v>9.65</v>
      </c>
      <c r="C1359">
        <v>5.5823</v>
      </c>
      <c r="D1359" s="34">
        <f t="shared" si="406"/>
        <v>0</v>
      </c>
      <c r="E1359" s="41">
        <v>43990</v>
      </c>
      <c r="F1359">
        <v>1.38</v>
      </c>
      <c r="G1359">
        <v>1.38</v>
      </c>
      <c r="H1359" s="39">
        <f t="shared" si="407"/>
        <v>-4.1666666666666706E-2</v>
      </c>
      <c r="L1359" s="38"/>
      <c r="M1359" s="41">
        <v>43990</v>
      </c>
      <c r="N1359">
        <v>7.3</v>
      </c>
      <c r="O1359">
        <v>4.6172000000000004</v>
      </c>
      <c r="P1359" s="43">
        <f t="shared" si="408"/>
        <v>0</v>
      </c>
      <c r="Q1359" s="41">
        <v>43990</v>
      </c>
      <c r="R1359">
        <v>1.5</v>
      </c>
      <c r="S1359">
        <v>1.0626</v>
      </c>
      <c r="T1359" s="39">
        <f t="shared" si="409"/>
        <v>-2.5941882849023736E-2</v>
      </c>
      <c r="U1359" s="42">
        <v>43991.62533333333</v>
      </c>
      <c r="V1359" s="44">
        <v>6.6</v>
      </c>
      <c r="W1359" s="44">
        <v>4.8280000000000003</v>
      </c>
      <c r="X1359" s="43">
        <f t="shared" si="403"/>
        <v>0</v>
      </c>
      <c r="Y1359" s="42">
        <v>43991.62533333333</v>
      </c>
      <c r="Z1359" s="44">
        <v>8.6</v>
      </c>
      <c r="AA1359" s="44">
        <v>6.742</v>
      </c>
      <c r="AB1359" s="43">
        <f t="shared" si="404"/>
        <v>0</v>
      </c>
      <c r="AC1359" s="42">
        <v>43991.62533333333</v>
      </c>
      <c r="AD1359" s="44">
        <v>30.36</v>
      </c>
      <c r="AE1359" s="44">
        <v>25.145</v>
      </c>
      <c r="AF1359" s="43">
        <f t="shared" si="405"/>
        <v>0</v>
      </c>
      <c r="AG1359" s="41">
        <v>43990</v>
      </c>
      <c r="AH1359">
        <v>12.4</v>
      </c>
      <c r="AI1359">
        <v>5.1188000000000002</v>
      </c>
      <c r="AJ1359" s="39">
        <f t="shared" si="410"/>
        <v>0</v>
      </c>
      <c r="AK1359" s="45">
        <v>44049</v>
      </c>
      <c r="AL1359">
        <v>21</v>
      </c>
      <c r="AM1359">
        <v>11.5115</v>
      </c>
      <c r="AN1359" s="39">
        <f t="shared" si="411"/>
        <v>9.4777663774059308E-4</v>
      </c>
      <c r="AO1359" s="41">
        <v>43990</v>
      </c>
      <c r="AP1359">
        <v>6</v>
      </c>
      <c r="AQ1359">
        <v>5.2718999999999996</v>
      </c>
      <c r="AR1359" s="18">
        <f t="shared" si="412"/>
        <v>0</v>
      </c>
      <c r="AS1359" s="41">
        <v>43990</v>
      </c>
      <c r="AT1359">
        <v>12.7</v>
      </c>
      <c r="AU1359">
        <v>10.620200000000001</v>
      </c>
      <c r="AV1359" s="39">
        <f t="shared" si="413"/>
        <v>-3.1350904858451901E-3</v>
      </c>
      <c r="AW1359" s="41">
        <v>43990</v>
      </c>
      <c r="AX1359">
        <v>10.9</v>
      </c>
      <c r="AY1359">
        <v>7.2251000000000003</v>
      </c>
      <c r="AZ1359" s="39">
        <f t="shared" si="414"/>
        <v>0</v>
      </c>
      <c r="BA1359" s="41">
        <v>43990</v>
      </c>
      <c r="BB1359">
        <v>4.5999999999999996</v>
      </c>
      <c r="BC1359">
        <v>2.5270999999999999</v>
      </c>
      <c r="BD1359" s="39">
        <f t="shared" si="415"/>
        <v>2.1811548223350493E-3</v>
      </c>
      <c r="BE1359" s="41">
        <v>43990</v>
      </c>
      <c r="BF1359">
        <v>11.64</v>
      </c>
      <c r="BG1359">
        <v>8.3228000000000009</v>
      </c>
      <c r="BH1359" s="39">
        <f t="shared" si="416"/>
        <v>-8.643457382952229E-4</v>
      </c>
      <c r="BI1359" s="41">
        <v>43990</v>
      </c>
      <c r="BJ1359">
        <v>1.22</v>
      </c>
      <c r="BK1359">
        <v>1.22</v>
      </c>
      <c r="BL1359" s="39">
        <f t="shared" si="417"/>
        <v>-4.6875000000000042E-2</v>
      </c>
      <c r="BM1359" s="41">
        <v>43990</v>
      </c>
      <c r="BN1359">
        <v>6.57</v>
      </c>
      <c r="BO1359">
        <v>3.7281</v>
      </c>
      <c r="BP1359" s="46">
        <f t="shared" si="418"/>
        <v>-3.0957579538365559E-2</v>
      </c>
      <c r="BQ1359" s="41">
        <v>43990</v>
      </c>
      <c r="BR1359">
        <v>10.36</v>
      </c>
      <c r="BS1359">
        <v>5.9207999999999998</v>
      </c>
      <c r="BT1359" s="18">
        <f t="shared" si="419"/>
        <v>0</v>
      </c>
      <c r="BU1359" s="41">
        <v>43990</v>
      </c>
      <c r="BV1359">
        <v>3.16</v>
      </c>
      <c r="BW1359">
        <v>2.0787</v>
      </c>
      <c r="BX1359" s="39">
        <f t="shared" si="420"/>
        <v>1.281426622490742E-2</v>
      </c>
      <c r="BY1359" s="41">
        <v>44287</v>
      </c>
      <c r="BZ1359">
        <v>11.9</v>
      </c>
      <c r="CA1359">
        <v>7.7946</v>
      </c>
    </row>
    <row r="1360" spans="1:79">
      <c r="A1360" s="41">
        <v>43991</v>
      </c>
      <c r="B1360">
        <v>9.5</v>
      </c>
      <c r="C1360">
        <v>5.4955999999999996</v>
      </c>
      <c r="D1360" s="34">
        <f t="shared" si="406"/>
        <v>-1.5531232646042033E-2</v>
      </c>
      <c r="E1360" s="41">
        <v>43991</v>
      </c>
      <c r="F1360">
        <v>1.32</v>
      </c>
      <c r="G1360">
        <v>1.32</v>
      </c>
      <c r="H1360" s="39">
        <f t="shared" si="407"/>
        <v>-4.3478260869565098E-2</v>
      </c>
      <c r="L1360" s="38"/>
      <c r="M1360" s="41">
        <v>43991</v>
      </c>
      <c r="N1360">
        <v>7.29</v>
      </c>
      <c r="O1360">
        <v>4.6109</v>
      </c>
      <c r="P1360" s="43">
        <f t="shared" si="408"/>
        <v>-1.3644633110977251E-3</v>
      </c>
      <c r="Q1360" s="41">
        <v>43991</v>
      </c>
      <c r="R1360">
        <v>1.49</v>
      </c>
      <c r="S1360">
        <v>1.0555000000000001</v>
      </c>
      <c r="T1360" s="39">
        <f t="shared" si="409"/>
        <v>-6.6817240730283117E-3</v>
      </c>
      <c r="U1360" s="42">
        <v>43992.62533333333</v>
      </c>
      <c r="V1360" s="44">
        <v>6.6</v>
      </c>
      <c r="W1360" s="44">
        <v>4.8280000000000003</v>
      </c>
      <c r="X1360" s="43">
        <f t="shared" si="403"/>
        <v>0</v>
      </c>
      <c r="Y1360" s="42">
        <v>43992.62533333333</v>
      </c>
      <c r="Z1360" s="44">
        <v>8.49</v>
      </c>
      <c r="AA1360" s="44">
        <v>6.6559999999999997</v>
      </c>
      <c r="AB1360" s="43">
        <f t="shared" si="404"/>
        <v>-1.2755858795609656E-2</v>
      </c>
      <c r="AC1360" s="42">
        <v>43992.62533333333</v>
      </c>
      <c r="AD1360" s="44">
        <v>30.36</v>
      </c>
      <c r="AE1360" s="44">
        <v>25.145</v>
      </c>
      <c r="AF1360" s="43">
        <f t="shared" si="405"/>
        <v>0</v>
      </c>
      <c r="AG1360" s="41">
        <v>43991</v>
      </c>
      <c r="AH1360">
        <v>12.2</v>
      </c>
      <c r="AI1360">
        <v>5.0362</v>
      </c>
      <c r="AJ1360" s="39">
        <f t="shared" si="410"/>
        <v>-1.6136594514339343E-2</v>
      </c>
      <c r="AK1360" s="45">
        <v>44080</v>
      </c>
      <c r="AL1360">
        <v>21.4</v>
      </c>
      <c r="AM1360">
        <v>11.7308</v>
      </c>
      <c r="AN1360" s="39">
        <f t="shared" si="411"/>
        <v>1.9050514702688658E-2</v>
      </c>
      <c r="AO1360" s="41">
        <v>43991</v>
      </c>
      <c r="AP1360">
        <v>5.82</v>
      </c>
      <c r="AQ1360">
        <v>5.1136999999999997</v>
      </c>
      <c r="AR1360" s="18">
        <f t="shared" si="412"/>
        <v>-3.0008156452132988E-2</v>
      </c>
      <c r="AS1360" s="41">
        <v>43991</v>
      </c>
      <c r="AT1360">
        <v>12.7</v>
      </c>
      <c r="AU1360">
        <v>10.620200000000001</v>
      </c>
      <c r="AV1360" s="39">
        <f t="shared" si="413"/>
        <v>0</v>
      </c>
      <c r="AW1360" s="41">
        <v>43991</v>
      </c>
      <c r="AX1360">
        <v>10.8</v>
      </c>
      <c r="AY1360">
        <v>7.1588000000000003</v>
      </c>
      <c r="AZ1360" s="39">
        <f t="shared" si="414"/>
        <v>-9.1763435800196573E-3</v>
      </c>
      <c r="BA1360" s="41">
        <v>43991</v>
      </c>
      <c r="BB1360">
        <v>4.5</v>
      </c>
      <c r="BC1360">
        <v>2.4722</v>
      </c>
      <c r="BD1360" s="39">
        <f t="shared" si="415"/>
        <v>-2.1724506351153475E-2</v>
      </c>
      <c r="BE1360" s="41">
        <v>43991</v>
      </c>
      <c r="BF1360">
        <v>11.6</v>
      </c>
      <c r="BG1360">
        <v>8.2942</v>
      </c>
      <c r="BH1360" s="39">
        <f t="shared" si="416"/>
        <v>-3.4363435382324271E-3</v>
      </c>
      <c r="BI1360" s="41">
        <v>43991</v>
      </c>
      <c r="BJ1360">
        <v>1.25</v>
      </c>
      <c r="BK1360">
        <v>1.25</v>
      </c>
      <c r="BL1360" s="39">
        <f t="shared" si="417"/>
        <v>2.4590163934426253E-2</v>
      </c>
      <c r="BM1360" s="41">
        <v>43991</v>
      </c>
      <c r="BN1360">
        <v>6.6</v>
      </c>
      <c r="BO1360">
        <v>3.7450999999999999</v>
      </c>
      <c r="BP1360" s="46">
        <f t="shared" si="418"/>
        <v>4.5599635202918116E-3</v>
      </c>
      <c r="BQ1360" s="41">
        <v>43991</v>
      </c>
      <c r="BR1360">
        <v>10.19</v>
      </c>
      <c r="BS1360">
        <v>5.8235999999999999</v>
      </c>
      <c r="BT1360" s="18">
        <f t="shared" si="419"/>
        <v>-1.6416700445885685E-2</v>
      </c>
      <c r="BU1360" s="41">
        <v>43991</v>
      </c>
      <c r="BV1360">
        <v>3.16</v>
      </c>
      <c r="BW1360">
        <v>2.0787</v>
      </c>
      <c r="BX1360" s="39">
        <f t="shared" si="420"/>
        <v>0</v>
      </c>
      <c r="BY1360" s="41">
        <v>44288</v>
      </c>
      <c r="BZ1360">
        <v>11.9</v>
      </c>
      <c r="CA1360">
        <v>7.7946</v>
      </c>
    </row>
    <row r="1361" spans="1:79">
      <c r="A1361" s="41">
        <v>43992</v>
      </c>
      <c r="B1361">
        <v>9.5</v>
      </c>
      <c r="C1361">
        <v>5.4955999999999996</v>
      </c>
      <c r="D1361" s="34">
        <f t="shared" si="406"/>
        <v>0</v>
      </c>
      <c r="E1361" s="41">
        <v>43992</v>
      </c>
      <c r="F1361">
        <v>1.37</v>
      </c>
      <c r="G1361">
        <v>1.37</v>
      </c>
      <c r="H1361" s="39">
        <f t="shared" si="407"/>
        <v>3.7878787878787908E-2</v>
      </c>
      <c r="L1361" s="38"/>
      <c r="M1361" s="41">
        <v>43992</v>
      </c>
      <c r="N1361">
        <v>7.13</v>
      </c>
      <c r="O1361">
        <v>4.5096999999999996</v>
      </c>
      <c r="P1361" s="43">
        <f t="shared" si="408"/>
        <v>-2.1947992799670434E-2</v>
      </c>
      <c r="Q1361" s="41">
        <v>43992</v>
      </c>
      <c r="R1361">
        <v>1.47</v>
      </c>
      <c r="S1361">
        <v>1.0414000000000001</v>
      </c>
      <c r="T1361" s="39">
        <f t="shared" si="409"/>
        <v>-1.3358597820937944E-2</v>
      </c>
      <c r="U1361" s="42">
        <v>43993.62533333333</v>
      </c>
      <c r="V1361" s="44">
        <v>6.5</v>
      </c>
      <c r="W1361" s="44">
        <v>4.7549999999999999</v>
      </c>
      <c r="X1361" s="43">
        <f t="shared" si="403"/>
        <v>-1.5120132560066361E-2</v>
      </c>
      <c r="Y1361" s="42">
        <v>43993.62533333333</v>
      </c>
      <c r="Z1361" s="44">
        <v>8.41</v>
      </c>
      <c r="AA1361" s="44">
        <v>6.593</v>
      </c>
      <c r="AB1361" s="43">
        <f t="shared" si="404"/>
        <v>-9.4651442307691902E-3</v>
      </c>
      <c r="AC1361" s="42">
        <v>43993.62533333333</v>
      </c>
      <c r="AD1361" s="44">
        <v>29.45</v>
      </c>
      <c r="AE1361" s="44">
        <v>24.390999999999998</v>
      </c>
      <c r="AF1361" s="43">
        <f t="shared" si="405"/>
        <v>-2.9986080731755869E-2</v>
      </c>
      <c r="AG1361" s="41">
        <v>43992</v>
      </c>
      <c r="AH1361">
        <v>12</v>
      </c>
      <c r="AI1361">
        <v>4.9537000000000004</v>
      </c>
      <c r="AJ1361" s="39">
        <f t="shared" si="410"/>
        <v>-1.6381398673603029E-2</v>
      </c>
      <c r="AK1361" s="45">
        <v>44110</v>
      </c>
      <c r="AL1361">
        <v>22</v>
      </c>
      <c r="AM1361">
        <v>12.059699999999999</v>
      </c>
      <c r="AN1361" s="39">
        <f t="shared" si="411"/>
        <v>2.803730350871203E-2</v>
      </c>
      <c r="AO1361" s="41">
        <v>43992</v>
      </c>
      <c r="AP1361">
        <v>5.99</v>
      </c>
      <c r="AQ1361">
        <v>5.2630999999999997</v>
      </c>
      <c r="AR1361" s="18">
        <f t="shared" si="412"/>
        <v>2.9215636427635566E-2</v>
      </c>
      <c r="AS1361" s="41">
        <v>43992</v>
      </c>
      <c r="AT1361">
        <v>12.64</v>
      </c>
      <c r="AU1361">
        <v>10.57</v>
      </c>
      <c r="AV1361" s="39">
        <f t="shared" si="413"/>
        <v>-4.7268413024237057E-3</v>
      </c>
      <c r="AW1361" s="41">
        <v>43992</v>
      </c>
      <c r="AX1361">
        <v>10.55</v>
      </c>
      <c r="AY1361">
        <v>6.9931000000000001</v>
      </c>
      <c r="AZ1361" s="39">
        <f t="shared" si="414"/>
        <v>-2.3146337374979072E-2</v>
      </c>
      <c r="BA1361" s="41">
        <v>43992</v>
      </c>
      <c r="BB1361">
        <v>4.5</v>
      </c>
      <c r="BC1361">
        <v>2.4722</v>
      </c>
      <c r="BD1361" s="39">
        <f t="shared" si="415"/>
        <v>0</v>
      </c>
      <c r="BE1361" s="41">
        <v>43992</v>
      </c>
      <c r="BF1361">
        <v>11.6</v>
      </c>
      <c r="BG1361">
        <v>8.2942</v>
      </c>
      <c r="BH1361" s="39">
        <f t="shared" si="416"/>
        <v>0</v>
      </c>
      <c r="BI1361" s="41">
        <v>43992</v>
      </c>
      <c r="BJ1361">
        <v>1.25</v>
      </c>
      <c r="BK1361">
        <v>1.25</v>
      </c>
      <c r="BL1361" s="39">
        <f t="shared" si="417"/>
        <v>0</v>
      </c>
      <c r="BM1361" s="41">
        <v>43992</v>
      </c>
      <c r="BN1361">
        <v>6.54</v>
      </c>
      <c r="BO1361">
        <v>3.7109999999999999</v>
      </c>
      <c r="BP1361" s="46">
        <f t="shared" si="418"/>
        <v>-9.1052308349576835E-3</v>
      </c>
      <c r="BQ1361" s="41">
        <v>43992</v>
      </c>
      <c r="BR1361">
        <v>10.15</v>
      </c>
      <c r="BS1361">
        <v>5.8007999999999997</v>
      </c>
      <c r="BT1361" s="18">
        <f t="shared" si="419"/>
        <v>-3.9151040593447617E-3</v>
      </c>
      <c r="BU1361" s="41">
        <v>43992</v>
      </c>
      <c r="BV1361">
        <v>3.11</v>
      </c>
      <c r="BW1361">
        <v>2.0457999999999998</v>
      </c>
      <c r="BX1361" s="39">
        <f t="shared" si="420"/>
        <v>-1.5827199692115337E-2</v>
      </c>
      <c r="BY1361" s="41">
        <v>44291</v>
      </c>
      <c r="BZ1361">
        <v>11.8</v>
      </c>
      <c r="CA1361">
        <v>7.7290999999999999</v>
      </c>
    </row>
    <row r="1362" spans="1:79">
      <c r="A1362" s="41">
        <v>43993</v>
      </c>
      <c r="B1362">
        <v>9.4</v>
      </c>
      <c r="C1362">
        <v>5.4377000000000004</v>
      </c>
      <c r="D1362" s="34">
        <f t="shared" si="406"/>
        <v>-1.0535701288303221E-2</v>
      </c>
      <c r="E1362" s="41">
        <v>43993</v>
      </c>
      <c r="F1362">
        <v>1.32</v>
      </c>
      <c r="G1362">
        <v>1.32</v>
      </c>
      <c r="H1362" s="39">
        <f t="shared" si="407"/>
        <v>-3.6496350364963535E-2</v>
      </c>
      <c r="L1362" s="38"/>
      <c r="M1362" s="41">
        <v>43993</v>
      </c>
      <c r="N1362">
        <v>7.13</v>
      </c>
      <c r="O1362">
        <v>4.5096999999999996</v>
      </c>
      <c r="P1362" s="43">
        <f t="shared" si="408"/>
        <v>0</v>
      </c>
      <c r="Q1362" s="41">
        <v>43993</v>
      </c>
      <c r="R1362">
        <v>1.47</v>
      </c>
      <c r="S1362">
        <v>1.0414000000000001</v>
      </c>
      <c r="T1362" s="39">
        <f t="shared" si="409"/>
        <v>0</v>
      </c>
      <c r="U1362" s="42">
        <v>43994.62533333333</v>
      </c>
      <c r="V1362" s="44">
        <v>6.6</v>
      </c>
      <c r="W1362" s="44">
        <v>4.8280000000000003</v>
      </c>
      <c r="X1362" s="43">
        <f t="shared" si="403"/>
        <v>1.535226077812837E-2</v>
      </c>
      <c r="Y1362" s="42">
        <v>43994.62533333333</v>
      </c>
      <c r="Z1362" s="44">
        <v>8.4</v>
      </c>
      <c r="AA1362" s="44">
        <v>6.585</v>
      </c>
      <c r="AB1362" s="43">
        <f t="shared" si="404"/>
        <v>-1.2134081601698782E-3</v>
      </c>
      <c r="AC1362" s="42">
        <v>43994.62533333333</v>
      </c>
      <c r="AD1362" s="44">
        <v>29.45</v>
      </c>
      <c r="AE1362" s="44">
        <v>24.390999999999998</v>
      </c>
      <c r="AF1362" s="43">
        <f t="shared" si="405"/>
        <v>0</v>
      </c>
      <c r="AG1362" s="41">
        <v>43993</v>
      </c>
      <c r="AH1362">
        <v>12.2</v>
      </c>
      <c r="AI1362">
        <v>5.0362</v>
      </c>
      <c r="AJ1362" s="39">
        <f t="shared" si="410"/>
        <v>1.6654218059228367E-2</v>
      </c>
      <c r="AK1362" s="45">
        <v>44141</v>
      </c>
      <c r="AL1362">
        <v>22</v>
      </c>
      <c r="AM1362">
        <v>12.059699999999999</v>
      </c>
      <c r="AN1362" s="39">
        <f t="shared" si="411"/>
        <v>0</v>
      </c>
      <c r="AO1362" s="41">
        <v>43993</v>
      </c>
      <c r="AP1362">
        <v>5.95</v>
      </c>
      <c r="AQ1362">
        <v>5.2279</v>
      </c>
      <c r="AR1362" s="18">
        <f t="shared" si="412"/>
        <v>-6.688073568809196E-3</v>
      </c>
      <c r="AS1362" s="41">
        <v>43993</v>
      </c>
      <c r="AT1362">
        <v>12.64</v>
      </c>
      <c r="AU1362">
        <v>10.57</v>
      </c>
      <c r="AV1362" s="39">
        <f t="shared" si="413"/>
        <v>0</v>
      </c>
      <c r="AW1362" s="41">
        <v>43993</v>
      </c>
      <c r="AX1362">
        <v>10.7</v>
      </c>
      <c r="AY1362">
        <v>7.0925000000000002</v>
      </c>
      <c r="AZ1362" s="39">
        <f t="shared" si="414"/>
        <v>1.4214010953654339E-2</v>
      </c>
      <c r="BA1362" s="41">
        <v>43993</v>
      </c>
      <c r="BB1362">
        <v>4.5</v>
      </c>
      <c r="BC1362">
        <v>2.4722</v>
      </c>
      <c r="BD1362" s="39">
        <f t="shared" si="415"/>
        <v>0</v>
      </c>
      <c r="BE1362" s="41">
        <v>43993</v>
      </c>
      <c r="BF1362">
        <v>11.6</v>
      </c>
      <c r="BG1362">
        <v>8.2942</v>
      </c>
      <c r="BH1362" s="39">
        <f t="shared" si="416"/>
        <v>0</v>
      </c>
      <c r="BI1362" s="41">
        <v>43993</v>
      </c>
      <c r="BJ1362">
        <v>1.25</v>
      </c>
      <c r="BK1362">
        <v>1.25</v>
      </c>
      <c r="BL1362" s="39">
        <f t="shared" si="417"/>
        <v>0</v>
      </c>
      <c r="BM1362" s="41">
        <v>43993</v>
      </c>
      <c r="BN1362">
        <v>6.42</v>
      </c>
      <c r="BO1362">
        <v>3.6429</v>
      </c>
      <c r="BP1362" s="46">
        <f t="shared" si="418"/>
        <v>-1.8350848827809171E-2</v>
      </c>
      <c r="BQ1362" s="41">
        <v>43993</v>
      </c>
      <c r="BR1362">
        <v>10.37</v>
      </c>
      <c r="BS1362">
        <v>5.9264999999999999</v>
      </c>
      <c r="BT1362" s="18">
        <f t="shared" si="419"/>
        <v>2.1669424906909419E-2</v>
      </c>
      <c r="BU1362" s="41">
        <v>43993</v>
      </c>
      <c r="BV1362">
        <v>3.15</v>
      </c>
      <c r="BW1362">
        <v>2.0720999999999998</v>
      </c>
      <c r="BX1362" s="39">
        <f t="shared" si="420"/>
        <v>1.2855606608661644E-2</v>
      </c>
      <c r="BY1362" s="41">
        <v>44292</v>
      </c>
      <c r="BZ1362">
        <v>11.81</v>
      </c>
      <c r="CA1362">
        <v>7.7356999999999996</v>
      </c>
    </row>
    <row r="1363" spans="1:79">
      <c r="A1363" s="41">
        <v>43994</v>
      </c>
      <c r="B1363">
        <v>9.5</v>
      </c>
      <c r="C1363">
        <v>5.4955999999999996</v>
      </c>
      <c r="D1363" s="34">
        <f t="shared" si="406"/>
        <v>1.064788421575283E-2</v>
      </c>
      <c r="E1363" s="41">
        <v>43994</v>
      </c>
      <c r="F1363">
        <v>1.32</v>
      </c>
      <c r="G1363">
        <v>1.32</v>
      </c>
      <c r="H1363" s="39">
        <f t="shared" si="407"/>
        <v>0</v>
      </c>
      <c r="L1363" s="38"/>
      <c r="M1363" s="41">
        <v>43994</v>
      </c>
      <c r="N1363">
        <v>7.13</v>
      </c>
      <c r="O1363">
        <v>4.5096999999999996</v>
      </c>
      <c r="P1363" s="43">
        <f t="shared" si="408"/>
        <v>0</v>
      </c>
      <c r="Q1363" s="41">
        <v>43994</v>
      </c>
      <c r="R1363">
        <v>1.49</v>
      </c>
      <c r="S1363">
        <v>1.0555000000000001</v>
      </c>
      <c r="T1363" s="39">
        <f t="shared" si="409"/>
        <v>1.3539466103322451E-2</v>
      </c>
      <c r="U1363" s="42">
        <v>43997.62533333333</v>
      </c>
      <c r="V1363" s="44">
        <v>6.6</v>
      </c>
      <c r="W1363" s="44">
        <v>4.8280000000000003</v>
      </c>
      <c r="X1363" s="43">
        <f t="shared" si="403"/>
        <v>0</v>
      </c>
      <c r="Y1363" s="42">
        <v>43997.62533333333</v>
      </c>
      <c r="Z1363" s="44">
        <v>8.3000000000000007</v>
      </c>
      <c r="AA1363" s="44">
        <v>6.5069999999999997</v>
      </c>
      <c r="AB1363" s="43">
        <f t="shared" si="404"/>
        <v>-1.1845102505694805E-2</v>
      </c>
      <c r="AC1363" s="42">
        <v>43997.62533333333</v>
      </c>
      <c r="AD1363" s="44">
        <v>29.45</v>
      </c>
      <c r="AE1363" s="44">
        <v>24.390999999999998</v>
      </c>
      <c r="AF1363" s="43">
        <f t="shared" si="405"/>
        <v>0</v>
      </c>
      <c r="AG1363" s="41">
        <v>43994</v>
      </c>
      <c r="AH1363">
        <v>12.64</v>
      </c>
      <c r="AI1363">
        <v>5.2179000000000002</v>
      </c>
      <c r="AJ1363" s="39">
        <f t="shared" si="410"/>
        <v>3.6078789563559865E-2</v>
      </c>
      <c r="AK1363" s="45">
        <v>44171</v>
      </c>
      <c r="AL1363">
        <v>22.15</v>
      </c>
      <c r="AM1363">
        <v>12.1419</v>
      </c>
      <c r="AN1363" s="39">
        <f t="shared" si="411"/>
        <v>6.8160899524864031E-3</v>
      </c>
      <c r="AO1363" s="41">
        <v>43994</v>
      </c>
      <c r="AP1363">
        <v>5.95</v>
      </c>
      <c r="AQ1363">
        <v>5.2279</v>
      </c>
      <c r="AR1363" s="18">
        <f t="shared" si="412"/>
        <v>0</v>
      </c>
      <c r="AS1363" s="41">
        <v>43994</v>
      </c>
      <c r="AT1363">
        <v>12.5</v>
      </c>
      <c r="AU1363">
        <v>10.452999999999999</v>
      </c>
      <c r="AV1363" s="39">
        <f t="shared" si="413"/>
        <v>-1.1069063386944265E-2</v>
      </c>
      <c r="AW1363" s="41">
        <v>43994</v>
      </c>
      <c r="AX1363">
        <v>10.83</v>
      </c>
      <c r="AY1363">
        <v>7.1787000000000001</v>
      </c>
      <c r="AZ1363" s="39">
        <f t="shared" si="414"/>
        <v>1.2153683468452567E-2</v>
      </c>
      <c r="BA1363" s="41">
        <v>43994</v>
      </c>
      <c r="BB1363">
        <v>4.5</v>
      </c>
      <c r="BC1363">
        <v>2.4722</v>
      </c>
      <c r="BD1363" s="39">
        <f t="shared" si="415"/>
        <v>0</v>
      </c>
      <c r="BE1363" s="41">
        <v>43994</v>
      </c>
      <c r="BF1363">
        <v>11.49</v>
      </c>
      <c r="BG1363">
        <v>8.2156000000000002</v>
      </c>
      <c r="BH1363" s="39">
        <f t="shared" si="416"/>
        <v>-9.4765016517566227E-3</v>
      </c>
      <c r="BI1363" s="41">
        <v>43994</v>
      </c>
      <c r="BJ1363">
        <v>1.27</v>
      </c>
      <c r="BK1363">
        <v>1.27</v>
      </c>
      <c r="BL1363" s="39">
        <f t="shared" si="417"/>
        <v>1.6000000000000014E-2</v>
      </c>
      <c r="BM1363" s="41">
        <v>43994</v>
      </c>
      <c r="BN1363">
        <v>6.52</v>
      </c>
      <c r="BO1363">
        <v>3.6997</v>
      </c>
      <c r="BP1363" s="46">
        <f t="shared" si="418"/>
        <v>1.5591973427763584E-2</v>
      </c>
      <c r="BQ1363" s="41">
        <v>43994</v>
      </c>
      <c r="BR1363">
        <v>10.19</v>
      </c>
      <c r="BS1363">
        <v>5.8235999999999999</v>
      </c>
      <c r="BT1363" s="18">
        <f t="shared" si="419"/>
        <v>-1.736269298911668E-2</v>
      </c>
      <c r="BU1363" s="41">
        <v>43994</v>
      </c>
      <c r="BV1363">
        <v>3.17</v>
      </c>
      <c r="BW1363">
        <v>2.0853000000000002</v>
      </c>
      <c r="BX1363" s="39">
        <f t="shared" si="420"/>
        <v>6.3703489213842593E-3</v>
      </c>
      <c r="BY1363" s="41">
        <v>44293</v>
      </c>
      <c r="BZ1363">
        <v>11.9</v>
      </c>
      <c r="CA1363">
        <v>7.7946</v>
      </c>
    </row>
    <row r="1364" spans="1:79">
      <c r="A1364" s="41">
        <v>43997</v>
      </c>
      <c r="B1364">
        <v>9.5</v>
      </c>
      <c r="C1364">
        <v>5.4955999999999996</v>
      </c>
      <c r="D1364" s="34">
        <f t="shared" si="406"/>
        <v>0</v>
      </c>
      <c r="E1364" s="41">
        <v>43997</v>
      </c>
      <c r="F1364">
        <v>1.32</v>
      </c>
      <c r="G1364">
        <v>1.32</v>
      </c>
      <c r="H1364" s="39">
        <f t="shared" si="407"/>
        <v>0</v>
      </c>
      <c r="L1364" s="38"/>
      <c r="M1364" s="41">
        <v>43997</v>
      </c>
      <c r="N1364">
        <v>7.13</v>
      </c>
      <c r="O1364">
        <v>4.5096999999999996</v>
      </c>
      <c r="P1364" s="43">
        <f t="shared" si="408"/>
        <v>0</v>
      </c>
      <c r="Q1364" s="41">
        <v>43997</v>
      </c>
      <c r="R1364">
        <v>1.49</v>
      </c>
      <c r="S1364">
        <v>1.0555000000000001</v>
      </c>
      <c r="T1364" s="39">
        <f t="shared" si="409"/>
        <v>0</v>
      </c>
      <c r="U1364" s="42">
        <v>43998.62533333333</v>
      </c>
      <c r="V1364" s="44">
        <v>6.6</v>
      </c>
      <c r="W1364" s="44">
        <v>4.8280000000000003</v>
      </c>
      <c r="X1364" s="43">
        <f t="shared" si="403"/>
        <v>0</v>
      </c>
      <c r="Y1364" s="42">
        <v>43998.62533333333</v>
      </c>
      <c r="Z1364" s="44">
        <v>8.52</v>
      </c>
      <c r="AA1364" s="44">
        <v>6.6790000000000003</v>
      </c>
      <c r="AB1364" s="43">
        <f t="shared" si="404"/>
        <v>2.6433072076225698E-2</v>
      </c>
      <c r="AC1364" s="42">
        <v>43998.62533333333</v>
      </c>
      <c r="AD1364" s="44">
        <v>29.45</v>
      </c>
      <c r="AE1364" s="44">
        <v>24.390999999999998</v>
      </c>
      <c r="AF1364" s="43">
        <f t="shared" si="405"/>
        <v>0</v>
      </c>
      <c r="AG1364" s="41">
        <v>43997</v>
      </c>
      <c r="AH1364">
        <v>12.84</v>
      </c>
      <c r="AI1364">
        <v>5.3003999999999998</v>
      </c>
      <c r="AJ1364" s="39">
        <f t="shared" si="410"/>
        <v>1.5810958431552842E-2</v>
      </c>
      <c r="AK1364" s="45" t="s">
        <v>1089</v>
      </c>
      <c r="AL1364">
        <v>22.2</v>
      </c>
      <c r="AM1364">
        <v>12.1693</v>
      </c>
      <c r="AN1364" s="39">
        <f t="shared" si="411"/>
        <v>2.2566484652319727E-3</v>
      </c>
      <c r="AO1364" s="41">
        <v>43997</v>
      </c>
      <c r="AP1364">
        <v>5.78</v>
      </c>
      <c r="AQ1364">
        <v>5.0785999999999998</v>
      </c>
      <c r="AR1364" s="18">
        <f t="shared" si="412"/>
        <v>-2.8558312132978866E-2</v>
      </c>
      <c r="AS1364" s="41">
        <v>43997</v>
      </c>
      <c r="AT1364">
        <v>12.49</v>
      </c>
      <c r="AU1364">
        <v>10.444599999999999</v>
      </c>
      <c r="AV1364" s="39">
        <f t="shared" si="413"/>
        <v>-8.0359705347746711E-4</v>
      </c>
      <c r="AW1364" s="41">
        <v>43997</v>
      </c>
      <c r="AX1364">
        <v>11.14</v>
      </c>
      <c r="AY1364">
        <v>7.3841999999999999</v>
      </c>
      <c r="AZ1364" s="39">
        <f t="shared" si="414"/>
        <v>2.8626352960842462E-2</v>
      </c>
      <c r="BA1364" s="41">
        <v>43997</v>
      </c>
      <c r="BB1364">
        <v>4.5</v>
      </c>
      <c r="BC1364">
        <v>2.4722</v>
      </c>
      <c r="BD1364" s="39">
        <f t="shared" si="415"/>
        <v>0</v>
      </c>
      <c r="BE1364" s="41">
        <v>43997</v>
      </c>
      <c r="BF1364">
        <v>11.59</v>
      </c>
      <c r="BG1364">
        <v>8.2871000000000006</v>
      </c>
      <c r="BH1364" s="39">
        <f t="shared" si="416"/>
        <v>8.7029553532304814E-3</v>
      </c>
      <c r="BI1364" s="41">
        <v>43997</v>
      </c>
      <c r="BJ1364">
        <v>1.31</v>
      </c>
      <c r="BK1364">
        <v>1.31</v>
      </c>
      <c r="BL1364" s="39">
        <f t="shared" si="417"/>
        <v>3.1496062992126012E-2</v>
      </c>
      <c r="BM1364" s="41">
        <v>43997</v>
      </c>
      <c r="BN1364">
        <v>6.53</v>
      </c>
      <c r="BO1364">
        <v>3.7054</v>
      </c>
      <c r="BP1364" s="46">
        <f t="shared" si="418"/>
        <v>1.5406654593615803E-3</v>
      </c>
      <c r="BQ1364" s="41">
        <v>43997</v>
      </c>
      <c r="BR1364">
        <v>10.199999999999999</v>
      </c>
      <c r="BS1364">
        <v>5.8292999999999999</v>
      </c>
      <c r="BT1364" s="18">
        <f t="shared" si="419"/>
        <v>9.7877601483619043E-4</v>
      </c>
      <c r="BU1364" s="41">
        <v>43997</v>
      </c>
      <c r="BV1364">
        <v>3.15</v>
      </c>
      <c r="BW1364">
        <v>2.0720999999999998</v>
      </c>
      <c r="BX1364" s="39">
        <f t="shared" si="420"/>
        <v>-6.3300244569128288E-3</v>
      </c>
      <c r="BY1364" s="41">
        <v>44294</v>
      </c>
      <c r="BZ1364">
        <v>12.05</v>
      </c>
      <c r="CA1364">
        <v>7.8929</v>
      </c>
    </row>
    <row r="1365" spans="1:79">
      <c r="A1365" s="41">
        <v>43998</v>
      </c>
      <c r="B1365">
        <v>9.5</v>
      </c>
      <c r="C1365">
        <v>5.4955999999999996</v>
      </c>
      <c r="D1365" s="34">
        <f t="shared" si="406"/>
        <v>0</v>
      </c>
      <c r="E1365" s="41">
        <v>43998</v>
      </c>
      <c r="F1365">
        <v>1.32</v>
      </c>
      <c r="G1365">
        <v>1.32</v>
      </c>
      <c r="H1365" s="39">
        <f t="shared" si="407"/>
        <v>0</v>
      </c>
      <c r="L1365" s="38"/>
      <c r="M1365" s="41">
        <v>43998</v>
      </c>
      <c r="N1365">
        <v>7.13</v>
      </c>
      <c r="O1365">
        <v>4.5096999999999996</v>
      </c>
      <c r="P1365" s="43">
        <f t="shared" si="408"/>
        <v>0</v>
      </c>
      <c r="Q1365" s="41">
        <v>43998</v>
      </c>
      <c r="R1365">
        <v>1.53</v>
      </c>
      <c r="S1365">
        <v>1.0839000000000001</v>
      </c>
      <c r="T1365" s="39">
        <f t="shared" si="409"/>
        <v>2.6906679298910448E-2</v>
      </c>
      <c r="U1365" s="42">
        <v>43999.62533333333</v>
      </c>
      <c r="V1365" s="44">
        <v>6.49</v>
      </c>
      <c r="W1365" s="44">
        <v>4.7469999999999999</v>
      </c>
      <c r="X1365" s="43">
        <f t="shared" ref="X1365:X1428" si="421">(W1365-W1364)/W1364</f>
        <v>-1.6777133388566776E-2</v>
      </c>
      <c r="Y1365" s="42">
        <v>43999.62533333333</v>
      </c>
      <c r="Z1365" s="44">
        <v>8.9</v>
      </c>
      <c r="AA1365" s="44">
        <v>6.9770000000000003</v>
      </c>
      <c r="AB1365" s="43">
        <f t="shared" ref="AB1365:AB1428" si="422">(AA1365-AA1364)/AA1364</f>
        <v>4.4617457703248993E-2</v>
      </c>
      <c r="AC1365" s="42">
        <v>43999.62533333333</v>
      </c>
      <c r="AD1365" s="44">
        <v>29.45</v>
      </c>
      <c r="AE1365" s="44">
        <v>24.390999999999998</v>
      </c>
      <c r="AF1365" s="43">
        <f t="shared" ref="AF1365:AF1428" si="423">(AE1365-AE1364)/AE1364</f>
        <v>0</v>
      </c>
      <c r="AG1365" s="41">
        <v>43998</v>
      </c>
      <c r="AH1365">
        <v>13.1</v>
      </c>
      <c r="AI1365">
        <v>5.4077999999999999</v>
      </c>
      <c r="AJ1365" s="39">
        <f t="shared" si="410"/>
        <v>2.0262621688929169E-2</v>
      </c>
      <c r="AK1365" s="45" t="s">
        <v>1090</v>
      </c>
      <c r="AL1365">
        <v>22.31</v>
      </c>
      <c r="AM1365">
        <v>12.2296</v>
      </c>
      <c r="AN1365" s="39">
        <f t="shared" si="411"/>
        <v>4.9550919116136344E-3</v>
      </c>
      <c r="AO1365" s="41">
        <v>43998</v>
      </c>
      <c r="AP1365">
        <v>5.9</v>
      </c>
      <c r="AQ1365">
        <v>5.1840000000000002</v>
      </c>
      <c r="AR1365" s="18">
        <f t="shared" si="412"/>
        <v>2.0753751033749535E-2</v>
      </c>
      <c r="AS1365" s="41">
        <v>43998</v>
      </c>
      <c r="AT1365">
        <v>12.48</v>
      </c>
      <c r="AU1365">
        <v>10.436199999999999</v>
      </c>
      <c r="AV1365" s="39">
        <f t="shared" si="413"/>
        <v>-8.0424334105661909E-4</v>
      </c>
      <c r="AW1365" s="41">
        <v>43998</v>
      </c>
      <c r="AX1365">
        <v>11.48</v>
      </c>
      <c r="AY1365">
        <v>7.6094999999999997</v>
      </c>
      <c r="AZ1365" s="39">
        <f t="shared" si="414"/>
        <v>3.0511091248882728E-2</v>
      </c>
      <c r="BA1365" s="41">
        <v>43998</v>
      </c>
      <c r="BB1365">
        <v>4.51</v>
      </c>
      <c r="BC1365">
        <v>2.4777</v>
      </c>
      <c r="BD1365" s="39">
        <f t="shared" si="415"/>
        <v>2.2247390987784406E-3</v>
      </c>
      <c r="BE1365" s="41">
        <v>43998</v>
      </c>
      <c r="BF1365">
        <v>11.59</v>
      </c>
      <c r="BG1365">
        <v>8.2871000000000006</v>
      </c>
      <c r="BH1365" s="39">
        <f t="shared" si="416"/>
        <v>0</v>
      </c>
      <c r="BI1365" s="41">
        <v>43998</v>
      </c>
      <c r="BJ1365">
        <v>1.38</v>
      </c>
      <c r="BK1365">
        <v>1.38</v>
      </c>
      <c r="BL1365" s="39">
        <f t="shared" si="417"/>
        <v>5.3435114503816668E-2</v>
      </c>
      <c r="BM1365" s="41">
        <v>43998</v>
      </c>
      <c r="BN1365">
        <v>6.55</v>
      </c>
      <c r="BO1365">
        <v>3.7166999999999999</v>
      </c>
      <c r="BP1365" s="46">
        <f t="shared" si="418"/>
        <v>3.0496032816969467E-3</v>
      </c>
      <c r="BQ1365" s="41">
        <v>43998</v>
      </c>
      <c r="BR1365">
        <v>10.199999999999999</v>
      </c>
      <c r="BS1365">
        <v>5.8292999999999999</v>
      </c>
      <c r="BT1365" s="18">
        <f t="shared" si="419"/>
        <v>0</v>
      </c>
      <c r="BU1365" s="41">
        <v>43998</v>
      </c>
      <c r="BV1365">
        <v>3.06</v>
      </c>
      <c r="BW1365">
        <v>2.0129000000000001</v>
      </c>
      <c r="BX1365" s="39">
        <f t="shared" si="420"/>
        <v>-2.8570049708025531E-2</v>
      </c>
      <c r="BY1365" s="41">
        <v>44298</v>
      </c>
      <c r="BZ1365">
        <v>12.2</v>
      </c>
      <c r="CA1365">
        <v>7.9911000000000003</v>
      </c>
    </row>
    <row r="1366" spans="1:79">
      <c r="A1366" s="41">
        <v>43999</v>
      </c>
      <c r="B1366">
        <v>9.4</v>
      </c>
      <c r="C1366">
        <v>5.4377000000000004</v>
      </c>
      <c r="D1366" s="34">
        <f t="shared" si="406"/>
        <v>-1.0535701288303221E-2</v>
      </c>
      <c r="E1366" s="41">
        <v>43999</v>
      </c>
      <c r="F1366">
        <v>1.32</v>
      </c>
      <c r="G1366">
        <v>1.32</v>
      </c>
      <c r="H1366" s="39">
        <f t="shared" si="407"/>
        <v>0</v>
      </c>
      <c r="L1366" s="38"/>
      <c r="M1366" s="41">
        <v>43999</v>
      </c>
      <c r="N1366">
        <v>7.1</v>
      </c>
      <c r="O1366">
        <v>4.4907000000000004</v>
      </c>
      <c r="P1366" s="43">
        <f t="shared" si="408"/>
        <v>-4.21314056367369E-3</v>
      </c>
      <c r="Q1366" s="41">
        <v>43999</v>
      </c>
      <c r="R1366">
        <v>1.53</v>
      </c>
      <c r="S1366">
        <v>1.0839000000000001</v>
      </c>
      <c r="T1366" s="39">
        <f t="shared" si="409"/>
        <v>0</v>
      </c>
      <c r="U1366" s="42">
        <v>44000.62533333333</v>
      </c>
      <c r="V1366" s="44">
        <v>6.6</v>
      </c>
      <c r="W1366" s="44">
        <v>4.8280000000000003</v>
      </c>
      <c r="X1366" s="43">
        <f t="shared" si="421"/>
        <v>1.706340846850651E-2</v>
      </c>
      <c r="Y1366" s="42">
        <v>44000.62533333333</v>
      </c>
      <c r="Z1366" s="44">
        <v>9</v>
      </c>
      <c r="AA1366" s="44">
        <v>7.056</v>
      </c>
      <c r="AB1366" s="43">
        <f t="shared" si="422"/>
        <v>1.132291815966744E-2</v>
      </c>
      <c r="AC1366" s="42">
        <v>44000.62533333333</v>
      </c>
      <c r="AD1366" s="44">
        <v>29.45</v>
      </c>
      <c r="AE1366" s="44">
        <v>24.390999999999998</v>
      </c>
      <c r="AF1366" s="43">
        <f t="shared" si="423"/>
        <v>0</v>
      </c>
      <c r="AG1366" s="41">
        <v>43999</v>
      </c>
      <c r="AH1366">
        <v>13.05</v>
      </c>
      <c r="AI1366">
        <v>5.3871000000000002</v>
      </c>
      <c r="AJ1366" s="39">
        <f t="shared" si="410"/>
        <v>-3.8278042827027108E-3</v>
      </c>
      <c r="AK1366" s="45" t="s">
        <v>1091</v>
      </c>
      <c r="AL1366">
        <v>22.58</v>
      </c>
      <c r="AM1366">
        <v>12.377599999999999</v>
      </c>
      <c r="AN1366" s="39">
        <f t="shared" si="411"/>
        <v>1.2101785831098293E-2</v>
      </c>
      <c r="AO1366" s="41">
        <v>43999</v>
      </c>
      <c r="AP1366">
        <v>5.99</v>
      </c>
      <c r="AQ1366">
        <v>5.2630999999999997</v>
      </c>
      <c r="AR1366" s="18">
        <f t="shared" si="412"/>
        <v>1.5258487654320892E-2</v>
      </c>
      <c r="AS1366" s="41">
        <v>43999</v>
      </c>
      <c r="AT1366">
        <v>12.4</v>
      </c>
      <c r="AU1366">
        <v>10.369300000000001</v>
      </c>
      <c r="AV1366" s="39">
        <f t="shared" si="413"/>
        <v>-6.4103792568174847E-3</v>
      </c>
      <c r="AW1366" s="41">
        <v>43999</v>
      </c>
      <c r="AX1366">
        <v>11.3</v>
      </c>
      <c r="AY1366">
        <v>7.4901999999999997</v>
      </c>
      <c r="AZ1366" s="39">
        <f t="shared" si="414"/>
        <v>-1.5677771207043823E-2</v>
      </c>
      <c r="BA1366" s="41">
        <v>43999</v>
      </c>
      <c r="BB1366">
        <v>4.51</v>
      </c>
      <c r="BC1366">
        <v>2.4777</v>
      </c>
      <c r="BD1366" s="39">
        <f t="shared" si="415"/>
        <v>0</v>
      </c>
      <c r="BE1366" s="41">
        <v>43999</v>
      </c>
      <c r="BF1366">
        <v>11.59</v>
      </c>
      <c r="BG1366">
        <v>8.2871000000000006</v>
      </c>
      <c r="BH1366" s="39">
        <f t="shared" si="416"/>
        <v>0</v>
      </c>
      <c r="BI1366" s="41">
        <v>43999</v>
      </c>
      <c r="BJ1366">
        <v>1.46</v>
      </c>
      <c r="BK1366">
        <v>1.46</v>
      </c>
      <c r="BL1366" s="39">
        <f t="shared" si="417"/>
        <v>5.7971014492753679E-2</v>
      </c>
      <c r="BM1366" s="41">
        <v>43999</v>
      </c>
      <c r="BN1366">
        <v>6.69</v>
      </c>
      <c r="BO1366">
        <v>3.7961999999999998</v>
      </c>
      <c r="BP1366" s="46">
        <f t="shared" si="418"/>
        <v>2.1389942691096914E-2</v>
      </c>
      <c r="BQ1366" s="41">
        <v>43999</v>
      </c>
      <c r="BR1366">
        <v>10.3</v>
      </c>
      <c r="BS1366">
        <v>5.8864999999999998</v>
      </c>
      <c r="BT1366" s="18">
        <f t="shared" si="419"/>
        <v>9.8124989278300864E-3</v>
      </c>
      <c r="BU1366" s="41">
        <v>43999</v>
      </c>
      <c r="BV1366">
        <v>3.06</v>
      </c>
      <c r="BW1366">
        <v>2.0129000000000001</v>
      </c>
      <c r="BX1366" s="39">
        <f t="shared" si="420"/>
        <v>0</v>
      </c>
      <c r="BY1366" s="41">
        <v>44299</v>
      </c>
      <c r="BZ1366">
        <v>12.2</v>
      </c>
      <c r="CA1366">
        <v>7.9911000000000003</v>
      </c>
    </row>
    <row r="1367" spans="1:79">
      <c r="A1367" s="41">
        <v>44000</v>
      </c>
      <c r="B1367">
        <v>9.3800000000000008</v>
      </c>
      <c r="C1367">
        <v>5.4260999999999999</v>
      </c>
      <c r="D1367" s="34">
        <f t="shared" si="406"/>
        <v>-2.1332548687865269E-3</v>
      </c>
      <c r="E1367" s="41">
        <v>44000</v>
      </c>
      <c r="F1367">
        <v>1.32</v>
      </c>
      <c r="G1367">
        <v>1.32</v>
      </c>
      <c r="H1367" s="39">
        <f t="shared" si="407"/>
        <v>0</v>
      </c>
      <c r="L1367" s="38"/>
      <c r="M1367" s="41">
        <v>44000</v>
      </c>
      <c r="N1367">
        <v>7.12</v>
      </c>
      <c r="O1367">
        <v>4.5034000000000001</v>
      </c>
      <c r="P1367" s="43">
        <f t="shared" si="408"/>
        <v>2.8280668938026835E-3</v>
      </c>
      <c r="Q1367" s="41">
        <v>44000</v>
      </c>
      <c r="R1367">
        <v>1.5</v>
      </c>
      <c r="S1367">
        <v>1.0626</v>
      </c>
      <c r="T1367" s="39">
        <f t="shared" si="409"/>
        <v>-1.9651259341267734E-2</v>
      </c>
      <c r="U1367" s="42">
        <v>44001.62533333333</v>
      </c>
      <c r="V1367" s="44">
        <v>6.6</v>
      </c>
      <c r="W1367" s="44">
        <v>4.8280000000000003</v>
      </c>
      <c r="X1367" s="43">
        <f t="shared" si="421"/>
        <v>0</v>
      </c>
      <c r="Y1367" s="42">
        <v>44001.62533333333</v>
      </c>
      <c r="Z1367" s="44">
        <v>9.27</v>
      </c>
      <c r="AA1367" s="44">
        <v>7.2670000000000003</v>
      </c>
      <c r="AB1367" s="43">
        <f t="shared" si="422"/>
        <v>2.9903628117913875E-2</v>
      </c>
      <c r="AC1367" s="42">
        <v>44001.62533333333</v>
      </c>
      <c r="AD1367" s="44">
        <v>29.45</v>
      </c>
      <c r="AE1367" s="44">
        <v>24.390999999999998</v>
      </c>
      <c r="AF1367" s="43">
        <f t="shared" si="423"/>
        <v>0</v>
      </c>
      <c r="AG1367" s="41">
        <v>44000</v>
      </c>
      <c r="AH1367">
        <v>13.5</v>
      </c>
      <c r="AI1367">
        <v>5.5728999999999997</v>
      </c>
      <c r="AJ1367" s="39">
        <f t="shared" si="410"/>
        <v>3.4489799706706674E-2</v>
      </c>
      <c r="AK1367" s="45" t="s">
        <v>1092</v>
      </c>
      <c r="AL1367">
        <v>22.49</v>
      </c>
      <c r="AM1367">
        <v>12.3283</v>
      </c>
      <c r="AN1367" s="39">
        <f t="shared" si="411"/>
        <v>-3.9830015511891472E-3</v>
      </c>
      <c r="AO1367" s="41">
        <v>44000</v>
      </c>
      <c r="AP1367">
        <v>5.9</v>
      </c>
      <c r="AQ1367">
        <v>5.1840000000000002</v>
      </c>
      <c r="AR1367" s="18">
        <f t="shared" si="412"/>
        <v>-1.5029165320818435E-2</v>
      </c>
      <c r="AS1367" s="41">
        <v>44000</v>
      </c>
      <c r="AT1367">
        <v>12.15</v>
      </c>
      <c r="AU1367">
        <v>10.160299999999999</v>
      </c>
      <c r="AV1367" s="39">
        <f t="shared" si="413"/>
        <v>-2.0155651779773118E-2</v>
      </c>
      <c r="AW1367" s="41">
        <v>44000</v>
      </c>
      <c r="AX1367">
        <v>11.2</v>
      </c>
      <c r="AY1367">
        <v>7.4238999999999997</v>
      </c>
      <c r="AZ1367" s="39">
        <f t="shared" si="414"/>
        <v>-8.8515660463005033E-3</v>
      </c>
      <c r="BA1367" s="41">
        <v>44000</v>
      </c>
      <c r="BB1367">
        <v>4.5</v>
      </c>
      <c r="BC1367">
        <v>2.4722</v>
      </c>
      <c r="BD1367" s="39">
        <f t="shared" si="415"/>
        <v>-2.2198006215441986E-3</v>
      </c>
      <c r="BE1367" s="41">
        <v>44000</v>
      </c>
      <c r="BF1367">
        <v>11.59</v>
      </c>
      <c r="BG1367">
        <v>8.2871000000000006</v>
      </c>
      <c r="BH1367" s="39">
        <f t="shared" si="416"/>
        <v>0</v>
      </c>
      <c r="BI1367" s="41">
        <v>44000</v>
      </c>
      <c r="BJ1367">
        <v>1.44</v>
      </c>
      <c r="BK1367">
        <v>1.44</v>
      </c>
      <c r="BL1367" s="39">
        <f t="shared" si="417"/>
        <v>-1.3698630136986314E-2</v>
      </c>
      <c r="BM1367" s="41">
        <v>44000</v>
      </c>
      <c r="BN1367">
        <v>6.8</v>
      </c>
      <c r="BO1367">
        <v>3.8586</v>
      </c>
      <c r="BP1367" s="46">
        <f t="shared" si="418"/>
        <v>1.6437490121700711E-2</v>
      </c>
      <c r="BQ1367" s="41">
        <v>44000</v>
      </c>
      <c r="BR1367">
        <v>10.42</v>
      </c>
      <c r="BS1367">
        <v>5.9550999999999998</v>
      </c>
      <c r="BT1367" s="18">
        <f t="shared" si="419"/>
        <v>1.1653784082222033E-2</v>
      </c>
      <c r="BU1367" s="41">
        <v>44000</v>
      </c>
      <c r="BV1367">
        <v>3</v>
      </c>
      <c r="BW1367">
        <v>1.9734</v>
      </c>
      <c r="BX1367" s="39">
        <f t="shared" si="420"/>
        <v>-1.9623428883700177E-2</v>
      </c>
      <c r="BY1367" s="41">
        <v>44300</v>
      </c>
      <c r="BZ1367">
        <v>12.2</v>
      </c>
      <c r="CA1367">
        <v>7.9911000000000003</v>
      </c>
    </row>
    <row r="1368" spans="1:79">
      <c r="A1368" s="41">
        <v>44001</v>
      </c>
      <c r="B1368">
        <v>9.1</v>
      </c>
      <c r="C1368">
        <v>5.2641999999999998</v>
      </c>
      <c r="D1368" s="34">
        <f t="shared" si="406"/>
        <v>-2.9837268019387804E-2</v>
      </c>
      <c r="E1368" s="41">
        <v>44001</v>
      </c>
      <c r="F1368">
        <v>1.32</v>
      </c>
      <c r="G1368">
        <v>1.32</v>
      </c>
      <c r="H1368" s="39">
        <f t="shared" si="407"/>
        <v>0</v>
      </c>
      <c r="L1368" s="38"/>
      <c r="M1368" s="41">
        <v>44001</v>
      </c>
      <c r="N1368">
        <v>7.1</v>
      </c>
      <c r="O1368">
        <v>4.4907000000000004</v>
      </c>
      <c r="P1368" s="43">
        <f t="shared" si="408"/>
        <v>-2.8200914864324089E-3</v>
      </c>
      <c r="Q1368" s="41">
        <v>44001</v>
      </c>
      <c r="R1368">
        <v>1.5</v>
      </c>
      <c r="S1368">
        <v>1.0626</v>
      </c>
      <c r="T1368" s="39">
        <f t="shared" si="409"/>
        <v>0</v>
      </c>
      <c r="U1368" s="42">
        <v>44004.62533333333</v>
      </c>
      <c r="V1368" s="44">
        <v>6.61</v>
      </c>
      <c r="W1368" s="44">
        <v>4.835</v>
      </c>
      <c r="X1368" s="43">
        <f t="shared" si="421"/>
        <v>1.4498757249377947E-3</v>
      </c>
      <c r="Y1368" s="42">
        <v>44004.62533333333</v>
      </c>
      <c r="Z1368" s="44">
        <v>9.5399999999999991</v>
      </c>
      <c r="AA1368" s="44">
        <v>7.4790000000000001</v>
      </c>
      <c r="AB1368" s="43">
        <f t="shared" si="422"/>
        <v>2.9172973716801946E-2</v>
      </c>
      <c r="AC1368" s="42">
        <v>44004.62533333333</v>
      </c>
      <c r="AD1368" s="44">
        <v>29.45</v>
      </c>
      <c r="AE1368" s="44">
        <v>24.390999999999998</v>
      </c>
      <c r="AF1368" s="43">
        <f t="shared" si="423"/>
        <v>0</v>
      </c>
      <c r="AG1368" s="41">
        <v>44001</v>
      </c>
      <c r="AH1368">
        <v>13.38</v>
      </c>
      <c r="AI1368">
        <v>5.5233999999999996</v>
      </c>
      <c r="AJ1368" s="39">
        <f t="shared" si="410"/>
        <v>-8.8822695544510215E-3</v>
      </c>
      <c r="AK1368" s="45" t="s">
        <v>1093</v>
      </c>
      <c r="AL1368">
        <v>22.4</v>
      </c>
      <c r="AM1368">
        <v>12.279</v>
      </c>
      <c r="AN1368" s="39">
        <f t="shared" si="411"/>
        <v>-3.9989292927654716E-3</v>
      </c>
      <c r="AO1368" s="41">
        <v>44001</v>
      </c>
      <c r="AP1368">
        <v>5.8</v>
      </c>
      <c r="AQ1368">
        <v>5.0960999999999999</v>
      </c>
      <c r="AR1368" s="18">
        <f t="shared" si="412"/>
        <v>-1.6956018518518579E-2</v>
      </c>
      <c r="AS1368" s="41">
        <v>44001</v>
      </c>
      <c r="AT1368">
        <v>12.38</v>
      </c>
      <c r="AU1368">
        <v>10.352600000000001</v>
      </c>
      <c r="AV1368" s="39">
        <f t="shared" si="413"/>
        <v>1.8926606497839754E-2</v>
      </c>
      <c r="AW1368" s="41">
        <v>44001</v>
      </c>
      <c r="AX1368">
        <v>11.1</v>
      </c>
      <c r="AY1368">
        <v>7.3577000000000004</v>
      </c>
      <c r="AZ1368" s="39">
        <f t="shared" si="414"/>
        <v>-8.9171459744877193E-3</v>
      </c>
      <c r="BA1368" s="41">
        <v>44001</v>
      </c>
      <c r="BB1368">
        <v>4.59</v>
      </c>
      <c r="BC1368">
        <v>2.5215999999999998</v>
      </c>
      <c r="BD1368" s="39">
        <f t="shared" si="415"/>
        <v>1.9982202087209727E-2</v>
      </c>
      <c r="BE1368" s="41">
        <v>44001</v>
      </c>
      <c r="BF1368">
        <v>11.5</v>
      </c>
      <c r="BG1368">
        <v>8.2226999999999997</v>
      </c>
      <c r="BH1368" s="39">
        <f t="shared" si="416"/>
        <v>-7.7711141412557944E-3</v>
      </c>
      <c r="BI1368" s="41">
        <v>44001</v>
      </c>
      <c r="BJ1368">
        <v>1.4</v>
      </c>
      <c r="BK1368">
        <v>1.4</v>
      </c>
      <c r="BL1368" s="39">
        <f t="shared" si="417"/>
        <v>-2.7777777777777804E-2</v>
      </c>
      <c r="BM1368" s="41">
        <v>44001</v>
      </c>
      <c r="BN1368">
        <v>6.7</v>
      </c>
      <c r="BO1368">
        <v>3.8018000000000001</v>
      </c>
      <c r="BP1368" s="46">
        <f t="shared" si="418"/>
        <v>-1.4720364899186223E-2</v>
      </c>
      <c r="BQ1368" s="41">
        <v>44001</v>
      </c>
      <c r="BR1368">
        <v>10.34</v>
      </c>
      <c r="BS1368">
        <v>5.9093</v>
      </c>
      <c r="BT1368" s="18">
        <f t="shared" si="419"/>
        <v>-7.6908868029084048E-3</v>
      </c>
      <c r="BU1368" s="41">
        <v>44001</v>
      </c>
      <c r="BV1368">
        <v>2.95</v>
      </c>
      <c r="BW1368">
        <v>1.9404999999999999</v>
      </c>
      <c r="BX1368" s="39">
        <f t="shared" si="420"/>
        <v>-1.6671734063038488E-2</v>
      </c>
      <c r="BY1368" s="41">
        <v>44301</v>
      </c>
      <c r="BZ1368">
        <v>12.2</v>
      </c>
      <c r="CA1368">
        <v>7.9911000000000003</v>
      </c>
    </row>
    <row r="1369" spans="1:79">
      <c r="A1369" s="41">
        <v>44004</v>
      </c>
      <c r="B1369">
        <v>9</v>
      </c>
      <c r="C1369">
        <v>5.2062999999999997</v>
      </c>
      <c r="D1369" s="34">
        <f t="shared" si="406"/>
        <v>-1.099882223319784E-2</v>
      </c>
      <c r="E1369" s="41">
        <v>44004</v>
      </c>
      <c r="F1369">
        <v>1.3</v>
      </c>
      <c r="G1369">
        <v>1.3</v>
      </c>
      <c r="H1369" s="39">
        <f t="shared" si="407"/>
        <v>-1.5151515151515164E-2</v>
      </c>
      <c r="L1369" s="38"/>
      <c r="M1369" s="41">
        <v>44004</v>
      </c>
      <c r="N1369">
        <v>7.1</v>
      </c>
      <c r="O1369">
        <v>4.4907000000000004</v>
      </c>
      <c r="P1369" s="43">
        <f t="shared" si="408"/>
        <v>0</v>
      </c>
      <c r="Q1369" s="41">
        <v>44004</v>
      </c>
      <c r="R1369">
        <v>1.48</v>
      </c>
      <c r="S1369">
        <v>1.0484</v>
      </c>
      <c r="T1369" s="39">
        <f t="shared" si="409"/>
        <v>-1.3363448146056833E-2</v>
      </c>
      <c r="U1369" s="42">
        <v>44005.62533333333</v>
      </c>
      <c r="V1369" s="44">
        <v>6.71</v>
      </c>
      <c r="W1369" s="44">
        <v>4.9080000000000004</v>
      </c>
      <c r="X1369" s="43">
        <f t="shared" si="421"/>
        <v>1.5098241985522317E-2</v>
      </c>
      <c r="Y1369" s="42">
        <v>44005.62533333333</v>
      </c>
      <c r="Z1369" s="44">
        <v>9.8000000000000007</v>
      </c>
      <c r="AA1369" s="44">
        <v>7.6829999999999998</v>
      </c>
      <c r="AB1369" s="43">
        <f t="shared" si="422"/>
        <v>2.7276373846770924E-2</v>
      </c>
      <c r="AC1369" s="42">
        <v>44005.62533333333</v>
      </c>
      <c r="AD1369" s="44">
        <v>29.45</v>
      </c>
      <c r="AE1369" s="44">
        <v>24.390999999999998</v>
      </c>
      <c r="AF1369" s="43">
        <f t="shared" si="423"/>
        <v>0</v>
      </c>
      <c r="AG1369" s="41">
        <v>44004</v>
      </c>
      <c r="AH1369">
        <v>13.34</v>
      </c>
      <c r="AI1369">
        <v>5.5068000000000001</v>
      </c>
      <c r="AJ1369" s="39">
        <f t="shared" si="410"/>
        <v>-3.0053952275771274E-3</v>
      </c>
      <c r="AK1369" s="45" t="s">
        <v>1094</v>
      </c>
      <c r="AL1369">
        <v>22.2</v>
      </c>
      <c r="AM1369">
        <v>12.1693</v>
      </c>
      <c r="AN1369" s="39">
        <f t="shared" si="411"/>
        <v>-8.9339522762440053E-3</v>
      </c>
      <c r="AO1369" s="41">
        <v>44004</v>
      </c>
      <c r="AP1369">
        <v>5.73</v>
      </c>
      <c r="AQ1369">
        <v>5.0346000000000002</v>
      </c>
      <c r="AR1369" s="18">
        <f t="shared" si="412"/>
        <v>-1.2068052039795073E-2</v>
      </c>
      <c r="AS1369" s="41">
        <v>44004</v>
      </c>
      <c r="AT1369">
        <v>12.35</v>
      </c>
      <c r="AU1369">
        <v>10.327500000000001</v>
      </c>
      <c r="AV1369" s="39">
        <f t="shared" si="413"/>
        <v>-2.4245117168634083E-3</v>
      </c>
      <c r="AW1369" s="41">
        <v>44004</v>
      </c>
      <c r="AX1369">
        <v>11</v>
      </c>
      <c r="AY1369">
        <v>7.2914000000000003</v>
      </c>
      <c r="AZ1369" s="39">
        <f t="shared" si="414"/>
        <v>-9.0109681014447478E-3</v>
      </c>
      <c r="BA1369" s="41">
        <v>44004</v>
      </c>
      <c r="BB1369">
        <v>4.59</v>
      </c>
      <c r="BC1369">
        <v>2.5215999999999998</v>
      </c>
      <c r="BD1369" s="39">
        <f t="shared" si="415"/>
        <v>0</v>
      </c>
      <c r="BE1369" s="41">
        <v>44004</v>
      </c>
      <c r="BF1369">
        <v>11.5</v>
      </c>
      <c r="BG1369">
        <v>8.2226999999999997</v>
      </c>
      <c r="BH1369" s="39">
        <f t="shared" si="416"/>
        <v>0</v>
      </c>
      <c r="BI1369" s="41">
        <v>44004</v>
      </c>
      <c r="BJ1369">
        <v>1.46</v>
      </c>
      <c r="BK1369">
        <v>1.46</v>
      </c>
      <c r="BL1369" s="39">
        <f t="shared" si="417"/>
        <v>4.2857142857142899E-2</v>
      </c>
      <c r="BM1369" s="41">
        <v>44004</v>
      </c>
      <c r="BN1369">
        <v>6.9</v>
      </c>
      <c r="BO1369">
        <v>3.9152999999999998</v>
      </c>
      <c r="BP1369" s="46">
        <f t="shared" si="418"/>
        <v>2.985427955179118E-2</v>
      </c>
      <c r="BQ1369" s="41">
        <v>44004</v>
      </c>
      <c r="BR1369">
        <v>10.15</v>
      </c>
      <c r="BS1369">
        <v>5.8007999999999997</v>
      </c>
      <c r="BT1369" s="18">
        <f t="shared" si="419"/>
        <v>-1.8360888768551312E-2</v>
      </c>
      <c r="BU1369" s="41">
        <v>44004</v>
      </c>
      <c r="BV1369">
        <v>3.05</v>
      </c>
      <c r="BW1369">
        <v>2.0063</v>
      </c>
      <c r="BX1369" s="39">
        <f t="shared" si="420"/>
        <v>3.3908786395258995E-2</v>
      </c>
      <c r="BY1369" s="41">
        <v>44302</v>
      </c>
      <c r="BZ1369">
        <v>12.2</v>
      </c>
      <c r="CA1369">
        <v>7.9911000000000003</v>
      </c>
    </row>
    <row r="1370" spans="1:79">
      <c r="A1370" s="41">
        <v>44005</v>
      </c>
      <c r="B1370">
        <v>9</v>
      </c>
      <c r="C1370">
        <v>5.2062999999999997</v>
      </c>
      <c r="D1370" s="34">
        <f t="shared" si="406"/>
        <v>0</v>
      </c>
      <c r="E1370" s="41">
        <v>44005</v>
      </c>
      <c r="F1370">
        <v>1.3</v>
      </c>
      <c r="G1370">
        <v>1.3</v>
      </c>
      <c r="H1370" s="39">
        <f t="shared" si="407"/>
        <v>0</v>
      </c>
      <c r="L1370" s="38"/>
      <c r="M1370" s="41">
        <v>44005</v>
      </c>
      <c r="N1370">
        <v>7.1</v>
      </c>
      <c r="O1370">
        <v>4.4907000000000004</v>
      </c>
      <c r="P1370" s="43">
        <f t="shared" si="408"/>
        <v>0</v>
      </c>
      <c r="Q1370" s="41">
        <v>44005</v>
      </c>
      <c r="R1370">
        <v>1.45</v>
      </c>
      <c r="S1370">
        <v>1.0271999999999999</v>
      </c>
      <c r="T1370" s="39">
        <f t="shared" si="409"/>
        <v>-2.0221289584128298E-2</v>
      </c>
      <c r="U1370" s="42">
        <v>44006.62533333333</v>
      </c>
      <c r="V1370" s="44">
        <v>6.71</v>
      </c>
      <c r="W1370" s="44">
        <v>4.9080000000000004</v>
      </c>
      <c r="X1370" s="43">
        <f t="shared" si="421"/>
        <v>0</v>
      </c>
      <c r="Y1370" s="42">
        <v>44006.62533333333</v>
      </c>
      <c r="Z1370" s="44">
        <v>10.029999999999999</v>
      </c>
      <c r="AA1370" s="44">
        <v>7.8630000000000004</v>
      </c>
      <c r="AB1370" s="43">
        <f t="shared" si="422"/>
        <v>2.3428348301444826E-2</v>
      </c>
      <c r="AC1370" s="42">
        <v>44006.62533333333</v>
      </c>
      <c r="AD1370" s="44">
        <v>29.45</v>
      </c>
      <c r="AE1370" s="44">
        <v>24.390999999999998</v>
      </c>
      <c r="AF1370" s="43">
        <f t="shared" si="423"/>
        <v>0</v>
      </c>
      <c r="AG1370" s="41">
        <v>44005</v>
      </c>
      <c r="AH1370">
        <v>13.79</v>
      </c>
      <c r="AI1370">
        <v>5.6925999999999997</v>
      </c>
      <c r="AJ1370" s="39">
        <f t="shared" si="410"/>
        <v>3.3740103145202205E-2</v>
      </c>
      <c r="AK1370" s="45" t="s">
        <v>1095</v>
      </c>
      <c r="AL1370">
        <v>22.2</v>
      </c>
      <c r="AM1370">
        <v>12.1693</v>
      </c>
      <c r="AN1370" s="39">
        <f t="shared" si="411"/>
        <v>0</v>
      </c>
      <c r="AO1370" s="41">
        <v>44005</v>
      </c>
      <c r="AP1370">
        <v>5.7</v>
      </c>
      <c r="AQ1370">
        <v>5.0083000000000002</v>
      </c>
      <c r="AR1370" s="18">
        <f t="shared" si="412"/>
        <v>-5.2238509514161979E-3</v>
      </c>
      <c r="AS1370" s="41">
        <v>44005</v>
      </c>
      <c r="AT1370">
        <v>12.35</v>
      </c>
      <c r="AU1370">
        <v>10.327500000000001</v>
      </c>
      <c r="AV1370" s="39">
        <f t="shared" si="413"/>
        <v>0</v>
      </c>
      <c r="AW1370" s="41">
        <v>44005</v>
      </c>
      <c r="AX1370">
        <v>11</v>
      </c>
      <c r="AY1370">
        <v>7.2914000000000003</v>
      </c>
      <c r="AZ1370" s="39">
        <f t="shared" si="414"/>
        <v>0</v>
      </c>
      <c r="BA1370" s="41">
        <v>44005</v>
      </c>
      <c r="BB1370">
        <v>4.4800000000000004</v>
      </c>
      <c r="BC1370">
        <v>2.4611999999999998</v>
      </c>
      <c r="BD1370" s="39">
        <f t="shared" si="415"/>
        <v>-2.3953045685279194E-2</v>
      </c>
      <c r="BE1370" s="41">
        <v>44005</v>
      </c>
      <c r="BF1370">
        <v>11.45</v>
      </c>
      <c r="BG1370">
        <v>8.1869999999999994</v>
      </c>
      <c r="BH1370" s="39">
        <f t="shared" si="416"/>
        <v>-4.3416396074282522E-3</v>
      </c>
      <c r="BI1370" s="41">
        <v>44005</v>
      </c>
      <c r="BJ1370">
        <v>1.54</v>
      </c>
      <c r="BK1370">
        <v>1.54</v>
      </c>
      <c r="BL1370" s="39">
        <f t="shared" si="417"/>
        <v>5.4794520547945258E-2</v>
      </c>
      <c r="BM1370" s="41">
        <v>44005</v>
      </c>
      <c r="BN1370">
        <v>7.32</v>
      </c>
      <c r="BO1370">
        <v>4.1536</v>
      </c>
      <c r="BP1370" s="46">
        <f t="shared" si="418"/>
        <v>6.0863790769545165E-2</v>
      </c>
      <c r="BQ1370" s="41">
        <v>44005</v>
      </c>
      <c r="BR1370">
        <v>10.28</v>
      </c>
      <c r="BS1370">
        <v>5.8750999999999998</v>
      </c>
      <c r="BT1370" s="18">
        <f t="shared" si="419"/>
        <v>1.2808578127154881E-2</v>
      </c>
      <c r="BU1370" s="41">
        <v>44005</v>
      </c>
      <c r="BV1370">
        <v>3.08</v>
      </c>
      <c r="BW1370">
        <v>2.0261</v>
      </c>
      <c r="BX1370" s="39">
        <f t="shared" si="420"/>
        <v>9.8689129242885108E-3</v>
      </c>
      <c r="BY1370" s="41">
        <v>44305</v>
      </c>
      <c r="BZ1370">
        <v>12.34</v>
      </c>
      <c r="CA1370">
        <v>8.0828000000000007</v>
      </c>
    </row>
    <row r="1371" spans="1:79">
      <c r="A1371" s="41">
        <v>44006</v>
      </c>
      <c r="B1371">
        <v>9</v>
      </c>
      <c r="C1371">
        <v>5.2062999999999997</v>
      </c>
      <c r="D1371" s="34">
        <f t="shared" si="406"/>
        <v>0</v>
      </c>
      <c r="E1371" s="41">
        <v>44006</v>
      </c>
      <c r="F1371">
        <v>1.3</v>
      </c>
      <c r="G1371">
        <v>1.3</v>
      </c>
      <c r="H1371" s="39">
        <f t="shared" si="407"/>
        <v>0</v>
      </c>
      <c r="L1371" s="38"/>
      <c r="M1371" s="41">
        <v>44006</v>
      </c>
      <c r="N1371">
        <v>7.01</v>
      </c>
      <c r="O1371">
        <v>4.4337999999999997</v>
      </c>
      <c r="P1371" s="43">
        <f t="shared" si="408"/>
        <v>-1.2670630413966778E-2</v>
      </c>
      <c r="Q1371" s="41">
        <v>44006</v>
      </c>
      <c r="R1371">
        <v>1.41</v>
      </c>
      <c r="S1371">
        <v>0.99890000000000001</v>
      </c>
      <c r="T1371" s="39">
        <f t="shared" si="409"/>
        <v>-2.755062305295939E-2</v>
      </c>
      <c r="U1371" s="42">
        <v>44007.62533333333</v>
      </c>
      <c r="V1371" s="44">
        <v>6.73</v>
      </c>
      <c r="W1371" s="44">
        <v>4.923</v>
      </c>
      <c r="X1371" s="43">
        <f t="shared" si="421"/>
        <v>3.0562347188263406E-3</v>
      </c>
      <c r="Y1371" s="42">
        <v>44007.62533333333</v>
      </c>
      <c r="Z1371" s="44">
        <v>10.3</v>
      </c>
      <c r="AA1371" s="44">
        <v>8.0749999999999993</v>
      </c>
      <c r="AB1371" s="43">
        <f t="shared" si="422"/>
        <v>2.6961719445504115E-2</v>
      </c>
      <c r="AC1371" s="42">
        <v>44007.62533333333</v>
      </c>
      <c r="AD1371" s="44">
        <v>27.72</v>
      </c>
      <c r="AE1371" s="44">
        <v>22.957999999999998</v>
      </c>
      <c r="AF1371" s="43">
        <f t="shared" si="423"/>
        <v>-5.8751178713459883E-2</v>
      </c>
      <c r="AG1371" s="41">
        <v>44006</v>
      </c>
      <c r="AH1371">
        <v>14.1</v>
      </c>
      <c r="AI1371">
        <v>5.8205999999999998</v>
      </c>
      <c r="AJ1371" s="39">
        <f t="shared" si="410"/>
        <v>2.2485331834311232E-2</v>
      </c>
      <c r="AK1371" s="45" t="s">
        <v>1096</v>
      </c>
      <c r="AL1371">
        <v>22.06</v>
      </c>
      <c r="AM1371">
        <v>12.092599999999999</v>
      </c>
      <c r="AN1371" s="39">
        <f t="shared" si="411"/>
        <v>-6.3027454331802697E-3</v>
      </c>
      <c r="AO1371" s="41">
        <v>44006</v>
      </c>
      <c r="AP1371">
        <v>5.7</v>
      </c>
      <c r="AQ1371">
        <v>5.0083000000000002</v>
      </c>
      <c r="AR1371" s="18">
        <f t="shared" si="412"/>
        <v>0</v>
      </c>
      <c r="AS1371" s="41">
        <v>44006</v>
      </c>
      <c r="AT1371">
        <v>12.25</v>
      </c>
      <c r="AU1371">
        <v>10.2439</v>
      </c>
      <c r="AV1371" s="39">
        <f t="shared" si="413"/>
        <v>-8.0948922778988682E-3</v>
      </c>
      <c r="AW1371" s="41">
        <v>44006</v>
      </c>
      <c r="AX1371">
        <v>11.12</v>
      </c>
      <c r="AY1371">
        <v>7.3708999999999998</v>
      </c>
      <c r="AZ1371" s="39">
        <f t="shared" si="414"/>
        <v>1.0903255890501064E-2</v>
      </c>
      <c r="BA1371" s="41">
        <v>44006</v>
      </c>
      <c r="BB1371">
        <v>4.59</v>
      </c>
      <c r="BC1371">
        <v>2.5215999999999998</v>
      </c>
      <c r="BD1371" s="39">
        <f t="shared" si="415"/>
        <v>2.4540874370225913E-2</v>
      </c>
      <c r="BE1371" s="41">
        <v>44006</v>
      </c>
      <c r="BF1371">
        <v>11.6</v>
      </c>
      <c r="BG1371">
        <v>8.2942</v>
      </c>
      <c r="BH1371" s="39">
        <f t="shared" si="416"/>
        <v>1.3093929400268796E-2</v>
      </c>
      <c r="BI1371" s="41">
        <v>44006</v>
      </c>
      <c r="BJ1371">
        <v>1.63</v>
      </c>
      <c r="BK1371">
        <v>1.63</v>
      </c>
      <c r="BL1371" s="39">
        <f t="shared" si="417"/>
        <v>5.844155844155835E-2</v>
      </c>
      <c r="BM1371" s="41">
        <v>44006</v>
      </c>
      <c r="BN1371">
        <v>7.6</v>
      </c>
      <c r="BO1371">
        <v>4.3125</v>
      </c>
      <c r="BP1371" s="46">
        <f t="shared" si="418"/>
        <v>3.8255970724191075E-2</v>
      </c>
      <c r="BQ1371" s="41">
        <v>44006</v>
      </c>
      <c r="BR1371">
        <v>10.29</v>
      </c>
      <c r="BS1371">
        <v>5.8807999999999998</v>
      </c>
      <c r="BT1371" s="18">
        <f t="shared" si="419"/>
        <v>9.7019625197869626E-4</v>
      </c>
      <c r="BU1371" s="41">
        <v>44006</v>
      </c>
      <c r="BV1371">
        <v>3.04</v>
      </c>
      <c r="BW1371">
        <v>1.9998</v>
      </c>
      <c r="BX1371" s="39">
        <f t="shared" si="420"/>
        <v>-1.29806031291644E-2</v>
      </c>
      <c r="BY1371" s="41">
        <v>44306</v>
      </c>
      <c r="BZ1371">
        <v>12.5</v>
      </c>
      <c r="CA1371">
        <v>8.1875999999999998</v>
      </c>
    </row>
    <row r="1372" spans="1:79">
      <c r="A1372" s="41">
        <v>44007</v>
      </c>
      <c r="B1372">
        <v>8.9600000000000009</v>
      </c>
      <c r="C1372">
        <v>5.1832000000000003</v>
      </c>
      <c r="D1372" s="34">
        <f t="shared" si="406"/>
        <v>-4.4369321783223128E-3</v>
      </c>
      <c r="E1372" s="41">
        <v>44007</v>
      </c>
      <c r="F1372">
        <v>1.3</v>
      </c>
      <c r="G1372">
        <v>1.3</v>
      </c>
      <c r="H1372" s="39">
        <f t="shared" si="407"/>
        <v>0</v>
      </c>
      <c r="L1372" s="38"/>
      <c r="M1372" s="41">
        <v>44007</v>
      </c>
      <c r="N1372">
        <v>7</v>
      </c>
      <c r="O1372">
        <v>4.4275000000000002</v>
      </c>
      <c r="P1372" s="43">
        <f t="shared" si="408"/>
        <v>-1.4209030628353847E-3</v>
      </c>
      <c r="Q1372" s="41">
        <v>44007</v>
      </c>
      <c r="R1372">
        <v>1.46</v>
      </c>
      <c r="S1372">
        <v>1.0343</v>
      </c>
      <c r="T1372" s="39">
        <f t="shared" si="409"/>
        <v>3.543898288116927E-2</v>
      </c>
      <c r="U1372" s="42">
        <v>44008.62533333333</v>
      </c>
      <c r="V1372" s="44">
        <v>6.76</v>
      </c>
      <c r="W1372" s="44">
        <v>4.9450000000000003</v>
      </c>
      <c r="X1372" s="43">
        <f t="shared" si="421"/>
        <v>4.4688198253098194E-3</v>
      </c>
      <c r="Y1372" s="42">
        <v>44008.62533333333</v>
      </c>
      <c r="Z1372" s="44">
        <v>10.01</v>
      </c>
      <c r="AA1372" s="44">
        <v>7.8479999999999999</v>
      </c>
      <c r="AB1372" s="43">
        <f t="shared" si="422"/>
        <v>-2.8111455108359065E-2</v>
      </c>
      <c r="AC1372" s="42">
        <v>44008.62533333333</v>
      </c>
      <c r="AD1372" s="44">
        <v>27.72</v>
      </c>
      <c r="AE1372" s="44">
        <v>22.957999999999998</v>
      </c>
      <c r="AF1372" s="43">
        <f t="shared" si="423"/>
        <v>0</v>
      </c>
      <c r="AG1372" s="41">
        <v>44007</v>
      </c>
      <c r="AH1372">
        <v>14</v>
      </c>
      <c r="AI1372">
        <v>5.7793000000000001</v>
      </c>
      <c r="AJ1372" s="39">
        <f t="shared" si="410"/>
        <v>-7.0954884376180586E-3</v>
      </c>
      <c r="AK1372" s="45" t="s">
        <v>1097</v>
      </c>
      <c r="AL1372">
        <v>21.8</v>
      </c>
      <c r="AM1372">
        <v>11.950100000000001</v>
      </c>
      <c r="AN1372" s="39">
        <f t="shared" si="411"/>
        <v>-1.1784066288473803E-2</v>
      </c>
      <c r="AO1372" s="41">
        <v>44007</v>
      </c>
      <c r="AP1372">
        <v>5.7</v>
      </c>
      <c r="AQ1372">
        <v>5.0083000000000002</v>
      </c>
      <c r="AR1372" s="18">
        <f t="shared" si="412"/>
        <v>0</v>
      </c>
      <c r="AS1372" s="41">
        <v>44007</v>
      </c>
      <c r="AT1372">
        <v>12.38</v>
      </c>
      <c r="AU1372">
        <v>10.352600000000001</v>
      </c>
      <c r="AV1372" s="39">
        <f t="shared" si="413"/>
        <v>1.0611193002665067E-2</v>
      </c>
      <c r="AW1372" s="41">
        <v>44007</v>
      </c>
      <c r="AX1372">
        <v>11.2</v>
      </c>
      <c r="AY1372">
        <v>7.4238999999999997</v>
      </c>
      <c r="AZ1372" s="39">
        <f t="shared" si="414"/>
        <v>7.1904380740479366E-3</v>
      </c>
      <c r="BA1372" s="41">
        <v>44007</v>
      </c>
      <c r="BB1372">
        <v>4.59</v>
      </c>
      <c r="BC1372">
        <v>2.5215999999999998</v>
      </c>
      <c r="BD1372" s="39">
        <f t="shared" si="415"/>
        <v>0</v>
      </c>
      <c r="BE1372" s="41">
        <v>44007</v>
      </c>
      <c r="BF1372">
        <v>11.6</v>
      </c>
      <c r="BG1372">
        <v>8.2942</v>
      </c>
      <c r="BH1372" s="39">
        <f t="shared" si="416"/>
        <v>0</v>
      </c>
      <c r="BI1372" s="41">
        <v>44007</v>
      </c>
      <c r="BJ1372">
        <v>1.54</v>
      </c>
      <c r="BK1372">
        <v>1.54</v>
      </c>
      <c r="BL1372" s="39">
        <f t="shared" si="417"/>
        <v>-5.5214723926380285E-2</v>
      </c>
      <c r="BM1372" s="41">
        <v>44007</v>
      </c>
      <c r="BN1372">
        <v>7.64</v>
      </c>
      <c r="BO1372">
        <v>4.3352000000000004</v>
      </c>
      <c r="BP1372" s="46">
        <f t="shared" si="418"/>
        <v>5.263768115942119E-3</v>
      </c>
      <c r="BQ1372" s="41">
        <v>44007</v>
      </c>
      <c r="BR1372">
        <v>10.35</v>
      </c>
      <c r="BS1372">
        <v>5.9150999999999998</v>
      </c>
      <c r="BT1372" s="18">
        <f t="shared" si="419"/>
        <v>5.8325397905046933E-3</v>
      </c>
      <c r="BU1372" s="41">
        <v>44007</v>
      </c>
      <c r="BV1372">
        <v>2.9</v>
      </c>
      <c r="BW1372">
        <v>1.9077</v>
      </c>
      <c r="BX1372" s="39">
        <f t="shared" si="420"/>
        <v>-4.6054605460546093E-2</v>
      </c>
      <c r="BY1372" s="41">
        <v>44307</v>
      </c>
      <c r="BZ1372">
        <v>12.5</v>
      </c>
      <c r="CA1372">
        <v>8.1875999999999998</v>
      </c>
    </row>
    <row r="1373" spans="1:79">
      <c r="A1373" s="41">
        <v>44008</v>
      </c>
      <c r="B1373">
        <v>8.84</v>
      </c>
      <c r="C1373">
        <v>5.1138000000000003</v>
      </c>
      <c r="D1373" s="34">
        <f t="shared" si="406"/>
        <v>-1.3389411946287989E-2</v>
      </c>
      <c r="E1373" s="41">
        <v>44008</v>
      </c>
      <c r="F1373">
        <v>1.3</v>
      </c>
      <c r="G1373">
        <v>1.3</v>
      </c>
      <c r="H1373" s="39">
        <f t="shared" si="407"/>
        <v>0</v>
      </c>
      <c r="L1373" s="38"/>
      <c r="M1373" s="41">
        <v>44008</v>
      </c>
      <c r="N1373">
        <v>7</v>
      </c>
      <c r="O1373">
        <v>4.4275000000000002</v>
      </c>
      <c r="P1373" s="43">
        <f t="shared" si="408"/>
        <v>0</v>
      </c>
      <c r="Q1373" s="41">
        <v>44008</v>
      </c>
      <c r="R1373">
        <v>1.47</v>
      </c>
      <c r="S1373">
        <v>1.0414000000000001</v>
      </c>
      <c r="T1373" s="39">
        <f t="shared" si="409"/>
        <v>6.8645460698057688E-3</v>
      </c>
      <c r="U1373" s="42">
        <v>44011.62533333333</v>
      </c>
      <c r="V1373" s="44">
        <v>7</v>
      </c>
      <c r="W1373" s="44">
        <v>5.12</v>
      </c>
      <c r="X1373" s="43">
        <f t="shared" si="421"/>
        <v>3.538928210313444E-2</v>
      </c>
      <c r="Y1373" s="42">
        <v>44011.62533333333</v>
      </c>
      <c r="Z1373" s="44">
        <v>10.3</v>
      </c>
      <c r="AA1373" s="44">
        <v>8.0749999999999993</v>
      </c>
      <c r="AB1373" s="43">
        <f t="shared" si="422"/>
        <v>2.8924566768603392E-2</v>
      </c>
      <c r="AC1373" s="42">
        <v>44011.62533333333</v>
      </c>
      <c r="AD1373" s="44">
        <v>27.72</v>
      </c>
      <c r="AE1373" s="44">
        <v>22.957999999999998</v>
      </c>
      <c r="AF1373" s="43">
        <f t="shared" si="423"/>
        <v>0</v>
      </c>
      <c r="AG1373" s="41">
        <v>44008</v>
      </c>
      <c r="AH1373">
        <v>13.99</v>
      </c>
      <c r="AI1373">
        <v>5.7751999999999999</v>
      </c>
      <c r="AJ1373" s="39">
        <f t="shared" si="410"/>
        <v>-7.0942847749731188E-4</v>
      </c>
      <c r="AK1373" s="45" t="s">
        <v>1098</v>
      </c>
      <c r="AL1373">
        <v>21.8</v>
      </c>
      <c r="AM1373">
        <v>11.950100000000001</v>
      </c>
      <c r="AN1373" s="39">
        <f t="shared" si="411"/>
        <v>0</v>
      </c>
      <c r="AO1373" s="41">
        <v>44008</v>
      </c>
      <c r="AP1373">
        <v>5.69</v>
      </c>
      <c r="AQ1373">
        <v>4.9995000000000003</v>
      </c>
      <c r="AR1373" s="18">
        <f t="shared" si="412"/>
        <v>-1.757083241818565E-3</v>
      </c>
      <c r="AS1373" s="41">
        <v>44008</v>
      </c>
      <c r="AT1373">
        <v>12.48</v>
      </c>
      <c r="AU1373">
        <v>10.436199999999999</v>
      </c>
      <c r="AV1373" s="39">
        <f t="shared" si="413"/>
        <v>8.0752661167241835E-3</v>
      </c>
      <c r="AW1373" s="41">
        <v>44008</v>
      </c>
      <c r="AX1373">
        <v>11</v>
      </c>
      <c r="AY1373">
        <v>7.2914000000000003</v>
      </c>
      <c r="AZ1373" s="39">
        <f t="shared" si="414"/>
        <v>-1.7847761958000433E-2</v>
      </c>
      <c r="BA1373" s="41">
        <v>44008</v>
      </c>
      <c r="BB1373">
        <v>4.5999999999999996</v>
      </c>
      <c r="BC1373">
        <v>2.5270999999999999</v>
      </c>
      <c r="BD1373" s="39">
        <f t="shared" si="415"/>
        <v>2.1811548223350493E-3</v>
      </c>
      <c r="BE1373" s="41">
        <v>44008</v>
      </c>
      <c r="BF1373">
        <v>11.26</v>
      </c>
      <c r="BG1373">
        <v>8.0510999999999999</v>
      </c>
      <c r="BH1373" s="39">
        <f t="shared" si="416"/>
        <v>-2.9309638060331326E-2</v>
      </c>
      <c r="BI1373" s="41">
        <v>44008</v>
      </c>
      <c r="BJ1373">
        <v>1.46</v>
      </c>
      <c r="BK1373">
        <v>1.46</v>
      </c>
      <c r="BL1373" s="39">
        <f t="shared" si="417"/>
        <v>-5.1948051948051993E-2</v>
      </c>
      <c r="BM1373" s="41">
        <v>44008</v>
      </c>
      <c r="BN1373">
        <v>7.45</v>
      </c>
      <c r="BO1373">
        <v>4.2274000000000003</v>
      </c>
      <c r="BP1373" s="46">
        <f t="shared" si="418"/>
        <v>-2.4866211478132522E-2</v>
      </c>
      <c r="BQ1373" s="41">
        <v>44008</v>
      </c>
      <c r="BR1373">
        <v>10.35</v>
      </c>
      <c r="BS1373">
        <v>5.9150999999999998</v>
      </c>
      <c r="BT1373" s="18">
        <f t="shared" si="419"/>
        <v>0</v>
      </c>
      <c r="BU1373" s="41">
        <v>44008</v>
      </c>
      <c r="BV1373">
        <v>2.98</v>
      </c>
      <c r="BW1373">
        <v>1.9602999999999999</v>
      </c>
      <c r="BX1373" s="39">
        <f t="shared" si="420"/>
        <v>2.7572469465848917E-2</v>
      </c>
      <c r="BY1373" s="41">
        <v>44308</v>
      </c>
      <c r="BZ1373">
        <v>12.49</v>
      </c>
      <c r="CA1373">
        <v>8.1811000000000007</v>
      </c>
    </row>
    <row r="1374" spans="1:79">
      <c r="A1374" s="41">
        <v>44011</v>
      </c>
      <c r="B1374">
        <v>8.84</v>
      </c>
      <c r="C1374">
        <v>5.1138000000000003</v>
      </c>
      <c r="D1374" s="34">
        <f t="shared" si="406"/>
        <v>0</v>
      </c>
      <c r="E1374" s="41">
        <v>44011</v>
      </c>
      <c r="F1374">
        <v>1.3</v>
      </c>
      <c r="G1374">
        <v>1.3</v>
      </c>
      <c r="H1374" s="39">
        <f t="shared" si="407"/>
        <v>0</v>
      </c>
      <c r="L1374" s="38"/>
      <c r="M1374" s="41">
        <v>44011</v>
      </c>
      <c r="N1374">
        <v>7</v>
      </c>
      <c r="O1374">
        <v>4.4275000000000002</v>
      </c>
      <c r="P1374" s="43">
        <f t="shared" si="408"/>
        <v>0</v>
      </c>
      <c r="Q1374" s="41">
        <v>44011</v>
      </c>
      <c r="R1374">
        <v>1.47</v>
      </c>
      <c r="S1374">
        <v>1.0414000000000001</v>
      </c>
      <c r="T1374" s="39">
        <f t="shared" si="409"/>
        <v>0</v>
      </c>
      <c r="U1374" s="42">
        <v>44012.62533333333</v>
      </c>
      <c r="V1374" s="44">
        <v>7</v>
      </c>
      <c r="W1374" s="44">
        <v>5.12</v>
      </c>
      <c r="X1374" s="43">
        <f t="shared" si="421"/>
        <v>0</v>
      </c>
      <c r="Y1374" s="42">
        <v>44012.62533333333</v>
      </c>
      <c r="Z1374" s="44">
        <v>10.44</v>
      </c>
      <c r="AA1374" s="44">
        <v>8.1850000000000005</v>
      </c>
      <c r="AB1374" s="43">
        <f t="shared" si="422"/>
        <v>1.3622291021671977E-2</v>
      </c>
      <c r="AC1374" s="42">
        <v>44012.62533333333</v>
      </c>
      <c r="AD1374" s="44">
        <v>27.72</v>
      </c>
      <c r="AE1374" s="44">
        <v>22.957999999999998</v>
      </c>
      <c r="AF1374" s="43">
        <f t="shared" si="423"/>
        <v>0</v>
      </c>
      <c r="AG1374" s="41">
        <v>44011</v>
      </c>
      <c r="AH1374">
        <v>14.19</v>
      </c>
      <c r="AI1374">
        <v>5.8577000000000004</v>
      </c>
      <c r="AJ1374" s="39">
        <f t="shared" si="410"/>
        <v>1.4285219559495856E-2</v>
      </c>
      <c r="AK1374" s="45" t="s">
        <v>1099</v>
      </c>
      <c r="AL1374">
        <v>21.95</v>
      </c>
      <c r="AM1374">
        <v>12.032299999999999</v>
      </c>
      <c r="AN1374" s="39">
        <f t="shared" si="411"/>
        <v>6.8786035263301969E-3</v>
      </c>
      <c r="AO1374" s="41">
        <v>44011</v>
      </c>
      <c r="AP1374">
        <v>5.6</v>
      </c>
      <c r="AQ1374">
        <v>4.9203999999999999</v>
      </c>
      <c r="AR1374" s="18">
        <f t="shared" si="412"/>
        <v>-1.5821582158215899E-2</v>
      </c>
      <c r="AS1374" s="41">
        <v>44011</v>
      </c>
      <c r="AT1374">
        <v>12.4</v>
      </c>
      <c r="AU1374">
        <v>10.369300000000001</v>
      </c>
      <c r="AV1374" s="39">
        <f t="shared" si="413"/>
        <v>-6.4103792568174847E-3</v>
      </c>
      <c r="AW1374" s="41">
        <v>44011</v>
      </c>
      <c r="AX1374">
        <v>11.07</v>
      </c>
      <c r="AY1374">
        <v>7.3377999999999997</v>
      </c>
      <c r="AZ1374" s="39">
        <f t="shared" si="414"/>
        <v>6.3636612996131508E-3</v>
      </c>
      <c r="BA1374" s="41">
        <v>44011</v>
      </c>
      <c r="BB1374">
        <v>4.58</v>
      </c>
      <c r="BC1374">
        <v>2.5160999999999998</v>
      </c>
      <c r="BD1374" s="39">
        <f t="shared" si="415"/>
        <v>-4.3528154801947376E-3</v>
      </c>
      <c r="BE1374" s="41">
        <v>44011</v>
      </c>
      <c r="BF1374">
        <v>11.2</v>
      </c>
      <c r="BG1374">
        <v>8.0082000000000004</v>
      </c>
      <c r="BH1374" s="39">
        <f t="shared" si="416"/>
        <v>-5.3284644334313938E-3</v>
      </c>
      <c r="BI1374" s="41">
        <v>44011</v>
      </c>
      <c r="BJ1374">
        <v>1.44</v>
      </c>
      <c r="BK1374">
        <v>1.44</v>
      </c>
      <c r="BL1374" s="39">
        <f t="shared" si="417"/>
        <v>-1.3698630136986314E-2</v>
      </c>
      <c r="BM1374" s="41">
        <v>44011</v>
      </c>
      <c r="BN1374">
        <v>7.86</v>
      </c>
      <c r="BO1374">
        <v>4.4600999999999997</v>
      </c>
      <c r="BP1374" s="46">
        <f t="shared" si="418"/>
        <v>5.5045654539433088E-2</v>
      </c>
      <c r="BQ1374" s="41">
        <v>44011</v>
      </c>
      <c r="BR1374">
        <v>10.45</v>
      </c>
      <c r="BS1374">
        <v>5.9722</v>
      </c>
      <c r="BT1374" s="18">
        <f t="shared" si="419"/>
        <v>9.6532602999104249E-3</v>
      </c>
      <c r="BU1374" s="41">
        <v>44011</v>
      </c>
      <c r="BV1374">
        <v>3</v>
      </c>
      <c r="BW1374">
        <v>1.9734</v>
      </c>
      <c r="BX1374" s="39">
        <f t="shared" si="420"/>
        <v>6.6826506147018884E-3</v>
      </c>
      <c r="BY1374" s="41">
        <v>44309</v>
      </c>
      <c r="BZ1374">
        <v>12.56</v>
      </c>
      <c r="CA1374">
        <v>8.2269000000000005</v>
      </c>
    </row>
    <row r="1375" spans="1:79">
      <c r="A1375" s="41">
        <v>44012</v>
      </c>
      <c r="B1375">
        <v>8.83</v>
      </c>
      <c r="C1375">
        <v>5.1079999999999997</v>
      </c>
      <c r="D1375" s="34">
        <f t="shared" si="406"/>
        <v>-1.134185928272653E-3</v>
      </c>
      <c r="E1375" s="41">
        <v>44012</v>
      </c>
      <c r="F1375">
        <v>1.3</v>
      </c>
      <c r="G1375">
        <v>1.3</v>
      </c>
      <c r="H1375" s="39">
        <f t="shared" si="407"/>
        <v>0</v>
      </c>
      <c r="L1375" s="38"/>
      <c r="M1375" s="41">
        <v>44012</v>
      </c>
      <c r="N1375">
        <v>7</v>
      </c>
      <c r="O1375">
        <v>4.4275000000000002</v>
      </c>
      <c r="P1375" s="43">
        <f t="shared" si="408"/>
        <v>0</v>
      </c>
      <c r="Q1375" s="41">
        <v>44012</v>
      </c>
      <c r="R1375">
        <v>1.41</v>
      </c>
      <c r="S1375">
        <v>0.99890000000000001</v>
      </c>
      <c r="T1375" s="39">
        <f t="shared" si="409"/>
        <v>-4.081044747455357E-2</v>
      </c>
      <c r="U1375" s="42">
        <v>44013.62533333333</v>
      </c>
      <c r="V1375" s="44">
        <v>7</v>
      </c>
      <c r="W1375" s="44">
        <v>5.12</v>
      </c>
      <c r="X1375" s="43">
        <f t="shared" si="421"/>
        <v>0</v>
      </c>
      <c r="Y1375" s="42">
        <v>44013.62533333333</v>
      </c>
      <c r="Z1375" s="44">
        <v>10.43</v>
      </c>
      <c r="AA1375" s="44">
        <v>8.1769999999999996</v>
      </c>
      <c r="AB1375" s="43">
        <f t="shared" si="422"/>
        <v>-9.7739767868062241E-4</v>
      </c>
      <c r="AC1375" s="42">
        <v>44013.62533333333</v>
      </c>
      <c r="AD1375" s="44">
        <v>27.72</v>
      </c>
      <c r="AE1375" s="44">
        <v>22.957999999999998</v>
      </c>
      <c r="AF1375" s="43">
        <f t="shared" si="423"/>
        <v>0</v>
      </c>
      <c r="AG1375" s="41">
        <v>44012</v>
      </c>
      <c r="AH1375">
        <v>14.1</v>
      </c>
      <c r="AI1375">
        <v>5.8205999999999998</v>
      </c>
      <c r="AJ1375" s="39">
        <f t="shared" si="410"/>
        <v>-6.3335438824112834E-3</v>
      </c>
      <c r="AK1375" s="45" t="s">
        <v>1100</v>
      </c>
      <c r="AL1375">
        <v>22.1</v>
      </c>
      <c r="AM1375">
        <v>12.1145</v>
      </c>
      <c r="AN1375" s="39">
        <f t="shared" si="411"/>
        <v>6.8316115788336629E-3</v>
      </c>
      <c r="AO1375" s="41">
        <v>44012</v>
      </c>
      <c r="AP1375">
        <v>5.75</v>
      </c>
      <c r="AQ1375">
        <v>5.0522</v>
      </c>
      <c r="AR1375" s="18">
        <f t="shared" si="412"/>
        <v>2.6786440126818988E-2</v>
      </c>
      <c r="AS1375" s="41">
        <v>44012</v>
      </c>
      <c r="AT1375">
        <v>12.03</v>
      </c>
      <c r="AU1375">
        <v>10.059900000000001</v>
      </c>
      <c r="AV1375" s="39">
        <f t="shared" si="413"/>
        <v>-2.983807971608499E-2</v>
      </c>
      <c r="AW1375" s="41">
        <v>44012</v>
      </c>
      <c r="AX1375">
        <v>11.24</v>
      </c>
      <c r="AY1375">
        <v>7.4504999999999999</v>
      </c>
      <c r="AZ1375" s="39">
        <f t="shared" si="414"/>
        <v>1.5358826896344987E-2</v>
      </c>
      <c r="BA1375" s="41">
        <v>44012</v>
      </c>
      <c r="BB1375">
        <v>4.45</v>
      </c>
      <c r="BC1375">
        <v>2.4447000000000001</v>
      </c>
      <c r="BD1375" s="39">
        <f t="shared" si="415"/>
        <v>-2.8377250506736493E-2</v>
      </c>
      <c r="BE1375" s="41">
        <v>44012</v>
      </c>
      <c r="BF1375">
        <v>11.4</v>
      </c>
      <c r="BG1375">
        <v>8.1511999999999993</v>
      </c>
      <c r="BH1375" s="39">
        <f t="shared" si="416"/>
        <v>1.7856696885692028E-2</v>
      </c>
      <c r="BI1375" s="41">
        <v>44012</v>
      </c>
      <c r="BJ1375">
        <v>1.5</v>
      </c>
      <c r="BK1375">
        <v>1.5</v>
      </c>
      <c r="BL1375" s="39">
        <f t="shared" si="417"/>
        <v>4.1666666666666706E-2</v>
      </c>
      <c r="BM1375" s="41">
        <v>44012</v>
      </c>
      <c r="BN1375">
        <v>7.63</v>
      </c>
      <c r="BO1375">
        <v>4.3295000000000003</v>
      </c>
      <c r="BP1375" s="46">
        <f t="shared" si="418"/>
        <v>-2.9281854666935583E-2</v>
      </c>
      <c r="BQ1375" s="41">
        <v>44012</v>
      </c>
      <c r="BR1375">
        <v>10.45</v>
      </c>
      <c r="BS1375">
        <v>5.9722</v>
      </c>
      <c r="BT1375" s="18">
        <f t="shared" si="419"/>
        <v>0</v>
      </c>
      <c r="BU1375" s="41">
        <v>44012</v>
      </c>
      <c r="BV1375">
        <v>3.04</v>
      </c>
      <c r="BW1375">
        <v>1.9998</v>
      </c>
      <c r="BX1375" s="39">
        <f t="shared" si="420"/>
        <v>1.3377926421404672E-2</v>
      </c>
      <c r="BY1375" s="41">
        <v>44312</v>
      </c>
      <c r="BZ1375">
        <v>12.56</v>
      </c>
      <c r="CA1375">
        <v>8.2269000000000005</v>
      </c>
    </row>
    <row r="1376" spans="1:79">
      <c r="A1376" s="41">
        <v>44013</v>
      </c>
      <c r="B1376">
        <v>8.83</v>
      </c>
      <c r="C1376">
        <v>5.1079999999999997</v>
      </c>
      <c r="D1376" s="34">
        <f t="shared" si="406"/>
        <v>0</v>
      </c>
      <c r="E1376" s="41">
        <v>44013</v>
      </c>
      <c r="F1376">
        <v>1.3</v>
      </c>
      <c r="G1376">
        <v>1.3</v>
      </c>
      <c r="H1376" s="39">
        <f t="shared" si="407"/>
        <v>0</v>
      </c>
      <c r="L1376" s="38"/>
      <c r="M1376" s="41">
        <v>44013</v>
      </c>
      <c r="N1376">
        <v>6.85</v>
      </c>
      <c r="O1376">
        <v>4.3326000000000002</v>
      </c>
      <c r="P1376" s="43">
        <f t="shared" si="408"/>
        <v>-2.1434217955957083E-2</v>
      </c>
      <c r="Q1376" s="41">
        <v>44013</v>
      </c>
      <c r="R1376">
        <v>1.42</v>
      </c>
      <c r="S1376">
        <v>1.0059</v>
      </c>
      <c r="T1376" s="39">
        <f t="shared" si="409"/>
        <v>7.0077084793272659E-3</v>
      </c>
      <c r="U1376" s="42">
        <v>44014.62533333333</v>
      </c>
      <c r="V1376" s="44">
        <v>6.99</v>
      </c>
      <c r="W1376" s="44">
        <v>5.1130000000000004</v>
      </c>
      <c r="X1376" s="43">
        <f t="shared" si="421"/>
        <v>-1.3671874999999362E-3</v>
      </c>
      <c r="Y1376" s="42">
        <v>44014.62533333333</v>
      </c>
      <c r="Z1376" s="44">
        <v>10.15</v>
      </c>
      <c r="AA1376" s="44">
        <v>7.9569999999999999</v>
      </c>
      <c r="AB1376" s="43">
        <f t="shared" si="422"/>
        <v>-2.6904732787085699E-2</v>
      </c>
      <c r="AC1376" s="42">
        <v>44014.62533333333</v>
      </c>
      <c r="AD1376" s="44">
        <v>27.72</v>
      </c>
      <c r="AE1376" s="44">
        <v>22.957999999999998</v>
      </c>
      <c r="AF1376" s="43">
        <f t="shared" si="423"/>
        <v>0</v>
      </c>
      <c r="AG1376" s="41">
        <v>44013</v>
      </c>
      <c r="AH1376">
        <v>13.98</v>
      </c>
      <c r="AI1376">
        <v>5.7709999999999999</v>
      </c>
      <c r="AJ1376" s="39">
        <f t="shared" si="410"/>
        <v>-8.5214582689069635E-3</v>
      </c>
      <c r="AK1376" s="45">
        <v>43837</v>
      </c>
      <c r="AL1376">
        <v>22</v>
      </c>
      <c r="AM1376">
        <v>12.059699999999999</v>
      </c>
      <c r="AN1376" s="39">
        <f t="shared" si="411"/>
        <v>-4.5235048908333145E-3</v>
      </c>
      <c r="AO1376" s="41">
        <v>44013</v>
      </c>
      <c r="AP1376">
        <v>5.87</v>
      </c>
      <c r="AQ1376">
        <v>5.1577000000000002</v>
      </c>
      <c r="AR1376" s="18">
        <f t="shared" si="412"/>
        <v>2.088199200348366E-2</v>
      </c>
      <c r="AS1376" s="41">
        <v>44013</v>
      </c>
      <c r="AT1376">
        <v>12</v>
      </c>
      <c r="AU1376">
        <v>10.034800000000001</v>
      </c>
      <c r="AV1376" s="39">
        <f t="shared" si="413"/>
        <v>-2.4950546228093839E-3</v>
      </c>
      <c r="AW1376" s="41">
        <v>44013</v>
      </c>
      <c r="AX1376">
        <v>11.09</v>
      </c>
      <c r="AY1376">
        <v>7.351</v>
      </c>
      <c r="AZ1376" s="39">
        <f t="shared" si="414"/>
        <v>-1.3354808402120652E-2</v>
      </c>
      <c r="BA1376" s="41">
        <v>44013</v>
      </c>
      <c r="BB1376">
        <v>4.4000000000000004</v>
      </c>
      <c r="BC1376">
        <v>2.4173</v>
      </c>
      <c r="BD1376" s="39">
        <f t="shared" si="415"/>
        <v>-1.1207919172086592E-2</v>
      </c>
      <c r="BE1376" s="41">
        <v>44013</v>
      </c>
      <c r="BF1376">
        <v>11.44</v>
      </c>
      <c r="BG1376">
        <v>8.1798000000000002</v>
      </c>
      <c r="BH1376" s="39">
        <f t="shared" si="416"/>
        <v>3.5086858376681775E-3</v>
      </c>
      <c r="BI1376" s="41">
        <v>44013</v>
      </c>
      <c r="BJ1376">
        <v>1.49</v>
      </c>
      <c r="BK1376">
        <v>1.49</v>
      </c>
      <c r="BL1376" s="39">
        <f t="shared" si="417"/>
        <v>-6.6666666666666723E-3</v>
      </c>
      <c r="BM1376" s="41">
        <v>44013</v>
      </c>
      <c r="BN1376">
        <v>7.5</v>
      </c>
      <c r="BO1376">
        <v>4.2557999999999998</v>
      </c>
      <c r="BP1376" s="46">
        <f t="shared" si="418"/>
        <v>-1.7022750895022642E-2</v>
      </c>
      <c r="BQ1376" s="41">
        <v>44013</v>
      </c>
      <c r="BR1376">
        <v>10.45</v>
      </c>
      <c r="BS1376">
        <v>5.9722</v>
      </c>
      <c r="BT1376" s="18">
        <f t="shared" si="419"/>
        <v>0</v>
      </c>
      <c r="BU1376" s="41">
        <v>44013</v>
      </c>
      <c r="BV1376">
        <v>3.02</v>
      </c>
      <c r="BW1376">
        <v>1.9865999999999999</v>
      </c>
      <c r="BX1376" s="39">
        <f t="shared" si="420"/>
        <v>-6.600660066006651E-3</v>
      </c>
      <c r="BY1376" s="41">
        <v>44313</v>
      </c>
      <c r="BZ1376">
        <v>12.56</v>
      </c>
      <c r="CA1376">
        <v>8.2269000000000005</v>
      </c>
    </row>
    <row r="1377" spans="1:79">
      <c r="A1377" s="41">
        <v>44014</v>
      </c>
      <c r="B1377">
        <v>8.8000000000000007</v>
      </c>
      <c r="C1377">
        <v>5.0906000000000002</v>
      </c>
      <c r="D1377" s="34">
        <f t="shared" si="406"/>
        <v>-3.4064212999215773E-3</v>
      </c>
      <c r="E1377" s="41">
        <v>44014</v>
      </c>
      <c r="F1377">
        <v>1.3</v>
      </c>
      <c r="G1377">
        <v>1.3</v>
      </c>
      <c r="H1377" s="39">
        <f t="shared" si="407"/>
        <v>0</v>
      </c>
      <c r="L1377" s="38"/>
      <c r="M1377" s="41">
        <v>44014</v>
      </c>
      <c r="N1377">
        <v>6.8</v>
      </c>
      <c r="O1377">
        <v>4.3010000000000002</v>
      </c>
      <c r="P1377" s="43">
        <f t="shared" si="408"/>
        <v>-7.2935419840280827E-3</v>
      </c>
      <c r="Q1377" s="41">
        <v>44014</v>
      </c>
      <c r="R1377">
        <v>1.38</v>
      </c>
      <c r="S1377">
        <v>0.97760000000000002</v>
      </c>
      <c r="T1377" s="39">
        <f t="shared" si="409"/>
        <v>-2.8134009344865287E-2</v>
      </c>
      <c r="U1377" s="42">
        <v>44015.62533333333</v>
      </c>
      <c r="V1377" s="44">
        <v>7</v>
      </c>
      <c r="W1377" s="44">
        <v>5.12</v>
      </c>
      <c r="X1377" s="43">
        <f t="shared" si="421"/>
        <v>1.3690592607079352E-3</v>
      </c>
      <c r="Y1377" s="42">
        <v>44015.62533333333</v>
      </c>
      <c r="Z1377" s="44">
        <v>10.39</v>
      </c>
      <c r="AA1377" s="44">
        <v>8.1460000000000008</v>
      </c>
      <c r="AB1377" s="43">
        <f t="shared" si="422"/>
        <v>2.3752670604499301E-2</v>
      </c>
      <c r="AC1377" s="42">
        <v>44015.62533333333</v>
      </c>
      <c r="AD1377" s="44">
        <v>27.72</v>
      </c>
      <c r="AE1377" s="44">
        <v>22.957999999999998</v>
      </c>
      <c r="AF1377" s="43">
        <f t="shared" si="423"/>
        <v>0</v>
      </c>
      <c r="AG1377" s="41">
        <v>44014</v>
      </c>
      <c r="AH1377">
        <v>13.7</v>
      </c>
      <c r="AI1377">
        <v>5.6555</v>
      </c>
      <c r="AJ1377" s="39">
        <f t="shared" si="410"/>
        <v>-2.0013862415525895E-2</v>
      </c>
      <c r="AK1377" s="45">
        <v>43868</v>
      </c>
      <c r="AL1377">
        <v>22</v>
      </c>
      <c r="AM1377">
        <v>12.059699999999999</v>
      </c>
      <c r="AN1377" s="39">
        <f t="shared" si="411"/>
        <v>0</v>
      </c>
      <c r="AO1377" s="41">
        <v>44014</v>
      </c>
      <c r="AP1377">
        <v>5.92</v>
      </c>
      <c r="AQ1377">
        <v>5.2016</v>
      </c>
      <c r="AR1377" s="18">
        <f t="shared" si="412"/>
        <v>8.5115458440777527E-3</v>
      </c>
      <c r="AS1377" s="41">
        <v>44014</v>
      </c>
      <c r="AT1377">
        <v>12.3</v>
      </c>
      <c r="AU1377">
        <v>10.2857</v>
      </c>
      <c r="AV1377" s="39">
        <f t="shared" si="413"/>
        <v>2.5002989596205172E-2</v>
      </c>
      <c r="AW1377" s="41">
        <v>44014</v>
      </c>
      <c r="AX1377">
        <v>11.01</v>
      </c>
      <c r="AY1377">
        <v>7.298</v>
      </c>
      <c r="AZ1377" s="39">
        <f t="shared" si="414"/>
        <v>-7.2099034145014194E-3</v>
      </c>
      <c r="BA1377" s="41">
        <v>44014</v>
      </c>
      <c r="BB1377">
        <v>4.4000000000000004</v>
      </c>
      <c r="BC1377">
        <v>2.4173</v>
      </c>
      <c r="BD1377" s="39">
        <f t="shared" si="415"/>
        <v>0</v>
      </c>
      <c r="BE1377" s="41">
        <v>44014</v>
      </c>
      <c r="BF1377">
        <v>11.44</v>
      </c>
      <c r="BG1377">
        <v>8.1798000000000002</v>
      </c>
      <c r="BH1377" s="39">
        <f t="shared" si="416"/>
        <v>0</v>
      </c>
      <c r="BI1377" s="41">
        <v>44014</v>
      </c>
      <c r="BJ1377">
        <v>1.46</v>
      </c>
      <c r="BK1377">
        <v>1.46</v>
      </c>
      <c r="BL1377" s="39">
        <f t="shared" si="417"/>
        <v>-2.0134228187919483E-2</v>
      </c>
      <c r="BM1377" s="41">
        <v>44014</v>
      </c>
      <c r="BN1377">
        <v>7.41</v>
      </c>
      <c r="BO1377">
        <v>4.2046999999999999</v>
      </c>
      <c r="BP1377" s="46">
        <f t="shared" si="418"/>
        <v>-1.2007143192819194E-2</v>
      </c>
      <c r="BQ1377" s="41">
        <v>44014</v>
      </c>
      <c r="BR1377">
        <v>10</v>
      </c>
      <c r="BS1377">
        <v>5.7149999999999999</v>
      </c>
      <c r="BT1377" s="18">
        <f t="shared" si="419"/>
        <v>-4.3066206757978648E-2</v>
      </c>
      <c r="BU1377" s="41">
        <v>44014</v>
      </c>
      <c r="BV1377">
        <v>3.01</v>
      </c>
      <c r="BW1377">
        <v>1.98</v>
      </c>
      <c r="BX1377" s="39">
        <f t="shared" si="420"/>
        <v>-3.3222591362125943E-3</v>
      </c>
      <c r="BY1377" s="41">
        <v>44314</v>
      </c>
      <c r="BZ1377">
        <v>12.5</v>
      </c>
      <c r="CA1377">
        <v>8.1875999999999998</v>
      </c>
    </row>
    <row r="1378" spans="1:79">
      <c r="A1378" s="41">
        <v>44015</v>
      </c>
      <c r="B1378">
        <v>9</v>
      </c>
      <c r="C1378">
        <v>5.2062999999999997</v>
      </c>
      <c r="D1378" s="34">
        <f t="shared" si="406"/>
        <v>2.2728165638627954E-2</v>
      </c>
      <c r="E1378" s="41">
        <v>44015</v>
      </c>
      <c r="F1378">
        <v>1.25</v>
      </c>
      <c r="G1378">
        <v>1.25</v>
      </c>
      <c r="H1378" s="39">
        <f t="shared" si="407"/>
        <v>-3.8461538461538491E-2</v>
      </c>
      <c r="L1378" s="38"/>
      <c r="M1378" s="41">
        <v>44015</v>
      </c>
      <c r="N1378">
        <v>6.8</v>
      </c>
      <c r="O1378">
        <v>4.3010000000000002</v>
      </c>
      <c r="P1378" s="43">
        <f t="shared" si="408"/>
        <v>0</v>
      </c>
      <c r="Q1378" s="41">
        <v>44015</v>
      </c>
      <c r="R1378">
        <v>1.37</v>
      </c>
      <c r="S1378">
        <v>0.97050000000000003</v>
      </c>
      <c r="T1378" s="39">
        <f t="shared" si="409"/>
        <v>-7.2626841243862471E-3</v>
      </c>
      <c r="U1378" s="42">
        <v>44018.62533333333</v>
      </c>
      <c r="V1378" s="44">
        <v>7.19</v>
      </c>
      <c r="W1378" s="44">
        <v>5.2590000000000003</v>
      </c>
      <c r="X1378" s="43">
        <f t="shared" si="421"/>
        <v>2.7148437500000046E-2</v>
      </c>
      <c r="Y1378" s="42">
        <v>44018.62533333333</v>
      </c>
      <c r="Z1378" s="44">
        <v>10.1</v>
      </c>
      <c r="AA1378" s="44">
        <v>7.9180000000000001</v>
      </c>
      <c r="AB1378" s="43">
        <f t="shared" si="422"/>
        <v>-2.7989197151976508E-2</v>
      </c>
      <c r="AC1378" s="42">
        <v>44018.62533333333</v>
      </c>
      <c r="AD1378" s="44">
        <v>27.72</v>
      </c>
      <c r="AE1378" s="44">
        <v>22.957999999999998</v>
      </c>
      <c r="AF1378" s="43">
        <f t="shared" si="423"/>
        <v>0</v>
      </c>
      <c r="AG1378" s="41">
        <v>44015</v>
      </c>
      <c r="AH1378">
        <v>14</v>
      </c>
      <c r="AI1378">
        <v>5.7793000000000001</v>
      </c>
      <c r="AJ1378" s="39">
        <f t="shared" si="410"/>
        <v>2.1890195385023452E-2</v>
      </c>
      <c r="AK1378" s="45">
        <v>43897</v>
      </c>
      <c r="AL1378">
        <v>22.1</v>
      </c>
      <c r="AM1378">
        <v>12.1145</v>
      </c>
      <c r="AN1378" s="39">
        <f t="shared" si="411"/>
        <v>4.5440599683242685E-3</v>
      </c>
      <c r="AO1378" s="41">
        <v>44015</v>
      </c>
      <c r="AP1378">
        <v>6.27</v>
      </c>
      <c r="AQ1378">
        <v>5.5091000000000001</v>
      </c>
      <c r="AR1378" s="18">
        <f t="shared" si="412"/>
        <v>5.9116425715164587E-2</v>
      </c>
      <c r="AS1378" s="41">
        <v>44015</v>
      </c>
      <c r="AT1378">
        <v>12.3</v>
      </c>
      <c r="AU1378">
        <v>10.2857</v>
      </c>
      <c r="AV1378" s="39">
        <f t="shared" si="413"/>
        <v>0</v>
      </c>
      <c r="AW1378" s="41">
        <v>44015</v>
      </c>
      <c r="AX1378">
        <v>11.2</v>
      </c>
      <c r="AY1378">
        <v>7.4238999999999997</v>
      </c>
      <c r="AZ1378" s="39">
        <f t="shared" si="414"/>
        <v>1.7251301726500367E-2</v>
      </c>
      <c r="BA1378" s="41">
        <v>44015</v>
      </c>
      <c r="BB1378">
        <v>4.46</v>
      </c>
      <c r="BC1378">
        <v>2.4502000000000002</v>
      </c>
      <c r="BD1378" s="39">
        <f t="shared" si="415"/>
        <v>1.3610226285525235E-2</v>
      </c>
      <c r="BE1378" s="41">
        <v>44015</v>
      </c>
      <c r="BF1378">
        <v>11.44</v>
      </c>
      <c r="BG1378">
        <v>8.1798000000000002</v>
      </c>
      <c r="BH1378" s="39">
        <f t="shared" si="416"/>
        <v>0</v>
      </c>
      <c r="BI1378" s="41">
        <v>44015</v>
      </c>
      <c r="BJ1378">
        <v>1.47</v>
      </c>
      <c r="BK1378">
        <v>1.47</v>
      </c>
      <c r="BL1378" s="39">
        <f t="shared" si="417"/>
        <v>6.8493150684931572E-3</v>
      </c>
      <c r="BM1378" s="41">
        <v>44015</v>
      </c>
      <c r="BN1378">
        <v>7.55</v>
      </c>
      <c r="BO1378">
        <v>4.2840999999999996</v>
      </c>
      <c r="BP1378" s="46">
        <f t="shared" si="418"/>
        <v>1.888363022332145E-2</v>
      </c>
      <c r="BQ1378" s="41">
        <v>44015</v>
      </c>
      <c r="BR1378">
        <v>10.35</v>
      </c>
      <c r="BS1378">
        <v>5.9150999999999998</v>
      </c>
      <c r="BT1378" s="18">
        <f t="shared" si="419"/>
        <v>3.5013123359580046E-2</v>
      </c>
      <c r="BU1378" s="41">
        <v>44015</v>
      </c>
      <c r="BV1378">
        <v>3</v>
      </c>
      <c r="BW1378">
        <v>1.9734</v>
      </c>
      <c r="BX1378" s="39">
        <f t="shared" si="420"/>
        <v>-3.3333333333333028E-3</v>
      </c>
      <c r="BY1378" s="41">
        <v>44315</v>
      </c>
      <c r="BZ1378">
        <v>12.5</v>
      </c>
      <c r="CA1378">
        <v>8.1875999999999998</v>
      </c>
    </row>
    <row r="1379" spans="1:79">
      <c r="A1379" s="41">
        <v>44018</v>
      </c>
      <c r="B1379">
        <v>9.27</v>
      </c>
      <c r="C1379">
        <v>5.3624999999999998</v>
      </c>
      <c r="D1379" s="34">
        <f t="shared" si="406"/>
        <v>3.0002112824846845E-2</v>
      </c>
      <c r="E1379" s="41">
        <v>44018</v>
      </c>
      <c r="F1379">
        <v>1.23</v>
      </c>
      <c r="G1379">
        <v>1.23</v>
      </c>
      <c r="H1379" s="39">
        <f t="shared" si="407"/>
        <v>-1.6000000000000014E-2</v>
      </c>
      <c r="L1379" s="38"/>
      <c r="M1379" s="41">
        <v>44018</v>
      </c>
      <c r="N1379">
        <v>6.8</v>
      </c>
      <c r="O1379">
        <v>4.3010000000000002</v>
      </c>
      <c r="P1379" s="43">
        <f t="shared" si="408"/>
        <v>0</v>
      </c>
      <c r="Q1379" s="41">
        <v>44018</v>
      </c>
      <c r="R1379">
        <v>1.4</v>
      </c>
      <c r="S1379">
        <v>0.99180000000000001</v>
      </c>
      <c r="T1379" s="39">
        <f t="shared" si="409"/>
        <v>2.1947449768160727E-2</v>
      </c>
      <c r="U1379" s="42">
        <v>44019.62533333333</v>
      </c>
      <c r="V1379" s="44">
        <v>7.2</v>
      </c>
      <c r="W1379" s="44">
        <v>5.2670000000000003</v>
      </c>
      <c r="X1379" s="43">
        <f t="shared" si="421"/>
        <v>1.5212017493820131E-3</v>
      </c>
      <c r="Y1379" s="42">
        <v>44019.62533333333</v>
      </c>
      <c r="Z1379" s="44">
        <v>10.29</v>
      </c>
      <c r="AA1379" s="44">
        <v>8.0670000000000002</v>
      </c>
      <c r="AB1379" s="43">
        <f t="shared" si="422"/>
        <v>1.8817883303864615E-2</v>
      </c>
      <c r="AC1379" s="42">
        <v>44019.62533333333</v>
      </c>
      <c r="AD1379" s="44">
        <v>26.89</v>
      </c>
      <c r="AE1379" s="44">
        <v>22.271000000000001</v>
      </c>
      <c r="AF1379" s="43">
        <f t="shared" si="423"/>
        <v>-2.992420942590808E-2</v>
      </c>
      <c r="AG1379" s="41">
        <v>44018</v>
      </c>
      <c r="AH1379">
        <v>14</v>
      </c>
      <c r="AI1379">
        <v>5.7793000000000001</v>
      </c>
      <c r="AJ1379" s="39">
        <f t="shared" si="410"/>
        <v>0</v>
      </c>
      <c r="AK1379" s="45">
        <v>43989</v>
      </c>
      <c r="AL1379">
        <v>22.17</v>
      </c>
      <c r="AM1379">
        <v>12.152900000000001</v>
      </c>
      <c r="AN1379" s="39">
        <f t="shared" si="411"/>
        <v>3.1697552519708697E-3</v>
      </c>
      <c r="AO1379" s="41">
        <v>44018</v>
      </c>
      <c r="AP1379">
        <v>6.45</v>
      </c>
      <c r="AQ1379">
        <v>5.6673</v>
      </c>
      <c r="AR1379" s="18">
        <f t="shared" si="412"/>
        <v>2.8716124230818083E-2</v>
      </c>
      <c r="AS1379" s="41">
        <v>44018</v>
      </c>
      <c r="AT1379">
        <v>12.3</v>
      </c>
      <c r="AU1379">
        <v>10.2857</v>
      </c>
      <c r="AV1379" s="39">
        <f t="shared" si="413"/>
        <v>0</v>
      </c>
      <c r="AW1379" s="41">
        <v>44018</v>
      </c>
      <c r="AX1379">
        <v>11.1</v>
      </c>
      <c r="AY1379">
        <v>7.3577000000000004</v>
      </c>
      <c r="AZ1379" s="39">
        <f t="shared" si="414"/>
        <v>-8.9171459744877193E-3</v>
      </c>
      <c r="BA1379" s="41">
        <v>44018</v>
      </c>
      <c r="BB1379">
        <v>4.45</v>
      </c>
      <c r="BC1379">
        <v>2.4447000000000001</v>
      </c>
      <c r="BD1379" s="39">
        <f t="shared" si="415"/>
        <v>-2.2447147171659704E-3</v>
      </c>
      <c r="BE1379" s="41">
        <v>44018</v>
      </c>
      <c r="BF1379">
        <v>11.35</v>
      </c>
      <c r="BG1379">
        <v>8.1155000000000008</v>
      </c>
      <c r="BH1379" s="39">
        <f t="shared" si="416"/>
        <v>-7.8608278931024417E-3</v>
      </c>
      <c r="BI1379" s="41">
        <v>44018</v>
      </c>
      <c r="BJ1379">
        <v>1.46</v>
      </c>
      <c r="BK1379">
        <v>1.46</v>
      </c>
      <c r="BL1379" s="39">
        <f t="shared" si="417"/>
        <v>-6.80272108843538E-3</v>
      </c>
      <c r="BM1379" s="41">
        <v>44018</v>
      </c>
      <c r="BN1379">
        <v>7.43</v>
      </c>
      <c r="BO1379">
        <v>4.2161</v>
      </c>
      <c r="BP1379" s="46">
        <f t="shared" si="418"/>
        <v>-1.5872645363086673E-2</v>
      </c>
      <c r="BQ1379" s="41">
        <v>44018</v>
      </c>
      <c r="BR1379">
        <v>10.38</v>
      </c>
      <c r="BS1379">
        <v>5.9321999999999999</v>
      </c>
      <c r="BT1379" s="18">
        <f t="shared" si="419"/>
        <v>2.890906324491575E-3</v>
      </c>
      <c r="BU1379" s="41">
        <v>44018</v>
      </c>
      <c r="BV1379">
        <v>3.07</v>
      </c>
      <c r="BW1379">
        <v>2.0194999999999999</v>
      </c>
      <c r="BX1379" s="39">
        <f t="shared" si="420"/>
        <v>2.3360697273740655E-2</v>
      </c>
      <c r="BY1379" s="41">
        <v>44316</v>
      </c>
      <c r="BZ1379">
        <v>12.3</v>
      </c>
      <c r="CA1379">
        <v>8.0565999999999995</v>
      </c>
    </row>
    <row r="1380" spans="1:79">
      <c r="A1380" s="41">
        <v>44019</v>
      </c>
      <c r="B1380">
        <v>9.3699999999999992</v>
      </c>
      <c r="C1380">
        <v>5.4203999999999999</v>
      </c>
      <c r="D1380" s="34">
        <f t="shared" si="406"/>
        <v>1.079720279720281E-2</v>
      </c>
      <c r="E1380" s="41">
        <v>44019</v>
      </c>
      <c r="F1380">
        <v>1.28</v>
      </c>
      <c r="G1380">
        <v>1.28</v>
      </c>
      <c r="H1380" s="39">
        <f t="shared" si="407"/>
        <v>4.0650406504065074E-2</v>
      </c>
      <c r="L1380" s="38"/>
      <c r="M1380" s="41">
        <v>44019</v>
      </c>
      <c r="N1380">
        <v>6.85</v>
      </c>
      <c r="O1380">
        <v>4.3326000000000002</v>
      </c>
      <c r="P1380" s="43">
        <f t="shared" si="408"/>
        <v>7.3471285747500744E-3</v>
      </c>
      <c r="Q1380" s="41">
        <v>44019</v>
      </c>
      <c r="R1380">
        <v>1.38</v>
      </c>
      <c r="S1380">
        <v>0.97760000000000002</v>
      </c>
      <c r="T1380" s="39">
        <f t="shared" si="409"/>
        <v>-1.4317402702157683E-2</v>
      </c>
      <c r="U1380" s="42">
        <v>44020.62533333333</v>
      </c>
      <c r="V1380" s="44">
        <v>7.4</v>
      </c>
      <c r="W1380" s="44">
        <v>5.4130000000000003</v>
      </c>
      <c r="X1380" s="43">
        <f t="shared" si="421"/>
        <v>2.771976457186252E-2</v>
      </c>
      <c r="Y1380" s="42">
        <v>44020.62533333333</v>
      </c>
      <c r="Z1380" s="44">
        <v>10.3</v>
      </c>
      <c r="AA1380" s="44">
        <v>8.0749999999999993</v>
      </c>
      <c r="AB1380" s="43">
        <f t="shared" si="422"/>
        <v>9.9169455807600337E-4</v>
      </c>
      <c r="AC1380" s="42">
        <v>44020.62533333333</v>
      </c>
      <c r="AD1380" s="44">
        <v>26.09</v>
      </c>
      <c r="AE1380" s="44">
        <v>21.608000000000001</v>
      </c>
      <c r="AF1380" s="43">
        <f t="shared" si="423"/>
        <v>-2.976965560594496E-2</v>
      </c>
      <c r="AG1380" s="41">
        <v>44019</v>
      </c>
      <c r="AH1380">
        <v>14.16</v>
      </c>
      <c r="AI1380">
        <v>5.8453999999999997</v>
      </c>
      <c r="AJ1380" s="39">
        <f t="shared" si="410"/>
        <v>1.1437371307943801E-2</v>
      </c>
      <c r="AK1380" s="45">
        <v>44019</v>
      </c>
      <c r="AL1380">
        <v>22</v>
      </c>
      <c r="AM1380">
        <v>12.059699999999999</v>
      </c>
      <c r="AN1380" s="39">
        <f t="shared" si="411"/>
        <v>-7.668951443688443E-3</v>
      </c>
      <c r="AO1380" s="41">
        <v>44019</v>
      </c>
      <c r="AP1380">
        <v>6.44</v>
      </c>
      <c r="AQ1380">
        <v>5.6585000000000001</v>
      </c>
      <c r="AR1380" s="18">
        <f t="shared" si="412"/>
        <v>-1.5527676318528962E-3</v>
      </c>
      <c r="AS1380" s="41">
        <v>44019</v>
      </c>
      <c r="AT1380">
        <v>12</v>
      </c>
      <c r="AU1380">
        <v>10.034800000000001</v>
      </c>
      <c r="AV1380" s="39">
        <f t="shared" si="413"/>
        <v>-2.4393089434846405E-2</v>
      </c>
      <c r="AW1380" s="41">
        <v>44019</v>
      </c>
      <c r="AX1380">
        <v>11.12</v>
      </c>
      <c r="AY1380">
        <v>7.3708999999999998</v>
      </c>
      <c r="AZ1380" s="39">
        <f t="shared" si="414"/>
        <v>1.794038898025121E-3</v>
      </c>
      <c r="BA1380" s="41">
        <v>44019</v>
      </c>
      <c r="BB1380">
        <v>4.3899999999999997</v>
      </c>
      <c r="BC1380">
        <v>2.4117999999999999</v>
      </c>
      <c r="BD1380" s="39">
        <f t="shared" si="415"/>
        <v>-1.3457683969403261E-2</v>
      </c>
      <c r="BE1380" s="41">
        <v>44019</v>
      </c>
      <c r="BF1380">
        <v>11.3</v>
      </c>
      <c r="BG1380">
        <v>8.0797000000000008</v>
      </c>
      <c r="BH1380" s="39">
        <f t="shared" si="416"/>
        <v>-4.4113116875115583E-3</v>
      </c>
      <c r="BI1380" s="41">
        <v>44019</v>
      </c>
      <c r="BJ1380">
        <v>1.46</v>
      </c>
      <c r="BK1380">
        <v>1.46</v>
      </c>
      <c r="BL1380" s="39">
        <f t="shared" si="417"/>
        <v>0</v>
      </c>
      <c r="BM1380" s="41">
        <v>44019</v>
      </c>
      <c r="BN1380">
        <v>7.4</v>
      </c>
      <c r="BO1380">
        <v>4.1989999999999998</v>
      </c>
      <c r="BP1380" s="46">
        <f t="shared" si="418"/>
        <v>-4.0558810274898879E-3</v>
      </c>
      <c r="BQ1380" s="41">
        <v>44019</v>
      </c>
      <c r="BR1380">
        <v>10</v>
      </c>
      <c r="BS1380">
        <v>5.7149999999999999</v>
      </c>
      <c r="BT1380" s="18">
        <f t="shared" si="419"/>
        <v>-3.6613735207848698E-2</v>
      </c>
      <c r="BU1380" s="41">
        <v>44019</v>
      </c>
      <c r="BV1380">
        <v>3.09</v>
      </c>
      <c r="BW1380">
        <v>2.0326</v>
      </c>
      <c r="BX1380" s="39">
        <f t="shared" si="420"/>
        <v>6.4867541470661613E-3</v>
      </c>
      <c r="BY1380" s="41">
        <v>44319</v>
      </c>
      <c r="BZ1380">
        <v>12.3</v>
      </c>
      <c r="CA1380">
        <v>8.0565999999999995</v>
      </c>
    </row>
    <row r="1381" spans="1:79">
      <c r="A1381" s="41">
        <v>44020</v>
      </c>
      <c r="B1381">
        <v>9.6999999999999993</v>
      </c>
      <c r="C1381">
        <v>5.6113</v>
      </c>
      <c r="D1381" s="34">
        <f t="shared" si="406"/>
        <v>3.5218803040366037E-2</v>
      </c>
      <c r="E1381" s="41">
        <v>44020</v>
      </c>
      <c r="F1381">
        <v>1.25</v>
      </c>
      <c r="G1381">
        <v>1.25</v>
      </c>
      <c r="H1381" s="39">
        <f t="shared" si="407"/>
        <v>-2.3437500000000021E-2</v>
      </c>
      <c r="L1381" s="38"/>
      <c r="M1381" s="41">
        <v>44020</v>
      </c>
      <c r="N1381">
        <v>6.8</v>
      </c>
      <c r="O1381">
        <v>4.3010000000000002</v>
      </c>
      <c r="P1381" s="43">
        <f t="shared" si="408"/>
        <v>-7.2935419840280827E-3</v>
      </c>
      <c r="Q1381" s="41">
        <v>44020</v>
      </c>
      <c r="R1381">
        <v>1.42</v>
      </c>
      <c r="S1381">
        <v>1.0059</v>
      </c>
      <c r="T1381" s="39">
        <f t="shared" si="409"/>
        <v>2.8948445171849416E-2</v>
      </c>
      <c r="U1381" s="42">
        <v>44021.62533333333</v>
      </c>
      <c r="V1381" s="44">
        <v>7.62</v>
      </c>
      <c r="W1381" s="44">
        <v>5.5739999999999998</v>
      </c>
      <c r="X1381" s="43">
        <f t="shared" si="421"/>
        <v>2.9743210788841599E-2</v>
      </c>
      <c r="Y1381" s="42">
        <v>44021.62533333333</v>
      </c>
      <c r="Z1381" s="44">
        <v>10.29</v>
      </c>
      <c r="AA1381" s="44">
        <v>8.0670000000000002</v>
      </c>
      <c r="AB1381" s="43">
        <f t="shared" si="422"/>
        <v>-9.9071207430329652E-4</v>
      </c>
      <c r="AC1381" s="42">
        <v>44021.62533333333</v>
      </c>
      <c r="AD1381" s="44">
        <v>25.31</v>
      </c>
      <c r="AE1381" s="44">
        <v>20.962</v>
      </c>
      <c r="AF1381" s="43">
        <f t="shared" si="423"/>
        <v>-2.9896334690855276E-2</v>
      </c>
      <c r="AG1381" s="41">
        <v>44020</v>
      </c>
      <c r="AH1381">
        <v>14.19</v>
      </c>
      <c r="AI1381">
        <v>5.8577000000000004</v>
      </c>
      <c r="AJ1381" s="39">
        <f t="shared" si="410"/>
        <v>2.1042187018853534E-3</v>
      </c>
      <c r="AK1381" s="45">
        <v>44050</v>
      </c>
      <c r="AL1381">
        <v>22.08</v>
      </c>
      <c r="AM1381">
        <v>12.1036</v>
      </c>
      <c r="AN1381" s="39">
        <f t="shared" si="411"/>
        <v>3.6402232227999635E-3</v>
      </c>
      <c r="AO1381" s="41">
        <v>44020</v>
      </c>
      <c r="AP1381">
        <v>6.4</v>
      </c>
      <c r="AQ1381">
        <v>5.6233000000000004</v>
      </c>
      <c r="AR1381" s="18">
        <f t="shared" si="412"/>
        <v>-6.2207298754086201E-3</v>
      </c>
      <c r="AS1381" s="41">
        <v>44020</v>
      </c>
      <c r="AT1381">
        <v>12.3</v>
      </c>
      <c r="AU1381">
        <v>10.2857</v>
      </c>
      <c r="AV1381" s="39">
        <f t="shared" si="413"/>
        <v>2.5002989596205172E-2</v>
      </c>
      <c r="AW1381" s="41">
        <v>44020</v>
      </c>
      <c r="AX1381">
        <v>11.14</v>
      </c>
      <c r="AY1381">
        <v>7.3841999999999999</v>
      </c>
      <c r="AZ1381" s="39">
        <f t="shared" si="414"/>
        <v>1.8043929506573269E-3</v>
      </c>
      <c r="BA1381" s="41">
        <v>44020</v>
      </c>
      <c r="BB1381">
        <v>4.45</v>
      </c>
      <c r="BC1381">
        <v>2.4447000000000001</v>
      </c>
      <c r="BD1381" s="39">
        <f t="shared" si="415"/>
        <v>1.3641263786383678E-2</v>
      </c>
      <c r="BE1381" s="41">
        <v>44020</v>
      </c>
      <c r="BF1381">
        <v>11.39</v>
      </c>
      <c r="BG1381">
        <v>8.1440999999999999</v>
      </c>
      <c r="BH1381" s="39">
        <f t="shared" si="416"/>
        <v>7.9705929675605684E-3</v>
      </c>
      <c r="BI1381" s="41">
        <v>44020</v>
      </c>
      <c r="BJ1381">
        <v>1.47</v>
      </c>
      <c r="BK1381">
        <v>1.47</v>
      </c>
      <c r="BL1381" s="39">
        <f t="shared" si="417"/>
        <v>6.8493150684931572E-3</v>
      </c>
      <c r="BM1381" s="41">
        <v>44020</v>
      </c>
      <c r="BN1381">
        <v>7.36</v>
      </c>
      <c r="BO1381">
        <v>4.1763000000000003</v>
      </c>
      <c r="BP1381" s="46">
        <f t="shared" si="418"/>
        <v>-5.406049059299714E-3</v>
      </c>
      <c r="BQ1381" s="41">
        <v>44020</v>
      </c>
      <c r="BR1381">
        <v>10.19</v>
      </c>
      <c r="BS1381">
        <v>5.8235999999999999</v>
      </c>
      <c r="BT1381" s="18">
        <f t="shared" si="419"/>
        <v>1.9002624671916015E-2</v>
      </c>
      <c r="BU1381" s="41">
        <v>44020</v>
      </c>
      <c r="BV1381">
        <v>3.1</v>
      </c>
      <c r="BW1381">
        <v>2.0392000000000001</v>
      </c>
      <c r="BX1381" s="39">
        <f t="shared" si="420"/>
        <v>3.2470727147496611E-3</v>
      </c>
      <c r="BY1381" s="41">
        <v>44320</v>
      </c>
      <c r="BZ1381">
        <v>12.3</v>
      </c>
      <c r="CA1381">
        <v>8.0565999999999995</v>
      </c>
    </row>
    <row r="1382" spans="1:79">
      <c r="A1382" s="41">
        <v>44021</v>
      </c>
      <c r="B1382">
        <v>9.67</v>
      </c>
      <c r="C1382">
        <v>5.5938999999999997</v>
      </c>
      <c r="D1382" s="34">
        <f t="shared" si="406"/>
        <v>-3.1008857127582386E-3</v>
      </c>
      <c r="E1382" s="41">
        <v>44021</v>
      </c>
      <c r="F1382">
        <v>1.23</v>
      </c>
      <c r="G1382">
        <v>1.23</v>
      </c>
      <c r="H1382" s="39">
        <f t="shared" si="407"/>
        <v>-1.6000000000000014E-2</v>
      </c>
      <c r="L1382" s="38"/>
      <c r="M1382" s="41">
        <v>44021</v>
      </c>
      <c r="N1382">
        <v>6.8</v>
      </c>
      <c r="O1382">
        <v>4.3010000000000002</v>
      </c>
      <c r="P1382" s="43">
        <f t="shared" si="408"/>
        <v>0</v>
      </c>
      <c r="Q1382" s="41">
        <v>44021</v>
      </c>
      <c r="R1382">
        <v>1.4</v>
      </c>
      <c r="S1382">
        <v>0.99180000000000001</v>
      </c>
      <c r="T1382" s="39">
        <f t="shared" si="409"/>
        <v>-1.4017297942141366E-2</v>
      </c>
      <c r="U1382" s="42">
        <v>44022.62533333333</v>
      </c>
      <c r="V1382" s="44">
        <v>7.62</v>
      </c>
      <c r="W1382" s="44">
        <v>5.5739999999999998</v>
      </c>
      <c r="X1382" s="43">
        <f t="shared" si="421"/>
        <v>0</v>
      </c>
      <c r="Y1382" s="42">
        <v>44022.62533333333</v>
      </c>
      <c r="Z1382" s="44">
        <v>10.38</v>
      </c>
      <c r="AA1382" s="44">
        <v>8.1379999999999999</v>
      </c>
      <c r="AB1382" s="43">
        <f t="shared" si="422"/>
        <v>8.801289202925465E-3</v>
      </c>
      <c r="AC1382" s="42">
        <v>44022.62533333333</v>
      </c>
      <c r="AD1382" s="44">
        <v>26.84</v>
      </c>
      <c r="AE1382" s="44">
        <v>22.23</v>
      </c>
      <c r="AF1382" s="43">
        <f t="shared" si="423"/>
        <v>6.0490411220303436E-2</v>
      </c>
      <c r="AG1382" s="41">
        <v>44021</v>
      </c>
      <c r="AH1382">
        <v>14</v>
      </c>
      <c r="AI1382">
        <v>5.7793000000000001</v>
      </c>
      <c r="AJ1382" s="39">
        <f t="shared" si="410"/>
        <v>-1.3384092732642546E-2</v>
      </c>
      <c r="AK1382" s="45">
        <v>44081</v>
      </c>
      <c r="AL1382">
        <v>22.2</v>
      </c>
      <c r="AM1382">
        <v>12.1693</v>
      </c>
      <c r="AN1382" s="39">
        <f t="shared" si="411"/>
        <v>5.4281370831818342E-3</v>
      </c>
      <c r="AO1382" s="41">
        <v>44021</v>
      </c>
      <c r="AP1382">
        <v>6.59</v>
      </c>
      <c r="AQ1382">
        <v>5.7903000000000002</v>
      </c>
      <c r="AR1382" s="18">
        <f t="shared" si="412"/>
        <v>2.9697864243415754E-2</v>
      </c>
      <c r="AS1382" s="41">
        <v>44021</v>
      </c>
      <c r="AT1382">
        <v>12.3</v>
      </c>
      <c r="AU1382">
        <v>10.2857</v>
      </c>
      <c r="AV1382" s="39">
        <f t="shared" si="413"/>
        <v>0</v>
      </c>
      <c r="AW1382" s="41">
        <v>44021</v>
      </c>
      <c r="AX1382">
        <v>11.14</v>
      </c>
      <c r="AY1382">
        <v>7.3841999999999999</v>
      </c>
      <c r="AZ1382" s="39">
        <f t="shared" si="414"/>
        <v>0</v>
      </c>
      <c r="BA1382" s="41">
        <v>44021</v>
      </c>
      <c r="BB1382">
        <v>4.45</v>
      </c>
      <c r="BC1382">
        <v>2.4447000000000001</v>
      </c>
      <c r="BD1382" s="39">
        <f t="shared" si="415"/>
        <v>0</v>
      </c>
      <c r="BE1382" s="41">
        <v>44021</v>
      </c>
      <c r="BF1382">
        <v>11.39</v>
      </c>
      <c r="BG1382">
        <v>8.1440999999999999</v>
      </c>
      <c r="BH1382" s="39">
        <f t="shared" si="416"/>
        <v>0</v>
      </c>
      <c r="BI1382" s="41">
        <v>44021</v>
      </c>
      <c r="BJ1382">
        <v>1.42</v>
      </c>
      <c r="BK1382">
        <v>1.42</v>
      </c>
      <c r="BL1382" s="39">
        <f t="shared" si="417"/>
        <v>-3.4013605442176902E-2</v>
      </c>
      <c r="BM1382" s="41">
        <v>44021</v>
      </c>
      <c r="BN1382">
        <v>7.15</v>
      </c>
      <c r="BO1382">
        <v>4.0571999999999999</v>
      </c>
      <c r="BP1382" s="46">
        <f t="shared" si="418"/>
        <v>-2.8518066230874318E-2</v>
      </c>
      <c r="BQ1382" s="41">
        <v>44021</v>
      </c>
      <c r="BR1382">
        <v>10.199999999999999</v>
      </c>
      <c r="BS1382">
        <v>5.8292999999999999</v>
      </c>
      <c r="BT1382" s="18">
        <f t="shared" si="419"/>
        <v>9.7877601483619043E-4</v>
      </c>
      <c r="BU1382" s="41">
        <v>44021</v>
      </c>
      <c r="BV1382">
        <v>3.08</v>
      </c>
      <c r="BW1382">
        <v>2.0261</v>
      </c>
      <c r="BX1382" s="39">
        <f t="shared" si="420"/>
        <v>-6.4240878775991125E-3</v>
      </c>
      <c r="BY1382" s="41">
        <v>44321</v>
      </c>
      <c r="BZ1382">
        <v>12.32</v>
      </c>
      <c r="CA1382">
        <v>8.0696999999999992</v>
      </c>
    </row>
    <row r="1383" spans="1:79">
      <c r="A1383" s="41">
        <v>44022</v>
      </c>
      <c r="B1383">
        <v>9.41</v>
      </c>
      <c r="C1383">
        <v>5.4435000000000002</v>
      </c>
      <c r="D1383" s="34">
        <f t="shared" si="406"/>
        <v>-2.6886429861098595E-2</v>
      </c>
      <c r="E1383" s="41">
        <v>44022</v>
      </c>
      <c r="F1383">
        <v>1.23</v>
      </c>
      <c r="G1383">
        <v>1.23</v>
      </c>
      <c r="H1383" s="39">
        <f t="shared" si="407"/>
        <v>0</v>
      </c>
      <c r="L1383" s="38"/>
      <c r="M1383" s="41">
        <v>44022</v>
      </c>
      <c r="N1383">
        <v>6.79</v>
      </c>
      <c r="O1383">
        <v>4.2946</v>
      </c>
      <c r="P1383" s="43">
        <f t="shared" si="408"/>
        <v>-1.4880260404557504E-3</v>
      </c>
      <c r="Q1383" s="41">
        <v>44022</v>
      </c>
      <c r="R1383">
        <v>1.4</v>
      </c>
      <c r="S1383">
        <v>0.99180000000000001</v>
      </c>
      <c r="T1383" s="39">
        <f t="shared" si="409"/>
        <v>0</v>
      </c>
      <c r="U1383" s="42">
        <v>44025.62533333333</v>
      </c>
      <c r="V1383" s="44">
        <v>7.62</v>
      </c>
      <c r="W1383" s="44">
        <v>5.5739999999999998</v>
      </c>
      <c r="X1383" s="43">
        <f t="shared" si="421"/>
        <v>0</v>
      </c>
      <c r="Y1383" s="42">
        <v>44025.62533333333</v>
      </c>
      <c r="Z1383" s="44">
        <v>10.38</v>
      </c>
      <c r="AA1383" s="44">
        <v>8.1379999999999999</v>
      </c>
      <c r="AB1383" s="43">
        <f t="shared" si="422"/>
        <v>0</v>
      </c>
      <c r="AC1383" s="42">
        <v>44025.62533333333</v>
      </c>
      <c r="AD1383" s="44">
        <v>26.84</v>
      </c>
      <c r="AE1383" s="44">
        <v>22.23</v>
      </c>
      <c r="AF1383" s="43">
        <f t="shared" si="423"/>
        <v>0</v>
      </c>
      <c r="AG1383" s="41">
        <v>44022</v>
      </c>
      <c r="AH1383">
        <v>14</v>
      </c>
      <c r="AI1383">
        <v>5.7793000000000001</v>
      </c>
      <c r="AJ1383" s="39">
        <f t="shared" si="410"/>
        <v>0</v>
      </c>
      <c r="AK1383" s="45">
        <v>44111</v>
      </c>
      <c r="AL1383">
        <v>22.3</v>
      </c>
      <c r="AM1383">
        <v>12.2242</v>
      </c>
      <c r="AN1383" s="39">
        <f t="shared" si="411"/>
        <v>4.5113523374392898E-3</v>
      </c>
      <c r="AO1383" s="41">
        <v>44022</v>
      </c>
      <c r="AP1383">
        <v>6.77</v>
      </c>
      <c r="AQ1383">
        <v>5.9484000000000004</v>
      </c>
      <c r="AR1383" s="18">
        <f t="shared" si="412"/>
        <v>2.7304284752085406E-2</v>
      </c>
      <c r="AS1383" s="41">
        <v>44022</v>
      </c>
      <c r="AT1383">
        <v>12.3</v>
      </c>
      <c r="AU1383">
        <v>10.2857</v>
      </c>
      <c r="AV1383" s="39">
        <f t="shared" si="413"/>
        <v>0</v>
      </c>
      <c r="AW1383" s="41">
        <v>44022</v>
      </c>
      <c r="AX1383">
        <v>11.18</v>
      </c>
      <c r="AY1383">
        <v>7.4107000000000003</v>
      </c>
      <c r="AZ1383" s="39">
        <f t="shared" si="414"/>
        <v>3.5887435334904815E-3</v>
      </c>
      <c r="BA1383" s="41">
        <v>44022</v>
      </c>
      <c r="BB1383">
        <v>4.4400000000000004</v>
      </c>
      <c r="BC1383">
        <v>2.4392</v>
      </c>
      <c r="BD1383" s="39">
        <f t="shared" si="415"/>
        <v>-2.2497647973166689E-3</v>
      </c>
      <c r="BE1383" s="41">
        <v>44022</v>
      </c>
      <c r="BF1383">
        <v>11.3</v>
      </c>
      <c r="BG1383">
        <v>8.0797000000000008</v>
      </c>
      <c r="BH1383" s="39">
        <f t="shared" si="416"/>
        <v>-7.9075649856950592E-3</v>
      </c>
      <c r="BI1383" s="41">
        <v>44022</v>
      </c>
      <c r="BJ1383">
        <v>1.41</v>
      </c>
      <c r="BK1383">
        <v>1.41</v>
      </c>
      <c r="BL1383" s="39">
        <f t="shared" si="417"/>
        <v>-7.0422535211267668E-3</v>
      </c>
      <c r="BM1383" s="41">
        <v>44022</v>
      </c>
      <c r="BN1383">
        <v>6.94</v>
      </c>
      <c r="BO1383">
        <v>3.9380000000000002</v>
      </c>
      <c r="BP1383" s="46">
        <f t="shared" si="418"/>
        <v>-2.9379867889184598E-2</v>
      </c>
      <c r="BQ1383" s="41">
        <v>44022</v>
      </c>
      <c r="BR1383">
        <v>10.220000000000001</v>
      </c>
      <c r="BS1383">
        <v>5.8407999999999998</v>
      </c>
      <c r="BT1383" s="18">
        <f t="shared" si="419"/>
        <v>1.9727926166091714E-3</v>
      </c>
      <c r="BU1383" s="41">
        <v>44022</v>
      </c>
      <c r="BV1383">
        <v>3.01</v>
      </c>
      <c r="BW1383">
        <v>1.98</v>
      </c>
      <c r="BX1383" s="39">
        <f t="shared" si="420"/>
        <v>-2.2753072405113286E-2</v>
      </c>
      <c r="BY1383" s="41">
        <v>44322</v>
      </c>
      <c r="BZ1383">
        <v>12.63</v>
      </c>
      <c r="CA1383">
        <v>8.2728000000000002</v>
      </c>
    </row>
    <row r="1384" spans="1:79">
      <c r="A1384" s="41">
        <v>44025</v>
      </c>
      <c r="B1384">
        <v>9.57</v>
      </c>
      <c r="C1384">
        <v>5.5361000000000002</v>
      </c>
      <c r="D1384" s="34">
        <f t="shared" si="406"/>
        <v>1.7011114172866725E-2</v>
      </c>
      <c r="E1384" s="41">
        <v>44025</v>
      </c>
      <c r="F1384">
        <v>1.2</v>
      </c>
      <c r="G1384">
        <v>1.2</v>
      </c>
      <c r="H1384" s="39">
        <f t="shared" si="407"/>
        <v>-2.4390243902439046E-2</v>
      </c>
      <c r="L1384" s="38"/>
      <c r="M1384" s="41">
        <v>44025</v>
      </c>
      <c r="N1384">
        <v>6.78</v>
      </c>
      <c r="O1384">
        <v>4.2882999999999996</v>
      </c>
      <c r="P1384" s="43">
        <f t="shared" si="408"/>
        <v>-1.4669585060309263E-3</v>
      </c>
      <c r="Q1384" s="41">
        <v>44025</v>
      </c>
      <c r="R1384">
        <v>1.4</v>
      </c>
      <c r="S1384">
        <v>0.99180000000000001</v>
      </c>
      <c r="T1384" s="39">
        <f t="shared" si="409"/>
        <v>0</v>
      </c>
      <c r="U1384" s="42">
        <v>44026.62533333333</v>
      </c>
      <c r="V1384" s="44">
        <v>7.45</v>
      </c>
      <c r="W1384" s="44">
        <v>5.4489999999999998</v>
      </c>
      <c r="X1384" s="43">
        <f t="shared" si="421"/>
        <v>-2.2425547183351276E-2</v>
      </c>
      <c r="Y1384" s="42">
        <v>44026.62533333333</v>
      </c>
      <c r="Z1384" s="44">
        <v>10.07</v>
      </c>
      <c r="AA1384" s="44">
        <v>7.8949999999999996</v>
      </c>
      <c r="AB1384" s="43">
        <f t="shared" si="422"/>
        <v>-2.9859916441386129E-2</v>
      </c>
      <c r="AC1384" s="42">
        <v>44026.62533333333</v>
      </c>
      <c r="AD1384" s="44">
        <v>26.84</v>
      </c>
      <c r="AE1384" s="44">
        <v>22.23</v>
      </c>
      <c r="AF1384" s="43">
        <f t="shared" si="423"/>
        <v>0</v>
      </c>
      <c r="AG1384" s="41">
        <v>44025</v>
      </c>
      <c r="AH1384">
        <v>13.7</v>
      </c>
      <c r="AI1384">
        <v>5.7933000000000003</v>
      </c>
      <c r="AJ1384" s="39">
        <f t="shared" si="410"/>
        <v>2.4224387036492715E-3</v>
      </c>
      <c r="AK1384" s="45" t="s">
        <v>1101</v>
      </c>
      <c r="AL1384">
        <v>22.2</v>
      </c>
      <c r="AM1384">
        <v>12.1693</v>
      </c>
      <c r="AN1384" s="39">
        <f t="shared" si="411"/>
        <v>-4.4910914415667242E-3</v>
      </c>
      <c r="AO1384" s="41">
        <v>44025</v>
      </c>
      <c r="AP1384">
        <v>6.85</v>
      </c>
      <c r="AQ1384">
        <v>6.0186999999999999</v>
      </c>
      <c r="AR1384" s="18">
        <f t="shared" si="412"/>
        <v>1.1818304081769817E-2</v>
      </c>
      <c r="AS1384" s="41">
        <v>44025</v>
      </c>
      <c r="AT1384">
        <v>12</v>
      </c>
      <c r="AU1384">
        <v>10.034800000000001</v>
      </c>
      <c r="AV1384" s="39">
        <f t="shared" si="413"/>
        <v>-2.4393089434846405E-2</v>
      </c>
      <c r="AW1384" s="41">
        <v>44025</v>
      </c>
      <c r="AX1384">
        <v>11.35</v>
      </c>
      <c r="AY1384">
        <v>7.5233999999999996</v>
      </c>
      <c r="AZ1384" s="39">
        <f t="shared" si="414"/>
        <v>1.5207740159499016E-2</v>
      </c>
      <c r="BA1384" s="41">
        <v>44025</v>
      </c>
      <c r="BB1384">
        <v>4.32</v>
      </c>
      <c r="BC1384">
        <v>2.3733</v>
      </c>
      <c r="BD1384" s="39">
        <f t="shared" si="415"/>
        <v>-2.7017054772056442E-2</v>
      </c>
      <c r="BE1384" s="41">
        <v>44025</v>
      </c>
      <c r="BF1384">
        <v>11.3</v>
      </c>
      <c r="BG1384">
        <v>8.0797000000000008</v>
      </c>
      <c r="BH1384" s="39">
        <f t="shared" si="416"/>
        <v>0</v>
      </c>
      <c r="BI1384" s="41">
        <v>44025</v>
      </c>
      <c r="BJ1384">
        <v>1.43</v>
      </c>
      <c r="BK1384">
        <v>1.43</v>
      </c>
      <c r="BL1384" s="39">
        <f t="shared" si="417"/>
        <v>1.4184397163120581E-2</v>
      </c>
      <c r="BM1384" s="41">
        <v>44025</v>
      </c>
      <c r="BN1384">
        <v>6.74</v>
      </c>
      <c r="BO1384">
        <v>3.8245</v>
      </c>
      <c r="BP1384" s="46">
        <f t="shared" si="418"/>
        <v>-2.8821736922295619E-2</v>
      </c>
      <c r="BQ1384" s="41">
        <v>44025</v>
      </c>
      <c r="BR1384">
        <v>10.17</v>
      </c>
      <c r="BS1384">
        <v>5.8121999999999998</v>
      </c>
      <c r="BT1384" s="18">
        <f t="shared" si="419"/>
        <v>-4.896589508286529E-3</v>
      </c>
      <c r="BU1384" s="41">
        <v>44025</v>
      </c>
      <c r="BV1384">
        <v>3.08</v>
      </c>
      <c r="BW1384">
        <v>2.0261</v>
      </c>
      <c r="BX1384" s="39">
        <f t="shared" si="420"/>
        <v>2.3282828282828297E-2</v>
      </c>
      <c r="BY1384" s="41">
        <v>44323</v>
      </c>
      <c r="BZ1384">
        <v>12.88</v>
      </c>
      <c r="CA1384">
        <v>8.4365000000000006</v>
      </c>
    </row>
    <row r="1385" spans="1:79">
      <c r="A1385" s="41">
        <v>44026</v>
      </c>
      <c r="B1385">
        <v>9.5500000000000007</v>
      </c>
      <c r="C1385">
        <v>5.5244999999999997</v>
      </c>
      <c r="D1385" s="34">
        <f t="shared" si="406"/>
        <v>-2.0953378732321486E-3</v>
      </c>
      <c r="E1385" s="41">
        <v>44026</v>
      </c>
      <c r="F1385">
        <v>1.17</v>
      </c>
      <c r="G1385">
        <v>1.17</v>
      </c>
      <c r="H1385" s="39">
        <f t="shared" si="407"/>
        <v>-2.5000000000000022E-2</v>
      </c>
      <c r="L1385" s="38"/>
      <c r="M1385" s="41">
        <v>44026</v>
      </c>
      <c r="N1385">
        <v>6.78</v>
      </c>
      <c r="O1385">
        <v>4.2882999999999996</v>
      </c>
      <c r="P1385" s="43">
        <f t="shared" si="408"/>
        <v>0</v>
      </c>
      <c r="Q1385" s="41">
        <v>44026</v>
      </c>
      <c r="R1385">
        <v>1.35</v>
      </c>
      <c r="S1385">
        <v>0.95640000000000003</v>
      </c>
      <c r="T1385" s="39">
        <f t="shared" si="409"/>
        <v>-3.5692679975801563E-2</v>
      </c>
      <c r="U1385" s="42">
        <v>44027.62533333333</v>
      </c>
      <c r="V1385" s="44">
        <v>7.4</v>
      </c>
      <c r="W1385" s="44">
        <v>5.4130000000000003</v>
      </c>
      <c r="X1385" s="43">
        <f t="shared" si="421"/>
        <v>-6.6067168287758469E-3</v>
      </c>
      <c r="Y1385" s="42">
        <v>44027.62533333333</v>
      </c>
      <c r="Z1385" s="44">
        <v>9.9</v>
      </c>
      <c r="AA1385" s="44">
        <v>7.7610000000000001</v>
      </c>
      <c r="AB1385" s="43">
        <f t="shared" si="422"/>
        <v>-1.6972767574414117E-2</v>
      </c>
      <c r="AC1385" s="42">
        <v>44027.62533333333</v>
      </c>
      <c r="AD1385" s="44">
        <v>26.84</v>
      </c>
      <c r="AE1385" s="44">
        <v>22.23</v>
      </c>
      <c r="AF1385" s="43">
        <f t="shared" si="423"/>
        <v>0</v>
      </c>
      <c r="AG1385" s="41">
        <v>44026</v>
      </c>
      <c r="AH1385">
        <v>13.4</v>
      </c>
      <c r="AI1385">
        <v>5.6665000000000001</v>
      </c>
      <c r="AJ1385" s="39">
        <f t="shared" si="410"/>
        <v>-2.1887352631488138E-2</v>
      </c>
      <c r="AK1385" s="45" t="s">
        <v>1102</v>
      </c>
      <c r="AL1385">
        <v>22</v>
      </c>
      <c r="AM1385">
        <v>12.059699999999999</v>
      </c>
      <c r="AN1385" s="39">
        <f t="shared" si="411"/>
        <v>-9.006269875835124E-3</v>
      </c>
      <c r="AO1385" s="41">
        <v>44026</v>
      </c>
      <c r="AP1385">
        <v>6.85</v>
      </c>
      <c r="AQ1385">
        <v>6.0186999999999999</v>
      </c>
      <c r="AR1385" s="18">
        <f t="shared" si="412"/>
        <v>0</v>
      </c>
      <c r="AS1385" s="41">
        <v>44026</v>
      </c>
      <c r="AT1385">
        <v>12.3</v>
      </c>
      <c r="AU1385">
        <v>10.2857</v>
      </c>
      <c r="AV1385" s="39">
        <f t="shared" si="413"/>
        <v>2.5002989596205172E-2</v>
      </c>
      <c r="AW1385" s="41">
        <v>44026</v>
      </c>
      <c r="AX1385">
        <v>11.3</v>
      </c>
      <c r="AY1385">
        <v>7.4901999999999997</v>
      </c>
      <c r="AZ1385" s="39">
        <f t="shared" si="414"/>
        <v>-4.4128984235850674E-3</v>
      </c>
      <c r="BA1385" s="41">
        <v>44026</v>
      </c>
      <c r="BB1385">
        <v>4.4400000000000004</v>
      </c>
      <c r="BC1385">
        <v>2.4392</v>
      </c>
      <c r="BD1385" s="39">
        <f t="shared" si="415"/>
        <v>2.7767243921965227E-2</v>
      </c>
      <c r="BE1385" s="41">
        <v>44026</v>
      </c>
      <c r="BF1385">
        <v>11.3</v>
      </c>
      <c r="BG1385">
        <v>8.0797000000000008</v>
      </c>
      <c r="BH1385" s="39">
        <f t="shared" si="416"/>
        <v>0</v>
      </c>
      <c r="BI1385" s="41">
        <v>44026</v>
      </c>
      <c r="BJ1385">
        <v>1.39</v>
      </c>
      <c r="BK1385">
        <v>1.39</v>
      </c>
      <c r="BL1385" s="39">
        <f t="shared" si="417"/>
        <v>-2.7972027972028E-2</v>
      </c>
      <c r="BM1385" s="41">
        <v>44026</v>
      </c>
      <c r="BN1385">
        <v>6.84</v>
      </c>
      <c r="BO1385">
        <v>3.8813</v>
      </c>
      <c r="BP1385" s="46">
        <f t="shared" si="418"/>
        <v>1.4851614590142493E-2</v>
      </c>
      <c r="BQ1385" s="41">
        <v>44026</v>
      </c>
      <c r="BR1385">
        <v>9.98</v>
      </c>
      <c r="BS1385">
        <v>5.7035999999999998</v>
      </c>
      <c r="BT1385" s="18">
        <f t="shared" si="419"/>
        <v>-1.8684835346340464E-2</v>
      </c>
      <c r="BU1385" s="41">
        <v>44026</v>
      </c>
      <c r="BV1385">
        <v>3.06</v>
      </c>
      <c r="BW1385">
        <v>2.0129000000000001</v>
      </c>
      <c r="BX1385" s="39">
        <f t="shared" si="420"/>
        <v>-6.514979517299185E-3</v>
      </c>
      <c r="BY1385" s="41">
        <v>44326</v>
      </c>
      <c r="BZ1385">
        <v>12.88</v>
      </c>
      <c r="CA1385">
        <v>8.4365000000000006</v>
      </c>
    </row>
    <row r="1386" spans="1:79">
      <c r="A1386" s="41">
        <v>44027</v>
      </c>
      <c r="B1386">
        <v>9.49</v>
      </c>
      <c r="C1386">
        <v>5.4897999999999998</v>
      </c>
      <c r="D1386" s="34">
        <f t="shared" si="406"/>
        <v>-6.2811114127975303E-3</v>
      </c>
      <c r="E1386" s="41">
        <v>44027</v>
      </c>
      <c r="F1386">
        <v>1.17</v>
      </c>
      <c r="G1386">
        <v>1.17</v>
      </c>
      <c r="H1386" s="39">
        <f t="shared" si="407"/>
        <v>0</v>
      </c>
      <c r="L1386" s="38"/>
      <c r="M1386" s="41">
        <v>44027</v>
      </c>
      <c r="N1386">
        <v>6.74</v>
      </c>
      <c r="O1386">
        <v>4.2629999999999999</v>
      </c>
      <c r="P1386" s="43">
        <f t="shared" si="408"/>
        <v>-5.8997738031386932E-3</v>
      </c>
      <c r="Q1386" s="41">
        <v>44027</v>
      </c>
      <c r="R1386">
        <v>1.31</v>
      </c>
      <c r="S1386">
        <v>0.92800000000000005</v>
      </c>
      <c r="T1386" s="39">
        <f t="shared" si="409"/>
        <v>-2.9694688414889148E-2</v>
      </c>
      <c r="U1386" s="42">
        <v>44028.62533333333</v>
      </c>
      <c r="V1386" s="44">
        <v>7.4</v>
      </c>
      <c r="W1386" s="44">
        <v>5.4130000000000003</v>
      </c>
      <c r="X1386" s="43">
        <f t="shared" si="421"/>
        <v>0</v>
      </c>
      <c r="Y1386" s="42">
        <v>44028.62533333333</v>
      </c>
      <c r="Z1386" s="44">
        <v>10.15</v>
      </c>
      <c r="AA1386" s="44">
        <v>7.9569999999999999</v>
      </c>
      <c r="AB1386" s="43">
        <f t="shared" si="422"/>
        <v>2.5254477515784014E-2</v>
      </c>
      <c r="AC1386" s="42">
        <v>44028.62533333333</v>
      </c>
      <c r="AD1386" s="44">
        <v>26.84</v>
      </c>
      <c r="AE1386" s="44">
        <v>22.23</v>
      </c>
      <c r="AF1386" s="43">
        <f t="shared" si="423"/>
        <v>0</v>
      </c>
      <c r="AG1386" s="41">
        <v>44027</v>
      </c>
      <c r="AH1386">
        <v>13.4</v>
      </c>
      <c r="AI1386">
        <v>5.6665000000000001</v>
      </c>
      <c r="AJ1386" s="39">
        <f t="shared" si="410"/>
        <v>0</v>
      </c>
      <c r="AK1386" s="45" t="s">
        <v>1103</v>
      </c>
      <c r="AL1386">
        <v>22</v>
      </c>
      <c r="AM1386">
        <v>12.059699999999999</v>
      </c>
      <c r="AN1386" s="39">
        <f t="shared" si="411"/>
        <v>0</v>
      </c>
      <c r="AO1386" s="41">
        <v>44027</v>
      </c>
      <c r="AP1386">
        <v>6.65</v>
      </c>
      <c r="AQ1386">
        <v>6.0007999999999999</v>
      </c>
      <c r="AR1386" s="18">
        <f t="shared" si="412"/>
        <v>-2.9740641666805168E-3</v>
      </c>
      <c r="AS1386" s="41">
        <v>44027</v>
      </c>
      <c r="AT1386">
        <v>12.15</v>
      </c>
      <c r="AU1386">
        <v>10.160299999999999</v>
      </c>
      <c r="AV1386" s="39">
        <f t="shared" si="413"/>
        <v>-1.2191683599560637E-2</v>
      </c>
      <c r="AW1386" s="41">
        <v>44027</v>
      </c>
      <c r="AX1386">
        <v>11.4</v>
      </c>
      <c r="AY1386">
        <v>7.5564999999999998</v>
      </c>
      <c r="AZ1386" s="39">
        <f t="shared" si="414"/>
        <v>8.8515660463005033E-3</v>
      </c>
      <c r="BA1386" s="41">
        <v>44027</v>
      </c>
      <c r="BB1386">
        <v>4.3099999999999996</v>
      </c>
      <c r="BC1386">
        <v>2.3677999999999999</v>
      </c>
      <c r="BD1386" s="39">
        <f t="shared" si="415"/>
        <v>-2.9271892423745543E-2</v>
      </c>
      <c r="BE1386" s="41">
        <v>44027</v>
      </c>
      <c r="BF1386">
        <v>11.3</v>
      </c>
      <c r="BG1386">
        <v>8.0797000000000008</v>
      </c>
      <c r="BH1386" s="39">
        <f t="shared" si="416"/>
        <v>0</v>
      </c>
      <c r="BI1386" s="41">
        <v>44027</v>
      </c>
      <c r="BJ1386">
        <v>1.4</v>
      </c>
      <c r="BK1386">
        <v>1.4</v>
      </c>
      <c r="BL1386" s="39">
        <f t="shared" si="417"/>
        <v>7.1942446043165541E-3</v>
      </c>
      <c r="BM1386" s="41">
        <v>44027</v>
      </c>
      <c r="BN1386">
        <v>6.72</v>
      </c>
      <c r="BO1386">
        <v>3.8132000000000001</v>
      </c>
      <c r="BP1386" s="46">
        <f t="shared" si="418"/>
        <v>-1.7545667688660973E-2</v>
      </c>
      <c r="BQ1386" s="41">
        <v>44027</v>
      </c>
      <c r="BR1386">
        <v>9.98</v>
      </c>
      <c r="BS1386">
        <v>5.7035999999999998</v>
      </c>
      <c r="BT1386" s="18">
        <f t="shared" si="419"/>
        <v>0</v>
      </c>
      <c r="BU1386" s="41">
        <v>44027</v>
      </c>
      <c r="BV1386">
        <v>3.06</v>
      </c>
      <c r="BW1386">
        <v>2.0129000000000001</v>
      </c>
      <c r="BX1386" s="39">
        <f t="shared" si="420"/>
        <v>0</v>
      </c>
      <c r="BY1386" s="41">
        <v>44327</v>
      </c>
      <c r="BZ1386">
        <v>12.88</v>
      </c>
      <c r="CA1386">
        <v>8.4365000000000006</v>
      </c>
    </row>
    <row r="1387" spans="1:79">
      <c r="A1387" s="41">
        <v>44028</v>
      </c>
      <c r="B1387">
        <v>9.4</v>
      </c>
      <c r="C1387">
        <v>5.4377000000000004</v>
      </c>
      <c r="D1387" s="34">
        <f t="shared" si="406"/>
        <v>-9.4903275164850039E-3</v>
      </c>
      <c r="E1387" s="41">
        <v>44028</v>
      </c>
      <c r="F1387">
        <v>1.17</v>
      </c>
      <c r="G1387">
        <v>1.17</v>
      </c>
      <c r="H1387" s="39">
        <f t="shared" si="407"/>
        <v>0</v>
      </c>
      <c r="L1387" s="38"/>
      <c r="M1387" s="41">
        <v>44028</v>
      </c>
      <c r="N1387">
        <v>6.75</v>
      </c>
      <c r="O1387">
        <v>4.2693000000000003</v>
      </c>
      <c r="P1387" s="43">
        <f t="shared" si="408"/>
        <v>1.4778325123153686E-3</v>
      </c>
      <c r="Q1387" s="41">
        <v>44028</v>
      </c>
      <c r="R1387">
        <v>1.31</v>
      </c>
      <c r="S1387">
        <v>0.92800000000000005</v>
      </c>
      <c r="T1387" s="39">
        <f t="shared" si="409"/>
        <v>0</v>
      </c>
      <c r="U1387" s="42">
        <v>44029.62533333333</v>
      </c>
      <c r="V1387" s="44">
        <v>7.19</v>
      </c>
      <c r="W1387" s="44">
        <v>5.2590000000000003</v>
      </c>
      <c r="X1387" s="43">
        <f t="shared" si="421"/>
        <v>-2.8450027711065935E-2</v>
      </c>
      <c r="Y1387" s="42">
        <v>44029.62533333333</v>
      </c>
      <c r="Z1387" s="44">
        <v>10.3</v>
      </c>
      <c r="AA1387" s="44">
        <v>8.0749999999999993</v>
      </c>
      <c r="AB1387" s="43">
        <f t="shared" si="422"/>
        <v>1.482970968958143E-2</v>
      </c>
      <c r="AC1387" s="42">
        <v>44029.62533333333</v>
      </c>
      <c r="AD1387" s="44">
        <v>26.84</v>
      </c>
      <c r="AE1387" s="44">
        <v>22.23</v>
      </c>
      <c r="AF1387" s="43">
        <f t="shared" si="423"/>
        <v>0</v>
      </c>
      <c r="AG1387" s="41">
        <v>44028</v>
      </c>
      <c r="AH1387">
        <v>13.5</v>
      </c>
      <c r="AI1387">
        <v>5.7088000000000001</v>
      </c>
      <c r="AJ1387" s="39">
        <f t="shared" si="410"/>
        <v>7.4649254389835005E-3</v>
      </c>
      <c r="AK1387" s="45" t="s">
        <v>1104</v>
      </c>
      <c r="AL1387">
        <v>22</v>
      </c>
      <c r="AM1387">
        <v>12.059699999999999</v>
      </c>
      <c r="AN1387" s="39">
        <f t="shared" si="411"/>
        <v>0</v>
      </c>
      <c r="AO1387" s="41">
        <v>44028</v>
      </c>
      <c r="AP1387">
        <v>6.6</v>
      </c>
      <c r="AQ1387">
        <v>5.9557000000000002</v>
      </c>
      <c r="AR1387" s="18">
        <f t="shared" si="412"/>
        <v>-7.5156645780562088E-3</v>
      </c>
      <c r="AS1387" s="41">
        <v>44028</v>
      </c>
      <c r="AT1387">
        <v>12.19</v>
      </c>
      <c r="AU1387">
        <v>10.1937</v>
      </c>
      <c r="AV1387" s="39">
        <f t="shared" si="413"/>
        <v>3.2873045087251675E-3</v>
      </c>
      <c r="AW1387" s="41">
        <v>44028</v>
      </c>
      <c r="AX1387">
        <v>11.44</v>
      </c>
      <c r="AY1387">
        <v>7.5830000000000002</v>
      </c>
      <c r="AZ1387" s="39">
        <f t="shared" si="414"/>
        <v>3.5069145768544183E-3</v>
      </c>
      <c r="BA1387" s="41">
        <v>44028</v>
      </c>
      <c r="BB1387">
        <v>4.21</v>
      </c>
      <c r="BC1387">
        <v>2.3129</v>
      </c>
      <c r="BD1387" s="39">
        <f t="shared" si="415"/>
        <v>-2.3186079905397394E-2</v>
      </c>
      <c r="BE1387" s="41">
        <v>44028</v>
      </c>
      <c r="BF1387">
        <v>11.3</v>
      </c>
      <c r="BG1387">
        <v>8.0797000000000008</v>
      </c>
      <c r="BH1387" s="39">
        <f t="shared" si="416"/>
        <v>0</v>
      </c>
      <c r="BI1387" s="41">
        <v>44028</v>
      </c>
      <c r="BJ1387">
        <v>1.39</v>
      </c>
      <c r="BK1387">
        <v>1.39</v>
      </c>
      <c r="BL1387" s="39">
        <f t="shared" si="417"/>
        <v>-7.1428571428571496E-3</v>
      </c>
      <c r="BM1387" s="41">
        <v>44028</v>
      </c>
      <c r="BN1387">
        <v>6.92</v>
      </c>
      <c r="BO1387">
        <v>3.9266999999999999</v>
      </c>
      <c r="BP1387" s="46">
        <f t="shared" si="418"/>
        <v>2.9765026749186959E-2</v>
      </c>
      <c r="BQ1387" s="41">
        <v>44028</v>
      </c>
      <c r="BR1387">
        <v>10.15</v>
      </c>
      <c r="BS1387">
        <v>5.8007999999999997</v>
      </c>
      <c r="BT1387" s="18">
        <f t="shared" si="419"/>
        <v>1.7041868293709229E-2</v>
      </c>
      <c r="BU1387" s="41">
        <v>44028</v>
      </c>
      <c r="BV1387">
        <v>3.07</v>
      </c>
      <c r="BW1387">
        <v>2.0194999999999999</v>
      </c>
      <c r="BX1387" s="39">
        <f t="shared" si="420"/>
        <v>3.278851408415578E-3</v>
      </c>
      <c r="BY1387" s="41">
        <v>44333</v>
      </c>
      <c r="BZ1387">
        <v>12.88</v>
      </c>
      <c r="CA1387">
        <v>8.4365000000000006</v>
      </c>
    </row>
    <row r="1388" spans="1:79">
      <c r="A1388" s="41">
        <v>44029</v>
      </c>
      <c r="B1388">
        <v>9.1199999999999992</v>
      </c>
      <c r="C1388">
        <v>5.2756999999999996</v>
      </c>
      <c r="D1388" s="34">
        <f t="shared" si="406"/>
        <v>-2.9792007650293471E-2</v>
      </c>
      <c r="E1388" s="41">
        <v>44029</v>
      </c>
      <c r="F1388">
        <v>1.17</v>
      </c>
      <c r="G1388">
        <v>1.17</v>
      </c>
      <c r="H1388" s="39">
        <f t="shared" si="407"/>
        <v>0</v>
      </c>
      <c r="L1388" s="38"/>
      <c r="M1388" s="41">
        <v>44029</v>
      </c>
      <c r="N1388">
        <v>6.73</v>
      </c>
      <c r="O1388">
        <v>4.2567000000000004</v>
      </c>
      <c r="P1388" s="43">
        <f t="shared" si="408"/>
        <v>-2.9513034923757861E-3</v>
      </c>
      <c r="Q1388" s="41">
        <v>44029</v>
      </c>
      <c r="R1388">
        <v>1.25</v>
      </c>
      <c r="S1388">
        <v>0.88549999999999995</v>
      </c>
      <c r="T1388" s="39">
        <f t="shared" si="409"/>
        <v>-4.5797413793103543E-2</v>
      </c>
      <c r="U1388" s="42">
        <v>44032.62533333333</v>
      </c>
      <c r="V1388" s="44">
        <v>7.4</v>
      </c>
      <c r="W1388" s="44">
        <v>5.4130000000000003</v>
      </c>
      <c r="X1388" s="43">
        <f t="shared" si="421"/>
        <v>2.9283133675603708E-2</v>
      </c>
      <c r="Y1388" s="42">
        <v>44032.62533333333</v>
      </c>
      <c r="Z1388" s="44">
        <v>10.39</v>
      </c>
      <c r="AA1388" s="44">
        <v>8.1460000000000008</v>
      </c>
      <c r="AB1388" s="43">
        <f t="shared" si="422"/>
        <v>8.7925696594429118E-3</v>
      </c>
      <c r="AC1388" s="42">
        <v>44032.62533333333</v>
      </c>
      <c r="AD1388" s="44">
        <v>26.84</v>
      </c>
      <c r="AE1388" s="44">
        <v>22.23</v>
      </c>
      <c r="AF1388" s="43">
        <f t="shared" si="423"/>
        <v>0</v>
      </c>
      <c r="AG1388" s="41">
        <v>44029</v>
      </c>
      <c r="AH1388">
        <v>13.7</v>
      </c>
      <c r="AI1388">
        <v>5.7933000000000003</v>
      </c>
      <c r="AJ1388" s="39">
        <f t="shared" si="410"/>
        <v>1.4801709641255647E-2</v>
      </c>
      <c r="AK1388" s="45" t="s">
        <v>1105</v>
      </c>
      <c r="AL1388">
        <v>22.1</v>
      </c>
      <c r="AM1388">
        <v>12.1145</v>
      </c>
      <c r="AN1388" s="39">
        <f t="shared" si="411"/>
        <v>4.5440599683242685E-3</v>
      </c>
      <c r="AO1388" s="41">
        <v>44029</v>
      </c>
      <c r="AP1388">
        <v>6.7</v>
      </c>
      <c r="AQ1388">
        <v>6.0458999999999996</v>
      </c>
      <c r="AR1388" s="18">
        <f t="shared" si="412"/>
        <v>1.5145155061537584E-2</v>
      </c>
      <c r="AS1388" s="41">
        <v>44029</v>
      </c>
      <c r="AT1388">
        <v>12.19</v>
      </c>
      <c r="AU1388">
        <v>10.1937</v>
      </c>
      <c r="AV1388" s="39">
        <f t="shared" si="413"/>
        <v>0</v>
      </c>
      <c r="AW1388" s="41">
        <v>44029</v>
      </c>
      <c r="AX1388">
        <v>11.44</v>
      </c>
      <c r="AY1388">
        <v>7.5830000000000002</v>
      </c>
      <c r="AZ1388" s="39">
        <f t="shared" si="414"/>
        <v>0</v>
      </c>
      <c r="BA1388" s="41">
        <v>44029</v>
      </c>
      <c r="BB1388">
        <v>4.25</v>
      </c>
      <c r="BC1388">
        <v>2.3348</v>
      </c>
      <c r="BD1388" s="39">
        <f t="shared" si="415"/>
        <v>9.4686324527649413E-3</v>
      </c>
      <c r="BE1388" s="41">
        <v>44029</v>
      </c>
      <c r="BF1388">
        <v>11.3</v>
      </c>
      <c r="BG1388">
        <v>8.0797000000000008</v>
      </c>
      <c r="BH1388" s="39">
        <f t="shared" si="416"/>
        <v>0</v>
      </c>
      <c r="BI1388" s="41">
        <v>44029</v>
      </c>
      <c r="BJ1388">
        <v>1.39</v>
      </c>
      <c r="BK1388">
        <v>1.39</v>
      </c>
      <c r="BL1388" s="39">
        <f t="shared" si="417"/>
        <v>0</v>
      </c>
      <c r="BM1388" s="41">
        <v>44029</v>
      </c>
      <c r="BN1388">
        <v>6.9</v>
      </c>
      <c r="BO1388">
        <v>3.9152999999999998</v>
      </c>
      <c r="BP1388" s="46">
        <f t="shared" si="418"/>
        <v>-2.903201161280484E-3</v>
      </c>
      <c r="BQ1388" s="41">
        <v>44029</v>
      </c>
      <c r="BR1388">
        <v>10.15</v>
      </c>
      <c r="BS1388">
        <v>5.8007999999999997</v>
      </c>
      <c r="BT1388" s="18">
        <f t="shared" si="419"/>
        <v>0</v>
      </c>
      <c r="BU1388" s="41">
        <v>44029</v>
      </c>
      <c r="BV1388">
        <v>3.07</v>
      </c>
      <c r="BW1388">
        <v>2.0194999999999999</v>
      </c>
      <c r="BX1388" s="39">
        <f t="shared" si="420"/>
        <v>0</v>
      </c>
      <c r="BY1388" s="41">
        <v>44334</v>
      </c>
      <c r="BZ1388">
        <v>12.88</v>
      </c>
      <c r="CA1388">
        <v>8.4365000000000006</v>
      </c>
    </row>
    <row r="1389" spans="1:79">
      <c r="A1389" s="41">
        <v>44032</v>
      </c>
      <c r="B1389">
        <v>9.1</v>
      </c>
      <c r="C1389">
        <v>5.2641999999999998</v>
      </c>
      <c r="D1389" s="34">
        <f t="shared" si="406"/>
        <v>-2.1798055234376187E-3</v>
      </c>
      <c r="E1389" s="41">
        <v>44032</v>
      </c>
      <c r="F1389">
        <v>1.17</v>
      </c>
      <c r="G1389">
        <v>1.17</v>
      </c>
      <c r="H1389" s="39">
        <f t="shared" si="407"/>
        <v>0</v>
      </c>
      <c r="L1389" s="38"/>
      <c r="M1389" s="41">
        <v>44032</v>
      </c>
      <c r="N1389">
        <v>6.75</v>
      </c>
      <c r="O1389">
        <v>4.2693000000000003</v>
      </c>
      <c r="P1389" s="43">
        <f t="shared" si="408"/>
        <v>2.9600394671928827E-3</v>
      </c>
      <c r="Q1389" s="41">
        <v>44032</v>
      </c>
      <c r="R1389">
        <v>1.23</v>
      </c>
      <c r="S1389">
        <v>0.87129999999999996</v>
      </c>
      <c r="T1389" s="39">
        <f t="shared" si="409"/>
        <v>-1.6036137775268199E-2</v>
      </c>
      <c r="U1389" s="42">
        <v>44033.62533333333</v>
      </c>
      <c r="V1389" s="44">
        <v>7.4</v>
      </c>
      <c r="W1389" s="44">
        <v>5.4130000000000003</v>
      </c>
      <c r="X1389" s="43">
        <f t="shared" si="421"/>
        <v>0</v>
      </c>
      <c r="Y1389" s="42">
        <v>44033.62533333333</v>
      </c>
      <c r="Z1389" s="44">
        <v>10.4</v>
      </c>
      <c r="AA1389" s="44">
        <v>8.1530000000000005</v>
      </c>
      <c r="AB1389" s="43">
        <f t="shared" si="422"/>
        <v>8.5931745642028878E-4</v>
      </c>
      <c r="AC1389" s="42">
        <v>44033.62533333333</v>
      </c>
      <c r="AD1389" s="44">
        <v>26.84</v>
      </c>
      <c r="AE1389" s="44">
        <v>22.23</v>
      </c>
      <c r="AF1389" s="43">
        <f t="shared" si="423"/>
        <v>0</v>
      </c>
      <c r="AG1389" s="41">
        <v>44032</v>
      </c>
      <c r="AH1389">
        <v>13.6</v>
      </c>
      <c r="AI1389">
        <v>5.7511000000000001</v>
      </c>
      <c r="AJ1389" s="39">
        <f t="shared" si="410"/>
        <v>-7.2842766644227357E-3</v>
      </c>
      <c r="AK1389" s="45" t="s">
        <v>1106</v>
      </c>
      <c r="AL1389">
        <v>17.93</v>
      </c>
      <c r="AM1389">
        <v>12.3012</v>
      </c>
      <c r="AN1389" s="39">
        <f t="shared" si="411"/>
        <v>1.5411283998514186E-2</v>
      </c>
      <c r="AO1389" s="41">
        <v>44032</v>
      </c>
      <c r="AP1389">
        <v>6.7</v>
      </c>
      <c r="AQ1389">
        <v>6.0458999999999996</v>
      </c>
      <c r="AR1389" s="18">
        <f t="shared" si="412"/>
        <v>0</v>
      </c>
      <c r="AS1389" s="41">
        <v>44032</v>
      </c>
      <c r="AT1389">
        <v>12.3</v>
      </c>
      <c r="AU1389">
        <v>10.2857</v>
      </c>
      <c r="AV1389" s="39">
        <f t="shared" si="413"/>
        <v>9.0251822203910783E-3</v>
      </c>
      <c r="AW1389" s="41">
        <v>44032</v>
      </c>
      <c r="AX1389">
        <v>11.46</v>
      </c>
      <c r="AY1389">
        <v>7.6978999999999997</v>
      </c>
      <c r="AZ1389" s="39">
        <f t="shared" si="414"/>
        <v>1.5152314387445543E-2</v>
      </c>
      <c r="BA1389" s="41">
        <v>44032</v>
      </c>
      <c r="BB1389">
        <v>4.21</v>
      </c>
      <c r="BC1389">
        <v>2.3129</v>
      </c>
      <c r="BD1389" s="39">
        <f t="shared" si="415"/>
        <v>-9.3798183998629568E-3</v>
      </c>
      <c r="BE1389" s="41">
        <v>44032</v>
      </c>
      <c r="BF1389">
        <v>11.3</v>
      </c>
      <c r="BG1389">
        <v>8.0797000000000008</v>
      </c>
      <c r="BH1389" s="39">
        <f t="shared" si="416"/>
        <v>0</v>
      </c>
      <c r="BI1389" s="41">
        <v>44032</v>
      </c>
      <c r="BJ1389">
        <v>1.38</v>
      </c>
      <c r="BK1389">
        <v>1.38</v>
      </c>
      <c r="BL1389" s="39">
        <f t="shared" si="417"/>
        <v>-7.1942446043165541E-3</v>
      </c>
      <c r="BM1389" s="41">
        <v>44032</v>
      </c>
      <c r="BN1389">
        <v>7</v>
      </c>
      <c r="BO1389">
        <v>3.9721000000000002</v>
      </c>
      <c r="BP1389" s="46">
        <f t="shared" si="418"/>
        <v>1.4507189742803977E-2</v>
      </c>
      <c r="BQ1389" s="41">
        <v>44032</v>
      </c>
      <c r="BR1389">
        <v>10.14</v>
      </c>
      <c r="BS1389">
        <v>5.7949999999999999</v>
      </c>
      <c r="BT1389" s="18">
        <f t="shared" si="419"/>
        <v>-9.9986208798783015E-4</v>
      </c>
      <c r="BU1389" s="41">
        <v>44032</v>
      </c>
      <c r="BV1389">
        <v>3.08</v>
      </c>
      <c r="BW1389">
        <v>2.0261</v>
      </c>
      <c r="BX1389" s="39">
        <f t="shared" si="420"/>
        <v>3.2681356771478891E-3</v>
      </c>
      <c r="BY1389" s="41">
        <v>44335</v>
      </c>
      <c r="BZ1389">
        <v>12.88</v>
      </c>
      <c r="CA1389">
        <v>8.4365000000000006</v>
      </c>
    </row>
    <row r="1390" spans="1:79">
      <c r="A1390" s="41">
        <v>44033</v>
      </c>
      <c r="B1390">
        <v>9.1</v>
      </c>
      <c r="C1390">
        <v>5.2641999999999998</v>
      </c>
      <c r="D1390" s="34">
        <f t="shared" si="406"/>
        <v>0</v>
      </c>
      <c r="E1390" s="41">
        <v>44033</v>
      </c>
      <c r="F1390">
        <v>1.17</v>
      </c>
      <c r="G1390">
        <v>1.17</v>
      </c>
      <c r="H1390" s="39">
        <f t="shared" si="407"/>
        <v>0</v>
      </c>
      <c r="L1390" s="38"/>
      <c r="M1390" s="41">
        <v>44033</v>
      </c>
      <c r="N1390">
        <v>6.6</v>
      </c>
      <c r="O1390">
        <v>4.1745000000000001</v>
      </c>
      <c r="P1390" s="43">
        <f t="shared" si="408"/>
        <v>-2.2205045323589398E-2</v>
      </c>
      <c r="Q1390" s="41">
        <v>44033</v>
      </c>
      <c r="R1390">
        <v>1.26</v>
      </c>
      <c r="S1390">
        <v>0.89259999999999995</v>
      </c>
      <c r="T1390" s="39">
        <f t="shared" si="409"/>
        <v>2.444622977160563E-2</v>
      </c>
      <c r="U1390" s="42">
        <v>44034.62533333333</v>
      </c>
      <c r="V1390" s="44">
        <v>7.4</v>
      </c>
      <c r="W1390" s="44">
        <v>5.4130000000000003</v>
      </c>
      <c r="X1390" s="43">
        <f t="shared" si="421"/>
        <v>0</v>
      </c>
      <c r="Y1390" s="42">
        <v>44034.62533333333</v>
      </c>
      <c r="Z1390" s="44">
        <v>10.4</v>
      </c>
      <c r="AA1390" s="44">
        <v>8.1530000000000005</v>
      </c>
      <c r="AB1390" s="43">
        <f t="shared" si="422"/>
        <v>0</v>
      </c>
      <c r="AC1390" s="42">
        <v>44034.62533333333</v>
      </c>
      <c r="AD1390" s="44">
        <v>26.84</v>
      </c>
      <c r="AE1390" s="44">
        <v>22.23</v>
      </c>
      <c r="AF1390" s="43">
        <f t="shared" si="423"/>
        <v>0</v>
      </c>
      <c r="AG1390" s="41">
        <v>44033</v>
      </c>
      <c r="AH1390">
        <v>13.58</v>
      </c>
      <c r="AI1390">
        <v>5.7426000000000004</v>
      </c>
      <c r="AJ1390" s="39">
        <f t="shared" si="410"/>
        <v>-1.4779781259236895E-3</v>
      </c>
      <c r="AK1390" s="45" t="s">
        <v>1107</v>
      </c>
      <c r="AL1390">
        <v>17.899999999999999</v>
      </c>
      <c r="AM1390">
        <v>12.2806</v>
      </c>
      <c r="AN1390" s="39">
        <f t="shared" si="411"/>
        <v>-1.6746333691021976E-3</v>
      </c>
      <c r="AO1390" s="41">
        <v>44033</v>
      </c>
      <c r="AP1390">
        <v>6.68</v>
      </c>
      <c r="AQ1390">
        <v>6.0278999999999998</v>
      </c>
      <c r="AR1390" s="18">
        <f t="shared" si="412"/>
        <v>-2.9772242346052359E-3</v>
      </c>
      <c r="AS1390" s="41">
        <v>44033</v>
      </c>
      <c r="AT1390">
        <v>12.3</v>
      </c>
      <c r="AU1390">
        <v>10.2857</v>
      </c>
      <c r="AV1390" s="39">
        <f t="shared" si="413"/>
        <v>0</v>
      </c>
      <c r="AW1390" s="41">
        <v>44033</v>
      </c>
      <c r="AX1390">
        <v>11.36</v>
      </c>
      <c r="AY1390">
        <v>7.6307</v>
      </c>
      <c r="AZ1390" s="39">
        <f t="shared" si="414"/>
        <v>-8.7296535418750192E-3</v>
      </c>
      <c r="BA1390" s="41">
        <v>44033</v>
      </c>
      <c r="BB1390">
        <v>4.21</v>
      </c>
      <c r="BC1390">
        <v>2.3129</v>
      </c>
      <c r="BD1390" s="39">
        <f t="shared" si="415"/>
        <v>0</v>
      </c>
      <c r="BE1390" s="41">
        <v>44033</v>
      </c>
      <c r="BF1390">
        <v>11.38</v>
      </c>
      <c r="BG1390">
        <v>8.1369000000000007</v>
      </c>
      <c r="BH1390" s="39">
        <f t="shared" si="416"/>
        <v>7.0794707724296585E-3</v>
      </c>
      <c r="BI1390" s="41">
        <v>44033</v>
      </c>
      <c r="BJ1390">
        <v>1.36</v>
      </c>
      <c r="BK1390">
        <v>1.36</v>
      </c>
      <c r="BL1390" s="39">
        <f t="shared" si="417"/>
        <v>-1.4492753623188259E-2</v>
      </c>
      <c r="BM1390" s="41">
        <v>44033</v>
      </c>
      <c r="BN1390">
        <v>6.9</v>
      </c>
      <c r="BO1390">
        <v>3.9152999999999998</v>
      </c>
      <c r="BP1390" s="46">
        <f t="shared" si="418"/>
        <v>-1.4299740691322073E-2</v>
      </c>
      <c r="BQ1390" s="41">
        <v>44033</v>
      </c>
      <c r="BR1390">
        <v>10</v>
      </c>
      <c r="BS1390">
        <v>5.7149999999999999</v>
      </c>
      <c r="BT1390" s="18">
        <f t="shared" si="419"/>
        <v>-1.3805004314063861E-2</v>
      </c>
      <c r="BU1390" s="41">
        <v>44033</v>
      </c>
      <c r="BV1390">
        <v>3.09</v>
      </c>
      <c r="BW1390">
        <v>2.0326</v>
      </c>
      <c r="BX1390" s="39">
        <f t="shared" si="420"/>
        <v>3.2081338532155127E-3</v>
      </c>
      <c r="BY1390" s="41">
        <v>44336</v>
      </c>
      <c r="BZ1390">
        <v>12.88</v>
      </c>
      <c r="CA1390">
        <v>8.4365000000000006</v>
      </c>
    </row>
    <row r="1391" spans="1:79">
      <c r="A1391" s="41">
        <v>44034</v>
      </c>
      <c r="B1391">
        <v>9.1199999999999992</v>
      </c>
      <c r="C1391">
        <v>5.2756999999999996</v>
      </c>
      <c r="D1391" s="34">
        <f t="shared" si="406"/>
        <v>2.1845674556437529E-3</v>
      </c>
      <c r="E1391" s="41">
        <v>44034</v>
      </c>
      <c r="F1391">
        <v>1.17</v>
      </c>
      <c r="G1391">
        <v>1.17</v>
      </c>
      <c r="H1391" s="39">
        <f t="shared" si="407"/>
        <v>0</v>
      </c>
      <c r="L1391" s="38"/>
      <c r="M1391" s="41">
        <v>44034</v>
      </c>
      <c r="N1391">
        <v>6.7</v>
      </c>
      <c r="O1391">
        <v>4.2377000000000002</v>
      </c>
      <c r="P1391" s="43">
        <f t="shared" si="408"/>
        <v>1.5139537669181972E-2</v>
      </c>
      <c r="Q1391" s="41">
        <v>44034</v>
      </c>
      <c r="R1391">
        <v>1.26</v>
      </c>
      <c r="S1391">
        <v>0.89259999999999995</v>
      </c>
      <c r="T1391" s="39">
        <f t="shared" si="409"/>
        <v>0</v>
      </c>
      <c r="U1391" s="42">
        <v>44035.62533333333</v>
      </c>
      <c r="V1391" s="44">
        <v>7.2</v>
      </c>
      <c r="W1391" s="44">
        <v>5.2670000000000003</v>
      </c>
      <c r="X1391" s="43">
        <f t="shared" si="421"/>
        <v>-2.6972104193607963E-2</v>
      </c>
      <c r="Y1391" s="42">
        <v>44035.62533333333</v>
      </c>
      <c r="Z1391" s="44">
        <v>10.39</v>
      </c>
      <c r="AA1391" s="44">
        <v>8.1460000000000008</v>
      </c>
      <c r="AB1391" s="43">
        <f t="shared" si="422"/>
        <v>-8.5857966392734858E-4</v>
      </c>
      <c r="AC1391" s="42">
        <v>44035.62533333333</v>
      </c>
      <c r="AD1391" s="44">
        <v>26.84</v>
      </c>
      <c r="AE1391" s="44">
        <v>22.23</v>
      </c>
      <c r="AF1391" s="43">
        <f t="shared" si="423"/>
        <v>0</v>
      </c>
      <c r="AG1391" s="41">
        <v>44034</v>
      </c>
      <c r="AH1391">
        <v>13.65</v>
      </c>
      <c r="AI1391">
        <v>5.7721999999999998</v>
      </c>
      <c r="AJ1391" s="39">
        <f t="shared" si="410"/>
        <v>5.1544596524221433E-3</v>
      </c>
      <c r="AK1391" s="45" t="s">
        <v>1108</v>
      </c>
      <c r="AL1391">
        <v>17.899999999999999</v>
      </c>
      <c r="AM1391">
        <v>12.2806</v>
      </c>
      <c r="AN1391" s="39">
        <f t="shared" si="411"/>
        <v>0</v>
      </c>
      <c r="AO1391" s="41">
        <v>44034</v>
      </c>
      <c r="AP1391">
        <v>6.75</v>
      </c>
      <c r="AQ1391">
        <v>6.0911</v>
      </c>
      <c r="AR1391" s="18">
        <f t="shared" si="412"/>
        <v>1.0484580036165189E-2</v>
      </c>
      <c r="AS1391" s="41">
        <v>44034</v>
      </c>
      <c r="AT1391">
        <v>12.25</v>
      </c>
      <c r="AU1391">
        <v>10.2439</v>
      </c>
      <c r="AV1391" s="39">
        <f t="shared" si="413"/>
        <v>-4.0638945331868785E-3</v>
      </c>
      <c r="AW1391" s="41">
        <v>44034</v>
      </c>
      <c r="AX1391">
        <v>11.4</v>
      </c>
      <c r="AY1391">
        <v>7.6576000000000004</v>
      </c>
      <c r="AZ1391" s="39">
        <f t="shared" si="414"/>
        <v>3.5252335958693656E-3</v>
      </c>
      <c r="BA1391" s="41">
        <v>44034</v>
      </c>
      <c r="BB1391">
        <v>4.2</v>
      </c>
      <c r="BC1391">
        <v>2.3073999999999999</v>
      </c>
      <c r="BD1391" s="39">
        <f t="shared" si="415"/>
        <v>-2.3779670543473824E-3</v>
      </c>
      <c r="BE1391" s="41">
        <v>44034</v>
      </c>
      <c r="BF1391">
        <v>11.37</v>
      </c>
      <c r="BG1391">
        <v>8.1297999999999995</v>
      </c>
      <c r="BH1391" s="39">
        <f t="shared" si="416"/>
        <v>-8.7256817707004092E-4</v>
      </c>
      <c r="BI1391" s="41">
        <v>44034</v>
      </c>
      <c r="BJ1391">
        <v>1.34</v>
      </c>
      <c r="BK1391">
        <v>1.34</v>
      </c>
      <c r="BL1391" s="39">
        <f t="shared" si="417"/>
        <v>-1.4705882352941188E-2</v>
      </c>
      <c r="BM1391" s="41">
        <v>44034</v>
      </c>
      <c r="BN1391">
        <v>6.9</v>
      </c>
      <c r="BO1391">
        <v>3.9152999999999998</v>
      </c>
      <c r="BP1391" s="46">
        <f t="shared" si="418"/>
        <v>0</v>
      </c>
      <c r="BQ1391" s="41">
        <v>44034</v>
      </c>
      <c r="BR1391">
        <v>10.23</v>
      </c>
      <c r="BS1391">
        <v>5.8464999999999998</v>
      </c>
      <c r="BT1391" s="18">
        <f t="shared" si="419"/>
        <v>2.3009623797025362E-2</v>
      </c>
      <c r="BU1391" s="41">
        <v>44034</v>
      </c>
      <c r="BV1391">
        <v>3.08</v>
      </c>
      <c r="BW1391">
        <v>2.0261</v>
      </c>
      <c r="BX1391" s="39">
        <f t="shared" si="420"/>
        <v>-3.1978746433139575E-3</v>
      </c>
      <c r="BY1391" s="41">
        <v>44337</v>
      </c>
      <c r="BZ1391">
        <v>12.96</v>
      </c>
      <c r="CA1391">
        <v>8.4888999999999992</v>
      </c>
    </row>
    <row r="1392" spans="1:79">
      <c r="A1392" s="41">
        <v>44035</v>
      </c>
      <c r="B1392">
        <v>9.1199999999999992</v>
      </c>
      <c r="C1392">
        <v>5.2756999999999996</v>
      </c>
      <c r="D1392" s="34">
        <f t="shared" si="406"/>
        <v>0</v>
      </c>
      <c r="E1392" s="41">
        <v>44035</v>
      </c>
      <c r="F1392">
        <v>1.17</v>
      </c>
      <c r="G1392">
        <v>1.17</v>
      </c>
      <c r="H1392" s="39">
        <f t="shared" si="407"/>
        <v>0</v>
      </c>
      <c r="L1392" s="38"/>
      <c r="M1392" s="41">
        <v>44035</v>
      </c>
      <c r="N1392">
        <v>6.7</v>
      </c>
      <c r="O1392">
        <v>4.2377000000000002</v>
      </c>
      <c r="P1392" s="43">
        <f t="shared" si="408"/>
        <v>0</v>
      </c>
      <c r="Q1392" s="41">
        <v>44035</v>
      </c>
      <c r="R1392">
        <v>1.26</v>
      </c>
      <c r="S1392">
        <v>0.89259999999999995</v>
      </c>
      <c r="T1392" s="39">
        <f t="shared" si="409"/>
        <v>0</v>
      </c>
      <c r="U1392" s="42">
        <v>44036.62533333333</v>
      </c>
      <c r="V1392" s="44">
        <v>7.2</v>
      </c>
      <c r="W1392" s="44">
        <v>5.2670000000000003</v>
      </c>
      <c r="X1392" s="43">
        <f t="shared" si="421"/>
        <v>0</v>
      </c>
      <c r="Y1392" s="42">
        <v>44036.62533333333</v>
      </c>
      <c r="Z1392" s="44">
        <v>10.7</v>
      </c>
      <c r="AA1392" s="44">
        <v>8.3889999999999993</v>
      </c>
      <c r="AB1392" s="43">
        <f t="shared" si="422"/>
        <v>2.9830591701448382E-2</v>
      </c>
      <c r="AC1392" s="42">
        <v>44036.62533333333</v>
      </c>
      <c r="AD1392" s="44">
        <v>26.84</v>
      </c>
      <c r="AE1392" s="44">
        <v>22.23</v>
      </c>
      <c r="AF1392" s="43">
        <f t="shared" si="423"/>
        <v>0</v>
      </c>
      <c r="AG1392" s="41">
        <v>44035</v>
      </c>
      <c r="AH1392">
        <v>13.79</v>
      </c>
      <c r="AI1392">
        <v>5.8314000000000004</v>
      </c>
      <c r="AJ1392" s="39">
        <f t="shared" si="410"/>
        <v>1.0256054883753264E-2</v>
      </c>
      <c r="AK1392" s="45" t="s">
        <v>1109</v>
      </c>
      <c r="AL1392">
        <v>17.399999999999999</v>
      </c>
      <c r="AM1392">
        <v>12.388500000000001</v>
      </c>
      <c r="AN1392" s="39">
        <f t="shared" si="411"/>
        <v>8.7862156572155094E-3</v>
      </c>
      <c r="AO1392" s="41">
        <v>44035</v>
      </c>
      <c r="AP1392">
        <v>6.79</v>
      </c>
      <c r="AQ1392">
        <v>6.1271000000000004</v>
      </c>
      <c r="AR1392" s="18">
        <f t="shared" si="412"/>
        <v>5.910262514160082E-3</v>
      </c>
      <c r="AS1392" s="41">
        <v>44035</v>
      </c>
      <c r="AT1392">
        <v>12</v>
      </c>
      <c r="AU1392">
        <v>10.034800000000001</v>
      </c>
      <c r="AV1392" s="39">
        <f t="shared" si="413"/>
        <v>-2.0412147717177968E-2</v>
      </c>
      <c r="AW1392" s="41">
        <v>44035</v>
      </c>
      <c r="AX1392">
        <v>11.5</v>
      </c>
      <c r="AY1392">
        <v>7.7248000000000001</v>
      </c>
      <c r="AZ1392" s="39">
        <f t="shared" si="414"/>
        <v>8.7755954868365682E-3</v>
      </c>
      <c r="BA1392" s="41">
        <v>44035</v>
      </c>
      <c r="BB1392">
        <v>4.1500000000000004</v>
      </c>
      <c r="BC1392">
        <v>2.2799</v>
      </c>
      <c r="BD1392" s="39">
        <f t="shared" si="415"/>
        <v>-1.1918176302331567E-2</v>
      </c>
      <c r="BE1392" s="41">
        <v>44035</v>
      </c>
      <c r="BF1392">
        <v>11.3</v>
      </c>
      <c r="BG1392">
        <v>8.0797000000000008</v>
      </c>
      <c r="BH1392" s="39">
        <f t="shared" si="416"/>
        <v>-6.1625132229573554E-3</v>
      </c>
      <c r="BI1392" s="41">
        <v>44035</v>
      </c>
      <c r="BJ1392">
        <v>1.34</v>
      </c>
      <c r="BK1392">
        <v>1.34</v>
      </c>
      <c r="BL1392" s="39">
        <f t="shared" si="417"/>
        <v>0</v>
      </c>
      <c r="BM1392" s="41">
        <v>44035</v>
      </c>
      <c r="BN1392">
        <v>6.9</v>
      </c>
      <c r="BO1392">
        <v>3.9152999999999998</v>
      </c>
      <c r="BP1392" s="46">
        <f t="shared" si="418"/>
        <v>0</v>
      </c>
      <c r="BQ1392" s="41">
        <v>44035</v>
      </c>
      <c r="BR1392">
        <v>10.42</v>
      </c>
      <c r="BS1392">
        <v>5.9550999999999998</v>
      </c>
      <c r="BT1392" s="18">
        <f t="shared" si="419"/>
        <v>1.8575215941161384E-2</v>
      </c>
      <c r="BU1392" s="41">
        <v>44035</v>
      </c>
      <c r="BV1392">
        <v>3.08</v>
      </c>
      <c r="BW1392">
        <v>2.0261</v>
      </c>
      <c r="BX1392" s="39">
        <f t="shared" si="420"/>
        <v>0</v>
      </c>
      <c r="BY1392" s="41">
        <v>44340</v>
      </c>
      <c r="BZ1392">
        <v>12.8</v>
      </c>
      <c r="CA1392">
        <v>8.3841000000000001</v>
      </c>
    </row>
    <row r="1393" spans="1:79">
      <c r="A1393" s="41">
        <v>44036</v>
      </c>
      <c r="B1393">
        <v>9.1199999999999992</v>
      </c>
      <c r="C1393">
        <v>5.2756999999999996</v>
      </c>
      <c r="D1393" s="34">
        <f t="shared" si="406"/>
        <v>0</v>
      </c>
      <c r="E1393" s="41">
        <v>44036</v>
      </c>
      <c r="F1393">
        <v>1.17</v>
      </c>
      <c r="G1393">
        <v>1.17</v>
      </c>
      <c r="H1393" s="39">
        <f t="shared" si="407"/>
        <v>0</v>
      </c>
      <c r="L1393" s="38"/>
      <c r="M1393" s="41">
        <v>44036</v>
      </c>
      <c r="N1393">
        <v>6.69</v>
      </c>
      <c r="O1393">
        <v>4.2313999999999998</v>
      </c>
      <c r="P1393" s="43">
        <f t="shared" si="408"/>
        <v>-1.4866554970857815E-3</v>
      </c>
      <c r="Q1393" s="41">
        <v>44036</v>
      </c>
      <c r="R1393">
        <v>1.26</v>
      </c>
      <c r="S1393">
        <v>0.89259999999999995</v>
      </c>
      <c r="T1393" s="39">
        <f t="shared" si="409"/>
        <v>0</v>
      </c>
      <c r="U1393" s="42">
        <v>44039.62533333333</v>
      </c>
      <c r="V1393" s="44">
        <v>7.2</v>
      </c>
      <c r="W1393" s="44">
        <v>5.2670000000000003</v>
      </c>
      <c r="X1393" s="43">
        <f t="shared" si="421"/>
        <v>0</v>
      </c>
      <c r="Y1393" s="42">
        <v>44039.62533333333</v>
      </c>
      <c r="Z1393" s="44">
        <v>10.65</v>
      </c>
      <c r="AA1393" s="44">
        <v>8.3490000000000002</v>
      </c>
      <c r="AB1393" s="43">
        <f t="shared" si="422"/>
        <v>-4.7681487662414052E-3</v>
      </c>
      <c r="AC1393" s="42">
        <v>44039.62533333333</v>
      </c>
      <c r="AD1393" s="44">
        <v>26.84</v>
      </c>
      <c r="AE1393" s="44">
        <v>22.23</v>
      </c>
      <c r="AF1393" s="43">
        <f t="shared" si="423"/>
        <v>0</v>
      </c>
      <c r="AG1393" s="41">
        <v>44036</v>
      </c>
      <c r="AH1393">
        <v>13.89</v>
      </c>
      <c r="AI1393">
        <v>5.8737000000000004</v>
      </c>
      <c r="AJ1393" s="39">
        <f t="shared" si="410"/>
        <v>7.2538326988373291E-3</v>
      </c>
      <c r="AK1393" s="45" t="s">
        <v>1110</v>
      </c>
      <c r="AL1393">
        <v>17.399999999999999</v>
      </c>
      <c r="AM1393">
        <v>12.388500000000001</v>
      </c>
      <c r="AN1393" s="39">
        <f t="shared" si="411"/>
        <v>0</v>
      </c>
      <c r="AO1393" s="41">
        <v>44036</v>
      </c>
      <c r="AP1393">
        <v>6.75</v>
      </c>
      <c r="AQ1393">
        <v>6.0911</v>
      </c>
      <c r="AR1393" s="18">
        <f t="shared" si="412"/>
        <v>-5.8755365507337032E-3</v>
      </c>
      <c r="AS1393" s="41">
        <v>44036</v>
      </c>
      <c r="AT1393">
        <v>12.25</v>
      </c>
      <c r="AU1393">
        <v>10.2439</v>
      </c>
      <c r="AV1393" s="39">
        <f t="shared" si="413"/>
        <v>2.0837485550284945E-2</v>
      </c>
      <c r="AW1393" s="41">
        <v>44036</v>
      </c>
      <c r="AX1393">
        <v>11.71</v>
      </c>
      <c r="AY1393">
        <v>7.8658000000000001</v>
      </c>
      <c r="AZ1393" s="39">
        <f t="shared" si="414"/>
        <v>1.8252899751449878E-2</v>
      </c>
      <c r="BA1393" s="41">
        <v>44036</v>
      </c>
      <c r="BB1393">
        <v>4.21</v>
      </c>
      <c r="BC1393">
        <v>2.3129</v>
      </c>
      <c r="BD1393" s="39">
        <f t="shared" si="415"/>
        <v>1.4474319049081063E-2</v>
      </c>
      <c r="BE1393" s="41">
        <v>44036</v>
      </c>
      <c r="BF1393">
        <v>11.3</v>
      </c>
      <c r="BG1393">
        <v>8.0797000000000008</v>
      </c>
      <c r="BH1393" s="39">
        <f t="shared" si="416"/>
        <v>0</v>
      </c>
      <c r="BI1393" s="41">
        <v>44036</v>
      </c>
      <c r="BJ1393">
        <v>1.42</v>
      </c>
      <c r="BK1393">
        <v>1.42</v>
      </c>
      <c r="BL1393" s="39">
        <f t="shared" si="417"/>
        <v>5.9701492537313314E-2</v>
      </c>
      <c r="BM1393" s="41">
        <v>44036</v>
      </c>
      <c r="BN1393">
        <v>7.1</v>
      </c>
      <c r="BO1393">
        <v>4.0288000000000004</v>
      </c>
      <c r="BP1393" s="46">
        <f t="shared" si="418"/>
        <v>2.898883865859592E-2</v>
      </c>
      <c r="BQ1393" s="41">
        <v>44036</v>
      </c>
      <c r="BR1393">
        <v>10.42</v>
      </c>
      <c r="BS1393">
        <v>5.9550999999999998</v>
      </c>
      <c r="BT1393" s="18">
        <f t="shared" si="419"/>
        <v>0</v>
      </c>
      <c r="BU1393" s="41">
        <v>44036</v>
      </c>
      <c r="BV1393">
        <v>3.07</v>
      </c>
      <c r="BW1393">
        <v>2.0194999999999999</v>
      </c>
      <c r="BX1393" s="39">
        <f t="shared" si="420"/>
        <v>-3.2574897586497022E-3</v>
      </c>
      <c r="BY1393" s="41">
        <v>44341</v>
      </c>
      <c r="BZ1393">
        <v>12.75</v>
      </c>
      <c r="CA1393">
        <v>8.3513999999999999</v>
      </c>
    </row>
    <row r="1394" spans="1:79">
      <c r="A1394" s="41">
        <v>44039</v>
      </c>
      <c r="B1394">
        <v>9.1</v>
      </c>
      <c r="C1394">
        <v>5.2641999999999998</v>
      </c>
      <c r="D1394" s="34">
        <f t="shared" si="406"/>
        <v>-2.1798055234376187E-3</v>
      </c>
      <c r="E1394" s="41">
        <v>44039</v>
      </c>
      <c r="F1394">
        <v>1.17</v>
      </c>
      <c r="G1394">
        <v>1.17</v>
      </c>
      <c r="H1394" s="39">
        <f t="shared" si="407"/>
        <v>0</v>
      </c>
      <c r="L1394" s="38"/>
      <c r="M1394" s="41">
        <v>44039</v>
      </c>
      <c r="N1394">
        <v>6.7</v>
      </c>
      <c r="O1394">
        <v>4.2377000000000002</v>
      </c>
      <c r="P1394" s="43">
        <f t="shared" si="408"/>
        <v>1.4888689322683786E-3</v>
      </c>
      <c r="Q1394" s="41">
        <v>44039</v>
      </c>
      <c r="R1394">
        <v>1.26</v>
      </c>
      <c r="S1394">
        <v>0.89259999999999995</v>
      </c>
      <c r="T1394" s="39">
        <f t="shared" si="409"/>
        <v>0</v>
      </c>
      <c r="U1394" s="42">
        <v>44040.62533333333</v>
      </c>
      <c r="V1394" s="44">
        <v>7.2</v>
      </c>
      <c r="W1394" s="44">
        <v>5.2670000000000003</v>
      </c>
      <c r="X1394" s="43">
        <f t="shared" si="421"/>
        <v>0</v>
      </c>
      <c r="Y1394" s="42">
        <v>44040.62533333333</v>
      </c>
      <c r="Z1394" s="44">
        <v>10.65</v>
      </c>
      <c r="AA1394" s="44">
        <v>8.3490000000000002</v>
      </c>
      <c r="AB1394" s="43">
        <f t="shared" si="422"/>
        <v>0</v>
      </c>
      <c r="AC1394" s="42">
        <v>44040.62533333333</v>
      </c>
      <c r="AD1394" s="44">
        <v>26.04</v>
      </c>
      <c r="AE1394" s="44">
        <v>21.567</v>
      </c>
      <c r="AF1394" s="43">
        <f t="shared" si="423"/>
        <v>-2.9824561403508781E-2</v>
      </c>
      <c r="AG1394" s="41">
        <v>44039</v>
      </c>
      <c r="AH1394">
        <v>13.92</v>
      </c>
      <c r="AI1394">
        <v>5.8864000000000001</v>
      </c>
      <c r="AJ1394" s="39">
        <f t="shared" si="410"/>
        <v>2.1621805676149122E-3</v>
      </c>
      <c r="AK1394" s="45" t="s">
        <v>1111</v>
      </c>
      <c r="AL1394">
        <v>17.43</v>
      </c>
      <c r="AM1394">
        <v>12.4099</v>
      </c>
      <c r="AN1394" s="39">
        <f t="shared" si="411"/>
        <v>1.7274084836743644E-3</v>
      </c>
      <c r="AO1394" s="41">
        <v>44039</v>
      </c>
      <c r="AP1394">
        <v>6.75</v>
      </c>
      <c r="AQ1394">
        <v>6.0911</v>
      </c>
      <c r="AR1394" s="18">
        <f t="shared" si="412"/>
        <v>0</v>
      </c>
      <c r="AS1394" s="41">
        <v>44039</v>
      </c>
      <c r="AT1394">
        <v>12.39</v>
      </c>
      <c r="AU1394">
        <v>10.361000000000001</v>
      </c>
      <c r="AV1394" s="39">
        <f t="shared" si="413"/>
        <v>1.1431193197903205E-2</v>
      </c>
      <c r="AW1394" s="41">
        <v>44039</v>
      </c>
      <c r="AX1394">
        <v>11.7</v>
      </c>
      <c r="AY1394">
        <v>7.8590999999999998</v>
      </c>
      <c r="AZ1394" s="39">
        <f t="shared" si="414"/>
        <v>-8.5178875638846296E-4</v>
      </c>
      <c r="BA1394" s="41">
        <v>44039</v>
      </c>
      <c r="BB1394">
        <v>4.21</v>
      </c>
      <c r="BC1394">
        <v>2.3129</v>
      </c>
      <c r="BD1394" s="39">
        <f t="shared" si="415"/>
        <v>0</v>
      </c>
      <c r="BE1394" s="41">
        <v>44039</v>
      </c>
      <c r="BF1394">
        <v>11.1</v>
      </c>
      <c r="BG1394">
        <v>7.9367000000000001</v>
      </c>
      <c r="BH1394" s="39">
        <f t="shared" si="416"/>
        <v>-1.7698676931074256E-2</v>
      </c>
      <c r="BI1394" s="41">
        <v>44039</v>
      </c>
      <c r="BJ1394">
        <v>1.42</v>
      </c>
      <c r="BK1394">
        <v>1.42</v>
      </c>
      <c r="BL1394" s="39">
        <f t="shared" si="417"/>
        <v>0</v>
      </c>
      <c r="BM1394" s="41">
        <v>44039</v>
      </c>
      <c r="BN1394">
        <v>7.08</v>
      </c>
      <c r="BO1394">
        <v>4.0175000000000001</v>
      </c>
      <c r="BP1394" s="46">
        <f t="shared" si="418"/>
        <v>-2.8048054011120703E-3</v>
      </c>
      <c r="BQ1394" s="41">
        <v>44039</v>
      </c>
      <c r="BR1394">
        <v>10.7</v>
      </c>
      <c r="BS1394">
        <v>6.1151</v>
      </c>
      <c r="BT1394" s="18">
        <f t="shared" si="419"/>
        <v>2.6867726822387559E-2</v>
      </c>
      <c r="BU1394" s="41">
        <v>44039</v>
      </c>
      <c r="BV1394">
        <v>3.07</v>
      </c>
      <c r="BW1394">
        <v>2.0194999999999999</v>
      </c>
      <c r="BX1394" s="39">
        <f t="shared" si="420"/>
        <v>0</v>
      </c>
      <c r="BY1394" s="41">
        <v>44342</v>
      </c>
      <c r="BZ1394">
        <v>12.78</v>
      </c>
      <c r="CA1394">
        <v>8.3710000000000004</v>
      </c>
    </row>
    <row r="1395" spans="1:79">
      <c r="A1395" s="41">
        <v>44040</v>
      </c>
      <c r="B1395">
        <v>9.08</v>
      </c>
      <c r="C1395">
        <v>5.2526000000000002</v>
      </c>
      <c r="D1395" s="34">
        <f t="shared" si="406"/>
        <v>-2.2035636943884373E-3</v>
      </c>
      <c r="E1395" s="41">
        <v>44040</v>
      </c>
      <c r="F1395">
        <v>1.17</v>
      </c>
      <c r="G1395">
        <v>1.17</v>
      </c>
      <c r="H1395" s="39">
        <f t="shared" si="407"/>
        <v>0</v>
      </c>
      <c r="L1395" s="38"/>
      <c r="M1395" s="41">
        <v>44040</v>
      </c>
      <c r="N1395">
        <v>6.68</v>
      </c>
      <c r="O1395">
        <v>4.2251000000000003</v>
      </c>
      <c r="P1395" s="43">
        <f t="shared" si="408"/>
        <v>-2.9733109941713532E-3</v>
      </c>
      <c r="Q1395" s="41">
        <v>44040</v>
      </c>
      <c r="R1395">
        <v>1.28</v>
      </c>
      <c r="S1395">
        <v>0.90680000000000005</v>
      </c>
      <c r="T1395" s="39">
        <f t="shared" si="409"/>
        <v>1.5908581671521514E-2</v>
      </c>
      <c r="U1395" s="42">
        <v>44041.62533333333</v>
      </c>
      <c r="V1395" s="44">
        <v>7.2</v>
      </c>
      <c r="W1395" s="44">
        <v>5.2670000000000003</v>
      </c>
      <c r="X1395" s="43">
        <f t="shared" si="421"/>
        <v>0</v>
      </c>
      <c r="Y1395" s="42">
        <v>44041.62533333333</v>
      </c>
      <c r="Z1395" s="44">
        <v>10.65</v>
      </c>
      <c r="AA1395" s="44">
        <v>8.3490000000000002</v>
      </c>
      <c r="AB1395" s="43">
        <f t="shared" si="422"/>
        <v>0</v>
      </c>
      <c r="AC1395" s="42">
        <v>44041.62533333333</v>
      </c>
      <c r="AD1395" s="44">
        <v>25.26</v>
      </c>
      <c r="AE1395" s="44">
        <v>20.920999999999999</v>
      </c>
      <c r="AF1395" s="43">
        <f t="shared" si="423"/>
        <v>-2.995316919367556E-2</v>
      </c>
      <c r="AG1395" s="41">
        <v>44040</v>
      </c>
      <c r="AH1395">
        <v>13.9</v>
      </c>
      <c r="AI1395">
        <v>5.8779000000000003</v>
      </c>
      <c r="AJ1395" s="39">
        <f t="shared" si="410"/>
        <v>-1.444006523511778E-3</v>
      </c>
      <c r="AK1395" s="45" t="s">
        <v>1112</v>
      </c>
      <c r="AL1395">
        <v>17.45</v>
      </c>
      <c r="AM1395">
        <v>12.424099999999999</v>
      </c>
      <c r="AN1395" s="39">
        <f t="shared" si="411"/>
        <v>1.1442477376932029E-3</v>
      </c>
      <c r="AO1395" s="41">
        <v>44040</v>
      </c>
      <c r="AP1395">
        <v>6.9</v>
      </c>
      <c r="AQ1395">
        <v>6.2263999999999999</v>
      </c>
      <c r="AR1395" s="18">
        <f t="shared" si="412"/>
        <v>2.2212736615718012E-2</v>
      </c>
      <c r="AS1395" s="41">
        <v>44040</v>
      </c>
      <c r="AT1395">
        <v>12.39</v>
      </c>
      <c r="AU1395">
        <v>10.361000000000001</v>
      </c>
      <c r="AV1395" s="39">
        <f t="shared" si="413"/>
        <v>0</v>
      </c>
      <c r="AW1395" s="41">
        <v>44040</v>
      </c>
      <c r="AX1395">
        <v>11.61</v>
      </c>
      <c r="AY1395">
        <v>7.7987000000000002</v>
      </c>
      <c r="AZ1395" s="39">
        <f t="shared" si="414"/>
        <v>-7.6853583743685117E-3</v>
      </c>
      <c r="BA1395" s="41">
        <v>44040</v>
      </c>
      <c r="BB1395">
        <v>4.17</v>
      </c>
      <c r="BC1395">
        <v>2.2909000000000002</v>
      </c>
      <c r="BD1395" s="39">
        <f t="shared" si="415"/>
        <v>-9.5118682173893371E-3</v>
      </c>
      <c r="BE1395" s="41">
        <v>44040</v>
      </c>
      <c r="BF1395">
        <v>11.09</v>
      </c>
      <c r="BG1395">
        <v>7.9295999999999998</v>
      </c>
      <c r="BH1395" s="39">
        <f t="shared" si="416"/>
        <v>-8.9457835120394227E-4</v>
      </c>
      <c r="BI1395" s="41">
        <v>44040</v>
      </c>
      <c r="BJ1395">
        <v>1.4</v>
      </c>
      <c r="BK1395">
        <v>1.4</v>
      </c>
      <c r="BL1395" s="39">
        <f t="shared" si="417"/>
        <v>-1.4084507042253534E-2</v>
      </c>
      <c r="BM1395" s="41">
        <v>44040</v>
      </c>
      <c r="BN1395">
        <v>7.09</v>
      </c>
      <c r="BO1395">
        <v>4.0231000000000003</v>
      </c>
      <c r="BP1395" s="46">
        <f t="shared" si="418"/>
        <v>1.3939016801494141E-3</v>
      </c>
      <c r="BQ1395" s="41">
        <v>44040</v>
      </c>
      <c r="BR1395">
        <v>11</v>
      </c>
      <c r="BS1395">
        <v>6.2865000000000002</v>
      </c>
      <c r="BT1395" s="18">
        <f t="shared" si="419"/>
        <v>2.8028977449264969E-2</v>
      </c>
      <c r="BU1395" s="41">
        <v>44040</v>
      </c>
      <c r="BV1395">
        <v>3.05</v>
      </c>
      <c r="BW1395">
        <v>2.0063</v>
      </c>
      <c r="BX1395" s="39">
        <f t="shared" si="420"/>
        <v>-6.5362713542955579E-3</v>
      </c>
      <c r="BY1395" s="41">
        <v>44343</v>
      </c>
      <c r="BZ1395">
        <v>12.8</v>
      </c>
      <c r="CA1395">
        <v>8.3841000000000001</v>
      </c>
    </row>
    <row r="1396" spans="1:79">
      <c r="A1396" s="41">
        <v>44041</v>
      </c>
      <c r="B1396">
        <v>9.07</v>
      </c>
      <c r="C1396">
        <v>5.2468000000000004</v>
      </c>
      <c r="D1396" s="34">
        <f t="shared" si="406"/>
        <v>-1.1042150554010975E-3</v>
      </c>
      <c r="E1396" s="41">
        <v>44041</v>
      </c>
      <c r="F1396">
        <v>1.1399999999999999</v>
      </c>
      <c r="G1396">
        <v>1.1399999999999999</v>
      </c>
      <c r="H1396" s="39">
        <f t="shared" si="407"/>
        <v>-2.5641025641025664E-2</v>
      </c>
      <c r="L1396" s="38"/>
      <c r="M1396" s="41">
        <v>44041</v>
      </c>
      <c r="N1396">
        <v>6.69</v>
      </c>
      <c r="O1396">
        <v>4.2313999999999998</v>
      </c>
      <c r="P1396" s="43">
        <f t="shared" si="408"/>
        <v>1.4910889683083307E-3</v>
      </c>
      <c r="Q1396" s="41">
        <v>44041</v>
      </c>
      <c r="R1396">
        <v>1.28</v>
      </c>
      <c r="S1396">
        <v>0.90680000000000005</v>
      </c>
      <c r="T1396" s="39">
        <f t="shared" si="409"/>
        <v>0</v>
      </c>
      <c r="U1396" s="42">
        <v>44042.62533333333</v>
      </c>
      <c r="V1396" s="44">
        <v>7</v>
      </c>
      <c r="W1396" s="44">
        <v>5.12</v>
      </c>
      <c r="X1396" s="43">
        <f t="shared" si="421"/>
        <v>-2.7909625973039726E-2</v>
      </c>
      <c r="Y1396" s="42">
        <v>44042.62533333333</v>
      </c>
      <c r="Z1396" s="44">
        <v>10.73</v>
      </c>
      <c r="AA1396" s="44">
        <v>8.4120000000000008</v>
      </c>
      <c r="AB1396" s="43">
        <f t="shared" si="422"/>
        <v>7.5458138699246152E-3</v>
      </c>
      <c r="AC1396" s="42">
        <v>44042.62533333333</v>
      </c>
      <c r="AD1396" s="44">
        <v>23.78</v>
      </c>
      <c r="AE1396" s="44">
        <v>19.695</v>
      </c>
      <c r="AF1396" s="43">
        <f t="shared" si="423"/>
        <v>-5.8601405286554137E-2</v>
      </c>
      <c r="AG1396" s="41">
        <v>44041</v>
      </c>
      <c r="AH1396">
        <v>14.24</v>
      </c>
      <c r="AI1396">
        <v>6.0217000000000001</v>
      </c>
      <c r="AJ1396" s="39">
        <f t="shared" si="410"/>
        <v>2.4464519641368466E-2</v>
      </c>
      <c r="AK1396" s="45" t="s">
        <v>1113</v>
      </c>
      <c r="AL1396">
        <v>17.45</v>
      </c>
      <c r="AM1396">
        <v>12.424099999999999</v>
      </c>
      <c r="AN1396" s="39">
        <f t="shared" si="411"/>
        <v>0</v>
      </c>
      <c r="AO1396" s="41">
        <v>44041</v>
      </c>
      <c r="AP1396">
        <v>6.9</v>
      </c>
      <c r="AQ1396">
        <v>6.2263999999999999</v>
      </c>
      <c r="AR1396" s="18">
        <f t="shared" si="412"/>
        <v>0</v>
      </c>
      <c r="AS1396" s="41">
        <v>44041</v>
      </c>
      <c r="AT1396">
        <v>12.35</v>
      </c>
      <c r="AU1396">
        <v>10.327500000000001</v>
      </c>
      <c r="AV1396" s="39">
        <f t="shared" si="413"/>
        <v>-3.233278641057821E-3</v>
      </c>
      <c r="AW1396" s="41">
        <v>44041</v>
      </c>
      <c r="AX1396">
        <v>11.7</v>
      </c>
      <c r="AY1396">
        <v>7.8590999999999998</v>
      </c>
      <c r="AZ1396" s="39">
        <f t="shared" si="414"/>
        <v>7.744880557015857E-3</v>
      </c>
      <c r="BA1396" s="41">
        <v>44041</v>
      </c>
      <c r="BB1396">
        <v>4.1500000000000004</v>
      </c>
      <c r="BC1396">
        <v>2.2799</v>
      </c>
      <c r="BD1396" s="39">
        <f t="shared" si="415"/>
        <v>-4.8016063555808286E-3</v>
      </c>
      <c r="BE1396" s="41">
        <v>44041</v>
      </c>
      <c r="BF1396">
        <v>11.09</v>
      </c>
      <c r="BG1396">
        <v>7.9295999999999998</v>
      </c>
      <c r="BH1396" s="39">
        <f t="shared" si="416"/>
        <v>0</v>
      </c>
      <c r="BI1396" s="41">
        <v>44041</v>
      </c>
      <c r="BJ1396">
        <v>1.37</v>
      </c>
      <c r="BK1396">
        <v>1.37</v>
      </c>
      <c r="BL1396" s="39">
        <f t="shared" si="417"/>
        <v>-2.142857142857129E-2</v>
      </c>
      <c r="BM1396" s="41">
        <v>44041</v>
      </c>
      <c r="BN1396">
        <v>7.19</v>
      </c>
      <c r="BO1396">
        <v>4.0799000000000003</v>
      </c>
      <c r="BP1396" s="46">
        <f t="shared" si="418"/>
        <v>1.4118465859660451E-2</v>
      </c>
      <c r="BQ1396" s="41">
        <v>44041</v>
      </c>
      <c r="BR1396">
        <v>11.1</v>
      </c>
      <c r="BS1396">
        <v>6.3437000000000001</v>
      </c>
      <c r="BT1396" s="18">
        <f t="shared" si="419"/>
        <v>9.0988626421697159E-3</v>
      </c>
      <c r="BU1396" s="41">
        <v>44041</v>
      </c>
      <c r="BV1396">
        <v>2.98</v>
      </c>
      <c r="BW1396">
        <v>1.9602999999999999</v>
      </c>
      <c r="BX1396" s="39">
        <f t="shared" si="420"/>
        <v>-2.2927777500872274E-2</v>
      </c>
      <c r="BY1396" s="41">
        <v>44344</v>
      </c>
      <c r="BZ1396">
        <v>12.72</v>
      </c>
      <c r="CA1396">
        <v>8.3316999999999997</v>
      </c>
    </row>
    <row r="1397" spans="1:79">
      <c r="A1397" s="41">
        <v>44042</v>
      </c>
      <c r="B1397">
        <v>9.0500000000000007</v>
      </c>
      <c r="C1397">
        <v>5.2351999999999999</v>
      </c>
      <c r="D1397" s="34">
        <f t="shared" si="406"/>
        <v>-2.2108713882748529E-3</v>
      </c>
      <c r="E1397" s="41">
        <v>44042</v>
      </c>
      <c r="F1397">
        <v>1.1399999999999999</v>
      </c>
      <c r="G1397">
        <v>1.1399999999999999</v>
      </c>
      <c r="H1397" s="39">
        <f t="shared" si="407"/>
        <v>0</v>
      </c>
      <c r="L1397" s="38"/>
      <c r="M1397" s="41">
        <v>44042</v>
      </c>
      <c r="N1397">
        <v>6.67</v>
      </c>
      <c r="O1397">
        <v>4.2187000000000001</v>
      </c>
      <c r="P1397" s="43">
        <f t="shared" si="408"/>
        <v>-3.0013707047312267E-3</v>
      </c>
      <c r="Q1397" s="41">
        <v>44042</v>
      </c>
      <c r="R1397">
        <v>1.25</v>
      </c>
      <c r="S1397">
        <v>0.88549999999999995</v>
      </c>
      <c r="T1397" s="39">
        <f t="shared" si="409"/>
        <v>-2.3489192765769846E-2</v>
      </c>
      <c r="U1397" s="42">
        <v>44046.62533333333</v>
      </c>
      <c r="V1397" s="44">
        <v>7</v>
      </c>
      <c r="W1397" s="44">
        <v>5.12</v>
      </c>
      <c r="X1397" s="43">
        <f t="shared" si="421"/>
        <v>0</v>
      </c>
      <c r="Y1397" s="42">
        <v>44046.62533333333</v>
      </c>
      <c r="Z1397" s="44">
        <v>10.73</v>
      </c>
      <c r="AA1397" s="44">
        <v>8.4120000000000008</v>
      </c>
      <c r="AB1397" s="43">
        <f t="shared" si="422"/>
        <v>0</v>
      </c>
      <c r="AC1397" s="42">
        <v>44046.62533333333</v>
      </c>
      <c r="AD1397" s="44">
        <v>22.72</v>
      </c>
      <c r="AE1397" s="44">
        <v>18.817</v>
      </c>
      <c r="AF1397" s="43">
        <f t="shared" si="423"/>
        <v>-4.4579842599644585E-2</v>
      </c>
      <c r="AG1397" s="41">
        <v>44042</v>
      </c>
      <c r="AH1397">
        <v>14.2</v>
      </c>
      <c r="AI1397">
        <v>6.0048000000000004</v>
      </c>
      <c r="AJ1397" s="39">
        <f t="shared" si="410"/>
        <v>-2.8065164322366928E-3</v>
      </c>
      <c r="AK1397" s="45" t="s">
        <v>1114</v>
      </c>
      <c r="AL1397">
        <v>17.5</v>
      </c>
      <c r="AM1397">
        <v>12.4597</v>
      </c>
      <c r="AN1397" s="39">
        <f t="shared" si="411"/>
        <v>2.8653987009119794E-3</v>
      </c>
      <c r="AO1397" s="41">
        <v>44042</v>
      </c>
      <c r="AP1397">
        <v>6.78</v>
      </c>
      <c r="AQ1397">
        <v>6.1181000000000001</v>
      </c>
      <c r="AR1397" s="18">
        <f t="shared" si="412"/>
        <v>-1.7393678530129745E-2</v>
      </c>
      <c r="AS1397" s="41">
        <v>44042</v>
      </c>
      <c r="AT1397">
        <v>12.35</v>
      </c>
      <c r="AU1397">
        <v>10.327500000000001</v>
      </c>
      <c r="AV1397" s="39">
        <f t="shared" si="413"/>
        <v>0</v>
      </c>
      <c r="AW1397" s="41">
        <v>44042</v>
      </c>
      <c r="AX1397">
        <v>11.61</v>
      </c>
      <c r="AY1397">
        <v>7.7987000000000002</v>
      </c>
      <c r="AZ1397" s="39">
        <f t="shared" si="414"/>
        <v>-7.6853583743685117E-3</v>
      </c>
      <c r="BA1397" s="41">
        <v>44042</v>
      </c>
      <c r="BB1397">
        <v>4.16</v>
      </c>
      <c r="BC1397">
        <v>2.2854000000000001</v>
      </c>
      <c r="BD1397" s="39">
        <f t="shared" si="415"/>
        <v>2.4123865081802096E-3</v>
      </c>
      <c r="BE1397" s="41">
        <v>44042</v>
      </c>
      <c r="BF1397">
        <v>11</v>
      </c>
      <c r="BG1397">
        <v>7.8651999999999997</v>
      </c>
      <c r="BH1397" s="39">
        <f t="shared" si="416"/>
        <v>-8.1214689265536738E-3</v>
      </c>
      <c r="BI1397" s="41">
        <v>44042</v>
      </c>
      <c r="BJ1397">
        <v>1.4</v>
      </c>
      <c r="BK1397">
        <v>1.4</v>
      </c>
      <c r="BL1397" s="39">
        <f t="shared" si="417"/>
        <v>2.1897810218977957E-2</v>
      </c>
      <c r="BM1397" s="41">
        <v>44042</v>
      </c>
      <c r="BN1397">
        <v>7.35</v>
      </c>
      <c r="BO1397">
        <v>4.1707000000000001</v>
      </c>
      <c r="BP1397" s="46">
        <f t="shared" si="418"/>
        <v>2.2255447437437133E-2</v>
      </c>
      <c r="BQ1397" s="41">
        <v>44042</v>
      </c>
      <c r="BR1397">
        <v>11.3</v>
      </c>
      <c r="BS1397">
        <v>6.4580000000000002</v>
      </c>
      <c r="BT1397" s="18">
        <f t="shared" si="419"/>
        <v>1.8017876002963579E-2</v>
      </c>
      <c r="BU1397" s="41">
        <v>44042</v>
      </c>
      <c r="BV1397">
        <v>3.04</v>
      </c>
      <c r="BW1397">
        <v>1.9998</v>
      </c>
      <c r="BX1397" s="39">
        <f t="shared" si="420"/>
        <v>2.0149977044329997E-2</v>
      </c>
      <c r="BY1397" s="41">
        <v>44347</v>
      </c>
      <c r="BZ1397">
        <v>12.8</v>
      </c>
      <c r="CA1397">
        <v>8.3841000000000001</v>
      </c>
    </row>
    <row r="1398" spans="1:79">
      <c r="A1398" s="41">
        <v>44046</v>
      </c>
      <c r="B1398">
        <v>9.0500000000000007</v>
      </c>
      <c r="C1398">
        <v>5.2351999999999999</v>
      </c>
      <c r="D1398" s="34">
        <f t="shared" si="406"/>
        <v>0</v>
      </c>
      <c r="E1398" s="41">
        <v>44046</v>
      </c>
      <c r="F1398">
        <v>1.1299999999999999</v>
      </c>
      <c r="G1398">
        <v>1.1299999999999999</v>
      </c>
      <c r="H1398" s="39">
        <f t="shared" si="407"/>
        <v>-8.7719298245614117E-3</v>
      </c>
      <c r="L1398" s="38"/>
      <c r="M1398" s="41">
        <v>44046</v>
      </c>
      <c r="N1398">
        <v>6.55</v>
      </c>
      <c r="O1398">
        <v>4.1428000000000003</v>
      </c>
      <c r="P1398" s="43">
        <f t="shared" si="408"/>
        <v>-1.7991324341621793E-2</v>
      </c>
      <c r="Q1398" s="41">
        <v>44046</v>
      </c>
      <c r="R1398">
        <v>1.22</v>
      </c>
      <c r="S1398">
        <v>0.86429999999999996</v>
      </c>
      <c r="T1398" s="39">
        <f t="shared" si="409"/>
        <v>-2.3941276115189158E-2</v>
      </c>
      <c r="U1398" s="42">
        <v>44047.62533333333</v>
      </c>
      <c r="V1398" s="44">
        <v>7</v>
      </c>
      <c r="W1398" s="44">
        <v>5.12</v>
      </c>
      <c r="X1398" s="43">
        <f t="shared" si="421"/>
        <v>0</v>
      </c>
      <c r="Y1398" s="42">
        <v>44047.62533333333</v>
      </c>
      <c r="Z1398" s="44">
        <v>10.73</v>
      </c>
      <c r="AA1398" s="44">
        <v>8.4120000000000008</v>
      </c>
      <c r="AB1398" s="43">
        <f t="shared" si="422"/>
        <v>0</v>
      </c>
      <c r="AC1398" s="42">
        <v>44047.62533333333</v>
      </c>
      <c r="AD1398" s="44">
        <v>22.14</v>
      </c>
      <c r="AE1398" s="44">
        <v>18.337</v>
      </c>
      <c r="AF1398" s="43">
        <f t="shared" si="423"/>
        <v>-2.5508848381782454E-2</v>
      </c>
      <c r="AG1398" s="41">
        <v>44046</v>
      </c>
      <c r="AH1398">
        <v>14.44</v>
      </c>
      <c r="AI1398">
        <v>6.1063000000000001</v>
      </c>
      <c r="AJ1398" s="39">
        <f t="shared" si="410"/>
        <v>1.6903144151345539E-2</v>
      </c>
      <c r="AK1398" s="45">
        <v>43898</v>
      </c>
      <c r="AL1398">
        <v>17.57</v>
      </c>
      <c r="AM1398">
        <v>12.509600000000001</v>
      </c>
      <c r="AN1398" s="39">
        <f t="shared" si="411"/>
        <v>4.0049118357585612E-3</v>
      </c>
      <c r="AO1398" s="41">
        <v>44046</v>
      </c>
      <c r="AP1398">
        <v>6.78</v>
      </c>
      <c r="AQ1398">
        <v>6.1181000000000001</v>
      </c>
      <c r="AR1398" s="18">
        <f t="shared" si="412"/>
        <v>0</v>
      </c>
      <c r="AS1398" s="41">
        <v>44046</v>
      </c>
      <c r="AT1398">
        <v>12.35</v>
      </c>
      <c r="AU1398">
        <v>10.327500000000001</v>
      </c>
      <c r="AV1398" s="39">
        <f t="shared" si="413"/>
        <v>0</v>
      </c>
      <c r="AW1398" s="41">
        <v>44046</v>
      </c>
      <c r="AX1398">
        <v>11.69</v>
      </c>
      <c r="AY1398">
        <v>7.8524000000000003</v>
      </c>
      <c r="AZ1398" s="39">
        <f t="shared" si="414"/>
        <v>6.8857630117840256E-3</v>
      </c>
      <c r="BA1398" s="41">
        <v>44046</v>
      </c>
      <c r="BB1398">
        <v>4.17</v>
      </c>
      <c r="BC1398">
        <v>2.2909000000000002</v>
      </c>
      <c r="BD1398" s="39">
        <f t="shared" si="415"/>
        <v>2.4065809048744464E-3</v>
      </c>
      <c r="BE1398" s="41">
        <v>44046</v>
      </c>
      <c r="BF1398">
        <v>10.7</v>
      </c>
      <c r="BG1398">
        <v>7.6506999999999996</v>
      </c>
      <c r="BH1398" s="39">
        <f t="shared" si="416"/>
        <v>-2.7272033769007799E-2</v>
      </c>
      <c r="BI1398" s="41">
        <v>44046</v>
      </c>
      <c r="BJ1398">
        <v>1.39</v>
      </c>
      <c r="BK1398">
        <v>1.39</v>
      </c>
      <c r="BL1398" s="39">
        <f t="shared" si="417"/>
        <v>-7.1428571428571496E-3</v>
      </c>
      <c r="BM1398" s="41">
        <v>44046</v>
      </c>
      <c r="BN1398">
        <v>7.56</v>
      </c>
      <c r="BO1398">
        <v>4.2897999999999996</v>
      </c>
      <c r="BP1398" s="46">
        <f t="shared" si="418"/>
        <v>2.8556357445992168E-2</v>
      </c>
      <c r="BQ1398" s="41">
        <v>44046</v>
      </c>
      <c r="BR1398">
        <v>11.42</v>
      </c>
      <c r="BS1398">
        <v>6.5266000000000002</v>
      </c>
      <c r="BT1398" s="18">
        <f t="shared" si="419"/>
        <v>1.0622483741096313E-2</v>
      </c>
      <c r="BU1398" s="41">
        <v>44046</v>
      </c>
      <c r="BV1398">
        <v>3.04</v>
      </c>
      <c r="BW1398">
        <v>1.9998</v>
      </c>
      <c r="BX1398" s="39">
        <f t="shared" si="420"/>
        <v>0</v>
      </c>
      <c r="BY1398" s="41">
        <v>44348</v>
      </c>
      <c r="BZ1398">
        <v>12.8</v>
      </c>
      <c r="CA1398">
        <v>8.3841000000000001</v>
      </c>
    </row>
    <row r="1399" spans="1:79">
      <c r="A1399" s="41">
        <v>44047</v>
      </c>
      <c r="B1399">
        <v>8.6</v>
      </c>
      <c r="C1399">
        <v>4.9748999999999999</v>
      </c>
      <c r="D1399" s="34">
        <f t="shared" si="406"/>
        <v>-4.9721118581907087E-2</v>
      </c>
      <c r="E1399" s="41">
        <v>44047</v>
      </c>
      <c r="F1399">
        <v>1.1000000000000001</v>
      </c>
      <c r="G1399">
        <v>1.1000000000000001</v>
      </c>
      <c r="H1399" s="39">
        <f t="shared" si="407"/>
        <v>-2.6548672566371511E-2</v>
      </c>
      <c r="L1399" s="38"/>
      <c r="M1399" s="41">
        <v>44047</v>
      </c>
      <c r="N1399">
        <v>6.7</v>
      </c>
      <c r="O1399">
        <v>4.2377000000000002</v>
      </c>
      <c r="P1399" s="43">
        <f t="shared" si="408"/>
        <v>2.2907212513276039E-2</v>
      </c>
      <c r="Q1399" s="41">
        <v>44047</v>
      </c>
      <c r="R1399">
        <v>1.19</v>
      </c>
      <c r="S1399">
        <v>0.84299999999999997</v>
      </c>
      <c r="T1399" s="39">
        <f t="shared" si="409"/>
        <v>-2.4644220756681691E-2</v>
      </c>
      <c r="U1399" s="42">
        <v>44048.62533333333</v>
      </c>
      <c r="V1399" s="44">
        <v>7.21</v>
      </c>
      <c r="W1399" s="44">
        <v>5.274</v>
      </c>
      <c r="X1399" s="43">
        <f t="shared" si="421"/>
        <v>3.0078124999999983E-2</v>
      </c>
      <c r="Y1399" s="42">
        <v>44048.62533333333</v>
      </c>
      <c r="Z1399" s="44">
        <v>11.05</v>
      </c>
      <c r="AA1399" s="44">
        <v>8.6630000000000003</v>
      </c>
      <c r="AB1399" s="43">
        <f t="shared" si="422"/>
        <v>2.9838326200665646E-2</v>
      </c>
      <c r="AC1399" s="42">
        <v>44048.62533333333</v>
      </c>
      <c r="AD1399" s="44">
        <v>22.72</v>
      </c>
      <c r="AE1399" s="44">
        <v>18.817</v>
      </c>
      <c r="AF1399" s="43">
        <f t="shared" si="423"/>
        <v>2.6176582865245157E-2</v>
      </c>
      <c r="AG1399" s="41">
        <v>44047</v>
      </c>
      <c r="AH1399">
        <v>14.4</v>
      </c>
      <c r="AI1399">
        <v>6.0894000000000004</v>
      </c>
      <c r="AJ1399" s="39">
        <f t="shared" si="410"/>
        <v>-2.7676334277712679E-3</v>
      </c>
      <c r="AK1399" s="45">
        <v>43929</v>
      </c>
      <c r="AL1399">
        <v>17.8</v>
      </c>
      <c r="AM1399">
        <v>12.673299999999999</v>
      </c>
      <c r="AN1399" s="39">
        <f t="shared" si="411"/>
        <v>1.3085949990407256E-2</v>
      </c>
      <c r="AO1399" s="41">
        <v>44047</v>
      </c>
      <c r="AP1399">
        <v>6.78</v>
      </c>
      <c r="AQ1399">
        <v>6.1181000000000001</v>
      </c>
      <c r="AR1399" s="18">
        <f t="shared" si="412"/>
        <v>0</v>
      </c>
      <c r="AS1399" s="41">
        <v>44047</v>
      </c>
      <c r="AT1399">
        <v>12.35</v>
      </c>
      <c r="AU1399">
        <v>10.327500000000001</v>
      </c>
      <c r="AV1399" s="39">
        <f t="shared" si="413"/>
        <v>0</v>
      </c>
      <c r="AW1399" s="41">
        <v>44047</v>
      </c>
      <c r="AX1399">
        <v>11.79</v>
      </c>
      <c r="AY1399">
        <v>7.9196</v>
      </c>
      <c r="AZ1399" s="39">
        <f t="shared" si="414"/>
        <v>8.5578931282155393E-3</v>
      </c>
      <c r="BA1399" s="41">
        <v>44047</v>
      </c>
      <c r="BB1399">
        <v>4.25</v>
      </c>
      <c r="BC1399">
        <v>2.3348</v>
      </c>
      <c r="BD1399" s="39">
        <f t="shared" si="415"/>
        <v>1.9162774455454112E-2</v>
      </c>
      <c r="BE1399" s="41">
        <v>44047</v>
      </c>
      <c r="BF1399">
        <v>11</v>
      </c>
      <c r="BG1399">
        <v>7.8651999999999997</v>
      </c>
      <c r="BH1399" s="39">
        <f t="shared" si="416"/>
        <v>2.8036650241154423E-2</v>
      </c>
      <c r="BI1399" s="41">
        <v>44047</v>
      </c>
      <c r="BJ1399">
        <v>1.39</v>
      </c>
      <c r="BK1399">
        <v>1.39</v>
      </c>
      <c r="BL1399" s="39">
        <f t="shared" si="417"/>
        <v>0</v>
      </c>
      <c r="BM1399" s="41">
        <v>44047</v>
      </c>
      <c r="BN1399">
        <v>7.46</v>
      </c>
      <c r="BO1399">
        <v>4.2331000000000003</v>
      </c>
      <c r="BP1399" s="46">
        <f t="shared" si="418"/>
        <v>-1.3217399412559866E-2</v>
      </c>
      <c r="BQ1399" s="41">
        <v>44047</v>
      </c>
      <c r="BR1399">
        <v>11.88</v>
      </c>
      <c r="BS1399">
        <v>6.7895000000000003</v>
      </c>
      <c r="BT1399" s="18">
        <f t="shared" si="419"/>
        <v>4.0281310330034036E-2</v>
      </c>
      <c r="BU1399" s="41">
        <v>44047</v>
      </c>
      <c r="BV1399">
        <v>3.04</v>
      </c>
      <c r="BW1399">
        <v>1.9998</v>
      </c>
      <c r="BX1399" s="39">
        <f t="shared" si="420"/>
        <v>0</v>
      </c>
      <c r="BY1399" s="41">
        <v>44349</v>
      </c>
      <c r="BZ1399">
        <v>12.8</v>
      </c>
      <c r="CA1399">
        <v>8.3841000000000001</v>
      </c>
    </row>
    <row r="1400" spans="1:79">
      <c r="A1400" s="41">
        <v>44048</v>
      </c>
      <c r="B1400">
        <v>8.8000000000000007</v>
      </c>
      <c r="C1400">
        <v>5.0906000000000002</v>
      </c>
      <c r="D1400" s="34">
        <f t="shared" si="406"/>
        <v>2.3256748879374532E-2</v>
      </c>
      <c r="E1400" s="41">
        <v>44048</v>
      </c>
      <c r="F1400">
        <v>1.1000000000000001</v>
      </c>
      <c r="G1400">
        <v>1.1000000000000001</v>
      </c>
      <c r="H1400" s="39">
        <f t="shared" si="407"/>
        <v>0</v>
      </c>
      <c r="L1400" s="38"/>
      <c r="M1400" s="41">
        <v>44048</v>
      </c>
      <c r="N1400">
        <v>6.69</v>
      </c>
      <c r="O1400">
        <v>4.2313999999999998</v>
      </c>
      <c r="P1400" s="43">
        <f t="shared" si="408"/>
        <v>-1.4866554970857815E-3</v>
      </c>
      <c r="Q1400" s="41">
        <v>44048</v>
      </c>
      <c r="R1400">
        <v>1.22</v>
      </c>
      <c r="S1400">
        <v>0.86429999999999996</v>
      </c>
      <c r="T1400" s="39">
        <f t="shared" si="409"/>
        <v>2.526690391459073E-2</v>
      </c>
      <c r="U1400" s="42">
        <v>44049.62533333333</v>
      </c>
      <c r="V1400" s="44">
        <v>7.2</v>
      </c>
      <c r="W1400" s="44">
        <v>5.2670000000000003</v>
      </c>
      <c r="X1400" s="43">
        <f t="shared" si="421"/>
        <v>-1.3272658323852243E-3</v>
      </c>
      <c r="Y1400" s="42">
        <v>44049.62533333333</v>
      </c>
      <c r="Z1400" s="44">
        <v>11.1</v>
      </c>
      <c r="AA1400" s="44">
        <v>8.702</v>
      </c>
      <c r="AB1400" s="43">
        <f t="shared" si="422"/>
        <v>4.5019046519681055E-3</v>
      </c>
      <c r="AC1400" s="42">
        <v>44049.62533333333</v>
      </c>
      <c r="AD1400" s="44">
        <v>23.74</v>
      </c>
      <c r="AE1400" s="44">
        <v>19.661999999999999</v>
      </c>
      <c r="AF1400" s="43">
        <f t="shared" si="423"/>
        <v>4.490620183876276E-2</v>
      </c>
      <c r="AG1400" s="41">
        <v>44048</v>
      </c>
      <c r="AH1400">
        <v>14.5</v>
      </c>
      <c r="AI1400">
        <v>6.1315999999999997</v>
      </c>
      <c r="AJ1400" s="39">
        <f t="shared" si="410"/>
        <v>6.9300752126645231E-3</v>
      </c>
      <c r="AK1400" s="45">
        <v>43959</v>
      </c>
      <c r="AL1400">
        <v>18.61</v>
      </c>
      <c r="AM1400">
        <v>13.25</v>
      </c>
      <c r="AN1400" s="39">
        <f t="shared" si="411"/>
        <v>4.550511705712014E-2</v>
      </c>
      <c r="AO1400" s="41">
        <v>44048</v>
      </c>
      <c r="AP1400">
        <v>6.6</v>
      </c>
      <c r="AQ1400">
        <v>5.9557000000000002</v>
      </c>
      <c r="AR1400" s="18">
        <f t="shared" si="412"/>
        <v>-2.6544188555270406E-2</v>
      </c>
      <c r="AS1400" s="41">
        <v>44048</v>
      </c>
      <c r="AT1400">
        <v>12.35</v>
      </c>
      <c r="AU1400">
        <v>10.327500000000001</v>
      </c>
      <c r="AV1400" s="39">
        <f t="shared" si="413"/>
        <v>0</v>
      </c>
      <c r="AW1400" s="41">
        <v>44048</v>
      </c>
      <c r="AX1400">
        <v>12.3</v>
      </c>
      <c r="AY1400">
        <v>8.2621000000000002</v>
      </c>
      <c r="AZ1400" s="39">
        <f t="shared" si="414"/>
        <v>4.3247133693620925E-2</v>
      </c>
      <c r="BA1400" s="41">
        <v>44048</v>
      </c>
      <c r="BB1400">
        <v>4.2</v>
      </c>
      <c r="BC1400">
        <v>2.3073999999999999</v>
      </c>
      <c r="BD1400" s="39">
        <f t="shared" si="415"/>
        <v>-1.1735480555079704E-2</v>
      </c>
      <c r="BE1400" s="41">
        <v>44048</v>
      </c>
      <c r="BF1400">
        <v>10.7</v>
      </c>
      <c r="BG1400">
        <v>7.6506999999999996</v>
      </c>
      <c r="BH1400" s="39">
        <f t="shared" si="416"/>
        <v>-2.7272033769007799E-2</v>
      </c>
      <c r="BI1400" s="41">
        <v>44048</v>
      </c>
      <c r="BJ1400">
        <v>1.39</v>
      </c>
      <c r="BK1400">
        <v>1.39</v>
      </c>
      <c r="BL1400" s="39">
        <f t="shared" si="417"/>
        <v>0</v>
      </c>
      <c r="BM1400" s="41">
        <v>44048</v>
      </c>
      <c r="BN1400">
        <v>7.6</v>
      </c>
      <c r="BO1400">
        <v>4.3125</v>
      </c>
      <c r="BP1400" s="46">
        <f t="shared" si="418"/>
        <v>1.8756939358862225E-2</v>
      </c>
      <c r="BQ1400" s="41">
        <v>44048</v>
      </c>
      <c r="BR1400">
        <v>11.84</v>
      </c>
      <c r="BS1400">
        <v>6.7666000000000004</v>
      </c>
      <c r="BT1400" s="18">
        <f t="shared" si="419"/>
        <v>-3.3728551439722982E-3</v>
      </c>
      <c r="BU1400" s="41">
        <v>44048</v>
      </c>
      <c r="BV1400">
        <v>3.04</v>
      </c>
      <c r="BW1400">
        <v>1.9998</v>
      </c>
      <c r="BX1400" s="39">
        <f t="shared" si="420"/>
        <v>0</v>
      </c>
      <c r="BY1400" s="41">
        <v>44350</v>
      </c>
      <c r="BZ1400">
        <v>12.8</v>
      </c>
      <c r="CA1400">
        <v>8.3841000000000001</v>
      </c>
    </row>
    <row r="1401" spans="1:79">
      <c r="A1401" s="41">
        <v>44049</v>
      </c>
      <c r="B1401">
        <v>8.6</v>
      </c>
      <c r="C1401">
        <v>4.9748999999999999</v>
      </c>
      <c r="D1401" s="34">
        <f t="shared" si="406"/>
        <v>-2.2728165638628128E-2</v>
      </c>
      <c r="E1401" s="41">
        <v>44049</v>
      </c>
      <c r="F1401">
        <v>1.1000000000000001</v>
      </c>
      <c r="G1401">
        <v>1.1000000000000001</v>
      </c>
      <c r="H1401" s="39">
        <f t="shared" si="407"/>
        <v>0</v>
      </c>
      <c r="L1401" s="38"/>
      <c r="M1401" s="41">
        <v>44049</v>
      </c>
      <c r="N1401">
        <v>6.69</v>
      </c>
      <c r="O1401">
        <v>4.2313999999999998</v>
      </c>
      <c r="P1401" s="43">
        <f t="shared" si="408"/>
        <v>0</v>
      </c>
      <c r="Q1401" s="41">
        <v>44049</v>
      </c>
      <c r="R1401">
        <v>1.25</v>
      </c>
      <c r="S1401">
        <v>0.88549999999999995</v>
      </c>
      <c r="T1401" s="39">
        <f t="shared" si="409"/>
        <v>2.4528520189748926E-2</v>
      </c>
      <c r="U1401" s="42">
        <v>44050.62533333333</v>
      </c>
      <c r="V1401" s="44">
        <v>7.22</v>
      </c>
      <c r="W1401" s="44">
        <v>5.2809999999999997</v>
      </c>
      <c r="X1401" s="43">
        <f t="shared" si="421"/>
        <v>2.6580596164798454E-3</v>
      </c>
      <c r="Y1401" s="42">
        <v>44050.62533333333</v>
      </c>
      <c r="Z1401" s="44">
        <v>11.2</v>
      </c>
      <c r="AA1401" s="44">
        <v>8.7810000000000006</v>
      </c>
      <c r="AB1401" s="43">
        <f t="shared" si="422"/>
        <v>9.0783727878649308E-3</v>
      </c>
      <c r="AC1401" s="42">
        <v>44050.62533333333</v>
      </c>
      <c r="AD1401" s="44">
        <v>23.03</v>
      </c>
      <c r="AE1401" s="44">
        <v>19.074000000000002</v>
      </c>
      <c r="AF1401" s="43">
        <f t="shared" si="423"/>
        <v>-2.9905401281659926E-2</v>
      </c>
      <c r="AG1401" s="41">
        <v>44049</v>
      </c>
      <c r="AH1401">
        <v>14.55</v>
      </c>
      <c r="AI1401">
        <v>6.1528</v>
      </c>
      <c r="AJ1401" s="39">
        <f t="shared" si="410"/>
        <v>3.4574988583730725E-3</v>
      </c>
      <c r="AK1401" s="45">
        <v>43990</v>
      </c>
      <c r="AL1401">
        <v>18.350000000000001</v>
      </c>
      <c r="AM1401">
        <v>13.0649</v>
      </c>
      <c r="AN1401" s="39">
        <f t="shared" si="411"/>
        <v>-1.3969811320754737E-2</v>
      </c>
      <c r="AO1401" s="41">
        <v>44049</v>
      </c>
      <c r="AP1401">
        <v>6.75</v>
      </c>
      <c r="AQ1401">
        <v>6.0911</v>
      </c>
      <c r="AR1401" s="18">
        <f t="shared" si="412"/>
        <v>2.2734523229846992E-2</v>
      </c>
      <c r="AS1401" s="41">
        <v>44049</v>
      </c>
      <c r="AT1401">
        <v>12.3</v>
      </c>
      <c r="AU1401">
        <v>10.2857</v>
      </c>
      <c r="AV1401" s="39">
        <f t="shared" si="413"/>
        <v>-4.0474461389494341E-3</v>
      </c>
      <c r="AW1401" s="41">
        <v>44049</v>
      </c>
      <c r="AX1401">
        <v>11.95</v>
      </c>
      <c r="AY1401">
        <v>8.0269999999999992</v>
      </c>
      <c r="AZ1401" s="39">
        <f t="shared" si="414"/>
        <v>-2.8455235351787192E-2</v>
      </c>
      <c r="BA1401" s="41">
        <v>44049</v>
      </c>
      <c r="BB1401">
        <v>4.1900000000000004</v>
      </c>
      <c r="BC1401">
        <v>2.3018999999999998</v>
      </c>
      <c r="BD1401" s="39">
        <f t="shared" si="415"/>
        <v>-2.3836352604663519E-3</v>
      </c>
      <c r="BE1401" s="41">
        <v>44049</v>
      </c>
      <c r="BF1401">
        <v>11</v>
      </c>
      <c r="BG1401">
        <v>7.8651999999999997</v>
      </c>
      <c r="BH1401" s="39">
        <f t="shared" si="416"/>
        <v>2.8036650241154423E-2</v>
      </c>
      <c r="BI1401" s="41">
        <v>44049</v>
      </c>
      <c r="BJ1401">
        <v>1.42</v>
      </c>
      <c r="BK1401">
        <v>1.42</v>
      </c>
      <c r="BL1401" s="39">
        <f t="shared" si="417"/>
        <v>2.1582733812949662E-2</v>
      </c>
      <c r="BM1401" s="41">
        <v>44049</v>
      </c>
      <c r="BN1401">
        <v>7.55</v>
      </c>
      <c r="BO1401">
        <v>4.2840999999999996</v>
      </c>
      <c r="BP1401" s="46">
        <f t="shared" si="418"/>
        <v>-6.5855072463769102E-3</v>
      </c>
      <c r="BQ1401" s="41">
        <v>44049</v>
      </c>
      <c r="BR1401">
        <v>11.69</v>
      </c>
      <c r="BS1401">
        <v>6.6809000000000003</v>
      </c>
      <c r="BT1401" s="18">
        <f t="shared" si="419"/>
        <v>-1.2665149410339034E-2</v>
      </c>
      <c r="BU1401" s="41">
        <v>44049</v>
      </c>
      <c r="BV1401">
        <v>3.1</v>
      </c>
      <c r="BW1401">
        <v>2.0392000000000001</v>
      </c>
      <c r="BX1401" s="39">
        <f t="shared" si="420"/>
        <v>1.9701970197019754E-2</v>
      </c>
      <c r="BY1401" s="41">
        <v>44351</v>
      </c>
      <c r="BZ1401">
        <v>12.72</v>
      </c>
      <c r="CA1401">
        <v>8.3316999999999997</v>
      </c>
    </row>
    <row r="1402" spans="1:79">
      <c r="A1402" s="41">
        <v>44050</v>
      </c>
      <c r="B1402">
        <v>8.6</v>
      </c>
      <c r="C1402">
        <v>4.9748999999999999</v>
      </c>
      <c r="D1402" s="34">
        <f t="shared" si="406"/>
        <v>0</v>
      </c>
      <c r="E1402" s="41">
        <v>44050</v>
      </c>
      <c r="F1402">
        <v>1.1000000000000001</v>
      </c>
      <c r="G1402">
        <v>1.1000000000000001</v>
      </c>
      <c r="H1402" s="39">
        <f t="shared" si="407"/>
        <v>0</v>
      </c>
      <c r="L1402" s="38"/>
      <c r="M1402" s="41">
        <v>44050</v>
      </c>
      <c r="N1402">
        <v>6.69</v>
      </c>
      <c r="O1402">
        <v>4.2313999999999998</v>
      </c>
      <c r="P1402" s="43">
        <f t="shared" si="408"/>
        <v>0</v>
      </c>
      <c r="Q1402" s="41">
        <v>44050</v>
      </c>
      <c r="R1402">
        <v>1.22</v>
      </c>
      <c r="S1402">
        <v>0.86429999999999996</v>
      </c>
      <c r="T1402" s="39">
        <f t="shared" si="409"/>
        <v>-2.3941276115189158E-2</v>
      </c>
      <c r="U1402" s="42">
        <v>44053.62533333333</v>
      </c>
      <c r="V1402" s="44">
        <v>7.6</v>
      </c>
      <c r="W1402" s="44">
        <v>5.5590000000000002</v>
      </c>
      <c r="X1402" s="43">
        <f t="shared" si="421"/>
        <v>5.2641545161901247E-2</v>
      </c>
      <c r="Y1402" s="42">
        <v>44053.62533333333</v>
      </c>
      <c r="Z1402" s="44">
        <v>11</v>
      </c>
      <c r="AA1402" s="44">
        <v>8.6240000000000006</v>
      </c>
      <c r="AB1402" s="43">
        <f t="shared" si="422"/>
        <v>-1.7879512583988157E-2</v>
      </c>
      <c r="AC1402" s="42">
        <v>44053.62533333333</v>
      </c>
      <c r="AD1402" s="44">
        <v>23.03</v>
      </c>
      <c r="AE1402" s="44">
        <v>19.074000000000002</v>
      </c>
      <c r="AF1402" s="43">
        <f t="shared" si="423"/>
        <v>0</v>
      </c>
      <c r="AG1402" s="41">
        <v>44050</v>
      </c>
      <c r="AH1402">
        <v>14.6</v>
      </c>
      <c r="AI1402">
        <v>6.1738999999999997</v>
      </c>
      <c r="AJ1402" s="39">
        <f t="shared" si="410"/>
        <v>3.4293329866076703E-3</v>
      </c>
      <c r="AK1402" s="45">
        <v>44020</v>
      </c>
      <c r="AL1402">
        <v>18.25</v>
      </c>
      <c r="AM1402">
        <v>12.9937</v>
      </c>
      <c r="AN1402" s="39">
        <f t="shared" si="411"/>
        <v>-5.4497164157398274E-3</v>
      </c>
      <c r="AO1402" s="41">
        <v>44050</v>
      </c>
      <c r="AP1402">
        <v>6.77</v>
      </c>
      <c r="AQ1402">
        <v>6.1090999999999998</v>
      </c>
      <c r="AR1402" s="18">
        <f t="shared" si="412"/>
        <v>2.9551312570799682E-3</v>
      </c>
      <c r="AS1402" s="41">
        <v>44050</v>
      </c>
      <c r="AT1402">
        <v>12.3</v>
      </c>
      <c r="AU1402">
        <v>10.2857</v>
      </c>
      <c r="AV1402" s="39">
        <f t="shared" si="413"/>
        <v>0</v>
      </c>
      <c r="AW1402" s="41">
        <v>44050</v>
      </c>
      <c r="AX1402">
        <v>12</v>
      </c>
      <c r="AY1402">
        <v>8.0606000000000009</v>
      </c>
      <c r="AZ1402" s="39">
        <f t="shared" si="414"/>
        <v>4.1858726797061952E-3</v>
      </c>
      <c r="BA1402" s="41">
        <v>44050</v>
      </c>
      <c r="BB1402">
        <v>4.2</v>
      </c>
      <c r="BC1402">
        <v>2.3073999999999999</v>
      </c>
      <c r="BD1402" s="39">
        <f t="shared" si="415"/>
        <v>2.3893305530214436E-3</v>
      </c>
      <c r="BE1402" s="41">
        <v>44050</v>
      </c>
      <c r="BF1402">
        <v>11</v>
      </c>
      <c r="BG1402">
        <v>7.8651999999999997</v>
      </c>
      <c r="BH1402" s="39">
        <f t="shared" si="416"/>
        <v>0</v>
      </c>
      <c r="BI1402" s="41">
        <v>44050</v>
      </c>
      <c r="BJ1402">
        <v>1.42</v>
      </c>
      <c r="BK1402">
        <v>1.42</v>
      </c>
      <c r="BL1402" s="39">
        <f t="shared" si="417"/>
        <v>0</v>
      </c>
      <c r="BM1402" s="41">
        <v>44050</v>
      </c>
      <c r="BN1402">
        <v>7.6</v>
      </c>
      <c r="BO1402">
        <v>4.3125</v>
      </c>
      <c r="BP1402" s="46">
        <f t="shared" si="418"/>
        <v>6.629163651642218E-3</v>
      </c>
      <c r="BQ1402" s="41">
        <v>44050</v>
      </c>
      <c r="BR1402">
        <v>11.98</v>
      </c>
      <c r="BS1402">
        <v>6.8465999999999996</v>
      </c>
      <c r="BT1402" s="18">
        <f t="shared" si="419"/>
        <v>2.4802047628313444E-2</v>
      </c>
      <c r="BU1402" s="41">
        <v>44050</v>
      </c>
      <c r="BV1402">
        <v>3.1</v>
      </c>
      <c r="BW1402">
        <v>2.0392000000000001</v>
      </c>
      <c r="BX1402" s="39">
        <f t="shared" si="420"/>
        <v>0</v>
      </c>
      <c r="BY1402" s="41">
        <v>44354</v>
      </c>
      <c r="BZ1402">
        <v>12.72</v>
      </c>
      <c r="CA1402">
        <v>8.3316999999999997</v>
      </c>
    </row>
    <row r="1403" spans="1:79">
      <c r="A1403" s="41">
        <v>44053</v>
      </c>
      <c r="B1403">
        <v>8.74</v>
      </c>
      <c r="C1403">
        <v>5.0559000000000003</v>
      </c>
      <c r="D1403" s="34">
        <f t="shared" si="406"/>
        <v>1.6281734306217294E-2</v>
      </c>
      <c r="E1403" s="41">
        <v>44053</v>
      </c>
      <c r="F1403">
        <v>1.0900000000000001</v>
      </c>
      <c r="G1403">
        <v>1.0900000000000001</v>
      </c>
      <c r="H1403" s="39">
        <f t="shared" si="407"/>
        <v>-9.0909090909090974E-3</v>
      </c>
      <c r="L1403" s="38"/>
      <c r="M1403" s="41">
        <v>44053</v>
      </c>
      <c r="N1403">
        <v>6.66</v>
      </c>
      <c r="O1403">
        <v>4.2123999999999997</v>
      </c>
      <c r="P1403" s="43">
        <f t="shared" si="408"/>
        <v>-4.490239636999605E-3</v>
      </c>
      <c r="Q1403" s="41">
        <v>44053</v>
      </c>
      <c r="R1403">
        <v>1.19</v>
      </c>
      <c r="S1403">
        <v>0.84299999999999997</v>
      </c>
      <c r="T1403" s="39">
        <f t="shared" si="409"/>
        <v>-2.4644220756681691E-2</v>
      </c>
      <c r="U1403" s="42">
        <v>44054.62533333333</v>
      </c>
      <c r="V1403" s="44">
        <v>7.82</v>
      </c>
      <c r="W1403" s="44">
        <v>5.72</v>
      </c>
      <c r="X1403" s="43">
        <f t="shared" si="421"/>
        <v>2.8962043533009459E-2</v>
      </c>
      <c r="Y1403" s="42">
        <v>44054.62533333333</v>
      </c>
      <c r="Z1403" s="44">
        <v>11</v>
      </c>
      <c r="AA1403" s="44">
        <v>8.6240000000000006</v>
      </c>
      <c r="AB1403" s="43">
        <f t="shared" si="422"/>
        <v>0</v>
      </c>
      <c r="AC1403" s="42">
        <v>44054.62533333333</v>
      </c>
      <c r="AD1403" s="44">
        <v>22.34</v>
      </c>
      <c r="AE1403" s="44">
        <v>18.503</v>
      </c>
      <c r="AF1403" s="43">
        <f t="shared" si="423"/>
        <v>-2.9936038586557693E-2</v>
      </c>
      <c r="AG1403" s="41">
        <v>44053</v>
      </c>
      <c r="AH1403">
        <v>14.95</v>
      </c>
      <c r="AI1403">
        <v>6.3219000000000003</v>
      </c>
      <c r="AJ1403" s="39">
        <f t="shared" si="410"/>
        <v>2.3971881630735933E-2</v>
      </c>
      <c r="AK1403" s="45">
        <v>44112</v>
      </c>
      <c r="AL1403">
        <v>18.59</v>
      </c>
      <c r="AM1403">
        <v>13.235799999999999</v>
      </c>
      <c r="AN1403" s="39">
        <f t="shared" si="411"/>
        <v>1.8632106328451394E-2</v>
      </c>
      <c r="AO1403" s="41">
        <v>44053</v>
      </c>
      <c r="AP1403">
        <v>6.77</v>
      </c>
      <c r="AQ1403">
        <v>6.1090999999999998</v>
      </c>
      <c r="AR1403" s="18">
        <f t="shared" si="412"/>
        <v>0</v>
      </c>
      <c r="AS1403" s="41">
        <v>44053</v>
      </c>
      <c r="AT1403">
        <v>12.3</v>
      </c>
      <c r="AU1403">
        <v>10.2857</v>
      </c>
      <c r="AV1403" s="39">
        <f t="shared" si="413"/>
        <v>0</v>
      </c>
      <c r="AW1403" s="41">
        <v>44053</v>
      </c>
      <c r="AX1403">
        <v>12.27</v>
      </c>
      <c r="AY1403">
        <v>8.2420000000000009</v>
      </c>
      <c r="AZ1403" s="39">
        <f t="shared" si="414"/>
        <v>2.250452819889338E-2</v>
      </c>
      <c r="BA1403" s="41">
        <v>44053</v>
      </c>
      <c r="BB1403">
        <v>4.1500000000000004</v>
      </c>
      <c r="BC1403">
        <v>2.2799</v>
      </c>
      <c r="BD1403" s="39">
        <f t="shared" si="415"/>
        <v>-1.1918176302331567E-2</v>
      </c>
      <c r="BE1403" s="41">
        <v>44053</v>
      </c>
      <c r="BF1403">
        <v>11</v>
      </c>
      <c r="BG1403">
        <v>7.8651999999999997</v>
      </c>
      <c r="BH1403" s="39">
        <f t="shared" si="416"/>
        <v>0</v>
      </c>
      <c r="BI1403" s="41">
        <v>44053</v>
      </c>
      <c r="BJ1403">
        <v>1.45</v>
      </c>
      <c r="BK1403">
        <v>1.45</v>
      </c>
      <c r="BL1403" s="39">
        <f t="shared" si="417"/>
        <v>2.1126760563380302E-2</v>
      </c>
      <c r="BM1403" s="41">
        <v>44053</v>
      </c>
      <c r="BN1403">
        <v>7.69</v>
      </c>
      <c r="BO1403">
        <v>4.3635999999999999</v>
      </c>
      <c r="BP1403" s="46">
        <f t="shared" si="418"/>
        <v>1.1849275362318824E-2</v>
      </c>
      <c r="BQ1403" s="41">
        <v>44053</v>
      </c>
      <c r="BR1403">
        <v>12.5</v>
      </c>
      <c r="BS1403">
        <v>7.1437999999999997</v>
      </c>
      <c r="BT1403" s="18">
        <f t="shared" si="419"/>
        <v>4.3408407092571516E-2</v>
      </c>
      <c r="BU1403" s="41">
        <v>44053</v>
      </c>
      <c r="BV1403">
        <v>3.1</v>
      </c>
      <c r="BW1403">
        <v>2.0392000000000001</v>
      </c>
      <c r="BX1403" s="39">
        <f t="shared" si="420"/>
        <v>0</v>
      </c>
      <c r="BY1403" s="41">
        <v>44355</v>
      </c>
      <c r="BZ1403">
        <v>12.78</v>
      </c>
      <c r="CA1403">
        <v>8.3710000000000004</v>
      </c>
    </row>
    <row r="1404" spans="1:79">
      <c r="A1404" s="41">
        <v>44054</v>
      </c>
      <c r="B1404">
        <v>8.85</v>
      </c>
      <c r="C1404">
        <v>5.1196000000000002</v>
      </c>
      <c r="D1404" s="34">
        <f t="shared" si="406"/>
        <v>1.2599141596946115E-2</v>
      </c>
      <c r="E1404" s="41">
        <v>44054</v>
      </c>
      <c r="F1404">
        <v>1.05</v>
      </c>
      <c r="G1404">
        <v>1.05</v>
      </c>
      <c r="H1404" s="39">
        <f t="shared" si="407"/>
        <v>-3.6697247706422048E-2</v>
      </c>
      <c r="L1404" s="38"/>
      <c r="M1404" s="41">
        <v>44054</v>
      </c>
      <c r="N1404">
        <v>6.69</v>
      </c>
      <c r="O1404">
        <v>4.2313999999999998</v>
      </c>
      <c r="P1404" s="43">
        <f t="shared" si="408"/>
        <v>4.5104928306903738E-3</v>
      </c>
      <c r="Q1404" s="41">
        <v>44054</v>
      </c>
      <c r="R1404">
        <v>1.2</v>
      </c>
      <c r="S1404">
        <v>0.85009999999999997</v>
      </c>
      <c r="T1404" s="39">
        <f t="shared" si="409"/>
        <v>8.4223013048635772E-3</v>
      </c>
      <c r="U1404" s="42">
        <v>44055.62533333333</v>
      </c>
      <c r="V1404" s="44">
        <v>7.83</v>
      </c>
      <c r="W1404" s="44">
        <v>5.7270000000000003</v>
      </c>
      <c r="X1404" s="43">
        <f t="shared" si="421"/>
        <v>1.2237762237763219E-3</v>
      </c>
      <c r="Y1404" s="42">
        <v>44055.62533333333</v>
      </c>
      <c r="Z1404" s="44">
        <v>11</v>
      </c>
      <c r="AA1404" s="44">
        <v>8.6240000000000006</v>
      </c>
      <c r="AB1404" s="43">
        <f t="shared" si="422"/>
        <v>0</v>
      </c>
      <c r="AC1404" s="42">
        <v>44055.62533333333</v>
      </c>
      <c r="AD1404" s="44">
        <v>22.34</v>
      </c>
      <c r="AE1404" s="44">
        <v>18.503</v>
      </c>
      <c r="AF1404" s="43">
        <f t="shared" si="423"/>
        <v>0</v>
      </c>
      <c r="AG1404" s="41">
        <v>44054</v>
      </c>
      <c r="AH1404">
        <v>15.35</v>
      </c>
      <c r="AI1404">
        <v>6.4911000000000003</v>
      </c>
      <c r="AJ1404" s="39">
        <f t="shared" si="410"/>
        <v>2.6764105727708442E-2</v>
      </c>
      <c r="AK1404" s="45">
        <v>44143</v>
      </c>
      <c r="AL1404">
        <v>18.829999999999998</v>
      </c>
      <c r="AM1404">
        <v>13.406700000000001</v>
      </c>
      <c r="AN1404" s="39">
        <f t="shared" si="411"/>
        <v>1.2911950920987125E-2</v>
      </c>
      <c r="AO1404" s="41">
        <v>44054</v>
      </c>
      <c r="AP1404">
        <v>6.77</v>
      </c>
      <c r="AQ1404">
        <v>6.1090999999999998</v>
      </c>
      <c r="AR1404" s="18">
        <f t="shared" si="412"/>
        <v>0</v>
      </c>
      <c r="AS1404" s="41">
        <v>44054</v>
      </c>
      <c r="AT1404">
        <v>12</v>
      </c>
      <c r="AU1404">
        <v>10.034800000000001</v>
      </c>
      <c r="AV1404" s="39">
        <f t="shared" si="413"/>
        <v>-2.4393089434846405E-2</v>
      </c>
      <c r="AW1404" s="41">
        <v>44054</v>
      </c>
      <c r="AX1404">
        <v>12.64</v>
      </c>
      <c r="AY1404">
        <v>8.4905000000000008</v>
      </c>
      <c r="AZ1404" s="39">
        <f t="shared" si="414"/>
        <v>3.0150448920165E-2</v>
      </c>
      <c r="BA1404" s="41">
        <v>44054</v>
      </c>
      <c r="BB1404">
        <v>4.1900000000000004</v>
      </c>
      <c r="BC1404">
        <v>2.3018999999999998</v>
      </c>
      <c r="BD1404" s="39">
        <f t="shared" si="415"/>
        <v>9.6495460327206441E-3</v>
      </c>
      <c r="BE1404" s="41">
        <v>44054</v>
      </c>
      <c r="BF1404">
        <v>10.85</v>
      </c>
      <c r="BG1404">
        <v>7.758</v>
      </c>
      <c r="BH1404" s="39">
        <f t="shared" si="416"/>
        <v>-1.3629659767075185E-2</v>
      </c>
      <c r="BI1404" s="41">
        <v>44054</v>
      </c>
      <c r="BJ1404">
        <v>1.45</v>
      </c>
      <c r="BK1404">
        <v>1.45</v>
      </c>
      <c r="BL1404" s="39">
        <f t="shared" si="417"/>
        <v>0</v>
      </c>
      <c r="BM1404" s="41">
        <v>44054</v>
      </c>
      <c r="BN1404">
        <v>7.69</v>
      </c>
      <c r="BO1404">
        <v>4.3635999999999999</v>
      </c>
      <c r="BP1404" s="46">
        <f t="shared" si="418"/>
        <v>0</v>
      </c>
      <c r="BQ1404" s="41">
        <v>44054</v>
      </c>
      <c r="BR1404">
        <v>12.75</v>
      </c>
      <c r="BS1404">
        <v>7.2866999999999997</v>
      </c>
      <c r="BT1404" s="18">
        <f t="shared" si="419"/>
        <v>2.0003359556538543E-2</v>
      </c>
      <c r="BU1404" s="41">
        <v>44054</v>
      </c>
      <c r="BV1404">
        <v>3.19</v>
      </c>
      <c r="BW1404">
        <v>2.0983999999999998</v>
      </c>
      <c r="BX1404" s="39">
        <f t="shared" si="420"/>
        <v>2.9030992546096358E-2</v>
      </c>
      <c r="BY1404" s="41">
        <v>44356</v>
      </c>
      <c r="BZ1404">
        <v>12.78</v>
      </c>
      <c r="CA1404">
        <v>8.3710000000000004</v>
      </c>
    </row>
    <row r="1405" spans="1:79">
      <c r="A1405" s="41">
        <v>44055</v>
      </c>
      <c r="B1405">
        <v>8.6999999999999993</v>
      </c>
      <c r="C1405">
        <v>5.0327999999999999</v>
      </c>
      <c r="D1405" s="34">
        <f t="shared" si="406"/>
        <v>-1.6954449566372414E-2</v>
      </c>
      <c r="E1405" s="41">
        <v>44055</v>
      </c>
      <c r="F1405">
        <v>1.02</v>
      </c>
      <c r="G1405">
        <v>1.02</v>
      </c>
      <c r="H1405" s="39">
        <f t="shared" si="407"/>
        <v>-2.8571428571428595E-2</v>
      </c>
      <c r="L1405" s="38"/>
      <c r="M1405" s="41">
        <v>44055</v>
      </c>
      <c r="N1405">
        <v>6.7</v>
      </c>
      <c r="O1405">
        <v>4.2377000000000002</v>
      </c>
      <c r="P1405" s="43">
        <f t="shared" si="408"/>
        <v>1.4888689322683786E-3</v>
      </c>
      <c r="Q1405" s="41">
        <v>44055</v>
      </c>
      <c r="R1405">
        <v>1.21</v>
      </c>
      <c r="S1405">
        <v>0.85719999999999996</v>
      </c>
      <c r="T1405" s="39">
        <f t="shared" si="409"/>
        <v>8.3519585931066884E-3</v>
      </c>
      <c r="U1405" s="42">
        <v>44057.62533333333</v>
      </c>
      <c r="V1405" s="44">
        <v>7.84</v>
      </c>
      <c r="W1405" s="44">
        <v>5.7350000000000003</v>
      </c>
      <c r="X1405" s="43">
        <f t="shared" si="421"/>
        <v>1.3968919154880403E-3</v>
      </c>
      <c r="Y1405" s="42">
        <v>44057.62533333333</v>
      </c>
      <c r="Z1405" s="44">
        <v>11</v>
      </c>
      <c r="AA1405" s="44">
        <v>8.6240000000000006</v>
      </c>
      <c r="AB1405" s="43">
        <f t="shared" si="422"/>
        <v>0</v>
      </c>
      <c r="AC1405" s="42">
        <v>44057.62533333333</v>
      </c>
      <c r="AD1405" s="44">
        <v>22.36</v>
      </c>
      <c r="AE1405" s="44">
        <v>18.518999999999998</v>
      </c>
      <c r="AF1405" s="43">
        <f t="shared" si="423"/>
        <v>8.6472463924759429E-4</v>
      </c>
      <c r="AG1405" s="41">
        <v>44055</v>
      </c>
      <c r="AH1405">
        <v>15.3</v>
      </c>
      <c r="AI1405">
        <v>6.4699</v>
      </c>
      <c r="AJ1405" s="39">
        <f t="shared" si="410"/>
        <v>-3.2660103834481567E-3</v>
      </c>
      <c r="AK1405" s="45">
        <v>44173</v>
      </c>
      <c r="AL1405">
        <v>19.25</v>
      </c>
      <c r="AM1405">
        <v>13.7057</v>
      </c>
      <c r="AN1405" s="39">
        <f t="shared" si="411"/>
        <v>2.2302281694973371E-2</v>
      </c>
      <c r="AO1405" s="41">
        <v>44055</v>
      </c>
      <c r="AP1405">
        <v>6.77</v>
      </c>
      <c r="AQ1405">
        <v>6.1090999999999998</v>
      </c>
      <c r="AR1405" s="18">
        <f t="shared" si="412"/>
        <v>0</v>
      </c>
      <c r="AS1405" s="41">
        <v>44055</v>
      </c>
      <c r="AT1405">
        <v>11.99</v>
      </c>
      <c r="AU1405">
        <v>10.0265</v>
      </c>
      <c r="AV1405" s="39">
        <f t="shared" si="413"/>
        <v>-8.2712161677364724E-4</v>
      </c>
      <c r="AW1405" s="41">
        <v>44055</v>
      </c>
      <c r="AX1405">
        <v>12.75</v>
      </c>
      <c r="AY1405">
        <v>8.5643999999999991</v>
      </c>
      <c r="AZ1405" s="39">
        <f t="shared" si="414"/>
        <v>8.7038454743534888E-3</v>
      </c>
      <c r="BA1405" s="41">
        <v>44055</v>
      </c>
      <c r="BB1405">
        <v>4.1900000000000004</v>
      </c>
      <c r="BC1405">
        <v>2.3018999999999998</v>
      </c>
      <c r="BD1405" s="39">
        <f t="shared" si="415"/>
        <v>0</v>
      </c>
      <c r="BE1405" s="41">
        <v>44055</v>
      </c>
      <c r="BF1405">
        <v>10.85</v>
      </c>
      <c r="BG1405">
        <v>7.758</v>
      </c>
      <c r="BH1405" s="39">
        <f t="shared" si="416"/>
        <v>0</v>
      </c>
      <c r="BI1405" s="41">
        <v>44055</v>
      </c>
      <c r="BJ1405">
        <v>1.41</v>
      </c>
      <c r="BK1405">
        <v>1.41</v>
      </c>
      <c r="BL1405" s="39">
        <f t="shared" si="417"/>
        <v>-2.7586206896551748E-2</v>
      </c>
      <c r="BM1405" s="41">
        <v>44055</v>
      </c>
      <c r="BN1405">
        <v>7.6</v>
      </c>
      <c r="BO1405">
        <v>4.3125</v>
      </c>
      <c r="BP1405" s="46">
        <f t="shared" si="418"/>
        <v>-1.1710514254285435E-2</v>
      </c>
      <c r="BQ1405" s="41">
        <v>44055</v>
      </c>
      <c r="BR1405">
        <v>12.75</v>
      </c>
      <c r="BS1405">
        <v>7.2866999999999997</v>
      </c>
      <c r="BT1405" s="18">
        <f t="shared" si="419"/>
        <v>0</v>
      </c>
      <c r="BU1405" s="41">
        <v>44055</v>
      </c>
      <c r="BV1405">
        <v>3.22</v>
      </c>
      <c r="BW1405">
        <v>2.1181999999999999</v>
      </c>
      <c r="BX1405" s="39">
        <f t="shared" si="420"/>
        <v>9.4357605794891542E-3</v>
      </c>
      <c r="BY1405" s="41">
        <v>44357</v>
      </c>
      <c r="BZ1405">
        <v>12.73</v>
      </c>
      <c r="CA1405">
        <v>8.3383000000000003</v>
      </c>
    </row>
    <row r="1406" spans="1:79">
      <c r="A1406" s="41">
        <v>44057</v>
      </c>
      <c r="B1406">
        <v>8.69</v>
      </c>
      <c r="C1406">
        <v>5.0270000000000001</v>
      </c>
      <c r="D1406" s="34">
        <f t="shared" si="406"/>
        <v>-1.1524399936416717E-3</v>
      </c>
      <c r="E1406" s="41">
        <v>44057</v>
      </c>
      <c r="F1406">
        <v>1.02</v>
      </c>
      <c r="G1406">
        <v>1.02</v>
      </c>
      <c r="H1406" s="39">
        <f t="shared" si="407"/>
        <v>0</v>
      </c>
      <c r="L1406" s="38"/>
      <c r="M1406" s="41">
        <v>44057</v>
      </c>
      <c r="N1406">
        <v>6.7</v>
      </c>
      <c r="O1406">
        <v>4.2377000000000002</v>
      </c>
      <c r="P1406" s="43">
        <f t="shared" si="408"/>
        <v>0</v>
      </c>
      <c r="Q1406" s="41">
        <v>44057</v>
      </c>
      <c r="R1406">
        <v>1.2</v>
      </c>
      <c r="S1406">
        <v>0.85009999999999997</v>
      </c>
      <c r="T1406" s="39">
        <f t="shared" si="409"/>
        <v>-8.2827811479234664E-3</v>
      </c>
      <c r="U1406" s="42">
        <v>44060.62533333333</v>
      </c>
      <c r="V1406" s="44">
        <v>7.9</v>
      </c>
      <c r="W1406" s="44">
        <v>5.7789999999999999</v>
      </c>
      <c r="X1406" s="43">
        <f t="shared" si="421"/>
        <v>7.6721883173495363E-3</v>
      </c>
      <c r="Y1406" s="42">
        <v>44060.62533333333</v>
      </c>
      <c r="Z1406" s="44">
        <v>11</v>
      </c>
      <c r="AA1406" s="44">
        <v>8.6240000000000006</v>
      </c>
      <c r="AB1406" s="43">
        <f t="shared" si="422"/>
        <v>0</v>
      </c>
      <c r="AC1406" s="42">
        <v>44060.62533333333</v>
      </c>
      <c r="AD1406" s="44">
        <v>23.03</v>
      </c>
      <c r="AE1406" s="44">
        <v>19.074000000000002</v>
      </c>
      <c r="AF1406" s="43">
        <f t="shared" si="423"/>
        <v>2.9969220800259374E-2</v>
      </c>
      <c r="AG1406" s="41">
        <v>44057</v>
      </c>
      <c r="AH1406">
        <v>15</v>
      </c>
      <c r="AI1406">
        <v>6.3430999999999997</v>
      </c>
      <c r="AJ1406" s="39">
        <f t="shared" si="410"/>
        <v>-1.9598448198581159E-2</v>
      </c>
      <c r="AK1406" s="45" t="s">
        <v>1115</v>
      </c>
      <c r="AL1406">
        <v>19.2</v>
      </c>
      <c r="AM1406">
        <v>13.6701</v>
      </c>
      <c r="AN1406" s="39">
        <f t="shared" si="411"/>
        <v>-2.5974594511772855E-3</v>
      </c>
      <c r="AO1406" s="41">
        <v>44057</v>
      </c>
      <c r="AP1406">
        <v>6.75</v>
      </c>
      <c r="AQ1406">
        <v>6.0911</v>
      </c>
      <c r="AR1406" s="18">
        <f t="shared" si="412"/>
        <v>-2.9464241868687358E-3</v>
      </c>
      <c r="AS1406" s="41">
        <v>44057</v>
      </c>
      <c r="AT1406">
        <v>12</v>
      </c>
      <c r="AU1406">
        <v>10.034800000000001</v>
      </c>
      <c r="AV1406" s="39">
        <f t="shared" si="413"/>
        <v>8.2780631326985444E-4</v>
      </c>
      <c r="AW1406" s="41">
        <v>44057</v>
      </c>
      <c r="AX1406">
        <v>12.85</v>
      </c>
      <c r="AY1406">
        <v>8.6316000000000006</v>
      </c>
      <c r="AZ1406" s="39">
        <f t="shared" si="414"/>
        <v>7.8464340759424461E-3</v>
      </c>
      <c r="BA1406" s="41">
        <v>44057</v>
      </c>
      <c r="BB1406">
        <v>4.1900000000000004</v>
      </c>
      <c r="BC1406">
        <v>2.3018999999999998</v>
      </c>
      <c r="BD1406" s="39">
        <f t="shared" si="415"/>
        <v>0</v>
      </c>
      <c r="BE1406" s="41">
        <v>44057</v>
      </c>
      <c r="BF1406">
        <v>10.85</v>
      </c>
      <c r="BG1406">
        <v>7.758</v>
      </c>
      <c r="BH1406" s="39">
        <f t="shared" si="416"/>
        <v>0</v>
      </c>
      <c r="BI1406" s="41">
        <v>44057</v>
      </c>
      <c r="BJ1406">
        <v>1.39</v>
      </c>
      <c r="BK1406">
        <v>1.39</v>
      </c>
      <c r="BL1406" s="39">
        <f t="shared" si="417"/>
        <v>-1.4184397163120581E-2</v>
      </c>
      <c r="BM1406" s="41">
        <v>44057</v>
      </c>
      <c r="BN1406">
        <v>7.72</v>
      </c>
      <c r="BO1406">
        <v>4.3806000000000003</v>
      </c>
      <c r="BP1406" s="46">
        <f t="shared" si="418"/>
        <v>1.5791304347826149E-2</v>
      </c>
      <c r="BQ1406" s="41">
        <v>44057</v>
      </c>
      <c r="BR1406">
        <v>12.5</v>
      </c>
      <c r="BS1406">
        <v>7.1437999999999997</v>
      </c>
      <c r="BT1406" s="18">
        <f t="shared" si="419"/>
        <v>-1.9611072227482953E-2</v>
      </c>
      <c r="BU1406" s="41">
        <v>44057</v>
      </c>
      <c r="BV1406">
        <v>3.18</v>
      </c>
      <c r="BW1406">
        <v>2.0918000000000001</v>
      </c>
      <c r="BX1406" s="39">
        <f t="shared" si="420"/>
        <v>-1.2463412331224511E-2</v>
      </c>
      <c r="BY1406" s="41">
        <v>44358</v>
      </c>
      <c r="BZ1406">
        <v>12.89</v>
      </c>
      <c r="CA1406">
        <v>8.4430999999999994</v>
      </c>
    </row>
    <row r="1407" spans="1:79">
      <c r="A1407" s="41">
        <v>44060</v>
      </c>
      <c r="B1407">
        <v>8.6</v>
      </c>
      <c r="C1407">
        <v>4.9748999999999999</v>
      </c>
      <c r="D1407" s="34">
        <f t="shared" si="406"/>
        <v>-1.0364034215237768E-2</v>
      </c>
      <c r="E1407" s="41">
        <v>44060</v>
      </c>
      <c r="F1407">
        <v>1.05</v>
      </c>
      <c r="G1407">
        <v>1.05</v>
      </c>
      <c r="H1407" s="39">
        <f t="shared" si="407"/>
        <v>2.9411764705882377E-2</v>
      </c>
      <c r="L1407" s="38"/>
      <c r="M1407" s="41">
        <v>44060</v>
      </c>
      <c r="N1407">
        <v>6.65</v>
      </c>
      <c r="O1407">
        <v>4.2061000000000002</v>
      </c>
      <c r="P1407" s="43">
        <f t="shared" si="408"/>
        <v>-7.4568751917313807E-3</v>
      </c>
      <c r="Q1407" s="41">
        <v>44060</v>
      </c>
      <c r="R1407">
        <v>1.19</v>
      </c>
      <c r="S1407">
        <v>0.84299999999999997</v>
      </c>
      <c r="T1407" s="39">
        <f t="shared" si="409"/>
        <v>-8.3519585931066884E-3</v>
      </c>
      <c r="U1407" s="42">
        <v>44061.62533333333</v>
      </c>
      <c r="V1407" s="44">
        <v>7.9</v>
      </c>
      <c r="W1407" s="44">
        <v>5.7789999999999999</v>
      </c>
      <c r="X1407" s="43">
        <f t="shared" si="421"/>
        <v>0</v>
      </c>
      <c r="Y1407" s="42">
        <v>44061.62533333333</v>
      </c>
      <c r="Z1407" s="44">
        <v>11.29</v>
      </c>
      <c r="AA1407" s="44">
        <v>8.8510000000000009</v>
      </c>
      <c r="AB1407" s="43">
        <f t="shared" si="422"/>
        <v>2.6321892393321E-2</v>
      </c>
      <c r="AC1407" s="42">
        <v>44061.62533333333</v>
      </c>
      <c r="AD1407" s="44">
        <v>23.03</v>
      </c>
      <c r="AE1407" s="44">
        <v>19.074000000000002</v>
      </c>
      <c r="AF1407" s="43">
        <f t="shared" si="423"/>
        <v>0</v>
      </c>
      <c r="AG1407" s="41">
        <v>44060</v>
      </c>
      <c r="AH1407">
        <v>14.53</v>
      </c>
      <c r="AI1407">
        <v>6.1443000000000003</v>
      </c>
      <c r="AJ1407" s="39">
        <f t="shared" si="410"/>
        <v>-3.1341142343648917E-2</v>
      </c>
      <c r="AK1407" s="45" t="s">
        <v>1116</v>
      </c>
      <c r="AL1407">
        <v>19.09</v>
      </c>
      <c r="AM1407">
        <v>13.591799999999999</v>
      </c>
      <c r="AN1407" s="39">
        <f t="shared" si="411"/>
        <v>-5.7278293501876708E-3</v>
      </c>
      <c r="AO1407" s="41">
        <v>44060</v>
      </c>
      <c r="AP1407">
        <v>6.7</v>
      </c>
      <c r="AQ1407">
        <v>6.0458999999999996</v>
      </c>
      <c r="AR1407" s="18">
        <f t="shared" si="412"/>
        <v>-7.4206629344453958E-3</v>
      </c>
      <c r="AS1407" s="41">
        <v>44060</v>
      </c>
      <c r="AT1407">
        <v>11.9</v>
      </c>
      <c r="AU1407">
        <v>9.9512</v>
      </c>
      <c r="AV1407" s="39">
        <f t="shared" si="413"/>
        <v>-8.331008091840451E-3</v>
      </c>
      <c r="AW1407" s="41">
        <v>44060</v>
      </c>
      <c r="AX1407">
        <v>12.47</v>
      </c>
      <c r="AY1407">
        <v>8.3763000000000005</v>
      </c>
      <c r="AZ1407" s="39">
        <f t="shared" si="414"/>
        <v>-2.9577366884471021E-2</v>
      </c>
      <c r="BA1407" s="41">
        <v>44060</v>
      </c>
      <c r="BB1407">
        <v>4.2</v>
      </c>
      <c r="BC1407">
        <v>2.3073999999999999</v>
      </c>
      <c r="BD1407" s="39">
        <f t="shared" si="415"/>
        <v>2.3893305530214436E-3</v>
      </c>
      <c r="BE1407" s="41">
        <v>44060</v>
      </c>
      <c r="BF1407">
        <v>10.85</v>
      </c>
      <c r="BG1407">
        <v>7.758</v>
      </c>
      <c r="BH1407" s="39">
        <f t="shared" si="416"/>
        <v>0</v>
      </c>
      <c r="BI1407" s="41">
        <v>44060</v>
      </c>
      <c r="BJ1407">
        <v>1.38</v>
      </c>
      <c r="BK1407">
        <v>1.38</v>
      </c>
      <c r="BL1407" s="39">
        <f t="shared" si="417"/>
        <v>-7.1942446043165541E-3</v>
      </c>
      <c r="BM1407" s="41">
        <v>44060</v>
      </c>
      <c r="BN1407">
        <v>7.6</v>
      </c>
      <c r="BO1407">
        <v>4.3125</v>
      </c>
      <c r="BP1407" s="46">
        <f t="shared" si="418"/>
        <v>-1.5545815641692979E-2</v>
      </c>
      <c r="BQ1407" s="41">
        <v>44060</v>
      </c>
      <c r="BR1407">
        <v>12.54</v>
      </c>
      <c r="BS1407">
        <v>7.1665999999999999</v>
      </c>
      <c r="BT1407" s="18">
        <f t="shared" si="419"/>
        <v>3.191578711610089E-3</v>
      </c>
      <c r="BU1407" s="41">
        <v>44060</v>
      </c>
      <c r="BV1407">
        <v>3.17</v>
      </c>
      <c r="BW1407">
        <v>2.0853000000000002</v>
      </c>
      <c r="BX1407" s="39">
        <f t="shared" si="420"/>
        <v>-3.1073716416483172E-3</v>
      </c>
      <c r="BY1407" s="41">
        <v>44361</v>
      </c>
      <c r="BZ1407">
        <v>12.82</v>
      </c>
      <c r="CA1407">
        <v>8.3971999999999998</v>
      </c>
    </row>
    <row r="1408" spans="1:79">
      <c r="A1408" s="41">
        <v>44061</v>
      </c>
      <c r="B1408">
        <v>8.6</v>
      </c>
      <c r="C1408">
        <v>4.9748999999999999</v>
      </c>
      <c r="D1408" s="34">
        <f t="shared" si="406"/>
        <v>0</v>
      </c>
      <c r="E1408" s="41">
        <v>44061</v>
      </c>
      <c r="F1408">
        <v>1.05</v>
      </c>
      <c r="G1408">
        <v>1.05</v>
      </c>
      <c r="H1408" s="39">
        <f t="shared" si="407"/>
        <v>0</v>
      </c>
      <c r="L1408" s="38"/>
      <c r="M1408" s="41">
        <v>44061</v>
      </c>
      <c r="N1408">
        <v>6.7</v>
      </c>
      <c r="O1408">
        <v>4.2377000000000002</v>
      </c>
      <c r="P1408" s="43">
        <f t="shared" si="408"/>
        <v>7.5128979339530852E-3</v>
      </c>
      <c r="Q1408" s="41">
        <v>44061</v>
      </c>
      <c r="R1408">
        <v>1.19</v>
      </c>
      <c r="S1408">
        <v>0.84299999999999997</v>
      </c>
      <c r="T1408" s="39">
        <f t="shared" si="409"/>
        <v>0</v>
      </c>
      <c r="U1408" s="42">
        <v>44062.62533333333</v>
      </c>
      <c r="V1408" s="44">
        <v>7.69</v>
      </c>
      <c r="W1408" s="44">
        <v>5.625</v>
      </c>
      <c r="X1408" s="43">
        <f t="shared" si="421"/>
        <v>-2.6648209032704605E-2</v>
      </c>
      <c r="Y1408" s="42">
        <v>44062.62533333333</v>
      </c>
      <c r="Z1408" s="44">
        <v>10.79</v>
      </c>
      <c r="AA1408" s="44">
        <v>8.4589999999999996</v>
      </c>
      <c r="AB1408" s="43">
        <f t="shared" si="422"/>
        <v>-4.4288780928708756E-2</v>
      </c>
      <c r="AC1408" s="42">
        <v>44062.62533333333</v>
      </c>
      <c r="AD1408" s="44">
        <v>23.03</v>
      </c>
      <c r="AE1408" s="44">
        <v>19.074000000000002</v>
      </c>
      <c r="AF1408" s="43">
        <f t="shared" si="423"/>
        <v>0</v>
      </c>
      <c r="AG1408" s="41">
        <v>44061</v>
      </c>
      <c r="AH1408">
        <v>14.2</v>
      </c>
      <c r="AI1408">
        <v>6.0048000000000004</v>
      </c>
      <c r="AJ1408" s="39">
        <f t="shared" si="410"/>
        <v>-2.270396953273765E-2</v>
      </c>
      <c r="AK1408" s="45" t="s">
        <v>1117</v>
      </c>
      <c r="AL1408">
        <v>18.670000000000002</v>
      </c>
      <c r="AM1408">
        <v>13.2927</v>
      </c>
      <c r="AN1408" s="39">
        <f t="shared" si="411"/>
        <v>-2.2005915331302642E-2</v>
      </c>
      <c r="AO1408" s="41">
        <v>44061</v>
      </c>
      <c r="AP1408">
        <v>6.5</v>
      </c>
      <c r="AQ1408">
        <v>5.8654999999999999</v>
      </c>
      <c r="AR1408" s="18">
        <f t="shared" si="412"/>
        <v>-2.9838402884599428E-2</v>
      </c>
      <c r="AS1408" s="41">
        <v>44061</v>
      </c>
      <c r="AT1408">
        <v>11.99</v>
      </c>
      <c r="AU1408">
        <v>10.0265</v>
      </c>
      <c r="AV1408" s="39">
        <f t="shared" si="413"/>
        <v>7.5669266018169035E-3</v>
      </c>
      <c r="AW1408" s="41">
        <v>44061</v>
      </c>
      <c r="AX1408">
        <v>12.16</v>
      </c>
      <c r="AY1408">
        <v>8.1681000000000008</v>
      </c>
      <c r="AZ1408" s="39">
        <f t="shared" si="414"/>
        <v>-2.4855843272089072E-2</v>
      </c>
      <c r="BA1408" s="41">
        <v>44061</v>
      </c>
      <c r="BB1408">
        <v>4.1500000000000004</v>
      </c>
      <c r="BC1408">
        <v>2.2799</v>
      </c>
      <c r="BD1408" s="39">
        <f t="shared" si="415"/>
        <v>-1.1918176302331567E-2</v>
      </c>
      <c r="BE1408" s="41">
        <v>44061</v>
      </c>
      <c r="BF1408">
        <v>10.85</v>
      </c>
      <c r="BG1408">
        <v>7.758</v>
      </c>
      <c r="BH1408" s="39">
        <f t="shared" si="416"/>
        <v>0</v>
      </c>
      <c r="BI1408" s="41">
        <v>44061</v>
      </c>
      <c r="BJ1408">
        <v>1.41</v>
      </c>
      <c r="BK1408">
        <v>1.41</v>
      </c>
      <c r="BL1408" s="39">
        <f t="shared" si="417"/>
        <v>2.1739130434782629E-2</v>
      </c>
      <c r="BM1408" s="41">
        <v>44061</v>
      </c>
      <c r="BN1408">
        <v>7.6</v>
      </c>
      <c r="BO1408">
        <v>4.3125</v>
      </c>
      <c r="BP1408" s="46">
        <f t="shared" si="418"/>
        <v>0</v>
      </c>
      <c r="BQ1408" s="41">
        <v>44061</v>
      </c>
      <c r="BR1408">
        <v>12.59</v>
      </c>
      <c r="BS1408">
        <v>7.1951999999999998</v>
      </c>
      <c r="BT1408" s="18">
        <f t="shared" si="419"/>
        <v>3.9907347975329946E-3</v>
      </c>
      <c r="BU1408" s="41">
        <v>44061</v>
      </c>
      <c r="BV1408">
        <v>3.19</v>
      </c>
      <c r="BW1408">
        <v>2.0983999999999998</v>
      </c>
      <c r="BX1408" s="39">
        <f t="shared" si="420"/>
        <v>6.2820697261783279E-3</v>
      </c>
      <c r="BY1408" s="41">
        <v>44362</v>
      </c>
      <c r="BZ1408">
        <v>12.83</v>
      </c>
      <c r="CA1408">
        <v>8.4038000000000004</v>
      </c>
    </row>
    <row r="1409" spans="1:79">
      <c r="A1409" s="41">
        <v>44062</v>
      </c>
      <c r="B1409">
        <v>8.58</v>
      </c>
      <c r="C1409">
        <v>4.9634</v>
      </c>
      <c r="D1409" s="34">
        <f t="shared" si="406"/>
        <v>-2.3116042533517949E-3</v>
      </c>
      <c r="E1409" s="41">
        <v>44062</v>
      </c>
      <c r="F1409">
        <v>1.05</v>
      </c>
      <c r="G1409">
        <v>1.05</v>
      </c>
      <c r="H1409" s="39">
        <f t="shared" si="407"/>
        <v>0</v>
      </c>
      <c r="L1409" s="38"/>
      <c r="M1409" s="41">
        <v>44062</v>
      </c>
      <c r="N1409">
        <v>6.69</v>
      </c>
      <c r="O1409">
        <v>4.2313999999999998</v>
      </c>
      <c r="P1409" s="43">
        <f t="shared" si="408"/>
        <v>-1.4866554970857815E-3</v>
      </c>
      <c r="Q1409" s="41">
        <v>44062</v>
      </c>
      <c r="R1409">
        <v>1.1599999999999999</v>
      </c>
      <c r="S1409">
        <v>0.82179999999999997</v>
      </c>
      <c r="T1409" s="39">
        <f t="shared" si="409"/>
        <v>-2.5148279952550413E-2</v>
      </c>
      <c r="U1409" s="42">
        <v>44064.62533333333</v>
      </c>
      <c r="V1409" s="44">
        <v>7.59</v>
      </c>
      <c r="W1409" s="44">
        <v>5.5519999999999996</v>
      </c>
      <c r="X1409" s="43">
        <f t="shared" si="421"/>
        <v>-1.2977777777777848E-2</v>
      </c>
      <c r="Y1409" s="42">
        <v>44064.62533333333</v>
      </c>
      <c r="Z1409" s="44">
        <v>11</v>
      </c>
      <c r="AA1409" s="44">
        <v>8.6240000000000006</v>
      </c>
      <c r="AB1409" s="43">
        <f t="shared" si="422"/>
        <v>1.9505851755526767E-2</v>
      </c>
      <c r="AC1409" s="42">
        <v>44064.62533333333</v>
      </c>
      <c r="AD1409" s="44">
        <v>23.03</v>
      </c>
      <c r="AE1409" s="44">
        <v>19.074000000000002</v>
      </c>
      <c r="AF1409" s="43">
        <f t="shared" si="423"/>
        <v>0</v>
      </c>
      <c r="AG1409" s="41">
        <v>44062</v>
      </c>
      <c r="AH1409">
        <v>14.23</v>
      </c>
      <c r="AI1409">
        <v>6.0175000000000001</v>
      </c>
      <c r="AJ1409" s="39">
        <f t="shared" si="410"/>
        <v>2.1149746869170848E-3</v>
      </c>
      <c r="AK1409" s="45" t="s">
        <v>1118</v>
      </c>
      <c r="AL1409">
        <v>19</v>
      </c>
      <c r="AM1409">
        <v>13.527699999999999</v>
      </c>
      <c r="AN1409" s="39">
        <f t="shared" si="411"/>
        <v>1.7678876375755073E-2</v>
      </c>
      <c r="AO1409" s="41">
        <v>44062</v>
      </c>
      <c r="AP1409">
        <v>6.69</v>
      </c>
      <c r="AQ1409">
        <v>6.0369000000000002</v>
      </c>
      <c r="AR1409" s="18">
        <f t="shared" si="412"/>
        <v>2.922172022845456E-2</v>
      </c>
      <c r="AS1409" s="41">
        <v>44062</v>
      </c>
      <c r="AT1409">
        <v>11.99</v>
      </c>
      <c r="AU1409">
        <v>10.0265</v>
      </c>
      <c r="AV1409" s="39">
        <f t="shared" si="413"/>
        <v>0</v>
      </c>
      <c r="AW1409" s="41">
        <v>44062</v>
      </c>
      <c r="AX1409">
        <v>12.3</v>
      </c>
      <c r="AY1409">
        <v>8.2621000000000002</v>
      </c>
      <c r="AZ1409" s="39">
        <f t="shared" si="414"/>
        <v>1.1508184277861364E-2</v>
      </c>
      <c r="BA1409" s="41">
        <v>44062</v>
      </c>
      <c r="BB1409">
        <v>4.12</v>
      </c>
      <c r="BC1409">
        <v>2.2633999999999999</v>
      </c>
      <c r="BD1409" s="39">
        <f t="shared" si="415"/>
        <v>-7.2371595245406296E-3</v>
      </c>
      <c r="BE1409" s="41">
        <v>44062</v>
      </c>
      <c r="BF1409">
        <v>10.53</v>
      </c>
      <c r="BG1409">
        <v>7.5292000000000003</v>
      </c>
      <c r="BH1409" s="39">
        <f t="shared" si="416"/>
        <v>-2.9492137148749636E-2</v>
      </c>
      <c r="BI1409" s="41">
        <v>44062</v>
      </c>
      <c r="BJ1409">
        <v>1.43</v>
      </c>
      <c r="BK1409">
        <v>1.43</v>
      </c>
      <c r="BL1409" s="39">
        <f t="shared" si="417"/>
        <v>1.4184397163120581E-2</v>
      </c>
      <c r="BM1409" s="41">
        <v>44062</v>
      </c>
      <c r="BN1409">
        <v>7.51</v>
      </c>
      <c r="BO1409">
        <v>4.2614999999999998</v>
      </c>
      <c r="BP1409" s="46">
        <f t="shared" si="418"/>
        <v>-1.1826086956521775E-2</v>
      </c>
      <c r="BQ1409" s="41">
        <v>44062</v>
      </c>
      <c r="BR1409">
        <v>12.68</v>
      </c>
      <c r="BS1409">
        <v>7.2466999999999997</v>
      </c>
      <c r="BT1409" s="18">
        <f t="shared" si="419"/>
        <v>7.1575494774293808E-3</v>
      </c>
      <c r="BU1409" s="41">
        <v>44062</v>
      </c>
      <c r="BV1409">
        <v>3.14</v>
      </c>
      <c r="BW1409">
        <v>2.0655000000000001</v>
      </c>
      <c r="BX1409" s="39">
        <f t="shared" si="420"/>
        <v>-1.5678612276019688E-2</v>
      </c>
      <c r="BY1409" s="41">
        <v>44363</v>
      </c>
      <c r="BZ1409">
        <v>12.83</v>
      </c>
      <c r="CA1409">
        <v>8.4038000000000004</v>
      </c>
    </row>
    <row r="1410" spans="1:79">
      <c r="A1410" s="41">
        <v>44064</v>
      </c>
      <c r="B1410">
        <v>8.59</v>
      </c>
      <c r="C1410">
        <v>4.9691000000000001</v>
      </c>
      <c r="D1410" s="34">
        <f t="shared" si="406"/>
        <v>1.1484063343675784E-3</v>
      </c>
      <c r="E1410" s="41">
        <v>44064</v>
      </c>
      <c r="F1410">
        <v>1.02</v>
      </c>
      <c r="G1410">
        <v>1.02</v>
      </c>
      <c r="H1410" s="39">
        <f t="shared" si="407"/>
        <v>-2.8571428571428595E-2</v>
      </c>
      <c r="L1410" s="38"/>
      <c r="M1410" s="41">
        <v>44064</v>
      </c>
      <c r="N1410">
        <v>6.69</v>
      </c>
      <c r="O1410">
        <v>4.2313999999999998</v>
      </c>
      <c r="P1410" s="43">
        <f t="shared" si="408"/>
        <v>0</v>
      </c>
      <c r="Q1410" s="41">
        <v>44064</v>
      </c>
      <c r="R1410">
        <v>1.19</v>
      </c>
      <c r="S1410">
        <v>0.84299999999999997</v>
      </c>
      <c r="T1410" s="39">
        <f t="shared" si="409"/>
        <v>2.5797030907763443E-2</v>
      </c>
      <c r="U1410" s="42">
        <v>44067.62533333333</v>
      </c>
      <c r="V1410" s="44">
        <v>7.37</v>
      </c>
      <c r="W1410" s="44">
        <v>5.391</v>
      </c>
      <c r="X1410" s="43">
        <f t="shared" si="421"/>
        <v>-2.8998559077809728E-2</v>
      </c>
      <c r="Y1410" s="42">
        <v>44067.62533333333</v>
      </c>
      <c r="Z1410" s="44">
        <v>10.67</v>
      </c>
      <c r="AA1410" s="44">
        <v>8.3650000000000002</v>
      </c>
      <c r="AB1410" s="43">
        <f t="shared" si="422"/>
        <v>-3.003246753246757E-2</v>
      </c>
      <c r="AC1410" s="42">
        <v>44067.62533333333</v>
      </c>
      <c r="AD1410" s="44">
        <v>24.06</v>
      </c>
      <c r="AE1410" s="44">
        <v>19.927</v>
      </c>
      <c r="AF1410" s="43">
        <f t="shared" si="423"/>
        <v>4.4720562021599977E-2</v>
      </c>
      <c r="AG1410" s="41">
        <v>44064</v>
      </c>
      <c r="AH1410">
        <v>14.4</v>
      </c>
      <c r="AI1410">
        <v>6.0894000000000004</v>
      </c>
      <c r="AJ1410" s="39">
        <f t="shared" si="410"/>
        <v>1.1948483589530585E-2</v>
      </c>
      <c r="AK1410" s="45" t="s">
        <v>1119</v>
      </c>
      <c r="AL1410">
        <v>18.98</v>
      </c>
      <c r="AM1410">
        <v>13.513500000000001</v>
      </c>
      <c r="AN1410" s="39">
        <f t="shared" si="411"/>
        <v>-1.0496980270111608E-3</v>
      </c>
      <c r="AO1410" s="41">
        <v>44064</v>
      </c>
      <c r="AP1410">
        <v>6.84</v>
      </c>
      <c r="AQ1410">
        <v>6.1722999999999999</v>
      </c>
      <c r="AR1410" s="18">
        <f t="shared" si="412"/>
        <v>2.2428729977306189E-2</v>
      </c>
      <c r="AS1410" s="41">
        <v>44064</v>
      </c>
      <c r="AT1410">
        <v>11.99</v>
      </c>
      <c r="AU1410">
        <v>10.0265</v>
      </c>
      <c r="AV1410" s="39">
        <f t="shared" si="413"/>
        <v>0</v>
      </c>
      <c r="AW1410" s="41">
        <v>44064</v>
      </c>
      <c r="AX1410">
        <v>12.4</v>
      </c>
      <c r="AY1410">
        <v>8.3292999999999999</v>
      </c>
      <c r="AZ1410" s="39">
        <f t="shared" si="414"/>
        <v>8.1335253749046498E-3</v>
      </c>
      <c r="BA1410" s="41">
        <v>44064</v>
      </c>
      <c r="BB1410">
        <v>4.17</v>
      </c>
      <c r="BC1410">
        <v>2.2909000000000002</v>
      </c>
      <c r="BD1410" s="39">
        <f t="shared" si="415"/>
        <v>1.2149863037907707E-2</v>
      </c>
      <c r="BE1410" s="41">
        <v>44064</v>
      </c>
      <c r="BF1410">
        <v>10.5</v>
      </c>
      <c r="BG1410">
        <v>7.5076999999999998</v>
      </c>
      <c r="BH1410" s="39">
        <f t="shared" si="416"/>
        <v>-2.8555490623174465E-3</v>
      </c>
      <c r="BI1410" s="41">
        <v>44064</v>
      </c>
      <c r="BJ1410">
        <v>1.41</v>
      </c>
      <c r="BK1410">
        <v>1.41</v>
      </c>
      <c r="BL1410" s="39">
        <f t="shared" si="417"/>
        <v>-1.3986013986014E-2</v>
      </c>
      <c r="BM1410" s="41">
        <v>44064</v>
      </c>
      <c r="BN1410">
        <v>7.46</v>
      </c>
      <c r="BO1410">
        <v>4.2331000000000003</v>
      </c>
      <c r="BP1410" s="46">
        <f t="shared" si="418"/>
        <v>-6.6643200750908221E-3</v>
      </c>
      <c r="BQ1410" s="41">
        <v>44064</v>
      </c>
      <c r="BR1410">
        <v>12.8</v>
      </c>
      <c r="BS1410">
        <v>7.3151999999999999</v>
      </c>
      <c r="BT1410" s="18">
        <f t="shared" si="419"/>
        <v>9.4525784150027228E-3</v>
      </c>
      <c r="BU1410" s="41">
        <v>44064</v>
      </c>
      <c r="BV1410">
        <v>3.05</v>
      </c>
      <c r="BW1410">
        <v>2.0063</v>
      </c>
      <c r="BX1410" s="39">
        <f t="shared" si="420"/>
        <v>-2.86613410796418E-2</v>
      </c>
      <c r="BY1410" s="41">
        <v>44364</v>
      </c>
      <c r="BZ1410">
        <v>12.83</v>
      </c>
      <c r="CA1410">
        <v>8.4038000000000004</v>
      </c>
    </row>
    <row r="1411" spans="1:79">
      <c r="A1411" s="41">
        <v>44067</v>
      </c>
      <c r="B1411">
        <v>8.59</v>
      </c>
      <c r="C1411">
        <v>4.9691000000000001</v>
      </c>
      <c r="D1411" s="34">
        <f t="shared" si="406"/>
        <v>0</v>
      </c>
      <c r="E1411" s="41">
        <v>44067</v>
      </c>
      <c r="F1411">
        <v>1.02</v>
      </c>
      <c r="G1411">
        <v>1.02</v>
      </c>
      <c r="H1411" s="39">
        <f t="shared" si="407"/>
        <v>0</v>
      </c>
      <c r="L1411" s="38"/>
      <c r="M1411" s="41">
        <v>44067</v>
      </c>
      <c r="N1411">
        <v>6.69</v>
      </c>
      <c r="O1411">
        <v>4.2313999999999998</v>
      </c>
      <c r="P1411" s="43">
        <f t="shared" si="408"/>
        <v>0</v>
      </c>
      <c r="Q1411" s="41">
        <v>44067</v>
      </c>
      <c r="R1411">
        <v>1.18</v>
      </c>
      <c r="S1411">
        <v>0.83589999999999998</v>
      </c>
      <c r="T1411" s="39">
        <f t="shared" si="409"/>
        <v>-8.4223013048635772E-3</v>
      </c>
      <c r="U1411" s="42">
        <v>44068.62533333333</v>
      </c>
      <c r="V1411" s="44">
        <v>7.41</v>
      </c>
      <c r="W1411" s="44">
        <v>5.42</v>
      </c>
      <c r="X1411" s="43">
        <f t="shared" si="421"/>
        <v>5.3793359302541114E-3</v>
      </c>
      <c r="Y1411" s="42">
        <v>44068.62533333333</v>
      </c>
      <c r="Z1411" s="44">
        <v>10.5</v>
      </c>
      <c r="AA1411" s="44">
        <v>8.2319999999999993</v>
      </c>
      <c r="AB1411" s="43">
        <f t="shared" si="422"/>
        <v>-1.5899581589958266E-2</v>
      </c>
      <c r="AC1411" s="42">
        <v>44068.62533333333</v>
      </c>
      <c r="AD1411" s="44">
        <v>24.78</v>
      </c>
      <c r="AE1411" s="44">
        <v>20.523</v>
      </c>
      <c r="AF1411" s="43">
        <f t="shared" si="423"/>
        <v>2.9909168464896878E-2</v>
      </c>
      <c r="AG1411" s="41">
        <v>44067</v>
      </c>
      <c r="AH1411">
        <v>14.87</v>
      </c>
      <c r="AI1411">
        <v>6.2881</v>
      </c>
      <c r="AJ1411" s="39">
        <f t="shared" si="410"/>
        <v>3.2630472624560654E-2</v>
      </c>
      <c r="AK1411" s="45" t="s">
        <v>1120</v>
      </c>
      <c r="AL1411">
        <v>18.95</v>
      </c>
      <c r="AM1411">
        <v>13.492100000000001</v>
      </c>
      <c r="AN1411" s="39">
        <f t="shared" si="411"/>
        <v>-1.5836015836015736E-3</v>
      </c>
      <c r="AO1411" s="41">
        <v>44067</v>
      </c>
      <c r="AP1411">
        <v>6.84</v>
      </c>
      <c r="AQ1411">
        <v>6.1722999999999999</v>
      </c>
      <c r="AR1411" s="18">
        <f t="shared" si="412"/>
        <v>0</v>
      </c>
      <c r="AS1411" s="41">
        <v>44067</v>
      </c>
      <c r="AT1411">
        <v>11.95</v>
      </c>
      <c r="AU1411">
        <v>9.9930000000000003</v>
      </c>
      <c r="AV1411" s="39">
        <f t="shared" si="413"/>
        <v>-3.341145963197535E-3</v>
      </c>
      <c r="AW1411" s="41">
        <v>44067</v>
      </c>
      <c r="AX1411">
        <v>12.7</v>
      </c>
      <c r="AY1411">
        <v>8.5307999999999993</v>
      </c>
      <c r="AZ1411" s="39">
        <f t="shared" si="414"/>
        <v>2.4191708787052856E-2</v>
      </c>
      <c r="BA1411" s="41">
        <v>44067</v>
      </c>
      <c r="BB1411">
        <v>4.17</v>
      </c>
      <c r="BC1411">
        <v>2.2909000000000002</v>
      </c>
      <c r="BD1411" s="39">
        <f t="shared" si="415"/>
        <v>0</v>
      </c>
      <c r="BE1411" s="41">
        <v>44067</v>
      </c>
      <c r="BF1411">
        <v>10.5</v>
      </c>
      <c r="BG1411">
        <v>7.5076999999999998</v>
      </c>
      <c r="BH1411" s="39">
        <f t="shared" si="416"/>
        <v>0</v>
      </c>
      <c r="BI1411" s="41">
        <v>44067</v>
      </c>
      <c r="BJ1411">
        <v>1.43</v>
      </c>
      <c r="BK1411">
        <v>1.43</v>
      </c>
      <c r="BL1411" s="39">
        <f t="shared" si="417"/>
        <v>1.4184397163120581E-2</v>
      </c>
      <c r="BM1411" s="41">
        <v>44067</v>
      </c>
      <c r="BN1411">
        <v>7.46</v>
      </c>
      <c r="BO1411">
        <v>4.2331000000000003</v>
      </c>
      <c r="BP1411" s="46">
        <f t="shared" si="418"/>
        <v>0</v>
      </c>
      <c r="BQ1411" s="41">
        <v>44067</v>
      </c>
      <c r="BR1411">
        <v>12.7</v>
      </c>
      <c r="BS1411">
        <v>7.2580999999999998</v>
      </c>
      <c r="BT1411" s="18">
        <f t="shared" si="419"/>
        <v>-7.80566491688541E-3</v>
      </c>
      <c r="BU1411" s="41">
        <v>44067</v>
      </c>
      <c r="BV1411">
        <v>3.06</v>
      </c>
      <c r="BW1411">
        <v>2.0129000000000001</v>
      </c>
      <c r="BX1411" s="39">
        <f t="shared" si="420"/>
        <v>3.2896376414295776E-3</v>
      </c>
      <c r="BY1411" s="41">
        <v>44365</v>
      </c>
      <c r="BZ1411">
        <v>12.84</v>
      </c>
      <c r="CA1411">
        <v>8.4102999999999994</v>
      </c>
    </row>
    <row r="1412" spans="1:79">
      <c r="A1412" s="41">
        <v>44068</v>
      </c>
      <c r="B1412">
        <v>8.56</v>
      </c>
      <c r="C1412">
        <v>4.9518000000000004</v>
      </c>
      <c r="D1412" s="34">
        <f t="shared" si="406"/>
        <v>-3.4815157674427258E-3</v>
      </c>
      <c r="E1412" s="41">
        <v>44068</v>
      </c>
      <c r="F1412">
        <v>1.02</v>
      </c>
      <c r="G1412">
        <v>1.02</v>
      </c>
      <c r="H1412" s="39">
        <f t="shared" si="407"/>
        <v>0</v>
      </c>
      <c r="L1412" s="38"/>
      <c r="M1412" s="41">
        <v>44068</v>
      </c>
      <c r="N1412">
        <v>6.68</v>
      </c>
      <c r="O1412">
        <v>4.2251000000000003</v>
      </c>
      <c r="P1412" s="43">
        <f t="shared" si="408"/>
        <v>-1.4888689322681687E-3</v>
      </c>
      <c r="Q1412" s="41">
        <v>44068</v>
      </c>
      <c r="R1412">
        <v>1.21</v>
      </c>
      <c r="S1412">
        <v>0.85719999999999996</v>
      </c>
      <c r="T1412" s="39">
        <f t="shared" si="409"/>
        <v>2.5481516927862168E-2</v>
      </c>
      <c r="U1412" s="42">
        <v>44069.62533333333</v>
      </c>
      <c r="V1412" s="44">
        <v>7.41</v>
      </c>
      <c r="W1412" s="44">
        <v>5.42</v>
      </c>
      <c r="X1412" s="43">
        <f t="shared" si="421"/>
        <v>0</v>
      </c>
      <c r="Y1412" s="42">
        <v>44069.62533333333</v>
      </c>
      <c r="Z1412" s="44">
        <v>10.43</v>
      </c>
      <c r="AA1412" s="44">
        <v>8.1769999999999996</v>
      </c>
      <c r="AB1412" s="43">
        <f t="shared" si="422"/>
        <v>-6.6812439261418515E-3</v>
      </c>
      <c r="AC1412" s="42">
        <v>44069.62533333333</v>
      </c>
      <c r="AD1412" s="44">
        <v>25.52</v>
      </c>
      <c r="AE1412" s="44">
        <v>21.135999999999999</v>
      </c>
      <c r="AF1412" s="43">
        <f t="shared" si="423"/>
        <v>2.9868927544705919E-2</v>
      </c>
      <c r="AG1412" s="41">
        <v>44068</v>
      </c>
      <c r="AH1412">
        <v>15.15</v>
      </c>
      <c r="AI1412">
        <v>6.4065000000000003</v>
      </c>
      <c r="AJ1412" s="39">
        <f t="shared" si="410"/>
        <v>1.8829217092603535E-2</v>
      </c>
      <c r="AK1412" s="45" t="s">
        <v>1121</v>
      </c>
      <c r="AL1412">
        <v>18.95</v>
      </c>
      <c r="AM1412">
        <v>13.492100000000001</v>
      </c>
      <c r="AN1412" s="39">
        <f t="shared" si="411"/>
        <v>0</v>
      </c>
      <c r="AO1412" s="41">
        <v>44068</v>
      </c>
      <c r="AP1412">
        <v>6.84</v>
      </c>
      <c r="AQ1412">
        <v>6.1722999999999999</v>
      </c>
      <c r="AR1412" s="18">
        <f t="shared" si="412"/>
        <v>0</v>
      </c>
      <c r="AS1412" s="41">
        <v>44068</v>
      </c>
      <c r="AT1412">
        <v>11.94</v>
      </c>
      <c r="AU1412">
        <v>10.2417</v>
      </c>
      <c r="AV1412" s="39">
        <f t="shared" si="413"/>
        <v>2.4887421194836331E-2</v>
      </c>
      <c r="AW1412" s="41">
        <v>44068</v>
      </c>
      <c r="AX1412">
        <v>12.55</v>
      </c>
      <c r="AY1412">
        <v>8.4300999999999995</v>
      </c>
      <c r="AZ1412" s="39">
        <f t="shared" si="414"/>
        <v>-1.1804285647301519E-2</v>
      </c>
      <c r="BA1412" s="41">
        <v>44068</v>
      </c>
      <c r="BB1412">
        <v>4.0999999999999996</v>
      </c>
      <c r="BC1412">
        <v>2.2524000000000002</v>
      </c>
      <c r="BD1412" s="39">
        <f t="shared" si="415"/>
        <v>-1.6805622244532706E-2</v>
      </c>
      <c r="BE1412" s="41">
        <v>44068</v>
      </c>
      <c r="BF1412">
        <v>10.6</v>
      </c>
      <c r="BG1412">
        <v>7.5792000000000002</v>
      </c>
      <c r="BH1412" s="39">
        <f t="shared" si="416"/>
        <v>9.5235558160289228E-3</v>
      </c>
      <c r="BI1412" s="41">
        <v>44068</v>
      </c>
      <c r="BJ1412">
        <v>1.43</v>
      </c>
      <c r="BK1412">
        <v>1.43</v>
      </c>
      <c r="BL1412" s="39">
        <f t="shared" si="417"/>
        <v>0</v>
      </c>
      <c r="BM1412" s="41">
        <v>44068</v>
      </c>
      <c r="BN1412">
        <v>7.6</v>
      </c>
      <c r="BO1412">
        <v>4.3125</v>
      </c>
      <c r="BP1412" s="46">
        <f t="shared" si="418"/>
        <v>1.8756939358862225E-2</v>
      </c>
      <c r="BQ1412" s="41">
        <v>44068</v>
      </c>
      <c r="BR1412">
        <v>13</v>
      </c>
      <c r="BS1412">
        <v>7.4295</v>
      </c>
      <c r="BT1412" s="18">
        <f t="shared" si="419"/>
        <v>2.3614995660021249E-2</v>
      </c>
      <c r="BU1412" s="41">
        <v>44068</v>
      </c>
      <c r="BV1412">
        <v>3.04</v>
      </c>
      <c r="BW1412">
        <v>1.9998</v>
      </c>
      <c r="BX1412" s="39">
        <f t="shared" si="420"/>
        <v>-6.5080232500373146E-3</v>
      </c>
      <c r="BY1412" s="41">
        <v>44368</v>
      </c>
      <c r="BZ1412">
        <v>12.8</v>
      </c>
      <c r="CA1412">
        <v>8.3841000000000001</v>
      </c>
    </row>
    <row r="1413" spans="1:79">
      <c r="A1413" s="41">
        <v>44069</v>
      </c>
      <c r="B1413">
        <v>8.57</v>
      </c>
      <c r="C1413">
        <v>4.9576000000000002</v>
      </c>
      <c r="D1413" s="34">
        <f t="shared" ref="D1413:D1476" si="424">(C1413-C1412)/C1412</f>
        <v>1.171291247627086E-3</v>
      </c>
      <c r="E1413" s="41">
        <v>44069</v>
      </c>
      <c r="F1413">
        <v>1.02</v>
      </c>
      <c r="G1413">
        <v>1.02</v>
      </c>
      <c r="H1413" s="39">
        <f t="shared" ref="H1413:H1476" si="425">(G1413-G1412)/G1412</f>
        <v>0</v>
      </c>
      <c r="L1413" s="38"/>
      <c r="M1413" s="41">
        <v>44069</v>
      </c>
      <c r="N1413">
        <v>6.68</v>
      </c>
      <c r="O1413">
        <v>4.2251000000000003</v>
      </c>
      <c r="P1413" s="43">
        <f t="shared" ref="P1413:P1476" si="426">(O1413-O1412)/O1412</f>
        <v>0</v>
      </c>
      <c r="Q1413" s="41">
        <v>44069</v>
      </c>
      <c r="R1413">
        <v>1.21</v>
      </c>
      <c r="S1413">
        <v>0.85719999999999996</v>
      </c>
      <c r="T1413" s="39">
        <f t="shared" ref="T1413:T1476" si="427">(S1413-S1412)/S1412</f>
        <v>0</v>
      </c>
      <c r="U1413" s="42">
        <v>44070.62533333333</v>
      </c>
      <c r="V1413" s="44">
        <v>7.63</v>
      </c>
      <c r="W1413" s="44">
        <v>5.5810000000000004</v>
      </c>
      <c r="X1413" s="43">
        <f t="shared" si="421"/>
        <v>2.9704797047970567E-2</v>
      </c>
      <c r="Y1413" s="42">
        <v>44070.62533333333</v>
      </c>
      <c r="Z1413" s="44">
        <v>10.43</v>
      </c>
      <c r="AA1413" s="44">
        <v>8.1769999999999996</v>
      </c>
      <c r="AB1413" s="43">
        <f t="shared" si="422"/>
        <v>0</v>
      </c>
      <c r="AC1413" s="42">
        <v>44070.62533333333</v>
      </c>
      <c r="AD1413" s="44">
        <v>26.66</v>
      </c>
      <c r="AE1413" s="44">
        <v>22.081</v>
      </c>
      <c r="AF1413" s="43">
        <f t="shared" si="423"/>
        <v>4.4710446631339912E-2</v>
      </c>
      <c r="AG1413" s="41">
        <v>44069</v>
      </c>
      <c r="AH1413">
        <v>15.25</v>
      </c>
      <c r="AI1413">
        <v>6.4488000000000003</v>
      </c>
      <c r="AJ1413" s="39">
        <f t="shared" ref="AJ1413:AJ1476" si="428">(AI1413-AI1412)/AI1412</f>
        <v>6.602669164130181E-3</v>
      </c>
      <c r="AK1413" s="45" t="s">
        <v>1122</v>
      </c>
      <c r="AL1413">
        <v>18.850000000000001</v>
      </c>
      <c r="AM1413">
        <v>13.4209</v>
      </c>
      <c r="AN1413" s="39">
        <f t="shared" ref="AN1413:AN1476" si="429">(AM1413-AM1412)/AM1412</f>
        <v>-5.2771621912082655E-3</v>
      </c>
      <c r="AO1413" s="41">
        <v>44069</v>
      </c>
      <c r="AP1413">
        <v>6.8</v>
      </c>
      <c r="AQ1413">
        <v>6.1361999999999997</v>
      </c>
      <c r="AR1413" s="18">
        <f t="shared" ref="AR1413:AR1476" si="430">(AQ1413-AQ1412)/AQ1412</f>
        <v>-5.8487111773569403E-3</v>
      </c>
      <c r="AS1413" s="41">
        <v>44069</v>
      </c>
      <c r="AT1413">
        <v>11.8</v>
      </c>
      <c r="AU1413">
        <v>10.121600000000001</v>
      </c>
      <c r="AV1413" s="39">
        <f t="shared" ref="AV1413:AV1476" si="431">(AU1413-AU1412)/AU1412</f>
        <v>-1.1726568831346259E-2</v>
      </c>
      <c r="AW1413" s="41">
        <v>44069</v>
      </c>
      <c r="AX1413">
        <v>12.5</v>
      </c>
      <c r="AY1413">
        <v>8.3964999999999996</v>
      </c>
      <c r="AZ1413" s="39">
        <f t="shared" ref="AZ1413:AZ1476" si="432">(AY1413-AY1412)/AY1412</f>
        <v>-3.9857178443909154E-3</v>
      </c>
      <c r="BA1413" s="41">
        <v>44069</v>
      </c>
      <c r="BB1413">
        <v>4.1500000000000004</v>
      </c>
      <c r="BC1413">
        <v>2.2799</v>
      </c>
      <c r="BD1413" s="39">
        <f t="shared" ref="BD1413:BD1476" si="433">(BC1413-BC1412)/BC1412</f>
        <v>1.2209199076540516E-2</v>
      </c>
      <c r="BE1413" s="41">
        <v>44069</v>
      </c>
      <c r="BF1413">
        <v>10.5</v>
      </c>
      <c r="BG1413">
        <v>7.5076999999999998</v>
      </c>
      <c r="BH1413" s="39">
        <f t="shared" ref="BH1413:BH1476" si="434">(BG1413-BG1412)/BG1412</f>
        <v>-9.4337133206671333E-3</v>
      </c>
      <c r="BI1413" s="41">
        <v>44069</v>
      </c>
      <c r="BJ1413">
        <v>1.51</v>
      </c>
      <c r="BK1413">
        <v>1.51</v>
      </c>
      <c r="BL1413" s="39">
        <f t="shared" ref="BL1413:BL1476" si="435">(BK1413-BK1412)/BK1412</f>
        <v>5.5944055944056E-2</v>
      </c>
      <c r="BM1413" s="41">
        <v>44069</v>
      </c>
      <c r="BN1413">
        <v>7.59</v>
      </c>
      <c r="BO1413">
        <v>4.3068</v>
      </c>
      <c r="BP1413" s="46">
        <f t="shared" ref="BP1413:BP1476" si="436">(BO1413-BO1412)/BO1412</f>
        <v>-1.3217391304347916E-3</v>
      </c>
      <c r="BQ1413" s="41">
        <v>44069</v>
      </c>
      <c r="BR1413">
        <v>12.9</v>
      </c>
      <c r="BS1413">
        <v>7.3723999999999998</v>
      </c>
      <c r="BT1413" s="18">
        <f t="shared" ref="BT1413:BT1476" si="437">(BS1413-BS1412)/BS1412</f>
        <v>-7.6855777643179421E-3</v>
      </c>
      <c r="BU1413" s="41">
        <v>44069</v>
      </c>
      <c r="BV1413">
        <v>3.1</v>
      </c>
      <c r="BW1413">
        <v>2.0392000000000001</v>
      </c>
      <c r="BX1413" s="39">
        <f t="shared" ref="BX1413:BX1476" si="438">(BW1413-BW1412)/BW1412</f>
        <v>1.9701970197019754E-2</v>
      </c>
      <c r="BY1413" s="41">
        <v>44369</v>
      </c>
      <c r="BZ1413">
        <v>12.84</v>
      </c>
      <c r="CA1413">
        <v>8.4102999999999994</v>
      </c>
    </row>
    <row r="1414" spans="1:79">
      <c r="A1414" s="41">
        <v>44070</v>
      </c>
      <c r="B1414">
        <v>8.57</v>
      </c>
      <c r="C1414">
        <v>4.9576000000000002</v>
      </c>
      <c r="D1414" s="34">
        <f t="shared" si="424"/>
        <v>0</v>
      </c>
      <c r="E1414" s="41">
        <v>44070</v>
      </c>
      <c r="F1414">
        <v>1.02</v>
      </c>
      <c r="G1414">
        <v>1.02</v>
      </c>
      <c r="H1414" s="39">
        <f t="shared" si="425"/>
        <v>0</v>
      </c>
      <c r="L1414" s="38"/>
      <c r="M1414" s="41">
        <v>44070</v>
      </c>
      <c r="N1414">
        <v>6.68</v>
      </c>
      <c r="O1414">
        <v>4.2251000000000003</v>
      </c>
      <c r="P1414" s="43">
        <f t="shared" si="426"/>
        <v>0</v>
      </c>
      <c r="Q1414" s="41">
        <v>44070</v>
      </c>
      <c r="R1414">
        <v>1.25</v>
      </c>
      <c r="S1414">
        <v>0.88549999999999995</v>
      </c>
      <c r="T1414" s="39">
        <f t="shared" si="427"/>
        <v>3.3014465702286507E-2</v>
      </c>
      <c r="U1414" s="42">
        <v>44071.62533333333</v>
      </c>
      <c r="V1414" s="44">
        <v>7.63</v>
      </c>
      <c r="W1414" s="44">
        <v>5.5810000000000004</v>
      </c>
      <c r="X1414" s="43">
        <f t="shared" si="421"/>
        <v>0</v>
      </c>
      <c r="Y1414" s="42">
        <v>44071.62533333333</v>
      </c>
      <c r="Z1414" s="44">
        <v>10.74</v>
      </c>
      <c r="AA1414" s="44">
        <v>8.42</v>
      </c>
      <c r="AB1414" s="43">
        <f t="shared" si="422"/>
        <v>2.9717500305735643E-2</v>
      </c>
      <c r="AC1414" s="42">
        <v>44071.62533333333</v>
      </c>
      <c r="AD1414" s="44">
        <v>25.5</v>
      </c>
      <c r="AE1414" s="44">
        <v>21.12</v>
      </c>
      <c r="AF1414" s="43">
        <f t="shared" si="423"/>
        <v>-4.3521579638603258E-2</v>
      </c>
      <c r="AG1414" s="41">
        <v>44070</v>
      </c>
      <c r="AH1414">
        <v>14.9</v>
      </c>
      <c r="AI1414">
        <v>6.3007999999999997</v>
      </c>
      <c r="AJ1414" s="39">
        <f t="shared" si="428"/>
        <v>-2.2950006202704466E-2</v>
      </c>
      <c r="AK1414" s="45" t="s">
        <v>1123</v>
      </c>
      <c r="AL1414">
        <v>18.8</v>
      </c>
      <c r="AM1414">
        <v>13.385300000000001</v>
      </c>
      <c r="AN1414" s="39">
        <f t="shared" si="429"/>
        <v>-2.6525791861945732E-3</v>
      </c>
      <c r="AO1414" s="41">
        <v>44070</v>
      </c>
      <c r="AP1414">
        <v>6.95</v>
      </c>
      <c r="AQ1414">
        <v>6.2714999999999996</v>
      </c>
      <c r="AR1414" s="18">
        <f t="shared" si="430"/>
        <v>2.2049476874938884E-2</v>
      </c>
      <c r="AS1414" s="41">
        <v>44070</v>
      </c>
      <c r="AT1414">
        <v>11.6</v>
      </c>
      <c r="AU1414">
        <v>9.9501000000000008</v>
      </c>
      <c r="AV1414" s="39">
        <f t="shared" si="431"/>
        <v>-1.6943961429023078E-2</v>
      </c>
      <c r="AW1414" s="41">
        <v>44070</v>
      </c>
      <c r="AX1414">
        <v>12.5</v>
      </c>
      <c r="AY1414">
        <v>8.3964999999999996</v>
      </c>
      <c r="AZ1414" s="39">
        <f t="shared" si="432"/>
        <v>0</v>
      </c>
      <c r="BA1414" s="41">
        <v>44070</v>
      </c>
      <c r="BB1414">
        <v>4.0999999999999996</v>
      </c>
      <c r="BC1414">
        <v>2.2524000000000002</v>
      </c>
      <c r="BD1414" s="39">
        <f t="shared" si="433"/>
        <v>-1.2061932540900855E-2</v>
      </c>
      <c r="BE1414" s="41">
        <v>44070</v>
      </c>
      <c r="BF1414">
        <v>10.7</v>
      </c>
      <c r="BG1414">
        <v>7.6506999999999996</v>
      </c>
      <c r="BH1414" s="39">
        <f t="shared" si="434"/>
        <v>1.9047111632057728E-2</v>
      </c>
      <c r="BI1414" s="41">
        <v>44070</v>
      </c>
      <c r="BJ1414">
        <v>1.57</v>
      </c>
      <c r="BK1414">
        <v>1.57</v>
      </c>
      <c r="BL1414" s="39">
        <f t="shared" si="435"/>
        <v>3.9735099337748381E-2</v>
      </c>
      <c r="BM1414" s="41">
        <v>44070</v>
      </c>
      <c r="BN1414">
        <v>7.5</v>
      </c>
      <c r="BO1414">
        <v>4.2557999999999998</v>
      </c>
      <c r="BP1414" s="46">
        <f t="shared" si="436"/>
        <v>-1.1841738645862394E-2</v>
      </c>
      <c r="BQ1414" s="41">
        <v>44070</v>
      </c>
      <c r="BR1414">
        <v>12.9</v>
      </c>
      <c r="BS1414">
        <v>7.3723999999999998</v>
      </c>
      <c r="BT1414" s="18">
        <f t="shared" si="437"/>
        <v>0</v>
      </c>
      <c r="BU1414" s="41">
        <v>44070</v>
      </c>
      <c r="BV1414">
        <v>3.1</v>
      </c>
      <c r="BW1414">
        <v>2.0392000000000001</v>
      </c>
      <c r="BX1414" s="39">
        <f t="shared" si="438"/>
        <v>0</v>
      </c>
      <c r="BY1414" s="41">
        <v>44370</v>
      </c>
      <c r="BZ1414">
        <v>12.86</v>
      </c>
      <c r="CA1414">
        <v>8.4234000000000009</v>
      </c>
    </row>
    <row r="1415" spans="1:79">
      <c r="A1415" s="41">
        <v>44071</v>
      </c>
      <c r="B1415">
        <v>8.5299999999999994</v>
      </c>
      <c r="C1415">
        <v>4.9344000000000001</v>
      </c>
      <c r="D1415" s="34">
        <f t="shared" si="424"/>
        <v>-4.6796837179280517E-3</v>
      </c>
      <c r="E1415" s="41">
        <v>44071</v>
      </c>
      <c r="F1415">
        <v>1.02</v>
      </c>
      <c r="G1415">
        <v>1.02</v>
      </c>
      <c r="H1415" s="39">
        <f t="shared" si="425"/>
        <v>0</v>
      </c>
      <c r="L1415" s="38"/>
      <c r="M1415" s="41">
        <v>44071</v>
      </c>
      <c r="N1415">
        <v>6.7</v>
      </c>
      <c r="O1415">
        <v>4.2377000000000002</v>
      </c>
      <c r="P1415" s="43">
        <f t="shared" si="426"/>
        <v>2.9821779366168717E-3</v>
      </c>
      <c r="Q1415" s="41">
        <v>44071</v>
      </c>
      <c r="R1415">
        <v>1.28</v>
      </c>
      <c r="S1415">
        <v>0.90680000000000005</v>
      </c>
      <c r="T1415" s="39">
        <f t="shared" si="427"/>
        <v>2.4054206662902426E-2</v>
      </c>
      <c r="U1415" s="42">
        <v>44074.62533333333</v>
      </c>
      <c r="V1415" s="44">
        <v>7.7</v>
      </c>
      <c r="W1415" s="44">
        <v>5.6319999999999997</v>
      </c>
      <c r="X1415" s="43">
        <f t="shared" si="421"/>
        <v>9.1381472854325865E-3</v>
      </c>
      <c r="Y1415" s="42">
        <v>44074.62533333333</v>
      </c>
      <c r="Z1415" s="44">
        <v>10.5</v>
      </c>
      <c r="AA1415" s="44">
        <v>8.2319999999999993</v>
      </c>
      <c r="AB1415" s="43">
        <f t="shared" si="422"/>
        <v>-2.2327790973871806E-2</v>
      </c>
      <c r="AC1415" s="42">
        <v>44074.62533333333</v>
      </c>
      <c r="AD1415" s="44">
        <v>25.5</v>
      </c>
      <c r="AE1415" s="44">
        <v>21.12</v>
      </c>
      <c r="AF1415" s="43">
        <f t="shared" si="423"/>
        <v>0</v>
      </c>
      <c r="AG1415" s="41">
        <v>44071</v>
      </c>
      <c r="AH1415">
        <v>15.2</v>
      </c>
      <c r="AI1415">
        <v>6.4276</v>
      </c>
      <c r="AJ1415" s="39">
        <f t="shared" si="428"/>
        <v>2.0124428643981757E-2</v>
      </c>
      <c r="AK1415" s="45" t="s">
        <v>1124</v>
      </c>
      <c r="AL1415">
        <v>18.829999999999998</v>
      </c>
      <c r="AM1415">
        <v>13.406700000000001</v>
      </c>
      <c r="AN1415" s="39">
        <f t="shared" si="429"/>
        <v>1.5987687986074172E-3</v>
      </c>
      <c r="AO1415" s="41">
        <v>44071</v>
      </c>
      <c r="AP1415">
        <v>6.94</v>
      </c>
      <c r="AQ1415">
        <v>6.2625000000000002</v>
      </c>
      <c r="AR1415" s="18">
        <f t="shared" si="430"/>
        <v>-1.4350633819659496E-3</v>
      </c>
      <c r="AS1415" s="41">
        <v>44071</v>
      </c>
      <c r="AT1415">
        <v>11.89</v>
      </c>
      <c r="AU1415">
        <v>10.1988</v>
      </c>
      <c r="AV1415" s="39">
        <f t="shared" si="431"/>
        <v>2.4994723671118827E-2</v>
      </c>
      <c r="AW1415" s="41">
        <v>44071</v>
      </c>
      <c r="AX1415">
        <v>12.5</v>
      </c>
      <c r="AY1415">
        <v>8.3964999999999996</v>
      </c>
      <c r="AZ1415" s="39">
        <f t="shared" si="432"/>
        <v>0</v>
      </c>
      <c r="BA1415" s="41">
        <v>44071</v>
      </c>
      <c r="BB1415">
        <v>4.0999999999999996</v>
      </c>
      <c r="BC1415">
        <v>2.2524000000000002</v>
      </c>
      <c r="BD1415" s="39">
        <f t="shared" si="433"/>
        <v>0</v>
      </c>
      <c r="BE1415" s="41">
        <v>44071</v>
      </c>
      <c r="BF1415">
        <v>10.7</v>
      </c>
      <c r="BG1415">
        <v>7.6506999999999996</v>
      </c>
      <c r="BH1415" s="39">
        <f t="shared" si="434"/>
        <v>0</v>
      </c>
      <c r="BI1415" s="41">
        <v>44071</v>
      </c>
      <c r="BJ1415">
        <v>1.64</v>
      </c>
      <c r="BK1415">
        <v>1.64</v>
      </c>
      <c r="BL1415" s="39">
        <f t="shared" si="435"/>
        <v>4.458598726114639E-2</v>
      </c>
      <c r="BM1415" s="41">
        <v>44071</v>
      </c>
      <c r="BN1415">
        <v>7.58</v>
      </c>
      <c r="BO1415">
        <v>4.3011999999999997</v>
      </c>
      <c r="BP1415" s="46">
        <f t="shared" si="436"/>
        <v>1.0667794539217042E-2</v>
      </c>
      <c r="BQ1415" s="41">
        <v>44071</v>
      </c>
      <c r="BR1415">
        <v>13</v>
      </c>
      <c r="BS1415">
        <v>7.4295</v>
      </c>
      <c r="BT1415" s="18">
        <f t="shared" si="437"/>
        <v>7.7451033584721597E-3</v>
      </c>
      <c r="BU1415" s="41">
        <v>44071</v>
      </c>
      <c r="BV1415">
        <v>3.1</v>
      </c>
      <c r="BW1415">
        <v>2.0392000000000001</v>
      </c>
      <c r="BX1415" s="39">
        <f t="shared" si="438"/>
        <v>0</v>
      </c>
      <c r="BY1415" s="41">
        <v>44371</v>
      </c>
      <c r="BZ1415">
        <v>12.86</v>
      </c>
      <c r="CA1415">
        <v>8.4234000000000009</v>
      </c>
    </row>
    <row r="1416" spans="1:79">
      <c r="A1416" s="41">
        <v>44074</v>
      </c>
      <c r="B1416">
        <v>8.5399999999999991</v>
      </c>
      <c r="C1416">
        <v>4.9401999999999999</v>
      </c>
      <c r="D1416" s="34">
        <f t="shared" si="424"/>
        <v>1.1754215304798567E-3</v>
      </c>
      <c r="E1416" s="41">
        <v>44074</v>
      </c>
      <c r="F1416">
        <v>1.02</v>
      </c>
      <c r="G1416">
        <v>1.02</v>
      </c>
      <c r="H1416" s="39">
        <f t="shared" si="425"/>
        <v>0</v>
      </c>
      <c r="L1416" s="38"/>
      <c r="M1416" s="41">
        <v>44074</v>
      </c>
      <c r="N1416">
        <v>6.75</v>
      </c>
      <c r="O1416">
        <v>4.2693000000000003</v>
      </c>
      <c r="P1416" s="43">
        <f t="shared" si="426"/>
        <v>7.4568751917313807E-3</v>
      </c>
      <c r="Q1416" s="41">
        <v>44074</v>
      </c>
      <c r="R1416">
        <v>1.3</v>
      </c>
      <c r="S1416">
        <v>0.92090000000000005</v>
      </c>
      <c r="T1416" s="39">
        <f t="shared" si="427"/>
        <v>1.5549183943537716E-2</v>
      </c>
      <c r="U1416" s="42">
        <v>44075.62533333333</v>
      </c>
      <c r="V1416" s="44">
        <v>7.9</v>
      </c>
      <c r="W1416" s="44">
        <v>5.7789999999999999</v>
      </c>
      <c r="X1416" s="43">
        <f t="shared" si="421"/>
        <v>2.6100852272727317E-2</v>
      </c>
      <c r="Y1416" s="42">
        <v>44075.62533333333</v>
      </c>
      <c r="Z1416" s="44">
        <v>10.199999999999999</v>
      </c>
      <c r="AA1416" s="44">
        <v>7.9969999999999999</v>
      </c>
      <c r="AB1416" s="43">
        <f t="shared" si="422"/>
        <v>-2.8547133138969807E-2</v>
      </c>
      <c r="AC1416" s="42">
        <v>44075.62533333333</v>
      </c>
      <c r="AD1416" s="44">
        <v>25.5</v>
      </c>
      <c r="AE1416" s="44">
        <v>21.12</v>
      </c>
      <c r="AF1416" s="43">
        <f t="shared" si="423"/>
        <v>0</v>
      </c>
      <c r="AG1416" s="41">
        <v>44074</v>
      </c>
      <c r="AH1416">
        <v>15.2</v>
      </c>
      <c r="AI1416">
        <v>6.4276</v>
      </c>
      <c r="AJ1416" s="39">
        <f t="shared" si="428"/>
        <v>0</v>
      </c>
      <c r="AK1416" s="45" t="s">
        <v>1125</v>
      </c>
      <c r="AL1416">
        <v>18.899999999999999</v>
      </c>
      <c r="AM1416">
        <v>13.4565</v>
      </c>
      <c r="AN1416" s="39">
        <f t="shared" si="429"/>
        <v>3.71456063013265E-3</v>
      </c>
      <c r="AO1416" s="41">
        <v>44074</v>
      </c>
      <c r="AP1416">
        <v>6.94</v>
      </c>
      <c r="AQ1416">
        <v>6.2625000000000002</v>
      </c>
      <c r="AR1416" s="18">
        <f t="shared" si="430"/>
        <v>0</v>
      </c>
      <c r="AS1416" s="41">
        <v>44074</v>
      </c>
      <c r="AT1416">
        <v>11.7</v>
      </c>
      <c r="AU1416">
        <v>10.0359</v>
      </c>
      <c r="AV1416" s="39">
        <f t="shared" si="431"/>
        <v>-1.5972467349099941E-2</v>
      </c>
      <c r="AW1416" s="41">
        <v>44074</v>
      </c>
      <c r="AX1416">
        <v>12.51</v>
      </c>
      <c r="AY1416">
        <v>8.4032</v>
      </c>
      <c r="AZ1416" s="39">
        <f t="shared" si="432"/>
        <v>7.9795152742218457E-4</v>
      </c>
      <c r="BA1416" s="41">
        <v>44074</v>
      </c>
      <c r="BB1416">
        <v>4.08</v>
      </c>
      <c r="BC1416">
        <v>2.2414999999999998</v>
      </c>
      <c r="BD1416" s="39">
        <f t="shared" si="433"/>
        <v>-4.8392825430653317E-3</v>
      </c>
      <c r="BE1416" s="41">
        <v>44074</v>
      </c>
      <c r="BF1416">
        <v>10.7</v>
      </c>
      <c r="BG1416">
        <v>7.6506999999999996</v>
      </c>
      <c r="BH1416" s="39">
        <f t="shared" si="434"/>
        <v>0</v>
      </c>
      <c r="BI1416" s="41">
        <v>44074</v>
      </c>
      <c r="BJ1416">
        <v>1.71</v>
      </c>
      <c r="BK1416">
        <v>1.71</v>
      </c>
      <c r="BL1416" s="39">
        <f t="shared" si="435"/>
        <v>4.2682926829268331E-2</v>
      </c>
      <c r="BM1416" s="41">
        <v>44074</v>
      </c>
      <c r="BN1416">
        <v>7.46</v>
      </c>
      <c r="BO1416">
        <v>4.2331000000000003</v>
      </c>
      <c r="BP1416" s="46">
        <f t="shared" si="436"/>
        <v>-1.5832790849065234E-2</v>
      </c>
      <c r="BQ1416" s="41">
        <v>44074</v>
      </c>
      <c r="BR1416">
        <v>12.9</v>
      </c>
      <c r="BS1416">
        <v>7.3723999999999998</v>
      </c>
      <c r="BT1416" s="18">
        <f t="shared" si="437"/>
        <v>-7.6855777643179421E-3</v>
      </c>
      <c r="BU1416" s="41">
        <v>44074</v>
      </c>
      <c r="BV1416">
        <v>3.1</v>
      </c>
      <c r="BW1416">
        <v>2.0392000000000001</v>
      </c>
      <c r="BX1416" s="39">
        <f t="shared" si="438"/>
        <v>0</v>
      </c>
      <c r="BY1416" s="41">
        <v>44372</v>
      </c>
      <c r="BZ1416">
        <v>13</v>
      </c>
      <c r="CA1416">
        <v>8.5151000000000003</v>
      </c>
    </row>
    <row r="1417" spans="1:79">
      <c r="A1417" s="41">
        <v>44075</v>
      </c>
      <c r="B1417">
        <v>8.5</v>
      </c>
      <c r="C1417">
        <v>4.9170999999999996</v>
      </c>
      <c r="D1417" s="34">
        <f t="shared" si="424"/>
        <v>-4.6759240516578973E-3</v>
      </c>
      <c r="E1417" s="41">
        <v>44075</v>
      </c>
      <c r="F1417">
        <v>1</v>
      </c>
      <c r="G1417">
        <v>1</v>
      </c>
      <c r="H1417" s="39">
        <f t="shared" si="425"/>
        <v>-1.9607843137254919E-2</v>
      </c>
      <c r="L1417" s="38"/>
      <c r="M1417" s="41">
        <v>44075</v>
      </c>
      <c r="N1417">
        <v>6.75</v>
      </c>
      <c r="O1417">
        <v>4.2693000000000003</v>
      </c>
      <c r="P1417" s="43">
        <f t="shared" si="426"/>
        <v>0</v>
      </c>
      <c r="Q1417" s="41">
        <v>44075</v>
      </c>
      <c r="R1417">
        <v>1.33</v>
      </c>
      <c r="S1417">
        <v>0.94220000000000004</v>
      </c>
      <c r="T1417" s="39">
        <f t="shared" si="427"/>
        <v>2.3129547182104446E-2</v>
      </c>
      <c r="U1417" s="42">
        <v>44076.62533333333</v>
      </c>
      <c r="V1417" s="44">
        <v>7.9</v>
      </c>
      <c r="W1417" s="44">
        <v>5.7789999999999999</v>
      </c>
      <c r="X1417" s="43">
        <f t="shared" si="421"/>
        <v>0</v>
      </c>
      <c r="Y1417" s="42">
        <v>44076.62533333333</v>
      </c>
      <c r="Z1417" s="44">
        <v>10.48</v>
      </c>
      <c r="AA1417" s="44">
        <v>8.2159999999999993</v>
      </c>
      <c r="AB1417" s="43">
        <f t="shared" si="422"/>
        <v>2.7385269476053447E-2</v>
      </c>
      <c r="AC1417" s="42">
        <v>44076.62533333333</v>
      </c>
      <c r="AD1417" s="44">
        <v>25.5</v>
      </c>
      <c r="AE1417" s="44">
        <v>21.12</v>
      </c>
      <c r="AF1417" s="43">
        <f t="shared" si="423"/>
        <v>0</v>
      </c>
      <c r="AG1417" s="41">
        <v>44075</v>
      </c>
      <c r="AH1417">
        <v>14.9</v>
      </c>
      <c r="AI1417">
        <v>6.3007999999999997</v>
      </c>
      <c r="AJ1417" s="39">
        <f t="shared" si="428"/>
        <v>-1.9727425477627767E-2</v>
      </c>
      <c r="AK1417" s="45">
        <v>43839</v>
      </c>
      <c r="AL1417">
        <v>18.96</v>
      </c>
      <c r="AM1417">
        <v>13.4992</v>
      </c>
      <c r="AN1417" s="39">
        <f t="shared" si="429"/>
        <v>3.1731876788169255E-3</v>
      </c>
      <c r="AO1417" s="41">
        <v>44075</v>
      </c>
      <c r="AP1417">
        <v>6.74</v>
      </c>
      <c r="AQ1417">
        <v>6.0819999999999999</v>
      </c>
      <c r="AR1417" s="18">
        <f t="shared" si="430"/>
        <v>-2.882235528942121E-2</v>
      </c>
      <c r="AS1417" s="41">
        <v>44075</v>
      </c>
      <c r="AT1417">
        <v>11.7</v>
      </c>
      <c r="AU1417">
        <v>10.0359</v>
      </c>
      <c r="AV1417" s="39">
        <f t="shared" si="431"/>
        <v>0</v>
      </c>
      <c r="AW1417" s="41">
        <v>44075</v>
      </c>
      <c r="AX1417">
        <v>12.84</v>
      </c>
      <c r="AY1417">
        <v>8.6249000000000002</v>
      </c>
      <c r="AZ1417" s="39">
        <f t="shared" si="432"/>
        <v>2.6382806549885784E-2</v>
      </c>
      <c r="BA1417" s="41">
        <v>44075</v>
      </c>
      <c r="BB1417">
        <v>4.0599999999999996</v>
      </c>
      <c r="BC1417">
        <v>2.2305000000000001</v>
      </c>
      <c r="BD1417" s="39">
        <f t="shared" si="433"/>
        <v>-4.9074280615657717E-3</v>
      </c>
      <c r="BE1417" s="41">
        <v>44075</v>
      </c>
      <c r="BF1417">
        <v>10.8</v>
      </c>
      <c r="BG1417">
        <v>7.7222</v>
      </c>
      <c r="BH1417" s="39">
        <f t="shared" si="434"/>
        <v>9.3455500803848457E-3</v>
      </c>
      <c r="BI1417" s="41">
        <v>44075</v>
      </c>
      <c r="BJ1417">
        <v>1.66</v>
      </c>
      <c r="BK1417">
        <v>1.66</v>
      </c>
      <c r="BL1417" s="39">
        <f t="shared" si="435"/>
        <v>-2.9239766081871371E-2</v>
      </c>
      <c r="BM1417" s="41">
        <v>44075</v>
      </c>
      <c r="BN1417">
        <v>7.4</v>
      </c>
      <c r="BO1417">
        <v>4.1989999999999998</v>
      </c>
      <c r="BP1417" s="46">
        <f t="shared" si="436"/>
        <v>-8.0555621175971426E-3</v>
      </c>
      <c r="BQ1417" s="41">
        <v>44075</v>
      </c>
      <c r="BR1417">
        <v>12.61</v>
      </c>
      <c r="BS1417">
        <v>7.2066999999999997</v>
      </c>
      <c r="BT1417" s="18">
        <f t="shared" si="437"/>
        <v>-2.2475720253920049E-2</v>
      </c>
      <c r="BU1417" s="41">
        <v>44075</v>
      </c>
      <c r="BV1417">
        <v>3.08</v>
      </c>
      <c r="BW1417">
        <v>2.0261</v>
      </c>
      <c r="BX1417" s="39">
        <f t="shared" si="438"/>
        <v>-6.4240878775991125E-3</v>
      </c>
      <c r="BY1417" s="41">
        <v>44375</v>
      </c>
      <c r="BZ1417">
        <v>13</v>
      </c>
      <c r="CA1417">
        <v>8.5151000000000003</v>
      </c>
    </row>
    <row r="1418" spans="1:79">
      <c r="A1418" s="41">
        <v>44076</v>
      </c>
      <c r="B1418">
        <v>8.4</v>
      </c>
      <c r="C1418">
        <v>4.8592000000000004</v>
      </c>
      <c r="D1418" s="34">
        <f t="shared" si="424"/>
        <v>-1.1775233369262204E-2</v>
      </c>
      <c r="E1418" s="41">
        <v>44076</v>
      </c>
      <c r="F1418">
        <v>1</v>
      </c>
      <c r="G1418">
        <v>1</v>
      </c>
      <c r="H1418" s="39">
        <f t="shared" si="425"/>
        <v>0</v>
      </c>
      <c r="L1418" s="38"/>
      <c r="M1418" s="41">
        <v>44076</v>
      </c>
      <c r="N1418">
        <v>6.76</v>
      </c>
      <c r="O1418">
        <v>4.2756999999999996</v>
      </c>
      <c r="P1418" s="43">
        <f t="shared" si="426"/>
        <v>1.4990747897780186E-3</v>
      </c>
      <c r="Q1418" s="41">
        <v>44076</v>
      </c>
      <c r="R1418">
        <v>1.41</v>
      </c>
      <c r="S1418">
        <v>0.99890000000000001</v>
      </c>
      <c r="T1418" s="39">
        <f t="shared" si="427"/>
        <v>6.0178306092124781E-2</v>
      </c>
      <c r="U1418" s="42">
        <v>44077.62533333333</v>
      </c>
      <c r="V1418" s="44">
        <v>7.8</v>
      </c>
      <c r="W1418" s="44">
        <v>5.7050000000000001</v>
      </c>
      <c r="X1418" s="43">
        <f t="shared" si="421"/>
        <v>-1.2804983561169726E-2</v>
      </c>
      <c r="Y1418" s="42">
        <v>44077.62533333333</v>
      </c>
      <c r="Z1418" s="44">
        <v>10.47</v>
      </c>
      <c r="AA1418" s="44">
        <v>8.2080000000000002</v>
      </c>
      <c r="AB1418" s="43">
        <f t="shared" si="422"/>
        <v>-9.7370983446922095E-4</v>
      </c>
      <c r="AC1418" s="42">
        <v>44077.62533333333</v>
      </c>
      <c r="AD1418" s="44">
        <v>25.5</v>
      </c>
      <c r="AE1418" s="44">
        <v>21.12</v>
      </c>
      <c r="AF1418" s="43">
        <f t="shared" si="423"/>
        <v>0</v>
      </c>
      <c r="AG1418" s="41">
        <v>44076</v>
      </c>
      <c r="AH1418">
        <v>15.25</v>
      </c>
      <c r="AI1418">
        <v>6.4488000000000003</v>
      </c>
      <c r="AJ1418" s="39">
        <f t="shared" si="428"/>
        <v>2.3489080751650675E-2</v>
      </c>
      <c r="AK1418" s="45">
        <v>43870</v>
      </c>
      <c r="AL1418">
        <v>19</v>
      </c>
      <c r="AM1418">
        <v>13.527699999999999</v>
      </c>
      <c r="AN1418" s="39">
        <f t="shared" si="429"/>
        <v>2.1112362214056614E-3</v>
      </c>
      <c r="AO1418" s="41">
        <v>44076</v>
      </c>
      <c r="AP1418">
        <v>6.94</v>
      </c>
      <c r="AQ1418">
        <v>6.2625000000000002</v>
      </c>
      <c r="AR1418" s="18">
        <f t="shared" si="430"/>
        <v>2.9677737586320342E-2</v>
      </c>
      <c r="AS1418" s="41">
        <v>44076</v>
      </c>
      <c r="AT1418">
        <v>11.35</v>
      </c>
      <c r="AU1418">
        <v>9.7355999999999998</v>
      </c>
      <c r="AV1418" s="39">
        <f t="shared" si="431"/>
        <v>-2.9922577945176818E-2</v>
      </c>
      <c r="AW1418" s="41">
        <v>44076</v>
      </c>
      <c r="AX1418">
        <v>13.03</v>
      </c>
      <c r="AY1418">
        <v>8.7524999999999995</v>
      </c>
      <c r="AZ1418" s="39">
        <f t="shared" si="432"/>
        <v>1.4794374427529509E-2</v>
      </c>
      <c r="BA1418" s="41">
        <v>44076</v>
      </c>
      <c r="BB1418">
        <v>4.01</v>
      </c>
      <c r="BC1418">
        <v>2.2029999999999998</v>
      </c>
      <c r="BD1418" s="39">
        <f t="shared" si="433"/>
        <v>-1.2329074198610311E-2</v>
      </c>
      <c r="BE1418" s="41">
        <v>44076</v>
      </c>
      <c r="BF1418">
        <v>10.8</v>
      </c>
      <c r="BG1418">
        <v>7.7222</v>
      </c>
      <c r="BH1418" s="39">
        <f t="shared" si="434"/>
        <v>0</v>
      </c>
      <c r="BI1418" s="41">
        <v>44076</v>
      </c>
      <c r="BJ1418">
        <v>1.68</v>
      </c>
      <c r="BK1418">
        <v>1.68</v>
      </c>
      <c r="BL1418" s="39">
        <f t="shared" si="435"/>
        <v>1.2048192771084348E-2</v>
      </c>
      <c r="BM1418" s="41">
        <v>44076</v>
      </c>
      <c r="BN1418">
        <v>7.45</v>
      </c>
      <c r="BO1418">
        <v>4.2274000000000003</v>
      </c>
      <c r="BP1418" s="46">
        <f t="shared" si="436"/>
        <v>6.763515122648351E-3</v>
      </c>
      <c r="BQ1418" s="41">
        <v>44076</v>
      </c>
      <c r="BR1418">
        <v>12.9</v>
      </c>
      <c r="BS1418">
        <v>7.3723999999999998</v>
      </c>
      <c r="BT1418" s="18">
        <f t="shared" si="437"/>
        <v>2.2992493096701705E-2</v>
      </c>
      <c r="BU1418" s="41">
        <v>44076</v>
      </c>
      <c r="BV1418">
        <v>3.26</v>
      </c>
      <c r="BW1418">
        <v>2.1444999999999999</v>
      </c>
      <c r="BX1418" s="39">
        <f t="shared" si="438"/>
        <v>5.843739203395678E-2</v>
      </c>
      <c r="BY1418" s="41">
        <v>44376</v>
      </c>
      <c r="BZ1418">
        <v>12.99</v>
      </c>
      <c r="CA1418">
        <v>8.5085999999999995</v>
      </c>
    </row>
    <row r="1419" spans="1:79">
      <c r="A1419" s="41">
        <v>44077</v>
      </c>
      <c r="B1419">
        <v>8.33</v>
      </c>
      <c r="C1419">
        <v>4.8186999999999998</v>
      </c>
      <c r="D1419" s="34">
        <f t="shared" si="424"/>
        <v>-8.3347053012842939E-3</v>
      </c>
      <c r="E1419" s="41">
        <v>44077</v>
      </c>
      <c r="F1419">
        <v>1</v>
      </c>
      <c r="G1419">
        <v>1</v>
      </c>
      <c r="H1419" s="39">
        <f t="shared" si="425"/>
        <v>0</v>
      </c>
      <c r="L1419" s="38"/>
      <c r="M1419" s="41">
        <v>44077</v>
      </c>
      <c r="N1419">
        <v>6.75</v>
      </c>
      <c r="O1419">
        <v>4.2693000000000003</v>
      </c>
      <c r="P1419" s="43">
        <f t="shared" si="426"/>
        <v>-1.4968309282688906E-3</v>
      </c>
      <c r="Q1419" s="41">
        <v>44077</v>
      </c>
      <c r="R1419">
        <v>1.49</v>
      </c>
      <c r="S1419">
        <v>1.0555000000000001</v>
      </c>
      <c r="T1419" s="39">
        <f t="shared" si="427"/>
        <v>5.6662328561417653E-2</v>
      </c>
      <c r="U1419" s="42">
        <v>44078.62533333333</v>
      </c>
      <c r="V1419" s="44">
        <v>7.8</v>
      </c>
      <c r="W1419" s="44">
        <v>5.7050000000000001</v>
      </c>
      <c r="X1419" s="43">
        <f t="shared" si="421"/>
        <v>0</v>
      </c>
      <c r="Y1419" s="42">
        <v>44078.62533333333</v>
      </c>
      <c r="Z1419" s="44">
        <v>10.46</v>
      </c>
      <c r="AA1419" s="44">
        <v>8.1999999999999993</v>
      </c>
      <c r="AB1419" s="43">
        <f t="shared" si="422"/>
        <v>-9.7465886939582052E-4</v>
      </c>
      <c r="AC1419" s="42">
        <v>44078.62533333333</v>
      </c>
      <c r="AD1419" s="44">
        <v>25</v>
      </c>
      <c r="AE1419" s="44">
        <v>20.706</v>
      </c>
      <c r="AF1419" s="43">
        <f t="shared" si="423"/>
        <v>-1.9602272727272798E-2</v>
      </c>
      <c r="AG1419" s="41">
        <v>44077</v>
      </c>
      <c r="AH1419">
        <v>15.19</v>
      </c>
      <c r="AI1419">
        <v>6.4234</v>
      </c>
      <c r="AJ1419" s="39">
        <f t="shared" si="428"/>
        <v>-3.9387172807344483E-3</v>
      </c>
      <c r="AK1419" s="45">
        <v>43899</v>
      </c>
      <c r="AL1419">
        <v>19</v>
      </c>
      <c r="AM1419">
        <v>13.527699999999999</v>
      </c>
      <c r="AN1419" s="39">
        <f t="shared" si="429"/>
        <v>0</v>
      </c>
      <c r="AO1419" s="41">
        <v>44077</v>
      </c>
      <c r="AP1419">
        <v>6.9</v>
      </c>
      <c r="AQ1419">
        <v>6.2263999999999999</v>
      </c>
      <c r="AR1419" s="18">
        <f t="shared" si="430"/>
        <v>-5.7644710578842705E-3</v>
      </c>
      <c r="AS1419" s="41">
        <v>44077</v>
      </c>
      <c r="AT1419">
        <v>11.33</v>
      </c>
      <c r="AU1419">
        <v>9.7185000000000006</v>
      </c>
      <c r="AV1419" s="39">
        <f t="shared" si="431"/>
        <v>-1.7564402810303656E-3</v>
      </c>
      <c r="AW1419" s="41">
        <v>44077</v>
      </c>
      <c r="AX1419">
        <v>13.33</v>
      </c>
      <c r="AY1419">
        <v>8.9540000000000006</v>
      </c>
      <c r="AZ1419" s="39">
        <f t="shared" si="432"/>
        <v>2.3021993716081251E-2</v>
      </c>
      <c r="BA1419" s="41">
        <v>44077</v>
      </c>
      <c r="BB1419">
        <v>4</v>
      </c>
      <c r="BC1419">
        <v>2.1974999999999998</v>
      </c>
      <c r="BD1419" s="39">
        <f t="shared" si="433"/>
        <v>-2.4965955515206814E-3</v>
      </c>
      <c r="BE1419" s="41">
        <v>44077</v>
      </c>
      <c r="BF1419">
        <v>10.9</v>
      </c>
      <c r="BG1419">
        <v>7.7937000000000003</v>
      </c>
      <c r="BH1419" s="39">
        <f t="shared" si="434"/>
        <v>9.2590194504157293E-3</v>
      </c>
      <c r="BI1419" s="41">
        <v>44077</v>
      </c>
      <c r="BJ1419">
        <v>1.68</v>
      </c>
      <c r="BK1419">
        <v>1.68</v>
      </c>
      <c r="BL1419" s="39">
        <f t="shared" si="435"/>
        <v>0</v>
      </c>
      <c r="BM1419" s="41">
        <v>44077</v>
      </c>
      <c r="BN1419">
        <v>7.45</v>
      </c>
      <c r="BO1419">
        <v>4.2274000000000003</v>
      </c>
      <c r="BP1419" s="46">
        <f t="shared" si="436"/>
        <v>0</v>
      </c>
      <c r="BQ1419" s="41">
        <v>44077</v>
      </c>
      <c r="BR1419">
        <v>12.9</v>
      </c>
      <c r="BS1419">
        <v>7.3723999999999998</v>
      </c>
      <c r="BT1419" s="18">
        <f t="shared" si="437"/>
        <v>0</v>
      </c>
      <c r="BU1419" s="41">
        <v>44077</v>
      </c>
      <c r="BV1419">
        <v>3.27</v>
      </c>
      <c r="BW1419">
        <v>2.1509999999999998</v>
      </c>
      <c r="BX1419" s="39">
        <f t="shared" si="438"/>
        <v>3.0310095593378181E-3</v>
      </c>
      <c r="BY1419" s="41">
        <v>44377</v>
      </c>
      <c r="BZ1419">
        <v>12.95</v>
      </c>
      <c r="CA1419">
        <v>8.4824000000000002</v>
      </c>
    </row>
    <row r="1420" spans="1:79">
      <c r="A1420" s="41">
        <v>44078</v>
      </c>
      <c r="B1420">
        <v>8.2799999999999994</v>
      </c>
      <c r="C1420">
        <v>4.7897999999999996</v>
      </c>
      <c r="D1420" s="34">
        <f t="shared" si="424"/>
        <v>-5.9974681968166001E-3</v>
      </c>
      <c r="E1420" s="41">
        <v>44078</v>
      </c>
      <c r="F1420">
        <v>1.03</v>
      </c>
      <c r="G1420">
        <v>1.03</v>
      </c>
      <c r="H1420" s="39">
        <f t="shared" si="425"/>
        <v>3.0000000000000027E-2</v>
      </c>
      <c r="L1420" s="38"/>
      <c r="M1420" s="41">
        <v>44078</v>
      </c>
      <c r="N1420">
        <v>6.8</v>
      </c>
      <c r="O1420">
        <v>4.3010000000000002</v>
      </c>
      <c r="P1420" s="43">
        <f t="shared" si="426"/>
        <v>7.4251048181200284E-3</v>
      </c>
      <c r="Q1420" s="41">
        <v>44078</v>
      </c>
      <c r="R1420">
        <v>1.55</v>
      </c>
      <c r="S1420">
        <v>1.0980000000000001</v>
      </c>
      <c r="T1420" s="39">
        <f t="shared" si="427"/>
        <v>4.026527711984839E-2</v>
      </c>
      <c r="U1420" s="42">
        <v>44081.62533333333</v>
      </c>
      <c r="V1420" s="44">
        <v>7.9</v>
      </c>
      <c r="W1420" s="44">
        <v>5.7789999999999999</v>
      </c>
      <c r="X1420" s="43">
        <f t="shared" si="421"/>
        <v>1.2971078001752821E-2</v>
      </c>
      <c r="Y1420" s="42">
        <v>44081.62533333333</v>
      </c>
      <c r="Z1420" s="44">
        <v>10.3</v>
      </c>
      <c r="AA1420" s="44">
        <v>8.0749999999999993</v>
      </c>
      <c r="AB1420" s="43">
        <f t="shared" si="422"/>
        <v>-1.5243902439024392E-2</v>
      </c>
      <c r="AC1420" s="42">
        <v>44081.62533333333</v>
      </c>
      <c r="AD1420" s="44">
        <v>25</v>
      </c>
      <c r="AE1420" s="44">
        <v>20.706</v>
      </c>
      <c r="AF1420" s="43">
        <f t="shared" si="423"/>
        <v>0</v>
      </c>
      <c r="AG1420" s="41">
        <v>44078</v>
      </c>
      <c r="AH1420">
        <v>15.2</v>
      </c>
      <c r="AI1420">
        <v>6.4276</v>
      </c>
      <c r="AJ1420" s="39">
        <f t="shared" si="428"/>
        <v>6.5385932683625209E-4</v>
      </c>
      <c r="AK1420" s="45">
        <v>43930</v>
      </c>
      <c r="AL1420">
        <v>19</v>
      </c>
      <c r="AM1420">
        <v>13.527699999999999</v>
      </c>
      <c r="AN1420" s="39">
        <f t="shared" si="429"/>
        <v>0</v>
      </c>
      <c r="AO1420" s="41">
        <v>44078</v>
      </c>
      <c r="AP1420">
        <v>6.92</v>
      </c>
      <c r="AQ1420">
        <v>6.2445000000000004</v>
      </c>
      <c r="AR1420" s="18">
        <f t="shared" si="430"/>
        <v>2.9069767441861185E-3</v>
      </c>
      <c r="AS1420" s="41">
        <v>44078</v>
      </c>
      <c r="AT1420">
        <v>11.28</v>
      </c>
      <c r="AU1420">
        <v>9.6755999999999993</v>
      </c>
      <c r="AV1420" s="39">
        <f t="shared" si="431"/>
        <v>-4.4142614601019982E-3</v>
      </c>
      <c r="AW1420" s="41">
        <v>44078</v>
      </c>
      <c r="AX1420">
        <v>13.38</v>
      </c>
      <c r="AY1420">
        <v>8.9876000000000005</v>
      </c>
      <c r="AZ1420" s="39">
        <f t="shared" si="432"/>
        <v>3.7525128434219178E-3</v>
      </c>
      <c r="BA1420" s="41">
        <v>44078</v>
      </c>
      <c r="BB1420">
        <v>3.91</v>
      </c>
      <c r="BC1420">
        <v>2.1480999999999999</v>
      </c>
      <c r="BD1420" s="39">
        <f t="shared" si="433"/>
        <v>-2.2480091012514171E-2</v>
      </c>
      <c r="BE1420" s="41">
        <v>44078</v>
      </c>
      <c r="BF1420">
        <v>10.9</v>
      </c>
      <c r="BG1420">
        <v>7.7937000000000003</v>
      </c>
      <c r="BH1420" s="39">
        <f t="shared" si="434"/>
        <v>0</v>
      </c>
      <c r="BI1420" s="41">
        <v>44078</v>
      </c>
      <c r="BJ1420">
        <v>1.65</v>
      </c>
      <c r="BK1420">
        <v>1.65</v>
      </c>
      <c r="BL1420" s="39">
        <f t="shared" si="435"/>
        <v>-1.7857142857142873E-2</v>
      </c>
      <c r="BM1420" s="41">
        <v>44078</v>
      </c>
      <c r="BN1420">
        <v>7.6</v>
      </c>
      <c r="BO1420">
        <v>4.3125</v>
      </c>
      <c r="BP1420" s="46">
        <f t="shared" si="436"/>
        <v>2.0130576713819303E-2</v>
      </c>
      <c r="BQ1420" s="41">
        <v>44078</v>
      </c>
      <c r="BR1420">
        <v>12.88</v>
      </c>
      <c r="BS1420">
        <v>7.3609999999999998</v>
      </c>
      <c r="BT1420" s="18">
        <f t="shared" si="437"/>
        <v>-1.5463078509033797E-3</v>
      </c>
      <c r="BU1420" s="41">
        <v>44078</v>
      </c>
      <c r="BV1420">
        <v>3.35</v>
      </c>
      <c r="BW1420">
        <v>2.2037</v>
      </c>
      <c r="BX1420" s="39">
        <f t="shared" si="438"/>
        <v>2.4500232450023335E-2</v>
      </c>
      <c r="BY1420" s="41">
        <v>44378</v>
      </c>
      <c r="BZ1420">
        <v>12.95</v>
      </c>
      <c r="CA1420">
        <v>8.4824000000000002</v>
      </c>
    </row>
    <row r="1421" spans="1:79">
      <c r="A1421" s="41">
        <v>44081</v>
      </c>
      <c r="B1421">
        <v>8.23</v>
      </c>
      <c r="C1421">
        <v>4.7609000000000004</v>
      </c>
      <c r="D1421" s="34">
        <f t="shared" si="424"/>
        <v>-6.033654849889194E-3</v>
      </c>
      <c r="E1421" s="41">
        <v>44081</v>
      </c>
      <c r="F1421">
        <v>1.03</v>
      </c>
      <c r="G1421">
        <v>1.03</v>
      </c>
      <c r="H1421" s="39">
        <f t="shared" si="425"/>
        <v>0</v>
      </c>
      <c r="L1421" s="38"/>
      <c r="M1421" s="41">
        <v>44081</v>
      </c>
      <c r="N1421">
        <v>6.84</v>
      </c>
      <c r="O1421">
        <v>4.3262999999999998</v>
      </c>
      <c r="P1421" s="43">
        <f t="shared" si="426"/>
        <v>5.8823529411763907E-3</v>
      </c>
      <c r="Q1421" s="41">
        <v>44081</v>
      </c>
      <c r="R1421">
        <v>1.49</v>
      </c>
      <c r="S1421">
        <v>1.0555000000000001</v>
      </c>
      <c r="T1421" s="39">
        <f t="shared" si="427"/>
        <v>-3.870673952641164E-2</v>
      </c>
      <c r="U1421" s="42">
        <v>44082.62533333333</v>
      </c>
      <c r="V1421" s="44">
        <v>8</v>
      </c>
      <c r="W1421" s="44">
        <v>5.8520000000000003</v>
      </c>
      <c r="X1421" s="43">
        <f t="shared" si="421"/>
        <v>1.2631943242775636E-2</v>
      </c>
      <c r="Y1421" s="42">
        <v>44082.62533333333</v>
      </c>
      <c r="Z1421" s="44">
        <v>10.09</v>
      </c>
      <c r="AA1421" s="44">
        <v>7.91</v>
      </c>
      <c r="AB1421" s="43">
        <f t="shared" si="422"/>
        <v>-2.0433436532507634E-2</v>
      </c>
      <c r="AC1421" s="42">
        <v>44082.62533333333</v>
      </c>
      <c r="AD1421" s="44">
        <v>25</v>
      </c>
      <c r="AE1421" s="44">
        <v>20.706</v>
      </c>
      <c r="AF1421" s="43">
        <f t="shared" si="423"/>
        <v>0</v>
      </c>
      <c r="AG1421" s="41">
        <v>44081</v>
      </c>
      <c r="AH1421">
        <v>15</v>
      </c>
      <c r="AI1421">
        <v>6.3430999999999997</v>
      </c>
      <c r="AJ1421" s="39">
        <f t="shared" si="428"/>
        <v>-1.3146431016242492E-2</v>
      </c>
      <c r="AK1421" s="45">
        <v>44021</v>
      </c>
      <c r="AL1421">
        <v>18.989999999999998</v>
      </c>
      <c r="AM1421">
        <v>13.5206</v>
      </c>
      <c r="AN1421" s="39">
        <f t="shared" si="429"/>
        <v>-5.2484901350558042E-4</v>
      </c>
      <c r="AO1421" s="41">
        <v>44081</v>
      </c>
      <c r="AP1421">
        <v>6.92</v>
      </c>
      <c r="AQ1421">
        <v>6.2445000000000004</v>
      </c>
      <c r="AR1421" s="18">
        <f t="shared" si="430"/>
        <v>0</v>
      </c>
      <c r="AS1421" s="41">
        <v>44081</v>
      </c>
      <c r="AT1421">
        <v>10.95</v>
      </c>
      <c r="AU1421">
        <v>9.3925000000000001</v>
      </c>
      <c r="AV1421" s="39">
        <f t="shared" si="431"/>
        <v>-2.9259167390135937E-2</v>
      </c>
      <c r="AW1421" s="41">
        <v>44081</v>
      </c>
      <c r="AX1421">
        <v>13.2</v>
      </c>
      <c r="AY1421">
        <v>8.8666999999999998</v>
      </c>
      <c r="AZ1421" s="39">
        <f t="shared" si="432"/>
        <v>-1.3451867016778748E-2</v>
      </c>
      <c r="BA1421" s="41">
        <v>44081</v>
      </c>
      <c r="BB1421">
        <v>3.9</v>
      </c>
      <c r="BC1421">
        <v>2.1425999999999998</v>
      </c>
      <c r="BD1421" s="39">
        <f t="shared" si="433"/>
        <v>-2.560402215911764E-3</v>
      </c>
      <c r="BE1421" s="41">
        <v>44081</v>
      </c>
      <c r="BF1421">
        <v>11.2</v>
      </c>
      <c r="BG1421">
        <v>8.0082000000000004</v>
      </c>
      <c r="BH1421" s="39">
        <f t="shared" si="434"/>
        <v>2.7522229493052098E-2</v>
      </c>
      <c r="BI1421" s="41">
        <v>44081</v>
      </c>
      <c r="BJ1421">
        <v>1.64</v>
      </c>
      <c r="BK1421">
        <v>1.64</v>
      </c>
      <c r="BL1421" s="39">
        <f t="shared" si="435"/>
        <v>-6.0606060606060667E-3</v>
      </c>
      <c r="BM1421" s="41">
        <v>44081</v>
      </c>
      <c r="BN1421">
        <v>7.9</v>
      </c>
      <c r="BO1421">
        <v>4.4828000000000001</v>
      </c>
      <c r="BP1421" s="46">
        <f t="shared" si="436"/>
        <v>3.9489855072463796E-2</v>
      </c>
      <c r="BQ1421" s="41">
        <v>44081</v>
      </c>
      <c r="BR1421">
        <v>12.79</v>
      </c>
      <c r="BS1421">
        <v>7.3094999999999999</v>
      </c>
      <c r="BT1421" s="18">
        <f t="shared" si="437"/>
        <v>-6.9963320201059474E-3</v>
      </c>
      <c r="BU1421" s="41">
        <v>44081</v>
      </c>
      <c r="BV1421">
        <v>3.2</v>
      </c>
      <c r="BW1421">
        <v>2.105</v>
      </c>
      <c r="BX1421" s="39">
        <f t="shared" si="438"/>
        <v>-4.4788310568589194E-2</v>
      </c>
      <c r="BY1421" s="41">
        <v>44379</v>
      </c>
      <c r="BZ1421">
        <v>12.9</v>
      </c>
      <c r="CA1421">
        <v>8.4496000000000002</v>
      </c>
    </row>
    <row r="1422" spans="1:79">
      <c r="A1422" s="41">
        <v>44082</v>
      </c>
      <c r="B1422">
        <v>8.27</v>
      </c>
      <c r="C1422">
        <v>4.7839999999999998</v>
      </c>
      <c r="D1422" s="34">
        <f t="shared" si="424"/>
        <v>4.8520237770168359E-3</v>
      </c>
      <c r="E1422" s="41">
        <v>44082</v>
      </c>
      <c r="F1422">
        <v>1.04</v>
      </c>
      <c r="G1422">
        <v>1.04</v>
      </c>
      <c r="H1422" s="39">
        <f t="shared" si="425"/>
        <v>9.7087378640776777E-3</v>
      </c>
      <c r="L1422" s="38"/>
      <c r="M1422" s="41">
        <v>44082</v>
      </c>
      <c r="N1422">
        <v>6.84</v>
      </c>
      <c r="O1422">
        <v>4.3262999999999998</v>
      </c>
      <c r="P1422" s="43">
        <f t="shared" si="426"/>
        <v>0</v>
      </c>
      <c r="Q1422" s="41">
        <v>44082</v>
      </c>
      <c r="R1422">
        <v>1.43</v>
      </c>
      <c r="S1422">
        <v>1.0129999999999999</v>
      </c>
      <c r="T1422" s="39">
        <f t="shared" si="427"/>
        <v>-4.0265277119848605E-2</v>
      </c>
      <c r="U1422" s="42">
        <v>44083.62533333333</v>
      </c>
      <c r="V1422" s="44">
        <v>7.9</v>
      </c>
      <c r="W1422" s="44">
        <v>5.7789999999999999</v>
      </c>
      <c r="X1422" s="43">
        <f t="shared" si="421"/>
        <v>-1.24743677375257E-2</v>
      </c>
      <c r="Y1422" s="42">
        <v>44083.62533333333</v>
      </c>
      <c r="Z1422" s="44">
        <v>10.09</v>
      </c>
      <c r="AA1422" s="44">
        <v>7.91</v>
      </c>
      <c r="AB1422" s="43">
        <f t="shared" si="422"/>
        <v>0</v>
      </c>
      <c r="AC1422" s="42">
        <v>44083.62533333333</v>
      </c>
      <c r="AD1422" s="44">
        <v>23.53</v>
      </c>
      <c r="AE1422" s="44">
        <v>19.488</v>
      </c>
      <c r="AF1422" s="43">
        <f t="shared" si="423"/>
        <v>-5.8823529411764705E-2</v>
      </c>
      <c r="AG1422" s="41">
        <v>44082</v>
      </c>
      <c r="AH1422">
        <v>14.9</v>
      </c>
      <c r="AI1422">
        <v>6.3007999999999997</v>
      </c>
      <c r="AJ1422" s="39">
        <f t="shared" si="428"/>
        <v>-6.6686635872049956E-3</v>
      </c>
      <c r="AK1422" s="45">
        <v>44052</v>
      </c>
      <c r="AL1422">
        <v>18.95</v>
      </c>
      <c r="AM1422">
        <v>13.492100000000001</v>
      </c>
      <c r="AN1422" s="39">
        <f t="shared" si="429"/>
        <v>-2.1078946200611885E-3</v>
      </c>
      <c r="AO1422" s="41">
        <v>44082</v>
      </c>
      <c r="AP1422">
        <v>6.75</v>
      </c>
      <c r="AQ1422">
        <v>6.0911</v>
      </c>
      <c r="AR1422" s="18">
        <f t="shared" si="430"/>
        <v>-2.4565617743614446E-2</v>
      </c>
      <c r="AS1422" s="41">
        <v>44082</v>
      </c>
      <c r="AT1422">
        <v>10.9</v>
      </c>
      <c r="AU1422">
        <v>9.3497000000000003</v>
      </c>
      <c r="AV1422" s="39">
        <f t="shared" si="431"/>
        <v>-4.5568272557891644E-3</v>
      </c>
      <c r="AW1422" s="41">
        <v>44082</v>
      </c>
      <c r="AX1422">
        <v>13.25</v>
      </c>
      <c r="AY1422">
        <v>8.9002999999999997</v>
      </c>
      <c r="AZ1422" s="39">
        <f t="shared" si="432"/>
        <v>3.7894594381223967E-3</v>
      </c>
      <c r="BA1422" s="41">
        <v>44082</v>
      </c>
      <c r="BB1422">
        <v>3.89</v>
      </c>
      <c r="BC1422">
        <v>2.1371000000000002</v>
      </c>
      <c r="BD1422" s="39">
        <f t="shared" si="433"/>
        <v>-2.5669747036309236E-3</v>
      </c>
      <c r="BE1422" s="41">
        <v>44082</v>
      </c>
      <c r="BF1422">
        <v>11.2</v>
      </c>
      <c r="BG1422">
        <v>8.0082000000000004</v>
      </c>
      <c r="BH1422" s="39">
        <f t="shared" si="434"/>
        <v>0</v>
      </c>
      <c r="BI1422" s="41">
        <v>44082</v>
      </c>
      <c r="BJ1422">
        <v>1.61</v>
      </c>
      <c r="BK1422">
        <v>1.61</v>
      </c>
      <c r="BL1422" s="39">
        <f t="shared" si="435"/>
        <v>-1.8292682926829149E-2</v>
      </c>
      <c r="BM1422" s="41">
        <v>44082</v>
      </c>
      <c r="BN1422">
        <v>7.88</v>
      </c>
      <c r="BO1422">
        <v>4.4714</v>
      </c>
      <c r="BP1422" s="46">
        <f t="shared" si="436"/>
        <v>-2.5430534487374135E-3</v>
      </c>
      <c r="BQ1422" s="41">
        <v>44082</v>
      </c>
      <c r="BR1422">
        <v>12.7</v>
      </c>
      <c r="BS1422">
        <v>7.2580999999999998</v>
      </c>
      <c r="BT1422" s="18">
        <f t="shared" si="437"/>
        <v>-7.0319447294616751E-3</v>
      </c>
      <c r="BU1422" s="41">
        <v>44082</v>
      </c>
      <c r="BV1422">
        <v>3.19</v>
      </c>
      <c r="BW1422">
        <v>2.0983999999999998</v>
      </c>
      <c r="BX1422" s="39">
        <f t="shared" si="438"/>
        <v>-3.1353919239905754E-3</v>
      </c>
      <c r="BY1422" s="41">
        <v>44382</v>
      </c>
      <c r="BZ1422">
        <v>12.9</v>
      </c>
      <c r="CA1422">
        <v>8.4496000000000002</v>
      </c>
    </row>
    <row r="1423" spans="1:79">
      <c r="A1423" s="41">
        <v>44083</v>
      </c>
      <c r="B1423">
        <v>8.64</v>
      </c>
      <c r="C1423">
        <v>4.9981</v>
      </c>
      <c r="D1423" s="34">
        <f t="shared" si="424"/>
        <v>4.4753344481605388E-2</v>
      </c>
      <c r="E1423" s="41">
        <v>44083</v>
      </c>
      <c r="F1423">
        <v>1.07</v>
      </c>
      <c r="G1423">
        <v>1.07</v>
      </c>
      <c r="H1423" s="39">
        <f t="shared" si="425"/>
        <v>2.8846153846153872E-2</v>
      </c>
      <c r="L1423" s="38"/>
      <c r="M1423" s="41">
        <v>44083</v>
      </c>
      <c r="N1423">
        <v>6.95</v>
      </c>
      <c r="O1423">
        <v>4.3958000000000004</v>
      </c>
      <c r="P1423" s="43">
        <f t="shared" si="426"/>
        <v>1.6064535515336559E-2</v>
      </c>
      <c r="Q1423" s="41">
        <v>44083</v>
      </c>
      <c r="R1423">
        <v>1.39</v>
      </c>
      <c r="S1423">
        <v>0.98470000000000002</v>
      </c>
      <c r="T1423" s="39">
        <f t="shared" si="427"/>
        <v>-2.7936821322803437E-2</v>
      </c>
      <c r="U1423" s="42">
        <v>44084.62533333333</v>
      </c>
      <c r="V1423" s="44">
        <v>8</v>
      </c>
      <c r="W1423" s="44">
        <v>5.8520000000000003</v>
      </c>
      <c r="X1423" s="43">
        <f t="shared" si="421"/>
        <v>1.2631943242775636E-2</v>
      </c>
      <c r="Y1423" s="42">
        <v>44084.62533333333</v>
      </c>
      <c r="Z1423" s="44">
        <v>10.08</v>
      </c>
      <c r="AA1423" s="44">
        <v>7.9020000000000001</v>
      </c>
      <c r="AB1423" s="43">
        <f t="shared" si="422"/>
        <v>-1.0113780025284458E-3</v>
      </c>
      <c r="AC1423" s="42">
        <v>44084.62533333333</v>
      </c>
      <c r="AD1423" s="44">
        <v>22.83</v>
      </c>
      <c r="AE1423" s="44">
        <v>18.908000000000001</v>
      </c>
      <c r="AF1423" s="43">
        <f t="shared" si="423"/>
        <v>-2.9761904761904674E-2</v>
      </c>
      <c r="AG1423" s="41">
        <v>44083</v>
      </c>
      <c r="AH1423">
        <v>15.1</v>
      </c>
      <c r="AI1423">
        <v>6.3853999999999997</v>
      </c>
      <c r="AJ1423" s="39">
        <f t="shared" si="428"/>
        <v>1.3426866429659727E-2</v>
      </c>
      <c r="AK1423" s="45">
        <v>44083</v>
      </c>
      <c r="AL1423">
        <v>18.93</v>
      </c>
      <c r="AM1423">
        <v>13.4779</v>
      </c>
      <c r="AN1423" s="39">
        <f t="shared" si="429"/>
        <v>-1.052467740381457E-3</v>
      </c>
      <c r="AO1423" s="41">
        <v>44083</v>
      </c>
      <c r="AP1423">
        <v>7.05</v>
      </c>
      <c r="AQ1423">
        <v>6.3617999999999997</v>
      </c>
      <c r="AR1423" s="18">
        <f t="shared" si="430"/>
        <v>4.4441890627308647E-2</v>
      </c>
      <c r="AS1423" s="41">
        <v>44083</v>
      </c>
      <c r="AT1423">
        <v>11.21</v>
      </c>
      <c r="AU1423">
        <v>9.6156000000000006</v>
      </c>
      <c r="AV1423" s="39">
        <f t="shared" si="431"/>
        <v>2.843941516840115E-2</v>
      </c>
      <c r="AW1423" s="41">
        <v>44083</v>
      </c>
      <c r="AX1423">
        <v>13.3</v>
      </c>
      <c r="AY1423">
        <v>8.9338999999999995</v>
      </c>
      <c r="AZ1423" s="39">
        <f t="shared" si="432"/>
        <v>3.7751536465062811E-3</v>
      </c>
      <c r="BA1423" s="41">
        <v>44083</v>
      </c>
      <c r="BB1423">
        <v>3.89</v>
      </c>
      <c r="BC1423">
        <v>2.1371000000000002</v>
      </c>
      <c r="BD1423" s="39">
        <f t="shared" si="433"/>
        <v>0</v>
      </c>
      <c r="BE1423" s="41">
        <v>44083</v>
      </c>
      <c r="BF1423">
        <v>11.2</v>
      </c>
      <c r="BG1423">
        <v>8.0082000000000004</v>
      </c>
      <c r="BH1423" s="39">
        <f t="shared" si="434"/>
        <v>0</v>
      </c>
      <c r="BI1423" s="41">
        <v>44083</v>
      </c>
      <c r="BJ1423">
        <v>1.59</v>
      </c>
      <c r="BK1423">
        <v>1.59</v>
      </c>
      <c r="BL1423" s="39">
        <f t="shared" si="435"/>
        <v>-1.2422360248447215E-2</v>
      </c>
      <c r="BM1423" s="41">
        <v>44083</v>
      </c>
      <c r="BN1423">
        <v>7.88</v>
      </c>
      <c r="BO1423">
        <v>4.4714</v>
      </c>
      <c r="BP1423" s="46">
        <f t="shared" si="436"/>
        <v>0</v>
      </c>
      <c r="BQ1423" s="41">
        <v>44083</v>
      </c>
      <c r="BR1423">
        <v>12.68</v>
      </c>
      <c r="BS1423">
        <v>7.2466999999999997</v>
      </c>
      <c r="BT1423" s="18">
        <f t="shared" si="437"/>
        <v>-1.5706589878894033E-3</v>
      </c>
      <c r="BU1423" s="41">
        <v>44083</v>
      </c>
      <c r="BV1423">
        <v>3.15</v>
      </c>
      <c r="BW1423">
        <v>2.0720999999999998</v>
      </c>
      <c r="BX1423" s="39">
        <f t="shared" si="438"/>
        <v>-1.2533358749523443E-2</v>
      </c>
      <c r="BY1423" s="41">
        <v>44383</v>
      </c>
      <c r="BZ1423">
        <v>12.95</v>
      </c>
      <c r="CA1423">
        <v>8.4824000000000002</v>
      </c>
    </row>
    <row r="1424" spans="1:79">
      <c r="A1424" s="41">
        <v>44084</v>
      </c>
      <c r="B1424">
        <v>8.98</v>
      </c>
      <c r="C1424">
        <v>5.1947999999999999</v>
      </c>
      <c r="D1424" s="34">
        <f t="shared" si="424"/>
        <v>3.935495488285546E-2</v>
      </c>
      <c r="E1424" s="41">
        <v>44084</v>
      </c>
      <c r="F1424">
        <v>1.1100000000000001</v>
      </c>
      <c r="G1424">
        <v>1.1100000000000001</v>
      </c>
      <c r="H1424" s="39">
        <f t="shared" si="425"/>
        <v>3.738317757009349E-2</v>
      </c>
      <c r="L1424" s="38"/>
      <c r="M1424" s="41">
        <v>44084</v>
      </c>
      <c r="N1424">
        <v>6.99</v>
      </c>
      <c r="O1424">
        <v>4.4211</v>
      </c>
      <c r="P1424" s="43">
        <f t="shared" si="426"/>
        <v>5.755493880522238E-3</v>
      </c>
      <c r="Q1424" s="41">
        <v>44084</v>
      </c>
      <c r="R1424">
        <v>1.37</v>
      </c>
      <c r="S1424">
        <v>0.97050000000000003</v>
      </c>
      <c r="T1424" s="39">
        <f t="shared" si="427"/>
        <v>-1.4420635726617234E-2</v>
      </c>
      <c r="U1424" s="42">
        <v>44085.62533333333</v>
      </c>
      <c r="V1424" s="44">
        <v>8</v>
      </c>
      <c r="W1424" s="44">
        <v>5.8520000000000003</v>
      </c>
      <c r="X1424" s="43">
        <f t="shared" si="421"/>
        <v>0</v>
      </c>
      <c r="Y1424" s="42">
        <v>44085.62533333333</v>
      </c>
      <c r="Z1424" s="44">
        <v>9.7799999999999994</v>
      </c>
      <c r="AA1424" s="44">
        <v>7.6669999999999998</v>
      </c>
      <c r="AB1424" s="43">
        <f t="shared" si="422"/>
        <v>-2.97393065046824E-2</v>
      </c>
      <c r="AC1424" s="42">
        <v>44085.62533333333</v>
      </c>
      <c r="AD1424" s="44">
        <v>22.15</v>
      </c>
      <c r="AE1424" s="44">
        <v>18.344999999999999</v>
      </c>
      <c r="AF1424" s="43">
        <f t="shared" si="423"/>
        <v>-2.9775756293632449E-2</v>
      </c>
      <c r="AG1424" s="41">
        <v>44084</v>
      </c>
      <c r="AH1424">
        <v>14.91</v>
      </c>
      <c r="AI1424">
        <v>6.3049999999999997</v>
      </c>
      <c r="AJ1424" s="39">
        <f t="shared" si="428"/>
        <v>-1.2591223729132087E-2</v>
      </c>
      <c r="AK1424" s="45">
        <v>44113</v>
      </c>
      <c r="AL1424">
        <v>18.940000000000001</v>
      </c>
      <c r="AM1424">
        <v>13.484999999999999</v>
      </c>
      <c r="AN1424" s="39">
        <f t="shared" si="429"/>
        <v>5.2678829788019201E-4</v>
      </c>
      <c r="AO1424" s="41">
        <v>44084</v>
      </c>
      <c r="AP1424">
        <v>6.86</v>
      </c>
      <c r="AQ1424">
        <v>6.1902999999999997</v>
      </c>
      <c r="AR1424" s="18">
        <f t="shared" si="430"/>
        <v>-2.6957779244867804E-2</v>
      </c>
      <c r="AS1424" s="41">
        <v>44084</v>
      </c>
      <c r="AT1424">
        <v>11</v>
      </c>
      <c r="AU1424">
        <v>9.4353999999999996</v>
      </c>
      <c r="AV1424" s="39">
        <f t="shared" si="431"/>
        <v>-1.8740380215483278E-2</v>
      </c>
      <c r="AW1424" s="41">
        <v>44084</v>
      </c>
      <c r="AX1424">
        <v>13.58</v>
      </c>
      <c r="AY1424">
        <v>9.1219000000000001</v>
      </c>
      <c r="AZ1424" s="39">
        <f t="shared" si="432"/>
        <v>2.10434412742476E-2</v>
      </c>
      <c r="BA1424" s="41">
        <v>44084</v>
      </c>
      <c r="BB1424">
        <v>3.89</v>
      </c>
      <c r="BC1424">
        <v>2.1371000000000002</v>
      </c>
      <c r="BD1424" s="39">
        <f t="shared" si="433"/>
        <v>0</v>
      </c>
      <c r="BE1424" s="41">
        <v>44084</v>
      </c>
      <c r="BF1424">
        <v>11.2</v>
      </c>
      <c r="BG1424">
        <v>8.0082000000000004</v>
      </c>
      <c r="BH1424" s="39">
        <f t="shared" si="434"/>
        <v>0</v>
      </c>
      <c r="BI1424" s="41">
        <v>44084</v>
      </c>
      <c r="BJ1424">
        <v>1.55</v>
      </c>
      <c r="BK1424">
        <v>1.55</v>
      </c>
      <c r="BL1424" s="39">
        <f t="shared" si="435"/>
        <v>-2.5157232704402538E-2</v>
      </c>
      <c r="BM1424" s="41">
        <v>44084</v>
      </c>
      <c r="BN1424">
        <v>7.75</v>
      </c>
      <c r="BO1424">
        <v>4.3975999999999997</v>
      </c>
      <c r="BP1424" s="46">
        <f t="shared" si="436"/>
        <v>-1.6504897794874157E-2</v>
      </c>
      <c r="BQ1424" s="41">
        <v>44084</v>
      </c>
      <c r="BR1424">
        <v>12.4</v>
      </c>
      <c r="BS1424">
        <v>7.0865999999999998</v>
      </c>
      <c r="BT1424" s="18">
        <f t="shared" si="437"/>
        <v>-2.2092814660466132E-2</v>
      </c>
      <c r="BU1424" s="41">
        <v>44084</v>
      </c>
      <c r="BV1424">
        <v>3.1</v>
      </c>
      <c r="BW1424">
        <v>2.0392000000000001</v>
      </c>
      <c r="BX1424" s="39">
        <f t="shared" si="438"/>
        <v>-1.5877612084358724E-2</v>
      </c>
      <c r="BY1424" s="41">
        <v>44384</v>
      </c>
      <c r="BZ1424">
        <v>13</v>
      </c>
      <c r="CA1424">
        <v>8.5151000000000003</v>
      </c>
    </row>
    <row r="1425" spans="1:79">
      <c r="A1425" s="41">
        <v>44085</v>
      </c>
      <c r="B1425">
        <v>9.39</v>
      </c>
      <c r="C1425">
        <v>5.4318999999999997</v>
      </c>
      <c r="D1425" s="34">
        <f t="shared" si="424"/>
        <v>4.5641795641795616E-2</v>
      </c>
      <c r="E1425" s="41">
        <v>44085</v>
      </c>
      <c r="F1425">
        <v>1.17</v>
      </c>
      <c r="G1425">
        <v>1.17</v>
      </c>
      <c r="H1425" s="39">
        <f t="shared" si="425"/>
        <v>5.4054054054053897E-2</v>
      </c>
      <c r="L1425" s="38"/>
      <c r="M1425" s="41">
        <v>44085</v>
      </c>
      <c r="N1425">
        <v>6.9</v>
      </c>
      <c r="O1425">
        <v>4.3642000000000003</v>
      </c>
      <c r="P1425" s="43">
        <f t="shared" si="426"/>
        <v>-1.2870100201307305E-2</v>
      </c>
      <c r="Q1425" s="41">
        <v>44085</v>
      </c>
      <c r="R1425">
        <v>1.42</v>
      </c>
      <c r="S1425">
        <v>1.0059</v>
      </c>
      <c r="T1425" s="39">
        <f t="shared" si="427"/>
        <v>3.6476043276661499E-2</v>
      </c>
      <c r="U1425" s="42">
        <v>44088.62533333333</v>
      </c>
      <c r="V1425" s="44">
        <v>8</v>
      </c>
      <c r="W1425" s="44">
        <v>5.8520000000000003</v>
      </c>
      <c r="X1425" s="43">
        <f t="shared" si="421"/>
        <v>0</v>
      </c>
      <c r="Y1425" s="42">
        <v>44088.62533333333</v>
      </c>
      <c r="Z1425" s="44">
        <v>9.52</v>
      </c>
      <c r="AA1425" s="44">
        <v>7.4630000000000001</v>
      </c>
      <c r="AB1425" s="43">
        <f t="shared" si="422"/>
        <v>-2.6607538802660719E-2</v>
      </c>
      <c r="AC1425" s="42">
        <v>44088.62533333333</v>
      </c>
      <c r="AD1425" s="44">
        <v>22.15</v>
      </c>
      <c r="AE1425" s="44">
        <v>18.344999999999999</v>
      </c>
      <c r="AF1425" s="43">
        <f t="shared" si="423"/>
        <v>0</v>
      </c>
      <c r="AG1425" s="41">
        <v>44085</v>
      </c>
      <c r="AH1425">
        <v>15</v>
      </c>
      <c r="AI1425">
        <v>6.3430999999999997</v>
      </c>
      <c r="AJ1425" s="39">
        <f t="shared" si="428"/>
        <v>6.0428231562252221E-3</v>
      </c>
      <c r="AK1425" s="45">
        <v>44144</v>
      </c>
      <c r="AL1425">
        <v>19.09</v>
      </c>
      <c r="AM1425">
        <v>13.591799999999999</v>
      </c>
      <c r="AN1425" s="39">
        <f t="shared" si="429"/>
        <v>7.9199110122358026E-3</v>
      </c>
      <c r="AO1425" s="41">
        <v>44085</v>
      </c>
      <c r="AP1425">
        <v>6.81</v>
      </c>
      <c r="AQ1425">
        <v>6.1452</v>
      </c>
      <c r="AR1425" s="18">
        <f t="shared" si="430"/>
        <v>-7.285591974540765E-3</v>
      </c>
      <c r="AS1425" s="41">
        <v>44085</v>
      </c>
      <c r="AT1425">
        <v>10.8</v>
      </c>
      <c r="AU1425">
        <v>9.2638999999999996</v>
      </c>
      <c r="AV1425" s="39">
        <f t="shared" si="431"/>
        <v>-1.8176229942556753E-2</v>
      </c>
      <c r="AW1425" s="41">
        <v>44085</v>
      </c>
      <c r="AX1425">
        <v>13.5</v>
      </c>
      <c r="AY1425">
        <v>9.0681999999999992</v>
      </c>
      <c r="AZ1425" s="39">
        <f t="shared" si="432"/>
        <v>-5.8869314506847219E-3</v>
      </c>
      <c r="BA1425" s="41">
        <v>44085</v>
      </c>
      <c r="BB1425">
        <v>3.9</v>
      </c>
      <c r="BC1425">
        <v>2.1425999999999998</v>
      </c>
      <c r="BD1425" s="39">
        <f t="shared" si="433"/>
        <v>2.5735810210096E-3</v>
      </c>
      <c r="BE1425" s="41">
        <v>44085</v>
      </c>
      <c r="BF1425">
        <v>11.2</v>
      </c>
      <c r="BG1425">
        <v>8.0082000000000004</v>
      </c>
      <c r="BH1425" s="39">
        <f t="shared" si="434"/>
        <v>0</v>
      </c>
      <c r="BI1425" s="41">
        <v>44085</v>
      </c>
      <c r="BJ1425">
        <v>1.54</v>
      </c>
      <c r="BK1425">
        <v>1.54</v>
      </c>
      <c r="BL1425" s="39">
        <f t="shared" si="435"/>
        <v>-6.4516129032258117E-3</v>
      </c>
      <c r="BM1425" s="41">
        <v>44085</v>
      </c>
      <c r="BN1425">
        <v>7.75</v>
      </c>
      <c r="BO1425">
        <v>4.3975999999999997</v>
      </c>
      <c r="BP1425" s="46">
        <f t="shared" si="436"/>
        <v>0</v>
      </c>
      <c r="BQ1425" s="41">
        <v>44085</v>
      </c>
      <c r="BR1425">
        <v>12.4</v>
      </c>
      <c r="BS1425">
        <v>7.0865999999999998</v>
      </c>
      <c r="BT1425" s="18">
        <f t="shared" si="437"/>
        <v>0</v>
      </c>
      <c r="BU1425" s="41">
        <v>44085</v>
      </c>
      <c r="BV1425">
        <v>3.1</v>
      </c>
      <c r="BW1425">
        <v>2.0392000000000001</v>
      </c>
      <c r="BX1425" s="39">
        <f t="shared" si="438"/>
        <v>0</v>
      </c>
      <c r="BY1425" s="41">
        <v>44385</v>
      </c>
      <c r="BZ1425">
        <v>13</v>
      </c>
      <c r="CA1425">
        <v>8.5151000000000003</v>
      </c>
    </row>
    <row r="1426" spans="1:79">
      <c r="A1426" s="41">
        <v>44088</v>
      </c>
      <c r="B1426">
        <v>9.4700000000000006</v>
      </c>
      <c r="C1426">
        <v>5.4782000000000002</v>
      </c>
      <c r="D1426" s="34">
        <f t="shared" si="424"/>
        <v>8.5237209816087286E-3</v>
      </c>
      <c r="E1426" s="41">
        <v>44088</v>
      </c>
      <c r="F1426">
        <v>1.2</v>
      </c>
      <c r="G1426">
        <v>1.2</v>
      </c>
      <c r="H1426" s="39">
        <f t="shared" si="425"/>
        <v>2.5641025641025664E-2</v>
      </c>
      <c r="L1426" s="38"/>
      <c r="M1426" s="41">
        <v>44088</v>
      </c>
      <c r="N1426">
        <v>6.94</v>
      </c>
      <c r="O1426">
        <v>4.3895</v>
      </c>
      <c r="P1426" s="43">
        <f t="shared" si="426"/>
        <v>5.7971678658172527E-3</v>
      </c>
      <c r="Q1426" s="41">
        <v>44088</v>
      </c>
      <c r="R1426">
        <v>1.46</v>
      </c>
      <c r="S1426">
        <v>1.0343</v>
      </c>
      <c r="T1426" s="39">
        <f t="shared" si="427"/>
        <v>2.8233422805447838E-2</v>
      </c>
      <c r="U1426" s="42">
        <v>44089.62533333333</v>
      </c>
      <c r="V1426" s="44">
        <v>8</v>
      </c>
      <c r="W1426" s="44">
        <v>5.8520000000000003</v>
      </c>
      <c r="X1426" s="43">
        <f t="shared" si="421"/>
        <v>0</v>
      </c>
      <c r="Y1426" s="42">
        <v>44089.62533333333</v>
      </c>
      <c r="Z1426" s="44">
        <v>9.52</v>
      </c>
      <c r="AA1426" s="44">
        <v>7.4630000000000001</v>
      </c>
      <c r="AB1426" s="43">
        <f t="shared" si="422"/>
        <v>0</v>
      </c>
      <c r="AC1426" s="42">
        <v>44089.62533333333</v>
      </c>
      <c r="AD1426" s="44">
        <v>22.15</v>
      </c>
      <c r="AE1426" s="44">
        <v>18.344999999999999</v>
      </c>
      <c r="AF1426" s="43">
        <f t="shared" si="423"/>
        <v>0</v>
      </c>
      <c r="AG1426" s="41">
        <v>44088</v>
      </c>
      <c r="AH1426">
        <v>14.98</v>
      </c>
      <c r="AI1426">
        <v>6.3346</v>
      </c>
      <c r="AJ1426" s="39">
        <f t="shared" si="428"/>
        <v>-1.3400387822988333E-3</v>
      </c>
      <c r="AK1426" s="45" t="s">
        <v>1126</v>
      </c>
      <c r="AL1426">
        <v>19.38</v>
      </c>
      <c r="AM1426">
        <v>13.798299999999999</v>
      </c>
      <c r="AN1426" s="39">
        <f t="shared" si="429"/>
        <v>1.5192984005061886E-2</v>
      </c>
      <c r="AO1426" s="41">
        <v>44088</v>
      </c>
      <c r="AP1426">
        <v>6.8</v>
      </c>
      <c r="AQ1426">
        <v>6.1361999999999997</v>
      </c>
      <c r="AR1426" s="18">
        <f t="shared" si="430"/>
        <v>-1.4645577035735764E-3</v>
      </c>
      <c r="AS1426" s="41">
        <v>44088</v>
      </c>
      <c r="AT1426">
        <v>10.75</v>
      </c>
      <c r="AU1426">
        <v>9.2210000000000001</v>
      </c>
      <c r="AV1426" s="39">
        <f t="shared" si="431"/>
        <v>-4.6308790034434201E-3</v>
      </c>
      <c r="AW1426" s="41">
        <v>44088</v>
      </c>
      <c r="AX1426">
        <v>13.4</v>
      </c>
      <c r="AY1426">
        <v>9.0009999999999994</v>
      </c>
      <c r="AZ1426" s="39">
        <f t="shared" si="432"/>
        <v>-7.4105114576211058E-3</v>
      </c>
      <c r="BA1426" s="41">
        <v>44088</v>
      </c>
      <c r="BB1426">
        <v>3.96</v>
      </c>
      <c r="BC1426">
        <v>2.1755</v>
      </c>
      <c r="BD1426" s="39">
        <f t="shared" si="433"/>
        <v>1.535517595444794E-2</v>
      </c>
      <c r="BE1426" s="41">
        <v>44088</v>
      </c>
      <c r="BF1426">
        <v>11.2</v>
      </c>
      <c r="BG1426">
        <v>8.0082000000000004</v>
      </c>
      <c r="BH1426" s="39">
        <f t="shared" si="434"/>
        <v>0</v>
      </c>
      <c r="BI1426" s="41">
        <v>44088</v>
      </c>
      <c r="BJ1426">
        <v>1.55</v>
      </c>
      <c r="BK1426">
        <v>1.55</v>
      </c>
      <c r="BL1426" s="39">
        <f t="shared" si="435"/>
        <v>6.4935064935064991E-3</v>
      </c>
      <c r="BM1426" s="41">
        <v>44088</v>
      </c>
      <c r="BN1426">
        <v>7.75</v>
      </c>
      <c r="BO1426">
        <v>4.3975999999999997</v>
      </c>
      <c r="BP1426" s="46">
        <f t="shared" si="436"/>
        <v>0</v>
      </c>
      <c r="BQ1426" s="41">
        <v>44088</v>
      </c>
      <c r="BR1426">
        <v>12.38</v>
      </c>
      <c r="BS1426">
        <v>7.0751999999999997</v>
      </c>
      <c r="BT1426" s="18">
        <f t="shared" si="437"/>
        <v>-1.6086698840064456E-3</v>
      </c>
      <c r="BU1426" s="41">
        <v>44088</v>
      </c>
      <c r="BV1426">
        <v>3.12</v>
      </c>
      <c r="BW1426">
        <v>2.0524</v>
      </c>
      <c r="BX1426" s="39">
        <f t="shared" si="438"/>
        <v>6.4731267163592966E-3</v>
      </c>
      <c r="BY1426" s="41">
        <v>44386</v>
      </c>
      <c r="BZ1426">
        <v>13</v>
      </c>
      <c r="CA1426">
        <v>8.5151000000000003</v>
      </c>
    </row>
    <row r="1427" spans="1:79">
      <c r="A1427" s="41">
        <v>44089</v>
      </c>
      <c r="B1427">
        <v>9.3800000000000008</v>
      </c>
      <c r="C1427">
        <v>5.4260999999999999</v>
      </c>
      <c r="D1427" s="34">
        <f t="shared" si="424"/>
        <v>-9.5104231316856368E-3</v>
      </c>
      <c r="E1427" s="41">
        <v>44089</v>
      </c>
      <c r="F1427">
        <v>1.25</v>
      </c>
      <c r="G1427">
        <v>1.25</v>
      </c>
      <c r="H1427" s="39">
        <f t="shared" si="425"/>
        <v>4.1666666666666706E-2</v>
      </c>
      <c r="L1427" s="38"/>
      <c r="M1427" s="41">
        <v>44089</v>
      </c>
      <c r="N1427">
        <v>6.94</v>
      </c>
      <c r="O1427">
        <v>4.3895</v>
      </c>
      <c r="P1427" s="43">
        <f t="shared" si="426"/>
        <v>0</v>
      </c>
      <c r="Q1427" s="41">
        <v>44089</v>
      </c>
      <c r="R1427">
        <v>1.54</v>
      </c>
      <c r="S1427">
        <v>1.0909</v>
      </c>
      <c r="T1427" s="39">
        <f t="shared" si="427"/>
        <v>5.4723001063521209E-2</v>
      </c>
      <c r="U1427" s="42">
        <v>44090.62533333333</v>
      </c>
      <c r="V1427" s="44">
        <v>8</v>
      </c>
      <c r="W1427" s="44">
        <v>5.8520000000000003</v>
      </c>
      <c r="X1427" s="43">
        <f t="shared" si="421"/>
        <v>0</v>
      </c>
      <c r="Y1427" s="42">
        <v>44090.62533333333</v>
      </c>
      <c r="Z1427" s="44">
        <v>9.52</v>
      </c>
      <c r="AA1427" s="44">
        <v>7.4630000000000001</v>
      </c>
      <c r="AB1427" s="43">
        <f t="shared" si="422"/>
        <v>0</v>
      </c>
      <c r="AC1427" s="42">
        <v>44090.62533333333</v>
      </c>
      <c r="AD1427" s="44">
        <v>22.81</v>
      </c>
      <c r="AE1427" s="44">
        <v>18.891999999999999</v>
      </c>
      <c r="AF1427" s="43">
        <f t="shared" si="423"/>
        <v>2.981738893431456E-2</v>
      </c>
      <c r="AG1427" s="41">
        <v>44089</v>
      </c>
      <c r="AH1427">
        <v>14.81</v>
      </c>
      <c r="AI1427">
        <v>6.2626999999999997</v>
      </c>
      <c r="AJ1427" s="39">
        <f t="shared" si="428"/>
        <v>-1.1350361506646086E-2</v>
      </c>
      <c r="AK1427" s="45" t="s">
        <v>1127</v>
      </c>
      <c r="AL1427">
        <v>19.55</v>
      </c>
      <c r="AM1427">
        <v>13.9193</v>
      </c>
      <c r="AN1427" s="39">
        <f t="shared" si="429"/>
        <v>8.7691962053296751E-3</v>
      </c>
      <c r="AO1427" s="41">
        <v>44089</v>
      </c>
      <c r="AP1427">
        <v>6.79</v>
      </c>
      <c r="AQ1427">
        <v>6.1271000000000004</v>
      </c>
      <c r="AR1427" s="18">
        <f t="shared" si="430"/>
        <v>-1.4830025096964278E-3</v>
      </c>
      <c r="AS1427" s="41">
        <v>44089</v>
      </c>
      <c r="AT1427">
        <v>10.7</v>
      </c>
      <c r="AU1427">
        <v>9.1781000000000006</v>
      </c>
      <c r="AV1427" s="39">
        <f t="shared" si="431"/>
        <v>-4.6524238152043694E-3</v>
      </c>
      <c r="AW1427" s="41">
        <v>44089</v>
      </c>
      <c r="AX1427">
        <v>13.49</v>
      </c>
      <c r="AY1427">
        <v>9.0615000000000006</v>
      </c>
      <c r="AZ1427" s="39">
        <f t="shared" si="432"/>
        <v>6.7214753916232765E-3</v>
      </c>
      <c r="BA1427" s="41">
        <v>44089</v>
      </c>
      <c r="BB1427">
        <v>3.95</v>
      </c>
      <c r="BC1427">
        <v>2.17</v>
      </c>
      <c r="BD1427" s="39">
        <f t="shared" si="433"/>
        <v>-2.5281544472535327E-3</v>
      </c>
      <c r="BE1427" s="41">
        <v>44089</v>
      </c>
      <c r="BF1427">
        <v>10.9</v>
      </c>
      <c r="BG1427">
        <v>7.9722999999999997</v>
      </c>
      <c r="BH1427" s="39">
        <f t="shared" si="434"/>
        <v>-4.4829050223521771E-3</v>
      </c>
      <c r="BI1427" s="41">
        <v>44089</v>
      </c>
      <c r="BJ1427">
        <v>1.59</v>
      </c>
      <c r="BK1427">
        <v>1.59</v>
      </c>
      <c r="BL1427" s="39">
        <f t="shared" si="435"/>
        <v>2.5806451612903247E-2</v>
      </c>
      <c r="BM1427" s="41">
        <v>44089</v>
      </c>
      <c r="BN1427">
        <v>8.0299999999999994</v>
      </c>
      <c r="BO1427">
        <v>4.5564999999999998</v>
      </c>
      <c r="BP1427" s="46">
        <f t="shared" si="436"/>
        <v>3.6133345461160642E-2</v>
      </c>
      <c r="BQ1427" s="41">
        <v>44089</v>
      </c>
      <c r="BR1427">
        <v>12.4</v>
      </c>
      <c r="BS1427">
        <v>7.0865999999999998</v>
      </c>
      <c r="BT1427" s="18">
        <f t="shared" si="437"/>
        <v>1.6112618724559132E-3</v>
      </c>
      <c r="BU1427" s="41">
        <v>44089</v>
      </c>
      <c r="BV1427">
        <v>3.07</v>
      </c>
      <c r="BW1427">
        <v>2.0194999999999999</v>
      </c>
      <c r="BX1427" s="39">
        <f t="shared" si="438"/>
        <v>-1.6030013642564876E-2</v>
      </c>
      <c r="BY1427" s="41">
        <v>44389</v>
      </c>
      <c r="BZ1427">
        <v>11.95</v>
      </c>
      <c r="CA1427">
        <v>8.5153999999999996</v>
      </c>
    </row>
    <row r="1428" spans="1:79">
      <c r="A1428" s="41">
        <v>44090</v>
      </c>
      <c r="B1428">
        <v>9.35</v>
      </c>
      <c r="C1428">
        <v>5.4088000000000003</v>
      </c>
      <c r="D1428" s="34">
        <f t="shared" si="424"/>
        <v>-3.1882936178838669E-3</v>
      </c>
      <c r="E1428" s="41">
        <v>44090</v>
      </c>
      <c r="F1428">
        <v>1.3</v>
      </c>
      <c r="G1428">
        <v>1.3</v>
      </c>
      <c r="H1428" s="39">
        <f t="shared" si="425"/>
        <v>4.0000000000000036E-2</v>
      </c>
      <c r="L1428" s="38"/>
      <c r="M1428" s="41">
        <v>44090</v>
      </c>
      <c r="N1428">
        <v>6.94</v>
      </c>
      <c r="O1428">
        <v>4.3895</v>
      </c>
      <c r="P1428" s="43">
        <f t="shared" si="426"/>
        <v>0</v>
      </c>
      <c r="Q1428" s="41">
        <v>44090</v>
      </c>
      <c r="R1428">
        <v>1.6</v>
      </c>
      <c r="S1428">
        <v>1.1335</v>
      </c>
      <c r="T1428" s="39">
        <f t="shared" si="427"/>
        <v>3.9050325419378466E-2</v>
      </c>
      <c r="U1428" s="42">
        <v>44091.62533333333</v>
      </c>
      <c r="V1428" s="44">
        <v>8</v>
      </c>
      <c r="W1428" s="44">
        <v>5.8520000000000003</v>
      </c>
      <c r="X1428" s="43">
        <f t="shared" si="421"/>
        <v>0</v>
      </c>
      <c r="Y1428" s="42">
        <v>44091.62533333333</v>
      </c>
      <c r="Z1428" s="44">
        <v>9.5</v>
      </c>
      <c r="AA1428" s="44">
        <v>7.4480000000000004</v>
      </c>
      <c r="AB1428" s="43">
        <f t="shared" si="422"/>
        <v>-2.0099155835454482E-3</v>
      </c>
      <c r="AC1428" s="42">
        <v>44091.62533333333</v>
      </c>
      <c r="AD1428" s="44">
        <v>21.81</v>
      </c>
      <c r="AE1428" s="44">
        <v>18.064</v>
      </c>
      <c r="AF1428" s="43">
        <f t="shared" si="423"/>
        <v>-4.3828075375820424E-2</v>
      </c>
      <c r="AG1428" s="41">
        <v>44090</v>
      </c>
      <c r="AH1428">
        <v>14.9</v>
      </c>
      <c r="AI1428">
        <v>6.3007999999999997</v>
      </c>
      <c r="AJ1428" s="39">
        <f t="shared" si="428"/>
        <v>6.0836380474875093E-3</v>
      </c>
      <c r="AK1428" s="45" t="s">
        <v>1128</v>
      </c>
      <c r="AL1428">
        <v>19.3</v>
      </c>
      <c r="AM1428">
        <v>13.741300000000001</v>
      </c>
      <c r="AN1428" s="39">
        <f t="shared" si="429"/>
        <v>-1.2787999396521308E-2</v>
      </c>
      <c r="AO1428" s="41">
        <v>44090</v>
      </c>
      <c r="AP1428">
        <v>6.59</v>
      </c>
      <c r="AQ1428">
        <v>5.9466999999999999</v>
      </c>
      <c r="AR1428" s="18">
        <f t="shared" si="430"/>
        <v>-2.9442966493120816E-2</v>
      </c>
      <c r="AS1428" s="41">
        <v>44090</v>
      </c>
      <c r="AT1428">
        <v>10.7</v>
      </c>
      <c r="AU1428">
        <v>9.1781000000000006</v>
      </c>
      <c r="AV1428" s="39">
        <f t="shared" si="431"/>
        <v>0</v>
      </c>
      <c r="AW1428" s="41">
        <v>44090</v>
      </c>
      <c r="AX1428">
        <v>13.4</v>
      </c>
      <c r="AY1428">
        <v>9.0009999999999994</v>
      </c>
      <c r="AZ1428" s="39">
        <f t="shared" si="432"/>
        <v>-6.6765987971087685E-3</v>
      </c>
      <c r="BA1428" s="41">
        <v>44090</v>
      </c>
      <c r="BB1428">
        <v>3.95</v>
      </c>
      <c r="BC1428">
        <v>2.17</v>
      </c>
      <c r="BD1428" s="39">
        <f t="shared" si="433"/>
        <v>0</v>
      </c>
      <c r="BE1428" s="41">
        <v>44090</v>
      </c>
      <c r="BF1428">
        <v>10.99</v>
      </c>
      <c r="BG1428">
        <v>8.0381</v>
      </c>
      <c r="BH1428" s="39">
        <f t="shared" si="434"/>
        <v>8.2535780138730738E-3</v>
      </c>
      <c r="BI1428" s="41">
        <v>44090</v>
      </c>
      <c r="BJ1428">
        <v>1.56</v>
      </c>
      <c r="BK1428">
        <v>1.56</v>
      </c>
      <c r="BL1428" s="39">
        <f t="shared" si="435"/>
        <v>-1.8867924528301903E-2</v>
      </c>
      <c r="BM1428" s="41">
        <v>44090</v>
      </c>
      <c r="BN1428">
        <v>7.85</v>
      </c>
      <c r="BO1428">
        <v>4.4543999999999997</v>
      </c>
      <c r="BP1428" s="46">
        <f t="shared" si="436"/>
        <v>-2.2407549654339973E-2</v>
      </c>
      <c r="BQ1428" s="41">
        <v>44090</v>
      </c>
      <c r="BR1428">
        <v>12.4</v>
      </c>
      <c r="BS1428">
        <v>7.0865999999999998</v>
      </c>
      <c r="BT1428" s="18">
        <f t="shared" si="437"/>
        <v>0</v>
      </c>
      <c r="BU1428" s="41">
        <v>44090</v>
      </c>
      <c r="BV1428">
        <v>3.1</v>
      </c>
      <c r="BW1428">
        <v>2.0392000000000001</v>
      </c>
      <c r="BX1428" s="39">
        <f t="shared" si="438"/>
        <v>9.7548898242140504E-3</v>
      </c>
      <c r="BY1428" s="41">
        <v>44390</v>
      </c>
      <c r="BZ1428">
        <v>11.95</v>
      </c>
      <c r="CA1428">
        <v>8.5153999999999996</v>
      </c>
    </row>
    <row r="1429" spans="1:79">
      <c r="A1429" s="41">
        <v>44091</v>
      </c>
      <c r="B1429">
        <v>9.3000000000000007</v>
      </c>
      <c r="C1429">
        <v>5.3799000000000001</v>
      </c>
      <c r="D1429" s="34">
        <f t="shared" si="424"/>
        <v>-5.3431445052507295E-3</v>
      </c>
      <c r="E1429" s="41">
        <v>44091</v>
      </c>
      <c r="F1429">
        <v>1.35</v>
      </c>
      <c r="G1429">
        <v>1.35</v>
      </c>
      <c r="H1429" s="39">
        <f t="shared" si="425"/>
        <v>3.8461538461538491E-2</v>
      </c>
      <c r="L1429" s="38"/>
      <c r="M1429" s="41">
        <v>44091</v>
      </c>
      <c r="N1429">
        <v>6.94</v>
      </c>
      <c r="O1429">
        <v>4.3895</v>
      </c>
      <c r="P1429" s="43">
        <f t="shared" si="426"/>
        <v>0</v>
      </c>
      <c r="Q1429" s="41">
        <v>44091</v>
      </c>
      <c r="R1429">
        <v>1.69</v>
      </c>
      <c r="S1429">
        <v>1.1972</v>
      </c>
      <c r="T1429" s="39">
        <f t="shared" si="427"/>
        <v>5.6197617997353413E-2</v>
      </c>
      <c r="U1429" s="42">
        <v>44092.62533333333</v>
      </c>
      <c r="V1429" s="44">
        <v>8.24</v>
      </c>
      <c r="W1429" s="44">
        <v>6.0270000000000001</v>
      </c>
      <c r="X1429" s="43">
        <f t="shared" ref="X1429:X1492" si="439">(W1429-W1428)/W1428</f>
        <v>2.9904306220095662E-2</v>
      </c>
      <c r="Y1429" s="42">
        <v>44092.62533333333</v>
      </c>
      <c r="Z1429" s="44">
        <v>9.49</v>
      </c>
      <c r="AA1429" s="44">
        <v>7.44</v>
      </c>
      <c r="AB1429" s="43">
        <f t="shared" ref="AB1429:AB1492" si="440">(AA1429-AA1428)/AA1428</f>
        <v>-1.0741138560687441E-3</v>
      </c>
      <c r="AC1429" s="42">
        <v>44092.62533333333</v>
      </c>
      <c r="AD1429" s="44">
        <v>21.81</v>
      </c>
      <c r="AE1429" s="44">
        <v>18.064</v>
      </c>
      <c r="AF1429" s="43">
        <f t="shared" ref="AF1429:AF1492" si="441">(AE1429-AE1428)/AE1428</f>
        <v>0</v>
      </c>
      <c r="AG1429" s="41">
        <v>44091</v>
      </c>
      <c r="AH1429">
        <v>14.7</v>
      </c>
      <c r="AI1429">
        <v>6.2161999999999997</v>
      </c>
      <c r="AJ1429" s="39">
        <f t="shared" si="428"/>
        <v>-1.3426866429659727E-2</v>
      </c>
      <c r="AK1429" s="45" t="s">
        <v>1129</v>
      </c>
      <c r="AL1429">
        <v>19.27</v>
      </c>
      <c r="AM1429">
        <v>13.719900000000001</v>
      </c>
      <c r="AN1429" s="39">
        <f t="shared" si="429"/>
        <v>-1.5573490135576593E-3</v>
      </c>
      <c r="AO1429" s="41">
        <v>44091</v>
      </c>
      <c r="AP1429">
        <v>6.68</v>
      </c>
      <c r="AQ1429">
        <v>6.0278999999999998</v>
      </c>
      <c r="AR1429" s="18">
        <f t="shared" si="430"/>
        <v>1.365463198076243E-2</v>
      </c>
      <c r="AS1429" s="41">
        <v>44091</v>
      </c>
      <c r="AT1429">
        <v>10.47</v>
      </c>
      <c r="AU1429">
        <v>8.9808000000000003</v>
      </c>
      <c r="AV1429" s="39">
        <f t="shared" si="431"/>
        <v>-2.1496823961386368E-2</v>
      </c>
      <c r="AW1429" s="41">
        <v>44091</v>
      </c>
      <c r="AX1429">
        <v>13.45</v>
      </c>
      <c r="AY1429">
        <v>9.0345999999999993</v>
      </c>
      <c r="AZ1429" s="39">
        <f t="shared" si="432"/>
        <v>3.7329185646039166E-3</v>
      </c>
      <c r="BA1429" s="41">
        <v>44091</v>
      </c>
      <c r="BB1429">
        <v>3.94</v>
      </c>
      <c r="BC1429">
        <v>2.1644999999999999</v>
      </c>
      <c r="BD1429" s="39">
        <f t="shared" si="433"/>
        <v>-2.5345622119815948E-3</v>
      </c>
      <c r="BE1429" s="41">
        <v>44091</v>
      </c>
      <c r="BF1429">
        <v>11.1</v>
      </c>
      <c r="BG1429">
        <v>8.1186000000000007</v>
      </c>
      <c r="BH1429" s="39">
        <f t="shared" si="434"/>
        <v>1.0014804493599318E-2</v>
      </c>
      <c r="BI1429" s="41">
        <v>44091</v>
      </c>
      <c r="BJ1429">
        <v>1.58</v>
      </c>
      <c r="BK1429">
        <v>1.58</v>
      </c>
      <c r="BL1429" s="39">
        <f t="shared" si="435"/>
        <v>1.2820512820512832E-2</v>
      </c>
      <c r="BM1429" s="41">
        <v>44091</v>
      </c>
      <c r="BN1429">
        <v>7.85</v>
      </c>
      <c r="BO1429">
        <v>4.4543999999999997</v>
      </c>
      <c r="BP1429" s="46">
        <f t="shared" si="436"/>
        <v>0</v>
      </c>
      <c r="BQ1429" s="41">
        <v>44091</v>
      </c>
      <c r="BR1429">
        <v>12.2</v>
      </c>
      <c r="BS1429">
        <v>6.9722999999999997</v>
      </c>
      <c r="BT1429" s="18">
        <f t="shared" si="437"/>
        <v>-1.6129032258064526E-2</v>
      </c>
      <c r="BU1429" s="41">
        <v>44091</v>
      </c>
      <c r="BV1429">
        <v>3.1</v>
      </c>
      <c r="BW1429">
        <v>2.0392000000000001</v>
      </c>
      <c r="BX1429" s="39">
        <f t="shared" si="438"/>
        <v>0</v>
      </c>
      <c r="BY1429" s="41">
        <v>44391</v>
      </c>
      <c r="BZ1429">
        <v>11.95</v>
      </c>
      <c r="CA1429">
        <v>8.5153999999999996</v>
      </c>
    </row>
    <row r="1430" spans="1:79">
      <c r="A1430" s="41">
        <v>44092</v>
      </c>
      <c r="B1430">
        <v>9.4</v>
      </c>
      <c r="C1430">
        <v>5.4377000000000004</v>
      </c>
      <c r="D1430" s="34">
        <f t="shared" si="424"/>
        <v>1.0743694120708618E-2</v>
      </c>
      <c r="E1430" s="41">
        <v>44092</v>
      </c>
      <c r="F1430">
        <v>1.41</v>
      </c>
      <c r="G1430">
        <v>1.41</v>
      </c>
      <c r="H1430" s="39">
        <f t="shared" si="425"/>
        <v>4.4444444444444314E-2</v>
      </c>
      <c r="L1430" s="38"/>
      <c r="M1430" s="41">
        <v>44092</v>
      </c>
      <c r="N1430">
        <v>6.94</v>
      </c>
      <c r="O1430">
        <v>4.3895</v>
      </c>
      <c r="P1430" s="43">
        <f t="shared" si="426"/>
        <v>0</v>
      </c>
      <c r="Q1430" s="41">
        <v>44092</v>
      </c>
      <c r="R1430">
        <v>1.76</v>
      </c>
      <c r="S1430">
        <v>1.2467999999999999</v>
      </c>
      <c r="T1430" s="39">
        <f t="shared" si="427"/>
        <v>4.1430003341129187E-2</v>
      </c>
      <c r="U1430" s="42">
        <v>44095.62533333333</v>
      </c>
      <c r="V1430" s="44">
        <v>8.24</v>
      </c>
      <c r="W1430" s="44">
        <v>6.0270000000000001</v>
      </c>
      <c r="X1430" s="43">
        <f t="shared" si="439"/>
        <v>0</v>
      </c>
      <c r="Y1430" s="42">
        <v>44095.62533333333</v>
      </c>
      <c r="Z1430" s="44">
        <v>9.2100000000000009</v>
      </c>
      <c r="AA1430" s="44">
        <v>7.22</v>
      </c>
      <c r="AB1430" s="43">
        <f t="shared" si="440"/>
        <v>-2.9569892473118364E-2</v>
      </c>
      <c r="AC1430" s="42">
        <v>44095.62533333333</v>
      </c>
      <c r="AD1430" s="44">
        <v>21.81</v>
      </c>
      <c r="AE1430" s="44">
        <v>18.064</v>
      </c>
      <c r="AF1430" s="43">
        <f t="shared" si="441"/>
        <v>0</v>
      </c>
      <c r="AG1430" s="41">
        <v>44092</v>
      </c>
      <c r="AH1430">
        <v>14.9</v>
      </c>
      <c r="AI1430">
        <v>6.3007999999999997</v>
      </c>
      <c r="AJ1430" s="39">
        <f t="shared" si="428"/>
        <v>1.3609600720697534E-2</v>
      </c>
      <c r="AK1430" s="45" t="s">
        <v>1130</v>
      </c>
      <c r="AL1430">
        <v>19.350000000000001</v>
      </c>
      <c r="AM1430">
        <v>13.776899999999999</v>
      </c>
      <c r="AN1430" s="39">
        <f t="shared" si="429"/>
        <v>4.1545492314082905E-3</v>
      </c>
      <c r="AO1430" s="41">
        <v>44092</v>
      </c>
      <c r="AP1430">
        <v>6.88</v>
      </c>
      <c r="AQ1430">
        <v>6.2084000000000001</v>
      </c>
      <c r="AR1430" s="18">
        <f t="shared" si="430"/>
        <v>2.9944093299490757E-2</v>
      </c>
      <c r="AS1430" s="41">
        <v>44092</v>
      </c>
      <c r="AT1430">
        <v>10.5</v>
      </c>
      <c r="AU1430">
        <v>9.0065000000000008</v>
      </c>
      <c r="AV1430" s="39">
        <f t="shared" si="431"/>
        <v>2.8616604311420472E-3</v>
      </c>
      <c r="AW1430" s="41">
        <v>44092</v>
      </c>
      <c r="AX1430">
        <v>13.59</v>
      </c>
      <c r="AY1430">
        <v>9.1287000000000003</v>
      </c>
      <c r="AZ1430" s="39">
        <f t="shared" si="432"/>
        <v>1.041551369180716E-2</v>
      </c>
      <c r="BA1430" s="41">
        <v>44092</v>
      </c>
      <c r="BB1430">
        <v>3.94</v>
      </c>
      <c r="BC1430">
        <v>2.1644999999999999</v>
      </c>
      <c r="BD1430" s="39">
        <f t="shared" si="433"/>
        <v>0</v>
      </c>
      <c r="BE1430" s="41">
        <v>44092</v>
      </c>
      <c r="BF1430">
        <v>10.8</v>
      </c>
      <c r="BG1430">
        <v>7.8992000000000004</v>
      </c>
      <c r="BH1430" s="39">
        <f t="shared" si="434"/>
        <v>-2.7024363806567666E-2</v>
      </c>
      <c r="BI1430" s="41">
        <v>44092</v>
      </c>
      <c r="BJ1430">
        <v>1.59</v>
      </c>
      <c r="BK1430">
        <v>1.59</v>
      </c>
      <c r="BL1430" s="39">
        <f t="shared" si="435"/>
        <v>6.329113924050638E-3</v>
      </c>
      <c r="BM1430" s="41">
        <v>44092</v>
      </c>
      <c r="BN1430">
        <v>7.95</v>
      </c>
      <c r="BO1430">
        <v>4.5110999999999999</v>
      </c>
      <c r="BP1430" s="46">
        <f t="shared" si="436"/>
        <v>1.2728987068965561E-2</v>
      </c>
      <c r="BQ1430" s="41">
        <v>44092</v>
      </c>
      <c r="BR1430">
        <v>12.23</v>
      </c>
      <c r="BS1430">
        <v>6.9894999999999996</v>
      </c>
      <c r="BT1430" s="18">
        <f t="shared" si="437"/>
        <v>2.4669047516601241E-3</v>
      </c>
      <c r="BU1430" s="41">
        <v>44092</v>
      </c>
      <c r="BV1430">
        <v>3.02</v>
      </c>
      <c r="BW1430">
        <v>2.0806</v>
      </c>
      <c r="BX1430" s="39">
        <f t="shared" si="438"/>
        <v>2.0302079246763378E-2</v>
      </c>
      <c r="BY1430" s="41">
        <v>44392</v>
      </c>
      <c r="BZ1430">
        <v>11.95</v>
      </c>
      <c r="CA1430">
        <v>8.5153999999999996</v>
      </c>
    </row>
    <row r="1431" spans="1:79">
      <c r="A1431" s="41">
        <v>44095</v>
      </c>
      <c r="B1431">
        <v>9.4</v>
      </c>
      <c r="C1431">
        <v>5.4377000000000004</v>
      </c>
      <c r="D1431" s="34">
        <f t="shared" si="424"/>
        <v>0</v>
      </c>
      <c r="E1431" s="41">
        <v>44095</v>
      </c>
      <c r="F1431">
        <v>1.39</v>
      </c>
      <c r="G1431">
        <v>1.39</v>
      </c>
      <c r="H1431" s="39">
        <f t="shared" si="425"/>
        <v>-1.4184397163120581E-2</v>
      </c>
      <c r="L1431" s="38"/>
      <c r="M1431" s="41">
        <v>44095</v>
      </c>
      <c r="N1431">
        <v>6.93</v>
      </c>
      <c r="O1431">
        <v>4.3832000000000004</v>
      </c>
      <c r="P1431" s="43">
        <f t="shared" si="426"/>
        <v>-1.4352431939855402E-3</v>
      </c>
      <c r="Q1431" s="41">
        <v>44095</v>
      </c>
      <c r="R1431">
        <v>1.75</v>
      </c>
      <c r="S1431">
        <v>1.2397</v>
      </c>
      <c r="T1431" s="39">
        <f t="shared" si="427"/>
        <v>-5.6945781199870746E-3</v>
      </c>
      <c r="U1431" s="42">
        <v>44096.62533333333</v>
      </c>
      <c r="V1431" s="44">
        <v>8.24</v>
      </c>
      <c r="W1431" s="44">
        <v>6.0270000000000001</v>
      </c>
      <c r="X1431" s="43">
        <f t="shared" si="439"/>
        <v>0</v>
      </c>
      <c r="Y1431" s="42">
        <v>44096.62533333333</v>
      </c>
      <c r="Z1431" s="44">
        <v>9.48</v>
      </c>
      <c r="AA1431" s="44">
        <v>7.4320000000000004</v>
      </c>
      <c r="AB1431" s="43">
        <f t="shared" si="440"/>
        <v>2.9362880886426683E-2</v>
      </c>
      <c r="AC1431" s="42">
        <v>44096.62533333333</v>
      </c>
      <c r="AD1431" s="44">
        <v>21.81</v>
      </c>
      <c r="AE1431" s="44">
        <v>18.064</v>
      </c>
      <c r="AF1431" s="43">
        <f t="shared" si="441"/>
        <v>0</v>
      </c>
      <c r="AG1431" s="41">
        <v>44095</v>
      </c>
      <c r="AH1431">
        <v>14.75</v>
      </c>
      <c r="AI1431">
        <v>6.2374000000000001</v>
      </c>
      <c r="AJ1431" s="39">
        <f t="shared" si="428"/>
        <v>-1.0062214321990807E-2</v>
      </c>
      <c r="AK1431" s="45" t="s">
        <v>1131</v>
      </c>
      <c r="AL1431">
        <v>19.350000000000001</v>
      </c>
      <c r="AM1431">
        <v>13.776899999999999</v>
      </c>
      <c r="AN1431" s="39">
        <f t="shared" si="429"/>
        <v>0</v>
      </c>
      <c r="AO1431" s="41">
        <v>44095</v>
      </c>
      <c r="AP1431">
        <v>6.9</v>
      </c>
      <c r="AQ1431">
        <v>6.2263999999999999</v>
      </c>
      <c r="AR1431" s="18">
        <f t="shared" si="430"/>
        <v>2.8992977256619731E-3</v>
      </c>
      <c r="AS1431" s="41">
        <v>44095</v>
      </c>
      <c r="AT1431">
        <v>10.67</v>
      </c>
      <c r="AU1431">
        <v>9.1524000000000001</v>
      </c>
      <c r="AV1431" s="39">
        <f t="shared" si="431"/>
        <v>1.6199411536112724E-2</v>
      </c>
      <c r="AW1431" s="41">
        <v>44095</v>
      </c>
      <c r="AX1431">
        <v>13.4</v>
      </c>
      <c r="AY1431">
        <v>9.0009999999999994</v>
      </c>
      <c r="AZ1431" s="39">
        <f t="shared" si="432"/>
        <v>-1.3988848357378467E-2</v>
      </c>
      <c r="BA1431" s="41">
        <v>44095</v>
      </c>
      <c r="BB1431">
        <v>4</v>
      </c>
      <c r="BC1431">
        <v>2.1974999999999998</v>
      </c>
      <c r="BD1431" s="39">
        <f t="shared" si="433"/>
        <v>1.524601524601521E-2</v>
      </c>
      <c r="BE1431" s="41">
        <v>44095</v>
      </c>
      <c r="BF1431">
        <v>10.8</v>
      </c>
      <c r="BG1431">
        <v>7.8992000000000004</v>
      </c>
      <c r="BH1431" s="39">
        <f t="shared" si="434"/>
        <v>0</v>
      </c>
      <c r="BI1431" s="41">
        <v>44095</v>
      </c>
      <c r="BJ1431">
        <v>1.5</v>
      </c>
      <c r="BK1431">
        <v>1.5</v>
      </c>
      <c r="BL1431" s="39">
        <f t="shared" si="435"/>
        <v>-5.660377358490571E-2</v>
      </c>
      <c r="BM1431" s="41">
        <v>44095</v>
      </c>
      <c r="BN1431">
        <v>7.9</v>
      </c>
      <c r="BO1431">
        <v>4.4828000000000001</v>
      </c>
      <c r="BP1431" s="46">
        <f t="shared" si="436"/>
        <v>-6.273414466538044E-3</v>
      </c>
      <c r="BQ1431" s="41">
        <v>44095</v>
      </c>
      <c r="BR1431">
        <v>12.15</v>
      </c>
      <c r="BS1431">
        <v>6.9438000000000004</v>
      </c>
      <c r="BT1431" s="18">
        <f t="shared" si="437"/>
        <v>-6.5383789970669126E-3</v>
      </c>
      <c r="BU1431" s="41">
        <v>44095</v>
      </c>
      <c r="BV1431">
        <v>3.03</v>
      </c>
      <c r="BW1431">
        <v>2.0874999999999999</v>
      </c>
      <c r="BX1431" s="39">
        <f t="shared" si="438"/>
        <v>3.3163510525809413E-3</v>
      </c>
      <c r="BY1431" s="41">
        <v>44393</v>
      </c>
      <c r="BZ1431">
        <v>12.25</v>
      </c>
      <c r="CA1431">
        <v>8.7292000000000005</v>
      </c>
    </row>
    <row r="1432" spans="1:79">
      <c r="A1432" s="41">
        <v>44096</v>
      </c>
      <c r="B1432">
        <v>9.1999999999999993</v>
      </c>
      <c r="C1432">
        <v>5.3220000000000001</v>
      </c>
      <c r="D1432" s="34">
        <f t="shared" si="424"/>
        <v>-2.1277378303326839E-2</v>
      </c>
      <c r="E1432" s="41">
        <v>44096</v>
      </c>
      <c r="F1432">
        <v>1.39</v>
      </c>
      <c r="G1432">
        <v>1.39</v>
      </c>
      <c r="H1432" s="39">
        <f t="shared" si="425"/>
        <v>0</v>
      </c>
      <c r="L1432" s="38"/>
      <c r="M1432" s="41">
        <v>44096</v>
      </c>
      <c r="N1432">
        <v>6.88</v>
      </c>
      <c r="O1432">
        <v>4.3516000000000004</v>
      </c>
      <c r="P1432" s="43">
        <f t="shared" si="426"/>
        <v>-7.2093447709436183E-3</v>
      </c>
      <c r="Q1432" s="41">
        <v>44096</v>
      </c>
      <c r="R1432">
        <v>1.67</v>
      </c>
      <c r="S1432">
        <v>1.1830000000000001</v>
      </c>
      <c r="T1432" s="39">
        <f t="shared" si="427"/>
        <v>-4.5736871823828323E-2</v>
      </c>
      <c r="U1432" s="42">
        <v>44097.62533333333</v>
      </c>
      <c r="V1432" s="44">
        <v>8.24</v>
      </c>
      <c r="W1432" s="44">
        <v>6.0270000000000001</v>
      </c>
      <c r="X1432" s="43">
        <f t="shared" si="439"/>
        <v>0</v>
      </c>
      <c r="Y1432" s="42">
        <v>44097.62533333333</v>
      </c>
      <c r="Z1432" s="44">
        <v>9.48</v>
      </c>
      <c r="AA1432" s="44">
        <v>7.4320000000000004</v>
      </c>
      <c r="AB1432" s="43">
        <f t="shared" si="440"/>
        <v>0</v>
      </c>
      <c r="AC1432" s="42">
        <v>44097.62533333333</v>
      </c>
      <c r="AD1432" s="44">
        <v>22.46</v>
      </c>
      <c r="AE1432" s="44">
        <v>18.602</v>
      </c>
      <c r="AF1432" s="43">
        <f t="shared" si="441"/>
        <v>2.9782993799822865E-2</v>
      </c>
      <c r="AG1432" s="41">
        <v>44096</v>
      </c>
      <c r="AH1432">
        <v>14.75</v>
      </c>
      <c r="AI1432">
        <v>6.2374000000000001</v>
      </c>
      <c r="AJ1432" s="39">
        <f t="shared" si="428"/>
        <v>0</v>
      </c>
      <c r="AK1432" s="45" t="s">
        <v>1132</v>
      </c>
      <c r="AL1432">
        <v>19.2</v>
      </c>
      <c r="AM1432">
        <v>13.6701</v>
      </c>
      <c r="AN1432" s="39">
        <f t="shared" si="429"/>
        <v>-7.7521067874485395E-3</v>
      </c>
      <c r="AO1432" s="41">
        <v>44096</v>
      </c>
      <c r="AP1432">
        <v>6.89</v>
      </c>
      <c r="AQ1432">
        <v>6.2173999999999996</v>
      </c>
      <c r="AR1432" s="18">
        <f t="shared" si="430"/>
        <v>-1.4454580495953265E-3</v>
      </c>
      <c r="AS1432" s="41">
        <v>44096</v>
      </c>
      <c r="AT1432">
        <v>10.47</v>
      </c>
      <c r="AU1432">
        <v>8.9808000000000003</v>
      </c>
      <c r="AV1432" s="39">
        <f t="shared" si="431"/>
        <v>-1.8749180542808417E-2</v>
      </c>
      <c r="AW1432" s="41">
        <v>44096</v>
      </c>
      <c r="AX1432">
        <v>13.4</v>
      </c>
      <c r="AY1432">
        <v>9.0009999999999994</v>
      </c>
      <c r="AZ1432" s="39">
        <f t="shared" si="432"/>
        <v>0</v>
      </c>
      <c r="BA1432" s="41">
        <v>44096</v>
      </c>
      <c r="BB1432">
        <v>4.1100000000000003</v>
      </c>
      <c r="BC1432">
        <v>2.2578999999999998</v>
      </c>
      <c r="BD1432" s="39">
        <f t="shared" si="433"/>
        <v>2.7485779294653023E-2</v>
      </c>
      <c r="BE1432" s="41">
        <v>44096</v>
      </c>
      <c r="BF1432">
        <v>10.85</v>
      </c>
      <c r="BG1432">
        <v>7.9356999999999998</v>
      </c>
      <c r="BH1432" s="39">
        <f t="shared" si="434"/>
        <v>4.6207210856794752E-3</v>
      </c>
      <c r="BI1432" s="41">
        <v>44096</v>
      </c>
      <c r="BJ1432">
        <v>1.53</v>
      </c>
      <c r="BK1432">
        <v>1.53</v>
      </c>
      <c r="BL1432" s="39">
        <f t="shared" si="435"/>
        <v>2.0000000000000018E-2</v>
      </c>
      <c r="BM1432" s="41">
        <v>44096</v>
      </c>
      <c r="BN1432">
        <v>7.84</v>
      </c>
      <c r="BO1432">
        <v>4.4486999999999997</v>
      </c>
      <c r="BP1432" s="46">
        <f t="shared" si="436"/>
        <v>-7.6068528598198584E-3</v>
      </c>
      <c r="BQ1432" s="41">
        <v>44096</v>
      </c>
      <c r="BR1432">
        <v>11.98</v>
      </c>
      <c r="BS1432">
        <v>6.8465999999999996</v>
      </c>
      <c r="BT1432" s="18">
        <f t="shared" si="437"/>
        <v>-1.3998099023589509E-2</v>
      </c>
      <c r="BU1432" s="41">
        <v>44096</v>
      </c>
      <c r="BV1432">
        <v>3</v>
      </c>
      <c r="BW1432">
        <v>2.0669</v>
      </c>
      <c r="BX1432" s="39">
        <f t="shared" si="438"/>
        <v>-9.868263473053869E-3</v>
      </c>
      <c r="BY1432" s="41">
        <v>44396</v>
      </c>
      <c r="BZ1432">
        <v>12.25</v>
      </c>
      <c r="CA1432">
        <v>8.7292000000000005</v>
      </c>
    </row>
    <row r="1433" spans="1:79">
      <c r="A1433" s="41">
        <v>44097</v>
      </c>
      <c r="B1433">
        <v>9.2100000000000009</v>
      </c>
      <c r="C1433">
        <v>5.3277999999999999</v>
      </c>
      <c r="D1433" s="34">
        <f t="shared" si="424"/>
        <v>1.0898158586997004E-3</v>
      </c>
      <c r="E1433" s="41">
        <v>44097</v>
      </c>
      <c r="F1433">
        <v>1.39</v>
      </c>
      <c r="G1433">
        <v>1.39</v>
      </c>
      <c r="H1433" s="39">
        <f t="shared" si="425"/>
        <v>0</v>
      </c>
      <c r="L1433" s="38"/>
      <c r="M1433" s="41">
        <v>44097</v>
      </c>
      <c r="N1433">
        <v>6.88</v>
      </c>
      <c r="O1433">
        <v>4.3516000000000004</v>
      </c>
      <c r="P1433" s="43">
        <f t="shared" si="426"/>
        <v>0</v>
      </c>
      <c r="Q1433" s="41">
        <v>44097</v>
      </c>
      <c r="R1433">
        <v>1.69</v>
      </c>
      <c r="S1433">
        <v>1.1972</v>
      </c>
      <c r="T1433" s="39">
        <f t="shared" si="427"/>
        <v>1.2003381234150456E-2</v>
      </c>
      <c r="U1433" s="42">
        <v>44098.62533333333</v>
      </c>
      <c r="V1433" s="44">
        <v>8.24</v>
      </c>
      <c r="W1433" s="44">
        <v>6.0270000000000001</v>
      </c>
      <c r="X1433" s="43">
        <f t="shared" si="439"/>
        <v>0</v>
      </c>
      <c r="Y1433" s="42">
        <v>44098.62533333333</v>
      </c>
      <c r="Z1433" s="44">
        <v>9.48</v>
      </c>
      <c r="AA1433" s="44">
        <v>7.4320000000000004</v>
      </c>
      <c r="AB1433" s="43">
        <f t="shared" si="440"/>
        <v>0</v>
      </c>
      <c r="AC1433" s="42">
        <v>44098.62533333333</v>
      </c>
      <c r="AD1433" s="44">
        <v>22.46</v>
      </c>
      <c r="AE1433" s="44">
        <v>18.602</v>
      </c>
      <c r="AF1433" s="43">
        <f t="shared" si="441"/>
        <v>0</v>
      </c>
      <c r="AG1433" s="41">
        <v>44097</v>
      </c>
      <c r="AH1433">
        <v>14.7</v>
      </c>
      <c r="AI1433">
        <v>6.2161999999999997</v>
      </c>
      <c r="AJ1433" s="39">
        <f t="shared" si="428"/>
        <v>-3.3988520858050358E-3</v>
      </c>
      <c r="AK1433" s="45" t="s">
        <v>1133</v>
      </c>
      <c r="AL1433">
        <v>19.39</v>
      </c>
      <c r="AM1433">
        <v>13.805400000000001</v>
      </c>
      <c r="AN1433" s="39">
        <f t="shared" si="429"/>
        <v>9.8975135514737175E-3</v>
      </c>
      <c r="AO1433" s="41">
        <v>44097</v>
      </c>
      <c r="AP1433">
        <v>6.9</v>
      </c>
      <c r="AQ1433">
        <v>6.2263999999999999</v>
      </c>
      <c r="AR1433" s="18">
        <f t="shared" si="430"/>
        <v>1.4475504230064564E-3</v>
      </c>
      <c r="AS1433" s="41">
        <v>44097</v>
      </c>
      <c r="AT1433">
        <v>10.7</v>
      </c>
      <c r="AU1433">
        <v>9.1781000000000006</v>
      </c>
      <c r="AV1433" s="39">
        <f t="shared" si="431"/>
        <v>2.1969089613397497E-2</v>
      </c>
      <c r="AW1433" s="41">
        <v>44097</v>
      </c>
      <c r="AX1433">
        <v>13.4</v>
      </c>
      <c r="AY1433">
        <v>9.0009999999999994</v>
      </c>
      <c r="AZ1433" s="39">
        <f t="shared" si="432"/>
        <v>0</v>
      </c>
      <c r="BA1433" s="41">
        <v>44097</v>
      </c>
      <c r="BB1433">
        <v>4.09</v>
      </c>
      <c r="BC1433">
        <v>2.2469000000000001</v>
      </c>
      <c r="BD1433" s="39">
        <f t="shared" si="433"/>
        <v>-4.8717835156559981E-3</v>
      </c>
      <c r="BE1433" s="41">
        <v>44097</v>
      </c>
      <c r="BF1433">
        <v>10.8</v>
      </c>
      <c r="BG1433">
        <v>7.8992000000000004</v>
      </c>
      <c r="BH1433" s="39">
        <f t="shared" si="434"/>
        <v>-4.5994682258653063E-3</v>
      </c>
      <c r="BI1433" s="41">
        <v>44097</v>
      </c>
      <c r="BJ1433">
        <v>1.53</v>
      </c>
      <c r="BK1433">
        <v>1.53</v>
      </c>
      <c r="BL1433" s="39">
        <f t="shared" si="435"/>
        <v>0</v>
      </c>
      <c r="BM1433" s="41">
        <v>44097</v>
      </c>
      <c r="BN1433">
        <v>7.99</v>
      </c>
      <c r="BO1433">
        <v>4.5338000000000003</v>
      </c>
      <c r="BP1433" s="46">
        <f t="shared" si="436"/>
        <v>1.9129183806505412E-2</v>
      </c>
      <c r="BQ1433" s="41">
        <v>44097</v>
      </c>
      <c r="BR1433">
        <v>12.2</v>
      </c>
      <c r="BS1433">
        <v>6.9722999999999997</v>
      </c>
      <c r="BT1433" s="18">
        <f t="shared" si="437"/>
        <v>1.8359477696959097E-2</v>
      </c>
      <c r="BU1433" s="41">
        <v>44097</v>
      </c>
      <c r="BV1433">
        <v>3.12</v>
      </c>
      <c r="BW1433">
        <v>2.1495000000000002</v>
      </c>
      <c r="BX1433" s="39">
        <f t="shared" si="438"/>
        <v>3.9963229957908089E-2</v>
      </c>
      <c r="BY1433" s="41">
        <v>44399</v>
      </c>
      <c r="BZ1433">
        <v>12.25</v>
      </c>
      <c r="CA1433">
        <v>8.7292000000000005</v>
      </c>
    </row>
    <row r="1434" spans="1:79">
      <c r="A1434" s="41">
        <v>44098</v>
      </c>
      <c r="B1434">
        <v>9.19</v>
      </c>
      <c r="C1434">
        <v>5.3162000000000003</v>
      </c>
      <c r="D1434" s="34">
        <f t="shared" si="424"/>
        <v>-2.1772589061150212E-3</v>
      </c>
      <c r="E1434" s="41">
        <v>44098</v>
      </c>
      <c r="F1434">
        <v>1.39</v>
      </c>
      <c r="G1434">
        <v>1.39</v>
      </c>
      <c r="H1434" s="39">
        <f t="shared" si="425"/>
        <v>0</v>
      </c>
      <c r="L1434" s="38"/>
      <c r="M1434" s="41">
        <v>44098</v>
      </c>
      <c r="N1434">
        <v>6.88</v>
      </c>
      <c r="O1434">
        <v>4.3516000000000004</v>
      </c>
      <c r="P1434" s="43">
        <f t="shared" si="426"/>
        <v>0</v>
      </c>
      <c r="Q1434" s="41">
        <v>44098</v>
      </c>
      <c r="R1434">
        <v>1.67</v>
      </c>
      <c r="S1434">
        <v>1.1830000000000001</v>
      </c>
      <c r="T1434" s="39">
        <f t="shared" si="427"/>
        <v>-1.1861009021049106E-2</v>
      </c>
      <c r="U1434" s="42">
        <v>44099.62533333333</v>
      </c>
      <c r="V1434" s="44">
        <v>8.24</v>
      </c>
      <c r="W1434" s="44">
        <v>6.0270000000000001</v>
      </c>
      <c r="X1434" s="43">
        <f t="shared" si="439"/>
        <v>0</v>
      </c>
      <c r="Y1434" s="42">
        <v>44099.62533333333</v>
      </c>
      <c r="Z1434" s="44">
        <v>9.48</v>
      </c>
      <c r="AA1434" s="44">
        <v>7.4320000000000004</v>
      </c>
      <c r="AB1434" s="43">
        <f t="shared" si="440"/>
        <v>0</v>
      </c>
      <c r="AC1434" s="42">
        <v>44099.62533333333</v>
      </c>
      <c r="AD1434" s="44">
        <v>23</v>
      </c>
      <c r="AE1434" s="44">
        <v>19.048999999999999</v>
      </c>
      <c r="AF1434" s="43">
        <f t="shared" si="441"/>
        <v>2.4029674228577529E-2</v>
      </c>
      <c r="AG1434" s="41">
        <v>44098</v>
      </c>
      <c r="AH1434">
        <v>14.64</v>
      </c>
      <c r="AI1434">
        <v>6.1908000000000003</v>
      </c>
      <c r="AJ1434" s="39">
        <f t="shared" si="428"/>
        <v>-4.0860976159067313E-3</v>
      </c>
      <c r="AK1434" s="45" t="s">
        <v>1134</v>
      </c>
      <c r="AL1434">
        <v>19.190000000000001</v>
      </c>
      <c r="AM1434">
        <v>13.663</v>
      </c>
      <c r="AN1434" s="39">
        <f t="shared" si="429"/>
        <v>-1.0314804351920285E-2</v>
      </c>
      <c r="AO1434" s="41">
        <v>44098</v>
      </c>
      <c r="AP1434">
        <v>6.87</v>
      </c>
      <c r="AQ1434">
        <v>6.1993</v>
      </c>
      <c r="AR1434" s="18">
        <f t="shared" si="430"/>
        <v>-4.3524347937813025E-3</v>
      </c>
      <c r="AS1434" s="41">
        <v>44098</v>
      </c>
      <c r="AT1434">
        <v>10.7</v>
      </c>
      <c r="AU1434">
        <v>9.1781000000000006</v>
      </c>
      <c r="AV1434" s="39">
        <f t="shared" si="431"/>
        <v>0</v>
      </c>
      <c r="AW1434" s="41">
        <v>44098</v>
      </c>
      <c r="AX1434">
        <v>13.1</v>
      </c>
      <c r="AY1434">
        <v>8.7995000000000001</v>
      </c>
      <c r="AZ1434" s="39">
        <f t="shared" si="432"/>
        <v>-2.2386401510943156E-2</v>
      </c>
      <c r="BA1434" s="41">
        <v>44098</v>
      </c>
      <c r="BB1434">
        <v>4.08</v>
      </c>
      <c r="BC1434">
        <v>2.2414999999999998</v>
      </c>
      <c r="BD1434" s="39">
        <f t="shared" si="433"/>
        <v>-2.4033112288042607E-3</v>
      </c>
      <c r="BE1434" s="41">
        <v>44098</v>
      </c>
      <c r="BF1434">
        <v>10.79</v>
      </c>
      <c r="BG1434">
        <v>7.8917999999999999</v>
      </c>
      <c r="BH1434" s="39">
        <f t="shared" si="434"/>
        <v>-9.3680372695975752E-4</v>
      </c>
      <c r="BI1434" s="41">
        <v>44098</v>
      </c>
      <c r="BJ1434">
        <v>1.5</v>
      </c>
      <c r="BK1434">
        <v>1.5</v>
      </c>
      <c r="BL1434" s="39">
        <f t="shared" si="435"/>
        <v>-1.9607843137254919E-2</v>
      </c>
      <c r="BM1434" s="41">
        <v>44098</v>
      </c>
      <c r="BN1434">
        <v>7.85</v>
      </c>
      <c r="BO1434">
        <v>4.4543999999999997</v>
      </c>
      <c r="BP1434" s="46">
        <f t="shared" si="436"/>
        <v>-1.7512903083506236E-2</v>
      </c>
      <c r="BQ1434" s="41">
        <v>44098</v>
      </c>
      <c r="BR1434">
        <v>12.2</v>
      </c>
      <c r="BS1434">
        <v>6.9722999999999997</v>
      </c>
      <c r="BT1434" s="18">
        <f t="shared" si="437"/>
        <v>0</v>
      </c>
      <c r="BU1434" s="41">
        <v>44098</v>
      </c>
      <c r="BV1434">
        <v>3.29</v>
      </c>
      <c r="BW1434">
        <v>2.2667000000000002</v>
      </c>
      <c r="BX1434" s="39">
        <f t="shared" si="438"/>
        <v>5.4524307978599654E-2</v>
      </c>
      <c r="BY1434" s="41">
        <v>44400</v>
      </c>
      <c r="BZ1434">
        <v>11.89</v>
      </c>
      <c r="CA1434">
        <v>8.4725999999999999</v>
      </c>
    </row>
    <row r="1435" spans="1:79">
      <c r="A1435" s="41">
        <v>44099</v>
      </c>
      <c r="B1435">
        <v>9.16</v>
      </c>
      <c r="C1435">
        <v>5.2988999999999997</v>
      </c>
      <c r="D1435" s="34">
        <f t="shared" si="424"/>
        <v>-3.2542041307701999E-3</v>
      </c>
      <c r="E1435" s="41">
        <v>44099</v>
      </c>
      <c r="F1435">
        <v>1.39</v>
      </c>
      <c r="G1435">
        <v>1.39</v>
      </c>
      <c r="H1435" s="39">
        <f t="shared" si="425"/>
        <v>0</v>
      </c>
      <c r="L1435" s="38"/>
      <c r="M1435" s="41">
        <v>44099</v>
      </c>
      <c r="N1435">
        <v>6.9</v>
      </c>
      <c r="O1435">
        <v>4.3642000000000003</v>
      </c>
      <c r="P1435" s="43">
        <f t="shared" si="426"/>
        <v>2.8954867175291716E-3</v>
      </c>
      <c r="Q1435" s="41">
        <v>44099</v>
      </c>
      <c r="R1435">
        <v>1.67</v>
      </c>
      <c r="S1435">
        <v>1.1830000000000001</v>
      </c>
      <c r="T1435" s="39">
        <f t="shared" si="427"/>
        <v>0</v>
      </c>
      <c r="U1435" s="42">
        <v>44102.62533333333</v>
      </c>
      <c r="V1435" s="44">
        <v>8.24</v>
      </c>
      <c r="W1435" s="44">
        <v>6.0270000000000001</v>
      </c>
      <c r="X1435" s="43">
        <f t="shared" si="439"/>
        <v>0</v>
      </c>
      <c r="Y1435" s="42">
        <v>44102.62533333333</v>
      </c>
      <c r="Z1435" s="44">
        <v>9.48</v>
      </c>
      <c r="AA1435" s="44">
        <v>7.4320000000000004</v>
      </c>
      <c r="AB1435" s="43">
        <f t="shared" si="440"/>
        <v>0</v>
      </c>
      <c r="AC1435" s="42">
        <v>44102.62533333333</v>
      </c>
      <c r="AD1435" s="44">
        <v>23</v>
      </c>
      <c r="AE1435" s="44">
        <v>19.048999999999999</v>
      </c>
      <c r="AF1435" s="43">
        <f t="shared" si="441"/>
        <v>0</v>
      </c>
      <c r="AG1435" s="41">
        <v>44099</v>
      </c>
      <c r="AH1435">
        <v>14.64</v>
      </c>
      <c r="AI1435">
        <v>6.1908000000000003</v>
      </c>
      <c r="AJ1435" s="39">
        <f t="shared" si="428"/>
        <v>0</v>
      </c>
      <c r="AK1435" s="45" t="s">
        <v>1135</v>
      </c>
      <c r="AL1435">
        <v>19.190000000000001</v>
      </c>
      <c r="AM1435">
        <v>13.663</v>
      </c>
      <c r="AN1435" s="39">
        <f t="shared" si="429"/>
        <v>0</v>
      </c>
      <c r="AO1435" s="41">
        <v>44099</v>
      </c>
      <c r="AP1435">
        <v>6.85</v>
      </c>
      <c r="AQ1435">
        <v>6.1813000000000002</v>
      </c>
      <c r="AR1435" s="18">
        <f t="shared" si="430"/>
        <v>-2.9035536270223725E-3</v>
      </c>
      <c r="AS1435" s="41">
        <v>44099</v>
      </c>
      <c r="AT1435">
        <v>10.7</v>
      </c>
      <c r="AU1435">
        <v>9.1781000000000006</v>
      </c>
      <c r="AV1435" s="39">
        <f t="shared" si="431"/>
        <v>0</v>
      </c>
      <c r="AW1435" s="41">
        <v>44099</v>
      </c>
      <c r="AX1435">
        <v>13.2</v>
      </c>
      <c r="AY1435">
        <v>8.8666999999999998</v>
      </c>
      <c r="AZ1435" s="39">
        <f t="shared" si="432"/>
        <v>7.6367975453150412E-3</v>
      </c>
      <c r="BA1435" s="41">
        <v>44099</v>
      </c>
      <c r="BB1435">
        <v>4.0199999999999996</v>
      </c>
      <c r="BC1435">
        <v>2.2084999999999999</v>
      </c>
      <c r="BD1435" s="39">
        <f t="shared" si="433"/>
        <v>-1.4722284184697712E-2</v>
      </c>
      <c r="BE1435" s="41">
        <v>44099</v>
      </c>
      <c r="BF1435">
        <v>10.85</v>
      </c>
      <c r="BG1435">
        <v>7.9356999999999998</v>
      </c>
      <c r="BH1435" s="39">
        <f t="shared" si="434"/>
        <v>5.5627360044603041E-3</v>
      </c>
      <c r="BI1435" s="41">
        <v>44099</v>
      </c>
      <c r="BJ1435">
        <v>1.52</v>
      </c>
      <c r="BK1435">
        <v>1.52</v>
      </c>
      <c r="BL1435" s="39">
        <f t="shared" si="435"/>
        <v>1.3333333333333345E-2</v>
      </c>
      <c r="BM1435" s="41">
        <v>44099</v>
      </c>
      <c r="BN1435">
        <v>8.1999999999999993</v>
      </c>
      <c r="BO1435">
        <v>4.6529999999999996</v>
      </c>
      <c r="BP1435" s="46">
        <f t="shared" si="436"/>
        <v>4.4585129310344807E-2</v>
      </c>
      <c r="BQ1435" s="41">
        <v>44099</v>
      </c>
      <c r="BR1435">
        <v>12.29</v>
      </c>
      <c r="BS1435">
        <v>7.0237999999999996</v>
      </c>
      <c r="BT1435" s="18">
        <f t="shared" si="437"/>
        <v>7.3863717854940093E-3</v>
      </c>
      <c r="BU1435" s="41">
        <v>44099</v>
      </c>
      <c r="BV1435">
        <v>3.2</v>
      </c>
      <c r="BW1435">
        <v>2.2046999999999999</v>
      </c>
      <c r="BX1435" s="39">
        <f t="shared" si="438"/>
        <v>-2.7352538933251101E-2</v>
      </c>
      <c r="BY1435" s="41">
        <v>44403</v>
      </c>
      <c r="BZ1435">
        <v>11.89</v>
      </c>
      <c r="CA1435">
        <v>8.4725999999999999</v>
      </c>
    </row>
    <row r="1436" spans="1:79">
      <c r="A1436" s="41">
        <v>44102</v>
      </c>
      <c r="B1436">
        <v>9.1</v>
      </c>
      <c r="C1436">
        <v>5.2641999999999998</v>
      </c>
      <c r="D1436" s="34">
        <f t="shared" si="424"/>
        <v>-6.5485289399686642E-3</v>
      </c>
      <c r="E1436" s="41">
        <v>44102</v>
      </c>
      <c r="F1436">
        <v>1.39</v>
      </c>
      <c r="G1436">
        <v>1.39</v>
      </c>
      <c r="H1436" s="39">
        <f t="shared" si="425"/>
        <v>0</v>
      </c>
      <c r="L1436" s="38"/>
      <c r="M1436" s="41">
        <v>44102</v>
      </c>
      <c r="N1436">
        <v>6.9</v>
      </c>
      <c r="O1436">
        <v>4.3642000000000003</v>
      </c>
      <c r="P1436" s="43">
        <f t="shared" si="426"/>
        <v>0</v>
      </c>
      <c r="Q1436" s="41">
        <v>44102</v>
      </c>
      <c r="R1436">
        <v>1.67</v>
      </c>
      <c r="S1436">
        <v>1.1830000000000001</v>
      </c>
      <c r="T1436" s="39">
        <f t="shared" si="427"/>
        <v>0</v>
      </c>
      <c r="U1436" s="42">
        <v>44103.62533333333</v>
      </c>
      <c r="V1436" s="44">
        <v>8.24</v>
      </c>
      <c r="W1436" s="44">
        <v>6.0270000000000001</v>
      </c>
      <c r="X1436" s="43">
        <f t="shared" si="439"/>
        <v>0</v>
      </c>
      <c r="Y1436" s="42">
        <v>44103.62533333333</v>
      </c>
      <c r="Z1436" s="44">
        <v>9.48</v>
      </c>
      <c r="AA1436" s="44">
        <v>7.4320000000000004</v>
      </c>
      <c r="AB1436" s="43">
        <f t="shared" si="440"/>
        <v>0</v>
      </c>
      <c r="AC1436" s="42">
        <v>44103.62533333333</v>
      </c>
      <c r="AD1436" s="44">
        <v>23</v>
      </c>
      <c r="AE1436" s="44">
        <v>19.048999999999999</v>
      </c>
      <c r="AF1436" s="43">
        <f t="shared" si="441"/>
        <v>0</v>
      </c>
      <c r="AG1436" s="41">
        <v>44102</v>
      </c>
      <c r="AH1436">
        <v>14.4</v>
      </c>
      <c r="AI1436">
        <v>6.0894000000000004</v>
      </c>
      <c r="AJ1436" s="39">
        <f t="shared" si="428"/>
        <v>-1.6379143244814875E-2</v>
      </c>
      <c r="AK1436" s="45" t="s">
        <v>1136</v>
      </c>
      <c r="AL1436">
        <v>18.899999999999999</v>
      </c>
      <c r="AM1436">
        <v>13.4565</v>
      </c>
      <c r="AN1436" s="39">
        <f t="shared" si="429"/>
        <v>-1.5113811022469453E-2</v>
      </c>
      <c r="AO1436" s="41">
        <v>44102</v>
      </c>
      <c r="AP1436">
        <v>6.8</v>
      </c>
      <c r="AQ1436">
        <v>6.1361999999999997</v>
      </c>
      <c r="AR1436" s="18">
        <f t="shared" si="430"/>
        <v>-7.2961998285151312E-3</v>
      </c>
      <c r="AS1436" s="41">
        <v>44102</v>
      </c>
      <c r="AT1436">
        <v>10.6</v>
      </c>
      <c r="AU1436">
        <v>9.0922999999999998</v>
      </c>
      <c r="AV1436" s="39">
        <f t="shared" si="431"/>
        <v>-9.3483400703850209E-3</v>
      </c>
      <c r="AW1436" s="41">
        <v>44102</v>
      </c>
      <c r="AX1436">
        <v>13</v>
      </c>
      <c r="AY1436">
        <v>8.7323000000000004</v>
      </c>
      <c r="AZ1436" s="39">
        <f t="shared" si="432"/>
        <v>-1.5157837752489587E-2</v>
      </c>
      <c r="BA1436" s="41">
        <v>44102</v>
      </c>
      <c r="BB1436">
        <v>4.08</v>
      </c>
      <c r="BC1436">
        <v>2.2414999999999998</v>
      </c>
      <c r="BD1436" s="39">
        <f t="shared" si="433"/>
        <v>1.4942268508037093E-2</v>
      </c>
      <c r="BE1436" s="41">
        <v>44102</v>
      </c>
      <c r="BF1436">
        <v>10.85</v>
      </c>
      <c r="BG1436">
        <v>7.9356999999999998</v>
      </c>
      <c r="BH1436" s="39">
        <f t="shared" si="434"/>
        <v>0</v>
      </c>
      <c r="BI1436" s="41">
        <v>44102</v>
      </c>
      <c r="BJ1436">
        <v>1.52</v>
      </c>
      <c r="BK1436">
        <v>1.52</v>
      </c>
      <c r="BL1436" s="39">
        <f t="shared" si="435"/>
        <v>0</v>
      </c>
      <c r="BM1436" s="41">
        <v>44102</v>
      </c>
      <c r="BN1436">
        <v>8.44</v>
      </c>
      <c r="BO1436">
        <v>4.7892000000000001</v>
      </c>
      <c r="BP1436" s="46">
        <f t="shared" si="436"/>
        <v>2.92714377820762E-2</v>
      </c>
      <c r="BQ1436" s="41">
        <v>44102</v>
      </c>
      <c r="BR1436">
        <v>12.3</v>
      </c>
      <c r="BS1436">
        <v>7.0294999999999996</v>
      </c>
      <c r="BT1436" s="18">
        <f t="shared" si="437"/>
        <v>8.1152652410376703E-4</v>
      </c>
      <c r="BU1436" s="41">
        <v>44102</v>
      </c>
      <c r="BV1436">
        <v>3.3</v>
      </c>
      <c r="BW1436">
        <v>2.2734999999999999</v>
      </c>
      <c r="BX1436" s="39">
        <f t="shared" si="438"/>
        <v>3.1206059781376139E-2</v>
      </c>
      <c r="BY1436" s="41">
        <v>44404</v>
      </c>
      <c r="BZ1436">
        <v>11.89</v>
      </c>
      <c r="CA1436">
        <v>8.4725999999999999</v>
      </c>
    </row>
    <row r="1437" spans="1:79">
      <c r="A1437" s="41">
        <v>44103</v>
      </c>
      <c r="B1437">
        <v>9.1</v>
      </c>
      <c r="C1437">
        <v>5.2641999999999998</v>
      </c>
      <c r="D1437" s="34">
        <f t="shared" si="424"/>
        <v>0</v>
      </c>
      <c r="E1437" s="41">
        <v>44103</v>
      </c>
      <c r="F1437">
        <v>1.39</v>
      </c>
      <c r="G1437">
        <v>1.39</v>
      </c>
      <c r="H1437" s="39">
        <f t="shared" si="425"/>
        <v>0</v>
      </c>
      <c r="L1437" s="38"/>
      <c r="M1437" s="41">
        <v>44103</v>
      </c>
      <c r="N1437">
        <v>6.99</v>
      </c>
      <c r="O1437">
        <v>4.4211</v>
      </c>
      <c r="P1437" s="43">
        <f t="shared" si="426"/>
        <v>1.3037899271344055E-2</v>
      </c>
      <c r="Q1437" s="41">
        <v>44103</v>
      </c>
      <c r="R1437">
        <v>1.69</v>
      </c>
      <c r="S1437">
        <v>1.1972</v>
      </c>
      <c r="T1437" s="39">
        <f t="shared" si="427"/>
        <v>1.2003381234150456E-2</v>
      </c>
      <c r="U1437" s="42">
        <v>44104.62533333333</v>
      </c>
      <c r="V1437" s="44">
        <v>8.24</v>
      </c>
      <c r="W1437" s="44">
        <v>6.0270000000000001</v>
      </c>
      <c r="X1437" s="43">
        <f t="shared" si="439"/>
        <v>0</v>
      </c>
      <c r="Y1437" s="42">
        <v>44104.62533333333</v>
      </c>
      <c r="Z1437" s="44">
        <v>9.48</v>
      </c>
      <c r="AA1437" s="44">
        <v>7.4320000000000004</v>
      </c>
      <c r="AB1437" s="43">
        <f t="shared" si="440"/>
        <v>0</v>
      </c>
      <c r="AC1437" s="42">
        <v>44104.62533333333</v>
      </c>
      <c r="AD1437" s="44">
        <v>23</v>
      </c>
      <c r="AE1437" s="44">
        <v>19.048999999999999</v>
      </c>
      <c r="AF1437" s="43">
        <f t="shared" si="441"/>
        <v>0</v>
      </c>
      <c r="AG1437" s="41">
        <v>44103</v>
      </c>
      <c r="AH1437">
        <v>14.68</v>
      </c>
      <c r="AI1437">
        <v>6.2077999999999998</v>
      </c>
      <c r="AJ1437" s="39">
        <f t="shared" si="428"/>
        <v>1.9443623345485498E-2</v>
      </c>
      <c r="AK1437" s="45" t="s">
        <v>1137</v>
      </c>
      <c r="AL1437">
        <v>18.899999999999999</v>
      </c>
      <c r="AM1437">
        <v>13.4565</v>
      </c>
      <c r="AN1437" s="39">
        <f t="shared" si="429"/>
        <v>0</v>
      </c>
      <c r="AO1437" s="41">
        <v>44103</v>
      </c>
      <c r="AP1437">
        <v>6.84</v>
      </c>
      <c r="AQ1437">
        <v>6.1722999999999999</v>
      </c>
      <c r="AR1437" s="18">
        <f t="shared" si="430"/>
        <v>5.8831198461589008E-3</v>
      </c>
      <c r="AS1437" s="41">
        <v>44103</v>
      </c>
      <c r="AT1437">
        <v>10.6</v>
      </c>
      <c r="AU1437">
        <v>9.0922999999999998</v>
      </c>
      <c r="AV1437" s="39">
        <f t="shared" si="431"/>
        <v>0</v>
      </c>
      <c r="AW1437" s="41">
        <v>44103</v>
      </c>
      <c r="AX1437">
        <v>12.9</v>
      </c>
      <c r="AY1437">
        <v>8.6652000000000005</v>
      </c>
      <c r="AZ1437" s="39">
        <f t="shared" si="432"/>
        <v>-7.6841152960846438E-3</v>
      </c>
      <c r="BA1437" s="41">
        <v>44103</v>
      </c>
      <c r="BB1437">
        <v>3.98</v>
      </c>
      <c r="BC1437">
        <v>2.1865000000000001</v>
      </c>
      <c r="BD1437" s="39">
        <f t="shared" si="433"/>
        <v>-2.4537140307829452E-2</v>
      </c>
      <c r="BE1437" s="41">
        <v>44103</v>
      </c>
      <c r="BF1437">
        <v>10.9</v>
      </c>
      <c r="BG1437">
        <v>7.9722999999999997</v>
      </c>
      <c r="BH1437" s="39">
        <f t="shared" si="434"/>
        <v>4.6120695086759788E-3</v>
      </c>
      <c r="BI1437" s="41">
        <v>44103</v>
      </c>
      <c r="BJ1437">
        <v>1.52</v>
      </c>
      <c r="BK1437">
        <v>1.52</v>
      </c>
      <c r="BL1437" s="39">
        <f t="shared" si="435"/>
        <v>0</v>
      </c>
      <c r="BM1437" s="41">
        <v>44103</v>
      </c>
      <c r="BN1437">
        <v>8.5</v>
      </c>
      <c r="BO1437">
        <v>4.8231999999999999</v>
      </c>
      <c r="BP1437" s="46">
        <f t="shared" si="436"/>
        <v>7.099306773573834E-3</v>
      </c>
      <c r="BQ1437" s="41">
        <v>44103</v>
      </c>
      <c r="BR1437">
        <v>12.3</v>
      </c>
      <c r="BS1437">
        <v>7.0294999999999996</v>
      </c>
      <c r="BT1437" s="18">
        <f t="shared" si="437"/>
        <v>0</v>
      </c>
      <c r="BU1437" s="41">
        <v>44103</v>
      </c>
      <c r="BV1437">
        <v>3.3</v>
      </c>
      <c r="BW1437">
        <v>2.2734999999999999</v>
      </c>
      <c r="BX1437" s="39">
        <f t="shared" si="438"/>
        <v>0</v>
      </c>
      <c r="BY1437" s="41">
        <v>44405</v>
      </c>
      <c r="BZ1437">
        <v>11.89</v>
      </c>
      <c r="CA1437">
        <v>8.4725999999999999</v>
      </c>
    </row>
    <row r="1438" spans="1:79">
      <c r="A1438" s="41">
        <v>44104</v>
      </c>
      <c r="B1438">
        <v>9</v>
      </c>
      <c r="C1438">
        <v>5.2062999999999997</v>
      </c>
      <c r="D1438" s="34">
        <f t="shared" si="424"/>
        <v>-1.099882223319784E-2</v>
      </c>
      <c r="E1438" s="41">
        <v>44104</v>
      </c>
      <c r="F1438">
        <v>1.39</v>
      </c>
      <c r="G1438">
        <v>1.39</v>
      </c>
      <c r="H1438" s="39">
        <f t="shared" si="425"/>
        <v>0</v>
      </c>
      <c r="L1438" s="38"/>
      <c r="M1438" s="41">
        <v>44104</v>
      </c>
      <c r="N1438">
        <v>6.99</v>
      </c>
      <c r="O1438">
        <v>4.4211</v>
      </c>
      <c r="P1438" s="43">
        <f t="shared" si="426"/>
        <v>0</v>
      </c>
      <c r="Q1438" s="41">
        <v>44104</v>
      </c>
      <c r="R1438">
        <v>1.65</v>
      </c>
      <c r="S1438">
        <v>1.1689000000000001</v>
      </c>
      <c r="T1438" s="39">
        <f t="shared" si="427"/>
        <v>-2.3638489809555623E-2</v>
      </c>
      <c r="U1438" s="42">
        <v>44105.62533333333</v>
      </c>
      <c r="V1438" s="44">
        <v>8.48</v>
      </c>
      <c r="W1438" s="44">
        <v>6.2030000000000003</v>
      </c>
      <c r="X1438" s="43">
        <f t="shared" si="439"/>
        <v>2.9201924672307974E-2</v>
      </c>
      <c r="Y1438" s="42">
        <v>44105.62533333333</v>
      </c>
      <c r="Z1438" s="44">
        <v>9.1999999999999993</v>
      </c>
      <c r="AA1438" s="44">
        <v>7.2130000000000001</v>
      </c>
      <c r="AB1438" s="43">
        <f t="shared" si="440"/>
        <v>-2.9467168998923612E-2</v>
      </c>
      <c r="AC1438" s="42">
        <v>44105.62533333333</v>
      </c>
      <c r="AD1438" s="44">
        <v>22.31</v>
      </c>
      <c r="AE1438" s="44">
        <v>18.478000000000002</v>
      </c>
      <c r="AF1438" s="43">
        <f t="shared" si="441"/>
        <v>-2.9975326788807703E-2</v>
      </c>
      <c r="AG1438" s="41">
        <v>44104</v>
      </c>
      <c r="AH1438">
        <v>14.24</v>
      </c>
      <c r="AI1438">
        <v>6.0217000000000001</v>
      </c>
      <c r="AJ1438" s="39">
        <f t="shared" si="428"/>
        <v>-2.9978414253036458E-2</v>
      </c>
      <c r="AK1438" s="45" t="s">
        <v>1138</v>
      </c>
      <c r="AL1438">
        <v>18.8</v>
      </c>
      <c r="AM1438">
        <v>13.385300000000001</v>
      </c>
      <c r="AN1438" s="39">
        <f t="shared" si="429"/>
        <v>-5.2911232489874236E-3</v>
      </c>
      <c r="AO1438" s="41">
        <v>44104</v>
      </c>
      <c r="AP1438">
        <v>6.82</v>
      </c>
      <c r="AQ1438">
        <v>6.1542000000000003</v>
      </c>
      <c r="AR1438" s="18">
        <f t="shared" si="430"/>
        <v>-2.9324562966802589E-3</v>
      </c>
      <c r="AS1438" s="41">
        <v>44104</v>
      </c>
      <c r="AT1438">
        <v>10.3</v>
      </c>
      <c r="AU1438">
        <v>8.8350000000000009</v>
      </c>
      <c r="AV1438" s="39">
        <f t="shared" si="431"/>
        <v>-2.8298670303443459E-2</v>
      </c>
      <c r="AW1438" s="41">
        <v>44104</v>
      </c>
      <c r="AX1438">
        <v>12.59</v>
      </c>
      <c r="AY1438">
        <v>8.4568999999999992</v>
      </c>
      <c r="AZ1438" s="39">
        <f t="shared" si="432"/>
        <v>-2.403868346951037E-2</v>
      </c>
      <c r="BA1438" s="41">
        <v>44104</v>
      </c>
      <c r="BB1438">
        <v>4</v>
      </c>
      <c r="BC1438">
        <v>2.1974999999999998</v>
      </c>
      <c r="BD1438" s="39">
        <f t="shared" si="433"/>
        <v>5.0308712554309057E-3</v>
      </c>
      <c r="BE1438" s="41">
        <v>44104</v>
      </c>
      <c r="BF1438">
        <v>10.8</v>
      </c>
      <c r="BG1438">
        <v>7.8992000000000004</v>
      </c>
      <c r="BH1438" s="39">
        <f t="shared" si="434"/>
        <v>-9.1692485230108357E-3</v>
      </c>
      <c r="BI1438" s="41">
        <v>44104</v>
      </c>
      <c r="BJ1438">
        <v>1.48</v>
      </c>
      <c r="BK1438">
        <v>1.48</v>
      </c>
      <c r="BL1438" s="39">
        <f t="shared" si="435"/>
        <v>-2.6315789473684233E-2</v>
      </c>
      <c r="BM1438" s="41">
        <v>44104</v>
      </c>
      <c r="BN1438">
        <v>8.19</v>
      </c>
      <c r="BO1438">
        <v>4.6473000000000004</v>
      </c>
      <c r="BP1438" s="46">
        <f t="shared" si="436"/>
        <v>-3.6469563775086977E-2</v>
      </c>
      <c r="BQ1438" s="41">
        <v>44104</v>
      </c>
      <c r="BR1438">
        <v>11.98</v>
      </c>
      <c r="BS1438">
        <v>6.8465999999999996</v>
      </c>
      <c r="BT1438" s="18">
        <f t="shared" si="437"/>
        <v>-2.6018920264599198E-2</v>
      </c>
      <c r="BU1438" s="41">
        <v>44104</v>
      </c>
      <c r="BV1438">
        <v>3.21</v>
      </c>
      <c r="BW1438">
        <v>2.2115</v>
      </c>
      <c r="BX1438" s="39">
        <f t="shared" si="438"/>
        <v>-2.727072795249608E-2</v>
      </c>
      <c r="BY1438" s="41">
        <v>44406</v>
      </c>
      <c r="BZ1438">
        <v>11.89</v>
      </c>
      <c r="CA1438">
        <v>8.4725999999999999</v>
      </c>
    </row>
    <row r="1439" spans="1:79">
      <c r="A1439" s="41">
        <v>44105</v>
      </c>
      <c r="B1439">
        <v>8.98</v>
      </c>
      <c r="C1439">
        <v>5.1947999999999999</v>
      </c>
      <c r="D1439" s="34">
        <f t="shared" si="424"/>
        <v>-2.2088623398574506E-3</v>
      </c>
      <c r="E1439" s="41">
        <v>44105</v>
      </c>
      <c r="F1439">
        <v>1.39</v>
      </c>
      <c r="G1439">
        <v>1.39</v>
      </c>
      <c r="H1439" s="39">
        <f t="shared" si="425"/>
        <v>0</v>
      </c>
      <c r="L1439" s="38"/>
      <c r="M1439" s="41">
        <v>44105</v>
      </c>
      <c r="N1439">
        <v>6.75</v>
      </c>
      <c r="O1439">
        <v>4.2693000000000003</v>
      </c>
      <c r="P1439" s="43">
        <f t="shared" si="426"/>
        <v>-3.4335346407002719E-2</v>
      </c>
      <c r="Q1439" s="41">
        <v>44105</v>
      </c>
      <c r="R1439">
        <v>1.64</v>
      </c>
      <c r="S1439">
        <v>1.1617999999999999</v>
      </c>
      <c r="T1439" s="39">
        <f t="shared" si="427"/>
        <v>-6.0740867482249172E-3</v>
      </c>
      <c r="U1439" s="42">
        <v>44106.62533333333</v>
      </c>
      <c r="V1439" s="44">
        <v>8.48</v>
      </c>
      <c r="W1439" s="44">
        <v>6.2030000000000003</v>
      </c>
      <c r="X1439" s="43">
        <f t="shared" si="439"/>
        <v>0</v>
      </c>
      <c r="Y1439" s="42">
        <v>44106.62533333333</v>
      </c>
      <c r="Z1439" s="44">
        <v>9.1999999999999993</v>
      </c>
      <c r="AA1439" s="44">
        <v>7.2130000000000001</v>
      </c>
      <c r="AB1439" s="43">
        <f t="shared" si="440"/>
        <v>0</v>
      </c>
      <c r="AC1439" s="42">
        <v>44106.62533333333</v>
      </c>
      <c r="AD1439" s="44">
        <v>22.31</v>
      </c>
      <c r="AE1439" s="44">
        <v>18.478000000000002</v>
      </c>
      <c r="AF1439" s="43">
        <f t="shared" si="441"/>
        <v>0</v>
      </c>
      <c r="AG1439" s="41">
        <v>44105</v>
      </c>
      <c r="AH1439">
        <v>13.82</v>
      </c>
      <c r="AI1439">
        <v>5.8441000000000001</v>
      </c>
      <c r="AJ1439" s="39">
        <f t="shared" si="428"/>
        <v>-2.949333244764767E-2</v>
      </c>
      <c r="AK1439" s="45">
        <v>43840</v>
      </c>
      <c r="AL1439">
        <v>18.239999999999998</v>
      </c>
      <c r="AM1439">
        <v>12.986599999999999</v>
      </c>
      <c r="AN1439" s="39">
        <f t="shared" si="429"/>
        <v>-2.978640747685906E-2</v>
      </c>
      <c r="AO1439" s="41">
        <v>44105</v>
      </c>
      <c r="AP1439">
        <v>6.77</v>
      </c>
      <c r="AQ1439">
        <v>6.1090999999999998</v>
      </c>
      <c r="AR1439" s="18">
        <f t="shared" si="430"/>
        <v>-7.3283286211043809E-3</v>
      </c>
      <c r="AS1439" s="41">
        <v>44105</v>
      </c>
      <c r="AT1439">
        <v>10</v>
      </c>
      <c r="AU1439">
        <v>8.5777000000000001</v>
      </c>
      <c r="AV1439" s="39">
        <f t="shared" si="431"/>
        <v>-2.9122807017543943E-2</v>
      </c>
      <c r="AW1439" s="41">
        <v>44105</v>
      </c>
      <c r="AX1439">
        <v>12.02</v>
      </c>
      <c r="AY1439">
        <v>8.0740999999999996</v>
      </c>
      <c r="AZ1439" s="39">
        <f t="shared" si="432"/>
        <v>-4.5264813347680545E-2</v>
      </c>
      <c r="BA1439" s="41">
        <v>44105</v>
      </c>
      <c r="BB1439">
        <v>3.98</v>
      </c>
      <c r="BC1439">
        <v>2.1865000000000001</v>
      </c>
      <c r="BD1439" s="39">
        <f t="shared" si="433"/>
        <v>-5.0056882821386478E-3</v>
      </c>
      <c r="BE1439" s="41">
        <v>44105</v>
      </c>
      <c r="BF1439">
        <v>10.8</v>
      </c>
      <c r="BG1439">
        <v>7.8992000000000004</v>
      </c>
      <c r="BH1439" s="39">
        <f t="shared" si="434"/>
        <v>0</v>
      </c>
      <c r="BI1439" s="41">
        <v>44105</v>
      </c>
      <c r="BJ1439">
        <v>1.39</v>
      </c>
      <c r="BK1439">
        <v>1.39</v>
      </c>
      <c r="BL1439" s="39">
        <f t="shared" si="435"/>
        <v>-6.0810810810810863E-2</v>
      </c>
      <c r="BM1439" s="41">
        <v>44105</v>
      </c>
      <c r="BN1439">
        <v>7.95</v>
      </c>
      <c r="BO1439">
        <v>4.5110999999999999</v>
      </c>
      <c r="BP1439" s="46">
        <f t="shared" si="436"/>
        <v>-2.9307339745658884E-2</v>
      </c>
      <c r="BQ1439" s="41">
        <v>44105</v>
      </c>
      <c r="BR1439">
        <v>11.7</v>
      </c>
      <c r="BS1439">
        <v>6.6866000000000003</v>
      </c>
      <c r="BT1439" s="18">
        <f t="shared" si="437"/>
        <v>-2.3369263576081451E-2</v>
      </c>
      <c r="BU1439" s="41">
        <v>44105</v>
      </c>
      <c r="BV1439">
        <v>3.21</v>
      </c>
      <c r="BW1439">
        <v>2.2115</v>
      </c>
      <c r="BX1439" s="39">
        <f t="shared" si="438"/>
        <v>0</v>
      </c>
      <c r="BY1439" s="41">
        <v>44407</v>
      </c>
      <c r="BZ1439">
        <v>11.64</v>
      </c>
      <c r="CA1439">
        <v>8.2944999999999993</v>
      </c>
    </row>
    <row r="1440" spans="1:79">
      <c r="A1440" s="41">
        <v>44106</v>
      </c>
      <c r="B1440">
        <v>8.9499999999999993</v>
      </c>
      <c r="C1440">
        <v>5.1773999999999996</v>
      </c>
      <c r="D1440" s="34">
        <f t="shared" si="424"/>
        <v>-3.3495033495034082E-3</v>
      </c>
      <c r="E1440" s="41">
        <v>44106</v>
      </c>
      <c r="F1440">
        <v>1.35</v>
      </c>
      <c r="G1440">
        <v>1.35</v>
      </c>
      <c r="H1440" s="39">
        <f t="shared" si="425"/>
        <v>-2.8776978417266053E-2</v>
      </c>
      <c r="L1440" s="38"/>
      <c r="M1440" s="41">
        <v>44106</v>
      </c>
      <c r="N1440">
        <v>6.85</v>
      </c>
      <c r="O1440">
        <v>4.3326000000000002</v>
      </c>
      <c r="P1440" s="43">
        <f t="shared" si="426"/>
        <v>1.4826786592649827E-2</v>
      </c>
      <c r="Q1440" s="41">
        <v>44106</v>
      </c>
      <c r="R1440">
        <v>1.65</v>
      </c>
      <c r="S1440">
        <v>1.1689000000000001</v>
      </c>
      <c r="T1440" s="39">
        <f t="shared" si="427"/>
        <v>6.1112067481495147E-3</v>
      </c>
      <c r="U1440" s="42">
        <v>44109.62533333333</v>
      </c>
      <c r="V1440" s="44">
        <v>8.48</v>
      </c>
      <c r="W1440" s="44">
        <v>6.2030000000000003</v>
      </c>
      <c r="X1440" s="43">
        <f t="shared" si="439"/>
        <v>0</v>
      </c>
      <c r="Y1440" s="42">
        <v>44109.62533333333</v>
      </c>
      <c r="Z1440" s="44">
        <v>9.1999999999999993</v>
      </c>
      <c r="AA1440" s="44">
        <v>7.2130000000000001</v>
      </c>
      <c r="AB1440" s="43">
        <f t="shared" si="440"/>
        <v>0</v>
      </c>
      <c r="AC1440" s="42">
        <v>44109.62533333333</v>
      </c>
      <c r="AD1440" s="44">
        <v>21.65</v>
      </c>
      <c r="AE1440" s="44">
        <v>17.931000000000001</v>
      </c>
      <c r="AF1440" s="43">
        <f t="shared" si="441"/>
        <v>-2.9602770862647503E-2</v>
      </c>
      <c r="AG1440" s="41">
        <v>44106</v>
      </c>
      <c r="AH1440">
        <v>13.85</v>
      </c>
      <c r="AI1440">
        <v>5.8567999999999998</v>
      </c>
      <c r="AJ1440" s="39">
        <f t="shared" si="428"/>
        <v>2.173131876593438E-3</v>
      </c>
      <c r="AK1440" s="45">
        <v>43871</v>
      </c>
      <c r="AL1440">
        <v>18.100000000000001</v>
      </c>
      <c r="AM1440">
        <v>12.886900000000001</v>
      </c>
      <c r="AN1440" s="39">
        <f t="shared" si="429"/>
        <v>-7.6771441331833249E-3</v>
      </c>
      <c r="AO1440" s="41">
        <v>44106</v>
      </c>
      <c r="AP1440">
        <v>6.7</v>
      </c>
      <c r="AQ1440">
        <v>6.0458999999999996</v>
      </c>
      <c r="AR1440" s="18">
        <f t="shared" si="430"/>
        <v>-1.0345222700561481E-2</v>
      </c>
      <c r="AS1440" s="41">
        <v>44106</v>
      </c>
      <c r="AT1440">
        <v>10</v>
      </c>
      <c r="AU1440">
        <v>8.5777000000000001</v>
      </c>
      <c r="AV1440" s="39">
        <f t="shared" si="431"/>
        <v>0</v>
      </c>
      <c r="AW1440" s="41">
        <v>44106</v>
      </c>
      <c r="AX1440">
        <v>11.95</v>
      </c>
      <c r="AY1440">
        <v>8.0269999999999992</v>
      </c>
      <c r="AZ1440" s="39">
        <f t="shared" si="432"/>
        <v>-5.833467507214472E-3</v>
      </c>
      <c r="BA1440" s="41">
        <v>44106</v>
      </c>
      <c r="BB1440">
        <v>3.98</v>
      </c>
      <c r="BC1440">
        <v>2.1865000000000001</v>
      </c>
      <c r="BD1440" s="39">
        <f t="shared" si="433"/>
        <v>0</v>
      </c>
      <c r="BE1440" s="41">
        <v>44106</v>
      </c>
      <c r="BF1440">
        <v>10.8</v>
      </c>
      <c r="BG1440">
        <v>7.8992000000000004</v>
      </c>
      <c r="BH1440" s="39">
        <f t="shared" si="434"/>
        <v>0</v>
      </c>
      <c r="BI1440" s="41">
        <v>44106</v>
      </c>
      <c r="BJ1440">
        <v>1.42</v>
      </c>
      <c r="BK1440">
        <v>1.42</v>
      </c>
      <c r="BL1440" s="39">
        <f t="shared" si="435"/>
        <v>2.1582733812949662E-2</v>
      </c>
      <c r="BM1440" s="41">
        <v>44106</v>
      </c>
      <c r="BN1440">
        <v>7.83</v>
      </c>
      <c r="BO1440">
        <v>4.4429999999999996</v>
      </c>
      <c r="BP1440" s="46">
        <f t="shared" si="436"/>
        <v>-1.5096096295803744E-2</v>
      </c>
      <c r="BQ1440" s="41">
        <v>44106</v>
      </c>
      <c r="BR1440">
        <v>11.53</v>
      </c>
      <c r="BS1440">
        <v>6.5894000000000004</v>
      </c>
      <c r="BT1440" s="18">
        <f t="shared" si="437"/>
        <v>-1.4536535758083323E-2</v>
      </c>
      <c r="BU1440" s="41">
        <v>44106</v>
      </c>
      <c r="BV1440">
        <v>3.19</v>
      </c>
      <c r="BW1440">
        <v>2.1978</v>
      </c>
      <c r="BX1440" s="39">
        <f t="shared" si="438"/>
        <v>-6.1948903459190796E-3</v>
      </c>
      <c r="BY1440" s="41">
        <v>44410</v>
      </c>
      <c r="BZ1440">
        <v>11.89</v>
      </c>
      <c r="CA1440">
        <v>8.4725999999999999</v>
      </c>
    </row>
    <row r="1441" spans="1:79">
      <c r="A1441" s="41">
        <v>44109</v>
      </c>
      <c r="B1441">
        <v>9</v>
      </c>
      <c r="C1441">
        <v>5.2062999999999997</v>
      </c>
      <c r="D1441" s="34">
        <f t="shared" si="424"/>
        <v>5.5819523312860024E-3</v>
      </c>
      <c r="E1441" s="41">
        <v>44109</v>
      </c>
      <c r="F1441">
        <v>1.35</v>
      </c>
      <c r="G1441">
        <v>1.35</v>
      </c>
      <c r="H1441" s="39">
        <f t="shared" si="425"/>
        <v>0</v>
      </c>
      <c r="L1441" s="38"/>
      <c r="M1441" s="41">
        <v>44109</v>
      </c>
      <c r="N1441">
        <v>6.88</v>
      </c>
      <c r="O1441">
        <v>4.3516000000000004</v>
      </c>
      <c r="P1441" s="43">
        <f t="shared" si="426"/>
        <v>4.3853575220422214E-3</v>
      </c>
      <c r="Q1441" s="41">
        <v>44109</v>
      </c>
      <c r="R1441">
        <v>1.65</v>
      </c>
      <c r="S1441">
        <v>1.1689000000000001</v>
      </c>
      <c r="T1441" s="39">
        <f t="shared" si="427"/>
        <v>0</v>
      </c>
      <c r="U1441" s="42">
        <v>44110.62533333333</v>
      </c>
      <c r="V1441" s="44">
        <v>8.48</v>
      </c>
      <c r="W1441" s="44">
        <v>6.2030000000000003</v>
      </c>
      <c r="X1441" s="43">
        <f t="shared" si="439"/>
        <v>0</v>
      </c>
      <c r="Y1441" s="42">
        <v>44110.62533333333</v>
      </c>
      <c r="Z1441" s="44">
        <v>9.1999999999999993</v>
      </c>
      <c r="AA1441" s="44">
        <v>7.2130000000000001</v>
      </c>
      <c r="AB1441" s="43">
        <f t="shared" si="440"/>
        <v>0</v>
      </c>
      <c r="AC1441" s="42">
        <v>44110.62533333333</v>
      </c>
      <c r="AD1441" s="44">
        <v>21.65</v>
      </c>
      <c r="AE1441" s="44">
        <v>17.931000000000001</v>
      </c>
      <c r="AF1441" s="43">
        <f t="shared" si="441"/>
        <v>0</v>
      </c>
      <c r="AG1441" s="41">
        <v>44109</v>
      </c>
      <c r="AH1441">
        <v>14.27</v>
      </c>
      <c r="AI1441">
        <v>6.0343999999999998</v>
      </c>
      <c r="AJ1441" s="39">
        <f t="shared" si="428"/>
        <v>3.0323726266903425E-2</v>
      </c>
      <c r="AK1441" s="45">
        <v>43961</v>
      </c>
      <c r="AL1441">
        <v>18.5</v>
      </c>
      <c r="AM1441">
        <v>13.1717</v>
      </c>
      <c r="AN1441" s="39">
        <f t="shared" si="429"/>
        <v>2.209996197689117E-2</v>
      </c>
      <c r="AO1441" s="41">
        <v>44109</v>
      </c>
      <c r="AP1441">
        <v>6.82</v>
      </c>
      <c r="AQ1441">
        <v>6.1542000000000003</v>
      </c>
      <c r="AR1441" s="18">
        <f t="shared" si="430"/>
        <v>1.7912965811541826E-2</v>
      </c>
      <c r="AS1441" s="41">
        <v>44109</v>
      </c>
      <c r="AT1441">
        <v>10.45</v>
      </c>
      <c r="AU1441">
        <v>8.9636999999999993</v>
      </c>
      <c r="AV1441" s="39">
        <f t="shared" si="431"/>
        <v>4.5000408034787789E-2</v>
      </c>
      <c r="AW1441" s="41">
        <v>44109</v>
      </c>
      <c r="AX1441">
        <v>12.35</v>
      </c>
      <c r="AY1441">
        <v>8.2957000000000001</v>
      </c>
      <c r="AZ1441" s="39">
        <f t="shared" si="432"/>
        <v>3.3474523483244159E-2</v>
      </c>
      <c r="BA1441" s="41">
        <v>44109</v>
      </c>
      <c r="BB1441">
        <v>4.05</v>
      </c>
      <c r="BC1441">
        <v>2.2250000000000001</v>
      </c>
      <c r="BD1441" s="39">
        <f t="shared" si="433"/>
        <v>1.760804939400868E-2</v>
      </c>
      <c r="BE1441" s="41">
        <v>44109</v>
      </c>
      <c r="BF1441">
        <v>10.8</v>
      </c>
      <c r="BG1441">
        <v>7.8992000000000004</v>
      </c>
      <c r="BH1441" s="39">
        <f t="shared" si="434"/>
        <v>0</v>
      </c>
      <c r="BI1441" s="41">
        <v>44109</v>
      </c>
      <c r="BJ1441">
        <v>1.46</v>
      </c>
      <c r="BK1441">
        <v>1.46</v>
      </c>
      <c r="BL1441" s="39">
        <f t="shared" si="435"/>
        <v>2.8169014084507067E-2</v>
      </c>
      <c r="BM1441" s="41">
        <v>44109</v>
      </c>
      <c r="BN1441">
        <v>8.06</v>
      </c>
      <c r="BO1441">
        <v>4.5735000000000001</v>
      </c>
      <c r="BP1441" s="46">
        <f t="shared" si="436"/>
        <v>2.9372045914922467E-2</v>
      </c>
      <c r="BQ1441" s="41">
        <v>44109</v>
      </c>
      <c r="BR1441">
        <v>12.2</v>
      </c>
      <c r="BS1441">
        <v>6.9722999999999997</v>
      </c>
      <c r="BT1441" s="18">
        <f t="shared" si="437"/>
        <v>5.8108477251342966E-2</v>
      </c>
      <c r="BU1441" s="41">
        <v>44109</v>
      </c>
      <c r="BV1441">
        <v>3.2</v>
      </c>
      <c r="BW1441">
        <v>2.2046999999999999</v>
      </c>
      <c r="BX1441" s="39">
        <f t="shared" si="438"/>
        <v>3.1395031395030967E-3</v>
      </c>
      <c r="BY1441" s="41">
        <v>44411</v>
      </c>
      <c r="BZ1441">
        <v>11.61</v>
      </c>
      <c r="CA1441">
        <v>8.2730999999999995</v>
      </c>
    </row>
    <row r="1442" spans="1:79">
      <c r="A1442" s="41">
        <v>44110</v>
      </c>
      <c r="B1442">
        <v>9</v>
      </c>
      <c r="C1442">
        <v>5.2062999999999997</v>
      </c>
      <c r="D1442" s="34">
        <f t="shared" si="424"/>
        <v>0</v>
      </c>
      <c r="E1442" s="41">
        <v>44110</v>
      </c>
      <c r="F1442">
        <v>1.35</v>
      </c>
      <c r="G1442">
        <v>1.35</v>
      </c>
      <c r="H1442" s="39">
        <f t="shared" si="425"/>
        <v>0</v>
      </c>
      <c r="L1442" s="38"/>
      <c r="M1442" s="41">
        <v>44110</v>
      </c>
      <c r="N1442">
        <v>6.87</v>
      </c>
      <c r="O1442">
        <v>4.3452000000000002</v>
      </c>
      <c r="P1442" s="43">
        <f t="shared" si="426"/>
        <v>-1.4707234120783579E-3</v>
      </c>
      <c r="Q1442" s="41">
        <v>44110</v>
      </c>
      <c r="R1442">
        <v>1.75</v>
      </c>
      <c r="S1442">
        <v>1.2397</v>
      </c>
      <c r="T1442" s="39">
        <f t="shared" si="427"/>
        <v>6.0569766447086983E-2</v>
      </c>
      <c r="U1442" s="42">
        <v>44111.62533333333</v>
      </c>
      <c r="V1442" s="44">
        <v>8.48</v>
      </c>
      <c r="W1442" s="44">
        <v>6.2030000000000003</v>
      </c>
      <c r="X1442" s="43">
        <f t="shared" si="439"/>
        <v>0</v>
      </c>
      <c r="Y1442" s="42">
        <v>44111.62533333333</v>
      </c>
      <c r="Z1442" s="44">
        <v>9.1999999999999993</v>
      </c>
      <c r="AA1442" s="44">
        <v>7.2130000000000001</v>
      </c>
      <c r="AB1442" s="43">
        <f t="shared" si="440"/>
        <v>0</v>
      </c>
      <c r="AC1442" s="42">
        <v>44111.62533333333</v>
      </c>
      <c r="AD1442" s="44">
        <v>21.65</v>
      </c>
      <c r="AE1442" s="44">
        <v>17.931000000000001</v>
      </c>
      <c r="AF1442" s="43">
        <f t="shared" si="441"/>
        <v>0</v>
      </c>
      <c r="AG1442" s="41">
        <v>44110</v>
      </c>
      <c r="AH1442">
        <v>14.5</v>
      </c>
      <c r="AI1442">
        <v>6.1315999999999997</v>
      </c>
      <c r="AJ1442" s="39">
        <f t="shared" si="428"/>
        <v>1.6107649476335667E-2</v>
      </c>
      <c r="AK1442" s="45">
        <v>43992</v>
      </c>
      <c r="AL1442">
        <v>18.600000000000001</v>
      </c>
      <c r="AM1442">
        <v>13.242900000000001</v>
      </c>
      <c r="AN1442" s="39">
        <f t="shared" si="429"/>
        <v>5.4055285194774434E-3</v>
      </c>
      <c r="AO1442" s="41">
        <v>44110</v>
      </c>
      <c r="AP1442">
        <v>6.82</v>
      </c>
      <c r="AQ1442">
        <v>6.1542000000000003</v>
      </c>
      <c r="AR1442" s="18">
        <f t="shared" si="430"/>
        <v>0</v>
      </c>
      <c r="AS1442" s="41">
        <v>44110</v>
      </c>
      <c r="AT1442">
        <v>10.45</v>
      </c>
      <c r="AU1442">
        <v>8.9636999999999993</v>
      </c>
      <c r="AV1442" s="39">
        <f t="shared" si="431"/>
        <v>0</v>
      </c>
      <c r="AW1442" s="41">
        <v>44110</v>
      </c>
      <c r="AX1442">
        <v>12.64</v>
      </c>
      <c r="AY1442">
        <v>8.4905000000000008</v>
      </c>
      <c r="AZ1442" s="39">
        <f t="shared" si="432"/>
        <v>2.3482044914835486E-2</v>
      </c>
      <c r="BA1442" s="41">
        <v>44110</v>
      </c>
      <c r="BB1442">
        <v>4.24</v>
      </c>
      <c r="BC1442">
        <v>2.3294000000000001</v>
      </c>
      <c r="BD1442" s="39">
        <f t="shared" si="433"/>
        <v>4.6921348314606759E-2</v>
      </c>
      <c r="BE1442" s="41">
        <v>44110</v>
      </c>
      <c r="BF1442">
        <v>10.9</v>
      </c>
      <c r="BG1442">
        <v>7.9722999999999997</v>
      </c>
      <c r="BH1442" s="39">
        <f t="shared" si="434"/>
        <v>9.2541016811828122E-3</v>
      </c>
      <c r="BI1442" s="41">
        <v>44110</v>
      </c>
      <c r="BJ1442">
        <v>1.52</v>
      </c>
      <c r="BK1442">
        <v>1.52</v>
      </c>
      <c r="BL1442" s="39">
        <f t="shared" si="435"/>
        <v>4.1095890410958943E-2</v>
      </c>
      <c r="BM1442" s="41">
        <v>44110</v>
      </c>
      <c r="BN1442">
        <v>8.24</v>
      </c>
      <c r="BO1442">
        <v>4.6757</v>
      </c>
      <c r="BP1442" s="46">
        <f t="shared" si="436"/>
        <v>2.2346124412375608E-2</v>
      </c>
      <c r="BQ1442" s="41">
        <v>44110</v>
      </c>
      <c r="BR1442">
        <v>12.18</v>
      </c>
      <c r="BS1442">
        <v>6.9608999999999996</v>
      </c>
      <c r="BT1442" s="18">
        <f t="shared" si="437"/>
        <v>-1.6350415214491743E-3</v>
      </c>
      <c r="BU1442" s="41">
        <v>44110</v>
      </c>
      <c r="BV1442">
        <v>3.25</v>
      </c>
      <c r="BW1442">
        <v>2.2391000000000001</v>
      </c>
      <c r="BX1442" s="39">
        <f t="shared" si="438"/>
        <v>1.560302989068817E-2</v>
      </c>
      <c r="BY1442" s="41">
        <v>44412</v>
      </c>
      <c r="BZ1442">
        <v>11.95</v>
      </c>
      <c r="CA1442">
        <v>8.5153999999999996</v>
      </c>
    </row>
    <row r="1443" spans="1:79">
      <c r="A1443" s="41">
        <v>44111</v>
      </c>
      <c r="B1443">
        <v>8.9</v>
      </c>
      <c r="C1443">
        <v>5.1485000000000003</v>
      </c>
      <c r="D1443" s="34">
        <f t="shared" si="424"/>
        <v>-1.1101934195109658E-2</v>
      </c>
      <c r="E1443" s="41">
        <v>44111</v>
      </c>
      <c r="F1443">
        <v>1.35</v>
      </c>
      <c r="G1443">
        <v>1.35</v>
      </c>
      <c r="H1443" s="39">
        <f t="shared" si="425"/>
        <v>0</v>
      </c>
      <c r="L1443" s="38"/>
      <c r="M1443" s="41">
        <v>44111</v>
      </c>
      <c r="N1443">
        <v>6.73</v>
      </c>
      <c r="O1443">
        <v>4.2567000000000004</v>
      </c>
      <c r="P1443" s="43">
        <f t="shared" si="426"/>
        <v>-2.0367301850317546E-2</v>
      </c>
      <c r="Q1443" s="41">
        <v>44111</v>
      </c>
      <c r="R1443">
        <v>1.81</v>
      </c>
      <c r="S1443">
        <v>1.2822</v>
      </c>
      <c r="T1443" s="39">
        <f t="shared" si="427"/>
        <v>3.4282487698636753E-2</v>
      </c>
      <c r="U1443" s="42">
        <v>44112.62533333333</v>
      </c>
      <c r="V1443" s="44">
        <v>8.48</v>
      </c>
      <c r="W1443" s="44">
        <v>6.2030000000000003</v>
      </c>
      <c r="X1443" s="43">
        <f t="shared" si="439"/>
        <v>0</v>
      </c>
      <c r="Y1443" s="42">
        <v>44112.62533333333</v>
      </c>
      <c r="Z1443" s="44">
        <v>9.1999999999999993</v>
      </c>
      <c r="AA1443" s="44">
        <v>7.2130000000000001</v>
      </c>
      <c r="AB1443" s="43">
        <f t="shared" si="440"/>
        <v>0</v>
      </c>
      <c r="AC1443" s="42">
        <v>44112.62533333333</v>
      </c>
      <c r="AD1443" s="44">
        <v>22.29</v>
      </c>
      <c r="AE1443" s="44">
        <v>18.460999999999999</v>
      </c>
      <c r="AF1443" s="43">
        <f t="shared" si="441"/>
        <v>2.9557749149517459E-2</v>
      </c>
      <c r="AG1443" s="41">
        <v>44111</v>
      </c>
      <c r="AH1443">
        <v>14.35</v>
      </c>
      <c r="AI1443">
        <v>6.0682</v>
      </c>
      <c r="AJ1443" s="39">
        <f t="shared" si="428"/>
        <v>-1.0339878661360767E-2</v>
      </c>
      <c r="AK1443" s="45">
        <v>44022</v>
      </c>
      <c r="AL1443">
        <v>18.3</v>
      </c>
      <c r="AM1443">
        <v>13.029299999999999</v>
      </c>
      <c r="AN1443" s="39">
        <f t="shared" si="429"/>
        <v>-1.612939763948994E-2</v>
      </c>
      <c r="AO1443" s="41">
        <v>44111</v>
      </c>
      <c r="AP1443">
        <v>6.8</v>
      </c>
      <c r="AQ1443">
        <v>6.1361999999999997</v>
      </c>
      <c r="AR1443" s="18">
        <f t="shared" si="430"/>
        <v>-2.9248318221703359E-3</v>
      </c>
      <c r="AS1443" s="41">
        <v>44111</v>
      </c>
      <c r="AT1443">
        <v>10.45</v>
      </c>
      <c r="AU1443">
        <v>8.9636999999999993</v>
      </c>
      <c r="AV1443" s="39">
        <f t="shared" si="431"/>
        <v>0</v>
      </c>
      <c r="AW1443" s="41">
        <v>44111</v>
      </c>
      <c r="AX1443">
        <v>12.2</v>
      </c>
      <c r="AY1443">
        <v>8.1950000000000003</v>
      </c>
      <c r="AZ1443" s="39">
        <f t="shared" si="432"/>
        <v>-3.4803604028031392E-2</v>
      </c>
      <c r="BA1443" s="41">
        <v>44111</v>
      </c>
      <c r="BB1443">
        <v>4.24</v>
      </c>
      <c r="BC1443">
        <v>2.3294000000000001</v>
      </c>
      <c r="BD1443" s="39">
        <f t="shared" si="433"/>
        <v>0</v>
      </c>
      <c r="BE1443" s="41">
        <v>44111</v>
      </c>
      <c r="BF1443">
        <v>10.9</v>
      </c>
      <c r="BG1443">
        <v>7.9722999999999997</v>
      </c>
      <c r="BH1443" s="39">
        <f t="shared" si="434"/>
        <v>0</v>
      </c>
      <c r="BI1443" s="41">
        <v>44111</v>
      </c>
      <c r="BJ1443">
        <v>1.48</v>
      </c>
      <c r="BK1443">
        <v>1.48</v>
      </c>
      <c r="BL1443" s="39">
        <f t="shared" si="435"/>
        <v>-2.6315789473684233E-2</v>
      </c>
      <c r="BM1443" s="41">
        <v>44111</v>
      </c>
      <c r="BN1443">
        <v>8.19</v>
      </c>
      <c r="BO1443">
        <v>4.6473000000000004</v>
      </c>
      <c r="BP1443" s="46">
        <f t="shared" si="436"/>
        <v>-6.0739568406868571E-3</v>
      </c>
      <c r="BQ1443" s="41">
        <v>44111</v>
      </c>
      <c r="BR1443">
        <v>12.17</v>
      </c>
      <c r="BS1443">
        <v>6.9551999999999996</v>
      </c>
      <c r="BT1443" s="18">
        <f t="shared" si="437"/>
        <v>-8.1885963022023571E-4</v>
      </c>
      <c r="BU1443" s="41">
        <v>44111</v>
      </c>
      <c r="BV1443">
        <v>3.23</v>
      </c>
      <c r="BW1443">
        <v>2.2252999999999998</v>
      </c>
      <c r="BX1443" s="39">
        <f t="shared" si="438"/>
        <v>-6.1631905676388975E-3</v>
      </c>
      <c r="BY1443" s="41">
        <v>44413</v>
      </c>
      <c r="BZ1443">
        <v>11.95</v>
      </c>
      <c r="CA1443">
        <v>8.5153999999999996</v>
      </c>
    </row>
    <row r="1444" spans="1:79">
      <c r="A1444" s="41">
        <v>44112</v>
      </c>
      <c r="B1444">
        <v>8.98</v>
      </c>
      <c r="C1444">
        <v>5.1947999999999999</v>
      </c>
      <c r="D1444" s="34">
        <f t="shared" si="424"/>
        <v>8.9929105564726733E-3</v>
      </c>
      <c r="E1444" s="41">
        <v>44112</v>
      </c>
      <c r="F1444">
        <v>1.35</v>
      </c>
      <c r="G1444">
        <v>1.35</v>
      </c>
      <c r="H1444" s="39">
        <f t="shared" si="425"/>
        <v>0</v>
      </c>
      <c r="L1444" s="38"/>
      <c r="M1444" s="41">
        <v>44112</v>
      </c>
      <c r="N1444">
        <v>6.7</v>
      </c>
      <c r="O1444">
        <v>4.2377000000000002</v>
      </c>
      <c r="P1444" s="43">
        <f t="shared" si="426"/>
        <v>-4.4635515775131264E-3</v>
      </c>
      <c r="Q1444" s="41">
        <v>44112</v>
      </c>
      <c r="R1444">
        <v>1.81</v>
      </c>
      <c r="S1444">
        <v>1.2822</v>
      </c>
      <c r="T1444" s="39">
        <f t="shared" si="427"/>
        <v>0</v>
      </c>
      <c r="U1444" s="42">
        <v>44113.62533333333</v>
      </c>
      <c r="V1444" s="44">
        <v>8.4499999999999993</v>
      </c>
      <c r="W1444" s="44">
        <v>6.181</v>
      </c>
      <c r="X1444" s="43">
        <f t="shared" si="439"/>
        <v>-3.5466709656618153E-3</v>
      </c>
      <c r="Y1444" s="42">
        <v>44113.62533333333</v>
      </c>
      <c r="Z1444" s="44">
        <v>9.1999999999999993</v>
      </c>
      <c r="AA1444" s="44">
        <v>7.2130000000000001</v>
      </c>
      <c r="AB1444" s="43">
        <f t="shared" si="440"/>
        <v>0</v>
      </c>
      <c r="AC1444" s="42">
        <v>44113.62533333333</v>
      </c>
      <c r="AD1444" s="44">
        <v>21.7</v>
      </c>
      <c r="AE1444" s="44">
        <v>17.972999999999999</v>
      </c>
      <c r="AF1444" s="43">
        <f t="shared" si="441"/>
        <v>-2.6434104328042878E-2</v>
      </c>
      <c r="AG1444" s="41">
        <v>44112</v>
      </c>
      <c r="AH1444">
        <v>14.3</v>
      </c>
      <c r="AI1444">
        <v>6.0471000000000004</v>
      </c>
      <c r="AJ1444" s="39">
        <f t="shared" si="428"/>
        <v>-3.4771431396459699E-3</v>
      </c>
      <c r="AK1444" s="45">
        <v>44053</v>
      </c>
      <c r="AL1444">
        <v>18.3</v>
      </c>
      <c r="AM1444">
        <v>13.029299999999999</v>
      </c>
      <c r="AN1444" s="39">
        <f t="shared" si="429"/>
        <v>0</v>
      </c>
      <c r="AO1444" s="41">
        <v>44112</v>
      </c>
      <c r="AP1444">
        <v>6.79</v>
      </c>
      <c r="AQ1444">
        <v>6.1271000000000004</v>
      </c>
      <c r="AR1444" s="18">
        <f t="shared" si="430"/>
        <v>-1.4830025096964278E-3</v>
      </c>
      <c r="AS1444" s="41">
        <v>44112</v>
      </c>
      <c r="AT1444">
        <v>10.44</v>
      </c>
      <c r="AU1444">
        <v>8.9550999999999998</v>
      </c>
      <c r="AV1444" s="39">
        <f t="shared" si="431"/>
        <v>-9.5942523734612916E-4</v>
      </c>
      <c r="AW1444" s="41">
        <v>44112</v>
      </c>
      <c r="AX1444">
        <v>12</v>
      </c>
      <c r="AY1444">
        <v>8.0606000000000009</v>
      </c>
      <c r="AZ1444" s="39">
        <f t="shared" si="432"/>
        <v>-1.6400244051250689E-2</v>
      </c>
      <c r="BA1444" s="41">
        <v>44112</v>
      </c>
      <c r="BB1444">
        <v>4.33</v>
      </c>
      <c r="BC1444">
        <v>2.3788</v>
      </c>
      <c r="BD1444" s="39">
        <f t="shared" si="433"/>
        <v>2.1207177814029313E-2</v>
      </c>
      <c r="BE1444" s="41">
        <v>44112</v>
      </c>
      <c r="BF1444">
        <v>11</v>
      </c>
      <c r="BG1444">
        <v>8.0454000000000008</v>
      </c>
      <c r="BH1444" s="39">
        <f t="shared" si="434"/>
        <v>9.1692485230110577E-3</v>
      </c>
      <c r="BI1444" s="41">
        <v>44112</v>
      </c>
      <c r="BJ1444">
        <v>1.48</v>
      </c>
      <c r="BK1444">
        <v>1.48</v>
      </c>
      <c r="BL1444" s="39">
        <f t="shared" si="435"/>
        <v>0</v>
      </c>
      <c r="BM1444" s="41">
        <v>44112</v>
      </c>
      <c r="BN1444">
        <v>8.25</v>
      </c>
      <c r="BO1444">
        <v>4.6814</v>
      </c>
      <c r="BP1444" s="46">
        <f t="shared" si="436"/>
        <v>7.3375938717103635E-3</v>
      </c>
      <c r="BQ1444" s="41">
        <v>44112</v>
      </c>
      <c r="BR1444">
        <v>12.1</v>
      </c>
      <c r="BS1444">
        <v>6.9151999999999996</v>
      </c>
      <c r="BT1444" s="18">
        <f t="shared" si="437"/>
        <v>-5.7510927076144525E-3</v>
      </c>
      <c r="BU1444" s="41">
        <v>44112</v>
      </c>
      <c r="BV1444">
        <v>3.22</v>
      </c>
      <c r="BW1444">
        <v>2.2183999999999999</v>
      </c>
      <c r="BX1444" s="39">
        <f t="shared" si="438"/>
        <v>-3.1007055228508096E-3</v>
      </c>
      <c r="BY1444" s="41">
        <v>44414</v>
      </c>
      <c r="BZ1444">
        <v>11.9</v>
      </c>
      <c r="CA1444">
        <v>8.4797999999999991</v>
      </c>
    </row>
    <row r="1445" spans="1:79">
      <c r="A1445" s="41">
        <v>44113</v>
      </c>
      <c r="B1445">
        <v>8.94</v>
      </c>
      <c r="C1445">
        <v>5.1715999999999998</v>
      </c>
      <c r="D1445" s="34">
        <f t="shared" si="424"/>
        <v>-4.4660044660044876E-3</v>
      </c>
      <c r="E1445" s="41">
        <v>44113</v>
      </c>
      <c r="F1445">
        <v>1.35</v>
      </c>
      <c r="G1445">
        <v>1.35</v>
      </c>
      <c r="H1445" s="39">
        <f t="shared" si="425"/>
        <v>0</v>
      </c>
      <c r="L1445" s="38"/>
      <c r="M1445" s="41">
        <v>44113</v>
      </c>
      <c r="N1445">
        <v>6.73</v>
      </c>
      <c r="O1445">
        <v>4.2567000000000004</v>
      </c>
      <c r="P1445" s="43">
        <f t="shared" si="426"/>
        <v>4.4835641975600271E-3</v>
      </c>
      <c r="Q1445" s="41">
        <v>44113</v>
      </c>
      <c r="R1445">
        <v>1.83</v>
      </c>
      <c r="S1445">
        <v>1.2964</v>
      </c>
      <c r="T1445" s="39">
        <f t="shared" si="427"/>
        <v>1.1074715333021363E-2</v>
      </c>
      <c r="U1445" s="42">
        <v>44116.62533333333</v>
      </c>
      <c r="V1445" s="44">
        <v>8.4499999999999993</v>
      </c>
      <c r="W1445" s="44">
        <v>6.181</v>
      </c>
      <c r="X1445" s="43">
        <f t="shared" si="439"/>
        <v>0</v>
      </c>
      <c r="Y1445" s="42">
        <v>44116.62533333333</v>
      </c>
      <c r="Z1445" s="44">
        <v>9.1999999999999993</v>
      </c>
      <c r="AA1445" s="44">
        <v>7.2130000000000001</v>
      </c>
      <c r="AB1445" s="43">
        <f t="shared" si="440"/>
        <v>0</v>
      </c>
      <c r="AC1445" s="42">
        <v>44116.62533333333</v>
      </c>
      <c r="AD1445" s="44">
        <v>21.7</v>
      </c>
      <c r="AE1445" s="44">
        <v>17.972999999999999</v>
      </c>
      <c r="AF1445" s="43">
        <f t="shared" si="441"/>
        <v>0</v>
      </c>
      <c r="AG1445" s="41">
        <v>44113</v>
      </c>
      <c r="AH1445">
        <v>14.5</v>
      </c>
      <c r="AI1445">
        <v>6.1315999999999997</v>
      </c>
      <c r="AJ1445" s="39">
        <f t="shared" si="428"/>
        <v>1.3973640257313315E-2</v>
      </c>
      <c r="AK1445" s="45">
        <v>44084</v>
      </c>
      <c r="AL1445">
        <v>18.28</v>
      </c>
      <c r="AM1445">
        <v>13.0151</v>
      </c>
      <c r="AN1445" s="39">
        <f t="shared" si="429"/>
        <v>-1.0898513350677996E-3</v>
      </c>
      <c r="AO1445" s="41">
        <v>44113</v>
      </c>
      <c r="AP1445">
        <v>6.75</v>
      </c>
      <c r="AQ1445">
        <v>6.0911</v>
      </c>
      <c r="AR1445" s="18">
        <f t="shared" si="430"/>
        <v>-5.8755365507337032E-3</v>
      </c>
      <c r="AS1445" s="41">
        <v>44113</v>
      </c>
      <c r="AT1445">
        <v>10.48</v>
      </c>
      <c r="AU1445">
        <v>8.9893999999999998</v>
      </c>
      <c r="AV1445" s="39">
        <f t="shared" si="431"/>
        <v>3.8302196513718438E-3</v>
      </c>
      <c r="AW1445" s="41">
        <v>44113</v>
      </c>
      <c r="AX1445">
        <v>12.34</v>
      </c>
      <c r="AY1445">
        <v>8.2889999999999997</v>
      </c>
      <c r="AZ1445" s="39">
        <f t="shared" si="432"/>
        <v>2.8335359650646205E-2</v>
      </c>
      <c r="BA1445" s="41">
        <v>44113</v>
      </c>
      <c r="BB1445">
        <v>4.34</v>
      </c>
      <c r="BC1445">
        <v>2.3843000000000001</v>
      </c>
      <c r="BD1445" s="39">
        <f t="shared" si="433"/>
        <v>2.3120901294770724E-3</v>
      </c>
      <c r="BE1445" s="41">
        <v>44113</v>
      </c>
      <c r="BF1445">
        <v>11</v>
      </c>
      <c r="BG1445">
        <v>8.0454000000000008</v>
      </c>
      <c r="BH1445" s="39">
        <f t="shared" si="434"/>
        <v>0</v>
      </c>
      <c r="BI1445" s="41">
        <v>44113</v>
      </c>
      <c r="BJ1445">
        <v>1.47</v>
      </c>
      <c r="BK1445">
        <v>1.47</v>
      </c>
      <c r="BL1445" s="39">
        <f t="shared" si="435"/>
        <v>-6.7567567567567632E-3</v>
      </c>
      <c r="BM1445" s="41">
        <v>44113</v>
      </c>
      <c r="BN1445">
        <v>6.71</v>
      </c>
      <c r="BO1445">
        <v>4.7</v>
      </c>
      <c r="BP1445" s="46">
        <f t="shared" si="436"/>
        <v>3.9731704191054325E-3</v>
      </c>
      <c r="BQ1445" s="41">
        <v>44113</v>
      </c>
      <c r="BR1445">
        <v>12.02</v>
      </c>
      <c r="BS1445">
        <v>6.8695000000000004</v>
      </c>
      <c r="BT1445" s="18">
        <f t="shared" si="437"/>
        <v>-6.6086302637666577E-3</v>
      </c>
      <c r="BU1445" s="41">
        <v>44113</v>
      </c>
      <c r="BV1445">
        <v>3.25</v>
      </c>
      <c r="BW1445">
        <v>2.2391000000000001</v>
      </c>
      <c r="BX1445" s="39">
        <f t="shared" si="438"/>
        <v>9.3310494049766331E-3</v>
      </c>
      <c r="BY1445" s="41">
        <v>44417</v>
      </c>
      <c r="BZ1445">
        <v>11.9</v>
      </c>
      <c r="CA1445">
        <v>8.4797999999999991</v>
      </c>
    </row>
    <row r="1446" spans="1:79">
      <c r="A1446" s="41">
        <v>44116</v>
      </c>
      <c r="B1446">
        <v>8.93</v>
      </c>
      <c r="C1446">
        <v>5.1657999999999999</v>
      </c>
      <c r="D1446" s="34">
        <f t="shared" si="424"/>
        <v>-1.1215097842060108E-3</v>
      </c>
      <c r="E1446" s="41">
        <v>44116</v>
      </c>
      <c r="F1446">
        <v>1.31</v>
      </c>
      <c r="G1446">
        <v>1.31</v>
      </c>
      <c r="H1446" s="39">
        <f t="shared" si="425"/>
        <v>-2.9629629629629655E-2</v>
      </c>
      <c r="L1446" s="38"/>
      <c r="M1446" s="41">
        <v>44116</v>
      </c>
      <c r="N1446">
        <v>6.73</v>
      </c>
      <c r="O1446">
        <v>4.2567000000000004</v>
      </c>
      <c r="P1446" s="43">
        <f t="shared" si="426"/>
        <v>0</v>
      </c>
      <c r="Q1446" s="41">
        <v>44116</v>
      </c>
      <c r="R1446">
        <v>1.85</v>
      </c>
      <c r="S1446">
        <v>1.3106</v>
      </c>
      <c r="T1446" s="39">
        <f t="shared" si="427"/>
        <v>1.0953409441530384E-2</v>
      </c>
      <c r="U1446" s="42">
        <v>44117.62533333333</v>
      </c>
      <c r="V1446" s="44">
        <v>8.4499999999999993</v>
      </c>
      <c r="W1446" s="44">
        <v>6.181</v>
      </c>
      <c r="X1446" s="43">
        <f t="shared" si="439"/>
        <v>0</v>
      </c>
      <c r="Y1446" s="42">
        <v>44117.62533333333</v>
      </c>
      <c r="Z1446" s="44">
        <v>9.1999999999999993</v>
      </c>
      <c r="AA1446" s="44">
        <v>7.2130000000000001</v>
      </c>
      <c r="AB1446" s="43">
        <f t="shared" si="440"/>
        <v>0</v>
      </c>
      <c r="AC1446" s="42">
        <v>44117.62533333333</v>
      </c>
      <c r="AD1446" s="44">
        <v>21.7</v>
      </c>
      <c r="AE1446" s="44">
        <v>17.972999999999999</v>
      </c>
      <c r="AF1446" s="43">
        <f t="shared" si="441"/>
        <v>0</v>
      </c>
      <c r="AG1446" s="41">
        <v>44116</v>
      </c>
      <c r="AH1446">
        <v>14.55</v>
      </c>
      <c r="AI1446">
        <v>6.1528</v>
      </c>
      <c r="AJ1446" s="39">
        <f t="shared" si="428"/>
        <v>3.4574988583730725E-3</v>
      </c>
      <c r="AK1446" s="45">
        <v>44175</v>
      </c>
      <c r="AL1446">
        <v>18.21</v>
      </c>
      <c r="AM1446">
        <v>12.965199999999999</v>
      </c>
      <c r="AN1446" s="39">
        <f t="shared" si="429"/>
        <v>-3.8340081904865075E-3</v>
      </c>
      <c r="AO1446" s="41">
        <v>44116</v>
      </c>
      <c r="AP1446">
        <v>6.75</v>
      </c>
      <c r="AQ1446">
        <v>6.0911</v>
      </c>
      <c r="AR1446" s="18">
        <f t="shared" si="430"/>
        <v>0</v>
      </c>
      <c r="AS1446" s="41">
        <v>44116</v>
      </c>
      <c r="AT1446">
        <v>10.5</v>
      </c>
      <c r="AU1446">
        <v>9.0065000000000008</v>
      </c>
      <c r="AV1446" s="39">
        <f t="shared" si="431"/>
        <v>1.9022404164906448E-3</v>
      </c>
      <c r="AW1446" s="41">
        <v>44116</v>
      </c>
      <c r="AX1446">
        <v>12.3</v>
      </c>
      <c r="AY1446">
        <v>8.2621000000000002</v>
      </c>
      <c r="AZ1446" s="39">
        <f t="shared" si="432"/>
        <v>-3.2452648087826614E-3</v>
      </c>
      <c r="BA1446" s="41">
        <v>44116</v>
      </c>
      <c r="BB1446">
        <v>4.3</v>
      </c>
      <c r="BC1446">
        <v>2.3622999999999998</v>
      </c>
      <c r="BD1446" s="39">
        <f t="shared" si="433"/>
        <v>-9.2270268003188521E-3</v>
      </c>
      <c r="BE1446" s="41">
        <v>44116</v>
      </c>
      <c r="BF1446">
        <v>11</v>
      </c>
      <c r="BG1446">
        <v>8.0454000000000008</v>
      </c>
      <c r="BH1446" s="39">
        <f t="shared" si="434"/>
        <v>0</v>
      </c>
      <c r="BI1446" s="41">
        <v>44116</v>
      </c>
      <c r="BJ1446">
        <v>1.47</v>
      </c>
      <c r="BK1446">
        <v>1.47</v>
      </c>
      <c r="BL1446" s="39">
        <f t="shared" si="435"/>
        <v>0</v>
      </c>
      <c r="BM1446" s="41">
        <v>44116</v>
      </c>
      <c r="BN1446">
        <v>6.9</v>
      </c>
      <c r="BO1446">
        <v>4.8330000000000002</v>
      </c>
      <c r="BP1446" s="46">
        <f t="shared" si="436"/>
        <v>2.8297872340425533E-2</v>
      </c>
      <c r="BQ1446" s="41">
        <v>44116</v>
      </c>
      <c r="BR1446">
        <v>11.72</v>
      </c>
      <c r="BS1446">
        <v>6.6980000000000004</v>
      </c>
      <c r="BT1446" s="18">
        <f t="shared" si="437"/>
        <v>-2.4965426886964112E-2</v>
      </c>
      <c r="BU1446" s="41">
        <v>44116</v>
      </c>
      <c r="BV1446">
        <v>3.27</v>
      </c>
      <c r="BW1446">
        <v>2.2528999999999999</v>
      </c>
      <c r="BX1446" s="39">
        <f t="shared" si="438"/>
        <v>6.1631905676386997E-3</v>
      </c>
      <c r="BY1446" s="41">
        <v>44419</v>
      </c>
      <c r="BZ1446">
        <v>11.95</v>
      </c>
      <c r="CA1446">
        <v>8.5153999999999996</v>
      </c>
    </row>
    <row r="1447" spans="1:79">
      <c r="A1447" s="41">
        <v>44117</v>
      </c>
      <c r="B1447">
        <v>8.8000000000000007</v>
      </c>
      <c r="C1447">
        <v>5.0906000000000002</v>
      </c>
      <c r="D1447" s="34">
        <f t="shared" si="424"/>
        <v>-1.4557280576096581E-2</v>
      </c>
      <c r="E1447" s="41">
        <v>44117</v>
      </c>
      <c r="F1447">
        <v>1.31</v>
      </c>
      <c r="G1447">
        <v>1.31</v>
      </c>
      <c r="H1447" s="39">
        <f t="shared" si="425"/>
        <v>0</v>
      </c>
      <c r="L1447" s="38"/>
      <c r="M1447" s="41">
        <v>44117</v>
      </c>
      <c r="N1447">
        <v>6.7</v>
      </c>
      <c r="O1447">
        <v>4.2377000000000002</v>
      </c>
      <c r="P1447" s="43">
        <f t="shared" si="426"/>
        <v>-4.4635515775131264E-3</v>
      </c>
      <c r="Q1447" s="41">
        <v>44117</v>
      </c>
      <c r="R1447">
        <v>1.84</v>
      </c>
      <c r="S1447">
        <v>1.3035000000000001</v>
      </c>
      <c r="T1447" s="39">
        <f t="shared" si="427"/>
        <v>-5.4173660918662324E-3</v>
      </c>
      <c r="U1447" s="42">
        <v>44118.62533333333</v>
      </c>
      <c r="V1447" s="44">
        <v>8.4499999999999993</v>
      </c>
      <c r="W1447" s="44">
        <v>6.181</v>
      </c>
      <c r="X1447" s="43">
        <f t="shared" si="439"/>
        <v>0</v>
      </c>
      <c r="Y1447" s="42">
        <v>44118.62533333333</v>
      </c>
      <c r="Z1447" s="44">
        <v>9.1999999999999993</v>
      </c>
      <c r="AA1447" s="44">
        <v>7.2130000000000001</v>
      </c>
      <c r="AB1447" s="43">
        <f t="shared" si="440"/>
        <v>0</v>
      </c>
      <c r="AC1447" s="42">
        <v>44118.62533333333</v>
      </c>
      <c r="AD1447" s="44">
        <v>21.7</v>
      </c>
      <c r="AE1447" s="44">
        <v>17.972999999999999</v>
      </c>
      <c r="AF1447" s="43">
        <f t="shared" si="441"/>
        <v>0</v>
      </c>
      <c r="AG1447" s="41">
        <v>44117</v>
      </c>
      <c r="AH1447">
        <v>14.55</v>
      </c>
      <c r="AI1447">
        <v>6.1528</v>
      </c>
      <c r="AJ1447" s="39">
        <f t="shared" si="428"/>
        <v>0</v>
      </c>
      <c r="AK1447" s="45" t="s">
        <v>1139</v>
      </c>
      <c r="AL1447">
        <v>18.2</v>
      </c>
      <c r="AM1447">
        <v>12.9581</v>
      </c>
      <c r="AN1447" s="39">
        <f t="shared" si="429"/>
        <v>-5.4761978218611672E-4</v>
      </c>
      <c r="AO1447" s="41">
        <v>44117</v>
      </c>
      <c r="AP1447">
        <v>6.75</v>
      </c>
      <c r="AQ1447">
        <v>6.0911</v>
      </c>
      <c r="AR1447" s="18">
        <f t="shared" si="430"/>
        <v>0</v>
      </c>
      <c r="AS1447" s="41">
        <v>44117</v>
      </c>
      <c r="AT1447">
        <v>10.48</v>
      </c>
      <c r="AU1447">
        <v>8.9893999999999998</v>
      </c>
      <c r="AV1447" s="39">
        <f t="shared" si="431"/>
        <v>-1.8986287681120304E-3</v>
      </c>
      <c r="AW1447" s="41">
        <v>44117</v>
      </c>
      <c r="AX1447">
        <v>12.2</v>
      </c>
      <c r="AY1447">
        <v>8.1950000000000003</v>
      </c>
      <c r="AZ1447" s="39">
        <f t="shared" si="432"/>
        <v>-8.1214219145253549E-3</v>
      </c>
      <c r="BA1447" s="41">
        <v>44117</v>
      </c>
      <c r="BB1447">
        <v>4.28</v>
      </c>
      <c r="BC1447">
        <v>2.3513000000000002</v>
      </c>
      <c r="BD1447" s="39">
        <f t="shared" si="433"/>
        <v>-4.6564788553526979E-3</v>
      </c>
      <c r="BE1447" s="41">
        <v>44117</v>
      </c>
      <c r="BF1447">
        <v>11.2</v>
      </c>
      <c r="BG1447">
        <v>8.1917000000000009</v>
      </c>
      <c r="BH1447" s="39">
        <f t="shared" si="434"/>
        <v>1.8184304074377915E-2</v>
      </c>
      <c r="BI1447" s="41">
        <v>44117</v>
      </c>
      <c r="BJ1447">
        <v>1.49</v>
      </c>
      <c r="BK1447">
        <v>1.49</v>
      </c>
      <c r="BL1447" s="39">
        <f t="shared" si="435"/>
        <v>1.360544217687076E-2</v>
      </c>
      <c r="BM1447" s="41">
        <v>44117</v>
      </c>
      <c r="BN1447">
        <v>6.99</v>
      </c>
      <c r="BO1447">
        <v>4.8960999999999997</v>
      </c>
      <c r="BP1447" s="46">
        <f t="shared" si="436"/>
        <v>1.3056072832609039E-2</v>
      </c>
      <c r="BQ1447" s="41">
        <v>44117</v>
      </c>
      <c r="BR1447">
        <v>12.08</v>
      </c>
      <c r="BS1447">
        <v>6.9038000000000004</v>
      </c>
      <c r="BT1447" s="18">
        <f t="shared" si="437"/>
        <v>3.0725589728277092E-2</v>
      </c>
      <c r="BU1447" s="41">
        <v>44117</v>
      </c>
      <c r="BV1447">
        <v>3.16</v>
      </c>
      <c r="BW1447">
        <v>2.1770999999999998</v>
      </c>
      <c r="BX1447" s="39">
        <f t="shared" si="438"/>
        <v>-3.3645523547427801E-2</v>
      </c>
      <c r="BY1447" s="41">
        <v>44420</v>
      </c>
      <c r="BZ1447">
        <v>11.95</v>
      </c>
      <c r="CA1447">
        <v>8.5153999999999996</v>
      </c>
    </row>
    <row r="1448" spans="1:79">
      <c r="A1448" s="41">
        <v>44118</v>
      </c>
      <c r="B1448">
        <v>8.94</v>
      </c>
      <c r="C1448">
        <v>5.1715999999999998</v>
      </c>
      <c r="D1448" s="34">
        <f t="shared" si="424"/>
        <v>1.5911680352021278E-2</v>
      </c>
      <c r="E1448" s="41">
        <v>44118</v>
      </c>
      <c r="F1448">
        <v>1.31</v>
      </c>
      <c r="G1448">
        <v>1.31</v>
      </c>
      <c r="H1448" s="39">
        <f t="shared" si="425"/>
        <v>0</v>
      </c>
      <c r="L1448" s="38"/>
      <c r="M1448" s="41">
        <v>44118</v>
      </c>
      <c r="N1448">
        <v>6.7</v>
      </c>
      <c r="O1448">
        <v>4.2377000000000002</v>
      </c>
      <c r="P1448" s="43">
        <f t="shared" si="426"/>
        <v>0</v>
      </c>
      <c r="Q1448" s="41">
        <v>44118</v>
      </c>
      <c r="R1448">
        <v>1.84</v>
      </c>
      <c r="S1448">
        <v>1.3035000000000001</v>
      </c>
      <c r="T1448" s="39">
        <f t="shared" si="427"/>
        <v>0</v>
      </c>
      <c r="U1448" s="42">
        <v>44120.62533333333</v>
      </c>
      <c r="V1448" s="44">
        <v>8.4499999999999993</v>
      </c>
      <c r="W1448" s="44">
        <v>6.181</v>
      </c>
      <c r="X1448" s="43">
        <f t="shared" si="439"/>
        <v>0</v>
      </c>
      <c r="Y1448" s="42">
        <v>44120.62533333333</v>
      </c>
      <c r="Z1448" s="44">
        <v>9.1999999999999993</v>
      </c>
      <c r="AA1448" s="44">
        <v>7.2130000000000001</v>
      </c>
      <c r="AB1448" s="43">
        <f t="shared" si="440"/>
        <v>0</v>
      </c>
      <c r="AC1448" s="42">
        <v>44120.62533333333</v>
      </c>
      <c r="AD1448" s="44">
        <v>22.35</v>
      </c>
      <c r="AE1448" s="44">
        <v>18.510999999999999</v>
      </c>
      <c r="AF1448" s="43">
        <f t="shared" si="441"/>
        <v>2.9933789573248777E-2</v>
      </c>
      <c r="AG1448" s="41">
        <v>44118</v>
      </c>
      <c r="AH1448">
        <v>14.2</v>
      </c>
      <c r="AI1448">
        <v>6.0048000000000004</v>
      </c>
      <c r="AJ1448" s="39">
        <f t="shared" si="428"/>
        <v>-2.4054089195163126E-2</v>
      </c>
      <c r="AK1448" s="45" t="s">
        <v>1140</v>
      </c>
      <c r="AL1448">
        <v>18.18</v>
      </c>
      <c r="AM1448">
        <v>12.943899999999999</v>
      </c>
      <c r="AN1448" s="39">
        <f t="shared" si="429"/>
        <v>-1.0958396678525909E-3</v>
      </c>
      <c r="AO1448" s="41">
        <v>44118</v>
      </c>
      <c r="AP1448">
        <v>6.73</v>
      </c>
      <c r="AQ1448">
        <v>6.0730000000000004</v>
      </c>
      <c r="AR1448" s="18">
        <f t="shared" si="430"/>
        <v>-2.9715486529525966E-3</v>
      </c>
      <c r="AS1448" s="41">
        <v>44118</v>
      </c>
      <c r="AT1448">
        <v>10.4</v>
      </c>
      <c r="AU1448">
        <v>8.9207999999999998</v>
      </c>
      <c r="AV1448" s="39">
        <f t="shared" si="431"/>
        <v>-7.6312100918859982E-3</v>
      </c>
      <c r="AW1448" s="41">
        <v>44118</v>
      </c>
      <c r="AX1448">
        <v>12.4</v>
      </c>
      <c r="AY1448">
        <v>8.3292999999999999</v>
      </c>
      <c r="AZ1448" s="39">
        <f t="shared" si="432"/>
        <v>1.6388041488712587E-2</v>
      </c>
      <c r="BA1448" s="41">
        <v>44118</v>
      </c>
      <c r="BB1448">
        <v>4.3600000000000003</v>
      </c>
      <c r="BC1448">
        <v>2.3953000000000002</v>
      </c>
      <c r="BD1448" s="39">
        <f t="shared" si="433"/>
        <v>1.8713052354016942E-2</v>
      </c>
      <c r="BE1448" s="41">
        <v>44118</v>
      </c>
      <c r="BF1448">
        <v>11.2</v>
      </c>
      <c r="BG1448">
        <v>8.1917000000000009</v>
      </c>
      <c r="BH1448" s="39">
        <f t="shared" si="434"/>
        <v>0</v>
      </c>
      <c r="BI1448" s="41">
        <v>44118</v>
      </c>
      <c r="BJ1448">
        <v>1.5</v>
      </c>
      <c r="BK1448">
        <v>1.5</v>
      </c>
      <c r="BL1448" s="39">
        <f t="shared" si="435"/>
        <v>6.7114093959731603E-3</v>
      </c>
      <c r="BM1448" s="41">
        <v>44118</v>
      </c>
      <c r="BN1448">
        <v>6.93</v>
      </c>
      <c r="BO1448">
        <v>4.8540999999999999</v>
      </c>
      <c r="BP1448" s="46">
        <f t="shared" si="436"/>
        <v>-8.5782561630685268E-3</v>
      </c>
      <c r="BQ1448" s="41">
        <v>44118</v>
      </c>
      <c r="BR1448">
        <v>12.1</v>
      </c>
      <c r="BS1448">
        <v>6.9151999999999996</v>
      </c>
      <c r="BT1448" s="18">
        <f t="shared" si="437"/>
        <v>1.6512645209883236E-3</v>
      </c>
      <c r="BU1448" s="41">
        <v>44118</v>
      </c>
      <c r="BV1448">
        <v>3.25</v>
      </c>
      <c r="BW1448">
        <v>2.2391000000000001</v>
      </c>
      <c r="BX1448" s="39">
        <f t="shared" si="438"/>
        <v>2.8478250884203887E-2</v>
      </c>
      <c r="BY1448" s="41">
        <v>44424</v>
      </c>
      <c r="BZ1448">
        <v>11.95</v>
      </c>
      <c r="CA1448">
        <v>8.5153999999999996</v>
      </c>
    </row>
    <row r="1449" spans="1:79">
      <c r="A1449" s="41">
        <v>44120</v>
      </c>
      <c r="B1449">
        <v>8.68</v>
      </c>
      <c r="C1449">
        <v>5.0212000000000003</v>
      </c>
      <c r="D1449" s="34">
        <f t="shared" si="424"/>
        <v>-2.908190888699811E-2</v>
      </c>
      <c r="E1449" s="41">
        <v>44120</v>
      </c>
      <c r="F1449">
        <v>1.31</v>
      </c>
      <c r="G1449">
        <v>1.31</v>
      </c>
      <c r="H1449" s="39">
        <f t="shared" si="425"/>
        <v>0</v>
      </c>
      <c r="L1449" s="38"/>
      <c r="M1449" s="41">
        <v>44120</v>
      </c>
      <c r="N1449">
        <v>6.73</v>
      </c>
      <c r="O1449">
        <v>4.2567000000000004</v>
      </c>
      <c r="P1449" s="43">
        <f t="shared" si="426"/>
        <v>4.4835641975600271E-3</v>
      </c>
      <c r="Q1449" s="41">
        <v>44120</v>
      </c>
      <c r="R1449">
        <v>1.8</v>
      </c>
      <c r="S1449">
        <v>1.2750999999999999</v>
      </c>
      <c r="T1449" s="39">
        <f t="shared" si="427"/>
        <v>-2.1787495205216879E-2</v>
      </c>
      <c r="U1449" s="42">
        <v>44123.62533333333</v>
      </c>
      <c r="V1449" s="44">
        <v>8.4499999999999993</v>
      </c>
      <c r="W1449" s="44">
        <v>6.181</v>
      </c>
      <c r="X1449" s="43">
        <f t="shared" si="439"/>
        <v>0</v>
      </c>
      <c r="Y1449" s="42">
        <v>44123.62533333333</v>
      </c>
      <c r="Z1449" s="44">
        <v>9.1999999999999993</v>
      </c>
      <c r="AA1449" s="44">
        <v>7.2130000000000001</v>
      </c>
      <c r="AB1449" s="43">
        <f t="shared" si="440"/>
        <v>0</v>
      </c>
      <c r="AC1449" s="42">
        <v>44123.62533333333</v>
      </c>
      <c r="AD1449" s="44">
        <v>22.31</v>
      </c>
      <c r="AE1449" s="44">
        <v>18.478000000000002</v>
      </c>
      <c r="AF1449" s="43">
        <f t="shared" si="441"/>
        <v>-1.7827237858569337E-3</v>
      </c>
      <c r="AG1449" s="41">
        <v>44120</v>
      </c>
      <c r="AH1449">
        <v>14.3</v>
      </c>
      <c r="AI1449">
        <v>6.0471000000000004</v>
      </c>
      <c r="AJ1449" s="39">
        <f t="shared" si="428"/>
        <v>7.0443645083932858E-3</v>
      </c>
      <c r="AK1449" s="45" t="s">
        <v>1141</v>
      </c>
      <c r="AL1449">
        <v>18.57</v>
      </c>
      <c r="AM1449">
        <v>13.221500000000001</v>
      </c>
      <c r="AN1449" s="39">
        <f t="shared" si="429"/>
        <v>2.1446395599471674E-2</v>
      </c>
      <c r="AO1449" s="41">
        <v>44120</v>
      </c>
      <c r="AP1449">
        <v>6.73</v>
      </c>
      <c r="AQ1449">
        <v>6.0730000000000004</v>
      </c>
      <c r="AR1449" s="18">
        <f t="shared" si="430"/>
        <v>0</v>
      </c>
      <c r="AS1449" s="41">
        <v>44120</v>
      </c>
      <c r="AT1449">
        <v>10.4</v>
      </c>
      <c r="AU1449">
        <v>8.9207999999999998</v>
      </c>
      <c r="AV1449" s="39">
        <f t="shared" si="431"/>
        <v>0</v>
      </c>
      <c r="AW1449" s="41">
        <v>44120</v>
      </c>
      <c r="AX1449">
        <v>12.38</v>
      </c>
      <c r="AY1449">
        <v>8.3158999999999992</v>
      </c>
      <c r="AZ1449" s="39">
        <f t="shared" si="432"/>
        <v>-1.6087786488661407E-3</v>
      </c>
      <c r="BA1449" s="41">
        <v>44120</v>
      </c>
      <c r="BB1449">
        <v>4.4000000000000004</v>
      </c>
      <c r="BC1449">
        <v>2.4173</v>
      </c>
      <c r="BD1449" s="39">
        <f t="shared" si="433"/>
        <v>9.1846532793386192E-3</v>
      </c>
      <c r="BE1449" s="41">
        <v>44120</v>
      </c>
      <c r="BF1449">
        <v>11.2</v>
      </c>
      <c r="BG1449">
        <v>8.1917000000000009</v>
      </c>
      <c r="BH1449" s="39">
        <f t="shared" si="434"/>
        <v>0</v>
      </c>
      <c r="BI1449" s="41">
        <v>44120</v>
      </c>
      <c r="BJ1449">
        <v>1.47</v>
      </c>
      <c r="BK1449">
        <v>1.47</v>
      </c>
      <c r="BL1449" s="39">
        <f t="shared" si="435"/>
        <v>-2.0000000000000018E-2</v>
      </c>
      <c r="BM1449" s="41">
        <v>44120</v>
      </c>
      <c r="BN1449">
        <v>7</v>
      </c>
      <c r="BO1449">
        <v>4.9031000000000002</v>
      </c>
      <c r="BP1449" s="46">
        <f t="shared" si="436"/>
        <v>1.0094559238581895E-2</v>
      </c>
      <c r="BQ1449" s="41">
        <v>44120</v>
      </c>
      <c r="BR1449">
        <v>12</v>
      </c>
      <c r="BS1449">
        <v>7.0030000000000001</v>
      </c>
      <c r="BT1449" s="18">
        <f t="shared" si="437"/>
        <v>1.2696668209162505E-2</v>
      </c>
      <c r="BU1449" s="41">
        <v>44120</v>
      </c>
      <c r="BV1449">
        <v>3.22</v>
      </c>
      <c r="BW1449">
        <v>2.2183999999999999</v>
      </c>
      <c r="BX1449" s="39">
        <f t="shared" si="438"/>
        <v>-9.2447858514582478E-3</v>
      </c>
      <c r="BY1449" s="41">
        <v>44425</v>
      </c>
      <c r="BZ1449">
        <v>11.76</v>
      </c>
      <c r="CA1449">
        <v>8.3800000000000008</v>
      </c>
    </row>
    <row r="1450" spans="1:79">
      <c r="A1450" s="41">
        <v>44123</v>
      </c>
      <c r="B1450">
        <v>8.85</v>
      </c>
      <c r="C1450">
        <v>5.1196000000000002</v>
      </c>
      <c r="D1450" s="34">
        <f t="shared" si="424"/>
        <v>1.9596909105393096E-2</v>
      </c>
      <c r="E1450" s="41">
        <v>44123</v>
      </c>
      <c r="F1450">
        <v>1.31</v>
      </c>
      <c r="G1450">
        <v>1.31</v>
      </c>
      <c r="H1450" s="39">
        <f t="shared" si="425"/>
        <v>0</v>
      </c>
      <c r="L1450" s="38"/>
      <c r="M1450" s="41">
        <v>44123</v>
      </c>
      <c r="N1450">
        <v>6.73</v>
      </c>
      <c r="O1450">
        <v>4.2567000000000004</v>
      </c>
      <c r="P1450" s="43">
        <f t="shared" si="426"/>
        <v>0</v>
      </c>
      <c r="Q1450" s="41">
        <v>44123</v>
      </c>
      <c r="R1450">
        <v>1.8</v>
      </c>
      <c r="S1450">
        <v>1.2750999999999999</v>
      </c>
      <c r="T1450" s="39">
        <f t="shared" si="427"/>
        <v>0</v>
      </c>
      <c r="U1450" s="42">
        <v>44124.62533333333</v>
      </c>
      <c r="V1450" s="44">
        <v>8.4499999999999993</v>
      </c>
      <c r="W1450" s="44">
        <v>6.181</v>
      </c>
      <c r="X1450" s="43">
        <f t="shared" si="439"/>
        <v>0</v>
      </c>
      <c r="Y1450" s="42">
        <v>44124.62533333333</v>
      </c>
      <c r="Z1450" s="44">
        <v>9.1999999999999993</v>
      </c>
      <c r="AA1450" s="44">
        <v>7.2130000000000001</v>
      </c>
      <c r="AB1450" s="43">
        <f t="shared" si="440"/>
        <v>0</v>
      </c>
      <c r="AC1450" s="42">
        <v>44124.62533333333</v>
      </c>
      <c r="AD1450" s="44">
        <v>22.4</v>
      </c>
      <c r="AE1450" s="44">
        <v>18.552</v>
      </c>
      <c r="AF1450" s="43">
        <f t="shared" si="441"/>
        <v>4.0047624201752386E-3</v>
      </c>
      <c r="AG1450" s="41">
        <v>44123</v>
      </c>
      <c r="AH1450">
        <v>14.3</v>
      </c>
      <c r="AI1450">
        <v>6.0471000000000004</v>
      </c>
      <c r="AJ1450" s="39">
        <f t="shared" si="428"/>
        <v>0</v>
      </c>
      <c r="AK1450" s="45" t="s">
        <v>1142</v>
      </c>
      <c r="AL1450">
        <v>18.399999999999999</v>
      </c>
      <c r="AM1450">
        <v>13.1005</v>
      </c>
      <c r="AN1450" s="39">
        <f t="shared" si="429"/>
        <v>-9.1517603902734508E-3</v>
      </c>
      <c r="AO1450" s="41">
        <v>44123</v>
      </c>
      <c r="AP1450">
        <v>6.8</v>
      </c>
      <c r="AQ1450">
        <v>6.1361999999999997</v>
      </c>
      <c r="AR1450" s="18">
        <f t="shared" si="430"/>
        <v>1.0406718261155813E-2</v>
      </c>
      <c r="AS1450" s="41">
        <v>44123</v>
      </c>
      <c r="AT1450">
        <v>10.4</v>
      </c>
      <c r="AU1450">
        <v>8.9207999999999998</v>
      </c>
      <c r="AV1450" s="39">
        <f t="shared" si="431"/>
        <v>0</v>
      </c>
      <c r="AW1450" s="41">
        <v>44123</v>
      </c>
      <c r="AX1450">
        <v>12.3</v>
      </c>
      <c r="AY1450">
        <v>8.2621000000000002</v>
      </c>
      <c r="AZ1450" s="39">
        <f t="shared" si="432"/>
        <v>-6.4695342656836859E-3</v>
      </c>
      <c r="BA1450" s="41">
        <v>44123</v>
      </c>
      <c r="BB1450">
        <v>4.43</v>
      </c>
      <c r="BC1450">
        <v>2.4337</v>
      </c>
      <c r="BD1450" s="39">
        <f t="shared" si="433"/>
        <v>6.7844289082860916E-3</v>
      </c>
      <c r="BE1450" s="41">
        <v>44123</v>
      </c>
      <c r="BF1450">
        <v>11.2</v>
      </c>
      <c r="BG1450">
        <v>8.1917000000000009</v>
      </c>
      <c r="BH1450" s="39">
        <f t="shared" si="434"/>
        <v>0</v>
      </c>
      <c r="BI1450" s="41">
        <v>44123</v>
      </c>
      <c r="BJ1450">
        <v>1.49</v>
      </c>
      <c r="BK1450">
        <v>1.49</v>
      </c>
      <c r="BL1450" s="39">
        <f t="shared" si="435"/>
        <v>1.360544217687076E-2</v>
      </c>
      <c r="BM1450" s="41">
        <v>44123</v>
      </c>
      <c r="BN1450">
        <v>6.9</v>
      </c>
      <c r="BO1450">
        <v>4.8330000000000002</v>
      </c>
      <c r="BP1450" s="46">
        <f t="shared" si="436"/>
        <v>-1.4297077359221727E-2</v>
      </c>
      <c r="BQ1450" s="41">
        <v>44123</v>
      </c>
      <c r="BR1450">
        <v>12.2</v>
      </c>
      <c r="BS1450">
        <v>7.1196999999999999</v>
      </c>
      <c r="BT1450" s="18">
        <f t="shared" si="437"/>
        <v>1.6664286734256718E-2</v>
      </c>
      <c r="BU1450" s="41">
        <v>44123</v>
      </c>
      <c r="BV1450">
        <v>3.18</v>
      </c>
      <c r="BW1450">
        <v>2.1909000000000001</v>
      </c>
      <c r="BX1450" s="39">
        <f t="shared" si="438"/>
        <v>-1.2396321673277975E-2</v>
      </c>
      <c r="BY1450" s="41">
        <v>44426</v>
      </c>
      <c r="BZ1450">
        <v>11.65</v>
      </c>
      <c r="CA1450">
        <v>8.3016000000000005</v>
      </c>
    </row>
    <row r="1451" spans="1:79">
      <c r="A1451" s="41">
        <v>44124</v>
      </c>
      <c r="B1451">
        <v>8.84</v>
      </c>
      <c r="C1451">
        <v>5.1138000000000003</v>
      </c>
      <c r="D1451" s="34">
        <f t="shared" si="424"/>
        <v>-1.1329010078912035E-3</v>
      </c>
      <c r="E1451" s="41">
        <v>44124</v>
      </c>
      <c r="F1451">
        <v>1.31</v>
      </c>
      <c r="G1451">
        <v>1.31</v>
      </c>
      <c r="H1451" s="39">
        <f t="shared" si="425"/>
        <v>0</v>
      </c>
      <c r="L1451" s="38"/>
      <c r="M1451" s="41">
        <v>44124</v>
      </c>
      <c r="N1451">
        <v>6.7</v>
      </c>
      <c r="O1451">
        <v>4.2377000000000002</v>
      </c>
      <c r="P1451" s="43">
        <f t="shared" si="426"/>
        <v>-4.4635515775131264E-3</v>
      </c>
      <c r="Q1451" s="41">
        <v>44124</v>
      </c>
      <c r="R1451">
        <v>1.79</v>
      </c>
      <c r="S1451">
        <v>1.2681</v>
      </c>
      <c r="T1451" s="39">
        <f t="shared" si="427"/>
        <v>-5.48976550858748E-3</v>
      </c>
      <c r="U1451" s="42">
        <v>44125.62533333333</v>
      </c>
      <c r="V1451" s="44">
        <v>8.4499999999999993</v>
      </c>
      <c r="W1451" s="44">
        <v>6.181</v>
      </c>
      <c r="X1451" s="43">
        <f t="shared" si="439"/>
        <v>0</v>
      </c>
      <c r="Y1451" s="42">
        <v>44125.62533333333</v>
      </c>
      <c r="Z1451" s="44">
        <v>9.3000000000000007</v>
      </c>
      <c r="AA1451" s="44">
        <v>7.2910000000000004</v>
      </c>
      <c r="AB1451" s="43">
        <f t="shared" si="440"/>
        <v>1.0813808401497337E-2</v>
      </c>
      <c r="AC1451" s="42">
        <v>44125.62533333333</v>
      </c>
      <c r="AD1451" s="44">
        <v>21.73</v>
      </c>
      <c r="AE1451" s="44">
        <v>17.997</v>
      </c>
      <c r="AF1451" s="43">
        <f t="shared" si="441"/>
        <v>-2.9915912031047851E-2</v>
      </c>
      <c r="AG1451" s="41">
        <v>44124</v>
      </c>
      <c r="AH1451">
        <v>14.5</v>
      </c>
      <c r="AI1451">
        <v>6.1315999999999997</v>
      </c>
      <c r="AJ1451" s="39">
        <f t="shared" si="428"/>
        <v>1.3973640257313315E-2</v>
      </c>
      <c r="AK1451" s="45" t="s">
        <v>1143</v>
      </c>
      <c r="AL1451">
        <v>18.18</v>
      </c>
      <c r="AM1451">
        <v>12.943899999999999</v>
      </c>
      <c r="AN1451" s="39">
        <f t="shared" si="429"/>
        <v>-1.1953742223579325E-2</v>
      </c>
      <c r="AO1451" s="41">
        <v>44124</v>
      </c>
      <c r="AP1451">
        <v>6.9</v>
      </c>
      <c r="AQ1451">
        <v>6.2263999999999999</v>
      </c>
      <c r="AR1451" s="18">
        <f t="shared" si="430"/>
        <v>1.4699651249959304E-2</v>
      </c>
      <c r="AS1451" s="41">
        <v>44124</v>
      </c>
      <c r="AT1451">
        <v>10.4</v>
      </c>
      <c r="AU1451">
        <v>8.9207999999999998</v>
      </c>
      <c r="AV1451" s="39">
        <f t="shared" si="431"/>
        <v>0</v>
      </c>
      <c r="AW1451" s="41">
        <v>44124</v>
      </c>
      <c r="AX1451">
        <v>12.3</v>
      </c>
      <c r="AY1451">
        <v>8.2621000000000002</v>
      </c>
      <c r="AZ1451" s="39">
        <f t="shared" si="432"/>
        <v>0</v>
      </c>
      <c r="BA1451" s="41">
        <v>44124</v>
      </c>
      <c r="BB1451">
        <v>4.34</v>
      </c>
      <c r="BC1451">
        <v>2.3843000000000001</v>
      </c>
      <c r="BD1451" s="39">
        <f t="shared" si="433"/>
        <v>-2.0298311213378762E-2</v>
      </c>
      <c r="BE1451" s="41">
        <v>44124</v>
      </c>
      <c r="BF1451">
        <v>11.2</v>
      </c>
      <c r="BG1451">
        <v>8.1917000000000009</v>
      </c>
      <c r="BH1451" s="39">
        <f t="shared" si="434"/>
        <v>0</v>
      </c>
      <c r="BI1451" s="41">
        <v>44124</v>
      </c>
      <c r="BJ1451">
        <v>1.48</v>
      </c>
      <c r="BK1451">
        <v>1.48</v>
      </c>
      <c r="BL1451" s="39">
        <f t="shared" si="435"/>
        <v>-6.7114093959731603E-3</v>
      </c>
      <c r="BM1451" s="41">
        <v>44124</v>
      </c>
      <c r="BN1451">
        <v>7.02</v>
      </c>
      <c r="BO1451">
        <v>4.9170999999999996</v>
      </c>
      <c r="BP1451" s="46">
        <f t="shared" si="436"/>
        <v>1.7401200082764204E-2</v>
      </c>
      <c r="BQ1451" s="41">
        <v>44124</v>
      </c>
      <c r="BR1451">
        <v>12.3</v>
      </c>
      <c r="BS1451">
        <v>7.1780999999999997</v>
      </c>
      <c r="BT1451" s="18">
        <f t="shared" si="437"/>
        <v>8.2025928058766222E-3</v>
      </c>
      <c r="BU1451" s="41">
        <v>44124</v>
      </c>
      <c r="BV1451">
        <v>3.17</v>
      </c>
      <c r="BW1451">
        <v>2.1840000000000002</v>
      </c>
      <c r="BX1451" s="39">
        <f t="shared" si="438"/>
        <v>-3.149390661371996E-3</v>
      </c>
      <c r="BY1451" s="41">
        <v>44427</v>
      </c>
      <c r="BZ1451">
        <v>11.65</v>
      </c>
      <c r="CA1451">
        <v>8.3016000000000005</v>
      </c>
    </row>
    <row r="1452" spans="1:79">
      <c r="A1452" s="41">
        <v>44125</v>
      </c>
      <c r="B1452">
        <v>8.8000000000000007</v>
      </c>
      <c r="C1452">
        <v>5.0906000000000002</v>
      </c>
      <c r="D1452" s="34">
        <f t="shared" si="424"/>
        <v>-4.5367437130900915E-3</v>
      </c>
      <c r="E1452" s="41">
        <v>44125</v>
      </c>
      <c r="F1452">
        <v>1.31</v>
      </c>
      <c r="G1452">
        <v>1.31</v>
      </c>
      <c r="H1452" s="39">
        <f t="shared" si="425"/>
        <v>0</v>
      </c>
      <c r="L1452" s="38"/>
      <c r="M1452" s="41">
        <v>44125</v>
      </c>
      <c r="N1452">
        <v>6.73</v>
      </c>
      <c r="O1452">
        <v>4.2567000000000004</v>
      </c>
      <c r="P1452" s="43">
        <f t="shared" si="426"/>
        <v>4.4835641975600271E-3</v>
      </c>
      <c r="Q1452" s="41">
        <v>44125</v>
      </c>
      <c r="R1452">
        <v>1.8</v>
      </c>
      <c r="S1452">
        <v>1.2750999999999999</v>
      </c>
      <c r="T1452" s="39">
        <f t="shared" si="427"/>
        <v>5.5200693951580277E-3</v>
      </c>
      <c r="U1452" s="42">
        <v>44126.62533333333</v>
      </c>
      <c r="V1452" s="44">
        <v>8.4499999999999993</v>
      </c>
      <c r="W1452" s="44">
        <v>6.181</v>
      </c>
      <c r="X1452" s="43">
        <f t="shared" si="439"/>
        <v>0</v>
      </c>
      <c r="Y1452" s="42">
        <v>44126.62533333333</v>
      </c>
      <c r="Z1452" s="44">
        <v>9.36</v>
      </c>
      <c r="AA1452" s="44">
        <v>7.3380000000000001</v>
      </c>
      <c r="AB1452" s="43">
        <f t="shared" si="440"/>
        <v>6.446303662049061E-3</v>
      </c>
      <c r="AC1452" s="42">
        <v>44126.62533333333</v>
      </c>
      <c r="AD1452" s="44">
        <v>21.8</v>
      </c>
      <c r="AE1452" s="44">
        <v>18.055</v>
      </c>
      <c r="AF1452" s="43">
        <f t="shared" si="441"/>
        <v>3.2227593487803427E-3</v>
      </c>
      <c r="AG1452" s="41">
        <v>44125</v>
      </c>
      <c r="AH1452">
        <v>14.35</v>
      </c>
      <c r="AI1452">
        <v>6.0682</v>
      </c>
      <c r="AJ1452" s="39">
        <f t="shared" si="428"/>
        <v>-1.0339878661360767E-2</v>
      </c>
      <c r="AK1452" s="45" t="s">
        <v>1144</v>
      </c>
      <c r="AL1452">
        <v>18.170000000000002</v>
      </c>
      <c r="AM1452">
        <v>12.9368</v>
      </c>
      <c r="AN1452" s="39">
        <f t="shared" si="429"/>
        <v>-5.4852092491439522E-4</v>
      </c>
      <c r="AO1452" s="41">
        <v>44125</v>
      </c>
      <c r="AP1452">
        <v>7.1</v>
      </c>
      <c r="AQ1452">
        <v>6.4069000000000003</v>
      </c>
      <c r="AR1452" s="18">
        <f t="shared" si="430"/>
        <v>2.8989464216883004E-2</v>
      </c>
      <c r="AS1452" s="41">
        <v>44125</v>
      </c>
      <c r="AT1452">
        <v>10.4</v>
      </c>
      <c r="AU1452">
        <v>8.9207999999999998</v>
      </c>
      <c r="AV1452" s="39">
        <f t="shared" si="431"/>
        <v>0</v>
      </c>
      <c r="AW1452" s="41">
        <v>44125</v>
      </c>
      <c r="AX1452">
        <v>12.15</v>
      </c>
      <c r="AY1452">
        <v>8.1614000000000004</v>
      </c>
      <c r="AZ1452" s="39">
        <f t="shared" si="432"/>
        <v>-1.2188184601977679E-2</v>
      </c>
      <c r="BA1452" s="41">
        <v>44125</v>
      </c>
      <c r="BB1452">
        <v>4.1100000000000003</v>
      </c>
      <c r="BC1452">
        <v>2.4144000000000001</v>
      </c>
      <c r="BD1452" s="39">
        <f t="shared" si="433"/>
        <v>1.2624250304072481E-2</v>
      </c>
      <c r="BE1452" s="41">
        <v>44125</v>
      </c>
      <c r="BF1452">
        <v>11.2</v>
      </c>
      <c r="BG1452">
        <v>8.1917000000000009</v>
      </c>
      <c r="BH1452" s="39">
        <f t="shared" si="434"/>
        <v>0</v>
      </c>
      <c r="BI1452" s="41">
        <v>44125</v>
      </c>
      <c r="BJ1452">
        <v>1.51</v>
      </c>
      <c r="BK1452">
        <v>1.51</v>
      </c>
      <c r="BL1452" s="39">
        <f t="shared" si="435"/>
        <v>2.0270270270270289E-2</v>
      </c>
      <c r="BM1452" s="41">
        <v>44125</v>
      </c>
      <c r="BN1452">
        <v>6.99</v>
      </c>
      <c r="BO1452">
        <v>4.8960999999999997</v>
      </c>
      <c r="BP1452" s="46">
        <f t="shared" si="436"/>
        <v>-4.2708100303023959E-3</v>
      </c>
      <c r="BQ1452" s="41">
        <v>44125</v>
      </c>
      <c r="BR1452">
        <v>12.25</v>
      </c>
      <c r="BS1452">
        <v>7.1489000000000003</v>
      </c>
      <c r="BT1452" s="18">
        <f t="shared" si="437"/>
        <v>-4.0679288391077652E-3</v>
      </c>
      <c r="BU1452" s="41">
        <v>44125</v>
      </c>
      <c r="BV1452">
        <v>3.15</v>
      </c>
      <c r="BW1452">
        <v>2.1701999999999999</v>
      </c>
      <c r="BX1452" s="39">
        <f t="shared" si="438"/>
        <v>-6.3186813186814359E-3</v>
      </c>
      <c r="BY1452" s="41">
        <v>44428</v>
      </c>
      <c r="BZ1452">
        <v>11.9</v>
      </c>
      <c r="CA1452">
        <v>8.4797999999999991</v>
      </c>
    </row>
    <row r="1453" spans="1:79">
      <c r="A1453" s="41">
        <v>44126</v>
      </c>
      <c r="B1453">
        <v>8.77</v>
      </c>
      <c r="C1453">
        <v>5.0732999999999997</v>
      </c>
      <c r="D1453" s="34">
        <f t="shared" si="424"/>
        <v>-3.3984206183947938E-3</v>
      </c>
      <c r="E1453" s="41">
        <v>44126</v>
      </c>
      <c r="F1453">
        <v>1.34</v>
      </c>
      <c r="G1453">
        <v>1.34</v>
      </c>
      <c r="H1453" s="39">
        <f t="shared" si="425"/>
        <v>2.2900763358778647E-2</v>
      </c>
      <c r="L1453" s="38"/>
      <c r="M1453" s="41">
        <v>44126</v>
      </c>
      <c r="N1453">
        <v>6.73</v>
      </c>
      <c r="O1453">
        <v>4.2567000000000004</v>
      </c>
      <c r="P1453" s="43">
        <f t="shared" si="426"/>
        <v>0</v>
      </c>
      <c r="Q1453" s="41">
        <v>44126</v>
      </c>
      <c r="R1453">
        <v>1.8</v>
      </c>
      <c r="S1453">
        <v>1.2750999999999999</v>
      </c>
      <c r="T1453" s="39">
        <f t="shared" si="427"/>
        <v>0</v>
      </c>
      <c r="U1453" s="42">
        <v>44127.62533333333</v>
      </c>
      <c r="V1453" s="44">
        <v>8.4499999999999993</v>
      </c>
      <c r="W1453" s="44">
        <v>6.181</v>
      </c>
      <c r="X1453" s="43">
        <f t="shared" si="439"/>
        <v>0</v>
      </c>
      <c r="Y1453" s="42">
        <v>44127.62533333333</v>
      </c>
      <c r="Z1453" s="44">
        <v>9.4499999999999993</v>
      </c>
      <c r="AA1453" s="44">
        <v>7.4089999999999998</v>
      </c>
      <c r="AB1453" s="43">
        <f t="shared" si="440"/>
        <v>9.6756609430362125E-3</v>
      </c>
      <c r="AC1453" s="42">
        <v>44127.62533333333</v>
      </c>
      <c r="AD1453" s="44">
        <v>21.16</v>
      </c>
      <c r="AE1453" s="44">
        <v>17.524999999999999</v>
      </c>
      <c r="AF1453" s="43">
        <f t="shared" si="441"/>
        <v>-2.9354749376903969E-2</v>
      </c>
      <c r="AG1453" s="41">
        <v>44126</v>
      </c>
      <c r="AH1453">
        <v>14.5</v>
      </c>
      <c r="AI1453">
        <v>6.1315999999999997</v>
      </c>
      <c r="AJ1453" s="39">
        <f t="shared" si="428"/>
        <v>1.0447908770310748E-2</v>
      </c>
      <c r="AK1453" s="45" t="s">
        <v>1145</v>
      </c>
      <c r="AL1453">
        <v>18.2</v>
      </c>
      <c r="AM1453">
        <v>12.9581</v>
      </c>
      <c r="AN1453" s="39">
        <f t="shared" si="429"/>
        <v>1.6464658957392939E-3</v>
      </c>
      <c r="AO1453" s="41">
        <v>44126</v>
      </c>
      <c r="AP1453">
        <v>7.09</v>
      </c>
      <c r="AQ1453">
        <v>6.3978999999999999</v>
      </c>
      <c r="AR1453" s="18">
        <f t="shared" si="430"/>
        <v>-1.4047355195180727E-3</v>
      </c>
      <c r="AS1453" s="41">
        <v>44126</v>
      </c>
      <c r="AT1453">
        <v>10.39</v>
      </c>
      <c r="AU1453">
        <v>8.9122000000000003</v>
      </c>
      <c r="AV1453" s="39">
        <f t="shared" si="431"/>
        <v>-9.6403909963226357E-4</v>
      </c>
      <c r="AW1453" s="41">
        <v>44126</v>
      </c>
      <c r="AX1453">
        <v>11.96</v>
      </c>
      <c r="AY1453">
        <v>8.0337999999999994</v>
      </c>
      <c r="AZ1453" s="39">
        <f t="shared" si="432"/>
        <v>-1.5634572499816337E-2</v>
      </c>
      <c r="BA1453" s="41">
        <v>44126</v>
      </c>
      <c r="BB1453">
        <v>4.12</v>
      </c>
      <c r="BC1453">
        <v>2.4203000000000001</v>
      </c>
      <c r="BD1453" s="39">
        <f t="shared" si="433"/>
        <v>2.4436713055003378E-3</v>
      </c>
      <c r="BE1453" s="41">
        <v>44126</v>
      </c>
      <c r="BF1453">
        <v>11.2</v>
      </c>
      <c r="BG1453">
        <v>8.1917000000000009</v>
      </c>
      <c r="BH1453" s="39">
        <f t="shared" si="434"/>
        <v>0</v>
      </c>
      <c r="BI1453" s="41">
        <v>44126</v>
      </c>
      <c r="BJ1453">
        <v>1.51</v>
      </c>
      <c r="BK1453">
        <v>1.51</v>
      </c>
      <c r="BL1453" s="39">
        <f t="shared" si="435"/>
        <v>0</v>
      </c>
      <c r="BM1453" s="41">
        <v>44126</v>
      </c>
      <c r="BN1453">
        <v>6.95</v>
      </c>
      <c r="BO1453">
        <v>4.8681000000000001</v>
      </c>
      <c r="BP1453" s="46">
        <f t="shared" si="436"/>
        <v>-5.718837442045625E-3</v>
      </c>
      <c r="BQ1453" s="41">
        <v>44126</v>
      </c>
      <c r="BR1453">
        <v>12.3</v>
      </c>
      <c r="BS1453">
        <v>7.1780999999999997</v>
      </c>
      <c r="BT1453" s="18">
        <f t="shared" si="437"/>
        <v>4.0845444753737567E-3</v>
      </c>
      <c r="BU1453" s="41">
        <v>44126</v>
      </c>
      <c r="BV1453">
        <v>3.24</v>
      </c>
      <c r="BW1453">
        <v>2.2322000000000002</v>
      </c>
      <c r="BX1453" s="39">
        <f t="shared" si="438"/>
        <v>2.8568795502718774E-2</v>
      </c>
      <c r="BY1453" s="41">
        <v>44431</v>
      </c>
      <c r="BZ1453">
        <v>11.9</v>
      </c>
      <c r="CA1453">
        <v>8.4797999999999991</v>
      </c>
    </row>
    <row r="1454" spans="1:79">
      <c r="A1454" s="41">
        <v>44127</v>
      </c>
      <c r="B1454">
        <v>8.77</v>
      </c>
      <c r="C1454">
        <v>5.0732999999999997</v>
      </c>
      <c r="D1454" s="34">
        <f t="shared" si="424"/>
        <v>0</v>
      </c>
      <c r="E1454" s="41">
        <v>44127</v>
      </c>
      <c r="F1454">
        <v>1.31</v>
      </c>
      <c r="G1454">
        <v>1.31</v>
      </c>
      <c r="H1454" s="39">
        <f t="shared" si="425"/>
        <v>-2.2388059701492557E-2</v>
      </c>
      <c r="L1454" s="38"/>
      <c r="M1454" s="41">
        <v>44127</v>
      </c>
      <c r="N1454">
        <v>6.85</v>
      </c>
      <c r="O1454">
        <v>4.3326000000000002</v>
      </c>
      <c r="P1454" s="43">
        <f t="shared" si="426"/>
        <v>1.78307139333286E-2</v>
      </c>
      <c r="Q1454" s="41">
        <v>44127</v>
      </c>
      <c r="R1454">
        <v>1.82</v>
      </c>
      <c r="S1454">
        <v>1.2892999999999999</v>
      </c>
      <c r="T1454" s="39">
        <f t="shared" si="427"/>
        <v>1.1136381460277619E-2</v>
      </c>
      <c r="U1454" s="42">
        <v>44130.62533333333</v>
      </c>
      <c r="V1454" s="44">
        <v>8.4499999999999993</v>
      </c>
      <c r="W1454" s="44">
        <v>6.181</v>
      </c>
      <c r="X1454" s="43">
        <f t="shared" si="439"/>
        <v>0</v>
      </c>
      <c r="Y1454" s="42">
        <v>44130.62533333333</v>
      </c>
      <c r="Z1454" s="44">
        <v>10.01</v>
      </c>
      <c r="AA1454" s="44">
        <v>7.8479999999999999</v>
      </c>
      <c r="AB1454" s="43">
        <f t="shared" si="440"/>
        <v>5.9252260763935763E-2</v>
      </c>
      <c r="AC1454" s="42">
        <v>44130.62533333333</v>
      </c>
      <c r="AD1454" s="44">
        <v>21.1</v>
      </c>
      <c r="AE1454" s="44">
        <v>17.475999999999999</v>
      </c>
      <c r="AF1454" s="43">
        <f t="shared" si="441"/>
        <v>-2.7960057061340651E-3</v>
      </c>
      <c r="AG1454" s="41">
        <v>44127</v>
      </c>
      <c r="AH1454">
        <v>14.5</v>
      </c>
      <c r="AI1454">
        <v>6.1315999999999997</v>
      </c>
      <c r="AJ1454" s="39">
        <f t="shared" si="428"/>
        <v>0</v>
      </c>
      <c r="AK1454" s="45" t="s">
        <v>1146</v>
      </c>
      <c r="AL1454">
        <v>18.190000000000001</v>
      </c>
      <c r="AM1454">
        <v>12.951000000000001</v>
      </c>
      <c r="AN1454" s="39">
        <f t="shared" si="429"/>
        <v>-5.479198339262268E-4</v>
      </c>
      <c r="AO1454" s="41">
        <v>44127</v>
      </c>
      <c r="AP1454">
        <v>7.2</v>
      </c>
      <c r="AQ1454">
        <v>6.4970999999999997</v>
      </c>
      <c r="AR1454" s="18">
        <f t="shared" si="430"/>
        <v>1.5505087606870962E-2</v>
      </c>
      <c r="AS1454" s="41">
        <v>44127</v>
      </c>
      <c r="AT1454">
        <v>10.4</v>
      </c>
      <c r="AU1454">
        <v>8.9207999999999998</v>
      </c>
      <c r="AV1454" s="39">
        <f t="shared" si="431"/>
        <v>9.6496936783280185E-4</v>
      </c>
      <c r="AW1454" s="41">
        <v>44127</v>
      </c>
      <c r="AX1454">
        <v>12.1</v>
      </c>
      <c r="AY1454">
        <v>8.1278000000000006</v>
      </c>
      <c r="AZ1454" s="39">
        <f t="shared" si="432"/>
        <v>1.1700565112400259E-2</v>
      </c>
      <c r="BA1454" s="41">
        <v>44127</v>
      </c>
      <c r="BB1454">
        <v>4.12</v>
      </c>
      <c r="BC1454">
        <v>2.4203000000000001</v>
      </c>
      <c r="BD1454" s="39">
        <f t="shared" si="433"/>
        <v>0</v>
      </c>
      <c r="BE1454" s="41">
        <v>44127</v>
      </c>
      <c r="BF1454">
        <v>11.15</v>
      </c>
      <c r="BG1454">
        <v>8.1552000000000007</v>
      </c>
      <c r="BH1454" s="39">
        <f t="shared" si="434"/>
        <v>-4.4557295799406956E-3</v>
      </c>
      <c r="BI1454" s="41">
        <v>44127</v>
      </c>
      <c r="BJ1454">
        <v>1.52</v>
      </c>
      <c r="BK1454">
        <v>1.52</v>
      </c>
      <c r="BL1454" s="39">
        <f t="shared" si="435"/>
        <v>6.6225165562913968E-3</v>
      </c>
      <c r="BM1454" s="41">
        <v>44127</v>
      </c>
      <c r="BN1454">
        <v>6.9</v>
      </c>
      <c r="BO1454">
        <v>4.8330000000000002</v>
      </c>
      <c r="BP1454" s="46">
        <f t="shared" si="436"/>
        <v>-7.210205213532982E-3</v>
      </c>
      <c r="BQ1454" s="41">
        <v>44127</v>
      </c>
      <c r="BR1454">
        <v>12.25</v>
      </c>
      <c r="BS1454">
        <v>7.1489000000000003</v>
      </c>
      <c r="BT1454" s="18">
        <f t="shared" si="437"/>
        <v>-4.0679288391077652E-3</v>
      </c>
      <c r="BU1454" s="41">
        <v>44127</v>
      </c>
      <c r="BV1454">
        <v>3.3</v>
      </c>
      <c r="BW1454">
        <v>2.2734999999999999</v>
      </c>
      <c r="BX1454" s="39">
        <f t="shared" si="438"/>
        <v>1.8501926350685274E-2</v>
      </c>
      <c r="BY1454" s="41">
        <v>44432</v>
      </c>
      <c r="BZ1454">
        <v>12.24</v>
      </c>
      <c r="CA1454">
        <v>8.7219999999999995</v>
      </c>
    </row>
    <row r="1455" spans="1:79">
      <c r="A1455" s="41">
        <v>44130</v>
      </c>
      <c r="B1455">
        <v>8.59</v>
      </c>
      <c r="C1455">
        <v>4.9691000000000001</v>
      </c>
      <c r="D1455" s="34">
        <f t="shared" si="424"/>
        <v>-2.0538899729958732E-2</v>
      </c>
      <c r="E1455" s="41">
        <v>44130</v>
      </c>
      <c r="F1455">
        <v>1.3</v>
      </c>
      <c r="G1455">
        <v>1.3</v>
      </c>
      <c r="H1455" s="39">
        <f t="shared" si="425"/>
        <v>-7.6335877862595486E-3</v>
      </c>
      <c r="L1455" s="38"/>
      <c r="M1455" s="41">
        <v>44130</v>
      </c>
      <c r="N1455">
        <v>6.8</v>
      </c>
      <c r="O1455">
        <v>4.3010000000000002</v>
      </c>
      <c r="P1455" s="43">
        <f t="shared" si="426"/>
        <v>-7.2935419840280827E-3</v>
      </c>
      <c r="Q1455" s="41">
        <v>44130</v>
      </c>
      <c r="R1455">
        <v>1.84</v>
      </c>
      <c r="S1455">
        <v>1.3035000000000001</v>
      </c>
      <c r="T1455" s="39">
        <f t="shared" si="427"/>
        <v>1.101372837974111E-2</v>
      </c>
      <c r="U1455" s="42">
        <v>44131.62533333333</v>
      </c>
      <c r="V1455" s="44">
        <v>8.1999999999999993</v>
      </c>
      <c r="W1455" s="44">
        <v>5.9980000000000002</v>
      </c>
      <c r="X1455" s="43">
        <f t="shared" si="439"/>
        <v>-2.9606859731435016E-2</v>
      </c>
      <c r="Y1455" s="42">
        <v>44131.62533333333</v>
      </c>
      <c r="Z1455" s="44">
        <v>10.15</v>
      </c>
      <c r="AA1455" s="44">
        <v>7.9569999999999999</v>
      </c>
      <c r="AB1455" s="43">
        <f t="shared" si="440"/>
        <v>1.3888888888888888E-2</v>
      </c>
      <c r="AC1455" s="42">
        <v>44131.62533333333</v>
      </c>
      <c r="AD1455" s="44">
        <v>21</v>
      </c>
      <c r="AE1455" s="44">
        <v>17.393000000000001</v>
      </c>
      <c r="AF1455" s="43">
        <f t="shared" si="441"/>
        <v>-4.7493705653466707E-3</v>
      </c>
      <c r="AG1455" s="41">
        <v>44130</v>
      </c>
      <c r="AH1455">
        <v>14.7</v>
      </c>
      <c r="AI1455">
        <v>6.2161999999999997</v>
      </c>
      <c r="AJ1455" s="39">
        <f t="shared" si="428"/>
        <v>1.3797377519733841E-2</v>
      </c>
      <c r="AK1455" s="45" t="s">
        <v>1147</v>
      </c>
      <c r="AL1455">
        <v>18.079999999999998</v>
      </c>
      <c r="AM1455">
        <v>12.8727</v>
      </c>
      <c r="AN1455" s="39">
        <f t="shared" si="429"/>
        <v>-6.0458651841557003E-3</v>
      </c>
      <c r="AO1455" s="41">
        <v>44130</v>
      </c>
      <c r="AP1455">
        <v>7.2</v>
      </c>
      <c r="AQ1455">
        <v>6.4970999999999997</v>
      </c>
      <c r="AR1455" s="18">
        <f t="shared" si="430"/>
        <v>0</v>
      </c>
      <c r="AS1455" s="41">
        <v>44130</v>
      </c>
      <c r="AT1455">
        <v>10.38</v>
      </c>
      <c r="AU1455">
        <v>8.9036000000000008</v>
      </c>
      <c r="AV1455" s="39">
        <f t="shared" si="431"/>
        <v>-1.9280781992645271E-3</v>
      </c>
      <c r="AW1455" s="41">
        <v>44130</v>
      </c>
      <c r="AX1455">
        <v>11.99</v>
      </c>
      <c r="AY1455">
        <v>8.0539000000000005</v>
      </c>
      <c r="AZ1455" s="39">
        <f t="shared" si="432"/>
        <v>-9.0922512857107788E-3</v>
      </c>
      <c r="BA1455" s="41">
        <v>44130</v>
      </c>
      <c r="BB1455">
        <v>4.2</v>
      </c>
      <c r="BC1455">
        <v>2.4672999999999998</v>
      </c>
      <c r="BD1455" s="39">
        <f t="shared" si="433"/>
        <v>1.9419080279304095E-2</v>
      </c>
      <c r="BE1455" s="41">
        <v>44130</v>
      </c>
      <c r="BF1455">
        <v>11.15</v>
      </c>
      <c r="BG1455">
        <v>8.1552000000000007</v>
      </c>
      <c r="BH1455" s="39">
        <f t="shared" si="434"/>
        <v>0</v>
      </c>
      <c r="BI1455" s="41">
        <v>44130</v>
      </c>
      <c r="BJ1455">
        <v>1.5</v>
      </c>
      <c r="BK1455">
        <v>1.5</v>
      </c>
      <c r="BL1455" s="39">
        <f t="shared" si="435"/>
        <v>-1.3157894736842117E-2</v>
      </c>
      <c r="BM1455" s="41">
        <v>44130</v>
      </c>
      <c r="BN1455">
        <v>6.88</v>
      </c>
      <c r="BO1455">
        <v>4.819</v>
      </c>
      <c r="BP1455" s="46">
        <f t="shared" si="436"/>
        <v>-2.8967515001035037E-3</v>
      </c>
      <c r="BQ1455" s="41">
        <v>44130</v>
      </c>
      <c r="BR1455">
        <v>12</v>
      </c>
      <c r="BS1455">
        <v>7.0030000000000001</v>
      </c>
      <c r="BT1455" s="18">
        <f t="shared" si="437"/>
        <v>-2.0408734210857635E-2</v>
      </c>
      <c r="BU1455" s="41">
        <v>44130</v>
      </c>
      <c r="BV1455">
        <v>3.3</v>
      </c>
      <c r="BW1455">
        <v>2.2734999999999999</v>
      </c>
      <c r="BX1455" s="39">
        <f t="shared" si="438"/>
        <v>0</v>
      </c>
      <c r="BY1455" s="41">
        <v>44433</v>
      </c>
      <c r="BZ1455">
        <v>11.97</v>
      </c>
      <c r="CA1455">
        <v>8.5296000000000003</v>
      </c>
    </row>
    <row r="1456" spans="1:79">
      <c r="A1456" s="41">
        <v>44131</v>
      </c>
      <c r="B1456">
        <v>8.6999999999999993</v>
      </c>
      <c r="C1456">
        <v>5.0327999999999999</v>
      </c>
      <c r="D1456" s="34">
        <f t="shared" si="424"/>
        <v>1.2819222796884721E-2</v>
      </c>
      <c r="E1456" s="41">
        <v>44131</v>
      </c>
      <c r="F1456">
        <v>1.35</v>
      </c>
      <c r="G1456">
        <v>1.35</v>
      </c>
      <c r="H1456" s="39">
        <f t="shared" si="425"/>
        <v>3.8461538461538491E-2</v>
      </c>
      <c r="L1456" s="38"/>
      <c r="M1456" s="41">
        <v>44131</v>
      </c>
      <c r="N1456">
        <v>6.8</v>
      </c>
      <c r="O1456">
        <v>4.3010000000000002</v>
      </c>
      <c r="P1456" s="43">
        <f t="shared" si="426"/>
        <v>0</v>
      </c>
      <c r="Q1456" s="41">
        <v>44131</v>
      </c>
      <c r="R1456">
        <v>1.8</v>
      </c>
      <c r="S1456">
        <v>1.2750999999999999</v>
      </c>
      <c r="T1456" s="39">
        <f t="shared" si="427"/>
        <v>-2.1787495205216879E-2</v>
      </c>
      <c r="U1456" s="42">
        <v>44132.62533333333</v>
      </c>
      <c r="V1456" s="44">
        <v>8.1999999999999993</v>
      </c>
      <c r="W1456" s="44">
        <v>5.9980000000000002</v>
      </c>
      <c r="X1456" s="43">
        <f t="shared" si="439"/>
        <v>0</v>
      </c>
      <c r="Y1456" s="42">
        <v>44132.62533333333</v>
      </c>
      <c r="Z1456" s="44">
        <v>10.25</v>
      </c>
      <c r="AA1456" s="44">
        <v>8.0359999999999996</v>
      </c>
      <c r="AB1456" s="43">
        <f t="shared" si="440"/>
        <v>9.9283649616689375E-3</v>
      </c>
      <c r="AC1456" s="42">
        <v>44132.62533333333</v>
      </c>
      <c r="AD1456" s="44">
        <v>21</v>
      </c>
      <c r="AE1456" s="44">
        <v>17.393000000000001</v>
      </c>
      <c r="AF1456" s="43">
        <f t="shared" si="441"/>
        <v>0</v>
      </c>
      <c r="AG1456" s="41">
        <v>44131</v>
      </c>
      <c r="AH1456">
        <v>14.75</v>
      </c>
      <c r="AI1456">
        <v>6.2374000000000001</v>
      </c>
      <c r="AJ1456" s="39">
        <f t="shared" si="428"/>
        <v>3.4104436794183475E-3</v>
      </c>
      <c r="AK1456" s="45" t="s">
        <v>1148</v>
      </c>
      <c r="AL1456">
        <v>18</v>
      </c>
      <c r="AM1456">
        <v>12.8157</v>
      </c>
      <c r="AN1456" s="39">
        <f t="shared" si="429"/>
        <v>-4.427975482998934E-3</v>
      </c>
      <c r="AO1456" s="41">
        <v>44131</v>
      </c>
      <c r="AP1456">
        <v>7</v>
      </c>
      <c r="AQ1456">
        <v>6.3166000000000002</v>
      </c>
      <c r="AR1456" s="18">
        <f t="shared" si="430"/>
        <v>-2.7781625648366108E-2</v>
      </c>
      <c r="AS1456" s="41">
        <v>44131</v>
      </c>
      <c r="AT1456">
        <v>10.35</v>
      </c>
      <c r="AU1456">
        <v>8.8779000000000003</v>
      </c>
      <c r="AV1456" s="39">
        <f t="shared" si="431"/>
        <v>-2.8864728873714564E-3</v>
      </c>
      <c r="AW1456" s="41">
        <v>44131</v>
      </c>
      <c r="AX1456">
        <v>12</v>
      </c>
      <c r="AY1456">
        <v>8.0606000000000009</v>
      </c>
      <c r="AZ1456" s="39">
        <f t="shared" si="432"/>
        <v>8.3189510671853042E-4</v>
      </c>
      <c r="BA1456" s="41">
        <v>44131</v>
      </c>
      <c r="BB1456">
        <v>4.1900000000000004</v>
      </c>
      <c r="BC1456">
        <v>2.4613999999999998</v>
      </c>
      <c r="BD1456" s="39">
        <f t="shared" si="433"/>
        <v>-2.3912779151299057E-3</v>
      </c>
      <c r="BE1456" s="41">
        <v>44131</v>
      </c>
      <c r="BF1456">
        <v>11.15</v>
      </c>
      <c r="BG1456">
        <v>8.1552000000000007</v>
      </c>
      <c r="BH1456" s="39">
        <f t="shared" si="434"/>
        <v>0</v>
      </c>
      <c r="BI1456" s="41">
        <v>44131</v>
      </c>
      <c r="BJ1456">
        <v>1.49</v>
      </c>
      <c r="BK1456">
        <v>1.49</v>
      </c>
      <c r="BL1456" s="39">
        <f t="shared" si="435"/>
        <v>-6.6666666666666723E-3</v>
      </c>
      <c r="BM1456" s="41">
        <v>44131</v>
      </c>
      <c r="BN1456">
        <v>6.8</v>
      </c>
      <c r="BO1456">
        <v>4.7629999999999999</v>
      </c>
      <c r="BP1456" s="46">
        <f t="shared" si="436"/>
        <v>-1.1620668188420844E-2</v>
      </c>
      <c r="BQ1456" s="41">
        <v>44131</v>
      </c>
      <c r="BR1456">
        <v>11.97</v>
      </c>
      <c r="BS1456">
        <v>6.9855</v>
      </c>
      <c r="BT1456" s="18">
        <f t="shared" si="437"/>
        <v>-2.4989290304155464E-3</v>
      </c>
      <c r="BU1456" s="41">
        <v>44131</v>
      </c>
      <c r="BV1456">
        <v>3.3</v>
      </c>
      <c r="BW1456">
        <v>2.2734999999999999</v>
      </c>
      <c r="BX1456" s="39">
        <f t="shared" si="438"/>
        <v>0</v>
      </c>
      <c r="BY1456" s="41">
        <v>44434</v>
      </c>
      <c r="BZ1456">
        <v>12.24</v>
      </c>
      <c r="CA1456">
        <v>8.7219999999999995</v>
      </c>
    </row>
    <row r="1457" spans="1:79">
      <c r="A1457" s="41">
        <v>44132</v>
      </c>
      <c r="B1457">
        <v>8.6999999999999993</v>
      </c>
      <c r="C1457">
        <v>5.0327999999999999</v>
      </c>
      <c r="D1457" s="34">
        <f t="shared" si="424"/>
        <v>0</v>
      </c>
      <c r="E1457" s="41">
        <v>44132</v>
      </c>
      <c r="F1457">
        <v>1.35</v>
      </c>
      <c r="G1457">
        <v>1.35</v>
      </c>
      <c r="H1457" s="39">
        <f t="shared" si="425"/>
        <v>0</v>
      </c>
      <c r="L1457" s="38"/>
      <c r="M1457" s="41">
        <v>44132</v>
      </c>
      <c r="N1457">
        <v>6.8</v>
      </c>
      <c r="O1457">
        <v>4.3010000000000002</v>
      </c>
      <c r="P1457" s="43">
        <f t="shared" si="426"/>
        <v>0</v>
      </c>
      <c r="Q1457" s="41">
        <v>44132</v>
      </c>
      <c r="R1457">
        <v>1.84</v>
      </c>
      <c r="S1457">
        <v>1.3035000000000001</v>
      </c>
      <c r="T1457" s="39">
        <f t="shared" si="427"/>
        <v>2.2272762920555411E-2</v>
      </c>
      <c r="U1457" s="42">
        <v>44134.62533333333</v>
      </c>
      <c r="V1457" s="44">
        <v>8</v>
      </c>
      <c r="W1457" s="44">
        <v>5.8520000000000003</v>
      </c>
      <c r="X1457" s="43">
        <f t="shared" si="439"/>
        <v>-2.4341447149049667E-2</v>
      </c>
      <c r="Y1457" s="42">
        <v>44134.62533333333</v>
      </c>
      <c r="Z1457" s="44">
        <v>10.19</v>
      </c>
      <c r="AA1457" s="44">
        <v>7.9889999999999999</v>
      </c>
      <c r="AB1457" s="43">
        <f t="shared" si="440"/>
        <v>-5.8486809357889136E-3</v>
      </c>
      <c r="AC1457" s="42">
        <v>44134.62533333333</v>
      </c>
      <c r="AD1457" s="44">
        <v>20.53</v>
      </c>
      <c r="AE1457" s="44">
        <v>17.003</v>
      </c>
      <c r="AF1457" s="43">
        <f t="shared" si="441"/>
        <v>-2.2422813775656907E-2</v>
      </c>
      <c r="AG1457" s="41">
        <v>44132</v>
      </c>
      <c r="AH1457">
        <v>14.4</v>
      </c>
      <c r="AI1457">
        <v>6.0894000000000004</v>
      </c>
      <c r="AJ1457" s="39">
        <f t="shared" si="428"/>
        <v>-2.3727835315996999E-2</v>
      </c>
      <c r="AK1457" s="45" t="s">
        <v>1149</v>
      </c>
      <c r="AL1457">
        <v>17.899999999999999</v>
      </c>
      <c r="AM1457">
        <v>12.7445</v>
      </c>
      <c r="AN1457" s="39">
        <f t="shared" si="429"/>
        <v>-5.5556856043758257E-3</v>
      </c>
      <c r="AO1457" s="41">
        <v>44132</v>
      </c>
      <c r="AP1457">
        <v>7.13</v>
      </c>
      <c r="AQ1457">
        <v>6.4340000000000002</v>
      </c>
      <c r="AR1457" s="18">
        <f t="shared" si="430"/>
        <v>1.8585948136655789E-2</v>
      </c>
      <c r="AS1457" s="41">
        <v>44132</v>
      </c>
      <c r="AT1457">
        <v>10.4</v>
      </c>
      <c r="AU1457">
        <v>8.9207999999999998</v>
      </c>
      <c r="AV1457" s="39">
        <f t="shared" si="431"/>
        <v>4.8322238367180855E-3</v>
      </c>
      <c r="AW1457" s="41">
        <v>44132</v>
      </c>
      <c r="AX1457">
        <v>11.82</v>
      </c>
      <c r="AY1457">
        <v>7.9397000000000002</v>
      </c>
      <c r="AZ1457" s="39">
        <f t="shared" si="432"/>
        <v>-1.4998883457807193E-2</v>
      </c>
      <c r="BA1457" s="41">
        <v>44132</v>
      </c>
      <c r="BB1457">
        <v>4.2</v>
      </c>
      <c r="BC1457">
        <v>2.4672999999999998</v>
      </c>
      <c r="BD1457" s="39">
        <f t="shared" si="433"/>
        <v>2.3970098318030456E-3</v>
      </c>
      <c r="BE1457" s="41">
        <v>44132</v>
      </c>
      <c r="BF1457">
        <v>11.15</v>
      </c>
      <c r="BG1457">
        <v>8.1552000000000007</v>
      </c>
      <c r="BH1457" s="39">
        <f t="shared" si="434"/>
        <v>0</v>
      </c>
      <c r="BI1457" s="41">
        <v>44132</v>
      </c>
      <c r="BJ1457">
        <v>1.47</v>
      </c>
      <c r="BK1457">
        <v>1.47</v>
      </c>
      <c r="BL1457" s="39">
        <f t="shared" si="435"/>
        <v>-1.3422818791946321E-2</v>
      </c>
      <c r="BM1457" s="41">
        <v>44132</v>
      </c>
      <c r="BN1457">
        <v>6.78</v>
      </c>
      <c r="BO1457">
        <v>4.7489999999999997</v>
      </c>
      <c r="BP1457" s="46">
        <f t="shared" si="436"/>
        <v>-2.9393239554902865E-3</v>
      </c>
      <c r="BQ1457" s="41">
        <v>44132</v>
      </c>
      <c r="BR1457">
        <v>12</v>
      </c>
      <c r="BS1457">
        <v>7.0030000000000001</v>
      </c>
      <c r="BT1457" s="18">
        <f t="shared" si="437"/>
        <v>2.50518932073582E-3</v>
      </c>
      <c r="BU1457" s="41">
        <v>44132</v>
      </c>
      <c r="BV1457">
        <v>3.23</v>
      </c>
      <c r="BW1457">
        <v>2.2252999999999998</v>
      </c>
      <c r="BX1457" s="39">
        <f t="shared" si="438"/>
        <v>-2.1200791730811533E-2</v>
      </c>
      <c r="BY1457" s="41">
        <v>44435</v>
      </c>
      <c r="BZ1457">
        <v>11.96</v>
      </c>
      <c r="CA1457">
        <v>8.5225000000000009</v>
      </c>
    </row>
    <row r="1458" spans="1:79">
      <c r="A1458" s="41">
        <v>44134</v>
      </c>
      <c r="B1458">
        <v>8.69</v>
      </c>
      <c r="C1458">
        <v>5.0270000000000001</v>
      </c>
      <c r="D1458" s="34">
        <f t="shared" si="424"/>
        <v>-1.1524399936416717E-3</v>
      </c>
      <c r="E1458" s="41">
        <v>44134</v>
      </c>
      <c r="F1458">
        <v>1.29</v>
      </c>
      <c r="G1458">
        <v>1.29</v>
      </c>
      <c r="H1458" s="39">
        <f t="shared" si="425"/>
        <v>-4.4444444444444481E-2</v>
      </c>
      <c r="L1458" s="38"/>
      <c r="M1458" s="41">
        <v>44134</v>
      </c>
      <c r="N1458">
        <v>6.5</v>
      </c>
      <c r="O1458">
        <v>4.1112000000000002</v>
      </c>
      <c r="P1458" s="43">
        <f t="shared" si="426"/>
        <v>-4.4129272262264582E-2</v>
      </c>
      <c r="Q1458" s="41">
        <v>44134</v>
      </c>
      <c r="R1458">
        <v>1.76</v>
      </c>
      <c r="S1458">
        <v>1.2467999999999999</v>
      </c>
      <c r="T1458" s="39">
        <f t="shared" si="427"/>
        <v>-4.3498273878020861E-2</v>
      </c>
      <c r="U1458" s="42">
        <v>44137.62533333333</v>
      </c>
      <c r="V1458" s="44">
        <v>8</v>
      </c>
      <c r="W1458" s="44">
        <v>5.8520000000000003</v>
      </c>
      <c r="X1458" s="43">
        <f t="shared" si="439"/>
        <v>0</v>
      </c>
      <c r="Y1458" s="42">
        <v>44137.62533333333</v>
      </c>
      <c r="Z1458" s="44">
        <v>9.89</v>
      </c>
      <c r="AA1458" s="44">
        <v>7.7539999999999996</v>
      </c>
      <c r="AB1458" s="43">
        <f t="shared" si="440"/>
        <v>-2.9415446238578086E-2</v>
      </c>
      <c r="AC1458" s="42">
        <v>44137.62533333333</v>
      </c>
      <c r="AD1458" s="44">
        <v>20.5</v>
      </c>
      <c r="AE1458" s="44">
        <v>16.978999999999999</v>
      </c>
      <c r="AF1458" s="43">
        <f t="shared" si="441"/>
        <v>-1.4115156148915432E-3</v>
      </c>
      <c r="AG1458" s="41">
        <v>44134</v>
      </c>
      <c r="AH1458">
        <v>14.8</v>
      </c>
      <c r="AI1458">
        <v>6.2584999999999997</v>
      </c>
      <c r="AJ1458" s="39">
        <f t="shared" si="428"/>
        <v>2.7769566788189207E-2</v>
      </c>
      <c r="AK1458" s="45" t="s">
        <v>1150</v>
      </c>
      <c r="AL1458">
        <v>17.850000000000001</v>
      </c>
      <c r="AM1458">
        <v>12.7089</v>
      </c>
      <c r="AN1458" s="39">
        <f t="shared" si="429"/>
        <v>-2.7933618423634132E-3</v>
      </c>
      <c r="AO1458" s="41">
        <v>44134</v>
      </c>
      <c r="AP1458">
        <v>6.92</v>
      </c>
      <c r="AQ1458">
        <v>6.2445000000000004</v>
      </c>
      <c r="AR1458" s="18">
        <f t="shared" si="430"/>
        <v>-2.9452906434566332E-2</v>
      </c>
      <c r="AS1458" s="41">
        <v>44134</v>
      </c>
      <c r="AT1458">
        <v>10.39</v>
      </c>
      <c r="AU1458">
        <v>8.9122000000000003</v>
      </c>
      <c r="AV1458" s="39">
        <f t="shared" si="431"/>
        <v>-9.6403909963226357E-4</v>
      </c>
      <c r="AW1458" s="41">
        <v>44134</v>
      </c>
      <c r="AX1458">
        <v>11.78</v>
      </c>
      <c r="AY1458">
        <v>7.9127999999999998</v>
      </c>
      <c r="AZ1458" s="39">
        <f t="shared" si="432"/>
        <v>-3.3880373313853632E-3</v>
      </c>
      <c r="BA1458" s="41">
        <v>44134</v>
      </c>
      <c r="BB1458">
        <v>4.2</v>
      </c>
      <c r="BC1458">
        <v>2.4672999999999998</v>
      </c>
      <c r="BD1458" s="39">
        <f t="shared" si="433"/>
        <v>0</v>
      </c>
      <c r="BE1458" s="41">
        <v>44134</v>
      </c>
      <c r="BF1458">
        <v>11.15</v>
      </c>
      <c r="BG1458">
        <v>8.1552000000000007</v>
      </c>
      <c r="BH1458" s="39">
        <f t="shared" si="434"/>
        <v>0</v>
      </c>
      <c r="BI1458" s="41">
        <v>44134</v>
      </c>
      <c r="BJ1458">
        <v>1.46</v>
      </c>
      <c r="BK1458">
        <v>1.46</v>
      </c>
      <c r="BL1458" s="39">
        <f t="shared" si="435"/>
        <v>-6.80272108843538E-3</v>
      </c>
      <c r="BM1458" s="41">
        <v>44134</v>
      </c>
      <c r="BN1458">
        <v>6.67</v>
      </c>
      <c r="BO1458">
        <v>4.6718999999999999</v>
      </c>
      <c r="BP1458" s="46">
        <f t="shared" si="436"/>
        <v>-1.6234996841440245E-2</v>
      </c>
      <c r="BQ1458" s="41">
        <v>44134</v>
      </c>
      <c r="BR1458">
        <v>12</v>
      </c>
      <c r="BS1458">
        <v>7.0030000000000001</v>
      </c>
      <c r="BT1458" s="18">
        <f t="shared" si="437"/>
        <v>0</v>
      </c>
      <c r="BU1458" s="41">
        <v>44134</v>
      </c>
      <c r="BV1458">
        <v>3.23</v>
      </c>
      <c r="BW1458">
        <v>2.2252999999999998</v>
      </c>
      <c r="BX1458" s="39">
        <f t="shared" si="438"/>
        <v>0</v>
      </c>
      <c r="BY1458" s="41">
        <v>44438</v>
      </c>
      <c r="BZ1458">
        <v>11.96</v>
      </c>
      <c r="CA1458">
        <v>8.5225000000000009</v>
      </c>
    </row>
    <row r="1459" spans="1:79">
      <c r="A1459" s="41">
        <v>44137</v>
      </c>
      <c r="B1459">
        <v>8.69</v>
      </c>
      <c r="C1459">
        <v>5.0270000000000001</v>
      </c>
      <c r="D1459" s="34">
        <f t="shared" si="424"/>
        <v>0</v>
      </c>
      <c r="E1459" s="41">
        <v>44137</v>
      </c>
      <c r="F1459">
        <v>1.27</v>
      </c>
      <c r="G1459">
        <v>1.27</v>
      </c>
      <c r="H1459" s="39">
        <f t="shared" si="425"/>
        <v>-1.5503875968992262E-2</v>
      </c>
      <c r="L1459" s="38"/>
      <c r="M1459" s="41">
        <v>44137</v>
      </c>
      <c r="N1459">
        <v>6.58</v>
      </c>
      <c r="O1459">
        <v>4.1618000000000004</v>
      </c>
      <c r="P1459" s="43">
        <f t="shared" si="426"/>
        <v>1.2307841992605614E-2</v>
      </c>
      <c r="Q1459" s="41">
        <v>44137</v>
      </c>
      <c r="R1459">
        <v>1.76</v>
      </c>
      <c r="S1459">
        <v>1.2467999999999999</v>
      </c>
      <c r="T1459" s="39">
        <f t="shared" si="427"/>
        <v>0</v>
      </c>
      <c r="U1459" s="42">
        <v>44138.62533333333</v>
      </c>
      <c r="V1459" s="44">
        <v>7.8</v>
      </c>
      <c r="W1459" s="44">
        <v>5.7050000000000001</v>
      </c>
      <c r="X1459" s="43">
        <f t="shared" si="439"/>
        <v>-2.5119617224880424E-2</v>
      </c>
      <c r="Y1459" s="42">
        <v>44138.62533333333</v>
      </c>
      <c r="Z1459" s="44">
        <v>9.99</v>
      </c>
      <c r="AA1459" s="44">
        <v>7.8319999999999999</v>
      </c>
      <c r="AB1459" s="43">
        <f t="shared" si="440"/>
        <v>1.0059324219757583E-2</v>
      </c>
      <c r="AC1459" s="42">
        <v>44138.62533333333</v>
      </c>
      <c r="AD1459" s="44">
        <v>20</v>
      </c>
      <c r="AE1459" s="44">
        <v>16.565000000000001</v>
      </c>
      <c r="AF1459" s="43">
        <f t="shared" si="441"/>
        <v>-2.4383061428823721E-2</v>
      </c>
      <c r="AG1459" s="41">
        <v>44137</v>
      </c>
      <c r="AH1459">
        <v>14.47</v>
      </c>
      <c r="AI1459">
        <v>6.1189999999999998</v>
      </c>
      <c r="AJ1459" s="39">
        <f t="shared" si="428"/>
        <v>-2.2289686027003271E-2</v>
      </c>
      <c r="AK1459" s="45">
        <v>43872</v>
      </c>
      <c r="AL1459">
        <v>17.7</v>
      </c>
      <c r="AM1459">
        <v>12.6021</v>
      </c>
      <c r="AN1459" s="39">
        <f t="shared" si="429"/>
        <v>-8.4035597101243843E-3</v>
      </c>
      <c r="AO1459" s="41">
        <v>44137</v>
      </c>
      <c r="AP1459">
        <v>6.92</v>
      </c>
      <c r="AQ1459">
        <v>6.2445000000000004</v>
      </c>
      <c r="AR1459" s="18">
        <f t="shared" si="430"/>
        <v>0</v>
      </c>
      <c r="AS1459" s="41">
        <v>44137</v>
      </c>
      <c r="AT1459">
        <v>10.39</v>
      </c>
      <c r="AU1459">
        <v>8.9122000000000003</v>
      </c>
      <c r="AV1459" s="39">
        <f t="shared" si="431"/>
        <v>0</v>
      </c>
      <c r="AW1459" s="41">
        <v>44137</v>
      </c>
      <c r="AX1459">
        <v>11.64</v>
      </c>
      <c r="AY1459">
        <v>7.8188000000000004</v>
      </c>
      <c r="AZ1459" s="39">
        <f t="shared" si="432"/>
        <v>-1.1879486401779321E-2</v>
      </c>
      <c r="BA1459" s="41">
        <v>44137</v>
      </c>
      <c r="BB1459">
        <v>4.16</v>
      </c>
      <c r="BC1459">
        <v>2.4438</v>
      </c>
      <c r="BD1459" s="39">
        <f t="shared" si="433"/>
        <v>-9.5245815263647945E-3</v>
      </c>
      <c r="BE1459" s="41">
        <v>44137</v>
      </c>
      <c r="BF1459">
        <v>11.15</v>
      </c>
      <c r="BG1459">
        <v>8.1552000000000007</v>
      </c>
      <c r="BH1459" s="39">
        <f t="shared" si="434"/>
        <v>0</v>
      </c>
      <c r="BI1459" s="41">
        <v>44137</v>
      </c>
      <c r="BJ1459">
        <v>1.46</v>
      </c>
      <c r="BK1459">
        <v>1.46</v>
      </c>
      <c r="BL1459" s="39">
        <f t="shared" si="435"/>
        <v>0</v>
      </c>
      <c r="BM1459" s="41">
        <v>44137</v>
      </c>
      <c r="BN1459">
        <v>6.64</v>
      </c>
      <c r="BO1459">
        <v>4.6509</v>
      </c>
      <c r="BP1459" s="46">
        <f t="shared" si="436"/>
        <v>-4.4949592242984459E-3</v>
      </c>
      <c r="BQ1459" s="41">
        <v>44137</v>
      </c>
      <c r="BR1459">
        <v>11.9</v>
      </c>
      <c r="BS1459">
        <v>6.9446000000000003</v>
      </c>
      <c r="BT1459" s="18">
        <f t="shared" si="437"/>
        <v>-8.3392831643581012E-3</v>
      </c>
      <c r="BU1459" s="41">
        <v>44137</v>
      </c>
      <c r="BV1459">
        <v>3.24</v>
      </c>
      <c r="BW1459">
        <v>2.2322000000000002</v>
      </c>
      <c r="BX1459" s="39">
        <f t="shared" si="438"/>
        <v>3.1007055228510091E-3</v>
      </c>
      <c r="BY1459" s="41">
        <v>44439</v>
      </c>
      <c r="BZ1459">
        <v>11.96</v>
      </c>
      <c r="CA1459">
        <v>8.5225000000000009</v>
      </c>
    </row>
    <row r="1460" spans="1:79">
      <c r="A1460" s="41">
        <v>44138</v>
      </c>
      <c r="B1460">
        <v>8.6</v>
      </c>
      <c r="C1460">
        <v>4.9748999999999999</v>
      </c>
      <c r="D1460" s="34">
        <f t="shared" si="424"/>
        <v>-1.0364034215237768E-2</v>
      </c>
      <c r="E1460" s="41">
        <v>44138</v>
      </c>
      <c r="F1460">
        <v>1.3</v>
      </c>
      <c r="G1460">
        <v>1.3</v>
      </c>
      <c r="H1460" s="39">
        <f t="shared" si="425"/>
        <v>2.3622047244094509E-2</v>
      </c>
      <c r="L1460" s="38"/>
      <c r="M1460" s="41">
        <v>44138</v>
      </c>
      <c r="N1460">
        <v>6.58</v>
      </c>
      <c r="O1460">
        <v>4.1618000000000004</v>
      </c>
      <c r="P1460" s="43">
        <f t="shared" si="426"/>
        <v>0</v>
      </c>
      <c r="Q1460" s="41">
        <v>44138</v>
      </c>
      <c r="R1460">
        <v>1.71</v>
      </c>
      <c r="S1460">
        <v>1.2114</v>
      </c>
      <c r="T1460" s="39">
        <f t="shared" si="427"/>
        <v>-2.8392685274302117E-2</v>
      </c>
      <c r="U1460" s="42">
        <v>44139.62533333333</v>
      </c>
      <c r="V1460" s="44">
        <v>7.8</v>
      </c>
      <c r="W1460" s="44">
        <v>5.7050000000000001</v>
      </c>
      <c r="X1460" s="43">
        <f t="shared" si="439"/>
        <v>0</v>
      </c>
      <c r="Y1460" s="42">
        <v>44139.62533333333</v>
      </c>
      <c r="Z1460" s="44">
        <v>9.89</v>
      </c>
      <c r="AA1460" s="44">
        <v>7.7539999999999996</v>
      </c>
      <c r="AB1460" s="43">
        <f t="shared" si="440"/>
        <v>-9.9591419816139285E-3</v>
      </c>
      <c r="AC1460" s="42">
        <v>44139.62533333333</v>
      </c>
      <c r="AD1460" s="44">
        <v>20</v>
      </c>
      <c r="AE1460" s="44">
        <v>16.565000000000001</v>
      </c>
      <c r="AF1460" s="43">
        <f t="shared" si="441"/>
        <v>0</v>
      </c>
      <c r="AG1460" s="41">
        <v>44138</v>
      </c>
      <c r="AH1460">
        <v>14.5</v>
      </c>
      <c r="AI1460">
        <v>6.1315999999999997</v>
      </c>
      <c r="AJ1460" s="39">
        <f t="shared" si="428"/>
        <v>2.0591599934629752E-3</v>
      </c>
      <c r="AK1460" s="45">
        <v>43901</v>
      </c>
      <c r="AL1460">
        <v>17.7</v>
      </c>
      <c r="AM1460">
        <v>12.6021</v>
      </c>
      <c r="AN1460" s="39">
        <f t="shared" si="429"/>
        <v>0</v>
      </c>
      <c r="AO1460" s="41">
        <v>44138</v>
      </c>
      <c r="AP1460">
        <v>7.12</v>
      </c>
      <c r="AQ1460">
        <v>6.4249000000000001</v>
      </c>
      <c r="AR1460" s="18">
        <f t="shared" si="430"/>
        <v>2.8889422691968879E-2</v>
      </c>
      <c r="AS1460" s="41">
        <v>44138</v>
      </c>
      <c r="AT1460">
        <v>10.4</v>
      </c>
      <c r="AU1460">
        <v>8.9207999999999998</v>
      </c>
      <c r="AV1460" s="39">
        <f t="shared" si="431"/>
        <v>9.6496936783280185E-4</v>
      </c>
      <c r="AW1460" s="41">
        <v>44138</v>
      </c>
      <c r="AX1460">
        <v>11.57</v>
      </c>
      <c r="AY1460">
        <v>7.7717999999999998</v>
      </c>
      <c r="AZ1460" s="39">
        <f t="shared" si="432"/>
        <v>-6.011152606538164E-3</v>
      </c>
      <c r="BA1460" s="41">
        <v>44138</v>
      </c>
      <c r="BB1460">
        <v>4.2</v>
      </c>
      <c r="BC1460">
        <v>2.4672999999999998</v>
      </c>
      <c r="BD1460" s="39">
        <f t="shared" si="433"/>
        <v>9.6161715361321939E-3</v>
      </c>
      <c r="BE1460" s="41">
        <v>44138</v>
      </c>
      <c r="BF1460">
        <v>11.4</v>
      </c>
      <c r="BG1460">
        <v>8.3379999999999992</v>
      </c>
      <c r="BH1460" s="39">
        <f t="shared" si="434"/>
        <v>2.2415146164410253E-2</v>
      </c>
      <c r="BI1460" s="41">
        <v>44138</v>
      </c>
      <c r="BJ1460">
        <v>1.47</v>
      </c>
      <c r="BK1460">
        <v>1.47</v>
      </c>
      <c r="BL1460" s="39">
        <f t="shared" si="435"/>
        <v>6.8493150684931572E-3</v>
      </c>
      <c r="BM1460" s="41">
        <v>44138</v>
      </c>
      <c r="BN1460">
        <v>6.73</v>
      </c>
      <c r="BO1460">
        <v>4.7140000000000004</v>
      </c>
      <c r="BP1460" s="46">
        <f t="shared" si="436"/>
        <v>1.3567266550560187E-2</v>
      </c>
      <c r="BQ1460" s="41">
        <v>44138</v>
      </c>
      <c r="BR1460">
        <v>11.9</v>
      </c>
      <c r="BS1460">
        <v>6.9446000000000003</v>
      </c>
      <c r="BT1460" s="18">
        <f t="shared" si="437"/>
        <v>0</v>
      </c>
      <c r="BU1460" s="41">
        <v>44138</v>
      </c>
      <c r="BV1460">
        <v>3.14</v>
      </c>
      <c r="BW1460">
        <v>2.1633</v>
      </c>
      <c r="BX1460" s="39">
        <f t="shared" si="438"/>
        <v>-3.086640981990869E-2</v>
      </c>
      <c r="BY1460" s="41">
        <v>44440</v>
      </c>
      <c r="BZ1460">
        <v>11.9</v>
      </c>
      <c r="CA1460">
        <v>8.4797999999999991</v>
      </c>
    </row>
    <row r="1461" spans="1:79">
      <c r="A1461" s="41">
        <v>44139</v>
      </c>
      <c r="B1461">
        <v>8.6</v>
      </c>
      <c r="C1461">
        <v>4.9748999999999999</v>
      </c>
      <c r="D1461" s="34">
        <f t="shared" si="424"/>
        <v>0</v>
      </c>
      <c r="E1461" s="41">
        <v>44139</v>
      </c>
      <c r="F1461">
        <v>1.35</v>
      </c>
      <c r="G1461">
        <v>1.35</v>
      </c>
      <c r="H1461" s="39">
        <f t="shared" si="425"/>
        <v>3.8461538461538491E-2</v>
      </c>
      <c r="L1461" s="38"/>
      <c r="M1461" s="41">
        <v>44139</v>
      </c>
      <c r="N1461">
        <v>6.55</v>
      </c>
      <c r="O1461">
        <v>4.1428000000000003</v>
      </c>
      <c r="P1461" s="43">
        <f t="shared" si="426"/>
        <v>-4.5653323081359326E-3</v>
      </c>
      <c r="Q1461" s="41">
        <v>44139</v>
      </c>
      <c r="R1461">
        <v>1.69</v>
      </c>
      <c r="S1461">
        <v>1.1972</v>
      </c>
      <c r="T1461" s="39">
        <f t="shared" si="427"/>
        <v>-1.172197457487204E-2</v>
      </c>
      <c r="U1461" s="42">
        <v>44140.62533333333</v>
      </c>
      <c r="V1461" s="44">
        <v>7.8</v>
      </c>
      <c r="W1461" s="44">
        <v>5.7050000000000001</v>
      </c>
      <c r="X1461" s="43">
        <f t="shared" si="439"/>
        <v>0</v>
      </c>
      <c r="Y1461" s="42">
        <v>44140.62533333333</v>
      </c>
      <c r="Z1461" s="44">
        <v>9.89</v>
      </c>
      <c r="AA1461" s="44">
        <v>7.7539999999999996</v>
      </c>
      <c r="AB1461" s="43">
        <f t="shared" si="440"/>
        <v>0</v>
      </c>
      <c r="AC1461" s="42">
        <v>44140.62533333333</v>
      </c>
      <c r="AD1461" s="44">
        <v>20</v>
      </c>
      <c r="AE1461" s="44">
        <v>16.565000000000001</v>
      </c>
      <c r="AF1461" s="43">
        <f t="shared" si="441"/>
        <v>0</v>
      </c>
      <c r="AG1461" s="41">
        <v>44139</v>
      </c>
      <c r="AH1461">
        <v>14.36</v>
      </c>
      <c r="AI1461">
        <v>6.0724</v>
      </c>
      <c r="AJ1461" s="39">
        <f t="shared" si="428"/>
        <v>-9.6549024724378145E-3</v>
      </c>
      <c r="AK1461" s="45">
        <v>43932</v>
      </c>
      <c r="AL1461">
        <v>17.68</v>
      </c>
      <c r="AM1461">
        <v>12.587899999999999</v>
      </c>
      <c r="AN1461" s="39">
        <f t="shared" si="429"/>
        <v>-1.1267963275962464E-3</v>
      </c>
      <c r="AO1461" s="41">
        <v>44139</v>
      </c>
      <c r="AP1461">
        <v>7.11</v>
      </c>
      <c r="AQ1461">
        <v>6.4158999999999997</v>
      </c>
      <c r="AR1461" s="18">
        <f t="shared" si="430"/>
        <v>-1.4008000124516088E-3</v>
      </c>
      <c r="AS1461" s="41">
        <v>44139</v>
      </c>
      <c r="AT1461">
        <v>10.4</v>
      </c>
      <c r="AU1461">
        <v>8.9207999999999998</v>
      </c>
      <c r="AV1461" s="39">
        <f t="shared" si="431"/>
        <v>0</v>
      </c>
      <c r="AW1461" s="41">
        <v>44139</v>
      </c>
      <c r="AX1461">
        <v>11.8</v>
      </c>
      <c r="AY1461">
        <v>7.9263000000000003</v>
      </c>
      <c r="AZ1461" s="39">
        <f t="shared" si="432"/>
        <v>1.9879564579634131E-2</v>
      </c>
      <c r="BA1461" s="41">
        <v>44139</v>
      </c>
      <c r="BB1461">
        <v>4.0999999999999996</v>
      </c>
      <c r="BC1461">
        <v>2.4085000000000001</v>
      </c>
      <c r="BD1461" s="39">
        <f t="shared" si="433"/>
        <v>-2.3831718882989399E-2</v>
      </c>
      <c r="BE1461" s="41">
        <v>44139</v>
      </c>
      <c r="BF1461">
        <v>11.4</v>
      </c>
      <c r="BG1461">
        <v>8.3379999999999992</v>
      </c>
      <c r="BH1461" s="39">
        <f t="shared" si="434"/>
        <v>0</v>
      </c>
      <c r="BI1461" s="41">
        <v>44139</v>
      </c>
      <c r="BJ1461">
        <v>1.48</v>
      </c>
      <c r="BK1461">
        <v>1.48</v>
      </c>
      <c r="BL1461" s="39">
        <f t="shared" si="435"/>
        <v>6.80272108843538E-3</v>
      </c>
      <c r="BM1461" s="41">
        <v>44139</v>
      </c>
      <c r="BN1461">
        <v>6.61</v>
      </c>
      <c r="BO1461">
        <v>4.6299000000000001</v>
      </c>
      <c r="BP1461" s="46">
        <f t="shared" si="436"/>
        <v>-1.7840475180314019E-2</v>
      </c>
      <c r="BQ1461" s="41">
        <v>44139</v>
      </c>
      <c r="BR1461">
        <v>12</v>
      </c>
      <c r="BS1461">
        <v>7.0030000000000001</v>
      </c>
      <c r="BT1461" s="18">
        <f t="shared" si="437"/>
        <v>8.4094116291794745E-3</v>
      </c>
      <c r="BU1461" s="41">
        <v>44139</v>
      </c>
      <c r="BV1461">
        <v>3.2</v>
      </c>
      <c r="BW1461">
        <v>2.2046999999999999</v>
      </c>
      <c r="BX1461" s="39">
        <f t="shared" si="438"/>
        <v>1.913742892802657E-2</v>
      </c>
      <c r="BY1461" s="41">
        <v>44441</v>
      </c>
      <c r="BZ1461">
        <v>11.95</v>
      </c>
      <c r="CA1461">
        <v>8.5153999999999996</v>
      </c>
    </row>
    <row r="1462" spans="1:79">
      <c r="A1462" s="41">
        <v>44140</v>
      </c>
      <c r="B1462">
        <v>8.6</v>
      </c>
      <c r="C1462">
        <v>4.9748999999999999</v>
      </c>
      <c r="D1462" s="34">
        <f t="shared" si="424"/>
        <v>0</v>
      </c>
      <c r="E1462" s="41">
        <v>44140</v>
      </c>
      <c r="F1462">
        <v>1.33</v>
      </c>
      <c r="G1462">
        <v>1.33</v>
      </c>
      <c r="H1462" s="39">
        <f t="shared" si="425"/>
        <v>-1.4814814814814828E-2</v>
      </c>
      <c r="L1462" s="38"/>
      <c r="M1462" s="41">
        <v>44140</v>
      </c>
      <c r="N1462">
        <v>6.55</v>
      </c>
      <c r="O1462">
        <v>4.1428000000000003</v>
      </c>
      <c r="P1462" s="43">
        <f t="shared" si="426"/>
        <v>0</v>
      </c>
      <c r="Q1462" s="41">
        <v>44140</v>
      </c>
      <c r="R1462">
        <v>1.66</v>
      </c>
      <c r="S1462">
        <v>1.1759999999999999</v>
      </c>
      <c r="T1462" s="39">
        <f t="shared" si="427"/>
        <v>-1.7707985299031163E-2</v>
      </c>
      <c r="U1462" s="42">
        <v>44141.62533333333</v>
      </c>
      <c r="V1462" s="44">
        <v>7.8</v>
      </c>
      <c r="W1462" s="44">
        <v>5.7050000000000001</v>
      </c>
      <c r="X1462" s="43">
        <f t="shared" si="439"/>
        <v>0</v>
      </c>
      <c r="Y1462" s="42">
        <v>44141.62533333333</v>
      </c>
      <c r="Z1462" s="44">
        <v>9.84</v>
      </c>
      <c r="AA1462" s="44">
        <v>7.7140000000000004</v>
      </c>
      <c r="AB1462" s="43">
        <f t="shared" si="440"/>
        <v>-5.1586278050037597E-3</v>
      </c>
      <c r="AC1462" s="42">
        <v>44141.62533333333</v>
      </c>
      <c r="AD1462" s="44">
        <v>20</v>
      </c>
      <c r="AE1462" s="44">
        <v>16.565000000000001</v>
      </c>
      <c r="AF1462" s="43">
        <f t="shared" si="441"/>
        <v>0</v>
      </c>
      <c r="AG1462" s="41">
        <v>44140</v>
      </c>
      <c r="AH1462">
        <v>14.36</v>
      </c>
      <c r="AI1462">
        <v>6.0724</v>
      </c>
      <c r="AJ1462" s="39">
        <f t="shared" si="428"/>
        <v>0</v>
      </c>
      <c r="AK1462" s="45">
        <v>43962</v>
      </c>
      <c r="AL1462">
        <v>17.7</v>
      </c>
      <c r="AM1462">
        <v>12.6021</v>
      </c>
      <c r="AN1462" s="39">
        <f t="shared" si="429"/>
        <v>1.1280674298334637E-3</v>
      </c>
      <c r="AO1462" s="41">
        <v>44140</v>
      </c>
      <c r="AP1462">
        <v>6.8</v>
      </c>
      <c r="AQ1462">
        <v>6.1361999999999997</v>
      </c>
      <c r="AR1462" s="18">
        <f t="shared" si="430"/>
        <v>-4.3594819121245666E-2</v>
      </c>
      <c r="AS1462" s="41">
        <v>44140</v>
      </c>
      <c r="AT1462">
        <v>10.4</v>
      </c>
      <c r="AU1462">
        <v>8.9207999999999998</v>
      </c>
      <c r="AV1462" s="39">
        <f t="shared" si="431"/>
        <v>0</v>
      </c>
      <c r="AW1462" s="41">
        <v>44140</v>
      </c>
      <c r="AX1462">
        <v>11.89</v>
      </c>
      <c r="AY1462">
        <v>7.9866999999999999</v>
      </c>
      <c r="AZ1462" s="39">
        <f t="shared" si="432"/>
        <v>7.6202011026581841E-3</v>
      </c>
      <c r="BA1462" s="41">
        <v>44140</v>
      </c>
      <c r="BB1462">
        <v>4.18</v>
      </c>
      <c r="BC1462">
        <v>2.4554999999999998</v>
      </c>
      <c r="BD1462" s="39">
        <f t="shared" si="433"/>
        <v>1.9514220469171562E-2</v>
      </c>
      <c r="BE1462" s="41">
        <v>44140</v>
      </c>
      <c r="BF1462">
        <v>11.4</v>
      </c>
      <c r="BG1462">
        <v>8.3379999999999992</v>
      </c>
      <c r="BH1462" s="39">
        <f t="shared" si="434"/>
        <v>0</v>
      </c>
      <c r="BI1462" s="41">
        <v>44140</v>
      </c>
      <c r="BJ1462">
        <v>1.48</v>
      </c>
      <c r="BK1462">
        <v>1.48</v>
      </c>
      <c r="BL1462" s="39">
        <f t="shared" si="435"/>
        <v>0</v>
      </c>
      <c r="BM1462" s="41">
        <v>44140</v>
      </c>
      <c r="BN1462">
        <v>6.62</v>
      </c>
      <c r="BO1462">
        <v>4.6368999999999998</v>
      </c>
      <c r="BP1462" s="46">
        <f t="shared" si="436"/>
        <v>1.5119117043563949E-3</v>
      </c>
      <c r="BQ1462" s="41">
        <v>44140</v>
      </c>
      <c r="BR1462">
        <v>12</v>
      </c>
      <c r="BS1462">
        <v>7.0030000000000001</v>
      </c>
      <c r="BT1462" s="18">
        <f t="shared" si="437"/>
        <v>0</v>
      </c>
      <c r="BU1462" s="41">
        <v>44140</v>
      </c>
      <c r="BV1462">
        <v>3.19</v>
      </c>
      <c r="BW1462">
        <v>2.1978</v>
      </c>
      <c r="BX1462" s="39">
        <f t="shared" si="438"/>
        <v>-3.1296775071437866E-3</v>
      </c>
      <c r="BY1462" s="41">
        <v>44442</v>
      </c>
      <c r="BZ1462">
        <v>11.95</v>
      </c>
      <c r="CA1462">
        <v>8.5153999999999996</v>
      </c>
    </row>
    <row r="1463" spans="1:79">
      <c r="A1463" s="41">
        <v>44141</v>
      </c>
      <c r="B1463">
        <v>8.58</v>
      </c>
      <c r="C1463">
        <v>4.9634</v>
      </c>
      <c r="D1463" s="34">
        <f t="shared" si="424"/>
        <v>-2.3116042533517949E-3</v>
      </c>
      <c r="E1463" s="41">
        <v>44141</v>
      </c>
      <c r="F1463">
        <v>1.33</v>
      </c>
      <c r="G1463">
        <v>1.33</v>
      </c>
      <c r="H1463" s="39">
        <f t="shared" si="425"/>
        <v>0</v>
      </c>
      <c r="L1463" s="38"/>
      <c r="M1463" s="41">
        <v>44141</v>
      </c>
      <c r="N1463">
        <v>6.55</v>
      </c>
      <c r="O1463">
        <v>4.1428000000000003</v>
      </c>
      <c r="P1463" s="43">
        <f t="shared" si="426"/>
        <v>0</v>
      </c>
      <c r="Q1463" s="41">
        <v>44141</v>
      </c>
      <c r="R1463">
        <v>1.69</v>
      </c>
      <c r="S1463">
        <v>1.1972</v>
      </c>
      <c r="T1463" s="39">
        <f t="shared" si="427"/>
        <v>1.8027210884353835E-2</v>
      </c>
      <c r="U1463" s="42">
        <v>44144.62533333333</v>
      </c>
      <c r="V1463" s="44">
        <v>7.7</v>
      </c>
      <c r="W1463" s="44">
        <v>5.6319999999999997</v>
      </c>
      <c r="X1463" s="43">
        <f t="shared" si="439"/>
        <v>-1.2795793163891393E-2</v>
      </c>
      <c r="Y1463" s="42">
        <v>44144.62533333333</v>
      </c>
      <c r="Z1463" s="44">
        <v>9.5500000000000007</v>
      </c>
      <c r="AA1463" s="44">
        <v>7.4870000000000001</v>
      </c>
      <c r="AB1463" s="43">
        <f t="shared" si="440"/>
        <v>-2.9427015815400609E-2</v>
      </c>
      <c r="AC1463" s="42">
        <v>44144.62533333333</v>
      </c>
      <c r="AD1463" s="44">
        <v>20.6</v>
      </c>
      <c r="AE1463" s="44">
        <v>17.061</v>
      </c>
      <c r="AF1463" s="43">
        <f t="shared" si="441"/>
        <v>2.9942650166012594E-2</v>
      </c>
      <c r="AG1463" s="41">
        <v>44141</v>
      </c>
      <c r="AH1463">
        <v>14.4</v>
      </c>
      <c r="AI1463">
        <v>6.0894000000000004</v>
      </c>
      <c r="AJ1463" s="39">
        <f t="shared" si="428"/>
        <v>2.7995520716685902E-3</v>
      </c>
      <c r="AK1463" s="45">
        <v>43993</v>
      </c>
      <c r="AL1463">
        <v>18.149999999999999</v>
      </c>
      <c r="AM1463">
        <v>12.922499999999999</v>
      </c>
      <c r="AN1463" s="39">
        <f t="shared" si="429"/>
        <v>2.5424334039564782E-2</v>
      </c>
      <c r="AO1463" s="41">
        <v>44141</v>
      </c>
      <c r="AP1463">
        <v>7.1</v>
      </c>
      <c r="AQ1463">
        <v>6.4069000000000003</v>
      </c>
      <c r="AR1463" s="18">
        <f t="shared" si="430"/>
        <v>4.4115250480753661E-2</v>
      </c>
      <c r="AS1463" s="41">
        <v>44141</v>
      </c>
      <c r="AT1463">
        <v>10.4</v>
      </c>
      <c r="AU1463">
        <v>8.9207999999999998</v>
      </c>
      <c r="AV1463" s="39">
        <f t="shared" si="431"/>
        <v>0</v>
      </c>
      <c r="AW1463" s="41">
        <v>44141</v>
      </c>
      <c r="AX1463">
        <v>11.85</v>
      </c>
      <c r="AY1463">
        <v>7.9599000000000002</v>
      </c>
      <c r="AZ1463" s="39">
        <f t="shared" si="432"/>
        <v>-3.3555786495047656E-3</v>
      </c>
      <c r="BA1463" s="41">
        <v>44141</v>
      </c>
      <c r="BB1463">
        <v>4.12</v>
      </c>
      <c r="BC1463">
        <v>2.4203000000000001</v>
      </c>
      <c r="BD1463" s="39">
        <f t="shared" si="433"/>
        <v>-1.4335165953980728E-2</v>
      </c>
      <c r="BE1463" s="41">
        <v>44141</v>
      </c>
      <c r="BF1463">
        <v>11.4</v>
      </c>
      <c r="BG1463">
        <v>8.3379999999999992</v>
      </c>
      <c r="BH1463" s="39">
        <f t="shared" si="434"/>
        <v>0</v>
      </c>
      <c r="BI1463" s="41">
        <v>44141</v>
      </c>
      <c r="BJ1463">
        <v>1.49</v>
      </c>
      <c r="BK1463">
        <v>1.49</v>
      </c>
      <c r="BL1463" s="39">
        <f t="shared" si="435"/>
        <v>6.7567567567567632E-3</v>
      </c>
      <c r="BM1463" s="41">
        <v>44141</v>
      </c>
      <c r="BN1463">
        <v>6.73</v>
      </c>
      <c r="BO1463">
        <v>4.7140000000000004</v>
      </c>
      <c r="BP1463" s="46">
        <f t="shared" si="436"/>
        <v>1.6627488192542565E-2</v>
      </c>
      <c r="BQ1463" s="41">
        <v>44141</v>
      </c>
      <c r="BR1463">
        <v>11.99</v>
      </c>
      <c r="BS1463">
        <v>6.9972000000000003</v>
      </c>
      <c r="BT1463" s="18">
        <f t="shared" si="437"/>
        <v>-8.2821647865197851E-4</v>
      </c>
      <c r="BU1463" s="41">
        <v>44141</v>
      </c>
      <c r="BV1463">
        <v>3.1</v>
      </c>
      <c r="BW1463">
        <v>2.1358000000000001</v>
      </c>
      <c r="BX1463" s="39">
        <f t="shared" si="438"/>
        <v>-2.8210028210028135E-2</v>
      </c>
      <c r="BY1463" s="41">
        <v>44445</v>
      </c>
      <c r="BZ1463">
        <v>12.18</v>
      </c>
      <c r="CA1463">
        <v>8.6792999999999996</v>
      </c>
    </row>
    <row r="1464" spans="1:79">
      <c r="A1464" s="41">
        <v>44144</v>
      </c>
      <c r="B1464">
        <v>8.59</v>
      </c>
      <c r="C1464">
        <v>4.9691000000000001</v>
      </c>
      <c r="D1464" s="34">
        <f t="shared" si="424"/>
        <v>1.1484063343675784E-3</v>
      </c>
      <c r="E1464" s="41">
        <v>44144</v>
      </c>
      <c r="F1464">
        <v>1.29</v>
      </c>
      <c r="G1464">
        <v>1.29</v>
      </c>
      <c r="H1464" s="39">
        <f t="shared" si="425"/>
        <v>-3.0075187969924838E-2</v>
      </c>
      <c r="L1464" s="38"/>
      <c r="M1464" s="41">
        <v>44144</v>
      </c>
      <c r="N1464">
        <v>6.67</v>
      </c>
      <c r="O1464">
        <v>4.2187000000000001</v>
      </c>
      <c r="P1464" s="43">
        <f t="shared" si="426"/>
        <v>1.8320942357825588E-2</v>
      </c>
      <c r="Q1464" s="41">
        <v>44144</v>
      </c>
      <c r="R1464">
        <v>1.7</v>
      </c>
      <c r="S1464">
        <v>1.2042999999999999</v>
      </c>
      <c r="T1464" s="39">
        <f t="shared" si="427"/>
        <v>5.93050451052446E-3</v>
      </c>
      <c r="U1464" s="42">
        <v>44145.62533333333</v>
      </c>
      <c r="V1464" s="44">
        <v>7.93</v>
      </c>
      <c r="W1464" s="44">
        <v>5.8010000000000002</v>
      </c>
      <c r="X1464" s="43">
        <f t="shared" si="439"/>
        <v>3.0007102272727359E-2</v>
      </c>
      <c r="Y1464" s="42">
        <v>44145.62533333333</v>
      </c>
      <c r="Z1464" s="44">
        <v>9.48</v>
      </c>
      <c r="AA1464" s="44">
        <v>7.4320000000000004</v>
      </c>
      <c r="AB1464" s="43">
        <f t="shared" si="440"/>
        <v>-7.3460665152931372E-3</v>
      </c>
      <c r="AC1464" s="42">
        <v>44145.62533333333</v>
      </c>
      <c r="AD1464" s="44">
        <v>21.21</v>
      </c>
      <c r="AE1464" s="44">
        <v>17.567</v>
      </c>
      <c r="AF1464" s="43">
        <f t="shared" si="441"/>
        <v>2.9658284977433926E-2</v>
      </c>
      <c r="AG1464" s="41">
        <v>44144</v>
      </c>
      <c r="AH1464">
        <v>14.31</v>
      </c>
      <c r="AI1464">
        <v>6.0513000000000003</v>
      </c>
      <c r="AJ1464" s="39">
        <f t="shared" si="428"/>
        <v>-6.256774066410487E-3</v>
      </c>
      <c r="AK1464" s="45">
        <v>44085</v>
      </c>
      <c r="AL1464">
        <v>18.440000000000001</v>
      </c>
      <c r="AM1464">
        <v>13.129</v>
      </c>
      <c r="AN1464" s="39">
        <f t="shared" si="429"/>
        <v>1.5979880054169095E-2</v>
      </c>
      <c r="AO1464" s="41">
        <v>44144</v>
      </c>
      <c r="AP1464">
        <v>6.92</v>
      </c>
      <c r="AQ1464">
        <v>6.2445000000000004</v>
      </c>
      <c r="AR1464" s="18">
        <f t="shared" si="430"/>
        <v>-2.5347672041080689E-2</v>
      </c>
      <c r="AS1464" s="41">
        <v>44144</v>
      </c>
      <c r="AT1464">
        <v>10.39</v>
      </c>
      <c r="AU1464">
        <v>8.9122000000000003</v>
      </c>
      <c r="AV1464" s="39">
        <f t="shared" si="431"/>
        <v>-9.6403909963226357E-4</v>
      </c>
      <c r="AW1464" s="41">
        <v>44144</v>
      </c>
      <c r="AX1464">
        <v>11.72</v>
      </c>
      <c r="AY1464">
        <v>7.8724999999999996</v>
      </c>
      <c r="AZ1464" s="39">
        <f t="shared" si="432"/>
        <v>-1.0980037437656326E-2</v>
      </c>
      <c r="BA1464" s="41">
        <v>44144</v>
      </c>
      <c r="BB1464">
        <v>4.12</v>
      </c>
      <c r="BC1464">
        <v>2.4203000000000001</v>
      </c>
      <c r="BD1464" s="39">
        <f t="shared" si="433"/>
        <v>0</v>
      </c>
      <c r="BE1464" s="41">
        <v>44144</v>
      </c>
      <c r="BF1464">
        <v>11.4</v>
      </c>
      <c r="BG1464">
        <v>8.3379999999999992</v>
      </c>
      <c r="BH1464" s="39">
        <f t="shared" si="434"/>
        <v>0</v>
      </c>
      <c r="BI1464" s="41">
        <v>44144</v>
      </c>
      <c r="BJ1464">
        <v>1.52</v>
      </c>
      <c r="BK1464">
        <v>1.52</v>
      </c>
      <c r="BL1464" s="39">
        <f t="shared" si="435"/>
        <v>2.0134228187919483E-2</v>
      </c>
      <c r="BM1464" s="41">
        <v>44144</v>
      </c>
      <c r="BN1464">
        <v>6.65</v>
      </c>
      <c r="BO1464">
        <v>4.6578999999999997</v>
      </c>
      <c r="BP1464" s="46">
        <f t="shared" si="436"/>
        <v>-1.1900721255833835E-2</v>
      </c>
      <c r="BQ1464" s="41">
        <v>44144</v>
      </c>
      <c r="BR1464">
        <v>11.9</v>
      </c>
      <c r="BS1464">
        <v>6.9446000000000003</v>
      </c>
      <c r="BT1464" s="18">
        <f t="shared" si="437"/>
        <v>-7.5172926313382465E-3</v>
      </c>
      <c r="BU1464" s="41">
        <v>44144</v>
      </c>
      <c r="BV1464">
        <v>3.18</v>
      </c>
      <c r="BW1464">
        <v>2.1909000000000001</v>
      </c>
      <c r="BX1464" s="39">
        <f t="shared" si="438"/>
        <v>2.5798295720573051E-2</v>
      </c>
      <c r="BY1464" s="41">
        <v>44446</v>
      </c>
      <c r="BZ1464">
        <v>12.18</v>
      </c>
      <c r="CA1464">
        <v>8.6792999999999996</v>
      </c>
    </row>
    <row r="1465" spans="1:79">
      <c r="A1465" s="41">
        <v>44145</v>
      </c>
      <c r="B1465">
        <v>8.5</v>
      </c>
      <c r="C1465">
        <v>4.9170999999999996</v>
      </c>
      <c r="D1465" s="34">
        <f t="shared" si="424"/>
        <v>-1.0464671670926424E-2</v>
      </c>
      <c r="E1465" s="41">
        <v>44145</v>
      </c>
      <c r="F1465">
        <v>1.26</v>
      </c>
      <c r="G1465">
        <v>1.26</v>
      </c>
      <c r="H1465" s="39">
        <f t="shared" si="425"/>
        <v>-2.3255813953488393E-2</v>
      </c>
      <c r="L1465" s="38"/>
      <c r="M1465" s="41">
        <v>44145</v>
      </c>
      <c r="N1465">
        <v>6.65</v>
      </c>
      <c r="O1465">
        <v>4.2061000000000002</v>
      </c>
      <c r="P1465" s="43">
        <f t="shared" si="426"/>
        <v>-2.9867020646170491E-3</v>
      </c>
      <c r="Q1465" s="41">
        <v>44145</v>
      </c>
      <c r="R1465">
        <v>1.74</v>
      </c>
      <c r="S1465">
        <v>1.2325999999999999</v>
      </c>
      <c r="T1465" s="39">
        <f t="shared" si="427"/>
        <v>2.3499128124221533E-2</v>
      </c>
      <c r="U1465" s="42">
        <v>44146.62533333333</v>
      </c>
      <c r="V1465" s="44">
        <v>8</v>
      </c>
      <c r="W1465" s="44">
        <v>5.8520000000000003</v>
      </c>
      <c r="X1465" s="43">
        <f t="shared" si="439"/>
        <v>8.7915876573004918E-3</v>
      </c>
      <c r="Y1465" s="42">
        <v>44146.62533333333</v>
      </c>
      <c r="Z1465" s="44">
        <v>9.5500000000000007</v>
      </c>
      <c r="AA1465" s="44">
        <v>7.4870000000000001</v>
      </c>
      <c r="AB1465" s="43">
        <f t="shared" si="440"/>
        <v>7.4004305705058816E-3</v>
      </c>
      <c r="AC1465" s="42">
        <v>44146.62533333333</v>
      </c>
      <c r="AD1465" s="44">
        <v>21.21</v>
      </c>
      <c r="AE1465" s="44">
        <v>17.567</v>
      </c>
      <c r="AF1465" s="43">
        <f t="shared" si="441"/>
        <v>0</v>
      </c>
      <c r="AG1465" s="41">
        <v>44145</v>
      </c>
      <c r="AH1465">
        <v>14.35</v>
      </c>
      <c r="AI1465">
        <v>6.0682</v>
      </c>
      <c r="AJ1465" s="39">
        <f t="shared" si="428"/>
        <v>2.7927883264752518E-3</v>
      </c>
      <c r="AK1465" s="45">
        <v>44115</v>
      </c>
      <c r="AL1465">
        <v>18.38</v>
      </c>
      <c r="AM1465">
        <v>13.0863</v>
      </c>
      <c r="AN1465" s="39">
        <f t="shared" si="429"/>
        <v>-3.2523421433467868E-3</v>
      </c>
      <c r="AO1465" s="41">
        <v>44145</v>
      </c>
      <c r="AP1465">
        <v>7.05</v>
      </c>
      <c r="AQ1465">
        <v>6.3617999999999997</v>
      </c>
      <c r="AR1465" s="18">
        <f t="shared" si="430"/>
        <v>1.8784530386740217E-2</v>
      </c>
      <c r="AS1465" s="41">
        <v>44145</v>
      </c>
      <c r="AT1465">
        <v>10.39</v>
      </c>
      <c r="AU1465">
        <v>8.9122000000000003</v>
      </c>
      <c r="AV1465" s="39">
        <f t="shared" si="431"/>
        <v>0</v>
      </c>
      <c r="AW1465" s="41">
        <v>44145</v>
      </c>
      <c r="AX1465">
        <v>11.92</v>
      </c>
      <c r="AY1465">
        <v>8.0068999999999999</v>
      </c>
      <c r="AZ1465" s="39">
        <f t="shared" si="432"/>
        <v>1.7072086376627538E-2</v>
      </c>
      <c r="BA1465" s="41">
        <v>44145</v>
      </c>
      <c r="BB1465">
        <v>4.1500000000000004</v>
      </c>
      <c r="BC1465">
        <v>2.4379</v>
      </c>
      <c r="BD1465" s="39">
        <f t="shared" si="433"/>
        <v>7.2718258067181081E-3</v>
      </c>
      <c r="BE1465" s="41">
        <v>44145</v>
      </c>
      <c r="BF1465">
        <v>11.4</v>
      </c>
      <c r="BG1465">
        <v>8.3379999999999992</v>
      </c>
      <c r="BH1465" s="39">
        <f t="shared" si="434"/>
        <v>0</v>
      </c>
      <c r="BI1465" s="41">
        <v>44145</v>
      </c>
      <c r="BJ1465">
        <v>1.6</v>
      </c>
      <c r="BK1465">
        <v>1.6</v>
      </c>
      <c r="BL1465" s="39">
        <f t="shared" si="435"/>
        <v>5.2631578947368467E-2</v>
      </c>
      <c r="BM1465" s="41">
        <v>44145</v>
      </c>
      <c r="BN1465">
        <v>6.54</v>
      </c>
      <c r="BO1465">
        <v>4.5808999999999997</v>
      </c>
      <c r="BP1465" s="46">
        <f t="shared" si="436"/>
        <v>-1.6531054767169748E-2</v>
      </c>
      <c r="BQ1465" s="41">
        <v>44145</v>
      </c>
      <c r="BR1465">
        <v>11.99</v>
      </c>
      <c r="BS1465">
        <v>6.9972000000000003</v>
      </c>
      <c r="BT1465" s="18">
        <f t="shared" si="437"/>
        <v>7.5742303372404425E-3</v>
      </c>
      <c r="BU1465" s="41">
        <v>44145</v>
      </c>
      <c r="BV1465">
        <v>3.19</v>
      </c>
      <c r="BW1465">
        <v>2.1978</v>
      </c>
      <c r="BX1465" s="39">
        <f t="shared" si="438"/>
        <v>3.149390661371996E-3</v>
      </c>
      <c r="BY1465" s="41">
        <v>44447</v>
      </c>
      <c r="BZ1465">
        <v>12.22</v>
      </c>
      <c r="CA1465">
        <v>8.7078000000000007</v>
      </c>
    </row>
    <row r="1466" spans="1:79">
      <c r="A1466" s="41">
        <v>44146</v>
      </c>
      <c r="B1466">
        <v>8.5500000000000007</v>
      </c>
      <c r="C1466">
        <v>4.9459999999999997</v>
      </c>
      <c r="D1466" s="34">
        <f t="shared" si="424"/>
        <v>5.877448089320972E-3</v>
      </c>
      <c r="E1466" s="41">
        <v>44146</v>
      </c>
      <c r="F1466">
        <v>1.23</v>
      </c>
      <c r="G1466">
        <v>1.23</v>
      </c>
      <c r="H1466" s="39">
        <f t="shared" si="425"/>
        <v>-2.3809523809523829E-2</v>
      </c>
      <c r="L1466" s="38"/>
      <c r="M1466" s="41">
        <v>44146</v>
      </c>
      <c r="N1466">
        <v>6.65</v>
      </c>
      <c r="O1466">
        <v>4.2061000000000002</v>
      </c>
      <c r="P1466" s="43">
        <f t="shared" si="426"/>
        <v>0</v>
      </c>
      <c r="Q1466" s="41">
        <v>44146</v>
      </c>
      <c r="R1466">
        <v>1.74</v>
      </c>
      <c r="S1466">
        <v>1.2325999999999999</v>
      </c>
      <c r="T1466" s="39">
        <f t="shared" si="427"/>
        <v>0</v>
      </c>
      <c r="U1466" s="42">
        <v>44147.62533333333</v>
      </c>
      <c r="V1466" s="44">
        <v>8</v>
      </c>
      <c r="W1466" s="44">
        <v>5.8520000000000003</v>
      </c>
      <c r="X1466" s="43">
        <f t="shared" si="439"/>
        <v>0</v>
      </c>
      <c r="Y1466" s="42">
        <v>44147.62533333333</v>
      </c>
      <c r="Z1466" s="44">
        <v>9.5500000000000007</v>
      </c>
      <c r="AA1466" s="44">
        <v>7.4870000000000001</v>
      </c>
      <c r="AB1466" s="43">
        <f t="shared" si="440"/>
        <v>0</v>
      </c>
      <c r="AC1466" s="42">
        <v>44147.62533333333</v>
      </c>
      <c r="AD1466" s="44">
        <v>21</v>
      </c>
      <c r="AE1466" s="44">
        <v>17.393000000000001</v>
      </c>
      <c r="AF1466" s="43">
        <f t="shared" si="441"/>
        <v>-9.9049353902202694E-3</v>
      </c>
      <c r="AG1466" s="41">
        <v>44146</v>
      </c>
      <c r="AH1466">
        <v>14.59</v>
      </c>
      <c r="AI1466">
        <v>6.1696999999999997</v>
      </c>
      <c r="AJ1466" s="39">
        <f t="shared" si="428"/>
        <v>1.672654164332087E-2</v>
      </c>
      <c r="AK1466" s="45">
        <v>44146</v>
      </c>
      <c r="AL1466">
        <v>18.3</v>
      </c>
      <c r="AM1466">
        <v>13.029299999999999</v>
      </c>
      <c r="AN1466" s="39">
        <f t="shared" si="429"/>
        <v>-4.355700236124832E-3</v>
      </c>
      <c r="AO1466" s="41">
        <v>44146</v>
      </c>
      <c r="AP1466">
        <v>7.05</v>
      </c>
      <c r="AQ1466">
        <v>6.3617999999999997</v>
      </c>
      <c r="AR1466" s="18">
        <f t="shared" si="430"/>
        <v>0</v>
      </c>
      <c r="AS1466" s="41">
        <v>44146</v>
      </c>
      <c r="AT1466">
        <v>10.4</v>
      </c>
      <c r="AU1466">
        <v>8.9207999999999998</v>
      </c>
      <c r="AV1466" s="39">
        <f t="shared" si="431"/>
        <v>9.6496936783280185E-4</v>
      </c>
      <c r="AW1466" s="41">
        <v>44146</v>
      </c>
      <c r="AX1466">
        <v>11.97</v>
      </c>
      <c r="AY1466">
        <v>8.0404999999999998</v>
      </c>
      <c r="AZ1466" s="39">
        <f t="shared" si="432"/>
        <v>4.1963806217137538E-3</v>
      </c>
      <c r="BA1466" s="41">
        <v>44146</v>
      </c>
      <c r="BB1466">
        <v>4.1500000000000004</v>
      </c>
      <c r="BC1466">
        <v>2.4379</v>
      </c>
      <c r="BD1466" s="39">
        <f t="shared" si="433"/>
        <v>0</v>
      </c>
      <c r="BE1466" s="41">
        <v>44146</v>
      </c>
      <c r="BF1466">
        <v>11.4</v>
      </c>
      <c r="BG1466">
        <v>8.3379999999999992</v>
      </c>
      <c r="BH1466" s="39">
        <f t="shared" si="434"/>
        <v>0</v>
      </c>
      <c r="BI1466" s="41">
        <v>44146</v>
      </c>
      <c r="BJ1466">
        <v>1.59</v>
      </c>
      <c r="BK1466">
        <v>1.59</v>
      </c>
      <c r="BL1466" s="39">
        <f t="shared" si="435"/>
        <v>-6.2500000000000056E-3</v>
      </c>
      <c r="BM1466" s="41">
        <v>44146</v>
      </c>
      <c r="BN1466">
        <v>6.7</v>
      </c>
      <c r="BO1466">
        <v>4.6929999999999996</v>
      </c>
      <c r="BP1466" s="46">
        <f t="shared" si="436"/>
        <v>2.4471173786810425E-2</v>
      </c>
      <c r="BQ1466" s="41">
        <v>44146</v>
      </c>
      <c r="BR1466">
        <v>11.98</v>
      </c>
      <c r="BS1466">
        <v>6.9912999999999998</v>
      </c>
      <c r="BT1466" s="18">
        <f t="shared" si="437"/>
        <v>-8.4319442062545874E-4</v>
      </c>
      <c r="BU1466" s="41">
        <v>44146</v>
      </c>
      <c r="BV1466">
        <v>3.28</v>
      </c>
      <c r="BW1466">
        <v>2.2597999999999998</v>
      </c>
      <c r="BX1466" s="39">
        <f t="shared" si="438"/>
        <v>2.8210028210028135E-2</v>
      </c>
      <c r="BY1466" s="41">
        <v>44448</v>
      </c>
      <c r="BZ1466">
        <v>12.49</v>
      </c>
      <c r="CA1466">
        <v>8.9001999999999999</v>
      </c>
    </row>
    <row r="1467" spans="1:79">
      <c r="A1467" s="41">
        <v>44147</v>
      </c>
      <c r="B1467">
        <v>8.5</v>
      </c>
      <c r="C1467">
        <v>4.9170999999999996</v>
      </c>
      <c r="D1467" s="34">
        <f t="shared" si="424"/>
        <v>-5.8431055398301956E-3</v>
      </c>
      <c r="E1467" s="41">
        <v>44147</v>
      </c>
      <c r="F1467">
        <v>1.23</v>
      </c>
      <c r="G1467">
        <v>1.23</v>
      </c>
      <c r="H1467" s="39">
        <f t="shared" si="425"/>
        <v>0</v>
      </c>
      <c r="L1467" s="38"/>
      <c r="M1467" s="41">
        <v>44147</v>
      </c>
      <c r="N1467">
        <v>6.6</v>
      </c>
      <c r="O1467">
        <v>4.1745000000000001</v>
      </c>
      <c r="P1467" s="43">
        <f t="shared" si="426"/>
        <v>-7.5128979339530852E-3</v>
      </c>
      <c r="Q1467" s="41">
        <v>44147</v>
      </c>
      <c r="R1467">
        <v>1.7</v>
      </c>
      <c r="S1467">
        <v>1.2042999999999999</v>
      </c>
      <c r="T1467" s="39">
        <f t="shared" si="427"/>
        <v>-2.2959597598572117E-2</v>
      </c>
      <c r="U1467" s="42">
        <v>44148.62533333333</v>
      </c>
      <c r="V1467" s="44">
        <v>8</v>
      </c>
      <c r="W1467" s="44">
        <v>5.8520000000000003</v>
      </c>
      <c r="X1467" s="43">
        <f t="shared" si="439"/>
        <v>0</v>
      </c>
      <c r="Y1467" s="42">
        <v>44148.62533333333</v>
      </c>
      <c r="Z1467" s="44">
        <v>9.59</v>
      </c>
      <c r="AA1467" s="44">
        <v>7.5179999999999998</v>
      </c>
      <c r="AB1467" s="43">
        <f t="shared" si="440"/>
        <v>4.1405102177106577E-3</v>
      </c>
      <c r="AC1467" s="42">
        <v>44148.62533333333</v>
      </c>
      <c r="AD1467" s="44">
        <v>21</v>
      </c>
      <c r="AE1467" s="44">
        <v>17.393000000000001</v>
      </c>
      <c r="AF1467" s="43">
        <f t="shared" si="441"/>
        <v>0</v>
      </c>
      <c r="AG1467" s="41">
        <v>44147</v>
      </c>
      <c r="AH1467">
        <v>14.51</v>
      </c>
      <c r="AI1467">
        <v>6.1359000000000004</v>
      </c>
      <c r="AJ1467" s="39">
        <f t="shared" si="428"/>
        <v>-5.4783863072757812E-3</v>
      </c>
      <c r="AK1467" s="45">
        <v>44176</v>
      </c>
      <c r="AL1467">
        <v>18.3</v>
      </c>
      <c r="AM1467">
        <v>13.029299999999999</v>
      </c>
      <c r="AN1467" s="39">
        <f t="shared" si="429"/>
        <v>0</v>
      </c>
      <c r="AO1467" s="41">
        <v>44147</v>
      </c>
      <c r="AP1467">
        <v>7.02</v>
      </c>
      <c r="AQ1467">
        <v>6.3346999999999998</v>
      </c>
      <c r="AR1467" s="18">
        <f t="shared" si="430"/>
        <v>-4.2598006853406117E-3</v>
      </c>
      <c r="AS1467" s="41">
        <v>44147</v>
      </c>
      <c r="AT1467">
        <v>10.4</v>
      </c>
      <c r="AU1467">
        <v>8.9207999999999998</v>
      </c>
      <c r="AV1467" s="39">
        <f t="shared" si="431"/>
        <v>0</v>
      </c>
      <c r="AW1467" s="41">
        <v>44147</v>
      </c>
      <c r="AX1467">
        <v>12.34</v>
      </c>
      <c r="AY1467">
        <v>8.2889999999999997</v>
      </c>
      <c r="AZ1467" s="39">
        <f t="shared" si="432"/>
        <v>3.0906038181705113E-2</v>
      </c>
      <c r="BA1467" s="41">
        <v>44147</v>
      </c>
      <c r="BB1467">
        <v>4.1500000000000004</v>
      </c>
      <c r="BC1467">
        <v>2.4379</v>
      </c>
      <c r="BD1467" s="39">
        <f t="shared" si="433"/>
        <v>0</v>
      </c>
      <c r="BE1467" s="41">
        <v>44147</v>
      </c>
      <c r="BF1467">
        <v>11.4</v>
      </c>
      <c r="BG1467">
        <v>8.3379999999999992</v>
      </c>
      <c r="BH1467" s="39">
        <f t="shared" si="434"/>
        <v>0</v>
      </c>
      <c r="BI1467" s="41">
        <v>44147</v>
      </c>
      <c r="BJ1467">
        <v>1.58</v>
      </c>
      <c r="BK1467">
        <v>1.58</v>
      </c>
      <c r="BL1467" s="39">
        <f t="shared" si="435"/>
        <v>-6.2893081761006345E-3</v>
      </c>
      <c r="BM1467" s="41">
        <v>44147</v>
      </c>
      <c r="BN1467">
        <v>6.64</v>
      </c>
      <c r="BO1467">
        <v>4.6509</v>
      </c>
      <c r="BP1467" s="46">
        <f t="shared" si="436"/>
        <v>-8.9708075857659469E-3</v>
      </c>
      <c r="BQ1467" s="41">
        <v>44147</v>
      </c>
      <c r="BR1467">
        <v>12.05</v>
      </c>
      <c r="BS1467">
        <v>7.0321999999999996</v>
      </c>
      <c r="BT1467" s="18">
        <f t="shared" si="437"/>
        <v>5.8501280162487259E-3</v>
      </c>
      <c r="BU1467" s="41">
        <v>44147</v>
      </c>
      <c r="BV1467">
        <v>3.27</v>
      </c>
      <c r="BW1467">
        <v>2.2528999999999999</v>
      </c>
      <c r="BX1467" s="39">
        <f t="shared" si="438"/>
        <v>-3.0533675546508127E-3</v>
      </c>
      <c r="BY1467" s="41">
        <v>44449</v>
      </c>
      <c r="BZ1467">
        <v>12.32</v>
      </c>
      <c r="CA1467">
        <v>8.7790999999999997</v>
      </c>
    </row>
    <row r="1468" spans="1:79">
      <c r="A1468" s="41">
        <v>44148</v>
      </c>
      <c r="B1468">
        <v>8.4700000000000006</v>
      </c>
      <c r="C1468">
        <v>4.8997000000000002</v>
      </c>
      <c r="D1468" s="34">
        <f t="shared" si="424"/>
        <v>-3.5386711679647386E-3</v>
      </c>
      <c r="E1468" s="41">
        <v>44148</v>
      </c>
      <c r="F1468">
        <v>1.23</v>
      </c>
      <c r="G1468">
        <v>1.23</v>
      </c>
      <c r="H1468" s="39">
        <f t="shared" si="425"/>
        <v>0</v>
      </c>
      <c r="L1468" s="38"/>
      <c r="M1468" s="41">
        <v>44148</v>
      </c>
      <c r="N1468">
        <v>6.6</v>
      </c>
      <c r="O1468">
        <v>4.1745000000000001</v>
      </c>
      <c r="P1468" s="43">
        <f t="shared" si="426"/>
        <v>0</v>
      </c>
      <c r="Q1468" s="41">
        <v>44148</v>
      </c>
      <c r="R1468">
        <v>1.7</v>
      </c>
      <c r="S1468">
        <v>1.2042999999999999</v>
      </c>
      <c r="T1468" s="39">
        <f t="shared" si="427"/>
        <v>0</v>
      </c>
      <c r="U1468" s="42">
        <v>44151.62533333333</v>
      </c>
      <c r="V1468" s="44">
        <v>8</v>
      </c>
      <c r="W1468" s="44">
        <v>5.8520000000000003</v>
      </c>
      <c r="X1468" s="43">
        <f t="shared" si="439"/>
        <v>0</v>
      </c>
      <c r="Y1468" s="42">
        <v>44151.62533333333</v>
      </c>
      <c r="Z1468" s="44">
        <v>9.5500000000000007</v>
      </c>
      <c r="AA1468" s="44">
        <v>7.4870000000000001</v>
      </c>
      <c r="AB1468" s="43">
        <f t="shared" si="440"/>
        <v>-4.1234370843308988E-3</v>
      </c>
      <c r="AC1468" s="42">
        <v>44151.62533333333</v>
      </c>
      <c r="AD1468" s="44">
        <v>20.37</v>
      </c>
      <c r="AE1468" s="44">
        <v>16.870999999999999</v>
      </c>
      <c r="AF1468" s="43">
        <f t="shared" si="441"/>
        <v>-3.0012073822802392E-2</v>
      </c>
      <c r="AG1468" s="41">
        <v>44148</v>
      </c>
      <c r="AH1468">
        <v>14.65</v>
      </c>
      <c r="AI1468">
        <v>6.1951000000000001</v>
      </c>
      <c r="AJ1468" s="39">
        <f t="shared" si="428"/>
        <v>9.6481363777114505E-3</v>
      </c>
      <c r="AK1468" s="45" t="s">
        <v>1151</v>
      </c>
      <c r="AL1468">
        <v>18.38</v>
      </c>
      <c r="AM1468">
        <v>13.0863</v>
      </c>
      <c r="AN1468" s="39">
        <f t="shared" si="429"/>
        <v>4.3747553590753442E-3</v>
      </c>
      <c r="AO1468" s="41">
        <v>44148</v>
      </c>
      <c r="AP1468">
        <v>7.02</v>
      </c>
      <c r="AQ1468">
        <v>6.3346999999999998</v>
      </c>
      <c r="AR1468" s="18">
        <f t="shared" si="430"/>
        <v>0</v>
      </c>
      <c r="AS1468" s="41">
        <v>44148</v>
      </c>
      <c r="AT1468">
        <v>10.4</v>
      </c>
      <c r="AU1468">
        <v>8.9207999999999998</v>
      </c>
      <c r="AV1468" s="39">
        <f t="shared" si="431"/>
        <v>0</v>
      </c>
      <c r="AW1468" s="41">
        <v>44148</v>
      </c>
      <c r="AX1468">
        <v>12.33</v>
      </c>
      <c r="AY1468">
        <v>8.2822999999999993</v>
      </c>
      <c r="AZ1468" s="39">
        <f t="shared" si="432"/>
        <v>-8.0830015683440372E-4</v>
      </c>
      <c r="BA1468" s="41">
        <v>44148</v>
      </c>
      <c r="BB1468">
        <v>4.0999999999999996</v>
      </c>
      <c r="BC1468">
        <v>2.4085000000000001</v>
      </c>
      <c r="BD1468" s="39">
        <f t="shared" si="433"/>
        <v>-1.2059559456909582E-2</v>
      </c>
      <c r="BE1468" s="41">
        <v>44148</v>
      </c>
      <c r="BF1468">
        <v>11.4</v>
      </c>
      <c r="BG1468">
        <v>8.3379999999999992</v>
      </c>
      <c r="BH1468" s="39">
        <f t="shared" si="434"/>
        <v>0</v>
      </c>
      <c r="BI1468" s="41">
        <v>44148</v>
      </c>
      <c r="BJ1468">
        <v>1.58</v>
      </c>
      <c r="BK1468">
        <v>1.58</v>
      </c>
      <c r="BL1468" s="39">
        <f t="shared" si="435"/>
        <v>0</v>
      </c>
      <c r="BM1468" s="41">
        <v>44148</v>
      </c>
      <c r="BN1468">
        <v>6.75</v>
      </c>
      <c r="BO1468">
        <v>4.7279999999999998</v>
      </c>
      <c r="BP1468" s="46">
        <f t="shared" si="436"/>
        <v>1.6577436625169261E-2</v>
      </c>
      <c r="BQ1468" s="41">
        <v>44148</v>
      </c>
      <c r="BR1468">
        <v>12.1</v>
      </c>
      <c r="BS1468">
        <v>7.0613999999999999</v>
      </c>
      <c r="BT1468" s="18">
        <f t="shared" si="437"/>
        <v>4.1523278632576346E-3</v>
      </c>
      <c r="BU1468" s="41">
        <v>44148</v>
      </c>
      <c r="BV1468">
        <v>3.2</v>
      </c>
      <c r="BW1468">
        <v>2.2046999999999999</v>
      </c>
      <c r="BX1468" s="39">
        <f t="shared" si="438"/>
        <v>-2.13946468995517E-2</v>
      </c>
      <c r="BY1468" s="41">
        <v>44452</v>
      </c>
      <c r="BZ1468">
        <v>12.89</v>
      </c>
      <c r="CA1468">
        <v>9.1852</v>
      </c>
    </row>
    <row r="1469" spans="1:79">
      <c r="A1469" s="41">
        <v>44151</v>
      </c>
      <c r="B1469">
        <v>8.5399999999999991</v>
      </c>
      <c r="C1469">
        <v>4.9401999999999999</v>
      </c>
      <c r="D1469" s="34">
        <f t="shared" si="424"/>
        <v>8.265812192583169E-3</v>
      </c>
      <c r="E1469" s="41">
        <v>44151</v>
      </c>
      <c r="F1469">
        <v>1.23</v>
      </c>
      <c r="G1469">
        <v>1.23</v>
      </c>
      <c r="H1469" s="39">
        <f t="shared" si="425"/>
        <v>0</v>
      </c>
      <c r="L1469" s="38"/>
      <c r="M1469" s="41">
        <v>44151</v>
      </c>
      <c r="N1469">
        <v>6.65</v>
      </c>
      <c r="O1469">
        <v>4.2061000000000002</v>
      </c>
      <c r="P1469" s="43">
        <f t="shared" si="426"/>
        <v>7.5697688345909859E-3</v>
      </c>
      <c r="Q1469" s="41">
        <v>44151</v>
      </c>
      <c r="R1469">
        <v>1.72</v>
      </c>
      <c r="S1469">
        <v>1.2184999999999999</v>
      </c>
      <c r="T1469" s="39">
        <f t="shared" si="427"/>
        <v>1.1791081956323168E-2</v>
      </c>
      <c r="U1469" s="42">
        <v>44152.62533333333</v>
      </c>
      <c r="V1469" s="44">
        <v>8</v>
      </c>
      <c r="W1469" s="44">
        <v>5.8520000000000003</v>
      </c>
      <c r="X1469" s="43">
        <f t="shared" si="439"/>
        <v>0</v>
      </c>
      <c r="Y1469" s="42">
        <v>44152.62533333333</v>
      </c>
      <c r="Z1469" s="44">
        <v>9.6</v>
      </c>
      <c r="AA1469" s="44">
        <v>7.5259999999999998</v>
      </c>
      <c r="AB1469" s="43">
        <f t="shared" si="440"/>
        <v>5.2090289835714839E-3</v>
      </c>
      <c r="AC1469" s="42">
        <v>44152.62533333333</v>
      </c>
      <c r="AD1469" s="44">
        <v>20</v>
      </c>
      <c r="AE1469" s="44">
        <v>16.565000000000001</v>
      </c>
      <c r="AF1469" s="43">
        <f t="shared" si="441"/>
        <v>-1.8137632624029246E-2</v>
      </c>
      <c r="AG1469" s="41">
        <v>44151</v>
      </c>
      <c r="AH1469">
        <v>14.5</v>
      </c>
      <c r="AI1469">
        <v>6.1315999999999997</v>
      </c>
      <c r="AJ1469" s="39">
        <f t="shared" si="428"/>
        <v>-1.0250036319026381E-2</v>
      </c>
      <c r="AK1469" s="45" t="s">
        <v>1152</v>
      </c>
      <c r="AL1469">
        <v>18.38</v>
      </c>
      <c r="AM1469">
        <v>13.0863</v>
      </c>
      <c r="AN1469" s="39">
        <f t="shared" si="429"/>
        <v>0</v>
      </c>
      <c r="AO1469" s="41">
        <v>44151</v>
      </c>
      <c r="AP1469">
        <v>7.02</v>
      </c>
      <c r="AQ1469">
        <v>6.3346999999999998</v>
      </c>
      <c r="AR1469" s="18">
        <f t="shared" si="430"/>
        <v>0</v>
      </c>
      <c r="AS1469" s="41">
        <v>44151</v>
      </c>
      <c r="AT1469">
        <v>10.31</v>
      </c>
      <c r="AU1469">
        <v>8.8436000000000003</v>
      </c>
      <c r="AV1469" s="39">
        <f t="shared" si="431"/>
        <v>-8.6539323827458849E-3</v>
      </c>
      <c r="AW1469" s="41">
        <v>44151</v>
      </c>
      <c r="AX1469">
        <v>12.44</v>
      </c>
      <c r="AY1469">
        <v>8.3561999999999994</v>
      </c>
      <c r="AZ1469" s="39">
        <f t="shared" si="432"/>
        <v>8.9226422612076455E-3</v>
      </c>
      <c r="BA1469" s="41">
        <v>44151</v>
      </c>
      <c r="BB1469">
        <v>4.1500000000000004</v>
      </c>
      <c r="BC1469">
        <v>2.4379</v>
      </c>
      <c r="BD1469" s="39">
        <f t="shared" si="433"/>
        <v>1.2206767697737127E-2</v>
      </c>
      <c r="BE1469" s="41">
        <v>44151</v>
      </c>
      <c r="BF1469">
        <v>11.64</v>
      </c>
      <c r="BG1469">
        <v>8.5135000000000005</v>
      </c>
      <c r="BH1469" s="39">
        <f t="shared" si="434"/>
        <v>2.1048213000719757E-2</v>
      </c>
      <c r="BI1469" s="41">
        <v>44151</v>
      </c>
      <c r="BJ1469">
        <v>1.63</v>
      </c>
      <c r="BK1469">
        <v>1.63</v>
      </c>
      <c r="BL1469" s="39">
        <f t="shared" si="435"/>
        <v>3.1645569620253049E-2</v>
      </c>
      <c r="BM1469" s="41">
        <v>44151</v>
      </c>
      <c r="BN1469">
        <v>6.7</v>
      </c>
      <c r="BO1469">
        <v>4.6929999999999996</v>
      </c>
      <c r="BP1469" s="46">
        <f t="shared" si="436"/>
        <v>-7.4027072758037528E-3</v>
      </c>
      <c r="BQ1469" s="41">
        <v>44151</v>
      </c>
      <c r="BR1469">
        <v>12.1</v>
      </c>
      <c r="BS1469">
        <v>7.0613999999999999</v>
      </c>
      <c r="BT1469" s="18">
        <f t="shared" si="437"/>
        <v>0</v>
      </c>
      <c r="BU1469" s="41">
        <v>44151</v>
      </c>
      <c r="BV1469">
        <v>3.25</v>
      </c>
      <c r="BW1469">
        <v>2.2391000000000001</v>
      </c>
      <c r="BX1469" s="39">
        <f t="shared" si="438"/>
        <v>1.560302989068817E-2</v>
      </c>
      <c r="BY1469" s="41">
        <v>44453</v>
      </c>
      <c r="BZ1469">
        <v>13</v>
      </c>
      <c r="CA1469">
        <v>9.2636000000000003</v>
      </c>
    </row>
    <row r="1470" spans="1:79">
      <c r="A1470" s="41">
        <v>44152</v>
      </c>
      <c r="B1470">
        <v>8.5299999999999994</v>
      </c>
      <c r="C1470">
        <v>4.9344000000000001</v>
      </c>
      <c r="D1470" s="34">
        <f t="shared" si="424"/>
        <v>-1.174041536779848E-3</v>
      </c>
      <c r="E1470" s="41">
        <v>44152</v>
      </c>
      <c r="F1470">
        <v>1.26</v>
      </c>
      <c r="G1470">
        <v>1.26</v>
      </c>
      <c r="H1470" s="39">
        <f t="shared" si="425"/>
        <v>2.4390243902439046E-2</v>
      </c>
      <c r="L1470" s="38"/>
      <c r="M1470" s="41">
        <v>44152</v>
      </c>
      <c r="N1470">
        <v>6.68</v>
      </c>
      <c r="O1470">
        <v>4.2251000000000003</v>
      </c>
      <c r="P1470" s="43">
        <f t="shared" si="426"/>
        <v>4.517248757756622E-3</v>
      </c>
      <c r="Q1470" s="41">
        <v>44152</v>
      </c>
      <c r="R1470">
        <v>1.73</v>
      </c>
      <c r="S1470">
        <v>1.2255</v>
      </c>
      <c r="T1470" s="39">
        <f t="shared" si="427"/>
        <v>5.7447681575708807E-3</v>
      </c>
      <c r="U1470" s="42">
        <v>44153.62533333333</v>
      </c>
      <c r="V1470" s="44">
        <v>8</v>
      </c>
      <c r="W1470" s="44">
        <v>5.8520000000000003</v>
      </c>
      <c r="X1470" s="43">
        <f t="shared" si="439"/>
        <v>0</v>
      </c>
      <c r="Y1470" s="42">
        <v>44153.62533333333</v>
      </c>
      <c r="Z1470" s="44">
        <v>9.59</v>
      </c>
      <c r="AA1470" s="44">
        <v>7.5179999999999998</v>
      </c>
      <c r="AB1470" s="43">
        <f t="shared" si="440"/>
        <v>-1.0629816635663045E-3</v>
      </c>
      <c r="AC1470" s="42">
        <v>44153.62533333333</v>
      </c>
      <c r="AD1470" s="44">
        <v>20</v>
      </c>
      <c r="AE1470" s="44">
        <v>16.565000000000001</v>
      </c>
      <c r="AF1470" s="43">
        <f t="shared" si="441"/>
        <v>0</v>
      </c>
      <c r="AG1470" s="41">
        <v>44152</v>
      </c>
      <c r="AH1470">
        <v>14.6</v>
      </c>
      <c r="AI1470">
        <v>6.1738999999999997</v>
      </c>
      <c r="AJ1470" s="39">
        <f t="shared" si="428"/>
        <v>6.8986887598669203E-3</v>
      </c>
      <c r="AK1470" s="45" t="s">
        <v>1153</v>
      </c>
      <c r="AL1470">
        <v>18.2</v>
      </c>
      <c r="AM1470">
        <v>12.9581</v>
      </c>
      <c r="AN1470" s="39">
        <f t="shared" si="429"/>
        <v>-9.7965047415999665E-3</v>
      </c>
      <c r="AO1470" s="41">
        <v>44152</v>
      </c>
      <c r="AP1470">
        <v>7.01</v>
      </c>
      <c r="AQ1470">
        <v>6.3257000000000003</v>
      </c>
      <c r="AR1470" s="18">
        <f t="shared" si="430"/>
        <v>-1.4207460495365926E-3</v>
      </c>
      <c r="AS1470" s="41">
        <v>44152</v>
      </c>
      <c r="AT1470">
        <v>10.39</v>
      </c>
      <c r="AU1470">
        <v>8.9122000000000003</v>
      </c>
      <c r="AV1470" s="39">
        <f t="shared" si="431"/>
        <v>7.7570220272287294E-3</v>
      </c>
      <c r="AW1470" s="41">
        <v>44152</v>
      </c>
      <c r="AX1470">
        <v>12.53</v>
      </c>
      <c r="AY1470">
        <v>8.4166000000000007</v>
      </c>
      <c r="AZ1470" s="39">
        <f t="shared" si="432"/>
        <v>7.2281659127356153E-3</v>
      </c>
      <c r="BA1470" s="41">
        <v>44152</v>
      </c>
      <c r="BB1470">
        <v>4.1500000000000004</v>
      </c>
      <c r="BC1470">
        <v>2.4379</v>
      </c>
      <c r="BD1470" s="39">
        <f t="shared" si="433"/>
        <v>0</v>
      </c>
      <c r="BE1470" s="41">
        <v>44152</v>
      </c>
      <c r="BF1470">
        <v>11.64</v>
      </c>
      <c r="BG1470">
        <v>8.5135000000000005</v>
      </c>
      <c r="BH1470" s="39">
        <f t="shared" si="434"/>
        <v>0</v>
      </c>
      <c r="BI1470" s="41">
        <v>44152</v>
      </c>
      <c r="BJ1470">
        <v>1.71</v>
      </c>
      <c r="BK1470">
        <v>1.71</v>
      </c>
      <c r="BL1470" s="39">
        <f t="shared" si="435"/>
        <v>4.9079754601227044E-2</v>
      </c>
      <c r="BM1470" s="41">
        <v>44152</v>
      </c>
      <c r="BN1470">
        <v>6.85</v>
      </c>
      <c r="BO1470">
        <v>4.798</v>
      </c>
      <c r="BP1470" s="46">
        <f t="shared" si="436"/>
        <v>2.2373748135521083E-2</v>
      </c>
      <c r="BQ1470" s="41">
        <v>44152</v>
      </c>
      <c r="BR1470">
        <v>12.2</v>
      </c>
      <c r="BS1470">
        <v>7.1196999999999999</v>
      </c>
      <c r="BT1470" s="18">
        <f t="shared" si="437"/>
        <v>8.2561531707593429E-3</v>
      </c>
      <c r="BU1470" s="41">
        <v>44152</v>
      </c>
      <c r="BV1470">
        <v>3.17</v>
      </c>
      <c r="BW1470">
        <v>2.1840000000000002</v>
      </c>
      <c r="BX1470" s="39">
        <f t="shared" si="438"/>
        <v>-2.4608101469340327E-2</v>
      </c>
      <c r="BY1470" s="41">
        <v>44454</v>
      </c>
      <c r="BZ1470">
        <v>12.98</v>
      </c>
      <c r="CA1470">
        <v>9.2493999999999996</v>
      </c>
    </row>
    <row r="1471" spans="1:79">
      <c r="A1471" s="41">
        <v>44153</v>
      </c>
      <c r="B1471">
        <v>8.4700000000000006</v>
      </c>
      <c r="C1471">
        <v>4.8997000000000002</v>
      </c>
      <c r="D1471" s="34">
        <f t="shared" si="424"/>
        <v>-7.0322632944228181E-3</v>
      </c>
      <c r="E1471" s="41">
        <v>44153</v>
      </c>
      <c r="F1471">
        <v>1.29</v>
      </c>
      <c r="G1471">
        <v>1.29</v>
      </c>
      <c r="H1471" s="39">
        <f t="shared" si="425"/>
        <v>2.3809523809523829E-2</v>
      </c>
      <c r="L1471" s="38"/>
      <c r="M1471" s="41">
        <v>44153</v>
      </c>
      <c r="N1471">
        <v>6.65</v>
      </c>
      <c r="O1471">
        <v>4.2061000000000002</v>
      </c>
      <c r="P1471" s="43">
        <f t="shared" si="426"/>
        <v>-4.4969349837873963E-3</v>
      </c>
      <c r="Q1471" s="41">
        <v>44153</v>
      </c>
      <c r="R1471">
        <v>1.7</v>
      </c>
      <c r="S1471">
        <v>1.2042999999999999</v>
      </c>
      <c r="T1471" s="39">
        <f t="shared" si="427"/>
        <v>-1.7299061607507226E-2</v>
      </c>
      <c r="U1471" s="42">
        <v>44154.62533333333</v>
      </c>
      <c r="V1471" s="44">
        <v>8</v>
      </c>
      <c r="W1471" s="44">
        <v>5.8520000000000003</v>
      </c>
      <c r="X1471" s="43">
        <f t="shared" si="439"/>
        <v>0</v>
      </c>
      <c r="Y1471" s="42">
        <v>44154.62533333333</v>
      </c>
      <c r="Z1471" s="44">
        <v>9.4</v>
      </c>
      <c r="AA1471" s="44">
        <v>7.3689999999999998</v>
      </c>
      <c r="AB1471" s="43">
        <f t="shared" si="440"/>
        <v>-1.9819100824687422E-2</v>
      </c>
      <c r="AC1471" s="42">
        <v>44154.62533333333</v>
      </c>
      <c r="AD1471" s="44">
        <v>20</v>
      </c>
      <c r="AE1471" s="44">
        <v>16.565000000000001</v>
      </c>
      <c r="AF1471" s="43">
        <f t="shared" si="441"/>
        <v>0</v>
      </c>
      <c r="AG1471" s="41">
        <v>44153</v>
      </c>
      <c r="AH1471">
        <v>14.7</v>
      </c>
      <c r="AI1471">
        <v>6.2161999999999997</v>
      </c>
      <c r="AJ1471" s="39">
        <f t="shared" si="428"/>
        <v>6.8514229255413929E-3</v>
      </c>
      <c r="AK1471" s="45" t="s">
        <v>1154</v>
      </c>
      <c r="AL1471">
        <v>18.190000000000001</v>
      </c>
      <c r="AM1471">
        <v>12.951000000000001</v>
      </c>
      <c r="AN1471" s="39">
        <f t="shared" si="429"/>
        <v>-5.479198339262268E-4</v>
      </c>
      <c r="AO1471" s="41">
        <v>44153</v>
      </c>
      <c r="AP1471">
        <v>7.01</v>
      </c>
      <c r="AQ1471">
        <v>6.3257000000000003</v>
      </c>
      <c r="AR1471" s="18">
        <f t="shared" si="430"/>
        <v>0</v>
      </c>
      <c r="AS1471" s="41">
        <v>44153</v>
      </c>
      <c r="AT1471">
        <v>10.39</v>
      </c>
      <c r="AU1471">
        <v>8.9122000000000003</v>
      </c>
      <c r="AV1471" s="39">
        <f t="shared" si="431"/>
        <v>0</v>
      </c>
      <c r="AW1471" s="41">
        <v>44153</v>
      </c>
      <c r="AX1471">
        <v>12.84</v>
      </c>
      <c r="AY1471">
        <v>8.6249000000000002</v>
      </c>
      <c r="AZ1471" s="39">
        <f t="shared" si="432"/>
        <v>2.47487108808782E-2</v>
      </c>
      <c r="BA1471" s="41">
        <v>44153</v>
      </c>
      <c r="BB1471">
        <v>4.1500000000000004</v>
      </c>
      <c r="BC1471">
        <v>2.4379</v>
      </c>
      <c r="BD1471" s="39">
        <f t="shared" si="433"/>
        <v>0</v>
      </c>
      <c r="BE1471" s="41">
        <v>44153</v>
      </c>
      <c r="BF1471">
        <v>11.4</v>
      </c>
      <c r="BG1471">
        <v>8.3379999999999992</v>
      </c>
      <c r="BH1471" s="39">
        <f t="shared" si="434"/>
        <v>-2.0614318435426243E-2</v>
      </c>
      <c r="BI1471" s="41">
        <v>44153</v>
      </c>
      <c r="BJ1471">
        <v>1.79</v>
      </c>
      <c r="BK1471">
        <v>1.79</v>
      </c>
      <c r="BL1471" s="39">
        <f t="shared" si="435"/>
        <v>4.6783625730994198E-2</v>
      </c>
      <c r="BM1471" s="41">
        <v>44153</v>
      </c>
      <c r="BN1471">
        <v>6.82</v>
      </c>
      <c r="BO1471">
        <v>4.7770000000000001</v>
      </c>
      <c r="BP1471" s="46">
        <f t="shared" si="436"/>
        <v>-4.3768236765318689E-3</v>
      </c>
      <c r="BQ1471" s="41">
        <v>44153</v>
      </c>
      <c r="BR1471">
        <v>12.2</v>
      </c>
      <c r="BS1471">
        <v>7.1196999999999999</v>
      </c>
      <c r="BT1471" s="18">
        <f t="shared" si="437"/>
        <v>0</v>
      </c>
      <c r="BU1471" s="41">
        <v>44153</v>
      </c>
      <c r="BV1471">
        <v>3.08</v>
      </c>
      <c r="BW1471">
        <v>2.1219999999999999</v>
      </c>
      <c r="BX1471" s="39">
        <f t="shared" si="438"/>
        <v>-2.8388278388278513E-2</v>
      </c>
      <c r="BY1471" s="41">
        <v>44455</v>
      </c>
      <c r="BZ1471">
        <v>12.98</v>
      </c>
      <c r="CA1471">
        <v>9.2493999999999996</v>
      </c>
    </row>
    <row r="1472" spans="1:79">
      <c r="A1472" s="41">
        <v>44154</v>
      </c>
      <c r="B1472">
        <v>8.5500000000000007</v>
      </c>
      <c r="C1472">
        <v>4.9459999999999997</v>
      </c>
      <c r="D1472" s="34">
        <f t="shared" si="424"/>
        <v>9.4495581362123316E-3</v>
      </c>
      <c r="E1472" s="41">
        <v>44154</v>
      </c>
      <c r="F1472">
        <v>1.29</v>
      </c>
      <c r="G1472">
        <v>1.29</v>
      </c>
      <c r="H1472" s="39">
        <f t="shared" si="425"/>
        <v>0</v>
      </c>
      <c r="L1472" s="38"/>
      <c r="M1472" s="41">
        <v>44154</v>
      </c>
      <c r="N1472">
        <v>6.65</v>
      </c>
      <c r="O1472">
        <v>4.2061000000000002</v>
      </c>
      <c r="P1472" s="43">
        <f t="shared" si="426"/>
        <v>0</v>
      </c>
      <c r="Q1472" s="41">
        <v>44154</v>
      </c>
      <c r="R1472">
        <v>1.7</v>
      </c>
      <c r="S1472">
        <v>1.2042999999999999</v>
      </c>
      <c r="T1472" s="39">
        <f t="shared" si="427"/>
        <v>0</v>
      </c>
      <c r="U1472" s="42">
        <v>44155.62533333333</v>
      </c>
      <c r="V1472" s="44">
        <v>7.98</v>
      </c>
      <c r="W1472" s="44">
        <v>5.8369999999999997</v>
      </c>
      <c r="X1472" s="43">
        <f t="shared" si="439"/>
        <v>-2.563226247436871E-3</v>
      </c>
      <c r="Y1472" s="42">
        <v>44155.62533333333</v>
      </c>
      <c r="Z1472" s="44">
        <v>9.58</v>
      </c>
      <c r="AA1472" s="44">
        <v>7.51</v>
      </c>
      <c r="AB1472" s="43">
        <f t="shared" si="440"/>
        <v>1.9134210883430591E-2</v>
      </c>
      <c r="AC1472" s="42">
        <v>44155.62533333333</v>
      </c>
      <c r="AD1472" s="44">
        <v>20</v>
      </c>
      <c r="AE1472" s="44">
        <v>16.565000000000001</v>
      </c>
      <c r="AF1472" s="43">
        <f t="shared" si="441"/>
        <v>0</v>
      </c>
      <c r="AG1472" s="41">
        <v>44154</v>
      </c>
      <c r="AH1472">
        <v>14.5</v>
      </c>
      <c r="AI1472">
        <v>6.1315999999999997</v>
      </c>
      <c r="AJ1472" s="39">
        <f t="shared" si="428"/>
        <v>-1.3609600720697534E-2</v>
      </c>
      <c r="AK1472" s="45" t="s">
        <v>1155</v>
      </c>
      <c r="AL1472">
        <v>18.190000000000001</v>
      </c>
      <c r="AM1472">
        <v>12.951000000000001</v>
      </c>
      <c r="AN1472" s="39">
        <f t="shared" si="429"/>
        <v>0</v>
      </c>
      <c r="AO1472" s="41">
        <v>44154</v>
      </c>
      <c r="AP1472">
        <v>7.18</v>
      </c>
      <c r="AQ1472">
        <v>6.4790999999999999</v>
      </c>
      <c r="AR1472" s="18">
        <f t="shared" si="430"/>
        <v>2.4250280601356297E-2</v>
      </c>
      <c r="AS1472" s="41">
        <v>44154</v>
      </c>
      <c r="AT1472">
        <v>10.38</v>
      </c>
      <c r="AU1472">
        <v>8.9036000000000008</v>
      </c>
      <c r="AV1472" s="39">
        <f t="shared" si="431"/>
        <v>-9.6496936783280185E-4</v>
      </c>
      <c r="AW1472" s="41">
        <v>44154</v>
      </c>
      <c r="AX1472">
        <v>12.7</v>
      </c>
      <c r="AY1472">
        <v>8.5307999999999993</v>
      </c>
      <c r="AZ1472" s="39">
        <f t="shared" si="432"/>
        <v>-1.0910271423436904E-2</v>
      </c>
      <c r="BA1472" s="41">
        <v>44154</v>
      </c>
      <c r="BB1472">
        <v>4.08</v>
      </c>
      <c r="BC1472">
        <v>2.3967999999999998</v>
      </c>
      <c r="BD1472" s="39">
        <f t="shared" si="433"/>
        <v>-1.6858771893843119E-2</v>
      </c>
      <c r="BE1472" s="41">
        <v>44154</v>
      </c>
      <c r="BF1472">
        <v>11.4</v>
      </c>
      <c r="BG1472">
        <v>8.3379999999999992</v>
      </c>
      <c r="BH1472" s="39">
        <f t="shared" si="434"/>
        <v>0</v>
      </c>
      <c r="BI1472" s="41">
        <v>44154</v>
      </c>
      <c r="BJ1472">
        <v>1.84</v>
      </c>
      <c r="BK1472">
        <v>1.84</v>
      </c>
      <c r="BL1472" s="39">
        <f t="shared" si="435"/>
        <v>2.7932960893854771E-2</v>
      </c>
      <c r="BM1472" s="41">
        <v>44154</v>
      </c>
      <c r="BN1472">
        <v>7.1</v>
      </c>
      <c r="BO1472">
        <v>4.9730999999999996</v>
      </c>
      <c r="BP1472" s="46">
        <f t="shared" si="436"/>
        <v>4.1050868746074838E-2</v>
      </c>
      <c r="BQ1472" s="41">
        <v>44154</v>
      </c>
      <c r="BR1472">
        <v>12.2</v>
      </c>
      <c r="BS1472">
        <v>7.1196999999999999</v>
      </c>
      <c r="BT1472" s="18">
        <f t="shared" si="437"/>
        <v>0</v>
      </c>
      <c r="BU1472" s="41">
        <v>44154</v>
      </c>
      <c r="BV1472">
        <v>3.08</v>
      </c>
      <c r="BW1472">
        <v>2.1219999999999999</v>
      </c>
      <c r="BX1472" s="39">
        <f t="shared" si="438"/>
        <v>0</v>
      </c>
      <c r="BY1472" s="41">
        <v>44456</v>
      </c>
      <c r="BZ1472">
        <v>12.97</v>
      </c>
      <c r="CA1472">
        <v>9.2422000000000004</v>
      </c>
    </row>
    <row r="1473" spans="1:79">
      <c r="A1473" s="41">
        <v>44155</v>
      </c>
      <c r="B1473">
        <v>8.4499999999999993</v>
      </c>
      <c r="C1473">
        <v>4.8882000000000003</v>
      </c>
      <c r="D1473" s="34">
        <f t="shared" si="424"/>
        <v>-1.1686211079660213E-2</v>
      </c>
      <c r="E1473" s="41">
        <v>44155</v>
      </c>
      <c r="F1473">
        <v>1.32</v>
      </c>
      <c r="G1473">
        <v>1.32</v>
      </c>
      <c r="H1473" s="39">
        <f t="shared" si="425"/>
        <v>2.3255813953488393E-2</v>
      </c>
      <c r="L1473" s="38"/>
      <c r="M1473" s="41">
        <v>44155</v>
      </c>
      <c r="N1473">
        <v>6.65</v>
      </c>
      <c r="O1473">
        <v>4.2061000000000002</v>
      </c>
      <c r="P1473" s="43">
        <f t="shared" si="426"/>
        <v>0</v>
      </c>
      <c r="Q1473" s="41">
        <v>44155</v>
      </c>
      <c r="R1473">
        <v>1.7</v>
      </c>
      <c r="S1473">
        <v>1.2042999999999999</v>
      </c>
      <c r="T1473" s="39">
        <f t="shared" si="427"/>
        <v>0</v>
      </c>
      <c r="U1473" s="42">
        <v>44158.62533333333</v>
      </c>
      <c r="V1473" s="44">
        <v>7.98</v>
      </c>
      <c r="W1473" s="44">
        <v>5.8369999999999997</v>
      </c>
      <c r="X1473" s="43">
        <f t="shared" si="439"/>
        <v>0</v>
      </c>
      <c r="Y1473" s="42">
        <v>44158.62533333333</v>
      </c>
      <c r="Z1473" s="44">
        <v>9.51</v>
      </c>
      <c r="AA1473" s="44">
        <v>7.4560000000000004</v>
      </c>
      <c r="AB1473" s="43">
        <f t="shared" si="440"/>
        <v>-7.1904127829559763E-3</v>
      </c>
      <c r="AC1473" s="42">
        <v>44158.62533333333</v>
      </c>
      <c r="AD1473" s="44">
        <v>20</v>
      </c>
      <c r="AE1473" s="44">
        <v>16.565000000000001</v>
      </c>
      <c r="AF1473" s="43">
        <f t="shared" si="441"/>
        <v>0</v>
      </c>
      <c r="AG1473" s="41">
        <v>44155</v>
      </c>
      <c r="AH1473">
        <v>14.7</v>
      </c>
      <c r="AI1473">
        <v>6.2161999999999997</v>
      </c>
      <c r="AJ1473" s="39">
        <f t="shared" si="428"/>
        <v>1.3797377519733841E-2</v>
      </c>
      <c r="AK1473" s="45" t="s">
        <v>1156</v>
      </c>
      <c r="AL1473">
        <v>18.25</v>
      </c>
      <c r="AM1473">
        <v>12.9937</v>
      </c>
      <c r="AN1473" s="39">
        <f t="shared" si="429"/>
        <v>3.2970426994054481E-3</v>
      </c>
      <c r="AO1473" s="41">
        <v>44155</v>
      </c>
      <c r="AP1473">
        <v>7</v>
      </c>
      <c r="AQ1473">
        <v>6.3166000000000002</v>
      </c>
      <c r="AR1473" s="18">
        <f t="shared" si="430"/>
        <v>-2.5080643916593301E-2</v>
      </c>
      <c r="AS1473" s="41">
        <v>44155</v>
      </c>
      <c r="AT1473">
        <v>10.39</v>
      </c>
      <c r="AU1473">
        <v>8.9122000000000003</v>
      </c>
      <c r="AV1473" s="39">
        <f t="shared" si="431"/>
        <v>9.6590143312811629E-4</v>
      </c>
      <c r="AW1473" s="41">
        <v>44155</v>
      </c>
      <c r="AX1473">
        <v>12.48</v>
      </c>
      <c r="AY1473">
        <v>8.3831000000000007</v>
      </c>
      <c r="AZ1473" s="39">
        <f t="shared" si="432"/>
        <v>-1.7313733764711237E-2</v>
      </c>
      <c r="BA1473" s="41">
        <v>44155</v>
      </c>
      <c r="BB1473">
        <v>4.08</v>
      </c>
      <c r="BC1473">
        <v>2.3967999999999998</v>
      </c>
      <c r="BD1473" s="39">
        <f t="shared" si="433"/>
        <v>0</v>
      </c>
      <c r="BE1473" s="41">
        <v>44155</v>
      </c>
      <c r="BF1473">
        <v>11.4</v>
      </c>
      <c r="BG1473">
        <v>8.3379999999999992</v>
      </c>
      <c r="BH1473" s="39">
        <f t="shared" si="434"/>
        <v>0</v>
      </c>
      <c r="BI1473" s="41">
        <v>44155</v>
      </c>
      <c r="BJ1473">
        <v>1.79</v>
      </c>
      <c r="BK1473">
        <v>1.79</v>
      </c>
      <c r="BL1473" s="39">
        <f t="shared" si="435"/>
        <v>-2.7173913043478284E-2</v>
      </c>
      <c r="BM1473" s="41">
        <v>44155</v>
      </c>
      <c r="BN1473">
        <v>7.08</v>
      </c>
      <c r="BO1473">
        <v>4.9591000000000003</v>
      </c>
      <c r="BP1473" s="46">
        <f t="shared" si="436"/>
        <v>-2.8151454826967782E-3</v>
      </c>
      <c r="BQ1473" s="41">
        <v>44155</v>
      </c>
      <c r="BR1473">
        <v>12.2</v>
      </c>
      <c r="BS1473">
        <v>7.1196999999999999</v>
      </c>
      <c r="BT1473" s="18">
        <f t="shared" si="437"/>
        <v>0</v>
      </c>
      <c r="BU1473" s="41">
        <v>44155</v>
      </c>
      <c r="BV1473">
        <v>3.2</v>
      </c>
      <c r="BW1473">
        <v>2.2046999999999999</v>
      </c>
      <c r="BX1473" s="39">
        <f t="shared" si="438"/>
        <v>3.8972667295004711E-2</v>
      </c>
      <c r="BY1473" s="41">
        <v>44459</v>
      </c>
      <c r="BZ1473">
        <v>13</v>
      </c>
      <c r="CA1473">
        <v>9.2636000000000003</v>
      </c>
    </row>
    <row r="1474" spans="1:79">
      <c r="A1474" s="41">
        <v>44158</v>
      </c>
      <c r="B1474">
        <v>8.75</v>
      </c>
      <c r="C1474">
        <v>5.0617000000000001</v>
      </c>
      <c r="D1474" s="34">
        <f t="shared" si="424"/>
        <v>3.5493637739863297E-2</v>
      </c>
      <c r="E1474" s="41">
        <v>44158</v>
      </c>
      <c r="F1474">
        <v>1.32</v>
      </c>
      <c r="G1474">
        <v>1.32</v>
      </c>
      <c r="H1474" s="39">
        <f t="shared" si="425"/>
        <v>0</v>
      </c>
      <c r="L1474" s="38"/>
      <c r="M1474" s="41">
        <v>44158</v>
      </c>
      <c r="N1474">
        <v>6.65</v>
      </c>
      <c r="O1474">
        <v>4.2061000000000002</v>
      </c>
      <c r="P1474" s="43">
        <f t="shared" si="426"/>
        <v>0</v>
      </c>
      <c r="Q1474" s="41">
        <v>44158</v>
      </c>
      <c r="R1474">
        <v>1.65</v>
      </c>
      <c r="S1474">
        <v>1.1689000000000001</v>
      </c>
      <c r="T1474" s="39">
        <f t="shared" si="427"/>
        <v>-2.9394669102383027E-2</v>
      </c>
      <c r="U1474" s="42">
        <v>44159.62533333333</v>
      </c>
      <c r="V1474" s="44">
        <v>7.81</v>
      </c>
      <c r="W1474" s="44">
        <v>5.7130000000000001</v>
      </c>
      <c r="X1474" s="43">
        <f t="shared" si="439"/>
        <v>-2.1243789617954371E-2</v>
      </c>
      <c r="Y1474" s="42">
        <v>44159.62533333333</v>
      </c>
      <c r="Z1474" s="44">
        <v>9.51</v>
      </c>
      <c r="AA1474" s="44">
        <v>7.4560000000000004</v>
      </c>
      <c r="AB1474" s="43">
        <f t="shared" si="440"/>
        <v>0</v>
      </c>
      <c r="AC1474" s="42">
        <v>44159.62533333333</v>
      </c>
      <c r="AD1474" s="44">
        <v>20</v>
      </c>
      <c r="AE1474" s="44">
        <v>16.565000000000001</v>
      </c>
      <c r="AF1474" s="43">
        <f t="shared" si="441"/>
        <v>0</v>
      </c>
      <c r="AG1474" s="41">
        <v>44158</v>
      </c>
      <c r="AH1474">
        <v>14.56</v>
      </c>
      <c r="AI1474">
        <v>6.157</v>
      </c>
      <c r="AJ1474" s="39">
        <f t="shared" si="428"/>
        <v>-9.5235031047906597E-3</v>
      </c>
      <c r="AK1474" s="45" t="s">
        <v>1157</v>
      </c>
      <c r="AL1474">
        <v>18.350000000000001</v>
      </c>
      <c r="AM1474">
        <v>13.0649</v>
      </c>
      <c r="AN1474" s="39">
        <f t="shared" si="429"/>
        <v>5.4795785649968259E-3</v>
      </c>
      <c r="AO1474" s="41">
        <v>44158</v>
      </c>
      <c r="AP1474">
        <v>7.16</v>
      </c>
      <c r="AQ1474">
        <v>6.4610000000000003</v>
      </c>
      <c r="AR1474" s="18">
        <f t="shared" si="430"/>
        <v>2.2860399582053648E-2</v>
      </c>
      <c r="AS1474" s="41">
        <v>44158</v>
      </c>
      <c r="AT1474">
        <v>10.39</v>
      </c>
      <c r="AU1474">
        <v>8.9122000000000003</v>
      </c>
      <c r="AV1474" s="39">
        <f t="shared" si="431"/>
        <v>0</v>
      </c>
      <c r="AW1474" s="41">
        <v>44158</v>
      </c>
      <c r="AX1474">
        <v>12.51</v>
      </c>
      <c r="AY1474">
        <v>8.4032</v>
      </c>
      <c r="AZ1474" s="39">
        <f t="shared" si="432"/>
        <v>2.3976810487766269E-3</v>
      </c>
      <c r="BA1474" s="41">
        <v>44158</v>
      </c>
      <c r="BB1474">
        <v>4.08</v>
      </c>
      <c r="BC1474">
        <v>2.3967999999999998</v>
      </c>
      <c r="BD1474" s="39">
        <f t="shared" si="433"/>
        <v>0</v>
      </c>
      <c r="BE1474" s="41">
        <v>44158</v>
      </c>
      <c r="BF1474">
        <v>11.4</v>
      </c>
      <c r="BG1474">
        <v>8.3379999999999992</v>
      </c>
      <c r="BH1474" s="39">
        <f t="shared" si="434"/>
        <v>0</v>
      </c>
      <c r="BI1474" s="41">
        <v>44158</v>
      </c>
      <c r="BJ1474">
        <v>1.79</v>
      </c>
      <c r="BK1474">
        <v>1.79</v>
      </c>
      <c r="BL1474" s="39">
        <f t="shared" si="435"/>
        <v>0</v>
      </c>
      <c r="BM1474" s="41">
        <v>44158</v>
      </c>
      <c r="BN1474">
        <v>6.97</v>
      </c>
      <c r="BO1474">
        <v>4.8821000000000003</v>
      </c>
      <c r="BP1474" s="46">
        <f t="shared" si="436"/>
        <v>-1.5527010949567452E-2</v>
      </c>
      <c r="BQ1474" s="41">
        <v>44158</v>
      </c>
      <c r="BR1474">
        <v>12.2</v>
      </c>
      <c r="BS1474">
        <v>7.1196999999999999</v>
      </c>
      <c r="BT1474" s="18">
        <f t="shared" si="437"/>
        <v>0</v>
      </c>
      <c r="BU1474" s="41">
        <v>44158</v>
      </c>
      <c r="BV1474">
        <v>3.2</v>
      </c>
      <c r="BW1474">
        <v>2.2046999999999999</v>
      </c>
      <c r="BX1474" s="39">
        <f t="shared" si="438"/>
        <v>0</v>
      </c>
      <c r="BY1474" s="41">
        <v>44460</v>
      </c>
      <c r="BZ1474">
        <v>13</v>
      </c>
      <c r="CA1474">
        <v>9.2636000000000003</v>
      </c>
    </row>
    <row r="1475" spans="1:79">
      <c r="A1475" s="41">
        <v>44159</v>
      </c>
      <c r="B1475">
        <v>8.8000000000000007</v>
      </c>
      <c r="C1475">
        <v>5.0906000000000002</v>
      </c>
      <c r="D1475" s="34">
        <f t="shared" si="424"/>
        <v>5.7095442242725064E-3</v>
      </c>
      <c r="E1475" s="41">
        <v>44159</v>
      </c>
      <c r="F1475">
        <v>1.29</v>
      </c>
      <c r="G1475">
        <v>1.29</v>
      </c>
      <c r="H1475" s="39">
        <f t="shared" si="425"/>
        <v>-2.2727272727272745E-2</v>
      </c>
      <c r="L1475" s="38"/>
      <c r="M1475" s="41">
        <v>44159</v>
      </c>
      <c r="N1475">
        <v>6.65</v>
      </c>
      <c r="O1475">
        <v>4.2061000000000002</v>
      </c>
      <c r="P1475" s="43">
        <f t="shared" si="426"/>
        <v>0</v>
      </c>
      <c r="Q1475" s="41">
        <v>44159</v>
      </c>
      <c r="R1475">
        <v>1.61</v>
      </c>
      <c r="S1475">
        <v>1.1405000000000001</v>
      </c>
      <c r="T1475" s="39">
        <f t="shared" si="427"/>
        <v>-2.429634699289929E-2</v>
      </c>
      <c r="U1475" s="42">
        <v>44160.62533333333</v>
      </c>
      <c r="V1475" s="44">
        <v>7.82</v>
      </c>
      <c r="W1475" s="44">
        <v>5.72</v>
      </c>
      <c r="X1475" s="43">
        <f t="shared" si="439"/>
        <v>1.2252756870295245E-3</v>
      </c>
      <c r="Y1475" s="42">
        <v>44160.62533333333</v>
      </c>
      <c r="Z1475" s="44">
        <v>9.23</v>
      </c>
      <c r="AA1475" s="44">
        <v>7.2359999999999998</v>
      </c>
      <c r="AB1475" s="43">
        <f t="shared" si="440"/>
        <v>-2.9506437768240426E-2</v>
      </c>
      <c r="AC1475" s="42">
        <v>44160.62533333333</v>
      </c>
      <c r="AD1475" s="44">
        <v>20</v>
      </c>
      <c r="AE1475" s="44">
        <v>16.565000000000001</v>
      </c>
      <c r="AF1475" s="43">
        <f t="shared" si="441"/>
        <v>0</v>
      </c>
      <c r="AG1475" s="41">
        <v>44159</v>
      </c>
      <c r="AH1475">
        <v>14.73</v>
      </c>
      <c r="AI1475">
        <v>6.2289000000000003</v>
      </c>
      <c r="AJ1475" s="39">
        <f t="shared" si="428"/>
        <v>1.1677765145363049E-2</v>
      </c>
      <c r="AK1475" s="45" t="s">
        <v>1158</v>
      </c>
      <c r="AL1475">
        <v>18.38</v>
      </c>
      <c r="AM1475">
        <v>13.0863</v>
      </c>
      <c r="AN1475" s="39">
        <f t="shared" si="429"/>
        <v>1.6379765631577634E-3</v>
      </c>
      <c r="AO1475" s="41">
        <v>44159</v>
      </c>
      <c r="AP1475">
        <v>7.17</v>
      </c>
      <c r="AQ1475">
        <v>6.4701000000000004</v>
      </c>
      <c r="AR1475" s="18">
        <f t="shared" si="430"/>
        <v>1.4084507042253687E-3</v>
      </c>
      <c r="AS1475" s="41">
        <v>44159</v>
      </c>
      <c r="AT1475">
        <v>10.39</v>
      </c>
      <c r="AU1475">
        <v>8.9122000000000003</v>
      </c>
      <c r="AV1475" s="39">
        <f t="shared" si="431"/>
        <v>0</v>
      </c>
      <c r="AW1475" s="41">
        <v>44159</v>
      </c>
      <c r="AX1475">
        <v>12.69</v>
      </c>
      <c r="AY1475">
        <v>8.5241000000000007</v>
      </c>
      <c r="AZ1475" s="39">
        <f t="shared" si="432"/>
        <v>1.4387376237623843E-2</v>
      </c>
      <c r="BA1475" s="41">
        <v>44159</v>
      </c>
      <c r="BB1475">
        <v>4.1500000000000004</v>
      </c>
      <c r="BC1475">
        <v>2.4379</v>
      </c>
      <c r="BD1475" s="39">
        <f t="shared" si="433"/>
        <v>1.7147863818424626E-2</v>
      </c>
      <c r="BE1475" s="41">
        <v>44159</v>
      </c>
      <c r="BF1475">
        <v>11.4</v>
      </c>
      <c r="BG1475">
        <v>8.3379999999999992</v>
      </c>
      <c r="BH1475" s="39">
        <f t="shared" si="434"/>
        <v>0</v>
      </c>
      <c r="BI1475" s="41">
        <v>44159</v>
      </c>
      <c r="BJ1475">
        <v>1.75</v>
      </c>
      <c r="BK1475">
        <v>1.75</v>
      </c>
      <c r="BL1475" s="39">
        <f t="shared" si="435"/>
        <v>-2.2346368715083817E-2</v>
      </c>
      <c r="BM1475" s="41">
        <v>44159</v>
      </c>
      <c r="BN1475">
        <v>6.96</v>
      </c>
      <c r="BO1475">
        <v>4.8750999999999998</v>
      </c>
      <c r="BP1475" s="46">
        <f t="shared" si="436"/>
        <v>-1.4338092214417077E-3</v>
      </c>
      <c r="BQ1475" s="41">
        <v>44159</v>
      </c>
      <c r="BR1475">
        <v>12.2</v>
      </c>
      <c r="BS1475">
        <v>7.1196999999999999</v>
      </c>
      <c r="BT1475" s="18">
        <f t="shared" si="437"/>
        <v>0</v>
      </c>
      <c r="BU1475" s="41">
        <v>44159</v>
      </c>
      <c r="BV1475">
        <v>3.18</v>
      </c>
      <c r="BW1475">
        <v>2.1909000000000001</v>
      </c>
      <c r="BX1475" s="39">
        <f t="shared" si="438"/>
        <v>-6.2593550142875732E-3</v>
      </c>
      <c r="BY1475" s="41">
        <v>44461</v>
      </c>
      <c r="BZ1475">
        <v>12.98</v>
      </c>
      <c r="CA1475">
        <v>9.2493999999999996</v>
      </c>
    </row>
    <row r="1476" spans="1:79">
      <c r="A1476" s="41">
        <v>44160</v>
      </c>
      <c r="B1476">
        <v>8.8000000000000007</v>
      </c>
      <c r="C1476">
        <v>5.0906000000000002</v>
      </c>
      <c r="D1476" s="34">
        <f t="shared" si="424"/>
        <v>0</v>
      </c>
      <c r="E1476" s="41">
        <v>44160</v>
      </c>
      <c r="F1476">
        <v>1.29</v>
      </c>
      <c r="G1476">
        <v>1.29</v>
      </c>
      <c r="H1476" s="39">
        <f t="shared" si="425"/>
        <v>0</v>
      </c>
      <c r="L1476" s="38"/>
      <c r="M1476" s="41">
        <v>44160</v>
      </c>
      <c r="N1476">
        <v>6.65</v>
      </c>
      <c r="O1476">
        <v>4.2061000000000002</v>
      </c>
      <c r="P1476" s="43">
        <f t="shared" si="426"/>
        <v>0</v>
      </c>
      <c r="Q1476" s="41">
        <v>44160</v>
      </c>
      <c r="R1476">
        <v>1.65</v>
      </c>
      <c r="S1476">
        <v>1.1689000000000001</v>
      </c>
      <c r="T1476" s="39">
        <f t="shared" si="427"/>
        <v>2.4901359053046891E-2</v>
      </c>
      <c r="U1476" s="42">
        <v>44161.62533333333</v>
      </c>
      <c r="V1476" s="44">
        <v>7.8</v>
      </c>
      <c r="W1476" s="44">
        <v>5.7050000000000001</v>
      </c>
      <c r="X1476" s="43">
        <f t="shared" si="439"/>
        <v>-2.6223776223775665E-3</v>
      </c>
      <c r="Y1476" s="42">
        <v>44161.62533333333</v>
      </c>
      <c r="Z1476" s="44">
        <v>9.5</v>
      </c>
      <c r="AA1476" s="44">
        <v>7.4480000000000004</v>
      </c>
      <c r="AB1476" s="43">
        <f t="shared" si="440"/>
        <v>2.9297954671089088E-2</v>
      </c>
      <c r="AC1476" s="42">
        <v>44161.62533333333</v>
      </c>
      <c r="AD1476" s="44">
        <v>20.010000000000002</v>
      </c>
      <c r="AE1476" s="44">
        <v>16.573</v>
      </c>
      <c r="AF1476" s="43">
        <f t="shared" si="441"/>
        <v>4.8294597041950607E-4</v>
      </c>
      <c r="AG1476" s="41">
        <v>44160</v>
      </c>
      <c r="AH1476">
        <v>14.74</v>
      </c>
      <c r="AI1476">
        <v>6.2331000000000003</v>
      </c>
      <c r="AJ1476" s="39">
        <f t="shared" si="428"/>
        <v>6.7427635698116546E-4</v>
      </c>
      <c r="AK1476" s="45" t="s">
        <v>1159</v>
      </c>
      <c r="AL1476">
        <v>18.7</v>
      </c>
      <c r="AM1476">
        <v>13.3141</v>
      </c>
      <c r="AN1476" s="39">
        <f t="shared" si="429"/>
        <v>1.7407517785775983E-2</v>
      </c>
      <c r="AO1476" s="41">
        <v>44160</v>
      </c>
      <c r="AP1476">
        <v>7.2</v>
      </c>
      <c r="AQ1476">
        <v>6.4970999999999997</v>
      </c>
      <c r="AR1476" s="18">
        <f t="shared" si="430"/>
        <v>4.1730421477255758E-3</v>
      </c>
      <c r="AS1476" s="41">
        <v>44160</v>
      </c>
      <c r="AT1476">
        <v>10.39</v>
      </c>
      <c r="AU1476">
        <v>8.9122000000000003</v>
      </c>
      <c r="AV1476" s="39">
        <f t="shared" si="431"/>
        <v>0</v>
      </c>
      <c r="AW1476" s="41">
        <v>44160</v>
      </c>
      <c r="AX1476">
        <v>12.67</v>
      </c>
      <c r="AY1476">
        <v>8.5106999999999999</v>
      </c>
      <c r="AZ1476" s="39">
        <f t="shared" si="432"/>
        <v>-1.5720134676975568E-3</v>
      </c>
      <c r="BA1476" s="41">
        <v>44160</v>
      </c>
      <c r="BB1476">
        <v>4.1900000000000004</v>
      </c>
      <c r="BC1476">
        <v>2.4613999999999998</v>
      </c>
      <c r="BD1476" s="39">
        <f t="shared" si="433"/>
        <v>9.6394437835841725E-3</v>
      </c>
      <c r="BE1476" s="41">
        <v>44160</v>
      </c>
      <c r="BF1476">
        <v>11.4</v>
      </c>
      <c r="BG1476">
        <v>8.3379999999999992</v>
      </c>
      <c r="BH1476" s="39">
        <f t="shared" si="434"/>
        <v>0</v>
      </c>
      <c r="BI1476" s="41">
        <v>44160</v>
      </c>
      <c r="BJ1476">
        <v>1.73</v>
      </c>
      <c r="BK1476">
        <v>1.73</v>
      </c>
      <c r="BL1476" s="39">
        <f t="shared" si="435"/>
        <v>-1.1428571428571439E-2</v>
      </c>
      <c r="BM1476" s="41">
        <v>44160</v>
      </c>
      <c r="BN1476">
        <v>7.03</v>
      </c>
      <c r="BO1476">
        <v>4.9241000000000001</v>
      </c>
      <c r="BP1476" s="46">
        <f t="shared" si="436"/>
        <v>1.0051075875366737E-2</v>
      </c>
      <c r="BQ1476" s="41">
        <v>44160</v>
      </c>
      <c r="BR1476">
        <v>12.48</v>
      </c>
      <c r="BS1476">
        <v>7.2831000000000001</v>
      </c>
      <c r="BT1476" s="18">
        <f t="shared" si="437"/>
        <v>2.2950405213702854E-2</v>
      </c>
      <c r="BU1476" s="41">
        <v>44160</v>
      </c>
      <c r="BV1476">
        <v>3.19</v>
      </c>
      <c r="BW1476">
        <v>2.1978</v>
      </c>
      <c r="BX1476" s="39">
        <f t="shared" si="438"/>
        <v>3.149390661371996E-3</v>
      </c>
      <c r="BY1476" s="41">
        <v>44462</v>
      </c>
      <c r="BZ1476">
        <v>13.63</v>
      </c>
      <c r="CA1476">
        <v>9.7125000000000004</v>
      </c>
    </row>
    <row r="1477" spans="1:79">
      <c r="A1477" s="41">
        <v>44161</v>
      </c>
      <c r="B1477">
        <v>8.6300000000000008</v>
      </c>
      <c r="C1477">
        <v>4.9923000000000002</v>
      </c>
      <c r="D1477" s="34">
        <f t="shared" ref="D1477:D1540" si="442">(C1477-C1476)/C1476</f>
        <v>-1.9310100970416071E-2</v>
      </c>
      <c r="E1477" s="41">
        <v>44161</v>
      </c>
      <c r="F1477">
        <v>1.29</v>
      </c>
      <c r="G1477">
        <v>1.29</v>
      </c>
      <c r="H1477" s="39">
        <f t="shared" ref="H1477:H1540" si="443">(G1477-G1476)/G1476</f>
        <v>0</v>
      </c>
      <c r="L1477" s="38"/>
      <c r="M1477" s="41">
        <v>44161</v>
      </c>
      <c r="N1477">
        <v>6.67</v>
      </c>
      <c r="O1477">
        <v>4.2187000000000001</v>
      </c>
      <c r="P1477" s="43">
        <f t="shared" ref="P1477:P1540" si="444">(O1477-O1476)/O1476</f>
        <v>2.9956491761964632E-3</v>
      </c>
      <c r="Q1477" s="41">
        <v>44161</v>
      </c>
      <c r="R1477">
        <v>1.65</v>
      </c>
      <c r="S1477">
        <v>1.1689000000000001</v>
      </c>
      <c r="T1477" s="39">
        <f t="shared" ref="T1477:T1540" si="445">(S1477-S1476)/S1476</f>
        <v>0</v>
      </c>
      <c r="U1477" s="42">
        <v>44162.62533333333</v>
      </c>
      <c r="V1477" s="44">
        <v>7.8</v>
      </c>
      <c r="W1477" s="44">
        <v>5.7050000000000001</v>
      </c>
      <c r="X1477" s="43">
        <f t="shared" si="439"/>
        <v>0</v>
      </c>
      <c r="Y1477" s="42">
        <v>44162.62533333333</v>
      </c>
      <c r="Z1477" s="44">
        <v>9.5</v>
      </c>
      <c r="AA1477" s="44">
        <v>7.4480000000000004</v>
      </c>
      <c r="AB1477" s="43">
        <f t="shared" si="440"/>
        <v>0</v>
      </c>
      <c r="AC1477" s="42">
        <v>44162.62533333333</v>
      </c>
      <c r="AD1477" s="44">
        <v>20.010000000000002</v>
      </c>
      <c r="AE1477" s="44">
        <v>16.573</v>
      </c>
      <c r="AF1477" s="43">
        <f t="shared" si="441"/>
        <v>0</v>
      </c>
      <c r="AG1477" s="41">
        <v>44161</v>
      </c>
      <c r="AH1477">
        <v>14.67</v>
      </c>
      <c r="AI1477">
        <v>6.2035</v>
      </c>
      <c r="AJ1477" s="39">
        <f t="shared" ref="AJ1477:AJ1540" si="446">(AI1477-AI1476)/AI1476</f>
        <v>-4.7488408657009014E-3</v>
      </c>
      <c r="AK1477" s="45" t="s">
        <v>1160</v>
      </c>
      <c r="AL1477">
        <v>18.8</v>
      </c>
      <c r="AM1477">
        <v>13.385300000000001</v>
      </c>
      <c r="AN1477" s="39">
        <f t="shared" ref="AN1477:AN1540" si="447">(AM1477-AM1476)/AM1476</f>
        <v>5.3477140775569539E-3</v>
      </c>
      <c r="AO1477" s="41">
        <v>44161</v>
      </c>
      <c r="AP1477">
        <v>7</v>
      </c>
      <c r="AQ1477">
        <v>6.3166000000000002</v>
      </c>
      <c r="AR1477" s="18">
        <f t="shared" ref="AR1477:AR1540" si="448">(AQ1477-AQ1476)/AQ1476</f>
        <v>-2.7781625648366108E-2</v>
      </c>
      <c r="AS1477" s="41">
        <v>44161</v>
      </c>
      <c r="AT1477">
        <v>10.39</v>
      </c>
      <c r="AU1477">
        <v>8.9122000000000003</v>
      </c>
      <c r="AV1477" s="39">
        <f t="shared" ref="AV1477:AV1540" si="449">(AU1477-AU1476)/AU1476</f>
        <v>0</v>
      </c>
      <c r="AW1477" s="41">
        <v>44161</v>
      </c>
      <c r="AX1477">
        <v>12.59</v>
      </c>
      <c r="AY1477">
        <v>8.4568999999999992</v>
      </c>
      <c r="AZ1477" s="39">
        <f t="shared" ref="AZ1477:AZ1540" si="450">(AY1477-AY1476)/AY1476</f>
        <v>-6.3214541694573577E-3</v>
      </c>
      <c r="BA1477" s="41">
        <v>44161</v>
      </c>
      <c r="BB1477">
        <v>4.18</v>
      </c>
      <c r="BC1477">
        <v>2.4554999999999998</v>
      </c>
      <c r="BD1477" s="39">
        <f t="shared" ref="BD1477:BD1540" si="451">(BC1477-BC1476)/BC1476</f>
        <v>-2.3970098318030456E-3</v>
      </c>
      <c r="BE1477" s="41">
        <v>44161</v>
      </c>
      <c r="BF1477">
        <v>11.4</v>
      </c>
      <c r="BG1477">
        <v>8.3379999999999992</v>
      </c>
      <c r="BH1477" s="39">
        <f t="shared" ref="BH1477:BH1540" si="452">(BG1477-BG1476)/BG1476</f>
        <v>0</v>
      </c>
      <c r="BI1477" s="41">
        <v>44161</v>
      </c>
      <c r="BJ1477">
        <v>1.69</v>
      </c>
      <c r="BK1477">
        <v>1.69</v>
      </c>
      <c r="BL1477" s="39">
        <f t="shared" ref="BL1477:BL1540" si="453">(BK1477-BK1476)/BK1476</f>
        <v>-2.3121387283237014E-2</v>
      </c>
      <c r="BM1477" s="41">
        <v>44161</v>
      </c>
      <c r="BN1477">
        <v>7.05</v>
      </c>
      <c r="BO1477">
        <v>4.9381000000000004</v>
      </c>
      <c r="BP1477" s="46">
        <f t="shared" ref="BP1477:BP1540" si="454">(BO1477-BO1476)/BO1476</f>
        <v>2.843159155987944E-3</v>
      </c>
      <c r="BQ1477" s="41">
        <v>44161</v>
      </c>
      <c r="BR1477">
        <v>12.46</v>
      </c>
      <c r="BS1477">
        <v>7.2713999999999999</v>
      </c>
      <c r="BT1477" s="18">
        <f t="shared" ref="BT1477:BT1540" si="455">(BS1477-BS1476)/BS1476</f>
        <v>-1.6064587881534328E-3</v>
      </c>
      <c r="BU1477" s="41">
        <v>44161</v>
      </c>
      <c r="BV1477">
        <v>3.19</v>
      </c>
      <c r="BW1477">
        <v>2.1978</v>
      </c>
      <c r="BX1477" s="39">
        <f t="shared" ref="BX1477:BX1540" si="456">(BW1477-BW1476)/BW1476</f>
        <v>0</v>
      </c>
      <c r="BY1477" s="41">
        <v>44463</v>
      </c>
      <c r="BZ1477">
        <v>13.5</v>
      </c>
      <c r="CA1477">
        <v>9.6198999999999995</v>
      </c>
    </row>
    <row r="1478" spans="1:79">
      <c r="A1478" s="41">
        <v>44162</v>
      </c>
      <c r="B1478">
        <v>8.6999999999999993</v>
      </c>
      <c r="C1478">
        <v>5.0327999999999999</v>
      </c>
      <c r="D1478" s="34">
        <f t="shared" si="442"/>
        <v>8.1124932395889183E-3</v>
      </c>
      <c r="E1478" s="41">
        <v>44162</v>
      </c>
      <c r="F1478">
        <v>1.29</v>
      </c>
      <c r="G1478">
        <v>1.29</v>
      </c>
      <c r="H1478" s="39">
        <f t="shared" si="443"/>
        <v>0</v>
      </c>
      <c r="L1478" s="38"/>
      <c r="M1478" s="41">
        <v>44162</v>
      </c>
      <c r="N1478">
        <v>6.65</v>
      </c>
      <c r="O1478">
        <v>4.2061000000000002</v>
      </c>
      <c r="P1478" s="43">
        <f t="shared" si="444"/>
        <v>-2.9867020646170491E-3</v>
      </c>
      <c r="Q1478" s="41">
        <v>44162</v>
      </c>
      <c r="R1478">
        <v>1.6</v>
      </c>
      <c r="S1478">
        <v>1.1335</v>
      </c>
      <c r="T1478" s="39">
        <f t="shared" si="445"/>
        <v>-3.0284883223543585E-2</v>
      </c>
      <c r="U1478" s="42">
        <v>44165.62533333333</v>
      </c>
      <c r="V1478" s="44">
        <v>7.8</v>
      </c>
      <c r="W1478" s="44">
        <v>5.7050000000000001</v>
      </c>
      <c r="X1478" s="43">
        <f t="shared" si="439"/>
        <v>0</v>
      </c>
      <c r="Y1478" s="42">
        <v>44165.62533333333</v>
      </c>
      <c r="Z1478" s="44">
        <v>9.4</v>
      </c>
      <c r="AA1478" s="44">
        <v>7.3689999999999998</v>
      </c>
      <c r="AB1478" s="43">
        <f t="shared" si="440"/>
        <v>-1.0606874328678923E-2</v>
      </c>
      <c r="AC1478" s="42">
        <v>44165.62533333333</v>
      </c>
      <c r="AD1478" s="44">
        <v>20.02</v>
      </c>
      <c r="AE1478" s="44">
        <v>16.581</v>
      </c>
      <c r="AF1478" s="43">
        <f t="shared" si="441"/>
        <v>4.827128461955662E-4</v>
      </c>
      <c r="AG1478" s="41">
        <v>44162</v>
      </c>
      <c r="AH1478">
        <v>14.5</v>
      </c>
      <c r="AI1478">
        <v>6.1315999999999997</v>
      </c>
      <c r="AJ1478" s="39">
        <f t="shared" si="446"/>
        <v>-1.15902313210285E-2</v>
      </c>
      <c r="AK1478" s="45" t="s">
        <v>1161</v>
      </c>
      <c r="AL1478">
        <v>18.84</v>
      </c>
      <c r="AM1478">
        <v>13.4138</v>
      </c>
      <c r="AN1478" s="39">
        <f t="shared" si="447"/>
        <v>2.12920143739769E-3</v>
      </c>
      <c r="AO1478" s="41">
        <v>44162</v>
      </c>
      <c r="AP1478">
        <v>7.17</v>
      </c>
      <c r="AQ1478">
        <v>6.4701000000000004</v>
      </c>
      <c r="AR1478" s="18">
        <f t="shared" si="448"/>
        <v>2.4301048032169235E-2</v>
      </c>
      <c r="AS1478" s="41">
        <v>44162</v>
      </c>
      <c r="AT1478">
        <v>10.25</v>
      </c>
      <c r="AU1478">
        <v>8.7920999999999996</v>
      </c>
      <c r="AV1478" s="39">
        <f t="shared" si="449"/>
        <v>-1.3475909427526397E-2</v>
      </c>
      <c r="AW1478" s="41">
        <v>44162</v>
      </c>
      <c r="AX1478">
        <v>12.5</v>
      </c>
      <c r="AY1478">
        <v>8.3964999999999996</v>
      </c>
      <c r="AZ1478" s="39">
        <f t="shared" si="450"/>
        <v>-7.1420969858931255E-3</v>
      </c>
      <c r="BA1478" s="41">
        <v>44162</v>
      </c>
      <c r="BB1478">
        <v>4.0999999999999996</v>
      </c>
      <c r="BC1478">
        <v>2.4085000000000001</v>
      </c>
      <c r="BD1478" s="39">
        <f t="shared" si="451"/>
        <v>-1.91407045408266E-2</v>
      </c>
      <c r="BE1478" s="41">
        <v>44162</v>
      </c>
      <c r="BF1478">
        <v>11.4</v>
      </c>
      <c r="BG1478">
        <v>8.3379999999999992</v>
      </c>
      <c r="BH1478" s="39">
        <f t="shared" si="452"/>
        <v>0</v>
      </c>
      <c r="BI1478" s="41">
        <v>44162</v>
      </c>
      <c r="BJ1478">
        <v>1.7</v>
      </c>
      <c r="BK1478">
        <v>1.7</v>
      </c>
      <c r="BL1478" s="39">
        <f t="shared" si="453"/>
        <v>5.9171597633136145E-3</v>
      </c>
      <c r="BM1478" s="41">
        <v>44162</v>
      </c>
      <c r="BN1478">
        <v>6.92</v>
      </c>
      <c r="BO1478">
        <v>4.8470000000000004</v>
      </c>
      <c r="BP1478" s="46">
        <f t="shared" si="454"/>
        <v>-1.8448391081590076E-2</v>
      </c>
      <c r="BQ1478" s="41">
        <v>44162</v>
      </c>
      <c r="BR1478">
        <v>12.46</v>
      </c>
      <c r="BS1478">
        <v>7.2713999999999999</v>
      </c>
      <c r="BT1478" s="18">
        <f t="shared" si="455"/>
        <v>0</v>
      </c>
      <c r="BU1478" s="41">
        <v>44162</v>
      </c>
      <c r="BV1478">
        <v>3.19</v>
      </c>
      <c r="BW1478">
        <v>2.1978</v>
      </c>
      <c r="BX1478" s="39">
        <f t="shared" si="456"/>
        <v>0</v>
      </c>
      <c r="BY1478" s="41">
        <v>44466</v>
      </c>
      <c r="BZ1478">
        <v>13.5</v>
      </c>
      <c r="CA1478">
        <v>9.6198999999999995</v>
      </c>
    </row>
    <row r="1479" spans="1:79">
      <c r="A1479" s="41">
        <v>44165</v>
      </c>
      <c r="B1479">
        <v>8.89</v>
      </c>
      <c r="C1479">
        <v>5.1426999999999996</v>
      </c>
      <c r="D1479" s="34">
        <f t="shared" si="442"/>
        <v>2.1836750914004065E-2</v>
      </c>
      <c r="E1479" s="41">
        <v>44165</v>
      </c>
      <c r="F1479">
        <v>1.24</v>
      </c>
      <c r="G1479">
        <v>1.24</v>
      </c>
      <c r="H1479" s="39">
        <f t="shared" si="443"/>
        <v>-3.8759689922480654E-2</v>
      </c>
      <c r="L1479" s="38"/>
      <c r="M1479" s="41">
        <v>44165</v>
      </c>
      <c r="N1479">
        <v>6.65</v>
      </c>
      <c r="O1479">
        <v>4.2061000000000002</v>
      </c>
      <c r="P1479" s="43">
        <f t="shared" si="444"/>
        <v>0</v>
      </c>
      <c r="Q1479" s="41">
        <v>44165</v>
      </c>
      <c r="R1479">
        <v>1.62</v>
      </c>
      <c r="S1479">
        <v>1.1476</v>
      </c>
      <c r="T1479" s="39">
        <f t="shared" si="445"/>
        <v>1.2439347154830175E-2</v>
      </c>
      <c r="U1479" s="42">
        <v>44166.62533333333</v>
      </c>
      <c r="V1479" s="44">
        <v>8</v>
      </c>
      <c r="W1479" s="44">
        <v>5.8520000000000003</v>
      </c>
      <c r="X1479" s="43">
        <f t="shared" si="439"/>
        <v>2.5766871165644214E-2</v>
      </c>
      <c r="Y1479" s="42">
        <v>44166.62533333333</v>
      </c>
      <c r="Z1479" s="44">
        <v>9.2200000000000006</v>
      </c>
      <c r="AA1479" s="44">
        <v>7.2279999999999998</v>
      </c>
      <c r="AB1479" s="43">
        <f t="shared" si="440"/>
        <v>-1.9134210883430591E-2</v>
      </c>
      <c r="AC1479" s="42">
        <v>44166.62533333333</v>
      </c>
      <c r="AD1479" s="44">
        <v>20.02</v>
      </c>
      <c r="AE1479" s="44">
        <v>16.581</v>
      </c>
      <c r="AF1479" s="43">
        <f t="shared" si="441"/>
        <v>0</v>
      </c>
      <c r="AG1479" s="41">
        <v>44165</v>
      </c>
      <c r="AH1479">
        <v>14.49</v>
      </c>
      <c r="AI1479">
        <v>6.1273999999999997</v>
      </c>
      <c r="AJ1479" s="39">
        <f t="shared" si="446"/>
        <v>-6.8497618892295346E-4</v>
      </c>
      <c r="AK1479" s="45" t="s">
        <v>1162</v>
      </c>
      <c r="AL1479">
        <v>19.25</v>
      </c>
      <c r="AM1479">
        <v>13.7057</v>
      </c>
      <c r="AN1479" s="39">
        <f t="shared" si="447"/>
        <v>2.1761171331017314E-2</v>
      </c>
      <c r="AO1479" s="41">
        <v>44165</v>
      </c>
      <c r="AP1479">
        <v>7.2</v>
      </c>
      <c r="AQ1479">
        <v>6.4970999999999997</v>
      </c>
      <c r="AR1479" s="18">
        <f t="shared" si="448"/>
        <v>4.1730421477255758E-3</v>
      </c>
      <c r="AS1479" s="41">
        <v>44165</v>
      </c>
      <c r="AT1479">
        <v>10.3</v>
      </c>
      <c r="AU1479">
        <v>8.8350000000000009</v>
      </c>
      <c r="AV1479" s="39">
        <f t="shared" si="449"/>
        <v>4.8793803528168781E-3</v>
      </c>
      <c r="AW1479" s="41">
        <v>44165</v>
      </c>
      <c r="AX1479">
        <v>12.52</v>
      </c>
      <c r="AY1479">
        <v>8.4099000000000004</v>
      </c>
      <c r="AZ1479" s="39">
        <f t="shared" si="450"/>
        <v>1.5959030548443691E-3</v>
      </c>
      <c r="BA1479" s="41">
        <v>44165</v>
      </c>
      <c r="BB1479">
        <v>4.0999999999999996</v>
      </c>
      <c r="BC1479">
        <v>2.4085000000000001</v>
      </c>
      <c r="BD1479" s="39">
        <f t="shared" si="451"/>
        <v>0</v>
      </c>
      <c r="BE1479" s="41">
        <v>44165</v>
      </c>
      <c r="BF1479">
        <v>11.8</v>
      </c>
      <c r="BG1479">
        <v>8.6305999999999994</v>
      </c>
      <c r="BH1479" s="39">
        <f t="shared" si="452"/>
        <v>3.5092348284960447E-2</v>
      </c>
      <c r="BI1479" s="41">
        <v>44165</v>
      </c>
      <c r="BJ1479">
        <v>1.76</v>
      </c>
      <c r="BK1479">
        <v>1.76</v>
      </c>
      <c r="BL1479" s="39">
        <f t="shared" si="453"/>
        <v>3.5294117647058858E-2</v>
      </c>
      <c r="BM1479" s="41">
        <v>44165</v>
      </c>
      <c r="BN1479">
        <v>7.1</v>
      </c>
      <c r="BO1479">
        <v>4.9730999999999996</v>
      </c>
      <c r="BP1479" s="46">
        <f t="shared" si="454"/>
        <v>2.6016092428306003E-2</v>
      </c>
      <c r="BQ1479" s="41">
        <v>44165</v>
      </c>
      <c r="BR1479">
        <v>12.46</v>
      </c>
      <c r="BS1479">
        <v>7.2713999999999999</v>
      </c>
      <c r="BT1479" s="18">
        <f t="shared" si="455"/>
        <v>0</v>
      </c>
      <c r="BU1479" s="41">
        <v>44165</v>
      </c>
      <c r="BV1479">
        <v>3.17</v>
      </c>
      <c r="BW1479">
        <v>2.1840000000000002</v>
      </c>
      <c r="BX1479" s="39">
        <f t="shared" si="456"/>
        <v>-6.2790062790061933E-3</v>
      </c>
      <c r="BY1479" s="41">
        <v>44467</v>
      </c>
      <c r="BZ1479">
        <v>13.5</v>
      </c>
      <c r="CA1479">
        <v>9.6198999999999995</v>
      </c>
    </row>
    <row r="1480" spans="1:79">
      <c r="A1480" s="41">
        <v>44166</v>
      </c>
      <c r="B1480">
        <v>8.94</v>
      </c>
      <c r="C1480">
        <v>5.1715999999999998</v>
      </c>
      <c r="D1480" s="34">
        <f t="shared" si="442"/>
        <v>5.6196161549380971E-3</v>
      </c>
      <c r="E1480" s="41">
        <v>44166</v>
      </c>
      <c r="F1480">
        <v>1.21</v>
      </c>
      <c r="G1480">
        <v>1.21</v>
      </c>
      <c r="H1480" s="39">
        <f t="shared" si="443"/>
        <v>-2.4193548387096794E-2</v>
      </c>
      <c r="L1480" s="38"/>
      <c r="M1480" s="41">
        <v>44166</v>
      </c>
      <c r="N1480">
        <v>6.7</v>
      </c>
      <c r="O1480">
        <v>4.2377000000000002</v>
      </c>
      <c r="P1480" s="43">
        <f t="shared" si="444"/>
        <v>7.5128979339530852E-3</v>
      </c>
      <c r="Q1480" s="41">
        <v>44166</v>
      </c>
      <c r="R1480">
        <v>1.65</v>
      </c>
      <c r="S1480">
        <v>1.1689000000000001</v>
      </c>
      <c r="T1480" s="39">
        <f t="shared" si="445"/>
        <v>1.8560474032764115E-2</v>
      </c>
      <c r="U1480" s="42">
        <v>44167.62533333333</v>
      </c>
      <c r="V1480" s="44">
        <v>7.8</v>
      </c>
      <c r="W1480" s="44">
        <v>5.7050000000000001</v>
      </c>
      <c r="X1480" s="43">
        <f t="shared" si="439"/>
        <v>-2.5119617224880424E-2</v>
      </c>
      <c r="Y1480" s="42">
        <v>44167.62533333333</v>
      </c>
      <c r="Z1480" s="44">
        <v>9.3800000000000008</v>
      </c>
      <c r="AA1480" s="44">
        <v>7.3540000000000001</v>
      </c>
      <c r="AB1480" s="43">
        <f t="shared" si="440"/>
        <v>1.7432208079690141E-2</v>
      </c>
      <c r="AC1480" s="42">
        <v>44167.62533333333</v>
      </c>
      <c r="AD1480" s="44">
        <v>20.62</v>
      </c>
      <c r="AE1480" s="44">
        <v>17.077999999999999</v>
      </c>
      <c r="AF1480" s="43">
        <f t="shared" si="441"/>
        <v>2.9974066702852655E-2</v>
      </c>
      <c r="AG1480" s="41">
        <v>44166</v>
      </c>
      <c r="AH1480">
        <v>14.49</v>
      </c>
      <c r="AI1480">
        <v>6.1273999999999997</v>
      </c>
      <c r="AJ1480" s="39">
        <f t="shared" si="446"/>
        <v>0</v>
      </c>
      <c r="AK1480" s="45">
        <v>43842</v>
      </c>
      <c r="AL1480">
        <v>18.899999999999999</v>
      </c>
      <c r="AM1480">
        <v>13.4565</v>
      </c>
      <c r="AN1480" s="39">
        <f t="shared" si="447"/>
        <v>-1.8182216158240738E-2</v>
      </c>
      <c r="AO1480" s="41">
        <v>44166</v>
      </c>
      <c r="AP1480">
        <v>7.18</v>
      </c>
      <c r="AQ1480">
        <v>6.4790999999999999</v>
      </c>
      <c r="AR1480" s="18">
        <f t="shared" si="448"/>
        <v>-2.7704668236597551E-3</v>
      </c>
      <c r="AS1480" s="41">
        <v>44166</v>
      </c>
      <c r="AT1480">
        <v>10.38</v>
      </c>
      <c r="AU1480">
        <v>8.9036000000000008</v>
      </c>
      <c r="AV1480" s="39">
        <f t="shared" si="449"/>
        <v>7.7645727221278991E-3</v>
      </c>
      <c r="AW1480" s="41">
        <v>44166</v>
      </c>
      <c r="AX1480">
        <v>12.5</v>
      </c>
      <c r="AY1480">
        <v>8.3964999999999996</v>
      </c>
      <c r="AZ1480" s="39">
        <f t="shared" si="450"/>
        <v>-1.5933602064234704E-3</v>
      </c>
      <c r="BA1480" s="41">
        <v>44166</v>
      </c>
      <c r="BB1480">
        <v>4.0999999999999996</v>
      </c>
      <c r="BC1480">
        <v>2.4085000000000001</v>
      </c>
      <c r="BD1480" s="39">
        <f t="shared" si="451"/>
        <v>0</v>
      </c>
      <c r="BE1480" s="41">
        <v>44166</v>
      </c>
      <c r="BF1480">
        <v>11.99</v>
      </c>
      <c r="BG1480">
        <v>8.7695000000000007</v>
      </c>
      <c r="BH1480" s="39">
        <f t="shared" si="452"/>
        <v>1.6093898454337053E-2</v>
      </c>
      <c r="BI1480" s="41">
        <v>44166</v>
      </c>
      <c r="BJ1480">
        <v>1.76</v>
      </c>
      <c r="BK1480">
        <v>1.76</v>
      </c>
      <c r="BL1480" s="39">
        <f t="shared" si="453"/>
        <v>0</v>
      </c>
      <c r="BM1480" s="41">
        <v>44166</v>
      </c>
      <c r="BN1480">
        <v>6.92</v>
      </c>
      <c r="BO1480">
        <v>4.8470000000000004</v>
      </c>
      <c r="BP1480" s="46">
        <f t="shared" si="454"/>
        <v>-2.5356417526291291E-2</v>
      </c>
      <c r="BQ1480" s="41">
        <v>44166</v>
      </c>
      <c r="BR1480">
        <v>12.31</v>
      </c>
      <c r="BS1480">
        <v>7.1839000000000004</v>
      </c>
      <c r="BT1480" s="18">
        <f t="shared" si="455"/>
        <v>-1.2033446103913891E-2</v>
      </c>
      <c r="BU1480" s="41">
        <v>44166</v>
      </c>
      <c r="BV1480">
        <v>3.2</v>
      </c>
      <c r="BW1480">
        <v>2.2046999999999999</v>
      </c>
      <c r="BX1480" s="39">
        <f t="shared" si="456"/>
        <v>9.4780219780218489E-3</v>
      </c>
      <c r="BY1480" s="41">
        <v>44468</v>
      </c>
      <c r="BZ1480">
        <v>13.45</v>
      </c>
      <c r="CA1480">
        <v>9.5843000000000007</v>
      </c>
    </row>
    <row r="1481" spans="1:79">
      <c r="A1481" s="41">
        <v>44167</v>
      </c>
      <c r="B1481">
        <v>8.8699999999999992</v>
      </c>
      <c r="C1481">
        <v>5.1311</v>
      </c>
      <c r="D1481" s="34">
        <f t="shared" si="442"/>
        <v>-7.8312321138525338E-3</v>
      </c>
      <c r="E1481" s="41">
        <v>44167</v>
      </c>
      <c r="F1481">
        <v>1.21</v>
      </c>
      <c r="G1481">
        <v>1.21</v>
      </c>
      <c r="H1481" s="39">
        <f t="shared" si="443"/>
        <v>0</v>
      </c>
      <c r="L1481" s="38"/>
      <c r="M1481" s="41">
        <v>44167</v>
      </c>
      <c r="N1481">
        <v>6.7</v>
      </c>
      <c r="O1481">
        <v>4.2377000000000002</v>
      </c>
      <c r="P1481" s="43">
        <f t="shared" si="444"/>
        <v>0</v>
      </c>
      <c r="Q1481" s="41">
        <v>44167</v>
      </c>
      <c r="R1481">
        <v>1.68</v>
      </c>
      <c r="S1481">
        <v>1.1900999999999999</v>
      </c>
      <c r="T1481" s="39">
        <f t="shared" si="445"/>
        <v>1.8136709727093751E-2</v>
      </c>
      <c r="U1481" s="42">
        <v>44168.62533333333</v>
      </c>
      <c r="V1481" s="44">
        <v>7.8</v>
      </c>
      <c r="W1481" s="44">
        <v>5.7050000000000001</v>
      </c>
      <c r="X1481" s="43">
        <f t="shared" si="439"/>
        <v>0</v>
      </c>
      <c r="Y1481" s="42">
        <v>44168.62533333333</v>
      </c>
      <c r="Z1481" s="44">
        <v>9.11</v>
      </c>
      <c r="AA1481" s="44">
        <v>7.1420000000000003</v>
      </c>
      <c r="AB1481" s="43">
        <f t="shared" si="440"/>
        <v>-2.8827848789774239E-2</v>
      </c>
      <c r="AC1481" s="42">
        <v>44168.62533333333</v>
      </c>
      <c r="AD1481" s="44">
        <v>21.49</v>
      </c>
      <c r="AE1481" s="44">
        <v>17.798999999999999</v>
      </c>
      <c r="AF1481" s="43">
        <f t="shared" si="441"/>
        <v>4.221805832064645E-2</v>
      </c>
      <c r="AG1481" s="41">
        <v>44167</v>
      </c>
      <c r="AH1481">
        <v>14.47</v>
      </c>
      <c r="AI1481">
        <v>6.1189999999999998</v>
      </c>
      <c r="AJ1481" s="39">
        <f t="shared" si="446"/>
        <v>-1.3708914058164904E-3</v>
      </c>
      <c r="AK1481" s="45">
        <v>43873</v>
      </c>
      <c r="AL1481">
        <v>18.899999999999999</v>
      </c>
      <c r="AM1481">
        <v>13.4565</v>
      </c>
      <c r="AN1481" s="39">
        <f t="shared" si="447"/>
        <v>0</v>
      </c>
      <c r="AO1481" s="41">
        <v>44167</v>
      </c>
      <c r="AP1481">
        <v>7.38</v>
      </c>
      <c r="AQ1481">
        <v>6.6596000000000002</v>
      </c>
      <c r="AR1481" s="18">
        <f t="shared" si="448"/>
        <v>2.7858807550431439E-2</v>
      </c>
      <c r="AS1481" s="41">
        <v>44167</v>
      </c>
      <c r="AT1481">
        <v>10.37</v>
      </c>
      <c r="AU1481">
        <v>8.8949999999999996</v>
      </c>
      <c r="AV1481" s="39">
        <f t="shared" si="449"/>
        <v>-9.6590143312831579E-4</v>
      </c>
      <c r="AW1481" s="41">
        <v>44167</v>
      </c>
      <c r="AX1481">
        <v>12.52</v>
      </c>
      <c r="AY1481">
        <v>8.4099000000000004</v>
      </c>
      <c r="AZ1481" s="39">
        <f t="shared" si="450"/>
        <v>1.5959030548443691E-3</v>
      </c>
      <c r="BA1481" s="41">
        <v>44167</v>
      </c>
      <c r="BB1481">
        <v>4.0999999999999996</v>
      </c>
      <c r="BC1481">
        <v>2.4085000000000001</v>
      </c>
      <c r="BD1481" s="39">
        <f t="shared" si="451"/>
        <v>0</v>
      </c>
      <c r="BE1481" s="41">
        <v>44167</v>
      </c>
      <c r="BF1481">
        <v>12</v>
      </c>
      <c r="BG1481">
        <v>8.7767999999999997</v>
      </c>
      <c r="BH1481" s="39">
        <f t="shared" si="452"/>
        <v>8.3243058327144915E-4</v>
      </c>
      <c r="BI1481" s="41">
        <v>44167</v>
      </c>
      <c r="BJ1481">
        <v>1.81</v>
      </c>
      <c r="BK1481">
        <v>1.81</v>
      </c>
      <c r="BL1481" s="39">
        <f t="shared" si="453"/>
        <v>2.8409090909090936E-2</v>
      </c>
      <c r="BM1481" s="41">
        <v>44167</v>
      </c>
      <c r="BN1481">
        <v>6.92</v>
      </c>
      <c r="BO1481">
        <v>4.8470000000000004</v>
      </c>
      <c r="BP1481" s="46">
        <f t="shared" si="454"/>
        <v>0</v>
      </c>
      <c r="BQ1481" s="41">
        <v>44167</v>
      </c>
      <c r="BR1481">
        <v>12.31</v>
      </c>
      <c r="BS1481">
        <v>7.1839000000000004</v>
      </c>
      <c r="BT1481" s="18">
        <f t="shared" si="455"/>
        <v>0</v>
      </c>
      <c r="BU1481" s="41">
        <v>44167</v>
      </c>
      <c r="BV1481">
        <v>3.17</v>
      </c>
      <c r="BW1481">
        <v>2.1840000000000002</v>
      </c>
      <c r="BX1481" s="39">
        <f t="shared" si="456"/>
        <v>-9.3890325214313602E-3</v>
      </c>
      <c r="BY1481" s="41">
        <v>44469</v>
      </c>
      <c r="BZ1481">
        <v>13.2</v>
      </c>
      <c r="CA1481">
        <v>9.4061000000000003</v>
      </c>
    </row>
    <row r="1482" spans="1:79">
      <c r="A1482" s="41">
        <v>44168</v>
      </c>
      <c r="B1482">
        <v>8.82</v>
      </c>
      <c r="C1482">
        <v>5.1021999999999998</v>
      </c>
      <c r="D1482" s="34">
        <f t="shared" si="442"/>
        <v>-5.6323205550467053E-3</v>
      </c>
      <c r="E1482" s="41">
        <v>44168</v>
      </c>
      <c r="F1482">
        <v>1.21</v>
      </c>
      <c r="G1482">
        <v>1.21</v>
      </c>
      <c r="H1482" s="39">
        <f t="shared" si="443"/>
        <v>0</v>
      </c>
      <c r="L1482" s="38"/>
      <c r="M1482" s="41">
        <v>44168</v>
      </c>
      <c r="N1482">
        <v>6.7</v>
      </c>
      <c r="O1482">
        <v>4.2377000000000002</v>
      </c>
      <c r="P1482" s="43">
        <f t="shared" si="444"/>
        <v>0</v>
      </c>
      <c r="Q1482" s="41">
        <v>44168</v>
      </c>
      <c r="R1482">
        <v>1.61</v>
      </c>
      <c r="S1482">
        <v>1.1405000000000001</v>
      </c>
      <c r="T1482" s="39">
        <f t="shared" si="445"/>
        <v>-4.1677169985715377E-2</v>
      </c>
      <c r="U1482" s="42">
        <v>44169.62533333333</v>
      </c>
      <c r="V1482" s="44">
        <v>7.77</v>
      </c>
      <c r="W1482" s="44">
        <v>5.6840000000000002</v>
      </c>
      <c r="X1482" s="43">
        <f t="shared" si="439"/>
        <v>-3.6809815950920085E-3</v>
      </c>
      <c r="Y1482" s="42">
        <v>44169.62533333333</v>
      </c>
      <c r="Z1482" s="44">
        <v>9.25</v>
      </c>
      <c r="AA1482" s="44">
        <v>7.2519999999999998</v>
      </c>
      <c r="AB1482" s="43">
        <f t="shared" si="440"/>
        <v>1.5401848221786535E-2</v>
      </c>
      <c r="AC1482" s="42">
        <v>44169.62533333333</v>
      </c>
      <c r="AD1482" s="44">
        <v>20.99</v>
      </c>
      <c r="AE1482" s="44">
        <v>17.384</v>
      </c>
      <c r="AF1482" s="43">
        <f t="shared" si="441"/>
        <v>-2.331591662452942E-2</v>
      </c>
      <c r="AG1482" s="41">
        <v>44168</v>
      </c>
      <c r="AH1482">
        <v>14.45</v>
      </c>
      <c r="AI1482">
        <v>6.1105</v>
      </c>
      <c r="AJ1482" s="39">
        <f t="shared" si="446"/>
        <v>-1.3891158686059372E-3</v>
      </c>
      <c r="AK1482" s="45">
        <v>43902</v>
      </c>
      <c r="AL1482">
        <v>19.149999999999999</v>
      </c>
      <c r="AM1482">
        <v>13.634499999999999</v>
      </c>
      <c r="AN1482" s="39">
        <f t="shared" si="447"/>
        <v>1.3227808122468624E-2</v>
      </c>
      <c r="AO1482" s="41">
        <v>44168</v>
      </c>
      <c r="AP1482">
        <v>7.49</v>
      </c>
      <c r="AQ1482">
        <v>6.7587999999999999</v>
      </c>
      <c r="AR1482" s="18">
        <f t="shared" si="448"/>
        <v>1.4895789536909083E-2</v>
      </c>
      <c r="AS1482" s="41">
        <v>44168</v>
      </c>
      <c r="AT1482">
        <v>10.39</v>
      </c>
      <c r="AU1482">
        <v>8.9122000000000003</v>
      </c>
      <c r="AV1482" s="39">
        <f t="shared" si="449"/>
        <v>1.9336706014615819E-3</v>
      </c>
      <c r="AW1482" s="41">
        <v>44168</v>
      </c>
      <c r="AX1482">
        <v>12.52</v>
      </c>
      <c r="AY1482">
        <v>8.4099000000000004</v>
      </c>
      <c r="AZ1482" s="39">
        <f t="shared" si="450"/>
        <v>0</v>
      </c>
      <c r="BA1482" s="41">
        <v>44168</v>
      </c>
      <c r="BB1482">
        <v>4.07</v>
      </c>
      <c r="BC1482">
        <v>2.3908999999999998</v>
      </c>
      <c r="BD1482" s="39">
        <f t="shared" si="451"/>
        <v>-7.30745277143462E-3</v>
      </c>
      <c r="BE1482" s="41">
        <v>44168</v>
      </c>
      <c r="BF1482">
        <v>12.3</v>
      </c>
      <c r="BG1482">
        <v>8.9962999999999997</v>
      </c>
      <c r="BH1482" s="39">
        <f t="shared" si="452"/>
        <v>2.5009114939385658E-2</v>
      </c>
      <c r="BI1482" s="41">
        <v>44168</v>
      </c>
      <c r="BJ1482">
        <v>1.79</v>
      </c>
      <c r="BK1482">
        <v>1.79</v>
      </c>
      <c r="BL1482" s="39">
        <f t="shared" si="453"/>
        <v>-1.1049723756906087E-2</v>
      </c>
      <c r="BM1482" s="41">
        <v>44168</v>
      </c>
      <c r="BN1482">
        <v>6.9</v>
      </c>
      <c r="BO1482">
        <v>4.8330000000000002</v>
      </c>
      <c r="BP1482" s="46">
        <f t="shared" si="454"/>
        <v>-2.8883845677739289E-3</v>
      </c>
      <c r="BQ1482" s="41">
        <v>44168</v>
      </c>
      <c r="BR1482">
        <v>12.28</v>
      </c>
      <c r="BS1482">
        <v>7.1664000000000003</v>
      </c>
      <c r="BT1482" s="18">
        <f t="shared" si="455"/>
        <v>-2.4360027283230655E-3</v>
      </c>
      <c r="BU1482" s="41">
        <v>44168</v>
      </c>
      <c r="BV1482">
        <v>3.19</v>
      </c>
      <c r="BW1482">
        <v>2.1978</v>
      </c>
      <c r="BX1482" s="39">
        <f t="shared" si="456"/>
        <v>6.318681318681232E-3</v>
      </c>
      <c r="BY1482" s="41">
        <v>44470</v>
      </c>
      <c r="BZ1482">
        <v>13</v>
      </c>
      <c r="CA1482">
        <v>9.2636000000000003</v>
      </c>
    </row>
    <row r="1483" spans="1:79">
      <c r="A1483" s="41">
        <v>44169</v>
      </c>
      <c r="B1483">
        <v>8.8000000000000007</v>
      </c>
      <c r="C1483">
        <v>5.0906000000000002</v>
      </c>
      <c r="D1483" s="34">
        <f t="shared" si="442"/>
        <v>-2.2735290658930677E-3</v>
      </c>
      <c r="E1483" s="41">
        <v>44169</v>
      </c>
      <c r="F1483">
        <v>1.21</v>
      </c>
      <c r="G1483">
        <v>1.21</v>
      </c>
      <c r="H1483" s="39">
        <f t="shared" si="443"/>
        <v>0</v>
      </c>
      <c r="L1483" s="38"/>
      <c r="M1483" s="41">
        <v>44169</v>
      </c>
      <c r="N1483">
        <v>6.75</v>
      </c>
      <c r="O1483">
        <v>4.2693000000000003</v>
      </c>
      <c r="P1483" s="43">
        <f t="shared" si="444"/>
        <v>7.4568751917313807E-3</v>
      </c>
      <c r="Q1483" s="41">
        <v>44169</v>
      </c>
      <c r="R1483">
        <v>1.6</v>
      </c>
      <c r="S1483">
        <v>1.1335</v>
      </c>
      <c r="T1483" s="39">
        <f t="shared" si="445"/>
        <v>-6.1376589215257488E-3</v>
      </c>
      <c r="U1483" s="42">
        <v>44172.62533333333</v>
      </c>
      <c r="V1483" s="44">
        <v>8</v>
      </c>
      <c r="W1483" s="44">
        <v>5.8520000000000003</v>
      </c>
      <c r="X1483" s="43">
        <f t="shared" si="439"/>
        <v>2.9556650246305445E-2</v>
      </c>
      <c r="Y1483" s="42">
        <v>44172.62533333333</v>
      </c>
      <c r="Z1483" s="44">
        <v>9.4</v>
      </c>
      <c r="AA1483" s="44">
        <v>7.3689999999999998</v>
      </c>
      <c r="AB1483" s="43">
        <f t="shared" si="440"/>
        <v>1.6133480419194705E-2</v>
      </c>
      <c r="AC1483" s="42">
        <v>44172.62533333333</v>
      </c>
      <c r="AD1483" s="44">
        <v>20.04</v>
      </c>
      <c r="AE1483" s="44">
        <v>16.597999999999999</v>
      </c>
      <c r="AF1483" s="43">
        <f t="shared" si="441"/>
        <v>-4.5213989875747894E-2</v>
      </c>
      <c r="AG1483" s="41">
        <v>44169</v>
      </c>
      <c r="AH1483">
        <v>14.49</v>
      </c>
      <c r="AI1483">
        <v>6.1273999999999997</v>
      </c>
      <c r="AJ1483" s="39">
        <f t="shared" si="446"/>
        <v>2.7657311185663521E-3</v>
      </c>
      <c r="AK1483" s="45">
        <v>43933</v>
      </c>
      <c r="AL1483">
        <v>19</v>
      </c>
      <c r="AM1483">
        <v>13.527699999999999</v>
      </c>
      <c r="AN1483" s="39">
        <f t="shared" si="447"/>
        <v>-7.833070519637669E-3</v>
      </c>
      <c r="AO1483" s="41">
        <v>44169</v>
      </c>
      <c r="AP1483">
        <v>7.49</v>
      </c>
      <c r="AQ1483">
        <v>6.7587999999999999</v>
      </c>
      <c r="AR1483" s="18">
        <f t="shared" si="448"/>
        <v>0</v>
      </c>
      <c r="AS1483" s="41">
        <v>44169</v>
      </c>
      <c r="AT1483">
        <v>10.33</v>
      </c>
      <c r="AU1483">
        <v>8.8606999999999996</v>
      </c>
      <c r="AV1483" s="39">
        <f t="shared" si="449"/>
        <v>-5.7785956329526678E-3</v>
      </c>
      <c r="AW1483" s="41">
        <v>44169</v>
      </c>
      <c r="AX1483">
        <v>12.54</v>
      </c>
      <c r="AY1483">
        <v>8.4234000000000009</v>
      </c>
      <c r="AZ1483" s="39">
        <f t="shared" si="450"/>
        <v>1.6052509542325724E-3</v>
      </c>
      <c r="BA1483" s="41">
        <v>44169</v>
      </c>
      <c r="BB1483">
        <v>4.0999999999999996</v>
      </c>
      <c r="BC1483">
        <v>2.4085000000000001</v>
      </c>
      <c r="BD1483" s="39">
        <f t="shared" si="451"/>
        <v>7.3612447195617898E-3</v>
      </c>
      <c r="BE1483" s="41">
        <v>44169</v>
      </c>
      <c r="BF1483">
        <v>12.29</v>
      </c>
      <c r="BG1483">
        <v>8.9890000000000008</v>
      </c>
      <c r="BH1483" s="39">
        <f t="shared" si="452"/>
        <v>-8.1144470504529356E-4</v>
      </c>
      <c r="BI1483" s="41">
        <v>44169</v>
      </c>
      <c r="BJ1483">
        <v>1.8</v>
      </c>
      <c r="BK1483">
        <v>1.8</v>
      </c>
      <c r="BL1483" s="39">
        <f t="shared" si="453"/>
        <v>5.5865921787709542E-3</v>
      </c>
      <c r="BM1483" s="41">
        <v>44169</v>
      </c>
      <c r="BN1483">
        <v>6.9</v>
      </c>
      <c r="BO1483">
        <v>4.8330000000000002</v>
      </c>
      <c r="BP1483" s="46">
        <f t="shared" si="454"/>
        <v>0</v>
      </c>
      <c r="BQ1483" s="41">
        <v>44169</v>
      </c>
      <c r="BR1483">
        <v>12.39</v>
      </c>
      <c r="BS1483">
        <v>7.2305999999999999</v>
      </c>
      <c r="BT1483" s="18">
        <f t="shared" si="455"/>
        <v>8.9584728734091856E-3</v>
      </c>
      <c r="BU1483" s="41">
        <v>44169</v>
      </c>
      <c r="BV1483">
        <v>3.17</v>
      </c>
      <c r="BW1483">
        <v>2.1840000000000002</v>
      </c>
      <c r="BX1483" s="39">
        <f t="shared" si="456"/>
        <v>-6.2790062790061933E-3</v>
      </c>
      <c r="BY1483" s="41">
        <v>44473</v>
      </c>
      <c r="BZ1483">
        <v>13</v>
      </c>
      <c r="CA1483">
        <v>9.2636000000000003</v>
      </c>
    </row>
    <row r="1484" spans="1:79">
      <c r="A1484" s="41">
        <v>44172</v>
      </c>
      <c r="B1484">
        <v>8.7899999999999991</v>
      </c>
      <c r="C1484">
        <v>5.0848000000000004</v>
      </c>
      <c r="D1484" s="34">
        <f t="shared" si="442"/>
        <v>-1.1393548894039613E-3</v>
      </c>
      <c r="E1484" s="41">
        <v>44172</v>
      </c>
      <c r="F1484">
        <v>1.24</v>
      </c>
      <c r="G1484">
        <v>1.24</v>
      </c>
      <c r="H1484" s="39">
        <f t="shared" si="443"/>
        <v>2.4793388429752088E-2</v>
      </c>
      <c r="L1484" s="38"/>
      <c r="M1484" s="41">
        <v>44172</v>
      </c>
      <c r="N1484">
        <v>6.89</v>
      </c>
      <c r="O1484">
        <v>4.3578999999999999</v>
      </c>
      <c r="P1484" s="43">
        <f t="shared" si="444"/>
        <v>2.075281662099163E-2</v>
      </c>
      <c r="Q1484" s="41">
        <v>44172</v>
      </c>
      <c r="R1484">
        <v>1.6</v>
      </c>
      <c r="S1484">
        <v>1.1335</v>
      </c>
      <c r="T1484" s="39">
        <f t="shared" si="445"/>
        <v>0</v>
      </c>
      <c r="U1484" s="42">
        <v>44173.62533333333</v>
      </c>
      <c r="V1484" s="44">
        <v>7.76</v>
      </c>
      <c r="W1484" s="44">
        <v>5.6760000000000002</v>
      </c>
      <c r="X1484" s="43">
        <f t="shared" si="439"/>
        <v>-3.0075187969924838E-2</v>
      </c>
      <c r="Y1484" s="42">
        <v>44173.62533333333</v>
      </c>
      <c r="Z1484" s="44">
        <v>9.3000000000000007</v>
      </c>
      <c r="AA1484" s="44">
        <v>7.2910000000000004</v>
      </c>
      <c r="AB1484" s="43">
        <f t="shared" si="440"/>
        <v>-1.0584882616365776E-2</v>
      </c>
      <c r="AC1484" s="42">
        <v>44173.62533333333</v>
      </c>
      <c r="AD1484" s="44">
        <v>20.010000000000002</v>
      </c>
      <c r="AE1484" s="44">
        <v>16.573</v>
      </c>
      <c r="AF1484" s="43">
        <f t="shared" si="441"/>
        <v>-1.5062055669356898E-3</v>
      </c>
      <c r="AG1484" s="41">
        <v>44172</v>
      </c>
      <c r="AH1484">
        <v>14.4</v>
      </c>
      <c r="AI1484">
        <v>6.0894000000000004</v>
      </c>
      <c r="AJ1484" s="39">
        <f t="shared" si="446"/>
        <v>-6.2016515977411906E-3</v>
      </c>
      <c r="AK1484" s="45">
        <v>44024</v>
      </c>
      <c r="AL1484">
        <v>18.899999999999999</v>
      </c>
      <c r="AM1484">
        <v>13.4565</v>
      </c>
      <c r="AN1484" s="39">
        <f t="shared" si="447"/>
        <v>-5.2632746143098435E-3</v>
      </c>
      <c r="AO1484" s="41">
        <v>44172</v>
      </c>
      <c r="AP1484">
        <v>7.27</v>
      </c>
      <c r="AQ1484">
        <v>6.5602999999999998</v>
      </c>
      <c r="AR1484" s="18">
        <f t="shared" si="448"/>
        <v>-2.9369118778481404E-2</v>
      </c>
      <c r="AS1484" s="41">
        <v>44172</v>
      </c>
      <c r="AT1484">
        <v>10.4</v>
      </c>
      <c r="AU1484">
        <v>8.9207999999999998</v>
      </c>
      <c r="AV1484" s="39">
        <f t="shared" si="449"/>
        <v>6.7827598271017267E-3</v>
      </c>
      <c r="AW1484" s="41">
        <v>44172</v>
      </c>
      <c r="AX1484">
        <v>12.37</v>
      </c>
      <c r="AY1484">
        <v>8.3092000000000006</v>
      </c>
      <c r="AZ1484" s="39">
        <f t="shared" si="450"/>
        <v>-1.3557470854999204E-2</v>
      </c>
      <c r="BA1484" s="41">
        <v>44172</v>
      </c>
      <c r="BB1484">
        <v>4.0999999999999996</v>
      </c>
      <c r="BC1484">
        <v>2.4085000000000001</v>
      </c>
      <c r="BD1484" s="39">
        <f t="shared" si="451"/>
        <v>0</v>
      </c>
      <c r="BE1484" s="41">
        <v>44172</v>
      </c>
      <c r="BF1484">
        <v>12.3</v>
      </c>
      <c r="BG1484">
        <v>8.9962999999999997</v>
      </c>
      <c r="BH1484" s="39">
        <f t="shared" si="452"/>
        <v>8.12103682278226E-4</v>
      </c>
      <c r="BI1484" s="41">
        <v>44172</v>
      </c>
      <c r="BJ1484">
        <v>1.84</v>
      </c>
      <c r="BK1484">
        <v>1.84</v>
      </c>
      <c r="BL1484" s="39">
        <f t="shared" si="453"/>
        <v>2.222222222222224E-2</v>
      </c>
      <c r="BM1484" s="41">
        <v>44172</v>
      </c>
      <c r="BN1484">
        <v>6.8</v>
      </c>
      <c r="BO1484">
        <v>4.7629999999999999</v>
      </c>
      <c r="BP1484" s="46">
        <f t="shared" si="454"/>
        <v>-1.4483757500517336E-2</v>
      </c>
      <c r="BQ1484" s="41">
        <v>44172</v>
      </c>
      <c r="BR1484">
        <v>12.18</v>
      </c>
      <c r="BS1484">
        <v>7.1079999999999997</v>
      </c>
      <c r="BT1484" s="18">
        <f t="shared" si="455"/>
        <v>-1.6955715984842235E-2</v>
      </c>
      <c r="BU1484" s="41">
        <v>44172</v>
      </c>
      <c r="BV1484">
        <v>3.17</v>
      </c>
      <c r="BW1484">
        <v>2.1840000000000002</v>
      </c>
      <c r="BX1484" s="39">
        <f t="shared" si="456"/>
        <v>0</v>
      </c>
      <c r="BY1484" s="41">
        <v>44474</v>
      </c>
      <c r="BZ1484">
        <v>12.99</v>
      </c>
      <c r="CA1484">
        <v>9.2565000000000008</v>
      </c>
    </row>
    <row r="1485" spans="1:79">
      <c r="A1485" s="41">
        <v>44173</v>
      </c>
      <c r="B1485">
        <v>8.7799999999999994</v>
      </c>
      <c r="C1485">
        <v>5.0791000000000004</v>
      </c>
      <c r="D1485" s="34">
        <f t="shared" si="442"/>
        <v>-1.1209880427942177E-3</v>
      </c>
      <c r="E1485" s="41">
        <v>44173</v>
      </c>
      <c r="F1485">
        <v>1.29</v>
      </c>
      <c r="G1485">
        <v>1.29</v>
      </c>
      <c r="H1485" s="39">
        <f t="shared" si="443"/>
        <v>4.0322580645161324E-2</v>
      </c>
      <c r="L1485" s="38"/>
      <c r="M1485" s="41">
        <v>44173</v>
      </c>
      <c r="N1485">
        <v>6.89</v>
      </c>
      <c r="O1485">
        <v>4.3578999999999999</v>
      </c>
      <c r="P1485" s="43">
        <f t="shared" si="444"/>
        <v>0</v>
      </c>
      <c r="Q1485" s="41">
        <v>44173</v>
      </c>
      <c r="R1485">
        <v>1.56</v>
      </c>
      <c r="S1485">
        <v>1.1051</v>
      </c>
      <c r="T1485" s="39">
        <f t="shared" si="445"/>
        <v>-2.5055138950154373E-2</v>
      </c>
      <c r="U1485" s="42">
        <v>44174.62533333333</v>
      </c>
      <c r="V1485" s="44">
        <v>7.76</v>
      </c>
      <c r="W1485" s="44">
        <v>5.6760000000000002</v>
      </c>
      <c r="X1485" s="43">
        <f t="shared" si="439"/>
        <v>0</v>
      </c>
      <c r="Y1485" s="42">
        <v>44174.62533333333</v>
      </c>
      <c r="Z1485" s="44">
        <v>9.2899999999999991</v>
      </c>
      <c r="AA1485" s="44">
        <v>7.2830000000000004</v>
      </c>
      <c r="AB1485" s="43">
        <f t="shared" si="440"/>
        <v>-1.097243176518997E-3</v>
      </c>
      <c r="AC1485" s="42">
        <v>44174.62533333333</v>
      </c>
      <c r="AD1485" s="44">
        <v>20.010000000000002</v>
      </c>
      <c r="AE1485" s="44">
        <v>16.573</v>
      </c>
      <c r="AF1485" s="43">
        <f t="shared" si="441"/>
        <v>0</v>
      </c>
      <c r="AG1485" s="41">
        <v>44173</v>
      </c>
      <c r="AH1485">
        <v>14.42</v>
      </c>
      <c r="AI1485">
        <v>6.0978000000000003</v>
      </c>
      <c r="AJ1485" s="39">
        <f t="shared" si="446"/>
        <v>1.3794462508621478E-3</v>
      </c>
      <c r="AK1485" s="45">
        <v>44055</v>
      </c>
      <c r="AL1485">
        <v>19</v>
      </c>
      <c r="AM1485">
        <v>13.527699999999999</v>
      </c>
      <c r="AN1485" s="39">
        <f t="shared" si="447"/>
        <v>5.2911232489874236E-3</v>
      </c>
      <c r="AO1485" s="41">
        <v>44173</v>
      </c>
      <c r="AP1485">
        <v>7.2</v>
      </c>
      <c r="AQ1485">
        <v>6.4970999999999997</v>
      </c>
      <c r="AR1485" s="18">
        <f t="shared" si="448"/>
        <v>-9.6337057756505258E-3</v>
      </c>
      <c r="AS1485" s="41">
        <v>44173</v>
      </c>
      <c r="AT1485">
        <v>10.39</v>
      </c>
      <c r="AU1485">
        <v>8.9122000000000003</v>
      </c>
      <c r="AV1485" s="39">
        <f t="shared" si="449"/>
        <v>-9.6403909963226357E-4</v>
      </c>
      <c r="AW1485" s="41">
        <v>44173</v>
      </c>
      <c r="AX1485">
        <v>12.3</v>
      </c>
      <c r="AY1485">
        <v>8.2621000000000002</v>
      </c>
      <c r="AZ1485" s="39">
        <f t="shared" si="450"/>
        <v>-5.6684157319597988E-3</v>
      </c>
      <c r="BA1485" s="41">
        <v>44173</v>
      </c>
      <c r="BB1485">
        <v>4.09</v>
      </c>
      <c r="BC1485">
        <v>2.4026000000000001</v>
      </c>
      <c r="BD1485" s="39">
        <f t="shared" si="451"/>
        <v>-2.4496574631513459E-3</v>
      </c>
      <c r="BE1485" s="41">
        <v>44173</v>
      </c>
      <c r="BF1485">
        <v>12.3</v>
      </c>
      <c r="BG1485">
        <v>8.9962999999999997</v>
      </c>
      <c r="BH1485" s="39">
        <f t="shared" si="452"/>
        <v>0</v>
      </c>
      <c r="BI1485" s="41">
        <v>44173</v>
      </c>
      <c r="BJ1485">
        <v>1.86</v>
      </c>
      <c r="BK1485">
        <v>1.86</v>
      </c>
      <c r="BL1485" s="39">
        <f t="shared" si="453"/>
        <v>1.0869565217391313E-2</v>
      </c>
      <c r="BM1485" s="41">
        <v>44173</v>
      </c>
      <c r="BN1485">
        <v>6.65</v>
      </c>
      <c r="BO1485">
        <v>4.6578999999999997</v>
      </c>
      <c r="BP1485" s="46">
        <f t="shared" si="454"/>
        <v>-2.2065924837287466E-2</v>
      </c>
      <c r="BQ1485" s="41">
        <v>44173</v>
      </c>
      <c r="BR1485">
        <v>12.1</v>
      </c>
      <c r="BS1485">
        <v>7.0613999999999999</v>
      </c>
      <c r="BT1485" s="18">
        <f t="shared" si="455"/>
        <v>-6.5559932470455476E-3</v>
      </c>
      <c r="BU1485" s="41">
        <v>44173</v>
      </c>
      <c r="BV1485">
        <v>3.2</v>
      </c>
      <c r="BW1485">
        <v>2.2046999999999999</v>
      </c>
      <c r="BX1485" s="39">
        <f t="shared" si="456"/>
        <v>9.4780219780218489E-3</v>
      </c>
      <c r="BY1485" s="41">
        <v>44475</v>
      </c>
      <c r="BZ1485">
        <v>12.99</v>
      </c>
      <c r="CA1485">
        <v>9.2565000000000008</v>
      </c>
    </row>
    <row r="1486" spans="1:79">
      <c r="A1486" s="41">
        <v>44174</v>
      </c>
      <c r="B1486">
        <v>8.6999999999999993</v>
      </c>
      <c r="C1486">
        <v>5.0327999999999999</v>
      </c>
      <c r="D1486" s="34">
        <f t="shared" si="442"/>
        <v>-9.1157882301983514E-3</v>
      </c>
      <c r="E1486" s="41">
        <v>44174</v>
      </c>
      <c r="F1486">
        <v>1.29</v>
      </c>
      <c r="G1486">
        <v>1.29</v>
      </c>
      <c r="H1486" s="39">
        <f t="shared" si="443"/>
        <v>0</v>
      </c>
      <c r="L1486" s="38"/>
      <c r="M1486" s="41">
        <v>44174</v>
      </c>
      <c r="N1486">
        <v>6.89</v>
      </c>
      <c r="O1486">
        <v>4.3578999999999999</v>
      </c>
      <c r="P1486" s="43">
        <f t="shared" si="444"/>
        <v>0</v>
      </c>
      <c r="Q1486" s="41">
        <v>44174</v>
      </c>
      <c r="R1486">
        <v>1.56</v>
      </c>
      <c r="S1486">
        <v>1.1051</v>
      </c>
      <c r="T1486" s="39">
        <f t="shared" si="445"/>
        <v>0</v>
      </c>
      <c r="U1486" s="42">
        <v>44175.62533333333</v>
      </c>
      <c r="V1486" s="44">
        <v>7.76</v>
      </c>
      <c r="W1486" s="44">
        <v>5.6760000000000002</v>
      </c>
      <c r="X1486" s="43">
        <f t="shared" si="439"/>
        <v>0</v>
      </c>
      <c r="Y1486" s="42">
        <v>44175.62533333333</v>
      </c>
      <c r="Z1486" s="44">
        <v>9.1999999999999993</v>
      </c>
      <c r="AA1486" s="44">
        <v>7.2130000000000001</v>
      </c>
      <c r="AB1486" s="43">
        <f t="shared" si="440"/>
        <v>-9.6114238637924326E-3</v>
      </c>
      <c r="AC1486" s="42">
        <v>44175.62533333333</v>
      </c>
      <c r="AD1486" s="44">
        <v>20.57</v>
      </c>
      <c r="AE1486" s="44">
        <v>17.036999999999999</v>
      </c>
      <c r="AF1486" s="43">
        <f t="shared" si="441"/>
        <v>2.7997345079345842E-2</v>
      </c>
      <c r="AG1486" s="41">
        <v>44174</v>
      </c>
      <c r="AH1486">
        <v>14.42</v>
      </c>
      <c r="AI1486">
        <v>6.0978000000000003</v>
      </c>
      <c r="AJ1486" s="39">
        <f t="shared" si="446"/>
        <v>0</v>
      </c>
      <c r="AK1486" s="45">
        <v>44086</v>
      </c>
      <c r="AL1486">
        <v>19</v>
      </c>
      <c r="AM1486">
        <v>13.527699999999999</v>
      </c>
      <c r="AN1486" s="39">
        <f t="shared" si="447"/>
        <v>0</v>
      </c>
      <c r="AO1486" s="41">
        <v>44174</v>
      </c>
      <c r="AP1486">
        <v>7.18</v>
      </c>
      <c r="AQ1486">
        <v>6.4790999999999999</v>
      </c>
      <c r="AR1486" s="18">
        <f t="shared" si="448"/>
        <v>-2.7704668236597551E-3</v>
      </c>
      <c r="AS1486" s="41">
        <v>44174</v>
      </c>
      <c r="AT1486">
        <v>10.39</v>
      </c>
      <c r="AU1486">
        <v>8.9122000000000003</v>
      </c>
      <c r="AV1486" s="39">
        <f t="shared" si="449"/>
        <v>0</v>
      </c>
      <c r="AW1486" s="41">
        <v>44174</v>
      </c>
      <c r="AX1486">
        <v>12.24</v>
      </c>
      <c r="AY1486">
        <v>8.2218</v>
      </c>
      <c r="AZ1486" s="39">
        <f t="shared" si="450"/>
        <v>-4.8776945328669738E-3</v>
      </c>
      <c r="BA1486" s="41">
        <v>44174</v>
      </c>
      <c r="BB1486">
        <v>4.0999999999999996</v>
      </c>
      <c r="BC1486">
        <v>2.4085000000000001</v>
      </c>
      <c r="BD1486" s="39">
        <f t="shared" si="451"/>
        <v>2.455673020894038E-3</v>
      </c>
      <c r="BE1486" s="41">
        <v>44174</v>
      </c>
      <c r="BF1486">
        <v>12.3</v>
      </c>
      <c r="BG1486">
        <v>8.9962999999999997</v>
      </c>
      <c r="BH1486" s="39">
        <f t="shared" si="452"/>
        <v>0</v>
      </c>
      <c r="BI1486" s="41">
        <v>44174</v>
      </c>
      <c r="BJ1486">
        <v>1.89</v>
      </c>
      <c r="BK1486">
        <v>1.89</v>
      </c>
      <c r="BL1486" s="39">
        <f t="shared" si="453"/>
        <v>1.6129032258064412E-2</v>
      </c>
      <c r="BM1486" s="41">
        <v>44174</v>
      </c>
      <c r="BN1486">
        <v>6.8</v>
      </c>
      <c r="BO1486">
        <v>4.7629999999999999</v>
      </c>
      <c r="BP1486" s="46">
        <f t="shared" si="454"/>
        <v>2.2563816312072008E-2</v>
      </c>
      <c r="BQ1486" s="41">
        <v>44174</v>
      </c>
      <c r="BR1486">
        <v>12.3</v>
      </c>
      <c r="BS1486">
        <v>7.1780999999999997</v>
      </c>
      <c r="BT1486" s="18">
        <f t="shared" si="455"/>
        <v>1.652646783923865E-2</v>
      </c>
      <c r="BU1486" s="41">
        <v>44174</v>
      </c>
      <c r="BV1486">
        <v>3.18</v>
      </c>
      <c r="BW1486">
        <v>2.1909000000000001</v>
      </c>
      <c r="BX1486" s="39">
        <f t="shared" si="456"/>
        <v>-6.2593550142875732E-3</v>
      </c>
      <c r="BY1486" s="41">
        <v>44476</v>
      </c>
      <c r="BZ1486">
        <v>12.99</v>
      </c>
      <c r="CA1486">
        <v>9.2565000000000008</v>
      </c>
    </row>
    <row r="1487" spans="1:79">
      <c r="A1487" s="41">
        <v>44175</v>
      </c>
      <c r="B1487">
        <v>8.75</v>
      </c>
      <c r="C1487">
        <v>5.0617000000000001</v>
      </c>
      <c r="D1487" s="34">
        <f t="shared" si="442"/>
        <v>5.7423303131457935E-3</v>
      </c>
      <c r="E1487" s="41">
        <v>44175</v>
      </c>
      <c r="F1487">
        <v>1.28</v>
      </c>
      <c r="G1487">
        <v>1.28</v>
      </c>
      <c r="H1487" s="39">
        <f t="shared" si="443"/>
        <v>-7.7519379844961309E-3</v>
      </c>
      <c r="L1487" s="38"/>
      <c r="M1487" s="41">
        <v>44175</v>
      </c>
      <c r="N1487">
        <v>6.89</v>
      </c>
      <c r="O1487">
        <v>4.3578999999999999</v>
      </c>
      <c r="P1487" s="43">
        <f t="shared" si="444"/>
        <v>0</v>
      </c>
      <c r="Q1487" s="41">
        <v>44175</v>
      </c>
      <c r="R1487">
        <v>1.54</v>
      </c>
      <c r="S1487">
        <v>1.0909</v>
      </c>
      <c r="T1487" s="39">
        <f t="shared" si="445"/>
        <v>-1.2849515880915745E-2</v>
      </c>
      <c r="U1487" s="42">
        <v>44176.62533333333</v>
      </c>
      <c r="V1487" s="44">
        <v>7.76</v>
      </c>
      <c r="W1487" s="44">
        <v>5.6760000000000002</v>
      </c>
      <c r="X1487" s="43">
        <f t="shared" si="439"/>
        <v>0</v>
      </c>
      <c r="Y1487" s="42">
        <v>44176.62533333333</v>
      </c>
      <c r="Z1487" s="44">
        <v>9.1999999999999993</v>
      </c>
      <c r="AA1487" s="44">
        <v>7.2130000000000001</v>
      </c>
      <c r="AB1487" s="43">
        <f t="shared" si="440"/>
        <v>0</v>
      </c>
      <c r="AC1487" s="42">
        <v>44176.62533333333</v>
      </c>
      <c r="AD1487" s="44">
        <v>20.65</v>
      </c>
      <c r="AE1487" s="44">
        <v>17.103000000000002</v>
      </c>
      <c r="AF1487" s="43">
        <f t="shared" si="441"/>
        <v>3.8739214650468103E-3</v>
      </c>
      <c r="AG1487" s="41">
        <v>44175</v>
      </c>
      <c r="AH1487">
        <v>14.45</v>
      </c>
      <c r="AI1487">
        <v>6.1105</v>
      </c>
      <c r="AJ1487" s="39">
        <f t="shared" si="446"/>
        <v>2.0827183574403411E-3</v>
      </c>
      <c r="AK1487" s="45">
        <v>44116</v>
      </c>
      <c r="AL1487">
        <v>18.989999999999998</v>
      </c>
      <c r="AM1487">
        <v>13.5206</v>
      </c>
      <c r="AN1487" s="39">
        <f t="shared" si="447"/>
        <v>-5.2484901350558042E-4</v>
      </c>
      <c r="AO1487" s="41">
        <v>44175</v>
      </c>
      <c r="AP1487">
        <v>7.25</v>
      </c>
      <c r="AQ1487">
        <v>6.5422000000000002</v>
      </c>
      <c r="AR1487" s="18">
        <f t="shared" si="448"/>
        <v>9.7390069608433855E-3</v>
      </c>
      <c r="AS1487" s="41">
        <v>44175</v>
      </c>
      <c r="AT1487">
        <v>10.4</v>
      </c>
      <c r="AU1487">
        <v>8.9207999999999998</v>
      </c>
      <c r="AV1487" s="39">
        <f t="shared" si="449"/>
        <v>9.6496936783280185E-4</v>
      </c>
      <c r="AW1487" s="41">
        <v>44175</v>
      </c>
      <c r="AX1487">
        <v>12.2</v>
      </c>
      <c r="AY1487">
        <v>8.1950000000000003</v>
      </c>
      <c r="AZ1487" s="39">
        <f t="shared" si="450"/>
        <v>-3.2596268457028526E-3</v>
      </c>
      <c r="BA1487" s="41">
        <v>44175</v>
      </c>
      <c r="BB1487">
        <v>4.0999999999999996</v>
      </c>
      <c r="BC1487">
        <v>2.4085000000000001</v>
      </c>
      <c r="BD1487" s="39">
        <f t="shared" si="451"/>
        <v>0</v>
      </c>
      <c r="BE1487" s="41">
        <v>44175</v>
      </c>
      <c r="BF1487">
        <v>12.3</v>
      </c>
      <c r="BG1487">
        <v>8.9962999999999997</v>
      </c>
      <c r="BH1487" s="39">
        <f t="shared" si="452"/>
        <v>0</v>
      </c>
      <c r="BI1487" s="41">
        <v>44175</v>
      </c>
      <c r="BJ1487">
        <v>1.85</v>
      </c>
      <c r="BK1487">
        <v>1.85</v>
      </c>
      <c r="BL1487" s="39">
        <f t="shared" si="453"/>
        <v>-2.1164021164021066E-2</v>
      </c>
      <c r="BM1487" s="41">
        <v>44175</v>
      </c>
      <c r="BN1487">
        <v>6.95</v>
      </c>
      <c r="BO1487">
        <v>4.8681000000000001</v>
      </c>
      <c r="BP1487" s="46">
        <f t="shared" si="454"/>
        <v>2.2065924837287466E-2</v>
      </c>
      <c r="BQ1487" s="41">
        <v>44175</v>
      </c>
      <c r="BR1487">
        <v>12.3</v>
      </c>
      <c r="BS1487">
        <v>7.1780999999999997</v>
      </c>
      <c r="BT1487" s="18">
        <f t="shared" si="455"/>
        <v>0</v>
      </c>
      <c r="BU1487" s="41">
        <v>44175</v>
      </c>
      <c r="BV1487">
        <v>3.18</v>
      </c>
      <c r="BW1487">
        <v>2.1909000000000001</v>
      </c>
      <c r="BX1487" s="39">
        <f t="shared" si="456"/>
        <v>0</v>
      </c>
      <c r="BY1487" s="41">
        <v>44477</v>
      </c>
      <c r="BZ1487">
        <v>13</v>
      </c>
      <c r="CA1487">
        <v>9.2636000000000003</v>
      </c>
    </row>
    <row r="1488" spans="1:79">
      <c r="A1488" s="41">
        <v>44176</v>
      </c>
      <c r="B1488">
        <v>8.6999999999999993</v>
      </c>
      <c r="C1488">
        <v>5.0327999999999999</v>
      </c>
      <c r="D1488" s="34">
        <f t="shared" si="442"/>
        <v>-5.7095442242725064E-3</v>
      </c>
      <c r="E1488" s="41">
        <v>44176</v>
      </c>
      <c r="F1488">
        <v>1.28</v>
      </c>
      <c r="G1488">
        <v>1.28</v>
      </c>
      <c r="H1488" s="39">
        <f t="shared" si="443"/>
        <v>0</v>
      </c>
      <c r="L1488" s="38"/>
      <c r="M1488" s="41">
        <v>44176</v>
      </c>
      <c r="N1488">
        <v>6.85</v>
      </c>
      <c r="O1488">
        <v>4.3326000000000002</v>
      </c>
      <c r="P1488" s="43">
        <f t="shared" si="444"/>
        <v>-5.805548544023419E-3</v>
      </c>
      <c r="Q1488" s="41">
        <v>44176</v>
      </c>
      <c r="R1488">
        <v>1.56</v>
      </c>
      <c r="S1488">
        <v>1.1051</v>
      </c>
      <c r="T1488" s="39">
        <f t="shared" si="445"/>
        <v>1.3016775139792823E-2</v>
      </c>
      <c r="U1488" s="42">
        <v>44179.62533333333</v>
      </c>
      <c r="V1488" s="44">
        <v>7.7</v>
      </c>
      <c r="W1488" s="44">
        <v>5.6319999999999997</v>
      </c>
      <c r="X1488" s="43">
        <f t="shared" si="439"/>
        <v>-7.7519379844962089E-3</v>
      </c>
      <c r="Y1488" s="42">
        <v>44179.62533333333</v>
      </c>
      <c r="Z1488" s="44">
        <v>9.2899999999999991</v>
      </c>
      <c r="AA1488" s="44">
        <v>7.2830000000000004</v>
      </c>
      <c r="AB1488" s="43">
        <f t="shared" si="440"/>
        <v>9.7046998474976127E-3</v>
      </c>
      <c r="AC1488" s="42">
        <v>44179.62533333333</v>
      </c>
      <c r="AD1488" s="44">
        <v>20.99</v>
      </c>
      <c r="AE1488" s="44">
        <v>17.384</v>
      </c>
      <c r="AF1488" s="43">
        <f t="shared" si="441"/>
        <v>1.6429866105361561E-2</v>
      </c>
      <c r="AG1488" s="41">
        <v>44176</v>
      </c>
      <c r="AH1488">
        <v>14.4</v>
      </c>
      <c r="AI1488">
        <v>6.0894000000000004</v>
      </c>
      <c r="AJ1488" s="39">
        <f t="shared" si="446"/>
        <v>-3.453072579985218E-3</v>
      </c>
      <c r="AK1488" s="45">
        <v>44147</v>
      </c>
      <c r="AL1488">
        <v>19</v>
      </c>
      <c r="AM1488">
        <v>13.527699999999999</v>
      </c>
      <c r="AN1488" s="39">
        <f t="shared" si="447"/>
        <v>5.2512462464679379E-4</v>
      </c>
      <c r="AO1488" s="41">
        <v>44176</v>
      </c>
      <c r="AP1488">
        <v>7.3</v>
      </c>
      <c r="AQ1488">
        <v>6.5873999999999997</v>
      </c>
      <c r="AR1488" s="18">
        <f t="shared" si="448"/>
        <v>6.9089908593438689E-3</v>
      </c>
      <c r="AS1488" s="41">
        <v>44176</v>
      </c>
      <c r="AT1488">
        <v>10.4</v>
      </c>
      <c r="AU1488">
        <v>8.9207999999999998</v>
      </c>
      <c r="AV1488" s="39">
        <f t="shared" si="449"/>
        <v>0</v>
      </c>
      <c r="AW1488" s="41">
        <v>44176</v>
      </c>
      <c r="AX1488">
        <v>12.07</v>
      </c>
      <c r="AY1488">
        <v>8.1075999999999997</v>
      </c>
      <c r="AZ1488" s="39">
        <f t="shared" si="450"/>
        <v>-1.066503965832832E-2</v>
      </c>
      <c r="BA1488" s="41">
        <v>44176</v>
      </c>
      <c r="BB1488">
        <v>4.0999999999999996</v>
      </c>
      <c r="BC1488">
        <v>2.4085000000000001</v>
      </c>
      <c r="BD1488" s="39">
        <f t="shared" si="451"/>
        <v>0</v>
      </c>
      <c r="BE1488" s="41">
        <v>44176</v>
      </c>
      <c r="BF1488">
        <v>12.3</v>
      </c>
      <c r="BG1488">
        <v>8.9962999999999997</v>
      </c>
      <c r="BH1488" s="39">
        <f t="shared" si="452"/>
        <v>0</v>
      </c>
      <c r="BI1488" s="41">
        <v>44176</v>
      </c>
      <c r="BJ1488">
        <v>1.83</v>
      </c>
      <c r="BK1488">
        <v>1.83</v>
      </c>
      <c r="BL1488" s="39">
        <f t="shared" si="453"/>
        <v>-1.081081081081082E-2</v>
      </c>
      <c r="BM1488" s="41">
        <v>44176</v>
      </c>
      <c r="BN1488">
        <v>6.77</v>
      </c>
      <c r="BO1488">
        <v>4.742</v>
      </c>
      <c r="BP1488" s="46">
        <f t="shared" si="454"/>
        <v>-2.5903329841211169E-2</v>
      </c>
      <c r="BQ1488" s="41">
        <v>44176</v>
      </c>
      <c r="BR1488">
        <v>12.01</v>
      </c>
      <c r="BS1488">
        <v>7.0087999999999999</v>
      </c>
      <c r="BT1488" s="18">
        <f t="shared" si="455"/>
        <v>-2.3585628508936876E-2</v>
      </c>
      <c r="BU1488" s="41">
        <v>44176</v>
      </c>
      <c r="BV1488">
        <v>3.2</v>
      </c>
      <c r="BW1488">
        <v>2.2046999999999999</v>
      </c>
      <c r="BX1488" s="39">
        <f t="shared" si="456"/>
        <v>6.2987813227439919E-3</v>
      </c>
      <c r="BY1488" s="41">
        <v>44480</v>
      </c>
      <c r="BZ1488">
        <v>13</v>
      </c>
      <c r="CA1488">
        <v>9.2636000000000003</v>
      </c>
    </row>
    <row r="1489" spans="1:79">
      <c r="A1489" s="41">
        <v>44179</v>
      </c>
      <c r="B1489">
        <v>8.5</v>
      </c>
      <c r="C1489">
        <v>4.9170999999999996</v>
      </c>
      <c r="D1489" s="34">
        <f t="shared" si="442"/>
        <v>-2.2989190907645916E-2</v>
      </c>
      <c r="E1489" s="41">
        <v>44179</v>
      </c>
      <c r="F1489">
        <v>1.28</v>
      </c>
      <c r="G1489">
        <v>1.28</v>
      </c>
      <c r="H1489" s="39">
        <f t="shared" si="443"/>
        <v>0</v>
      </c>
      <c r="L1489" s="38"/>
      <c r="M1489" s="41">
        <v>44179</v>
      </c>
      <c r="N1489">
        <v>6.8</v>
      </c>
      <c r="O1489">
        <v>4.3010000000000002</v>
      </c>
      <c r="P1489" s="43">
        <f t="shared" si="444"/>
        <v>-7.2935419840280827E-3</v>
      </c>
      <c r="Q1489" s="41">
        <v>44179</v>
      </c>
      <c r="R1489">
        <v>1.54</v>
      </c>
      <c r="S1489">
        <v>1.0909</v>
      </c>
      <c r="T1489" s="39">
        <f t="shared" si="445"/>
        <v>-1.2849515880915745E-2</v>
      </c>
      <c r="U1489" s="42">
        <v>44180.62533333333</v>
      </c>
      <c r="V1489" s="44">
        <v>7.5</v>
      </c>
      <c r="W1489" s="44">
        <v>5.4859999999999998</v>
      </c>
      <c r="X1489" s="43">
        <f t="shared" si="439"/>
        <v>-2.5923295454545438E-2</v>
      </c>
      <c r="Y1489" s="42">
        <v>44180.62533333333</v>
      </c>
      <c r="Z1489" s="44">
        <v>9.19</v>
      </c>
      <c r="AA1489" s="44">
        <v>7.2050000000000001</v>
      </c>
      <c r="AB1489" s="43">
        <f t="shared" si="440"/>
        <v>-1.0709872305368707E-2</v>
      </c>
      <c r="AC1489" s="42">
        <v>44180.62533333333</v>
      </c>
      <c r="AD1489" s="44">
        <v>20.100000000000001</v>
      </c>
      <c r="AE1489" s="44">
        <v>16.646999999999998</v>
      </c>
      <c r="AF1489" s="43">
        <f t="shared" si="441"/>
        <v>-4.2395306028532087E-2</v>
      </c>
      <c r="AG1489" s="41">
        <v>44179</v>
      </c>
      <c r="AH1489">
        <v>14.4</v>
      </c>
      <c r="AI1489">
        <v>6.0894000000000004</v>
      </c>
      <c r="AJ1489" s="39">
        <f t="shared" si="446"/>
        <v>0</v>
      </c>
      <c r="AK1489" s="45" t="s">
        <v>1163</v>
      </c>
      <c r="AL1489">
        <v>19</v>
      </c>
      <c r="AM1489">
        <v>13.527699999999999</v>
      </c>
      <c r="AN1489" s="39">
        <f t="shared" si="447"/>
        <v>0</v>
      </c>
      <c r="AO1489" s="41">
        <v>44179</v>
      </c>
      <c r="AP1489">
        <v>7.09</v>
      </c>
      <c r="AQ1489">
        <v>6.3978999999999999</v>
      </c>
      <c r="AR1489" s="18">
        <f t="shared" si="448"/>
        <v>-2.8767040106870659E-2</v>
      </c>
      <c r="AS1489" s="41">
        <v>44179</v>
      </c>
      <c r="AT1489">
        <v>10.35</v>
      </c>
      <c r="AU1489">
        <v>8.8779000000000003</v>
      </c>
      <c r="AV1489" s="39">
        <f t="shared" si="449"/>
        <v>-4.8089857411890745E-3</v>
      </c>
      <c r="AW1489" s="41">
        <v>44179</v>
      </c>
      <c r="AX1489">
        <v>12.18</v>
      </c>
      <c r="AY1489">
        <v>8.1814999999999998</v>
      </c>
      <c r="AZ1489" s="39">
        <f t="shared" si="450"/>
        <v>9.1149045340174744E-3</v>
      </c>
      <c r="BA1489" s="41">
        <v>44179</v>
      </c>
      <c r="BB1489">
        <v>4.0999999999999996</v>
      </c>
      <c r="BC1489">
        <v>2.4085000000000001</v>
      </c>
      <c r="BD1489" s="39">
        <f t="shared" si="451"/>
        <v>0</v>
      </c>
      <c r="BE1489" s="41">
        <v>44179</v>
      </c>
      <c r="BF1489">
        <v>12.3</v>
      </c>
      <c r="BG1489">
        <v>8.9962999999999997</v>
      </c>
      <c r="BH1489" s="39">
        <f t="shared" si="452"/>
        <v>0</v>
      </c>
      <c r="BI1489" s="41">
        <v>44179</v>
      </c>
      <c r="BJ1489">
        <v>1.82</v>
      </c>
      <c r="BK1489">
        <v>1.82</v>
      </c>
      <c r="BL1489" s="39">
        <f t="shared" si="453"/>
        <v>-5.4644808743169442E-3</v>
      </c>
      <c r="BM1489" s="41">
        <v>44179</v>
      </c>
      <c r="BN1489">
        <v>6.8</v>
      </c>
      <c r="BO1489">
        <v>4.7629999999999999</v>
      </c>
      <c r="BP1489" s="46">
        <f t="shared" si="454"/>
        <v>4.4285111767186644E-3</v>
      </c>
      <c r="BQ1489" s="41">
        <v>44179</v>
      </c>
      <c r="BR1489">
        <v>12.29</v>
      </c>
      <c r="BS1489">
        <v>7.1722000000000001</v>
      </c>
      <c r="BT1489" s="18">
        <f t="shared" si="455"/>
        <v>2.3313548681657376E-2</v>
      </c>
      <c r="BU1489" s="41">
        <v>44179</v>
      </c>
      <c r="BV1489">
        <v>3.2</v>
      </c>
      <c r="BW1489">
        <v>2.2046999999999999</v>
      </c>
      <c r="BX1489" s="39">
        <f t="shared" si="456"/>
        <v>0</v>
      </c>
      <c r="BY1489" s="41">
        <v>44481</v>
      </c>
      <c r="BZ1489">
        <v>12.8</v>
      </c>
      <c r="CA1489">
        <v>9.1211000000000002</v>
      </c>
    </row>
    <row r="1490" spans="1:79">
      <c r="A1490" s="41">
        <v>44180</v>
      </c>
      <c r="B1490">
        <v>8.74</v>
      </c>
      <c r="C1490">
        <v>5.0559000000000003</v>
      </c>
      <c r="D1490" s="34">
        <f t="shared" si="442"/>
        <v>2.8228020581237055E-2</v>
      </c>
      <c r="E1490" s="41">
        <v>44180</v>
      </c>
      <c r="F1490">
        <v>1.28</v>
      </c>
      <c r="G1490">
        <v>1.28</v>
      </c>
      <c r="H1490" s="39">
        <f t="shared" si="443"/>
        <v>0</v>
      </c>
      <c r="L1490" s="38"/>
      <c r="M1490" s="41">
        <v>44180</v>
      </c>
      <c r="N1490">
        <v>6.78</v>
      </c>
      <c r="O1490">
        <v>4.2882999999999996</v>
      </c>
      <c r="P1490" s="43">
        <f t="shared" si="444"/>
        <v>-2.9528016740294348E-3</v>
      </c>
      <c r="Q1490" s="41">
        <v>44180</v>
      </c>
      <c r="R1490">
        <v>1.52</v>
      </c>
      <c r="S1490">
        <v>1.0768</v>
      </c>
      <c r="T1490" s="39">
        <f t="shared" si="445"/>
        <v>-1.2925107709230912E-2</v>
      </c>
      <c r="U1490" s="42">
        <v>44181.62533333333</v>
      </c>
      <c r="V1490" s="44">
        <v>7.28</v>
      </c>
      <c r="W1490" s="44">
        <v>5.3250000000000002</v>
      </c>
      <c r="X1490" s="43">
        <f t="shared" si="439"/>
        <v>-2.9347429821363395E-2</v>
      </c>
      <c r="Y1490" s="42">
        <v>44181.62533333333</v>
      </c>
      <c r="Z1490" s="44">
        <v>9.19</v>
      </c>
      <c r="AA1490" s="44">
        <v>7.2050000000000001</v>
      </c>
      <c r="AB1490" s="43">
        <f t="shared" si="440"/>
        <v>0</v>
      </c>
      <c r="AC1490" s="42">
        <v>44181.62533333333</v>
      </c>
      <c r="AD1490" s="44">
        <v>20.100000000000001</v>
      </c>
      <c r="AE1490" s="44">
        <v>16.646999999999998</v>
      </c>
      <c r="AF1490" s="43">
        <f t="shared" si="441"/>
        <v>0</v>
      </c>
      <c r="AG1490" s="41">
        <v>44180</v>
      </c>
      <c r="AH1490">
        <v>14.38</v>
      </c>
      <c r="AI1490">
        <v>6.0808999999999997</v>
      </c>
      <c r="AJ1490" s="39">
        <f t="shared" si="446"/>
        <v>-1.3958682300391858E-3</v>
      </c>
      <c r="AK1490" s="45" t="s">
        <v>1164</v>
      </c>
      <c r="AL1490">
        <v>19</v>
      </c>
      <c r="AM1490">
        <v>13.527699999999999</v>
      </c>
      <c r="AN1490" s="39">
        <f t="shared" si="447"/>
        <v>0</v>
      </c>
      <c r="AO1490" s="41">
        <v>44180</v>
      </c>
      <c r="AP1490">
        <v>7.18</v>
      </c>
      <c r="AQ1490">
        <v>6.4790999999999999</v>
      </c>
      <c r="AR1490" s="18">
        <f t="shared" si="448"/>
        <v>1.2691664452398433E-2</v>
      </c>
      <c r="AS1490" s="41">
        <v>44180</v>
      </c>
      <c r="AT1490">
        <v>10.4</v>
      </c>
      <c r="AU1490">
        <v>8.9207999999999998</v>
      </c>
      <c r="AV1490" s="39">
        <f t="shared" si="449"/>
        <v>4.8322238367180855E-3</v>
      </c>
      <c r="AW1490" s="41">
        <v>44180</v>
      </c>
      <c r="AX1490">
        <v>12.24</v>
      </c>
      <c r="AY1490">
        <v>8.2218</v>
      </c>
      <c r="AZ1490" s="39">
        <f t="shared" si="450"/>
        <v>4.9257471123877314E-3</v>
      </c>
      <c r="BA1490" s="41">
        <v>44180</v>
      </c>
      <c r="BB1490">
        <v>4.0999999999999996</v>
      </c>
      <c r="BC1490">
        <v>2.4085000000000001</v>
      </c>
      <c r="BD1490" s="39">
        <f t="shared" si="451"/>
        <v>0</v>
      </c>
      <c r="BE1490" s="41">
        <v>44180</v>
      </c>
      <c r="BF1490">
        <v>12.3</v>
      </c>
      <c r="BG1490">
        <v>8.9962999999999997</v>
      </c>
      <c r="BH1490" s="39">
        <f t="shared" si="452"/>
        <v>0</v>
      </c>
      <c r="BI1490" s="41">
        <v>44180</v>
      </c>
      <c r="BJ1490">
        <v>1.82</v>
      </c>
      <c r="BK1490">
        <v>1.82</v>
      </c>
      <c r="BL1490" s="39">
        <f t="shared" si="453"/>
        <v>0</v>
      </c>
      <c r="BM1490" s="41">
        <v>44180</v>
      </c>
      <c r="BN1490">
        <v>6.75</v>
      </c>
      <c r="BO1490">
        <v>4.7279999999999998</v>
      </c>
      <c r="BP1490" s="46">
        <f t="shared" si="454"/>
        <v>-7.3483098887256234E-3</v>
      </c>
      <c r="BQ1490" s="41">
        <v>44180</v>
      </c>
      <c r="BR1490">
        <v>12.25</v>
      </c>
      <c r="BS1490">
        <v>7.1489000000000003</v>
      </c>
      <c r="BT1490" s="18">
        <f t="shared" si="455"/>
        <v>-3.248654527202236E-3</v>
      </c>
      <c r="BU1490" s="41">
        <v>44180</v>
      </c>
      <c r="BV1490">
        <v>3.11</v>
      </c>
      <c r="BW1490">
        <v>2.1425999999999998</v>
      </c>
      <c r="BX1490" s="39">
        <f t="shared" si="456"/>
        <v>-2.8167097564294485E-2</v>
      </c>
      <c r="BY1490" s="41">
        <v>44482</v>
      </c>
      <c r="BZ1490">
        <v>12.8</v>
      </c>
      <c r="CA1490">
        <v>9.1211000000000002</v>
      </c>
    </row>
    <row r="1491" spans="1:79">
      <c r="A1491" s="41">
        <v>44181</v>
      </c>
      <c r="B1491">
        <v>8.8000000000000007</v>
      </c>
      <c r="C1491">
        <v>5.0906000000000002</v>
      </c>
      <c r="D1491" s="34">
        <f t="shared" si="442"/>
        <v>6.8632686564212009E-3</v>
      </c>
      <c r="E1491" s="41">
        <v>44181</v>
      </c>
      <c r="F1491">
        <v>1.28</v>
      </c>
      <c r="G1491">
        <v>1.28</v>
      </c>
      <c r="H1491" s="39">
        <f t="shared" si="443"/>
        <v>0</v>
      </c>
      <c r="L1491" s="38"/>
      <c r="M1491" s="41">
        <v>44181</v>
      </c>
      <c r="N1491">
        <v>6.7</v>
      </c>
      <c r="O1491">
        <v>4.2377000000000002</v>
      </c>
      <c r="P1491" s="43">
        <f t="shared" si="444"/>
        <v>-1.1799547606277386E-2</v>
      </c>
      <c r="Q1491" s="41">
        <v>44181</v>
      </c>
      <c r="R1491">
        <v>1.6</v>
      </c>
      <c r="S1491">
        <v>1.1335</v>
      </c>
      <c r="T1491" s="39">
        <f t="shared" si="445"/>
        <v>5.2656017830609185E-2</v>
      </c>
      <c r="U1491" s="42">
        <v>44182.62533333333</v>
      </c>
      <c r="V1491" s="44">
        <v>7.49</v>
      </c>
      <c r="W1491" s="44">
        <v>5.4790000000000001</v>
      </c>
      <c r="X1491" s="43">
        <f t="shared" si="439"/>
        <v>2.8920187793427213E-2</v>
      </c>
      <c r="Y1491" s="42">
        <v>44182.62533333333</v>
      </c>
      <c r="Z1491" s="44">
        <v>9.17</v>
      </c>
      <c r="AA1491" s="44">
        <v>7.1890000000000001</v>
      </c>
      <c r="AB1491" s="43">
        <f t="shared" si="440"/>
        <v>-2.220680083275505E-3</v>
      </c>
      <c r="AC1491" s="42">
        <v>44182.62533333333</v>
      </c>
      <c r="AD1491" s="44">
        <v>20.149999999999999</v>
      </c>
      <c r="AE1491" s="44">
        <v>16.689</v>
      </c>
      <c r="AF1491" s="43">
        <f t="shared" si="441"/>
        <v>2.522977112993428E-3</v>
      </c>
      <c r="AG1491" s="41">
        <v>44181</v>
      </c>
      <c r="AH1491">
        <v>14.2</v>
      </c>
      <c r="AI1491">
        <v>6.0048000000000004</v>
      </c>
      <c r="AJ1491" s="39">
        <f t="shared" si="446"/>
        <v>-1.251459487904741E-2</v>
      </c>
      <c r="AK1491" s="45" t="s">
        <v>1165</v>
      </c>
      <c r="AL1491">
        <v>19</v>
      </c>
      <c r="AM1491">
        <v>13.527699999999999</v>
      </c>
      <c r="AN1491" s="39">
        <f t="shared" si="447"/>
        <v>0</v>
      </c>
      <c r="AO1491" s="41">
        <v>44181</v>
      </c>
      <c r="AP1491">
        <v>7.2</v>
      </c>
      <c r="AQ1491">
        <v>6.4970999999999997</v>
      </c>
      <c r="AR1491" s="18">
        <f t="shared" si="448"/>
        <v>2.7781636338380013E-3</v>
      </c>
      <c r="AS1491" s="41">
        <v>44181</v>
      </c>
      <c r="AT1491">
        <v>10.199999999999999</v>
      </c>
      <c r="AU1491">
        <v>8.7492000000000001</v>
      </c>
      <c r="AV1491" s="39">
        <f t="shared" si="449"/>
        <v>-1.9235942964756496E-2</v>
      </c>
      <c r="AW1491" s="41">
        <v>44181</v>
      </c>
      <c r="AX1491">
        <v>12.18</v>
      </c>
      <c r="AY1491">
        <v>8.1814999999999998</v>
      </c>
      <c r="AZ1491" s="39">
        <f t="shared" si="450"/>
        <v>-4.9016030552920557E-3</v>
      </c>
      <c r="BA1491" s="41">
        <v>44181</v>
      </c>
      <c r="BB1491">
        <v>4.0999999999999996</v>
      </c>
      <c r="BC1491">
        <v>2.4085000000000001</v>
      </c>
      <c r="BD1491" s="39">
        <f t="shared" si="451"/>
        <v>0</v>
      </c>
      <c r="BE1491" s="41">
        <v>44181</v>
      </c>
      <c r="BF1491">
        <v>12.3</v>
      </c>
      <c r="BG1491">
        <v>8.9962999999999997</v>
      </c>
      <c r="BH1491" s="39">
        <f t="shared" si="452"/>
        <v>0</v>
      </c>
      <c r="BI1491" s="41">
        <v>44181</v>
      </c>
      <c r="BJ1491">
        <v>1.8</v>
      </c>
      <c r="BK1491">
        <v>1.8</v>
      </c>
      <c r="BL1491" s="39">
        <f t="shared" si="453"/>
        <v>-1.0989010989010999E-2</v>
      </c>
      <c r="BM1491" s="41">
        <v>44181</v>
      </c>
      <c r="BN1491">
        <v>6.85</v>
      </c>
      <c r="BO1491">
        <v>4.798</v>
      </c>
      <c r="BP1491" s="46">
        <f t="shared" si="454"/>
        <v>1.4805414551607506E-2</v>
      </c>
      <c r="BQ1491" s="41">
        <v>44181</v>
      </c>
      <c r="BR1491">
        <v>12.3</v>
      </c>
      <c r="BS1491">
        <v>7.1780999999999997</v>
      </c>
      <c r="BT1491" s="18">
        <f t="shared" si="455"/>
        <v>4.0845444753737567E-3</v>
      </c>
      <c r="BU1491" s="41">
        <v>44181</v>
      </c>
      <c r="BV1491">
        <v>3.19</v>
      </c>
      <c r="BW1491">
        <v>2.1978</v>
      </c>
      <c r="BX1491" s="39">
        <f t="shared" si="456"/>
        <v>2.5763091570988585E-2</v>
      </c>
      <c r="BY1491" s="41">
        <v>44483</v>
      </c>
      <c r="BZ1491">
        <v>12.79</v>
      </c>
      <c r="CA1491">
        <v>9.1140000000000008</v>
      </c>
    </row>
    <row r="1492" spans="1:79">
      <c r="A1492" s="41">
        <v>44182</v>
      </c>
      <c r="B1492">
        <v>8.86</v>
      </c>
      <c r="C1492">
        <v>5.1253000000000002</v>
      </c>
      <c r="D1492" s="34">
        <f t="shared" si="442"/>
        <v>6.8164852866066774E-3</v>
      </c>
      <c r="E1492" s="41">
        <v>44182</v>
      </c>
      <c r="F1492">
        <v>1.32</v>
      </c>
      <c r="G1492">
        <v>1.32</v>
      </c>
      <c r="H1492" s="39">
        <f t="shared" si="443"/>
        <v>3.1250000000000028E-2</v>
      </c>
      <c r="L1492" s="38"/>
      <c r="M1492" s="41">
        <v>44182</v>
      </c>
      <c r="N1492">
        <v>6.7</v>
      </c>
      <c r="O1492">
        <v>4.2377000000000002</v>
      </c>
      <c r="P1492" s="43">
        <f t="shared" si="444"/>
        <v>0</v>
      </c>
      <c r="Q1492" s="41">
        <v>44182</v>
      </c>
      <c r="R1492">
        <v>1.69</v>
      </c>
      <c r="S1492">
        <v>1.1972</v>
      </c>
      <c r="T1492" s="39">
        <f t="shared" si="445"/>
        <v>5.6197617997353413E-2</v>
      </c>
      <c r="U1492" s="42">
        <v>44183.62533333333</v>
      </c>
      <c r="V1492" s="44">
        <v>7.49</v>
      </c>
      <c r="W1492" s="44">
        <v>5.4790000000000001</v>
      </c>
      <c r="X1492" s="43">
        <f t="shared" si="439"/>
        <v>0</v>
      </c>
      <c r="Y1492" s="42">
        <v>44183.62533333333</v>
      </c>
      <c r="Z1492" s="44">
        <v>9.4499999999999993</v>
      </c>
      <c r="AA1492" s="44">
        <v>7.4089999999999998</v>
      </c>
      <c r="AB1492" s="43">
        <f t="shared" si="440"/>
        <v>3.0602309083321708E-2</v>
      </c>
      <c r="AC1492" s="42">
        <v>44183.62533333333</v>
      </c>
      <c r="AD1492" s="44">
        <v>20.100000000000001</v>
      </c>
      <c r="AE1492" s="44">
        <v>16.646999999999998</v>
      </c>
      <c r="AF1492" s="43">
        <f t="shared" si="441"/>
        <v>-2.5166277188568274E-3</v>
      </c>
      <c r="AG1492" s="41">
        <v>44182</v>
      </c>
      <c r="AH1492">
        <v>14.38</v>
      </c>
      <c r="AI1492">
        <v>6.0808999999999997</v>
      </c>
      <c r="AJ1492" s="39">
        <f t="shared" si="446"/>
        <v>1.2673194777511223E-2</v>
      </c>
      <c r="AK1492" s="45" t="s">
        <v>1166</v>
      </c>
      <c r="AL1492">
        <v>18.98</v>
      </c>
      <c r="AM1492">
        <v>13.513500000000001</v>
      </c>
      <c r="AN1492" s="39">
        <f t="shared" si="447"/>
        <v>-1.0496980270111608E-3</v>
      </c>
      <c r="AO1492" s="41">
        <v>44182</v>
      </c>
      <c r="AP1492">
        <v>7.2</v>
      </c>
      <c r="AQ1492">
        <v>6.4970999999999997</v>
      </c>
      <c r="AR1492" s="18">
        <f t="shared" si="448"/>
        <v>0</v>
      </c>
      <c r="AS1492" s="41">
        <v>44182</v>
      </c>
      <c r="AT1492">
        <v>10.199999999999999</v>
      </c>
      <c r="AU1492">
        <v>8.7492000000000001</v>
      </c>
      <c r="AV1492" s="39">
        <f t="shared" si="449"/>
        <v>0</v>
      </c>
      <c r="AW1492" s="41">
        <v>44182</v>
      </c>
      <c r="AX1492">
        <v>12.2</v>
      </c>
      <c r="AY1492">
        <v>8.1950000000000003</v>
      </c>
      <c r="AZ1492" s="39">
        <f t="shared" si="450"/>
        <v>1.6500641691621968E-3</v>
      </c>
      <c r="BA1492" s="41">
        <v>44182</v>
      </c>
      <c r="BB1492">
        <v>4.17</v>
      </c>
      <c r="BC1492">
        <v>2.4496000000000002</v>
      </c>
      <c r="BD1492" s="39">
        <f t="shared" si="451"/>
        <v>1.7064563006020401E-2</v>
      </c>
      <c r="BE1492" s="41">
        <v>44182</v>
      </c>
      <c r="BF1492">
        <v>12.3</v>
      </c>
      <c r="BG1492">
        <v>8.9962999999999997</v>
      </c>
      <c r="BH1492" s="39">
        <f t="shared" si="452"/>
        <v>0</v>
      </c>
      <c r="BI1492" s="41">
        <v>44182</v>
      </c>
      <c r="BJ1492">
        <v>1.85</v>
      </c>
      <c r="BK1492">
        <v>1.85</v>
      </c>
      <c r="BL1492" s="39">
        <f t="shared" si="453"/>
        <v>2.7777777777777801E-2</v>
      </c>
      <c r="BM1492" s="41">
        <v>44182</v>
      </c>
      <c r="BN1492">
        <v>6.9</v>
      </c>
      <c r="BO1492">
        <v>4.8330000000000002</v>
      </c>
      <c r="BP1492" s="46">
        <f t="shared" si="454"/>
        <v>7.294706127553177E-3</v>
      </c>
      <c r="BQ1492" s="41">
        <v>44182</v>
      </c>
      <c r="BR1492">
        <v>12.2</v>
      </c>
      <c r="BS1492">
        <v>7.1196999999999999</v>
      </c>
      <c r="BT1492" s="18">
        <f t="shared" si="455"/>
        <v>-8.1358576782156536E-3</v>
      </c>
      <c r="BU1492" s="41">
        <v>44182</v>
      </c>
      <c r="BV1492">
        <v>3.18</v>
      </c>
      <c r="BW1492">
        <v>2.1909000000000001</v>
      </c>
      <c r="BX1492" s="39">
        <f t="shared" si="456"/>
        <v>-3.1395031395030967E-3</v>
      </c>
      <c r="BY1492" s="41">
        <v>44488</v>
      </c>
      <c r="BZ1492">
        <v>13</v>
      </c>
      <c r="CA1492">
        <v>9.2636000000000003</v>
      </c>
    </row>
    <row r="1493" spans="1:79">
      <c r="A1493" s="41">
        <v>44183</v>
      </c>
      <c r="B1493">
        <v>8.7899999999999991</v>
      </c>
      <c r="C1493">
        <v>5.0848000000000004</v>
      </c>
      <c r="D1493" s="34">
        <f t="shared" si="442"/>
        <v>-7.9019764696700214E-3</v>
      </c>
      <c r="E1493" s="41">
        <v>44183</v>
      </c>
      <c r="F1493">
        <v>1.35</v>
      </c>
      <c r="G1493">
        <v>1.35</v>
      </c>
      <c r="H1493" s="39">
        <f t="shared" si="443"/>
        <v>2.2727272727272745E-2</v>
      </c>
      <c r="L1493" s="38"/>
      <c r="M1493" s="41">
        <v>44183</v>
      </c>
      <c r="N1493">
        <v>6.69</v>
      </c>
      <c r="O1493">
        <v>4.2313999999999998</v>
      </c>
      <c r="P1493" s="43">
        <f t="shared" si="444"/>
        <v>-1.4866554970857815E-3</v>
      </c>
      <c r="Q1493" s="41">
        <v>44183</v>
      </c>
      <c r="R1493">
        <v>1.74</v>
      </c>
      <c r="S1493">
        <v>1.2325999999999999</v>
      </c>
      <c r="T1493" s="39">
        <f t="shared" si="445"/>
        <v>2.9568994320080082E-2</v>
      </c>
      <c r="U1493" s="42">
        <v>44186.62533333333</v>
      </c>
      <c r="V1493" s="44">
        <v>7.7</v>
      </c>
      <c r="W1493" s="44">
        <v>5.6319999999999997</v>
      </c>
      <c r="X1493" s="43">
        <f t="shared" ref="X1493:X1556" si="457">(W1493-W1492)/W1492</f>
        <v>2.7924803796313118E-2</v>
      </c>
      <c r="Y1493" s="42">
        <v>44186.62533333333</v>
      </c>
      <c r="Z1493" s="44">
        <v>9.3800000000000008</v>
      </c>
      <c r="AA1493" s="44">
        <v>7.3540000000000001</v>
      </c>
      <c r="AB1493" s="43">
        <f t="shared" ref="AB1493:AB1556" si="458">(AA1493-AA1492)/AA1492</f>
        <v>-7.4234039681468104E-3</v>
      </c>
      <c r="AC1493" s="42">
        <v>44186.62533333333</v>
      </c>
      <c r="AD1493" s="44">
        <v>20.75</v>
      </c>
      <c r="AE1493" s="44">
        <v>17.186</v>
      </c>
      <c r="AF1493" s="43">
        <f t="shared" ref="AF1493:AF1556" si="459">(AE1493-AE1492)/AE1492</f>
        <v>3.2378206283414521E-2</v>
      </c>
      <c r="AG1493" s="41">
        <v>44183</v>
      </c>
      <c r="AH1493">
        <v>14.34</v>
      </c>
      <c r="AI1493">
        <v>6.0640000000000001</v>
      </c>
      <c r="AJ1493" s="39">
        <f t="shared" si="446"/>
        <v>-2.779193869328503E-3</v>
      </c>
      <c r="AK1493" s="45" t="s">
        <v>1167</v>
      </c>
      <c r="AL1493">
        <v>18.989999999999998</v>
      </c>
      <c r="AM1493">
        <v>13.5206</v>
      </c>
      <c r="AN1493" s="39">
        <f t="shared" si="447"/>
        <v>5.2540052540048395E-4</v>
      </c>
      <c r="AO1493" s="41">
        <v>44183</v>
      </c>
      <c r="AP1493">
        <v>7.1</v>
      </c>
      <c r="AQ1493">
        <v>6.4069000000000003</v>
      </c>
      <c r="AR1493" s="18">
        <f t="shared" si="448"/>
        <v>-1.3883117083006172E-2</v>
      </c>
      <c r="AS1493" s="41">
        <v>44183</v>
      </c>
      <c r="AT1493">
        <v>10.38</v>
      </c>
      <c r="AU1493">
        <v>8.9036000000000008</v>
      </c>
      <c r="AV1493" s="39">
        <f t="shared" si="449"/>
        <v>1.7647327755680606E-2</v>
      </c>
      <c r="AW1493" s="41">
        <v>44183</v>
      </c>
      <c r="AX1493">
        <v>12.29</v>
      </c>
      <c r="AY1493">
        <v>8.2553999999999998</v>
      </c>
      <c r="AZ1493" s="39">
        <f t="shared" si="450"/>
        <v>7.3703477730322833E-3</v>
      </c>
      <c r="BA1493" s="41">
        <v>44183</v>
      </c>
      <c r="BB1493">
        <v>4.17</v>
      </c>
      <c r="BC1493">
        <v>2.4496000000000002</v>
      </c>
      <c r="BD1493" s="39">
        <f t="shared" si="451"/>
        <v>0</v>
      </c>
      <c r="BE1493" s="41">
        <v>44183</v>
      </c>
      <c r="BF1493">
        <v>12.3</v>
      </c>
      <c r="BG1493">
        <v>8.9962999999999997</v>
      </c>
      <c r="BH1493" s="39">
        <f t="shared" si="452"/>
        <v>0</v>
      </c>
      <c r="BI1493" s="41">
        <v>44183</v>
      </c>
      <c r="BJ1493">
        <v>1.89</v>
      </c>
      <c r="BK1493">
        <v>1.89</v>
      </c>
      <c r="BL1493" s="39">
        <f t="shared" si="453"/>
        <v>2.1621621621621519E-2</v>
      </c>
      <c r="BM1493" s="41">
        <v>44183</v>
      </c>
      <c r="BN1493">
        <v>6.94</v>
      </c>
      <c r="BO1493">
        <v>4.8611000000000004</v>
      </c>
      <c r="BP1493" s="46">
        <f t="shared" si="454"/>
        <v>5.8141940823505552E-3</v>
      </c>
      <c r="BQ1493" s="41">
        <v>44183</v>
      </c>
      <c r="BR1493">
        <v>12</v>
      </c>
      <c r="BS1493">
        <v>7.0030000000000001</v>
      </c>
      <c r="BT1493" s="18">
        <f t="shared" si="455"/>
        <v>-1.6391140076126777E-2</v>
      </c>
      <c r="BU1493" s="41">
        <v>44183</v>
      </c>
      <c r="BV1493">
        <v>3.18</v>
      </c>
      <c r="BW1493">
        <v>2.1909000000000001</v>
      </c>
      <c r="BX1493" s="39">
        <f t="shared" si="456"/>
        <v>0</v>
      </c>
      <c r="BY1493" s="41">
        <v>44489</v>
      </c>
      <c r="BZ1493">
        <v>13</v>
      </c>
      <c r="CA1493">
        <v>9.2636000000000003</v>
      </c>
    </row>
    <row r="1494" spans="1:79">
      <c r="A1494" s="41">
        <v>44186</v>
      </c>
      <c r="B1494">
        <v>8.8000000000000007</v>
      </c>
      <c r="C1494">
        <v>5.0906000000000002</v>
      </c>
      <c r="D1494" s="34">
        <f t="shared" si="442"/>
        <v>1.1406544996852984E-3</v>
      </c>
      <c r="E1494" s="41">
        <v>44186</v>
      </c>
      <c r="F1494">
        <v>1.35</v>
      </c>
      <c r="G1494">
        <v>1.35</v>
      </c>
      <c r="H1494" s="39">
        <f t="shared" si="443"/>
        <v>0</v>
      </c>
      <c r="L1494" s="38"/>
      <c r="M1494" s="41">
        <v>44186</v>
      </c>
      <c r="N1494">
        <v>6.69</v>
      </c>
      <c r="O1494">
        <v>4.2313999999999998</v>
      </c>
      <c r="P1494" s="43">
        <f t="shared" si="444"/>
        <v>0</v>
      </c>
      <c r="Q1494" s="41">
        <v>44186</v>
      </c>
      <c r="R1494">
        <v>1.69</v>
      </c>
      <c r="S1494">
        <v>1.1972</v>
      </c>
      <c r="T1494" s="39">
        <f t="shared" si="445"/>
        <v>-2.871977932824913E-2</v>
      </c>
      <c r="U1494" s="42">
        <v>44187.62533333333</v>
      </c>
      <c r="V1494" s="44">
        <v>7.47</v>
      </c>
      <c r="W1494" s="44">
        <v>5.4640000000000004</v>
      </c>
      <c r="X1494" s="43">
        <f t="shared" si="457"/>
        <v>-2.9829545454545324E-2</v>
      </c>
      <c r="Y1494" s="42">
        <v>44187.62533333333</v>
      </c>
      <c r="Z1494" s="44">
        <v>9.57</v>
      </c>
      <c r="AA1494" s="44">
        <v>7.5030000000000001</v>
      </c>
      <c r="AB1494" s="43">
        <f t="shared" si="458"/>
        <v>2.0261082404133806E-2</v>
      </c>
      <c r="AC1494" s="42">
        <v>44187.62533333333</v>
      </c>
      <c r="AD1494" s="44">
        <v>20.37</v>
      </c>
      <c r="AE1494" s="44">
        <v>16.870999999999999</v>
      </c>
      <c r="AF1494" s="43">
        <f t="shared" si="459"/>
        <v>-1.8328872337949567E-2</v>
      </c>
      <c r="AG1494" s="41">
        <v>44186</v>
      </c>
      <c r="AH1494">
        <v>14.44</v>
      </c>
      <c r="AI1494">
        <v>6.1063000000000001</v>
      </c>
      <c r="AJ1494" s="39">
        <f t="shared" si="446"/>
        <v>6.975593667546175E-3</v>
      </c>
      <c r="AK1494" s="45" t="s">
        <v>1168</v>
      </c>
      <c r="AL1494">
        <v>19.059999999999999</v>
      </c>
      <c r="AM1494">
        <v>13.570399999999999</v>
      </c>
      <c r="AN1494" s="39">
        <f t="shared" si="447"/>
        <v>3.683268494001701E-3</v>
      </c>
      <c r="AO1494" s="41">
        <v>44186</v>
      </c>
      <c r="AP1494">
        <v>7.1</v>
      </c>
      <c r="AQ1494">
        <v>6.4069000000000003</v>
      </c>
      <c r="AR1494" s="18">
        <f t="shared" si="448"/>
        <v>0</v>
      </c>
      <c r="AS1494" s="41">
        <v>44186</v>
      </c>
      <c r="AT1494">
        <v>10.35</v>
      </c>
      <c r="AU1494">
        <v>8.8779000000000003</v>
      </c>
      <c r="AV1494" s="39">
        <f t="shared" si="449"/>
        <v>-2.8864728873714564E-3</v>
      </c>
      <c r="AW1494" s="41">
        <v>44186</v>
      </c>
      <c r="AX1494">
        <v>12.28</v>
      </c>
      <c r="AY1494">
        <v>8.2486999999999995</v>
      </c>
      <c r="AZ1494" s="39">
        <f t="shared" si="450"/>
        <v>-8.115899895826214E-4</v>
      </c>
      <c r="BA1494" s="41">
        <v>44186</v>
      </c>
      <c r="BB1494">
        <v>4.18</v>
      </c>
      <c r="BC1494">
        <v>2.4554999999999998</v>
      </c>
      <c r="BD1494" s="39">
        <f t="shared" si="451"/>
        <v>2.4085564990200732E-3</v>
      </c>
      <c r="BE1494" s="41">
        <v>44186</v>
      </c>
      <c r="BF1494">
        <v>12.3</v>
      </c>
      <c r="BG1494">
        <v>8.9962999999999997</v>
      </c>
      <c r="BH1494" s="39">
        <f t="shared" si="452"/>
        <v>0</v>
      </c>
      <c r="BI1494" s="41">
        <v>44186</v>
      </c>
      <c r="BJ1494">
        <v>1.94</v>
      </c>
      <c r="BK1494">
        <v>1.94</v>
      </c>
      <c r="BL1494" s="39">
        <f t="shared" si="453"/>
        <v>2.6455026455026481E-2</v>
      </c>
      <c r="BM1494" s="41">
        <v>44186</v>
      </c>
      <c r="BN1494">
        <v>6.9</v>
      </c>
      <c r="BO1494">
        <v>4.8330000000000002</v>
      </c>
      <c r="BP1494" s="46">
        <f t="shared" si="454"/>
        <v>-5.7805846413363712E-3</v>
      </c>
      <c r="BQ1494" s="41">
        <v>44186</v>
      </c>
      <c r="BR1494">
        <v>11.97</v>
      </c>
      <c r="BS1494">
        <v>6.9855</v>
      </c>
      <c r="BT1494" s="18">
        <f t="shared" si="455"/>
        <v>-2.4989290304155464E-3</v>
      </c>
      <c r="BU1494" s="41">
        <v>44186</v>
      </c>
      <c r="BV1494">
        <v>3.17</v>
      </c>
      <c r="BW1494">
        <v>2.1840000000000002</v>
      </c>
      <c r="BX1494" s="39">
        <f t="shared" si="456"/>
        <v>-3.149390661371996E-3</v>
      </c>
      <c r="BY1494" s="41">
        <v>44490</v>
      </c>
      <c r="BZ1494">
        <v>13.3</v>
      </c>
      <c r="CA1494">
        <v>9.4773999999999994</v>
      </c>
    </row>
    <row r="1495" spans="1:79">
      <c r="A1495" s="41">
        <v>44187</v>
      </c>
      <c r="B1495">
        <v>8.6199999999999992</v>
      </c>
      <c r="C1495">
        <v>4.9865000000000004</v>
      </c>
      <c r="D1495" s="34">
        <f t="shared" si="442"/>
        <v>-2.0449455859820033E-2</v>
      </c>
      <c r="E1495" s="41">
        <v>44187</v>
      </c>
      <c r="F1495">
        <v>1.28</v>
      </c>
      <c r="G1495">
        <v>1.28</v>
      </c>
      <c r="H1495" s="39">
        <f t="shared" si="443"/>
        <v>-5.1851851851851892E-2</v>
      </c>
      <c r="L1495" s="38"/>
      <c r="M1495" s="41">
        <v>44187</v>
      </c>
      <c r="N1495">
        <v>6.68</v>
      </c>
      <c r="O1495">
        <v>4.2251000000000003</v>
      </c>
      <c r="P1495" s="43">
        <f t="shared" si="444"/>
        <v>-1.4888689322681687E-3</v>
      </c>
      <c r="Q1495" s="41">
        <v>44187</v>
      </c>
      <c r="R1495">
        <v>1.61</v>
      </c>
      <c r="S1495">
        <v>1.1405000000000001</v>
      </c>
      <c r="T1495" s="39">
        <f t="shared" si="445"/>
        <v>-4.7360507851653834E-2</v>
      </c>
      <c r="U1495" s="42">
        <v>44188.62533333333</v>
      </c>
      <c r="V1495" s="44">
        <v>7.49</v>
      </c>
      <c r="W1495" s="44">
        <v>5.4790000000000001</v>
      </c>
      <c r="X1495" s="43">
        <f t="shared" si="457"/>
        <v>2.7452415812590919E-3</v>
      </c>
      <c r="Y1495" s="42">
        <v>44188.62533333333</v>
      </c>
      <c r="Z1495" s="44">
        <v>9.57</v>
      </c>
      <c r="AA1495" s="44">
        <v>7.5030000000000001</v>
      </c>
      <c r="AB1495" s="43">
        <f t="shared" si="458"/>
        <v>0</v>
      </c>
      <c r="AC1495" s="42">
        <v>44188.62533333333</v>
      </c>
      <c r="AD1495" s="44">
        <v>20.2</v>
      </c>
      <c r="AE1495" s="44">
        <v>16.73</v>
      </c>
      <c r="AF1495" s="43">
        <f t="shared" si="459"/>
        <v>-8.3575366012683446E-3</v>
      </c>
      <c r="AG1495" s="41">
        <v>44187</v>
      </c>
      <c r="AH1495">
        <v>14.3</v>
      </c>
      <c r="AI1495">
        <v>6.0471000000000004</v>
      </c>
      <c r="AJ1495" s="39">
        <f t="shared" si="446"/>
        <v>-9.694905261778769E-3</v>
      </c>
      <c r="AK1495" s="45" t="s">
        <v>1169</v>
      </c>
      <c r="AL1495">
        <v>19.010000000000002</v>
      </c>
      <c r="AM1495">
        <v>13.534800000000001</v>
      </c>
      <c r="AN1495" s="39">
        <f t="shared" si="447"/>
        <v>-2.6233567175616597E-3</v>
      </c>
      <c r="AO1495" s="41">
        <v>44187</v>
      </c>
      <c r="AP1495">
        <v>7.1</v>
      </c>
      <c r="AQ1495">
        <v>6.4069000000000003</v>
      </c>
      <c r="AR1495" s="18">
        <f t="shared" si="448"/>
        <v>0</v>
      </c>
      <c r="AS1495" s="41">
        <v>44187</v>
      </c>
      <c r="AT1495">
        <v>10.199999999999999</v>
      </c>
      <c r="AU1495">
        <v>8.7492000000000001</v>
      </c>
      <c r="AV1495" s="39">
        <f t="shared" si="449"/>
        <v>-1.4496671510154458E-2</v>
      </c>
      <c r="AW1495" s="41">
        <v>44187</v>
      </c>
      <c r="AX1495">
        <v>12.27</v>
      </c>
      <c r="AY1495">
        <v>8.2420000000000009</v>
      </c>
      <c r="AZ1495" s="39">
        <f t="shared" si="450"/>
        <v>-8.1224920290453001E-4</v>
      </c>
      <c r="BA1495" s="41">
        <v>44187</v>
      </c>
      <c r="BB1495">
        <v>4.18</v>
      </c>
      <c r="BC1495">
        <v>2.4554999999999998</v>
      </c>
      <c r="BD1495" s="39">
        <f t="shared" si="451"/>
        <v>0</v>
      </c>
      <c r="BE1495" s="41">
        <v>44187</v>
      </c>
      <c r="BF1495">
        <v>12.3</v>
      </c>
      <c r="BG1495">
        <v>8.9962999999999997</v>
      </c>
      <c r="BH1495" s="39">
        <f t="shared" si="452"/>
        <v>0</v>
      </c>
      <c r="BI1495" s="41">
        <v>44187</v>
      </c>
      <c r="BJ1495">
        <v>1.95</v>
      </c>
      <c r="BK1495">
        <v>1.95</v>
      </c>
      <c r="BL1495" s="39">
        <f t="shared" si="453"/>
        <v>5.1546391752577371E-3</v>
      </c>
      <c r="BM1495" s="41">
        <v>44187</v>
      </c>
      <c r="BN1495">
        <v>6.8</v>
      </c>
      <c r="BO1495">
        <v>4.7629999999999999</v>
      </c>
      <c r="BP1495" s="46">
        <f t="shared" si="454"/>
        <v>-1.4483757500517336E-2</v>
      </c>
      <c r="BQ1495" s="41">
        <v>44187</v>
      </c>
      <c r="BR1495">
        <v>12.28</v>
      </c>
      <c r="BS1495">
        <v>7.1664000000000003</v>
      </c>
      <c r="BT1495" s="18">
        <f t="shared" si="455"/>
        <v>2.5896499892634785E-2</v>
      </c>
      <c r="BU1495" s="41">
        <v>44187</v>
      </c>
      <c r="BV1495">
        <v>3.19</v>
      </c>
      <c r="BW1495">
        <v>2.1978</v>
      </c>
      <c r="BX1495" s="39">
        <f t="shared" si="456"/>
        <v>6.318681318681232E-3</v>
      </c>
      <c r="BY1495" s="41">
        <v>44491</v>
      </c>
      <c r="BZ1495">
        <v>13</v>
      </c>
      <c r="CA1495">
        <v>9.2636000000000003</v>
      </c>
    </row>
    <row r="1496" spans="1:79">
      <c r="A1496" s="41">
        <v>44188</v>
      </c>
      <c r="B1496">
        <v>8.69</v>
      </c>
      <c r="C1496">
        <v>5.0270000000000001</v>
      </c>
      <c r="D1496" s="34">
        <f t="shared" si="442"/>
        <v>8.1219292088638827E-3</v>
      </c>
      <c r="E1496" s="41">
        <v>44188</v>
      </c>
      <c r="F1496">
        <v>1.28</v>
      </c>
      <c r="G1496">
        <v>1.28</v>
      </c>
      <c r="H1496" s="39">
        <f t="shared" si="443"/>
        <v>0</v>
      </c>
      <c r="L1496" s="38"/>
      <c r="M1496" s="41">
        <v>44188</v>
      </c>
      <c r="N1496">
        <v>6.68</v>
      </c>
      <c r="O1496">
        <v>4.2251000000000003</v>
      </c>
      <c r="P1496" s="43">
        <f t="shared" si="444"/>
        <v>0</v>
      </c>
      <c r="Q1496" s="41">
        <v>44188</v>
      </c>
      <c r="R1496">
        <v>1.64</v>
      </c>
      <c r="S1496">
        <v>1.1617999999999999</v>
      </c>
      <c r="T1496" s="39">
        <f t="shared" si="445"/>
        <v>1.867601928978507E-2</v>
      </c>
      <c r="U1496" s="42">
        <v>44189.62533333333</v>
      </c>
      <c r="V1496" s="44">
        <v>7.6</v>
      </c>
      <c r="W1496" s="44">
        <v>5.5590000000000002</v>
      </c>
      <c r="X1496" s="43">
        <f t="shared" si="457"/>
        <v>1.4601204599379462E-2</v>
      </c>
      <c r="Y1496" s="42">
        <v>44189.62533333333</v>
      </c>
      <c r="Z1496" s="44">
        <v>9.57</v>
      </c>
      <c r="AA1496" s="44">
        <v>7.5030000000000001</v>
      </c>
      <c r="AB1496" s="43">
        <f t="shared" si="458"/>
        <v>0</v>
      </c>
      <c r="AC1496" s="42">
        <v>44189.62533333333</v>
      </c>
      <c r="AD1496" s="44">
        <v>20.149999999999999</v>
      </c>
      <c r="AE1496" s="44">
        <v>16.689</v>
      </c>
      <c r="AF1496" s="43">
        <f t="shared" si="459"/>
        <v>-2.4506873879259036E-3</v>
      </c>
      <c r="AG1496" s="41">
        <v>44188</v>
      </c>
      <c r="AH1496">
        <v>14.48</v>
      </c>
      <c r="AI1496">
        <v>6.1231999999999998</v>
      </c>
      <c r="AJ1496" s="39">
        <f t="shared" si="446"/>
        <v>1.2584544657769739E-2</v>
      </c>
      <c r="AK1496" s="45" t="s">
        <v>1170</v>
      </c>
      <c r="AL1496">
        <v>19</v>
      </c>
      <c r="AM1496">
        <v>13.527699999999999</v>
      </c>
      <c r="AN1496" s="39">
        <f t="shared" si="447"/>
        <v>-5.2457369152120582E-4</v>
      </c>
      <c r="AO1496" s="41">
        <v>44188</v>
      </c>
      <c r="AP1496">
        <v>7.11</v>
      </c>
      <c r="AQ1496">
        <v>6.4158999999999997</v>
      </c>
      <c r="AR1496" s="18">
        <f t="shared" si="448"/>
        <v>1.4047355195179342E-3</v>
      </c>
      <c r="AS1496" s="41">
        <v>44188</v>
      </c>
      <c r="AT1496">
        <v>10.3</v>
      </c>
      <c r="AU1496">
        <v>8.8350000000000009</v>
      </c>
      <c r="AV1496" s="39">
        <f t="shared" si="449"/>
        <v>9.8066108901386142E-3</v>
      </c>
      <c r="AW1496" s="41">
        <v>44188</v>
      </c>
      <c r="AX1496">
        <v>12.29</v>
      </c>
      <c r="AY1496">
        <v>8.2553999999999998</v>
      </c>
      <c r="AZ1496" s="39">
        <f t="shared" si="450"/>
        <v>1.6258189759765793E-3</v>
      </c>
      <c r="BA1496" s="41">
        <v>44188</v>
      </c>
      <c r="BB1496">
        <v>4.1399999999999997</v>
      </c>
      <c r="BC1496">
        <v>2.4319999999999999</v>
      </c>
      <c r="BD1496" s="39">
        <f t="shared" si="451"/>
        <v>-9.5703522704133001E-3</v>
      </c>
      <c r="BE1496" s="41">
        <v>44188</v>
      </c>
      <c r="BF1496">
        <v>12.3</v>
      </c>
      <c r="BG1496">
        <v>8.9962999999999997</v>
      </c>
      <c r="BH1496" s="39">
        <f t="shared" si="452"/>
        <v>0</v>
      </c>
      <c r="BI1496" s="41">
        <v>44188</v>
      </c>
      <c r="BJ1496">
        <v>1.96</v>
      </c>
      <c r="BK1496">
        <v>1.96</v>
      </c>
      <c r="BL1496" s="39">
        <f t="shared" si="453"/>
        <v>5.1282051282051325E-3</v>
      </c>
      <c r="BM1496" s="41">
        <v>44188</v>
      </c>
      <c r="BN1496">
        <v>6.88</v>
      </c>
      <c r="BO1496">
        <v>4.819</v>
      </c>
      <c r="BP1496" s="46">
        <f t="shared" si="454"/>
        <v>1.175729582196096E-2</v>
      </c>
      <c r="BQ1496" s="41">
        <v>44188</v>
      </c>
      <c r="BR1496">
        <v>12.2</v>
      </c>
      <c r="BS1496">
        <v>7.1196999999999999</v>
      </c>
      <c r="BT1496" s="18">
        <f t="shared" si="455"/>
        <v>-6.5165215449877771E-3</v>
      </c>
      <c r="BU1496" s="41">
        <v>44188</v>
      </c>
      <c r="BV1496">
        <v>3.17</v>
      </c>
      <c r="BW1496">
        <v>2.1840000000000002</v>
      </c>
      <c r="BX1496" s="39">
        <f t="shared" si="456"/>
        <v>-6.2790062790061933E-3</v>
      </c>
      <c r="BY1496" s="41">
        <v>44494</v>
      </c>
      <c r="BZ1496">
        <v>13</v>
      </c>
      <c r="CA1496">
        <v>9.2636000000000003</v>
      </c>
    </row>
    <row r="1497" spans="1:79">
      <c r="A1497" s="41">
        <v>44189</v>
      </c>
      <c r="B1497">
        <v>8.6</v>
      </c>
      <c r="C1497">
        <v>4.9748999999999999</v>
      </c>
      <c r="D1497" s="34">
        <f t="shared" si="442"/>
        <v>-1.0364034215237768E-2</v>
      </c>
      <c r="E1497" s="41">
        <v>44189</v>
      </c>
      <c r="F1497">
        <v>1.3</v>
      </c>
      <c r="G1497">
        <v>1.3</v>
      </c>
      <c r="H1497" s="39">
        <f t="shared" si="443"/>
        <v>1.5625000000000014E-2</v>
      </c>
      <c r="L1497" s="38"/>
      <c r="M1497" s="41">
        <v>44189</v>
      </c>
      <c r="N1497">
        <v>6.76</v>
      </c>
      <c r="O1497">
        <v>4.2756999999999996</v>
      </c>
      <c r="P1497" s="43">
        <f t="shared" si="444"/>
        <v>1.1976047904191453E-2</v>
      </c>
      <c r="Q1497" s="41">
        <v>44189</v>
      </c>
      <c r="R1497">
        <v>1.64</v>
      </c>
      <c r="S1497">
        <v>1.1617999999999999</v>
      </c>
      <c r="T1497" s="39">
        <f t="shared" si="445"/>
        <v>0</v>
      </c>
      <c r="U1497" s="42">
        <v>44190.62533333333</v>
      </c>
      <c r="V1497" s="44">
        <v>7.6</v>
      </c>
      <c r="W1497" s="44">
        <v>5.5590000000000002</v>
      </c>
      <c r="X1497" s="43">
        <f t="shared" si="457"/>
        <v>0</v>
      </c>
      <c r="Y1497" s="42">
        <v>44190.62533333333</v>
      </c>
      <c r="Z1497" s="44">
        <v>9.99</v>
      </c>
      <c r="AA1497" s="44">
        <v>7.8319999999999999</v>
      </c>
      <c r="AB1497" s="43">
        <f t="shared" si="458"/>
        <v>4.3849127015860287E-2</v>
      </c>
      <c r="AC1497" s="42">
        <v>44190.62533333333</v>
      </c>
      <c r="AD1497" s="44">
        <v>20.11</v>
      </c>
      <c r="AE1497" s="44">
        <v>16.655999999999999</v>
      </c>
      <c r="AF1497" s="43">
        <f t="shared" si="459"/>
        <v>-1.9773503505303644E-3</v>
      </c>
      <c r="AG1497" s="41">
        <v>44189</v>
      </c>
      <c r="AH1497">
        <v>14.5</v>
      </c>
      <c r="AI1497">
        <v>6.1315999999999997</v>
      </c>
      <c r="AJ1497" s="39">
        <f t="shared" si="446"/>
        <v>1.3718317219754317E-3</v>
      </c>
      <c r="AK1497" s="45" t="s">
        <v>1171</v>
      </c>
      <c r="AL1497">
        <v>18.989999999999998</v>
      </c>
      <c r="AM1497">
        <v>13.5206</v>
      </c>
      <c r="AN1497" s="39">
        <f t="shared" si="447"/>
        <v>-5.2484901350558042E-4</v>
      </c>
      <c r="AO1497" s="41">
        <v>44189</v>
      </c>
      <c r="AP1497">
        <v>7</v>
      </c>
      <c r="AQ1497">
        <v>6.3166000000000002</v>
      </c>
      <c r="AR1497" s="18">
        <f t="shared" si="448"/>
        <v>-1.5477173896101794E-2</v>
      </c>
      <c r="AS1497" s="41">
        <v>44189</v>
      </c>
      <c r="AT1497">
        <v>10.3</v>
      </c>
      <c r="AU1497">
        <v>8.8350000000000009</v>
      </c>
      <c r="AV1497" s="39">
        <f t="shared" si="449"/>
        <v>0</v>
      </c>
      <c r="AW1497" s="41">
        <v>44189</v>
      </c>
      <c r="AX1497">
        <v>12.29</v>
      </c>
      <c r="AY1497">
        <v>8.2553999999999998</v>
      </c>
      <c r="AZ1497" s="39">
        <f t="shared" si="450"/>
        <v>0</v>
      </c>
      <c r="BA1497" s="41">
        <v>44189</v>
      </c>
      <c r="BB1497">
        <v>4.0999999999999996</v>
      </c>
      <c r="BC1497">
        <v>2.4085000000000001</v>
      </c>
      <c r="BD1497" s="39">
        <f t="shared" si="451"/>
        <v>-9.6628289473683609E-3</v>
      </c>
      <c r="BE1497" s="41">
        <v>44189</v>
      </c>
      <c r="BF1497">
        <v>12.3</v>
      </c>
      <c r="BG1497">
        <v>8.9962999999999997</v>
      </c>
      <c r="BH1497" s="39">
        <f t="shared" si="452"/>
        <v>0</v>
      </c>
      <c r="BI1497" s="41">
        <v>44189</v>
      </c>
      <c r="BJ1497">
        <v>1.95</v>
      </c>
      <c r="BK1497">
        <v>1.95</v>
      </c>
      <c r="BL1497" s="39">
        <f t="shared" si="453"/>
        <v>-5.1020408163265354E-3</v>
      </c>
      <c r="BM1497" s="41">
        <v>44189</v>
      </c>
      <c r="BN1497">
        <v>7</v>
      </c>
      <c r="BO1497">
        <v>4.9031000000000002</v>
      </c>
      <c r="BP1497" s="46">
        <f t="shared" si="454"/>
        <v>1.7451753475824918E-2</v>
      </c>
      <c r="BQ1497" s="41">
        <v>44189</v>
      </c>
      <c r="BR1497">
        <v>12.3</v>
      </c>
      <c r="BS1497">
        <v>7.1780999999999997</v>
      </c>
      <c r="BT1497" s="18">
        <f t="shared" si="455"/>
        <v>8.2025928058766222E-3</v>
      </c>
      <c r="BU1497" s="41">
        <v>44189</v>
      </c>
      <c r="BV1497">
        <v>3.18</v>
      </c>
      <c r="BW1497">
        <v>2.1909000000000001</v>
      </c>
      <c r="BX1497" s="39">
        <f t="shared" si="456"/>
        <v>3.159340659340616E-3</v>
      </c>
      <c r="BY1497" s="41">
        <v>44495</v>
      </c>
      <c r="BZ1497">
        <v>12.8</v>
      </c>
      <c r="CA1497">
        <v>9.1211000000000002</v>
      </c>
    </row>
    <row r="1498" spans="1:79">
      <c r="A1498" s="41">
        <v>44190</v>
      </c>
      <c r="B1498">
        <v>8.6999999999999993</v>
      </c>
      <c r="C1498">
        <v>5.0327999999999999</v>
      </c>
      <c r="D1498" s="34">
        <f t="shared" si="442"/>
        <v>1.1638424892962686E-2</v>
      </c>
      <c r="E1498" s="41">
        <v>44190</v>
      </c>
      <c r="F1498">
        <v>1.35</v>
      </c>
      <c r="G1498">
        <v>1.35</v>
      </c>
      <c r="H1498" s="39">
        <f t="shared" si="443"/>
        <v>3.8461538461538491E-2</v>
      </c>
      <c r="L1498" s="38"/>
      <c r="M1498" s="41">
        <v>44190</v>
      </c>
      <c r="N1498">
        <v>6.77</v>
      </c>
      <c r="O1498">
        <v>4.282</v>
      </c>
      <c r="P1498" s="43">
        <f t="shared" si="444"/>
        <v>1.4734429450149488E-3</v>
      </c>
      <c r="Q1498" s="41">
        <v>44190</v>
      </c>
      <c r="R1498">
        <v>1.58</v>
      </c>
      <c r="S1498">
        <v>1.1193</v>
      </c>
      <c r="T1498" s="39">
        <f t="shared" si="445"/>
        <v>-3.6581167154415548E-2</v>
      </c>
      <c r="U1498" s="42">
        <v>44193.62533333333</v>
      </c>
      <c r="V1498" s="44">
        <v>7.6</v>
      </c>
      <c r="W1498" s="44">
        <v>5.5590000000000002</v>
      </c>
      <c r="X1498" s="43">
        <f t="shared" si="457"/>
        <v>0</v>
      </c>
      <c r="Y1498" s="42">
        <v>44193.62533333333</v>
      </c>
      <c r="Z1498" s="44">
        <v>9.7100000000000009</v>
      </c>
      <c r="AA1498" s="44">
        <v>7.6120000000000001</v>
      </c>
      <c r="AB1498" s="43">
        <f t="shared" si="458"/>
        <v>-2.8089887640449406E-2</v>
      </c>
      <c r="AC1498" s="42">
        <v>44193.62533333333</v>
      </c>
      <c r="AD1498" s="44">
        <v>20.12</v>
      </c>
      <c r="AE1498" s="44">
        <v>16.664000000000001</v>
      </c>
      <c r="AF1498" s="43">
        <f t="shared" si="459"/>
        <v>4.8030739673407015E-4</v>
      </c>
      <c r="AG1498" s="41">
        <v>44190</v>
      </c>
      <c r="AH1498">
        <v>14.5</v>
      </c>
      <c r="AI1498">
        <v>6.1315999999999997</v>
      </c>
      <c r="AJ1498" s="39">
        <f t="shared" si="446"/>
        <v>0</v>
      </c>
      <c r="AK1498" s="45" t="s">
        <v>1172</v>
      </c>
      <c r="AL1498">
        <v>18.89</v>
      </c>
      <c r="AM1498">
        <v>13.449400000000001</v>
      </c>
      <c r="AN1498" s="39">
        <f t="shared" si="447"/>
        <v>-5.266038489416096E-3</v>
      </c>
      <c r="AO1498" s="41">
        <v>44190</v>
      </c>
      <c r="AP1498">
        <v>6.99</v>
      </c>
      <c r="AQ1498">
        <v>6.3075999999999999</v>
      </c>
      <c r="AR1498" s="18">
        <f t="shared" si="448"/>
        <v>-1.4248171484660009E-3</v>
      </c>
      <c r="AS1498" s="41">
        <v>44190</v>
      </c>
      <c r="AT1498">
        <v>10.39</v>
      </c>
      <c r="AU1498">
        <v>8.9122000000000003</v>
      </c>
      <c r="AV1498" s="39">
        <f t="shared" si="449"/>
        <v>8.7379739671759465E-3</v>
      </c>
      <c r="AW1498" s="41">
        <v>44190</v>
      </c>
      <c r="AX1498">
        <v>12.29</v>
      </c>
      <c r="AY1498">
        <v>8.2553999999999998</v>
      </c>
      <c r="AZ1498" s="39">
        <f t="shared" si="450"/>
        <v>0</v>
      </c>
      <c r="BA1498" s="41">
        <v>44190</v>
      </c>
      <c r="BB1498">
        <v>4.08</v>
      </c>
      <c r="BC1498">
        <v>2.3967999999999998</v>
      </c>
      <c r="BD1498" s="39">
        <f t="shared" si="451"/>
        <v>-4.8577953082832737E-3</v>
      </c>
      <c r="BE1498" s="41">
        <v>44190</v>
      </c>
      <c r="BF1498">
        <v>12.3</v>
      </c>
      <c r="BG1498">
        <v>8.9962999999999997</v>
      </c>
      <c r="BH1498" s="39">
        <f t="shared" si="452"/>
        <v>0</v>
      </c>
      <c r="BI1498" s="41">
        <v>44190</v>
      </c>
      <c r="BJ1498">
        <v>1.92</v>
      </c>
      <c r="BK1498">
        <v>1.92</v>
      </c>
      <c r="BL1498" s="39">
        <f t="shared" si="453"/>
        <v>-1.5384615384615399E-2</v>
      </c>
      <c r="BM1498" s="41">
        <v>44190</v>
      </c>
      <c r="BN1498">
        <v>7</v>
      </c>
      <c r="BO1498">
        <v>4.9031000000000002</v>
      </c>
      <c r="BP1498" s="46">
        <f t="shared" si="454"/>
        <v>0</v>
      </c>
      <c r="BQ1498" s="41">
        <v>44190</v>
      </c>
      <c r="BR1498">
        <v>12.28</v>
      </c>
      <c r="BS1498">
        <v>7.1664000000000003</v>
      </c>
      <c r="BT1498" s="18">
        <f t="shared" si="455"/>
        <v>-1.6299577882725761E-3</v>
      </c>
      <c r="BU1498" s="41">
        <v>44190</v>
      </c>
      <c r="BV1498">
        <v>3.19</v>
      </c>
      <c r="BW1498">
        <v>2.1978</v>
      </c>
      <c r="BX1498" s="39">
        <f t="shared" si="456"/>
        <v>3.149390661371996E-3</v>
      </c>
      <c r="BY1498" s="41">
        <v>44496</v>
      </c>
      <c r="BZ1498">
        <v>12.99</v>
      </c>
      <c r="CA1498">
        <v>9.2565000000000008</v>
      </c>
    </row>
    <row r="1499" spans="1:79">
      <c r="A1499" s="41">
        <v>44193</v>
      </c>
      <c r="B1499">
        <v>8.74</v>
      </c>
      <c r="C1499">
        <v>5.0559000000000003</v>
      </c>
      <c r="D1499" s="34">
        <f t="shared" si="442"/>
        <v>4.5898903195041212E-3</v>
      </c>
      <c r="E1499" s="41">
        <v>44193</v>
      </c>
      <c r="F1499">
        <v>1.35</v>
      </c>
      <c r="G1499">
        <v>1.35</v>
      </c>
      <c r="H1499" s="39">
        <f t="shared" si="443"/>
        <v>0</v>
      </c>
      <c r="L1499" s="38"/>
      <c r="M1499" s="41">
        <v>44193</v>
      </c>
      <c r="N1499">
        <v>6.7</v>
      </c>
      <c r="O1499">
        <v>4.2377000000000002</v>
      </c>
      <c r="P1499" s="43">
        <f t="shared" si="444"/>
        <v>-1.0345632881830869E-2</v>
      </c>
      <c r="Q1499" s="41">
        <v>44193</v>
      </c>
      <c r="R1499">
        <v>1.6</v>
      </c>
      <c r="S1499">
        <v>1.1335</v>
      </c>
      <c r="T1499" s="39">
        <f t="shared" si="445"/>
        <v>1.2686500491378531E-2</v>
      </c>
      <c r="U1499" s="42">
        <v>44194.62533333333</v>
      </c>
      <c r="V1499" s="44">
        <v>7.6</v>
      </c>
      <c r="W1499" s="44">
        <v>5.5590000000000002</v>
      </c>
      <c r="X1499" s="43">
        <f t="shared" si="457"/>
        <v>0</v>
      </c>
      <c r="Y1499" s="42">
        <v>44194.62533333333</v>
      </c>
      <c r="Z1499" s="44">
        <v>10</v>
      </c>
      <c r="AA1499" s="44">
        <v>7.84</v>
      </c>
      <c r="AB1499" s="43">
        <f t="shared" si="458"/>
        <v>2.9952706253284257E-2</v>
      </c>
      <c r="AC1499" s="42">
        <v>44194.62533333333</v>
      </c>
      <c r="AD1499" s="44">
        <v>20.149999999999999</v>
      </c>
      <c r="AE1499" s="44">
        <v>16.689</v>
      </c>
      <c r="AF1499" s="43">
        <f t="shared" si="459"/>
        <v>1.5002400384060595E-3</v>
      </c>
      <c r="AG1499" s="41">
        <v>44193</v>
      </c>
      <c r="AH1499">
        <v>14.7</v>
      </c>
      <c r="AI1499">
        <v>6.2161999999999997</v>
      </c>
      <c r="AJ1499" s="39">
        <f t="shared" si="446"/>
        <v>1.3797377519733841E-2</v>
      </c>
      <c r="AK1499" s="45" t="s">
        <v>1173</v>
      </c>
      <c r="AL1499">
        <v>18.78</v>
      </c>
      <c r="AM1499">
        <v>13.3711</v>
      </c>
      <c r="AN1499" s="39">
        <f t="shared" si="447"/>
        <v>-5.8218210477791188E-3</v>
      </c>
      <c r="AO1499" s="41">
        <v>44193</v>
      </c>
      <c r="AP1499">
        <v>7</v>
      </c>
      <c r="AQ1499">
        <v>6.3166000000000002</v>
      </c>
      <c r="AR1499" s="18">
        <f t="shared" si="448"/>
        <v>1.4268501490266251E-3</v>
      </c>
      <c r="AS1499" s="41">
        <v>44193</v>
      </c>
      <c r="AT1499">
        <v>10.36</v>
      </c>
      <c r="AU1499">
        <v>8.8864999999999998</v>
      </c>
      <c r="AV1499" s="39">
        <f t="shared" si="449"/>
        <v>-2.8836875294540629E-3</v>
      </c>
      <c r="AW1499" s="41">
        <v>44193</v>
      </c>
      <c r="AX1499">
        <v>12.3</v>
      </c>
      <c r="AY1499">
        <v>8.2621000000000002</v>
      </c>
      <c r="AZ1499" s="39">
        <f t="shared" si="450"/>
        <v>8.115899895826214E-4</v>
      </c>
      <c r="BA1499" s="41">
        <v>44193</v>
      </c>
      <c r="BB1499">
        <v>4.0999999999999996</v>
      </c>
      <c r="BC1499">
        <v>2.4085000000000001</v>
      </c>
      <c r="BD1499" s="39">
        <f t="shared" si="451"/>
        <v>4.8815086782377616E-3</v>
      </c>
      <c r="BE1499" s="41">
        <v>44193</v>
      </c>
      <c r="BF1499">
        <v>12.3</v>
      </c>
      <c r="BG1499">
        <v>8.9962999999999997</v>
      </c>
      <c r="BH1499" s="39">
        <f t="shared" si="452"/>
        <v>0</v>
      </c>
      <c r="BI1499" s="41">
        <v>44193</v>
      </c>
      <c r="BJ1499">
        <v>1.92</v>
      </c>
      <c r="BK1499">
        <v>1.92</v>
      </c>
      <c r="BL1499" s="39">
        <f t="shared" si="453"/>
        <v>0</v>
      </c>
      <c r="BM1499" s="41">
        <v>44193</v>
      </c>
      <c r="BN1499">
        <v>6.99</v>
      </c>
      <c r="BO1499">
        <v>4.8960999999999997</v>
      </c>
      <c r="BP1499" s="46">
        <f t="shared" si="454"/>
        <v>-1.4276682099081319E-3</v>
      </c>
      <c r="BQ1499" s="41">
        <v>44193</v>
      </c>
      <c r="BR1499">
        <v>12</v>
      </c>
      <c r="BS1499">
        <v>7.0030000000000001</v>
      </c>
      <c r="BT1499" s="18">
        <f t="shared" si="455"/>
        <v>-2.2800848403661561E-2</v>
      </c>
      <c r="BU1499" s="41">
        <v>44193</v>
      </c>
      <c r="BV1499">
        <v>3.18</v>
      </c>
      <c r="BW1499">
        <v>2.1909000000000001</v>
      </c>
      <c r="BX1499" s="39">
        <f t="shared" si="456"/>
        <v>-3.1395031395030967E-3</v>
      </c>
      <c r="BY1499" s="41">
        <v>44497</v>
      </c>
      <c r="BZ1499">
        <v>12.98</v>
      </c>
      <c r="CA1499">
        <v>9.2493999999999996</v>
      </c>
    </row>
    <row r="1500" spans="1:79">
      <c r="A1500" s="41">
        <v>44194</v>
      </c>
      <c r="B1500">
        <v>8.6999999999999993</v>
      </c>
      <c r="C1500">
        <v>5.0327999999999999</v>
      </c>
      <c r="D1500" s="34">
        <f t="shared" si="442"/>
        <v>-4.5689194802113059E-3</v>
      </c>
      <c r="E1500" s="41">
        <v>44194</v>
      </c>
      <c r="F1500">
        <v>1.31</v>
      </c>
      <c r="G1500">
        <v>1.31</v>
      </c>
      <c r="H1500" s="39">
        <f t="shared" si="443"/>
        <v>-2.9629629629629655E-2</v>
      </c>
      <c r="L1500" s="38"/>
      <c r="M1500" s="41">
        <v>44194</v>
      </c>
      <c r="N1500">
        <v>6.7</v>
      </c>
      <c r="O1500">
        <v>4.2377000000000002</v>
      </c>
      <c r="P1500" s="43">
        <f t="shared" si="444"/>
        <v>0</v>
      </c>
      <c r="Q1500" s="41">
        <v>44194</v>
      </c>
      <c r="R1500">
        <v>1.62</v>
      </c>
      <c r="S1500">
        <v>1.1476</v>
      </c>
      <c r="T1500" s="39">
        <f t="shared" si="445"/>
        <v>1.2439347154830175E-2</v>
      </c>
      <c r="U1500" s="42">
        <v>44195.62533333333</v>
      </c>
      <c r="V1500" s="44">
        <v>7.4</v>
      </c>
      <c r="W1500" s="44">
        <v>5.4130000000000003</v>
      </c>
      <c r="X1500" s="43">
        <f t="shared" si="457"/>
        <v>-2.6263716495772603E-2</v>
      </c>
      <c r="Y1500" s="42">
        <v>44195.62533333333</v>
      </c>
      <c r="Z1500" s="44">
        <v>9.9700000000000006</v>
      </c>
      <c r="AA1500" s="44">
        <v>7.8159999999999998</v>
      </c>
      <c r="AB1500" s="43">
        <f t="shared" si="458"/>
        <v>-3.0612244897959212E-3</v>
      </c>
      <c r="AC1500" s="42">
        <v>44195.62533333333</v>
      </c>
      <c r="AD1500" s="44">
        <v>20.149999999999999</v>
      </c>
      <c r="AE1500" s="44">
        <v>16.689</v>
      </c>
      <c r="AF1500" s="43">
        <f t="shared" si="459"/>
        <v>0</v>
      </c>
      <c r="AG1500" s="41">
        <v>44194</v>
      </c>
      <c r="AH1500">
        <v>14.7</v>
      </c>
      <c r="AI1500">
        <v>6.2161999999999997</v>
      </c>
      <c r="AJ1500" s="39">
        <f t="shared" si="446"/>
        <v>0</v>
      </c>
      <c r="AK1500" s="45" t="s">
        <v>1174</v>
      </c>
      <c r="AL1500">
        <v>18.899999999999999</v>
      </c>
      <c r="AM1500">
        <v>13.4565</v>
      </c>
      <c r="AN1500" s="39">
        <f t="shared" si="447"/>
        <v>6.3869090800308063E-3</v>
      </c>
      <c r="AO1500" s="41">
        <v>44194</v>
      </c>
      <c r="AP1500">
        <v>7</v>
      </c>
      <c r="AQ1500">
        <v>6.3166000000000002</v>
      </c>
      <c r="AR1500" s="18">
        <f t="shared" si="448"/>
        <v>0</v>
      </c>
      <c r="AS1500" s="41">
        <v>44194</v>
      </c>
      <c r="AT1500">
        <v>10.34</v>
      </c>
      <c r="AU1500">
        <v>8.8693000000000008</v>
      </c>
      <c r="AV1500" s="39">
        <f t="shared" si="449"/>
        <v>-1.9355201710458555E-3</v>
      </c>
      <c r="AW1500" s="41">
        <v>44194</v>
      </c>
      <c r="AX1500">
        <v>12.3</v>
      </c>
      <c r="AY1500">
        <v>8.2621000000000002</v>
      </c>
      <c r="AZ1500" s="39">
        <f t="shared" si="450"/>
        <v>0</v>
      </c>
      <c r="BA1500" s="41">
        <v>44194</v>
      </c>
      <c r="BB1500">
        <v>4.09</v>
      </c>
      <c r="BC1500">
        <v>2.4026000000000001</v>
      </c>
      <c r="BD1500" s="39">
        <f t="shared" si="451"/>
        <v>-2.4496574631513459E-3</v>
      </c>
      <c r="BE1500" s="41">
        <v>44194</v>
      </c>
      <c r="BF1500">
        <v>12.3</v>
      </c>
      <c r="BG1500">
        <v>8.9962999999999997</v>
      </c>
      <c r="BH1500" s="39">
        <f t="shared" si="452"/>
        <v>0</v>
      </c>
      <c r="BI1500" s="41">
        <v>44194</v>
      </c>
      <c r="BJ1500">
        <v>1.91</v>
      </c>
      <c r="BK1500">
        <v>1.91</v>
      </c>
      <c r="BL1500" s="39">
        <f t="shared" si="453"/>
        <v>-5.2083333333333382E-3</v>
      </c>
      <c r="BM1500" s="41">
        <v>44194</v>
      </c>
      <c r="BN1500">
        <v>6.95</v>
      </c>
      <c r="BO1500">
        <v>4.8681000000000001</v>
      </c>
      <c r="BP1500" s="46">
        <f t="shared" si="454"/>
        <v>-5.718837442045625E-3</v>
      </c>
      <c r="BQ1500" s="41">
        <v>44194</v>
      </c>
      <c r="BR1500">
        <v>12.2</v>
      </c>
      <c r="BS1500">
        <v>7.1196999999999999</v>
      </c>
      <c r="BT1500" s="18">
        <f t="shared" si="455"/>
        <v>1.6664286734256718E-2</v>
      </c>
      <c r="BU1500" s="41">
        <v>44194</v>
      </c>
      <c r="BV1500">
        <v>3.19</v>
      </c>
      <c r="BW1500">
        <v>2.1978</v>
      </c>
      <c r="BX1500" s="39">
        <f t="shared" si="456"/>
        <v>3.149390661371996E-3</v>
      </c>
      <c r="BY1500" s="41">
        <v>44498</v>
      </c>
      <c r="BZ1500">
        <v>12.98</v>
      </c>
      <c r="CA1500">
        <v>9.2493999999999996</v>
      </c>
    </row>
    <row r="1501" spans="1:79">
      <c r="A1501" s="41">
        <v>44195</v>
      </c>
      <c r="B1501">
        <v>8.6999999999999993</v>
      </c>
      <c r="C1501">
        <v>5.0327999999999999</v>
      </c>
      <c r="D1501" s="34">
        <f t="shared" si="442"/>
        <v>0</v>
      </c>
      <c r="E1501" s="41">
        <v>44195</v>
      </c>
      <c r="F1501">
        <v>1.28</v>
      </c>
      <c r="G1501">
        <v>1.28</v>
      </c>
      <c r="H1501" s="39">
        <f t="shared" si="443"/>
        <v>-2.2900763358778647E-2</v>
      </c>
      <c r="L1501" s="38"/>
      <c r="M1501" s="41">
        <v>44195</v>
      </c>
      <c r="N1501">
        <v>6.74</v>
      </c>
      <c r="O1501">
        <v>4.2629999999999999</v>
      </c>
      <c r="P1501" s="43">
        <f t="shared" si="444"/>
        <v>5.9702196946455986E-3</v>
      </c>
      <c r="Q1501" s="41">
        <v>44195</v>
      </c>
      <c r="R1501">
        <v>1.61</v>
      </c>
      <c r="S1501">
        <v>1.1405000000000001</v>
      </c>
      <c r="T1501" s="39">
        <f t="shared" si="445"/>
        <v>-6.186824677587909E-3</v>
      </c>
      <c r="U1501" s="42">
        <v>44196.62533333333</v>
      </c>
      <c r="V1501" s="44">
        <v>7.63</v>
      </c>
      <c r="W1501" s="44">
        <v>5.5810000000000004</v>
      </c>
      <c r="X1501" s="43">
        <f t="shared" si="457"/>
        <v>3.103639386661743E-2</v>
      </c>
      <c r="Y1501" s="42">
        <v>44196.62533333333</v>
      </c>
      <c r="Z1501" s="44">
        <v>10.29</v>
      </c>
      <c r="AA1501" s="44">
        <v>8.0670000000000002</v>
      </c>
      <c r="AB1501" s="43">
        <f t="shared" si="458"/>
        <v>3.2113613101330644E-2</v>
      </c>
      <c r="AC1501" s="42">
        <v>44196.62533333333</v>
      </c>
      <c r="AD1501" s="44">
        <v>20.12</v>
      </c>
      <c r="AE1501" s="44">
        <v>16.664000000000001</v>
      </c>
      <c r="AF1501" s="43">
        <f t="shared" si="459"/>
        <v>-1.4979926897955886E-3</v>
      </c>
      <c r="AG1501" s="41">
        <v>44195</v>
      </c>
      <c r="AH1501">
        <v>14.8</v>
      </c>
      <c r="AI1501">
        <v>6.2584999999999997</v>
      </c>
      <c r="AJ1501" s="39">
        <f t="shared" si="446"/>
        <v>6.8048003603487671E-3</v>
      </c>
      <c r="AK1501" s="45" t="s">
        <v>1175</v>
      </c>
      <c r="AL1501">
        <v>18.989999999999998</v>
      </c>
      <c r="AM1501">
        <v>13.5206</v>
      </c>
      <c r="AN1501" s="39">
        <f t="shared" si="447"/>
        <v>4.7634971946642754E-3</v>
      </c>
      <c r="AO1501" s="41">
        <v>44195</v>
      </c>
      <c r="AP1501">
        <v>7.28</v>
      </c>
      <c r="AQ1501">
        <v>6.5693000000000001</v>
      </c>
      <c r="AR1501" s="18">
        <f t="shared" si="448"/>
        <v>4.0005699268593847E-2</v>
      </c>
      <c r="AS1501" s="41">
        <v>44195</v>
      </c>
      <c r="AT1501">
        <v>10.3</v>
      </c>
      <c r="AU1501">
        <v>8.8350000000000009</v>
      </c>
      <c r="AV1501" s="39">
        <f t="shared" si="449"/>
        <v>-3.8672725017757877E-3</v>
      </c>
      <c r="AW1501" s="41">
        <v>44195</v>
      </c>
      <c r="AX1501">
        <v>12.3</v>
      </c>
      <c r="AY1501">
        <v>8.2621000000000002</v>
      </c>
      <c r="AZ1501" s="39">
        <f t="shared" si="450"/>
        <v>0</v>
      </c>
      <c r="BA1501" s="41">
        <v>44195</v>
      </c>
      <c r="BB1501">
        <v>4.0999999999999996</v>
      </c>
      <c r="BC1501">
        <v>2.4085000000000001</v>
      </c>
      <c r="BD1501" s="39">
        <f t="shared" si="451"/>
        <v>2.455673020894038E-3</v>
      </c>
      <c r="BE1501" s="41">
        <v>44195</v>
      </c>
      <c r="BF1501">
        <v>12.29</v>
      </c>
      <c r="BG1501">
        <v>8.9890000000000008</v>
      </c>
      <c r="BH1501" s="39">
        <f t="shared" si="452"/>
        <v>-8.1144470504529356E-4</v>
      </c>
      <c r="BI1501" s="41">
        <v>44195</v>
      </c>
      <c r="BJ1501">
        <v>1.89</v>
      </c>
      <c r="BK1501">
        <v>1.89</v>
      </c>
      <c r="BL1501" s="39">
        <f t="shared" si="453"/>
        <v>-1.0471204188481685E-2</v>
      </c>
      <c r="BM1501" s="41">
        <v>44195</v>
      </c>
      <c r="BN1501">
        <v>6.9</v>
      </c>
      <c r="BO1501">
        <v>4.8330000000000002</v>
      </c>
      <c r="BP1501" s="46">
        <f t="shared" si="454"/>
        <v>-7.210205213532982E-3</v>
      </c>
      <c r="BQ1501" s="41">
        <v>44195</v>
      </c>
      <c r="BR1501">
        <v>12.01</v>
      </c>
      <c r="BS1501">
        <v>7.0087999999999999</v>
      </c>
      <c r="BT1501" s="18">
        <f t="shared" si="455"/>
        <v>-1.5576499009789739E-2</v>
      </c>
      <c r="BU1501" s="41">
        <v>44195</v>
      </c>
      <c r="BV1501">
        <v>3.18</v>
      </c>
      <c r="BW1501">
        <v>2.1909000000000001</v>
      </c>
      <c r="BX1501" s="39">
        <f t="shared" si="456"/>
        <v>-3.1395031395030967E-3</v>
      </c>
      <c r="BY1501" s="41">
        <v>44501</v>
      </c>
      <c r="BZ1501">
        <v>12.98</v>
      </c>
      <c r="CA1501">
        <v>9.2493999999999996</v>
      </c>
    </row>
    <row r="1502" spans="1:79">
      <c r="A1502" s="41">
        <v>44196</v>
      </c>
      <c r="B1502">
        <v>8.84</v>
      </c>
      <c r="C1502">
        <v>5.1138000000000003</v>
      </c>
      <c r="D1502" s="34">
        <f t="shared" si="442"/>
        <v>1.6094420600858451E-2</v>
      </c>
      <c r="E1502" s="41">
        <v>44196</v>
      </c>
      <c r="F1502">
        <v>1.33</v>
      </c>
      <c r="G1502">
        <v>1.33</v>
      </c>
      <c r="H1502" s="39">
        <f t="shared" si="443"/>
        <v>3.9062500000000035E-2</v>
      </c>
      <c r="L1502" s="38"/>
      <c r="M1502" s="41">
        <v>44196</v>
      </c>
      <c r="N1502">
        <v>6.8</v>
      </c>
      <c r="O1502">
        <v>4.3010000000000002</v>
      </c>
      <c r="P1502" s="43">
        <f t="shared" si="444"/>
        <v>8.913910391742965E-3</v>
      </c>
      <c r="Q1502" s="41">
        <v>44196</v>
      </c>
      <c r="R1502">
        <v>1.59</v>
      </c>
      <c r="S1502">
        <v>1.1264000000000001</v>
      </c>
      <c r="T1502" s="39">
        <f t="shared" si="445"/>
        <v>-1.2362998684787374E-2</v>
      </c>
      <c r="U1502" s="42">
        <v>44200.62533333333</v>
      </c>
      <c r="V1502" s="44">
        <v>7.63</v>
      </c>
      <c r="W1502" s="44">
        <v>5.5810000000000004</v>
      </c>
      <c r="X1502" s="43">
        <f t="shared" si="457"/>
        <v>0</v>
      </c>
      <c r="Y1502" s="42">
        <v>44200.62533333333</v>
      </c>
      <c r="Z1502" s="44">
        <v>10.41</v>
      </c>
      <c r="AA1502" s="44">
        <v>8.1609999999999996</v>
      </c>
      <c r="AB1502" s="43">
        <f t="shared" si="458"/>
        <v>1.165241105739425E-2</v>
      </c>
      <c r="AC1502" s="42">
        <v>44200.62533333333</v>
      </c>
      <c r="AD1502" s="44">
        <v>20.149999999999999</v>
      </c>
      <c r="AE1502" s="44">
        <v>16.689</v>
      </c>
      <c r="AF1502" s="43">
        <f t="shared" si="459"/>
        <v>1.5002400384060595E-3</v>
      </c>
      <c r="AG1502" s="41">
        <v>44196</v>
      </c>
      <c r="AH1502">
        <v>14.9</v>
      </c>
      <c r="AI1502">
        <v>6.3007999999999997</v>
      </c>
      <c r="AJ1502" s="39">
        <f t="shared" si="446"/>
        <v>6.7588080210913169E-3</v>
      </c>
      <c r="AK1502" s="45" t="s">
        <v>1176</v>
      </c>
      <c r="AL1502">
        <v>19.010000000000002</v>
      </c>
      <c r="AM1502">
        <v>13.534800000000001</v>
      </c>
      <c r="AN1502" s="39">
        <f t="shared" si="447"/>
        <v>1.050249249293719E-3</v>
      </c>
      <c r="AO1502" s="41">
        <v>44196</v>
      </c>
      <c r="AP1502">
        <v>7.07</v>
      </c>
      <c r="AQ1502">
        <v>6.3798000000000004</v>
      </c>
      <c r="AR1502" s="18">
        <f t="shared" si="448"/>
        <v>-2.8846300214634708E-2</v>
      </c>
      <c r="AS1502" s="41">
        <v>44196</v>
      </c>
      <c r="AT1502">
        <v>10.39</v>
      </c>
      <c r="AU1502">
        <v>8.9122000000000003</v>
      </c>
      <c r="AV1502" s="39">
        <f t="shared" si="449"/>
        <v>8.7379739671759465E-3</v>
      </c>
      <c r="AW1502" s="41">
        <v>44196</v>
      </c>
      <c r="AX1502">
        <v>12.3</v>
      </c>
      <c r="AY1502">
        <v>8.2621000000000002</v>
      </c>
      <c r="AZ1502" s="39">
        <f t="shared" si="450"/>
        <v>0</v>
      </c>
      <c r="BA1502" s="41">
        <v>44196</v>
      </c>
      <c r="BB1502">
        <v>4.0999999999999996</v>
      </c>
      <c r="BC1502">
        <v>2.4085000000000001</v>
      </c>
      <c r="BD1502" s="39">
        <f t="shared" si="451"/>
        <v>0</v>
      </c>
      <c r="BE1502" s="41">
        <v>44196</v>
      </c>
      <c r="BF1502">
        <v>12.3</v>
      </c>
      <c r="BG1502">
        <v>8.9962999999999997</v>
      </c>
      <c r="BH1502" s="39">
        <f t="shared" si="452"/>
        <v>8.12103682278226E-4</v>
      </c>
      <c r="BI1502" s="41">
        <v>44196</v>
      </c>
      <c r="BJ1502">
        <v>1.9</v>
      </c>
      <c r="BK1502">
        <v>1.9</v>
      </c>
      <c r="BL1502" s="39">
        <f t="shared" si="453"/>
        <v>5.2910052910052959E-3</v>
      </c>
      <c r="BM1502" s="41">
        <v>44196</v>
      </c>
      <c r="BN1502">
        <v>6.98</v>
      </c>
      <c r="BO1502">
        <v>4.8891</v>
      </c>
      <c r="BP1502" s="46">
        <f t="shared" si="454"/>
        <v>1.1607697082557379E-2</v>
      </c>
      <c r="BQ1502" s="41">
        <v>44196</v>
      </c>
      <c r="BR1502">
        <v>12</v>
      </c>
      <c r="BS1502">
        <v>7.0030000000000001</v>
      </c>
      <c r="BT1502" s="18">
        <f t="shared" si="455"/>
        <v>-8.275311037552513E-4</v>
      </c>
      <c r="BU1502" s="41">
        <v>44196</v>
      </c>
      <c r="BV1502">
        <v>3.18</v>
      </c>
      <c r="BW1502">
        <v>2.1909000000000001</v>
      </c>
      <c r="BX1502" s="39">
        <f t="shared" si="456"/>
        <v>0</v>
      </c>
      <c r="BY1502" s="41">
        <v>44502</v>
      </c>
      <c r="BZ1502">
        <v>12.97</v>
      </c>
      <c r="CA1502">
        <v>9.2422000000000004</v>
      </c>
    </row>
    <row r="1503" spans="1:79">
      <c r="A1503" s="41">
        <v>44200</v>
      </c>
      <c r="B1503">
        <v>8.6</v>
      </c>
      <c r="C1503">
        <v>4.9748999999999999</v>
      </c>
      <c r="D1503" s="34">
        <f t="shared" si="442"/>
        <v>-2.7161797489147103E-2</v>
      </c>
      <c r="E1503" s="41">
        <v>44200</v>
      </c>
      <c r="F1503">
        <v>1.35</v>
      </c>
      <c r="G1503">
        <v>1.35</v>
      </c>
      <c r="H1503" s="39">
        <f t="shared" si="443"/>
        <v>1.5037593984962419E-2</v>
      </c>
      <c r="L1503" s="38"/>
      <c r="M1503" s="41">
        <v>44200</v>
      </c>
      <c r="N1503">
        <v>6.66</v>
      </c>
      <c r="O1503">
        <v>4.2123999999999997</v>
      </c>
      <c r="P1503" s="43">
        <f t="shared" si="444"/>
        <v>-2.0599860497558811E-2</v>
      </c>
      <c r="Q1503" s="41">
        <v>44200</v>
      </c>
      <c r="R1503">
        <v>1.59</v>
      </c>
      <c r="S1503">
        <v>1.1264000000000001</v>
      </c>
      <c r="T1503" s="39">
        <f t="shared" si="445"/>
        <v>0</v>
      </c>
      <c r="U1503" s="42">
        <v>44201.62533333333</v>
      </c>
      <c r="V1503" s="44">
        <v>7.63</v>
      </c>
      <c r="W1503" s="44">
        <v>5.5810000000000004</v>
      </c>
      <c r="X1503" s="43">
        <f t="shared" si="457"/>
        <v>0</v>
      </c>
      <c r="Y1503" s="42">
        <v>44201.62533333333</v>
      </c>
      <c r="Z1503" s="44">
        <v>10.45</v>
      </c>
      <c r="AA1503" s="44">
        <v>8.1929999999999996</v>
      </c>
      <c r="AB1503" s="43">
        <f t="shared" si="458"/>
        <v>3.9210881019482941E-3</v>
      </c>
      <c r="AC1503" s="42">
        <v>44201.62533333333</v>
      </c>
      <c r="AD1503" s="44">
        <v>20.149999999999999</v>
      </c>
      <c r="AE1503" s="44">
        <v>16.689</v>
      </c>
      <c r="AF1503" s="43">
        <f t="shared" si="459"/>
        <v>0</v>
      </c>
      <c r="AG1503" s="41">
        <v>44200</v>
      </c>
      <c r="AH1503">
        <v>14.5</v>
      </c>
      <c r="AI1503">
        <v>6.1315999999999997</v>
      </c>
      <c r="AJ1503" s="39">
        <f t="shared" si="446"/>
        <v>-2.6853732859319454E-2</v>
      </c>
      <c r="AK1503" s="45">
        <v>44287</v>
      </c>
      <c r="AL1503">
        <v>18.8</v>
      </c>
      <c r="AM1503">
        <v>13.385300000000001</v>
      </c>
      <c r="AN1503" s="39">
        <f t="shared" si="447"/>
        <v>-1.1045600969353055E-2</v>
      </c>
      <c r="AO1503" s="41">
        <v>44200</v>
      </c>
      <c r="AP1503">
        <v>7.2</v>
      </c>
      <c r="AQ1503">
        <v>6.4970999999999997</v>
      </c>
      <c r="AR1503" s="18">
        <f t="shared" si="448"/>
        <v>1.8386156305840198E-2</v>
      </c>
      <c r="AS1503" s="41">
        <v>44200</v>
      </c>
      <c r="AT1503">
        <v>10.19</v>
      </c>
      <c r="AU1503">
        <v>8.7406000000000006</v>
      </c>
      <c r="AV1503" s="39">
        <f t="shared" si="449"/>
        <v>-1.9254505060478867E-2</v>
      </c>
      <c r="AW1503" s="41">
        <v>44200</v>
      </c>
      <c r="AX1503">
        <v>12.18</v>
      </c>
      <c r="AY1503">
        <v>8.1814999999999998</v>
      </c>
      <c r="AZ1503" s="39">
        <f t="shared" si="450"/>
        <v>-9.7553890657339475E-3</v>
      </c>
      <c r="BA1503" s="41">
        <v>44200</v>
      </c>
      <c r="BB1503">
        <v>4.0999999999999996</v>
      </c>
      <c r="BC1503">
        <v>2.4085000000000001</v>
      </c>
      <c r="BD1503" s="39">
        <f t="shared" si="451"/>
        <v>0</v>
      </c>
      <c r="BE1503" s="41">
        <v>44200</v>
      </c>
      <c r="BF1503">
        <v>12.3</v>
      </c>
      <c r="BG1503">
        <v>8.9962999999999997</v>
      </c>
      <c r="BH1503" s="39">
        <f t="shared" si="452"/>
        <v>0</v>
      </c>
      <c r="BI1503" s="41">
        <v>44200</v>
      </c>
      <c r="BJ1503">
        <v>1.88</v>
      </c>
      <c r="BK1503">
        <v>1.88</v>
      </c>
      <c r="BL1503" s="39">
        <f t="shared" si="453"/>
        <v>-1.0526315789473694E-2</v>
      </c>
      <c r="BM1503" s="41">
        <v>44200</v>
      </c>
      <c r="BN1503">
        <v>6.87</v>
      </c>
      <c r="BO1503">
        <v>4.8120000000000003</v>
      </c>
      <c r="BP1503" s="46">
        <f t="shared" si="454"/>
        <v>-1.5769773577959077E-2</v>
      </c>
      <c r="BQ1503" s="41">
        <v>44200</v>
      </c>
      <c r="BR1503">
        <v>11.95</v>
      </c>
      <c r="BS1503">
        <v>6.9737999999999998</v>
      </c>
      <c r="BT1503" s="18">
        <f t="shared" si="455"/>
        <v>-4.1696415821791139E-3</v>
      </c>
      <c r="BU1503" s="41">
        <v>44200</v>
      </c>
      <c r="BV1503">
        <v>3.18</v>
      </c>
      <c r="BW1503">
        <v>2.1909000000000001</v>
      </c>
      <c r="BX1503" s="39">
        <f t="shared" si="456"/>
        <v>0</v>
      </c>
      <c r="BY1503" s="41">
        <v>44503</v>
      </c>
      <c r="BZ1503">
        <v>12.97</v>
      </c>
      <c r="CA1503">
        <v>9.2422000000000004</v>
      </c>
    </row>
    <row r="1504" spans="1:79">
      <c r="A1504" s="41">
        <v>44201</v>
      </c>
      <c r="B1504">
        <v>8.5</v>
      </c>
      <c r="C1504">
        <v>4.9170999999999996</v>
      </c>
      <c r="D1504" s="34">
        <f t="shared" si="442"/>
        <v>-1.1618323986411846E-2</v>
      </c>
      <c r="E1504" s="41">
        <v>44201</v>
      </c>
      <c r="F1504">
        <v>1.29</v>
      </c>
      <c r="G1504">
        <v>1.29</v>
      </c>
      <c r="H1504" s="39">
        <f t="shared" si="443"/>
        <v>-4.4444444444444481E-2</v>
      </c>
      <c r="L1504" s="38"/>
      <c r="M1504" s="41">
        <v>44201</v>
      </c>
      <c r="N1504">
        <v>6.69</v>
      </c>
      <c r="O1504">
        <v>4.2313999999999998</v>
      </c>
      <c r="P1504" s="43">
        <f t="shared" si="444"/>
        <v>4.5104928306903738E-3</v>
      </c>
      <c r="Q1504" s="41">
        <v>44201</v>
      </c>
      <c r="R1504">
        <v>1.6</v>
      </c>
      <c r="S1504">
        <v>1.1335</v>
      </c>
      <c r="T1504" s="39">
        <f t="shared" si="445"/>
        <v>6.3032670454544418E-3</v>
      </c>
      <c r="U1504" s="42">
        <v>44202.62533333333</v>
      </c>
      <c r="V1504" s="44">
        <v>7.63</v>
      </c>
      <c r="W1504" s="44">
        <v>5.5810000000000004</v>
      </c>
      <c r="X1504" s="43">
        <f t="shared" si="457"/>
        <v>0</v>
      </c>
      <c r="Y1504" s="42">
        <v>44202.62533333333</v>
      </c>
      <c r="Z1504" s="44">
        <v>10.41</v>
      </c>
      <c r="AA1504" s="44">
        <v>8.1609999999999996</v>
      </c>
      <c r="AB1504" s="43">
        <f t="shared" si="458"/>
        <v>-3.9057732210423567E-3</v>
      </c>
      <c r="AC1504" s="42">
        <v>44202.62533333333</v>
      </c>
      <c r="AD1504" s="44">
        <v>20.99</v>
      </c>
      <c r="AE1504" s="44">
        <v>17.384</v>
      </c>
      <c r="AF1504" s="43">
        <f t="shared" si="459"/>
        <v>4.1644196776319746E-2</v>
      </c>
      <c r="AG1504" s="41">
        <v>44201</v>
      </c>
      <c r="AH1504">
        <v>14.5</v>
      </c>
      <c r="AI1504">
        <v>6.1315999999999997</v>
      </c>
      <c r="AJ1504" s="39">
        <f t="shared" si="446"/>
        <v>0</v>
      </c>
      <c r="AK1504" s="45">
        <v>44317</v>
      </c>
      <c r="AL1504">
        <v>18.760000000000002</v>
      </c>
      <c r="AM1504">
        <v>13.3568</v>
      </c>
      <c r="AN1504" s="39">
        <f t="shared" si="447"/>
        <v>-2.1292014373978227E-3</v>
      </c>
      <c r="AO1504" s="41">
        <v>44201</v>
      </c>
      <c r="AP1504">
        <v>7.3</v>
      </c>
      <c r="AQ1504">
        <v>6.5873999999999997</v>
      </c>
      <c r="AR1504" s="18">
        <f t="shared" si="448"/>
        <v>1.3898508565359938E-2</v>
      </c>
      <c r="AS1504" s="41">
        <v>44201</v>
      </c>
      <c r="AT1504">
        <v>10.1</v>
      </c>
      <c r="AU1504">
        <v>8.6633999999999993</v>
      </c>
      <c r="AV1504" s="39">
        <f t="shared" si="449"/>
        <v>-8.8323456055649802E-3</v>
      </c>
      <c r="AW1504" s="41">
        <v>44201</v>
      </c>
      <c r="AX1504">
        <v>12.15</v>
      </c>
      <c r="AY1504">
        <v>8.1614000000000004</v>
      </c>
      <c r="AZ1504" s="39">
        <f t="shared" si="450"/>
        <v>-2.456762207419097E-3</v>
      </c>
      <c r="BA1504" s="41">
        <v>44201</v>
      </c>
      <c r="BB1504">
        <v>4.0999999999999996</v>
      </c>
      <c r="BC1504">
        <v>2.4085000000000001</v>
      </c>
      <c r="BD1504" s="39">
        <f t="shared" si="451"/>
        <v>0</v>
      </c>
      <c r="BE1504" s="41">
        <v>44201</v>
      </c>
      <c r="BF1504">
        <v>12.3</v>
      </c>
      <c r="BG1504">
        <v>8.9962999999999997</v>
      </c>
      <c r="BH1504" s="39">
        <f t="shared" si="452"/>
        <v>0</v>
      </c>
      <c r="BI1504" s="41">
        <v>44201</v>
      </c>
      <c r="BJ1504">
        <v>1.85</v>
      </c>
      <c r="BK1504">
        <v>1.85</v>
      </c>
      <c r="BL1504" s="39">
        <f t="shared" si="453"/>
        <v>-1.5957446808510536E-2</v>
      </c>
      <c r="BM1504" s="41">
        <v>44201</v>
      </c>
      <c r="BN1504">
        <v>6.74</v>
      </c>
      <c r="BO1504">
        <v>4.7210000000000001</v>
      </c>
      <c r="BP1504" s="46">
        <f t="shared" si="454"/>
        <v>-1.8911055694098126E-2</v>
      </c>
      <c r="BQ1504" s="41">
        <v>44201</v>
      </c>
      <c r="BR1504">
        <v>11.94</v>
      </c>
      <c r="BS1504">
        <v>6.968</v>
      </c>
      <c r="BT1504" s="18">
        <f t="shared" si="455"/>
        <v>-8.3168430410963977E-4</v>
      </c>
      <c r="BU1504" s="41">
        <v>44201</v>
      </c>
      <c r="BV1504">
        <v>3.18</v>
      </c>
      <c r="BW1504">
        <v>2.1909000000000001</v>
      </c>
      <c r="BX1504" s="39">
        <f t="shared" si="456"/>
        <v>0</v>
      </c>
      <c r="BY1504" s="41">
        <v>44504</v>
      </c>
      <c r="BZ1504">
        <v>12.97</v>
      </c>
      <c r="CA1504">
        <v>9.2422000000000004</v>
      </c>
    </row>
    <row r="1505" spans="1:79">
      <c r="A1505" s="41">
        <v>44202</v>
      </c>
      <c r="B1505">
        <v>8.59</v>
      </c>
      <c r="C1505">
        <v>4.9691000000000001</v>
      </c>
      <c r="D1505" s="34">
        <f t="shared" si="442"/>
        <v>1.0575339122653698E-2</v>
      </c>
      <c r="E1505" s="41">
        <v>44202</v>
      </c>
      <c r="F1505">
        <v>1.29</v>
      </c>
      <c r="G1505">
        <v>1.29</v>
      </c>
      <c r="H1505" s="39">
        <f t="shared" si="443"/>
        <v>0</v>
      </c>
      <c r="L1505" s="38"/>
      <c r="M1505" s="41">
        <v>44202</v>
      </c>
      <c r="N1505">
        <v>6.67</v>
      </c>
      <c r="O1505">
        <v>4.2187000000000001</v>
      </c>
      <c r="P1505" s="43">
        <f t="shared" si="444"/>
        <v>-3.0013707047312267E-3</v>
      </c>
      <c r="Q1505" s="41">
        <v>44202</v>
      </c>
      <c r="R1505">
        <v>1.57</v>
      </c>
      <c r="S1505">
        <v>1.1122000000000001</v>
      </c>
      <c r="T1505" s="39">
        <f t="shared" si="445"/>
        <v>-1.8791354212615682E-2</v>
      </c>
      <c r="U1505" s="42">
        <v>44203.62533333333</v>
      </c>
      <c r="V1505" s="44">
        <v>8.08</v>
      </c>
      <c r="W1505" s="44">
        <v>5.91</v>
      </c>
      <c r="X1505" s="43">
        <f t="shared" si="457"/>
        <v>5.8950008958967876E-2</v>
      </c>
      <c r="Y1505" s="42">
        <v>44203.62533333333</v>
      </c>
      <c r="Z1505" s="44">
        <v>10.41</v>
      </c>
      <c r="AA1505" s="44">
        <v>8.1609999999999996</v>
      </c>
      <c r="AB1505" s="43">
        <f t="shared" si="458"/>
        <v>0</v>
      </c>
      <c r="AC1505" s="42">
        <v>44203.62533333333</v>
      </c>
      <c r="AD1505" s="44">
        <v>20.05</v>
      </c>
      <c r="AE1505" s="44">
        <v>16.606000000000002</v>
      </c>
      <c r="AF1505" s="43">
        <f t="shared" si="459"/>
        <v>-4.4753796594569642E-2</v>
      </c>
      <c r="AG1505" s="41">
        <v>44202</v>
      </c>
      <c r="AH1505">
        <v>14.4</v>
      </c>
      <c r="AI1505">
        <v>6.0894000000000004</v>
      </c>
      <c r="AJ1505" s="39">
        <f t="shared" si="446"/>
        <v>-6.8823798029876947E-3</v>
      </c>
      <c r="AK1505" s="45">
        <v>44348</v>
      </c>
      <c r="AL1505">
        <v>18.72</v>
      </c>
      <c r="AM1505">
        <v>13.3283</v>
      </c>
      <c r="AN1505" s="39">
        <f t="shared" si="447"/>
        <v>-2.1337446094872501E-3</v>
      </c>
      <c r="AO1505" s="41">
        <v>44202</v>
      </c>
      <c r="AP1505">
        <v>7.2</v>
      </c>
      <c r="AQ1505">
        <v>6.4970999999999997</v>
      </c>
      <c r="AR1505" s="18">
        <f t="shared" si="448"/>
        <v>-1.3707987977047097E-2</v>
      </c>
      <c r="AS1505" s="41">
        <v>44202</v>
      </c>
      <c r="AT1505">
        <v>10</v>
      </c>
      <c r="AU1505">
        <v>8.5777000000000001</v>
      </c>
      <c r="AV1505" s="39">
        <f t="shared" si="449"/>
        <v>-9.8921901332039656E-3</v>
      </c>
      <c r="AW1505" s="41">
        <v>44202</v>
      </c>
      <c r="AX1505">
        <v>12.24</v>
      </c>
      <c r="AY1505">
        <v>8.2218</v>
      </c>
      <c r="AZ1505" s="39">
        <f t="shared" si="450"/>
        <v>7.4006910579066778E-3</v>
      </c>
      <c r="BA1505" s="41">
        <v>44202</v>
      </c>
      <c r="BB1505">
        <v>4.0999999999999996</v>
      </c>
      <c r="BC1505">
        <v>2.4085000000000001</v>
      </c>
      <c r="BD1505" s="39">
        <f t="shared" si="451"/>
        <v>0</v>
      </c>
      <c r="BE1505" s="41">
        <v>44202</v>
      </c>
      <c r="BF1505">
        <v>12.3</v>
      </c>
      <c r="BG1505">
        <v>8.9962999999999997</v>
      </c>
      <c r="BH1505" s="39">
        <f t="shared" si="452"/>
        <v>0</v>
      </c>
      <c r="BI1505" s="41">
        <v>44202</v>
      </c>
      <c r="BJ1505">
        <v>1.84</v>
      </c>
      <c r="BK1505">
        <v>1.84</v>
      </c>
      <c r="BL1505" s="39">
        <f t="shared" si="453"/>
        <v>-5.40540540540541E-3</v>
      </c>
      <c r="BM1505" s="41">
        <v>44202</v>
      </c>
      <c r="BN1505">
        <v>6.78</v>
      </c>
      <c r="BO1505">
        <v>4.7489999999999997</v>
      </c>
      <c r="BP1505" s="46">
        <f t="shared" si="454"/>
        <v>5.9309468332979414E-3</v>
      </c>
      <c r="BQ1505" s="41">
        <v>44202</v>
      </c>
      <c r="BR1505">
        <v>11.65</v>
      </c>
      <c r="BS1505">
        <v>6.7987000000000002</v>
      </c>
      <c r="BT1505" s="18">
        <f t="shared" si="455"/>
        <v>-2.4296785304247961E-2</v>
      </c>
      <c r="BU1505" s="41">
        <v>44202</v>
      </c>
      <c r="BV1505">
        <v>3.16</v>
      </c>
      <c r="BW1505">
        <v>2.1770999999999998</v>
      </c>
      <c r="BX1505" s="39">
        <f t="shared" si="456"/>
        <v>-6.2987813227441949E-3</v>
      </c>
      <c r="BY1505" s="41">
        <v>44505</v>
      </c>
      <c r="BZ1505">
        <v>12.98</v>
      </c>
      <c r="CA1505">
        <v>9.2493999999999996</v>
      </c>
    </row>
    <row r="1506" spans="1:79">
      <c r="A1506" s="41">
        <v>44203</v>
      </c>
      <c r="B1506">
        <v>8.58</v>
      </c>
      <c r="C1506">
        <v>4.9634</v>
      </c>
      <c r="D1506" s="34">
        <f t="shared" si="442"/>
        <v>-1.1470890100823163E-3</v>
      </c>
      <c r="E1506" s="41">
        <v>44203</v>
      </c>
      <c r="F1506">
        <v>1.3</v>
      </c>
      <c r="G1506">
        <v>1.3</v>
      </c>
      <c r="H1506" s="39">
        <f t="shared" si="443"/>
        <v>7.7519379844961309E-3</v>
      </c>
      <c r="L1506" s="38"/>
      <c r="M1506" s="41">
        <v>44203</v>
      </c>
      <c r="N1506">
        <v>6.56</v>
      </c>
      <c r="O1506">
        <v>4.1492000000000004</v>
      </c>
      <c r="P1506" s="43">
        <f t="shared" si="444"/>
        <v>-1.6474269324673399E-2</v>
      </c>
      <c r="Q1506" s="41">
        <v>44203</v>
      </c>
      <c r="R1506">
        <v>1.59</v>
      </c>
      <c r="S1506">
        <v>1.1264000000000001</v>
      </c>
      <c r="T1506" s="39">
        <f t="shared" si="445"/>
        <v>1.2767487861895334E-2</v>
      </c>
      <c r="U1506" s="42">
        <v>44204.62533333333</v>
      </c>
      <c r="V1506" s="44">
        <v>8.19</v>
      </c>
      <c r="W1506" s="44">
        <v>5.9909999999999997</v>
      </c>
      <c r="X1506" s="43">
        <f t="shared" si="457"/>
        <v>1.3705583756345096E-2</v>
      </c>
      <c r="Y1506" s="42">
        <v>44204.62533333333</v>
      </c>
      <c r="Z1506" s="44">
        <v>10.199999999999999</v>
      </c>
      <c r="AA1506" s="44">
        <v>7.9969999999999999</v>
      </c>
      <c r="AB1506" s="43">
        <f t="shared" si="458"/>
        <v>-2.0095576522484955E-2</v>
      </c>
      <c r="AC1506" s="42">
        <v>44204.62533333333</v>
      </c>
      <c r="AD1506" s="44">
        <v>20.05</v>
      </c>
      <c r="AE1506" s="44">
        <v>16.606000000000002</v>
      </c>
      <c r="AF1506" s="43">
        <f t="shared" si="459"/>
        <v>0</v>
      </c>
      <c r="AG1506" s="41">
        <v>44203</v>
      </c>
      <c r="AH1506">
        <v>14.65</v>
      </c>
      <c r="AI1506">
        <v>6.1951000000000001</v>
      </c>
      <c r="AJ1506" s="39">
        <f t="shared" si="446"/>
        <v>1.7358031990015385E-2</v>
      </c>
      <c r="AK1506" s="45">
        <v>44378</v>
      </c>
      <c r="AL1506">
        <v>18.809999999999999</v>
      </c>
      <c r="AM1506">
        <v>13.3924</v>
      </c>
      <c r="AN1506" s="39">
        <f t="shared" si="447"/>
        <v>4.8093155166075057E-3</v>
      </c>
      <c r="AO1506" s="41">
        <v>44203</v>
      </c>
      <c r="AP1506">
        <v>7.35</v>
      </c>
      <c r="AQ1506">
        <v>6.6325000000000003</v>
      </c>
      <c r="AR1506" s="18">
        <f t="shared" si="448"/>
        <v>2.0840067106863161E-2</v>
      </c>
      <c r="AS1506" s="41">
        <v>44203</v>
      </c>
      <c r="AT1506">
        <v>10</v>
      </c>
      <c r="AU1506">
        <v>8.5777000000000001</v>
      </c>
      <c r="AV1506" s="39">
        <f t="shared" si="449"/>
        <v>0</v>
      </c>
      <c r="AW1506" s="41">
        <v>44203</v>
      </c>
      <c r="AX1506">
        <v>12.2</v>
      </c>
      <c r="AY1506">
        <v>8.1950000000000003</v>
      </c>
      <c r="AZ1506" s="39">
        <f t="shared" si="450"/>
        <v>-3.2596268457028526E-3</v>
      </c>
      <c r="BA1506" s="41">
        <v>44203</v>
      </c>
      <c r="BB1506">
        <v>4.0999999999999996</v>
      </c>
      <c r="BC1506">
        <v>2.4085000000000001</v>
      </c>
      <c r="BD1506" s="39">
        <f t="shared" si="451"/>
        <v>0</v>
      </c>
      <c r="BE1506" s="41">
        <v>44203</v>
      </c>
      <c r="BF1506">
        <v>12.3</v>
      </c>
      <c r="BG1506">
        <v>8.9962999999999997</v>
      </c>
      <c r="BH1506" s="39">
        <f t="shared" si="452"/>
        <v>0</v>
      </c>
      <c r="BI1506" s="41">
        <v>44203</v>
      </c>
      <c r="BJ1506">
        <v>1.87</v>
      </c>
      <c r="BK1506">
        <v>1.87</v>
      </c>
      <c r="BL1506" s="39">
        <f t="shared" si="453"/>
        <v>1.630434782608697E-2</v>
      </c>
      <c r="BM1506" s="41">
        <v>44203</v>
      </c>
      <c r="BN1506">
        <v>6.74</v>
      </c>
      <c r="BO1506">
        <v>4.7210000000000001</v>
      </c>
      <c r="BP1506" s="46">
        <f t="shared" si="454"/>
        <v>-5.8959781006526811E-3</v>
      </c>
      <c r="BQ1506" s="41">
        <v>44203</v>
      </c>
      <c r="BR1506">
        <v>11.8</v>
      </c>
      <c r="BS1506">
        <v>6.8863000000000003</v>
      </c>
      <c r="BT1506" s="18">
        <f t="shared" si="455"/>
        <v>1.2884816214864625E-2</v>
      </c>
      <c r="BU1506" s="41">
        <v>44203</v>
      </c>
      <c r="BV1506">
        <v>3.12</v>
      </c>
      <c r="BW1506">
        <v>2.1495000000000002</v>
      </c>
      <c r="BX1506" s="39">
        <f t="shared" si="456"/>
        <v>-1.2677414909742146E-2</v>
      </c>
      <c r="BY1506" s="41">
        <v>44508</v>
      </c>
      <c r="BZ1506">
        <v>12.98</v>
      </c>
      <c r="CA1506">
        <v>9.2493999999999996</v>
      </c>
    </row>
    <row r="1507" spans="1:79">
      <c r="A1507" s="41">
        <v>44204</v>
      </c>
      <c r="B1507">
        <v>8.41</v>
      </c>
      <c r="C1507">
        <v>4.8650000000000002</v>
      </c>
      <c r="D1507" s="34">
        <f t="shared" si="442"/>
        <v>-1.9825119877503287E-2</v>
      </c>
      <c r="E1507" s="41">
        <v>44204</v>
      </c>
      <c r="F1507">
        <v>1.3</v>
      </c>
      <c r="G1507">
        <v>1.3</v>
      </c>
      <c r="H1507" s="39">
        <f t="shared" si="443"/>
        <v>0</v>
      </c>
      <c r="L1507" s="38"/>
      <c r="M1507" s="41">
        <v>44204</v>
      </c>
      <c r="N1507">
        <v>6.56</v>
      </c>
      <c r="O1507">
        <v>4.1492000000000004</v>
      </c>
      <c r="P1507" s="43">
        <f t="shared" si="444"/>
        <v>0</v>
      </c>
      <c r="Q1507" s="41">
        <v>44204</v>
      </c>
      <c r="R1507">
        <v>1.6</v>
      </c>
      <c r="S1507">
        <v>1.1335</v>
      </c>
      <c r="T1507" s="39">
        <f t="shared" si="445"/>
        <v>6.3032670454544418E-3</v>
      </c>
      <c r="U1507" s="42">
        <v>44207.62533333333</v>
      </c>
      <c r="V1507" s="44">
        <v>8.19</v>
      </c>
      <c r="W1507" s="44">
        <v>5.9909999999999997</v>
      </c>
      <c r="X1507" s="43">
        <f t="shared" si="457"/>
        <v>0</v>
      </c>
      <c r="Y1507" s="42">
        <v>44207.62533333333</v>
      </c>
      <c r="Z1507" s="44">
        <v>10</v>
      </c>
      <c r="AA1507" s="44">
        <v>7.84</v>
      </c>
      <c r="AB1507" s="43">
        <f t="shared" si="458"/>
        <v>-1.963236213580093E-2</v>
      </c>
      <c r="AC1507" s="42">
        <v>44207.62533333333</v>
      </c>
      <c r="AD1507" s="44">
        <v>20.100000000000001</v>
      </c>
      <c r="AE1507" s="44">
        <v>16.646999999999998</v>
      </c>
      <c r="AF1507" s="43">
        <f t="shared" si="459"/>
        <v>2.4689871130914617E-3</v>
      </c>
      <c r="AG1507" s="41">
        <v>44204</v>
      </c>
      <c r="AH1507">
        <v>14.64</v>
      </c>
      <c r="AI1507">
        <v>6.1908000000000003</v>
      </c>
      <c r="AJ1507" s="39">
        <f t="shared" si="446"/>
        <v>-6.9409694758756891E-4</v>
      </c>
      <c r="AK1507" s="45">
        <v>44409</v>
      </c>
      <c r="AL1507">
        <v>18.899999999999999</v>
      </c>
      <c r="AM1507">
        <v>13.4565</v>
      </c>
      <c r="AN1507" s="39">
        <f t="shared" si="447"/>
        <v>4.7862967055942044E-3</v>
      </c>
      <c r="AO1507" s="41">
        <v>44204</v>
      </c>
      <c r="AP1507">
        <v>7.4</v>
      </c>
      <c r="AQ1507">
        <v>6.6776</v>
      </c>
      <c r="AR1507" s="18">
        <f t="shared" si="448"/>
        <v>6.7998492272898147E-3</v>
      </c>
      <c r="AS1507" s="41">
        <v>44204</v>
      </c>
      <c r="AT1507">
        <v>10</v>
      </c>
      <c r="AU1507">
        <v>8.5777000000000001</v>
      </c>
      <c r="AV1507" s="39">
        <f t="shared" si="449"/>
        <v>0</v>
      </c>
      <c r="AW1507" s="41">
        <v>44204</v>
      </c>
      <c r="AX1507">
        <v>12.25</v>
      </c>
      <c r="AY1507">
        <v>8.2286000000000001</v>
      </c>
      <c r="AZ1507" s="39">
        <f t="shared" si="450"/>
        <v>4.1000610128126723E-3</v>
      </c>
      <c r="BA1507" s="41">
        <v>44204</v>
      </c>
      <c r="BB1507">
        <v>4.0999999999999996</v>
      </c>
      <c r="BC1507">
        <v>2.4085000000000001</v>
      </c>
      <c r="BD1507" s="39">
        <f t="shared" si="451"/>
        <v>0</v>
      </c>
      <c r="BE1507" s="41">
        <v>44204</v>
      </c>
      <c r="BF1507">
        <v>12.3</v>
      </c>
      <c r="BG1507">
        <v>8.9962999999999997</v>
      </c>
      <c r="BH1507" s="39">
        <f t="shared" si="452"/>
        <v>0</v>
      </c>
      <c r="BI1507" s="41">
        <v>44204</v>
      </c>
      <c r="BJ1507">
        <v>1.91</v>
      </c>
      <c r="BK1507">
        <v>1.91</v>
      </c>
      <c r="BL1507" s="39">
        <f t="shared" si="453"/>
        <v>2.13903743315507E-2</v>
      </c>
      <c r="BM1507" s="41">
        <v>44204</v>
      </c>
      <c r="BN1507">
        <v>6.77</v>
      </c>
      <c r="BO1507">
        <v>4.742</v>
      </c>
      <c r="BP1507" s="46">
        <f t="shared" si="454"/>
        <v>4.4482101249735031E-3</v>
      </c>
      <c r="BQ1507" s="41">
        <v>44204</v>
      </c>
      <c r="BR1507">
        <v>11.8</v>
      </c>
      <c r="BS1507">
        <v>6.8863000000000003</v>
      </c>
      <c r="BT1507" s="18">
        <f t="shared" si="455"/>
        <v>0</v>
      </c>
      <c r="BU1507" s="41">
        <v>44204</v>
      </c>
      <c r="BV1507">
        <v>3.16</v>
      </c>
      <c r="BW1507">
        <v>2.1770999999999998</v>
      </c>
      <c r="BX1507" s="39">
        <f t="shared" si="456"/>
        <v>1.2840195394277564E-2</v>
      </c>
      <c r="BY1507" s="41">
        <v>44509</v>
      </c>
      <c r="BZ1507">
        <v>12.98</v>
      </c>
      <c r="CA1507">
        <v>9.2493999999999996</v>
      </c>
    </row>
    <row r="1508" spans="1:79">
      <c r="A1508" s="41">
        <v>44207</v>
      </c>
      <c r="B1508">
        <v>8.3699999999999992</v>
      </c>
      <c r="C1508">
        <v>4.8418999999999999</v>
      </c>
      <c r="D1508" s="34">
        <f t="shared" si="442"/>
        <v>-4.7482014388489906E-3</v>
      </c>
      <c r="E1508" s="41">
        <v>44207</v>
      </c>
      <c r="F1508">
        <v>1.3</v>
      </c>
      <c r="G1508">
        <v>1.3</v>
      </c>
      <c r="H1508" s="39">
        <f t="shared" si="443"/>
        <v>0</v>
      </c>
      <c r="L1508" s="38"/>
      <c r="M1508" s="41">
        <v>44207</v>
      </c>
      <c r="N1508">
        <v>6.44</v>
      </c>
      <c r="O1508">
        <v>4.0732999999999997</v>
      </c>
      <c r="P1508" s="43">
        <f t="shared" si="444"/>
        <v>-1.8292682926829444E-2</v>
      </c>
      <c r="Q1508" s="41">
        <v>44207</v>
      </c>
      <c r="R1508">
        <v>1.56</v>
      </c>
      <c r="S1508">
        <v>1.1051</v>
      </c>
      <c r="T1508" s="39">
        <f t="shared" si="445"/>
        <v>-2.5055138950154373E-2</v>
      </c>
      <c r="U1508" s="42">
        <v>44208.62533333333</v>
      </c>
      <c r="V1508" s="44">
        <v>8.19</v>
      </c>
      <c r="W1508" s="44">
        <v>5.9909999999999997</v>
      </c>
      <c r="X1508" s="43">
        <f t="shared" si="457"/>
        <v>0</v>
      </c>
      <c r="Y1508" s="42">
        <v>44208.62533333333</v>
      </c>
      <c r="Z1508" s="44">
        <v>9.6999999999999993</v>
      </c>
      <c r="AA1508" s="44">
        <v>7.6050000000000004</v>
      </c>
      <c r="AB1508" s="43">
        <f t="shared" si="458"/>
        <v>-2.9974489795918297E-2</v>
      </c>
      <c r="AC1508" s="42">
        <v>44208.62533333333</v>
      </c>
      <c r="AD1508" s="44">
        <v>20.11</v>
      </c>
      <c r="AE1508" s="44">
        <v>16.655999999999999</v>
      </c>
      <c r="AF1508" s="43">
        <f t="shared" si="459"/>
        <v>5.4063795278430594E-4</v>
      </c>
      <c r="AG1508" s="41">
        <v>44207</v>
      </c>
      <c r="AH1508">
        <v>14.79</v>
      </c>
      <c r="AI1508">
        <v>6.2542999999999997</v>
      </c>
      <c r="AJ1508" s="39">
        <f t="shared" si="446"/>
        <v>1.0257155779543749E-2</v>
      </c>
      <c r="AK1508" s="45">
        <v>44501</v>
      </c>
      <c r="AL1508">
        <v>18.899999999999999</v>
      </c>
      <c r="AM1508">
        <v>13.4565</v>
      </c>
      <c r="AN1508" s="39">
        <f t="shared" si="447"/>
        <v>0</v>
      </c>
      <c r="AO1508" s="41">
        <v>44207</v>
      </c>
      <c r="AP1508">
        <v>7.4</v>
      </c>
      <c r="AQ1508">
        <v>6.6776</v>
      </c>
      <c r="AR1508" s="18">
        <f t="shared" si="448"/>
        <v>0</v>
      </c>
      <c r="AS1508" s="41">
        <v>44207</v>
      </c>
      <c r="AT1508">
        <v>10.3</v>
      </c>
      <c r="AU1508">
        <v>8.8350000000000009</v>
      </c>
      <c r="AV1508" s="39">
        <f t="shared" si="449"/>
        <v>2.9996385977593149E-2</v>
      </c>
      <c r="AW1508" s="41">
        <v>44207</v>
      </c>
      <c r="AX1508">
        <v>12.25</v>
      </c>
      <c r="AY1508">
        <v>8.2286000000000001</v>
      </c>
      <c r="AZ1508" s="39">
        <f t="shared" si="450"/>
        <v>0</v>
      </c>
      <c r="BA1508" s="41">
        <v>44207</v>
      </c>
      <c r="BB1508">
        <v>4.0999999999999996</v>
      </c>
      <c r="BC1508">
        <v>2.4085000000000001</v>
      </c>
      <c r="BD1508" s="39">
        <f t="shared" si="451"/>
        <v>0</v>
      </c>
      <c r="BE1508" s="41">
        <v>44207</v>
      </c>
      <c r="BF1508">
        <v>12.3</v>
      </c>
      <c r="BG1508">
        <v>8.9962999999999997</v>
      </c>
      <c r="BH1508" s="39">
        <f t="shared" si="452"/>
        <v>0</v>
      </c>
      <c r="BI1508" s="41">
        <v>44207</v>
      </c>
      <c r="BJ1508">
        <v>1.91</v>
      </c>
      <c r="BK1508">
        <v>1.91</v>
      </c>
      <c r="BL1508" s="39">
        <f t="shared" si="453"/>
        <v>0</v>
      </c>
      <c r="BM1508" s="41">
        <v>44207</v>
      </c>
      <c r="BN1508">
        <v>6.77</v>
      </c>
      <c r="BO1508">
        <v>4.742</v>
      </c>
      <c r="BP1508" s="46">
        <f t="shared" si="454"/>
        <v>0</v>
      </c>
      <c r="BQ1508" s="41">
        <v>44207</v>
      </c>
      <c r="BR1508">
        <v>11.8</v>
      </c>
      <c r="BS1508">
        <v>6.8863000000000003</v>
      </c>
      <c r="BT1508" s="18">
        <f t="shared" si="455"/>
        <v>0</v>
      </c>
      <c r="BU1508" s="41">
        <v>44207</v>
      </c>
      <c r="BV1508">
        <v>3.2</v>
      </c>
      <c r="BW1508">
        <v>2.2046999999999999</v>
      </c>
      <c r="BX1508" s="39">
        <f t="shared" si="456"/>
        <v>1.2677414909742351E-2</v>
      </c>
      <c r="BY1508" s="41">
        <v>44510</v>
      </c>
      <c r="BZ1508">
        <v>12.98</v>
      </c>
      <c r="CA1508">
        <v>9.2493999999999996</v>
      </c>
    </row>
    <row r="1509" spans="1:79">
      <c r="A1509" s="41">
        <v>44208</v>
      </c>
      <c r="B1509">
        <v>8.4499999999999993</v>
      </c>
      <c r="C1509">
        <v>4.8882000000000003</v>
      </c>
      <c r="D1509" s="34">
        <f t="shared" si="442"/>
        <v>9.5623618827320785E-3</v>
      </c>
      <c r="E1509" s="41">
        <v>44208</v>
      </c>
      <c r="F1509">
        <v>1.3</v>
      </c>
      <c r="G1509">
        <v>1.3</v>
      </c>
      <c r="H1509" s="39">
        <f t="shared" si="443"/>
        <v>0</v>
      </c>
      <c r="L1509" s="38"/>
      <c r="M1509" s="41">
        <v>44208</v>
      </c>
      <c r="N1509">
        <v>6.4</v>
      </c>
      <c r="O1509">
        <v>4.048</v>
      </c>
      <c r="P1509" s="43">
        <f t="shared" si="444"/>
        <v>-6.2111801242235188E-3</v>
      </c>
      <c r="Q1509" s="41">
        <v>44208</v>
      </c>
      <c r="R1509">
        <v>1.57</v>
      </c>
      <c r="S1509">
        <v>1.1122000000000001</v>
      </c>
      <c r="T1509" s="39">
        <f t="shared" si="445"/>
        <v>6.4247579404579733E-3</v>
      </c>
      <c r="U1509" s="42">
        <v>44209.62533333333</v>
      </c>
      <c r="V1509" s="44">
        <v>8.19</v>
      </c>
      <c r="W1509" s="44">
        <v>5.9909999999999997</v>
      </c>
      <c r="X1509" s="43">
        <f t="shared" si="457"/>
        <v>0</v>
      </c>
      <c r="Y1509" s="42">
        <v>44209.62533333333</v>
      </c>
      <c r="Z1509" s="44">
        <v>9.9</v>
      </c>
      <c r="AA1509" s="44">
        <v>7.7610000000000001</v>
      </c>
      <c r="AB1509" s="43">
        <f t="shared" si="458"/>
        <v>2.0512820512820471E-2</v>
      </c>
      <c r="AC1509" s="42">
        <v>44209.62533333333</v>
      </c>
      <c r="AD1509" s="44">
        <v>20</v>
      </c>
      <c r="AE1509" s="44">
        <v>16.565000000000001</v>
      </c>
      <c r="AF1509" s="43">
        <f t="shared" si="459"/>
        <v>-5.4634966378480747E-3</v>
      </c>
      <c r="AG1509" s="41">
        <v>44208</v>
      </c>
      <c r="AH1509">
        <v>14.78</v>
      </c>
      <c r="AI1509">
        <v>6.25</v>
      </c>
      <c r="AJ1509" s="39">
        <f t="shared" si="446"/>
        <v>-6.875269814367313E-4</v>
      </c>
      <c r="AK1509" s="45">
        <v>44531</v>
      </c>
      <c r="AL1509">
        <v>18.98</v>
      </c>
      <c r="AM1509">
        <v>13.513500000000001</v>
      </c>
      <c r="AN1509" s="39">
        <f t="shared" si="447"/>
        <v>4.2358711403411272E-3</v>
      </c>
      <c r="AO1509" s="41">
        <v>44208</v>
      </c>
      <c r="AP1509">
        <v>7.4</v>
      </c>
      <c r="AQ1509">
        <v>6.6776</v>
      </c>
      <c r="AR1509" s="18">
        <f t="shared" si="448"/>
        <v>0</v>
      </c>
      <c r="AS1509" s="41">
        <v>44208</v>
      </c>
      <c r="AT1509">
        <v>10.3</v>
      </c>
      <c r="AU1509">
        <v>8.8350000000000009</v>
      </c>
      <c r="AV1509" s="39">
        <f t="shared" si="449"/>
        <v>0</v>
      </c>
      <c r="AW1509" s="41">
        <v>44208</v>
      </c>
      <c r="AX1509">
        <v>12.3</v>
      </c>
      <c r="AY1509">
        <v>8.2621000000000002</v>
      </c>
      <c r="AZ1509" s="39">
        <f t="shared" si="450"/>
        <v>4.0711664195610536E-3</v>
      </c>
      <c r="BA1509" s="41">
        <v>44208</v>
      </c>
      <c r="BB1509">
        <v>4.0999999999999996</v>
      </c>
      <c r="BC1509">
        <v>2.4085000000000001</v>
      </c>
      <c r="BD1509" s="39">
        <f t="shared" si="451"/>
        <v>0</v>
      </c>
      <c r="BE1509" s="41">
        <v>44208</v>
      </c>
      <c r="BF1509">
        <v>12.3</v>
      </c>
      <c r="BG1509">
        <v>8.9962999999999997</v>
      </c>
      <c r="BH1509" s="39">
        <f t="shared" si="452"/>
        <v>0</v>
      </c>
      <c r="BI1509" s="41">
        <v>44208</v>
      </c>
      <c r="BJ1509">
        <v>1.9</v>
      </c>
      <c r="BK1509">
        <v>1.9</v>
      </c>
      <c r="BL1509" s="39">
        <f t="shared" si="453"/>
        <v>-5.2356020942408424E-3</v>
      </c>
      <c r="BM1509" s="41">
        <v>44208</v>
      </c>
      <c r="BN1509">
        <v>6.89</v>
      </c>
      <c r="BO1509">
        <v>4.8259999999999996</v>
      </c>
      <c r="BP1509" s="46">
        <f t="shared" si="454"/>
        <v>1.7714044706874658E-2</v>
      </c>
      <c r="BQ1509" s="41">
        <v>44208</v>
      </c>
      <c r="BR1509">
        <v>11.9</v>
      </c>
      <c r="BS1509">
        <v>6.9446000000000003</v>
      </c>
      <c r="BT1509" s="18">
        <f t="shared" si="455"/>
        <v>8.4660848351073899E-3</v>
      </c>
      <c r="BU1509" s="41">
        <v>44208</v>
      </c>
      <c r="BV1509">
        <v>3.15</v>
      </c>
      <c r="BW1509">
        <v>2.1701999999999999</v>
      </c>
      <c r="BX1509" s="39">
        <f t="shared" si="456"/>
        <v>-1.5648387535719135E-2</v>
      </c>
      <c r="BY1509" s="41">
        <v>44511</v>
      </c>
      <c r="BZ1509">
        <v>12.98</v>
      </c>
      <c r="CA1509">
        <v>9.2493999999999996</v>
      </c>
    </row>
    <row r="1510" spans="1:79">
      <c r="A1510" s="41">
        <v>44209</v>
      </c>
      <c r="B1510">
        <v>8.34</v>
      </c>
      <c r="C1510">
        <v>4.8244999999999996</v>
      </c>
      <c r="D1510" s="34">
        <f t="shared" si="442"/>
        <v>-1.3031381694693497E-2</v>
      </c>
      <c r="E1510" s="41">
        <v>44209</v>
      </c>
      <c r="F1510">
        <v>1.3</v>
      </c>
      <c r="G1510">
        <v>1.3</v>
      </c>
      <c r="H1510" s="39">
        <f t="shared" si="443"/>
        <v>0</v>
      </c>
      <c r="L1510" s="38"/>
      <c r="M1510" s="41">
        <v>44209</v>
      </c>
      <c r="N1510">
        <v>6.45</v>
      </c>
      <c r="O1510">
        <v>4.0796000000000001</v>
      </c>
      <c r="P1510" s="43">
        <f t="shared" si="444"/>
        <v>7.806324110671955E-3</v>
      </c>
      <c r="Q1510" s="41">
        <v>44209</v>
      </c>
      <c r="R1510">
        <v>1.58</v>
      </c>
      <c r="S1510">
        <v>1.1193</v>
      </c>
      <c r="T1510" s="39">
        <f t="shared" si="445"/>
        <v>6.3837439309475663E-3</v>
      </c>
      <c r="U1510" s="42">
        <v>44211.62533333333</v>
      </c>
      <c r="V1510" s="44">
        <v>8.19</v>
      </c>
      <c r="W1510" s="44">
        <v>5.9909999999999997</v>
      </c>
      <c r="X1510" s="43">
        <f t="shared" si="457"/>
        <v>0</v>
      </c>
      <c r="Y1510" s="42">
        <v>44211.62533333333</v>
      </c>
      <c r="Z1510" s="44">
        <v>9.9</v>
      </c>
      <c r="AA1510" s="44">
        <v>7.7610000000000001</v>
      </c>
      <c r="AB1510" s="43">
        <f t="shared" si="458"/>
        <v>0</v>
      </c>
      <c r="AC1510" s="42">
        <v>44211.62533333333</v>
      </c>
      <c r="AD1510" s="44">
        <v>20</v>
      </c>
      <c r="AE1510" s="44">
        <v>16.565000000000001</v>
      </c>
      <c r="AF1510" s="43">
        <f t="shared" si="459"/>
        <v>0</v>
      </c>
      <c r="AG1510" s="41">
        <v>44209</v>
      </c>
      <c r="AH1510">
        <v>14.78</v>
      </c>
      <c r="AI1510">
        <v>6.25</v>
      </c>
      <c r="AJ1510" s="39">
        <f t="shared" si="446"/>
        <v>0</v>
      </c>
      <c r="AK1510" s="45" t="s">
        <v>1177</v>
      </c>
      <c r="AL1510">
        <v>18.86</v>
      </c>
      <c r="AM1510">
        <v>13.428000000000001</v>
      </c>
      <c r="AN1510" s="39">
        <f t="shared" si="447"/>
        <v>-6.3270063270063036E-3</v>
      </c>
      <c r="AO1510" s="41">
        <v>44209</v>
      </c>
      <c r="AP1510">
        <v>7.6</v>
      </c>
      <c r="AQ1510">
        <v>6.8581000000000003</v>
      </c>
      <c r="AR1510" s="18">
        <f t="shared" si="448"/>
        <v>2.703066970168928E-2</v>
      </c>
      <c r="AS1510" s="41">
        <v>44209</v>
      </c>
      <c r="AT1510">
        <v>10.25</v>
      </c>
      <c r="AU1510">
        <v>8.7920999999999996</v>
      </c>
      <c r="AV1510" s="39">
        <f t="shared" si="449"/>
        <v>-4.8556876061121978E-3</v>
      </c>
      <c r="AW1510" s="41">
        <v>44209</v>
      </c>
      <c r="AX1510">
        <v>12.3</v>
      </c>
      <c r="AY1510">
        <v>8.2621000000000002</v>
      </c>
      <c r="AZ1510" s="39">
        <f t="shared" si="450"/>
        <v>0</v>
      </c>
      <c r="BA1510" s="41">
        <v>44209</v>
      </c>
      <c r="BB1510">
        <v>4.0999999999999996</v>
      </c>
      <c r="BC1510">
        <v>2.4085000000000001</v>
      </c>
      <c r="BD1510" s="39">
        <f t="shared" si="451"/>
        <v>0</v>
      </c>
      <c r="BE1510" s="41">
        <v>44209</v>
      </c>
      <c r="BF1510">
        <v>12.3</v>
      </c>
      <c r="BG1510">
        <v>8.9962999999999997</v>
      </c>
      <c r="BH1510" s="39">
        <f t="shared" si="452"/>
        <v>0</v>
      </c>
      <c r="BI1510" s="41">
        <v>44209</v>
      </c>
      <c r="BJ1510">
        <v>1.86</v>
      </c>
      <c r="BK1510">
        <v>1.86</v>
      </c>
      <c r="BL1510" s="39">
        <f t="shared" si="453"/>
        <v>-2.1052631578947271E-2</v>
      </c>
      <c r="BM1510" s="41">
        <v>44209</v>
      </c>
      <c r="BN1510">
        <v>6.79</v>
      </c>
      <c r="BO1510">
        <v>4.7560000000000002</v>
      </c>
      <c r="BP1510" s="46">
        <f t="shared" si="454"/>
        <v>-1.4504765851636842E-2</v>
      </c>
      <c r="BQ1510" s="41">
        <v>44209</v>
      </c>
      <c r="BR1510">
        <v>11.88</v>
      </c>
      <c r="BS1510">
        <v>6.9329999999999998</v>
      </c>
      <c r="BT1510" s="18">
        <f t="shared" si="455"/>
        <v>-1.6703625838781929E-3</v>
      </c>
      <c r="BU1510" s="41">
        <v>44209</v>
      </c>
      <c r="BV1510">
        <v>3.09</v>
      </c>
      <c r="BW1510">
        <v>2.1288999999999998</v>
      </c>
      <c r="BX1510" s="39">
        <f t="shared" si="456"/>
        <v>-1.9030504101004569E-2</v>
      </c>
      <c r="BY1510" s="41">
        <v>44512</v>
      </c>
      <c r="BZ1510">
        <v>12.95</v>
      </c>
      <c r="CA1510">
        <v>9.2279999999999998</v>
      </c>
    </row>
    <row r="1511" spans="1:79">
      <c r="A1511" s="41">
        <v>44211</v>
      </c>
      <c r="B1511">
        <v>8.43</v>
      </c>
      <c r="C1511">
        <v>4.8765999999999998</v>
      </c>
      <c r="D1511" s="34">
        <f t="shared" si="442"/>
        <v>1.0799046533319569E-2</v>
      </c>
      <c r="E1511" s="41">
        <v>44211</v>
      </c>
      <c r="F1511">
        <v>1.3</v>
      </c>
      <c r="G1511">
        <v>1.3</v>
      </c>
      <c r="H1511" s="39">
        <f t="shared" si="443"/>
        <v>0</v>
      </c>
      <c r="L1511" s="38"/>
      <c r="M1511" s="41">
        <v>44211</v>
      </c>
      <c r="N1511">
        <v>6.45</v>
      </c>
      <c r="O1511">
        <v>4.0796000000000001</v>
      </c>
      <c r="P1511" s="43">
        <f t="shared" si="444"/>
        <v>0</v>
      </c>
      <c r="Q1511" s="41">
        <v>44211</v>
      </c>
      <c r="R1511">
        <v>1.61</v>
      </c>
      <c r="S1511">
        <v>1.1405000000000001</v>
      </c>
      <c r="T1511" s="39">
        <f t="shared" si="445"/>
        <v>1.894040918431172E-2</v>
      </c>
      <c r="U1511" s="42">
        <v>44214.62533333333</v>
      </c>
      <c r="V1511" s="44">
        <v>8.19</v>
      </c>
      <c r="W1511" s="44">
        <v>5.9909999999999997</v>
      </c>
      <c r="X1511" s="43">
        <f t="shared" si="457"/>
        <v>0</v>
      </c>
      <c r="Y1511" s="42">
        <v>44214.62533333333</v>
      </c>
      <c r="Z1511" s="44">
        <v>9.9</v>
      </c>
      <c r="AA1511" s="44">
        <v>7.7610000000000001</v>
      </c>
      <c r="AB1511" s="43">
        <f t="shared" si="458"/>
        <v>0</v>
      </c>
      <c r="AC1511" s="42">
        <v>44214.62533333333</v>
      </c>
      <c r="AD1511" s="44">
        <v>20.07</v>
      </c>
      <c r="AE1511" s="44">
        <v>16.623000000000001</v>
      </c>
      <c r="AF1511" s="43">
        <f t="shared" si="459"/>
        <v>3.5013582855417946E-3</v>
      </c>
      <c r="AG1511" s="41">
        <v>44211</v>
      </c>
      <c r="AH1511">
        <v>14.77</v>
      </c>
      <c r="AI1511">
        <v>6.2458</v>
      </c>
      <c r="AJ1511" s="39">
        <f t="shared" si="446"/>
        <v>-6.7199999999999704E-4</v>
      </c>
      <c r="AK1511" s="45" t="s">
        <v>1178</v>
      </c>
      <c r="AL1511">
        <v>18.95</v>
      </c>
      <c r="AM1511">
        <v>13.492100000000001</v>
      </c>
      <c r="AN1511" s="39">
        <f t="shared" si="447"/>
        <v>4.7736073875483927E-3</v>
      </c>
      <c r="AO1511" s="41">
        <v>44211</v>
      </c>
      <c r="AP1511">
        <v>7.7</v>
      </c>
      <c r="AQ1511">
        <v>6.9482999999999997</v>
      </c>
      <c r="AR1511" s="18">
        <f t="shared" si="448"/>
        <v>1.3152330820489552E-2</v>
      </c>
      <c r="AS1511" s="41">
        <v>44211</v>
      </c>
      <c r="AT1511">
        <v>10.28</v>
      </c>
      <c r="AU1511">
        <v>8.8178000000000001</v>
      </c>
      <c r="AV1511" s="39">
        <f t="shared" si="449"/>
        <v>2.9230786728995919E-3</v>
      </c>
      <c r="AW1511" s="41">
        <v>44211</v>
      </c>
      <c r="AX1511">
        <v>12.3</v>
      </c>
      <c r="AY1511">
        <v>8.2621000000000002</v>
      </c>
      <c r="AZ1511" s="39">
        <f t="shared" si="450"/>
        <v>0</v>
      </c>
      <c r="BA1511" s="41">
        <v>44211</v>
      </c>
      <c r="BB1511">
        <v>4.0999999999999996</v>
      </c>
      <c r="BC1511">
        <v>2.4085000000000001</v>
      </c>
      <c r="BD1511" s="39">
        <f t="shared" si="451"/>
        <v>0</v>
      </c>
      <c r="BE1511" s="41">
        <v>44211</v>
      </c>
      <c r="BF1511">
        <v>12.3</v>
      </c>
      <c r="BG1511">
        <v>8.9962999999999997</v>
      </c>
      <c r="BH1511" s="39">
        <f t="shared" si="452"/>
        <v>0</v>
      </c>
      <c r="BI1511" s="41">
        <v>44211</v>
      </c>
      <c r="BJ1511">
        <v>1.88</v>
      </c>
      <c r="BK1511">
        <v>1.88</v>
      </c>
      <c r="BL1511" s="39">
        <f t="shared" si="453"/>
        <v>1.0752688172042901E-2</v>
      </c>
      <c r="BM1511" s="41">
        <v>44211</v>
      </c>
      <c r="BN1511">
        <v>6.76</v>
      </c>
      <c r="BO1511">
        <v>4.7350000000000003</v>
      </c>
      <c r="BP1511" s="46">
        <f t="shared" si="454"/>
        <v>-4.4154751892346317E-3</v>
      </c>
      <c r="BQ1511" s="41">
        <v>44211</v>
      </c>
      <c r="BR1511">
        <v>11.75</v>
      </c>
      <c r="BS1511">
        <v>6.8571</v>
      </c>
      <c r="BT1511" s="18">
        <f t="shared" si="455"/>
        <v>-1.09476417135439E-2</v>
      </c>
      <c r="BU1511" s="41">
        <v>44211</v>
      </c>
      <c r="BV1511">
        <v>3.18</v>
      </c>
      <c r="BW1511">
        <v>2.1909000000000001</v>
      </c>
      <c r="BX1511" s="39">
        <f t="shared" si="456"/>
        <v>2.9123021278594712E-2</v>
      </c>
      <c r="BY1511" s="41">
        <v>44515</v>
      </c>
      <c r="BZ1511">
        <v>12.96</v>
      </c>
      <c r="CA1511">
        <v>9.2350999999999992</v>
      </c>
    </row>
    <row r="1512" spans="1:79">
      <c r="A1512" s="41">
        <v>44214</v>
      </c>
      <c r="B1512">
        <v>8.18</v>
      </c>
      <c r="C1512">
        <v>4.7320000000000002</v>
      </c>
      <c r="D1512" s="34">
        <f t="shared" si="442"/>
        <v>-2.9651806586556129E-2</v>
      </c>
      <c r="E1512" s="41">
        <v>44214</v>
      </c>
      <c r="F1512">
        <v>1.3</v>
      </c>
      <c r="G1512">
        <v>1.3</v>
      </c>
      <c r="H1512" s="39">
        <f t="shared" si="443"/>
        <v>0</v>
      </c>
      <c r="L1512" s="38"/>
      <c r="M1512" s="41">
        <v>44214</v>
      </c>
      <c r="N1512">
        <v>6.3</v>
      </c>
      <c r="O1512">
        <v>3.9847000000000001</v>
      </c>
      <c r="P1512" s="43">
        <f t="shared" si="444"/>
        <v>-2.3262084518090004E-2</v>
      </c>
      <c r="Q1512" s="41">
        <v>44214</v>
      </c>
      <c r="R1512">
        <v>1.61</v>
      </c>
      <c r="S1512">
        <v>1.1405000000000001</v>
      </c>
      <c r="T1512" s="39">
        <f t="shared" si="445"/>
        <v>0</v>
      </c>
      <c r="U1512" s="42">
        <v>44215.62533333333</v>
      </c>
      <c r="V1512" s="44">
        <v>8.19</v>
      </c>
      <c r="W1512" s="44">
        <v>5.9909999999999997</v>
      </c>
      <c r="X1512" s="43">
        <f t="shared" si="457"/>
        <v>0</v>
      </c>
      <c r="Y1512" s="42">
        <v>44215.62533333333</v>
      </c>
      <c r="Z1512" s="44">
        <v>9.94</v>
      </c>
      <c r="AA1512" s="44">
        <v>7.7930000000000001</v>
      </c>
      <c r="AB1512" s="43">
        <f t="shared" si="458"/>
        <v>4.1231800025769913E-3</v>
      </c>
      <c r="AC1512" s="42">
        <v>44215.62533333333</v>
      </c>
      <c r="AD1512" s="44">
        <v>20.010000000000002</v>
      </c>
      <c r="AE1512" s="44">
        <v>16.573</v>
      </c>
      <c r="AF1512" s="43">
        <f t="shared" si="459"/>
        <v>-3.0078806472959578E-3</v>
      </c>
      <c r="AG1512" s="41">
        <v>44214</v>
      </c>
      <c r="AH1512">
        <v>14.74</v>
      </c>
      <c r="AI1512">
        <v>6.2331000000000003</v>
      </c>
      <c r="AJ1512" s="39">
        <f t="shared" si="446"/>
        <v>-2.0333664222356961E-3</v>
      </c>
      <c r="AK1512" s="45" t="s">
        <v>1179</v>
      </c>
      <c r="AL1512">
        <v>18.95</v>
      </c>
      <c r="AM1512">
        <v>13.492100000000001</v>
      </c>
      <c r="AN1512" s="39">
        <f t="shared" si="447"/>
        <v>0</v>
      </c>
      <c r="AO1512" s="41">
        <v>44214</v>
      </c>
      <c r="AP1512">
        <v>7.99</v>
      </c>
      <c r="AQ1512">
        <v>7.21</v>
      </c>
      <c r="AR1512" s="18">
        <f t="shared" si="448"/>
        <v>3.7663889008822345E-2</v>
      </c>
      <c r="AS1512" s="41">
        <v>44214</v>
      </c>
      <c r="AT1512">
        <v>10.5</v>
      </c>
      <c r="AU1512">
        <v>9.0065000000000008</v>
      </c>
      <c r="AV1512" s="39">
        <f t="shared" si="449"/>
        <v>2.1399895665585606E-2</v>
      </c>
      <c r="AW1512" s="41">
        <v>44214</v>
      </c>
      <c r="AX1512">
        <v>12.28</v>
      </c>
      <c r="AY1512">
        <v>8.2486999999999995</v>
      </c>
      <c r="AZ1512" s="39">
        <f t="shared" si="450"/>
        <v>-1.6218636908292981E-3</v>
      </c>
      <c r="BA1512" s="41">
        <v>44214</v>
      </c>
      <c r="BB1512">
        <v>4.08</v>
      </c>
      <c r="BC1512">
        <v>2.3967999999999998</v>
      </c>
      <c r="BD1512" s="39">
        <f t="shared" si="451"/>
        <v>-4.8577953082832737E-3</v>
      </c>
      <c r="BE1512" s="41">
        <v>44214</v>
      </c>
      <c r="BF1512">
        <v>12.3</v>
      </c>
      <c r="BG1512">
        <v>8.9962999999999997</v>
      </c>
      <c r="BH1512" s="39">
        <f t="shared" si="452"/>
        <v>0</v>
      </c>
      <c r="BI1512" s="41">
        <v>44214</v>
      </c>
      <c r="BJ1512">
        <v>1.86</v>
      </c>
      <c r="BK1512">
        <v>1.86</v>
      </c>
      <c r="BL1512" s="39">
        <f t="shared" si="453"/>
        <v>-1.0638297872340318E-2</v>
      </c>
      <c r="BM1512" s="41">
        <v>44214</v>
      </c>
      <c r="BN1512">
        <v>6.7</v>
      </c>
      <c r="BO1512">
        <v>4.6929999999999996</v>
      </c>
      <c r="BP1512" s="46">
        <f t="shared" si="454"/>
        <v>-8.870116156283147E-3</v>
      </c>
      <c r="BQ1512" s="41">
        <v>44214</v>
      </c>
      <c r="BR1512">
        <v>11.9</v>
      </c>
      <c r="BS1512">
        <v>6.9446000000000003</v>
      </c>
      <c r="BT1512" s="18">
        <f t="shared" si="455"/>
        <v>1.2760496419769342E-2</v>
      </c>
      <c r="BU1512" s="41">
        <v>44214</v>
      </c>
      <c r="BV1512">
        <v>3.17</v>
      </c>
      <c r="BW1512">
        <v>2.1840000000000002</v>
      </c>
      <c r="BX1512" s="39">
        <f t="shared" si="456"/>
        <v>-3.149390661371996E-3</v>
      </c>
      <c r="BY1512" s="41">
        <v>44516</v>
      </c>
      <c r="BZ1512">
        <v>12.96</v>
      </c>
      <c r="CA1512">
        <v>9.2350999999999992</v>
      </c>
    </row>
    <row r="1513" spans="1:79">
      <c r="A1513" s="41">
        <v>44215</v>
      </c>
      <c r="B1513">
        <v>8</v>
      </c>
      <c r="C1513">
        <v>4.6277999999999997</v>
      </c>
      <c r="D1513" s="34">
        <f t="shared" si="442"/>
        <v>-2.2020287404902899E-2</v>
      </c>
      <c r="E1513" s="41">
        <v>44215</v>
      </c>
      <c r="F1513">
        <v>1.27</v>
      </c>
      <c r="G1513">
        <v>1.27</v>
      </c>
      <c r="H1513" s="39">
        <f t="shared" si="443"/>
        <v>-2.3076923076923096E-2</v>
      </c>
      <c r="L1513" s="38"/>
      <c r="M1513" s="41">
        <v>44215</v>
      </c>
      <c r="N1513">
        <v>6.42</v>
      </c>
      <c r="O1513">
        <v>4.0606</v>
      </c>
      <c r="P1513" s="43">
        <f t="shared" si="444"/>
        <v>1.904785805706825E-2</v>
      </c>
      <c r="Q1513" s="41">
        <v>44215</v>
      </c>
      <c r="R1513">
        <v>1.59</v>
      </c>
      <c r="S1513">
        <v>1.1264000000000001</v>
      </c>
      <c r="T1513" s="39">
        <f t="shared" si="445"/>
        <v>-1.2362998684787374E-2</v>
      </c>
      <c r="U1513" s="42">
        <v>44216.62533333333</v>
      </c>
      <c r="V1513" s="44">
        <v>8.19</v>
      </c>
      <c r="W1513" s="44">
        <v>5.9909999999999997</v>
      </c>
      <c r="X1513" s="43">
        <f t="shared" si="457"/>
        <v>0</v>
      </c>
      <c r="Y1513" s="42">
        <v>44216.62533333333</v>
      </c>
      <c r="Z1513" s="44">
        <v>9.85</v>
      </c>
      <c r="AA1513" s="44">
        <v>7.7220000000000004</v>
      </c>
      <c r="AB1513" s="43">
        <f t="shared" si="458"/>
        <v>-9.1107404080584785E-3</v>
      </c>
      <c r="AC1513" s="42">
        <v>44216.62533333333</v>
      </c>
      <c r="AD1513" s="44">
        <v>20.010000000000002</v>
      </c>
      <c r="AE1513" s="44">
        <v>16.573</v>
      </c>
      <c r="AF1513" s="43">
        <f t="shared" si="459"/>
        <v>0</v>
      </c>
      <c r="AG1513" s="41">
        <v>44215</v>
      </c>
      <c r="AH1513">
        <v>14.7</v>
      </c>
      <c r="AI1513">
        <v>6.2161999999999997</v>
      </c>
      <c r="AJ1513" s="39">
        <f t="shared" si="446"/>
        <v>-2.7113314402144326E-3</v>
      </c>
      <c r="AK1513" s="45" t="s">
        <v>1180</v>
      </c>
      <c r="AL1513">
        <v>18.920000000000002</v>
      </c>
      <c r="AM1513">
        <v>13.470700000000001</v>
      </c>
      <c r="AN1513" s="39">
        <f t="shared" si="447"/>
        <v>-1.5861133552226756E-3</v>
      </c>
      <c r="AO1513" s="41">
        <v>44215</v>
      </c>
      <c r="AP1513">
        <v>8.2200000000000006</v>
      </c>
      <c r="AQ1513">
        <v>7.4175000000000004</v>
      </c>
      <c r="AR1513" s="18">
        <f t="shared" si="448"/>
        <v>2.8779472954230299E-2</v>
      </c>
      <c r="AS1513" s="41">
        <v>44215</v>
      </c>
      <c r="AT1513">
        <v>10.3</v>
      </c>
      <c r="AU1513">
        <v>8.8350000000000009</v>
      </c>
      <c r="AV1513" s="39">
        <f t="shared" si="449"/>
        <v>-1.9041803142175094E-2</v>
      </c>
      <c r="AW1513" s="41">
        <v>44215</v>
      </c>
      <c r="AX1513">
        <v>12.3</v>
      </c>
      <c r="AY1513">
        <v>8.2621000000000002</v>
      </c>
      <c r="AZ1513" s="39">
        <f t="shared" si="450"/>
        <v>1.6244984058094907E-3</v>
      </c>
      <c r="BA1513" s="41">
        <v>44215</v>
      </c>
      <c r="BB1513">
        <v>4.0999999999999996</v>
      </c>
      <c r="BC1513">
        <v>2.4085000000000001</v>
      </c>
      <c r="BD1513" s="39">
        <f t="shared" si="451"/>
        <v>4.8815086782377616E-3</v>
      </c>
      <c r="BE1513" s="41">
        <v>44215</v>
      </c>
      <c r="BF1513">
        <v>12.3</v>
      </c>
      <c r="BG1513">
        <v>8.9962999999999997</v>
      </c>
      <c r="BH1513" s="39">
        <f t="shared" si="452"/>
        <v>0</v>
      </c>
      <c r="BI1513" s="41">
        <v>44215</v>
      </c>
      <c r="BJ1513">
        <v>1.89</v>
      </c>
      <c r="BK1513">
        <v>1.89</v>
      </c>
      <c r="BL1513" s="39">
        <f t="shared" si="453"/>
        <v>1.6129032258064412E-2</v>
      </c>
      <c r="BM1513" s="41">
        <v>44215</v>
      </c>
      <c r="BN1513">
        <v>6.76</v>
      </c>
      <c r="BO1513">
        <v>4.7350000000000003</v>
      </c>
      <c r="BP1513" s="46">
        <f t="shared" si="454"/>
        <v>8.9494992542085462E-3</v>
      </c>
      <c r="BQ1513" s="41">
        <v>44215</v>
      </c>
      <c r="BR1513">
        <v>11.9</v>
      </c>
      <c r="BS1513">
        <v>6.9446000000000003</v>
      </c>
      <c r="BT1513" s="18">
        <f t="shared" si="455"/>
        <v>0</v>
      </c>
      <c r="BU1513" s="41">
        <v>44215</v>
      </c>
      <c r="BV1513">
        <v>3.17</v>
      </c>
      <c r="BW1513">
        <v>2.1840000000000002</v>
      </c>
      <c r="BX1513" s="39">
        <f t="shared" si="456"/>
        <v>0</v>
      </c>
      <c r="BY1513" s="41">
        <v>44517</v>
      </c>
      <c r="BZ1513">
        <v>12.98</v>
      </c>
      <c r="CA1513">
        <v>9.2493999999999996</v>
      </c>
    </row>
    <row r="1514" spans="1:79">
      <c r="A1514" s="41">
        <v>44216</v>
      </c>
      <c r="B1514">
        <v>7.9</v>
      </c>
      <c r="C1514">
        <v>4.57</v>
      </c>
      <c r="D1514" s="34">
        <f t="shared" si="442"/>
        <v>-1.2489735943644801E-2</v>
      </c>
      <c r="E1514" s="41">
        <v>44216</v>
      </c>
      <c r="F1514">
        <v>1.33</v>
      </c>
      <c r="G1514">
        <v>1.33</v>
      </c>
      <c r="H1514" s="39">
        <f t="shared" si="443"/>
        <v>4.7244094488189017E-2</v>
      </c>
      <c r="L1514" s="38"/>
      <c r="M1514" s="41">
        <v>44216</v>
      </c>
      <c r="N1514">
        <v>6.38</v>
      </c>
      <c r="O1514">
        <v>4.0353000000000003</v>
      </c>
      <c r="P1514" s="43">
        <f t="shared" si="444"/>
        <v>-6.2306063143376979E-3</v>
      </c>
      <c r="Q1514" s="41">
        <v>44216</v>
      </c>
      <c r="R1514">
        <v>1.55</v>
      </c>
      <c r="S1514">
        <v>1.0980000000000001</v>
      </c>
      <c r="T1514" s="39">
        <f t="shared" si="445"/>
        <v>-2.5213068181818163E-2</v>
      </c>
      <c r="U1514" s="42">
        <v>44217.62533333333</v>
      </c>
      <c r="V1514" s="44">
        <v>8.19</v>
      </c>
      <c r="W1514" s="44">
        <v>5.9909999999999997</v>
      </c>
      <c r="X1514" s="43">
        <f t="shared" si="457"/>
        <v>0</v>
      </c>
      <c r="Y1514" s="42">
        <v>44217.62533333333</v>
      </c>
      <c r="Z1514" s="44">
        <v>9.8800000000000008</v>
      </c>
      <c r="AA1514" s="44">
        <v>7.7460000000000004</v>
      </c>
      <c r="AB1514" s="43">
        <f t="shared" si="458"/>
        <v>3.1080031080031106E-3</v>
      </c>
      <c r="AC1514" s="42">
        <v>44217.62533333333</v>
      </c>
      <c r="AD1514" s="44">
        <v>20</v>
      </c>
      <c r="AE1514" s="44">
        <v>16.565000000000001</v>
      </c>
      <c r="AF1514" s="43">
        <f t="shared" si="459"/>
        <v>-4.827128461955662E-4</v>
      </c>
      <c r="AG1514" s="41">
        <v>44216</v>
      </c>
      <c r="AH1514">
        <v>14.7</v>
      </c>
      <c r="AI1514">
        <v>6.2161999999999997</v>
      </c>
      <c r="AJ1514" s="39">
        <f t="shared" si="446"/>
        <v>0</v>
      </c>
      <c r="AK1514" s="45" t="s">
        <v>1181</v>
      </c>
      <c r="AL1514">
        <v>19</v>
      </c>
      <c r="AM1514">
        <v>13.527699999999999</v>
      </c>
      <c r="AN1514" s="39">
        <f t="shared" si="447"/>
        <v>4.2314059402999548E-3</v>
      </c>
      <c r="AO1514" s="41">
        <v>44216</v>
      </c>
      <c r="AP1514">
        <v>8.33</v>
      </c>
      <c r="AQ1514">
        <v>7.5167999999999999</v>
      </c>
      <c r="AR1514" s="18">
        <f t="shared" si="448"/>
        <v>1.3387259858442803E-2</v>
      </c>
      <c r="AS1514" s="41">
        <v>44216</v>
      </c>
      <c r="AT1514">
        <v>10.3</v>
      </c>
      <c r="AU1514">
        <v>8.8350000000000009</v>
      </c>
      <c r="AV1514" s="39">
        <f t="shared" si="449"/>
        <v>0</v>
      </c>
      <c r="AW1514" s="41">
        <v>44216</v>
      </c>
      <c r="AX1514">
        <v>12.3</v>
      </c>
      <c r="AY1514">
        <v>8.2621000000000002</v>
      </c>
      <c r="AZ1514" s="39">
        <f t="shared" si="450"/>
        <v>0</v>
      </c>
      <c r="BA1514" s="41">
        <v>44216</v>
      </c>
      <c r="BB1514">
        <v>4.0999999999999996</v>
      </c>
      <c r="BC1514">
        <v>2.4085000000000001</v>
      </c>
      <c r="BD1514" s="39">
        <f t="shared" si="451"/>
        <v>0</v>
      </c>
      <c r="BE1514" s="41">
        <v>44216</v>
      </c>
      <c r="BF1514">
        <v>12.3</v>
      </c>
      <c r="BG1514">
        <v>8.9962999999999997</v>
      </c>
      <c r="BH1514" s="39">
        <f t="shared" si="452"/>
        <v>0</v>
      </c>
      <c r="BI1514" s="41">
        <v>44216</v>
      </c>
      <c r="BJ1514">
        <v>1.9</v>
      </c>
      <c r="BK1514">
        <v>1.9</v>
      </c>
      <c r="BL1514" s="39">
        <f t="shared" si="453"/>
        <v>5.2910052910052959E-3</v>
      </c>
      <c r="BM1514" s="41">
        <v>44216</v>
      </c>
      <c r="BN1514">
        <v>6.8</v>
      </c>
      <c r="BO1514">
        <v>4.7629999999999999</v>
      </c>
      <c r="BP1514" s="46">
        <f t="shared" si="454"/>
        <v>5.9134107708552434E-3</v>
      </c>
      <c r="BQ1514" s="41">
        <v>44216</v>
      </c>
      <c r="BR1514">
        <v>11.88</v>
      </c>
      <c r="BS1514">
        <v>6.9329999999999998</v>
      </c>
      <c r="BT1514" s="18">
        <f t="shared" si="455"/>
        <v>-1.6703625838781929E-3</v>
      </c>
      <c r="BU1514" s="41">
        <v>44216</v>
      </c>
      <c r="BV1514">
        <v>3.17</v>
      </c>
      <c r="BW1514">
        <v>2.1840000000000002</v>
      </c>
      <c r="BX1514" s="39">
        <f t="shared" si="456"/>
        <v>0</v>
      </c>
      <c r="BY1514" s="41">
        <v>44518</v>
      </c>
      <c r="BZ1514">
        <v>12.98</v>
      </c>
      <c r="CA1514">
        <v>9.2493999999999996</v>
      </c>
    </row>
    <row r="1515" spans="1:79">
      <c r="A1515" s="41">
        <v>44217</v>
      </c>
      <c r="B1515">
        <v>7.88</v>
      </c>
      <c r="C1515">
        <v>4.5583999999999998</v>
      </c>
      <c r="D1515" s="34">
        <f t="shared" si="442"/>
        <v>-2.5382932166303058E-3</v>
      </c>
      <c r="E1515" s="41">
        <v>44217</v>
      </c>
      <c r="F1515">
        <v>1.37</v>
      </c>
      <c r="G1515">
        <v>1.37</v>
      </c>
      <c r="H1515" s="39">
        <f t="shared" si="443"/>
        <v>3.0075187969924838E-2</v>
      </c>
      <c r="L1515" s="38"/>
      <c r="M1515" s="41">
        <v>44217</v>
      </c>
      <c r="N1515">
        <v>6.44</v>
      </c>
      <c r="O1515">
        <v>4.0732999999999997</v>
      </c>
      <c r="P1515" s="43">
        <f t="shared" si="444"/>
        <v>9.4168958937376063E-3</v>
      </c>
      <c r="Q1515" s="41">
        <v>44217</v>
      </c>
      <c r="R1515">
        <v>1.55</v>
      </c>
      <c r="S1515">
        <v>1.0980000000000001</v>
      </c>
      <c r="T1515" s="39">
        <f t="shared" si="445"/>
        <v>0</v>
      </c>
      <c r="U1515" s="42">
        <v>44218.62533333333</v>
      </c>
      <c r="V1515" s="44">
        <v>8.27</v>
      </c>
      <c r="W1515" s="44">
        <v>6.0490000000000004</v>
      </c>
      <c r="X1515" s="43">
        <f t="shared" si="457"/>
        <v>9.6811884493407975E-3</v>
      </c>
      <c r="Y1515" s="42">
        <v>44218.62533333333</v>
      </c>
      <c r="Z1515" s="44">
        <v>9.9</v>
      </c>
      <c r="AA1515" s="44">
        <v>7.7610000000000001</v>
      </c>
      <c r="AB1515" s="43">
        <f t="shared" si="458"/>
        <v>1.936483346243181E-3</v>
      </c>
      <c r="AC1515" s="42">
        <v>44218.62533333333</v>
      </c>
      <c r="AD1515" s="44">
        <v>20.059999999999999</v>
      </c>
      <c r="AE1515" s="44">
        <v>16.614000000000001</v>
      </c>
      <c r="AF1515" s="43">
        <f t="shared" si="459"/>
        <v>2.9580440688197697E-3</v>
      </c>
      <c r="AG1515" s="41">
        <v>44217</v>
      </c>
      <c r="AH1515">
        <v>14.9</v>
      </c>
      <c r="AI1515">
        <v>6.3007999999999997</v>
      </c>
      <c r="AJ1515" s="39">
        <f t="shared" si="446"/>
        <v>1.3609600720697534E-2</v>
      </c>
      <c r="AK1515" s="45" t="s">
        <v>1182</v>
      </c>
      <c r="AL1515">
        <v>19.23</v>
      </c>
      <c r="AM1515">
        <v>13.6915</v>
      </c>
      <c r="AN1515" s="39">
        <f t="shared" si="447"/>
        <v>1.2108488508763513E-2</v>
      </c>
      <c r="AO1515" s="41">
        <v>44217</v>
      </c>
      <c r="AP1515">
        <v>8.1</v>
      </c>
      <c r="AQ1515">
        <v>7.3093000000000004</v>
      </c>
      <c r="AR1515" s="18">
        <f t="shared" si="448"/>
        <v>-2.7604831843337535E-2</v>
      </c>
      <c r="AS1515" s="41">
        <v>44217</v>
      </c>
      <c r="AT1515">
        <v>10.199999999999999</v>
      </c>
      <c r="AU1515">
        <v>8.7492000000000001</v>
      </c>
      <c r="AV1515" s="39">
        <f t="shared" si="449"/>
        <v>-9.7113752122241943E-3</v>
      </c>
      <c r="AW1515" s="41">
        <v>44217</v>
      </c>
      <c r="AX1515">
        <v>12.3</v>
      </c>
      <c r="AY1515">
        <v>8.2621000000000002</v>
      </c>
      <c r="AZ1515" s="39">
        <f t="shared" si="450"/>
        <v>0</v>
      </c>
      <c r="BA1515" s="41">
        <v>44217</v>
      </c>
      <c r="BB1515">
        <v>4.01</v>
      </c>
      <c r="BC1515">
        <v>2.3555999999999999</v>
      </c>
      <c r="BD1515" s="39">
        <f t="shared" si="451"/>
        <v>-2.1963877932323093E-2</v>
      </c>
      <c r="BE1515" s="41">
        <v>44217</v>
      </c>
      <c r="BF1515">
        <v>12.3</v>
      </c>
      <c r="BG1515">
        <v>8.9962999999999997</v>
      </c>
      <c r="BH1515" s="39">
        <f t="shared" si="452"/>
        <v>0</v>
      </c>
      <c r="BI1515" s="41">
        <v>44217</v>
      </c>
      <c r="BJ1515">
        <v>1.9</v>
      </c>
      <c r="BK1515">
        <v>1.9</v>
      </c>
      <c r="BL1515" s="39">
        <f t="shared" si="453"/>
        <v>0</v>
      </c>
      <c r="BM1515" s="41">
        <v>44217</v>
      </c>
      <c r="BN1515">
        <v>6.77</v>
      </c>
      <c r="BO1515">
        <v>4.742</v>
      </c>
      <c r="BP1515" s="46">
        <f t="shared" si="454"/>
        <v>-4.4089859332353369E-3</v>
      </c>
      <c r="BQ1515" s="41">
        <v>44217</v>
      </c>
      <c r="BR1515">
        <v>11.94</v>
      </c>
      <c r="BS1515">
        <v>6.968</v>
      </c>
      <c r="BT1515" s="18">
        <f t="shared" si="455"/>
        <v>5.0483196307514987E-3</v>
      </c>
      <c r="BU1515" s="41">
        <v>44217</v>
      </c>
      <c r="BV1515">
        <v>3.17</v>
      </c>
      <c r="BW1515">
        <v>2.1840000000000002</v>
      </c>
      <c r="BX1515" s="39">
        <f t="shared" si="456"/>
        <v>0</v>
      </c>
      <c r="BY1515" s="41">
        <v>44519</v>
      </c>
      <c r="BZ1515">
        <v>12.98</v>
      </c>
      <c r="CA1515">
        <v>9.2493999999999996</v>
      </c>
    </row>
    <row r="1516" spans="1:79">
      <c r="A1516" s="41">
        <v>44218</v>
      </c>
      <c r="B1516">
        <v>7.8</v>
      </c>
      <c r="C1516">
        <v>4.5121000000000002</v>
      </c>
      <c r="D1516" s="34">
        <f t="shared" si="442"/>
        <v>-1.0157072657072563E-2</v>
      </c>
      <c r="E1516" s="41">
        <v>44218</v>
      </c>
      <c r="F1516">
        <v>1.38</v>
      </c>
      <c r="G1516">
        <v>1.38</v>
      </c>
      <c r="H1516" s="39">
        <f t="shared" si="443"/>
        <v>7.2992700729925444E-3</v>
      </c>
      <c r="L1516" s="38"/>
      <c r="M1516" s="41">
        <v>44218</v>
      </c>
      <c r="N1516">
        <v>6.2</v>
      </c>
      <c r="O1516">
        <v>3.9215</v>
      </c>
      <c r="P1516" s="43">
        <f t="shared" si="444"/>
        <v>-3.7267080745341546E-2</v>
      </c>
      <c r="Q1516" s="41">
        <v>44218</v>
      </c>
      <c r="R1516">
        <v>1.51</v>
      </c>
      <c r="S1516">
        <v>1.0697000000000001</v>
      </c>
      <c r="T1516" s="39">
        <f t="shared" si="445"/>
        <v>-2.5774134790528223E-2</v>
      </c>
      <c r="U1516" s="42">
        <v>44221.62533333333</v>
      </c>
      <c r="V1516" s="44">
        <v>8.27</v>
      </c>
      <c r="W1516" s="44">
        <v>6.0490000000000004</v>
      </c>
      <c r="X1516" s="43">
        <f t="shared" si="457"/>
        <v>0</v>
      </c>
      <c r="Y1516" s="42">
        <v>44221.62533333333</v>
      </c>
      <c r="Z1516" s="44">
        <v>9.61</v>
      </c>
      <c r="AA1516" s="44">
        <v>7.5339999999999998</v>
      </c>
      <c r="AB1516" s="43">
        <f t="shared" si="458"/>
        <v>-2.9248808143280545E-2</v>
      </c>
      <c r="AC1516" s="42">
        <v>44221.62533333333</v>
      </c>
      <c r="AD1516" s="44">
        <v>20</v>
      </c>
      <c r="AE1516" s="44">
        <v>16.565000000000001</v>
      </c>
      <c r="AF1516" s="43">
        <f t="shared" si="459"/>
        <v>-2.9493198507282705E-3</v>
      </c>
      <c r="AG1516" s="41">
        <v>44218</v>
      </c>
      <c r="AH1516">
        <v>14.9</v>
      </c>
      <c r="AI1516">
        <v>6.3007999999999997</v>
      </c>
      <c r="AJ1516" s="39">
        <f t="shared" si="446"/>
        <v>0</v>
      </c>
      <c r="AK1516" s="45" t="s">
        <v>1183</v>
      </c>
      <c r="AL1516">
        <v>19</v>
      </c>
      <c r="AM1516">
        <v>13.527699999999999</v>
      </c>
      <c r="AN1516" s="39">
        <f t="shared" si="447"/>
        <v>-1.1963627067888848E-2</v>
      </c>
      <c r="AO1516" s="41">
        <v>44218</v>
      </c>
      <c r="AP1516">
        <v>8.1</v>
      </c>
      <c r="AQ1516">
        <v>7.3093000000000004</v>
      </c>
      <c r="AR1516" s="18">
        <f t="shared" si="448"/>
        <v>0</v>
      </c>
      <c r="AS1516" s="41">
        <v>44218</v>
      </c>
      <c r="AT1516">
        <v>10.02</v>
      </c>
      <c r="AU1516">
        <v>8.5947999999999993</v>
      </c>
      <c r="AV1516" s="39">
        <f t="shared" si="449"/>
        <v>-1.7647327755680606E-2</v>
      </c>
      <c r="AW1516" s="41">
        <v>44218</v>
      </c>
      <c r="AX1516">
        <v>12.23</v>
      </c>
      <c r="AY1516">
        <v>8.2150999999999996</v>
      </c>
      <c r="AZ1516" s="39">
        <f t="shared" si="450"/>
        <v>-5.6886263782816226E-3</v>
      </c>
      <c r="BA1516" s="41">
        <v>44218</v>
      </c>
      <c r="BB1516">
        <v>4.04</v>
      </c>
      <c r="BC1516">
        <v>2.3733</v>
      </c>
      <c r="BD1516" s="39">
        <f t="shared" si="451"/>
        <v>7.5140091696383297E-3</v>
      </c>
      <c r="BE1516" s="41">
        <v>44218</v>
      </c>
      <c r="BF1516">
        <v>12.3</v>
      </c>
      <c r="BG1516">
        <v>8.9962999999999997</v>
      </c>
      <c r="BH1516" s="39">
        <f t="shared" si="452"/>
        <v>0</v>
      </c>
      <c r="BI1516" s="41">
        <v>44218</v>
      </c>
      <c r="BJ1516">
        <v>1.91</v>
      </c>
      <c r="BK1516">
        <v>1.91</v>
      </c>
      <c r="BL1516" s="39">
        <f t="shared" si="453"/>
        <v>5.2631578947368472E-3</v>
      </c>
      <c r="BM1516" s="41">
        <v>44218</v>
      </c>
      <c r="BN1516">
        <v>6.85</v>
      </c>
      <c r="BO1516">
        <v>4.798</v>
      </c>
      <c r="BP1516" s="46">
        <f t="shared" si="454"/>
        <v>1.1809363137916501E-2</v>
      </c>
      <c r="BQ1516" s="41">
        <v>44218</v>
      </c>
      <c r="BR1516">
        <v>11.93</v>
      </c>
      <c r="BS1516">
        <v>6.9621000000000004</v>
      </c>
      <c r="BT1516" s="18">
        <f t="shared" si="455"/>
        <v>-8.4672789896664356E-4</v>
      </c>
      <c r="BU1516" s="41">
        <v>44218</v>
      </c>
      <c r="BV1516">
        <v>3.15</v>
      </c>
      <c r="BW1516">
        <v>2.1701999999999999</v>
      </c>
      <c r="BX1516" s="39">
        <f t="shared" si="456"/>
        <v>-6.3186813186814359E-3</v>
      </c>
      <c r="BY1516" s="41">
        <v>44522</v>
      </c>
      <c r="BZ1516">
        <v>12.98</v>
      </c>
      <c r="CA1516">
        <v>9.2493999999999996</v>
      </c>
    </row>
    <row r="1517" spans="1:79">
      <c r="A1517" s="41">
        <v>44221</v>
      </c>
      <c r="B1517">
        <v>7.79</v>
      </c>
      <c r="C1517">
        <v>4.5064000000000002</v>
      </c>
      <c r="D1517" s="34">
        <f t="shared" si="442"/>
        <v>-1.2632698743378998E-3</v>
      </c>
      <c r="E1517" s="41">
        <v>44221</v>
      </c>
      <c r="F1517">
        <v>1.43</v>
      </c>
      <c r="G1517">
        <v>1.43</v>
      </c>
      <c r="H1517" s="39">
        <f t="shared" si="443"/>
        <v>3.623188405797105E-2</v>
      </c>
      <c r="L1517" s="38"/>
      <c r="M1517" s="41">
        <v>44221</v>
      </c>
      <c r="N1517">
        <v>6.3</v>
      </c>
      <c r="O1517">
        <v>3.9847000000000001</v>
      </c>
      <c r="P1517" s="43">
        <f t="shared" si="444"/>
        <v>1.6116282034935647E-2</v>
      </c>
      <c r="Q1517" s="41">
        <v>44221</v>
      </c>
      <c r="R1517">
        <v>1.53</v>
      </c>
      <c r="S1517">
        <v>1.0839000000000001</v>
      </c>
      <c r="T1517" s="39">
        <f t="shared" si="445"/>
        <v>1.3274749929886875E-2</v>
      </c>
      <c r="U1517" s="42">
        <v>44222.62533333333</v>
      </c>
      <c r="V1517" s="44">
        <v>8.27</v>
      </c>
      <c r="W1517" s="44">
        <v>6.0490000000000004</v>
      </c>
      <c r="X1517" s="43">
        <f t="shared" si="457"/>
        <v>0</v>
      </c>
      <c r="Y1517" s="42">
        <v>44222.62533333333</v>
      </c>
      <c r="Z1517" s="44">
        <v>9.8000000000000007</v>
      </c>
      <c r="AA1517" s="44">
        <v>7.6829999999999998</v>
      </c>
      <c r="AB1517" s="43">
        <f t="shared" si="458"/>
        <v>1.9777010883992571E-2</v>
      </c>
      <c r="AC1517" s="42">
        <v>44222.62533333333</v>
      </c>
      <c r="AD1517" s="44">
        <v>20.010000000000002</v>
      </c>
      <c r="AE1517" s="44">
        <v>16.573</v>
      </c>
      <c r="AF1517" s="43">
        <f t="shared" si="459"/>
        <v>4.8294597041950607E-4</v>
      </c>
      <c r="AG1517" s="41">
        <v>44221</v>
      </c>
      <c r="AH1517">
        <v>14.9</v>
      </c>
      <c r="AI1517">
        <v>6.3007999999999997</v>
      </c>
      <c r="AJ1517" s="39">
        <f t="shared" si="446"/>
        <v>0</v>
      </c>
      <c r="AK1517" s="45" t="s">
        <v>1184</v>
      </c>
      <c r="AL1517">
        <v>18.97</v>
      </c>
      <c r="AM1517">
        <v>13.5063</v>
      </c>
      <c r="AN1517" s="39">
        <f t="shared" si="447"/>
        <v>-1.5819392801436952E-3</v>
      </c>
      <c r="AO1517" s="41">
        <v>44221</v>
      </c>
      <c r="AP1517">
        <v>8.1999999999999993</v>
      </c>
      <c r="AQ1517">
        <v>7.3994999999999997</v>
      </c>
      <c r="AR1517" s="18">
        <f t="shared" si="448"/>
        <v>1.2340442997277358E-2</v>
      </c>
      <c r="AS1517" s="41">
        <v>44221</v>
      </c>
      <c r="AT1517">
        <v>10.3</v>
      </c>
      <c r="AU1517">
        <v>8.8350000000000009</v>
      </c>
      <c r="AV1517" s="39">
        <f t="shared" si="449"/>
        <v>2.7947130823288681E-2</v>
      </c>
      <c r="AW1517" s="41">
        <v>44221</v>
      </c>
      <c r="AX1517">
        <v>12.4</v>
      </c>
      <c r="AY1517">
        <v>8.3292999999999999</v>
      </c>
      <c r="AZ1517" s="39">
        <f t="shared" si="450"/>
        <v>1.3901230660612812E-2</v>
      </c>
      <c r="BA1517" s="41">
        <v>44221</v>
      </c>
      <c r="BB1517">
        <v>3.97</v>
      </c>
      <c r="BC1517">
        <v>2.3321000000000001</v>
      </c>
      <c r="BD1517" s="39">
        <f t="shared" si="451"/>
        <v>-1.7359794379134499E-2</v>
      </c>
      <c r="BE1517" s="41">
        <v>44221</v>
      </c>
      <c r="BF1517">
        <v>12.3</v>
      </c>
      <c r="BG1517">
        <v>8.9962999999999997</v>
      </c>
      <c r="BH1517" s="39">
        <f t="shared" si="452"/>
        <v>0</v>
      </c>
      <c r="BI1517" s="41">
        <v>44221</v>
      </c>
      <c r="BJ1517">
        <v>1.91</v>
      </c>
      <c r="BK1517">
        <v>1.91</v>
      </c>
      <c r="BL1517" s="39">
        <f t="shared" si="453"/>
        <v>0</v>
      </c>
      <c r="BM1517" s="41">
        <v>44221</v>
      </c>
      <c r="BN1517">
        <v>6.85</v>
      </c>
      <c r="BO1517">
        <v>4.798</v>
      </c>
      <c r="BP1517" s="46">
        <f t="shared" si="454"/>
        <v>0</v>
      </c>
      <c r="BQ1517" s="41">
        <v>44221</v>
      </c>
      <c r="BR1517">
        <v>12.1</v>
      </c>
      <c r="BS1517">
        <v>7.0613999999999999</v>
      </c>
      <c r="BT1517" s="18">
        <f t="shared" si="455"/>
        <v>1.426293790666602E-2</v>
      </c>
      <c r="BU1517" s="41">
        <v>44221</v>
      </c>
      <c r="BV1517">
        <v>3.17</v>
      </c>
      <c r="BW1517">
        <v>2.1840000000000002</v>
      </c>
      <c r="BX1517" s="39">
        <f t="shared" si="456"/>
        <v>6.3588609344762039E-3</v>
      </c>
      <c r="BY1517" s="41">
        <v>44523</v>
      </c>
      <c r="BZ1517">
        <v>12.97</v>
      </c>
      <c r="CA1517">
        <v>9.2422000000000004</v>
      </c>
    </row>
    <row r="1518" spans="1:79">
      <c r="A1518" s="41">
        <v>44222</v>
      </c>
      <c r="B1518">
        <v>7.8</v>
      </c>
      <c r="C1518">
        <v>4.5121000000000002</v>
      </c>
      <c r="D1518" s="34">
        <f t="shared" si="442"/>
        <v>1.2648677436534791E-3</v>
      </c>
      <c r="E1518" s="41">
        <v>44222</v>
      </c>
      <c r="F1518">
        <v>1.37</v>
      </c>
      <c r="G1518">
        <v>1.37</v>
      </c>
      <c r="H1518" s="39">
        <f t="shared" si="443"/>
        <v>-4.1958041958041842E-2</v>
      </c>
      <c r="L1518" s="38"/>
      <c r="M1518" s="41">
        <v>44222</v>
      </c>
      <c r="N1518">
        <v>6.2</v>
      </c>
      <c r="O1518">
        <v>3.9215</v>
      </c>
      <c r="P1518" s="43">
        <f t="shared" si="444"/>
        <v>-1.5860667051471915E-2</v>
      </c>
      <c r="Q1518" s="41">
        <v>44222</v>
      </c>
      <c r="R1518">
        <v>1.5</v>
      </c>
      <c r="S1518">
        <v>1.0626</v>
      </c>
      <c r="T1518" s="39">
        <f t="shared" si="445"/>
        <v>-1.9651259341267734E-2</v>
      </c>
      <c r="U1518" s="42">
        <v>44223.62533333333</v>
      </c>
      <c r="V1518" s="44">
        <v>7.79</v>
      </c>
      <c r="W1518" s="44">
        <v>5.6980000000000004</v>
      </c>
      <c r="X1518" s="43">
        <f t="shared" si="457"/>
        <v>-5.8026120019837986E-2</v>
      </c>
      <c r="Y1518" s="42">
        <v>44223.62533333333</v>
      </c>
      <c r="Z1518" s="44">
        <v>9.51</v>
      </c>
      <c r="AA1518" s="44">
        <v>7.4560000000000004</v>
      </c>
      <c r="AB1518" s="43">
        <f t="shared" si="458"/>
        <v>-2.9545750357933026E-2</v>
      </c>
      <c r="AC1518" s="42">
        <v>44223.62533333333</v>
      </c>
      <c r="AD1518" s="44">
        <v>20.100000000000001</v>
      </c>
      <c r="AE1518" s="44">
        <v>16.646999999999998</v>
      </c>
      <c r="AF1518" s="43">
        <f t="shared" si="459"/>
        <v>4.4650938273093623E-3</v>
      </c>
      <c r="AG1518" s="41">
        <v>44222</v>
      </c>
      <c r="AH1518">
        <v>14.86</v>
      </c>
      <c r="AI1518">
        <v>6.2839</v>
      </c>
      <c r="AJ1518" s="39">
        <f t="shared" si="446"/>
        <v>-2.6821990858303221E-3</v>
      </c>
      <c r="AK1518" s="45" t="s">
        <v>1185</v>
      </c>
      <c r="AL1518">
        <v>18.8</v>
      </c>
      <c r="AM1518">
        <v>13.385300000000001</v>
      </c>
      <c r="AN1518" s="39">
        <f t="shared" si="447"/>
        <v>-8.9587821979371599E-3</v>
      </c>
      <c r="AO1518" s="41">
        <v>44222</v>
      </c>
      <c r="AP1518">
        <v>8.15</v>
      </c>
      <c r="AQ1518">
        <v>7.3544</v>
      </c>
      <c r="AR1518" s="18">
        <f t="shared" si="448"/>
        <v>-6.0950064193526178E-3</v>
      </c>
      <c r="AS1518" s="41">
        <v>44222</v>
      </c>
      <c r="AT1518">
        <v>10.3</v>
      </c>
      <c r="AU1518">
        <v>8.8350000000000009</v>
      </c>
      <c r="AV1518" s="39">
        <f t="shared" si="449"/>
        <v>0</v>
      </c>
      <c r="AW1518" s="41">
        <v>44222</v>
      </c>
      <c r="AX1518">
        <v>12.29</v>
      </c>
      <c r="AY1518">
        <v>8.2553999999999998</v>
      </c>
      <c r="AZ1518" s="39">
        <f t="shared" si="450"/>
        <v>-8.8722941903881577E-3</v>
      </c>
      <c r="BA1518" s="41">
        <v>44222</v>
      </c>
      <c r="BB1518">
        <v>3.99</v>
      </c>
      <c r="BC1518">
        <v>2.3439000000000001</v>
      </c>
      <c r="BD1518" s="39">
        <f t="shared" si="451"/>
        <v>5.0598173320183662E-3</v>
      </c>
      <c r="BE1518" s="41">
        <v>44222</v>
      </c>
      <c r="BF1518">
        <v>12.3</v>
      </c>
      <c r="BG1518">
        <v>8.9962999999999997</v>
      </c>
      <c r="BH1518" s="39">
        <f t="shared" si="452"/>
        <v>0</v>
      </c>
      <c r="BI1518" s="41">
        <v>44222</v>
      </c>
      <c r="BJ1518">
        <v>1.89</v>
      </c>
      <c r="BK1518">
        <v>1.89</v>
      </c>
      <c r="BL1518" s="39">
        <f t="shared" si="453"/>
        <v>-1.0471204188481685E-2</v>
      </c>
      <c r="BM1518" s="41">
        <v>44222</v>
      </c>
      <c r="BN1518">
        <v>6.86</v>
      </c>
      <c r="BO1518">
        <v>4.8049999999999997</v>
      </c>
      <c r="BP1518" s="46">
        <f t="shared" si="454"/>
        <v>1.4589412255105612E-3</v>
      </c>
      <c r="BQ1518" s="41">
        <v>44222</v>
      </c>
      <c r="BR1518">
        <v>11.95</v>
      </c>
      <c r="BS1518">
        <v>6.9737999999999998</v>
      </c>
      <c r="BT1518" s="18">
        <f t="shared" si="455"/>
        <v>-1.2405472002719025E-2</v>
      </c>
      <c r="BU1518" s="41">
        <v>44222</v>
      </c>
      <c r="BV1518">
        <v>3.16</v>
      </c>
      <c r="BW1518">
        <v>2.1770999999999998</v>
      </c>
      <c r="BX1518" s="39">
        <f t="shared" si="456"/>
        <v>-3.1593406593408194E-3</v>
      </c>
      <c r="BY1518" s="41">
        <v>44524</v>
      </c>
      <c r="BZ1518">
        <v>12.97</v>
      </c>
      <c r="CA1518">
        <v>9.2422000000000004</v>
      </c>
    </row>
    <row r="1519" spans="1:79">
      <c r="A1519" s="41">
        <v>44223</v>
      </c>
      <c r="B1519">
        <v>7.89</v>
      </c>
      <c r="C1519">
        <v>4.5641999999999996</v>
      </c>
      <c r="D1519" s="34">
        <f t="shared" si="442"/>
        <v>1.1546729904035675E-2</v>
      </c>
      <c r="E1519" s="41">
        <v>44223</v>
      </c>
      <c r="F1519">
        <v>1.37</v>
      </c>
      <c r="G1519">
        <v>1.37</v>
      </c>
      <c r="H1519" s="39">
        <f t="shared" si="443"/>
        <v>0</v>
      </c>
      <c r="L1519" s="38"/>
      <c r="M1519" s="41">
        <v>44223</v>
      </c>
      <c r="N1519">
        <v>6.17</v>
      </c>
      <c r="O1519">
        <v>3.9024999999999999</v>
      </c>
      <c r="P1519" s="43">
        <f t="shared" si="444"/>
        <v>-4.8450847889838396E-3</v>
      </c>
      <c r="Q1519" s="41">
        <v>44223</v>
      </c>
      <c r="R1519">
        <v>1.47</v>
      </c>
      <c r="S1519">
        <v>1.0414000000000001</v>
      </c>
      <c r="T1519" s="39">
        <f t="shared" si="445"/>
        <v>-1.9951063429324192E-2</v>
      </c>
      <c r="U1519" s="42">
        <v>44224.62533333333</v>
      </c>
      <c r="V1519" s="44">
        <v>8</v>
      </c>
      <c r="W1519" s="44">
        <v>5.8520000000000003</v>
      </c>
      <c r="X1519" s="43">
        <f t="shared" si="457"/>
        <v>2.7027027027027011E-2</v>
      </c>
      <c r="Y1519" s="42">
        <v>44224.62533333333</v>
      </c>
      <c r="Z1519" s="44">
        <v>9.51</v>
      </c>
      <c r="AA1519" s="44">
        <v>7.4560000000000004</v>
      </c>
      <c r="AB1519" s="43">
        <f t="shared" si="458"/>
        <v>0</v>
      </c>
      <c r="AC1519" s="42">
        <v>44224.62533333333</v>
      </c>
      <c r="AD1519" s="44">
        <v>20</v>
      </c>
      <c r="AE1519" s="44">
        <v>16.565000000000001</v>
      </c>
      <c r="AF1519" s="43">
        <f t="shared" si="459"/>
        <v>-4.9258124587010987E-3</v>
      </c>
      <c r="AG1519" s="41">
        <v>44223</v>
      </c>
      <c r="AH1519">
        <v>14.9</v>
      </c>
      <c r="AI1519">
        <v>6.3007999999999997</v>
      </c>
      <c r="AJ1519" s="39">
        <f t="shared" si="446"/>
        <v>2.6894126259169771E-3</v>
      </c>
      <c r="AK1519" s="45" t="s">
        <v>1186</v>
      </c>
      <c r="AL1519">
        <v>18.7</v>
      </c>
      <c r="AM1519">
        <v>13.3141</v>
      </c>
      <c r="AN1519" s="39">
        <f t="shared" si="447"/>
        <v>-5.3192681523761918E-3</v>
      </c>
      <c r="AO1519" s="41">
        <v>44223</v>
      </c>
      <c r="AP1519">
        <v>8.15</v>
      </c>
      <c r="AQ1519">
        <v>7.3544</v>
      </c>
      <c r="AR1519" s="18">
        <f t="shared" si="448"/>
        <v>0</v>
      </c>
      <c r="AS1519" s="41">
        <v>44223</v>
      </c>
      <c r="AT1519">
        <v>10.3</v>
      </c>
      <c r="AU1519">
        <v>8.8350000000000009</v>
      </c>
      <c r="AV1519" s="39">
        <f t="shared" si="449"/>
        <v>0</v>
      </c>
      <c r="AW1519" s="41">
        <v>44223</v>
      </c>
      <c r="AX1519">
        <v>12.28</v>
      </c>
      <c r="AY1519">
        <v>8.2486999999999995</v>
      </c>
      <c r="AZ1519" s="39">
        <f t="shared" si="450"/>
        <v>-8.115899895826214E-4</v>
      </c>
      <c r="BA1519" s="41">
        <v>44223</v>
      </c>
      <c r="BB1519">
        <v>3.99</v>
      </c>
      <c r="BC1519">
        <v>2.3439000000000001</v>
      </c>
      <c r="BD1519" s="39">
        <f t="shared" si="451"/>
        <v>0</v>
      </c>
      <c r="BE1519" s="41">
        <v>44223</v>
      </c>
      <c r="BF1519">
        <v>12.3</v>
      </c>
      <c r="BG1519">
        <v>8.9962999999999997</v>
      </c>
      <c r="BH1519" s="39">
        <f t="shared" si="452"/>
        <v>0</v>
      </c>
      <c r="BI1519" s="41">
        <v>44223</v>
      </c>
      <c r="BJ1519">
        <v>1.88</v>
      </c>
      <c r="BK1519">
        <v>1.88</v>
      </c>
      <c r="BL1519" s="39">
        <f t="shared" si="453"/>
        <v>-5.2910052910052959E-3</v>
      </c>
      <c r="BM1519" s="41">
        <v>44223</v>
      </c>
      <c r="BN1519">
        <v>6.86</v>
      </c>
      <c r="BO1519">
        <v>4.8049999999999997</v>
      </c>
      <c r="BP1519" s="46">
        <f t="shared" si="454"/>
        <v>0</v>
      </c>
      <c r="BQ1519" s="41">
        <v>44223</v>
      </c>
      <c r="BR1519">
        <v>11.92</v>
      </c>
      <c r="BS1519">
        <v>6.9562999999999997</v>
      </c>
      <c r="BT1519" s="18">
        <f t="shared" si="455"/>
        <v>-2.5093922968826279E-3</v>
      </c>
      <c r="BU1519" s="41">
        <v>44223</v>
      </c>
      <c r="BV1519">
        <v>3.15</v>
      </c>
      <c r="BW1519">
        <v>2.1701999999999999</v>
      </c>
      <c r="BX1519" s="39">
        <f t="shared" si="456"/>
        <v>-3.1693537274355365E-3</v>
      </c>
      <c r="BY1519" s="41">
        <v>44525</v>
      </c>
      <c r="BZ1519">
        <v>12.94</v>
      </c>
      <c r="CA1519">
        <v>9.2209000000000003</v>
      </c>
    </row>
    <row r="1520" spans="1:79">
      <c r="A1520" s="41">
        <v>44224</v>
      </c>
      <c r="B1520">
        <v>7.91</v>
      </c>
      <c r="C1520">
        <v>4.5758000000000001</v>
      </c>
      <c r="D1520" s="34">
        <f t="shared" si="442"/>
        <v>2.5415187765655536E-3</v>
      </c>
      <c r="E1520" s="41">
        <v>44224</v>
      </c>
      <c r="F1520">
        <v>1.37</v>
      </c>
      <c r="G1520">
        <v>1.37</v>
      </c>
      <c r="H1520" s="39">
        <f t="shared" si="443"/>
        <v>0</v>
      </c>
      <c r="L1520" s="38"/>
      <c r="M1520" s="41">
        <v>44224</v>
      </c>
      <c r="N1520">
        <v>6.31</v>
      </c>
      <c r="O1520">
        <v>3.9910000000000001</v>
      </c>
      <c r="P1520" s="43">
        <f t="shared" si="444"/>
        <v>2.2677770659833504E-2</v>
      </c>
      <c r="Q1520" s="41">
        <v>44224</v>
      </c>
      <c r="R1520">
        <v>1.49</v>
      </c>
      <c r="S1520">
        <v>1.0555000000000001</v>
      </c>
      <c r="T1520" s="39">
        <f t="shared" si="445"/>
        <v>1.3539466103322451E-2</v>
      </c>
      <c r="U1520" s="42">
        <v>44225.62533333333</v>
      </c>
      <c r="V1520" s="44">
        <v>8.19</v>
      </c>
      <c r="W1520" s="44">
        <v>5.9909999999999997</v>
      </c>
      <c r="X1520" s="43">
        <f t="shared" si="457"/>
        <v>2.3752563226247324E-2</v>
      </c>
      <c r="Y1520" s="42">
        <v>44225.62533333333</v>
      </c>
      <c r="Z1520" s="44">
        <v>9.75</v>
      </c>
      <c r="AA1520" s="44">
        <v>7.6440000000000001</v>
      </c>
      <c r="AB1520" s="43">
        <f t="shared" si="458"/>
        <v>2.5214592274678073E-2</v>
      </c>
      <c r="AC1520" s="42">
        <v>44225.62533333333</v>
      </c>
      <c r="AD1520" s="44">
        <v>20.010000000000002</v>
      </c>
      <c r="AE1520" s="44">
        <v>16.573</v>
      </c>
      <c r="AF1520" s="43">
        <f t="shared" si="459"/>
        <v>4.8294597041950607E-4</v>
      </c>
      <c r="AG1520" s="41">
        <v>44224</v>
      </c>
      <c r="AH1520">
        <v>14.9</v>
      </c>
      <c r="AI1520">
        <v>6.3007999999999997</v>
      </c>
      <c r="AJ1520" s="39">
        <f t="shared" si="446"/>
        <v>0</v>
      </c>
      <c r="AK1520" s="45" t="s">
        <v>1187</v>
      </c>
      <c r="AL1520">
        <v>18.989999999999998</v>
      </c>
      <c r="AM1520">
        <v>13.5206</v>
      </c>
      <c r="AN1520" s="39">
        <f t="shared" si="447"/>
        <v>1.5509872991790668E-2</v>
      </c>
      <c r="AO1520" s="41">
        <v>44224</v>
      </c>
      <c r="AP1520">
        <v>8.1</v>
      </c>
      <c r="AQ1520">
        <v>7.3093000000000004</v>
      </c>
      <c r="AR1520" s="18">
        <f t="shared" si="448"/>
        <v>-6.1323833351462657E-3</v>
      </c>
      <c r="AS1520" s="41">
        <v>44224</v>
      </c>
      <c r="AT1520">
        <v>10</v>
      </c>
      <c r="AU1520">
        <v>8.5777000000000001</v>
      </c>
      <c r="AV1520" s="39">
        <f t="shared" si="449"/>
        <v>-2.9122807017543943E-2</v>
      </c>
      <c r="AW1520" s="41">
        <v>44224</v>
      </c>
      <c r="AX1520">
        <v>12</v>
      </c>
      <c r="AY1520">
        <v>8.0606000000000009</v>
      </c>
      <c r="AZ1520" s="39">
        <f t="shared" si="450"/>
        <v>-2.2803593293488501E-2</v>
      </c>
      <c r="BA1520" s="41">
        <v>44224</v>
      </c>
      <c r="BB1520">
        <v>4</v>
      </c>
      <c r="BC1520">
        <v>2.3498000000000001</v>
      </c>
      <c r="BD1520" s="39">
        <f t="shared" si="451"/>
        <v>2.5171722343103444E-3</v>
      </c>
      <c r="BE1520" s="41">
        <v>44224</v>
      </c>
      <c r="BF1520">
        <v>12.3</v>
      </c>
      <c r="BG1520">
        <v>8.9962999999999997</v>
      </c>
      <c r="BH1520" s="39">
        <f t="shared" si="452"/>
        <v>0</v>
      </c>
      <c r="BI1520" s="41">
        <v>44224</v>
      </c>
      <c r="BJ1520">
        <v>1.87</v>
      </c>
      <c r="BK1520">
        <v>1.87</v>
      </c>
      <c r="BL1520" s="39">
        <f t="shared" si="453"/>
        <v>-5.3191489361700999E-3</v>
      </c>
      <c r="BM1520" s="41">
        <v>44224</v>
      </c>
      <c r="BN1520">
        <v>6.8</v>
      </c>
      <c r="BO1520">
        <v>4.7629999999999999</v>
      </c>
      <c r="BP1520" s="46">
        <f t="shared" si="454"/>
        <v>-8.7408949011446024E-3</v>
      </c>
      <c r="BQ1520" s="41">
        <v>44224</v>
      </c>
      <c r="BR1520">
        <v>11.89</v>
      </c>
      <c r="BS1520">
        <v>6.9387999999999996</v>
      </c>
      <c r="BT1520" s="18">
        <f t="shared" si="455"/>
        <v>-2.515705188102881E-3</v>
      </c>
      <c r="BU1520" s="41">
        <v>44224</v>
      </c>
      <c r="BV1520">
        <v>3.1</v>
      </c>
      <c r="BW1520">
        <v>2.1358000000000001</v>
      </c>
      <c r="BX1520" s="39">
        <f t="shared" si="456"/>
        <v>-1.5851073633766366E-2</v>
      </c>
      <c r="BY1520" s="41">
        <v>44526</v>
      </c>
      <c r="BZ1520">
        <v>12.97</v>
      </c>
      <c r="CA1520">
        <v>9.2422000000000004</v>
      </c>
    </row>
    <row r="1521" spans="1:79">
      <c r="A1521" s="41">
        <v>44225</v>
      </c>
      <c r="B1521">
        <v>7.9</v>
      </c>
      <c r="C1521">
        <v>4.57</v>
      </c>
      <c r="D1521" s="34">
        <f t="shared" si="442"/>
        <v>-1.2675379168669535E-3</v>
      </c>
      <c r="E1521" s="41">
        <v>44225</v>
      </c>
      <c r="F1521">
        <v>1.33</v>
      </c>
      <c r="G1521">
        <v>1.33</v>
      </c>
      <c r="H1521" s="39">
        <f t="shared" si="443"/>
        <v>-2.9197080291970826E-2</v>
      </c>
      <c r="L1521" s="38"/>
      <c r="M1521" s="41">
        <v>44225</v>
      </c>
      <c r="N1521">
        <v>6.3</v>
      </c>
      <c r="O1521">
        <v>3.9847000000000001</v>
      </c>
      <c r="P1521" s="43">
        <f t="shared" si="444"/>
        <v>-1.5785517414181839E-3</v>
      </c>
      <c r="Q1521" s="41">
        <v>44225</v>
      </c>
      <c r="R1521">
        <v>1.51</v>
      </c>
      <c r="S1521">
        <v>1.0697000000000001</v>
      </c>
      <c r="T1521" s="39">
        <f t="shared" si="445"/>
        <v>1.3453339649455224E-2</v>
      </c>
      <c r="U1521" s="42">
        <v>44228.62533333333</v>
      </c>
      <c r="V1521" s="44">
        <v>8.19</v>
      </c>
      <c r="W1521" s="44">
        <v>5.9909999999999997</v>
      </c>
      <c r="X1521" s="43">
        <f t="shared" si="457"/>
        <v>0</v>
      </c>
      <c r="Y1521" s="42">
        <v>44228.62533333333</v>
      </c>
      <c r="Z1521" s="44">
        <v>9.75</v>
      </c>
      <c r="AA1521" s="44">
        <v>7.6440000000000001</v>
      </c>
      <c r="AB1521" s="43">
        <f t="shared" si="458"/>
        <v>0</v>
      </c>
      <c r="AC1521" s="42">
        <v>44228.62533333333</v>
      </c>
      <c r="AD1521" s="44">
        <v>20.010000000000002</v>
      </c>
      <c r="AE1521" s="44">
        <v>16.573</v>
      </c>
      <c r="AF1521" s="43">
        <f t="shared" si="459"/>
        <v>0</v>
      </c>
      <c r="AG1521" s="41">
        <v>44225</v>
      </c>
      <c r="AH1521">
        <v>14.85</v>
      </c>
      <c r="AI1521">
        <v>6.2796000000000003</v>
      </c>
      <c r="AJ1521" s="39">
        <f t="shared" si="446"/>
        <v>-3.3646521076687789E-3</v>
      </c>
      <c r="AK1521" s="45" t="s">
        <v>1188</v>
      </c>
      <c r="AL1521">
        <v>19</v>
      </c>
      <c r="AM1521">
        <v>13.527699999999999</v>
      </c>
      <c r="AN1521" s="39">
        <f t="shared" si="447"/>
        <v>5.2512462464679379E-4</v>
      </c>
      <c r="AO1521" s="41">
        <v>44225</v>
      </c>
      <c r="AP1521">
        <v>8.2899999999999991</v>
      </c>
      <c r="AQ1521">
        <v>7.4806999999999997</v>
      </c>
      <c r="AR1521" s="18">
        <f t="shared" si="448"/>
        <v>2.3449577934959481E-2</v>
      </c>
      <c r="AS1521" s="41">
        <v>44225</v>
      </c>
      <c r="AT1521">
        <v>10</v>
      </c>
      <c r="AU1521">
        <v>8.5777000000000001</v>
      </c>
      <c r="AV1521" s="39">
        <f t="shared" si="449"/>
        <v>0</v>
      </c>
      <c r="AW1521" s="41">
        <v>44225</v>
      </c>
      <c r="AX1521">
        <v>12.17</v>
      </c>
      <c r="AY1521">
        <v>8.1747999999999994</v>
      </c>
      <c r="AZ1521" s="39">
        <f t="shared" si="450"/>
        <v>1.4167679825322993E-2</v>
      </c>
      <c r="BA1521" s="41">
        <v>44225</v>
      </c>
      <c r="BB1521">
        <v>4</v>
      </c>
      <c r="BC1521">
        <v>2.3498000000000001</v>
      </c>
      <c r="BD1521" s="39">
        <f t="shared" si="451"/>
        <v>0</v>
      </c>
      <c r="BE1521" s="41">
        <v>44225</v>
      </c>
      <c r="BF1521">
        <v>12.3</v>
      </c>
      <c r="BG1521">
        <v>8.9962999999999997</v>
      </c>
      <c r="BH1521" s="39">
        <f t="shared" si="452"/>
        <v>0</v>
      </c>
      <c r="BI1521" s="41">
        <v>44225</v>
      </c>
      <c r="BJ1521">
        <v>1.88</v>
      </c>
      <c r="BK1521">
        <v>1.88</v>
      </c>
      <c r="BL1521" s="39">
        <f t="shared" si="453"/>
        <v>5.3475935828875866E-3</v>
      </c>
      <c r="BM1521" s="41">
        <v>44225</v>
      </c>
      <c r="BN1521">
        <v>6.7</v>
      </c>
      <c r="BO1521">
        <v>4.6929999999999996</v>
      </c>
      <c r="BP1521" s="46">
        <f t="shared" si="454"/>
        <v>-1.4696619777451247E-2</v>
      </c>
      <c r="BQ1521" s="41">
        <v>44225</v>
      </c>
      <c r="BR1521">
        <v>11.88</v>
      </c>
      <c r="BS1521">
        <v>6.9329999999999998</v>
      </c>
      <c r="BT1521" s="18">
        <f t="shared" si="455"/>
        <v>-8.3587940277855041E-4</v>
      </c>
      <c r="BU1521" s="41">
        <v>44225</v>
      </c>
      <c r="BV1521">
        <v>3.15</v>
      </c>
      <c r="BW1521">
        <v>2.1701999999999999</v>
      </c>
      <c r="BX1521" s="39">
        <f t="shared" si="456"/>
        <v>1.6106377001591798E-2</v>
      </c>
      <c r="BY1521" s="41">
        <v>44529</v>
      </c>
      <c r="BZ1521">
        <v>12.98</v>
      </c>
      <c r="CA1521">
        <v>9.2493999999999996</v>
      </c>
    </row>
    <row r="1522" spans="1:79">
      <c r="A1522" s="41">
        <v>44228</v>
      </c>
      <c r="B1522">
        <v>7.94</v>
      </c>
      <c r="C1522">
        <v>4.5930999999999997</v>
      </c>
      <c r="D1522" s="34">
        <f t="shared" si="442"/>
        <v>5.0547045951858756E-3</v>
      </c>
      <c r="E1522" s="41">
        <v>44228</v>
      </c>
      <c r="F1522">
        <v>1.33</v>
      </c>
      <c r="G1522">
        <v>1.33</v>
      </c>
      <c r="H1522" s="39">
        <f t="shared" si="443"/>
        <v>0</v>
      </c>
      <c r="L1522" s="38"/>
      <c r="M1522" s="41">
        <v>44228</v>
      </c>
      <c r="N1522">
        <v>6.3</v>
      </c>
      <c r="O1522">
        <v>3.9847000000000001</v>
      </c>
      <c r="P1522" s="43">
        <f t="shared" si="444"/>
        <v>0</v>
      </c>
      <c r="Q1522" s="41">
        <v>44228</v>
      </c>
      <c r="R1522">
        <v>1.51</v>
      </c>
      <c r="S1522">
        <v>1.0697000000000001</v>
      </c>
      <c r="T1522" s="39">
        <f t="shared" si="445"/>
        <v>0</v>
      </c>
      <c r="U1522" s="42">
        <v>44229.62533333333</v>
      </c>
      <c r="V1522" s="44">
        <v>8</v>
      </c>
      <c r="W1522" s="44">
        <v>5.8520000000000003</v>
      </c>
      <c r="X1522" s="43">
        <f t="shared" si="457"/>
        <v>-2.3201468869971518E-2</v>
      </c>
      <c r="Y1522" s="42">
        <v>44229.62533333333</v>
      </c>
      <c r="Z1522" s="44">
        <v>9.75</v>
      </c>
      <c r="AA1522" s="44">
        <v>7.6440000000000001</v>
      </c>
      <c r="AB1522" s="43">
        <f t="shared" si="458"/>
        <v>0</v>
      </c>
      <c r="AC1522" s="42">
        <v>44229.62533333333</v>
      </c>
      <c r="AD1522" s="44">
        <v>20.010000000000002</v>
      </c>
      <c r="AE1522" s="44">
        <v>16.573</v>
      </c>
      <c r="AF1522" s="43">
        <f t="shared" si="459"/>
        <v>0</v>
      </c>
      <c r="AG1522" s="41">
        <v>44228</v>
      </c>
      <c r="AH1522">
        <v>14.87</v>
      </c>
      <c r="AI1522">
        <v>6.2881</v>
      </c>
      <c r="AJ1522" s="39">
        <f t="shared" si="446"/>
        <v>1.3535894005987212E-3</v>
      </c>
      <c r="AK1522" s="45">
        <v>44198</v>
      </c>
      <c r="AL1522">
        <v>18.8</v>
      </c>
      <c r="AM1522">
        <v>13.385300000000001</v>
      </c>
      <c r="AN1522" s="39">
        <f t="shared" si="447"/>
        <v>-1.0526549228619687E-2</v>
      </c>
      <c r="AO1522" s="41">
        <v>44228</v>
      </c>
      <c r="AP1522">
        <v>8.2899999999999991</v>
      </c>
      <c r="AQ1522">
        <v>7.4806999999999997</v>
      </c>
      <c r="AR1522" s="18">
        <f t="shared" si="448"/>
        <v>0</v>
      </c>
      <c r="AS1522" s="41">
        <v>44228</v>
      </c>
      <c r="AT1522">
        <v>10</v>
      </c>
      <c r="AU1522">
        <v>8.5777000000000001</v>
      </c>
      <c r="AV1522" s="39">
        <f t="shared" si="449"/>
        <v>0</v>
      </c>
      <c r="AW1522" s="41">
        <v>44228</v>
      </c>
      <c r="AX1522">
        <v>12</v>
      </c>
      <c r="AY1522">
        <v>8.0606000000000009</v>
      </c>
      <c r="AZ1522" s="39">
        <f t="shared" si="450"/>
        <v>-1.3969760728091028E-2</v>
      </c>
      <c r="BA1522" s="41">
        <v>44228</v>
      </c>
      <c r="BB1522">
        <v>4</v>
      </c>
      <c r="BC1522">
        <v>2.3498000000000001</v>
      </c>
      <c r="BD1522" s="39">
        <f t="shared" si="451"/>
        <v>0</v>
      </c>
      <c r="BE1522" s="41">
        <v>44228</v>
      </c>
      <c r="BF1522">
        <v>12.3</v>
      </c>
      <c r="BG1522">
        <v>8.9962999999999997</v>
      </c>
      <c r="BH1522" s="39">
        <f t="shared" si="452"/>
        <v>0</v>
      </c>
      <c r="BI1522" s="41">
        <v>44228</v>
      </c>
      <c r="BJ1522">
        <v>1.87</v>
      </c>
      <c r="BK1522">
        <v>1.87</v>
      </c>
      <c r="BL1522" s="39">
        <f t="shared" si="453"/>
        <v>-5.3191489361700999E-3</v>
      </c>
      <c r="BM1522" s="41">
        <v>44228</v>
      </c>
      <c r="BN1522">
        <v>6.7</v>
      </c>
      <c r="BO1522">
        <v>4.6929999999999996</v>
      </c>
      <c r="BP1522" s="46">
        <f t="shared" si="454"/>
        <v>0</v>
      </c>
      <c r="BQ1522" s="41">
        <v>44228</v>
      </c>
      <c r="BR1522">
        <v>11.92</v>
      </c>
      <c r="BS1522">
        <v>6.9562999999999997</v>
      </c>
      <c r="BT1522" s="18">
        <f t="shared" si="455"/>
        <v>3.3607384970431092E-3</v>
      </c>
      <c r="BU1522" s="41">
        <v>44228</v>
      </c>
      <c r="BV1522">
        <v>3.17</v>
      </c>
      <c r="BW1522">
        <v>2.1840000000000002</v>
      </c>
      <c r="BX1522" s="39">
        <f t="shared" si="456"/>
        <v>6.3588609344762039E-3</v>
      </c>
      <c r="BY1522" s="41">
        <v>44530</v>
      </c>
      <c r="BZ1522">
        <v>12.97</v>
      </c>
      <c r="CA1522">
        <v>9.2422000000000004</v>
      </c>
    </row>
    <row r="1523" spans="1:79">
      <c r="A1523" s="41">
        <v>44229</v>
      </c>
      <c r="B1523">
        <v>7.93</v>
      </c>
      <c r="C1523">
        <v>4.5872999999999999</v>
      </c>
      <c r="D1523" s="34">
        <f t="shared" si="442"/>
        <v>-1.2627637107835243E-3</v>
      </c>
      <c r="E1523" s="41">
        <v>44229</v>
      </c>
      <c r="F1523">
        <v>1.37</v>
      </c>
      <c r="G1523">
        <v>1.37</v>
      </c>
      <c r="H1523" s="39">
        <f t="shared" si="443"/>
        <v>3.0075187969924838E-2</v>
      </c>
      <c r="L1523" s="38"/>
      <c r="M1523" s="41">
        <v>44229</v>
      </c>
      <c r="N1523">
        <v>6.15</v>
      </c>
      <c r="O1523">
        <v>3.8898000000000001</v>
      </c>
      <c r="P1523" s="43">
        <f t="shared" si="444"/>
        <v>-2.3816096569377866E-2</v>
      </c>
      <c r="Q1523" s="41">
        <v>44229</v>
      </c>
      <c r="R1523">
        <v>1.47</v>
      </c>
      <c r="S1523">
        <v>1.0414000000000001</v>
      </c>
      <c r="T1523" s="39">
        <f t="shared" si="445"/>
        <v>-2.6456015705337937E-2</v>
      </c>
      <c r="U1523" s="42">
        <v>44230.62533333333</v>
      </c>
      <c r="V1523" s="44">
        <v>8</v>
      </c>
      <c r="W1523" s="44">
        <v>5.8520000000000003</v>
      </c>
      <c r="X1523" s="43">
        <f t="shared" si="457"/>
        <v>0</v>
      </c>
      <c r="Y1523" s="42">
        <v>44230.62533333333</v>
      </c>
      <c r="Z1523" s="44">
        <v>9.75</v>
      </c>
      <c r="AA1523" s="44">
        <v>7.6440000000000001</v>
      </c>
      <c r="AB1523" s="43">
        <f t="shared" si="458"/>
        <v>0</v>
      </c>
      <c r="AC1523" s="42">
        <v>44230.62533333333</v>
      </c>
      <c r="AD1523" s="44">
        <v>20.100000000000001</v>
      </c>
      <c r="AE1523" s="44">
        <v>16.646999999999998</v>
      </c>
      <c r="AF1523" s="43">
        <f t="shared" si="459"/>
        <v>4.4650938273093623E-3</v>
      </c>
      <c r="AG1523" s="41">
        <v>44229</v>
      </c>
      <c r="AH1523">
        <v>14.7</v>
      </c>
      <c r="AI1523">
        <v>6.2161999999999997</v>
      </c>
      <c r="AJ1523" s="39">
        <f t="shared" si="446"/>
        <v>-1.1434296528363145E-2</v>
      </c>
      <c r="AK1523" s="45">
        <v>44229</v>
      </c>
      <c r="AL1523">
        <v>19</v>
      </c>
      <c r="AM1523">
        <v>13.527699999999999</v>
      </c>
      <c r="AN1523" s="39">
        <f t="shared" si="447"/>
        <v>1.0638536304752118E-2</v>
      </c>
      <c r="AO1523" s="41">
        <v>44229</v>
      </c>
      <c r="AP1523">
        <v>8.15</v>
      </c>
      <c r="AQ1523">
        <v>7.3544</v>
      </c>
      <c r="AR1523" s="18">
        <f t="shared" si="448"/>
        <v>-1.6883446736267949E-2</v>
      </c>
      <c r="AS1523" s="41">
        <v>44229</v>
      </c>
      <c r="AT1523">
        <v>9.82</v>
      </c>
      <c r="AU1523">
        <v>8.4232999999999993</v>
      </c>
      <c r="AV1523" s="39">
        <f t="shared" si="449"/>
        <v>-1.8000163213915239E-2</v>
      </c>
      <c r="AW1523" s="41">
        <v>44229</v>
      </c>
      <c r="AX1523">
        <v>11.98</v>
      </c>
      <c r="AY1523">
        <v>8.0472000000000001</v>
      </c>
      <c r="AZ1523" s="39">
        <f t="shared" si="450"/>
        <v>-1.6624072649679606E-3</v>
      </c>
      <c r="BA1523" s="41">
        <v>44229</v>
      </c>
      <c r="BB1523">
        <v>4</v>
      </c>
      <c r="BC1523">
        <v>2.3498000000000001</v>
      </c>
      <c r="BD1523" s="39">
        <f t="shared" si="451"/>
        <v>0</v>
      </c>
      <c r="BE1523" s="41">
        <v>44229</v>
      </c>
      <c r="BF1523">
        <v>12.3</v>
      </c>
      <c r="BG1523">
        <v>8.9962999999999997</v>
      </c>
      <c r="BH1523" s="39">
        <f t="shared" si="452"/>
        <v>0</v>
      </c>
      <c r="BI1523" s="41">
        <v>44229</v>
      </c>
      <c r="BJ1523">
        <v>1.87</v>
      </c>
      <c r="BK1523">
        <v>1.87</v>
      </c>
      <c r="BL1523" s="39">
        <f t="shared" si="453"/>
        <v>0</v>
      </c>
      <c r="BM1523" s="41">
        <v>44229</v>
      </c>
      <c r="BN1523">
        <v>6.7</v>
      </c>
      <c r="BO1523">
        <v>4.6929999999999996</v>
      </c>
      <c r="BP1523" s="46">
        <f t="shared" si="454"/>
        <v>0</v>
      </c>
      <c r="BQ1523" s="41">
        <v>44229</v>
      </c>
      <c r="BR1523">
        <v>11.8</v>
      </c>
      <c r="BS1523">
        <v>6.8863000000000003</v>
      </c>
      <c r="BT1523" s="18">
        <f t="shared" si="455"/>
        <v>-1.0062820752411397E-2</v>
      </c>
      <c r="BU1523" s="41">
        <v>44229</v>
      </c>
      <c r="BV1523">
        <v>3.17</v>
      </c>
      <c r="BW1523">
        <v>2.1840000000000002</v>
      </c>
      <c r="BX1523" s="39">
        <f t="shared" si="456"/>
        <v>0</v>
      </c>
      <c r="BY1523" s="41">
        <v>44531</v>
      </c>
      <c r="BZ1523">
        <v>12.98</v>
      </c>
      <c r="CA1523">
        <v>9.2493999999999996</v>
      </c>
    </row>
    <row r="1524" spans="1:79">
      <c r="A1524" s="41">
        <v>44230</v>
      </c>
      <c r="B1524">
        <v>7.89</v>
      </c>
      <c r="C1524">
        <v>4.5641999999999996</v>
      </c>
      <c r="D1524" s="34">
        <f t="shared" si="442"/>
        <v>-5.0356418808450163E-3</v>
      </c>
      <c r="E1524" s="41">
        <v>44230</v>
      </c>
      <c r="F1524">
        <v>1.37</v>
      </c>
      <c r="G1524">
        <v>1.37</v>
      </c>
      <c r="H1524" s="39">
        <f t="shared" si="443"/>
        <v>0</v>
      </c>
      <c r="L1524" s="38"/>
      <c r="M1524" s="41">
        <v>44230</v>
      </c>
      <c r="N1524">
        <v>6.19</v>
      </c>
      <c r="O1524">
        <v>3.9150999999999998</v>
      </c>
      <c r="P1524" s="43">
        <f t="shared" si="444"/>
        <v>6.5041904468095156E-3</v>
      </c>
      <c r="Q1524" s="41">
        <v>44230</v>
      </c>
      <c r="R1524">
        <v>1.45</v>
      </c>
      <c r="S1524">
        <v>1.0271999999999999</v>
      </c>
      <c r="T1524" s="39">
        <f t="shared" si="445"/>
        <v>-1.3635490685615721E-2</v>
      </c>
      <c r="U1524" s="42">
        <v>44231.62533333333</v>
      </c>
      <c r="V1524" s="44">
        <v>8.1</v>
      </c>
      <c r="W1524" s="44">
        <v>5.9249999999999998</v>
      </c>
      <c r="X1524" s="43">
        <f t="shared" si="457"/>
        <v>1.2474367737525548E-2</v>
      </c>
      <c r="Y1524" s="42">
        <v>44231.62533333333</v>
      </c>
      <c r="Z1524" s="44">
        <v>9.5</v>
      </c>
      <c r="AA1524" s="44">
        <v>7.4480000000000004</v>
      </c>
      <c r="AB1524" s="43">
        <f t="shared" si="458"/>
        <v>-2.5641025641025605E-2</v>
      </c>
      <c r="AC1524" s="42">
        <v>44231.62533333333</v>
      </c>
      <c r="AD1524" s="44">
        <v>20.12</v>
      </c>
      <c r="AE1524" s="44">
        <v>16.664000000000001</v>
      </c>
      <c r="AF1524" s="43">
        <f t="shared" si="459"/>
        <v>1.0212050219260535E-3</v>
      </c>
      <c r="AG1524" s="41">
        <v>44230</v>
      </c>
      <c r="AH1524">
        <v>14.7</v>
      </c>
      <c r="AI1524">
        <v>6.2161999999999997</v>
      </c>
      <c r="AJ1524" s="39">
        <f t="shared" si="446"/>
        <v>0</v>
      </c>
      <c r="AK1524" s="45">
        <v>44257</v>
      </c>
      <c r="AL1524">
        <v>18.899999999999999</v>
      </c>
      <c r="AM1524">
        <v>13.4565</v>
      </c>
      <c r="AN1524" s="39">
        <f t="shared" si="447"/>
        <v>-5.2632746143098435E-3</v>
      </c>
      <c r="AO1524" s="41">
        <v>44230</v>
      </c>
      <c r="AP1524">
        <v>8.14</v>
      </c>
      <c r="AQ1524">
        <v>7.3453999999999997</v>
      </c>
      <c r="AR1524" s="18">
        <f t="shared" si="448"/>
        <v>-1.2237572065702629E-3</v>
      </c>
      <c r="AS1524" s="41">
        <v>44230</v>
      </c>
      <c r="AT1524">
        <v>9.6999999999999993</v>
      </c>
      <c r="AU1524">
        <v>8.3202999999999996</v>
      </c>
      <c r="AV1524" s="39">
        <f t="shared" si="449"/>
        <v>-1.2227986656061136E-2</v>
      </c>
      <c r="AW1524" s="41">
        <v>44230</v>
      </c>
      <c r="AX1524">
        <v>12.2</v>
      </c>
      <c r="AY1524">
        <v>8.1950000000000003</v>
      </c>
      <c r="AZ1524" s="39">
        <f t="shared" si="450"/>
        <v>1.8366636842628511E-2</v>
      </c>
      <c r="BA1524" s="41">
        <v>44230</v>
      </c>
      <c r="BB1524">
        <v>3.95</v>
      </c>
      <c r="BC1524">
        <v>2.3203999999999998</v>
      </c>
      <c r="BD1524" s="39">
        <f t="shared" si="451"/>
        <v>-1.2511703123670233E-2</v>
      </c>
      <c r="BE1524" s="41">
        <v>44230</v>
      </c>
      <c r="BF1524">
        <v>12.3</v>
      </c>
      <c r="BG1524">
        <v>8.9962999999999997</v>
      </c>
      <c r="BH1524" s="39">
        <f t="shared" si="452"/>
        <v>0</v>
      </c>
      <c r="BI1524" s="41">
        <v>44230</v>
      </c>
      <c r="BJ1524">
        <v>1.86</v>
      </c>
      <c r="BK1524">
        <v>1.86</v>
      </c>
      <c r="BL1524" s="39">
        <f t="shared" si="453"/>
        <v>-5.3475935828877046E-3</v>
      </c>
      <c r="BM1524" s="41">
        <v>44230</v>
      </c>
      <c r="BN1524">
        <v>6.82</v>
      </c>
      <c r="BO1524">
        <v>4.7770000000000001</v>
      </c>
      <c r="BP1524" s="46">
        <f t="shared" si="454"/>
        <v>1.7898998508416902E-2</v>
      </c>
      <c r="BQ1524" s="41">
        <v>44230</v>
      </c>
      <c r="BR1524">
        <v>11.9</v>
      </c>
      <c r="BS1524">
        <v>6.9446000000000003</v>
      </c>
      <c r="BT1524" s="18">
        <f t="shared" si="455"/>
        <v>8.4660848351073899E-3</v>
      </c>
      <c r="BU1524" s="41">
        <v>44230</v>
      </c>
      <c r="BV1524">
        <v>3.17</v>
      </c>
      <c r="BW1524">
        <v>2.1840000000000002</v>
      </c>
      <c r="BX1524" s="39">
        <f t="shared" si="456"/>
        <v>0</v>
      </c>
      <c r="BY1524" s="41">
        <v>44532</v>
      </c>
      <c r="BZ1524">
        <v>12.9</v>
      </c>
      <c r="CA1524">
        <v>9.1923999999999992</v>
      </c>
    </row>
    <row r="1525" spans="1:79">
      <c r="A1525" s="41">
        <v>44231</v>
      </c>
      <c r="B1525">
        <v>7.87</v>
      </c>
      <c r="C1525">
        <v>4.5526</v>
      </c>
      <c r="D1525" s="34">
        <f t="shared" si="442"/>
        <v>-2.5415187765653589E-3</v>
      </c>
      <c r="E1525" s="41">
        <v>44231</v>
      </c>
      <c r="F1525">
        <v>1.41</v>
      </c>
      <c r="G1525">
        <v>1.41</v>
      </c>
      <c r="H1525" s="39">
        <f t="shared" si="443"/>
        <v>2.9197080291970663E-2</v>
      </c>
      <c r="L1525" s="38"/>
      <c r="M1525" s="41">
        <v>44231</v>
      </c>
      <c r="N1525">
        <v>6.3</v>
      </c>
      <c r="O1525">
        <v>3.9847000000000001</v>
      </c>
      <c r="P1525" s="43">
        <f t="shared" si="444"/>
        <v>1.7777323695435707E-2</v>
      </c>
      <c r="Q1525" s="41">
        <v>44231</v>
      </c>
      <c r="R1525">
        <v>1.42</v>
      </c>
      <c r="S1525">
        <v>1.0059</v>
      </c>
      <c r="T1525" s="39">
        <f t="shared" si="445"/>
        <v>-2.0735981308411096E-2</v>
      </c>
      <c r="U1525" s="42">
        <v>44232.62533333333</v>
      </c>
      <c r="V1525" s="44">
        <v>8.1</v>
      </c>
      <c r="W1525" s="44">
        <v>5.9249999999999998</v>
      </c>
      <c r="X1525" s="43">
        <f t="shared" si="457"/>
        <v>0</v>
      </c>
      <c r="Y1525" s="42">
        <v>44232.62533333333</v>
      </c>
      <c r="Z1525" s="44">
        <v>9.58</v>
      </c>
      <c r="AA1525" s="44">
        <v>7.51</v>
      </c>
      <c r="AB1525" s="43">
        <f t="shared" si="458"/>
        <v>8.3243823845326782E-3</v>
      </c>
      <c r="AC1525" s="42">
        <v>44232.62533333333</v>
      </c>
      <c r="AD1525" s="44">
        <v>20.100000000000001</v>
      </c>
      <c r="AE1525" s="44">
        <v>16.646999999999998</v>
      </c>
      <c r="AF1525" s="43">
        <f t="shared" si="459"/>
        <v>-1.0201632261163593E-3</v>
      </c>
      <c r="AG1525" s="41">
        <v>44231</v>
      </c>
      <c r="AH1525">
        <v>14.7</v>
      </c>
      <c r="AI1525">
        <v>6.2161999999999997</v>
      </c>
      <c r="AJ1525" s="39">
        <f t="shared" si="446"/>
        <v>0</v>
      </c>
      <c r="AK1525" s="45">
        <v>44288</v>
      </c>
      <c r="AL1525">
        <v>18.75</v>
      </c>
      <c r="AM1525">
        <v>13.3497</v>
      </c>
      <c r="AN1525" s="39">
        <f t="shared" si="447"/>
        <v>-7.9366848734812017E-3</v>
      </c>
      <c r="AO1525" s="41">
        <v>44231</v>
      </c>
      <c r="AP1525">
        <v>8.15</v>
      </c>
      <c r="AQ1525">
        <v>7.3544</v>
      </c>
      <c r="AR1525" s="18">
        <f t="shared" si="448"/>
        <v>1.225256623192793E-3</v>
      </c>
      <c r="AS1525" s="41">
        <v>44231</v>
      </c>
      <c r="AT1525">
        <v>9.75</v>
      </c>
      <c r="AU1525">
        <v>8.3632000000000009</v>
      </c>
      <c r="AV1525" s="39">
        <f t="shared" si="449"/>
        <v>5.1560640842278852E-3</v>
      </c>
      <c r="AW1525" s="41">
        <v>44231</v>
      </c>
      <c r="AX1525">
        <v>12.3</v>
      </c>
      <c r="AY1525">
        <v>8.2621000000000002</v>
      </c>
      <c r="AZ1525" s="39">
        <f t="shared" si="450"/>
        <v>8.1879194630872405E-3</v>
      </c>
      <c r="BA1525" s="41">
        <v>44231</v>
      </c>
      <c r="BB1525">
        <v>3.95</v>
      </c>
      <c r="BC1525">
        <v>2.3203999999999998</v>
      </c>
      <c r="BD1525" s="39">
        <f t="shared" si="451"/>
        <v>0</v>
      </c>
      <c r="BE1525" s="41">
        <v>44231</v>
      </c>
      <c r="BF1525">
        <v>12.25</v>
      </c>
      <c r="BG1525">
        <v>8.9596999999999998</v>
      </c>
      <c r="BH1525" s="39">
        <f t="shared" si="452"/>
        <v>-4.0683392061180669E-3</v>
      </c>
      <c r="BI1525" s="41">
        <v>44231</v>
      </c>
      <c r="BJ1525">
        <v>1.84</v>
      </c>
      <c r="BK1525">
        <v>1.84</v>
      </c>
      <c r="BL1525" s="39">
        <f t="shared" si="453"/>
        <v>-1.075268817204302E-2</v>
      </c>
      <c r="BM1525" s="41">
        <v>44231</v>
      </c>
      <c r="BN1525">
        <v>6.85</v>
      </c>
      <c r="BO1525">
        <v>4.798</v>
      </c>
      <c r="BP1525" s="46">
        <f t="shared" si="454"/>
        <v>4.3960644756122899E-3</v>
      </c>
      <c r="BQ1525" s="41">
        <v>44231</v>
      </c>
      <c r="BR1525">
        <v>11.8</v>
      </c>
      <c r="BS1525">
        <v>6.8863000000000003</v>
      </c>
      <c r="BT1525" s="18">
        <f t="shared" si="455"/>
        <v>-8.3950119517322841E-3</v>
      </c>
      <c r="BU1525" s="41">
        <v>44231</v>
      </c>
      <c r="BV1525">
        <v>3.16</v>
      </c>
      <c r="BW1525">
        <v>2.1770999999999998</v>
      </c>
      <c r="BX1525" s="39">
        <f t="shared" si="456"/>
        <v>-3.1593406593408194E-3</v>
      </c>
      <c r="BY1525" s="41">
        <v>44533</v>
      </c>
      <c r="BZ1525">
        <v>12.95</v>
      </c>
      <c r="CA1525">
        <v>9.2279999999999998</v>
      </c>
    </row>
    <row r="1526" spans="1:79">
      <c r="A1526" s="41">
        <v>44232</v>
      </c>
      <c r="B1526">
        <v>7.9</v>
      </c>
      <c r="C1526">
        <v>4.57</v>
      </c>
      <c r="D1526" s="34">
        <f t="shared" si="442"/>
        <v>3.8219918288451226E-3</v>
      </c>
      <c r="E1526" s="41">
        <v>44232</v>
      </c>
      <c r="F1526">
        <v>1.37</v>
      </c>
      <c r="G1526">
        <v>1.37</v>
      </c>
      <c r="H1526" s="39">
        <f t="shared" si="443"/>
        <v>-2.8368794326241006E-2</v>
      </c>
      <c r="L1526" s="38"/>
      <c r="M1526" s="41">
        <v>44232</v>
      </c>
      <c r="N1526">
        <v>6.29</v>
      </c>
      <c r="O1526">
        <v>3.9784000000000002</v>
      </c>
      <c r="P1526" s="43">
        <f t="shared" si="444"/>
        <v>-1.5810475067131709E-3</v>
      </c>
      <c r="Q1526" s="41">
        <v>44232</v>
      </c>
      <c r="R1526">
        <v>1.43</v>
      </c>
      <c r="S1526">
        <v>1.0129999999999999</v>
      </c>
      <c r="T1526" s="39">
        <f t="shared" si="445"/>
        <v>7.0583557013618493E-3</v>
      </c>
      <c r="U1526" s="42">
        <v>44235.62533333333</v>
      </c>
      <c r="V1526" s="44">
        <v>8.1</v>
      </c>
      <c r="W1526" s="44">
        <v>5.9249999999999998</v>
      </c>
      <c r="X1526" s="43">
        <f t="shared" si="457"/>
        <v>0</v>
      </c>
      <c r="Y1526" s="42">
        <v>44235.62533333333</v>
      </c>
      <c r="Z1526" s="44">
        <v>9.58</v>
      </c>
      <c r="AA1526" s="44">
        <v>7.51</v>
      </c>
      <c r="AB1526" s="43">
        <f t="shared" si="458"/>
        <v>0</v>
      </c>
      <c r="AC1526" s="42">
        <v>44235.62533333333</v>
      </c>
      <c r="AD1526" s="44">
        <v>20.11</v>
      </c>
      <c r="AE1526" s="44">
        <v>16.655999999999999</v>
      </c>
      <c r="AF1526" s="43">
        <f t="shared" si="459"/>
        <v>5.4063795278430594E-4</v>
      </c>
      <c r="AG1526" s="41">
        <v>44232</v>
      </c>
      <c r="AH1526">
        <v>14.7</v>
      </c>
      <c r="AI1526">
        <v>6.2161999999999997</v>
      </c>
      <c r="AJ1526" s="39">
        <f t="shared" si="446"/>
        <v>0</v>
      </c>
      <c r="AK1526" s="45">
        <v>44318</v>
      </c>
      <c r="AL1526">
        <v>18.7</v>
      </c>
      <c r="AM1526">
        <v>13.3141</v>
      </c>
      <c r="AN1526" s="39">
        <f t="shared" si="447"/>
        <v>-2.6667265931070001E-3</v>
      </c>
      <c r="AO1526" s="41">
        <v>44232</v>
      </c>
      <c r="AP1526">
        <v>8.08</v>
      </c>
      <c r="AQ1526">
        <v>7.2911999999999999</v>
      </c>
      <c r="AR1526" s="18">
        <f t="shared" si="448"/>
        <v>-8.5934950505819844E-3</v>
      </c>
      <c r="AS1526" s="41">
        <v>44232</v>
      </c>
      <c r="AT1526">
        <v>9.99</v>
      </c>
      <c r="AU1526">
        <v>8.5691000000000006</v>
      </c>
      <c r="AV1526" s="39">
        <f t="shared" si="449"/>
        <v>2.4619762770231458E-2</v>
      </c>
      <c r="AW1526" s="41">
        <v>44232</v>
      </c>
      <c r="AX1526">
        <v>12.3</v>
      </c>
      <c r="AY1526">
        <v>8.2621000000000002</v>
      </c>
      <c r="AZ1526" s="39">
        <f t="shared" si="450"/>
        <v>0</v>
      </c>
      <c r="BA1526" s="41">
        <v>44232</v>
      </c>
      <c r="BB1526">
        <v>3.99</v>
      </c>
      <c r="BC1526">
        <v>2.3439000000000001</v>
      </c>
      <c r="BD1526" s="39">
        <f t="shared" si="451"/>
        <v>1.0127564213066842E-2</v>
      </c>
      <c r="BE1526" s="41">
        <v>44232</v>
      </c>
      <c r="BF1526">
        <v>12.3</v>
      </c>
      <c r="BG1526">
        <v>8.9962999999999997</v>
      </c>
      <c r="BH1526" s="39">
        <f t="shared" si="452"/>
        <v>4.0849582017255005E-3</v>
      </c>
      <c r="BI1526" s="41">
        <v>44232</v>
      </c>
      <c r="BJ1526">
        <v>1.86</v>
      </c>
      <c r="BK1526">
        <v>1.86</v>
      </c>
      <c r="BL1526" s="39">
        <f t="shared" si="453"/>
        <v>1.0869565217391313E-2</v>
      </c>
      <c r="BM1526" s="41">
        <v>44232</v>
      </c>
      <c r="BN1526">
        <v>6.8</v>
      </c>
      <c r="BO1526">
        <v>4.7629999999999999</v>
      </c>
      <c r="BP1526" s="46">
        <f t="shared" si="454"/>
        <v>-7.294706127553177E-3</v>
      </c>
      <c r="BQ1526" s="41">
        <v>44232</v>
      </c>
      <c r="BR1526">
        <v>11.8</v>
      </c>
      <c r="BS1526">
        <v>6.8863000000000003</v>
      </c>
      <c r="BT1526" s="18">
        <f t="shared" si="455"/>
        <v>0</v>
      </c>
      <c r="BU1526" s="41">
        <v>44232</v>
      </c>
      <c r="BV1526">
        <v>3.16</v>
      </c>
      <c r="BW1526">
        <v>2.1770999999999998</v>
      </c>
      <c r="BX1526" s="39">
        <f t="shared" si="456"/>
        <v>0</v>
      </c>
      <c r="BY1526" s="41">
        <v>44536</v>
      </c>
      <c r="BZ1526">
        <v>12.9</v>
      </c>
      <c r="CA1526">
        <v>9.1923999999999992</v>
      </c>
    </row>
    <row r="1527" spans="1:79">
      <c r="A1527" s="41">
        <v>44235</v>
      </c>
      <c r="B1527">
        <v>7.7</v>
      </c>
      <c r="C1527">
        <v>4.4542999999999999</v>
      </c>
      <c r="D1527" s="34">
        <f t="shared" si="442"/>
        <v>-2.5317286652078851E-2</v>
      </c>
      <c r="E1527" s="41">
        <v>44235</v>
      </c>
      <c r="F1527">
        <v>1.44</v>
      </c>
      <c r="G1527">
        <v>1.44</v>
      </c>
      <c r="H1527" s="39">
        <f t="shared" si="443"/>
        <v>5.1094890510948787E-2</v>
      </c>
      <c r="L1527" s="38"/>
      <c r="M1527" s="41">
        <v>44235</v>
      </c>
      <c r="N1527">
        <v>6.1</v>
      </c>
      <c r="O1527">
        <v>3.8582000000000001</v>
      </c>
      <c r="P1527" s="43">
        <f t="shared" si="444"/>
        <v>-3.0213151015483632E-2</v>
      </c>
      <c r="Q1527" s="41">
        <v>44235</v>
      </c>
      <c r="R1527">
        <v>1.47</v>
      </c>
      <c r="S1527">
        <v>1.0414000000000001</v>
      </c>
      <c r="T1527" s="39">
        <f t="shared" si="445"/>
        <v>2.8035538005923205E-2</v>
      </c>
      <c r="U1527" s="42">
        <v>44236.62533333333</v>
      </c>
      <c r="V1527" s="44">
        <v>8.1</v>
      </c>
      <c r="W1527" s="44">
        <v>5.9249999999999998</v>
      </c>
      <c r="X1527" s="43">
        <f t="shared" si="457"/>
        <v>0</v>
      </c>
      <c r="Y1527" s="42">
        <v>44236.62533333333</v>
      </c>
      <c r="Z1527" s="44">
        <v>9.58</v>
      </c>
      <c r="AA1527" s="44">
        <v>7.51</v>
      </c>
      <c r="AB1527" s="43">
        <f t="shared" si="458"/>
        <v>0</v>
      </c>
      <c r="AC1527" s="42">
        <v>44236.62533333333</v>
      </c>
      <c r="AD1527" s="44">
        <v>20.100000000000001</v>
      </c>
      <c r="AE1527" s="44">
        <v>16.646999999999998</v>
      </c>
      <c r="AF1527" s="43">
        <f t="shared" si="459"/>
        <v>-5.4034582132566895E-4</v>
      </c>
      <c r="AG1527" s="41">
        <v>44235</v>
      </c>
      <c r="AH1527">
        <v>14.7</v>
      </c>
      <c r="AI1527">
        <v>6.2161999999999997</v>
      </c>
      <c r="AJ1527" s="39">
        <f t="shared" si="446"/>
        <v>0</v>
      </c>
      <c r="AK1527" s="45">
        <v>44410</v>
      </c>
      <c r="AL1527">
        <v>18.899999999999999</v>
      </c>
      <c r="AM1527">
        <v>13.4565</v>
      </c>
      <c r="AN1527" s="39">
        <f t="shared" si="447"/>
        <v>1.0695428155113774E-2</v>
      </c>
      <c r="AO1527" s="41">
        <v>44235</v>
      </c>
      <c r="AP1527">
        <v>8.1</v>
      </c>
      <c r="AQ1527">
        <v>7.3093000000000004</v>
      </c>
      <c r="AR1527" s="18">
        <f t="shared" si="448"/>
        <v>2.4824445907395834E-3</v>
      </c>
      <c r="AS1527" s="41">
        <v>44235</v>
      </c>
      <c r="AT1527">
        <v>9.98</v>
      </c>
      <c r="AU1527">
        <v>8.5604999999999993</v>
      </c>
      <c r="AV1527" s="39">
        <f t="shared" si="449"/>
        <v>-1.0036059796246131E-3</v>
      </c>
      <c r="AW1527" s="41">
        <v>44235</v>
      </c>
      <c r="AX1527">
        <v>12.25</v>
      </c>
      <c r="AY1527">
        <v>8.2286000000000001</v>
      </c>
      <c r="AZ1527" s="39">
        <f t="shared" si="450"/>
        <v>-4.05465922707303E-3</v>
      </c>
      <c r="BA1527" s="41">
        <v>44235</v>
      </c>
      <c r="BB1527">
        <v>3.98</v>
      </c>
      <c r="BC1527">
        <v>2.3380000000000001</v>
      </c>
      <c r="BD1527" s="39">
        <f t="shared" si="451"/>
        <v>-2.5171722343103444E-3</v>
      </c>
      <c r="BE1527" s="41">
        <v>44235</v>
      </c>
      <c r="BF1527">
        <v>12.25</v>
      </c>
      <c r="BG1527">
        <v>8.9596999999999998</v>
      </c>
      <c r="BH1527" s="39">
        <f t="shared" si="452"/>
        <v>-4.0683392061180669E-3</v>
      </c>
      <c r="BI1527" s="41">
        <v>44235</v>
      </c>
      <c r="BJ1527">
        <v>1.88</v>
      </c>
      <c r="BK1527">
        <v>1.88</v>
      </c>
      <c r="BL1527" s="39">
        <f t="shared" si="453"/>
        <v>1.0752688172042901E-2</v>
      </c>
      <c r="BM1527" s="41">
        <v>44235</v>
      </c>
      <c r="BN1527">
        <v>6.8</v>
      </c>
      <c r="BO1527">
        <v>4.7629999999999999</v>
      </c>
      <c r="BP1527" s="46">
        <f t="shared" si="454"/>
        <v>0</v>
      </c>
      <c r="BQ1527" s="41">
        <v>44235</v>
      </c>
      <c r="BR1527">
        <v>11.8</v>
      </c>
      <c r="BS1527">
        <v>6.8863000000000003</v>
      </c>
      <c r="BT1527" s="18">
        <f t="shared" si="455"/>
        <v>0</v>
      </c>
      <c r="BU1527" s="41">
        <v>44235</v>
      </c>
      <c r="BV1527">
        <v>3.07</v>
      </c>
      <c r="BW1527">
        <v>2.1151</v>
      </c>
      <c r="BX1527" s="39">
        <f t="shared" si="456"/>
        <v>-2.8478250884203683E-2</v>
      </c>
      <c r="BY1527" s="41">
        <v>44537</v>
      </c>
      <c r="BZ1527">
        <v>12.78</v>
      </c>
      <c r="CA1527">
        <v>9.1067999999999998</v>
      </c>
    </row>
    <row r="1528" spans="1:79">
      <c r="A1528" s="41">
        <v>44236</v>
      </c>
      <c r="B1528">
        <v>7.85</v>
      </c>
      <c r="C1528">
        <v>4.5411000000000001</v>
      </c>
      <c r="D1528" s="34">
        <f t="shared" si="442"/>
        <v>1.9486788047504706E-2</v>
      </c>
      <c r="E1528" s="41">
        <v>44236</v>
      </c>
      <c r="F1528">
        <v>1.48</v>
      </c>
      <c r="G1528">
        <v>1.48</v>
      </c>
      <c r="H1528" s="39">
        <f t="shared" si="443"/>
        <v>2.7777777777777804E-2</v>
      </c>
      <c r="L1528" s="38"/>
      <c r="M1528" s="41">
        <v>44236</v>
      </c>
      <c r="N1528">
        <v>6.12</v>
      </c>
      <c r="O1528">
        <v>3.8708999999999998</v>
      </c>
      <c r="P1528" s="43">
        <f t="shared" si="444"/>
        <v>3.2916904255869866E-3</v>
      </c>
      <c r="Q1528" s="41">
        <v>44236</v>
      </c>
      <c r="R1528">
        <v>1.48</v>
      </c>
      <c r="S1528">
        <v>1.0484</v>
      </c>
      <c r="T1528" s="39">
        <f t="shared" si="445"/>
        <v>6.7217207605145901E-3</v>
      </c>
      <c r="U1528" s="42">
        <v>44237.62533333333</v>
      </c>
      <c r="V1528" s="44">
        <v>8.1</v>
      </c>
      <c r="W1528" s="44">
        <v>5.9249999999999998</v>
      </c>
      <c r="X1528" s="43">
        <f t="shared" si="457"/>
        <v>0</v>
      </c>
      <c r="Y1528" s="42">
        <v>44237.62533333333</v>
      </c>
      <c r="Z1528" s="44">
        <v>9.65</v>
      </c>
      <c r="AA1528" s="44">
        <v>7.5650000000000004</v>
      </c>
      <c r="AB1528" s="43">
        <f t="shared" si="458"/>
        <v>7.3235685752331033E-3</v>
      </c>
      <c r="AC1528" s="42">
        <v>44237.62533333333</v>
      </c>
      <c r="AD1528" s="44">
        <v>20.100000000000001</v>
      </c>
      <c r="AE1528" s="44">
        <v>16.646999999999998</v>
      </c>
      <c r="AF1528" s="43">
        <f t="shared" si="459"/>
        <v>0</v>
      </c>
      <c r="AG1528" s="41">
        <v>44236</v>
      </c>
      <c r="AH1528">
        <v>14.69</v>
      </c>
      <c r="AI1528">
        <v>6.2119999999999997</v>
      </c>
      <c r="AJ1528" s="39">
        <f t="shared" si="446"/>
        <v>-6.7565393648852704E-4</v>
      </c>
      <c r="AK1528" s="45">
        <v>44441</v>
      </c>
      <c r="AL1528">
        <v>18.7</v>
      </c>
      <c r="AM1528">
        <v>13.3141</v>
      </c>
      <c r="AN1528" s="39">
        <f t="shared" si="447"/>
        <v>-1.0582246497974979E-2</v>
      </c>
      <c r="AO1528" s="41">
        <v>44236</v>
      </c>
      <c r="AP1528">
        <v>8.3000000000000007</v>
      </c>
      <c r="AQ1528">
        <v>7.4897</v>
      </c>
      <c r="AR1528" s="18">
        <f t="shared" si="448"/>
        <v>2.4680885994554837E-2</v>
      </c>
      <c r="AS1528" s="41">
        <v>44236</v>
      </c>
      <c r="AT1528">
        <v>9.98</v>
      </c>
      <c r="AU1528">
        <v>8.5604999999999993</v>
      </c>
      <c r="AV1528" s="39">
        <f t="shared" si="449"/>
        <v>0</v>
      </c>
      <c r="AW1528" s="41">
        <v>44236</v>
      </c>
      <c r="AX1528">
        <v>12.25</v>
      </c>
      <c r="AY1528">
        <v>8.2286000000000001</v>
      </c>
      <c r="AZ1528" s="39">
        <f t="shared" si="450"/>
        <v>0</v>
      </c>
      <c r="BA1528" s="41">
        <v>44236</v>
      </c>
      <c r="BB1528">
        <v>4.03</v>
      </c>
      <c r="BC1528">
        <v>2.3673999999999999</v>
      </c>
      <c r="BD1528" s="39">
        <f t="shared" si="451"/>
        <v>1.2574850299401141E-2</v>
      </c>
      <c r="BE1528" s="41">
        <v>44236</v>
      </c>
      <c r="BF1528">
        <v>12.3</v>
      </c>
      <c r="BG1528">
        <v>8.9962999999999997</v>
      </c>
      <c r="BH1528" s="39">
        <f t="shared" si="452"/>
        <v>4.0849582017255005E-3</v>
      </c>
      <c r="BI1528" s="41">
        <v>44236</v>
      </c>
      <c r="BJ1528">
        <v>1.89</v>
      </c>
      <c r="BK1528">
        <v>1.89</v>
      </c>
      <c r="BL1528" s="39">
        <f t="shared" si="453"/>
        <v>5.3191489361702178E-3</v>
      </c>
      <c r="BM1528" s="41">
        <v>44236</v>
      </c>
      <c r="BN1528">
        <v>6.7</v>
      </c>
      <c r="BO1528">
        <v>4.6929999999999996</v>
      </c>
      <c r="BP1528" s="46">
        <f t="shared" si="454"/>
        <v>-1.4696619777451247E-2</v>
      </c>
      <c r="BQ1528" s="41">
        <v>44236</v>
      </c>
      <c r="BR1528">
        <v>11.8</v>
      </c>
      <c r="BS1528">
        <v>6.8863000000000003</v>
      </c>
      <c r="BT1528" s="18">
        <f t="shared" si="455"/>
        <v>0</v>
      </c>
      <c r="BU1528" s="41">
        <v>44236</v>
      </c>
      <c r="BV1528">
        <v>3.15</v>
      </c>
      <c r="BW1528">
        <v>2.1701999999999999</v>
      </c>
      <c r="BX1528" s="39">
        <f t="shared" si="456"/>
        <v>2.6050777741005119E-2</v>
      </c>
      <c r="BY1528" s="41">
        <v>44538</v>
      </c>
      <c r="BZ1528">
        <v>12.75</v>
      </c>
      <c r="CA1528">
        <v>9.0854999999999997</v>
      </c>
    </row>
    <row r="1529" spans="1:79">
      <c r="A1529" s="41">
        <v>44237</v>
      </c>
      <c r="B1529">
        <v>7.75</v>
      </c>
      <c r="C1529">
        <v>4.4832000000000001</v>
      </c>
      <c r="D1529" s="34">
        <f t="shared" si="442"/>
        <v>-1.2750214705688063E-2</v>
      </c>
      <c r="E1529" s="41">
        <v>44237</v>
      </c>
      <c r="F1529">
        <v>1.53</v>
      </c>
      <c r="G1529">
        <v>1.53</v>
      </c>
      <c r="H1529" s="39">
        <f t="shared" si="443"/>
        <v>3.3783783783783813E-2</v>
      </c>
      <c r="L1529" s="38"/>
      <c r="M1529" s="41">
        <v>44237</v>
      </c>
      <c r="N1529">
        <v>6.2</v>
      </c>
      <c r="O1529">
        <v>3.9215</v>
      </c>
      <c r="P1529" s="43">
        <f t="shared" si="444"/>
        <v>1.3071895424836654E-2</v>
      </c>
      <c r="Q1529" s="41">
        <v>44237</v>
      </c>
      <c r="R1529">
        <v>1.45</v>
      </c>
      <c r="S1529">
        <v>1.0271999999999999</v>
      </c>
      <c r="T1529" s="39">
        <f t="shared" si="445"/>
        <v>-2.0221289584128298E-2</v>
      </c>
      <c r="U1529" s="42">
        <v>44238.62533333333</v>
      </c>
      <c r="V1529" s="44">
        <v>8.19</v>
      </c>
      <c r="W1529" s="44">
        <v>5.9909999999999997</v>
      </c>
      <c r="X1529" s="43">
        <f t="shared" si="457"/>
        <v>1.1139240506329086E-2</v>
      </c>
      <c r="Y1529" s="42">
        <v>44238.62533333333</v>
      </c>
      <c r="Z1529" s="44">
        <v>9.5</v>
      </c>
      <c r="AA1529" s="44">
        <v>7.4480000000000004</v>
      </c>
      <c r="AB1529" s="43">
        <f t="shared" si="458"/>
        <v>-1.54659616655651E-2</v>
      </c>
      <c r="AC1529" s="42">
        <v>44238.62533333333</v>
      </c>
      <c r="AD1529" s="44">
        <v>20.100000000000001</v>
      </c>
      <c r="AE1529" s="44">
        <v>16.646999999999998</v>
      </c>
      <c r="AF1529" s="43">
        <f t="shared" si="459"/>
        <v>0</v>
      </c>
      <c r="AG1529" s="41">
        <v>44237</v>
      </c>
      <c r="AH1529">
        <v>14.69</v>
      </c>
      <c r="AI1529">
        <v>6.2119999999999997</v>
      </c>
      <c r="AJ1529" s="39">
        <f t="shared" si="446"/>
        <v>0</v>
      </c>
      <c r="AK1529" s="45">
        <v>44471</v>
      </c>
      <c r="AL1529">
        <v>18.8</v>
      </c>
      <c r="AM1529">
        <v>13.385300000000001</v>
      </c>
      <c r="AN1529" s="39">
        <f t="shared" si="447"/>
        <v>5.3477140775569539E-3</v>
      </c>
      <c r="AO1529" s="41">
        <v>44237</v>
      </c>
      <c r="AP1529">
        <v>8.1</v>
      </c>
      <c r="AQ1529">
        <v>7.3093000000000004</v>
      </c>
      <c r="AR1529" s="18">
        <f t="shared" si="448"/>
        <v>-2.4086412005821282E-2</v>
      </c>
      <c r="AS1529" s="41">
        <v>44237</v>
      </c>
      <c r="AT1529">
        <v>9.98</v>
      </c>
      <c r="AU1529">
        <v>8.5604999999999993</v>
      </c>
      <c r="AV1529" s="39">
        <f t="shared" si="449"/>
        <v>0</v>
      </c>
      <c r="AW1529" s="41">
        <v>44237</v>
      </c>
      <c r="AX1529">
        <v>12.3</v>
      </c>
      <c r="AY1529">
        <v>8.2621000000000002</v>
      </c>
      <c r="AZ1529" s="39">
        <f t="shared" si="450"/>
        <v>4.0711664195610536E-3</v>
      </c>
      <c r="BA1529" s="41">
        <v>44237</v>
      </c>
      <c r="BB1529">
        <v>4.03</v>
      </c>
      <c r="BC1529">
        <v>2.3673999999999999</v>
      </c>
      <c r="BD1529" s="39">
        <f t="shared" si="451"/>
        <v>0</v>
      </c>
      <c r="BE1529" s="41">
        <v>44237</v>
      </c>
      <c r="BF1529">
        <v>12.3</v>
      </c>
      <c r="BG1529">
        <v>8.9962999999999997</v>
      </c>
      <c r="BH1529" s="39">
        <f t="shared" si="452"/>
        <v>0</v>
      </c>
      <c r="BI1529" s="41">
        <v>44237</v>
      </c>
      <c r="BJ1529">
        <v>1.91</v>
      </c>
      <c r="BK1529">
        <v>1.91</v>
      </c>
      <c r="BL1529" s="39">
        <f t="shared" si="453"/>
        <v>1.0582010582010592E-2</v>
      </c>
      <c r="BM1529" s="41">
        <v>44237</v>
      </c>
      <c r="BN1529">
        <v>6.78</v>
      </c>
      <c r="BO1529">
        <v>4.7489999999999997</v>
      </c>
      <c r="BP1529" s="46">
        <f t="shared" si="454"/>
        <v>1.1932665672277873E-2</v>
      </c>
      <c r="BQ1529" s="41">
        <v>44237</v>
      </c>
      <c r="BR1529">
        <v>11.78</v>
      </c>
      <c r="BS1529">
        <v>6.8746</v>
      </c>
      <c r="BT1529" s="18">
        <f t="shared" si="455"/>
        <v>-1.6990256015567526E-3</v>
      </c>
      <c r="BU1529" s="41">
        <v>44237</v>
      </c>
      <c r="BV1529">
        <v>3.13</v>
      </c>
      <c r="BW1529">
        <v>2.1564000000000001</v>
      </c>
      <c r="BX1529" s="39">
        <f t="shared" si="456"/>
        <v>-6.3588609344759992E-3</v>
      </c>
      <c r="BY1529" s="41">
        <v>44539</v>
      </c>
      <c r="BZ1529">
        <v>12.5</v>
      </c>
      <c r="CA1529">
        <v>8.9072999999999993</v>
      </c>
    </row>
    <row r="1530" spans="1:79">
      <c r="A1530" s="41">
        <v>44238</v>
      </c>
      <c r="B1530">
        <v>7.8</v>
      </c>
      <c r="C1530">
        <v>4.5121000000000002</v>
      </c>
      <c r="D1530" s="34">
        <f t="shared" si="442"/>
        <v>6.4462883654532802E-3</v>
      </c>
      <c r="E1530" s="41">
        <v>44238</v>
      </c>
      <c r="F1530">
        <v>1.61</v>
      </c>
      <c r="G1530">
        <v>1.61</v>
      </c>
      <c r="H1530" s="39">
        <f t="shared" si="443"/>
        <v>5.2287581699346448E-2</v>
      </c>
      <c r="L1530" s="38"/>
      <c r="M1530" s="41">
        <v>44238</v>
      </c>
      <c r="N1530">
        <v>6.29</v>
      </c>
      <c r="O1530">
        <v>3.9784000000000002</v>
      </c>
      <c r="P1530" s="43">
        <f t="shared" si="444"/>
        <v>1.4509753920693657E-2</v>
      </c>
      <c r="Q1530" s="41">
        <v>44238</v>
      </c>
      <c r="R1530">
        <v>1.44</v>
      </c>
      <c r="S1530">
        <v>1.0201</v>
      </c>
      <c r="T1530" s="39">
        <f t="shared" si="445"/>
        <v>-6.911993769470293E-3</v>
      </c>
      <c r="U1530" s="42">
        <v>44239.62533333333</v>
      </c>
      <c r="V1530" s="44">
        <v>8.19</v>
      </c>
      <c r="W1530" s="44">
        <v>5.9909999999999997</v>
      </c>
      <c r="X1530" s="43">
        <f t="shared" si="457"/>
        <v>0</v>
      </c>
      <c r="Y1530" s="42">
        <v>44239.62533333333</v>
      </c>
      <c r="Z1530" s="44">
        <v>9.5</v>
      </c>
      <c r="AA1530" s="44">
        <v>7.4480000000000004</v>
      </c>
      <c r="AB1530" s="43">
        <f t="shared" si="458"/>
        <v>0</v>
      </c>
      <c r="AC1530" s="42">
        <v>44239.62533333333</v>
      </c>
      <c r="AD1530" s="44">
        <v>20.100000000000001</v>
      </c>
      <c r="AE1530" s="44">
        <v>16.646999999999998</v>
      </c>
      <c r="AF1530" s="43">
        <f t="shared" si="459"/>
        <v>0</v>
      </c>
      <c r="AG1530" s="41">
        <v>44238</v>
      </c>
      <c r="AH1530">
        <v>14.7</v>
      </c>
      <c r="AI1530">
        <v>6.2161999999999997</v>
      </c>
      <c r="AJ1530" s="39">
        <f t="shared" si="446"/>
        <v>6.7611075338055082E-4</v>
      </c>
      <c r="AK1530" s="45">
        <v>44502</v>
      </c>
      <c r="AL1530">
        <v>18.71</v>
      </c>
      <c r="AM1530">
        <v>13.321199999999999</v>
      </c>
      <c r="AN1530" s="39">
        <f t="shared" si="447"/>
        <v>-4.7888355135859186E-3</v>
      </c>
      <c r="AO1530" s="41">
        <v>44238</v>
      </c>
      <c r="AP1530">
        <v>8.3000000000000007</v>
      </c>
      <c r="AQ1530">
        <v>7.4897</v>
      </c>
      <c r="AR1530" s="18">
        <f t="shared" si="448"/>
        <v>2.4680885994554837E-2</v>
      </c>
      <c r="AS1530" s="41">
        <v>44238</v>
      </c>
      <c r="AT1530">
        <v>9.98</v>
      </c>
      <c r="AU1530">
        <v>8.5604999999999993</v>
      </c>
      <c r="AV1530" s="39">
        <f t="shared" si="449"/>
        <v>0</v>
      </c>
      <c r="AW1530" s="41">
        <v>44238</v>
      </c>
      <c r="AX1530">
        <v>12.25</v>
      </c>
      <c r="AY1530">
        <v>8.2286000000000001</v>
      </c>
      <c r="AZ1530" s="39">
        <f t="shared" si="450"/>
        <v>-4.05465922707303E-3</v>
      </c>
      <c r="BA1530" s="41">
        <v>44238</v>
      </c>
      <c r="BB1530">
        <v>4</v>
      </c>
      <c r="BC1530">
        <v>2.3498000000000001</v>
      </c>
      <c r="BD1530" s="39">
        <f t="shared" si="451"/>
        <v>-7.4343161273970762E-3</v>
      </c>
      <c r="BE1530" s="41">
        <v>44238</v>
      </c>
      <c r="BF1530">
        <v>12.3</v>
      </c>
      <c r="BG1530">
        <v>8.9962999999999997</v>
      </c>
      <c r="BH1530" s="39">
        <f t="shared" si="452"/>
        <v>0</v>
      </c>
      <c r="BI1530" s="41">
        <v>44238</v>
      </c>
      <c r="BJ1530">
        <v>1.91</v>
      </c>
      <c r="BK1530">
        <v>1.91</v>
      </c>
      <c r="BL1530" s="39">
        <f t="shared" si="453"/>
        <v>0</v>
      </c>
      <c r="BM1530" s="41">
        <v>44238</v>
      </c>
      <c r="BN1530">
        <v>6.94</v>
      </c>
      <c r="BO1530">
        <v>4.8611000000000004</v>
      </c>
      <c r="BP1530" s="46">
        <f t="shared" si="454"/>
        <v>2.3604969467256424E-2</v>
      </c>
      <c r="BQ1530" s="41">
        <v>44238</v>
      </c>
      <c r="BR1530">
        <v>11.79</v>
      </c>
      <c r="BS1530">
        <v>6.8803999999999998</v>
      </c>
      <c r="BT1530" s="18">
        <f t="shared" si="455"/>
        <v>8.4368545078983585E-4</v>
      </c>
      <c r="BU1530" s="41">
        <v>44238</v>
      </c>
      <c r="BV1530">
        <v>3.14</v>
      </c>
      <c r="BW1530">
        <v>2.1633</v>
      </c>
      <c r="BX1530" s="39">
        <f t="shared" si="456"/>
        <v>3.1997774067890495E-3</v>
      </c>
      <c r="BY1530" s="41">
        <v>44540</v>
      </c>
      <c r="BZ1530">
        <v>12.21</v>
      </c>
      <c r="CA1530">
        <v>8.7006999999999994</v>
      </c>
    </row>
    <row r="1531" spans="1:79">
      <c r="A1531" s="41">
        <v>44239</v>
      </c>
      <c r="B1531">
        <v>7.8</v>
      </c>
      <c r="C1531">
        <v>4.5121000000000002</v>
      </c>
      <c r="D1531" s="34">
        <f t="shared" si="442"/>
        <v>0</v>
      </c>
      <c r="E1531" s="41">
        <v>44239</v>
      </c>
      <c r="F1531">
        <v>1.54</v>
      </c>
      <c r="G1531">
        <v>1.54</v>
      </c>
      <c r="H1531" s="39">
        <f t="shared" si="443"/>
        <v>-4.3478260869565251E-2</v>
      </c>
      <c r="L1531" s="38"/>
      <c r="M1531" s="41">
        <v>44239</v>
      </c>
      <c r="N1531">
        <v>6.21</v>
      </c>
      <c r="O1531">
        <v>3.9278</v>
      </c>
      <c r="P1531" s="43">
        <f t="shared" si="444"/>
        <v>-1.2718680876734416E-2</v>
      </c>
      <c r="Q1531" s="41">
        <v>44239</v>
      </c>
      <c r="R1531">
        <v>1.44</v>
      </c>
      <c r="S1531">
        <v>1.0201</v>
      </c>
      <c r="T1531" s="39">
        <f t="shared" si="445"/>
        <v>0</v>
      </c>
      <c r="U1531" s="42">
        <v>44242.62533333333</v>
      </c>
      <c r="V1531" s="44">
        <v>8.19</v>
      </c>
      <c r="W1531" s="44">
        <v>5.9909999999999997</v>
      </c>
      <c r="X1531" s="43">
        <f t="shared" si="457"/>
        <v>0</v>
      </c>
      <c r="Y1531" s="42">
        <v>44242.62533333333</v>
      </c>
      <c r="Z1531" s="44">
        <v>9.5</v>
      </c>
      <c r="AA1531" s="44">
        <v>7.4480000000000004</v>
      </c>
      <c r="AB1531" s="43">
        <f t="shared" si="458"/>
        <v>0</v>
      </c>
      <c r="AC1531" s="42">
        <v>44242.62533333333</v>
      </c>
      <c r="AD1531" s="44">
        <v>20.100000000000001</v>
      </c>
      <c r="AE1531" s="44">
        <v>16.646999999999998</v>
      </c>
      <c r="AF1531" s="43">
        <f t="shared" si="459"/>
        <v>0</v>
      </c>
      <c r="AG1531" s="41">
        <v>44239</v>
      </c>
      <c r="AH1531">
        <v>14.7</v>
      </c>
      <c r="AI1531">
        <v>6.2161999999999997</v>
      </c>
      <c r="AJ1531" s="39">
        <f t="shared" si="446"/>
        <v>0</v>
      </c>
      <c r="AK1531" s="45">
        <v>44532</v>
      </c>
      <c r="AL1531">
        <v>18.7</v>
      </c>
      <c r="AM1531">
        <v>13.3141</v>
      </c>
      <c r="AN1531" s="39">
        <f t="shared" si="447"/>
        <v>-5.3298501636485005E-4</v>
      </c>
      <c r="AO1531" s="41">
        <v>44239</v>
      </c>
      <c r="AP1531">
        <v>8.3000000000000007</v>
      </c>
      <c r="AQ1531">
        <v>7.4897</v>
      </c>
      <c r="AR1531" s="18">
        <f t="shared" si="448"/>
        <v>0</v>
      </c>
      <c r="AS1531" s="41">
        <v>44239</v>
      </c>
      <c r="AT1531">
        <v>9.98</v>
      </c>
      <c r="AU1531">
        <v>8.5604999999999993</v>
      </c>
      <c r="AV1531" s="39">
        <f t="shared" si="449"/>
        <v>0</v>
      </c>
      <c r="AW1531" s="41">
        <v>44239</v>
      </c>
      <c r="AX1531">
        <v>12.25</v>
      </c>
      <c r="AY1531">
        <v>8.2286000000000001</v>
      </c>
      <c r="AZ1531" s="39">
        <f t="shared" si="450"/>
        <v>0</v>
      </c>
      <c r="BA1531" s="41">
        <v>44239</v>
      </c>
      <c r="BB1531">
        <v>4</v>
      </c>
      <c r="BC1531">
        <v>2.3498000000000001</v>
      </c>
      <c r="BD1531" s="39">
        <f t="shared" si="451"/>
        <v>0</v>
      </c>
      <c r="BE1531" s="41">
        <v>44239</v>
      </c>
      <c r="BF1531">
        <v>12.3</v>
      </c>
      <c r="BG1531">
        <v>8.9962999999999997</v>
      </c>
      <c r="BH1531" s="39">
        <f t="shared" si="452"/>
        <v>0</v>
      </c>
      <c r="BI1531" s="41">
        <v>44239</v>
      </c>
      <c r="BJ1531">
        <v>1.91</v>
      </c>
      <c r="BK1531">
        <v>1.91</v>
      </c>
      <c r="BL1531" s="39">
        <f t="shared" si="453"/>
        <v>0</v>
      </c>
      <c r="BM1531" s="41">
        <v>44239</v>
      </c>
      <c r="BN1531">
        <v>6.9</v>
      </c>
      <c r="BO1531">
        <v>4.8330000000000002</v>
      </c>
      <c r="BP1531" s="46">
        <f t="shared" si="454"/>
        <v>-5.7805846413363712E-3</v>
      </c>
      <c r="BQ1531" s="41">
        <v>44239</v>
      </c>
      <c r="BR1531">
        <v>11.75</v>
      </c>
      <c r="BS1531">
        <v>6.8571</v>
      </c>
      <c r="BT1531" s="18">
        <f t="shared" si="455"/>
        <v>-3.3864310214522233E-3</v>
      </c>
      <c r="BU1531" s="41">
        <v>44239</v>
      </c>
      <c r="BV1531">
        <v>3.1</v>
      </c>
      <c r="BW1531">
        <v>2.1358000000000001</v>
      </c>
      <c r="BX1531" s="39">
        <f t="shared" si="456"/>
        <v>-1.271206027827849E-2</v>
      </c>
      <c r="BY1531" s="41">
        <v>44543</v>
      </c>
      <c r="BZ1531">
        <v>12.9</v>
      </c>
      <c r="CA1531">
        <v>9.1923999999999992</v>
      </c>
    </row>
    <row r="1532" spans="1:79">
      <c r="A1532" s="41">
        <v>44242</v>
      </c>
      <c r="B1532">
        <v>7.79</v>
      </c>
      <c r="C1532">
        <v>4.5064000000000002</v>
      </c>
      <c r="D1532" s="34">
        <f t="shared" si="442"/>
        <v>-1.2632698743378998E-3</v>
      </c>
      <c r="E1532" s="41">
        <v>44242</v>
      </c>
      <c r="F1532">
        <v>1.6</v>
      </c>
      <c r="G1532">
        <v>1.6</v>
      </c>
      <c r="H1532" s="39">
        <f t="shared" si="443"/>
        <v>3.8961038961038995E-2</v>
      </c>
      <c r="L1532" s="38"/>
      <c r="M1532" s="41">
        <v>44242</v>
      </c>
      <c r="N1532">
        <v>6.3</v>
      </c>
      <c r="O1532">
        <v>3.9847000000000001</v>
      </c>
      <c r="P1532" s="43">
        <f t="shared" si="444"/>
        <v>1.448648098172009E-2</v>
      </c>
      <c r="Q1532" s="41">
        <v>44242</v>
      </c>
      <c r="R1532">
        <v>1.44</v>
      </c>
      <c r="S1532">
        <v>1.0201</v>
      </c>
      <c r="T1532" s="39">
        <f t="shared" si="445"/>
        <v>0</v>
      </c>
      <c r="U1532" s="42">
        <v>44243.62533333333</v>
      </c>
      <c r="V1532" s="44">
        <v>8.26</v>
      </c>
      <c r="W1532" s="44">
        <v>6.0419999999999998</v>
      </c>
      <c r="X1532" s="43">
        <f t="shared" si="457"/>
        <v>8.5127691537306219E-3</v>
      </c>
      <c r="Y1532" s="42">
        <v>44243.62533333333</v>
      </c>
      <c r="Z1532" s="44">
        <v>9.5</v>
      </c>
      <c r="AA1532" s="44">
        <v>7.4480000000000004</v>
      </c>
      <c r="AB1532" s="43">
        <f t="shared" si="458"/>
        <v>0</v>
      </c>
      <c r="AC1532" s="42">
        <v>44243.62533333333</v>
      </c>
      <c r="AD1532" s="44">
        <v>20.100000000000001</v>
      </c>
      <c r="AE1532" s="44">
        <v>16.646999999999998</v>
      </c>
      <c r="AF1532" s="43">
        <f t="shared" si="459"/>
        <v>0</v>
      </c>
      <c r="AG1532" s="41">
        <v>44242</v>
      </c>
      <c r="AH1532">
        <v>14.7</v>
      </c>
      <c r="AI1532">
        <v>6.2161999999999997</v>
      </c>
      <c r="AJ1532" s="39">
        <f t="shared" si="446"/>
        <v>0</v>
      </c>
      <c r="AK1532" s="45" t="s">
        <v>1189</v>
      </c>
      <c r="AL1532">
        <v>18.72</v>
      </c>
      <c r="AM1532">
        <v>13.3283</v>
      </c>
      <c r="AN1532" s="39">
        <f t="shared" si="447"/>
        <v>1.0665384817599881E-3</v>
      </c>
      <c r="AO1532" s="41">
        <v>44242</v>
      </c>
      <c r="AP1532">
        <v>8.2899999999999991</v>
      </c>
      <c r="AQ1532">
        <v>7.4806999999999997</v>
      </c>
      <c r="AR1532" s="18">
        <f t="shared" si="448"/>
        <v>-1.2016502663658546E-3</v>
      </c>
      <c r="AS1532" s="41">
        <v>44242</v>
      </c>
      <c r="AT1532">
        <v>9.98</v>
      </c>
      <c r="AU1532">
        <v>8.5604999999999993</v>
      </c>
      <c r="AV1532" s="39">
        <f t="shared" si="449"/>
        <v>0</v>
      </c>
      <c r="AW1532" s="41">
        <v>44242</v>
      </c>
      <c r="AX1532">
        <v>12.26</v>
      </c>
      <c r="AY1532">
        <v>8.2353000000000005</v>
      </c>
      <c r="AZ1532" s="39">
        <f t="shared" si="450"/>
        <v>8.1423328391225388E-4</v>
      </c>
      <c r="BA1532" s="41">
        <v>44242</v>
      </c>
      <c r="BB1532">
        <v>4</v>
      </c>
      <c r="BC1532">
        <v>2.3498000000000001</v>
      </c>
      <c r="BD1532" s="39">
        <f t="shared" si="451"/>
        <v>0</v>
      </c>
      <c r="BE1532" s="41">
        <v>44242</v>
      </c>
      <c r="BF1532">
        <v>12.3</v>
      </c>
      <c r="BG1532">
        <v>8.9962999999999997</v>
      </c>
      <c r="BH1532" s="39">
        <f t="shared" si="452"/>
        <v>0</v>
      </c>
      <c r="BI1532" s="41">
        <v>44242</v>
      </c>
      <c r="BJ1532">
        <v>1.94</v>
      </c>
      <c r="BK1532">
        <v>1.94</v>
      </c>
      <c r="BL1532" s="39">
        <f t="shared" si="453"/>
        <v>1.5706806282722526E-2</v>
      </c>
      <c r="BM1532" s="41">
        <v>44242</v>
      </c>
      <c r="BN1532">
        <v>6.9</v>
      </c>
      <c r="BO1532">
        <v>4.8330000000000002</v>
      </c>
      <c r="BP1532" s="46">
        <f t="shared" si="454"/>
        <v>0</v>
      </c>
      <c r="BQ1532" s="41">
        <v>44242</v>
      </c>
      <c r="BR1532">
        <v>11.75</v>
      </c>
      <c r="BS1532">
        <v>6.8571</v>
      </c>
      <c r="BT1532" s="18">
        <f t="shared" si="455"/>
        <v>0</v>
      </c>
      <c r="BU1532" s="41">
        <v>44242</v>
      </c>
      <c r="BV1532">
        <v>3.14</v>
      </c>
      <c r="BW1532">
        <v>2.1633</v>
      </c>
      <c r="BX1532" s="39">
        <f t="shared" si="456"/>
        <v>1.2875737428598115E-2</v>
      </c>
      <c r="BY1532" s="41">
        <v>44544</v>
      </c>
      <c r="BZ1532">
        <v>12.65</v>
      </c>
      <c r="CA1532">
        <v>9.0142000000000007</v>
      </c>
    </row>
    <row r="1533" spans="1:79">
      <c r="A1533" s="41">
        <v>44243</v>
      </c>
      <c r="B1533">
        <v>7.77</v>
      </c>
      <c r="C1533">
        <v>4.4947999999999997</v>
      </c>
      <c r="D1533" s="34">
        <f t="shared" si="442"/>
        <v>-2.5741168116457701E-3</v>
      </c>
      <c r="E1533" s="41">
        <v>44243</v>
      </c>
      <c r="F1533">
        <v>1.56</v>
      </c>
      <c r="G1533">
        <v>1.56</v>
      </c>
      <c r="H1533" s="39">
        <f t="shared" si="443"/>
        <v>-2.5000000000000022E-2</v>
      </c>
      <c r="L1533" s="38"/>
      <c r="M1533" s="41">
        <v>44243</v>
      </c>
      <c r="N1533">
        <v>6.36</v>
      </c>
      <c r="O1533">
        <v>4.0227000000000004</v>
      </c>
      <c r="P1533" s="43">
        <f t="shared" si="444"/>
        <v>9.5364770246192318E-3</v>
      </c>
      <c r="Q1533" s="41">
        <v>44243</v>
      </c>
      <c r="R1533">
        <v>1.48</v>
      </c>
      <c r="S1533">
        <v>1.0484</v>
      </c>
      <c r="T1533" s="39">
        <f t="shared" si="445"/>
        <v>2.7742378198215852E-2</v>
      </c>
      <c r="U1533" s="42">
        <v>44244.62533333333</v>
      </c>
      <c r="V1533" s="44">
        <v>8.4</v>
      </c>
      <c r="W1533" s="44">
        <v>6.1440000000000001</v>
      </c>
      <c r="X1533" s="43">
        <f t="shared" si="457"/>
        <v>1.688182720953332E-2</v>
      </c>
      <c r="Y1533" s="42">
        <v>44244.62533333333</v>
      </c>
      <c r="Z1533" s="44">
        <v>9.49</v>
      </c>
      <c r="AA1533" s="44">
        <v>7.44</v>
      </c>
      <c r="AB1533" s="43">
        <f t="shared" si="458"/>
        <v>-1.0741138560687441E-3</v>
      </c>
      <c r="AC1533" s="42">
        <v>44244.62533333333</v>
      </c>
      <c r="AD1533" s="44">
        <v>20.149999999999999</v>
      </c>
      <c r="AE1533" s="44">
        <v>16.689</v>
      </c>
      <c r="AF1533" s="43">
        <f t="shared" si="459"/>
        <v>2.522977112993428E-3</v>
      </c>
      <c r="AG1533" s="41">
        <v>44243</v>
      </c>
      <c r="AH1533">
        <v>14.7</v>
      </c>
      <c r="AI1533">
        <v>6.2161999999999997</v>
      </c>
      <c r="AJ1533" s="39">
        <f t="shared" si="446"/>
        <v>0</v>
      </c>
      <c r="AK1533" s="45" t="s">
        <v>1190</v>
      </c>
      <c r="AL1533">
        <v>18.95</v>
      </c>
      <c r="AM1533">
        <v>13.492100000000001</v>
      </c>
      <c r="AN1533" s="39">
        <f t="shared" si="447"/>
        <v>1.2289639338850428E-2</v>
      </c>
      <c r="AO1533" s="41">
        <v>44243</v>
      </c>
      <c r="AP1533">
        <v>8.2899999999999991</v>
      </c>
      <c r="AQ1533">
        <v>7.4806999999999997</v>
      </c>
      <c r="AR1533" s="18">
        <f t="shared" si="448"/>
        <v>0</v>
      </c>
      <c r="AS1533" s="41">
        <v>44243</v>
      </c>
      <c r="AT1533">
        <v>9.98</v>
      </c>
      <c r="AU1533">
        <v>8.5604999999999993</v>
      </c>
      <c r="AV1533" s="39">
        <f t="shared" si="449"/>
        <v>0</v>
      </c>
      <c r="AW1533" s="41">
        <v>44243</v>
      </c>
      <c r="AX1533">
        <v>12.21</v>
      </c>
      <c r="AY1533">
        <v>8.2017000000000007</v>
      </c>
      <c r="AZ1533" s="39">
        <f t="shared" si="450"/>
        <v>-4.0799970857163491E-3</v>
      </c>
      <c r="BA1533" s="41">
        <v>44243</v>
      </c>
      <c r="BB1533">
        <v>3.96</v>
      </c>
      <c r="BC1533">
        <v>2.3262999999999998</v>
      </c>
      <c r="BD1533" s="39">
        <f t="shared" si="451"/>
        <v>-1.0000851136267043E-2</v>
      </c>
      <c r="BE1533" s="41">
        <v>44243</v>
      </c>
      <c r="BF1533">
        <v>12.3</v>
      </c>
      <c r="BG1533">
        <v>8.9962999999999997</v>
      </c>
      <c r="BH1533" s="39">
        <f t="shared" si="452"/>
        <v>0</v>
      </c>
      <c r="BI1533" s="41">
        <v>44243</v>
      </c>
      <c r="BJ1533">
        <v>1.97</v>
      </c>
      <c r="BK1533">
        <v>1.97</v>
      </c>
      <c r="BL1533" s="39">
        <f t="shared" si="453"/>
        <v>1.546391752577321E-2</v>
      </c>
      <c r="BM1533" s="41">
        <v>44243</v>
      </c>
      <c r="BN1533">
        <v>7.08</v>
      </c>
      <c r="BO1533">
        <v>4.9591000000000003</v>
      </c>
      <c r="BP1533" s="46">
        <f t="shared" si="454"/>
        <v>2.6091454583074714E-2</v>
      </c>
      <c r="BQ1533" s="41">
        <v>44243</v>
      </c>
      <c r="BR1533">
        <v>11.65</v>
      </c>
      <c r="BS1533">
        <v>6.7987000000000002</v>
      </c>
      <c r="BT1533" s="18">
        <f t="shared" si="455"/>
        <v>-8.5167198961659859E-3</v>
      </c>
      <c r="BU1533" s="41">
        <v>44243</v>
      </c>
      <c r="BV1533">
        <v>3.14</v>
      </c>
      <c r="BW1533">
        <v>2.1633</v>
      </c>
      <c r="BX1533" s="39">
        <f t="shared" si="456"/>
        <v>0</v>
      </c>
      <c r="BY1533" s="41">
        <v>44545</v>
      </c>
      <c r="BZ1533">
        <v>12.85</v>
      </c>
      <c r="CA1533">
        <v>9.1567000000000007</v>
      </c>
    </row>
    <row r="1534" spans="1:79">
      <c r="A1534" s="41">
        <v>44244</v>
      </c>
      <c r="B1534">
        <v>7.79</v>
      </c>
      <c r="C1534">
        <v>4.5064000000000002</v>
      </c>
      <c r="D1534" s="34">
        <f t="shared" si="442"/>
        <v>2.5807599893211044E-3</v>
      </c>
      <c r="E1534" s="41">
        <v>44244</v>
      </c>
      <c r="F1534">
        <v>1.49</v>
      </c>
      <c r="G1534">
        <v>1.49</v>
      </c>
      <c r="H1534" s="39">
        <f t="shared" si="443"/>
        <v>-4.4871794871794907E-2</v>
      </c>
      <c r="L1534" s="38"/>
      <c r="M1534" s="41">
        <v>44244</v>
      </c>
      <c r="N1534">
        <v>6.35</v>
      </c>
      <c r="O1534">
        <v>4.0163000000000002</v>
      </c>
      <c r="P1534" s="43">
        <f t="shared" si="444"/>
        <v>-1.5909712382231294E-3</v>
      </c>
      <c r="Q1534" s="41">
        <v>44244</v>
      </c>
      <c r="R1534">
        <v>1.48</v>
      </c>
      <c r="S1534">
        <v>1.0484</v>
      </c>
      <c r="T1534" s="39">
        <f t="shared" si="445"/>
        <v>0</v>
      </c>
      <c r="U1534" s="42">
        <v>44245.62533333333</v>
      </c>
      <c r="V1534" s="44">
        <v>8.49</v>
      </c>
      <c r="W1534" s="44">
        <v>6.21</v>
      </c>
      <c r="X1534" s="43">
        <f t="shared" si="457"/>
        <v>1.0742187499999974E-2</v>
      </c>
      <c r="Y1534" s="42">
        <v>44245.62533333333</v>
      </c>
      <c r="Z1534" s="44">
        <v>9.48</v>
      </c>
      <c r="AA1534" s="44">
        <v>7.4320000000000004</v>
      </c>
      <c r="AB1534" s="43">
        <f t="shared" si="458"/>
        <v>-1.0752688172043019E-3</v>
      </c>
      <c r="AC1534" s="42">
        <v>44245.62533333333</v>
      </c>
      <c r="AD1534" s="44">
        <v>20.149999999999999</v>
      </c>
      <c r="AE1534" s="44">
        <v>16.689</v>
      </c>
      <c r="AF1534" s="43">
        <f t="shared" si="459"/>
        <v>0</v>
      </c>
      <c r="AG1534" s="41">
        <v>44244</v>
      </c>
      <c r="AH1534">
        <v>14.7</v>
      </c>
      <c r="AI1534">
        <v>6.2161999999999997</v>
      </c>
      <c r="AJ1534" s="39">
        <f t="shared" si="446"/>
        <v>0</v>
      </c>
      <c r="AK1534" s="45" t="s">
        <v>1191</v>
      </c>
      <c r="AL1534">
        <v>18.850000000000001</v>
      </c>
      <c r="AM1534">
        <v>13.4209</v>
      </c>
      <c r="AN1534" s="39">
        <f t="shared" si="447"/>
        <v>-5.2771621912082655E-3</v>
      </c>
      <c r="AO1534" s="41">
        <v>44244</v>
      </c>
      <c r="AP1534">
        <v>8.1</v>
      </c>
      <c r="AQ1534">
        <v>7.3093000000000004</v>
      </c>
      <c r="AR1534" s="18">
        <f t="shared" si="448"/>
        <v>-2.2912294304008894E-2</v>
      </c>
      <c r="AS1534" s="41">
        <v>44244</v>
      </c>
      <c r="AT1534">
        <v>9.98</v>
      </c>
      <c r="AU1534">
        <v>8.5604999999999993</v>
      </c>
      <c r="AV1534" s="39">
        <f t="shared" si="449"/>
        <v>0</v>
      </c>
      <c r="AW1534" s="41">
        <v>44244</v>
      </c>
      <c r="AX1534">
        <v>12.3</v>
      </c>
      <c r="AY1534">
        <v>8.2621000000000002</v>
      </c>
      <c r="AZ1534" s="39">
        <f t="shared" si="450"/>
        <v>7.3643269078361266E-3</v>
      </c>
      <c r="BA1534" s="41">
        <v>44244</v>
      </c>
      <c r="BB1534">
        <v>3.96</v>
      </c>
      <c r="BC1534">
        <v>2.3262999999999998</v>
      </c>
      <c r="BD1534" s="39">
        <f t="shared" si="451"/>
        <v>0</v>
      </c>
      <c r="BE1534" s="41">
        <v>44244</v>
      </c>
      <c r="BF1534">
        <v>12.25</v>
      </c>
      <c r="BG1534">
        <v>8.9596999999999998</v>
      </c>
      <c r="BH1534" s="39">
        <f t="shared" si="452"/>
        <v>-4.0683392061180669E-3</v>
      </c>
      <c r="BI1534" s="41">
        <v>44244</v>
      </c>
      <c r="BJ1534">
        <v>1.93</v>
      </c>
      <c r="BK1534">
        <v>1.93</v>
      </c>
      <c r="BL1534" s="39">
        <f t="shared" si="453"/>
        <v>-2.0304568527918801E-2</v>
      </c>
      <c r="BM1534" s="41">
        <v>44244</v>
      </c>
      <c r="BN1534">
        <v>6.9</v>
      </c>
      <c r="BO1534">
        <v>4.8330000000000002</v>
      </c>
      <c r="BP1534" s="46">
        <f t="shared" si="454"/>
        <v>-2.542800104857738E-2</v>
      </c>
      <c r="BQ1534" s="41">
        <v>44244</v>
      </c>
      <c r="BR1534">
        <v>11.7</v>
      </c>
      <c r="BS1534">
        <v>6.8278999999999996</v>
      </c>
      <c r="BT1534" s="18">
        <f t="shared" si="455"/>
        <v>4.2949387382881206E-3</v>
      </c>
      <c r="BU1534" s="41">
        <v>44244</v>
      </c>
      <c r="BV1534">
        <v>3.15</v>
      </c>
      <c r="BW1534">
        <v>2.1701999999999999</v>
      </c>
      <c r="BX1534" s="39">
        <f t="shared" si="456"/>
        <v>3.1895714880043943E-3</v>
      </c>
      <c r="BY1534" s="41">
        <v>44546</v>
      </c>
      <c r="BZ1534">
        <v>12.85</v>
      </c>
      <c r="CA1534">
        <v>9.1567000000000007</v>
      </c>
    </row>
    <row r="1535" spans="1:79">
      <c r="A1535" s="41">
        <v>44245</v>
      </c>
      <c r="B1535">
        <v>7.79</v>
      </c>
      <c r="C1535">
        <v>4.5064000000000002</v>
      </c>
      <c r="D1535" s="34">
        <f t="shared" si="442"/>
        <v>0</v>
      </c>
      <c r="E1535" s="41">
        <v>44245</v>
      </c>
      <c r="F1535">
        <v>1.43</v>
      </c>
      <c r="G1535">
        <v>1.43</v>
      </c>
      <c r="H1535" s="39">
        <f t="shared" si="443"/>
        <v>-4.0268456375838965E-2</v>
      </c>
      <c r="L1535" s="38"/>
      <c r="M1535" s="41">
        <v>44245</v>
      </c>
      <c r="N1535">
        <v>6.45</v>
      </c>
      <c r="O1535">
        <v>4.0796000000000001</v>
      </c>
      <c r="P1535" s="43">
        <f t="shared" si="444"/>
        <v>1.5760774842516721E-2</v>
      </c>
      <c r="Q1535" s="41">
        <v>44245</v>
      </c>
      <c r="R1535">
        <v>1.45</v>
      </c>
      <c r="S1535">
        <v>1.0271999999999999</v>
      </c>
      <c r="T1535" s="39">
        <f t="shared" si="445"/>
        <v>-2.0221289584128298E-2</v>
      </c>
      <c r="U1535" s="42">
        <v>44246.62533333333</v>
      </c>
      <c r="V1535" s="44">
        <v>8.69</v>
      </c>
      <c r="W1535" s="44">
        <v>6.3559999999999999</v>
      </c>
      <c r="X1535" s="43">
        <f t="shared" si="457"/>
        <v>2.3510466988727843E-2</v>
      </c>
      <c r="Y1535" s="42">
        <v>44246.62533333333</v>
      </c>
      <c r="Z1535" s="44">
        <v>9.4</v>
      </c>
      <c r="AA1535" s="44">
        <v>7.3689999999999998</v>
      </c>
      <c r="AB1535" s="43">
        <f t="shared" si="458"/>
        <v>-8.4768568353068632E-3</v>
      </c>
      <c r="AC1535" s="42">
        <v>44246.62533333333</v>
      </c>
      <c r="AD1535" s="44">
        <v>20.149999999999999</v>
      </c>
      <c r="AE1535" s="44">
        <v>16.689</v>
      </c>
      <c r="AF1535" s="43">
        <f t="shared" si="459"/>
        <v>0</v>
      </c>
      <c r="AG1535" s="41">
        <v>44245</v>
      </c>
      <c r="AH1535">
        <v>14.7</v>
      </c>
      <c r="AI1535">
        <v>6.2161999999999997</v>
      </c>
      <c r="AJ1535" s="39">
        <f t="shared" si="446"/>
        <v>0</v>
      </c>
      <c r="AK1535" s="45" t="s">
        <v>1192</v>
      </c>
      <c r="AL1535">
        <v>18.86</v>
      </c>
      <c r="AM1535">
        <v>13.428000000000001</v>
      </c>
      <c r="AN1535" s="39">
        <f t="shared" si="447"/>
        <v>5.2902562421307188E-4</v>
      </c>
      <c r="AO1535" s="41">
        <v>44245</v>
      </c>
      <c r="AP1535">
        <v>8.2899999999999991</v>
      </c>
      <c r="AQ1535">
        <v>7.4806999999999997</v>
      </c>
      <c r="AR1535" s="18">
        <f t="shared" si="448"/>
        <v>2.3449577934959481E-2</v>
      </c>
      <c r="AS1535" s="41">
        <v>44245</v>
      </c>
      <c r="AT1535">
        <v>9.98</v>
      </c>
      <c r="AU1535">
        <v>8.5604999999999993</v>
      </c>
      <c r="AV1535" s="39">
        <f t="shared" si="449"/>
        <v>0</v>
      </c>
      <c r="AW1535" s="41">
        <v>44245</v>
      </c>
      <c r="AX1535">
        <v>12.37</v>
      </c>
      <c r="AY1535">
        <v>8.3092000000000006</v>
      </c>
      <c r="AZ1535" s="39">
        <f t="shared" si="450"/>
        <v>5.7007298386609166E-3</v>
      </c>
      <c r="BA1535" s="41">
        <v>44245</v>
      </c>
      <c r="BB1535">
        <v>4</v>
      </c>
      <c r="BC1535">
        <v>2.3498000000000001</v>
      </c>
      <c r="BD1535" s="39">
        <f t="shared" si="451"/>
        <v>1.0101878519537592E-2</v>
      </c>
      <c r="BE1535" s="41">
        <v>44245</v>
      </c>
      <c r="BF1535">
        <v>12.3</v>
      </c>
      <c r="BG1535">
        <v>8.9962999999999997</v>
      </c>
      <c r="BH1535" s="39">
        <f t="shared" si="452"/>
        <v>4.0849582017255005E-3</v>
      </c>
      <c r="BI1535" s="41">
        <v>44245</v>
      </c>
      <c r="BJ1535">
        <v>1.94</v>
      </c>
      <c r="BK1535">
        <v>1.94</v>
      </c>
      <c r="BL1535" s="39">
        <f t="shared" si="453"/>
        <v>5.1813471502590719E-3</v>
      </c>
      <c r="BM1535" s="41">
        <v>44245</v>
      </c>
      <c r="BN1535">
        <v>6.9</v>
      </c>
      <c r="BO1535">
        <v>4.8330000000000002</v>
      </c>
      <c r="BP1535" s="46">
        <f t="shared" si="454"/>
        <v>0</v>
      </c>
      <c r="BQ1535" s="41">
        <v>44245</v>
      </c>
      <c r="BR1535">
        <v>11.6</v>
      </c>
      <c r="BS1535">
        <v>6.7695999999999996</v>
      </c>
      <c r="BT1535" s="18">
        <f t="shared" si="455"/>
        <v>-8.5384964630413479E-3</v>
      </c>
      <c r="BU1535" s="41">
        <v>44245</v>
      </c>
      <c r="BV1535">
        <v>3.13</v>
      </c>
      <c r="BW1535">
        <v>2.1564000000000001</v>
      </c>
      <c r="BX1535" s="39">
        <f t="shared" si="456"/>
        <v>-6.3588609344759992E-3</v>
      </c>
      <c r="BY1535" s="41">
        <v>44550</v>
      </c>
      <c r="BZ1535">
        <v>12.85</v>
      </c>
      <c r="CA1535">
        <v>9.1567000000000007</v>
      </c>
    </row>
    <row r="1536" spans="1:79">
      <c r="A1536" s="41">
        <v>44246</v>
      </c>
      <c r="B1536">
        <v>7.7</v>
      </c>
      <c r="C1536">
        <v>4.4542999999999999</v>
      </c>
      <c r="D1536" s="34">
        <f t="shared" si="442"/>
        <v>-1.1561334990236165E-2</v>
      </c>
      <c r="E1536" s="41">
        <v>44246</v>
      </c>
      <c r="F1536">
        <v>1.43</v>
      </c>
      <c r="G1536">
        <v>1.43</v>
      </c>
      <c r="H1536" s="39">
        <f t="shared" si="443"/>
        <v>0</v>
      </c>
      <c r="L1536" s="38"/>
      <c r="M1536" s="41">
        <v>44246</v>
      </c>
      <c r="N1536">
        <v>6.44</v>
      </c>
      <c r="O1536">
        <v>4.0732999999999997</v>
      </c>
      <c r="P1536" s="43">
        <f t="shared" si="444"/>
        <v>-1.5442690459850025E-3</v>
      </c>
      <c r="Q1536" s="41">
        <v>44246</v>
      </c>
      <c r="R1536">
        <v>1.44</v>
      </c>
      <c r="S1536">
        <v>1.0201</v>
      </c>
      <c r="T1536" s="39">
        <f t="shared" si="445"/>
        <v>-6.911993769470293E-3</v>
      </c>
      <c r="U1536" s="42">
        <v>44249.62533333333</v>
      </c>
      <c r="V1536" s="44">
        <v>8.7799999999999994</v>
      </c>
      <c r="W1536" s="44">
        <v>6.4219999999999997</v>
      </c>
      <c r="X1536" s="43">
        <f t="shared" si="457"/>
        <v>1.0383889238514764E-2</v>
      </c>
      <c r="Y1536" s="42">
        <v>44249.62533333333</v>
      </c>
      <c r="Z1536" s="44">
        <v>9.4</v>
      </c>
      <c r="AA1536" s="44">
        <v>7.3689999999999998</v>
      </c>
      <c r="AB1536" s="43">
        <f t="shared" si="458"/>
        <v>0</v>
      </c>
      <c r="AC1536" s="42">
        <v>44249.62533333333</v>
      </c>
      <c r="AD1536" s="44">
        <v>20</v>
      </c>
      <c r="AE1536" s="44">
        <v>16.565000000000001</v>
      </c>
      <c r="AF1536" s="43">
        <f t="shared" si="459"/>
        <v>-7.4300437413864686E-3</v>
      </c>
      <c r="AG1536" s="41">
        <v>44246</v>
      </c>
      <c r="AH1536">
        <v>14.7</v>
      </c>
      <c r="AI1536">
        <v>6.2161999999999997</v>
      </c>
      <c r="AJ1536" s="39">
        <f t="shared" si="446"/>
        <v>0</v>
      </c>
      <c r="AK1536" s="45" t="s">
        <v>1193</v>
      </c>
      <c r="AL1536">
        <v>18.899999999999999</v>
      </c>
      <c r="AM1536">
        <v>13.4565</v>
      </c>
      <c r="AN1536" s="39">
        <f t="shared" si="447"/>
        <v>2.1224307417336387E-3</v>
      </c>
      <c r="AO1536" s="41">
        <v>44246</v>
      </c>
      <c r="AP1536">
        <v>8.1999999999999993</v>
      </c>
      <c r="AQ1536">
        <v>7.3994999999999997</v>
      </c>
      <c r="AR1536" s="18">
        <f t="shared" si="448"/>
        <v>-1.0854599168527003E-2</v>
      </c>
      <c r="AS1536" s="41">
        <v>44246</v>
      </c>
      <c r="AT1536">
        <v>9.98</v>
      </c>
      <c r="AU1536">
        <v>8.5604999999999993</v>
      </c>
      <c r="AV1536" s="39">
        <f t="shared" si="449"/>
        <v>0</v>
      </c>
      <c r="AW1536" s="41">
        <v>44246</v>
      </c>
      <c r="AX1536">
        <v>12.89</v>
      </c>
      <c r="AY1536">
        <v>8.6585000000000001</v>
      </c>
      <c r="AZ1536" s="39">
        <f t="shared" si="450"/>
        <v>4.2037741298801265E-2</v>
      </c>
      <c r="BA1536" s="41">
        <v>44246</v>
      </c>
      <c r="BB1536">
        <v>3.96</v>
      </c>
      <c r="BC1536">
        <v>2.3262999999999998</v>
      </c>
      <c r="BD1536" s="39">
        <f t="shared" si="451"/>
        <v>-1.0000851136267043E-2</v>
      </c>
      <c r="BE1536" s="41">
        <v>44246</v>
      </c>
      <c r="BF1536">
        <v>12.28</v>
      </c>
      <c r="BG1536">
        <v>8.9816000000000003</v>
      </c>
      <c r="BH1536" s="39">
        <f t="shared" si="452"/>
        <v>-1.6340050909817916E-3</v>
      </c>
      <c r="BI1536" s="41">
        <v>44246</v>
      </c>
      <c r="BJ1536">
        <v>1.96</v>
      </c>
      <c r="BK1536">
        <v>1.96</v>
      </c>
      <c r="BL1536" s="39">
        <f t="shared" si="453"/>
        <v>1.0309278350515474E-2</v>
      </c>
      <c r="BM1536" s="41">
        <v>44246</v>
      </c>
      <c r="BN1536">
        <v>6.85</v>
      </c>
      <c r="BO1536">
        <v>4.798</v>
      </c>
      <c r="BP1536" s="46">
        <f t="shared" si="454"/>
        <v>-7.2418787502586679E-3</v>
      </c>
      <c r="BQ1536" s="41">
        <v>44246</v>
      </c>
      <c r="BR1536">
        <v>11.5</v>
      </c>
      <c r="BS1536">
        <v>6.7111999999999998</v>
      </c>
      <c r="BT1536" s="18">
        <f t="shared" si="455"/>
        <v>-8.6268021744268179E-3</v>
      </c>
      <c r="BU1536" s="41">
        <v>44246</v>
      </c>
      <c r="BV1536">
        <v>3.13</v>
      </c>
      <c r="BW1536">
        <v>2.1564000000000001</v>
      </c>
      <c r="BX1536" s="39">
        <f t="shared" si="456"/>
        <v>0</v>
      </c>
      <c r="BY1536" s="41">
        <v>44551</v>
      </c>
      <c r="BZ1536">
        <v>12.85</v>
      </c>
      <c r="CA1536">
        <v>9.1567000000000007</v>
      </c>
    </row>
    <row r="1537" spans="1:79">
      <c r="A1537" s="41">
        <v>44249</v>
      </c>
      <c r="B1537">
        <v>7.65</v>
      </c>
      <c r="C1537">
        <v>4.4253999999999998</v>
      </c>
      <c r="D1537" s="34">
        <f t="shared" si="442"/>
        <v>-6.4881126102867229E-3</v>
      </c>
      <c r="E1537" s="41">
        <v>44249</v>
      </c>
      <c r="F1537">
        <v>1.43</v>
      </c>
      <c r="G1537">
        <v>1.43</v>
      </c>
      <c r="H1537" s="39">
        <f t="shared" si="443"/>
        <v>0</v>
      </c>
      <c r="L1537" s="38"/>
      <c r="M1537" s="41">
        <v>44249</v>
      </c>
      <c r="N1537">
        <v>6.55</v>
      </c>
      <c r="O1537">
        <v>4.1428000000000003</v>
      </c>
      <c r="P1537" s="43">
        <f t="shared" si="444"/>
        <v>1.7062332752313988E-2</v>
      </c>
      <c r="Q1537" s="41">
        <v>44249</v>
      </c>
      <c r="R1537">
        <v>1.46</v>
      </c>
      <c r="S1537">
        <v>1.0343</v>
      </c>
      <c r="T1537" s="39">
        <f t="shared" si="445"/>
        <v>1.3920203901578268E-2</v>
      </c>
      <c r="U1537" s="42">
        <v>44250.62533333333</v>
      </c>
      <c r="V1537" s="44">
        <v>8.66</v>
      </c>
      <c r="W1537" s="44">
        <v>6.335</v>
      </c>
      <c r="X1537" s="43">
        <f t="shared" si="457"/>
        <v>-1.3547181563375857E-2</v>
      </c>
      <c r="Y1537" s="42">
        <v>44250.62533333333</v>
      </c>
      <c r="Z1537" s="44">
        <v>9.57</v>
      </c>
      <c r="AA1537" s="44">
        <v>7.5030000000000001</v>
      </c>
      <c r="AB1537" s="43">
        <f t="shared" si="458"/>
        <v>1.8184285520423442E-2</v>
      </c>
      <c r="AC1537" s="42">
        <v>44250.62533333333</v>
      </c>
      <c r="AD1537" s="44">
        <v>20</v>
      </c>
      <c r="AE1537" s="44">
        <v>16.565000000000001</v>
      </c>
      <c r="AF1537" s="43">
        <f t="shared" si="459"/>
        <v>0</v>
      </c>
      <c r="AG1537" s="41">
        <v>44249</v>
      </c>
      <c r="AH1537">
        <v>14.7</v>
      </c>
      <c r="AI1537">
        <v>6.2161999999999997</v>
      </c>
      <c r="AJ1537" s="39">
        <f t="shared" si="446"/>
        <v>0</v>
      </c>
      <c r="AK1537" s="45" t="s">
        <v>1194</v>
      </c>
      <c r="AL1537">
        <v>18.97</v>
      </c>
      <c r="AM1537">
        <v>13.5063</v>
      </c>
      <c r="AN1537" s="39">
        <f t="shared" si="447"/>
        <v>3.7008137331400737E-3</v>
      </c>
      <c r="AO1537" s="41">
        <v>44249</v>
      </c>
      <c r="AP1537">
        <v>8.1999999999999993</v>
      </c>
      <c r="AQ1537">
        <v>7.3994999999999997</v>
      </c>
      <c r="AR1537" s="18">
        <f t="shared" si="448"/>
        <v>0</v>
      </c>
      <c r="AS1537" s="41">
        <v>44249</v>
      </c>
      <c r="AT1537">
        <v>9.83</v>
      </c>
      <c r="AU1537">
        <v>8.4318000000000008</v>
      </c>
      <c r="AV1537" s="39">
        <f t="shared" si="449"/>
        <v>-1.5034168564920097E-2</v>
      </c>
      <c r="AW1537" s="41">
        <v>44249</v>
      </c>
      <c r="AX1537">
        <v>12.7</v>
      </c>
      <c r="AY1537">
        <v>8.5307999999999993</v>
      </c>
      <c r="AZ1537" s="39">
        <f t="shared" si="450"/>
        <v>-1.4748513021886102E-2</v>
      </c>
      <c r="BA1537" s="41">
        <v>44249</v>
      </c>
      <c r="BB1537">
        <v>3.99</v>
      </c>
      <c r="BC1537">
        <v>2.3439000000000001</v>
      </c>
      <c r="BD1537" s="39">
        <f t="shared" si="451"/>
        <v>7.5656622103771158E-3</v>
      </c>
      <c r="BE1537" s="41">
        <v>44249</v>
      </c>
      <c r="BF1537">
        <v>12.28</v>
      </c>
      <c r="BG1537">
        <v>8.9816000000000003</v>
      </c>
      <c r="BH1537" s="39">
        <f t="shared" si="452"/>
        <v>0</v>
      </c>
      <c r="BI1537" s="41">
        <v>44249</v>
      </c>
      <c r="BJ1537">
        <v>1.94</v>
      </c>
      <c r="BK1537">
        <v>1.94</v>
      </c>
      <c r="BL1537" s="39">
        <f t="shared" si="453"/>
        <v>-1.0204081632653071E-2</v>
      </c>
      <c r="BM1537" s="41">
        <v>44249</v>
      </c>
      <c r="BN1537">
        <v>6.89</v>
      </c>
      <c r="BO1537">
        <v>4.8259999999999996</v>
      </c>
      <c r="BP1537" s="46">
        <f t="shared" si="454"/>
        <v>5.8357649020424306E-3</v>
      </c>
      <c r="BQ1537" s="41">
        <v>44249</v>
      </c>
      <c r="BR1537">
        <v>11.55</v>
      </c>
      <c r="BS1537">
        <v>6.7404000000000002</v>
      </c>
      <c r="BT1537" s="18">
        <f t="shared" si="455"/>
        <v>4.3509357491954255E-3</v>
      </c>
      <c r="BU1537" s="41">
        <v>44249</v>
      </c>
      <c r="BV1537">
        <v>3.16</v>
      </c>
      <c r="BW1537">
        <v>2.1770999999999998</v>
      </c>
      <c r="BX1537" s="39">
        <f t="shared" si="456"/>
        <v>9.5993322203671485E-3</v>
      </c>
      <c r="BY1537" s="41">
        <v>44552</v>
      </c>
      <c r="BZ1537">
        <v>12.35</v>
      </c>
      <c r="CA1537">
        <v>8.8003999999999998</v>
      </c>
    </row>
    <row r="1538" spans="1:79">
      <c r="A1538" s="41">
        <v>44250</v>
      </c>
      <c r="B1538">
        <v>7.74</v>
      </c>
      <c r="C1538">
        <v>4.4774000000000003</v>
      </c>
      <c r="D1538" s="34">
        <f t="shared" si="442"/>
        <v>1.1750350250824895E-2</v>
      </c>
      <c r="E1538" s="41">
        <v>44250</v>
      </c>
      <c r="F1538">
        <v>1.37</v>
      </c>
      <c r="G1538">
        <v>1.37</v>
      </c>
      <c r="H1538" s="39">
        <f t="shared" si="443"/>
        <v>-4.1958041958041842E-2</v>
      </c>
      <c r="L1538" s="38"/>
      <c r="M1538" s="41">
        <v>44250</v>
      </c>
      <c r="N1538">
        <v>6.55</v>
      </c>
      <c r="O1538">
        <v>4.1428000000000003</v>
      </c>
      <c r="P1538" s="43">
        <f t="shared" si="444"/>
        <v>0</v>
      </c>
      <c r="Q1538" s="41">
        <v>44250</v>
      </c>
      <c r="R1538">
        <v>1.48</v>
      </c>
      <c r="S1538">
        <v>1.0484</v>
      </c>
      <c r="T1538" s="39">
        <f t="shared" si="445"/>
        <v>1.363240839214928E-2</v>
      </c>
      <c r="U1538" s="42">
        <v>44251.62533333333</v>
      </c>
      <c r="V1538" s="44">
        <v>8.7799999999999994</v>
      </c>
      <c r="W1538" s="44">
        <v>6.4219999999999997</v>
      </c>
      <c r="X1538" s="43">
        <f t="shared" si="457"/>
        <v>1.3733228097868942E-2</v>
      </c>
      <c r="Y1538" s="42">
        <v>44251.62533333333</v>
      </c>
      <c r="Z1538" s="44">
        <v>9.5299999999999994</v>
      </c>
      <c r="AA1538" s="44">
        <v>7.4710000000000001</v>
      </c>
      <c r="AB1538" s="43">
        <f t="shared" si="458"/>
        <v>-4.2649606823937126E-3</v>
      </c>
      <c r="AC1538" s="42">
        <v>44251.62533333333</v>
      </c>
      <c r="AD1538" s="44">
        <v>20</v>
      </c>
      <c r="AE1538" s="44">
        <v>16.565000000000001</v>
      </c>
      <c r="AF1538" s="43">
        <f t="shared" si="459"/>
        <v>0</v>
      </c>
      <c r="AG1538" s="41">
        <v>44250</v>
      </c>
      <c r="AH1538">
        <v>14.7</v>
      </c>
      <c r="AI1538">
        <v>6.2161999999999997</v>
      </c>
      <c r="AJ1538" s="39">
        <f t="shared" si="446"/>
        <v>0</v>
      </c>
      <c r="AK1538" s="45" t="s">
        <v>1195</v>
      </c>
      <c r="AL1538">
        <v>18.97</v>
      </c>
      <c r="AM1538">
        <v>13.5063</v>
      </c>
      <c r="AN1538" s="39">
        <f t="shared" si="447"/>
        <v>0</v>
      </c>
      <c r="AO1538" s="41">
        <v>44250</v>
      </c>
      <c r="AP1538">
        <v>8.08</v>
      </c>
      <c r="AQ1538">
        <v>7.2911999999999999</v>
      </c>
      <c r="AR1538" s="18">
        <f t="shared" si="448"/>
        <v>-1.4636124062436631E-2</v>
      </c>
      <c r="AS1538" s="41">
        <v>44250</v>
      </c>
      <c r="AT1538">
        <v>9.9600000000000009</v>
      </c>
      <c r="AU1538">
        <v>8.5434000000000001</v>
      </c>
      <c r="AV1538" s="39">
        <f t="shared" si="449"/>
        <v>1.3235608055219436E-2</v>
      </c>
      <c r="AW1538" s="41">
        <v>44250</v>
      </c>
      <c r="AX1538">
        <v>12.7</v>
      </c>
      <c r="AY1538">
        <v>8.5307999999999993</v>
      </c>
      <c r="AZ1538" s="39">
        <f t="shared" si="450"/>
        <v>0</v>
      </c>
      <c r="BA1538" s="41">
        <v>44250</v>
      </c>
      <c r="BB1538">
        <v>3.97</v>
      </c>
      <c r="BC1538">
        <v>2.3321000000000001</v>
      </c>
      <c r="BD1538" s="39">
        <f t="shared" si="451"/>
        <v>-5.0343444686206888E-3</v>
      </c>
      <c r="BE1538" s="41">
        <v>44250</v>
      </c>
      <c r="BF1538">
        <v>12.25</v>
      </c>
      <c r="BG1538">
        <v>8.9596999999999998</v>
      </c>
      <c r="BH1538" s="39">
        <f t="shared" si="452"/>
        <v>-2.4383183397168069E-3</v>
      </c>
      <c r="BI1538" s="41">
        <v>44250</v>
      </c>
      <c r="BJ1538">
        <v>1.95</v>
      </c>
      <c r="BK1538">
        <v>1.95</v>
      </c>
      <c r="BL1538" s="39">
        <f t="shared" si="453"/>
        <v>5.1546391752577371E-3</v>
      </c>
      <c r="BM1538" s="41">
        <v>44250</v>
      </c>
      <c r="BN1538">
        <v>6.88</v>
      </c>
      <c r="BO1538">
        <v>4.819</v>
      </c>
      <c r="BP1538" s="46">
        <f t="shared" si="454"/>
        <v>-1.4504765851636289E-3</v>
      </c>
      <c r="BQ1538" s="41">
        <v>44250</v>
      </c>
      <c r="BR1538">
        <v>11.7</v>
      </c>
      <c r="BS1538">
        <v>6.8278999999999996</v>
      </c>
      <c r="BT1538" s="18">
        <f t="shared" si="455"/>
        <v>1.2981425434692224E-2</v>
      </c>
      <c r="BU1538" s="41">
        <v>44250</v>
      </c>
      <c r="BV1538">
        <v>3.16</v>
      </c>
      <c r="BW1538">
        <v>2.1770999999999998</v>
      </c>
      <c r="BX1538" s="39">
        <f t="shared" si="456"/>
        <v>0</v>
      </c>
      <c r="BY1538" s="41">
        <v>44553</v>
      </c>
      <c r="BZ1538">
        <v>12.25</v>
      </c>
      <c r="CA1538">
        <v>8.7292000000000005</v>
      </c>
    </row>
    <row r="1539" spans="1:79">
      <c r="A1539" s="41">
        <v>44251</v>
      </c>
      <c r="B1539">
        <v>7.71</v>
      </c>
      <c r="C1539">
        <v>4.4600999999999997</v>
      </c>
      <c r="D1539" s="34">
        <f t="shared" si="442"/>
        <v>-3.8638495555457491E-3</v>
      </c>
      <c r="E1539" s="41">
        <v>44251</v>
      </c>
      <c r="F1539">
        <v>1.41</v>
      </c>
      <c r="G1539">
        <v>1.41</v>
      </c>
      <c r="H1539" s="39">
        <f t="shared" si="443"/>
        <v>2.9197080291970663E-2</v>
      </c>
      <c r="L1539" s="38"/>
      <c r="M1539" s="41">
        <v>44251</v>
      </c>
      <c r="N1539">
        <v>6.54</v>
      </c>
      <c r="O1539">
        <v>4.1364999999999998</v>
      </c>
      <c r="P1539" s="43">
        <f t="shared" si="444"/>
        <v>-1.5207106304915554E-3</v>
      </c>
      <c r="Q1539" s="41">
        <v>44251</v>
      </c>
      <c r="R1539">
        <v>1.5</v>
      </c>
      <c r="S1539">
        <v>1.0626</v>
      </c>
      <c r="T1539" s="39">
        <f t="shared" si="445"/>
        <v>1.3544448683708498E-2</v>
      </c>
      <c r="U1539" s="42">
        <v>44252.62533333333</v>
      </c>
      <c r="V1539" s="44">
        <v>8.7799999999999994</v>
      </c>
      <c r="W1539" s="44">
        <v>6.4219999999999997</v>
      </c>
      <c r="X1539" s="43">
        <f t="shared" si="457"/>
        <v>0</v>
      </c>
      <c r="Y1539" s="42">
        <v>44252.62533333333</v>
      </c>
      <c r="Z1539" s="44">
        <v>9.5299999999999994</v>
      </c>
      <c r="AA1539" s="44">
        <v>7.4710000000000001</v>
      </c>
      <c r="AB1539" s="43">
        <f t="shared" si="458"/>
        <v>0</v>
      </c>
      <c r="AC1539" s="42">
        <v>44252.62533333333</v>
      </c>
      <c r="AD1539" s="44">
        <v>20</v>
      </c>
      <c r="AE1539" s="44">
        <v>16.565000000000001</v>
      </c>
      <c r="AF1539" s="43">
        <f t="shared" si="459"/>
        <v>0</v>
      </c>
      <c r="AG1539" s="41">
        <v>44251</v>
      </c>
      <c r="AH1539">
        <v>14.68</v>
      </c>
      <c r="AI1539">
        <v>6.2077999999999998</v>
      </c>
      <c r="AJ1539" s="39">
        <f t="shared" si="446"/>
        <v>-1.3513078729770541E-3</v>
      </c>
      <c r="AK1539" s="45" t="s">
        <v>1196</v>
      </c>
      <c r="AL1539">
        <v>18.920000000000002</v>
      </c>
      <c r="AM1539">
        <v>13.470700000000001</v>
      </c>
      <c r="AN1539" s="39">
        <f t="shared" si="447"/>
        <v>-2.6358069937731832E-3</v>
      </c>
      <c r="AO1539" s="41">
        <v>44251</v>
      </c>
      <c r="AP1539">
        <v>7.98</v>
      </c>
      <c r="AQ1539">
        <v>7.2009999999999996</v>
      </c>
      <c r="AR1539" s="18">
        <f t="shared" si="448"/>
        <v>-1.23710774632434E-2</v>
      </c>
      <c r="AS1539" s="41">
        <v>44251</v>
      </c>
      <c r="AT1539">
        <v>9.8000000000000007</v>
      </c>
      <c r="AU1539">
        <v>8.4061000000000003</v>
      </c>
      <c r="AV1539" s="39">
        <f t="shared" si="449"/>
        <v>-1.6070885127700888E-2</v>
      </c>
      <c r="AW1539" s="41">
        <v>44251</v>
      </c>
      <c r="AX1539">
        <v>12.68</v>
      </c>
      <c r="AY1539">
        <v>8.5174000000000003</v>
      </c>
      <c r="AZ1539" s="39">
        <f t="shared" si="450"/>
        <v>-1.5707788249635403E-3</v>
      </c>
      <c r="BA1539" s="41">
        <v>44251</v>
      </c>
      <c r="BB1539">
        <v>3.98</v>
      </c>
      <c r="BC1539">
        <v>2.3380000000000001</v>
      </c>
      <c r="BD1539" s="39">
        <f t="shared" si="451"/>
        <v>2.5299086660091831E-3</v>
      </c>
      <c r="BE1539" s="41">
        <v>44251</v>
      </c>
      <c r="BF1539">
        <v>12.3</v>
      </c>
      <c r="BG1539">
        <v>8.9962999999999997</v>
      </c>
      <c r="BH1539" s="39">
        <f t="shared" si="452"/>
        <v>4.0849582017255005E-3</v>
      </c>
      <c r="BI1539" s="41">
        <v>44251</v>
      </c>
      <c r="BJ1539">
        <v>1.93</v>
      </c>
      <c r="BK1539">
        <v>1.93</v>
      </c>
      <c r="BL1539" s="39">
        <f t="shared" si="453"/>
        <v>-1.0256410256410265E-2</v>
      </c>
      <c r="BM1539" s="41">
        <v>44251</v>
      </c>
      <c r="BN1539">
        <v>6.9</v>
      </c>
      <c r="BO1539">
        <v>4.8330000000000002</v>
      </c>
      <c r="BP1539" s="46">
        <f t="shared" si="454"/>
        <v>2.9051670471052574E-3</v>
      </c>
      <c r="BQ1539" s="41">
        <v>44251</v>
      </c>
      <c r="BR1539">
        <v>11.8</v>
      </c>
      <c r="BS1539">
        <v>6.8863000000000003</v>
      </c>
      <c r="BT1539" s="18">
        <f t="shared" si="455"/>
        <v>8.5531422545732476E-3</v>
      </c>
      <c r="BU1539" s="41">
        <v>44251</v>
      </c>
      <c r="BV1539">
        <v>3.23</v>
      </c>
      <c r="BW1539">
        <v>2.2252999999999998</v>
      </c>
      <c r="BX1539" s="39">
        <f t="shared" si="456"/>
        <v>2.2139543429332609E-2</v>
      </c>
      <c r="BY1539" s="41">
        <v>44554</v>
      </c>
      <c r="BZ1539">
        <v>12.33</v>
      </c>
      <c r="CA1539">
        <v>8.7861999999999991</v>
      </c>
    </row>
    <row r="1540" spans="1:79">
      <c r="A1540" s="41">
        <v>44252</v>
      </c>
      <c r="B1540">
        <v>7.7</v>
      </c>
      <c r="C1540">
        <v>4.4542999999999999</v>
      </c>
      <c r="D1540" s="34">
        <f t="shared" si="442"/>
        <v>-1.3004192731104248E-3</v>
      </c>
      <c r="E1540" s="41">
        <v>44252</v>
      </c>
      <c r="F1540">
        <v>1.43</v>
      </c>
      <c r="G1540">
        <v>1.43</v>
      </c>
      <c r="H1540" s="39">
        <f t="shared" si="443"/>
        <v>1.4184397163120581E-2</v>
      </c>
      <c r="L1540" s="38"/>
      <c r="M1540" s="41">
        <v>44252</v>
      </c>
      <c r="N1540">
        <v>6.54</v>
      </c>
      <c r="O1540">
        <v>4.1364999999999998</v>
      </c>
      <c r="P1540" s="43">
        <f t="shared" si="444"/>
        <v>0</v>
      </c>
      <c r="Q1540" s="41">
        <v>44252</v>
      </c>
      <c r="R1540">
        <v>1.48</v>
      </c>
      <c r="S1540">
        <v>1.0484</v>
      </c>
      <c r="T1540" s="39">
        <f t="shared" si="445"/>
        <v>-1.3363448146056833E-2</v>
      </c>
      <c r="U1540" s="42">
        <v>44253.62533333333</v>
      </c>
      <c r="V1540" s="44">
        <v>8.7799999999999994</v>
      </c>
      <c r="W1540" s="44">
        <v>6.4219999999999997</v>
      </c>
      <c r="X1540" s="43">
        <f t="shared" si="457"/>
        <v>0</v>
      </c>
      <c r="Y1540" s="42">
        <v>44253.62533333333</v>
      </c>
      <c r="Z1540" s="44">
        <v>9.5299999999999994</v>
      </c>
      <c r="AA1540" s="44">
        <v>7.4710000000000001</v>
      </c>
      <c r="AB1540" s="43">
        <f t="shared" si="458"/>
        <v>0</v>
      </c>
      <c r="AC1540" s="42">
        <v>44253.62533333333</v>
      </c>
      <c r="AD1540" s="44">
        <v>20</v>
      </c>
      <c r="AE1540" s="44">
        <v>16.565000000000001</v>
      </c>
      <c r="AF1540" s="43">
        <f t="shared" si="459"/>
        <v>0</v>
      </c>
      <c r="AG1540" s="41">
        <v>44252</v>
      </c>
      <c r="AH1540">
        <v>14.7</v>
      </c>
      <c r="AI1540">
        <v>6.2161999999999997</v>
      </c>
      <c r="AJ1540" s="39">
        <f t="shared" si="446"/>
        <v>1.3531363768162575E-3</v>
      </c>
      <c r="AK1540" s="45" t="s">
        <v>1197</v>
      </c>
      <c r="AL1540">
        <v>18.97</v>
      </c>
      <c r="AM1540">
        <v>13.5063</v>
      </c>
      <c r="AN1540" s="39">
        <f t="shared" si="447"/>
        <v>2.6427728328890661E-3</v>
      </c>
      <c r="AO1540" s="41">
        <v>44252</v>
      </c>
      <c r="AP1540">
        <v>8</v>
      </c>
      <c r="AQ1540">
        <v>7.2190000000000003</v>
      </c>
      <c r="AR1540" s="18">
        <f t="shared" si="448"/>
        <v>2.4996528259964841E-3</v>
      </c>
      <c r="AS1540" s="41">
        <v>44252</v>
      </c>
      <c r="AT1540">
        <v>9.51</v>
      </c>
      <c r="AU1540">
        <v>8.1574000000000009</v>
      </c>
      <c r="AV1540" s="39">
        <f t="shared" si="449"/>
        <v>-2.9585658034046641E-2</v>
      </c>
      <c r="AW1540" s="41">
        <v>44252</v>
      </c>
      <c r="AX1540">
        <v>12.68</v>
      </c>
      <c r="AY1540">
        <v>8.5174000000000003</v>
      </c>
      <c r="AZ1540" s="39">
        <f t="shared" si="450"/>
        <v>0</v>
      </c>
      <c r="BA1540" s="41">
        <v>44252</v>
      </c>
      <c r="BB1540">
        <v>3.98</v>
      </c>
      <c r="BC1540">
        <v>2.3380000000000001</v>
      </c>
      <c r="BD1540" s="39">
        <f t="shared" si="451"/>
        <v>0</v>
      </c>
      <c r="BE1540" s="41">
        <v>44252</v>
      </c>
      <c r="BF1540">
        <v>12.3</v>
      </c>
      <c r="BG1540">
        <v>8.9962999999999997</v>
      </c>
      <c r="BH1540" s="39">
        <f t="shared" si="452"/>
        <v>0</v>
      </c>
      <c r="BI1540" s="41">
        <v>44252</v>
      </c>
      <c r="BJ1540">
        <v>1.93</v>
      </c>
      <c r="BK1540">
        <v>1.93</v>
      </c>
      <c r="BL1540" s="39">
        <f t="shared" si="453"/>
        <v>0</v>
      </c>
      <c r="BM1540" s="41">
        <v>44252</v>
      </c>
      <c r="BN1540">
        <v>6.8</v>
      </c>
      <c r="BO1540">
        <v>4.7629999999999999</v>
      </c>
      <c r="BP1540" s="46">
        <f t="shared" si="454"/>
        <v>-1.4483757500517336E-2</v>
      </c>
      <c r="BQ1540" s="41">
        <v>44252</v>
      </c>
      <c r="BR1540">
        <v>11.77</v>
      </c>
      <c r="BS1540">
        <v>6.8688000000000002</v>
      </c>
      <c r="BT1540" s="18">
        <f t="shared" si="455"/>
        <v>-2.5412776091660355E-3</v>
      </c>
      <c r="BU1540" s="41">
        <v>44252</v>
      </c>
      <c r="BV1540">
        <v>3.23</v>
      </c>
      <c r="BW1540">
        <v>2.2252999999999998</v>
      </c>
      <c r="BX1540" s="39">
        <f t="shared" si="456"/>
        <v>0</v>
      </c>
      <c r="BY1540" s="41">
        <v>44557</v>
      </c>
      <c r="BZ1540">
        <v>12.32</v>
      </c>
      <c r="CA1540">
        <v>8.7790999999999997</v>
      </c>
    </row>
    <row r="1541" spans="1:79">
      <c r="A1541" s="41">
        <v>44253</v>
      </c>
      <c r="B1541">
        <v>7.7</v>
      </c>
      <c r="C1541">
        <v>4.4542999999999999</v>
      </c>
      <c r="D1541" s="34">
        <f t="shared" ref="D1541:D1604" si="460">(C1541-C1540)/C1540</f>
        <v>0</v>
      </c>
      <c r="E1541" s="41">
        <v>44253</v>
      </c>
      <c r="F1541">
        <v>1.45</v>
      </c>
      <c r="G1541">
        <v>1.45</v>
      </c>
      <c r="H1541" s="39">
        <f t="shared" ref="H1541:H1604" si="461">(G1541-G1540)/G1540</f>
        <v>1.3986013986014E-2</v>
      </c>
      <c r="L1541" s="38"/>
      <c r="M1541" s="41">
        <v>44253</v>
      </c>
      <c r="N1541">
        <v>6.53</v>
      </c>
      <c r="O1541">
        <v>4.1302000000000003</v>
      </c>
      <c r="P1541" s="43">
        <f t="shared" ref="P1541:P1604" si="462">(O1541-O1540)/O1540</f>
        <v>-1.5230267134049387E-3</v>
      </c>
      <c r="Q1541" s="41">
        <v>44253</v>
      </c>
      <c r="R1541">
        <v>1.5</v>
      </c>
      <c r="S1541">
        <v>1.0626</v>
      </c>
      <c r="T1541" s="39">
        <f t="shared" ref="T1541:T1604" si="463">(S1541-S1540)/S1540</f>
        <v>1.3544448683708498E-2</v>
      </c>
      <c r="U1541" s="42">
        <v>44256.62533333333</v>
      </c>
      <c r="V1541" s="44">
        <v>8.7799999999999994</v>
      </c>
      <c r="W1541" s="44">
        <v>6.4219999999999997</v>
      </c>
      <c r="X1541" s="43">
        <f t="shared" si="457"/>
        <v>0</v>
      </c>
      <c r="Y1541" s="42">
        <v>44256.62533333333</v>
      </c>
      <c r="Z1541" s="44">
        <v>9.5299999999999994</v>
      </c>
      <c r="AA1541" s="44">
        <v>7.4710000000000001</v>
      </c>
      <c r="AB1541" s="43">
        <f t="shared" si="458"/>
        <v>0</v>
      </c>
      <c r="AC1541" s="42">
        <v>44256.62533333333</v>
      </c>
      <c r="AD1541" s="44">
        <v>20.6</v>
      </c>
      <c r="AE1541" s="44">
        <v>17.061</v>
      </c>
      <c r="AF1541" s="43">
        <f t="shared" si="459"/>
        <v>2.9942650166012594E-2</v>
      </c>
      <c r="AG1541" s="41">
        <v>44253</v>
      </c>
      <c r="AH1541">
        <v>14.71</v>
      </c>
      <c r="AI1541">
        <v>6.2203999999999997</v>
      </c>
      <c r="AJ1541" s="39">
        <f t="shared" ref="AJ1541:AJ1604" si="464">(AI1541-AI1540)/AI1540</f>
        <v>6.7565393648852704E-4</v>
      </c>
      <c r="AK1541" s="45" t="s">
        <v>1198</v>
      </c>
      <c r="AL1541">
        <v>18.8</v>
      </c>
      <c r="AM1541">
        <v>13.385300000000001</v>
      </c>
      <c r="AN1541" s="39">
        <f t="shared" ref="AN1541:AN1604" si="465">(AM1541-AM1540)/AM1540</f>
        <v>-8.9587821979371599E-3</v>
      </c>
      <c r="AO1541" s="41">
        <v>44253</v>
      </c>
      <c r="AP1541">
        <v>8.1</v>
      </c>
      <c r="AQ1541">
        <v>7.3093000000000004</v>
      </c>
      <c r="AR1541" s="18">
        <f t="shared" ref="AR1541:AR1604" si="466">(AQ1541-AQ1540)/AQ1540</f>
        <v>1.2508657708823943E-2</v>
      </c>
      <c r="AS1541" s="41">
        <v>44253</v>
      </c>
      <c r="AT1541">
        <v>9.5</v>
      </c>
      <c r="AU1541">
        <v>8.1487999999999996</v>
      </c>
      <c r="AV1541" s="39">
        <f t="shared" ref="AV1541:AV1604" si="467">(AU1541-AU1540)/AU1540</f>
        <v>-1.0542574840024116E-3</v>
      </c>
      <c r="AW1541" s="41">
        <v>44253</v>
      </c>
      <c r="AX1541">
        <v>12.64</v>
      </c>
      <c r="AY1541">
        <v>8.4905000000000008</v>
      </c>
      <c r="AZ1541" s="39">
        <f t="shared" ref="AZ1541:AZ1604" si="468">(AY1541-AY1540)/AY1540</f>
        <v>-3.1582407777020543E-3</v>
      </c>
      <c r="BA1541" s="41">
        <v>44253</v>
      </c>
      <c r="BB1541">
        <v>3.98</v>
      </c>
      <c r="BC1541">
        <v>2.3380000000000001</v>
      </c>
      <c r="BD1541" s="39">
        <f t="shared" ref="BD1541:BD1604" si="469">(BC1541-BC1540)/BC1540</f>
        <v>0</v>
      </c>
      <c r="BE1541" s="41">
        <v>44253</v>
      </c>
      <c r="BF1541">
        <v>12.3</v>
      </c>
      <c r="BG1541">
        <v>8.9962999999999997</v>
      </c>
      <c r="BH1541" s="39">
        <f t="shared" ref="BH1541:BH1604" si="470">(BG1541-BG1540)/BG1540</f>
        <v>0</v>
      </c>
      <c r="BI1541" s="41">
        <v>44253</v>
      </c>
      <c r="BJ1541">
        <v>1.93</v>
      </c>
      <c r="BK1541">
        <v>1.93</v>
      </c>
      <c r="BL1541" s="39">
        <f t="shared" ref="BL1541:BL1604" si="471">(BK1541-BK1540)/BK1540</f>
        <v>0</v>
      </c>
      <c r="BM1541" s="41">
        <v>44253</v>
      </c>
      <c r="BN1541">
        <v>6.98</v>
      </c>
      <c r="BO1541">
        <v>4.8891</v>
      </c>
      <c r="BP1541" s="46">
        <f t="shared" ref="BP1541:BP1604" si="472">(BO1541-BO1540)/BO1540</f>
        <v>2.6474910770522803E-2</v>
      </c>
      <c r="BQ1541" s="41">
        <v>44253</v>
      </c>
      <c r="BR1541">
        <v>11.8</v>
      </c>
      <c r="BS1541">
        <v>6.8863000000000003</v>
      </c>
      <c r="BT1541" s="18">
        <f t="shared" ref="BT1541:BT1604" si="473">(BS1541-BS1540)/BS1540</f>
        <v>2.547752154670404E-3</v>
      </c>
      <c r="BU1541" s="41">
        <v>44253</v>
      </c>
      <c r="BV1541">
        <v>3.2</v>
      </c>
      <c r="BW1541">
        <v>2.2046999999999999</v>
      </c>
      <c r="BX1541" s="39">
        <f t="shared" ref="BX1541:BX1604" si="474">(BW1541-BW1540)/BW1540</f>
        <v>-9.2571788073517961E-3</v>
      </c>
      <c r="BY1541" s="41">
        <v>44558</v>
      </c>
      <c r="BZ1541">
        <v>12.8</v>
      </c>
      <c r="CA1541">
        <v>9.1211000000000002</v>
      </c>
    </row>
    <row r="1542" spans="1:79">
      <c r="A1542" s="41">
        <v>44256</v>
      </c>
      <c r="B1542">
        <v>7.5</v>
      </c>
      <c r="C1542">
        <v>4.3385999999999996</v>
      </c>
      <c r="D1542" s="34">
        <f t="shared" si="460"/>
        <v>-2.5974900657791428E-2</v>
      </c>
      <c r="E1542" s="41">
        <v>44256</v>
      </c>
      <c r="F1542">
        <v>1.49</v>
      </c>
      <c r="G1542">
        <v>1.49</v>
      </c>
      <c r="H1542" s="39">
        <f t="shared" si="461"/>
        <v>2.7586206896551748E-2</v>
      </c>
      <c r="L1542" s="38"/>
      <c r="M1542" s="41">
        <v>44256</v>
      </c>
      <c r="N1542">
        <v>6.5</v>
      </c>
      <c r="O1542">
        <v>4.1112000000000002</v>
      </c>
      <c r="P1542" s="43">
        <f t="shared" si="462"/>
        <v>-4.6002614885478008E-3</v>
      </c>
      <c r="Q1542" s="41">
        <v>44256</v>
      </c>
      <c r="R1542">
        <v>1.44</v>
      </c>
      <c r="S1542">
        <v>1.0201</v>
      </c>
      <c r="T1542" s="39">
        <f t="shared" si="463"/>
        <v>-3.9996235648409546E-2</v>
      </c>
      <c r="U1542" s="42">
        <v>44257.62533333333</v>
      </c>
      <c r="V1542" s="44">
        <v>8.59</v>
      </c>
      <c r="W1542" s="44">
        <v>6.2830000000000004</v>
      </c>
      <c r="X1542" s="43">
        <f t="shared" si="457"/>
        <v>-2.164434755527863E-2</v>
      </c>
      <c r="Y1542" s="42">
        <v>44257.62533333333</v>
      </c>
      <c r="Z1542" s="44">
        <v>9.5299999999999994</v>
      </c>
      <c r="AA1542" s="44">
        <v>7.4710000000000001</v>
      </c>
      <c r="AB1542" s="43">
        <f t="shared" si="458"/>
        <v>0</v>
      </c>
      <c r="AC1542" s="42">
        <v>44257.62533333333</v>
      </c>
      <c r="AD1542" s="44">
        <v>20.010000000000002</v>
      </c>
      <c r="AE1542" s="44">
        <v>16.573</v>
      </c>
      <c r="AF1542" s="43">
        <f t="shared" si="459"/>
        <v>-2.8603247171912524E-2</v>
      </c>
      <c r="AG1542" s="41">
        <v>44256</v>
      </c>
      <c r="AH1542">
        <v>14.5</v>
      </c>
      <c r="AI1542">
        <v>6.1315999999999997</v>
      </c>
      <c r="AJ1542" s="39">
        <f t="shared" si="464"/>
        <v>-1.4275609285576489E-2</v>
      </c>
      <c r="AK1542" s="45">
        <v>44199</v>
      </c>
      <c r="AL1542">
        <v>18.989999999999998</v>
      </c>
      <c r="AM1542">
        <v>13.5206</v>
      </c>
      <c r="AN1542" s="39">
        <f t="shared" si="465"/>
        <v>1.0108103665961845E-2</v>
      </c>
      <c r="AO1542" s="41">
        <v>44256</v>
      </c>
      <c r="AP1542">
        <v>7.86</v>
      </c>
      <c r="AQ1542">
        <v>7.0926999999999998</v>
      </c>
      <c r="AR1542" s="18">
        <f t="shared" si="466"/>
        <v>-2.963348063426054E-2</v>
      </c>
      <c r="AS1542" s="41">
        <v>44256</v>
      </c>
      <c r="AT1542">
        <v>9.3000000000000007</v>
      </c>
      <c r="AU1542">
        <v>7.9771999999999998</v>
      </c>
      <c r="AV1542" s="39">
        <f t="shared" si="467"/>
        <v>-2.1058315334773189E-2</v>
      </c>
      <c r="AW1542" s="41">
        <v>44256</v>
      </c>
      <c r="AX1542">
        <v>12.55</v>
      </c>
      <c r="AY1542">
        <v>8.4300999999999995</v>
      </c>
      <c r="AZ1542" s="39">
        <f t="shared" si="468"/>
        <v>-7.1138331075909942E-3</v>
      </c>
      <c r="BA1542" s="41">
        <v>44256</v>
      </c>
      <c r="BB1542">
        <v>3.98</v>
      </c>
      <c r="BC1542">
        <v>2.3380000000000001</v>
      </c>
      <c r="BD1542" s="39">
        <f t="shared" si="469"/>
        <v>0</v>
      </c>
      <c r="BE1542" s="41">
        <v>44256</v>
      </c>
      <c r="BF1542">
        <v>12.3</v>
      </c>
      <c r="BG1542">
        <v>8.9962999999999997</v>
      </c>
      <c r="BH1542" s="39">
        <f t="shared" si="470"/>
        <v>0</v>
      </c>
      <c r="BI1542" s="41">
        <v>44256</v>
      </c>
      <c r="BJ1542">
        <v>1.93</v>
      </c>
      <c r="BK1542">
        <v>1.93</v>
      </c>
      <c r="BL1542" s="39">
        <f t="shared" si="471"/>
        <v>0</v>
      </c>
      <c r="BM1542" s="41">
        <v>44256</v>
      </c>
      <c r="BN1542">
        <v>6.9</v>
      </c>
      <c r="BO1542">
        <v>4.8330000000000002</v>
      </c>
      <c r="BP1542" s="46">
        <f t="shared" si="472"/>
        <v>-1.1474504510032483E-2</v>
      </c>
      <c r="BQ1542" s="41">
        <v>44256</v>
      </c>
      <c r="BR1542">
        <v>11.75</v>
      </c>
      <c r="BS1542">
        <v>6.8571</v>
      </c>
      <c r="BT1542" s="18">
        <f t="shared" si="473"/>
        <v>-4.2403032107227881E-3</v>
      </c>
      <c r="BU1542" s="41">
        <v>44256</v>
      </c>
      <c r="BV1542">
        <v>3.15</v>
      </c>
      <c r="BW1542">
        <v>2.1701999999999999</v>
      </c>
      <c r="BX1542" s="39">
        <f t="shared" si="474"/>
        <v>-1.5648387535719135E-2</v>
      </c>
      <c r="BY1542" s="41">
        <v>44559</v>
      </c>
      <c r="BZ1542">
        <v>12.78</v>
      </c>
      <c r="CA1542">
        <v>9.1067999999999998</v>
      </c>
    </row>
    <row r="1543" spans="1:79">
      <c r="A1543" s="41">
        <v>44257</v>
      </c>
      <c r="B1543">
        <v>7.5</v>
      </c>
      <c r="C1543">
        <v>4.3385999999999996</v>
      </c>
      <c r="D1543" s="34">
        <f t="shared" si="460"/>
        <v>0</v>
      </c>
      <c r="E1543" s="41">
        <v>44257</v>
      </c>
      <c r="F1543">
        <v>1.48</v>
      </c>
      <c r="G1543">
        <v>1.48</v>
      </c>
      <c r="H1543" s="39">
        <f t="shared" si="461"/>
        <v>-6.7114093959731603E-3</v>
      </c>
      <c r="L1543" s="38"/>
      <c r="M1543" s="41">
        <v>44257</v>
      </c>
      <c r="N1543">
        <v>6.45</v>
      </c>
      <c r="O1543">
        <v>4.0796000000000001</v>
      </c>
      <c r="P1543" s="43">
        <f t="shared" si="462"/>
        <v>-7.686320295777406E-3</v>
      </c>
      <c r="Q1543" s="41">
        <v>44257</v>
      </c>
      <c r="R1543">
        <v>1.4</v>
      </c>
      <c r="S1543">
        <v>0.99180000000000001</v>
      </c>
      <c r="T1543" s="39">
        <f t="shared" si="463"/>
        <v>-2.7742378198215852E-2</v>
      </c>
      <c r="U1543" s="42">
        <v>44258.62533333333</v>
      </c>
      <c r="V1543" s="44">
        <v>8.59</v>
      </c>
      <c r="W1543" s="44">
        <v>6.2830000000000004</v>
      </c>
      <c r="X1543" s="43">
        <f t="shared" si="457"/>
        <v>0</v>
      </c>
      <c r="Y1543" s="42">
        <v>44258.62533333333</v>
      </c>
      <c r="Z1543" s="44">
        <v>9.65</v>
      </c>
      <c r="AA1543" s="44">
        <v>7.5650000000000004</v>
      </c>
      <c r="AB1543" s="43">
        <f t="shared" si="458"/>
        <v>1.2581983670191447E-2</v>
      </c>
      <c r="AC1543" s="42">
        <v>44258.62533333333</v>
      </c>
      <c r="AD1543" s="44">
        <v>20.6</v>
      </c>
      <c r="AE1543" s="44">
        <v>17.061</v>
      </c>
      <c r="AF1543" s="43">
        <f t="shared" si="459"/>
        <v>2.9445483617932755E-2</v>
      </c>
      <c r="AG1543" s="41">
        <v>44257</v>
      </c>
      <c r="AH1543">
        <v>14.7</v>
      </c>
      <c r="AI1543">
        <v>6.2161999999999997</v>
      </c>
      <c r="AJ1543" s="39">
        <f t="shared" si="464"/>
        <v>1.3797377519733841E-2</v>
      </c>
      <c r="AK1543" s="45">
        <v>44230</v>
      </c>
      <c r="AL1543">
        <v>19.100000000000001</v>
      </c>
      <c r="AM1543">
        <v>13.5989</v>
      </c>
      <c r="AN1543" s="39">
        <f t="shared" si="465"/>
        <v>5.7911631140630205E-3</v>
      </c>
      <c r="AO1543" s="41">
        <v>44257</v>
      </c>
      <c r="AP1543">
        <v>7.86</v>
      </c>
      <c r="AQ1543">
        <v>7.0926999999999998</v>
      </c>
      <c r="AR1543" s="18">
        <f t="shared" si="466"/>
        <v>0</v>
      </c>
      <c r="AS1543" s="41">
        <v>44257</v>
      </c>
      <c r="AT1543">
        <v>9.57</v>
      </c>
      <c r="AU1543">
        <v>8.2088000000000001</v>
      </c>
      <c r="AV1543" s="39">
        <f t="shared" si="467"/>
        <v>2.9032743318457635E-2</v>
      </c>
      <c r="AW1543" s="41">
        <v>44257</v>
      </c>
      <c r="AX1543">
        <v>12.62</v>
      </c>
      <c r="AY1543">
        <v>8.4771000000000001</v>
      </c>
      <c r="AZ1543" s="39">
        <f t="shared" si="468"/>
        <v>5.5752600799516732E-3</v>
      </c>
      <c r="BA1543" s="41">
        <v>44257</v>
      </c>
      <c r="BB1543">
        <v>3.96</v>
      </c>
      <c r="BC1543">
        <v>2.3262999999999998</v>
      </c>
      <c r="BD1543" s="39">
        <f t="shared" si="469"/>
        <v>-5.0042771599658961E-3</v>
      </c>
      <c r="BE1543" s="41">
        <v>44257</v>
      </c>
      <c r="BF1543">
        <v>12.3</v>
      </c>
      <c r="BG1543">
        <v>8.9962999999999997</v>
      </c>
      <c r="BH1543" s="39">
        <f t="shared" si="470"/>
        <v>0</v>
      </c>
      <c r="BI1543" s="41">
        <v>44257</v>
      </c>
      <c r="BJ1543">
        <v>1.96</v>
      </c>
      <c r="BK1543">
        <v>1.96</v>
      </c>
      <c r="BL1543" s="39">
        <f t="shared" si="471"/>
        <v>1.5544041450777216E-2</v>
      </c>
      <c r="BM1543" s="41">
        <v>44257</v>
      </c>
      <c r="BN1543">
        <v>6.85</v>
      </c>
      <c r="BO1543">
        <v>4.798</v>
      </c>
      <c r="BP1543" s="46">
        <f t="shared" si="472"/>
        <v>-7.2418787502586679E-3</v>
      </c>
      <c r="BQ1543" s="41">
        <v>44257</v>
      </c>
      <c r="BR1543">
        <v>11.8</v>
      </c>
      <c r="BS1543">
        <v>6.8863000000000003</v>
      </c>
      <c r="BT1543" s="18">
        <f t="shared" si="473"/>
        <v>4.258359948083058E-3</v>
      </c>
      <c r="BU1543" s="41">
        <v>44257</v>
      </c>
      <c r="BV1543">
        <v>3.19</v>
      </c>
      <c r="BW1543">
        <v>2.1978</v>
      </c>
      <c r="BX1543" s="39">
        <f t="shared" si="474"/>
        <v>1.2717721868952203E-2</v>
      </c>
      <c r="BY1543" s="41">
        <v>44560</v>
      </c>
      <c r="BZ1543">
        <v>12.85</v>
      </c>
      <c r="CA1543">
        <v>9.1567000000000007</v>
      </c>
    </row>
    <row r="1544" spans="1:79">
      <c r="A1544" s="41">
        <v>44258</v>
      </c>
      <c r="B1544">
        <v>7.3</v>
      </c>
      <c r="C1544">
        <v>4.2229000000000001</v>
      </c>
      <c r="D1544" s="34">
        <f t="shared" si="460"/>
        <v>-2.666758862305801E-2</v>
      </c>
      <c r="E1544" s="41">
        <v>44258</v>
      </c>
      <c r="F1544">
        <v>1.48</v>
      </c>
      <c r="G1544">
        <v>1.48</v>
      </c>
      <c r="H1544" s="39">
        <f t="shared" si="461"/>
        <v>0</v>
      </c>
      <c r="L1544" s="38"/>
      <c r="M1544" s="41">
        <v>44258</v>
      </c>
      <c r="N1544">
        <v>6.5</v>
      </c>
      <c r="O1544">
        <v>4.1112000000000002</v>
      </c>
      <c r="P1544" s="43">
        <f t="shared" si="462"/>
        <v>7.7458574370036452E-3</v>
      </c>
      <c r="Q1544" s="41">
        <v>44258</v>
      </c>
      <c r="R1544">
        <v>1.4</v>
      </c>
      <c r="S1544">
        <v>0.99180000000000001</v>
      </c>
      <c r="T1544" s="39">
        <f t="shared" si="463"/>
        <v>0</v>
      </c>
      <c r="U1544" s="42">
        <v>44259.62533333333</v>
      </c>
      <c r="V1544" s="44">
        <v>8.59</v>
      </c>
      <c r="W1544" s="44">
        <v>6.2830000000000004</v>
      </c>
      <c r="X1544" s="43">
        <f t="shared" si="457"/>
        <v>0</v>
      </c>
      <c r="Y1544" s="42">
        <v>44259.62533333333</v>
      </c>
      <c r="Z1544" s="44">
        <v>9.59</v>
      </c>
      <c r="AA1544" s="44">
        <v>7.5179999999999998</v>
      </c>
      <c r="AB1544" s="43">
        <f t="shared" si="458"/>
        <v>-6.2128222075347782E-3</v>
      </c>
      <c r="AC1544" s="42">
        <v>44259.62533333333</v>
      </c>
      <c r="AD1544" s="44">
        <v>20.010000000000002</v>
      </c>
      <c r="AE1544" s="44">
        <v>16.573</v>
      </c>
      <c r="AF1544" s="43">
        <f t="shared" si="459"/>
        <v>-2.8603247171912524E-2</v>
      </c>
      <c r="AG1544" s="41">
        <v>44258</v>
      </c>
      <c r="AH1544">
        <v>14.75</v>
      </c>
      <c r="AI1544">
        <v>6.2374000000000001</v>
      </c>
      <c r="AJ1544" s="39">
        <f t="shared" si="464"/>
        <v>3.4104436794183475E-3</v>
      </c>
      <c r="AK1544" s="45">
        <v>44258</v>
      </c>
      <c r="AL1544">
        <v>19.18</v>
      </c>
      <c r="AM1544">
        <v>13.655900000000001</v>
      </c>
      <c r="AN1544" s="39">
        <f t="shared" si="465"/>
        <v>4.1915154902235022E-3</v>
      </c>
      <c r="AO1544" s="41">
        <v>44258</v>
      </c>
      <c r="AP1544">
        <v>7.81</v>
      </c>
      <c r="AQ1544">
        <v>7.0476000000000001</v>
      </c>
      <c r="AR1544" s="18">
        <f t="shared" si="466"/>
        <v>-6.3586504434136083E-3</v>
      </c>
      <c r="AS1544" s="41">
        <v>44258</v>
      </c>
      <c r="AT1544">
        <v>9.69</v>
      </c>
      <c r="AU1544">
        <v>8.3117999999999999</v>
      </c>
      <c r="AV1544" s="39">
        <f t="shared" si="467"/>
        <v>1.2547509989279768E-2</v>
      </c>
      <c r="AW1544" s="41">
        <v>44258</v>
      </c>
      <c r="AX1544">
        <v>12.68</v>
      </c>
      <c r="AY1544">
        <v>8.5174000000000003</v>
      </c>
      <c r="AZ1544" s="39">
        <f t="shared" si="468"/>
        <v>4.7539842634863605E-3</v>
      </c>
      <c r="BA1544" s="41">
        <v>44258</v>
      </c>
      <c r="BB1544">
        <v>3.96</v>
      </c>
      <c r="BC1544">
        <v>2.3262999999999998</v>
      </c>
      <c r="BD1544" s="39">
        <f t="shared" si="469"/>
        <v>0</v>
      </c>
      <c r="BE1544" s="41">
        <v>44258</v>
      </c>
      <c r="BF1544">
        <v>12.29</v>
      </c>
      <c r="BG1544">
        <v>8.9890000000000008</v>
      </c>
      <c r="BH1544" s="39">
        <f t="shared" si="470"/>
        <v>-8.1144470504529356E-4</v>
      </c>
      <c r="BI1544" s="41">
        <v>44258</v>
      </c>
      <c r="BJ1544">
        <v>1.97</v>
      </c>
      <c r="BK1544">
        <v>1.97</v>
      </c>
      <c r="BL1544" s="39">
        <f t="shared" si="471"/>
        <v>5.1020408163265354E-3</v>
      </c>
      <c r="BM1544" s="41">
        <v>44258</v>
      </c>
      <c r="BN1544">
        <v>6.87</v>
      </c>
      <c r="BO1544">
        <v>4.8120000000000003</v>
      </c>
      <c r="BP1544" s="46">
        <f t="shared" si="472"/>
        <v>2.9178824510213077E-3</v>
      </c>
      <c r="BQ1544" s="41">
        <v>44258</v>
      </c>
      <c r="BR1544">
        <v>11.85</v>
      </c>
      <c r="BS1544">
        <v>6.9154999999999998</v>
      </c>
      <c r="BT1544" s="18">
        <f t="shared" si="473"/>
        <v>4.2403032107226589E-3</v>
      </c>
      <c r="BU1544" s="41">
        <v>44258</v>
      </c>
      <c r="BV1544">
        <v>3.18</v>
      </c>
      <c r="BW1544">
        <v>2.1909000000000001</v>
      </c>
      <c r="BX1544" s="39">
        <f t="shared" si="474"/>
        <v>-3.1395031395030967E-3</v>
      </c>
      <c r="BY1544" s="41">
        <v>44561</v>
      </c>
      <c r="BZ1544">
        <v>12.85</v>
      </c>
      <c r="CA1544">
        <v>9.1567000000000007</v>
      </c>
    </row>
    <row r="1545" spans="1:79">
      <c r="A1545" s="41">
        <v>44259</v>
      </c>
      <c r="B1545">
        <v>7.47</v>
      </c>
      <c r="C1545">
        <v>4.3212000000000002</v>
      </c>
      <c r="D1545" s="34">
        <f t="shared" si="460"/>
        <v>2.3277842241113938E-2</v>
      </c>
      <c r="E1545" s="41">
        <v>44259</v>
      </c>
      <c r="F1545">
        <v>1.53</v>
      </c>
      <c r="G1545">
        <v>1.53</v>
      </c>
      <c r="H1545" s="39">
        <f t="shared" si="461"/>
        <v>3.3783783783783813E-2</v>
      </c>
      <c r="L1545" s="38"/>
      <c r="M1545" s="41">
        <v>44259</v>
      </c>
      <c r="N1545">
        <v>6.55</v>
      </c>
      <c r="O1545">
        <v>4.1428000000000003</v>
      </c>
      <c r="P1545" s="43">
        <f t="shared" si="462"/>
        <v>7.686320295777406E-3</v>
      </c>
      <c r="Q1545" s="41">
        <v>44259</v>
      </c>
      <c r="R1545">
        <v>1.4</v>
      </c>
      <c r="S1545">
        <v>0.99180000000000001</v>
      </c>
      <c r="T1545" s="39">
        <f t="shared" si="463"/>
        <v>0</v>
      </c>
      <c r="U1545" s="42">
        <v>44260.62533333333</v>
      </c>
      <c r="V1545" s="44">
        <v>8.59</v>
      </c>
      <c r="W1545" s="44">
        <v>6.2830000000000004</v>
      </c>
      <c r="X1545" s="43">
        <f t="shared" si="457"/>
        <v>0</v>
      </c>
      <c r="Y1545" s="42">
        <v>44260.62533333333</v>
      </c>
      <c r="Z1545" s="44">
        <v>9.57</v>
      </c>
      <c r="AA1545" s="44">
        <v>7.5030000000000001</v>
      </c>
      <c r="AB1545" s="43">
        <f t="shared" si="458"/>
        <v>-1.9952114924181538E-3</v>
      </c>
      <c r="AC1545" s="42">
        <v>44260.62533333333</v>
      </c>
      <c r="AD1545" s="44">
        <v>21.2</v>
      </c>
      <c r="AE1545" s="44">
        <v>17.558</v>
      </c>
      <c r="AF1545" s="43">
        <f t="shared" si="459"/>
        <v>5.9434019187835599E-2</v>
      </c>
      <c r="AG1545" s="41">
        <v>44259</v>
      </c>
      <c r="AH1545">
        <v>14.7</v>
      </c>
      <c r="AI1545">
        <v>6.2161999999999997</v>
      </c>
      <c r="AJ1545" s="39">
        <f t="shared" si="464"/>
        <v>-3.3988520858050358E-3</v>
      </c>
      <c r="AK1545" s="45">
        <v>44289</v>
      </c>
      <c r="AL1545">
        <v>19.670000000000002</v>
      </c>
      <c r="AM1545">
        <v>14.0047</v>
      </c>
      <c r="AN1545" s="39">
        <f t="shared" si="465"/>
        <v>2.554207338952386E-2</v>
      </c>
      <c r="AO1545" s="41">
        <v>44259</v>
      </c>
      <c r="AP1545">
        <v>8.24</v>
      </c>
      <c r="AQ1545">
        <v>7.4356</v>
      </c>
      <c r="AR1545" s="18">
        <f t="shared" si="466"/>
        <v>5.5054202849196876E-2</v>
      </c>
      <c r="AS1545" s="41">
        <v>44259</v>
      </c>
      <c r="AT1545">
        <v>9.6999999999999993</v>
      </c>
      <c r="AU1545">
        <v>8.3202999999999996</v>
      </c>
      <c r="AV1545" s="39">
        <f t="shared" si="467"/>
        <v>1.0226425082412631E-3</v>
      </c>
      <c r="AW1545" s="41">
        <v>44259</v>
      </c>
      <c r="AX1545">
        <v>12.95</v>
      </c>
      <c r="AY1545">
        <v>8.6988000000000003</v>
      </c>
      <c r="AZ1545" s="39">
        <f t="shared" si="468"/>
        <v>2.1297579073426161E-2</v>
      </c>
      <c r="BA1545" s="41">
        <v>44259</v>
      </c>
      <c r="BB1545">
        <v>3.92</v>
      </c>
      <c r="BC1545">
        <v>2.3028</v>
      </c>
      <c r="BD1545" s="39">
        <f t="shared" si="469"/>
        <v>-1.0101878519537401E-2</v>
      </c>
      <c r="BE1545" s="41">
        <v>44259</v>
      </c>
      <c r="BF1545">
        <v>12.29</v>
      </c>
      <c r="BG1545">
        <v>8.9890000000000008</v>
      </c>
      <c r="BH1545" s="39">
        <f t="shared" si="470"/>
        <v>0</v>
      </c>
      <c r="BI1545" s="41">
        <v>44259</v>
      </c>
      <c r="BJ1545">
        <v>1.97</v>
      </c>
      <c r="BK1545">
        <v>1.97</v>
      </c>
      <c r="BL1545" s="39">
        <f t="shared" si="471"/>
        <v>0</v>
      </c>
      <c r="BM1545" s="41">
        <v>44259</v>
      </c>
      <c r="BN1545">
        <v>6.87</v>
      </c>
      <c r="BO1545">
        <v>4.8120000000000003</v>
      </c>
      <c r="BP1545" s="46">
        <f t="shared" si="472"/>
        <v>0</v>
      </c>
      <c r="BQ1545" s="41">
        <v>44259</v>
      </c>
      <c r="BR1545">
        <v>11.8</v>
      </c>
      <c r="BS1545">
        <v>6.8863000000000003</v>
      </c>
      <c r="BT1545" s="18">
        <f t="shared" si="473"/>
        <v>-4.2223989588604507E-3</v>
      </c>
      <c r="BU1545" s="41">
        <v>44259</v>
      </c>
      <c r="BV1545">
        <v>3.09</v>
      </c>
      <c r="BW1545">
        <v>2.1288999999999998</v>
      </c>
      <c r="BX1545" s="39">
        <f t="shared" si="474"/>
        <v>-2.829887260943004E-2</v>
      </c>
      <c r="BY1545" s="41">
        <v>44564</v>
      </c>
      <c r="BZ1545">
        <v>13.5</v>
      </c>
      <c r="CA1545">
        <v>9.6198999999999995</v>
      </c>
    </row>
    <row r="1546" spans="1:79">
      <c r="A1546" s="41">
        <v>44260</v>
      </c>
      <c r="B1546">
        <v>7.44</v>
      </c>
      <c r="C1546">
        <v>4.3038999999999996</v>
      </c>
      <c r="D1546" s="34">
        <f t="shared" si="460"/>
        <v>-4.0035175414238032E-3</v>
      </c>
      <c r="E1546" s="41">
        <v>44260</v>
      </c>
      <c r="F1546">
        <v>1.53</v>
      </c>
      <c r="G1546">
        <v>1.53</v>
      </c>
      <c r="H1546" s="39">
        <f t="shared" si="461"/>
        <v>0</v>
      </c>
      <c r="L1546" s="38"/>
      <c r="M1546" s="41">
        <v>44260</v>
      </c>
      <c r="N1546">
        <v>6.65</v>
      </c>
      <c r="O1546">
        <v>4.2061000000000002</v>
      </c>
      <c r="P1546" s="43">
        <f t="shared" si="462"/>
        <v>1.5279521096842693E-2</v>
      </c>
      <c r="Q1546" s="41">
        <v>44260</v>
      </c>
      <c r="R1546">
        <v>1.4</v>
      </c>
      <c r="S1546">
        <v>0.99180000000000001</v>
      </c>
      <c r="T1546" s="39">
        <f t="shared" si="463"/>
        <v>0</v>
      </c>
      <c r="U1546" s="42">
        <v>44263.62533333333</v>
      </c>
      <c r="V1546" s="44">
        <v>8.59</v>
      </c>
      <c r="W1546" s="44">
        <v>6.2830000000000004</v>
      </c>
      <c r="X1546" s="43">
        <f t="shared" si="457"/>
        <v>0</v>
      </c>
      <c r="Y1546" s="42">
        <v>44263.62533333333</v>
      </c>
      <c r="Z1546" s="44">
        <v>9.57</v>
      </c>
      <c r="AA1546" s="44">
        <v>7.5030000000000001</v>
      </c>
      <c r="AB1546" s="43">
        <f t="shared" si="458"/>
        <v>0</v>
      </c>
      <c r="AC1546" s="42">
        <v>44263.62533333333</v>
      </c>
      <c r="AD1546" s="44">
        <v>21.83</v>
      </c>
      <c r="AE1546" s="44">
        <v>18.079999999999998</v>
      </c>
      <c r="AF1546" s="43">
        <f t="shared" si="459"/>
        <v>2.9730037589702614E-2</v>
      </c>
      <c r="AG1546" s="41">
        <v>44260</v>
      </c>
      <c r="AH1546">
        <v>14.6</v>
      </c>
      <c r="AI1546">
        <v>6.1738999999999997</v>
      </c>
      <c r="AJ1546" s="39">
        <f t="shared" si="464"/>
        <v>-6.8048003603487671E-3</v>
      </c>
      <c r="AK1546" s="45">
        <v>44319</v>
      </c>
      <c r="AL1546">
        <v>19.7</v>
      </c>
      <c r="AM1546">
        <v>14.0261</v>
      </c>
      <c r="AN1546" s="39">
        <f t="shared" si="465"/>
        <v>1.5280584375245356E-3</v>
      </c>
      <c r="AO1546" s="41">
        <v>44260</v>
      </c>
      <c r="AP1546">
        <v>8.26</v>
      </c>
      <c r="AQ1546">
        <v>7.4535999999999998</v>
      </c>
      <c r="AR1546" s="18">
        <f t="shared" si="466"/>
        <v>2.4207864866318514E-3</v>
      </c>
      <c r="AS1546" s="41">
        <v>44260</v>
      </c>
      <c r="AT1546">
        <v>9.7799999999999994</v>
      </c>
      <c r="AU1546">
        <v>8.3889999999999993</v>
      </c>
      <c r="AV1546" s="39">
        <f t="shared" si="467"/>
        <v>8.2569138132038231E-3</v>
      </c>
      <c r="AW1546" s="41">
        <v>44260</v>
      </c>
      <c r="AX1546">
        <v>13</v>
      </c>
      <c r="AY1546">
        <v>8.7323000000000004</v>
      </c>
      <c r="AZ1546" s="39">
        <f t="shared" si="468"/>
        <v>3.8511058996643314E-3</v>
      </c>
      <c r="BA1546" s="41">
        <v>44260</v>
      </c>
      <c r="BB1546">
        <v>3.85</v>
      </c>
      <c r="BC1546">
        <v>2.2616999999999998</v>
      </c>
      <c r="BD1546" s="39">
        <f t="shared" si="469"/>
        <v>-1.784783741532054E-2</v>
      </c>
      <c r="BE1546" s="41">
        <v>44260</v>
      </c>
      <c r="BF1546">
        <v>12.29</v>
      </c>
      <c r="BG1546">
        <v>8.9890000000000008</v>
      </c>
      <c r="BH1546" s="39">
        <f t="shared" si="470"/>
        <v>0</v>
      </c>
      <c r="BI1546" s="41">
        <v>44260</v>
      </c>
      <c r="BJ1546">
        <v>2.0299999999999998</v>
      </c>
      <c r="BK1546">
        <v>2.0299999999999998</v>
      </c>
      <c r="BL1546" s="39">
        <f t="shared" si="471"/>
        <v>3.0456852791878087E-2</v>
      </c>
      <c r="BM1546" s="41">
        <v>44260</v>
      </c>
      <c r="BN1546">
        <v>6.9</v>
      </c>
      <c r="BO1546">
        <v>4.8330000000000002</v>
      </c>
      <c r="BP1546" s="46">
        <f t="shared" si="472"/>
        <v>4.3640897755610778E-3</v>
      </c>
      <c r="BQ1546" s="41">
        <v>44260</v>
      </c>
      <c r="BR1546">
        <v>11.79</v>
      </c>
      <c r="BS1546">
        <v>6.8803999999999998</v>
      </c>
      <c r="BT1546" s="18">
        <f t="shared" si="473"/>
        <v>-8.5677359394746968E-4</v>
      </c>
      <c r="BU1546" s="41">
        <v>44260</v>
      </c>
      <c r="BV1546">
        <v>3.09</v>
      </c>
      <c r="BW1546">
        <v>2.1288999999999998</v>
      </c>
      <c r="BX1546" s="39">
        <f t="shared" si="474"/>
        <v>0</v>
      </c>
      <c r="BY1546" s="41">
        <v>44565</v>
      </c>
      <c r="BZ1546">
        <v>13.45</v>
      </c>
      <c r="CA1546">
        <v>9.5843000000000007</v>
      </c>
    </row>
    <row r="1547" spans="1:79">
      <c r="A1547" s="41">
        <v>44263</v>
      </c>
      <c r="B1547">
        <v>7.43</v>
      </c>
      <c r="C1547">
        <v>4.2980999999999998</v>
      </c>
      <c r="D1547" s="34">
        <f t="shared" si="460"/>
        <v>-1.3476149538789949E-3</v>
      </c>
      <c r="E1547" s="41">
        <v>44263</v>
      </c>
      <c r="F1547">
        <v>1.57</v>
      </c>
      <c r="G1547">
        <v>1.57</v>
      </c>
      <c r="H1547" s="39">
        <f t="shared" si="461"/>
        <v>2.6143790849673224E-2</v>
      </c>
      <c r="L1547" s="38"/>
      <c r="M1547" s="41">
        <v>44263</v>
      </c>
      <c r="N1547">
        <v>6.64</v>
      </c>
      <c r="O1547">
        <v>4.1997999999999998</v>
      </c>
      <c r="P1547" s="43">
        <f t="shared" si="462"/>
        <v>-1.4978245880983372E-3</v>
      </c>
      <c r="Q1547" s="41">
        <v>44263</v>
      </c>
      <c r="R1547">
        <v>1.4</v>
      </c>
      <c r="S1547">
        <v>0.99180000000000001</v>
      </c>
      <c r="T1547" s="39">
        <f t="shared" si="463"/>
        <v>0</v>
      </c>
      <c r="U1547" s="42">
        <v>44264.62533333333</v>
      </c>
      <c r="V1547" s="44">
        <v>8.59</v>
      </c>
      <c r="W1547" s="44">
        <v>6.2830000000000004</v>
      </c>
      <c r="X1547" s="43">
        <f t="shared" si="457"/>
        <v>0</v>
      </c>
      <c r="Y1547" s="42">
        <v>44264.62533333333</v>
      </c>
      <c r="Z1547" s="44">
        <v>9.4</v>
      </c>
      <c r="AA1547" s="44">
        <v>7.3689999999999998</v>
      </c>
      <c r="AB1547" s="43">
        <f t="shared" si="458"/>
        <v>-1.7859522857523704E-2</v>
      </c>
      <c r="AC1547" s="42">
        <v>44264.62533333333</v>
      </c>
      <c r="AD1547" s="44">
        <v>21.2</v>
      </c>
      <c r="AE1547" s="44">
        <v>17.558</v>
      </c>
      <c r="AF1547" s="43">
        <f t="shared" si="459"/>
        <v>-2.8871681415929121E-2</v>
      </c>
      <c r="AG1547" s="41">
        <v>44263</v>
      </c>
      <c r="AH1547">
        <v>14.8</v>
      </c>
      <c r="AI1547">
        <v>6.2584999999999997</v>
      </c>
      <c r="AJ1547" s="39">
        <f t="shared" si="464"/>
        <v>1.3702845851082786E-2</v>
      </c>
      <c r="AK1547" s="45">
        <v>44411</v>
      </c>
      <c r="AL1547">
        <v>19.600000000000001</v>
      </c>
      <c r="AM1547">
        <v>13.9549</v>
      </c>
      <c r="AN1547" s="39">
        <f t="shared" si="465"/>
        <v>-5.0762507040445501E-3</v>
      </c>
      <c r="AO1547" s="41">
        <v>44263</v>
      </c>
      <c r="AP1547">
        <v>8.3000000000000007</v>
      </c>
      <c r="AQ1547">
        <v>7.4897</v>
      </c>
      <c r="AR1547" s="18">
        <f t="shared" si="466"/>
        <v>4.8432971986691322E-3</v>
      </c>
      <c r="AS1547" s="41">
        <v>44263</v>
      </c>
      <c r="AT1547">
        <v>9.7799999999999994</v>
      </c>
      <c r="AU1547">
        <v>8.3889999999999993</v>
      </c>
      <c r="AV1547" s="39">
        <f t="shared" si="467"/>
        <v>0</v>
      </c>
      <c r="AW1547" s="41">
        <v>44263</v>
      </c>
      <c r="AX1547">
        <v>12.94</v>
      </c>
      <c r="AY1547">
        <v>8.6920000000000002</v>
      </c>
      <c r="AZ1547" s="39">
        <f t="shared" si="468"/>
        <v>-4.6150498723131622E-3</v>
      </c>
      <c r="BA1547" s="41">
        <v>44263</v>
      </c>
      <c r="BB1547">
        <v>3.88</v>
      </c>
      <c r="BC1547">
        <v>2.2793000000000001</v>
      </c>
      <c r="BD1547" s="39">
        <f t="shared" si="469"/>
        <v>7.7817570853783808E-3</v>
      </c>
      <c r="BE1547" s="41">
        <v>44263</v>
      </c>
      <c r="BF1547">
        <v>12.29</v>
      </c>
      <c r="BG1547">
        <v>8.9890000000000008</v>
      </c>
      <c r="BH1547" s="39">
        <f t="shared" si="470"/>
        <v>0</v>
      </c>
      <c r="BI1547" s="41">
        <v>44263</v>
      </c>
      <c r="BJ1547">
        <v>2.08</v>
      </c>
      <c r="BK1547">
        <v>2.08</v>
      </c>
      <c r="BL1547" s="39">
        <f t="shared" si="471"/>
        <v>2.4630541871921315E-2</v>
      </c>
      <c r="BM1547" s="41">
        <v>44263</v>
      </c>
      <c r="BN1547">
        <v>6.9</v>
      </c>
      <c r="BO1547">
        <v>4.8330000000000002</v>
      </c>
      <c r="BP1547" s="46">
        <f t="shared" si="472"/>
        <v>0</v>
      </c>
      <c r="BQ1547" s="41">
        <v>44263</v>
      </c>
      <c r="BR1547">
        <v>11.79</v>
      </c>
      <c r="BS1547">
        <v>6.8803999999999998</v>
      </c>
      <c r="BT1547" s="18">
        <f t="shared" si="473"/>
        <v>0</v>
      </c>
      <c r="BU1547" s="41">
        <v>44263</v>
      </c>
      <c r="BV1547">
        <v>3.14</v>
      </c>
      <c r="BW1547">
        <v>2.1633</v>
      </c>
      <c r="BX1547" s="39">
        <f t="shared" si="474"/>
        <v>1.6158579548123542E-2</v>
      </c>
      <c r="BY1547" s="41">
        <v>44566</v>
      </c>
      <c r="BZ1547">
        <v>13.01</v>
      </c>
      <c r="CA1547">
        <v>9.2706999999999997</v>
      </c>
    </row>
    <row r="1548" spans="1:79">
      <c r="A1548" s="41">
        <v>44264</v>
      </c>
      <c r="B1548">
        <v>7.22</v>
      </c>
      <c r="C1548">
        <v>4.1765999999999996</v>
      </c>
      <c r="D1548" s="34">
        <f t="shared" si="460"/>
        <v>-2.8268304599706886E-2</v>
      </c>
      <c r="E1548" s="41">
        <v>44264</v>
      </c>
      <c r="F1548">
        <v>1.57</v>
      </c>
      <c r="G1548">
        <v>1.57</v>
      </c>
      <c r="H1548" s="39">
        <f t="shared" si="461"/>
        <v>0</v>
      </c>
      <c r="L1548" s="38"/>
      <c r="M1548" s="41">
        <v>44264</v>
      </c>
      <c r="N1548">
        <v>6.64</v>
      </c>
      <c r="O1548">
        <v>4.1997999999999998</v>
      </c>
      <c r="P1548" s="43">
        <f t="shared" si="462"/>
        <v>0</v>
      </c>
      <c r="Q1548" s="41">
        <v>44264</v>
      </c>
      <c r="R1548">
        <v>1.4</v>
      </c>
      <c r="S1548">
        <v>0.99180000000000001</v>
      </c>
      <c r="T1548" s="39">
        <f t="shared" si="463"/>
        <v>0</v>
      </c>
      <c r="U1548" s="42">
        <v>44265.62533333333</v>
      </c>
      <c r="V1548" s="44">
        <v>8.59</v>
      </c>
      <c r="W1548" s="44">
        <v>6.2830000000000004</v>
      </c>
      <c r="X1548" s="43">
        <f t="shared" si="457"/>
        <v>0</v>
      </c>
      <c r="Y1548" s="42">
        <v>44265.62533333333</v>
      </c>
      <c r="Z1548" s="44">
        <v>9.59</v>
      </c>
      <c r="AA1548" s="44">
        <v>7.5179999999999998</v>
      </c>
      <c r="AB1548" s="43">
        <f t="shared" si="458"/>
        <v>2.0219839869724525E-2</v>
      </c>
      <c r="AC1548" s="42">
        <v>44265.62533333333</v>
      </c>
      <c r="AD1548" s="44">
        <v>21.2</v>
      </c>
      <c r="AE1548" s="44">
        <v>17.558</v>
      </c>
      <c r="AF1548" s="43">
        <f t="shared" si="459"/>
        <v>0</v>
      </c>
      <c r="AG1548" s="41">
        <v>44264</v>
      </c>
      <c r="AH1548">
        <v>14.6</v>
      </c>
      <c r="AI1548">
        <v>6.1738999999999997</v>
      </c>
      <c r="AJ1548" s="39">
        <f t="shared" si="464"/>
        <v>-1.3517616042182634E-2</v>
      </c>
      <c r="AK1548" s="45">
        <v>44442</v>
      </c>
      <c r="AL1548">
        <v>19.72</v>
      </c>
      <c r="AM1548">
        <v>14.0403</v>
      </c>
      <c r="AN1548" s="39">
        <f t="shared" si="465"/>
        <v>6.1197142222445102E-3</v>
      </c>
      <c r="AO1548" s="41">
        <v>44264</v>
      </c>
      <c r="AP1548">
        <v>8.4</v>
      </c>
      <c r="AQ1548">
        <v>7.58</v>
      </c>
      <c r="AR1548" s="18">
        <f t="shared" si="466"/>
        <v>1.2056557672536957E-2</v>
      </c>
      <c r="AS1548" s="41">
        <v>44264</v>
      </c>
      <c r="AT1548">
        <v>9.7799999999999994</v>
      </c>
      <c r="AU1548">
        <v>8.3889999999999993</v>
      </c>
      <c r="AV1548" s="39">
        <f t="shared" si="467"/>
        <v>0</v>
      </c>
      <c r="AW1548" s="41">
        <v>44264</v>
      </c>
      <c r="AX1548">
        <v>12.8</v>
      </c>
      <c r="AY1548">
        <v>8.5980000000000008</v>
      </c>
      <c r="AZ1548" s="39">
        <f t="shared" si="468"/>
        <v>-1.0814542107685161E-2</v>
      </c>
      <c r="BA1548" s="41">
        <v>44264</v>
      </c>
      <c r="BB1548">
        <v>3.97</v>
      </c>
      <c r="BC1548">
        <v>2.3321000000000001</v>
      </c>
      <c r="BD1548" s="39">
        <f t="shared" si="469"/>
        <v>2.3165006800333416E-2</v>
      </c>
      <c r="BE1548" s="41">
        <v>44264</v>
      </c>
      <c r="BF1548">
        <v>12.29</v>
      </c>
      <c r="BG1548">
        <v>8.9890000000000008</v>
      </c>
      <c r="BH1548" s="39">
        <f t="shared" si="470"/>
        <v>0</v>
      </c>
      <c r="BI1548" s="41">
        <v>44264</v>
      </c>
      <c r="BJ1548">
        <v>2.06</v>
      </c>
      <c r="BK1548">
        <v>2.06</v>
      </c>
      <c r="BL1548" s="39">
        <f t="shared" si="471"/>
        <v>-9.6153846153846229E-3</v>
      </c>
      <c r="BM1548" s="41">
        <v>44264</v>
      </c>
      <c r="BN1548">
        <v>6.85</v>
      </c>
      <c r="BO1548">
        <v>4.798</v>
      </c>
      <c r="BP1548" s="46">
        <f t="shared" si="472"/>
        <v>-7.2418787502586679E-3</v>
      </c>
      <c r="BQ1548" s="41">
        <v>44264</v>
      </c>
      <c r="BR1548">
        <v>11.79</v>
      </c>
      <c r="BS1548">
        <v>6.8803999999999998</v>
      </c>
      <c r="BT1548" s="18">
        <f t="shared" si="473"/>
        <v>0</v>
      </c>
      <c r="BU1548" s="41">
        <v>44264</v>
      </c>
      <c r="BV1548">
        <v>3.14</v>
      </c>
      <c r="BW1548">
        <v>2.1633</v>
      </c>
      <c r="BX1548" s="39">
        <f t="shared" si="474"/>
        <v>0</v>
      </c>
      <c r="BY1548" s="41">
        <v>44567</v>
      </c>
      <c r="BZ1548">
        <v>12.85</v>
      </c>
      <c r="CA1548">
        <v>9.1567000000000007</v>
      </c>
    </row>
    <row r="1549" spans="1:79">
      <c r="A1549" s="41">
        <v>44265</v>
      </c>
      <c r="B1549">
        <v>7.1</v>
      </c>
      <c r="C1549">
        <v>4.1071999999999997</v>
      </c>
      <c r="D1549" s="34">
        <f t="shared" si="460"/>
        <v>-1.6616386534501728E-2</v>
      </c>
      <c r="E1549" s="41">
        <v>44265</v>
      </c>
      <c r="F1549">
        <v>1.57</v>
      </c>
      <c r="G1549">
        <v>1.57</v>
      </c>
      <c r="H1549" s="39">
        <f t="shared" si="461"/>
        <v>0</v>
      </c>
      <c r="L1549" s="38"/>
      <c r="M1549" s="41">
        <v>44265</v>
      </c>
      <c r="N1549">
        <v>6.62</v>
      </c>
      <c r="O1549">
        <v>4.1871</v>
      </c>
      <c r="P1549" s="43">
        <f t="shared" si="462"/>
        <v>-3.0239535215961979E-3</v>
      </c>
      <c r="Q1549" s="41">
        <v>44265</v>
      </c>
      <c r="R1549">
        <v>1.44</v>
      </c>
      <c r="S1549">
        <v>1.0201</v>
      </c>
      <c r="T1549" s="39">
        <f t="shared" si="463"/>
        <v>2.8533978624722716E-2</v>
      </c>
      <c r="U1549" s="42">
        <v>44266.62533333333</v>
      </c>
      <c r="V1549" s="44">
        <v>8.59</v>
      </c>
      <c r="W1549" s="44">
        <v>6.2830000000000004</v>
      </c>
      <c r="X1549" s="43">
        <f t="shared" si="457"/>
        <v>0</v>
      </c>
      <c r="Y1549" s="42">
        <v>44266.62533333333</v>
      </c>
      <c r="Z1549" s="44">
        <v>9.59</v>
      </c>
      <c r="AA1549" s="44">
        <v>7.5179999999999998</v>
      </c>
      <c r="AB1549" s="43">
        <f t="shared" si="458"/>
        <v>0</v>
      </c>
      <c r="AC1549" s="42">
        <v>44266.62533333333</v>
      </c>
      <c r="AD1549" s="44">
        <v>21.2</v>
      </c>
      <c r="AE1549" s="44">
        <v>17.558</v>
      </c>
      <c r="AF1549" s="43">
        <f t="shared" si="459"/>
        <v>0</v>
      </c>
      <c r="AG1549" s="41">
        <v>44265</v>
      </c>
      <c r="AH1549">
        <v>14.6</v>
      </c>
      <c r="AI1549">
        <v>6.1738999999999997</v>
      </c>
      <c r="AJ1549" s="39">
        <f t="shared" si="464"/>
        <v>0</v>
      </c>
      <c r="AK1549" s="45">
        <v>44472</v>
      </c>
      <c r="AL1549">
        <v>20.27</v>
      </c>
      <c r="AM1549">
        <v>14.431900000000001</v>
      </c>
      <c r="AN1549" s="39">
        <f t="shared" si="465"/>
        <v>2.7891141927166827E-2</v>
      </c>
      <c r="AO1549" s="41">
        <v>44265</v>
      </c>
      <c r="AP1549">
        <v>8.3000000000000007</v>
      </c>
      <c r="AQ1549">
        <v>7.4897</v>
      </c>
      <c r="AR1549" s="18">
        <f t="shared" si="466"/>
        <v>-1.1912928759894465E-2</v>
      </c>
      <c r="AS1549" s="41">
        <v>44265</v>
      </c>
      <c r="AT1549">
        <v>9.8000000000000007</v>
      </c>
      <c r="AU1549">
        <v>8.4061000000000003</v>
      </c>
      <c r="AV1549" s="39">
        <f t="shared" si="467"/>
        <v>2.0383835975683641E-3</v>
      </c>
      <c r="AW1549" s="41">
        <v>44265</v>
      </c>
      <c r="AX1549">
        <v>12.85</v>
      </c>
      <c r="AY1549">
        <v>8.6316000000000006</v>
      </c>
      <c r="AZ1549" s="39">
        <f t="shared" si="468"/>
        <v>3.9078855547801635E-3</v>
      </c>
      <c r="BA1549" s="41">
        <v>44265</v>
      </c>
      <c r="BB1549">
        <v>3.99</v>
      </c>
      <c r="BC1549">
        <v>2.3439000000000001</v>
      </c>
      <c r="BD1549" s="39">
        <f t="shared" si="469"/>
        <v>5.0598173320183662E-3</v>
      </c>
      <c r="BE1549" s="41">
        <v>44265</v>
      </c>
      <c r="BF1549">
        <v>12.3</v>
      </c>
      <c r="BG1549">
        <v>8.9962999999999997</v>
      </c>
      <c r="BH1549" s="39">
        <f t="shared" si="470"/>
        <v>8.12103682278226E-4</v>
      </c>
      <c r="BI1549" s="41">
        <v>44265</v>
      </c>
      <c r="BJ1549">
        <v>2.0299999999999998</v>
      </c>
      <c r="BK1549">
        <v>2.0299999999999998</v>
      </c>
      <c r="BL1549" s="39">
        <f t="shared" si="471"/>
        <v>-1.4563106796116625E-2</v>
      </c>
      <c r="BM1549" s="41">
        <v>44265</v>
      </c>
      <c r="BN1549">
        <v>6.85</v>
      </c>
      <c r="BO1549">
        <v>4.798</v>
      </c>
      <c r="BP1549" s="46">
        <f t="shared" si="472"/>
        <v>0</v>
      </c>
      <c r="BQ1549" s="41">
        <v>44265</v>
      </c>
      <c r="BR1549">
        <v>11.9</v>
      </c>
      <c r="BS1549">
        <v>6.9446000000000003</v>
      </c>
      <c r="BT1549" s="18">
        <f t="shared" si="473"/>
        <v>9.3308528573920815E-3</v>
      </c>
      <c r="BU1549" s="41">
        <v>44265</v>
      </c>
      <c r="BV1549">
        <v>3.23</v>
      </c>
      <c r="BW1549">
        <v>2.2252999999999998</v>
      </c>
      <c r="BX1549" s="39">
        <f t="shared" si="474"/>
        <v>2.8659917718300666E-2</v>
      </c>
      <c r="BY1549" s="41">
        <v>44568</v>
      </c>
      <c r="BZ1549">
        <v>13</v>
      </c>
      <c r="CA1549">
        <v>9.2636000000000003</v>
      </c>
    </row>
    <row r="1550" spans="1:79">
      <c r="A1550" s="41">
        <v>44266</v>
      </c>
      <c r="B1550">
        <v>7.2</v>
      </c>
      <c r="C1550">
        <v>4.1650999999999998</v>
      </c>
      <c r="D1550" s="34">
        <f t="shared" si="460"/>
        <v>1.4097195169458529E-2</v>
      </c>
      <c r="E1550" s="41">
        <v>44266</v>
      </c>
      <c r="F1550">
        <v>1.57</v>
      </c>
      <c r="G1550">
        <v>1.57</v>
      </c>
      <c r="H1550" s="39">
        <f t="shared" si="461"/>
        <v>0</v>
      </c>
      <c r="L1550" s="38"/>
      <c r="M1550" s="41">
        <v>44266</v>
      </c>
      <c r="N1550">
        <v>6.61</v>
      </c>
      <c r="O1550">
        <v>4.1807999999999996</v>
      </c>
      <c r="P1550" s="43">
        <f t="shared" si="462"/>
        <v>-1.5046213369636302E-3</v>
      </c>
      <c r="Q1550" s="41">
        <v>44266</v>
      </c>
      <c r="R1550">
        <v>1.52</v>
      </c>
      <c r="S1550">
        <v>1.0768</v>
      </c>
      <c r="T1550" s="39">
        <f t="shared" si="463"/>
        <v>5.558278600137239E-2</v>
      </c>
      <c r="U1550" s="42">
        <v>44267.62533333333</v>
      </c>
      <c r="V1550" s="44">
        <v>8.59</v>
      </c>
      <c r="W1550" s="44">
        <v>6.2830000000000004</v>
      </c>
      <c r="X1550" s="43">
        <f t="shared" si="457"/>
        <v>0</v>
      </c>
      <c r="Y1550" s="42">
        <v>44267.62533333333</v>
      </c>
      <c r="Z1550" s="44">
        <v>9.59</v>
      </c>
      <c r="AA1550" s="44">
        <v>7.5179999999999998</v>
      </c>
      <c r="AB1550" s="43">
        <f t="shared" si="458"/>
        <v>0</v>
      </c>
      <c r="AC1550" s="42">
        <v>44267.62533333333</v>
      </c>
      <c r="AD1550" s="44">
        <v>21.83</v>
      </c>
      <c r="AE1550" s="44">
        <v>18.079999999999998</v>
      </c>
      <c r="AF1550" s="43">
        <f t="shared" si="459"/>
        <v>2.9730037589702614E-2</v>
      </c>
      <c r="AG1550" s="41">
        <v>44266</v>
      </c>
      <c r="AH1550">
        <v>14.5</v>
      </c>
      <c r="AI1550">
        <v>6.1315999999999997</v>
      </c>
      <c r="AJ1550" s="39">
        <f t="shared" si="464"/>
        <v>-6.8514229255413929E-3</v>
      </c>
      <c r="AK1550" s="45">
        <v>44503</v>
      </c>
      <c r="AL1550">
        <v>20.149999999999999</v>
      </c>
      <c r="AM1550">
        <v>14.346500000000001</v>
      </c>
      <c r="AN1550" s="39">
        <f t="shared" si="465"/>
        <v>-5.9174467672309201E-3</v>
      </c>
      <c r="AO1550" s="41">
        <v>44266</v>
      </c>
      <c r="AP1550">
        <v>8.49</v>
      </c>
      <c r="AQ1550">
        <v>7.6612</v>
      </c>
      <c r="AR1550" s="18">
        <f t="shared" si="466"/>
        <v>2.2898113409081804E-2</v>
      </c>
      <c r="AS1550" s="41">
        <v>44266</v>
      </c>
      <c r="AT1550">
        <v>10.08</v>
      </c>
      <c r="AU1550">
        <v>8.6463000000000001</v>
      </c>
      <c r="AV1550" s="39">
        <f t="shared" si="467"/>
        <v>2.857448757449944E-2</v>
      </c>
      <c r="AW1550" s="41">
        <v>44266</v>
      </c>
      <c r="AX1550">
        <v>13</v>
      </c>
      <c r="AY1550">
        <v>8.7323000000000004</v>
      </c>
      <c r="AZ1550" s="39">
        <f t="shared" si="468"/>
        <v>1.1666434959914707E-2</v>
      </c>
      <c r="BA1550" s="41">
        <v>44266</v>
      </c>
      <c r="BB1550">
        <v>3.99</v>
      </c>
      <c r="BC1550">
        <v>2.3439000000000001</v>
      </c>
      <c r="BD1550" s="39">
        <f t="shared" si="469"/>
        <v>0</v>
      </c>
      <c r="BE1550" s="41">
        <v>44266</v>
      </c>
      <c r="BF1550">
        <v>12.3</v>
      </c>
      <c r="BG1550">
        <v>8.9962999999999997</v>
      </c>
      <c r="BH1550" s="39">
        <f t="shared" si="470"/>
        <v>0</v>
      </c>
      <c r="BI1550" s="41">
        <v>44266</v>
      </c>
      <c r="BJ1550">
        <v>2.0099999999999998</v>
      </c>
      <c r="BK1550">
        <v>2.0099999999999998</v>
      </c>
      <c r="BL1550" s="39">
        <f t="shared" si="471"/>
        <v>-9.8522167487684834E-3</v>
      </c>
      <c r="BM1550" s="41">
        <v>44266</v>
      </c>
      <c r="BN1550">
        <v>6.9</v>
      </c>
      <c r="BO1550">
        <v>4.8330000000000002</v>
      </c>
      <c r="BP1550" s="46">
        <f t="shared" si="472"/>
        <v>7.294706127553177E-3</v>
      </c>
      <c r="BQ1550" s="41">
        <v>44266</v>
      </c>
      <c r="BR1550">
        <v>11.9</v>
      </c>
      <c r="BS1550">
        <v>6.9446000000000003</v>
      </c>
      <c r="BT1550" s="18">
        <f t="shared" si="473"/>
        <v>0</v>
      </c>
      <c r="BU1550" s="41">
        <v>44266</v>
      </c>
      <c r="BV1550">
        <v>3.2</v>
      </c>
      <c r="BW1550">
        <v>2.2046999999999999</v>
      </c>
      <c r="BX1550" s="39">
        <f t="shared" si="474"/>
        <v>-9.2571788073517961E-3</v>
      </c>
      <c r="BY1550" s="41">
        <v>44571</v>
      </c>
      <c r="BZ1550">
        <v>12.84</v>
      </c>
      <c r="CA1550">
        <v>9.1495999999999995</v>
      </c>
    </row>
    <row r="1551" spans="1:79">
      <c r="A1551" s="41">
        <v>44267</v>
      </c>
      <c r="B1551">
        <v>7.2</v>
      </c>
      <c r="C1551">
        <v>4.1650999999999998</v>
      </c>
      <c r="D1551" s="34">
        <f t="shared" si="460"/>
        <v>0</v>
      </c>
      <c r="E1551" s="41">
        <v>44267</v>
      </c>
      <c r="F1551">
        <v>1.57</v>
      </c>
      <c r="G1551">
        <v>1.57</v>
      </c>
      <c r="H1551" s="39">
        <f t="shared" si="461"/>
        <v>0</v>
      </c>
      <c r="L1551" s="38"/>
      <c r="M1551" s="41">
        <v>44267</v>
      </c>
      <c r="N1551">
        <v>6.62</v>
      </c>
      <c r="O1551">
        <v>4.1871</v>
      </c>
      <c r="P1551" s="43">
        <f t="shared" si="462"/>
        <v>1.5068886337544051E-3</v>
      </c>
      <c r="Q1551" s="41">
        <v>44267</v>
      </c>
      <c r="R1551">
        <v>1.55</v>
      </c>
      <c r="S1551">
        <v>1.0980000000000001</v>
      </c>
      <c r="T1551" s="39">
        <f t="shared" si="463"/>
        <v>1.9687964338781675E-2</v>
      </c>
      <c r="U1551" s="42">
        <v>44270.62533333333</v>
      </c>
      <c r="V1551" s="44">
        <v>8.58</v>
      </c>
      <c r="W1551" s="44">
        <v>6.2759999999999998</v>
      </c>
      <c r="X1551" s="43">
        <f t="shared" si="457"/>
        <v>-1.1141174598122809E-3</v>
      </c>
      <c r="Y1551" s="42">
        <v>44270.62533333333</v>
      </c>
      <c r="Z1551" s="44">
        <v>9.84</v>
      </c>
      <c r="AA1551" s="44">
        <v>7.7140000000000004</v>
      </c>
      <c r="AB1551" s="43">
        <f t="shared" si="458"/>
        <v>2.6070763500931182E-2</v>
      </c>
      <c r="AC1551" s="42">
        <v>44270.62533333333</v>
      </c>
      <c r="AD1551" s="44">
        <v>22.48</v>
      </c>
      <c r="AE1551" s="44">
        <v>18.619</v>
      </c>
      <c r="AF1551" s="43">
        <f t="shared" si="459"/>
        <v>2.9811946902654953E-2</v>
      </c>
      <c r="AG1551" s="41">
        <v>44267</v>
      </c>
      <c r="AH1551">
        <v>14.6</v>
      </c>
      <c r="AI1551">
        <v>6.1738999999999997</v>
      </c>
      <c r="AJ1551" s="39">
        <f t="shared" si="464"/>
        <v>6.8986887598669203E-3</v>
      </c>
      <c r="AK1551" s="45">
        <v>44533</v>
      </c>
      <c r="AL1551">
        <v>20.059999999999999</v>
      </c>
      <c r="AM1551">
        <v>14.282400000000001</v>
      </c>
      <c r="AN1551" s="39">
        <f t="shared" si="465"/>
        <v>-4.4679887080472467E-3</v>
      </c>
      <c r="AO1551" s="41">
        <v>44267</v>
      </c>
      <c r="AP1551">
        <v>8.48</v>
      </c>
      <c r="AQ1551">
        <v>7.6521999999999997</v>
      </c>
      <c r="AR1551" s="18">
        <f t="shared" si="466"/>
        <v>-1.1747506917976741E-3</v>
      </c>
      <c r="AS1551" s="41">
        <v>44267</v>
      </c>
      <c r="AT1551">
        <v>10.08</v>
      </c>
      <c r="AU1551">
        <v>8.6463000000000001</v>
      </c>
      <c r="AV1551" s="39">
        <f t="shared" si="467"/>
        <v>0</v>
      </c>
      <c r="AW1551" s="41">
        <v>44267</v>
      </c>
      <c r="AX1551">
        <v>12.99</v>
      </c>
      <c r="AY1551">
        <v>8.7256</v>
      </c>
      <c r="AZ1551" s="39">
        <f t="shared" si="468"/>
        <v>-7.6726635594292136E-4</v>
      </c>
      <c r="BA1551" s="41">
        <v>44267</v>
      </c>
      <c r="BB1551">
        <v>3.98</v>
      </c>
      <c r="BC1551">
        <v>2.3380000000000001</v>
      </c>
      <c r="BD1551" s="39">
        <f t="shared" si="469"/>
        <v>-2.5171722343103444E-3</v>
      </c>
      <c r="BE1551" s="41">
        <v>44267</v>
      </c>
      <c r="BF1551">
        <v>12.3</v>
      </c>
      <c r="BG1551">
        <v>8.9962999999999997</v>
      </c>
      <c r="BH1551" s="39">
        <f t="shared" si="470"/>
        <v>0</v>
      </c>
      <c r="BI1551" s="41">
        <v>44267</v>
      </c>
      <c r="BJ1551">
        <v>2.04</v>
      </c>
      <c r="BK1551">
        <v>2.04</v>
      </c>
      <c r="BL1551" s="39">
        <f t="shared" si="471"/>
        <v>1.4925373134328483E-2</v>
      </c>
      <c r="BM1551" s="41">
        <v>44267</v>
      </c>
      <c r="BN1551">
        <v>6.9</v>
      </c>
      <c r="BO1551">
        <v>4.8330000000000002</v>
      </c>
      <c r="BP1551" s="46">
        <f t="shared" si="472"/>
        <v>0</v>
      </c>
      <c r="BQ1551" s="41">
        <v>44267</v>
      </c>
      <c r="BR1551">
        <v>11.9</v>
      </c>
      <c r="BS1551">
        <v>6.9446000000000003</v>
      </c>
      <c r="BT1551" s="18">
        <f t="shared" si="473"/>
        <v>0</v>
      </c>
      <c r="BU1551" s="41">
        <v>44267</v>
      </c>
      <c r="BV1551">
        <v>3.2</v>
      </c>
      <c r="BW1551">
        <v>2.2046999999999999</v>
      </c>
      <c r="BX1551" s="39">
        <f t="shared" si="474"/>
        <v>0</v>
      </c>
      <c r="BY1551" s="41">
        <v>44572</v>
      </c>
      <c r="BZ1551">
        <v>12.99</v>
      </c>
      <c r="CA1551">
        <v>9.2565000000000008</v>
      </c>
    </row>
    <row r="1552" spans="1:79">
      <c r="A1552" s="41">
        <v>44270</v>
      </c>
      <c r="B1552">
        <v>7.2</v>
      </c>
      <c r="C1552">
        <v>4.1650999999999998</v>
      </c>
      <c r="D1552" s="34">
        <f t="shared" si="460"/>
        <v>0</v>
      </c>
      <c r="E1552" s="41">
        <v>44270</v>
      </c>
      <c r="F1552">
        <v>1.57</v>
      </c>
      <c r="G1552">
        <v>1.57</v>
      </c>
      <c r="H1552" s="39">
        <f t="shared" si="461"/>
        <v>0</v>
      </c>
      <c r="L1552" s="38"/>
      <c r="M1552" s="41">
        <v>44270</v>
      </c>
      <c r="N1552">
        <v>6.63</v>
      </c>
      <c r="O1552">
        <v>4.1933999999999996</v>
      </c>
      <c r="P1552" s="43">
        <f t="shared" si="462"/>
        <v>1.5046213369634181E-3</v>
      </c>
      <c r="Q1552" s="41">
        <v>44270</v>
      </c>
      <c r="R1552">
        <v>1.55</v>
      </c>
      <c r="S1552">
        <v>1.0980000000000001</v>
      </c>
      <c r="T1552" s="39">
        <f t="shared" si="463"/>
        <v>0</v>
      </c>
      <c r="U1552" s="42">
        <v>44271.62533333333</v>
      </c>
      <c r="V1552" s="44">
        <v>8.58</v>
      </c>
      <c r="W1552" s="44">
        <v>6.2759999999999998</v>
      </c>
      <c r="X1552" s="43">
        <f t="shared" si="457"/>
        <v>0</v>
      </c>
      <c r="Y1552" s="42">
        <v>44271.62533333333</v>
      </c>
      <c r="Z1552" s="44">
        <v>9.84</v>
      </c>
      <c r="AA1552" s="44">
        <v>7.7140000000000004</v>
      </c>
      <c r="AB1552" s="43">
        <f t="shared" si="458"/>
        <v>0</v>
      </c>
      <c r="AC1552" s="42">
        <v>44271.62533333333</v>
      </c>
      <c r="AD1552" s="44">
        <v>22.48</v>
      </c>
      <c r="AE1552" s="44">
        <v>18.619</v>
      </c>
      <c r="AF1552" s="43">
        <f t="shared" si="459"/>
        <v>0</v>
      </c>
      <c r="AG1552" s="41">
        <v>44270</v>
      </c>
      <c r="AH1552">
        <v>14.6</v>
      </c>
      <c r="AI1552">
        <v>6.1738999999999997</v>
      </c>
      <c r="AJ1552" s="39">
        <f t="shared" si="464"/>
        <v>0</v>
      </c>
      <c r="AK1552" s="45" t="s">
        <v>1199</v>
      </c>
      <c r="AL1552">
        <v>19.71</v>
      </c>
      <c r="AM1552">
        <v>14.033200000000001</v>
      </c>
      <c r="AN1552" s="39">
        <f t="shared" si="465"/>
        <v>-1.7448047947123738E-2</v>
      </c>
      <c r="AO1552" s="41">
        <v>44270</v>
      </c>
      <c r="AP1552">
        <v>8.44</v>
      </c>
      <c r="AQ1552">
        <v>7.6161000000000003</v>
      </c>
      <c r="AR1552" s="18">
        <f t="shared" si="466"/>
        <v>-4.7175975536446193E-3</v>
      </c>
      <c r="AS1552" s="41">
        <v>44270</v>
      </c>
      <c r="AT1552">
        <v>10.08</v>
      </c>
      <c r="AU1552">
        <v>8.6463000000000001</v>
      </c>
      <c r="AV1552" s="39">
        <f t="shared" si="467"/>
        <v>0</v>
      </c>
      <c r="AW1552" s="41">
        <v>44270</v>
      </c>
      <c r="AX1552">
        <v>13.15</v>
      </c>
      <c r="AY1552">
        <v>8.8331</v>
      </c>
      <c r="AZ1552" s="39">
        <f t="shared" si="468"/>
        <v>1.2320069680021997E-2</v>
      </c>
      <c r="BA1552" s="41">
        <v>44270</v>
      </c>
      <c r="BB1552">
        <v>3.99</v>
      </c>
      <c r="BC1552">
        <v>2.3439000000000001</v>
      </c>
      <c r="BD1552" s="39">
        <f t="shared" si="469"/>
        <v>2.5235243798118119E-3</v>
      </c>
      <c r="BE1552" s="41">
        <v>44270</v>
      </c>
      <c r="BF1552">
        <v>12.3</v>
      </c>
      <c r="BG1552">
        <v>8.9962999999999997</v>
      </c>
      <c r="BH1552" s="39">
        <f t="shared" si="470"/>
        <v>0</v>
      </c>
      <c r="BI1552" s="41">
        <v>44270</v>
      </c>
      <c r="BJ1552">
        <v>2.0699999999999998</v>
      </c>
      <c r="BK1552">
        <v>2.0699999999999998</v>
      </c>
      <c r="BL1552" s="39">
        <f t="shared" si="471"/>
        <v>1.4705882352941081E-2</v>
      </c>
      <c r="BM1552" s="41">
        <v>44270</v>
      </c>
      <c r="BN1552">
        <v>6.9</v>
      </c>
      <c r="BO1552">
        <v>4.8330000000000002</v>
      </c>
      <c r="BP1552" s="46">
        <f t="shared" si="472"/>
        <v>0</v>
      </c>
      <c r="BQ1552" s="41">
        <v>44270</v>
      </c>
      <c r="BR1552">
        <v>11.9</v>
      </c>
      <c r="BS1552">
        <v>6.9446000000000003</v>
      </c>
      <c r="BT1552" s="18">
        <f t="shared" si="473"/>
        <v>0</v>
      </c>
      <c r="BU1552" s="41">
        <v>44270</v>
      </c>
      <c r="BV1552">
        <v>3.19</v>
      </c>
      <c r="BW1552">
        <v>2.1978</v>
      </c>
      <c r="BX1552" s="39">
        <f t="shared" si="474"/>
        <v>-3.1296775071437866E-3</v>
      </c>
      <c r="BY1552" s="41">
        <v>44573</v>
      </c>
      <c r="BZ1552">
        <v>12.99</v>
      </c>
      <c r="CA1552">
        <v>9.2565000000000008</v>
      </c>
    </row>
    <row r="1553" spans="1:79">
      <c r="A1553" s="41">
        <v>44271</v>
      </c>
      <c r="B1553">
        <v>7.1</v>
      </c>
      <c r="C1553">
        <v>4.1071999999999997</v>
      </c>
      <c r="D1553" s="34">
        <f t="shared" si="460"/>
        <v>-1.3901226861299864E-2</v>
      </c>
      <c r="E1553" s="41">
        <v>44271</v>
      </c>
      <c r="F1553">
        <v>1.57</v>
      </c>
      <c r="G1553">
        <v>1.57</v>
      </c>
      <c r="H1553" s="39">
        <f t="shared" si="461"/>
        <v>0</v>
      </c>
      <c r="L1553" s="38"/>
      <c r="M1553" s="41">
        <v>44271</v>
      </c>
      <c r="N1553">
        <v>6.44</v>
      </c>
      <c r="O1553">
        <v>4.0732999999999997</v>
      </c>
      <c r="P1553" s="43">
        <f t="shared" si="462"/>
        <v>-2.8640244193256042E-2</v>
      </c>
      <c r="Q1553" s="41">
        <v>44271</v>
      </c>
      <c r="R1553">
        <v>1.54</v>
      </c>
      <c r="S1553">
        <v>1.0909</v>
      </c>
      <c r="T1553" s="39">
        <f t="shared" si="463"/>
        <v>-6.4663023679418083E-3</v>
      </c>
      <c r="U1553" s="42">
        <v>44272.62533333333</v>
      </c>
      <c r="V1553" s="44">
        <v>8.59</v>
      </c>
      <c r="W1553" s="44">
        <v>6.2830000000000004</v>
      </c>
      <c r="X1553" s="43">
        <f t="shared" si="457"/>
        <v>1.1153601019758702E-3</v>
      </c>
      <c r="Y1553" s="42">
        <v>44272.62533333333</v>
      </c>
      <c r="Z1553" s="44">
        <v>10</v>
      </c>
      <c r="AA1553" s="44">
        <v>7.84</v>
      </c>
      <c r="AB1553" s="43">
        <f t="shared" si="458"/>
        <v>1.6333938294010815E-2</v>
      </c>
      <c r="AC1553" s="42">
        <v>44272.62533333333</v>
      </c>
      <c r="AD1553" s="44">
        <v>21.81</v>
      </c>
      <c r="AE1553" s="44">
        <v>18.064</v>
      </c>
      <c r="AF1553" s="43">
        <f t="shared" si="459"/>
        <v>-2.9808260379182539E-2</v>
      </c>
      <c r="AG1553" s="41">
        <v>44271</v>
      </c>
      <c r="AH1553">
        <v>14.6</v>
      </c>
      <c r="AI1553">
        <v>6.1738999999999997</v>
      </c>
      <c r="AJ1553" s="39">
        <f t="shared" si="464"/>
        <v>0</v>
      </c>
      <c r="AK1553" s="45" t="s">
        <v>1200</v>
      </c>
      <c r="AL1553">
        <v>19.8</v>
      </c>
      <c r="AM1553">
        <v>14.097300000000001</v>
      </c>
      <c r="AN1553" s="39">
        <f t="shared" si="465"/>
        <v>4.5677393609440346E-3</v>
      </c>
      <c r="AO1553" s="41">
        <v>44271</v>
      </c>
      <c r="AP1553">
        <v>8.44</v>
      </c>
      <c r="AQ1553">
        <v>7.6161000000000003</v>
      </c>
      <c r="AR1553" s="18">
        <f t="shared" si="466"/>
        <v>0</v>
      </c>
      <c r="AS1553" s="41">
        <v>44271</v>
      </c>
      <c r="AT1553">
        <v>10</v>
      </c>
      <c r="AU1553">
        <v>8.5777000000000001</v>
      </c>
      <c r="AV1553" s="39">
        <f t="shared" si="467"/>
        <v>-7.9340295849091511E-3</v>
      </c>
      <c r="AW1553" s="41">
        <v>44271</v>
      </c>
      <c r="AX1553">
        <v>12.99</v>
      </c>
      <c r="AY1553">
        <v>8.7256</v>
      </c>
      <c r="AZ1553" s="39">
        <f t="shared" si="468"/>
        <v>-1.217013279596064E-2</v>
      </c>
      <c r="BA1553" s="41">
        <v>44271</v>
      </c>
      <c r="BB1553">
        <v>3.95</v>
      </c>
      <c r="BC1553">
        <v>2.3203999999999998</v>
      </c>
      <c r="BD1553" s="39">
        <f t="shared" si="469"/>
        <v>-1.0026025001066726E-2</v>
      </c>
      <c r="BE1553" s="41">
        <v>44271</v>
      </c>
      <c r="BF1553">
        <v>12.3</v>
      </c>
      <c r="BG1553">
        <v>8.9962999999999997</v>
      </c>
      <c r="BH1553" s="39">
        <f t="shared" si="470"/>
        <v>0</v>
      </c>
      <c r="BI1553" s="41">
        <v>44271</v>
      </c>
      <c r="BJ1553">
        <v>2.08</v>
      </c>
      <c r="BK1553">
        <v>2.08</v>
      </c>
      <c r="BL1553" s="39">
        <f t="shared" si="471"/>
        <v>4.8309178743962469E-3</v>
      </c>
      <c r="BM1553" s="41">
        <v>44271</v>
      </c>
      <c r="BN1553">
        <v>6.9</v>
      </c>
      <c r="BO1553">
        <v>4.8330000000000002</v>
      </c>
      <c r="BP1553" s="46">
        <f t="shared" si="472"/>
        <v>0</v>
      </c>
      <c r="BQ1553" s="41">
        <v>44271</v>
      </c>
      <c r="BR1553">
        <v>11.9</v>
      </c>
      <c r="BS1553">
        <v>6.9446000000000003</v>
      </c>
      <c r="BT1553" s="18">
        <f t="shared" si="473"/>
        <v>0</v>
      </c>
      <c r="BU1553" s="41">
        <v>44271</v>
      </c>
      <c r="BV1553">
        <v>3.13</v>
      </c>
      <c r="BW1553">
        <v>2.1564000000000001</v>
      </c>
      <c r="BX1553" s="39">
        <f t="shared" si="474"/>
        <v>-1.8837018837018785E-2</v>
      </c>
      <c r="BY1553" s="41">
        <v>44574</v>
      </c>
      <c r="BZ1553">
        <v>12.99</v>
      </c>
      <c r="CA1553">
        <v>9.2565000000000008</v>
      </c>
    </row>
    <row r="1554" spans="1:79">
      <c r="A1554" s="41">
        <v>44272</v>
      </c>
      <c r="B1554">
        <v>7.09</v>
      </c>
      <c r="C1554">
        <v>4.1013999999999999</v>
      </c>
      <c r="D1554" s="34">
        <f t="shared" si="460"/>
        <v>-1.4121542656797346E-3</v>
      </c>
      <c r="E1554" s="41">
        <v>44272</v>
      </c>
      <c r="F1554">
        <v>1.57</v>
      </c>
      <c r="G1554">
        <v>1.57</v>
      </c>
      <c r="H1554" s="39">
        <f t="shared" si="461"/>
        <v>0</v>
      </c>
      <c r="L1554" s="38"/>
      <c r="M1554" s="41">
        <v>44272</v>
      </c>
      <c r="N1554">
        <v>6.5</v>
      </c>
      <c r="O1554">
        <v>4.1112000000000002</v>
      </c>
      <c r="P1554" s="43">
        <f t="shared" si="462"/>
        <v>9.3044951268014854E-3</v>
      </c>
      <c r="Q1554" s="41">
        <v>44272</v>
      </c>
      <c r="R1554">
        <v>1.53</v>
      </c>
      <c r="S1554">
        <v>1.0839000000000001</v>
      </c>
      <c r="T1554" s="39">
        <f t="shared" si="463"/>
        <v>-6.4167201393343981E-3</v>
      </c>
      <c r="U1554" s="42">
        <v>44273.62533333333</v>
      </c>
      <c r="V1554" s="44">
        <v>8.59</v>
      </c>
      <c r="W1554" s="44">
        <v>6.2830000000000004</v>
      </c>
      <c r="X1554" s="43">
        <f t="shared" si="457"/>
        <v>0</v>
      </c>
      <c r="Y1554" s="42">
        <v>44273.62533333333</v>
      </c>
      <c r="Z1554" s="44">
        <v>10</v>
      </c>
      <c r="AA1554" s="44">
        <v>7.84</v>
      </c>
      <c r="AB1554" s="43">
        <f t="shared" si="458"/>
        <v>0</v>
      </c>
      <c r="AC1554" s="42">
        <v>44273.62533333333</v>
      </c>
      <c r="AD1554" s="44">
        <v>21.81</v>
      </c>
      <c r="AE1554" s="44">
        <v>18.064</v>
      </c>
      <c r="AF1554" s="43">
        <f t="shared" si="459"/>
        <v>0</v>
      </c>
      <c r="AG1554" s="41">
        <v>44272</v>
      </c>
      <c r="AH1554">
        <v>14.6</v>
      </c>
      <c r="AI1554">
        <v>6.1738999999999997</v>
      </c>
      <c r="AJ1554" s="39">
        <f t="shared" si="464"/>
        <v>0</v>
      </c>
      <c r="AK1554" s="45" t="s">
        <v>1201</v>
      </c>
      <c r="AL1554">
        <v>20</v>
      </c>
      <c r="AM1554">
        <v>14.239699999999999</v>
      </c>
      <c r="AN1554" s="39">
        <f t="shared" si="465"/>
        <v>1.0101225057280368E-2</v>
      </c>
      <c r="AO1554" s="41">
        <v>44272</v>
      </c>
      <c r="AP1554">
        <v>8.44</v>
      </c>
      <c r="AQ1554">
        <v>7.6161000000000003</v>
      </c>
      <c r="AR1554" s="18">
        <f t="shared" si="466"/>
        <v>0</v>
      </c>
      <c r="AS1554" s="41">
        <v>44272</v>
      </c>
      <c r="AT1554">
        <v>10.09</v>
      </c>
      <c r="AU1554">
        <v>8.6548999999999996</v>
      </c>
      <c r="AV1554" s="39">
        <f t="shared" si="467"/>
        <v>9.0000816069575173E-3</v>
      </c>
      <c r="AW1554" s="41">
        <v>44272</v>
      </c>
      <c r="AX1554">
        <v>13.09</v>
      </c>
      <c r="AY1554">
        <v>8.7927999999999997</v>
      </c>
      <c r="AZ1554" s="39">
        <f t="shared" si="468"/>
        <v>7.7014761162555821E-3</v>
      </c>
      <c r="BA1554" s="41">
        <v>44272</v>
      </c>
      <c r="BB1554">
        <v>4</v>
      </c>
      <c r="BC1554">
        <v>2.3498000000000001</v>
      </c>
      <c r="BD1554" s="39">
        <f t="shared" si="469"/>
        <v>1.2670229270815514E-2</v>
      </c>
      <c r="BE1554" s="41">
        <v>44272</v>
      </c>
      <c r="BF1554">
        <v>12.3</v>
      </c>
      <c r="BG1554">
        <v>8.9962999999999997</v>
      </c>
      <c r="BH1554" s="39">
        <f t="shared" si="470"/>
        <v>0</v>
      </c>
      <c r="BI1554" s="41">
        <v>44272</v>
      </c>
      <c r="BJ1554">
        <v>2.0699999999999998</v>
      </c>
      <c r="BK1554">
        <v>2.0699999999999998</v>
      </c>
      <c r="BL1554" s="39">
        <f t="shared" si="471"/>
        <v>-4.807692307692419E-3</v>
      </c>
      <c r="BM1554" s="41">
        <v>44272</v>
      </c>
      <c r="BN1554">
        <v>6.85</v>
      </c>
      <c r="BO1554">
        <v>4.798</v>
      </c>
      <c r="BP1554" s="46">
        <f t="shared" si="472"/>
        <v>-7.2418787502586679E-3</v>
      </c>
      <c r="BQ1554" s="41">
        <v>44272</v>
      </c>
      <c r="BR1554">
        <v>11.89</v>
      </c>
      <c r="BS1554">
        <v>6.9387999999999996</v>
      </c>
      <c r="BT1554" s="18">
        <f t="shared" si="473"/>
        <v>-8.351812919391604E-4</v>
      </c>
      <c r="BU1554" s="41">
        <v>44272</v>
      </c>
      <c r="BV1554">
        <v>3.18</v>
      </c>
      <c r="BW1554">
        <v>2.1909000000000001</v>
      </c>
      <c r="BX1554" s="39">
        <f t="shared" si="474"/>
        <v>1.5998887033945454E-2</v>
      </c>
      <c r="BY1554" s="41">
        <v>44575</v>
      </c>
      <c r="BZ1554">
        <v>12.74</v>
      </c>
      <c r="CA1554">
        <v>9.0783000000000005</v>
      </c>
    </row>
    <row r="1555" spans="1:79">
      <c r="A1555" s="41">
        <v>44273</v>
      </c>
      <c r="B1555">
        <v>7.09</v>
      </c>
      <c r="C1555">
        <v>4.1013999999999999</v>
      </c>
      <c r="D1555" s="34">
        <f t="shared" si="460"/>
        <v>0</v>
      </c>
      <c r="E1555" s="41">
        <v>44273</v>
      </c>
      <c r="F1555">
        <v>1.63</v>
      </c>
      <c r="G1555">
        <v>1.63</v>
      </c>
      <c r="H1555" s="39">
        <f t="shared" si="461"/>
        <v>3.8216560509554034E-2</v>
      </c>
      <c r="L1555" s="38"/>
      <c r="M1555" s="41">
        <v>44273</v>
      </c>
      <c r="N1555">
        <v>6.58</v>
      </c>
      <c r="O1555">
        <v>4.1618000000000004</v>
      </c>
      <c r="P1555" s="43">
        <f t="shared" si="462"/>
        <v>1.2307841992605614E-2</v>
      </c>
      <c r="Q1555" s="41">
        <v>44273</v>
      </c>
      <c r="R1555">
        <v>1.53</v>
      </c>
      <c r="S1555">
        <v>1.0839000000000001</v>
      </c>
      <c r="T1555" s="39">
        <f t="shared" si="463"/>
        <v>0</v>
      </c>
      <c r="U1555" s="42">
        <v>44274.62533333333</v>
      </c>
      <c r="V1555" s="44">
        <v>8.59</v>
      </c>
      <c r="W1555" s="44">
        <v>6.2830000000000004</v>
      </c>
      <c r="X1555" s="43">
        <f t="shared" si="457"/>
        <v>0</v>
      </c>
      <c r="Y1555" s="42">
        <v>44274.62533333333</v>
      </c>
      <c r="Z1555" s="44">
        <v>9.9499999999999993</v>
      </c>
      <c r="AA1555" s="44">
        <v>7.8010000000000002</v>
      </c>
      <c r="AB1555" s="43">
        <f t="shared" si="458"/>
        <v>-4.974489795918329E-3</v>
      </c>
      <c r="AC1555" s="42">
        <v>44274.62533333333</v>
      </c>
      <c r="AD1555" s="44">
        <v>21.81</v>
      </c>
      <c r="AE1555" s="44">
        <v>18.064</v>
      </c>
      <c r="AF1555" s="43">
        <f t="shared" si="459"/>
        <v>0</v>
      </c>
      <c r="AG1555" s="41">
        <v>44273</v>
      </c>
      <c r="AH1555">
        <v>14.74</v>
      </c>
      <c r="AI1555">
        <v>6.2331000000000003</v>
      </c>
      <c r="AJ1555" s="39">
        <f t="shared" si="464"/>
        <v>9.588752652294431E-3</v>
      </c>
      <c r="AK1555" s="45" t="s">
        <v>1202</v>
      </c>
      <c r="AL1555">
        <v>20</v>
      </c>
      <c r="AM1555">
        <v>14.239699999999999</v>
      </c>
      <c r="AN1555" s="39">
        <f t="shared" si="465"/>
        <v>0</v>
      </c>
      <c r="AO1555" s="41">
        <v>44273</v>
      </c>
      <c r="AP1555">
        <v>8.4499999999999993</v>
      </c>
      <c r="AQ1555">
        <v>7.6250999999999998</v>
      </c>
      <c r="AR1555" s="18">
        <f t="shared" si="466"/>
        <v>1.1817071729624681E-3</v>
      </c>
      <c r="AS1555" s="41">
        <v>44273</v>
      </c>
      <c r="AT1555">
        <v>10.38</v>
      </c>
      <c r="AU1555">
        <v>8.9036000000000008</v>
      </c>
      <c r="AV1555" s="39">
        <f t="shared" si="467"/>
        <v>2.8735167361841417E-2</v>
      </c>
      <c r="AW1555" s="41">
        <v>44273</v>
      </c>
      <c r="AX1555">
        <v>13.02</v>
      </c>
      <c r="AY1555">
        <v>8.7457999999999991</v>
      </c>
      <c r="AZ1555" s="39">
        <f t="shared" si="468"/>
        <v>-5.3452825038668682E-3</v>
      </c>
      <c r="BA1555" s="41">
        <v>44273</v>
      </c>
      <c r="BB1555">
        <v>4</v>
      </c>
      <c r="BC1555">
        <v>2.3498000000000001</v>
      </c>
      <c r="BD1555" s="39">
        <f t="shared" si="469"/>
        <v>0</v>
      </c>
      <c r="BE1555" s="41">
        <v>44273</v>
      </c>
      <c r="BF1555">
        <v>12.3</v>
      </c>
      <c r="BG1555">
        <v>8.9962999999999997</v>
      </c>
      <c r="BH1555" s="39">
        <f t="shared" si="470"/>
        <v>0</v>
      </c>
      <c r="BI1555" s="41">
        <v>44273</v>
      </c>
      <c r="BJ1555">
        <v>2.0499999999999998</v>
      </c>
      <c r="BK1555">
        <v>2.0499999999999998</v>
      </c>
      <c r="BL1555" s="39">
        <f t="shared" si="471"/>
        <v>-9.6618357487922805E-3</v>
      </c>
      <c r="BM1555" s="41">
        <v>44273</v>
      </c>
      <c r="BN1555">
        <v>6.87</v>
      </c>
      <c r="BO1555">
        <v>4.8120000000000003</v>
      </c>
      <c r="BP1555" s="46">
        <f t="shared" si="472"/>
        <v>2.9178824510213077E-3</v>
      </c>
      <c r="BQ1555" s="41">
        <v>44273</v>
      </c>
      <c r="BR1555">
        <v>11.9</v>
      </c>
      <c r="BS1555">
        <v>6.9446000000000003</v>
      </c>
      <c r="BT1555" s="18">
        <f t="shared" si="473"/>
        <v>8.3587940277867845E-4</v>
      </c>
      <c r="BU1555" s="41">
        <v>44273</v>
      </c>
      <c r="BV1555">
        <v>3.18</v>
      </c>
      <c r="BW1555">
        <v>2.1909000000000001</v>
      </c>
      <c r="BX1555" s="39">
        <f t="shared" si="474"/>
        <v>0</v>
      </c>
      <c r="BY1555" s="41">
        <v>44578</v>
      </c>
      <c r="BZ1555">
        <v>12.89</v>
      </c>
      <c r="CA1555">
        <v>9.1852</v>
      </c>
    </row>
    <row r="1556" spans="1:79">
      <c r="A1556" s="41">
        <v>44274</v>
      </c>
      <c r="B1556">
        <v>7.1</v>
      </c>
      <c r="C1556">
        <v>4.1071999999999997</v>
      </c>
      <c r="D1556" s="34">
        <f t="shared" si="460"/>
        <v>1.4141512654215159E-3</v>
      </c>
      <c r="E1556" s="41">
        <v>44274</v>
      </c>
      <c r="F1556">
        <v>1.67</v>
      </c>
      <c r="G1556">
        <v>1.67</v>
      </c>
      <c r="H1556" s="39">
        <f t="shared" si="461"/>
        <v>2.4539877300613522E-2</v>
      </c>
      <c r="L1556" s="38"/>
      <c r="M1556" s="41">
        <v>44274</v>
      </c>
      <c r="N1556">
        <v>6.57</v>
      </c>
      <c r="O1556">
        <v>4.1555</v>
      </c>
      <c r="P1556" s="43">
        <f t="shared" si="462"/>
        <v>-1.5137680811188466E-3</v>
      </c>
      <c r="Q1556" s="41">
        <v>44274</v>
      </c>
      <c r="R1556">
        <v>1.51</v>
      </c>
      <c r="S1556">
        <v>1.0697000000000001</v>
      </c>
      <c r="T1556" s="39">
        <f t="shared" si="463"/>
        <v>-1.3100839560845087E-2</v>
      </c>
      <c r="U1556" s="42">
        <v>44277.62533333333</v>
      </c>
      <c r="V1556" s="44">
        <v>8.5</v>
      </c>
      <c r="W1556" s="44">
        <v>6.218</v>
      </c>
      <c r="X1556" s="43">
        <f t="shared" si="457"/>
        <v>-1.0345376412541841E-2</v>
      </c>
      <c r="Y1556" s="42">
        <v>44277.62533333333</v>
      </c>
      <c r="Z1556" s="44">
        <v>9.75</v>
      </c>
      <c r="AA1556" s="44">
        <v>7.6440000000000001</v>
      </c>
      <c r="AB1556" s="43">
        <f t="shared" si="458"/>
        <v>-2.0125624919882068E-2</v>
      </c>
      <c r="AC1556" s="42">
        <v>44277.62533333333</v>
      </c>
      <c r="AD1556" s="44">
        <v>21</v>
      </c>
      <c r="AE1556" s="44">
        <v>17.393000000000001</v>
      </c>
      <c r="AF1556" s="43">
        <f t="shared" si="459"/>
        <v>-3.7145704162976051E-2</v>
      </c>
      <c r="AG1556" s="41">
        <v>44274</v>
      </c>
      <c r="AH1556">
        <v>14.6</v>
      </c>
      <c r="AI1556">
        <v>6.1738999999999997</v>
      </c>
      <c r="AJ1556" s="39">
        <f t="shared" si="464"/>
        <v>-9.4976817314018028E-3</v>
      </c>
      <c r="AK1556" s="45" t="s">
        <v>1203</v>
      </c>
      <c r="AL1556">
        <v>19.899999999999999</v>
      </c>
      <c r="AM1556">
        <v>14.1685</v>
      </c>
      <c r="AN1556" s="39">
        <f t="shared" si="465"/>
        <v>-5.0001053392978272E-3</v>
      </c>
      <c r="AO1556" s="41">
        <v>44274</v>
      </c>
      <c r="AP1556">
        <v>8.4499999999999993</v>
      </c>
      <c r="AQ1556">
        <v>7.6250999999999998</v>
      </c>
      <c r="AR1556" s="18">
        <f t="shared" si="466"/>
        <v>0</v>
      </c>
      <c r="AS1556" s="41">
        <v>44274</v>
      </c>
      <c r="AT1556">
        <v>10.65</v>
      </c>
      <c r="AU1556">
        <v>9.1351999999999993</v>
      </c>
      <c r="AV1556" s="39">
        <f t="shared" si="467"/>
        <v>2.6011950222381786E-2</v>
      </c>
      <c r="AW1556" s="41">
        <v>44274</v>
      </c>
      <c r="AX1556">
        <v>13.09</v>
      </c>
      <c r="AY1556">
        <v>8.7927999999999997</v>
      </c>
      <c r="AZ1556" s="39">
        <f t="shared" si="468"/>
        <v>5.3740080953143914E-3</v>
      </c>
      <c r="BA1556" s="41">
        <v>44274</v>
      </c>
      <c r="BB1556">
        <v>4</v>
      </c>
      <c r="BC1556">
        <v>2.3498000000000001</v>
      </c>
      <c r="BD1556" s="39">
        <f t="shared" si="469"/>
        <v>0</v>
      </c>
      <c r="BE1556" s="41">
        <v>44274</v>
      </c>
      <c r="BF1556">
        <v>12.3</v>
      </c>
      <c r="BG1556">
        <v>8.9962999999999997</v>
      </c>
      <c r="BH1556" s="39">
        <f t="shared" si="470"/>
        <v>0</v>
      </c>
      <c r="BI1556" s="41">
        <v>44274</v>
      </c>
      <c r="BJ1556">
        <v>2.0099999999999998</v>
      </c>
      <c r="BK1556">
        <v>2.0099999999999998</v>
      </c>
      <c r="BL1556" s="39">
        <f t="shared" si="471"/>
        <v>-1.9512195121951237E-2</v>
      </c>
      <c r="BM1556" s="41">
        <v>44274</v>
      </c>
      <c r="BN1556">
        <v>6.85</v>
      </c>
      <c r="BO1556">
        <v>4.798</v>
      </c>
      <c r="BP1556" s="46">
        <f t="shared" si="472"/>
        <v>-2.9093931837074465E-3</v>
      </c>
      <c r="BQ1556" s="41">
        <v>44274</v>
      </c>
      <c r="BR1556">
        <v>11.6</v>
      </c>
      <c r="BS1556">
        <v>6.7695999999999996</v>
      </c>
      <c r="BT1556" s="18">
        <f t="shared" si="473"/>
        <v>-2.5199435532644171E-2</v>
      </c>
      <c r="BU1556" s="41">
        <v>44274</v>
      </c>
      <c r="BV1556">
        <v>3.15</v>
      </c>
      <c r="BW1556">
        <v>2.1701999999999999</v>
      </c>
      <c r="BX1556" s="39">
        <f t="shared" si="474"/>
        <v>-9.4481719841161913E-3</v>
      </c>
      <c r="BY1556" s="41">
        <v>44579</v>
      </c>
      <c r="BZ1556">
        <v>12.89</v>
      </c>
      <c r="CA1556">
        <v>9.1852</v>
      </c>
    </row>
    <row r="1557" spans="1:79">
      <c r="A1557" s="41">
        <v>44277</v>
      </c>
      <c r="B1557">
        <v>7.27</v>
      </c>
      <c r="C1557">
        <v>4.2055999999999996</v>
      </c>
      <c r="D1557" s="34">
        <f t="shared" si="460"/>
        <v>2.3957927541877637E-2</v>
      </c>
      <c r="E1557" s="41">
        <v>44277</v>
      </c>
      <c r="F1557">
        <v>1.77</v>
      </c>
      <c r="G1557">
        <v>1.77</v>
      </c>
      <c r="H1557" s="39">
        <f t="shared" si="461"/>
        <v>5.988023952095814E-2</v>
      </c>
      <c r="L1557" s="38"/>
      <c r="M1557" s="41">
        <v>44277</v>
      </c>
      <c r="N1557">
        <v>6.65</v>
      </c>
      <c r="O1557">
        <v>4.2061000000000002</v>
      </c>
      <c r="P1557" s="43">
        <f t="shared" si="462"/>
        <v>1.2176633377451618E-2</v>
      </c>
      <c r="Q1557" s="41">
        <v>44277</v>
      </c>
      <c r="R1557">
        <v>1.52</v>
      </c>
      <c r="S1557">
        <v>1.0768</v>
      </c>
      <c r="T1557" s="39">
        <f t="shared" si="463"/>
        <v>6.6373749649433333E-3</v>
      </c>
      <c r="U1557" s="42">
        <v>44278.62533333333</v>
      </c>
      <c r="V1557" s="44">
        <v>8.5</v>
      </c>
      <c r="W1557" s="44">
        <v>6.218</v>
      </c>
      <c r="X1557" s="43">
        <f t="shared" ref="X1557:X1620" si="475">(W1557-W1556)/W1556</f>
        <v>0</v>
      </c>
      <c r="Y1557" s="42">
        <v>44278.62533333333</v>
      </c>
      <c r="Z1557" s="44">
        <v>10.039999999999999</v>
      </c>
      <c r="AA1557" s="44">
        <v>7.8710000000000004</v>
      </c>
      <c r="AB1557" s="43">
        <f t="shared" ref="AB1557:AB1620" si="476">(AA1557-AA1556)/AA1556</f>
        <v>2.9696493982208309E-2</v>
      </c>
      <c r="AC1557" s="42">
        <v>44278.62533333333</v>
      </c>
      <c r="AD1557" s="44">
        <v>21</v>
      </c>
      <c r="AE1557" s="44">
        <v>17.393000000000001</v>
      </c>
      <c r="AF1557" s="43">
        <f t="shared" ref="AF1557:AF1620" si="477">(AE1557-AE1556)/AE1556</f>
        <v>0</v>
      </c>
      <c r="AG1557" s="41">
        <v>44277</v>
      </c>
      <c r="AH1557">
        <v>14.6</v>
      </c>
      <c r="AI1557">
        <v>6.1738999999999997</v>
      </c>
      <c r="AJ1557" s="39">
        <f t="shared" si="464"/>
        <v>0</v>
      </c>
      <c r="AK1557" s="45" t="s">
        <v>1204</v>
      </c>
      <c r="AL1557">
        <v>19.989999999999998</v>
      </c>
      <c r="AM1557">
        <v>14.2326</v>
      </c>
      <c r="AN1557" s="39">
        <f t="shared" si="465"/>
        <v>4.5241204079471947E-3</v>
      </c>
      <c r="AO1557" s="41">
        <v>44277</v>
      </c>
      <c r="AP1557">
        <v>8.3000000000000007</v>
      </c>
      <c r="AQ1557">
        <v>7.4897</v>
      </c>
      <c r="AR1557" s="18">
        <f t="shared" si="466"/>
        <v>-1.7757144168601035E-2</v>
      </c>
      <c r="AS1557" s="41">
        <v>44277</v>
      </c>
      <c r="AT1557">
        <v>10.95</v>
      </c>
      <c r="AU1557">
        <v>9.3925000000000001</v>
      </c>
      <c r="AV1557" s="39">
        <f t="shared" si="467"/>
        <v>2.8165776337682892E-2</v>
      </c>
      <c r="AW1557" s="41">
        <v>44277</v>
      </c>
      <c r="AX1557">
        <v>12.98</v>
      </c>
      <c r="AY1557">
        <v>8.7188999999999997</v>
      </c>
      <c r="AZ1557" s="39">
        <f t="shared" si="468"/>
        <v>-8.4046037667182324E-3</v>
      </c>
      <c r="BA1557" s="41">
        <v>44277</v>
      </c>
      <c r="BB1557">
        <v>4</v>
      </c>
      <c r="BC1557">
        <v>2.3498000000000001</v>
      </c>
      <c r="BD1557" s="39">
        <f t="shared" si="469"/>
        <v>0</v>
      </c>
      <c r="BE1557" s="41">
        <v>44277</v>
      </c>
      <c r="BF1557">
        <v>12.3</v>
      </c>
      <c r="BG1557">
        <v>8.9962999999999997</v>
      </c>
      <c r="BH1557" s="39">
        <f t="shared" si="470"/>
        <v>0</v>
      </c>
      <c r="BI1557" s="41">
        <v>44277</v>
      </c>
      <c r="BJ1557">
        <v>2.0499999999999998</v>
      </c>
      <c r="BK1557">
        <v>2.0499999999999998</v>
      </c>
      <c r="BL1557" s="39">
        <f t="shared" si="471"/>
        <v>1.9900497512437831E-2</v>
      </c>
      <c r="BM1557" s="41">
        <v>44277</v>
      </c>
      <c r="BN1557">
        <v>6.7</v>
      </c>
      <c r="BO1557">
        <v>4.6929999999999996</v>
      </c>
      <c r="BP1557" s="46">
        <f t="shared" si="472"/>
        <v>-2.188411838265953E-2</v>
      </c>
      <c r="BQ1557" s="41">
        <v>44277</v>
      </c>
      <c r="BR1557">
        <v>11.6</v>
      </c>
      <c r="BS1557">
        <v>6.7695999999999996</v>
      </c>
      <c r="BT1557" s="18">
        <f t="shared" si="473"/>
        <v>0</v>
      </c>
      <c r="BU1557" s="41">
        <v>44277</v>
      </c>
      <c r="BV1557">
        <v>3.17</v>
      </c>
      <c r="BW1557">
        <v>2.1840000000000002</v>
      </c>
      <c r="BX1557" s="39">
        <f t="shared" si="474"/>
        <v>6.3588609344762039E-3</v>
      </c>
      <c r="BY1557" s="41">
        <v>44580</v>
      </c>
      <c r="BZ1557">
        <v>12.89</v>
      </c>
      <c r="CA1557">
        <v>9.1852</v>
      </c>
    </row>
    <row r="1558" spans="1:79">
      <c r="A1558" s="41">
        <v>44278</v>
      </c>
      <c r="B1558">
        <v>7.3</v>
      </c>
      <c r="C1558">
        <v>4.2229000000000001</v>
      </c>
      <c r="D1558" s="34">
        <f t="shared" si="460"/>
        <v>4.1135628685563391E-3</v>
      </c>
      <c r="E1558" s="41">
        <v>44278</v>
      </c>
      <c r="F1558">
        <v>1.81</v>
      </c>
      <c r="G1558">
        <v>1.81</v>
      </c>
      <c r="H1558" s="39">
        <f t="shared" si="461"/>
        <v>2.2598870056497196E-2</v>
      </c>
      <c r="L1558" s="38"/>
      <c r="M1558" s="41">
        <v>44278</v>
      </c>
      <c r="N1558">
        <v>6.67</v>
      </c>
      <c r="O1558">
        <v>4.2187000000000001</v>
      </c>
      <c r="P1558" s="43">
        <f t="shared" si="462"/>
        <v>2.9956491761964632E-3</v>
      </c>
      <c r="Q1558" s="41">
        <v>44278</v>
      </c>
      <c r="R1558">
        <v>1.52</v>
      </c>
      <c r="S1558">
        <v>1.0768</v>
      </c>
      <c r="T1558" s="39">
        <f t="shared" si="463"/>
        <v>0</v>
      </c>
      <c r="U1558" s="42">
        <v>44279.62533333333</v>
      </c>
      <c r="V1558" s="44">
        <v>8.33</v>
      </c>
      <c r="W1558" s="44">
        <v>6.093</v>
      </c>
      <c r="X1558" s="43">
        <f t="shared" si="475"/>
        <v>-2.0102926986169185E-2</v>
      </c>
      <c r="Y1558" s="42">
        <v>44279.62533333333</v>
      </c>
      <c r="Z1558" s="44">
        <v>10.130000000000001</v>
      </c>
      <c r="AA1558" s="44">
        <v>7.9420000000000002</v>
      </c>
      <c r="AB1558" s="43">
        <f t="shared" si="476"/>
        <v>9.0204548342014638E-3</v>
      </c>
      <c r="AC1558" s="42">
        <v>44279.62533333333</v>
      </c>
      <c r="AD1558" s="44">
        <v>21</v>
      </c>
      <c r="AE1558" s="44">
        <v>17.393000000000001</v>
      </c>
      <c r="AF1558" s="43">
        <f t="shared" si="477"/>
        <v>0</v>
      </c>
      <c r="AG1558" s="41">
        <v>44278</v>
      </c>
      <c r="AH1558">
        <v>14.76</v>
      </c>
      <c r="AI1558">
        <v>6.2416</v>
      </c>
      <c r="AJ1558" s="39">
        <f t="shared" si="464"/>
        <v>1.0965516124329892E-2</v>
      </c>
      <c r="AK1558" s="45" t="s">
        <v>1205</v>
      </c>
      <c r="AL1558">
        <v>20.48</v>
      </c>
      <c r="AM1558">
        <v>14.5814</v>
      </c>
      <c r="AN1558" s="39">
        <f t="shared" si="465"/>
        <v>2.4507117462726463E-2</v>
      </c>
      <c r="AO1558" s="41">
        <v>44278</v>
      </c>
      <c r="AP1558">
        <v>8.3000000000000007</v>
      </c>
      <c r="AQ1558">
        <v>7.4897</v>
      </c>
      <c r="AR1558" s="18">
        <f t="shared" si="466"/>
        <v>0</v>
      </c>
      <c r="AS1558" s="41">
        <v>44278</v>
      </c>
      <c r="AT1558">
        <v>11.4</v>
      </c>
      <c r="AU1558">
        <v>9.7784999999999993</v>
      </c>
      <c r="AV1558" s="39">
        <f t="shared" si="467"/>
        <v>4.1096619643332367E-2</v>
      </c>
      <c r="AW1558" s="41">
        <v>44278</v>
      </c>
      <c r="AX1558">
        <v>12.98</v>
      </c>
      <c r="AY1558">
        <v>8.7188999999999997</v>
      </c>
      <c r="AZ1558" s="39">
        <f t="shared" si="468"/>
        <v>0</v>
      </c>
      <c r="BA1558" s="41">
        <v>44278</v>
      </c>
      <c r="BB1558">
        <v>4</v>
      </c>
      <c r="BC1558">
        <v>2.3498000000000001</v>
      </c>
      <c r="BD1558" s="39">
        <f t="shared" si="469"/>
        <v>0</v>
      </c>
      <c r="BE1558" s="41">
        <v>44278</v>
      </c>
      <c r="BF1558">
        <v>12.3</v>
      </c>
      <c r="BG1558">
        <v>8.9962999999999997</v>
      </c>
      <c r="BH1558" s="39">
        <f t="shared" si="470"/>
        <v>0</v>
      </c>
      <c r="BI1558" s="41">
        <v>44278</v>
      </c>
      <c r="BJ1558">
        <v>2</v>
      </c>
      <c r="BK1558">
        <v>2</v>
      </c>
      <c r="BL1558" s="39">
        <f t="shared" si="471"/>
        <v>-2.4390243902438939E-2</v>
      </c>
      <c r="BM1558" s="41">
        <v>44278</v>
      </c>
      <c r="BN1558">
        <v>6.75</v>
      </c>
      <c r="BO1558">
        <v>4.7279999999999998</v>
      </c>
      <c r="BP1558" s="46">
        <f t="shared" si="472"/>
        <v>7.457916045173694E-3</v>
      </c>
      <c r="BQ1558" s="41">
        <v>44278</v>
      </c>
      <c r="BR1558">
        <v>11.85</v>
      </c>
      <c r="BS1558">
        <v>6.9154999999999998</v>
      </c>
      <c r="BT1558" s="18">
        <f t="shared" si="473"/>
        <v>2.1552233514535592E-2</v>
      </c>
      <c r="BU1558" s="41">
        <v>44278</v>
      </c>
      <c r="BV1558">
        <v>3.16</v>
      </c>
      <c r="BW1558">
        <v>2.1770999999999998</v>
      </c>
      <c r="BX1558" s="39">
        <f t="shared" si="474"/>
        <v>-3.1593406593408194E-3</v>
      </c>
      <c r="BY1558" s="41">
        <v>44581</v>
      </c>
      <c r="BZ1558">
        <v>12.89</v>
      </c>
      <c r="CA1558">
        <v>9.1852</v>
      </c>
    </row>
    <row r="1559" spans="1:79">
      <c r="A1559" s="41">
        <v>44279</v>
      </c>
      <c r="B1559">
        <v>7.74</v>
      </c>
      <c r="C1559">
        <v>4.4774000000000003</v>
      </c>
      <c r="D1559" s="34">
        <f t="shared" si="460"/>
        <v>6.0266641407563562E-2</v>
      </c>
      <c r="E1559" s="41">
        <v>44279</v>
      </c>
      <c r="F1559">
        <v>1.8</v>
      </c>
      <c r="G1559">
        <v>1.8</v>
      </c>
      <c r="H1559" s="39">
        <f t="shared" si="461"/>
        <v>-5.5248618784530436E-3</v>
      </c>
      <c r="L1559" s="38"/>
      <c r="M1559" s="41">
        <v>44279</v>
      </c>
      <c r="N1559">
        <v>6.87</v>
      </c>
      <c r="O1559">
        <v>4.3452000000000002</v>
      </c>
      <c r="P1559" s="43">
        <f t="shared" si="462"/>
        <v>2.9985540569369723E-2</v>
      </c>
      <c r="Q1559" s="41">
        <v>44279</v>
      </c>
      <c r="R1559">
        <v>1.52</v>
      </c>
      <c r="S1559">
        <v>1.0768</v>
      </c>
      <c r="T1559" s="39">
        <f t="shared" si="463"/>
        <v>0</v>
      </c>
      <c r="U1559" s="42">
        <v>44280.62533333333</v>
      </c>
      <c r="V1559" s="44">
        <v>8.33</v>
      </c>
      <c r="W1559" s="44">
        <v>6.093</v>
      </c>
      <c r="X1559" s="43">
        <f t="shared" si="475"/>
        <v>0</v>
      </c>
      <c r="Y1559" s="42">
        <v>44280.62533333333</v>
      </c>
      <c r="Z1559" s="44">
        <v>10.4</v>
      </c>
      <c r="AA1559" s="44">
        <v>8.1530000000000005</v>
      </c>
      <c r="AB1559" s="43">
        <f t="shared" si="476"/>
        <v>2.6567615210274526E-2</v>
      </c>
      <c r="AC1559" s="42">
        <v>44280.62533333333</v>
      </c>
      <c r="AD1559" s="44">
        <v>21</v>
      </c>
      <c r="AE1559" s="44">
        <v>17.393000000000001</v>
      </c>
      <c r="AF1559" s="43">
        <f t="shared" si="477"/>
        <v>0</v>
      </c>
      <c r="AG1559" s="41">
        <v>44279</v>
      </c>
      <c r="AH1559">
        <v>14.6</v>
      </c>
      <c r="AI1559">
        <v>6.1738999999999997</v>
      </c>
      <c r="AJ1559" s="39">
        <f t="shared" si="464"/>
        <v>-1.0846577800564009E-2</v>
      </c>
      <c r="AK1559" s="45" t="s">
        <v>1206</v>
      </c>
      <c r="AL1559">
        <v>20.3</v>
      </c>
      <c r="AM1559">
        <v>14.4533</v>
      </c>
      <c r="AN1559" s="39">
        <f t="shared" si="465"/>
        <v>-8.7851646618294452E-3</v>
      </c>
      <c r="AO1559" s="41">
        <v>44279</v>
      </c>
      <c r="AP1559">
        <v>8.35</v>
      </c>
      <c r="AQ1559">
        <v>7.5349000000000004</v>
      </c>
      <c r="AR1559" s="18">
        <f t="shared" si="466"/>
        <v>6.0349546710816654E-3</v>
      </c>
      <c r="AS1559" s="41">
        <v>44279</v>
      </c>
      <c r="AT1559">
        <v>11.3</v>
      </c>
      <c r="AU1559">
        <v>9.6928000000000001</v>
      </c>
      <c r="AV1559" s="39">
        <f t="shared" si="467"/>
        <v>-8.7641253771027494E-3</v>
      </c>
      <c r="AW1559" s="41">
        <v>44279</v>
      </c>
      <c r="AX1559">
        <v>12.97</v>
      </c>
      <c r="AY1559">
        <v>8.7121999999999993</v>
      </c>
      <c r="AZ1559" s="39">
        <f t="shared" si="468"/>
        <v>-7.6844556079326207E-4</v>
      </c>
      <c r="BA1559" s="41">
        <v>44279</v>
      </c>
      <c r="BB1559">
        <v>4</v>
      </c>
      <c r="BC1559">
        <v>2.3498000000000001</v>
      </c>
      <c r="BD1559" s="39">
        <f t="shared" si="469"/>
        <v>0</v>
      </c>
      <c r="BE1559" s="41">
        <v>44279</v>
      </c>
      <c r="BF1559">
        <v>12.3</v>
      </c>
      <c r="BG1559">
        <v>8.9962999999999997</v>
      </c>
      <c r="BH1559" s="39">
        <f t="shared" si="470"/>
        <v>0</v>
      </c>
      <c r="BI1559" s="41">
        <v>44279</v>
      </c>
      <c r="BJ1559">
        <v>2</v>
      </c>
      <c r="BK1559">
        <v>2</v>
      </c>
      <c r="BL1559" s="39">
        <f t="shared" si="471"/>
        <v>0</v>
      </c>
      <c r="BM1559" s="41">
        <v>44279</v>
      </c>
      <c r="BN1559">
        <v>6.74</v>
      </c>
      <c r="BO1559">
        <v>4.7210000000000001</v>
      </c>
      <c r="BP1559" s="46">
        <f t="shared" si="472"/>
        <v>-1.4805414551606754E-3</v>
      </c>
      <c r="BQ1559" s="41">
        <v>44279</v>
      </c>
      <c r="BR1559">
        <v>11.85</v>
      </c>
      <c r="BS1559">
        <v>6.9154999999999998</v>
      </c>
      <c r="BT1559" s="18">
        <f t="shared" si="473"/>
        <v>0</v>
      </c>
      <c r="BU1559" s="41">
        <v>44279</v>
      </c>
      <c r="BV1559">
        <v>3.16</v>
      </c>
      <c r="BW1559">
        <v>2.1770999999999998</v>
      </c>
      <c r="BX1559" s="39">
        <f t="shared" si="474"/>
        <v>0</v>
      </c>
      <c r="BY1559" s="41">
        <v>44582</v>
      </c>
      <c r="BZ1559">
        <v>12.96</v>
      </c>
      <c r="CA1559">
        <v>9.2350999999999992</v>
      </c>
    </row>
    <row r="1560" spans="1:79">
      <c r="A1560" s="41">
        <v>44280</v>
      </c>
      <c r="B1560">
        <v>7.97</v>
      </c>
      <c r="C1560">
        <v>4.6105</v>
      </c>
      <c r="D1560" s="34">
        <f t="shared" si="460"/>
        <v>2.9727073748157362E-2</v>
      </c>
      <c r="E1560" s="41">
        <v>44280</v>
      </c>
      <c r="F1560">
        <v>1.8</v>
      </c>
      <c r="G1560">
        <v>1.8</v>
      </c>
      <c r="H1560" s="39">
        <f t="shared" si="461"/>
        <v>0</v>
      </c>
      <c r="L1560" s="38"/>
      <c r="M1560" s="41">
        <v>44280</v>
      </c>
      <c r="N1560">
        <v>6.89</v>
      </c>
      <c r="O1560">
        <v>4.3578999999999999</v>
      </c>
      <c r="P1560" s="43">
        <f t="shared" si="462"/>
        <v>2.9227653502714975E-3</v>
      </c>
      <c r="Q1560" s="41">
        <v>44280</v>
      </c>
      <c r="R1560">
        <v>1.59</v>
      </c>
      <c r="S1560">
        <v>1.1264000000000001</v>
      </c>
      <c r="T1560" s="39">
        <f t="shared" si="463"/>
        <v>4.6062407132243771E-2</v>
      </c>
      <c r="U1560" s="42">
        <v>44281.62533333333</v>
      </c>
      <c r="V1560" s="44">
        <v>8.09</v>
      </c>
      <c r="W1560" s="44">
        <v>5.9180000000000001</v>
      </c>
      <c r="X1560" s="43">
        <f t="shared" si="475"/>
        <v>-2.872148366978497E-2</v>
      </c>
      <c r="Y1560" s="42">
        <v>44281.62533333333</v>
      </c>
      <c r="Z1560" s="44">
        <v>10.4</v>
      </c>
      <c r="AA1560" s="44">
        <v>8.1530000000000005</v>
      </c>
      <c r="AB1560" s="43">
        <f t="shared" si="476"/>
        <v>0</v>
      </c>
      <c r="AC1560" s="42">
        <v>44281.62533333333</v>
      </c>
      <c r="AD1560" s="44">
        <v>21</v>
      </c>
      <c r="AE1560" s="44">
        <v>17.393000000000001</v>
      </c>
      <c r="AF1560" s="43">
        <f t="shared" si="477"/>
        <v>0</v>
      </c>
      <c r="AG1560" s="41">
        <v>44280</v>
      </c>
      <c r="AH1560">
        <v>14.45</v>
      </c>
      <c r="AI1560">
        <v>6.1105</v>
      </c>
      <c r="AJ1560" s="39">
        <f t="shared" si="464"/>
        <v>-1.0269035779653005E-2</v>
      </c>
      <c r="AK1560" s="45" t="s">
        <v>1207</v>
      </c>
      <c r="AL1560">
        <v>20.399999999999999</v>
      </c>
      <c r="AM1560">
        <v>14.5245</v>
      </c>
      <c r="AN1560" s="39">
        <f t="shared" si="465"/>
        <v>4.9262106231794302E-3</v>
      </c>
      <c r="AO1560" s="41">
        <v>44280</v>
      </c>
      <c r="AP1560">
        <v>8.39</v>
      </c>
      <c r="AQ1560">
        <v>7.5709999999999997</v>
      </c>
      <c r="AR1560" s="18">
        <f t="shared" si="466"/>
        <v>4.7910390317057096E-3</v>
      </c>
      <c r="AS1560" s="41">
        <v>44280</v>
      </c>
      <c r="AT1560">
        <v>11.5</v>
      </c>
      <c r="AU1560">
        <v>9.8643000000000001</v>
      </c>
      <c r="AV1560" s="39">
        <f t="shared" si="467"/>
        <v>1.7693545724661603E-2</v>
      </c>
      <c r="AW1560" s="41">
        <v>44280</v>
      </c>
      <c r="AX1560">
        <v>12.9</v>
      </c>
      <c r="AY1560">
        <v>8.6652000000000005</v>
      </c>
      <c r="AZ1560" s="39">
        <f t="shared" si="468"/>
        <v>-5.3947338215374792E-3</v>
      </c>
      <c r="BA1560" s="41">
        <v>44280</v>
      </c>
      <c r="BB1560">
        <v>4.05</v>
      </c>
      <c r="BC1560">
        <v>2.3791000000000002</v>
      </c>
      <c r="BD1560" s="39">
        <f t="shared" si="469"/>
        <v>1.2469146310324326E-2</v>
      </c>
      <c r="BE1560" s="41">
        <v>44280</v>
      </c>
      <c r="BF1560">
        <v>12.3</v>
      </c>
      <c r="BG1560">
        <v>8.9962999999999997</v>
      </c>
      <c r="BH1560" s="39">
        <f t="shared" si="470"/>
        <v>0</v>
      </c>
      <c r="BI1560" s="41">
        <v>44280</v>
      </c>
      <c r="BJ1560">
        <v>1.99</v>
      </c>
      <c r="BK1560">
        <v>1.99</v>
      </c>
      <c r="BL1560" s="39">
        <f t="shared" si="471"/>
        <v>-5.0000000000000044E-3</v>
      </c>
      <c r="BM1560" s="41">
        <v>44280</v>
      </c>
      <c r="BN1560">
        <v>6.9</v>
      </c>
      <c r="BO1560">
        <v>4.8330000000000002</v>
      </c>
      <c r="BP1560" s="46">
        <f t="shared" si="472"/>
        <v>2.372378733319214E-2</v>
      </c>
      <c r="BQ1560" s="41">
        <v>44280</v>
      </c>
      <c r="BR1560">
        <v>11.85</v>
      </c>
      <c r="BS1560">
        <v>6.9154999999999998</v>
      </c>
      <c r="BT1560" s="18">
        <f t="shared" si="473"/>
        <v>0</v>
      </c>
      <c r="BU1560" s="41">
        <v>44280</v>
      </c>
      <c r="BV1560">
        <v>3.1</v>
      </c>
      <c r="BW1560">
        <v>2.1358000000000001</v>
      </c>
      <c r="BX1560" s="39">
        <f t="shared" si="474"/>
        <v>-1.8970189701896869E-2</v>
      </c>
      <c r="BY1560" s="41">
        <v>44585</v>
      </c>
      <c r="BZ1560">
        <v>12.96</v>
      </c>
      <c r="CA1560">
        <v>9.2350999999999992</v>
      </c>
    </row>
    <row r="1561" spans="1:79">
      <c r="A1561" s="41">
        <v>44281</v>
      </c>
      <c r="B1561">
        <v>7.76</v>
      </c>
      <c r="C1561">
        <v>4.4889999999999999</v>
      </c>
      <c r="D1561" s="34">
        <f t="shared" si="460"/>
        <v>-2.6352890142067056E-2</v>
      </c>
      <c r="E1561" s="41">
        <v>44281</v>
      </c>
      <c r="F1561">
        <v>1.8</v>
      </c>
      <c r="G1561">
        <v>1.8</v>
      </c>
      <c r="H1561" s="39">
        <f t="shared" si="461"/>
        <v>0</v>
      </c>
      <c r="L1561" s="38"/>
      <c r="M1561" s="41">
        <v>44281</v>
      </c>
      <c r="N1561">
        <v>6.88</v>
      </c>
      <c r="O1561">
        <v>4.3516000000000004</v>
      </c>
      <c r="P1561" s="43">
        <f t="shared" si="462"/>
        <v>-1.4456504279583122E-3</v>
      </c>
      <c r="Q1561" s="41">
        <v>44281</v>
      </c>
      <c r="R1561">
        <v>1.68</v>
      </c>
      <c r="S1561">
        <v>1.1900999999999999</v>
      </c>
      <c r="T1561" s="39">
        <f t="shared" si="463"/>
        <v>5.655184659090897E-2</v>
      </c>
      <c r="U1561" s="42">
        <v>44284.62533333333</v>
      </c>
      <c r="V1561" s="44">
        <v>8.1</v>
      </c>
      <c r="W1561" s="44">
        <v>5.9249999999999998</v>
      </c>
      <c r="X1561" s="43">
        <f t="shared" si="475"/>
        <v>1.1828320378505699E-3</v>
      </c>
      <c r="Y1561" s="42">
        <v>44284.62533333333</v>
      </c>
      <c r="Z1561" s="44">
        <v>10.4</v>
      </c>
      <c r="AA1561" s="44">
        <v>8.1530000000000005</v>
      </c>
      <c r="AB1561" s="43">
        <f t="shared" si="476"/>
        <v>0</v>
      </c>
      <c r="AC1561" s="42">
        <v>44284.62533333333</v>
      </c>
      <c r="AD1561" s="44">
        <v>21</v>
      </c>
      <c r="AE1561" s="44">
        <v>17.393000000000001</v>
      </c>
      <c r="AF1561" s="43">
        <f t="shared" si="477"/>
        <v>0</v>
      </c>
      <c r="AG1561" s="41">
        <v>44281</v>
      </c>
      <c r="AH1561">
        <v>14.6</v>
      </c>
      <c r="AI1561">
        <v>6.1738999999999997</v>
      </c>
      <c r="AJ1561" s="39">
        <f t="shared" si="464"/>
        <v>1.0375583012846686E-2</v>
      </c>
      <c r="AK1561" s="45" t="s">
        <v>1208</v>
      </c>
      <c r="AL1561">
        <v>20.350000000000001</v>
      </c>
      <c r="AM1561">
        <v>14.488899999999999</v>
      </c>
      <c r="AN1561" s="39">
        <f t="shared" si="465"/>
        <v>-2.451031016558265E-3</v>
      </c>
      <c r="AO1561" s="41">
        <v>44281</v>
      </c>
      <c r="AP1561">
        <v>8.43</v>
      </c>
      <c r="AQ1561">
        <v>7.6070000000000002</v>
      </c>
      <c r="AR1561" s="18">
        <f t="shared" si="466"/>
        <v>4.7549861312905133E-3</v>
      </c>
      <c r="AS1561" s="41">
        <v>44281</v>
      </c>
      <c r="AT1561">
        <v>11.67</v>
      </c>
      <c r="AU1561">
        <v>10.0101</v>
      </c>
      <c r="AV1561" s="39">
        <f t="shared" si="467"/>
        <v>1.4780572367020416E-2</v>
      </c>
      <c r="AW1561" s="41">
        <v>44281</v>
      </c>
      <c r="AX1561">
        <v>12.98</v>
      </c>
      <c r="AY1561">
        <v>8.7188999999999997</v>
      </c>
      <c r="AZ1561" s="39">
        <f t="shared" si="468"/>
        <v>6.197202603517425E-3</v>
      </c>
      <c r="BA1561" s="41">
        <v>44281</v>
      </c>
      <c r="BB1561">
        <v>4.05</v>
      </c>
      <c r="BC1561">
        <v>2.3791000000000002</v>
      </c>
      <c r="BD1561" s="39">
        <f t="shared" si="469"/>
        <v>0</v>
      </c>
      <c r="BE1561" s="41">
        <v>44281</v>
      </c>
      <c r="BF1561">
        <v>12.3</v>
      </c>
      <c r="BG1561">
        <v>8.9962999999999997</v>
      </c>
      <c r="BH1561" s="39">
        <f t="shared" si="470"/>
        <v>0</v>
      </c>
      <c r="BI1561" s="41">
        <v>44281</v>
      </c>
      <c r="BJ1561">
        <v>2.0099999999999998</v>
      </c>
      <c r="BK1561">
        <v>2.0099999999999998</v>
      </c>
      <c r="BL1561" s="39">
        <f t="shared" si="471"/>
        <v>1.0050251256281305E-2</v>
      </c>
      <c r="BM1561" s="41">
        <v>44281</v>
      </c>
      <c r="BN1561">
        <v>6.8</v>
      </c>
      <c r="BO1561">
        <v>4.7629999999999999</v>
      </c>
      <c r="BP1561" s="46">
        <f t="shared" si="472"/>
        <v>-1.4483757500517336E-2</v>
      </c>
      <c r="BQ1561" s="41">
        <v>44281</v>
      </c>
      <c r="BR1561">
        <v>12</v>
      </c>
      <c r="BS1561">
        <v>7.0030000000000001</v>
      </c>
      <c r="BT1561" s="18">
        <f t="shared" si="473"/>
        <v>1.2652736606174587E-2</v>
      </c>
      <c r="BU1561" s="41">
        <v>44281</v>
      </c>
      <c r="BV1561">
        <v>3.1</v>
      </c>
      <c r="BW1561">
        <v>2.1358000000000001</v>
      </c>
      <c r="BX1561" s="39">
        <f t="shared" si="474"/>
        <v>0</v>
      </c>
      <c r="BY1561" s="41">
        <v>44586</v>
      </c>
      <c r="BZ1561">
        <v>12.85</v>
      </c>
      <c r="CA1561">
        <v>9.1567000000000007</v>
      </c>
    </row>
    <row r="1562" spans="1:79">
      <c r="A1562" s="41">
        <v>44284</v>
      </c>
      <c r="B1562">
        <v>7.88</v>
      </c>
      <c r="C1562">
        <v>4.5583999999999998</v>
      </c>
      <c r="D1562" s="34">
        <f t="shared" si="460"/>
        <v>1.5460013366005771E-2</v>
      </c>
      <c r="E1562" s="41">
        <v>44284</v>
      </c>
      <c r="F1562">
        <v>1.75</v>
      </c>
      <c r="G1562">
        <v>1.75</v>
      </c>
      <c r="H1562" s="39">
        <f t="shared" si="461"/>
        <v>-2.7777777777777801E-2</v>
      </c>
      <c r="L1562" s="38"/>
      <c r="M1562" s="41">
        <v>44284</v>
      </c>
      <c r="N1562">
        <v>6.88</v>
      </c>
      <c r="O1562">
        <v>4.3516000000000004</v>
      </c>
      <c r="P1562" s="43">
        <f t="shared" si="462"/>
        <v>0</v>
      </c>
      <c r="Q1562" s="41">
        <v>44284</v>
      </c>
      <c r="R1562">
        <v>1.68</v>
      </c>
      <c r="S1562">
        <v>1.1900999999999999</v>
      </c>
      <c r="T1562" s="39">
        <f t="shared" si="463"/>
        <v>0</v>
      </c>
      <c r="U1562" s="42">
        <v>44285.62533333333</v>
      </c>
      <c r="V1562" s="44">
        <v>8.1199999999999992</v>
      </c>
      <c r="W1562" s="44">
        <v>5.94</v>
      </c>
      <c r="X1562" s="43">
        <f t="shared" si="475"/>
        <v>2.5316455696203491E-3</v>
      </c>
      <c r="Y1562" s="42">
        <v>44285.62533333333</v>
      </c>
      <c r="Z1562" s="44">
        <v>10.5</v>
      </c>
      <c r="AA1562" s="44">
        <v>8.2319999999999993</v>
      </c>
      <c r="AB1562" s="43">
        <f t="shared" si="476"/>
        <v>9.689684778608959E-3</v>
      </c>
      <c r="AC1562" s="42">
        <v>44285.62533333333</v>
      </c>
      <c r="AD1562" s="44">
        <v>21</v>
      </c>
      <c r="AE1562" s="44">
        <v>17.393000000000001</v>
      </c>
      <c r="AF1562" s="43">
        <f t="shared" si="477"/>
        <v>0</v>
      </c>
      <c r="AG1562" s="41">
        <v>44284</v>
      </c>
      <c r="AH1562">
        <v>14.7</v>
      </c>
      <c r="AI1562">
        <v>6.2161999999999997</v>
      </c>
      <c r="AJ1562" s="39">
        <f t="shared" si="464"/>
        <v>6.8514229255413929E-3</v>
      </c>
      <c r="AK1562" s="45" t="s">
        <v>1209</v>
      </c>
      <c r="AL1562">
        <v>20.350000000000001</v>
      </c>
      <c r="AM1562">
        <v>14.488899999999999</v>
      </c>
      <c r="AN1562" s="39">
        <f t="shared" si="465"/>
        <v>0</v>
      </c>
      <c r="AO1562" s="41">
        <v>44284</v>
      </c>
      <c r="AP1562">
        <v>8.43</v>
      </c>
      <c r="AQ1562">
        <v>7.6070000000000002</v>
      </c>
      <c r="AR1562" s="18">
        <f t="shared" si="466"/>
        <v>0</v>
      </c>
      <c r="AS1562" s="41">
        <v>44284</v>
      </c>
      <c r="AT1562">
        <v>11.48</v>
      </c>
      <c r="AU1562">
        <v>9.8472000000000008</v>
      </c>
      <c r="AV1562" s="39">
        <f t="shared" si="467"/>
        <v>-1.6273563700662203E-2</v>
      </c>
      <c r="AW1562" s="41">
        <v>44284</v>
      </c>
      <c r="AX1562">
        <v>12.94</v>
      </c>
      <c r="AY1562">
        <v>8.6920000000000002</v>
      </c>
      <c r="AZ1562" s="39">
        <f t="shared" si="468"/>
        <v>-3.0852515799010749E-3</v>
      </c>
      <c r="BA1562" s="41">
        <v>44284</v>
      </c>
      <c r="BB1562">
        <v>4.05</v>
      </c>
      <c r="BC1562">
        <v>2.3791000000000002</v>
      </c>
      <c r="BD1562" s="39">
        <f t="shared" si="469"/>
        <v>0</v>
      </c>
      <c r="BE1562" s="41">
        <v>44284</v>
      </c>
      <c r="BF1562">
        <v>12.3</v>
      </c>
      <c r="BG1562">
        <v>8.9962999999999997</v>
      </c>
      <c r="BH1562" s="39">
        <f t="shared" si="470"/>
        <v>0</v>
      </c>
      <c r="BI1562" s="41">
        <v>44284</v>
      </c>
      <c r="BJ1562">
        <v>2.0499999999999998</v>
      </c>
      <c r="BK1562">
        <v>2.0499999999999998</v>
      </c>
      <c r="BL1562" s="39">
        <f t="shared" si="471"/>
        <v>1.9900497512437831E-2</v>
      </c>
      <c r="BM1562" s="41">
        <v>44284</v>
      </c>
      <c r="BN1562">
        <v>6.8</v>
      </c>
      <c r="BO1562">
        <v>4.7629999999999999</v>
      </c>
      <c r="BP1562" s="46">
        <f t="shared" si="472"/>
        <v>0</v>
      </c>
      <c r="BQ1562" s="41">
        <v>44284</v>
      </c>
      <c r="BR1562">
        <v>12.17</v>
      </c>
      <c r="BS1562">
        <v>7.1021999999999998</v>
      </c>
      <c r="BT1562" s="18">
        <f t="shared" si="473"/>
        <v>1.4165357703841173E-2</v>
      </c>
      <c r="BU1562" s="41">
        <v>44284</v>
      </c>
      <c r="BV1562">
        <v>3.13</v>
      </c>
      <c r="BW1562">
        <v>2.1564000000000001</v>
      </c>
      <c r="BX1562" s="39">
        <f t="shared" si="474"/>
        <v>9.6450978556044346E-3</v>
      </c>
      <c r="BY1562" s="41">
        <v>44587</v>
      </c>
      <c r="BZ1562">
        <v>12.85</v>
      </c>
      <c r="CA1562">
        <v>9.1567000000000007</v>
      </c>
    </row>
    <row r="1563" spans="1:79">
      <c r="A1563" s="41">
        <v>44285</v>
      </c>
      <c r="B1563">
        <v>7.7</v>
      </c>
      <c r="C1563">
        <v>4.4542999999999999</v>
      </c>
      <c r="D1563" s="34">
        <f t="shared" si="460"/>
        <v>-2.2836960336960307E-2</v>
      </c>
      <c r="E1563" s="41">
        <v>44285</v>
      </c>
      <c r="F1563">
        <v>1.68</v>
      </c>
      <c r="G1563">
        <v>1.68</v>
      </c>
      <c r="H1563" s="39">
        <f t="shared" si="461"/>
        <v>-4.0000000000000036E-2</v>
      </c>
      <c r="L1563" s="38"/>
      <c r="M1563" s="41">
        <v>44285</v>
      </c>
      <c r="N1563">
        <v>6.88</v>
      </c>
      <c r="O1563">
        <v>4.3516000000000004</v>
      </c>
      <c r="P1563" s="43">
        <f t="shared" si="462"/>
        <v>0</v>
      </c>
      <c r="Q1563" s="41">
        <v>44285</v>
      </c>
      <c r="R1563">
        <v>1.64</v>
      </c>
      <c r="S1563">
        <v>1.1617999999999999</v>
      </c>
      <c r="T1563" s="39">
        <f t="shared" si="463"/>
        <v>-2.3779514326527178E-2</v>
      </c>
      <c r="U1563" s="42">
        <v>44286.62533333333</v>
      </c>
      <c r="V1563" s="44">
        <v>8.1199999999999992</v>
      </c>
      <c r="W1563" s="44">
        <v>5.94</v>
      </c>
      <c r="X1563" s="43">
        <f t="shared" si="475"/>
        <v>0</v>
      </c>
      <c r="Y1563" s="42">
        <v>44286.62533333333</v>
      </c>
      <c r="Z1563" s="44">
        <v>10.81</v>
      </c>
      <c r="AA1563" s="44">
        <v>8.4749999999999996</v>
      </c>
      <c r="AB1563" s="43">
        <f t="shared" si="476"/>
        <v>2.9518950437317826E-2</v>
      </c>
      <c r="AC1563" s="42">
        <v>44286.62533333333</v>
      </c>
      <c r="AD1563" s="44">
        <v>21</v>
      </c>
      <c r="AE1563" s="44">
        <v>17.393000000000001</v>
      </c>
      <c r="AF1563" s="43">
        <f t="shared" si="477"/>
        <v>0</v>
      </c>
      <c r="AG1563" s="41">
        <v>44285</v>
      </c>
      <c r="AH1563">
        <v>14.7</v>
      </c>
      <c r="AI1563">
        <v>6.2161999999999997</v>
      </c>
      <c r="AJ1563" s="39">
        <f t="shared" si="464"/>
        <v>0</v>
      </c>
      <c r="AK1563" s="45" t="s">
        <v>1210</v>
      </c>
      <c r="AL1563">
        <v>20.48</v>
      </c>
      <c r="AM1563">
        <v>14.5814</v>
      </c>
      <c r="AN1563" s="39">
        <f t="shared" si="465"/>
        <v>6.3841975581307858E-3</v>
      </c>
      <c r="AO1563" s="41">
        <v>44285</v>
      </c>
      <c r="AP1563">
        <v>8.43</v>
      </c>
      <c r="AQ1563">
        <v>7.6070000000000002</v>
      </c>
      <c r="AR1563" s="18">
        <f t="shared" si="466"/>
        <v>0</v>
      </c>
      <c r="AS1563" s="41">
        <v>44285</v>
      </c>
      <c r="AT1563">
        <v>11.8</v>
      </c>
      <c r="AU1563">
        <v>10.121600000000001</v>
      </c>
      <c r="AV1563" s="39">
        <f t="shared" si="467"/>
        <v>2.7865789259891131E-2</v>
      </c>
      <c r="AW1563" s="41">
        <v>44285</v>
      </c>
      <c r="AX1563">
        <v>12.93</v>
      </c>
      <c r="AY1563">
        <v>8.6852999999999998</v>
      </c>
      <c r="AZ1563" s="39">
        <f t="shared" si="468"/>
        <v>-7.7082374597335157E-4</v>
      </c>
      <c r="BA1563" s="41">
        <v>44285</v>
      </c>
      <c r="BB1563">
        <v>4.05</v>
      </c>
      <c r="BC1563">
        <v>2.3791000000000002</v>
      </c>
      <c r="BD1563" s="39">
        <f t="shared" si="469"/>
        <v>0</v>
      </c>
      <c r="BE1563" s="41">
        <v>44285</v>
      </c>
      <c r="BF1563">
        <v>12.3</v>
      </c>
      <c r="BG1563">
        <v>8.9962999999999997</v>
      </c>
      <c r="BH1563" s="39">
        <f t="shared" si="470"/>
        <v>0</v>
      </c>
      <c r="BI1563" s="41">
        <v>44285</v>
      </c>
      <c r="BJ1563">
        <v>2.0299999999999998</v>
      </c>
      <c r="BK1563">
        <v>2.0299999999999998</v>
      </c>
      <c r="BL1563" s="39">
        <f t="shared" si="471"/>
        <v>-9.7560975609756184E-3</v>
      </c>
      <c r="BM1563" s="41">
        <v>44285</v>
      </c>
      <c r="BN1563">
        <v>6.79</v>
      </c>
      <c r="BO1563">
        <v>4.7560000000000002</v>
      </c>
      <c r="BP1563" s="46">
        <f t="shared" si="472"/>
        <v>-1.46966197774505E-3</v>
      </c>
      <c r="BQ1563" s="41">
        <v>44285</v>
      </c>
      <c r="BR1563">
        <v>11.9</v>
      </c>
      <c r="BS1563">
        <v>6.9446000000000003</v>
      </c>
      <c r="BT1563" s="18">
        <f t="shared" si="473"/>
        <v>-2.2190307228745956E-2</v>
      </c>
      <c r="BU1563" s="41">
        <v>44285</v>
      </c>
      <c r="BV1563">
        <v>3.18</v>
      </c>
      <c r="BW1563">
        <v>2.1909000000000001</v>
      </c>
      <c r="BX1563" s="39">
        <f t="shared" si="474"/>
        <v>1.5998887033945454E-2</v>
      </c>
      <c r="BY1563" s="41">
        <v>44588</v>
      </c>
      <c r="BZ1563">
        <v>12.9</v>
      </c>
      <c r="CA1563">
        <v>9.1923999999999992</v>
      </c>
    </row>
    <row r="1564" spans="1:79">
      <c r="A1564" s="41">
        <v>44286</v>
      </c>
      <c r="B1564">
        <v>7.5</v>
      </c>
      <c r="C1564">
        <v>4.3385999999999996</v>
      </c>
      <c r="D1564" s="34">
        <f t="shared" si="460"/>
        <v>-2.5974900657791428E-2</v>
      </c>
      <c r="E1564" s="41">
        <v>44286</v>
      </c>
      <c r="F1564">
        <v>1.61</v>
      </c>
      <c r="G1564">
        <v>1.61</v>
      </c>
      <c r="H1564" s="39">
        <f t="shared" si="461"/>
        <v>-4.1666666666666574E-2</v>
      </c>
      <c r="L1564" s="38"/>
      <c r="M1564" s="41">
        <v>44286</v>
      </c>
      <c r="N1564">
        <v>6.83</v>
      </c>
      <c r="O1564">
        <v>4.3198999999999996</v>
      </c>
      <c r="P1564" s="43">
        <f t="shared" si="462"/>
        <v>-7.2846769004505756E-3</v>
      </c>
      <c r="Q1564" s="41">
        <v>44286</v>
      </c>
      <c r="R1564">
        <v>1.63</v>
      </c>
      <c r="S1564">
        <v>1.1547000000000001</v>
      </c>
      <c r="T1564" s="39">
        <f t="shared" si="463"/>
        <v>-6.1112067481493238E-3</v>
      </c>
      <c r="U1564" s="42">
        <v>44287.62533333333</v>
      </c>
      <c r="V1564" s="44">
        <v>8.5</v>
      </c>
      <c r="W1564" s="44">
        <v>6.218</v>
      </c>
      <c r="X1564" s="43">
        <f t="shared" si="475"/>
        <v>4.6801346801346726E-2</v>
      </c>
      <c r="Y1564" s="42">
        <v>44287.62533333333</v>
      </c>
      <c r="Z1564" s="44">
        <v>11</v>
      </c>
      <c r="AA1564" s="44">
        <v>8.6240000000000006</v>
      </c>
      <c r="AB1564" s="43">
        <f t="shared" si="476"/>
        <v>1.7581120943952911E-2</v>
      </c>
      <c r="AC1564" s="42">
        <v>44287.62533333333</v>
      </c>
      <c r="AD1564" s="44">
        <v>21</v>
      </c>
      <c r="AE1564" s="44">
        <v>17.393000000000001</v>
      </c>
      <c r="AF1564" s="43">
        <f t="shared" si="477"/>
        <v>0</v>
      </c>
      <c r="AG1564" s="41">
        <v>44286</v>
      </c>
      <c r="AH1564">
        <v>14.5</v>
      </c>
      <c r="AI1564">
        <v>6.1315999999999997</v>
      </c>
      <c r="AJ1564" s="39">
        <f t="shared" si="464"/>
        <v>-1.3609600720697534E-2</v>
      </c>
      <c r="AK1564" s="45" t="s">
        <v>1211</v>
      </c>
      <c r="AL1564">
        <v>20.66</v>
      </c>
      <c r="AM1564">
        <v>14.7096</v>
      </c>
      <c r="AN1564" s="39">
        <f t="shared" si="465"/>
        <v>8.7920227138683291E-3</v>
      </c>
      <c r="AO1564" s="41">
        <v>44286</v>
      </c>
      <c r="AP1564">
        <v>8.43</v>
      </c>
      <c r="AQ1564">
        <v>7.6070000000000002</v>
      </c>
      <c r="AR1564" s="18">
        <f t="shared" si="466"/>
        <v>0</v>
      </c>
      <c r="AS1564" s="41">
        <v>44286</v>
      </c>
      <c r="AT1564">
        <v>12.15</v>
      </c>
      <c r="AU1564">
        <v>10.421900000000001</v>
      </c>
      <c r="AV1564" s="39">
        <f t="shared" si="467"/>
        <v>2.9669222257350615E-2</v>
      </c>
      <c r="AW1564" s="41">
        <v>44286</v>
      </c>
      <c r="AX1564">
        <v>12.92</v>
      </c>
      <c r="AY1564">
        <v>8.6785999999999994</v>
      </c>
      <c r="AZ1564" s="39">
        <f t="shared" si="468"/>
        <v>-7.7141837357378243E-4</v>
      </c>
      <c r="BA1564" s="41">
        <v>44286</v>
      </c>
      <c r="BB1564">
        <v>4.05</v>
      </c>
      <c r="BC1564">
        <v>2.3791000000000002</v>
      </c>
      <c r="BD1564" s="39">
        <f t="shared" si="469"/>
        <v>0</v>
      </c>
      <c r="BE1564" s="41">
        <v>44286</v>
      </c>
      <c r="BF1564">
        <v>12.3</v>
      </c>
      <c r="BG1564">
        <v>8.9962999999999997</v>
      </c>
      <c r="BH1564" s="39">
        <f t="shared" si="470"/>
        <v>0</v>
      </c>
      <c r="BI1564" s="41">
        <v>44286</v>
      </c>
      <c r="BJ1564">
        <v>2.0099999999999998</v>
      </c>
      <c r="BK1564">
        <v>2.0099999999999998</v>
      </c>
      <c r="BL1564" s="39">
        <f t="shared" si="471"/>
        <v>-9.8522167487684834E-3</v>
      </c>
      <c r="BM1564" s="41">
        <v>44286</v>
      </c>
      <c r="BN1564">
        <v>6.75</v>
      </c>
      <c r="BO1564">
        <v>4.7279999999999998</v>
      </c>
      <c r="BP1564" s="46">
        <f t="shared" si="472"/>
        <v>-5.8873002523129664E-3</v>
      </c>
      <c r="BQ1564" s="41">
        <v>44286</v>
      </c>
      <c r="BR1564">
        <v>11.8</v>
      </c>
      <c r="BS1564">
        <v>6.8863000000000003</v>
      </c>
      <c r="BT1564" s="18">
        <f t="shared" si="473"/>
        <v>-8.3950119517322841E-3</v>
      </c>
      <c r="BU1564" s="41">
        <v>44286</v>
      </c>
      <c r="BV1564">
        <v>3.17</v>
      </c>
      <c r="BW1564">
        <v>2.1840000000000002</v>
      </c>
      <c r="BX1564" s="39">
        <f t="shared" si="474"/>
        <v>-3.149390661371996E-3</v>
      </c>
      <c r="BY1564" s="41">
        <v>44589</v>
      </c>
      <c r="BZ1564">
        <v>12.9</v>
      </c>
      <c r="CA1564">
        <v>9.1923999999999992</v>
      </c>
    </row>
    <row r="1565" spans="1:79">
      <c r="A1565" s="41">
        <v>44287</v>
      </c>
      <c r="B1565">
        <v>7.46</v>
      </c>
      <c r="C1565">
        <v>4.3155000000000001</v>
      </c>
      <c r="D1565" s="34">
        <f t="shared" si="460"/>
        <v>-5.3242981606968741E-3</v>
      </c>
      <c r="E1565" s="41">
        <v>44287</v>
      </c>
      <c r="F1565">
        <v>1.54</v>
      </c>
      <c r="G1565">
        <v>1.54</v>
      </c>
      <c r="H1565" s="39">
        <f t="shared" si="461"/>
        <v>-4.3478260869565251E-2</v>
      </c>
      <c r="L1565" s="38"/>
      <c r="M1565" s="41">
        <v>44287</v>
      </c>
      <c r="N1565">
        <v>6.87</v>
      </c>
      <c r="O1565">
        <v>4.3452000000000002</v>
      </c>
      <c r="P1565" s="43">
        <f t="shared" si="462"/>
        <v>5.856617051320759E-3</v>
      </c>
      <c r="Q1565" s="41">
        <v>44287</v>
      </c>
      <c r="R1565">
        <v>1.72</v>
      </c>
      <c r="S1565">
        <v>1.2184999999999999</v>
      </c>
      <c r="T1565" s="39">
        <f t="shared" si="463"/>
        <v>5.5252446522906257E-2</v>
      </c>
      <c r="U1565" s="42">
        <v>44288.62533333333</v>
      </c>
      <c r="V1565" s="44">
        <v>8.5</v>
      </c>
      <c r="W1565" s="44">
        <v>6.218</v>
      </c>
      <c r="X1565" s="43">
        <f t="shared" si="475"/>
        <v>0</v>
      </c>
      <c r="Y1565" s="42">
        <v>44288.62533333333</v>
      </c>
      <c r="Z1565" s="44">
        <v>11.14</v>
      </c>
      <c r="AA1565" s="44">
        <v>8.7330000000000005</v>
      </c>
      <c r="AB1565" s="43">
        <f t="shared" si="476"/>
        <v>1.2639146567717995E-2</v>
      </c>
      <c r="AC1565" s="42">
        <v>44288.62533333333</v>
      </c>
      <c r="AD1565" s="44">
        <v>21</v>
      </c>
      <c r="AE1565" s="44">
        <v>17.393000000000001</v>
      </c>
      <c r="AF1565" s="43">
        <f t="shared" si="477"/>
        <v>0</v>
      </c>
      <c r="AG1565" s="41">
        <v>44287</v>
      </c>
      <c r="AH1565">
        <v>14.6</v>
      </c>
      <c r="AI1565">
        <v>6.1738999999999997</v>
      </c>
      <c r="AJ1565" s="39">
        <f t="shared" si="464"/>
        <v>6.8986887598669203E-3</v>
      </c>
      <c r="AK1565" s="45">
        <v>44200</v>
      </c>
      <c r="AL1565">
        <v>20.85</v>
      </c>
      <c r="AM1565">
        <v>14.844900000000001</v>
      </c>
      <c r="AN1565" s="39">
        <f t="shared" si="465"/>
        <v>9.1980747267091465E-3</v>
      </c>
      <c r="AO1565" s="41">
        <v>44287</v>
      </c>
      <c r="AP1565">
        <v>8.49</v>
      </c>
      <c r="AQ1565">
        <v>7.6612</v>
      </c>
      <c r="AR1565" s="18">
        <f t="shared" si="466"/>
        <v>7.1250164322334431E-3</v>
      </c>
      <c r="AS1565" s="41">
        <v>44287</v>
      </c>
      <c r="AT1565">
        <v>12.69</v>
      </c>
      <c r="AU1565">
        <v>10.8851</v>
      </c>
      <c r="AV1565" s="39">
        <f t="shared" si="467"/>
        <v>4.4444870896861291E-2</v>
      </c>
      <c r="AW1565" s="41">
        <v>44287</v>
      </c>
      <c r="AX1565">
        <v>12.92</v>
      </c>
      <c r="AY1565">
        <v>8.6785999999999994</v>
      </c>
      <c r="AZ1565" s="39">
        <f t="shared" si="468"/>
        <v>0</v>
      </c>
      <c r="BA1565" s="41">
        <v>44287</v>
      </c>
      <c r="BB1565">
        <v>4.07</v>
      </c>
      <c r="BC1565">
        <v>2.3908999999999998</v>
      </c>
      <c r="BD1565" s="39">
        <f t="shared" si="469"/>
        <v>4.959858770122982E-3</v>
      </c>
      <c r="BE1565" s="41">
        <v>44287</v>
      </c>
      <c r="BF1565">
        <v>12.3</v>
      </c>
      <c r="BG1565">
        <v>8.9962999999999997</v>
      </c>
      <c r="BH1565" s="39">
        <f t="shared" si="470"/>
        <v>0</v>
      </c>
      <c r="BI1565" s="41">
        <v>44287</v>
      </c>
      <c r="BJ1565">
        <v>2.04</v>
      </c>
      <c r="BK1565">
        <v>2.04</v>
      </c>
      <c r="BL1565" s="39">
        <f t="shared" si="471"/>
        <v>1.4925373134328483E-2</v>
      </c>
      <c r="BM1565" s="41">
        <v>44287</v>
      </c>
      <c r="BN1565">
        <v>6.7</v>
      </c>
      <c r="BO1565">
        <v>4.6929999999999996</v>
      </c>
      <c r="BP1565" s="46">
        <f t="shared" si="472"/>
        <v>-7.4027072758037528E-3</v>
      </c>
      <c r="BQ1565" s="41">
        <v>44287</v>
      </c>
      <c r="BR1565">
        <v>11.88</v>
      </c>
      <c r="BS1565">
        <v>6.9329999999999998</v>
      </c>
      <c r="BT1565" s="18">
        <f t="shared" si="473"/>
        <v>6.7815808198886949E-3</v>
      </c>
      <c r="BU1565" s="41">
        <v>44287</v>
      </c>
      <c r="BV1565">
        <v>3.18</v>
      </c>
      <c r="BW1565">
        <v>2.1909000000000001</v>
      </c>
      <c r="BX1565" s="39">
        <f t="shared" si="474"/>
        <v>3.159340659340616E-3</v>
      </c>
      <c r="BY1565" s="41">
        <v>44592</v>
      </c>
      <c r="BZ1565">
        <v>12.95</v>
      </c>
      <c r="CA1565">
        <v>9.2279999999999998</v>
      </c>
    </row>
    <row r="1566" spans="1:79">
      <c r="A1566" s="41">
        <v>44288</v>
      </c>
      <c r="B1566">
        <v>7.5</v>
      </c>
      <c r="C1566">
        <v>4.3385999999999996</v>
      </c>
      <c r="D1566" s="34">
        <f t="shared" si="460"/>
        <v>5.3527980535278538E-3</v>
      </c>
      <c r="E1566" s="41">
        <v>44288</v>
      </c>
      <c r="F1566">
        <v>1.54</v>
      </c>
      <c r="G1566">
        <v>1.54</v>
      </c>
      <c r="H1566" s="39">
        <f t="shared" si="461"/>
        <v>0</v>
      </c>
      <c r="L1566" s="38"/>
      <c r="M1566" s="41">
        <v>44288</v>
      </c>
      <c r="N1566">
        <v>6.85</v>
      </c>
      <c r="O1566">
        <v>4.3326000000000002</v>
      </c>
      <c r="P1566" s="43">
        <f t="shared" si="462"/>
        <v>-2.8997514498757121E-3</v>
      </c>
      <c r="Q1566" s="41">
        <v>44288</v>
      </c>
      <c r="R1566">
        <v>1.73</v>
      </c>
      <c r="S1566">
        <v>1.2255</v>
      </c>
      <c r="T1566" s="39">
        <f t="shared" si="463"/>
        <v>5.7447681575708807E-3</v>
      </c>
      <c r="U1566" s="42">
        <v>44291.62533333333</v>
      </c>
      <c r="V1566" s="44">
        <v>8.25</v>
      </c>
      <c r="W1566" s="44">
        <v>6.0350000000000001</v>
      </c>
      <c r="X1566" s="43">
        <f t="shared" si="475"/>
        <v>-2.943068510775166E-2</v>
      </c>
      <c r="Y1566" s="42">
        <v>44291.62533333333</v>
      </c>
      <c r="Z1566" s="44">
        <v>11.17</v>
      </c>
      <c r="AA1566" s="44">
        <v>8.7569999999999997</v>
      </c>
      <c r="AB1566" s="43">
        <f t="shared" si="476"/>
        <v>2.7481964960493683E-3</v>
      </c>
      <c r="AC1566" s="42">
        <v>44291.62533333333</v>
      </c>
      <c r="AD1566" s="44">
        <v>20.37</v>
      </c>
      <c r="AE1566" s="44">
        <v>16.870999999999999</v>
      </c>
      <c r="AF1566" s="43">
        <f t="shared" si="477"/>
        <v>-3.0012073822802392E-2</v>
      </c>
      <c r="AG1566" s="41">
        <v>44288</v>
      </c>
      <c r="AH1566">
        <v>14.7</v>
      </c>
      <c r="AI1566">
        <v>6.2161999999999997</v>
      </c>
      <c r="AJ1566" s="39">
        <f t="shared" si="464"/>
        <v>6.8514229255413929E-3</v>
      </c>
      <c r="AK1566" s="45">
        <v>44231</v>
      </c>
      <c r="AL1566">
        <v>20.88</v>
      </c>
      <c r="AM1566">
        <v>14.866199999999999</v>
      </c>
      <c r="AN1566" s="39">
        <f t="shared" si="465"/>
        <v>1.4348362063737929E-3</v>
      </c>
      <c r="AO1566" s="41">
        <v>44288</v>
      </c>
      <c r="AP1566">
        <v>8.49</v>
      </c>
      <c r="AQ1566">
        <v>7.6612</v>
      </c>
      <c r="AR1566" s="18">
        <f t="shared" si="466"/>
        <v>0</v>
      </c>
      <c r="AS1566" s="41">
        <v>44288</v>
      </c>
      <c r="AT1566">
        <v>13.2</v>
      </c>
      <c r="AU1566">
        <v>11.3225</v>
      </c>
      <c r="AV1566" s="39">
        <f t="shared" si="467"/>
        <v>4.0183369927699358E-2</v>
      </c>
      <c r="AW1566" s="41">
        <v>44288</v>
      </c>
      <c r="AX1566">
        <v>12.97</v>
      </c>
      <c r="AY1566">
        <v>8.7121999999999993</v>
      </c>
      <c r="AZ1566" s="39">
        <f t="shared" si="468"/>
        <v>3.8715921922890619E-3</v>
      </c>
      <c r="BA1566" s="41">
        <v>44288</v>
      </c>
      <c r="BB1566">
        <v>4.0199999999999996</v>
      </c>
      <c r="BC1566">
        <v>2.3614999999999999</v>
      </c>
      <c r="BD1566" s="39">
        <f t="shared" si="469"/>
        <v>-1.2296624701995012E-2</v>
      </c>
      <c r="BE1566" s="41">
        <v>44288</v>
      </c>
      <c r="BF1566">
        <v>12.3</v>
      </c>
      <c r="BG1566">
        <v>8.9962999999999997</v>
      </c>
      <c r="BH1566" s="39">
        <f t="shared" si="470"/>
        <v>0</v>
      </c>
      <c r="BI1566" s="41">
        <v>44288</v>
      </c>
      <c r="BJ1566">
        <v>2.0699999999999998</v>
      </c>
      <c r="BK1566">
        <v>2.0699999999999998</v>
      </c>
      <c r="BL1566" s="39">
        <f t="shared" si="471"/>
        <v>1.4705882352941081E-2</v>
      </c>
      <c r="BM1566" s="41">
        <v>44288</v>
      </c>
      <c r="BN1566">
        <v>6.75</v>
      </c>
      <c r="BO1566">
        <v>4.7279999999999998</v>
      </c>
      <c r="BP1566" s="46">
        <f t="shared" si="472"/>
        <v>7.457916045173694E-3</v>
      </c>
      <c r="BQ1566" s="41">
        <v>44288</v>
      </c>
      <c r="BR1566">
        <v>11.79</v>
      </c>
      <c r="BS1566">
        <v>6.8803999999999998</v>
      </c>
      <c r="BT1566" s="18">
        <f t="shared" si="473"/>
        <v>-7.5869032165007903E-3</v>
      </c>
      <c r="BU1566" s="41">
        <v>44288</v>
      </c>
      <c r="BV1566">
        <v>3.18</v>
      </c>
      <c r="BW1566">
        <v>2.1909000000000001</v>
      </c>
      <c r="BX1566" s="39">
        <f t="shared" si="474"/>
        <v>0</v>
      </c>
      <c r="BY1566" s="41">
        <v>44593</v>
      </c>
      <c r="BZ1566">
        <v>12.97</v>
      </c>
      <c r="CA1566">
        <v>9.2422000000000004</v>
      </c>
    </row>
    <row r="1567" spans="1:79">
      <c r="A1567" s="41">
        <v>44291</v>
      </c>
      <c r="B1567">
        <v>7.47</v>
      </c>
      <c r="C1567">
        <v>4.3212000000000002</v>
      </c>
      <c r="D1567" s="34">
        <f t="shared" si="460"/>
        <v>-4.0105103028625407E-3</v>
      </c>
      <c r="E1567" s="41">
        <v>44291</v>
      </c>
      <c r="F1567">
        <v>1.6</v>
      </c>
      <c r="G1567">
        <v>1.6</v>
      </c>
      <c r="H1567" s="39">
        <f t="shared" si="461"/>
        <v>3.8961038961038995E-2</v>
      </c>
      <c r="L1567" s="38"/>
      <c r="M1567" s="41">
        <v>44291</v>
      </c>
      <c r="N1567">
        <v>6.8</v>
      </c>
      <c r="O1567">
        <v>4.3010000000000002</v>
      </c>
      <c r="P1567" s="43">
        <f t="shared" si="462"/>
        <v>-7.2935419840280827E-3</v>
      </c>
      <c r="Q1567" s="41">
        <v>44291</v>
      </c>
      <c r="R1567">
        <v>1.73</v>
      </c>
      <c r="S1567">
        <v>1.2255</v>
      </c>
      <c r="T1567" s="39">
        <f t="shared" si="463"/>
        <v>0</v>
      </c>
      <c r="U1567" s="42">
        <v>44292.62533333333</v>
      </c>
      <c r="V1567" s="44">
        <v>8.25</v>
      </c>
      <c r="W1567" s="44">
        <v>6.0350000000000001</v>
      </c>
      <c r="X1567" s="43">
        <f t="shared" si="475"/>
        <v>0</v>
      </c>
      <c r="Y1567" s="42">
        <v>44292.62533333333</v>
      </c>
      <c r="Z1567" s="44">
        <v>11.3</v>
      </c>
      <c r="AA1567" s="44">
        <v>8.859</v>
      </c>
      <c r="AB1567" s="43">
        <f t="shared" si="476"/>
        <v>1.1647824597464921E-2</v>
      </c>
      <c r="AC1567" s="42">
        <v>44292.62533333333</v>
      </c>
      <c r="AD1567" s="44">
        <v>21.1</v>
      </c>
      <c r="AE1567" s="44">
        <v>17.475999999999999</v>
      </c>
      <c r="AF1567" s="43">
        <f t="shared" si="477"/>
        <v>3.5860352083456851E-2</v>
      </c>
      <c r="AG1567" s="41">
        <v>44291</v>
      </c>
      <c r="AH1567">
        <v>14.65</v>
      </c>
      <c r="AI1567">
        <v>6.1951000000000001</v>
      </c>
      <c r="AJ1567" s="39">
        <f t="shared" si="464"/>
        <v>-3.39435668093042E-3</v>
      </c>
      <c r="AK1567" s="45">
        <v>44320</v>
      </c>
      <c r="AL1567">
        <v>21</v>
      </c>
      <c r="AM1567">
        <v>14.951700000000001</v>
      </c>
      <c r="AN1567" s="39">
        <f t="shared" si="465"/>
        <v>5.75130161036455E-3</v>
      </c>
      <c r="AO1567" s="41">
        <v>44291</v>
      </c>
      <c r="AP1567">
        <v>8.49</v>
      </c>
      <c r="AQ1567">
        <v>7.6612</v>
      </c>
      <c r="AR1567" s="18">
        <f t="shared" si="466"/>
        <v>0</v>
      </c>
      <c r="AS1567" s="41">
        <v>44291</v>
      </c>
      <c r="AT1567">
        <v>13.34</v>
      </c>
      <c r="AU1567">
        <v>11.442600000000001</v>
      </c>
      <c r="AV1567" s="39">
        <f t="shared" si="467"/>
        <v>1.0607198056966286E-2</v>
      </c>
      <c r="AW1567" s="41">
        <v>44291</v>
      </c>
      <c r="AX1567">
        <v>13.09</v>
      </c>
      <c r="AY1567">
        <v>8.7927999999999997</v>
      </c>
      <c r="AZ1567" s="39">
        <f t="shared" si="468"/>
        <v>9.2513945960837046E-3</v>
      </c>
      <c r="BA1567" s="41">
        <v>44291</v>
      </c>
      <c r="BB1567">
        <v>4.0199999999999996</v>
      </c>
      <c r="BC1567">
        <v>2.3614999999999999</v>
      </c>
      <c r="BD1567" s="39">
        <f t="shared" si="469"/>
        <v>0</v>
      </c>
      <c r="BE1567" s="41">
        <v>44291</v>
      </c>
      <c r="BF1567">
        <v>12.3</v>
      </c>
      <c r="BG1567">
        <v>8.9962999999999997</v>
      </c>
      <c r="BH1567" s="39">
        <f t="shared" si="470"/>
        <v>0</v>
      </c>
      <c r="BI1567" s="41">
        <v>44291</v>
      </c>
      <c r="BJ1567">
        <v>2.0699999999999998</v>
      </c>
      <c r="BK1567">
        <v>2.0699999999999998</v>
      </c>
      <c r="BL1567" s="39">
        <f t="shared" si="471"/>
        <v>0</v>
      </c>
      <c r="BM1567" s="41">
        <v>44291</v>
      </c>
      <c r="BN1567">
        <v>6.72</v>
      </c>
      <c r="BO1567">
        <v>4.7069999999999999</v>
      </c>
      <c r="BP1567" s="46">
        <f t="shared" si="472"/>
        <v>-4.4416243654822139E-3</v>
      </c>
      <c r="BQ1567" s="41">
        <v>44291</v>
      </c>
      <c r="BR1567">
        <v>11.75</v>
      </c>
      <c r="BS1567">
        <v>6.8571</v>
      </c>
      <c r="BT1567" s="18">
        <f t="shared" si="473"/>
        <v>-3.3864310214522233E-3</v>
      </c>
      <c r="BU1567" s="41">
        <v>44291</v>
      </c>
      <c r="BV1567">
        <v>3.18</v>
      </c>
      <c r="BW1567">
        <v>2.1909000000000001</v>
      </c>
      <c r="BX1567" s="39">
        <f t="shared" si="474"/>
        <v>0</v>
      </c>
      <c r="BY1567" s="41">
        <v>44594</v>
      </c>
      <c r="BZ1567">
        <v>13</v>
      </c>
      <c r="CA1567">
        <v>9.2636000000000003</v>
      </c>
    </row>
    <row r="1568" spans="1:79">
      <c r="A1568" s="41">
        <v>44292</v>
      </c>
      <c r="B1568">
        <v>7.25</v>
      </c>
      <c r="C1568">
        <v>4.194</v>
      </c>
      <c r="D1568" s="34">
        <f t="shared" si="460"/>
        <v>-2.9436267703415765E-2</v>
      </c>
      <c r="E1568" s="41">
        <v>44292</v>
      </c>
      <c r="F1568">
        <v>1.56</v>
      </c>
      <c r="G1568">
        <v>1.56</v>
      </c>
      <c r="H1568" s="39">
        <f t="shared" si="461"/>
        <v>-2.5000000000000022E-2</v>
      </c>
      <c r="L1568" s="38"/>
      <c r="M1568" s="41">
        <v>44292</v>
      </c>
      <c r="N1568">
        <v>6.86</v>
      </c>
      <c r="O1568">
        <v>4.3388999999999998</v>
      </c>
      <c r="P1568" s="43">
        <f t="shared" si="462"/>
        <v>8.8119042083235517E-3</v>
      </c>
      <c r="Q1568" s="41">
        <v>44292</v>
      </c>
      <c r="R1568">
        <v>1.7</v>
      </c>
      <c r="S1568">
        <v>1.2042999999999999</v>
      </c>
      <c r="T1568" s="39">
        <f t="shared" si="463"/>
        <v>-1.7299061607507226E-2</v>
      </c>
      <c r="U1568" s="42">
        <v>44293.62533333333</v>
      </c>
      <c r="V1568" s="44">
        <v>8.11</v>
      </c>
      <c r="W1568" s="44">
        <v>5.9320000000000004</v>
      </c>
      <c r="X1568" s="43">
        <f t="shared" si="475"/>
        <v>-1.7067108533554226E-2</v>
      </c>
      <c r="Y1568" s="42">
        <v>44293.62533333333</v>
      </c>
      <c r="Z1568" s="44">
        <v>11.1</v>
      </c>
      <c r="AA1568" s="44">
        <v>8.702</v>
      </c>
      <c r="AB1568" s="43">
        <f t="shared" si="476"/>
        <v>-1.7722090529405127E-2</v>
      </c>
      <c r="AC1568" s="42">
        <v>44293.62533333333</v>
      </c>
      <c r="AD1568" s="44">
        <v>21</v>
      </c>
      <c r="AE1568" s="44">
        <v>17.393000000000001</v>
      </c>
      <c r="AF1568" s="43">
        <f t="shared" si="477"/>
        <v>-4.7493705653466707E-3</v>
      </c>
      <c r="AG1568" s="41">
        <v>44292</v>
      </c>
      <c r="AH1568">
        <v>14.95</v>
      </c>
      <c r="AI1568">
        <v>6.3219000000000003</v>
      </c>
      <c r="AJ1568" s="39">
        <f t="shared" si="464"/>
        <v>2.0467789059095132E-2</v>
      </c>
      <c r="AK1568" s="45">
        <v>44351</v>
      </c>
      <c r="AL1568">
        <v>20.8</v>
      </c>
      <c r="AM1568">
        <v>14.8093</v>
      </c>
      <c r="AN1568" s="39">
        <f t="shared" si="465"/>
        <v>-9.5240006153146668E-3</v>
      </c>
      <c r="AO1568" s="41">
        <v>44292</v>
      </c>
      <c r="AP1568">
        <v>8.49</v>
      </c>
      <c r="AQ1568">
        <v>7.6612</v>
      </c>
      <c r="AR1568" s="18">
        <f t="shared" si="466"/>
        <v>0</v>
      </c>
      <c r="AS1568" s="41">
        <v>44292</v>
      </c>
      <c r="AT1568">
        <v>12.84</v>
      </c>
      <c r="AU1568">
        <v>11.0137</v>
      </c>
      <c r="AV1568" s="39">
        <f t="shared" si="467"/>
        <v>-3.748273993672771E-2</v>
      </c>
      <c r="AW1568" s="41">
        <v>44292</v>
      </c>
      <c r="AX1568">
        <v>13</v>
      </c>
      <c r="AY1568">
        <v>8.7323000000000004</v>
      </c>
      <c r="AZ1568" s="39">
        <f t="shared" si="468"/>
        <v>-6.8806296060412312E-3</v>
      </c>
      <c r="BA1568" s="41">
        <v>44292</v>
      </c>
      <c r="BB1568">
        <v>4</v>
      </c>
      <c r="BC1568">
        <v>2.3498000000000001</v>
      </c>
      <c r="BD1568" s="39">
        <f t="shared" si="469"/>
        <v>-4.9544780859622365E-3</v>
      </c>
      <c r="BE1568" s="41">
        <v>44292</v>
      </c>
      <c r="BF1568">
        <v>12.3</v>
      </c>
      <c r="BG1568">
        <v>8.9962999999999997</v>
      </c>
      <c r="BH1568" s="39">
        <f t="shared" si="470"/>
        <v>0</v>
      </c>
      <c r="BI1568" s="41">
        <v>44292</v>
      </c>
      <c r="BJ1568">
        <v>2.0699999999999998</v>
      </c>
      <c r="BK1568">
        <v>2.0699999999999998</v>
      </c>
      <c r="BL1568" s="39">
        <f t="shared" si="471"/>
        <v>0</v>
      </c>
      <c r="BM1568" s="41">
        <v>44292</v>
      </c>
      <c r="BN1568">
        <v>6.6</v>
      </c>
      <c r="BO1568">
        <v>4.6228999999999996</v>
      </c>
      <c r="BP1568" s="46">
        <f t="shared" si="472"/>
        <v>-1.7867006585935902E-2</v>
      </c>
      <c r="BQ1568" s="41">
        <v>44292</v>
      </c>
      <c r="BR1568">
        <v>11.75</v>
      </c>
      <c r="BS1568">
        <v>6.8571</v>
      </c>
      <c r="BT1568" s="18">
        <f t="shared" si="473"/>
        <v>0</v>
      </c>
      <c r="BU1568" s="41">
        <v>44292</v>
      </c>
      <c r="BV1568">
        <v>3.17</v>
      </c>
      <c r="BW1568">
        <v>2.1840000000000002</v>
      </c>
      <c r="BX1568" s="39">
        <f t="shared" si="474"/>
        <v>-3.149390661371996E-3</v>
      </c>
      <c r="BY1568" s="41">
        <v>44595</v>
      </c>
      <c r="BZ1568">
        <v>13.01</v>
      </c>
      <c r="CA1568">
        <v>9.2706999999999997</v>
      </c>
    </row>
    <row r="1569" spans="1:79">
      <c r="A1569" s="41">
        <v>44293</v>
      </c>
      <c r="B1569">
        <v>7.37</v>
      </c>
      <c r="C1569">
        <v>4.2633999999999999</v>
      </c>
      <c r="D1569" s="34">
        <f t="shared" si="460"/>
        <v>1.6547448736289917E-2</v>
      </c>
      <c r="E1569" s="41">
        <v>44293</v>
      </c>
      <c r="F1569">
        <v>1.49</v>
      </c>
      <c r="G1569">
        <v>1.49</v>
      </c>
      <c r="H1569" s="39">
        <f t="shared" si="461"/>
        <v>-4.4871794871794907E-2</v>
      </c>
      <c r="L1569" s="38"/>
      <c r="M1569" s="41">
        <v>44293</v>
      </c>
      <c r="N1569">
        <v>6.8</v>
      </c>
      <c r="O1569">
        <v>4.3010000000000002</v>
      </c>
      <c r="P1569" s="43">
        <f t="shared" si="462"/>
        <v>-8.7349328170733594E-3</v>
      </c>
      <c r="Q1569" s="41">
        <v>44293</v>
      </c>
      <c r="R1569">
        <v>1.7</v>
      </c>
      <c r="S1569">
        <v>1.2042999999999999</v>
      </c>
      <c r="T1569" s="39">
        <f t="shared" si="463"/>
        <v>0</v>
      </c>
      <c r="U1569" s="42">
        <v>44294.62533333333</v>
      </c>
      <c r="V1569" s="44">
        <v>8.11</v>
      </c>
      <c r="W1569" s="44">
        <v>5.9320000000000004</v>
      </c>
      <c r="X1569" s="43">
        <f t="shared" si="475"/>
        <v>0</v>
      </c>
      <c r="Y1569" s="42">
        <v>44294.62533333333</v>
      </c>
      <c r="Z1569" s="44">
        <v>11.2</v>
      </c>
      <c r="AA1569" s="44">
        <v>8.7810000000000006</v>
      </c>
      <c r="AB1569" s="43">
        <f t="shared" si="476"/>
        <v>9.0783727878649308E-3</v>
      </c>
      <c r="AC1569" s="42">
        <v>44294.62533333333</v>
      </c>
      <c r="AD1569" s="44">
        <v>21.94</v>
      </c>
      <c r="AE1569" s="44">
        <v>18.170999999999999</v>
      </c>
      <c r="AF1569" s="43">
        <f t="shared" si="477"/>
        <v>4.4730638762720557E-2</v>
      </c>
      <c r="AG1569" s="41">
        <v>44293</v>
      </c>
      <c r="AH1569">
        <v>14.9</v>
      </c>
      <c r="AI1569">
        <v>6.3007999999999997</v>
      </c>
      <c r="AJ1569" s="39">
        <f t="shared" si="464"/>
        <v>-3.3376042012686949E-3</v>
      </c>
      <c r="AK1569" s="45">
        <v>44381</v>
      </c>
      <c r="AL1569">
        <v>20.5</v>
      </c>
      <c r="AM1569">
        <v>14.595700000000001</v>
      </c>
      <c r="AN1569" s="39">
        <f t="shared" si="465"/>
        <v>-1.4423369099147128E-2</v>
      </c>
      <c r="AO1569" s="41">
        <v>44293</v>
      </c>
      <c r="AP1569">
        <v>8.6</v>
      </c>
      <c r="AQ1569">
        <v>7.7605000000000004</v>
      </c>
      <c r="AR1569" s="18">
        <f t="shared" si="466"/>
        <v>1.296141596616723E-2</v>
      </c>
      <c r="AS1569" s="41">
        <v>44293</v>
      </c>
      <c r="AT1569">
        <v>12.8</v>
      </c>
      <c r="AU1569">
        <v>10.9794</v>
      </c>
      <c r="AV1569" s="39">
        <f t="shared" si="467"/>
        <v>-3.114303095235933E-3</v>
      </c>
      <c r="AW1569" s="41">
        <v>44293</v>
      </c>
      <c r="AX1569">
        <v>12.97</v>
      </c>
      <c r="AY1569">
        <v>8.7121999999999993</v>
      </c>
      <c r="AZ1569" s="39">
        <f t="shared" si="468"/>
        <v>-2.3017990678287641E-3</v>
      </c>
      <c r="BA1569" s="41">
        <v>44293</v>
      </c>
      <c r="BB1569">
        <v>4</v>
      </c>
      <c r="BC1569">
        <v>2.3498000000000001</v>
      </c>
      <c r="BD1569" s="39">
        <f t="shared" si="469"/>
        <v>0</v>
      </c>
      <c r="BE1569" s="41">
        <v>44293</v>
      </c>
      <c r="BF1569">
        <v>12.3</v>
      </c>
      <c r="BG1569">
        <v>8.9962999999999997</v>
      </c>
      <c r="BH1569" s="39">
        <f t="shared" si="470"/>
        <v>0</v>
      </c>
      <c r="BI1569" s="41">
        <v>44293</v>
      </c>
      <c r="BJ1569">
        <v>2.0699999999999998</v>
      </c>
      <c r="BK1569">
        <v>2.0699999999999998</v>
      </c>
      <c r="BL1569" s="39">
        <f t="shared" si="471"/>
        <v>0</v>
      </c>
      <c r="BM1569" s="41">
        <v>44293</v>
      </c>
      <c r="BN1569">
        <v>6.6</v>
      </c>
      <c r="BO1569">
        <v>4.6228999999999996</v>
      </c>
      <c r="BP1569" s="46">
        <f t="shared" si="472"/>
        <v>0</v>
      </c>
      <c r="BQ1569" s="41">
        <v>44293</v>
      </c>
      <c r="BR1569">
        <v>11.78</v>
      </c>
      <c r="BS1569">
        <v>6.8746</v>
      </c>
      <c r="BT1569" s="18">
        <f t="shared" si="473"/>
        <v>2.5520992839538686E-3</v>
      </c>
      <c r="BU1569" s="41">
        <v>44293</v>
      </c>
      <c r="BV1569">
        <v>3.18</v>
      </c>
      <c r="BW1569">
        <v>2.1909000000000001</v>
      </c>
      <c r="BX1569" s="39">
        <f t="shared" si="474"/>
        <v>3.159340659340616E-3</v>
      </c>
      <c r="BY1569" s="41">
        <v>44596</v>
      </c>
      <c r="BZ1569">
        <v>13.27</v>
      </c>
      <c r="CA1569">
        <v>9.4559999999999995</v>
      </c>
    </row>
    <row r="1570" spans="1:79">
      <c r="A1570" s="41">
        <v>44294</v>
      </c>
      <c r="B1570">
        <v>7.3</v>
      </c>
      <c r="C1570">
        <v>4.2229000000000001</v>
      </c>
      <c r="D1570" s="34">
        <f t="shared" si="460"/>
        <v>-9.4994605244639856E-3</v>
      </c>
      <c r="E1570" s="41">
        <v>44294</v>
      </c>
      <c r="F1570">
        <v>1.43</v>
      </c>
      <c r="G1570">
        <v>1.43</v>
      </c>
      <c r="H1570" s="39">
        <f t="shared" si="461"/>
        <v>-4.0268456375838965E-2</v>
      </c>
      <c r="L1570" s="38"/>
      <c r="M1570" s="41">
        <v>44294</v>
      </c>
      <c r="N1570">
        <v>6.8</v>
      </c>
      <c r="O1570">
        <v>4.3010000000000002</v>
      </c>
      <c r="P1570" s="43">
        <f t="shared" si="462"/>
        <v>0</v>
      </c>
      <c r="Q1570" s="41">
        <v>44294</v>
      </c>
      <c r="R1570">
        <v>1.69</v>
      </c>
      <c r="S1570">
        <v>1.1972</v>
      </c>
      <c r="T1570" s="39">
        <f t="shared" si="463"/>
        <v>-5.8955409781614922E-3</v>
      </c>
      <c r="U1570" s="42">
        <v>44298.62533333333</v>
      </c>
      <c r="V1570" s="44">
        <v>8.34</v>
      </c>
      <c r="W1570" s="44">
        <v>6.1</v>
      </c>
      <c r="X1570" s="43">
        <f t="shared" si="475"/>
        <v>2.8320971004720034E-2</v>
      </c>
      <c r="Y1570" s="42">
        <v>44298.62533333333</v>
      </c>
      <c r="Z1570" s="44">
        <v>11.17</v>
      </c>
      <c r="AA1570" s="44">
        <v>8.7569999999999997</v>
      </c>
      <c r="AB1570" s="43">
        <f t="shared" si="476"/>
        <v>-2.7331738981893755E-3</v>
      </c>
      <c r="AC1570" s="42">
        <v>44298.62533333333</v>
      </c>
      <c r="AD1570" s="44">
        <v>21.95</v>
      </c>
      <c r="AE1570" s="44">
        <v>18.18</v>
      </c>
      <c r="AF1570" s="43">
        <f t="shared" si="477"/>
        <v>4.9529470034672513E-4</v>
      </c>
      <c r="AG1570" s="41">
        <v>44294</v>
      </c>
      <c r="AH1570">
        <v>14.9</v>
      </c>
      <c r="AI1570">
        <v>6.3007999999999997</v>
      </c>
      <c r="AJ1570" s="39">
        <f t="shared" si="464"/>
        <v>0</v>
      </c>
      <c r="AK1570" s="45">
        <v>44412</v>
      </c>
      <c r="AL1570">
        <v>19.77</v>
      </c>
      <c r="AM1570">
        <v>14.075900000000001</v>
      </c>
      <c r="AN1570" s="39">
        <f t="shared" si="465"/>
        <v>-3.5613228553615109E-2</v>
      </c>
      <c r="AO1570" s="41">
        <v>44294</v>
      </c>
      <c r="AP1570">
        <v>8.35</v>
      </c>
      <c r="AQ1570">
        <v>7.5349000000000004</v>
      </c>
      <c r="AR1570" s="18">
        <f t="shared" si="466"/>
        <v>-2.907029186263772E-2</v>
      </c>
      <c r="AS1570" s="41">
        <v>44294</v>
      </c>
      <c r="AT1570">
        <v>13.4</v>
      </c>
      <c r="AU1570">
        <v>11.4941</v>
      </c>
      <c r="AV1570" s="39">
        <f t="shared" si="467"/>
        <v>4.6878700111117139E-2</v>
      </c>
      <c r="AW1570" s="41">
        <v>44294</v>
      </c>
      <c r="AX1570">
        <v>12.95</v>
      </c>
      <c r="AY1570">
        <v>8.6988000000000003</v>
      </c>
      <c r="AZ1570" s="39">
        <f t="shared" si="468"/>
        <v>-1.5380730469914568E-3</v>
      </c>
      <c r="BA1570" s="41">
        <v>44294</v>
      </c>
      <c r="BB1570">
        <v>4.05</v>
      </c>
      <c r="BC1570">
        <v>2.3791000000000002</v>
      </c>
      <c r="BD1570" s="39">
        <f t="shared" si="469"/>
        <v>1.2469146310324326E-2</v>
      </c>
      <c r="BE1570" s="41">
        <v>44294</v>
      </c>
      <c r="BF1570">
        <v>12.3</v>
      </c>
      <c r="BG1570">
        <v>8.9962999999999997</v>
      </c>
      <c r="BH1570" s="39">
        <f t="shared" si="470"/>
        <v>0</v>
      </c>
      <c r="BI1570" s="41">
        <v>44294</v>
      </c>
      <c r="BJ1570">
        <v>2.0699999999999998</v>
      </c>
      <c r="BK1570">
        <v>2.0699999999999998</v>
      </c>
      <c r="BL1570" s="39">
        <f t="shared" si="471"/>
        <v>0</v>
      </c>
      <c r="BM1570" s="41">
        <v>44294</v>
      </c>
      <c r="BN1570">
        <v>6.6</v>
      </c>
      <c r="BO1570">
        <v>4.6228999999999996</v>
      </c>
      <c r="BP1570" s="46">
        <f t="shared" si="472"/>
        <v>0</v>
      </c>
      <c r="BQ1570" s="41">
        <v>44294</v>
      </c>
      <c r="BR1570">
        <v>11.79</v>
      </c>
      <c r="BS1570">
        <v>6.8803999999999998</v>
      </c>
      <c r="BT1570" s="18">
        <f t="shared" si="473"/>
        <v>8.4368545078983585E-4</v>
      </c>
      <c r="BU1570" s="41">
        <v>44294</v>
      </c>
      <c r="BV1570">
        <v>3.18</v>
      </c>
      <c r="BW1570">
        <v>2.1909000000000001</v>
      </c>
      <c r="BX1570" s="39">
        <f t="shared" si="474"/>
        <v>0</v>
      </c>
      <c r="BY1570" s="41">
        <v>44599</v>
      </c>
      <c r="BZ1570">
        <v>13.7</v>
      </c>
      <c r="CA1570">
        <v>9.7623999999999995</v>
      </c>
    </row>
    <row r="1571" spans="1:79">
      <c r="A1571" s="41">
        <v>44298</v>
      </c>
      <c r="B1571">
        <v>7.26</v>
      </c>
      <c r="C1571">
        <v>4.1997999999999998</v>
      </c>
      <c r="D1571" s="34">
        <f t="shared" si="460"/>
        <v>-5.4701745246158668E-3</v>
      </c>
      <c r="E1571" s="41">
        <v>44298</v>
      </c>
      <c r="F1571">
        <v>1.35</v>
      </c>
      <c r="G1571">
        <v>1.35</v>
      </c>
      <c r="H1571" s="39">
        <f t="shared" si="461"/>
        <v>-5.594405594405584E-2</v>
      </c>
      <c r="L1571" s="38"/>
      <c r="M1571" s="41">
        <v>44298</v>
      </c>
      <c r="N1571">
        <v>6.78</v>
      </c>
      <c r="O1571">
        <v>4.2882999999999996</v>
      </c>
      <c r="P1571" s="43">
        <f t="shared" si="462"/>
        <v>-2.9528016740294348E-3</v>
      </c>
      <c r="Q1571" s="41">
        <v>44298</v>
      </c>
      <c r="R1571">
        <v>1.69</v>
      </c>
      <c r="S1571">
        <v>1.1972</v>
      </c>
      <c r="T1571" s="39">
        <f t="shared" si="463"/>
        <v>0</v>
      </c>
      <c r="U1571" s="42">
        <v>44299.62533333333</v>
      </c>
      <c r="V1571" s="44">
        <v>8.6</v>
      </c>
      <c r="W1571" s="44">
        <v>6.2910000000000004</v>
      </c>
      <c r="X1571" s="43">
        <f t="shared" si="475"/>
        <v>3.1311475409836184E-2</v>
      </c>
      <c r="Y1571" s="42">
        <v>44299.62533333333</v>
      </c>
      <c r="Z1571" s="44">
        <v>11.3</v>
      </c>
      <c r="AA1571" s="44">
        <v>8.859</v>
      </c>
      <c r="AB1571" s="43">
        <f t="shared" si="476"/>
        <v>1.1647824597464921E-2</v>
      </c>
      <c r="AC1571" s="42">
        <v>44299.62533333333</v>
      </c>
      <c r="AD1571" s="44">
        <v>21.95</v>
      </c>
      <c r="AE1571" s="44">
        <v>18.18</v>
      </c>
      <c r="AF1571" s="43">
        <f t="shared" si="477"/>
        <v>0</v>
      </c>
      <c r="AG1571" s="41">
        <v>44298</v>
      </c>
      <c r="AH1571">
        <v>14.8</v>
      </c>
      <c r="AI1571">
        <v>6.2584999999999997</v>
      </c>
      <c r="AJ1571" s="39">
        <f t="shared" si="464"/>
        <v>-6.7134332148298635E-3</v>
      </c>
      <c r="AK1571" s="45">
        <v>44534</v>
      </c>
      <c r="AL1571">
        <v>19.5</v>
      </c>
      <c r="AM1571">
        <v>13.883699999999999</v>
      </c>
      <c r="AN1571" s="39">
        <f t="shared" si="465"/>
        <v>-1.3654544292016955E-2</v>
      </c>
      <c r="AO1571" s="41">
        <v>44298</v>
      </c>
      <c r="AP1571">
        <v>8.6</v>
      </c>
      <c r="AQ1571">
        <v>7.7605000000000004</v>
      </c>
      <c r="AR1571" s="18">
        <f t="shared" si="466"/>
        <v>2.9940676054094947E-2</v>
      </c>
      <c r="AS1571" s="41">
        <v>44298</v>
      </c>
      <c r="AT1571">
        <v>13.3</v>
      </c>
      <c r="AU1571">
        <v>11.408300000000001</v>
      </c>
      <c r="AV1571" s="39">
        <f t="shared" si="467"/>
        <v>-7.4646992805003426E-3</v>
      </c>
      <c r="AW1571" s="41">
        <v>44298</v>
      </c>
      <c r="AX1571">
        <v>12.9</v>
      </c>
      <c r="AY1571">
        <v>8.6652000000000005</v>
      </c>
      <c r="AZ1571" s="39">
        <f t="shared" si="468"/>
        <v>-3.8626017381707652E-3</v>
      </c>
      <c r="BA1571" s="41">
        <v>44298</v>
      </c>
      <c r="BB1571">
        <v>4.0999999999999996</v>
      </c>
      <c r="BC1571">
        <v>2.4085000000000001</v>
      </c>
      <c r="BD1571" s="39">
        <f t="shared" si="469"/>
        <v>1.2357614223866113E-2</v>
      </c>
      <c r="BE1571" s="41">
        <v>44298</v>
      </c>
      <c r="BF1571">
        <v>12.3</v>
      </c>
      <c r="BG1571">
        <v>8.9962999999999997</v>
      </c>
      <c r="BH1571" s="39">
        <f t="shared" si="470"/>
        <v>0</v>
      </c>
      <c r="BI1571" s="41">
        <v>44298</v>
      </c>
      <c r="BJ1571">
        <v>2.09</v>
      </c>
      <c r="BK1571">
        <v>2.09</v>
      </c>
      <c r="BL1571" s="39">
        <f t="shared" si="471"/>
        <v>9.6618357487922805E-3</v>
      </c>
      <c r="BM1571" s="41">
        <v>44298</v>
      </c>
      <c r="BN1571">
        <v>6.52</v>
      </c>
      <c r="BO1571">
        <v>4.5669000000000004</v>
      </c>
      <c r="BP1571" s="46">
        <f t="shared" si="472"/>
        <v>-1.2113608341084421E-2</v>
      </c>
      <c r="BQ1571" s="41">
        <v>44298</v>
      </c>
      <c r="BR1571">
        <v>11.79</v>
      </c>
      <c r="BS1571">
        <v>6.8803999999999998</v>
      </c>
      <c r="BT1571" s="18">
        <f t="shared" si="473"/>
        <v>0</v>
      </c>
      <c r="BU1571" s="41">
        <v>44298</v>
      </c>
      <c r="BV1571">
        <v>3.18</v>
      </c>
      <c r="BW1571">
        <v>2.1909000000000001</v>
      </c>
      <c r="BX1571" s="39">
        <f t="shared" si="474"/>
        <v>0</v>
      </c>
      <c r="BY1571" s="41">
        <v>44600</v>
      </c>
      <c r="BZ1571">
        <v>13.68</v>
      </c>
      <c r="CA1571">
        <v>9.7482000000000006</v>
      </c>
    </row>
    <row r="1572" spans="1:79">
      <c r="A1572" s="41">
        <v>44299</v>
      </c>
      <c r="B1572">
        <v>7.3</v>
      </c>
      <c r="C1572">
        <v>4.2229000000000001</v>
      </c>
      <c r="D1572" s="34">
        <f t="shared" si="460"/>
        <v>5.5002619172342358E-3</v>
      </c>
      <c r="E1572" s="41">
        <v>44299</v>
      </c>
      <c r="F1572">
        <v>1.39</v>
      </c>
      <c r="G1572">
        <v>1.39</v>
      </c>
      <c r="H1572" s="39">
        <f t="shared" si="461"/>
        <v>2.9629629629629489E-2</v>
      </c>
      <c r="L1572" s="38"/>
      <c r="M1572" s="41">
        <v>44299</v>
      </c>
      <c r="N1572">
        <v>6.77</v>
      </c>
      <c r="O1572">
        <v>4.282</v>
      </c>
      <c r="P1572" s="43">
        <f t="shared" si="462"/>
        <v>-1.4691136347735768E-3</v>
      </c>
      <c r="Q1572" s="41">
        <v>44299</v>
      </c>
      <c r="R1572">
        <v>1.69</v>
      </c>
      <c r="S1572">
        <v>1.1972</v>
      </c>
      <c r="T1572" s="39">
        <f t="shared" si="463"/>
        <v>0</v>
      </c>
      <c r="U1572" s="42">
        <v>44300.62533333333</v>
      </c>
      <c r="V1572" s="44">
        <v>8.6</v>
      </c>
      <c r="W1572" s="44">
        <v>6.2910000000000004</v>
      </c>
      <c r="X1572" s="43">
        <f t="shared" si="475"/>
        <v>0</v>
      </c>
      <c r="Y1572" s="42">
        <v>44300.62533333333</v>
      </c>
      <c r="Z1572" s="44">
        <v>11.2</v>
      </c>
      <c r="AA1572" s="44">
        <v>8.7810000000000006</v>
      </c>
      <c r="AB1572" s="43">
        <f t="shared" si="476"/>
        <v>-8.8046054859464273E-3</v>
      </c>
      <c r="AC1572" s="42">
        <v>44300.62533333333</v>
      </c>
      <c r="AD1572" s="44">
        <v>22.6</v>
      </c>
      <c r="AE1572" s="44">
        <v>18.718</v>
      </c>
      <c r="AF1572" s="43">
        <f t="shared" si="477"/>
        <v>2.9592959295929609E-2</v>
      </c>
      <c r="AG1572" s="41">
        <v>44299</v>
      </c>
      <c r="AH1572">
        <v>14.6</v>
      </c>
      <c r="AI1572">
        <v>6.1738999999999997</v>
      </c>
      <c r="AJ1572" s="39">
        <f t="shared" si="464"/>
        <v>-1.3517616042182634E-2</v>
      </c>
      <c r="AK1572" s="45" t="s">
        <v>1212</v>
      </c>
      <c r="AL1572">
        <v>18.850000000000001</v>
      </c>
      <c r="AM1572">
        <v>13.4209</v>
      </c>
      <c r="AN1572" s="39">
        <f t="shared" si="465"/>
        <v>-3.3334053602425841E-2</v>
      </c>
      <c r="AO1572" s="41">
        <v>44299</v>
      </c>
      <c r="AP1572">
        <v>8.6999999999999993</v>
      </c>
      <c r="AQ1572">
        <v>7.8506999999999998</v>
      </c>
      <c r="AR1572" s="18">
        <f t="shared" si="466"/>
        <v>1.1622962437987164E-2</v>
      </c>
      <c r="AS1572" s="41">
        <v>44299</v>
      </c>
      <c r="AT1572">
        <v>13.38</v>
      </c>
      <c r="AU1572">
        <v>11.476900000000001</v>
      </c>
      <c r="AV1572" s="39">
        <f t="shared" si="467"/>
        <v>6.0131658529316368E-3</v>
      </c>
      <c r="AW1572" s="41">
        <v>44299</v>
      </c>
      <c r="AX1572">
        <v>12.87</v>
      </c>
      <c r="AY1572">
        <v>8.6449999999999996</v>
      </c>
      <c r="AZ1572" s="39">
        <f t="shared" si="468"/>
        <v>-2.3311637354014774E-3</v>
      </c>
      <c r="BA1572" s="41">
        <v>44299</v>
      </c>
      <c r="BB1572">
        <v>4</v>
      </c>
      <c r="BC1572">
        <v>2.3498000000000001</v>
      </c>
      <c r="BD1572" s="39">
        <f t="shared" si="469"/>
        <v>-2.4372015777454837E-2</v>
      </c>
      <c r="BE1572" s="41">
        <v>44299</v>
      </c>
      <c r="BF1572">
        <v>12.3</v>
      </c>
      <c r="BG1572">
        <v>8.9962999999999997</v>
      </c>
      <c r="BH1572" s="39">
        <f t="shared" si="470"/>
        <v>0</v>
      </c>
      <c r="BI1572" s="41">
        <v>44299</v>
      </c>
      <c r="BJ1572">
        <v>2.14</v>
      </c>
      <c r="BK1572">
        <v>2.14</v>
      </c>
      <c r="BL1572" s="39">
        <f t="shared" si="471"/>
        <v>2.3923444976076683E-2</v>
      </c>
      <c r="BM1572" s="41">
        <v>44299</v>
      </c>
      <c r="BN1572">
        <v>6.65</v>
      </c>
      <c r="BO1572">
        <v>4.6578999999999997</v>
      </c>
      <c r="BP1572" s="46">
        <f t="shared" si="472"/>
        <v>1.9925989183034291E-2</v>
      </c>
      <c r="BQ1572" s="41">
        <v>44299</v>
      </c>
      <c r="BR1572">
        <v>11.78</v>
      </c>
      <c r="BS1572">
        <v>6.8746</v>
      </c>
      <c r="BT1572" s="18">
        <f t="shared" si="473"/>
        <v>-8.4297424568336224E-4</v>
      </c>
      <c r="BU1572" s="41">
        <v>44299</v>
      </c>
      <c r="BV1572">
        <v>3.16</v>
      </c>
      <c r="BW1572">
        <v>2.1770999999999998</v>
      </c>
      <c r="BX1572" s="39">
        <f t="shared" si="474"/>
        <v>-6.2987813227441949E-3</v>
      </c>
      <c r="BY1572" s="41">
        <v>44601</v>
      </c>
      <c r="BZ1572">
        <v>13.66</v>
      </c>
      <c r="CA1572">
        <v>9.7339000000000002</v>
      </c>
    </row>
    <row r="1573" spans="1:79">
      <c r="A1573" s="41">
        <v>44300</v>
      </c>
      <c r="B1573">
        <v>7.3</v>
      </c>
      <c r="C1573">
        <v>4.2229000000000001</v>
      </c>
      <c r="D1573" s="34">
        <f t="shared" si="460"/>
        <v>0</v>
      </c>
      <c r="E1573" s="41">
        <v>44300</v>
      </c>
      <c r="F1573">
        <v>1.33</v>
      </c>
      <c r="G1573">
        <v>1.33</v>
      </c>
      <c r="H1573" s="39">
        <f t="shared" si="461"/>
        <v>-4.3165467625899165E-2</v>
      </c>
      <c r="L1573" s="38"/>
      <c r="M1573" s="41">
        <v>44300</v>
      </c>
      <c r="N1573">
        <v>6.74</v>
      </c>
      <c r="O1573">
        <v>4.2629999999999999</v>
      </c>
      <c r="P1573" s="43">
        <f t="shared" si="462"/>
        <v>-4.4371788883699505E-3</v>
      </c>
      <c r="Q1573" s="41">
        <v>44300</v>
      </c>
      <c r="R1573">
        <v>1.64</v>
      </c>
      <c r="S1573">
        <v>1.1617999999999999</v>
      </c>
      <c r="T1573" s="39">
        <f t="shared" si="463"/>
        <v>-2.9568994320080269E-2</v>
      </c>
      <c r="U1573" s="42">
        <v>44301.62533333333</v>
      </c>
      <c r="V1573" s="44">
        <v>8</v>
      </c>
      <c r="W1573" s="44">
        <v>6.2910000000000004</v>
      </c>
      <c r="X1573" s="43">
        <f t="shared" si="475"/>
        <v>0</v>
      </c>
      <c r="Y1573" s="42">
        <v>44301.62533333333</v>
      </c>
      <c r="Z1573" s="44">
        <v>11.2</v>
      </c>
      <c r="AA1573" s="44">
        <v>8.7810000000000006</v>
      </c>
      <c r="AB1573" s="43">
        <f t="shared" si="476"/>
        <v>0</v>
      </c>
      <c r="AC1573" s="42">
        <v>44301.62533333333</v>
      </c>
      <c r="AD1573" s="44">
        <v>22.8</v>
      </c>
      <c r="AE1573" s="44">
        <v>18.884</v>
      </c>
      <c r="AF1573" s="43">
        <f t="shared" si="477"/>
        <v>8.8684688535100101E-3</v>
      </c>
      <c r="AG1573" s="41">
        <v>44300</v>
      </c>
      <c r="AH1573">
        <v>14.6</v>
      </c>
      <c r="AI1573">
        <v>6.1738999999999997</v>
      </c>
      <c r="AJ1573" s="39">
        <f t="shared" si="464"/>
        <v>0</v>
      </c>
      <c r="AK1573" s="45" t="s">
        <v>1213</v>
      </c>
      <c r="AL1573">
        <v>18.75</v>
      </c>
      <c r="AM1573">
        <v>13.3497</v>
      </c>
      <c r="AN1573" s="39">
        <f t="shared" si="465"/>
        <v>-5.3051583723892782E-3</v>
      </c>
      <c r="AO1573" s="41">
        <v>44300</v>
      </c>
      <c r="AP1573">
        <v>8.6999999999999993</v>
      </c>
      <c r="AQ1573">
        <v>7.8506999999999998</v>
      </c>
      <c r="AR1573" s="18">
        <f t="shared" si="466"/>
        <v>0</v>
      </c>
      <c r="AS1573" s="41">
        <v>44300</v>
      </c>
      <c r="AT1573">
        <v>13.7</v>
      </c>
      <c r="AU1573">
        <v>11.7514</v>
      </c>
      <c r="AV1573" s="39">
        <f t="shared" si="467"/>
        <v>2.391760841342172E-2</v>
      </c>
      <c r="AW1573" s="41">
        <v>44300</v>
      </c>
      <c r="AX1573">
        <v>12.84</v>
      </c>
      <c r="AY1573">
        <v>8.6249000000000002</v>
      </c>
      <c r="AZ1573" s="39">
        <f t="shared" si="468"/>
        <v>-2.3250433776748807E-3</v>
      </c>
      <c r="BA1573" s="41">
        <v>44300</v>
      </c>
      <c r="BB1573">
        <v>4.05</v>
      </c>
      <c r="BC1573">
        <v>2.3791000000000002</v>
      </c>
      <c r="BD1573" s="39">
        <f t="shared" si="469"/>
        <v>1.2469146310324326E-2</v>
      </c>
      <c r="BE1573" s="41">
        <v>44300</v>
      </c>
      <c r="BF1573">
        <v>12.3</v>
      </c>
      <c r="BG1573">
        <v>8.9962999999999997</v>
      </c>
      <c r="BH1573" s="39">
        <f t="shared" si="470"/>
        <v>0</v>
      </c>
      <c r="BI1573" s="41">
        <v>44300</v>
      </c>
      <c r="BJ1573">
        <v>2.16</v>
      </c>
      <c r="BK1573">
        <v>2.16</v>
      </c>
      <c r="BL1573" s="39">
        <f t="shared" si="471"/>
        <v>9.3457943925233725E-3</v>
      </c>
      <c r="BM1573" s="41">
        <v>44300</v>
      </c>
      <c r="BN1573">
        <v>6.69</v>
      </c>
      <c r="BO1573">
        <v>4.6859000000000002</v>
      </c>
      <c r="BP1573" s="46">
        <f t="shared" si="472"/>
        <v>6.0112926426072848E-3</v>
      </c>
      <c r="BQ1573" s="41">
        <v>44300</v>
      </c>
      <c r="BR1573">
        <v>11.78</v>
      </c>
      <c r="BS1573">
        <v>6.8746</v>
      </c>
      <c r="BT1573" s="18">
        <f t="shared" si="473"/>
        <v>0</v>
      </c>
      <c r="BU1573" s="41">
        <v>44300</v>
      </c>
      <c r="BV1573">
        <v>3.16</v>
      </c>
      <c r="BW1573">
        <v>2.1770999999999998</v>
      </c>
      <c r="BX1573" s="39">
        <f t="shared" si="474"/>
        <v>0</v>
      </c>
      <c r="BY1573" s="41">
        <v>44602</v>
      </c>
      <c r="BZ1573">
        <v>13.4</v>
      </c>
      <c r="CA1573">
        <v>9.5486000000000004</v>
      </c>
    </row>
    <row r="1574" spans="1:79">
      <c r="A1574" s="41">
        <v>44301</v>
      </c>
      <c r="B1574">
        <v>7.25</v>
      </c>
      <c r="C1574">
        <v>4.194</v>
      </c>
      <c r="D1574" s="34">
        <f t="shared" si="460"/>
        <v>-6.8436382580691346E-3</v>
      </c>
      <c r="E1574" s="41">
        <v>44301</v>
      </c>
      <c r="F1574">
        <v>1.38</v>
      </c>
      <c r="G1574">
        <v>1.38</v>
      </c>
      <c r="H1574" s="39">
        <f t="shared" si="461"/>
        <v>3.7593984962405881E-2</v>
      </c>
      <c r="L1574" s="38"/>
      <c r="M1574" s="41">
        <v>44301</v>
      </c>
      <c r="N1574">
        <v>6.7</v>
      </c>
      <c r="O1574">
        <v>4.2377000000000002</v>
      </c>
      <c r="P1574" s="43">
        <f t="shared" si="462"/>
        <v>-5.9347877081866425E-3</v>
      </c>
      <c r="Q1574" s="41">
        <v>44301</v>
      </c>
      <c r="R1574">
        <v>1.67</v>
      </c>
      <c r="S1574">
        <v>1.1830000000000001</v>
      </c>
      <c r="T1574" s="39">
        <f t="shared" si="463"/>
        <v>1.8247546909967386E-2</v>
      </c>
      <c r="U1574" s="42">
        <v>44302.62533333333</v>
      </c>
      <c r="V1574" s="44">
        <v>7.76</v>
      </c>
      <c r="W1574" s="44">
        <v>6.1020000000000003</v>
      </c>
      <c r="X1574" s="43">
        <f t="shared" si="475"/>
        <v>-3.0042918454935629E-2</v>
      </c>
      <c r="Y1574" s="42">
        <v>44302.62533333333</v>
      </c>
      <c r="Z1574" s="44">
        <v>11.2</v>
      </c>
      <c r="AA1574" s="44">
        <v>8.7810000000000006</v>
      </c>
      <c r="AB1574" s="43">
        <f t="shared" si="476"/>
        <v>0</v>
      </c>
      <c r="AC1574" s="42">
        <v>44302.62533333333</v>
      </c>
      <c r="AD1574" s="44">
        <v>23.48</v>
      </c>
      <c r="AE1574" s="44">
        <v>19.446999999999999</v>
      </c>
      <c r="AF1574" s="43">
        <f t="shared" si="477"/>
        <v>2.9813598813810571E-2</v>
      </c>
      <c r="AG1574" s="41">
        <v>44301</v>
      </c>
      <c r="AH1574">
        <v>14.65</v>
      </c>
      <c r="AI1574">
        <v>6.1951000000000001</v>
      </c>
      <c r="AJ1574" s="39">
        <f t="shared" si="464"/>
        <v>3.433810071429782E-3</v>
      </c>
      <c r="AK1574" s="45" t="s">
        <v>1214</v>
      </c>
      <c r="AL1574">
        <v>18.75</v>
      </c>
      <c r="AM1574">
        <v>13.3497</v>
      </c>
      <c r="AN1574" s="39">
        <f t="shared" si="465"/>
        <v>0</v>
      </c>
      <c r="AO1574" s="41">
        <v>44301</v>
      </c>
      <c r="AP1574">
        <v>8.6999999999999993</v>
      </c>
      <c r="AQ1574">
        <v>7.8506999999999998</v>
      </c>
      <c r="AR1574" s="18">
        <f t="shared" si="466"/>
        <v>0</v>
      </c>
      <c r="AS1574" s="41">
        <v>44301</v>
      </c>
      <c r="AT1574">
        <v>13.67</v>
      </c>
      <c r="AU1574">
        <v>11.7257</v>
      </c>
      <c r="AV1574" s="39">
        <f t="shared" si="467"/>
        <v>-2.1869734669912096E-3</v>
      </c>
      <c r="AW1574" s="41">
        <v>44301</v>
      </c>
      <c r="AX1574">
        <v>12.74</v>
      </c>
      <c r="AY1574">
        <v>8.5577000000000005</v>
      </c>
      <c r="AZ1574" s="39">
        <f t="shared" si="468"/>
        <v>-7.7913946828368679E-3</v>
      </c>
      <c r="BA1574" s="41">
        <v>44301</v>
      </c>
      <c r="BB1574">
        <v>4.09</v>
      </c>
      <c r="BC1574">
        <v>2.4026000000000001</v>
      </c>
      <c r="BD1574" s="39">
        <f t="shared" si="469"/>
        <v>9.877684838804527E-3</v>
      </c>
      <c r="BE1574" s="41">
        <v>44301</v>
      </c>
      <c r="BF1574">
        <v>12.3</v>
      </c>
      <c r="BG1574">
        <v>8.9962999999999997</v>
      </c>
      <c r="BH1574" s="39">
        <f t="shared" si="470"/>
        <v>0</v>
      </c>
      <c r="BI1574" s="41">
        <v>44301</v>
      </c>
      <c r="BJ1574">
        <v>2.12</v>
      </c>
      <c r="BK1574">
        <v>2.12</v>
      </c>
      <c r="BL1574" s="39">
        <f t="shared" si="471"/>
        <v>-1.8518518518518535E-2</v>
      </c>
      <c r="BM1574" s="41">
        <v>44301</v>
      </c>
      <c r="BN1574">
        <v>6.65</v>
      </c>
      <c r="BO1574">
        <v>4.6578999999999997</v>
      </c>
      <c r="BP1574" s="46">
        <f t="shared" si="472"/>
        <v>-5.9753729272926156E-3</v>
      </c>
      <c r="BQ1574" s="41">
        <v>44301</v>
      </c>
      <c r="BR1574">
        <v>11.78</v>
      </c>
      <c r="BS1574">
        <v>6.8746</v>
      </c>
      <c r="BT1574" s="18">
        <f t="shared" si="473"/>
        <v>0</v>
      </c>
      <c r="BU1574" s="41">
        <v>44301</v>
      </c>
      <c r="BV1574">
        <v>3.15</v>
      </c>
      <c r="BW1574">
        <v>2.1701999999999999</v>
      </c>
      <c r="BX1574" s="39">
        <f t="shared" si="474"/>
        <v>-3.1693537274355365E-3</v>
      </c>
      <c r="BY1574" s="41">
        <v>44603</v>
      </c>
      <c r="BZ1574">
        <v>13.4</v>
      </c>
      <c r="CA1574">
        <v>9.5486000000000004</v>
      </c>
    </row>
    <row r="1575" spans="1:79">
      <c r="A1575" s="41">
        <v>44302</v>
      </c>
      <c r="B1575">
        <v>7.17</v>
      </c>
      <c r="C1575">
        <v>4.1477000000000004</v>
      </c>
      <c r="D1575" s="34">
        <f t="shared" si="460"/>
        <v>-1.103958035288497E-2</v>
      </c>
      <c r="E1575" s="41">
        <v>44302</v>
      </c>
      <c r="F1575">
        <v>1.44</v>
      </c>
      <c r="G1575">
        <v>1.44</v>
      </c>
      <c r="H1575" s="39">
        <f t="shared" si="461"/>
        <v>4.3478260869565258E-2</v>
      </c>
      <c r="L1575" s="38"/>
      <c r="M1575" s="41">
        <v>44302</v>
      </c>
      <c r="N1575">
        <v>6.6</v>
      </c>
      <c r="O1575">
        <v>4.1745000000000001</v>
      </c>
      <c r="P1575" s="43">
        <f t="shared" si="462"/>
        <v>-1.4913750383462761E-2</v>
      </c>
      <c r="Q1575" s="41">
        <v>44302</v>
      </c>
      <c r="R1575">
        <v>1.6</v>
      </c>
      <c r="S1575">
        <v>1.1335</v>
      </c>
      <c r="T1575" s="39">
        <f t="shared" si="463"/>
        <v>-4.1842772612003462E-2</v>
      </c>
      <c r="U1575" s="42">
        <v>44305.62533333333</v>
      </c>
      <c r="V1575" s="44">
        <v>7.75</v>
      </c>
      <c r="W1575" s="44">
        <v>6.0940000000000003</v>
      </c>
      <c r="X1575" s="43">
        <f t="shared" si="475"/>
        <v>-1.3110455588331705E-3</v>
      </c>
      <c r="Y1575" s="42">
        <v>44305.62533333333</v>
      </c>
      <c r="Z1575" s="44">
        <v>11.25</v>
      </c>
      <c r="AA1575" s="44">
        <v>8.82</v>
      </c>
      <c r="AB1575" s="43">
        <f t="shared" si="476"/>
        <v>4.4414075845575331E-3</v>
      </c>
      <c r="AC1575" s="42">
        <v>44305.62533333333</v>
      </c>
      <c r="AD1575" s="44">
        <v>23</v>
      </c>
      <c r="AE1575" s="44">
        <v>19.048999999999999</v>
      </c>
      <c r="AF1575" s="43">
        <f t="shared" si="477"/>
        <v>-2.0465881626986152E-2</v>
      </c>
      <c r="AG1575" s="41">
        <v>44302</v>
      </c>
      <c r="AH1575">
        <v>14.8</v>
      </c>
      <c r="AI1575">
        <v>6.2584999999999997</v>
      </c>
      <c r="AJ1575" s="39">
        <f t="shared" si="464"/>
        <v>1.0233894529547493E-2</v>
      </c>
      <c r="AK1575" s="45" t="s">
        <v>1215</v>
      </c>
      <c r="AL1575">
        <v>18.43</v>
      </c>
      <c r="AM1575">
        <v>13.1219</v>
      </c>
      <c r="AN1575" s="39">
        <f t="shared" si="465"/>
        <v>-1.706405387386984E-2</v>
      </c>
      <c r="AO1575" s="41">
        <v>44302</v>
      </c>
      <c r="AP1575">
        <v>8.74</v>
      </c>
      <c r="AQ1575">
        <v>7.8868</v>
      </c>
      <c r="AR1575" s="18">
        <f t="shared" si="466"/>
        <v>4.598316073725941E-3</v>
      </c>
      <c r="AS1575" s="41">
        <v>44302</v>
      </c>
      <c r="AT1575">
        <v>13.5</v>
      </c>
      <c r="AU1575">
        <v>11.579800000000001</v>
      </c>
      <c r="AV1575" s="39">
        <f t="shared" si="467"/>
        <v>-1.2442753950723561E-2</v>
      </c>
      <c r="AW1575" s="41">
        <v>44302</v>
      </c>
      <c r="AX1575">
        <v>12.74</v>
      </c>
      <c r="AY1575">
        <v>8.5577000000000005</v>
      </c>
      <c r="AZ1575" s="39">
        <f t="shared" si="468"/>
        <v>0</v>
      </c>
      <c r="BA1575" s="41">
        <v>44302</v>
      </c>
      <c r="BB1575">
        <v>4</v>
      </c>
      <c r="BC1575">
        <v>2.3498000000000001</v>
      </c>
      <c r="BD1575" s="39">
        <f t="shared" si="469"/>
        <v>-2.1976192458170299E-2</v>
      </c>
      <c r="BE1575" s="41">
        <v>44302</v>
      </c>
      <c r="BF1575">
        <v>12.3</v>
      </c>
      <c r="BG1575">
        <v>8.9962999999999997</v>
      </c>
      <c r="BH1575" s="39">
        <f t="shared" si="470"/>
        <v>0</v>
      </c>
      <c r="BI1575" s="41">
        <v>44302</v>
      </c>
      <c r="BJ1575">
        <v>2.12</v>
      </c>
      <c r="BK1575">
        <v>2.12</v>
      </c>
      <c r="BL1575" s="39">
        <f t="shared" si="471"/>
        <v>0</v>
      </c>
      <c r="BM1575" s="41">
        <v>44302</v>
      </c>
      <c r="BN1575">
        <v>6.65</v>
      </c>
      <c r="BO1575">
        <v>4.6578999999999997</v>
      </c>
      <c r="BP1575" s="46">
        <f t="shared" si="472"/>
        <v>0</v>
      </c>
      <c r="BQ1575" s="41">
        <v>44302</v>
      </c>
      <c r="BR1575">
        <v>11.7</v>
      </c>
      <c r="BS1575">
        <v>6.8278999999999996</v>
      </c>
      <c r="BT1575" s="18">
        <f t="shared" si="473"/>
        <v>-6.7931225089460342E-3</v>
      </c>
      <c r="BU1575" s="41">
        <v>44302</v>
      </c>
      <c r="BV1575">
        <v>3.16</v>
      </c>
      <c r="BW1575">
        <v>2.1770999999999998</v>
      </c>
      <c r="BX1575" s="39">
        <f t="shared" si="474"/>
        <v>3.1794304672379996E-3</v>
      </c>
      <c r="BY1575" s="41">
        <v>44606</v>
      </c>
      <c r="BZ1575">
        <v>13.64</v>
      </c>
      <c r="CA1575">
        <v>9.7196999999999996</v>
      </c>
    </row>
    <row r="1576" spans="1:79">
      <c r="A1576" s="41">
        <v>44305</v>
      </c>
      <c r="B1576">
        <v>7.2</v>
      </c>
      <c r="C1576">
        <v>4.1650999999999998</v>
      </c>
      <c r="D1576" s="34">
        <f t="shared" si="460"/>
        <v>4.1950960773439287E-3</v>
      </c>
      <c r="E1576" s="41">
        <v>44305</v>
      </c>
      <c r="F1576">
        <v>1.48</v>
      </c>
      <c r="G1576">
        <v>1.48</v>
      </c>
      <c r="H1576" s="39">
        <f t="shared" si="461"/>
        <v>2.7777777777777804E-2</v>
      </c>
      <c r="L1576" s="38"/>
      <c r="M1576" s="41">
        <v>44305</v>
      </c>
      <c r="N1576">
        <v>6.59</v>
      </c>
      <c r="O1576">
        <v>4.1680999999999999</v>
      </c>
      <c r="P1576" s="43">
        <f t="shared" si="462"/>
        <v>-1.5331177386513793E-3</v>
      </c>
      <c r="Q1576" s="41">
        <v>44305</v>
      </c>
      <c r="R1576">
        <v>1.63</v>
      </c>
      <c r="S1576">
        <v>1.1547000000000001</v>
      </c>
      <c r="T1576" s="39">
        <f t="shared" si="463"/>
        <v>1.8703131892368864E-2</v>
      </c>
      <c r="U1576" s="42">
        <v>44306.62533333333</v>
      </c>
      <c r="V1576" s="44">
        <v>7.98</v>
      </c>
      <c r="W1576" s="44">
        <v>6.2750000000000004</v>
      </c>
      <c r="X1576" s="43">
        <f t="shared" si="475"/>
        <v>2.9701345585822127E-2</v>
      </c>
      <c r="Y1576" s="42">
        <v>44306.62533333333</v>
      </c>
      <c r="Z1576" s="44">
        <v>11.25</v>
      </c>
      <c r="AA1576" s="44">
        <v>8.82</v>
      </c>
      <c r="AB1576" s="43">
        <f t="shared" si="476"/>
        <v>0</v>
      </c>
      <c r="AC1576" s="42">
        <v>44306.62533333333</v>
      </c>
      <c r="AD1576" s="44">
        <v>23.69</v>
      </c>
      <c r="AE1576" s="44">
        <v>19.620999999999999</v>
      </c>
      <c r="AF1576" s="43">
        <f t="shared" si="477"/>
        <v>3.0027822982833702E-2</v>
      </c>
      <c r="AG1576" s="41">
        <v>44305</v>
      </c>
      <c r="AH1576">
        <v>15</v>
      </c>
      <c r="AI1576">
        <v>6.3430999999999997</v>
      </c>
      <c r="AJ1576" s="39">
        <f t="shared" si="464"/>
        <v>1.3517616042182634E-2</v>
      </c>
      <c r="AK1576" s="45" t="s">
        <v>1216</v>
      </c>
      <c r="AL1576">
        <v>18.02</v>
      </c>
      <c r="AM1576">
        <v>12.83</v>
      </c>
      <c r="AN1576" s="39">
        <f t="shared" si="465"/>
        <v>-2.2245254117162914E-2</v>
      </c>
      <c r="AO1576" s="41">
        <v>44305</v>
      </c>
      <c r="AP1576">
        <v>8.74</v>
      </c>
      <c r="AQ1576">
        <v>7.8868</v>
      </c>
      <c r="AR1576" s="18">
        <f t="shared" si="466"/>
        <v>0</v>
      </c>
      <c r="AS1576" s="41">
        <v>44305</v>
      </c>
      <c r="AT1576">
        <v>13.35</v>
      </c>
      <c r="AU1576">
        <v>11.4512</v>
      </c>
      <c r="AV1576" s="39">
        <f t="shared" si="467"/>
        <v>-1.110554586435003E-2</v>
      </c>
      <c r="AW1576" s="41">
        <v>44305</v>
      </c>
      <c r="AX1576">
        <v>12.74</v>
      </c>
      <c r="AY1576">
        <v>8.5577000000000005</v>
      </c>
      <c r="AZ1576" s="39">
        <f t="shared" si="468"/>
        <v>0</v>
      </c>
      <c r="BA1576" s="41">
        <v>44305</v>
      </c>
      <c r="BB1576">
        <v>4.08</v>
      </c>
      <c r="BC1576">
        <v>2.3967999999999998</v>
      </c>
      <c r="BD1576" s="39">
        <f t="shared" si="469"/>
        <v>2.0001702272533707E-2</v>
      </c>
      <c r="BE1576" s="41">
        <v>44305</v>
      </c>
      <c r="BF1576">
        <v>12.3</v>
      </c>
      <c r="BG1576">
        <v>8.9962999999999997</v>
      </c>
      <c r="BH1576" s="39">
        <f t="shared" si="470"/>
        <v>0</v>
      </c>
      <c r="BI1576" s="41">
        <v>44305</v>
      </c>
      <c r="BJ1576">
        <v>2.13</v>
      </c>
      <c r="BK1576">
        <v>2.13</v>
      </c>
      <c r="BL1576" s="39">
        <f t="shared" si="471"/>
        <v>4.7169811320753709E-3</v>
      </c>
      <c r="BM1576" s="41">
        <v>44305</v>
      </c>
      <c r="BN1576">
        <v>6.6</v>
      </c>
      <c r="BO1576">
        <v>4.6228999999999996</v>
      </c>
      <c r="BP1576" s="46">
        <f t="shared" si="472"/>
        <v>-7.5141158032590106E-3</v>
      </c>
      <c r="BQ1576" s="41">
        <v>44305</v>
      </c>
      <c r="BR1576">
        <v>11.7</v>
      </c>
      <c r="BS1576">
        <v>6.8278999999999996</v>
      </c>
      <c r="BT1576" s="18">
        <f t="shared" si="473"/>
        <v>0</v>
      </c>
      <c r="BU1576" s="41">
        <v>44305</v>
      </c>
      <c r="BV1576">
        <v>3.1</v>
      </c>
      <c r="BW1576">
        <v>2.1358000000000001</v>
      </c>
      <c r="BX1576" s="39">
        <f t="shared" si="474"/>
        <v>-1.8970189701896869E-2</v>
      </c>
      <c r="BY1576" s="41">
        <v>44607</v>
      </c>
      <c r="BZ1576">
        <v>13.64</v>
      </c>
      <c r="CA1576">
        <v>9.7196999999999996</v>
      </c>
    </row>
    <row r="1577" spans="1:79">
      <c r="A1577" s="41">
        <v>44306</v>
      </c>
      <c r="B1577">
        <v>7.1</v>
      </c>
      <c r="C1577">
        <v>4.1071999999999997</v>
      </c>
      <c r="D1577" s="34">
        <f t="shared" si="460"/>
        <v>-1.3901226861299864E-2</v>
      </c>
      <c r="E1577" s="41">
        <v>44306</v>
      </c>
      <c r="F1577">
        <v>1.52</v>
      </c>
      <c r="G1577">
        <v>1.52</v>
      </c>
      <c r="H1577" s="39">
        <f t="shared" si="461"/>
        <v>2.7027027027027053E-2</v>
      </c>
      <c r="L1577" s="38"/>
      <c r="M1577" s="41">
        <v>44306</v>
      </c>
      <c r="N1577">
        <v>6.58</v>
      </c>
      <c r="O1577">
        <v>4.1618000000000004</v>
      </c>
      <c r="P1577" s="43">
        <f t="shared" si="462"/>
        <v>-1.5114800508623902E-3</v>
      </c>
      <c r="Q1577" s="41">
        <v>44306</v>
      </c>
      <c r="R1577">
        <v>1.62</v>
      </c>
      <c r="S1577">
        <v>1.1476</v>
      </c>
      <c r="T1577" s="39">
        <f t="shared" si="463"/>
        <v>-6.1487832337404572E-3</v>
      </c>
      <c r="U1577" s="42">
        <v>44307.62533333333</v>
      </c>
      <c r="V1577" s="44">
        <v>8.19</v>
      </c>
      <c r="W1577" s="44">
        <v>6.44</v>
      </c>
      <c r="X1577" s="43">
        <f t="shared" si="475"/>
        <v>2.6294820717131479E-2</v>
      </c>
      <c r="Y1577" s="42">
        <v>44307.62533333333</v>
      </c>
      <c r="Z1577" s="44">
        <v>11.23</v>
      </c>
      <c r="AA1577" s="44">
        <v>8.8040000000000003</v>
      </c>
      <c r="AB1577" s="43">
        <f t="shared" si="476"/>
        <v>-1.8140589569161014E-3</v>
      </c>
      <c r="AC1577" s="42">
        <v>44307.62533333333</v>
      </c>
      <c r="AD1577" s="44">
        <v>24</v>
      </c>
      <c r="AE1577" s="44">
        <v>19.876999999999999</v>
      </c>
      <c r="AF1577" s="43">
        <f t="shared" si="477"/>
        <v>1.3047245298404783E-2</v>
      </c>
      <c r="AG1577" s="41">
        <v>44306</v>
      </c>
      <c r="AH1577">
        <v>15</v>
      </c>
      <c r="AI1577">
        <v>6.3430999999999997</v>
      </c>
      <c r="AJ1577" s="39">
        <f t="shared" si="464"/>
        <v>0</v>
      </c>
      <c r="AK1577" s="45" t="s">
        <v>1217</v>
      </c>
      <c r="AL1577">
        <v>17.77</v>
      </c>
      <c r="AM1577">
        <v>12.651999999999999</v>
      </c>
      <c r="AN1577" s="39">
        <f t="shared" si="465"/>
        <v>-1.3873733437256494E-2</v>
      </c>
      <c r="AO1577" s="41">
        <v>44306</v>
      </c>
      <c r="AP1577">
        <v>8.74</v>
      </c>
      <c r="AQ1577">
        <v>7.8868</v>
      </c>
      <c r="AR1577" s="18">
        <f t="shared" si="466"/>
        <v>0</v>
      </c>
      <c r="AS1577" s="41">
        <v>44306</v>
      </c>
      <c r="AT1577">
        <v>13.28</v>
      </c>
      <c r="AU1577">
        <v>11.3911</v>
      </c>
      <c r="AV1577" s="39">
        <f t="shared" si="467"/>
        <v>-5.2483582506637092E-3</v>
      </c>
      <c r="AW1577" s="41">
        <v>44306</v>
      </c>
      <c r="AX1577">
        <v>12.69</v>
      </c>
      <c r="AY1577">
        <v>8.5241000000000007</v>
      </c>
      <c r="AZ1577" s="39">
        <f t="shared" si="468"/>
        <v>-3.926288605583258E-3</v>
      </c>
      <c r="BA1577" s="41">
        <v>44306</v>
      </c>
      <c r="BB1577">
        <v>4.0999999999999996</v>
      </c>
      <c r="BC1577">
        <v>2.4085000000000001</v>
      </c>
      <c r="BD1577" s="39">
        <f t="shared" si="469"/>
        <v>4.8815086782377616E-3</v>
      </c>
      <c r="BE1577" s="41">
        <v>44306</v>
      </c>
      <c r="BF1577">
        <v>12.3</v>
      </c>
      <c r="BG1577">
        <v>8.9962999999999997</v>
      </c>
      <c r="BH1577" s="39">
        <f t="shared" si="470"/>
        <v>0</v>
      </c>
      <c r="BI1577" s="41">
        <v>44306</v>
      </c>
      <c r="BJ1577">
        <v>2.14</v>
      </c>
      <c r="BK1577">
        <v>2.14</v>
      </c>
      <c r="BL1577" s="39">
        <f t="shared" si="471"/>
        <v>4.6948356807512822E-3</v>
      </c>
      <c r="BM1577" s="41">
        <v>44306</v>
      </c>
      <c r="BN1577">
        <v>6.7</v>
      </c>
      <c r="BO1577">
        <v>4.6929999999999996</v>
      </c>
      <c r="BP1577" s="46">
        <f t="shared" si="472"/>
        <v>1.5163641869821986E-2</v>
      </c>
      <c r="BQ1577" s="41">
        <v>44306</v>
      </c>
      <c r="BR1577">
        <v>11.7</v>
      </c>
      <c r="BS1577">
        <v>6.8278999999999996</v>
      </c>
      <c r="BT1577" s="18">
        <f t="shared" si="473"/>
        <v>0</v>
      </c>
      <c r="BU1577" s="41">
        <v>44306</v>
      </c>
      <c r="BV1577">
        <v>3.15</v>
      </c>
      <c r="BW1577">
        <v>2.1701999999999999</v>
      </c>
      <c r="BX1577" s="39">
        <f t="shared" si="474"/>
        <v>1.6106377001591798E-2</v>
      </c>
      <c r="BY1577" s="41">
        <v>44608</v>
      </c>
      <c r="BZ1577">
        <v>13.64</v>
      </c>
      <c r="CA1577">
        <v>9.7196999999999996</v>
      </c>
    </row>
    <row r="1578" spans="1:79">
      <c r="A1578" s="41">
        <v>44307</v>
      </c>
      <c r="B1578">
        <v>7.08</v>
      </c>
      <c r="C1578">
        <v>4.0956000000000001</v>
      </c>
      <c r="D1578" s="34">
        <f t="shared" si="460"/>
        <v>-2.8243085313594692E-3</v>
      </c>
      <c r="E1578" s="41">
        <v>44307</v>
      </c>
      <c r="F1578">
        <v>1.58</v>
      </c>
      <c r="G1578">
        <v>1.58</v>
      </c>
      <c r="H1578" s="39">
        <f t="shared" si="461"/>
        <v>3.9473684210526348E-2</v>
      </c>
      <c r="L1578" s="38"/>
      <c r="M1578" s="41">
        <v>44307</v>
      </c>
      <c r="N1578">
        <v>6.56</v>
      </c>
      <c r="O1578">
        <v>4.1492000000000004</v>
      </c>
      <c r="P1578" s="43">
        <f t="shared" si="462"/>
        <v>-3.0275361622374799E-3</v>
      </c>
      <c r="Q1578" s="41">
        <v>44307</v>
      </c>
      <c r="R1578">
        <v>1.62</v>
      </c>
      <c r="S1578">
        <v>1.1476</v>
      </c>
      <c r="T1578" s="39">
        <f t="shared" si="463"/>
        <v>0</v>
      </c>
      <c r="U1578" s="42">
        <v>44308.62533333333</v>
      </c>
      <c r="V1578" s="44">
        <v>8.1999999999999993</v>
      </c>
      <c r="W1578" s="44">
        <v>6.4480000000000004</v>
      </c>
      <c r="X1578" s="43">
        <f t="shared" si="475"/>
        <v>1.2422360248447216E-3</v>
      </c>
      <c r="Y1578" s="42">
        <v>44308.62533333333</v>
      </c>
      <c r="Z1578" s="44">
        <v>11.23</v>
      </c>
      <c r="AA1578" s="44">
        <v>8.8040000000000003</v>
      </c>
      <c r="AB1578" s="43">
        <f t="shared" si="476"/>
        <v>0</v>
      </c>
      <c r="AC1578" s="42">
        <v>44308.62533333333</v>
      </c>
      <c r="AD1578" s="44">
        <v>24</v>
      </c>
      <c r="AE1578" s="44">
        <v>19.876999999999999</v>
      </c>
      <c r="AF1578" s="43">
        <f t="shared" si="477"/>
        <v>0</v>
      </c>
      <c r="AG1578" s="41">
        <v>44307</v>
      </c>
      <c r="AH1578">
        <v>15.1</v>
      </c>
      <c r="AI1578">
        <v>6.3853999999999997</v>
      </c>
      <c r="AJ1578" s="39">
        <f t="shared" si="464"/>
        <v>6.6686635872049956E-3</v>
      </c>
      <c r="AK1578" s="45" t="s">
        <v>1218</v>
      </c>
      <c r="AL1578">
        <v>17.95</v>
      </c>
      <c r="AM1578">
        <v>12.780099999999999</v>
      </c>
      <c r="AN1578" s="39">
        <f t="shared" si="465"/>
        <v>1.0124881441669292E-2</v>
      </c>
      <c r="AO1578" s="41">
        <v>44307</v>
      </c>
      <c r="AP1578">
        <v>8.5</v>
      </c>
      <c r="AQ1578">
        <v>7.6702000000000004</v>
      </c>
      <c r="AR1578" s="18">
        <f t="shared" si="466"/>
        <v>-2.7463610082669739E-2</v>
      </c>
      <c r="AS1578" s="41">
        <v>44307</v>
      </c>
      <c r="AT1578">
        <v>13.43</v>
      </c>
      <c r="AU1578">
        <v>11.5198</v>
      </c>
      <c r="AV1578" s="39">
        <f t="shared" si="467"/>
        <v>1.1298294282378371E-2</v>
      </c>
      <c r="AW1578" s="41">
        <v>44307</v>
      </c>
      <c r="AX1578">
        <v>12.6</v>
      </c>
      <c r="AY1578">
        <v>8.4636999999999993</v>
      </c>
      <c r="AZ1578" s="39">
        <f t="shared" si="468"/>
        <v>-7.0857920484275567E-3</v>
      </c>
      <c r="BA1578" s="41">
        <v>44307</v>
      </c>
      <c r="BB1578">
        <v>4.3</v>
      </c>
      <c r="BC1578">
        <v>2.5259999999999998</v>
      </c>
      <c r="BD1578" s="39">
        <f t="shared" si="469"/>
        <v>4.8785551172929091E-2</v>
      </c>
      <c r="BE1578" s="41">
        <v>44307</v>
      </c>
      <c r="BF1578">
        <v>12.3</v>
      </c>
      <c r="BG1578">
        <v>8.9962999999999997</v>
      </c>
      <c r="BH1578" s="39">
        <f t="shared" si="470"/>
        <v>0</v>
      </c>
      <c r="BI1578" s="41">
        <v>44307</v>
      </c>
      <c r="BJ1578">
        <v>2.17</v>
      </c>
      <c r="BK1578">
        <v>2.17</v>
      </c>
      <c r="BL1578" s="39">
        <f t="shared" si="471"/>
        <v>1.4018691588784955E-2</v>
      </c>
      <c r="BM1578" s="41">
        <v>44307</v>
      </c>
      <c r="BN1578">
        <v>6.7</v>
      </c>
      <c r="BO1578">
        <v>4.6929999999999996</v>
      </c>
      <c r="BP1578" s="46">
        <f t="shared" si="472"/>
        <v>0</v>
      </c>
      <c r="BQ1578" s="41">
        <v>44307</v>
      </c>
      <c r="BR1578">
        <v>11.7</v>
      </c>
      <c r="BS1578">
        <v>6.8278999999999996</v>
      </c>
      <c r="BT1578" s="18">
        <f t="shared" si="473"/>
        <v>0</v>
      </c>
      <c r="BU1578" s="41">
        <v>44307</v>
      </c>
      <c r="BV1578">
        <v>3.15</v>
      </c>
      <c r="BW1578">
        <v>2.1701999999999999</v>
      </c>
      <c r="BX1578" s="39">
        <f t="shared" si="474"/>
        <v>0</v>
      </c>
      <c r="BY1578" s="41">
        <v>44609</v>
      </c>
      <c r="BZ1578">
        <v>13.64</v>
      </c>
      <c r="CA1578">
        <v>9.7196999999999996</v>
      </c>
    </row>
    <row r="1579" spans="1:79">
      <c r="A1579" s="41">
        <v>44308</v>
      </c>
      <c r="B1579">
        <v>7.18</v>
      </c>
      <c r="C1579">
        <v>4.1535000000000002</v>
      </c>
      <c r="D1579" s="34">
        <f t="shared" si="460"/>
        <v>1.4137122765895122E-2</v>
      </c>
      <c r="E1579" s="41">
        <v>44308</v>
      </c>
      <c r="F1579">
        <v>1.62</v>
      </c>
      <c r="G1579">
        <v>1.62</v>
      </c>
      <c r="H1579" s="39">
        <f t="shared" si="461"/>
        <v>2.5316455696202552E-2</v>
      </c>
      <c r="L1579" s="38"/>
      <c r="M1579" s="41">
        <v>44308</v>
      </c>
      <c r="N1579">
        <v>6.56</v>
      </c>
      <c r="O1579">
        <v>4.1492000000000004</v>
      </c>
      <c r="P1579" s="43">
        <f t="shared" si="462"/>
        <v>0</v>
      </c>
      <c r="Q1579" s="41">
        <v>44308</v>
      </c>
      <c r="R1579">
        <v>1.58</v>
      </c>
      <c r="S1579">
        <v>1.1736</v>
      </c>
      <c r="T1579" s="39">
        <f t="shared" si="463"/>
        <v>2.2655977692575831E-2</v>
      </c>
      <c r="U1579" s="42">
        <v>44309.62533333333</v>
      </c>
      <c r="V1579" s="44">
        <v>8.44</v>
      </c>
      <c r="W1579" s="44">
        <v>6.6369999999999996</v>
      </c>
      <c r="X1579" s="43">
        <f t="shared" si="475"/>
        <v>2.9311414392059424E-2</v>
      </c>
      <c r="Y1579" s="42">
        <v>44309.62533333333</v>
      </c>
      <c r="Z1579" s="44">
        <v>11.23</v>
      </c>
      <c r="AA1579" s="44">
        <v>8.8040000000000003</v>
      </c>
      <c r="AB1579" s="43">
        <f t="shared" si="476"/>
        <v>0</v>
      </c>
      <c r="AC1579" s="42">
        <v>44309.62533333333</v>
      </c>
      <c r="AD1579" s="44">
        <v>22.93</v>
      </c>
      <c r="AE1579" s="44">
        <v>18.991</v>
      </c>
      <c r="AF1579" s="43">
        <f t="shared" si="477"/>
        <v>-4.4574130905066123E-2</v>
      </c>
      <c r="AG1579" s="41">
        <v>44308</v>
      </c>
      <c r="AH1579">
        <v>15.1</v>
      </c>
      <c r="AI1579">
        <v>6.3853999999999997</v>
      </c>
      <c r="AJ1579" s="39">
        <f t="shared" si="464"/>
        <v>0</v>
      </c>
      <c r="AK1579" s="45" t="s">
        <v>1219</v>
      </c>
      <c r="AL1579">
        <v>17.93</v>
      </c>
      <c r="AM1579">
        <v>12.7659</v>
      </c>
      <c r="AN1579" s="39">
        <f t="shared" si="465"/>
        <v>-1.1111024170389029E-3</v>
      </c>
      <c r="AO1579" s="41">
        <v>44308</v>
      </c>
      <c r="AP1579">
        <v>8.4</v>
      </c>
      <c r="AQ1579">
        <v>7.58</v>
      </c>
      <c r="AR1579" s="18">
        <f t="shared" si="466"/>
        <v>-1.175979765847048E-2</v>
      </c>
      <c r="AS1579" s="41">
        <v>44308</v>
      </c>
      <c r="AT1579">
        <v>13.59</v>
      </c>
      <c r="AU1579">
        <v>11.657</v>
      </c>
      <c r="AV1579" s="39">
        <f t="shared" si="467"/>
        <v>1.1909928991822773E-2</v>
      </c>
      <c r="AW1579" s="41">
        <v>44308</v>
      </c>
      <c r="AX1579">
        <v>12.45</v>
      </c>
      <c r="AY1579">
        <v>8.3628999999999998</v>
      </c>
      <c r="AZ1579" s="39">
        <f t="shared" si="468"/>
        <v>-1.1909684889587244E-2</v>
      </c>
      <c r="BA1579" s="41">
        <v>44308</v>
      </c>
      <c r="BB1579">
        <v>4.5599999999999996</v>
      </c>
      <c r="BC1579">
        <v>2.6787000000000001</v>
      </c>
      <c r="BD1579" s="39">
        <f t="shared" si="469"/>
        <v>6.0451306413301778E-2</v>
      </c>
      <c r="BE1579" s="41">
        <v>44308</v>
      </c>
      <c r="BF1579">
        <v>12.3</v>
      </c>
      <c r="BG1579">
        <v>8.9962999999999997</v>
      </c>
      <c r="BH1579" s="39">
        <f t="shared" si="470"/>
        <v>0</v>
      </c>
      <c r="BI1579" s="41">
        <v>44308</v>
      </c>
      <c r="BJ1579">
        <v>2.2000000000000002</v>
      </c>
      <c r="BK1579">
        <v>2.2000000000000002</v>
      </c>
      <c r="BL1579" s="39">
        <f t="shared" si="471"/>
        <v>1.3824884792626843E-2</v>
      </c>
      <c r="BM1579" s="41">
        <v>44308</v>
      </c>
      <c r="BN1579">
        <v>6.6</v>
      </c>
      <c r="BO1579">
        <v>4.6228999999999996</v>
      </c>
      <c r="BP1579" s="46">
        <f t="shared" si="472"/>
        <v>-1.4937140421904978E-2</v>
      </c>
      <c r="BQ1579" s="41">
        <v>44308</v>
      </c>
      <c r="BR1579">
        <v>11.8</v>
      </c>
      <c r="BS1579">
        <v>6.8863000000000003</v>
      </c>
      <c r="BT1579" s="18">
        <f t="shared" si="473"/>
        <v>8.5531422545732476E-3</v>
      </c>
      <c r="BU1579" s="41">
        <v>44308</v>
      </c>
      <c r="BV1579">
        <v>3.15</v>
      </c>
      <c r="BW1579">
        <v>2.1701999999999999</v>
      </c>
      <c r="BX1579" s="39">
        <f t="shared" si="474"/>
        <v>0</v>
      </c>
      <c r="BY1579" s="41">
        <v>44610</v>
      </c>
      <c r="BZ1579">
        <v>13.64</v>
      </c>
      <c r="CA1579">
        <v>9.7196999999999996</v>
      </c>
    </row>
    <row r="1580" spans="1:79">
      <c r="A1580" s="41">
        <v>44309</v>
      </c>
      <c r="B1580">
        <v>7.57</v>
      </c>
      <c r="C1580">
        <v>4.3791000000000002</v>
      </c>
      <c r="D1580" s="34">
        <f t="shared" si="460"/>
        <v>5.4315637414228964E-2</v>
      </c>
      <c r="E1580" s="41">
        <v>44309</v>
      </c>
      <c r="F1580">
        <v>1.62</v>
      </c>
      <c r="G1580">
        <v>1.62</v>
      </c>
      <c r="H1580" s="39">
        <f t="shared" si="461"/>
        <v>0</v>
      </c>
      <c r="L1580" s="38"/>
      <c r="M1580" s="41">
        <v>44309</v>
      </c>
      <c r="N1580">
        <v>6.56</v>
      </c>
      <c r="O1580">
        <v>4.1492000000000004</v>
      </c>
      <c r="P1580" s="43">
        <f t="shared" si="462"/>
        <v>0</v>
      </c>
      <c r="Q1580" s="41">
        <v>44309</v>
      </c>
      <c r="R1580">
        <v>1.6</v>
      </c>
      <c r="S1580">
        <v>1.1884999999999999</v>
      </c>
      <c r="T1580" s="39">
        <f t="shared" si="463"/>
        <v>1.2695978186775659E-2</v>
      </c>
      <c r="U1580" s="42">
        <v>44312.62533333333</v>
      </c>
      <c r="V1580" s="44">
        <v>8.69</v>
      </c>
      <c r="W1580" s="44">
        <v>6.8330000000000002</v>
      </c>
      <c r="X1580" s="43">
        <f t="shared" si="475"/>
        <v>2.9531414795841589E-2</v>
      </c>
      <c r="Y1580" s="42">
        <v>44312.62533333333</v>
      </c>
      <c r="Z1580" s="44">
        <v>11.23</v>
      </c>
      <c r="AA1580" s="44">
        <v>8.8040000000000003</v>
      </c>
      <c r="AB1580" s="43">
        <f t="shared" si="476"/>
        <v>0</v>
      </c>
      <c r="AC1580" s="42">
        <v>44312.62533333333</v>
      </c>
      <c r="AD1580" s="44">
        <v>22.25</v>
      </c>
      <c r="AE1580" s="44">
        <v>18.428000000000001</v>
      </c>
      <c r="AF1580" s="43">
        <f t="shared" si="477"/>
        <v>-2.9645621610236365E-2</v>
      </c>
      <c r="AG1580" s="41">
        <v>44309</v>
      </c>
      <c r="AH1580">
        <v>14.9</v>
      </c>
      <c r="AI1580">
        <v>6.3007999999999997</v>
      </c>
      <c r="AJ1580" s="39">
        <f t="shared" si="464"/>
        <v>-1.3248974222444955E-2</v>
      </c>
      <c r="AK1580" s="45" t="s">
        <v>1220</v>
      </c>
      <c r="AL1580">
        <v>18.16</v>
      </c>
      <c r="AM1580">
        <v>12.929600000000001</v>
      </c>
      <c r="AN1580" s="39">
        <f t="shared" si="465"/>
        <v>1.2823224371176369E-2</v>
      </c>
      <c r="AO1580" s="41">
        <v>44309</v>
      </c>
      <c r="AP1580">
        <v>8.65</v>
      </c>
      <c r="AQ1580">
        <v>7.8056000000000001</v>
      </c>
      <c r="AR1580" s="18">
        <f t="shared" si="466"/>
        <v>2.9762532981530344E-2</v>
      </c>
      <c r="AS1580" s="41">
        <v>44309</v>
      </c>
      <c r="AT1580">
        <v>13.58</v>
      </c>
      <c r="AU1580">
        <v>11.6485</v>
      </c>
      <c r="AV1580" s="39">
        <f t="shared" si="467"/>
        <v>-7.2917560264216608E-4</v>
      </c>
      <c r="AW1580" s="41">
        <v>44309</v>
      </c>
      <c r="AX1580">
        <v>12.49</v>
      </c>
      <c r="AY1580">
        <v>8.3897999999999993</v>
      </c>
      <c r="AZ1580" s="39">
        <f t="shared" si="468"/>
        <v>3.2165875473818268E-3</v>
      </c>
      <c r="BA1580" s="41">
        <v>44309</v>
      </c>
      <c r="BB1580">
        <v>4.6500000000000004</v>
      </c>
      <c r="BC1580">
        <v>2.7315999999999998</v>
      </c>
      <c r="BD1580" s="39">
        <f t="shared" si="469"/>
        <v>1.974838541083351E-2</v>
      </c>
      <c r="BE1580" s="41">
        <v>44309</v>
      </c>
      <c r="BF1580">
        <v>12.3</v>
      </c>
      <c r="BG1580">
        <v>8.9962999999999997</v>
      </c>
      <c r="BH1580" s="39">
        <f t="shared" si="470"/>
        <v>0</v>
      </c>
      <c r="BI1580" s="41">
        <v>44309</v>
      </c>
      <c r="BJ1580">
        <v>2.25</v>
      </c>
      <c r="BK1580">
        <v>2.25</v>
      </c>
      <c r="BL1580" s="39">
        <f t="shared" si="471"/>
        <v>2.2727272727272645E-2</v>
      </c>
      <c r="BM1580" s="41">
        <v>44309</v>
      </c>
      <c r="BN1580">
        <v>6.53</v>
      </c>
      <c r="BO1580">
        <v>4.5739000000000001</v>
      </c>
      <c r="BP1580" s="46">
        <f t="shared" si="472"/>
        <v>-1.0599407298448917E-2</v>
      </c>
      <c r="BQ1580" s="41">
        <v>44309</v>
      </c>
      <c r="BR1580">
        <v>11.8</v>
      </c>
      <c r="BS1580">
        <v>6.8863000000000003</v>
      </c>
      <c r="BT1580" s="18">
        <f t="shared" si="473"/>
        <v>0</v>
      </c>
      <c r="BU1580" s="41">
        <v>44309</v>
      </c>
      <c r="BV1580">
        <v>3.15</v>
      </c>
      <c r="BW1580">
        <v>2.1701999999999999</v>
      </c>
      <c r="BX1580" s="39">
        <f t="shared" si="474"/>
        <v>0</v>
      </c>
      <c r="BY1580" s="41">
        <v>44613</v>
      </c>
      <c r="BZ1580">
        <v>13.64</v>
      </c>
      <c r="CA1580">
        <v>9.7196999999999996</v>
      </c>
    </row>
    <row r="1581" spans="1:79">
      <c r="A1581" s="41">
        <v>44312</v>
      </c>
      <c r="B1581">
        <v>7.66</v>
      </c>
      <c r="C1581">
        <v>4.4311999999999996</v>
      </c>
      <c r="D1581" s="34">
        <f t="shared" si="460"/>
        <v>1.1897421844671135E-2</v>
      </c>
      <c r="E1581" s="41">
        <v>44312</v>
      </c>
      <c r="F1581">
        <v>1.67</v>
      </c>
      <c r="G1581">
        <v>1.67</v>
      </c>
      <c r="H1581" s="39">
        <f t="shared" si="461"/>
        <v>3.0864197530864085E-2</v>
      </c>
      <c r="L1581" s="38"/>
      <c r="M1581" s="41">
        <v>44312</v>
      </c>
      <c r="N1581">
        <v>6.56</v>
      </c>
      <c r="O1581">
        <v>4.1492000000000004</v>
      </c>
      <c r="P1581" s="43">
        <f t="shared" si="462"/>
        <v>0</v>
      </c>
      <c r="Q1581" s="41">
        <v>44312</v>
      </c>
      <c r="R1581">
        <v>1.61</v>
      </c>
      <c r="S1581">
        <v>1.1959</v>
      </c>
      <c r="T1581" s="39">
        <f t="shared" si="463"/>
        <v>6.2263357172907645E-3</v>
      </c>
      <c r="U1581" s="42">
        <v>44313.62533333333</v>
      </c>
      <c r="V1581" s="44">
        <v>8.43</v>
      </c>
      <c r="W1581" s="44">
        <v>6.6289999999999996</v>
      </c>
      <c r="X1581" s="43">
        <f t="shared" si="475"/>
        <v>-2.9855114883652951E-2</v>
      </c>
      <c r="Y1581" s="42">
        <v>44313.62533333333</v>
      </c>
      <c r="Z1581" s="44">
        <v>11.21</v>
      </c>
      <c r="AA1581" s="44">
        <v>8.7880000000000003</v>
      </c>
      <c r="AB1581" s="43">
        <f t="shared" si="476"/>
        <v>-1.8173557473875528E-3</v>
      </c>
      <c r="AC1581" s="42">
        <v>44313.62533333333</v>
      </c>
      <c r="AD1581" s="44">
        <v>22.23</v>
      </c>
      <c r="AE1581" s="44">
        <v>18.411000000000001</v>
      </c>
      <c r="AF1581" s="43">
        <f t="shared" si="477"/>
        <v>-9.2250922509222162E-4</v>
      </c>
      <c r="AG1581" s="41">
        <v>44312</v>
      </c>
      <c r="AH1581">
        <v>14.9</v>
      </c>
      <c r="AI1581">
        <v>6.3007999999999997</v>
      </c>
      <c r="AJ1581" s="39">
        <f t="shared" si="464"/>
        <v>0</v>
      </c>
      <c r="AK1581" s="45" t="s">
        <v>1221</v>
      </c>
      <c r="AL1581">
        <v>18.350000000000001</v>
      </c>
      <c r="AM1581">
        <v>13.0649</v>
      </c>
      <c r="AN1581" s="39">
        <f t="shared" si="465"/>
        <v>1.0464360846429826E-2</v>
      </c>
      <c r="AO1581" s="41">
        <v>44312</v>
      </c>
      <c r="AP1581">
        <v>8.65</v>
      </c>
      <c r="AQ1581">
        <v>7.8056000000000001</v>
      </c>
      <c r="AR1581" s="18">
        <f t="shared" si="466"/>
        <v>0</v>
      </c>
      <c r="AS1581" s="41">
        <v>44312</v>
      </c>
      <c r="AT1581">
        <v>13.18</v>
      </c>
      <c r="AU1581">
        <v>11.305400000000001</v>
      </c>
      <c r="AV1581" s="39">
        <f t="shared" si="467"/>
        <v>-2.9454436193501285E-2</v>
      </c>
      <c r="AW1581" s="41">
        <v>44312</v>
      </c>
      <c r="AX1581">
        <v>12.35</v>
      </c>
      <c r="AY1581">
        <v>8.2957000000000001</v>
      </c>
      <c r="AZ1581" s="39">
        <f t="shared" si="468"/>
        <v>-1.1216000381415432E-2</v>
      </c>
      <c r="BA1581" s="41">
        <v>44312</v>
      </c>
      <c r="BB1581">
        <v>4.47</v>
      </c>
      <c r="BC1581">
        <v>2.6259000000000001</v>
      </c>
      <c r="BD1581" s="39">
        <f t="shared" si="469"/>
        <v>-3.8695270171328046E-2</v>
      </c>
      <c r="BE1581" s="41">
        <v>44312</v>
      </c>
      <c r="BF1581">
        <v>12.3</v>
      </c>
      <c r="BG1581">
        <v>8.9962999999999997</v>
      </c>
      <c r="BH1581" s="39">
        <f t="shared" si="470"/>
        <v>0</v>
      </c>
      <c r="BI1581" s="41">
        <v>44312</v>
      </c>
      <c r="BJ1581">
        <v>2.27</v>
      </c>
      <c r="BK1581">
        <v>2.27</v>
      </c>
      <c r="BL1581" s="39">
        <f t="shared" si="471"/>
        <v>8.8888888888888976E-3</v>
      </c>
      <c r="BM1581" s="41">
        <v>44312</v>
      </c>
      <c r="BN1581">
        <v>6.65</v>
      </c>
      <c r="BO1581">
        <v>4.6578999999999997</v>
      </c>
      <c r="BP1581" s="46">
        <f t="shared" si="472"/>
        <v>1.8365071383283332E-2</v>
      </c>
      <c r="BQ1581" s="41">
        <v>44312</v>
      </c>
      <c r="BR1581">
        <v>11.7</v>
      </c>
      <c r="BS1581">
        <v>6.8278999999999996</v>
      </c>
      <c r="BT1581" s="18">
        <f t="shared" si="473"/>
        <v>-8.4806064214455763E-3</v>
      </c>
      <c r="BU1581" s="41">
        <v>44312</v>
      </c>
      <c r="BV1581">
        <v>3.15</v>
      </c>
      <c r="BW1581">
        <v>2.1701999999999999</v>
      </c>
      <c r="BX1581" s="39">
        <f t="shared" si="474"/>
        <v>0</v>
      </c>
      <c r="BY1581" s="41">
        <v>44614</v>
      </c>
      <c r="BZ1581">
        <v>13.5</v>
      </c>
      <c r="CA1581">
        <v>9.6198999999999995</v>
      </c>
    </row>
    <row r="1582" spans="1:79">
      <c r="A1582" s="41">
        <v>44313</v>
      </c>
      <c r="B1582">
        <v>7.6</v>
      </c>
      <c r="C1582">
        <v>4.3964999999999996</v>
      </c>
      <c r="D1582" s="34">
        <f t="shared" si="460"/>
        <v>-7.8308358909550367E-3</v>
      </c>
      <c r="E1582" s="41">
        <v>44313</v>
      </c>
      <c r="F1582">
        <v>1.72</v>
      </c>
      <c r="G1582">
        <v>1.72</v>
      </c>
      <c r="H1582" s="39">
        <f t="shared" si="461"/>
        <v>2.994011976047907E-2</v>
      </c>
      <c r="L1582" s="38"/>
      <c r="M1582" s="41">
        <v>44313</v>
      </c>
      <c r="N1582">
        <v>6.56</v>
      </c>
      <c r="O1582">
        <v>4.1492000000000004</v>
      </c>
      <c r="P1582" s="43">
        <f t="shared" si="462"/>
        <v>0</v>
      </c>
      <c r="Q1582" s="41">
        <v>44313</v>
      </c>
      <c r="R1582">
        <v>1.61</v>
      </c>
      <c r="S1582">
        <v>1.1959</v>
      </c>
      <c r="T1582" s="39">
        <f t="shared" si="463"/>
        <v>0</v>
      </c>
      <c r="U1582" s="42">
        <v>44314.62533333333</v>
      </c>
      <c r="V1582" s="44">
        <v>8.19</v>
      </c>
      <c r="W1582" s="44">
        <v>6.44</v>
      </c>
      <c r="X1582" s="43">
        <f t="shared" si="475"/>
        <v>-2.8511087645195232E-2</v>
      </c>
      <c r="Y1582" s="42">
        <v>44314.62533333333</v>
      </c>
      <c r="Z1582" s="44">
        <v>11.1</v>
      </c>
      <c r="AA1582" s="44">
        <v>8.702</v>
      </c>
      <c r="AB1582" s="43">
        <f t="shared" si="476"/>
        <v>-9.7860719162494655E-3</v>
      </c>
      <c r="AC1582" s="42">
        <v>44314.62533333333</v>
      </c>
      <c r="AD1582" s="44">
        <v>22.23</v>
      </c>
      <c r="AE1582" s="44">
        <v>18.411000000000001</v>
      </c>
      <c r="AF1582" s="43">
        <f t="shared" si="477"/>
        <v>0</v>
      </c>
      <c r="AG1582" s="41">
        <v>44313</v>
      </c>
      <c r="AH1582">
        <v>14.58</v>
      </c>
      <c r="AI1582">
        <v>6.1654999999999998</v>
      </c>
      <c r="AJ1582" s="39">
        <f t="shared" si="464"/>
        <v>-2.1473463687150834E-2</v>
      </c>
      <c r="AK1582" s="45" t="s">
        <v>1222</v>
      </c>
      <c r="AL1582">
        <v>18.600000000000001</v>
      </c>
      <c r="AM1582">
        <v>13.242900000000001</v>
      </c>
      <c r="AN1582" s="39">
        <f t="shared" si="465"/>
        <v>1.3624291039349772E-2</v>
      </c>
      <c r="AO1582" s="41">
        <v>44313</v>
      </c>
      <c r="AP1582">
        <v>8.6</v>
      </c>
      <c r="AQ1582">
        <v>7.7605000000000004</v>
      </c>
      <c r="AR1582" s="18">
        <f t="shared" si="466"/>
        <v>-5.7779030439683941E-3</v>
      </c>
      <c r="AS1582" s="41">
        <v>44313</v>
      </c>
      <c r="AT1582">
        <v>13.14</v>
      </c>
      <c r="AU1582">
        <v>11.271000000000001</v>
      </c>
      <c r="AV1582" s="39">
        <f t="shared" si="467"/>
        <v>-3.0427937092008918E-3</v>
      </c>
      <c r="AW1582" s="41">
        <v>44313</v>
      </c>
      <c r="AX1582">
        <v>12.34</v>
      </c>
      <c r="AY1582">
        <v>8.2889999999999997</v>
      </c>
      <c r="AZ1582" s="39">
        <f t="shared" si="468"/>
        <v>-8.0764733536656003E-4</v>
      </c>
      <c r="BA1582" s="41">
        <v>44313</v>
      </c>
      <c r="BB1582">
        <v>4.28</v>
      </c>
      <c r="BC1582">
        <v>2.5143</v>
      </c>
      <c r="BD1582" s="39">
        <f t="shared" si="469"/>
        <v>-4.2499714383639947E-2</v>
      </c>
      <c r="BE1582" s="41">
        <v>44313</v>
      </c>
      <c r="BF1582">
        <v>12.3</v>
      </c>
      <c r="BG1582">
        <v>8.9962999999999997</v>
      </c>
      <c r="BH1582" s="39">
        <f t="shared" si="470"/>
        <v>0</v>
      </c>
      <c r="BI1582" s="41">
        <v>44313</v>
      </c>
      <c r="BJ1582">
        <v>2.23</v>
      </c>
      <c r="BK1582">
        <v>2.23</v>
      </c>
      <c r="BL1582" s="39">
        <f t="shared" si="471"/>
        <v>-1.7621145374449355E-2</v>
      </c>
      <c r="BM1582" s="41">
        <v>44313</v>
      </c>
      <c r="BN1582">
        <v>6.5</v>
      </c>
      <c r="BO1582">
        <v>4.5529000000000002</v>
      </c>
      <c r="BP1582" s="46">
        <f t="shared" si="472"/>
        <v>-2.2542347409776842E-2</v>
      </c>
      <c r="BQ1582" s="41">
        <v>44313</v>
      </c>
      <c r="BR1582">
        <v>11.8</v>
      </c>
      <c r="BS1582">
        <v>6.8863000000000003</v>
      </c>
      <c r="BT1582" s="18">
        <f t="shared" si="473"/>
        <v>8.5531422545732476E-3</v>
      </c>
      <c r="BU1582" s="41">
        <v>44313</v>
      </c>
      <c r="BV1582">
        <v>3.15</v>
      </c>
      <c r="BW1582">
        <v>2.1701999999999999</v>
      </c>
      <c r="BX1582" s="39">
        <f t="shared" si="474"/>
        <v>0</v>
      </c>
      <c r="BY1582" s="41">
        <v>44615</v>
      </c>
      <c r="BZ1582">
        <v>13.7</v>
      </c>
      <c r="CA1582">
        <v>9.7623999999999995</v>
      </c>
    </row>
    <row r="1583" spans="1:79">
      <c r="A1583" s="41">
        <v>44314</v>
      </c>
      <c r="B1583">
        <v>7.56</v>
      </c>
      <c r="C1583">
        <v>4.3733000000000004</v>
      </c>
      <c r="D1583" s="34">
        <f t="shared" si="460"/>
        <v>-5.2769248265664105E-3</v>
      </c>
      <c r="E1583" s="41">
        <v>44314</v>
      </c>
      <c r="F1583">
        <v>1.67</v>
      </c>
      <c r="G1583">
        <v>1.67</v>
      </c>
      <c r="H1583" s="39">
        <f t="shared" si="461"/>
        <v>-2.9069767441860492E-2</v>
      </c>
      <c r="L1583" s="38"/>
      <c r="M1583" s="41">
        <v>44314</v>
      </c>
      <c r="N1583">
        <v>6.56</v>
      </c>
      <c r="O1583">
        <v>4.1492000000000004</v>
      </c>
      <c r="P1583" s="43">
        <f t="shared" si="462"/>
        <v>0</v>
      </c>
      <c r="Q1583" s="41">
        <v>44314</v>
      </c>
      <c r="R1583">
        <v>1.57</v>
      </c>
      <c r="S1583">
        <v>1.1661999999999999</v>
      </c>
      <c r="T1583" s="39">
        <f t="shared" si="463"/>
        <v>-2.4834852412409115E-2</v>
      </c>
      <c r="U1583" s="42">
        <v>44315.62533333333</v>
      </c>
      <c r="V1583" s="44">
        <v>7.97</v>
      </c>
      <c r="W1583" s="44">
        <v>6.2670000000000003</v>
      </c>
      <c r="X1583" s="43">
        <f t="shared" si="475"/>
        <v>-2.6863354037267084E-2</v>
      </c>
      <c r="Y1583" s="42">
        <v>44315.62533333333</v>
      </c>
      <c r="Z1583" s="44">
        <v>11.1</v>
      </c>
      <c r="AA1583" s="44">
        <v>8.702</v>
      </c>
      <c r="AB1583" s="43">
        <f t="shared" si="476"/>
        <v>0</v>
      </c>
      <c r="AC1583" s="42">
        <v>44315.62533333333</v>
      </c>
      <c r="AD1583" s="44">
        <v>22.23</v>
      </c>
      <c r="AE1583" s="44">
        <v>18.411000000000001</v>
      </c>
      <c r="AF1583" s="43">
        <f t="shared" si="477"/>
        <v>0</v>
      </c>
      <c r="AG1583" s="41">
        <v>44314</v>
      </c>
      <c r="AH1583">
        <v>14.6</v>
      </c>
      <c r="AI1583">
        <v>6.1738999999999997</v>
      </c>
      <c r="AJ1583" s="39">
        <f t="shared" si="464"/>
        <v>1.3624199172816418E-3</v>
      </c>
      <c r="AK1583" s="45" t="s">
        <v>1223</v>
      </c>
      <c r="AL1583">
        <v>18.8</v>
      </c>
      <c r="AM1583">
        <v>13.385300000000001</v>
      </c>
      <c r="AN1583" s="39">
        <f t="shared" si="465"/>
        <v>1.0752931759659915E-2</v>
      </c>
      <c r="AO1583" s="41">
        <v>44314</v>
      </c>
      <c r="AP1583">
        <v>8.8000000000000007</v>
      </c>
      <c r="AQ1583">
        <v>7.9409000000000001</v>
      </c>
      <c r="AR1583" s="18">
        <f t="shared" si="466"/>
        <v>2.3245924875974443E-2</v>
      </c>
      <c r="AS1583" s="41">
        <v>44314</v>
      </c>
      <c r="AT1583">
        <v>13.17</v>
      </c>
      <c r="AU1583">
        <v>11.296799999999999</v>
      </c>
      <c r="AV1583" s="39">
        <f t="shared" si="467"/>
        <v>2.2890604205481756E-3</v>
      </c>
      <c r="AW1583" s="41">
        <v>44314</v>
      </c>
      <c r="AX1583">
        <v>12.39</v>
      </c>
      <c r="AY1583">
        <v>8.3225999999999996</v>
      </c>
      <c r="AZ1583" s="39">
        <f t="shared" si="468"/>
        <v>4.0535649656170654E-3</v>
      </c>
      <c r="BA1583" s="41">
        <v>44314</v>
      </c>
      <c r="BB1583">
        <v>4.28</v>
      </c>
      <c r="BC1583">
        <v>2.5143</v>
      </c>
      <c r="BD1583" s="39">
        <f t="shared" si="469"/>
        <v>0</v>
      </c>
      <c r="BE1583" s="41">
        <v>44314</v>
      </c>
      <c r="BF1583">
        <v>12.3</v>
      </c>
      <c r="BG1583">
        <v>8.9962999999999997</v>
      </c>
      <c r="BH1583" s="39">
        <f t="shared" si="470"/>
        <v>0</v>
      </c>
      <c r="BI1583" s="41">
        <v>44314</v>
      </c>
      <c r="BJ1583">
        <v>2.2200000000000002</v>
      </c>
      <c r="BK1583">
        <v>2.2200000000000002</v>
      </c>
      <c r="BL1583" s="39">
        <f t="shared" si="471"/>
        <v>-4.4843049327353305E-3</v>
      </c>
      <c r="BM1583" s="41">
        <v>44314</v>
      </c>
      <c r="BN1583">
        <v>6.48</v>
      </c>
      <c r="BO1583">
        <v>4.5388999999999999</v>
      </c>
      <c r="BP1583" s="46">
        <f t="shared" si="472"/>
        <v>-3.0749632102616427E-3</v>
      </c>
      <c r="BQ1583" s="41">
        <v>44314</v>
      </c>
      <c r="BR1583">
        <v>11.7</v>
      </c>
      <c r="BS1583">
        <v>6.8278999999999996</v>
      </c>
      <c r="BT1583" s="18">
        <f t="shared" si="473"/>
        <v>-8.4806064214455763E-3</v>
      </c>
      <c r="BU1583" s="41">
        <v>44314</v>
      </c>
      <c r="BV1583">
        <v>3.16</v>
      </c>
      <c r="BW1583">
        <v>2.1770999999999998</v>
      </c>
      <c r="BX1583" s="39">
        <f t="shared" si="474"/>
        <v>3.1794304672379996E-3</v>
      </c>
      <c r="BY1583" s="41">
        <v>44616</v>
      </c>
      <c r="BZ1583">
        <v>13.73</v>
      </c>
      <c r="CA1583">
        <v>9.7837999999999994</v>
      </c>
    </row>
    <row r="1584" spans="1:79">
      <c r="A1584" s="41">
        <v>44315</v>
      </c>
      <c r="B1584">
        <v>7.49</v>
      </c>
      <c r="C1584">
        <v>4.3327999999999998</v>
      </c>
      <c r="D1584" s="34">
        <f t="shared" si="460"/>
        <v>-9.2607413166260356E-3</v>
      </c>
      <c r="E1584" s="41">
        <v>44315</v>
      </c>
      <c r="F1584">
        <v>1.67</v>
      </c>
      <c r="G1584">
        <v>1.67</v>
      </c>
      <c r="H1584" s="39">
        <f t="shared" si="461"/>
        <v>0</v>
      </c>
      <c r="L1584" s="38"/>
      <c r="M1584" s="41">
        <v>44315</v>
      </c>
      <c r="N1584">
        <v>6.56</v>
      </c>
      <c r="O1584">
        <v>4.1492000000000004</v>
      </c>
      <c r="P1584" s="43">
        <f t="shared" si="462"/>
        <v>0</v>
      </c>
      <c r="Q1584" s="41">
        <v>44315</v>
      </c>
      <c r="R1584">
        <v>1.57</v>
      </c>
      <c r="S1584">
        <v>1.1661999999999999</v>
      </c>
      <c r="T1584" s="39">
        <f t="shared" si="463"/>
        <v>0</v>
      </c>
      <c r="U1584" s="42">
        <v>44316.62533333333</v>
      </c>
      <c r="V1584" s="44">
        <v>8.1999999999999993</v>
      </c>
      <c r="W1584" s="44">
        <v>6.4480000000000004</v>
      </c>
      <c r="X1584" s="43">
        <f t="shared" si="475"/>
        <v>2.8881442476464025E-2</v>
      </c>
      <c r="Y1584" s="42">
        <v>44316.62533333333</v>
      </c>
      <c r="Z1584" s="44">
        <v>11.1</v>
      </c>
      <c r="AA1584" s="44">
        <v>8.702</v>
      </c>
      <c r="AB1584" s="43">
        <f t="shared" si="476"/>
        <v>0</v>
      </c>
      <c r="AC1584" s="42">
        <v>44316.62533333333</v>
      </c>
      <c r="AD1584" s="44">
        <v>22.23</v>
      </c>
      <c r="AE1584" s="44">
        <v>18.411000000000001</v>
      </c>
      <c r="AF1584" s="43">
        <f t="shared" si="477"/>
        <v>0</v>
      </c>
      <c r="AG1584" s="41">
        <v>44315</v>
      </c>
      <c r="AH1584">
        <v>14.8</v>
      </c>
      <c r="AI1584">
        <v>6.2584999999999997</v>
      </c>
      <c r="AJ1584" s="39">
        <f t="shared" si="464"/>
        <v>1.3702845851082786E-2</v>
      </c>
      <c r="AK1584" s="45" t="s">
        <v>1224</v>
      </c>
      <c r="AL1584">
        <v>19.03</v>
      </c>
      <c r="AM1584">
        <v>13.549099999999999</v>
      </c>
      <c r="AN1584" s="39">
        <f t="shared" si="465"/>
        <v>1.2237305103359535E-2</v>
      </c>
      <c r="AO1584" s="41">
        <v>44315</v>
      </c>
      <c r="AP1584">
        <v>9</v>
      </c>
      <c r="AQ1584">
        <v>8.1213999999999995</v>
      </c>
      <c r="AR1584" s="18">
        <f t="shared" si="466"/>
        <v>2.2730420985026815E-2</v>
      </c>
      <c r="AS1584" s="41">
        <v>44315</v>
      </c>
      <c r="AT1584">
        <v>13.1</v>
      </c>
      <c r="AU1584">
        <v>11.236700000000001</v>
      </c>
      <c r="AV1584" s="39">
        <f t="shared" si="467"/>
        <v>-5.320090645138313E-3</v>
      </c>
      <c r="AW1584" s="41">
        <v>44315</v>
      </c>
      <c r="AX1584">
        <v>12.69</v>
      </c>
      <c r="AY1584">
        <v>8.5241000000000007</v>
      </c>
      <c r="AZ1584" s="39">
        <f t="shared" si="468"/>
        <v>2.4211184004998575E-2</v>
      </c>
      <c r="BA1584" s="41">
        <v>44315</v>
      </c>
      <c r="BB1584">
        <v>4.28</v>
      </c>
      <c r="BC1584">
        <v>2.5143</v>
      </c>
      <c r="BD1584" s="39">
        <f t="shared" si="469"/>
        <v>0</v>
      </c>
      <c r="BE1584" s="41">
        <v>44315</v>
      </c>
      <c r="BF1584">
        <v>12.3</v>
      </c>
      <c r="BG1584">
        <v>8.9962999999999997</v>
      </c>
      <c r="BH1584" s="39">
        <f t="shared" si="470"/>
        <v>0</v>
      </c>
      <c r="BI1584" s="41">
        <v>44315</v>
      </c>
      <c r="BJ1584">
        <v>2.2400000000000002</v>
      </c>
      <c r="BK1584">
        <v>2.2400000000000002</v>
      </c>
      <c r="BL1584" s="39">
        <f t="shared" si="471"/>
        <v>9.0090090090090159E-3</v>
      </c>
      <c r="BM1584" s="41">
        <v>44315</v>
      </c>
      <c r="BN1584">
        <v>6.4</v>
      </c>
      <c r="BO1584">
        <v>4.4828000000000001</v>
      </c>
      <c r="BP1584" s="46">
        <f t="shared" si="472"/>
        <v>-1.2359822864570671E-2</v>
      </c>
      <c r="BQ1584" s="41">
        <v>44315</v>
      </c>
      <c r="BR1584">
        <v>11.69</v>
      </c>
      <c r="BS1584">
        <v>6.8220999999999998</v>
      </c>
      <c r="BT1584" s="18">
        <f t="shared" si="473"/>
        <v>-8.4945590884456508E-4</v>
      </c>
      <c r="BU1584" s="41">
        <v>44315</v>
      </c>
      <c r="BV1584">
        <v>3.15</v>
      </c>
      <c r="BW1584">
        <v>2.1701999999999999</v>
      </c>
      <c r="BX1584" s="39">
        <f t="shared" si="474"/>
        <v>-3.1693537274355365E-3</v>
      </c>
      <c r="BY1584" s="41">
        <v>44617</v>
      </c>
      <c r="BZ1584">
        <v>13.73</v>
      </c>
      <c r="CA1584">
        <v>9.7837999999999994</v>
      </c>
    </row>
    <row r="1585" spans="1:79">
      <c r="A1585" s="41">
        <v>44316</v>
      </c>
      <c r="B1585">
        <v>7.5</v>
      </c>
      <c r="C1585">
        <v>4.3385999999999996</v>
      </c>
      <c r="D1585" s="34">
        <f t="shared" si="460"/>
        <v>1.3386262924667202E-3</v>
      </c>
      <c r="E1585" s="41">
        <v>44316</v>
      </c>
      <c r="F1585">
        <v>1.62</v>
      </c>
      <c r="G1585">
        <v>1.62</v>
      </c>
      <c r="H1585" s="39">
        <f t="shared" si="461"/>
        <v>-2.9940119760478938E-2</v>
      </c>
      <c r="L1585" s="38"/>
      <c r="M1585" s="41">
        <v>44316</v>
      </c>
      <c r="N1585">
        <v>6.56</v>
      </c>
      <c r="O1585">
        <v>4.1492000000000004</v>
      </c>
      <c r="P1585" s="43">
        <f t="shared" si="462"/>
        <v>0</v>
      </c>
      <c r="Q1585" s="41">
        <v>44316</v>
      </c>
      <c r="R1585">
        <v>1.55</v>
      </c>
      <c r="S1585">
        <v>1.1513</v>
      </c>
      <c r="T1585" s="39">
        <f t="shared" si="463"/>
        <v>-1.277653918710334E-2</v>
      </c>
      <c r="U1585" s="42">
        <v>44319.62533333333</v>
      </c>
      <c r="V1585" s="44">
        <v>8.1999999999999993</v>
      </c>
      <c r="W1585" s="44">
        <v>6.4480000000000004</v>
      </c>
      <c r="X1585" s="43">
        <f t="shared" si="475"/>
        <v>0</v>
      </c>
      <c r="Y1585" s="42">
        <v>44319.62533333333</v>
      </c>
      <c r="Z1585" s="44">
        <v>11.1</v>
      </c>
      <c r="AA1585" s="44">
        <v>8.702</v>
      </c>
      <c r="AB1585" s="43">
        <f t="shared" si="476"/>
        <v>0</v>
      </c>
      <c r="AC1585" s="42">
        <v>44319.62533333333</v>
      </c>
      <c r="AD1585" s="44">
        <v>21.57</v>
      </c>
      <c r="AE1585" s="44">
        <v>17.864999999999998</v>
      </c>
      <c r="AF1585" s="43">
        <f t="shared" si="477"/>
        <v>-2.9656183803161311E-2</v>
      </c>
      <c r="AG1585" s="41">
        <v>44316</v>
      </c>
      <c r="AH1585">
        <v>14.6</v>
      </c>
      <c r="AI1585">
        <v>6.1738999999999997</v>
      </c>
      <c r="AJ1585" s="39">
        <f t="shared" si="464"/>
        <v>-1.3517616042182634E-2</v>
      </c>
      <c r="AK1585" s="45" t="s">
        <v>1225</v>
      </c>
      <c r="AL1585">
        <v>19.600000000000001</v>
      </c>
      <c r="AM1585">
        <v>13.9549</v>
      </c>
      <c r="AN1585" s="39">
        <f t="shared" si="465"/>
        <v>2.9950328804127291E-2</v>
      </c>
      <c r="AO1585" s="41">
        <v>44316</v>
      </c>
      <c r="AP1585">
        <v>9</v>
      </c>
      <c r="AQ1585">
        <v>8.1213999999999995</v>
      </c>
      <c r="AR1585" s="18">
        <f t="shared" si="466"/>
        <v>0</v>
      </c>
      <c r="AS1585" s="41">
        <v>44316</v>
      </c>
      <c r="AT1585">
        <v>13.1</v>
      </c>
      <c r="AU1585">
        <v>11.236700000000001</v>
      </c>
      <c r="AV1585" s="39">
        <f t="shared" si="467"/>
        <v>0</v>
      </c>
      <c r="AW1585" s="41">
        <v>44316</v>
      </c>
      <c r="AX1585">
        <v>12.6</v>
      </c>
      <c r="AY1585">
        <v>8.4636999999999993</v>
      </c>
      <c r="AZ1585" s="39">
        <f t="shared" si="468"/>
        <v>-7.0857920484275567E-3</v>
      </c>
      <c r="BA1585" s="41">
        <v>44316</v>
      </c>
      <c r="BB1585">
        <v>4.28</v>
      </c>
      <c r="BC1585">
        <v>2.5143</v>
      </c>
      <c r="BD1585" s="39">
        <f t="shared" si="469"/>
        <v>0</v>
      </c>
      <c r="BE1585" s="41">
        <v>44316</v>
      </c>
      <c r="BF1585">
        <v>12.3</v>
      </c>
      <c r="BG1585">
        <v>8.9962999999999997</v>
      </c>
      <c r="BH1585" s="39">
        <f t="shared" si="470"/>
        <v>0</v>
      </c>
      <c r="BI1585" s="41">
        <v>44316</v>
      </c>
      <c r="BJ1585">
        <v>2.2400000000000002</v>
      </c>
      <c r="BK1585">
        <v>2.2400000000000002</v>
      </c>
      <c r="BL1585" s="39">
        <f t="shared" si="471"/>
        <v>0</v>
      </c>
      <c r="BM1585" s="41">
        <v>44316</v>
      </c>
      <c r="BN1585">
        <v>6.36</v>
      </c>
      <c r="BO1585">
        <v>4.4547999999999996</v>
      </c>
      <c r="BP1585" s="46">
        <f t="shared" si="472"/>
        <v>-6.2460961898814287E-3</v>
      </c>
      <c r="BQ1585" s="41">
        <v>44316</v>
      </c>
      <c r="BR1585">
        <v>11.69</v>
      </c>
      <c r="BS1585">
        <v>6.8220999999999998</v>
      </c>
      <c r="BT1585" s="18">
        <f t="shared" si="473"/>
        <v>0</v>
      </c>
      <c r="BU1585" s="41">
        <v>44316</v>
      </c>
      <c r="BV1585">
        <v>3.15</v>
      </c>
      <c r="BW1585">
        <v>2.1701999999999999</v>
      </c>
      <c r="BX1585" s="39">
        <f t="shared" si="474"/>
        <v>0</v>
      </c>
      <c r="BY1585" s="41">
        <v>44620</v>
      </c>
      <c r="BZ1585">
        <v>13.73</v>
      </c>
      <c r="CA1585">
        <v>9.7837999999999994</v>
      </c>
    </row>
    <row r="1586" spans="1:79">
      <c r="A1586" s="41">
        <v>44319</v>
      </c>
      <c r="B1586">
        <v>7.6</v>
      </c>
      <c r="C1586">
        <v>4.3964999999999996</v>
      </c>
      <c r="D1586" s="34">
        <f t="shared" si="460"/>
        <v>1.3345318766422363E-2</v>
      </c>
      <c r="E1586" s="41">
        <v>44319</v>
      </c>
      <c r="F1586">
        <v>1.58</v>
      </c>
      <c r="G1586">
        <v>1.58</v>
      </c>
      <c r="H1586" s="39">
        <f t="shared" si="461"/>
        <v>-2.4691358024691377E-2</v>
      </c>
      <c r="L1586" s="38"/>
      <c r="M1586" s="41">
        <v>44319</v>
      </c>
      <c r="N1586">
        <v>6.64</v>
      </c>
      <c r="O1586">
        <v>4.1997999999999998</v>
      </c>
      <c r="P1586" s="43">
        <f t="shared" si="462"/>
        <v>1.2195121951219344E-2</v>
      </c>
      <c r="Q1586" s="41">
        <v>44319</v>
      </c>
      <c r="R1586">
        <v>1.51</v>
      </c>
      <c r="S1586">
        <v>1.1215999999999999</v>
      </c>
      <c r="T1586" s="39">
        <f t="shared" si="463"/>
        <v>-2.5796925214974429E-2</v>
      </c>
      <c r="U1586" s="42">
        <v>44320.62533333333</v>
      </c>
      <c r="V1586" s="44">
        <v>8.39</v>
      </c>
      <c r="W1586" s="44">
        <v>6.5970000000000004</v>
      </c>
      <c r="X1586" s="43">
        <f t="shared" si="475"/>
        <v>2.3107940446650127E-2</v>
      </c>
      <c r="Y1586" s="42">
        <v>44320.62533333333</v>
      </c>
      <c r="Z1586" s="44">
        <v>10.75</v>
      </c>
      <c r="AA1586" s="44">
        <v>8.4280000000000008</v>
      </c>
      <c r="AB1586" s="43">
        <f t="shared" si="476"/>
        <v>-3.148701447942992E-2</v>
      </c>
      <c r="AC1586" s="42">
        <v>44320.62533333333</v>
      </c>
      <c r="AD1586" s="44">
        <v>22.54</v>
      </c>
      <c r="AE1586" s="44">
        <v>18.667999999999999</v>
      </c>
      <c r="AF1586" s="43">
        <f t="shared" si="477"/>
        <v>4.494822278197598E-2</v>
      </c>
      <c r="AG1586" s="41">
        <v>44319</v>
      </c>
      <c r="AH1586">
        <v>14.7</v>
      </c>
      <c r="AI1586">
        <v>6.2161999999999997</v>
      </c>
      <c r="AJ1586" s="39">
        <f t="shared" si="464"/>
        <v>6.8514229255413929E-3</v>
      </c>
      <c r="AK1586" s="45">
        <v>44260</v>
      </c>
      <c r="AL1586">
        <v>19.68</v>
      </c>
      <c r="AM1586">
        <v>14.011900000000001</v>
      </c>
      <c r="AN1586" s="39">
        <f t="shared" si="465"/>
        <v>4.0845867759711912E-3</v>
      </c>
      <c r="AO1586" s="41">
        <v>44319</v>
      </c>
      <c r="AP1586">
        <v>8.99</v>
      </c>
      <c r="AQ1586">
        <v>8.1123999999999992</v>
      </c>
      <c r="AR1586" s="18">
        <f t="shared" si="466"/>
        <v>-1.1081833181471597E-3</v>
      </c>
      <c r="AS1586" s="41">
        <v>44319</v>
      </c>
      <c r="AT1586">
        <v>13.1</v>
      </c>
      <c r="AU1586">
        <v>11.236700000000001</v>
      </c>
      <c r="AV1586" s="39">
        <f t="shared" si="467"/>
        <v>0</v>
      </c>
      <c r="AW1586" s="41">
        <v>44319</v>
      </c>
      <c r="AX1586">
        <v>12.6</v>
      </c>
      <c r="AY1586">
        <v>8.4636999999999993</v>
      </c>
      <c r="AZ1586" s="39">
        <f t="shared" si="468"/>
        <v>0</v>
      </c>
      <c r="BA1586" s="41">
        <v>44319</v>
      </c>
      <c r="BB1586">
        <v>4.3899999999999997</v>
      </c>
      <c r="BC1586">
        <v>2.5789</v>
      </c>
      <c r="BD1586" s="39">
        <f t="shared" si="469"/>
        <v>2.5693035835023661E-2</v>
      </c>
      <c r="BE1586" s="41">
        <v>44319</v>
      </c>
      <c r="BF1586">
        <v>12.3</v>
      </c>
      <c r="BG1586">
        <v>8.9962999999999997</v>
      </c>
      <c r="BH1586" s="39">
        <f t="shared" si="470"/>
        <v>0</v>
      </c>
      <c r="BI1586" s="41">
        <v>44319</v>
      </c>
      <c r="BJ1586">
        <v>2.2200000000000002</v>
      </c>
      <c r="BK1586">
        <v>2.2200000000000002</v>
      </c>
      <c r="BL1586" s="39">
        <f t="shared" si="471"/>
        <v>-8.928571428571435E-3</v>
      </c>
      <c r="BM1586" s="41">
        <v>44319</v>
      </c>
      <c r="BN1586">
        <v>6.36</v>
      </c>
      <c r="BO1586">
        <v>4.4547999999999996</v>
      </c>
      <c r="BP1586" s="46">
        <f t="shared" si="472"/>
        <v>0</v>
      </c>
      <c r="BQ1586" s="41">
        <v>44319</v>
      </c>
      <c r="BR1586">
        <v>11.69</v>
      </c>
      <c r="BS1586">
        <v>6.8220999999999998</v>
      </c>
      <c r="BT1586" s="18">
        <f t="shared" si="473"/>
        <v>0</v>
      </c>
      <c r="BU1586" s="41">
        <v>44319</v>
      </c>
      <c r="BV1586">
        <v>3.15</v>
      </c>
      <c r="BW1586">
        <v>2.1701999999999999</v>
      </c>
      <c r="BX1586" s="39">
        <f t="shared" si="474"/>
        <v>0</v>
      </c>
      <c r="BY1586" s="41">
        <v>44621</v>
      </c>
      <c r="BZ1586">
        <v>13.7</v>
      </c>
      <c r="CA1586">
        <v>9.7623999999999995</v>
      </c>
    </row>
    <row r="1587" spans="1:79">
      <c r="A1587" s="41">
        <v>44320</v>
      </c>
      <c r="B1587">
        <v>7.82</v>
      </c>
      <c r="C1587">
        <v>4.5236999999999998</v>
      </c>
      <c r="D1587" s="34">
        <f t="shared" si="460"/>
        <v>2.8932105083589267E-2</v>
      </c>
      <c r="E1587" s="41">
        <v>44320</v>
      </c>
      <c r="F1587">
        <v>1.58</v>
      </c>
      <c r="G1587">
        <v>1.58</v>
      </c>
      <c r="H1587" s="39">
        <f t="shared" si="461"/>
        <v>0</v>
      </c>
      <c r="L1587" s="38"/>
      <c r="M1587" s="41">
        <v>44320</v>
      </c>
      <c r="N1587">
        <v>6.29</v>
      </c>
      <c r="O1587">
        <v>4.2027999999999999</v>
      </c>
      <c r="P1587" s="43">
        <f t="shared" si="462"/>
        <v>7.1431972951095624E-4</v>
      </c>
      <c r="Q1587" s="41">
        <v>44320</v>
      </c>
      <c r="R1587">
        <v>1.5</v>
      </c>
      <c r="S1587">
        <v>1.1142000000000001</v>
      </c>
      <c r="T1587" s="39">
        <f t="shared" si="463"/>
        <v>-6.5977175463622076E-3</v>
      </c>
      <c r="U1587" s="42">
        <v>44321.62533333333</v>
      </c>
      <c r="V1587" s="44">
        <v>8.39</v>
      </c>
      <c r="W1587" s="44">
        <v>6.5970000000000004</v>
      </c>
      <c r="X1587" s="43">
        <f t="shared" si="475"/>
        <v>0</v>
      </c>
      <c r="Y1587" s="42">
        <v>44321.62533333333</v>
      </c>
      <c r="Z1587" s="44">
        <v>11.07</v>
      </c>
      <c r="AA1587" s="44">
        <v>8.6790000000000003</v>
      </c>
      <c r="AB1587" s="43">
        <f t="shared" si="476"/>
        <v>2.9781680113905959E-2</v>
      </c>
      <c r="AC1587" s="42">
        <v>44321.62533333333</v>
      </c>
      <c r="AD1587" s="44">
        <v>23.55</v>
      </c>
      <c r="AE1587" s="44">
        <v>19.504999999999999</v>
      </c>
      <c r="AF1587" s="43">
        <f t="shared" si="477"/>
        <v>4.4836083136918781E-2</v>
      </c>
      <c r="AG1587" s="41">
        <v>44320</v>
      </c>
      <c r="AH1587">
        <v>14.9</v>
      </c>
      <c r="AI1587">
        <v>6.3007999999999997</v>
      </c>
      <c r="AJ1587" s="39">
        <f t="shared" si="464"/>
        <v>1.3609600720697534E-2</v>
      </c>
      <c r="AK1587" s="45">
        <v>44291</v>
      </c>
      <c r="AL1587">
        <v>19.100000000000001</v>
      </c>
      <c r="AM1587">
        <v>13.5989</v>
      </c>
      <c r="AN1587" s="39">
        <f t="shared" si="465"/>
        <v>-2.9474946295648716E-2</v>
      </c>
      <c r="AO1587" s="41">
        <v>44320</v>
      </c>
      <c r="AP1587">
        <v>9.25</v>
      </c>
      <c r="AQ1587">
        <v>8.3469999999999995</v>
      </c>
      <c r="AR1587" s="18">
        <f t="shared" si="466"/>
        <v>2.8918692372171047E-2</v>
      </c>
      <c r="AS1587" s="41">
        <v>44320</v>
      </c>
      <c r="AT1587">
        <v>12.97</v>
      </c>
      <c r="AU1587">
        <v>11.1252</v>
      </c>
      <c r="AV1587" s="39">
        <f t="shared" si="467"/>
        <v>-9.9228421155678499E-3</v>
      </c>
      <c r="AW1587" s="41">
        <v>44320</v>
      </c>
      <c r="AX1587">
        <v>12.69</v>
      </c>
      <c r="AY1587">
        <v>8.5241000000000007</v>
      </c>
      <c r="AZ1587" s="39">
        <f t="shared" si="468"/>
        <v>7.1363588028877847E-3</v>
      </c>
      <c r="BA1587" s="41">
        <v>44320</v>
      </c>
      <c r="BB1587">
        <v>4.5199999999999996</v>
      </c>
      <c r="BC1587">
        <v>2.6551999999999998</v>
      </c>
      <c r="BD1587" s="39">
        <f t="shared" si="469"/>
        <v>2.9586257706774133E-2</v>
      </c>
      <c r="BE1587" s="41">
        <v>44320</v>
      </c>
      <c r="BF1587">
        <v>12.3</v>
      </c>
      <c r="BG1587">
        <v>8.9962999999999997</v>
      </c>
      <c r="BH1587" s="39">
        <f t="shared" si="470"/>
        <v>0</v>
      </c>
      <c r="BI1587" s="41">
        <v>44320</v>
      </c>
      <c r="BJ1587">
        <v>2.23</v>
      </c>
      <c r="BK1587">
        <v>2.23</v>
      </c>
      <c r="BL1587" s="39">
        <f t="shared" si="471"/>
        <v>4.5045045045044082E-3</v>
      </c>
      <c r="BM1587" s="41">
        <v>44320</v>
      </c>
      <c r="BN1587">
        <v>6.41</v>
      </c>
      <c r="BO1587">
        <v>4.4897999999999998</v>
      </c>
      <c r="BP1587" s="46">
        <f t="shared" si="472"/>
        <v>7.8566939032055638E-3</v>
      </c>
      <c r="BQ1587" s="41">
        <v>44320</v>
      </c>
      <c r="BR1587">
        <v>11.78</v>
      </c>
      <c r="BS1587">
        <v>6.8746</v>
      </c>
      <c r="BT1587" s="18">
        <f t="shared" si="473"/>
        <v>7.6955776080679288E-3</v>
      </c>
      <c r="BU1587" s="41">
        <v>44320</v>
      </c>
      <c r="BV1587">
        <v>3.19</v>
      </c>
      <c r="BW1587">
        <v>2.1978</v>
      </c>
      <c r="BX1587" s="39">
        <f t="shared" si="474"/>
        <v>1.2717721868952203E-2</v>
      </c>
      <c r="BY1587" s="41">
        <v>44622</v>
      </c>
      <c r="BZ1587">
        <v>13.7</v>
      </c>
      <c r="CA1587">
        <v>9.7623999999999995</v>
      </c>
    </row>
    <row r="1588" spans="1:79">
      <c r="A1588" s="41">
        <v>44321</v>
      </c>
      <c r="B1588">
        <v>7.92</v>
      </c>
      <c r="C1588">
        <v>4.5815999999999999</v>
      </c>
      <c r="D1588" s="34">
        <f t="shared" si="460"/>
        <v>1.2799257245175423E-2</v>
      </c>
      <c r="E1588" s="41">
        <v>44321</v>
      </c>
      <c r="F1588">
        <v>1.62</v>
      </c>
      <c r="G1588">
        <v>1.62</v>
      </c>
      <c r="H1588" s="39">
        <f t="shared" si="461"/>
        <v>2.5316455696202552E-2</v>
      </c>
      <c r="L1588" s="38"/>
      <c r="M1588" s="41">
        <v>44321</v>
      </c>
      <c r="N1588">
        <v>6.29</v>
      </c>
      <c r="O1588">
        <v>4.2027999999999999</v>
      </c>
      <c r="P1588" s="43">
        <f t="shared" si="462"/>
        <v>0</v>
      </c>
      <c r="Q1588" s="41">
        <v>44321</v>
      </c>
      <c r="R1588">
        <v>1.5</v>
      </c>
      <c r="S1588">
        <v>1.1142000000000001</v>
      </c>
      <c r="T1588" s="39">
        <f t="shared" si="463"/>
        <v>0</v>
      </c>
      <c r="U1588" s="42">
        <v>44322.62533333333</v>
      </c>
      <c r="V1588" s="44">
        <v>8.39</v>
      </c>
      <c r="W1588" s="44">
        <v>6.5970000000000004</v>
      </c>
      <c r="X1588" s="43">
        <f t="shared" si="475"/>
        <v>0</v>
      </c>
      <c r="Y1588" s="42">
        <v>44322.62533333333</v>
      </c>
      <c r="Z1588" s="44">
        <v>11</v>
      </c>
      <c r="AA1588" s="44">
        <v>8.6240000000000006</v>
      </c>
      <c r="AB1588" s="43">
        <f t="shared" si="476"/>
        <v>-6.3371356147021215E-3</v>
      </c>
      <c r="AC1588" s="42">
        <v>44322.62533333333</v>
      </c>
      <c r="AD1588" s="44">
        <v>22.91</v>
      </c>
      <c r="AE1588" s="44">
        <v>19.815999999999999</v>
      </c>
      <c r="AF1588" s="43">
        <f t="shared" si="477"/>
        <v>1.5944629582158421E-2</v>
      </c>
      <c r="AG1588" s="41">
        <v>44321</v>
      </c>
      <c r="AH1588">
        <v>14.65</v>
      </c>
      <c r="AI1588">
        <v>6.1951000000000001</v>
      </c>
      <c r="AJ1588" s="39">
        <f t="shared" si="464"/>
        <v>-1.6775647536820672E-2</v>
      </c>
      <c r="AK1588" s="45">
        <v>44321</v>
      </c>
      <c r="AL1588">
        <v>18.79</v>
      </c>
      <c r="AM1588">
        <v>13.3782</v>
      </c>
      <c r="AN1588" s="39">
        <f t="shared" si="465"/>
        <v>-1.6229253836707438E-2</v>
      </c>
      <c r="AO1588" s="41">
        <v>44321</v>
      </c>
      <c r="AP1588">
        <v>9.25</v>
      </c>
      <c r="AQ1588">
        <v>8.3469999999999995</v>
      </c>
      <c r="AR1588" s="18">
        <f t="shared" si="466"/>
        <v>0</v>
      </c>
      <c r="AS1588" s="41">
        <v>44321</v>
      </c>
      <c r="AT1588">
        <v>12.9</v>
      </c>
      <c r="AU1588">
        <v>11.065200000000001</v>
      </c>
      <c r="AV1588" s="39">
        <f t="shared" si="467"/>
        <v>-5.3931614712543346E-3</v>
      </c>
      <c r="AW1588" s="41">
        <v>44321</v>
      </c>
      <c r="AX1588">
        <v>12.68</v>
      </c>
      <c r="AY1588">
        <v>8.5174000000000003</v>
      </c>
      <c r="AZ1588" s="39">
        <f t="shared" si="468"/>
        <v>-7.8600673384877841E-4</v>
      </c>
      <c r="BA1588" s="41">
        <v>44321</v>
      </c>
      <c r="BB1588">
        <v>4.63</v>
      </c>
      <c r="BC1588">
        <v>2.7199</v>
      </c>
      <c r="BD1588" s="39">
        <f t="shared" si="469"/>
        <v>2.4367279300994353E-2</v>
      </c>
      <c r="BE1588" s="41">
        <v>44321</v>
      </c>
      <c r="BF1588">
        <v>12.3</v>
      </c>
      <c r="BG1588">
        <v>8.9962999999999997</v>
      </c>
      <c r="BH1588" s="39">
        <f t="shared" si="470"/>
        <v>0</v>
      </c>
      <c r="BI1588" s="41">
        <v>44321</v>
      </c>
      <c r="BJ1588">
        <v>2.25</v>
      </c>
      <c r="BK1588">
        <v>2.25</v>
      </c>
      <c r="BL1588" s="39">
        <f t="shared" si="471"/>
        <v>8.9686098654708606E-3</v>
      </c>
      <c r="BM1588" s="41">
        <v>44321</v>
      </c>
      <c r="BN1588">
        <v>6.46</v>
      </c>
      <c r="BO1588">
        <v>4.5247999999999999</v>
      </c>
      <c r="BP1588" s="46">
        <f t="shared" si="472"/>
        <v>7.7954474586841606E-3</v>
      </c>
      <c r="BQ1588" s="41">
        <v>44321</v>
      </c>
      <c r="BR1588">
        <v>11.7</v>
      </c>
      <c r="BS1588">
        <v>6.8278999999999996</v>
      </c>
      <c r="BT1588" s="18">
        <f t="shared" si="473"/>
        <v>-6.7931225089460342E-3</v>
      </c>
      <c r="BU1588" s="41">
        <v>44321</v>
      </c>
      <c r="BV1588">
        <v>3.14</v>
      </c>
      <c r="BW1588">
        <v>2.1633</v>
      </c>
      <c r="BX1588" s="39">
        <f t="shared" si="474"/>
        <v>-1.5697515697515686E-2</v>
      </c>
      <c r="BY1588" s="41">
        <v>44623</v>
      </c>
      <c r="BZ1588">
        <v>13.7</v>
      </c>
      <c r="CA1588">
        <v>9.7623999999999995</v>
      </c>
    </row>
    <row r="1589" spans="1:79">
      <c r="A1589" s="41">
        <v>44322</v>
      </c>
      <c r="B1589">
        <v>7.95</v>
      </c>
      <c r="C1589">
        <v>4.5989000000000004</v>
      </c>
      <c r="D1589" s="34">
        <f t="shared" si="460"/>
        <v>3.7759734590537232E-3</v>
      </c>
      <c r="E1589" s="41">
        <v>44322</v>
      </c>
      <c r="F1589">
        <v>1.64</v>
      </c>
      <c r="G1589">
        <v>1.64</v>
      </c>
      <c r="H1589" s="39">
        <f t="shared" si="461"/>
        <v>1.2345679012345552E-2</v>
      </c>
      <c r="L1589" s="38"/>
      <c r="M1589" s="41">
        <v>44322</v>
      </c>
      <c r="N1589">
        <v>6.31</v>
      </c>
      <c r="O1589">
        <v>4.2161999999999997</v>
      </c>
      <c r="P1589" s="43">
        <f t="shared" si="462"/>
        <v>3.1883506233938937E-3</v>
      </c>
      <c r="Q1589" s="41">
        <v>44322</v>
      </c>
      <c r="R1589">
        <v>1.5</v>
      </c>
      <c r="S1589">
        <v>1.1142000000000001</v>
      </c>
      <c r="T1589" s="39">
        <f t="shared" si="463"/>
        <v>0</v>
      </c>
      <c r="U1589" s="42">
        <v>44323.62533333333</v>
      </c>
      <c r="V1589" s="44">
        <v>8.14</v>
      </c>
      <c r="W1589" s="44">
        <v>6.4009999999999998</v>
      </c>
      <c r="X1589" s="43">
        <f t="shared" si="475"/>
        <v>-2.97104744580871E-2</v>
      </c>
      <c r="Y1589" s="42">
        <v>44323.62533333333</v>
      </c>
      <c r="Z1589" s="44">
        <v>11</v>
      </c>
      <c r="AA1589" s="44">
        <v>8.6240000000000006</v>
      </c>
      <c r="AB1589" s="43">
        <f t="shared" si="476"/>
        <v>0</v>
      </c>
      <c r="AC1589" s="42">
        <v>44323.62533333333</v>
      </c>
      <c r="AD1589" s="44">
        <v>22.22</v>
      </c>
      <c r="AE1589" s="44">
        <v>19.219000000000001</v>
      </c>
      <c r="AF1589" s="43">
        <f t="shared" si="477"/>
        <v>-3.0127169963665611E-2</v>
      </c>
      <c r="AG1589" s="41">
        <v>44322</v>
      </c>
      <c r="AH1589">
        <v>14.95</v>
      </c>
      <c r="AI1589">
        <v>6.3219000000000003</v>
      </c>
      <c r="AJ1589" s="39">
        <f t="shared" si="464"/>
        <v>2.0467789059095132E-2</v>
      </c>
      <c r="AK1589" s="45">
        <v>44352</v>
      </c>
      <c r="AL1589">
        <v>18.77</v>
      </c>
      <c r="AM1589">
        <v>13.363899999999999</v>
      </c>
      <c r="AN1589" s="39">
        <f t="shared" si="465"/>
        <v>-1.0689031409307998E-3</v>
      </c>
      <c r="AO1589" s="41">
        <v>44322</v>
      </c>
      <c r="AP1589">
        <v>9.52</v>
      </c>
      <c r="AQ1589">
        <v>8.5906000000000002</v>
      </c>
      <c r="AR1589" s="18">
        <f t="shared" si="466"/>
        <v>2.9184138013657688E-2</v>
      </c>
      <c r="AS1589" s="41">
        <v>44322</v>
      </c>
      <c r="AT1589">
        <v>12.87</v>
      </c>
      <c r="AU1589">
        <v>11.0395</v>
      </c>
      <c r="AV1589" s="39">
        <f t="shared" si="467"/>
        <v>-2.3225969706829066E-3</v>
      </c>
      <c r="AW1589" s="41">
        <v>44322</v>
      </c>
      <c r="AX1589">
        <v>12.64</v>
      </c>
      <c r="AY1589">
        <v>8.4905000000000008</v>
      </c>
      <c r="AZ1589" s="39">
        <f t="shared" si="468"/>
        <v>-3.1582407777020543E-3</v>
      </c>
      <c r="BA1589" s="41">
        <v>44322</v>
      </c>
      <c r="BB1589">
        <v>4.6500000000000004</v>
      </c>
      <c r="BC1589">
        <v>2.7315999999999998</v>
      </c>
      <c r="BD1589" s="39">
        <f t="shared" si="469"/>
        <v>4.3016287363505353E-3</v>
      </c>
      <c r="BE1589" s="41">
        <v>44322</v>
      </c>
      <c r="BF1589">
        <v>12.3</v>
      </c>
      <c r="BG1589">
        <v>8.9962999999999997</v>
      </c>
      <c r="BH1589" s="39">
        <f t="shared" si="470"/>
        <v>0</v>
      </c>
      <c r="BI1589" s="41">
        <v>44322</v>
      </c>
      <c r="BJ1589">
        <v>2.2799999999999998</v>
      </c>
      <c r="BK1589">
        <v>2.2799999999999998</v>
      </c>
      <c r="BL1589" s="39">
        <f t="shared" si="471"/>
        <v>1.3333333333333246E-2</v>
      </c>
      <c r="BM1589" s="41">
        <v>44322</v>
      </c>
      <c r="BN1589">
        <v>6.4</v>
      </c>
      <c r="BO1589">
        <v>4.4828000000000001</v>
      </c>
      <c r="BP1589" s="46">
        <f t="shared" si="472"/>
        <v>-9.2821782178217419E-3</v>
      </c>
      <c r="BQ1589" s="41">
        <v>44322</v>
      </c>
      <c r="BR1589">
        <v>11.93</v>
      </c>
      <c r="BS1589">
        <v>6.9621000000000004</v>
      </c>
      <c r="BT1589" s="18">
        <f t="shared" si="473"/>
        <v>1.9654652235680189E-2</v>
      </c>
      <c r="BU1589" s="41">
        <v>44322</v>
      </c>
      <c r="BV1589">
        <v>3.14</v>
      </c>
      <c r="BW1589">
        <v>2.1633</v>
      </c>
      <c r="BX1589" s="39">
        <f t="shared" si="474"/>
        <v>0</v>
      </c>
      <c r="BY1589" s="41">
        <v>44624</v>
      </c>
      <c r="BZ1589">
        <v>13.6</v>
      </c>
      <c r="CA1589">
        <v>9.6912000000000003</v>
      </c>
    </row>
    <row r="1590" spans="1:79">
      <c r="A1590" s="41">
        <v>44323</v>
      </c>
      <c r="B1590">
        <v>7.95</v>
      </c>
      <c r="C1590">
        <v>4.5989000000000004</v>
      </c>
      <c r="D1590" s="34">
        <f t="shared" si="460"/>
        <v>0</v>
      </c>
      <c r="E1590" s="41">
        <v>44323</v>
      </c>
      <c r="F1590">
        <v>1.64</v>
      </c>
      <c r="G1590">
        <v>1.64</v>
      </c>
      <c r="H1590" s="39">
        <f t="shared" si="461"/>
        <v>0</v>
      </c>
      <c r="L1590" s="38"/>
      <c r="M1590" s="41">
        <v>44323</v>
      </c>
      <c r="N1590">
        <v>6.31</v>
      </c>
      <c r="O1590">
        <v>4.2161999999999997</v>
      </c>
      <c r="P1590" s="43">
        <f t="shared" si="462"/>
        <v>0</v>
      </c>
      <c r="Q1590" s="41">
        <v>44323</v>
      </c>
      <c r="R1590">
        <v>1.47</v>
      </c>
      <c r="S1590">
        <v>1.0919000000000001</v>
      </c>
      <c r="T1590" s="39">
        <f t="shared" si="463"/>
        <v>-2.0014360078980421E-2</v>
      </c>
      <c r="U1590" s="42">
        <v>44326.62533333333</v>
      </c>
      <c r="V1590" s="44">
        <v>8.35</v>
      </c>
      <c r="W1590" s="44">
        <v>6.5659999999999998</v>
      </c>
      <c r="X1590" s="43">
        <f t="shared" si="475"/>
        <v>2.5777222309014223E-2</v>
      </c>
      <c r="Y1590" s="42">
        <v>44326.62533333333</v>
      </c>
      <c r="Z1590" s="44">
        <v>11</v>
      </c>
      <c r="AA1590" s="44">
        <v>8.6240000000000006</v>
      </c>
      <c r="AB1590" s="43">
        <f t="shared" si="476"/>
        <v>0</v>
      </c>
      <c r="AC1590" s="42">
        <v>44326.62533333333</v>
      </c>
      <c r="AD1590" s="44">
        <v>22.22</v>
      </c>
      <c r="AE1590" s="44">
        <v>19.219000000000001</v>
      </c>
      <c r="AF1590" s="43">
        <f t="shared" si="477"/>
        <v>0</v>
      </c>
      <c r="AG1590" s="41">
        <v>44323</v>
      </c>
      <c r="AH1590">
        <v>14.7</v>
      </c>
      <c r="AI1590">
        <v>6.2161999999999997</v>
      </c>
      <c r="AJ1590" s="39">
        <f t="shared" si="464"/>
        <v>-1.6719657065122916E-2</v>
      </c>
      <c r="AK1590" s="45">
        <v>44382</v>
      </c>
      <c r="AL1590">
        <v>18.600000000000001</v>
      </c>
      <c r="AM1590">
        <v>13.242900000000001</v>
      </c>
      <c r="AN1590" s="39">
        <f t="shared" si="465"/>
        <v>-9.054243147584063E-3</v>
      </c>
      <c r="AO1590" s="41">
        <v>44323</v>
      </c>
      <c r="AP1590">
        <v>9.65</v>
      </c>
      <c r="AQ1590">
        <v>8.7079000000000004</v>
      </c>
      <c r="AR1590" s="18">
        <f t="shared" si="466"/>
        <v>1.3654459525527924E-2</v>
      </c>
      <c r="AS1590" s="41">
        <v>44323</v>
      </c>
      <c r="AT1590">
        <v>12.87</v>
      </c>
      <c r="AU1590">
        <v>11.0395</v>
      </c>
      <c r="AV1590" s="39">
        <f t="shared" si="467"/>
        <v>0</v>
      </c>
      <c r="AW1590" s="41">
        <v>44323</v>
      </c>
      <c r="AX1590">
        <v>12.5</v>
      </c>
      <c r="AY1590">
        <v>8.3964999999999996</v>
      </c>
      <c r="AZ1590" s="39">
        <f t="shared" si="468"/>
        <v>-1.1071197220422964E-2</v>
      </c>
      <c r="BA1590" s="41">
        <v>44323</v>
      </c>
      <c r="BB1590">
        <v>4.5999999999999996</v>
      </c>
      <c r="BC1590">
        <v>2.7021999999999999</v>
      </c>
      <c r="BD1590" s="39">
        <f t="shared" si="469"/>
        <v>-1.0762922829111097E-2</v>
      </c>
      <c r="BE1590" s="41">
        <v>44323</v>
      </c>
      <c r="BF1590">
        <v>12.3</v>
      </c>
      <c r="BG1590">
        <v>8.9962999999999997</v>
      </c>
      <c r="BH1590" s="39">
        <f t="shared" si="470"/>
        <v>0</v>
      </c>
      <c r="BI1590" s="41">
        <v>44323</v>
      </c>
      <c r="BJ1590">
        <v>2.25</v>
      </c>
      <c r="BK1590">
        <v>2.25</v>
      </c>
      <c r="BL1590" s="39">
        <f t="shared" si="471"/>
        <v>-1.3157894736842021E-2</v>
      </c>
      <c r="BM1590" s="41">
        <v>44323</v>
      </c>
      <c r="BN1590">
        <v>6.48</v>
      </c>
      <c r="BO1590">
        <v>4.5388999999999999</v>
      </c>
      <c r="BP1590" s="46">
        <f t="shared" si="472"/>
        <v>1.251449986615504E-2</v>
      </c>
      <c r="BQ1590" s="41">
        <v>44323</v>
      </c>
      <c r="BR1590">
        <v>12.35</v>
      </c>
      <c r="BS1590">
        <v>7.2073</v>
      </c>
      <c r="BT1590" s="18">
        <f t="shared" si="473"/>
        <v>3.5219258557044518E-2</v>
      </c>
      <c r="BU1590" s="41">
        <v>44323</v>
      </c>
      <c r="BV1590">
        <v>3.14</v>
      </c>
      <c r="BW1590">
        <v>2.1633</v>
      </c>
      <c r="BX1590" s="39">
        <f t="shared" si="474"/>
        <v>0</v>
      </c>
      <c r="BY1590" s="41">
        <v>44627</v>
      </c>
      <c r="BZ1590">
        <v>13.42</v>
      </c>
      <c r="CA1590">
        <v>9.5629000000000008</v>
      </c>
    </row>
    <row r="1591" spans="1:79">
      <c r="A1591" s="41">
        <v>44326</v>
      </c>
      <c r="B1591">
        <v>8.1</v>
      </c>
      <c r="C1591">
        <v>4.6856999999999998</v>
      </c>
      <c r="D1591" s="34">
        <f t="shared" si="460"/>
        <v>1.8874078584009069E-2</v>
      </c>
      <c r="E1591" s="41">
        <v>44326</v>
      </c>
      <c r="F1591">
        <v>1.6</v>
      </c>
      <c r="G1591">
        <v>1.6</v>
      </c>
      <c r="H1591" s="39">
        <f t="shared" si="461"/>
        <v>-2.4390243902438911E-2</v>
      </c>
      <c r="L1591" s="38"/>
      <c r="M1591" s="41">
        <v>44326</v>
      </c>
      <c r="N1591">
        <v>6.31</v>
      </c>
      <c r="O1591">
        <v>4.2161999999999997</v>
      </c>
      <c r="P1591" s="43">
        <f t="shared" si="462"/>
        <v>0</v>
      </c>
      <c r="Q1591" s="41">
        <v>44326</v>
      </c>
      <c r="R1591">
        <v>1.52</v>
      </c>
      <c r="S1591">
        <v>1.1291</v>
      </c>
      <c r="T1591" s="39">
        <f t="shared" si="463"/>
        <v>3.4069053942668646E-2</v>
      </c>
      <c r="U1591" s="42">
        <v>44327.62533333333</v>
      </c>
      <c r="V1591" s="44">
        <v>8.11</v>
      </c>
      <c r="W1591" s="44">
        <v>6.3769999999999998</v>
      </c>
      <c r="X1591" s="43">
        <f t="shared" si="475"/>
        <v>-2.8784648187633273E-2</v>
      </c>
      <c r="Y1591" s="42">
        <v>44327.62533333333</v>
      </c>
      <c r="Z1591" s="44">
        <v>11</v>
      </c>
      <c r="AA1591" s="44">
        <v>8.6240000000000006</v>
      </c>
      <c r="AB1591" s="43">
        <f t="shared" si="476"/>
        <v>0</v>
      </c>
      <c r="AC1591" s="42">
        <v>44327.62533333333</v>
      </c>
      <c r="AD1591" s="44">
        <v>22.87</v>
      </c>
      <c r="AE1591" s="44">
        <v>19.782</v>
      </c>
      <c r="AF1591" s="43">
        <f t="shared" si="477"/>
        <v>2.9293927883864864E-2</v>
      </c>
      <c r="AG1591" s="41">
        <v>44326</v>
      </c>
      <c r="AH1591">
        <v>14.7</v>
      </c>
      <c r="AI1591">
        <v>6.2161999999999997</v>
      </c>
      <c r="AJ1591" s="39">
        <f t="shared" si="464"/>
        <v>0</v>
      </c>
      <c r="AK1591" s="45">
        <v>44474</v>
      </c>
      <c r="AL1591">
        <v>18.579999999999998</v>
      </c>
      <c r="AM1591">
        <v>13.2287</v>
      </c>
      <c r="AN1591" s="39">
        <f t="shared" si="465"/>
        <v>-1.0722726895166961E-3</v>
      </c>
      <c r="AO1591" s="41">
        <v>44326</v>
      </c>
      <c r="AP1591">
        <v>9.5</v>
      </c>
      <c r="AQ1591">
        <v>8.5725999999999996</v>
      </c>
      <c r="AR1591" s="18">
        <f t="shared" si="466"/>
        <v>-1.5537615268893861E-2</v>
      </c>
      <c r="AS1591" s="41">
        <v>44326</v>
      </c>
      <c r="AT1591">
        <v>12.87</v>
      </c>
      <c r="AU1591">
        <v>11.0395</v>
      </c>
      <c r="AV1591" s="39">
        <f t="shared" si="467"/>
        <v>0</v>
      </c>
      <c r="AW1591" s="41">
        <v>44326</v>
      </c>
      <c r="AX1591">
        <v>12.55</v>
      </c>
      <c r="AY1591">
        <v>8.4300999999999995</v>
      </c>
      <c r="AZ1591" s="39">
        <f t="shared" si="468"/>
        <v>4.0016673614005661E-3</v>
      </c>
      <c r="BA1591" s="41">
        <v>44326</v>
      </c>
      <c r="BB1591">
        <v>4.5999999999999996</v>
      </c>
      <c r="BC1591">
        <v>2.7021999999999999</v>
      </c>
      <c r="BD1591" s="39">
        <f t="shared" si="469"/>
        <v>0</v>
      </c>
      <c r="BE1591" s="41">
        <v>44326</v>
      </c>
      <c r="BF1591">
        <v>12.3</v>
      </c>
      <c r="BG1591">
        <v>8.9962999999999997</v>
      </c>
      <c r="BH1591" s="39">
        <f t="shared" si="470"/>
        <v>0</v>
      </c>
      <c r="BI1591" s="41">
        <v>44326</v>
      </c>
      <c r="BJ1591">
        <v>2.27</v>
      </c>
      <c r="BK1591">
        <v>2.27</v>
      </c>
      <c r="BL1591" s="39">
        <f t="shared" si="471"/>
        <v>8.8888888888888976E-3</v>
      </c>
      <c r="BM1591" s="41">
        <v>44326</v>
      </c>
      <c r="BN1591">
        <v>6.49</v>
      </c>
      <c r="BO1591">
        <v>4.5458999999999996</v>
      </c>
      <c r="BP1591" s="46">
        <f t="shared" si="472"/>
        <v>1.5422238868447583E-3</v>
      </c>
      <c r="BQ1591" s="41">
        <v>44326</v>
      </c>
      <c r="BR1591">
        <v>12.45</v>
      </c>
      <c r="BS1591">
        <v>7.2656000000000001</v>
      </c>
      <c r="BT1591" s="18">
        <f t="shared" si="473"/>
        <v>8.0890208538565087E-3</v>
      </c>
      <c r="BU1591" s="41">
        <v>44326</v>
      </c>
      <c r="BV1591">
        <v>3.14</v>
      </c>
      <c r="BW1591">
        <v>2.1633</v>
      </c>
      <c r="BX1591" s="39">
        <f t="shared" si="474"/>
        <v>0</v>
      </c>
      <c r="BY1591" s="41">
        <v>44628</v>
      </c>
      <c r="BZ1591">
        <v>13.5</v>
      </c>
      <c r="CA1591">
        <v>9.6198999999999995</v>
      </c>
    </row>
    <row r="1592" spans="1:79">
      <c r="A1592" s="41">
        <v>44327</v>
      </c>
      <c r="B1592">
        <v>8.18</v>
      </c>
      <c r="C1592">
        <v>4.7320000000000002</v>
      </c>
      <c r="D1592" s="34">
        <f t="shared" si="460"/>
        <v>9.8811276863649943E-3</v>
      </c>
      <c r="E1592" s="41">
        <v>44327</v>
      </c>
      <c r="F1592">
        <v>1.56</v>
      </c>
      <c r="G1592">
        <v>1.56</v>
      </c>
      <c r="H1592" s="39">
        <f t="shared" si="461"/>
        <v>-2.5000000000000022E-2</v>
      </c>
      <c r="L1592" s="38"/>
      <c r="M1592" s="41">
        <v>44327</v>
      </c>
      <c r="N1592">
        <v>6.31</v>
      </c>
      <c r="O1592">
        <v>4.2161999999999997</v>
      </c>
      <c r="P1592" s="43">
        <f t="shared" si="462"/>
        <v>0</v>
      </c>
      <c r="Q1592" s="41">
        <v>44327</v>
      </c>
      <c r="R1592">
        <v>1.52</v>
      </c>
      <c r="S1592">
        <v>1.1291</v>
      </c>
      <c r="T1592" s="39">
        <f t="shared" si="463"/>
        <v>0</v>
      </c>
      <c r="U1592" s="42">
        <v>44333.62533333333</v>
      </c>
      <c r="V1592" s="44">
        <v>8.34</v>
      </c>
      <c r="W1592" s="44">
        <v>6.5579999999999998</v>
      </c>
      <c r="X1592" s="43">
        <f t="shared" si="475"/>
        <v>2.8383252312999853E-2</v>
      </c>
      <c r="Y1592" s="42">
        <v>44333.62533333333</v>
      </c>
      <c r="Z1592" s="44">
        <v>11</v>
      </c>
      <c r="AA1592" s="44">
        <v>8.6240000000000006</v>
      </c>
      <c r="AB1592" s="43">
        <f t="shared" si="476"/>
        <v>0</v>
      </c>
      <c r="AC1592" s="42">
        <v>44333.62533333333</v>
      </c>
      <c r="AD1592" s="44">
        <v>22.87</v>
      </c>
      <c r="AE1592" s="44">
        <v>19.782</v>
      </c>
      <c r="AF1592" s="43">
        <f t="shared" si="477"/>
        <v>0</v>
      </c>
      <c r="AG1592" s="41">
        <v>44327</v>
      </c>
      <c r="AH1592">
        <v>14.75</v>
      </c>
      <c r="AI1592">
        <v>6.2374000000000001</v>
      </c>
      <c r="AJ1592" s="39">
        <f t="shared" si="464"/>
        <v>3.4104436794183475E-3</v>
      </c>
      <c r="AK1592" s="45">
        <v>44505</v>
      </c>
      <c r="AL1592">
        <v>18.899999999999999</v>
      </c>
      <c r="AM1592">
        <v>13.4565</v>
      </c>
      <c r="AN1592" s="39">
        <f t="shared" si="465"/>
        <v>1.7220135009486964E-2</v>
      </c>
      <c r="AO1592" s="41">
        <v>44327</v>
      </c>
      <c r="AP1592">
        <v>9.57</v>
      </c>
      <c r="AQ1592">
        <v>8.6357999999999997</v>
      </c>
      <c r="AR1592" s="18">
        <f t="shared" si="466"/>
        <v>7.3723257821431245E-3</v>
      </c>
      <c r="AS1592" s="41">
        <v>44327</v>
      </c>
      <c r="AT1592">
        <v>12.79</v>
      </c>
      <c r="AU1592">
        <v>10.970800000000001</v>
      </c>
      <c r="AV1592" s="39">
        <f t="shared" si="467"/>
        <v>-6.2231079306127781E-3</v>
      </c>
      <c r="AW1592" s="41">
        <v>44327</v>
      </c>
      <c r="AX1592">
        <v>12.79</v>
      </c>
      <c r="AY1592">
        <v>8.5913000000000004</v>
      </c>
      <c r="AZ1592" s="39">
        <f t="shared" si="468"/>
        <v>1.9121955848685177E-2</v>
      </c>
      <c r="BA1592" s="41">
        <v>44327</v>
      </c>
      <c r="BB1592">
        <v>4.5999999999999996</v>
      </c>
      <c r="BC1592">
        <v>2.7021999999999999</v>
      </c>
      <c r="BD1592" s="39">
        <f t="shared" si="469"/>
        <v>0</v>
      </c>
      <c r="BE1592" s="41">
        <v>44327</v>
      </c>
      <c r="BF1592">
        <v>12.3</v>
      </c>
      <c r="BG1592">
        <v>8.9962999999999997</v>
      </c>
      <c r="BH1592" s="39">
        <f t="shared" si="470"/>
        <v>0</v>
      </c>
      <c r="BI1592" s="41">
        <v>44327</v>
      </c>
      <c r="BJ1592">
        <v>2.2400000000000002</v>
      </c>
      <c r="BK1592">
        <v>2.2400000000000002</v>
      </c>
      <c r="BL1592" s="39">
        <f t="shared" si="471"/>
        <v>-1.3215859030836918E-2</v>
      </c>
      <c r="BM1592" s="41">
        <v>44327</v>
      </c>
      <c r="BN1592">
        <v>6.5</v>
      </c>
      <c r="BO1592">
        <v>4.5529000000000002</v>
      </c>
      <c r="BP1592" s="46">
        <f t="shared" si="472"/>
        <v>1.5398490947888344E-3</v>
      </c>
      <c r="BQ1592" s="41">
        <v>44327</v>
      </c>
      <c r="BR1592">
        <v>12.7</v>
      </c>
      <c r="BS1592">
        <v>7.4115000000000002</v>
      </c>
      <c r="BT1592" s="18">
        <f t="shared" si="473"/>
        <v>2.008092931072453E-2</v>
      </c>
      <c r="BU1592" s="41">
        <v>44327</v>
      </c>
      <c r="BV1592">
        <v>3.13</v>
      </c>
      <c r="BW1592">
        <v>2.1564000000000001</v>
      </c>
      <c r="BX1592" s="39">
        <f t="shared" si="474"/>
        <v>-3.1895714880043943E-3</v>
      </c>
      <c r="BY1592" s="41">
        <v>44629</v>
      </c>
      <c r="BZ1592">
        <v>13.5</v>
      </c>
      <c r="CA1592">
        <v>9.6198999999999995</v>
      </c>
    </row>
    <row r="1593" spans="1:79">
      <c r="A1593" s="41">
        <v>44333</v>
      </c>
      <c r="B1593">
        <v>8.09</v>
      </c>
      <c r="C1593">
        <v>4.6798999999999999</v>
      </c>
      <c r="D1593" s="34">
        <f t="shared" si="460"/>
        <v>-1.1010143702451449E-2</v>
      </c>
      <c r="E1593" s="41">
        <v>44333</v>
      </c>
      <c r="F1593">
        <v>1.63</v>
      </c>
      <c r="G1593">
        <v>1.63</v>
      </c>
      <c r="H1593" s="39">
        <f t="shared" si="461"/>
        <v>4.4871794871794768E-2</v>
      </c>
      <c r="L1593" s="38"/>
      <c r="M1593" s="41">
        <v>44333</v>
      </c>
      <c r="N1593">
        <v>6.31</v>
      </c>
      <c r="O1593">
        <v>4.2161999999999997</v>
      </c>
      <c r="P1593" s="43">
        <f t="shared" si="462"/>
        <v>0</v>
      </c>
      <c r="Q1593" s="41">
        <v>44333</v>
      </c>
      <c r="R1593">
        <v>1.52</v>
      </c>
      <c r="S1593">
        <v>1.1291</v>
      </c>
      <c r="T1593" s="39">
        <f t="shared" si="463"/>
        <v>0</v>
      </c>
      <c r="U1593" s="42">
        <v>44334.62533333333</v>
      </c>
      <c r="V1593" s="44">
        <v>8.35</v>
      </c>
      <c r="W1593" s="44">
        <v>6.5659999999999998</v>
      </c>
      <c r="X1593" s="43">
        <f t="shared" si="475"/>
        <v>1.2198841110094552E-3</v>
      </c>
      <c r="Y1593" s="42">
        <v>44334.62533333333</v>
      </c>
      <c r="Z1593" s="44">
        <v>10.64</v>
      </c>
      <c r="AA1593" s="44">
        <v>8.6240000000000006</v>
      </c>
      <c r="AB1593" s="43">
        <f t="shared" si="476"/>
        <v>0</v>
      </c>
      <c r="AC1593" s="42">
        <v>44334.62533333333</v>
      </c>
      <c r="AD1593" s="44">
        <v>22.19</v>
      </c>
      <c r="AE1593" s="44">
        <v>19.193000000000001</v>
      </c>
      <c r="AF1593" s="43">
        <f t="shared" si="477"/>
        <v>-2.9774542513395948E-2</v>
      </c>
      <c r="AG1593" s="41">
        <v>44333</v>
      </c>
      <c r="AH1593">
        <v>14.6</v>
      </c>
      <c r="AI1593">
        <v>6.1738999999999997</v>
      </c>
      <c r="AJ1593" s="39">
        <f t="shared" si="464"/>
        <v>-1.0180523936255544E-2</v>
      </c>
      <c r="AK1593" s="45" t="s">
        <v>1226</v>
      </c>
      <c r="AL1593">
        <v>19.149999999999999</v>
      </c>
      <c r="AM1593">
        <v>13.634499999999999</v>
      </c>
      <c r="AN1593" s="39">
        <f t="shared" si="465"/>
        <v>1.3227808122468624E-2</v>
      </c>
      <c r="AO1593" s="41">
        <v>44333</v>
      </c>
      <c r="AP1593">
        <v>9.4</v>
      </c>
      <c r="AQ1593">
        <v>8.4824000000000002</v>
      </c>
      <c r="AR1593" s="18">
        <f t="shared" si="466"/>
        <v>-1.7763264549896889E-2</v>
      </c>
      <c r="AS1593" s="41">
        <v>44333</v>
      </c>
      <c r="AT1593">
        <v>12.79</v>
      </c>
      <c r="AU1593">
        <v>10.970800000000001</v>
      </c>
      <c r="AV1593" s="39">
        <f t="shared" si="467"/>
        <v>0</v>
      </c>
      <c r="AW1593" s="41">
        <v>44333</v>
      </c>
      <c r="AX1593">
        <v>12.88</v>
      </c>
      <c r="AY1593">
        <v>8.6516999999999999</v>
      </c>
      <c r="AZ1593" s="39">
        <f t="shared" si="468"/>
        <v>7.030367930348092E-3</v>
      </c>
      <c r="BA1593" s="41">
        <v>44333</v>
      </c>
      <c r="BB1593">
        <v>4.5999999999999996</v>
      </c>
      <c r="BC1593">
        <v>2.7021999999999999</v>
      </c>
      <c r="BD1593" s="39">
        <f t="shared" si="469"/>
        <v>0</v>
      </c>
      <c r="BE1593" s="41">
        <v>44333</v>
      </c>
      <c r="BF1593">
        <v>12.3</v>
      </c>
      <c r="BG1593">
        <v>8.9962999999999997</v>
      </c>
      <c r="BH1593" s="39">
        <f t="shared" si="470"/>
        <v>0</v>
      </c>
      <c r="BI1593" s="41">
        <v>44333</v>
      </c>
      <c r="BJ1593">
        <v>2.2400000000000002</v>
      </c>
      <c r="BK1593">
        <v>2.2400000000000002</v>
      </c>
      <c r="BL1593" s="39">
        <f t="shared" si="471"/>
        <v>0</v>
      </c>
      <c r="BM1593" s="41">
        <v>44333</v>
      </c>
      <c r="BN1593">
        <v>6.59</v>
      </c>
      <c r="BO1593">
        <v>4.6158999999999999</v>
      </c>
      <c r="BP1593" s="46">
        <f t="shared" si="472"/>
        <v>1.38373344461771E-2</v>
      </c>
      <c r="BQ1593" s="41">
        <v>44333</v>
      </c>
      <c r="BR1593">
        <v>12.7</v>
      </c>
      <c r="BS1593">
        <v>7.4115000000000002</v>
      </c>
      <c r="BT1593" s="18">
        <f t="shared" si="473"/>
        <v>0</v>
      </c>
      <c r="BU1593" s="41">
        <v>44333</v>
      </c>
      <c r="BV1593">
        <v>3.15</v>
      </c>
      <c r="BW1593">
        <v>2.1701999999999999</v>
      </c>
      <c r="BX1593" s="39">
        <f t="shared" si="474"/>
        <v>6.399554813578099E-3</v>
      </c>
      <c r="BY1593" s="41">
        <v>44630</v>
      </c>
      <c r="BZ1593">
        <v>13.73</v>
      </c>
      <c r="CA1593">
        <v>9.7837999999999994</v>
      </c>
    </row>
    <row r="1594" spans="1:79">
      <c r="A1594" s="41">
        <v>44334</v>
      </c>
      <c r="B1594">
        <v>7.97</v>
      </c>
      <c r="C1594">
        <v>4.6105</v>
      </c>
      <c r="D1594" s="34">
        <f t="shared" si="460"/>
        <v>-1.4829376696083229E-2</v>
      </c>
      <c r="E1594" s="41">
        <v>44334</v>
      </c>
      <c r="F1594">
        <v>1.59</v>
      </c>
      <c r="G1594">
        <v>1.59</v>
      </c>
      <c r="H1594" s="39">
        <f t="shared" si="461"/>
        <v>-2.4539877300613383E-2</v>
      </c>
      <c r="L1594" s="38"/>
      <c r="M1594" s="41">
        <v>44334</v>
      </c>
      <c r="N1594">
        <v>6.31</v>
      </c>
      <c r="O1594">
        <v>4.2161999999999997</v>
      </c>
      <c r="P1594" s="43">
        <f t="shared" si="462"/>
        <v>0</v>
      </c>
      <c r="Q1594" s="41">
        <v>44334</v>
      </c>
      <c r="R1594">
        <v>1.52</v>
      </c>
      <c r="S1594">
        <v>1.1291</v>
      </c>
      <c r="T1594" s="39">
        <f t="shared" si="463"/>
        <v>0</v>
      </c>
      <c r="U1594" s="42">
        <v>44335.62533333333</v>
      </c>
      <c r="V1594" s="44">
        <v>8.11</v>
      </c>
      <c r="W1594" s="44">
        <v>6.3769999999999998</v>
      </c>
      <c r="X1594" s="43">
        <f t="shared" si="475"/>
        <v>-2.8784648187633273E-2</v>
      </c>
      <c r="Y1594" s="42">
        <v>44335.62533333333</v>
      </c>
      <c r="Z1594" s="44">
        <v>10.64</v>
      </c>
      <c r="AA1594" s="44">
        <v>8.6240000000000006</v>
      </c>
      <c r="AB1594" s="43">
        <f t="shared" si="476"/>
        <v>0</v>
      </c>
      <c r="AC1594" s="42">
        <v>44335.62533333333</v>
      </c>
      <c r="AD1594" s="44">
        <v>22.14</v>
      </c>
      <c r="AE1594" s="44">
        <v>19.149999999999999</v>
      </c>
      <c r="AF1594" s="43">
        <f t="shared" si="477"/>
        <v>-2.2404001458866674E-3</v>
      </c>
      <c r="AG1594" s="41">
        <v>44334</v>
      </c>
      <c r="AH1594">
        <v>14.77</v>
      </c>
      <c r="AI1594">
        <v>6.2458</v>
      </c>
      <c r="AJ1594" s="39">
        <f t="shared" si="464"/>
        <v>1.1645799251688609E-2</v>
      </c>
      <c r="AK1594" s="45" t="s">
        <v>1227</v>
      </c>
      <c r="AL1594">
        <v>19.2</v>
      </c>
      <c r="AM1594">
        <v>13.6701</v>
      </c>
      <c r="AN1594" s="39">
        <f t="shared" si="465"/>
        <v>2.6110235065459329E-3</v>
      </c>
      <c r="AO1594" s="41">
        <v>44334</v>
      </c>
      <c r="AP1594">
        <v>9.4499999999999993</v>
      </c>
      <c r="AQ1594">
        <v>8.5274999999999999</v>
      </c>
      <c r="AR1594" s="18">
        <f t="shared" si="466"/>
        <v>5.3168914458171859E-3</v>
      </c>
      <c r="AS1594" s="41">
        <v>44334</v>
      </c>
      <c r="AT1594">
        <v>12.79</v>
      </c>
      <c r="AU1594">
        <v>10.970800000000001</v>
      </c>
      <c r="AV1594" s="39">
        <f t="shared" si="467"/>
        <v>0</v>
      </c>
      <c r="AW1594" s="41">
        <v>44334</v>
      </c>
      <c r="AX1594">
        <v>12.91</v>
      </c>
      <c r="AY1594">
        <v>8.6719000000000008</v>
      </c>
      <c r="AZ1594" s="39">
        <f t="shared" si="468"/>
        <v>2.3348012529330517E-3</v>
      </c>
      <c r="BA1594" s="41">
        <v>44334</v>
      </c>
      <c r="BB1594">
        <v>4.5</v>
      </c>
      <c r="BC1594">
        <v>2.6435</v>
      </c>
      <c r="BD1594" s="39">
        <f t="shared" si="469"/>
        <v>-2.1723040485530299E-2</v>
      </c>
      <c r="BE1594" s="41">
        <v>44334</v>
      </c>
      <c r="BF1594">
        <v>12.3</v>
      </c>
      <c r="BG1594">
        <v>8.9962999999999997</v>
      </c>
      <c r="BH1594" s="39">
        <f t="shared" si="470"/>
        <v>0</v>
      </c>
      <c r="BI1594" s="41">
        <v>44334</v>
      </c>
      <c r="BJ1594">
        <v>2.25</v>
      </c>
      <c r="BK1594">
        <v>2.25</v>
      </c>
      <c r="BL1594" s="39">
        <f t="shared" si="471"/>
        <v>4.4642857142856186E-3</v>
      </c>
      <c r="BM1594" s="41">
        <v>44334</v>
      </c>
      <c r="BN1594">
        <v>6.78</v>
      </c>
      <c r="BO1594">
        <v>4.7489999999999997</v>
      </c>
      <c r="BP1594" s="46">
        <f t="shared" si="472"/>
        <v>2.8835113412335574E-2</v>
      </c>
      <c r="BQ1594" s="41">
        <v>44334</v>
      </c>
      <c r="BR1594">
        <v>12.2</v>
      </c>
      <c r="BS1594">
        <v>7.2628000000000004</v>
      </c>
      <c r="BT1594" s="18">
        <f t="shared" si="473"/>
        <v>-2.006341496323279E-2</v>
      </c>
      <c r="BU1594" s="41">
        <v>44334</v>
      </c>
      <c r="BV1594">
        <v>3.15</v>
      </c>
      <c r="BW1594">
        <v>2.1701999999999999</v>
      </c>
      <c r="BX1594" s="39">
        <f t="shared" si="474"/>
        <v>0</v>
      </c>
      <c r="BY1594" s="41">
        <v>44631</v>
      </c>
      <c r="BZ1594">
        <v>13.73</v>
      </c>
      <c r="CA1594">
        <v>9.7837999999999994</v>
      </c>
    </row>
    <row r="1595" spans="1:79">
      <c r="A1595" s="41">
        <v>44335</v>
      </c>
      <c r="B1595">
        <v>7.95</v>
      </c>
      <c r="C1595">
        <v>4.5989000000000004</v>
      </c>
      <c r="D1595" s="34">
        <f t="shared" si="460"/>
        <v>-2.5159960958680426E-3</v>
      </c>
      <c r="E1595" s="41">
        <v>44335</v>
      </c>
      <c r="F1595">
        <v>1.58</v>
      </c>
      <c r="G1595">
        <v>1.58</v>
      </c>
      <c r="H1595" s="39">
        <f t="shared" si="461"/>
        <v>-6.2893081761006345E-3</v>
      </c>
      <c r="L1595" s="38"/>
      <c r="M1595" s="41">
        <v>44335</v>
      </c>
      <c r="N1595">
        <v>6.31</v>
      </c>
      <c r="O1595">
        <v>4.2161999999999997</v>
      </c>
      <c r="P1595" s="43">
        <f t="shared" si="462"/>
        <v>0</v>
      </c>
      <c r="Q1595" s="41">
        <v>44335</v>
      </c>
      <c r="R1595">
        <v>1.51</v>
      </c>
      <c r="S1595">
        <v>1.1215999999999999</v>
      </c>
      <c r="T1595" s="39">
        <f t="shared" si="463"/>
        <v>-6.6424585953414779E-3</v>
      </c>
      <c r="U1595" s="42">
        <v>44336.62533333333</v>
      </c>
      <c r="V1595" s="44">
        <v>7.91</v>
      </c>
      <c r="W1595" s="44">
        <v>6.22</v>
      </c>
      <c r="X1595" s="43">
        <f t="shared" si="475"/>
        <v>-2.4619727144425285E-2</v>
      </c>
      <c r="Y1595" s="42">
        <v>44336.62533333333</v>
      </c>
      <c r="Z1595" s="44">
        <v>10.74</v>
      </c>
      <c r="AA1595" s="44">
        <v>8.7050000000000001</v>
      </c>
      <c r="AB1595" s="43">
        <f t="shared" si="476"/>
        <v>9.3923933209646929E-3</v>
      </c>
      <c r="AC1595" s="42">
        <v>44336.62533333333</v>
      </c>
      <c r="AD1595" s="44">
        <v>21.6</v>
      </c>
      <c r="AE1595" s="44">
        <v>18.683</v>
      </c>
      <c r="AF1595" s="43">
        <f t="shared" si="477"/>
        <v>-2.4386422976501242E-2</v>
      </c>
      <c r="AG1595" s="41">
        <v>44335</v>
      </c>
      <c r="AH1595">
        <v>14.77</v>
      </c>
      <c r="AI1595">
        <v>6.2458</v>
      </c>
      <c r="AJ1595" s="39">
        <f t="shared" si="464"/>
        <v>0</v>
      </c>
      <c r="AK1595" s="45" t="s">
        <v>1228</v>
      </c>
      <c r="AL1595">
        <v>19.3</v>
      </c>
      <c r="AM1595">
        <v>13.741300000000001</v>
      </c>
      <c r="AN1595" s="39">
        <f t="shared" si="465"/>
        <v>5.2084476338871725E-3</v>
      </c>
      <c r="AO1595" s="41">
        <v>44335</v>
      </c>
      <c r="AP1595">
        <v>9.4499999999999993</v>
      </c>
      <c r="AQ1595">
        <v>8.5274999999999999</v>
      </c>
      <c r="AR1595" s="18">
        <f t="shared" si="466"/>
        <v>0</v>
      </c>
      <c r="AS1595" s="41">
        <v>44335</v>
      </c>
      <c r="AT1595">
        <v>12.79</v>
      </c>
      <c r="AU1595">
        <v>10.970800000000001</v>
      </c>
      <c r="AV1595" s="39">
        <f t="shared" si="467"/>
        <v>0</v>
      </c>
      <c r="AW1595" s="41">
        <v>44335</v>
      </c>
      <c r="AX1595">
        <v>12.9</v>
      </c>
      <c r="AY1595">
        <v>8.6652000000000005</v>
      </c>
      <c r="AZ1595" s="39">
        <f t="shared" si="468"/>
        <v>-7.7261038526740063E-4</v>
      </c>
      <c r="BA1595" s="41">
        <v>44335</v>
      </c>
      <c r="BB1595">
        <v>4.5</v>
      </c>
      <c r="BC1595">
        <v>2.6435</v>
      </c>
      <c r="BD1595" s="39">
        <f t="shared" si="469"/>
        <v>0</v>
      </c>
      <c r="BE1595" s="41">
        <v>44335</v>
      </c>
      <c r="BF1595">
        <v>12.3</v>
      </c>
      <c r="BG1595">
        <v>8.9962999999999997</v>
      </c>
      <c r="BH1595" s="39">
        <f t="shared" si="470"/>
        <v>0</v>
      </c>
      <c r="BI1595" s="41">
        <v>44335</v>
      </c>
      <c r="BJ1595">
        <v>2.23</v>
      </c>
      <c r="BK1595">
        <v>2.23</v>
      </c>
      <c r="BL1595" s="39">
        <f t="shared" si="471"/>
        <v>-8.8888888888888976E-3</v>
      </c>
      <c r="BM1595" s="41">
        <v>44335</v>
      </c>
      <c r="BN1595">
        <v>6.82</v>
      </c>
      <c r="BO1595">
        <v>4.7770000000000001</v>
      </c>
      <c r="BP1595" s="46">
        <f t="shared" si="472"/>
        <v>5.8959781006528685E-3</v>
      </c>
      <c r="BQ1595" s="41">
        <v>44335</v>
      </c>
      <c r="BR1595">
        <v>12.03</v>
      </c>
      <c r="BS1595">
        <v>7.1616</v>
      </c>
      <c r="BT1595" s="18">
        <f t="shared" si="473"/>
        <v>-1.3934019937214352E-2</v>
      </c>
      <c r="BU1595" s="41">
        <v>44335</v>
      </c>
      <c r="BV1595">
        <v>3.15</v>
      </c>
      <c r="BW1595">
        <v>2.1701999999999999</v>
      </c>
      <c r="BX1595" s="39">
        <f t="shared" si="474"/>
        <v>0</v>
      </c>
      <c r="BY1595" s="41">
        <v>44634</v>
      </c>
      <c r="BZ1595">
        <v>13.5</v>
      </c>
      <c r="CA1595">
        <v>9.6198999999999995</v>
      </c>
    </row>
    <row r="1596" spans="1:79">
      <c r="A1596" s="41">
        <v>44336</v>
      </c>
      <c r="B1596">
        <v>7.89</v>
      </c>
      <c r="C1596">
        <v>4.5641999999999996</v>
      </c>
      <c r="D1596" s="34">
        <f t="shared" si="460"/>
        <v>-7.5452825675706879E-3</v>
      </c>
      <c r="E1596" s="41">
        <v>44336</v>
      </c>
      <c r="F1596">
        <v>1.51</v>
      </c>
      <c r="G1596">
        <v>1.51</v>
      </c>
      <c r="H1596" s="39">
        <f t="shared" si="461"/>
        <v>-4.4303797468354465E-2</v>
      </c>
      <c r="L1596" s="38"/>
      <c r="M1596" s="41">
        <v>44336</v>
      </c>
      <c r="N1596">
        <v>6.31</v>
      </c>
      <c r="O1596">
        <v>4.2161999999999997</v>
      </c>
      <c r="P1596" s="43">
        <f t="shared" si="462"/>
        <v>0</v>
      </c>
      <c r="Q1596" s="41">
        <v>44336</v>
      </c>
      <c r="R1596">
        <v>1.5</v>
      </c>
      <c r="S1596">
        <v>1.1142000000000001</v>
      </c>
      <c r="T1596" s="39">
        <f t="shared" si="463"/>
        <v>-6.5977175463622076E-3</v>
      </c>
      <c r="U1596" s="42">
        <v>44337.62533333333</v>
      </c>
      <c r="V1596" s="44">
        <v>7.91</v>
      </c>
      <c r="W1596" s="44">
        <v>6.22</v>
      </c>
      <c r="X1596" s="43">
        <f t="shared" si="475"/>
        <v>0</v>
      </c>
      <c r="Y1596" s="42">
        <v>44337.62533333333</v>
      </c>
      <c r="Z1596" s="44">
        <v>10.74</v>
      </c>
      <c r="AA1596" s="44">
        <v>8.7050000000000001</v>
      </c>
      <c r="AB1596" s="43">
        <f t="shared" si="476"/>
        <v>0</v>
      </c>
      <c r="AC1596" s="42">
        <v>44337.62533333333</v>
      </c>
      <c r="AD1596" s="44">
        <v>21.99</v>
      </c>
      <c r="AE1596" s="44">
        <v>19.02</v>
      </c>
      <c r="AF1596" s="43">
        <f t="shared" si="477"/>
        <v>1.8037788363753131E-2</v>
      </c>
      <c r="AG1596" s="41">
        <v>44336</v>
      </c>
      <c r="AH1596">
        <v>14.8</v>
      </c>
      <c r="AI1596">
        <v>6.2584999999999997</v>
      </c>
      <c r="AJ1596" s="39">
        <f t="shared" si="464"/>
        <v>2.0333664222356961E-3</v>
      </c>
      <c r="AK1596" s="45" t="s">
        <v>1229</v>
      </c>
      <c r="AL1596">
        <v>19.600000000000001</v>
      </c>
      <c r="AM1596">
        <v>13.9549</v>
      </c>
      <c r="AN1596" s="39">
        <f t="shared" si="465"/>
        <v>1.5544380808220442E-2</v>
      </c>
      <c r="AO1596" s="41">
        <v>44336</v>
      </c>
      <c r="AP1596">
        <v>9.39</v>
      </c>
      <c r="AQ1596">
        <v>8.4733000000000001</v>
      </c>
      <c r="AR1596" s="18">
        <f t="shared" si="466"/>
        <v>-6.355907358545858E-3</v>
      </c>
      <c r="AS1596" s="41">
        <v>44336</v>
      </c>
      <c r="AT1596">
        <v>12.75</v>
      </c>
      <c r="AU1596">
        <v>10.936500000000001</v>
      </c>
      <c r="AV1596" s="39">
        <f t="shared" si="467"/>
        <v>-3.1264812046523493E-3</v>
      </c>
      <c r="AW1596" s="41">
        <v>44336</v>
      </c>
      <c r="AX1596">
        <v>12.93</v>
      </c>
      <c r="AY1596">
        <v>8.6852999999999998</v>
      </c>
      <c r="AZ1596" s="39">
        <f t="shared" si="468"/>
        <v>2.3196233208696094E-3</v>
      </c>
      <c r="BA1596" s="41">
        <v>44336</v>
      </c>
      <c r="BB1596">
        <v>4.3899999999999997</v>
      </c>
      <c r="BC1596">
        <v>2.5789</v>
      </c>
      <c r="BD1596" s="39">
        <f t="shared" si="469"/>
        <v>-2.4437299035369772E-2</v>
      </c>
      <c r="BE1596" s="41">
        <v>44336</v>
      </c>
      <c r="BF1596">
        <v>12.3</v>
      </c>
      <c r="BG1596">
        <v>8.9962999999999997</v>
      </c>
      <c r="BH1596" s="39">
        <f t="shared" si="470"/>
        <v>0</v>
      </c>
      <c r="BI1596" s="41">
        <v>44336</v>
      </c>
      <c r="BJ1596">
        <v>2.2200000000000002</v>
      </c>
      <c r="BK1596">
        <v>2.2200000000000002</v>
      </c>
      <c r="BL1596" s="39">
        <f t="shared" si="471"/>
        <v>-4.4843049327353305E-3</v>
      </c>
      <c r="BM1596" s="41">
        <v>44336</v>
      </c>
      <c r="BN1596">
        <v>6.71</v>
      </c>
      <c r="BO1596">
        <v>4.7</v>
      </c>
      <c r="BP1596" s="46">
        <f t="shared" si="472"/>
        <v>-1.6118903077245124E-2</v>
      </c>
      <c r="BQ1596" s="41">
        <v>44336</v>
      </c>
      <c r="BR1596">
        <v>12.38</v>
      </c>
      <c r="BS1596">
        <v>7.3699000000000003</v>
      </c>
      <c r="BT1596" s="18">
        <f t="shared" si="473"/>
        <v>2.9085679177837408E-2</v>
      </c>
      <c r="BU1596" s="41">
        <v>44336</v>
      </c>
      <c r="BV1596">
        <v>3.14</v>
      </c>
      <c r="BW1596">
        <v>2.1633</v>
      </c>
      <c r="BX1596" s="39">
        <f t="shared" si="474"/>
        <v>-3.1794304672379996E-3</v>
      </c>
      <c r="BY1596" s="41">
        <v>44635</v>
      </c>
      <c r="BZ1596">
        <v>13.5</v>
      </c>
      <c r="CA1596">
        <v>9.6198999999999995</v>
      </c>
    </row>
    <row r="1597" spans="1:79">
      <c r="A1597" s="41">
        <v>44337</v>
      </c>
      <c r="B1597">
        <v>8.1999999999999993</v>
      </c>
      <c r="C1597">
        <v>4.7435</v>
      </c>
      <c r="D1597" s="34">
        <f t="shared" si="460"/>
        <v>3.9283992813636669E-2</v>
      </c>
      <c r="E1597" s="41">
        <v>44337</v>
      </c>
      <c r="F1597">
        <v>1.57</v>
      </c>
      <c r="G1597">
        <v>1.57</v>
      </c>
      <c r="H1597" s="39">
        <f t="shared" si="461"/>
        <v>3.9735099337748381E-2</v>
      </c>
      <c r="L1597" s="38"/>
      <c r="M1597" s="41">
        <v>44337</v>
      </c>
      <c r="N1597">
        <v>6.31</v>
      </c>
      <c r="O1597">
        <v>4.2161999999999997</v>
      </c>
      <c r="P1597" s="43">
        <f t="shared" si="462"/>
        <v>0</v>
      </c>
      <c r="Q1597" s="41">
        <v>44337</v>
      </c>
      <c r="R1597">
        <v>1.54</v>
      </c>
      <c r="S1597">
        <v>1.1438999999999999</v>
      </c>
      <c r="T1597" s="39">
        <f t="shared" si="463"/>
        <v>2.6655896607431194E-2</v>
      </c>
      <c r="U1597" s="42">
        <v>44340.62533333333</v>
      </c>
      <c r="V1597" s="44">
        <v>7.95</v>
      </c>
      <c r="W1597" s="44">
        <v>6.2510000000000003</v>
      </c>
      <c r="X1597" s="43">
        <f t="shared" si="475"/>
        <v>4.9839228295820871E-3</v>
      </c>
      <c r="Y1597" s="42">
        <v>44340.62533333333</v>
      </c>
      <c r="Z1597" s="44">
        <v>10.69</v>
      </c>
      <c r="AA1597" s="44">
        <v>8.6639999999999997</v>
      </c>
      <c r="AB1597" s="43">
        <f t="shared" si="476"/>
        <v>-4.7099368179207776E-3</v>
      </c>
      <c r="AC1597" s="42">
        <v>44340.62533333333</v>
      </c>
      <c r="AD1597" s="44">
        <v>21.99</v>
      </c>
      <c r="AE1597" s="44">
        <v>19.02</v>
      </c>
      <c r="AF1597" s="43">
        <f t="shared" si="477"/>
        <v>0</v>
      </c>
      <c r="AG1597" s="41">
        <v>44337</v>
      </c>
      <c r="AH1597">
        <v>14.69</v>
      </c>
      <c r="AI1597">
        <v>6.2119999999999997</v>
      </c>
      <c r="AJ1597" s="39">
        <f t="shared" si="464"/>
        <v>-7.4298953423344236E-3</v>
      </c>
      <c r="AK1597" s="45" t="s">
        <v>1230</v>
      </c>
      <c r="AL1597">
        <v>19.66</v>
      </c>
      <c r="AM1597">
        <v>13.9976</v>
      </c>
      <c r="AN1597" s="39">
        <f t="shared" si="465"/>
        <v>3.0598571111222551E-3</v>
      </c>
      <c r="AO1597" s="41">
        <v>44337</v>
      </c>
      <c r="AP1597">
        <v>9.48</v>
      </c>
      <c r="AQ1597">
        <v>8.5545000000000009</v>
      </c>
      <c r="AR1597" s="18">
        <f t="shared" si="466"/>
        <v>9.5830432063069675E-3</v>
      </c>
      <c r="AS1597" s="41">
        <v>44337</v>
      </c>
      <c r="AT1597">
        <v>12.79</v>
      </c>
      <c r="AU1597">
        <v>10.970800000000001</v>
      </c>
      <c r="AV1597" s="39">
        <f t="shared" si="467"/>
        <v>3.1362867462167965E-3</v>
      </c>
      <c r="AW1597" s="41">
        <v>44337</v>
      </c>
      <c r="AX1597">
        <v>12.9</v>
      </c>
      <c r="AY1597">
        <v>8.6652000000000005</v>
      </c>
      <c r="AZ1597" s="39">
        <f t="shared" si="468"/>
        <v>-2.3142551207211426E-3</v>
      </c>
      <c r="BA1597" s="41">
        <v>44337</v>
      </c>
      <c r="BB1597">
        <v>4.4000000000000004</v>
      </c>
      <c r="BC1597">
        <v>2.5847000000000002</v>
      </c>
      <c r="BD1597" s="39">
        <f t="shared" si="469"/>
        <v>2.2490209003839814E-3</v>
      </c>
      <c r="BE1597" s="41">
        <v>44337</v>
      </c>
      <c r="BF1597">
        <v>12.3</v>
      </c>
      <c r="BG1597">
        <v>8.9962999999999997</v>
      </c>
      <c r="BH1597" s="39">
        <f t="shared" si="470"/>
        <v>0</v>
      </c>
      <c r="BI1597" s="41">
        <v>44337</v>
      </c>
      <c r="BJ1597">
        <v>2.2000000000000002</v>
      </c>
      <c r="BK1597">
        <v>2.2000000000000002</v>
      </c>
      <c r="BL1597" s="39">
        <f t="shared" si="471"/>
        <v>-9.0090090090090159E-3</v>
      </c>
      <c r="BM1597" s="41">
        <v>44337</v>
      </c>
      <c r="BN1597">
        <v>6.74</v>
      </c>
      <c r="BO1597">
        <v>4.7210000000000001</v>
      </c>
      <c r="BP1597" s="46">
        <f t="shared" si="472"/>
        <v>4.468085106382959E-3</v>
      </c>
      <c r="BQ1597" s="41">
        <v>44337</v>
      </c>
      <c r="BR1597">
        <v>12.3</v>
      </c>
      <c r="BS1597">
        <v>7.3223000000000003</v>
      </c>
      <c r="BT1597" s="18">
        <f t="shared" si="473"/>
        <v>-6.4587036459110821E-3</v>
      </c>
      <c r="BU1597" s="41">
        <v>44337</v>
      </c>
      <c r="BV1597">
        <v>3.15</v>
      </c>
      <c r="BW1597">
        <v>2.1701999999999999</v>
      </c>
      <c r="BX1597" s="39">
        <f t="shared" si="474"/>
        <v>3.1895714880043943E-3</v>
      </c>
      <c r="BY1597" s="41">
        <v>44636</v>
      </c>
      <c r="BZ1597">
        <v>13.5</v>
      </c>
      <c r="CA1597">
        <v>9.6198999999999995</v>
      </c>
    </row>
    <row r="1598" spans="1:79">
      <c r="A1598" s="41">
        <v>44340</v>
      </c>
      <c r="B1598">
        <v>8.3699999999999992</v>
      </c>
      <c r="C1598">
        <v>4.8418999999999999</v>
      </c>
      <c r="D1598" s="34">
        <f t="shared" si="460"/>
        <v>2.0744176241172092E-2</v>
      </c>
      <c r="E1598" s="41">
        <v>44340</v>
      </c>
      <c r="F1598">
        <v>1.6</v>
      </c>
      <c r="G1598">
        <v>1.6</v>
      </c>
      <c r="H1598" s="39">
        <f t="shared" si="461"/>
        <v>1.9108280254777087E-2</v>
      </c>
      <c r="L1598" s="38"/>
      <c r="M1598" s="41">
        <v>44340</v>
      </c>
      <c r="N1598">
        <v>6.31</v>
      </c>
      <c r="O1598">
        <v>4.2161999999999997</v>
      </c>
      <c r="P1598" s="43">
        <f t="shared" si="462"/>
        <v>0</v>
      </c>
      <c r="Q1598" s="41">
        <v>44340</v>
      </c>
      <c r="R1598">
        <v>1.56</v>
      </c>
      <c r="S1598">
        <v>1.1588000000000001</v>
      </c>
      <c r="T1598" s="39">
        <f t="shared" si="463"/>
        <v>1.3025614127109132E-2</v>
      </c>
      <c r="U1598" s="42">
        <v>44341.62533333333</v>
      </c>
      <c r="V1598" s="44">
        <v>7.94</v>
      </c>
      <c r="W1598" s="44">
        <v>6.2430000000000003</v>
      </c>
      <c r="X1598" s="43">
        <f t="shared" si="475"/>
        <v>-1.279795232762759E-3</v>
      </c>
      <c r="Y1598" s="42">
        <v>44341.62533333333</v>
      </c>
      <c r="Z1598" s="44">
        <v>10.68</v>
      </c>
      <c r="AA1598" s="44">
        <v>8.6560000000000006</v>
      </c>
      <c r="AB1598" s="43">
        <f t="shared" si="476"/>
        <v>-9.2336103416425664E-4</v>
      </c>
      <c r="AC1598" s="42">
        <v>44341.62533333333</v>
      </c>
      <c r="AD1598" s="44">
        <v>21.61</v>
      </c>
      <c r="AE1598" s="44">
        <v>18.692</v>
      </c>
      <c r="AF1598" s="43">
        <f t="shared" si="477"/>
        <v>-1.7245005257623524E-2</v>
      </c>
      <c r="AG1598" s="41">
        <v>44340</v>
      </c>
      <c r="AH1598">
        <v>14.69</v>
      </c>
      <c r="AI1598">
        <v>6.2119999999999997</v>
      </c>
      <c r="AJ1598" s="39">
        <f t="shared" si="464"/>
        <v>0</v>
      </c>
      <c r="AK1598" s="45" t="s">
        <v>1231</v>
      </c>
      <c r="AL1598">
        <v>19.649999999999999</v>
      </c>
      <c r="AM1598">
        <v>13.990500000000001</v>
      </c>
      <c r="AN1598" s="39">
        <f t="shared" si="465"/>
        <v>-5.072298108246728E-4</v>
      </c>
      <c r="AO1598" s="41">
        <v>44340</v>
      </c>
      <c r="AP1598">
        <v>9.4700000000000006</v>
      </c>
      <c r="AQ1598">
        <v>8.5455000000000005</v>
      </c>
      <c r="AR1598" s="18">
        <f t="shared" si="466"/>
        <v>-1.0520778537612182E-3</v>
      </c>
      <c r="AS1598" s="41">
        <v>44340</v>
      </c>
      <c r="AT1598">
        <v>12.79</v>
      </c>
      <c r="AU1598">
        <v>10.970800000000001</v>
      </c>
      <c r="AV1598" s="39">
        <f t="shared" si="467"/>
        <v>0</v>
      </c>
      <c r="AW1598" s="41">
        <v>44340</v>
      </c>
      <c r="AX1598">
        <v>12.85</v>
      </c>
      <c r="AY1598">
        <v>8.6316000000000006</v>
      </c>
      <c r="AZ1598" s="39">
        <f t="shared" si="468"/>
        <v>-3.8775792826478157E-3</v>
      </c>
      <c r="BA1598" s="41">
        <v>44340</v>
      </c>
      <c r="BB1598">
        <v>4.58</v>
      </c>
      <c r="BC1598">
        <v>2.6905000000000001</v>
      </c>
      <c r="BD1598" s="39">
        <f t="shared" si="469"/>
        <v>4.093318373505625E-2</v>
      </c>
      <c r="BE1598" s="41">
        <v>44340</v>
      </c>
      <c r="BF1598">
        <v>12.25</v>
      </c>
      <c r="BG1598">
        <v>8.9596999999999998</v>
      </c>
      <c r="BH1598" s="39">
        <f t="shared" si="470"/>
        <v>-4.0683392061180669E-3</v>
      </c>
      <c r="BI1598" s="41">
        <v>44340</v>
      </c>
      <c r="BJ1598">
        <v>2.19</v>
      </c>
      <c r="BK1598">
        <v>2.19</v>
      </c>
      <c r="BL1598" s="39">
        <f t="shared" si="471"/>
        <v>-4.5454545454546502E-3</v>
      </c>
      <c r="BM1598" s="41">
        <v>44340</v>
      </c>
      <c r="BN1598">
        <v>6.79</v>
      </c>
      <c r="BO1598">
        <v>4.7560000000000002</v>
      </c>
      <c r="BP1598" s="46">
        <f t="shared" si="472"/>
        <v>7.4136835416225679E-3</v>
      </c>
      <c r="BQ1598" s="41">
        <v>44340</v>
      </c>
      <c r="BR1598">
        <v>12.25</v>
      </c>
      <c r="BS1598">
        <v>7.2926000000000002</v>
      </c>
      <c r="BT1598" s="18">
        <f t="shared" si="473"/>
        <v>-4.0561025907160401E-3</v>
      </c>
      <c r="BU1598" s="41">
        <v>44340</v>
      </c>
      <c r="BV1598">
        <v>3.14</v>
      </c>
      <c r="BW1598">
        <v>2.1633</v>
      </c>
      <c r="BX1598" s="39">
        <f t="shared" si="474"/>
        <v>-3.1794304672379996E-3</v>
      </c>
      <c r="BY1598" s="41">
        <v>44637</v>
      </c>
      <c r="BZ1598">
        <v>13.5</v>
      </c>
      <c r="CA1598">
        <v>9.6198999999999995</v>
      </c>
    </row>
    <row r="1599" spans="1:79">
      <c r="A1599" s="41">
        <v>44341</v>
      </c>
      <c r="B1599">
        <v>8.3699999999999992</v>
      </c>
      <c r="C1599">
        <v>4.8418999999999999</v>
      </c>
      <c r="D1599" s="34">
        <f t="shared" si="460"/>
        <v>0</v>
      </c>
      <c r="E1599" s="41">
        <v>44341</v>
      </c>
      <c r="F1599">
        <v>1.53</v>
      </c>
      <c r="G1599">
        <v>1.53</v>
      </c>
      <c r="H1599" s="39">
        <f t="shared" si="461"/>
        <v>-4.3750000000000039E-2</v>
      </c>
      <c r="L1599" s="38"/>
      <c r="M1599" s="41">
        <v>44341</v>
      </c>
      <c r="N1599">
        <v>6.3</v>
      </c>
      <c r="O1599">
        <v>4.2095000000000002</v>
      </c>
      <c r="P1599" s="43">
        <f t="shared" si="462"/>
        <v>-1.5891086760588882E-3</v>
      </c>
      <c r="Q1599" s="41">
        <v>44341</v>
      </c>
      <c r="R1599">
        <v>1.6</v>
      </c>
      <c r="S1599">
        <v>1.1884999999999999</v>
      </c>
      <c r="T1599" s="39">
        <f t="shared" si="463"/>
        <v>2.5629962029685739E-2</v>
      </c>
      <c r="U1599" s="42">
        <v>44342.62533333333</v>
      </c>
      <c r="V1599" s="44">
        <v>8.2899999999999991</v>
      </c>
      <c r="W1599" s="44">
        <v>6.5190000000000001</v>
      </c>
      <c r="X1599" s="43">
        <f t="shared" si="475"/>
        <v>4.420951465641515E-2</v>
      </c>
      <c r="Y1599" s="42">
        <v>44342.62533333333</v>
      </c>
      <c r="Z1599" s="44">
        <v>10.6</v>
      </c>
      <c r="AA1599" s="44">
        <v>8.5909999999999993</v>
      </c>
      <c r="AB1599" s="43">
        <f t="shared" si="476"/>
        <v>-7.5092421441775963E-3</v>
      </c>
      <c r="AC1599" s="42">
        <v>44342.62533333333</v>
      </c>
      <c r="AD1599" s="44">
        <v>21.7</v>
      </c>
      <c r="AE1599" s="44">
        <v>18.77</v>
      </c>
      <c r="AF1599" s="43">
        <f t="shared" si="477"/>
        <v>4.1729081960196557E-3</v>
      </c>
      <c r="AG1599" s="41">
        <v>44341</v>
      </c>
      <c r="AH1599">
        <v>14.7</v>
      </c>
      <c r="AI1599">
        <v>6.2161999999999997</v>
      </c>
      <c r="AJ1599" s="39">
        <f t="shared" si="464"/>
        <v>6.7611075338055082E-4</v>
      </c>
      <c r="AK1599" s="45" t="s">
        <v>1232</v>
      </c>
      <c r="AL1599">
        <v>19.45</v>
      </c>
      <c r="AM1599">
        <v>13.848100000000001</v>
      </c>
      <c r="AN1599" s="39">
        <f t="shared" si="465"/>
        <v>-1.0178335298952882E-2</v>
      </c>
      <c r="AO1599" s="41">
        <v>44341</v>
      </c>
      <c r="AP1599">
        <v>9.48</v>
      </c>
      <c r="AQ1599">
        <v>8.5545000000000009</v>
      </c>
      <c r="AR1599" s="18">
        <f t="shared" si="466"/>
        <v>1.0531858873091499E-3</v>
      </c>
      <c r="AS1599" s="41">
        <v>44341</v>
      </c>
      <c r="AT1599">
        <v>12.6</v>
      </c>
      <c r="AU1599">
        <v>10.8079</v>
      </c>
      <c r="AV1599" s="39">
        <f t="shared" si="467"/>
        <v>-1.4848506945710474E-2</v>
      </c>
      <c r="AW1599" s="41">
        <v>44341</v>
      </c>
      <c r="AX1599">
        <v>12.88</v>
      </c>
      <c r="AY1599">
        <v>8.6516999999999999</v>
      </c>
      <c r="AZ1599" s="39">
        <f t="shared" si="468"/>
        <v>2.328652856944175E-3</v>
      </c>
      <c r="BA1599" s="41">
        <v>44341</v>
      </c>
      <c r="BB1599">
        <v>4.58</v>
      </c>
      <c r="BC1599">
        <v>2.6905000000000001</v>
      </c>
      <c r="BD1599" s="39">
        <f t="shared" si="469"/>
        <v>0</v>
      </c>
      <c r="BE1599" s="41">
        <v>44341</v>
      </c>
      <c r="BF1599">
        <v>12.2</v>
      </c>
      <c r="BG1599">
        <v>8.9230999999999998</v>
      </c>
      <c r="BH1599" s="39">
        <f t="shared" si="470"/>
        <v>-4.0849582017255005E-3</v>
      </c>
      <c r="BI1599" s="41">
        <v>44341</v>
      </c>
      <c r="BJ1599">
        <v>2.17</v>
      </c>
      <c r="BK1599">
        <v>2.17</v>
      </c>
      <c r="BL1599" s="39">
        <f t="shared" si="471"/>
        <v>-9.1324200913242091E-3</v>
      </c>
      <c r="BM1599" s="41">
        <v>44341</v>
      </c>
      <c r="BN1599">
        <v>6.78</v>
      </c>
      <c r="BO1599">
        <v>4.7489999999999997</v>
      </c>
      <c r="BP1599" s="46">
        <f t="shared" si="472"/>
        <v>-1.471825063078335E-3</v>
      </c>
      <c r="BQ1599" s="41">
        <v>44341</v>
      </c>
      <c r="BR1599">
        <v>12.14</v>
      </c>
      <c r="BS1599">
        <v>7.2271000000000001</v>
      </c>
      <c r="BT1599" s="18">
        <f t="shared" si="473"/>
        <v>-8.9817074842991687E-3</v>
      </c>
      <c r="BU1599" s="41">
        <v>44341</v>
      </c>
      <c r="BV1599">
        <v>3.14</v>
      </c>
      <c r="BW1599">
        <v>2.1633</v>
      </c>
      <c r="BX1599" s="39">
        <f t="shared" si="474"/>
        <v>0</v>
      </c>
      <c r="BY1599" s="41">
        <v>44638</v>
      </c>
      <c r="BZ1599">
        <v>13.5</v>
      </c>
      <c r="CA1599">
        <v>9.6198999999999995</v>
      </c>
    </row>
    <row r="1600" spans="1:79">
      <c r="A1600" s="41">
        <v>44342</v>
      </c>
      <c r="B1600">
        <v>8.3000000000000007</v>
      </c>
      <c r="C1600">
        <v>4.8014000000000001</v>
      </c>
      <c r="D1600" s="34">
        <f t="shared" si="460"/>
        <v>-8.3644850162125934E-3</v>
      </c>
      <c r="E1600" s="41">
        <v>44342</v>
      </c>
      <c r="F1600">
        <v>1.53</v>
      </c>
      <c r="G1600">
        <v>1.53</v>
      </c>
      <c r="H1600" s="39">
        <f t="shared" si="461"/>
        <v>0</v>
      </c>
      <c r="L1600" s="38"/>
      <c r="M1600" s="41">
        <v>44342</v>
      </c>
      <c r="N1600">
        <v>6.3</v>
      </c>
      <c r="O1600">
        <v>4.2095000000000002</v>
      </c>
      <c r="P1600" s="43">
        <f t="shared" si="462"/>
        <v>0</v>
      </c>
      <c r="Q1600" s="41">
        <v>44342</v>
      </c>
      <c r="R1600">
        <v>1.62</v>
      </c>
      <c r="S1600">
        <v>1.2033</v>
      </c>
      <c r="T1600" s="39">
        <f t="shared" si="463"/>
        <v>1.2452671434581529E-2</v>
      </c>
      <c r="U1600" s="42">
        <v>44343.62533333333</v>
      </c>
      <c r="V1600" s="44">
        <v>8.2899999999999991</v>
      </c>
      <c r="W1600" s="44">
        <v>6.5190000000000001</v>
      </c>
      <c r="X1600" s="43">
        <f t="shared" si="475"/>
        <v>0</v>
      </c>
      <c r="Y1600" s="42">
        <v>44343.62533333333</v>
      </c>
      <c r="Z1600" s="44">
        <v>10.69</v>
      </c>
      <c r="AA1600" s="44">
        <v>8.6639999999999997</v>
      </c>
      <c r="AB1600" s="43">
        <f t="shared" si="476"/>
        <v>8.4972645792108486E-3</v>
      </c>
      <c r="AC1600" s="42">
        <v>44343.62533333333</v>
      </c>
      <c r="AD1600" s="44">
        <v>22.19</v>
      </c>
      <c r="AE1600" s="44">
        <v>19.193000000000001</v>
      </c>
      <c r="AF1600" s="43">
        <f t="shared" si="477"/>
        <v>2.2535961640916452E-2</v>
      </c>
      <c r="AG1600" s="41">
        <v>44342</v>
      </c>
      <c r="AH1600">
        <v>14.6</v>
      </c>
      <c r="AI1600">
        <v>6.1738999999999997</v>
      </c>
      <c r="AJ1600" s="39">
        <f t="shared" si="464"/>
        <v>-6.8048003603487671E-3</v>
      </c>
      <c r="AK1600" s="45" t="s">
        <v>1233</v>
      </c>
      <c r="AL1600">
        <v>19.34</v>
      </c>
      <c r="AM1600">
        <v>13.7698</v>
      </c>
      <c r="AN1600" s="39">
        <f t="shared" si="465"/>
        <v>-5.6542052700370793E-3</v>
      </c>
      <c r="AO1600" s="41">
        <v>44342</v>
      </c>
      <c r="AP1600">
        <v>9.49</v>
      </c>
      <c r="AQ1600">
        <v>8.5635999999999992</v>
      </c>
      <c r="AR1600" s="18">
        <f t="shared" si="466"/>
        <v>1.063767607691663E-3</v>
      </c>
      <c r="AS1600" s="41">
        <v>44342</v>
      </c>
      <c r="AT1600">
        <v>12.5</v>
      </c>
      <c r="AU1600">
        <v>10.722099999999999</v>
      </c>
      <c r="AV1600" s="39">
        <f t="shared" si="467"/>
        <v>-7.9386374781410599E-3</v>
      </c>
      <c r="AW1600" s="41">
        <v>44342</v>
      </c>
      <c r="AX1600">
        <v>12.84</v>
      </c>
      <c r="AY1600">
        <v>8.6249000000000002</v>
      </c>
      <c r="AZ1600" s="39">
        <f t="shared" si="468"/>
        <v>-3.0976571078516028E-3</v>
      </c>
      <c r="BA1600" s="41">
        <v>44342</v>
      </c>
      <c r="BB1600">
        <v>4.58</v>
      </c>
      <c r="BC1600">
        <v>2.6905000000000001</v>
      </c>
      <c r="BD1600" s="39">
        <f t="shared" si="469"/>
        <v>0</v>
      </c>
      <c r="BE1600" s="41">
        <v>44342</v>
      </c>
      <c r="BF1600">
        <v>12.2</v>
      </c>
      <c r="BG1600">
        <v>8.9230999999999998</v>
      </c>
      <c r="BH1600" s="39">
        <f t="shared" si="470"/>
        <v>0</v>
      </c>
      <c r="BI1600" s="41">
        <v>44342</v>
      </c>
      <c r="BJ1600">
        <v>2.19</v>
      </c>
      <c r="BK1600">
        <v>2.19</v>
      </c>
      <c r="BL1600" s="39">
        <f t="shared" si="471"/>
        <v>9.2165898617511607E-3</v>
      </c>
      <c r="BM1600" s="41">
        <v>44342</v>
      </c>
      <c r="BN1600">
        <v>6.75</v>
      </c>
      <c r="BO1600">
        <v>4.7279999999999998</v>
      </c>
      <c r="BP1600" s="46">
        <f t="shared" si="472"/>
        <v>-4.4219835754895579E-3</v>
      </c>
      <c r="BQ1600" s="41">
        <v>44342</v>
      </c>
      <c r="BR1600">
        <v>12.18</v>
      </c>
      <c r="BS1600">
        <v>7.2508999999999997</v>
      </c>
      <c r="BT1600" s="18">
        <f t="shared" si="473"/>
        <v>3.2931604654701883E-3</v>
      </c>
      <c r="BU1600" s="41">
        <v>44342</v>
      </c>
      <c r="BV1600">
        <v>3.15</v>
      </c>
      <c r="BW1600">
        <v>2.1701999999999999</v>
      </c>
      <c r="BX1600" s="39">
        <f t="shared" si="474"/>
        <v>3.1895714880043943E-3</v>
      </c>
      <c r="BY1600" s="41">
        <v>44641</v>
      </c>
      <c r="BZ1600">
        <v>13.6</v>
      </c>
      <c r="CA1600">
        <v>9.6912000000000003</v>
      </c>
    </row>
    <row r="1601" spans="1:79">
      <c r="A1601" s="41">
        <v>44343</v>
      </c>
      <c r="B1601">
        <v>8.25</v>
      </c>
      <c r="C1601">
        <v>4.7725</v>
      </c>
      <c r="D1601" s="34">
        <f t="shared" si="460"/>
        <v>-6.0190777689840772E-3</v>
      </c>
      <c r="E1601" s="41">
        <v>44343</v>
      </c>
      <c r="F1601">
        <v>1.53</v>
      </c>
      <c r="G1601">
        <v>1.53</v>
      </c>
      <c r="H1601" s="39">
        <f t="shared" si="461"/>
        <v>0</v>
      </c>
      <c r="L1601" s="38"/>
      <c r="M1601" s="41">
        <v>44343</v>
      </c>
      <c r="N1601">
        <v>6.4</v>
      </c>
      <c r="O1601">
        <v>4.2763</v>
      </c>
      <c r="P1601" s="43">
        <f t="shared" si="462"/>
        <v>1.5868868036583855E-2</v>
      </c>
      <c r="Q1601" s="41">
        <v>44343</v>
      </c>
      <c r="R1601">
        <v>1.61</v>
      </c>
      <c r="S1601">
        <v>1.1959</v>
      </c>
      <c r="T1601" s="39">
        <f t="shared" si="463"/>
        <v>-6.1497548408543778E-3</v>
      </c>
      <c r="U1601" s="42">
        <v>44344.62533333333</v>
      </c>
      <c r="V1601" s="44">
        <v>8.3800000000000008</v>
      </c>
      <c r="W1601" s="44">
        <v>6.5890000000000004</v>
      </c>
      <c r="X1601" s="43">
        <f t="shared" si="475"/>
        <v>1.0737843227488922E-2</v>
      </c>
      <c r="Y1601" s="42">
        <v>44344.62533333333</v>
      </c>
      <c r="Z1601" s="44">
        <v>10.74</v>
      </c>
      <c r="AA1601" s="44">
        <v>8.7050000000000001</v>
      </c>
      <c r="AB1601" s="43">
        <f t="shared" si="476"/>
        <v>4.7322253000923785E-3</v>
      </c>
      <c r="AC1601" s="42">
        <v>44344.62533333333</v>
      </c>
      <c r="AD1601" s="44">
        <v>22.19</v>
      </c>
      <c r="AE1601" s="44">
        <v>19.193000000000001</v>
      </c>
      <c r="AF1601" s="43">
        <f t="shared" si="477"/>
        <v>0</v>
      </c>
      <c r="AG1601" s="41">
        <v>44343</v>
      </c>
      <c r="AH1601">
        <v>14.6</v>
      </c>
      <c r="AI1601">
        <v>6.1738999999999997</v>
      </c>
      <c r="AJ1601" s="39">
        <f t="shared" si="464"/>
        <v>0</v>
      </c>
      <c r="AK1601" s="45" t="s">
        <v>1234</v>
      </c>
      <c r="AL1601">
        <v>19.29</v>
      </c>
      <c r="AM1601">
        <v>13.7342</v>
      </c>
      <c r="AN1601" s="39">
        <f t="shared" si="465"/>
        <v>-2.5853679792008978E-3</v>
      </c>
      <c r="AO1601" s="41">
        <v>44343</v>
      </c>
      <c r="AP1601">
        <v>9.48</v>
      </c>
      <c r="AQ1601">
        <v>8.5545000000000009</v>
      </c>
      <c r="AR1601" s="18">
        <f t="shared" si="466"/>
        <v>-1.0626372086503728E-3</v>
      </c>
      <c r="AS1601" s="41">
        <v>44343</v>
      </c>
      <c r="AT1601">
        <v>12.5</v>
      </c>
      <c r="AU1601">
        <v>10.722099999999999</v>
      </c>
      <c r="AV1601" s="39">
        <f t="shared" si="467"/>
        <v>0</v>
      </c>
      <c r="AW1601" s="41">
        <v>44343</v>
      </c>
      <c r="AX1601">
        <v>12.8</v>
      </c>
      <c r="AY1601">
        <v>8.5980000000000008</v>
      </c>
      <c r="AZ1601" s="39">
        <f t="shared" si="468"/>
        <v>-3.1188767405998306E-3</v>
      </c>
      <c r="BA1601" s="41">
        <v>44343</v>
      </c>
      <c r="BB1601">
        <v>4.58</v>
      </c>
      <c r="BC1601">
        <v>2.6905000000000001</v>
      </c>
      <c r="BD1601" s="39">
        <f t="shared" si="469"/>
        <v>0</v>
      </c>
      <c r="BE1601" s="41">
        <v>44343</v>
      </c>
      <c r="BF1601">
        <v>12.2</v>
      </c>
      <c r="BG1601">
        <v>8.9230999999999998</v>
      </c>
      <c r="BH1601" s="39">
        <f t="shared" si="470"/>
        <v>0</v>
      </c>
      <c r="BI1601" s="41">
        <v>44343</v>
      </c>
      <c r="BJ1601">
        <v>2.2000000000000002</v>
      </c>
      <c r="BK1601">
        <v>2.2000000000000002</v>
      </c>
      <c r="BL1601" s="39">
        <f t="shared" si="471"/>
        <v>4.566210045662206E-3</v>
      </c>
      <c r="BM1601" s="41">
        <v>44343</v>
      </c>
      <c r="BN1601">
        <v>6.83</v>
      </c>
      <c r="BO1601">
        <v>4.7839999999999998</v>
      </c>
      <c r="BP1601" s="46">
        <f t="shared" si="472"/>
        <v>1.1844331641285967E-2</v>
      </c>
      <c r="BQ1601" s="41">
        <v>44343</v>
      </c>
      <c r="BR1601">
        <v>12.15</v>
      </c>
      <c r="BS1601">
        <v>7.2329999999999997</v>
      </c>
      <c r="BT1601" s="18">
        <f t="shared" si="473"/>
        <v>-2.4686590630128712E-3</v>
      </c>
      <c r="BU1601" s="41">
        <v>44343</v>
      </c>
      <c r="BV1601">
        <v>3.14</v>
      </c>
      <c r="BW1601">
        <v>2.1633</v>
      </c>
      <c r="BX1601" s="39">
        <f t="shared" si="474"/>
        <v>-3.1794304672379996E-3</v>
      </c>
      <c r="BY1601" s="41">
        <v>44642</v>
      </c>
      <c r="BZ1601">
        <v>13.6</v>
      </c>
      <c r="CA1601">
        <v>9.6912000000000003</v>
      </c>
    </row>
    <row r="1602" spans="1:79">
      <c r="A1602" s="41">
        <v>44344</v>
      </c>
      <c r="B1602">
        <v>8.25</v>
      </c>
      <c r="C1602">
        <v>4.7725</v>
      </c>
      <c r="D1602" s="34">
        <f t="shared" si="460"/>
        <v>0</v>
      </c>
      <c r="E1602" s="41">
        <v>44344</v>
      </c>
      <c r="F1602">
        <v>1.49</v>
      </c>
      <c r="G1602">
        <v>1.49</v>
      </c>
      <c r="H1602" s="39">
        <f t="shared" si="461"/>
        <v>-2.6143790849673224E-2</v>
      </c>
      <c r="L1602" s="38"/>
      <c r="M1602" s="41">
        <v>44344</v>
      </c>
      <c r="N1602">
        <v>6.4</v>
      </c>
      <c r="O1602">
        <v>4.2763</v>
      </c>
      <c r="P1602" s="43">
        <f t="shared" si="462"/>
        <v>0</v>
      </c>
      <c r="Q1602" s="41">
        <v>44344</v>
      </c>
      <c r="R1602">
        <v>1.6</v>
      </c>
      <c r="S1602">
        <v>1.1884999999999999</v>
      </c>
      <c r="T1602" s="39">
        <f t="shared" si="463"/>
        <v>-6.1878083451794245E-3</v>
      </c>
      <c r="U1602" s="42">
        <v>44347.62533333333</v>
      </c>
      <c r="V1602" s="44">
        <v>8.4</v>
      </c>
      <c r="W1602" s="44">
        <v>6.6050000000000004</v>
      </c>
      <c r="X1602" s="43">
        <f t="shared" si="475"/>
        <v>2.4282895735316455E-3</v>
      </c>
      <c r="Y1602" s="42">
        <v>44347.62533333333</v>
      </c>
      <c r="Z1602" s="44">
        <v>10.74</v>
      </c>
      <c r="AA1602" s="44">
        <v>8.7050000000000001</v>
      </c>
      <c r="AB1602" s="43">
        <f t="shared" si="476"/>
        <v>0</v>
      </c>
      <c r="AC1602" s="42">
        <v>44347.62533333333</v>
      </c>
      <c r="AD1602" s="44">
        <v>21.8</v>
      </c>
      <c r="AE1602" s="44">
        <v>18.856000000000002</v>
      </c>
      <c r="AF1602" s="43">
        <f t="shared" si="477"/>
        <v>-1.7558484864273419E-2</v>
      </c>
      <c r="AG1602" s="41">
        <v>44344</v>
      </c>
      <c r="AH1602">
        <v>14.54</v>
      </c>
      <c r="AI1602">
        <v>6.1486000000000001</v>
      </c>
      <c r="AJ1602" s="39">
        <f t="shared" si="464"/>
        <v>-4.0978959814703276E-3</v>
      </c>
      <c r="AK1602" s="45" t="s">
        <v>1235</v>
      </c>
      <c r="AL1602">
        <v>19.28</v>
      </c>
      <c r="AM1602">
        <v>13.7271</v>
      </c>
      <c r="AN1602" s="39">
        <f t="shared" si="465"/>
        <v>-5.1695766771995752E-4</v>
      </c>
      <c r="AO1602" s="41">
        <v>44344</v>
      </c>
      <c r="AP1602">
        <v>9.4</v>
      </c>
      <c r="AQ1602">
        <v>8.4824000000000002</v>
      </c>
      <c r="AR1602" s="18">
        <f t="shared" si="466"/>
        <v>-8.4283125840201902E-3</v>
      </c>
      <c r="AS1602" s="41">
        <v>44344</v>
      </c>
      <c r="AT1602">
        <v>12.79</v>
      </c>
      <c r="AU1602">
        <v>10.970800000000001</v>
      </c>
      <c r="AV1602" s="39">
        <f t="shared" si="467"/>
        <v>2.3195083052760305E-2</v>
      </c>
      <c r="AW1602" s="41">
        <v>44344</v>
      </c>
      <c r="AX1602">
        <v>12.8</v>
      </c>
      <c r="AY1602">
        <v>8.5980000000000008</v>
      </c>
      <c r="AZ1602" s="39">
        <f t="shared" si="468"/>
        <v>0</v>
      </c>
      <c r="BA1602" s="41">
        <v>44344</v>
      </c>
      <c r="BB1602">
        <v>4.58</v>
      </c>
      <c r="BC1602">
        <v>2.6905000000000001</v>
      </c>
      <c r="BD1602" s="39">
        <f t="shared" si="469"/>
        <v>0</v>
      </c>
      <c r="BE1602" s="41">
        <v>44344</v>
      </c>
      <c r="BF1602">
        <v>12.2</v>
      </c>
      <c r="BG1602">
        <v>8.9230999999999998</v>
      </c>
      <c r="BH1602" s="39">
        <f t="shared" si="470"/>
        <v>0</v>
      </c>
      <c r="BI1602" s="41">
        <v>44344</v>
      </c>
      <c r="BJ1602">
        <v>2.2200000000000002</v>
      </c>
      <c r="BK1602">
        <v>2.2200000000000002</v>
      </c>
      <c r="BL1602" s="39">
        <f t="shared" si="471"/>
        <v>9.0909090909090974E-3</v>
      </c>
      <c r="BM1602" s="41">
        <v>44344</v>
      </c>
      <c r="BN1602">
        <v>6.8</v>
      </c>
      <c r="BO1602">
        <v>4.7629999999999999</v>
      </c>
      <c r="BP1602" s="46">
        <f t="shared" si="472"/>
        <v>-4.389632107023392E-3</v>
      </c>
      <c r="BQ1602" s="41">
        <v>44344</v>
      </c>
      <c r="BR1602">
        <v>12.27</v>
      </c>
      <c r="BS1602">
        <v>7.3045</v>
      </c>
      <c r="BT1602" s="18">
        <f t="shared" si="473"/>
        <v>9.8852481681183935E-3</v>
      </c>
      <c r="BU1602" s="41">
        <v>44344</v>
      </c>
      <c r="BV1602">
        <v>3.14</v>
      </c>
      <c r="BW1602">
        <v>2.1633</v>
      </c>
      <c r="BX1602" s="39">
        <f t="shared" si="474"/>
        <v>0</v>
      </c>
      <c r="BY1602" s="41">
        <v>44643</v>
      </c>
      <c r="BZ1602">
        <v>13.72</v>
      </c>
      <c r="CA1602">
        <v>9.7766999999999999</v>
      </c>
    </row>
    <row r="1603" spans="1:79">
      <c r="A1603" s="41">
        <v>44347</v>
      </c>
      <c r="B1603">
        <v>8.1999999999999993</v>
      </c>
      <c r="C1603">
        <v>4.7435</v>
      </c>
      <c r="D1603" s="34">
        <f t="shared" si="460"/>
        <v>-6.0764798323729519E-3</v>
      </c>
      <c r="E1603" s="41">
        <v>44347</v>
      </c>
      <c r="F1603">
        <v>1.55</v>
      </c>
      <c r="G1603">
        <v>1.55</v>
      </c>
      <c r="H1603" s="39">
        <f t="shared" si="461"/>
        <v>4.0268456375838965E-2</v>
      </c>
      <c r="L1603" s="38"/>
      <c r="M1603" s="41">
        <v>44347</v>
      </c>
      <c r="N1603">
        <v>6.35</v>
      </c>
      <c r="O1603">
        <v>4.2428999999999997</v>
      </c>
      <c r="P1603" s="43">
        <f t="shared" si="462"/>
        <v>-7.810490377195313E-3</v>
      </c>
      <c r="Q1603" s="41">
        <v>44347</v>
      </c>
      <c r="R1603">
        <v>1.6</v>
      </c>
      <c r="S1603">
        <v>1.1884999999999999</v>
      </c>
      <c r="T1603" s="39">
        <f t="shared" si="463"/>
        <v>0</v>
      </c>
      <c r="U1603" s="42">
        <v>44348.62533333333</v>
      </c>
      <c r="V1603" s="44">
        <v>8.4</v>
      </c>
      <c r="W1603" s="44">
        <v>6.6050000000000004</v>
      </c>
      <c r="X1603" s="43">
        <f t="shared" si="475"/>
        <v>0</v>
      </c>
      <c r="Y1603" s="42">
        <v>44348.62533333333</v>
      </c>
      <c r="Z1603" s="44">
        <v>10.72</v>
      </c>
      <c r="AA1603" s="44">
        <v>8.6890000000000001</v>
      </c>
      <c r="AB1603" s="43">
        <f t="shared" si="476"/>
        <v>-1.83802412406663E-3</v>
      </c>
      <c r="AC1603" s="42">
        <v>44348.62533333333</v>
      </c>
      <c r="AD1603" s="44">
        <v>21.72</v>
      </c>
      <c r="AE1603" s="44">
        <v>18.786999999999999</v>
      </c>
      <c r="AF1603" s="43">
        <f t="shared" si="477"/>
        <v>-3.6593126856174483E-3</v>
      </c>
      <c r="AG1603" s="41">
        <v>44347</v>
      </c>
      <c r="AH1603">
        <v>14.6</v>
      </c>
      <c r="AI1603">
        <v>6.1738999999999997</v>
      </c>
      <c r="AJ1603" s="39">
        <f t="shared" si="464"/>
        <v>4.1147578310509149E-3</v>
      </c>
      <c r="AK1603" s="45" t="s">
        <v>1236</v>
      </c>
      <c r="AL1603">
        <v>19.100000000000001</v>
      </c>
      <c r="AM1603">
        <v>13.5989</v>
      </c>
      <c r="AN1603" s="39">
        <f t="shared" si="465"/>
        <v>-9.3391903606733859E-3</v>
      </c>
      <c r="AO1603" s="41">
        <v>44347</v>
      </c>
      <c r="AP1603">
        <v>9.43</v>
      </c>
      <c r="AQ1603">
        <v>8.5093999999999994</v>
      </c>
      <c r="AR1603" s="18">
        <f t="shared" si="466"/>
        <v>3.1830613977175382E-3</v>
      </c>
      <c r="AS1603" s="41">
        <v>44347</v>
      </c>
      <c r="AT1603">
        <v>12.79</v>
      </c>
      <c r="AU1603">
        <v>10.970800000000001</v>
      </c>
      <c r="AV1603" s="39">
        <f t="shared" si="467"/>
        <v>0</v>
      </c>
      <c r="AW1603" s="41">
        <v>44347</v>
      </c>
      <c r="AX1603">
        <v>12.75</v>
      </c>
      <c r="AY1603">
        <v>8.5643999999999991</v>
      </c>
      <c r="AZ1603" s="39">
        <f t="shared" si="468"/>
        <v>-3.9078855547803708E-3</v>
      </c>
      <c r="BA1603" s="41">
        <v>44347</v>
      </c>
      <c r="BB1603">
        <v>4.59</v>
      </c>
      <c r="BC1603">
        <v>2.6964000000000001</v>
      </c>
      <c r="BD1603" s="39">
        <f t="shared" si="469"/>
        <v>2.192900947779229E-3</v>
      </c>
      <c r="BE1603" s="41">
        <v>44347</v>
      </c>
      <c r="BF1603">
        <v>12.2</v>
      </c>
      <c r="BG1603">
        <v>8.9230999999999998</v>
      </c>
      <c r="BH1603" s="39">
        <f t="shared" si="470"/>
        <v>0</v>
      </c>
      <c r="BI1603" s="41">
        <v>44347</v>
      </c>
      <c r="BJ1603">
        <v>2.2200000000000002</v>
      </c>
      <c r="BK1603">
        <v>2.2200000000000002</v>
      </c>
      <c r="BL1603" s="39">
        <f t="shared" si="471"/>
        <v>0</v>
      </c>
      <c r="BM1603" s="41">
        <v>44347</v>
      </c>
      <c r="BN1603">
        <v>6.8</v>
      </c>
      <c r="BO1603">
        <v>4.7629999999999999</v>
      </c>
      <c r="BP1603" s="46">
        <f t="shared" si="472"/>
        <v>0</v>
      </c>
      <c r="BQ1603" s="41">
        <v>44347</v>
      </c>
      <c r="BR1603">
        <v>12.16</v>
      </c>
      <c r="BS1603">
        <v>7.2389999999999999</v>
      </c>
      <c r="BT1603" s="18">
        <f t="shared" si="473"/>
        <v>-8.9670750906975308E-3</v>
      </c>
      <c r="BU1603" s="41">
        <v>44347</v>
      </c>
      <c r="BV1603">
        <v>3.14</v>
      </c>
      <c r="BW1603">
        <v>2.1633</v>
      </c>
      <c r="BX1603" s="39">
        <f t="shared" si="474"/>
        <v>0</v>
      </c>
      <c r="BY1603" s="41">
        <v>44644</v>
      </c>
      <c r="BZ1603">
        <v>13.72</v>
      </c>
      <c r="CA1603">
        <v>9.7766999999999999</v>
      </c>
    </row>
    <row r="1604" spans="1:79">
      <c r="A1604" s="41">
        <v>44348</v>
      </c>
      <c r="B1604">
        <v>8.1999999999999993</v>
      </c>
      <c r="C1604">
        <v>4.7435</v>
      </c>
      <c r="D1604" s="34">
        <f t="shared" si="460"/>
        <v>0</v>
      </c>
      <c r="E1604" s="41">
        <v>44348</v>
      </c>
      <c r="F1604">
        <v>1.55</v>
      </c>
      <c r="G1604">
        <v>1.55</v>
      </c>
      <c r="H1604" s="39">
        <f t="shared" si="461"/>
        <v>0</v>
      </c>
      <c r="L1604" s="38"/>
      <c r="M1604" s="41">
        <v>44348</v>
      </c>
      <c r="N1604">
        <v>6.35</v>
      </c>
      <c r="O1604">
        <v>4.2428999999999997</v>
      </c>
      <c r="P1604" s="43">
        <f t="shared" si="462"/>
        <v>0</v>
      </c>
      <c r="Q1604" s="41">
        <v>44348</v>
      </c>
      <c r="R1604">
        <v>1.6</v>
      </c>
      <c r="S1604">
        <v>1.1884999999999999</v>
      </c>
      <c r="T1604" s="39">
        <f t="shared" si="463"/>
        <v>0</v>
      </c>
      <c r="U1604" s="42">
        <v>44349.62533333333</v>
      </c>
      <c r="V1604" s="44">
        <v>8.4</v>
      </c>
      <c r="W1604" s="44">
        <v>6.6050000000000004</v>
      </c>
      <c r="X1604" s="43">
        <f t="shared" si="475"/>
        <v>0</v>
      </c>
      <c r="Y1604" s="42">
        <v>44349.62533333333</v>
      </c>
      <c r="Z1604" s="44">
        <v>10.72</v>
      </c>
      <c r="AA1604" s="44">
        <v>8.6890000000000001</v>
      </c>
      <c r="AB1604" s="43">
        <f t="shared" si="476"/>
        <v>0</v>
      </c>
      <c r="AC1604" s="42">
        <v>44349.62533333333</v>
      </c>
      <c r="AD1604" s="44">
        <v>21.72</v>
      </c>
      <c r="AE1604" s="44">
        <v>18.786999999999999</v>
      </c>
      <c r="AF1604" s="43">
        <f t="shared" si="477"/>
        <v>0</v>
      </c>
      <c r="AG1604" s="41">
        <v>44348</v>
      </c>
      <c r="AH1604">
        <v>14.6</v>
      </c>
      <c r="AI1604">
        <v>6.1738999999999997</v>
      </c>
      <c r="AJ1604" s="39">
        <f t="shared" si="464"/>
        <v>0</v>
      </c>
      <c r="AK1604" s="45">
        <v>44202</v>
      </c>
      <c r="AL1604">
        <v>19.100000000000001</v>
      </c>
      <c r="AM1604">
        <v>13.5989</v>
      </c>
      <c r="AN1604" s="39">
        <f t="shared" si="465"/>
        <v>0</v>
      </c>
      <c r="AO1604" s="41">
        <v>44348</v>
      </c>
      <c r="AP1604">
        <v>9.43</v>
      </c>
      <c r="AQ1604">
        <v>8.5093999999999994</v>
      </c>
      <c r="AR1604" s="18">
        <f t="shared" si="466"/>
        <v>0</v>
      </c>
      <c r="AS1604" s="41">
        <v>44348</v>
      </c>
      <c r="AT1604">
        <v>12.79</v>
      </c>
      <c r="AU1604">
        <v>10.970800000000001</v>
      </c>
      <c r="AV1604" s="39">
        <f t="shared" si="467"/>
        <v>0</v>
      </c>
      <c r="AW1604" s="41">
        <v>44348</v>
      </c>
      <c r="AX1604">
        <v>12.71</v>
      </c>
      <c r="AY1604">
        <v>8.5374999999999996</v>
      </c>
      <c r="AZ1604" s="39">
        <f t="shared" si="468"/>
        <v>-3.1409088786137364E-3</v>
      </c>
      <c r="BA1604" s="41">
        <v>44348</v>
      </c>
      <c r="BB1604">
        <v>4.55</v>
      </c>
      <c r="BC1604">
        <v>2.6728999999999998</v>
      </c>
      <c r="BD1604" s="39">
        <f t="shared" si="469"/>
        <v>-8.7153241358849942E-3</v>
      </c>
      <c r="BE1604" s="41">
        <v>44348</v>
      </c>
      <c r="BF1604">
        <v>12.2</v>
      </c>
      <c r="BG1604">
        <v>8.9230999999999998</v>
      </c>
      <c r="BH1604" s="39">
        <f t="shared" si="470"/>
        <v>0</v>
      </c>
      <c r="BI1604" s="41">
        <v>44348</v>
      </c>
      <c r="BJ1604">
        <v>2.23</v>
      </c>
      <c r="BK1604">
        <v>2.23</v>
      </c>
      <c r="BL1604" s="39">
        <f t="shared" si="471"/>
        <v>4.5045045045044082E-3</v>
      </c>
      <c r="BM1604" s="41">
        <v>44348</v>
      </c>
      <c r="BN1604">
        <v>6.78</v>
      </c>
      <c r="BO1604">
        <v>4.7489999999999997</v>
      </c>
      <c r="BP1604" s="46">
        <f t="shared" si="472"/>
        <v>-2.9393239554902865E-3</v>
      </c>
      <c r="BQ1604" s="41">
        <v>44348</v>
      </c>
      <c r="BR1604">
        <v>12.19</v>
      </c>
      <c r="BS1604">
        <v>7.2568000000000001</v>
      </c>
      <c r="BT1604" s="18">
        <f t="shared" si="473"/>
        <v>2.458903163420398E-3</v>
      </c>
      <c r="BU1604" s="41">
        <v>44348</v>
      </c>
      <c r="BV1604">
        <v>3.1</v>
      </c>
      <c r="BW1604">
        <v>2.1358000000000001</v>
      </c>
      <c r="BX1604" s="39">
        <f t="shared" si="474"/>
        <v>-1.271206027827849E-2</v>
      </c>
      <c r="BY1604" s="41">
        <v>44645</v>
      </c>
      <c r="BZ1604">
        <v>13.72</v>
      </c>
      <c r="CA1604">
        <v>9.7766999999999999</v>
      </c>
    </row>
    <row r="1605" spans="1:79">
      <c r="A1605" s="41">
        <v>44349</v>
      </c>
      <c r="B1605">
        <v>8.06</v>
      </c>
      <c r="C1605">
        <v>4.6626000000000003</v>
      </c>
      <c r="D1605" s="34">
        <f t="shared" ref="D1605:D1668" si="478">(C1605-C1604)/C1604</f>
        <v>-1.7054917255191263E-2</v>
      </c>
      <c r="E1605" s="41">
        <v>44349</v>
      </c>
      <c r="F1605">
        <v>1.55</v>
      </c>
      <c r="G1605">
        <v>1.55</v>
      </c>
      <c r="H1605" s="39">
        <f t="shared" ref="H1605:H1668" si="479">(G1605-G1604)/G1604</f>
        <v>0</v>
      </c>
      <c r="L1605" s="38"/>
      <c r="M1605" s="41">
        <v>44349</v>
      </c>
      <c r="N1605">
        <v>6.3</v>
      </c>
      <c r="O1605">
        <v>4.2095000000000002</v>
      </c>
      <c r="P1605" s="43">
        <f t="shared" ref="P1605:P1668" si="480">(O1605-O1604)/O1604</f>
        <v>-7.8719743571612419E-3</v>
      </c>
      <c r="Q1605" s="41">
        <v>44349</v>
      </c>
      <c r="R1605">
        <v>1.6</v>
      </c>
      <c r="S1605">
        <v>1.1884999999999999</v>
      </c>
      <c r="T1605" s="39">
        <f t="shared" ref="T1605:T1668" si="481">(S1605-S1604)/S1604</f>
        <v>0</v>
      </c>
      <c r="U1605" s="42">
        <v>44350.62533333333</v>
      </c>
      <c r="V1605" s="44">
        <v>8.06</v>
      </c>
      <c r="W1605" s="44">
        <v>6.3380000000000001</v>
      </c>
      <c r="X1605" s="43">
        <f t="shared" si="475"/>
        <v>-4.0423921271763863E-2</v>
      </c>
      <c r="Y1605" s="42">
        <v>44350.62533333333</v>
      </c>
      <c r="Z1605" s="44">
        <v>10.7</v>
      </c>
      <c r="AA1605" s="44">
        <v>8.6720000000000006</v>
      </c>
      <c r="AB1605" s="43">
        <f t="shared" si="476"/>
        <v>-1.9564967199907309E-3</v>
      </c>
      <c r="AC1605" s="42">
        <v>44350.62533333333</v>
      </c>
      <c r="AD1605" s="44">
        <v>21.73</v>
      </c>
      <c r="AE1605" s="44">
        <v>18.795000000000002</v>
      </c>
      <c r="AF1605" s="43">
        <f t="shared" si="477"/>
        <v>4.2582636929806102E-4</v>
      </c>
      <c r="AG1605" s="41">
        <v>44349</v>
      </c>
      <c r="AH1605">
        <v>14.6</v>
      </c>
      <c r="AI1605">
        <v>6.1738999999999997</v>
      </c>
      <c r="AJ1605" s="39">
        <f t="shared" ref="AJ1605:AJ1668" si="482">(AI1605-AI1604)/AI1604</f>
        <v>0</v>
      </c>
      <c r="AK1605" s="45">
        <v>44233</v>
      </c>
      <c r="AL1605">
        <v>19.079999999999998</v>
      </c>
      <c r="AM1605">
        <v>13.5847</v>
      </c>
      <c r="AN1605" s="39">
        <f t="shared" ref="AN1605:AN1668" si="483">(AM1605-AM1604)/AM1604</f>
        <v>-1.0442021045820365E-3</v>
      </c>
      <c r="AO1605" s="41">
        <v>44349</v>
      </c>
      <c r="AP1605">
        <v>9.3000000000000007</v>
      </c>
      <c r="AQ1605">
        <v>8.3920999999999992</v>
      </c>
      <c r="AR1605" s="18">
        <f t="shared" ref="AR1605:AR1668" si="484">(AQ1605-AQ1604)/AQ1604</f>
        <v>-1.3784755681951746E-2</v>
      </c>
      <c r="AS1605" s="41">
        <v>44349</v>
      </c>
      <c r="AT1605">
        <v>12.79</v>
      </c>
      <c r="AU1605">
        <v>10.970800000000001</v>
      </c>
      <c r="AV1605" s="39">
        <f t="shared" ref="AV1605:AV1668" si="485">(AU1605-AU1604)/AU1604</f>
        <v>0</v>
      </c>
      <c r="AW1605" s="41">
        <v>44349</v>
      </c>
      <c r="AX1605">
        <v>12.7</v>
      </c>
      <c r="AY1605">
        <v>8.5307999999999993</v>
      </c>
      <c r="AZ1605" s="39">
        <f t="shared" ref="AZ1605:AZ1668" si="486">(AY1605-AY1604)/AY1604</f>
        <v>-7.8477306002932624E-4</v>
      </c>
      <c r="BA1605" s="41">
        <v>44349</v>
      </c>
      <c r="BB1605">
        <v>4.75</v>
      </c>
      <c r="BC1605">
        <v>2.7904</v>
      </c>
      <c r="BD1605" s="39">
        <f t="shared" ref="BD1605:BD1668" si="487">(BC1605-BC1604)/BC1604</f>
        <v>4.3959744098170592E-2</v>
      </c>
      <c r="BE1605" s="41">
        <v>44349</v>
      </c>
      <c r="BF1605">
        <v>12.3</v>
      </c>
      <c r="BG1605">
        <v>8.9962999999999997</v>
      </c>
      <c r="BH1605" s="39">
        <f t="shared" ref="BH1605:BH1668" si="488">(BG1605-BG1604)/BG1604</f>
        <v>8.203427060102424E-3</v>
      </c>
      <c r="BI1605" s="41">
        <v>44349</v>
      </c>
      <c r="BJ1605">
        <v>2.2400000000000002</v>
      </c>
      <c r="BK1605">
        <v>2.2400000000000002</v>
      </c>
      <c r="BL1605" s="39">
        <f t="shared" ref="BL1605:BL1668" si="489">(BK1605-BK1604)/BK1604</f>
        <v>4.48430493273553E-3</v>
      </c>
      <c r="BM1605" s="41">
        <v>44349</v>
      </c>
      <c r="BN1605">
        <v>6.73</v>
      </c>
      <c r="BO1605">
        <v>4.7140000000000004</v>
      </c>
      <c r="BP1605" s="46">
        <f t="shared" ref="BP1605:BP1668" si="490">(BO1605-BO1604)/BO1604</f>
        <v>-7.3699726258158044E-3</v>
      </c>
      <c r="BQ1605" s="41">
        <v>44349</v>
      </c>
      <c r="BR1605">
        <v>12.02</v>
      </c>
      <c r="BS1605">
        <v>7.1555999999999997</v>
      </c>
      <c r="BT1605" s="18">
        <f t="shared" ref="BT1605:BT1668" si="491">(BS1605-BS1604)/BS1604</f>
        <v>-1.394554073420797E-2</v>
      </c>
      <c r="BU1605" s="41">
        <v>44349</v>
      </c>
      <c r="BV1605">
        <v>3.14</v>
      </c>
      <c r="BW1605">
        <v>2.1633</v>
      </c>
      <c r="BX1605" s="39">
        <f t="shared" ref="BX1605:BX1668" si="492">(BW1605-BW1604)/BW1604</f>
        <v>1.2875737428598115E-2</v>
      </c>
      <c r="BY1605" s="41">
        <v>44648</v>
      </c>
      <c r="BZ1605">
        <v>13.4</v>
      </c>
      <c r="CA1605">
        <v>9.5486000000000004</v>
      </c>
    </row>
    <row r="1606" spans="1:79">
      <c r="A1606" s="41">
        <v>44350</v>
      </c>
      <c r="B1606">
        <v>8.1</v>
      </c>
      <c r="C1606">
        <v>4.6856999999999998</v>
      </c>
      <c r="D1606" s="34">
        <f t="shared" si="478"/>
        <v>4.9543173336763719E-3</v>
      </c>
      <c r="E1606" s="41">
        <v>44350</v>
      </c>
      <c r="F1606">
        <v>1.55</v>
      </c>
      <c r="G1606">
        <v>1.55</v>
      </c>
      <c r="H1606" s="39">
        <f t="shared" si="479"/>
        <v>0</v>
      </c>
      <c r="L1606" s="38"/>
      <c r="M1606" s="41">
        <v>44350</v>
      </c>
      <c r="N1606">
        <v>6.3</v>
      </c>
      <c r="O1606">
        <v>4.2095000000000002</v>
      </c>
      <c r="P1606" s="43">
        <f t="shared" si="480"/>
        <v>0</v>
      </c>
      <c r="Q1606" s="41">
        <v>44350</v>
      </c>
      <c r="R1606">
        <v>1.59</v>
      </c>
      <c r="S1606">
        <v>1.1811</v>
      </c>
      <c r="T1606" s="39">
        <f t="shared" si="481"/>
        <v>-6.226335717290578E-3</v>
      </c>
      <c r="U1606" s="42">
        <v>44351.62533333333</v>
      </c>
      <c r="V1606" s="44">
        <v>8.06</v>
      </c>
      <c r="W1606" s="44">
        <v>6.3380000000000001</v>
      </c>
      <c r="X1606" s="43">
        <f t="shared" si="475"/>
        <v>0</v>
      </c>
      <c r="Y1606" s="42">
        <v>44351.62533333333</v>
      </c>
      <c r="Z1606" s="44">
        <v>10.7</v>
      </c>
      <c r="AA1606" s="44">
        <v>8.6720000000000006</v>
      </c>
      <c r="AB1606" s="43">
        <f t="shared" si="476"/>
        <v>0</v>
      </c>
      <c r="AC1606" s="42">
        <v>44351.62533333333</v>
      </c>
      <c r="AD1606" s="44">
        <v>21.73</v>
      </c>
      <c r="AE1606" s="44">
        <v>18.795000000000002</v>
      </c>
      <c r="AF1606" s="43">
        <f t="shared" si="477"/>
        <v>0</v>
      </c>
      <c r="AG1606" s="41">
        <v>44350</v>
      </c>
      <c r="AH1606">
        <v>14.6</v>
      </c>
      <c r="AI1606">
        <v>6.1738999999999997</v>
      </c>
      <c r="AJ1606" s="39">
        <f t="shared" si="482"/>
        <v>0</v>
      </c>
      <c r="AK1606" s="45">
        <v>44261</v>
      </c>
      <c r="AL1606">
        <v>18.64</v>
      </c>
      <c r="AM1606">
        <v>13.788500000000001</v>
      </c>
      <c r="AN1606" s="39">
        <f t="shared" si="483"/>
        <v>1.5002171560652873E-2</v>
      </c>
      <c r="AO1606" s="41">
        <v>44350</v>
      </c>
      <c r="AP1606">
        <v>9.3000000000000007</v>
      </c>
      <c r="AQ1606">
        <v>8.3920999999999992</v>
      </c>
      <c r="AR1606" s="18">
        <f t="shared" si="484"/>
        <v>0</v>
      </c>
      <c r="AS1606" s="41">
        <v>44350</v>
      </c>
      <c r="AT1606">
        <v>12.7</v>
      </c>
      <c r="AU1606">
        <v>10.893599999999999</v>
      </c>
      <c r="AV1606" s="39">
        <f t="shared" si="485"/>
        <v>-7.0368614868561328E-3</v>
      </c>
      <c r="AW1606" s="41">
        <v>44350</v>
      </c>
      <c r="AX1606">
        <v>12.69</v>
      </c>
      <c r="AY1606">
        <v>8.5241000000000007</v>
      </c>
      <c r="AZ1606" s="39">
        <f t="shared" si="486"/>
        <v>-7.8538941248166606E-4</v>
      </c>
      <c r="BA1606" s="41">
        <v>44350</v>
      </c>
      <c r="BB1606">
        <v>4.84</v>
      </c>
      <c r="BC1606">
        <v>2.8431999999999999</v>
      </c>
      <c r="BD1606" s="39">
        <f t="shared" si="487"/>
        <v>1.8922018348623837E-2</v>
      </c>
      <c r="BE1606" s="41">
        <v>44350</v>
      </c>
      <c r="BF1606">
        <v>12.3</v>
      </c>
      <c r="BG1606">
        <v>8.9962999999999997</v>
      </c>
      <c r="BH1606" s="39">
        <f t="shared" si="488"/>
        <v>0</v>
      </c>
      <c r="BI1606" s="41">
        <v>44350</v>
      </c>
      <c r="BJ1606">
        <v>2.2200000000000002</v>
      </c>
      <c r="BK1606">
        <v>2.2200000000000002</v>
      </c>
      <c r="BL1606" s="39">
        <f t="shared" si="489"/>
        <v>-8.928571428571435E-3</v>
      </c>
      <c r="BM1606" s="41">
        <v>44350</v>
      </c>
      <c r="BN1606">
        <v>6.69</v>
      </c>
      <c r="BO1606">
        <v>4.6859000000000002</v>
      </c>
      <c r="BP1606" s="46">
        <f t="shared" si="490"/>
        <v>-5.9609673313534648E-3</v>
      </c>
      <c r="BQ1606" s="41">
        <v>44350</v>
      </c>
      <c r="BR1606">
        <v>12.18</v>
      </c>
      <c r="BS1606">
        <v>7.2508999999999997</v>
      </c>
      <c r="BT1606" s="18">
        <f t="shared" si="491"/>
        <v>1.3318240259377263E-2</v>
      </c>
      <c r="BU1606" s="41">
        <v>44350</v>
      </c>
      <c r="BV1606">
        <v>3.14</v>
      </c>
      <c r="BW1606">
        <v>2.1633</v>
      </c>
      <c r="BX1606" s="39">
        <f t="shared" si="492"/>
        <v>0</v>
      </c>
      <c r="BY1606" s="41">
        <v>44649</v>
      </c>
      <c r="BZ1606">
        <v>13.5</v>
      </c>
      <c r="CA1606">
        <v>9.6198999999999995</v>
      </c>
    </row>
    <row r="1607" spans="1:79">
      <c r="A1607" s="41">
        <v>44351</v>
      </c>
      <c r="B1607">
        <v>7.99</v>
      </c>
      <c r="C1607">
        <v>4.6220999999999997</v>
      </c>
      <c r="D1607" s="34">
        <f t="shared" si="478"/>
        <v>-1.3573212113451588E-2</v>
      </c>
      <c r="E1607" s="41">
        <v>44351</v>
      </c>
      <c r="F1607">
        <v>1.55</v>
      </c>
      <c r="G1607">
        <v>1.55</v>
      </c>
      <c r="H1607" s="39">
        <f t="shared" si="479"/>
        <v>0</v>
      </c>
      <c r="L1607" s="38"/>
      <c r="M1607" s="41">
        <v>44351</v>
      </c>
      <c r="N1607">
        <v>6.31</v>
      </c>
      <c r="O1607">
        <v>4.2161999999999997</v>
      </c>
      <c r="P1607" s="43">
        <f t="shared" si="480"/>
        <v>1.5916379617530547E-3</v>
      </c>
      <c r="Q1607" s="41">
        <v>44351</v>
      </c>
      <c r="R1607">
        <v>1.59</v>
      </c>
      <c r="S1607">
        <v>1.1811</v>
      </c>
      <c r="T1607" s="39">
        <f t="shared" si="481"/>
        <v>0</v>
      </c>
      <c r="U1607" s="42">
        <v>44354.62533333333</v>
      </c>
      <c r="V1607" s="44">
        <v>8.06</v>
      </c>
      <c r="W1607" s="44">
        <v>6.3380000000000001</v>
      </c>
      <c r="X1607" s="43">
        <f t="shared" si="475"/>
        <v>0</v>
      </c>
      <c r="Y1607" s="42">
        <v>44354.62533333333</v>
      </c>
      <c r="Z1607" s="44">
        <v>10.65</v>
      </c>
      <c r="AA1607" s="44">
        <v>8.6319999999999997</v>
      </c>
      <c r="AB1607" s="43">
        <f t="shared" si="476"/>
        <v>-4.6125461254613604E-3</v>
      </c>
      <c r="AC1607" s="42">
        <v>44354.62533333333</v>
      </c>
      <c r="AD1607" s="44">
        <v>21.74</v>
      </c>
      <c r="AE1607" s="44">
        <v>18.803999999999998</v>
      </c>
      <c r="AF1607" s="43">
        <f t="shared" si="477"/>
        <v>4.7885075818019621E-4</v>
      </c>
      <c r="AG1607" s="41">
        <v>44351</v>
      </c>
      <c r="AH1607">
        <v>14.6</v>
      </c>
      <c r="AI1607">
        <v>6.1738999999999997</v>
      </c>
      <c r="AJ1607" s="39">
        <f t="shared" si="482"/>
        <v>0</v>
      </c>
      <c r="AK1607" s="45">
        <v>44292</v>
      </c>
      <c r="AL1607">
        <v>18.7</v>
      </c>
      <c r="AM1607">
        <v>13.832800000000001</v>
      </c>
      <c r="AN1607" s="39">
        <f t="shared" si="483"/>
        <v>3.212822279435746E-3</v>
      </c>
      <c r="AO1607" s="41">
        <v>44351</v>
      </c>
      <c r="AP1607">
        <v>9.3000000000000007</v>
      </c>
      <c r="AQ1607">
        <v>8.3920999999999992</v>
      </c>
      <c r="AR1607" s="18">
        <f t="shared" si="484"/>
        <v>0</v>
      </c>
      <c r="AS1607" s="41">
        <v>44351</v>
      </c>
      <c r="AT1607">
        <v>12.65</v>
      </c>
      <c r="AU1607">
        <v>10.8507</v>
      </c>
      <c r="AV1607" s="39">
        <f t="shared" si="485"/>
        <v>-3.9380920907688454E-3</v>
      </c>
      <c r="AW1607" s="41">
        <v>44351</v>
      </c>
      <c r="AX1607">
        <v>12.5</v>
      </c>
      <c r="AY1607">
        <v>8.3964999999999996</v>
      </c>
      <c r="AZ1607" s="39">
        <f t="shared" si="486"/>
        <v>-1.4969322274492443E-2</v>
      </c>
      <c r="BA1607" s="41">
        <v>44351</v>
      </c>
      <c r="BB1607">
        <v>4.8</v>
      </c>
      <c r="BC1607">
        <v>2.8197000000000001</v>
      </c>
      <c r="BD1607" s="39">
        <f t="shared" si="487"/>
        <v>-8.2653348339898191E-3</v>
      </c>
      <c r="BE1607" s="41">
        <v>44351</v>
      </c>
      <c r="BF1607">
        <v>12.2</v>
      </c>
      <c r="BG1607">
        <v>8.9230999999999998</v>
      </c>
      <c r="BH1607" s="39">
        <f t="shared" si="488"/>
        <v>-8.1366784122361337E-3</v>
      </c>
      <c r="BI1607" s="41">
        <v>44351</v>
      </c>
      <c r="BJ1607">
        <v>2.21</v>
      </c>
      <c r="BK1607">
        <v>2.21</v>
      </c>
      <c r="BL1607" s="39">
        <f t="shared" si="489"/>
        <v>-4.5045045045046085E-3</v>
      </c>
      <c r="BM1607" s="41">
        <v>44351</v>
      </c>
      <c r="BN1607">
        <v>6.65</v>
      </c>
      <c r="BO1607">
        <v>4.6578999999999997</v>
      </c>
      <c r="BP1607" s="46">
        <f t="shared" si="490"/>
        <v>-5.9753729272926156E-3</v>
      </c>
      <c r="BQ1607" s="41">
        <v>44351</v>
      </c>
      <c r="BR1607">
        <v>12.1</v>
      </c>
      <c r="BS1607">
        <v>7.2032999999999996</v>
      </c>
      <c r="BT1607" s="18">
        <f t="shared" si="491"/>
        <v>-6.5647023128163522E-3</v>
      </c>
      <c r="BU1607" s="41">
        <v>44351</v>
      </c>
      <c r="BV1607">
        <v>3.13</v>
      </c>
      <c r="BW1607">
        <v>2.1564000000000001</v>
      </c>
      <c r="BX1607" s="39">
        <f t="shared" si="492"/>
        <v>-3.1895714880043943E-3</v>
      </c>
      <c r="BY1607" s="41">
        <v>44650</v>
      </c>
      <c r="BZ1607">
        <v>13.4</v>
      </c>
      <c r="CA1607">
        <v>9.5486000000000004</v>
      </c>
    </row>
    <row r="1608" spans="1:79">
      <c r="A1608" s="41">
        <v>44354</v>
      </c>
      <c r="B1608">
        <v>7.85</v>
      </c>
      <c r="C1608">
        <v>4.5411000000000001</v>
      </c>
      <c r="D1608" s="34">
        <f t="shared" si="478"/>
        <v>-1.7524501849808426E-2</v>
      </c>
      <c r="E1608" s="41">
        <v>44354</v>
      </c>
      <c r="F1608">
        <v>1.56</v>
      </c>
      <c r="G1608">
        <v>1.56</v>
      </c>
      <c r="H1608" s="39">
        <f t="shared" si="479"/>
        <v>6.4516129032258117E-3</v>
      </c>
      <c r="L1608" s="38"/>
      <c r="M1608" s="41">
        <v>44354</v>
      </c>
      <c r="N1608">
        <v>6.31</v>
      </c>
      <c r="O1608">
        <v>4.2161999999999997</v>
      </c>
      <c r="P1608" s="43">
        <f t="shared" si="480"/>
        <v>0</v>
      </c>
      <c r="Q1608" s="41">
        <v>44354</v>
      </c>
      <c r="R1608">
        <v>1.59</v>
      </c>
      <c r="S1608">
        <v>1.1811</v>
      </c>
      <c r="T1608" s="39">
        <f t="shared" si="481"/>
        <v>0</v>
      </c>
      <c r="U1608" s="42">
        <v>44355.62533333333</v>
      </c>
      <c r="V1608" s="44">
        <v>8.1</v>
      </c>
      <c r="W1608" s="44">
        <v>6.3689999999999998</v>
      </c>
      <c r="X1608" s="43">
        <f t="shared" si="475"/>
        <v>4.8911328494792823E-3</v>
      </c>
      <c r="Y1608" s="42">
        <v>44355.62533333333</v>
      </c>
      <c r="Z1608" s="44">
        <v>10.65</v>
      </c>
      <c r="AA1608" s="44">
        <v>8.6319999999999997</v>
      </c>
      <c r="AB1608" s="43">
        <f t="shared" si="476"/>
        <v>0</v>
      </c>
      <c r="AC1608" s="42">
        <v>44355.62533333333</v>
      </c>
      <c r="AD1608" s="44">
        <v>21.74</v>
      </c>
      <c r="AE1608" s="44">
        <v>18.803999999999998</v>
      </c>
      <c r="AF1608" s="43">
        <f t="shared" si="477"/>
        <v>0</v>
      </c>
      <c r="AG1608" s="41">
        <v>44354</v>
      </c>
      <c r="AH1608">
        <v>14.6</v>
      </c>
      <c r="AI1608">
        <v>6.1738999999999997</v>
      </c>
      <c r="AJ1608" s="39">
        <f t="shared" si="482"/>
        <v>0</v>
      </c>
      <c r="AK1608" s="45">
        <v>44383</v>
      </c>
      <c r="AL1608">
        <v>18.79</v>
      </c>
      <c r="AM1608">
        <v>13.8994</v>
      </c>
      <c r="AN1608" s="39">
        <f t="shared" si="483"/>
        <v>4.8146434561331993E-3</v>
      </c>
      <c r="AO1608" s="41">
        <v>44354</v>
      </c>
      <c r="AP1608">
        <v>9.3800000000000008</v>
      </c>
      <c r="AQ1608">
        <v>8.4642999999999997</v>
      </c>
      <c r="AR1608" s="18">
        <f t="shared" si="484"/>
        <v>8.6033293216239669E-3</v>
      </c>
      <c r="AS1608" s="41">
        <v>44354</v>
      </c>
      <c r="AT1608">
        <v>12.55</v>
      </c>
      <c r="AU1608">
        <v>10.765000000000001</v>
      </c>
      <c r="AV1608" s="39">
        <f t="shared" si="485"/>
        <v>-7.8981079561686544E-3</v>
      </c>
      <c r="AW1608" s="41">
        <v>44354</v>
      </c>
      <c r="AX1608">
        <v>12.6</v>
      </c>
      <c r="AY1608">
        <v>8.4636999999999993</v>
      </c>
      <c r="AZ1608" s="39">
        <f t="shared" si="486"/>
        <v>8.0033347228011323E-3</v>
      </c>
      <c r="BA1608" s="41">
        <v>44354</v>
      </c>
      <c r="BB1608">
        <v>4.8</v>
      </c>
      <c r="BC1608">
        <v>2.8197000000000001</v>
      </c>
      <c r="BD1608" s="39">
        <f t="shared" si="487"/>
        <v>0</v>
      </c>
      <c r="BE1608" s="41">
        <v>44354</v>
      </c>
      <c r="BF1608">
        <v>12.2</v>
      </c>
      <c r="BG1608">
        <v>8.9230999999999998</v>
      </c>
      <c r="BH1608" s="39">
        <f t="shared" si="488"/>
        <v>0</v>
      </c>
      <c r="BI1608" s="41">
        <v>44354</v>
      </c>
      <c r="BJ1608">
        <v>2.1800000000000002</v>
      </c>
      <c r="BK1608">
        <v>2.1800000000000002</v>
      </c>
      <c r="BL1608" s="39">
        <f t="shared" si="489"/>
        <v>-1.3574660633484075E-2</v>
      </c>
      <c r="BM1608" s="41">
        <v>44354</v>
      </c>
      <c r="BN1608">
        <v>6.72</v>
      </c>
      <c r="BO1608">
        <v>4.7069999999999999</v>
      </c>
      <c r="BP1608" s="46">
        <f t="shared" si="490"/>
        <v>1.0541231026857629E-2</v>
      </c>
      <c r="BQ1608" s="41">
        <v>44354</v>
      </c>
      <c r="BR1608">
        <v>12</v>
      </c>
      <c r="BS1608">
        <v>7.1436999999999999</v>
      </c>
      <c r="BT1608" s="18">
        <f t="shared" si="491"/>
        <v>-8.2739855344077934E-3</v>
      </c>
      <c r="BU1608" s="41">
        <v>44354</v>
      </c>
      <c r="BV1608">
        <v>3.13</v>
      </c>
      <c r="BW1608">
        <v>2.1564000000000001</v>
      </c>
      <c r="BX1608" s="39">
        <f t="shared" si="492"/>
        <v>0</v>
      </c>
      <c r="BY1608" s="41">
        <v>44651</v>
      </c>
      <c r="BZ1608">
        <v>13.5</v>
      </c>
      <c r="CA1608">
        <v>9.6198999999999995</v>
      </c>
    </row>
    <row r="1609" spans="1:79">
      <c r="A1609" s="41">
        <v>44355</v>
      </c>
      <c r="B1609">
        <v>8.06</v>
      </c>
      <c r="C1609">
        <v>4.6626000000000003</v>
      </c>
      <c r="D1609" s="34">
        <f t="shared" si="478"/>
        <v>2.6755631895355785E-2</v>
      </c>
      <c r="E1609" s="41">
        <v>44355</v>
      </c>
      <c r="F1609">
        <v>1.52</v>
      </c>
      <c r="G1609">
        <v>1.52</v>
      </c>
      <c r="H1609" s="39">
        <f t="shared" si="479"/>
        <v>-2.5641025641025664E-2</v>
      </c>
      <c r="L1609" s="38"/>
      <c r="M1609" s="41">
        <v>44355</v>
      </c>
      <c r="N1609">
        <v>6.35</v>
      </c>
      <c r="O1609">
        <v>4.2428999999999997</v>
      </c>
      <c r="P1609" s="43">
        <f t="shared" si="480"/>
        <v>6.3327166642948504E-3</v>
      </c>
      <c r="Q1609" s="41">
        <v>44355</v>
      </c>
      <c r="R1609">
        <v>1.59</v>
      </c>
      <c r="S1609">
        <v>1.1811</v>
      </c>
      <c r="T1609" s="39">
        <f t="shared" si="481"/>
        <v>0</v>
      </c>
      <c r="U1609" s="42">
        <v>44356.62533333333</v>
      </c>
      <c r="V1609" s="44">
        <v>8.1</v>
      </c>
      <c r="W1609" s="44">
        <v>6.3689999999999998</v>
      </c>
      <c r="X1609" s="43">
        <f t="shared" si="475"/>
        <v>0</v>
      </c>
      <c r="Y1609" s="42">
        <v>44356.62533333333</v>
      </c>
      <c r="Z1609" s="44">
        <v>10.4</v>
      </c>
      <c r="AA1609" s="44">
        <v>8.4290000000000003</v>
      </c>
      <c r="AB1609" s="43">
        <f t="shared" si="476"/>
        <v>-2.3517145505097245E-2</v>
      </c>
      <c r="AC1609" s="42">
        <v>44356.62533333333</v>
      </c>
      <c r="AD1609" s="44">
        <v>21.75</v>
      </c>
      <c r="AE1609" s="44">
        <v>18.812999999999999</v>
      </c>
      <c r="AF1609" s="43">
        <f t="shared" si="477"/>
        <v>4.7862156987876737E-4</v>
      </c>
      <c r="AG1609" s="41">
        <v>44355</v>
      </c>
      <c r="AH1609">
        <v>14.54</v>
      </c>
      <c r="AI1609">
        <v>6.1486000000000001</v>
      </c>
      <c r="AJ1609" s="39">
        <f t="shared" si="482"/>
        <v>-4.0978959814703276E-3</v>
      </c>
      <c r="AK1609" s="45">
        <v>44414</v>
      </c>
      <c r="AL1609">
        <v>18.75</v>
      </c>
      <c r="AM1609">
        <v>13.8698</v>
      </c>
      <c r="AN1609" s="39">
        <f t="shared" si="483"/>
        <v>-2.1295883275537285E-3</v>
      </c>
      <c r="AO1609" s="41">
        <v>44355</v>
      </c>
      <c r="AP1609">
        <v>9.3800000000000008</v>
      </c>
      <c r="AQ1609">
        <v>8.4642999999999997</v>
      </c>
      <c r="AR1609" s="18">
        <f t="shared" si="484"/>
        <v>0</v>
      </c>
      <c r="AS1609" s="41">
        <v>44355</v>
      </c>
      <c r="AT1609">
        <v>12.55</v>
      </c>
      <c r="AU1609">
        <v>10.765000000000001</v>
      </c>
      <c r="AV1609" s="39">
        <f t="shared" si="485"/>
        <v>0</v>
      </c>
      <c r="AW1609" s="41">
        <v>44355</v>
      </c>
      <c r="AX1609">
        <v>12.57</v>
      </c>
      <c r="AY1609">
        <v>8.4435000000000002</v>
      </c>
      <c r="AZ1609" s="39">
        <f t="shared" si="486"/>
        <v>-2.3866630433497299E-3</v>
      </c>
      <c r="BA1609" s="41">
        <v>44355</v>
      </c>
      <c r="BB1609">
        <v>5.09</v>
      </c>
      <c r="BC1609">
        <v>2.9901</v>
      </c>
      <c r="BD1609" s="39">
        <f t="shared" si="487"/>
        <v>6.0431960846898565E-2</v>
      </c>
      <c r="BE1609" s="41">
        <v>44355</v>
      </c>
      <c r="BF1609">
        <v>12.2</v>
      </c>
      <c r="BG1609">
        <v>8.9230999999999998</v>
      </c>
      <c r="BH1609" s="39">
        <f t="shared" si="488"/>
        <v>0</v>
      </c>
      <c r="BI1609" s="41">
        <v>44355</v>
      </c>
      <c r="BJ1609">
        <v>2.12</v>
      </c>
      <c r="BK1609">
        <v>2.12</v>
      </c>
      <c r="BL1609" s="39">
        <f t="shared" si="489"/>
        <v>-2.7522935779816536E-2</v>
      </c>
      <c r="BM1609" s="41">
        <v>44355</v>
      </c>
      <c r="BN1609">
        <v>6.68</v>
      </c>
      <c r="BO1609">
        <v>4.6788999999999996</v>
      </c>
      <c r="BP1609" s="46">
        <f t="shared" si="490"/>
        <v>-5.9698321648608962E-3</v>
      </c>
      <c r="BQ1609" s="41">
        <v>44355</v>
      </c>
      <c r="BR1609">
        <v>12.01</v>
      </c>
      <c r="BS1609">
        <v>7.1497000000000002</v>
      </c>
      <c r="BT1609" s="18">
        <f t="shared" si="491"/>
        <v>8.3990089169481183E-4</v>
      </c>
      <c r="BU1609" s="41">
        <v>44355</v>
      </c>
      <c r="BV1609">
        <v>3.13</v>
      </c>
      <c r="BW1609">
        <v>2.1564000000000001</v>
      </c>
      <c r="BX1609" s="39">
        <f t="shared" si="492"/>
        <v>0</v>
      </c>
      <c r="BY1609" s="41">
        <v>44652</v>
      </c>
      <c r="BZ1609">
        <v>13.5</v>
      </c>
      <c r="CA1609">
        <v>9.6198999999999995</v>
      </c>
    </row>
    <row r="1610" spans="1:79">
      <c r="A1610" s="41">
        <v>44356</v>
      </c>
      <c r="B1610">
        <v>8.0500000000000007</v>
      </c>
      <c r="C1610">
        <v>4.6567999999999996</v>
      </c>
      <c r="D1610" s="34">
        <f t="shared" si="478"/>
        <v>-1.2439411487154576E-3</v>
      </c>
      <c r="E1610" s="41">
        <v>44356</v>
      </c>
      <c r="F1610">
        <v>1.56</v>
      </c>
      <c r="G1610">
        <v>1.56</v>
      </c>
      <c r="H1610" s="39">
        <f t="shared" si="479"/>
        <v>2.6315789473684233E-2</v>
      </c>
      <c r="L1610" s="38"/>
      <c r="M1610" s="41">
        <v>44356</v>
      </c>
      <c r="N1610">
        <v>6.35</v>
      </c>
      <c r="O1610">
        <v>4.2428999999999997</v>
      </c>
      <c r="P1610" s="43">
        <f t="shared" si="480"/>
        <v>0</v>
      </c>
      <c r="Q1610" s="41">
        <v>44356</v>
      </c>
      <c r="R1610">
        <v>1.59</v>
      </c>
      <c r="S1610">
        <v>1.1811</v>
      </c>
      <c r="T1610" s="39">
        <f t="shared" si="481"/>
        <v>0</v>
      </c>
      <c r="U1610" s="42">
        <v>44357.62533333333</v>
      </c>
      <c r="V1610" s="44">
        <v>8.1</v>
      </c>
      <c r="W1610" s="44">
        <v>6.3689999999999998</v>
      </c>
      <c r="X1610" s="43">
        <f t="shared" si="475"/>
        <v>0</v>
      </c>
      <c r="Y1610" s="42">
        <v>44357.62533333333</v>
      </c>
      <c r="Z1610" s="44">
        <v>10.7</v>
      </c>
      <c r="AA1610" s="44">
        <v>8.6720000000000006</v>
      </c>
      <c r="AB1610" s="43">
        <f t="shared" si="476"/>
        <v>2.8829042591054729E-2</v>
      </c>
      <c r="AC1610" s="42">
        <v>44357.62533333333</v>
      </c>
      <c r="AD1610" s="44">
        <v>21.75</v>
      </c>
      <c r="AE1610" s="44">
        <v>18.812999999999999</v>
      </c>
      <c r="AF1610" s="43">
        <f t="shared" si="477"/>
        <v>0</v>
      </c>
      <c r="AG1610" s="41">
        <v>44356</v>
      </c>
      <c r="AH1610">
        <v>14.6</v>
      </c>
      <c r="AI1610">
        <v>6.1738999999999997</v>
      </c>
      <c r="AJ1610" s="39">
        <f t="shared" si="482"/>
        <v>4.1147578310509149E-3</v>
      </c>
      <c r="AK1610" s="45">
        <v>44445</v>
      </c>
      <c r="AL1610">
        <v>18.649999999999999</v>
      </c>
      <c r="AM1610">
        <v>13.7959</v>
      </c>
      <c r="AN1610" s="39">
        <f t="shared" si="483"/>
        <v>-5.3281229722130152E-3</v>
      </c>
      <c r="AO1610" s="41">
        <v>44356</v>
      </c>
      <c r="AP1610">
        <v>9.36</v>
      </c>
      <c r="AQ1610">
        <v>8.4463000000000008</v>
      </c>
      <c r="AR1610" s="18">
        <f t="shared" si="484"/>
        <v>-2.1265786893185385E-3</v>
      </c>
      <c r="AS1610" s="41">
        <v>44356</v>
      </c>
      <c r="AT1610">
        <v>12.5</v>
      </c>
      <c r="AU1610">
        <v>10.722099999999999</v>
      </c>
      <c r="AV1610" s="39">
        <f t="shared" si="485"/>
        <v>-3.9851370181143769E-3</v>
      </c>
      <c r="AW1610" s="41">
        <v>44356</v>
      </c>
      <c r="AX1610">
        <v>12.69</v>
      </c>
      <c r="AY1610">
        <v>8.5241000000000007</v>
      </c>
      <c r="AZ1610" s="39">
        <f t="shared" si="486"/>
        <v>9.5458044649731084E-3</v>
      </c>
      <c r="BA1610" s="41">
        <v>44356</v>
      </c>
      <c r="BB1610">
        <v>5.15</v>
      </c>
      <c r="BC1610">
        <v>3.0253000000000001</v>
      </c>
      <c r="BD1610" s="39">
        <f t="shared" si="487"/>
        <v>1.1772181532390262E-2</v>
      </c>
      <c r="BE1610" s="41">
        <v>44356</v>
      </c>
      <c r="BF1610">
        <v>12.2</v>
      </c>
      <c r="BG1610">
        <v>8.9230999999999998</v>
      </c>
      <c r="BH1610" s="39">
        <f t="shared" si="488"/>
        <v>0</v>
      </c>
      <c r="BI1610" s="41">
        <v>44356</v>
      </c>
      <c r="BJ1610">
        <v>2.17</v>
      </c>
      <c r="BK1610">
        <v>2.17</v>
      </c>
      <c r="BL1610" s="39">
        <f t="shared" si="489"/>
        <v>2.3584905660377273E-2</v>
      </c>
      <c r="BM1610" s="41">
        <v>44356</v>
      </c>
      <c r="BN1610">
        <v>6.68</v>
      </c>
      <c r="BO1610">
        <v>4.6788999999999996</v>
      </c>
      <c r="BP1610" s="46">
        <f t="shared" si="490"/>
        <v>0</v>
      </c>
      <c r="BQ1610" s="41">
        <v>44356</v>
      </c>
      <c r="BR1610">
        <v>12.17</v>
      </c>
      <c r="BS1610">
        <v>7.2449000000000003</v>
      </c>
      <c r="BT1610" s="18">
        <f t="shared" si="491"/>
        <v>1.3315243996251615E-2</v>
      </c>
      <c r="BU1610" s="41">
        <v>44356</v>
      </c>
      <c r="BV1610">
        <v>3.17</v>
      </c>
      <c r="BW1610">
        <v>2.1840000000000002</v>
      </c>
      <c r="BX1610" s="39">
        <f t="shared" si="492"/>
        <v>1.2799109627156403E-2</v>
      </c>
      <c r="BY1610" s="41">
        <v>44655</v>
      </c>
      <c r="BZ1610">
        <v>13.25</v>
      </c>
      <c r="CA1610">
        <v>9.4418000000000006</v>
      </c>
    </row>
    <row r="1611" spans="1:79">
      <c r="A1611" s="41">
        <v>44357</v>
      </c>
      <c r="B1611">
        <v>7.95</v>
      </c>
      <c r="C1611">
        <v>4.5989000000000004</v>
      </c>
      <c r="D1611" s="34">
        <f t="shared" si="478"/>
        <v>-1.2433430682013224E-2</v>
      </c>
      <c r="E1611" s="41">
        <v>44357</v>
      </c>
      <c r="F1611">
        <v>1.56</v>
      </c>
      <c r="G1611">
        <v>1.56</v>
      </c>
      <c r="H1611" s="39">
        <f t="shared" si="479"/>
        <v>0</v>
      </c>
      <c r="L1611" s="38"/>
      <c r="M1611" s="41">
        <v>44357</v>
      </c>
      <c r="N1611">
        <v>6.35</v>
      </c>
      <c r="O1611">
        <v>4.2428999999999997</v>
      </c>
      <c r="P1611" s="43">
        <f t="shared" si="480"/>
        <v>0</v>
      </c>
      <c r="Q1611" s="41">
        <v>44357</v>
      </c>
      <c r="R1611">
        <v>1.59</v>
      </c>
      <c r="S1611">
        <v>1.1811</v>
      </c>
      <c r="T1611" s="39">
        <f t="shared" si="481"/>
        <v>0</v>
      </c>
      <c r="U1611" s="42">
        <v>44358.62533333333</v>
      </c>
      <c r="V1611" s="44">
        <v>8.1</v>
      </c>
      <c r="W1611" s="44">
        <v>6.3689999999999998</v>
      </c>
      <c r="X1611" s="43">
        <f t="shared" si="475"/>
        <v>0</v>
      </c>
      <c r="Y1611" s="42">
        <v>44358.62533333333</v>
      </c>
      <c r="Z1611" s="44">
        <v>10.7</v>
      </c>
      <c r="AA1611" s="44">
        <v>8.6720000000000006</v>
      </c>
      <c r="AB1611" s="43">
        <f t="shared" si="476"/>
        <v>0</v>
      </c>
      <c r="AC1611" s="42">
        <v>44358.62533333333</v>
      </c>
      <c r="AD1611" s="44">
        <v>21.82</v>
      </c>
      <c r="AE1611" s="44">
        <v>18.873000000000001</v>
      </c>
      <c r="AF1611" s="43">
        <f t="shared" si="477"/>
        <v>3.1892840057408324E-3</v>
      </c>
      <c r="AG1611" s="41">
        <v>44357</v>
      </c>
      <c r="AH1611">
        <v>14.6</v>
      </c>
      <c r="AI1611">
        <v>6.1738999999999997</v>
      </c>
      <c r="AJ1611" s="39">
        <f t="shared" si="482"/>
        <v>0</v>
      </c>
      <c r="AK1611" s="45">
        <v>44475</v>
      </c>
      <c r="AL1611">
        <v>18.68</v>
      </c>
      <c r="AM1611">
        <v>13.818</v>
      </c>
      <c r="AN1611" s="39">
        <f t="shared" si="483"/>
        <v>1.6019252096637414E-3</v>
      </c>
      <c r="AO1611" s="41">
        <v>44357</v>
      </c>
      <c r="AP1611">
        <v>9.42</v>
      </c>
      <c r="AQ1611">
        <v>8.5004000000000008</v>
      </c>
      <c r="AR1611" s="18">
        <f t="shared" si="484"/>
        <v>6.4051714952109247E-3</v>
      </c>
      <c r="AS1611" s="41">
        <v>44357</v>
      </c>
      <c r="AT1611">
        <v>12.5</v>
      </c>
      <c r="AU1611">
        <v>10.722099999999999</v>
      </c>
      <c r="AV1611" s="39">
        <f t="shared" si="485"/>
        <v>0</v>
      </c>
      <c r="AW1611" s="41">
        <v>44357</v>
      </c>
      <c r="AX1611">
        <v>12.69</v>
      </c>
      <c r="AY1611">
        <v>8.5241000000000007</v>
      </c>
      <c r="AZ1611" s="39">
        <f t="shared" si="486"/>
        <v>0</v>
      </c>
      <c r="BA1611" s="41">
        <v>44357</v>
      </c>
      <c r="BB1611">
        <v>5.18</v>
      </c>
      <c r="BC1611">
        <v>3.0430000000000001</v>
      </c>
      <c r="BD1611" s="39">
        <f t="shared" si="487"/>
        <v>5.850659438733365E-3</v>
      </c>
      <c r="BE1611" s="41">
        <v>44357</v>
      </c>
      <c r="BF1611">
        <v>11.84</v>
      </c>
      <c r="BG1611">
        <v>8.6598000000000006</v>
      </c>
      <c r="BH1611" s="39">
        <f t="shared" si="488"/>
        <v>-2.9507682307718081E-2</v>
      </c>
      <c r="BI1611" s="41">
        <v>44357</v>
      </c>
      <c r="BJ1611">
        <v>2.19</v>
      </c>
      <c r="BK1611">
        <v>2.19</v>
      </c>
      <c r="BL1611" s="39">
        <f t="shared" si="489"/>
        <v>9.2165898617511607E-3</v>
      </c>
      <c r="BM1611" s="41">
        <v>44357</v>
      </c>
      <c r="BN1611">
        <v>6.68</v>
      </c>
      <c r="BO1611">
        <v>4.6788999999999996</v>
      </c>
      <c r="BP1611" s="46">
        <f t="shared" si="490"/>
        <v>0</v>
      </c>
      <c r="BQ1611" s="41">
        <v>44357</v>
      </c>
      <c r="BR1611">
        <v>12.17</v>
      </c>
      <c r="BS1611">
        <v>7.2449000000000003</v>
      </c>
      <c r="BT1611" s="18">
        <f t="shared" si="491"/>
        <v>0</v>
      </c>
      <c r="BU1611" s="41">
        <v>44357</v>
      </c>
      <c r="BV1611">
        <v>3.18</v>
      </c>
      <c r="BW1611">
        <v>2.1909000000000001</v>
      </c>
      <c r="BX1611" s="39">
        <f t="shared" si="492"/>
        <v>3.159340659340616E-3</v>
      </c>
      <c r="BY1611" s="41">
        <v>44656</v>
      </c>
      <c r="BZ1611">
        <v>13.25</v>
      </c>
      <c r="CA1611">
        <v>9.4418000000000006</v>
      </c>
    </row>
    <row r="1612" spans="1:79">
      <c r="A1612" s="41">
        <v>44358</v>
      </c>
      <c r="B1612">
        <v>8.0500000000000007</v>
      </c>
      <c r="C1612">
        <v>4.6567999999999996</v>
      </c>
      <c r="D1612" s="34">
        <f t="shared" si="478"/>
        <v>1.2589967166061269E-2</v>
      </c>
      <c r="E1612" s="41">
        <v>44358</v>
      </c>
      <c r="F1612">
        <v>1.56</v>
      </c>
      <c r="G1612">
        <v>1.56</v>
      </c>
      <c r="H1612" s="39">
        <f t="shared" si="479"/>
        <v>0</v>
      </c>
      <c r="L1612" s="38"/>
      <c r="M1612" s="41">
        <v>44358</v>
      </c>
      <c r="N1612">
        <v>6.39</v>
      </c>
      <c r="O1612">
        <v>4.2695999999999996</v>
      </c>
      <c r="P1612" s="43">
        <f t="shared" si="480"/>
        <v>6.2928657286289913E-3</v>
      </c>
      <c r="Q1612" s="41">
        <v>44358</v>
      </c>
      <c r="R1612">
        <v>1.59</v>
      </c>
      <c r="S1612">
        <v>1.1811</v>
      </c>
      <c r="T1612" s="39">
        <f t="shared" si="481"/>
        <v>0</v>
      </c>
      <c r="U1612" s="42">
        <v>44361.62533333333</v>
      </c>
      <c r="V1612" s="44">
        <v>8.1999999999999993</v>
      </c>
      <c r="W1612" s="44">
        <v>6.4480000000000004</v>
      </c>
      <c r="X1612" s="43">
        <f t="shared" si="475"/>
        <v>1.2403831056680897E-2</v>
      </c>
      <c r="Y1612" s="42">
        <v>44361.62533333333</v>
      </c>
      <c r="Z1612" s="44">
        <v>10.7</v>
      </c>
      <c r="AA1612" s="44">
        <v>8.6720000000000006</v>
      </c>
      <c r="AB1612" s="43">
        <f t="shared" si="476"/>
        <v>0</v>
      </c>
      <c r="AC1612" s="42">
        <v>44361.62533333333</v>
      </c>
      <c r="AD1612" s="44">
        <v>21.81</v>
      </c>
      <c r="AE1612" s="44">
        <v>18.864999999999998</v>
      </c>
      <c r="AF1612" s="43">
        <f t="shared" si="477"/>
        <v>-4.2388597467295453E-4</v>
      </c>
      <c r="AG1612" s="41">
        <v>44358</v>
      </c>
      <c r="AH1612">
        <v>14.7</v>
      </c>
      <c r="AI1612">
        <v>6.2161999999999997</v>
      </c>
      <c r="AJ1612" s="39">
        <f t="shared" si="482"/>
        <v>6.8514229255413929E-3</v>
      </c>
      <c r="AK1612" s="45">
        <v>44506</v>
      </c>
      <c r="AL1612">
        <v>18.649999999999999</v>
      </c>
      <c r="AM1612">
        <v>13.7959</v>
      </c>
      <c r="AN1612" s="39">
        <f t="shared" si="483"/>
        <v>-1.5993631495151259E-3</v>
      </c>
      <c r="AO1612" s="41">
        <v>44358</v>
      </c>
      <c r="AP1612">
        <v>9.69</v>
      </c>
      <c r="AQ1612">
        <v>8.7439999999999998</v>
      </c>
      <c r="AR1612" s="18">
        <f t="shared" si="484"/>
        <v>2.8657474942355526E-2</v>
      </c>
      <c r="AS1612" s="41">
        <v>44358</v>
      </c>
      <c r="AT1612">
        <v>12.2</v>
      </c>
      <c r="AU1612">
        <v>10.464700000000001</v>
      </c>
      <c r="AV1612" s="39">
        <f t="shared" si="485"/>
        <v>-2.4006491265703429E-2</v>
      </c>
      <c r="AW1612" s="41">
        <v>44358</v>
      </c>
      <c r="AX1612">
        <v>12.6</v>
      </c>
      <c r="AY1612">
        <v>8.4636999999999993</v>
      </c>
      <c r="AZ1612" s="39">
        <f t="shared" si="486"/>
        <v>-7.0857920484275567E-3</v>
      </c>
      <c r="BA1612" s="41">
        <v>44358</v>
      </c>
      <c r="BB1612">
        <v>5.23</v>
      </c>
      <c r="BC1612">
        <v>3.0722999999999998</v>
      </c>
      <c r="BD1612" s="39">
        <f t="shared" si="487"/>
        <v>9.6286559316462895E-3</v>
      </c>
      <c r="BE1612" s="41">
        <v>44358</v>
      </c>
      <c r="BF1612">
        <v>11.6</v>
      </c>
      <c r="BG1612">
        <v>8.4842999999999993</v>
      </c>
      <c r="BH1612" s="39">
        <f t="shared" si="488"/>
        <v>-2.0266056952816615E-2</v>
      </c>
      <c r="BI1612" s="41">
        <v>44358</v>
      </c>
      <c r="BJ1612">
        <v>2.16</v>
      </c>
      <c r="BK1612">
        <v>2.16</v>
      </c>
      <c r="BL1612" s="39">
        <f t="shared" si="489"/>
        <v>-1.3698630136986212E-2</v>
      </c>
      <c r="BM1612" s="41">
        <v>44358</v>
      </c>
      <c r="BN1612">
        <v>6.68</v>
      </c>
      <c r="BO1612">
        <v>4.6788999999999996</v>
      </c>
      <c r="BP1612" s="46">
        <f t="shared" si="490"/>
        <v>0</v>
      </c>
      <c r="BQ1612" s="41">
        <v>44358</v>
      </c>
      <c r="BR1612">
        <v>12.18</v>
      </c>
      <c r="BS1612">
        <v>7.2508999999999997</v>
      </c>
      <c r="BT1612" s="18">
        <f t="shared" si="491"/>
        <v>8.2816878079743528E-4</v>
      </c>
      <c r="BU1612" s="41">
        <v>44358</v>
      </c>
      <c r="BV1612">
        <v>3.16</v>
      </c>
      <c r="BW1612">
        <v>2.1770999999999998</v>
      </c>
      <c r="BX1612" s="39">
        <f t="shared" si="492"/>
        <v>-6.2987813227441949E-3</v>
      </c>
      <c r="BY1612" s="41">
        <v>44657</v>
      </c>
      <c r="BZ1612">
        <v>13.25</v>
      </c>
      <c r="CA1612">
        <v>9.4418000000000006</v>
      </c>
    </row>
    <row r="1613" spans="1:79">
      <c r="A1613" s="41">
        <v>44361</v>
      </c>
      <c r="B1613">
        <v>8.1</v>
      </c>
      <c r="C1613">
        <v>4.6856999999999998</v>
      </c>
      <c r="D1613" s="34">
        <f t="shared" si="478"/>
        <v>6.2059783542346997E-3</v>
      </c>
      <c r="E1613" s="41">
        <v>44361</v>
      </c>
      <c r="F1613">
        <v>1.56</v>
      </c>
      <c r="G1613">
        <v>1.56</v>
      </c>
      <c r="H1613" s="39">
        <f t="shared" si="479"/>
        <v>0</v>
      </c>
      <c r="L1613" s="38"/>
      <c r="M1613" s="41">
        <v>44361</v>
      </c>
      <c r="N1613">
        <v>6.39</v>
      </c>
      <c r="O1613">
        <v>4.2695999999999996</v>
      </c>
      <c r="P1613" s="43">
        <f t="shared" si="480"/>
        <v>0</v>
      </c>
      <c r="Q1613" s="41">
        <v>44361</v>
      </c>
      <c r="R1613">
        <v>1.58</v>
      </c>
      <c r="S1613">
        <v>1.1736</v>
      </c>
      <c r="T1613" s="39">
        <f t="shared" si="481"/>
        <v>-6.3500127000254529E-3</v>
      </c>
      <c r="U1613" s="42">
        <v>44362.62533333333</v>
      </c>
      <c r="V1613" s="44">
        <v>8.15</v>
      </c>
      <c r="W1613" s="44">
        <v>6.4089999999999998</v>
      </c>
      <c r="X1613" s="43">
        <f t="shared" si="475"/>
        <v>-6.0483870967742845E-3</v>
      </c>
      <c r="Y1613" s="42">
        <v>44362.62533333333</v>
      </c>
      <c r="Z1613" s="44">
        <v>10.68</v>
      </c>
      <c r="AA1613" s="44">
        <v>8.6560000000000006</v>
      </c>
      <c r="AB1613" s="43">
        <f t="shared" si="476"/>
        <v>-1.8450184501845033E-3</v>
      </c>
      <c r="AC1613" s="42">
        <v>44362.62533333333</v>
      </c>
      <c r="AD1613" s="44">
        <v>21.81</v>
      </c>
      <c r="AE1613" s="44">
        <v>18.864999999999998</v>
      </c>
      <c r="AF1613" s="43">
        <f t="shared" si="477"/>
        <v>0</v>
      </c>
      <c r="AG1613" s="41">
        <v>44361</v>
      </c>
      <c r="AH1613">
        <v>14.7</v>
      </c>
      <c r="AI1613">
        <v>6.2161999999999997</v>
      </c>
      <c r="AJ1613" s="39">
        <f t="shared" si="482"/>
        <v>0</v>
      </c>
      <c r="AK1613" s="45" t="s">
        <v>1237</v>
      </c>
      <c r="AL1613">
        <v>18.690000000000001</v>
      </c>
      <c r="AM1613">
        <v>13.8254</v>
      </c>
      <c r="AN1613" s="39">
        <f t="shared" si="483"/>
        <v>2.1383164563385155E-3</v>
      </c>
      <c r="AO1613" s="41">
        <v>44361</v>
      </c>
      <c r="AP1613">
        <v>9.68</v>
      </c>
      <c r="AQ1613">
        <v>8.7349999999999994</v>
      </c>
      <c r="AR1613" s="18">
        <f t="shared" si="484"/>
        <v>-1.0292772186642658E-3</v>
      </c>
      <c r="AS1613" s="41">
        <v>44361</v>
      </c>
      <c r="AT1613">
        <v>12.45</v>
      </c>
      <c r="AU1613">
        <v>10.6792</v>
      </c>
      <c r="AV1613" s="39">
        <f t="shared" si="485"/>
        <v>2.0497482010951029E-2</v>
      </c>
      <c r="AW1613" s="41">
        <v>44361</v>
      </c>
      <c r="AX1613">
        <v>12.57</v>
      </c>
      <c r="AY1613">
        <v>8.4435000000000002</v>
      </c>
      <c r="AZ1613" s="39">
        <f t="shared" si="486"/>
        <v>-2.3866630433497299E-3</v>
      </c>
      <c r="BA1613" s="41">
        <v>44361</v>
      </c>
      <c r="BB1613">
        <v>5.22</v>
      </c>
      <c r="BC1613">
        <v>3.0663999999999998</v>
      </c>
      <c r="BD1613" s="39">
        <f t="shared" si="487"/>
        <v>-1.920385379032001E-3</v>
      </c>
      <c r="BE1613" s="41">
        <v>44361</v>
      </c>
      <c r="BF1613">
        <v>11.5</v>
      </c>
      <c r="BG1613">
        <v>8.4110999999999994</v>
      </c>
      <c r="BH1613" s="39">
        <f t="shared" si="488"/>
        <v>-8.6277005763586781E-3</v>
      </c>
      <c r="BI1613" s="41">
        <v>44361</v>
      </c>
      <c r="BJ1613">
        <v>2.12</v>
      </c>
      <c r="BK1613">
        <v>2.12</v>
      </c>
      <c r="BL1613" s="39">
        <f t="shared" si="489"/>
        <v>-1.8518518518518535E-2</v>
      </c>
      <c r="BM1613" s="41">
        <v>44361</v>
      </c>
      <c r="BN1613">
        <v>6.7</v>
      </c>
      <c r="BO1613">
        <v>4.6929999999999996</v>
      </c>
      <c r="BP1613" s="46">
        <f t="shared" si="490"/>
        <v>3.0135288208767022E-3</v>
      </c>
      <c r="BQ1613" s="41">
        <v>44361</v>
      </c>
      <c r="BR1613">
        <v>12.07</v>
      </c>
      <c r="BS1613">
        <v>7.1853999999999996</v>
      </c>
      <c r="BT1613" s="18">
        <f t="shared" si="491"/>
        <v>-9.0333613758292238E-3</v>
      </c>
      <c r="BU1613" s="41">
        <v>44361</v>
      </c>
      <c r="BV1613">
        <v>3.16</v>
      </c>
      <c r="BW1613">
        <v>2.1770999999999998</v>
      </c>
      <c r="BX1613" s="39">
        <f t="shared" si="492"/>
        <v>0</v>
      </c>
      <c r="BY1613" s="41">
        <v>44658</v>
      </c>
      <c r="BZ1613">
        <v>13.25</v>
      </c>
      <c r="CA1613">
        <v>9.4418000000000006</v>
      </c>
    </row>
    <row r="1614" spans="1:79">
      <c r="A1614" s="41">
        <v>44362</v>
      </c>
      <c r="B1614">
        <v>8.01</v>
      </c>
      <c r="C1614">
        <v>4.6336000000000004</v>
      </c>
      <c r="D1614" s="34">
        <f t="shared" si="478"/>
        <v>-1.1118936338220409E-2</v>
      </c>
      <c r="E1614" s="41">
        <v>44362</v>
      </c>
      <c r="F1614">
        <v>1.49</v>
      </c>
      <c r="G1614">
        <v>1.49</v>
      </c>
      <c r="H1614" s="39">
        <f t="shared" si="479"/>
        <v>-4.4871794871794907E-2</v>
      </c>
      <c r="L1614" s="38"/>
      <c r="M1614" s="41">
        <v>44362</v>
      </c>
      <c r="N1614">
        <v>6.39</v>
      </c>
      <c r="O1614">
        <v>4.2695999999999996</v>
      </c>
      <c r="P1614" s="43">
        <f t="shared" si="480"/>
        <v>0</v>
      </c>
      <c r="Q1614" s="41">
        <v>44362</v>
      </c>
      <c r="R1614">
        <v>1.58</v>
      </c>
      <c r="S1614">
        <v>1.1736</v>
      </c>
      <c r="T1614" s="39">
        <f t="shared" si="481"/>
        <v>0</v>
      </c>
      <c r="U1614" s="42">
        <v>44363.62533333333</v>
      </c>
      <c r="V1614" s="44">
        <v>8.15</v>
      </c>
      <c r="W1614" s="44">
        <v>6.4089999999999998</v>
      </c>
      <c r="X1614" s="43">
        <f t="shared" si="475"/>
        <v>0</v>
      </c>
      <c r="Y1614" s="42">
        <v>44363.62533333333</v>
      </c>
      <c r="Z1614" s="44">
        <v>10.4</v>
      </c>
      <c r="AA1614" s="44">
        <v>8.4290000000000003</v>
      </c>
      <c r="AB1614" s="43">
        <f t="shared" si="476"/>
        <v>-2.6224584103512048E-2</v>
      </c>
      <c r="AC1614" s="42">
        <v>44363.62533333333</v>
      </c>
      <c r="AD1614" s="44">
        <v>21.82</v>
      </c>
      <c r="AE1614" s="44">
        <v>18.873000000000001</v>
      </c>
      <c r="AF1614" s="43">
        <f t="shared" si="477"/>
        <v>4.2406573018832083E-4</v>
      </c>
      <c r="AG1614" s="41">
        <v>44362</v>
      </c>
      <c r="AH1614">
        <v>14.59</v>
      </c>
      <c r="AI1614">
        <v>6.1696999999999997</v>
      </c>
      <c r="AJ1614" s="39">
        <f t="shared" si="482"/>
        <v>-7.4804542968372944E-3</v>
      </c>
      <c r="AK1614" s="45" t="s">
        <v>1238</v>
      </c>
      <c r="AL1614">
        <v>18.7</v>
      </c>
      <c r="AM1614">
        <v>13.832800000000001</v>
      </c>
      <c r="AN1614" s="39">
        <f t="shared" si="483"/>
        <v>5.3524671980561265E-4</v>
      </c>
      <c r="AO1614" s="41">
        <v>44362</v>
      </c>
      <c r="AP1614">
        <v>9.67</v>
      </c>
      <c r="AQ1614">
        <v>8.7260000000000009</v>
      </c>
      <c r="AR1614" s="18">
        <f t="shared" si="484"/>
        <v>-1.0303377218086509E-3</v>
      </c>
      <c r="AS1614" s="41">
        <v>44362</v>
      </c>
      <c r="AT1614">
        <v>12.45</v>
      </c>
      <c r="AU1614">
        <v>10.6792</v>
      </c>
      <c r="AV1614" s="39">
        <f t="shared" si="485"/>
        <v>0</v>
      </c>
      <c r="AW1614" s="41">
        <v>44362</v>
      </c>
      <c r="AX1614">
        <v>12.55</v>
      </c>
      <c r="AY1614">
        <v>8.4300999999999995</v>
      </c>
      <c r="AZ1614" s="39">
        <f t="shared" si="486"/>
        <v>-1.587019600876502E-3</v>
      </c>
      <c r="BA1614" s="41">
        <v>44362</v>
      </c>
      <c r="BB1614">
        <v>5.22</v>
      </c>
      <c r="BC1614">
        <v>3.0663999999999998</v>
      </c>
      <c r="BD1614" s="39">
        <f t="shared" si="487"/>
        <v>0</v>
      </c>
      <c r="BE1614" s="41">
        <v>44362</v>
      </c>
      <c r="BF1614">
        <v>11.5</v>
      </c>
      <c r="BG1614">
        <v>8.4110999999999994</v>
      </c>
      <c r="BH1614" s="39">
        <f t="shared" si="488"/>
        <v>0</v>
      </c>
      <c r="BI1614" s="41">
        <v>44362</v>
      </c>
      <c r="BJ1614">
        <v>2.0499999999999998</v>
      </c>
      <c r="BK1614">
        <v>2.0499999999999998</v>
      </c>
      <c r="BL1614" s="39">
        <f t="shared" si="489"/>
        <v>-3.3018867924528433E-2</v>
      </c>
      <c r="BM1614" s="41">
        <v>44362</v>
      </c>
      <c r="BN1614">
        <v>6.72</v>
      </c>
      <c r="BO1614">
        <v>4.7069999999999999</v>
      </c>
      <c r="BP1614" s="46">
        <f t="shared" si="490"/>
        <v>2.9831664180695154E-3</v>
      </c>
      <c r="BQ1614" s="41">
        <v>44362</v>
      </c>
      <c r="BR1614">
        <v>12.07</v>
      </c>
      <c r="BS1614">
        <v>7.1853999999999996</v>
      </c>
      <c r="BT1614" s="18">
        <f t="shared" si="491"/>
        <v>0</v>
      </c>
      <c r="BU1614" s="41">
        <v>44362</v>
      </c>
      <c r="BV1614">
        <v>3.16</v>
      </c>
      <c r="BW1614">
        <v>2.1770999999999998</v>
      </c>
      <c r="BX1614" s="39">
        <f t="shared" si="492"/>
        <v>0</v>
      </c>
      <c r="BY1614" s="41">
        <v>44659</v>
      </c>
      <c r="BZ1614">
        <v>13.5</v>
      </c>
      <c r="CA1614">
        <v>9.6198999999999995</v>
      </c>
    </row>
    <row r="1615" spans="1:79">
      <c r="A1615" s="41">
        <v>44363</v>
      </c>
      <c r="B1615">
        <v>8.02</v>
      </c>
      <c r="C1615">
        <v>4.6394000000000002</v>
      </c>
      <c r="D1615" s="34">
        <f t="shared" si="478"/>
        <v>1.2517265193369743E-3</v>
      </c>
      <c r="E1615" s="41">
        <v>44363</v>
      </c>
      <c r="F1615">
        <v>1.49</v>
      </c>
      <c r="G1615">
        <v>1.49</v>
      </c>
      <c r="H1615" s="39">
        <f t="shared" si="479"/>
        <v>0</v>
      </c>
      <c r="L1615" s="38"/>
      <c r="M1615" s="41">
        <v>44363</v>
      </c>
      <c r="N1615">
        <v>6.25</v>
      </c>
      <c r="O1615">
        <v>4.1760999999999999</v>
      </c>
      <c r="P1615" s="43">
        <f t="shared" si="480"/>
        <v>-2.1899006932733677E-2</v>
      </c>
      <c r="Q1615" s="41">
        <v>44363</v>
      </c>
      <c r="R1615">
        <v>1.57</v>
      </c>
      <c r="S1615">
        <v>1.1661999999999999</v>
      </c>
      <c r="T1615" s="39">
        <f t="shared" si="481"/>
        <v>-6.3053851397410305E-3</v>
      </c>
      <c r="U1615" s="42">
        <v>44364.62533333333</v>
      </c>
      <c r="V1615" s="44">
        <v>7.91</v>
      </c>
      <c r="W1615" s="44">
        <v>6.22</v>
      </c>
      <c r="X1615" s="43">
        <f t="shared" si="475"/>
        <v>-2.9489779996879399E-2</v>
      </c>
      <c r="Y1615" s="42">
        <v>44364.62533333333</v>
      </c>
      <c r="Z1615" s="44">
        <v>10.68</v>
      </c>
      <c r="AA1615" s="44">
        <v>8.6560000000000006</v>
      </c>
      <c r="AB1615" s="43">
        <f t="shared" si="476"/>
        <v>2.6930834025388577E-2</v>
      </c>
      <c r="AC1615" s="42">
        <v>44364.62533333333</v>
      </c>
      <c r="AD1615" s="44">
        <v>21.86</v>
      </c>
      <c r="AE1615" s="44">
        <v>18.908000000000001</v>
      </c>
      <c r="AF1615" s="43">
        <f t="shared" si="477"/>
        <v>1.8545011391935644E-3</v>
      </c>
      <c r="AG1615" s="41">
        <v>44363</v>
      </c>
      <c r="AH1615">
        <v>14.6</v>
      </c>
      <c r="AI1615">
        <v>6.1738999999999997</v>
      </c>
      <c r="AJ1615" s="39">
        <f t="shared" si="482"/>
        <v>6.807462275313195E-4</v>
      </c>
      <c r="AK1615" s="45" t="s">
        <v>1239</v>
      </c>
      <c r="AL1615">
        <v>18.73</v>
      </c>
      <c r="AM1615">
        <v>13.855</v>
      </c>
      <c r="AN1615" s="39">
        <f t="shared" si="483"/>
        <v>1.6048811520443999E-3</v>
      </c>
      <c r="AO1615" s="41">
        <v>44363</v>
      </c>
      <c r="AP1615">
        <v>9.67</v>
      </c>
      <c r="AQ1615">
        <v>8.7260000000000009</v>
      </c>
      <c r="AR1615" s="18">
        <f t="shared" si="484"/>
        <v>0</v>
      </c>
      <c r="AS1615" s="41">
        <v>44363</v>
      </c>
      <c r="AT1615">
        <v>12.2</v>
      </c>
      <c r="AU1615">
        <v>10.464700000000001</v>
      </c>
      <c r="AV1615" s="39">
        <f t="shared" si="485"/>
        <v>-2.0085774215296955E-2</v>
      </c>
      <c r="AW1615" s="41">
        <v>44363</v>
      </c>
      <c r="AX1615">
        <v>12.5</v>
      </c>
      <c r="AY1615">
        <v>8.3964999999999996</v>
      </c>
      <c r="AZ1615" s="39">
        <f t="shared" si="486"/>
        <v>-3.9857178443909154E-3</v>
      </c>
      <c r="BA1615" s="41">
        <v>44363</v>
      </c>
      <c r="BB1615">
        <v>5.19</v>
      </c>
      <c r="BC1615">
        <v>3.0488</v>
      </c>
      <c r="BD1615" s="39">
        <f t="shared" si="487"/>
        <v>-5.7396295330028177E-3</v>
      </c>
      <c r="BE1615" s="41">
        <v>44363</v>
      </c>
      <c r="BF1615">
        <v>12.06</v>
      </c>
      <c r="BG1615">
        <v>8.8207000000000004</v>
      </c>
      <c r="BH1615" s="39">
        <f t="shared" si="488"/>
        <v>4.8697554422132791E-2</v>
      </c>
      <c r="BI1615" s="41">
        <v>44363</v>
      </c>
      <c r="BJ1615">
        <v>2.08</v>
      </c>
      <c r="BK1615">
        <v>2.08</v>
      </c>
      <c r="BL1615" s="39">
        <f t="shared" si="489"/>
        <v>1.4634146341463537E-2</v>
      </c>
      <c r="BM1615" s="41">
        <v>44363</v>
      </c>
      <c r="BN1615">
        <v>6.52</v>
      </c>
      <c r="BO1615">
        <v>4.5669000000000004</v>
      </c>
      <c r="BP1615" s="46">
        <f t="shared" si="490"/>
        <v>-2.9764181007010719E-2</v>
      </c>
      <c r="BQ1615" s="41">
        <v>44363</v>
      </c>
      <c r="BR1615">
        <v>12.1</v>
      </c>
      <c r="BS1615">
        <v>7.2032999999999996</v>
      </c>
      <c r="BT1615" s="18">
        <f t="shared" si="491"/>
        <v>2.4911626353438959E-3</v>
      </c>
      <c r="BU1615" s="41">
        <v>44363</v>
      </c>
      <c r="BV1615">
        <v>3.16</v>
      </c>
      <c r="BW1615">
        <v>2.1770999999999998</v>
      </c>
      <c r="BX1615" s="39">
        <f t="shared" si="492"/>
        <v>0</v>
      </c>
      <c r="BY1615" s="41">
        <v>44662</v>
      </c>
      <c r="BZ1615">
        <v>13.49</v>
      </c>
      <c r="CA1615">
        <v>9.6128</v>
      </c>
    </row>
    <row r="1616" spans="1:79">
      <c r="A1616" s="41">
        <v>44364</v>
      </c>
      <c r="B1616">
        <v>8.1</v>
      </c>
      <c r="C1616">
        <v>4.6856999999999998</v>
      </c>
      <c r="D1616" s="34">
        <f t="shared" si="478"/>
        <v>9.979738759322232E-3</v>
      </c>
      <c r="E1616" s="41">
        <v>44364</v>
      </c>
      <c r="F1616">
        <v>1.43</v>
      </c>
      <c r="G1616">
        <v>1.43</v>
      </c>
      <c r="H1616" s="39">
        <f t="shared" si="479"/>
        <v>-4.0268456375838965E-2</v>
      </c>
      <c r="L1616" s="38"/>
      <c r="M1616" s="41">
        <v>44364</v>
      </c>
      <c r="N1616">
        <v>6.22</v>
      </c>
      <c r="O1616">
        <v>4.1561000000000003</v>
      </c>
      <c r="P1616" s="43">
        <f t="shared" si="480"/>
        <v>-4.789157347764559E-3</v>
      </c>
      <c r="Q1616" s="41">
        <v>44364</v>
      </c>
      <c r="R1616">
        <v>1.57</v>
      </c>
      <c r="S1616">
        <v>1.1661999999999999</v>
      </c>
      <c r="T1616" s="39">
        <f t="shared" si="481"/>
        <v>0</v>
      </c>
      <c r="U1616" s="42">
        <v>44365.62533333333</v>
      </c>
      <c r="V1616" s="44">
        <v>7.88</v>
      </c>
      <c r="W1616" s="44">
        <v>6.1959999999999997</v>
      </c>
      <c r="X1616" s="43">
        <f t="shared" si="475"/>
        <v>-3.8585209003215472E-3</v>
      </c>
      <c r="Y1616" s="42">
        <v>44365.62533333333</v>
      </c>
      <c r="Z1616" s="44">
        <v>10.68</v>
      </c>
      <c r="AA1616" s="44">
        <v>8.6560000000000006</v>
      </c>
      <c r="AB1616" s="43">
        <f t="shared" si="476"/>
        <v>0</v>
      </c>
      <c r="AC1616" s="42">
        <v>44365.62533333333</v>
      </c>
      <c r="AD1616" s="44">
        <v>21.9</v>
      </c>
      <c r="AE1616" s="44">
        <v>18.943000000000001</v>
      </c>
      <c r="AF1616" s="43">
        <f t="shared" si="477"/>
        <v>1.8510683308652497E-3</v>
      </c>
      <c r="AG1616" s="41">
        <v>44364</v>
      </c>
      <c r="AH1616">
        <v>14.8</v>
      </c>
      <c r="AI1616">
        <v>6.2584999999999997</v>
      </c>
      <c r="AJ1616" s="39">
        <f t="shared" si="482"/>
        <v>1.3702845851082786E-2</v>
      </c>
      <c r="AK1616" s="45" t="s">
        <v>1240</v>
      </c>
      <c r="AL1616">
        <v>18.72</v>
      </c>
      <c r="AM1616">
        <v>13.8476</v>
      </c>
      <c r="AN1616" s="39">
        <f t="shared" si="483"/>
        <v>-5.3410321183691928E-4</v>
      </c>
      <c r="AO1616" s="41">
        <v>44364</v>
      </c>
      <c r="AP1616">
        <v>9.6</v>
      </c>
      <c r="AQ1616">
        <v>8.6628000000000007</v>
      </c>
      <c r="AR1616" s="18">
        <f t="shared" si="484"/>
        <v>-7.2427228970891747E-3</v>
      </c>
      <c r="AS1616" s="41">
        <v>44364</v>
      </c>
      <c r="AT1616">
        <v>12.4</v>
      </c>
      <c r="AU1616">
        <v>10.6363</v>
      </c>
      <c r="AV1616" s="39">
        <f t="shared" si="485"/>
        <v>1.6397985608760858E-2</v>
      </c>
      <c r="AW1616" s="41">
        <v>44364</v>
      </c>
      <c r="AX1616">
        <v>12.45</v>
      </c>
      <c r="AY1616">
        <v>8.3628999999999998</v>
      </c>
      <c r="AZ1616" s="39">
        <f t="shared" si="486"/>
        <v>-4.0016673614005661E-3</v>
      </c>
      <c r="BA1616" s="41">
        <v>44364</v>
      </c>
      <c r="BB1616">
        <v>5.19</v>
      </c>
      <c r="BC1616">
        <v>3.0488</v>
      </c>
      <c r="BD1616" s="39">
        <f t="shared" si="487"/>
        <v>0</v>
      </c>
      <c r="BE1616" s="41">
        <v>44364</v>
      </c>
      <c r="BF1616">
        <v>12.06</v>
      </c>
      <c r="BG1616">
        <v>8.8207000000000004</v>
      </c>
      <c r="BH1616" s="39">
        <f t="shared" si="488"/>
        <v>0</v>
      </c>
      <c r="BI1616" s="41">
        <v>44364</v>
      </c>
      <c r="BJ1616">
        <v>2.0499999999999998</v>
      </c>
      <c r="BK1616">
        <v>2.0499999999999998</v>
      </c>
      <c r="BL1616" s="39">
        <f t="shared" si="489"/>
        <v>-1.4423076923077042E-2</v>
      </c>
      <c r="BM1616" s="41">
        <v>44364</v>
      </c>
      <c r="BN1616">
        <v>6.55</v>
      </c>
      <c r="BO1616">
        <v>4.5879000000000003</v>
      </c>
      <c r="BP1616" s="46">
        <f t="shared" si="490"/>
        <v>4.5983051960848511E-3</v>
      </c>
      <c r="BQ1616" s="41">
        <v>44364</v>
      </c>
      <c r="BR1616">
        <v>12.1</v>
      </c>
      <c r="BS1616">
        <v>7.2032999999999996</v>
      </c>
      <c r="BT1616" s="18">
        <f t="shared" si="491"/>
        <v>0</v>
      </c>
      <c r="BU1616" s="41">
        <v>44364</v>
      </c>
      <c r="BV1616">
        <v>3.16</v>
      </c>
      <c r="BW1616">
        <v>2.1770999999999998</v>
      </c>
      <c r="BX1616" s="39">
        <f t="shared" si="492"/>
        <v>0</v>
      </c>
      <c r="BY1616" s="41">
        <v>44663</v>
      </c>
      <c r="BZ1616">
        <v>13.49</v>
      </c>
      <c r="CA1616">
        <v>9.6128</v>
      </c>
    </row>
    <row r="1617" spans="1:79">
      <c r="A1617" s="41">
        <v>44365</v>
      </c>
      <c r="B1617">
        <v>8.11</v>
      </c>
      <c r="C1617">
        <v>4.6914999999999996</v>
      </c>
      <c r="D1617" s="34">
        <f t="shared" si="478"/>
        <v>1.2378086518556044E-3</v>
      </c>
      <c r="E1617" s="41">
        <v>44365</v>
      </c>
      <c r="F1617">
        <v>1.37</v>
      </c>
      <c r="G1617">
        <v>1.37</v>
      </c>
      <c r="H1617" s="39">
        <f t="shared" si="479"/>
        <v>-4.1958041958041842E-2</v>
      </c>
      <c r="L1617" s="38"/>
      <c r="M1617" s="41">
        <v>44365</v>
      </c>
      <c r="N1617">
        <v>6.3</v>
      </c>
      <c r="O1617">
        <v>4.2095000000000002</v>
      </c>
      <c r="P1617" s="43">
        <f t="shared" si="480"/>
        <v>1.2848584009046916E-2</v>
      </c>
      <c r="Q1617" s="41">
        <v>44365</v>
      </c>
      <c r="R1617">
        <v>1.57</v>
      </c>
      <c r="S1617">
        <v>1.1661999999999999</v>
      </c>
      <c r="T1617" s="39">
        <f t="shared" si="481"/>
        <v>0</v>
      </c>
      <c r="U1617" s="42">
        <v>44368.62533333333</v>
      </c>
      <c r="V1617" s="44">
        <v>7.88</v>
      </c>
      <c r="W1617" s="44">
        <v>6.1959999999999997</v>
      </c>
      <c r="X1617" s="43">
        <f t="shared" si="475"/>
        <v>0</v>
      </c>
      <c r="Y1617" s="42">
        <v>44368.62533333333</v>
      </c>
      <c r="Z1617" s="44">
        <v>10.6</v>
      </c>
      <c r="AA1617" s="44">
        <v>8.5909999999999993</v>
      </c>
      <c r="AB1617" s="43">
        <f t="shared" si="476"/>
        <v>-7.5092421441775963E-3</v>
      </c>
      <c r="AC1617" s="42">
        <v>44368.62533333333</v>
      </c>
      <c r="AD1617" s="44">
        <v>21.91</v>
      </c>
      <c r="AE1617" s="44">
        <v>18.951000000000001</v>
      </c>
      <c r="AF1617" s="43">
        <f t="shared" si="477"/>
        <v>4.2231959034995083E-4</v>
      </c>
      <c r="AG1617" s="41">
        <v>44365</v>
      </c>
      <c r="AH1617">
        <v>14.58</v>
      </c>
      <c r="AI1617">
        <v>6.1654999999999998</v>
      </c>
      <c r="AJ1617" s="39">
        <f t="shared" si="482"/>
        <v>-1.4859790684668847E-2</v>
      </c>
      <c r="AK1617" s="45" t="s">
        <v>1241</v>
      </c>
      <c r="AL1617">
        <v>18.7</v>
      </c>
      <c r="AM1617">
        <v>13.832800000000001</v>
      </c>
      <c r="AN1617" s="39">
        <f t="shared" si="483"/>
        <v>-1.0687772610415709E-3</v>
      </c>
      <c r="AO1617" s="41">
        <v>44365</v>
      </c>
      <c r="AP1617">
        <v>9.6</v>
      </c>
      <c r="AQ1617">
        <v>8.6628000000000007</v>
      </c>
      <c r="AR1617" s="18">
        <f t="shared" si="484"/>
        <v>0</v>
      </c>
      <c r="AS1617" s="41">
        <v>44365</v>
      </c>
      <c r="AT1617">
        <v>12.4</v>
      </c>
      <c r="AU1617">
        <v>10.6363</v>
      </c>
      <c r="AV1617" s="39">
        <f t="shared" si="485"/>
        <v>0</v>
      </c>
      <c r="AW1617" s="41">
        <v>44365</v>
      </c>
      <c r="AX1617">
        <v>12.45</v>
      </c>
      <c r="AY1617">
        <v>8.3628999999999998</v>
      </c>
      <c r="AZ1617" s="39">
        <f t="shared" si="486"/>
        <v>0</v>
      </c>
      <c r="BA1617" s="41">
        <v>44365</v>
      </c>
      <c r="BB1617">
        <v>5.19</v>
      </c>
      <c r="BC1617">
        <v>3.0488</v>
      </c>
      <c r="BD1617" s="39">
        <f t="shared" si="487"/>
        <v>0</v>
      </c>
      <c r="BE1617" s="41">
        <v>44365</v>
      </c>
      <c r="BF1617">
        <v>12.28</v>
      </c>
      <c r="BG1617">
        <v>8.9816000000000003</v>
      </c>
      <c r="BH1617" s="39">
        <f t="shared" si="488"/>
        <v>1.8241182672576985E-2</v>
      </c>
      <c r="BI1617" s="41">
        <v>44365</v>
      </c>
      <c r="BJ1617">
        <v>1.96</v>
      </c>
      <c r="BK1617">
        <v>1.96</v>
      </c>
      <c r="BL1617" s="39">
        <f t="shared" si="489"/>
        <v>-4.3902439024390179E-2</v>
      </c>
      <c r="BM1617" s="41">
        <v>44365</v>
      </c>
      <c r="BN1617">
        <v>6.69</v>
      </c>
      <c r="BO1617">
        <v>4.6859000000000002</v>
      </c>
      <c r="BP1617" s="46">
        <f t="shared" si="490"/>
        <v>2.1360535321170875E-2</v>
      </c>
      <c r="BQ1617" s="41">
        <v>44365</v>
      </c>
      <c r="BR1617">
        <v>12.14</v>
      </c>
      <c r="BS1617">
        <v>7.2271000000000001</v>
      </c>
      <c r="BT1617" s="18">
        <f t="shared" si="491"/>
        <v>3.3040412033374269E-3</v>
      </c>
      <c r="BU1617" s="41">
        <v>44365</v>
      </c>
      <c r="BV1617">
        <v>3.16</v>
      </c>
      <c r="BW1617">
        <v>2.1770999999999998</v>
      </c>
      <c r="BX1617" s="39">
        <f t="shared" si="492"/>
        <v>0</v>
      </c>
      <c r="BY1617" s="41">
        <v>44664</v>
      </c>
      <c r="BZ1617">
        <v>13.49</v>
      </c>
      <c r="CA1617">
        <v>9.6128</v>
      </c>
    </row>
    <row r="1618" spans="1:79">
      <c r="A1618" s="41">
        <v>44368</v>
      </c>
      <c r="B1618">
        <v>8.14</v>
      </c>
      <c r="C1618">
        <v>4.7088000000000001</v>
      </c>
      <c r="D1618" s="34">
        <f t="shared" si="478"/>
        <v>3.6875199829479993E-3</v>
      </c>
      <c r="E1618" s="41">
        <v>44368</v>
      </c>
      <c r="F1618">
        <v>1.31</v>
      </c>
      <c r="G1618">
        <v>1.31</v>
      </c>
      <c r="H1618" s="39">
        <f t="shared" si="479"/>
        <v>-4.3795620437956241E-2</v>
      </c>
      <c r="L1618" s="38"/>
      <c r="M1618" s="41">
        <v>44368</v>
      </c>
      <c r="N1618">
        <v>6.3</v>
      </c>
      <c r="O1618">
        <v>4.2095000000000002</v>
      </c>
      <c r="P1618" s="43">
        <f t="shared" si="480"/>
        <v>0</v>
      </c>
      <c r="Q1618" s="41">
        <v>44368</v>
      </c>
      <c r="R1618">
        <v>1.59</v>
      </c>
      <c r="S1618">
        <v>1.1811</v>
      </c>
      <c r="T1618" s="39">
        <f t="shared" si="481"/>
        <v>1.2776539187103531E-2</v>
      </c>
      <c r="U1618" s="42">
        <v>44369.62533333333</v>
      </c>
      <c r="V1618" s="44">
        <v>7.82</v>
      </c>
      <c r="W1618" s="44">
        <v>6.149</v>
      </c>
      <c r="X1618" s="43">
        <f t="shared" si="475"/>
        <v>-7.585539057456377E-3</v>
      </c>
      <c r="Y1618" s="42">
        <v>44369.62533333333</v>
      </c>
      <c r="Z1618" s="44">
        <v>10.65</v>
      </c>
      <c r="AA1618" s="44">
        <v>8.6319999999999997</v>
      </c>
      <c r="AB1618" s="43">
        <f t="shared" si="476"/>
        <v>4.7724362705156989E-3</v>
      </c>
      <c r="AC1618" s="42">
        <v>44369.62533333333</v>
      </c>
      <c r="AD1618" s="44">
        <v>21.91</v>
      </c>
      <c r="AE1618" s="44">
        <v>18.951000000000001</v>
      </c>
      <c r="AF1618" s="43">
        <f t="shared" si="477"/>
        <v>0</v>
      </c>
      <c r="AG1618" s="41">
        <v>44368</v>
      </c>
      <c r="AH1618">
        <v>14.6</v>
      </c>
      <c r="AI1618">
        <v>6.1738999999999997</v>
      </c>
      <c r="AJ1618" s="39">
        <f t="shared" si="482"/>
        <v>1.3624199172816418E-3</v>
      </c>
      <c r="AK1618" s="45" t="s">
        <v>1242</v>
      </c>
      <c r="AL1618">
        <v>18.690000000000001</v>
      </c>
      <c r="AM1618">
        <v>13.8254</v>
      </c>
      <c r="AN1618" s="39">
        <f t="shared" si="483"/>
        <v>-5.3496038401484273E-4</v>
      </c>
      <c r="AO1618" s="41">
        <v>44368</v>
      </c>
      <c r="AP1618">
        <v>9.5</v>
      </c>
      <c r="AQ1618">
        <v>8.5725999999999996</v>
      </c>
      <c r="AR1618" s="18">
        <f t="shared" si="484"/>
        <v>-1.0412337812254832E-2</v>
      </c>
      <c r="AS1618" s="41">
        <v>44368</v>
      </c>
      <c r="AT1618">
        <v>12.4</v>
      </c>
      <c r="AU1618">
        <v>10.6363</v>
      </c>
      <c r="AV1618" s="39">
        <f t="shared" si="485"/>
        <v>0</v>
      </c>
      <c r="AW1618" s="41">
        <v>44368</v>
      </c>
      <c r="AX1618">
        <v>12.41</v>
      </c>
      <c r="AY1618">
        <v>8.3360000000000003</v>
      </c>
      <c r="AZ1618" s="39">
        <f t="shared" si="486"/>
        <v>-3.2165875473818268E-3</v>
      </c>
      <c r="BA1618" s="41">
        <v>44368</v>
      </c>
      <c r="BB1618">
        <v>5.15</v>
      </c>
      <c r="BC1618">
        <v>3.0253000000000001</v>
      </c>
      <c r="BD1618" s="39">
        <f t="shared" si="487"/>
        <v>-7.7079506691156699E-3</v>
      </c>
      <c r="BE1618" s="41">
        <v>44368</v>
      </c>
      <c r="BF1618">
        <v>12</v>
      </c>
      <c r="BG1618">
        <v>8.7767999999999997</v>
      </c>
      <c r="BH1618" s="39">
        <f t="shared" si="488"/>
        <v>-2.2802173332145778E-2</v>
      </c>
      <c r="BI1618" s="41">
        <v>44368</v>
      </c>
      <c r="BJ1618">
        <v>2</v>
      </c>
      <c r="BK1618">
        <v>2</v>
      </c>
      <c r="BL1618" s="39">
        <f t="shared" si="489"/>
        <v>2.0408163265306142E-2</v>
      </c>
      <c r="BM1618" s="41">
        <v>44368</v>
      </c>
      <c r="BN1618">
        <v>6.69</v>
      </c>
      <c r="BO1618">
        <v>4.6859000000000002</v>
      </c>
      <c r="BP1618" s="46">
        <f t="shared" si="490"/>
        <v>0</v>
      </c>
      <c r="BQ1618" s="41">
        <v>44368</v>
      </c>
      <c r="BR1618">
        <v>12.1</v>
      </c>
      <c r="BS1618">
        <v>7.2032999999999996</v>
      </c>
      <c r="BT1618" s="18">
        <f t="shared" si="491"/>
        <v>-3.2931604654703114E-3</v>
      </c>
      <c r="BU1618" s="41">
        <v>44368</v>
      </c>
      <c r="BV1618">
        <v>3.17</v>
      </c>
      <c r="BW1618">
        <v>2.1840000000000002</v>
      </c>
      <c r="BX1618" s="39">
        <f t="shared" si="492"/>
        <v>3.1693537274357407E-3</v>
      </c>
      <c r="BY1618" s="41">
        <v>44665</v>
      </c>
      <c r="BZ1618">
        <v>13.4</v>
      </c>
      <c r="CA1618">
        <v>9.5486000000000004</v>
      </c>
    </row>
    <row r="1619" spans="1:79">
      <c r="A1619" s="41">
        <v>44369</v>
      </c>
      <c r="B1619">
        <v>8.1</v>
      </c>
      <c r="C1619">
        <v>4.6856999999999998</v>
      </c>
      <c r="D1619" s="34">
        <f t="shared" si="478"/>
        <v>-4.9057084607544051E-3</v>
      </c>
      <c r="E1619" s="41">
        <v>44369</v>
      </c>
      <c r="F1619">
        <v>1.31</v>
      </c>
      <c r="G1619">
        <v>1.31</v>
      </c>
      <c r="H1619" s="39">
        <f t="shared" si="479"/>
        <v>0</v>
      </c>
      <c r="L1619" s="38"/>
      <c r="M1619" s="41">
        <v>44369</v>
      </c>
      <c r="N1619">
        <v>6.3</v>
      </c>
      <c r="O1619">
        <v>4.2095000000000002</v>
      </c>
      <c r="P1619" s="43">
        <f t="shared" si="480"/>
        <v>0</v>
      </c>
      <c r="Q1619" s="41">
        <v>44369</v>
      </c>
      <c r="R1619">
        <v>1.57</v>
      </c>
      <c r="S1619">
        <v>1.1661999999999999</v>
      </c>
      <c r="T1619" s="39">
        <f t="shared" si="481"/>
        <v>-1.2615358564050575E-2</v>
      </c>
      <c r="U1619" s="42">
        <v>44370.62533333333</v>
      </c>
      <c r="V1619" s="44">
        <v>8.07</v>
      </c>
      <c r="W1619" s="44">
        <v>6.3460000000000001</v>
      </c>
      <c r="X1619" s="43">
        <f t="shared" si="475"/>
        <v>3.2037729712148327E-2</v>
      </c>
      <c r="Y1619" s="42">
        <v>44370.62533333333</v>
      </c>
      <c r="Z1619" s="44">
        <v>10.65</v>
      </c>
      <c r="AA1619" s="44">
        <v>8.6319999999999997</v>
      </c>
      <c r="AB1619" s="43">
        <f t="shared" si="476"/>
        <v>0</v>
      </c>
      <c r="AC1619" s="42">
        <v>44370.62533333333</v>
      </c>
      <c r="AD1619" s="44">
        <v>22</v>
      </c>
      <c r="AE1619" s="44">
        <v>19.029</v>
      </c>
      <c r="AF1619" s="43">
        <f t="shared" si="477"/>
        <v>4.1158777900902012E-3</v>
      </c>
      <c r="AG1619" s="41">
        <v>44369</v>
      </c>
      <c r="AH1619">
        <v>14.51</v>
      </c>
      <c r="AI1619">
        <v>6.1359000000000004</v>
      </c>
      <c r="AJ1619" s="39">
        <f t="shared" si="482"/>
        <v>-6.154942580864505E-3</v>
      </c>
      <c r="AK1619" s="45" t="s">
        <v>1243</v>
      </c>
      <c r="AL1619">
        <v>18.690000000000001</v>
      </c>
      <c r="AM1619">
        <v>13.8254</v>
      </c>
      <c r="AN1619" s="39">
        <f t="shared" si="483"/>
        <v>0</v>
      </c>
      <c r="AO1619" s="41">
        <v>44369</v>
      </c>
      <c r="AP1619">
        <v>9.59</v>
      </c>
      <c r="AQ1619">
        <v>8.6538000000000004</v>
      </c>
      <c r="AR1619" s="18">
        <f t="shared" si="484"/>
        <v>9.4720388213611773E-3</v>
      </c>
      <c r="AS1619" s="41">
        <v>44369</v>
      </c>
      <c r="AT1619">
        <v>12.4</v>
      </c>
      <c r="AU1619">
        <v>10.6363</v>
      </c>
      <c r="AV1619" s="39">
        <f t="shared" si="485"/>
        <v>0</v>
      </c>
      <c r="AW1619" s="41">
        <v>44369</v>
      </c>
      <c r="AX1619">
        <v>12.45</v>
      </c>
      <c r="AY1619">
        <v>8.3628999999999998</v>
      </c>
      <c r="AZ1619" s="39">
        <f t="shared" si="486"/>
        <v>3.2269673704413962E-3</v>
      </c>
      <c r="BA1619" s="41">
        <v>44369</v>
      </c>
      <c r="BB1619">
        <v>5.15</v>
      </c>
      <c r="BC1619">
        <v>3.0253000000000001</v>
      </c>
      <c r="BD1619" s="39">
        <f t="shared" si="487"/>
        <v>0</v>
      </c>
      <c r="BE1619" s="41">
        <v>44369</v>
      </c>
      <c r="BF1619">
        <v>12.29</v>
      </c>
      <c r="BG1619">
        <v>8.9890000000000008</v>
      </c>
      <c r="BH1619" s="39">
        <f t="shared" si="488"/>
        <v>2.417737672044493E-2</v>
      </c>
      <c r="BI1619" s="41">
        <v>44369</v>
      </c>
      <c r="BJ1619">
        <v>1.99</v>
      </c>
      <c r="BK1619">
        <v>1.99</v>
      </c>
      <c r="BL1619" s="39">
        <f t="shared" si="489"/>
        <v>-5.0000000000000044E-3</v>
      </c>
      <c r="BM1619" s="41">
        <v>44369</v>
      </c>
      <c r="BN1619">
        <v>6.52</v>
      </c>
      <c r="BO1619">
        <v>4.5669000000000004</v>
      </c>
      <c r="BP1619" s="46">
        <f t="shared" si="490"/>
        <v>-2.5395334940993143E-2</v>
      </c>
      <c r="BQ1619" s="41">
        <v>44369</v>
      </c>
      <c r="BR1619">
        <v>12.08</v>
      </c>
      <c r="BS1619">
        <v>7.1913999999999998</v>
      </c>
      <c r="BT1619" s="18">
        <f t="shared" si="491"/>
        <v>-1.6520206016686519E-3</v>
      </c>
      <c r="BU1619" s="41">
        <v>44369</v>
      </c>
      <c r="BV1619">
        <v>3.17</v>
      </c>
      <c r="BW1619">
        <v>2.1840000000000002</v>
      </c>
      <c r="BX1619" s="39">
        <f t="shared" si="492"/>
        <v>0</v>
      </c>
      <c r="BY1619" s="41">
        <v>44666</v>
      </c>
      <c r="BZ1619">
        <v>13.49</v>
      </c>
      <c r="CA1619">
        <v>9.6128</v>
      </c>
    </row>
    <row r="1620" spans="1:79">
      <c r="A1620" s="41">
        <v>44370</v>
      </c>
      <c r="B1620">
        <v>7.85</v>
      </c>
      <c r="C1620">
        <v>4.5411000000000001</v>
      </c>
      <c r="D1620" s="34">
        <f t="shared" si="478"/>
        <v>-3.0859850182469988E-2</v>
      </c>
      <c r="E1620" s="41">
        <v>44370</v>
      </c>
      <c r="F1620">
        <v>1.36</v>
      </c>
      <c r="G1620">
        <v>1.36</v>
      </c>
      <c r="H1620" s="39">
        <f t="shared" si="479"/>
        <v>3.8167938931297746E-2</v>
      </c>
      <c r="L1620" s="38"/>
      <c r="M1620" s="41">
        <v>44370</v>
      </c>
      <c r="N1620">
        <v>6.3</v>
      </c>
      <c r="O1620">
        <v>4.2095000000000002</v>
      </c>
      <c r="P1620" s="43">
        <f t="shared" si="480"/>
        <v>0</v>
      </c>
      <c r="Q1620" s="41">
        <v>44370</v>
      </c>
      <c r="R1620">
        <v>1.58</v>
      </c>
      <c r="S1620">
        <v>1.1736</v>
      </c>
      <c r="T1620" s="39">
        <f t="shared" si="481"/>
        <v>6.3453953009775972E-3</v>
      </c>
      <c r="U1620" s="42">
        <v>44371.62533333333</v>
      </c>
      <c r="V1620" s="44">
        <v>8.07</v>
      </c>
      <c r="W1620" s="44">
        <v>6.3460000000000001</v>
      </c>
      <c r="X1620" s="43">
        <f t="shared" si="475"/>
        <v>0</v>
      </c>
      <c r="Y1620" s="42">
        <v>44371.62533333333</v>
      </c>
      <c r="Z1620" s="44">
        <v>10.65</v>
      </c>
      <c r="AA1620" s="44">
        <v>8.6319999999999997</v>
      </c>
      <c r="AB1620" s="43">
        <f t="shared" si="476"/>
        <v>0</v>
      </c>
      <c r="AC1620" s="42">
        <v>44371.62533333333</v>
      </c>
      <c r="AD1620" s="44">
        <v>21.6</v>
      </c>
      <c r="AE1620" s="44">
        <v>18.683</v>
      </c>
      <c r="AF1620" s="43">
        <f t="shared" si="477"/>
        <v>-1.8182773661253881E-2</v>
      </c>
      <c r="AG1620" s="41">
        <v>44370</v>
      </c>
      <c r="AH1620">
        <v>14.6</v>
      </c>
      <c r="AI1620">
        <v>6.1738999999999997</v>
      </c>
      <c r="AJ1620" s="39">
        <f t="shared" si="482"/>
        <v>6.1930605127201166E-3</v>
      </c>
      <c r="AK1620" s="45" t="s">
        <v>1244</v>
      </c>
      <c r="AL1620">
        <v>18.64</v>
      </c>
      <c r="AM1620">
        <v>13.788500000000001</v>
      </c>
      <c r="AN1620" s="39">
        <f t="shared" si="483"/>
        <v>-2.6690005352466668E-3</v>
      </c>
      <c r="AO1620" s="41">
        <v>44370</v>
      </c>
      <c r="AP1620">
        <v>9.59</v>
      </c>
      <c r="AQ1620">
        <v>8.6538000000000004</v>
      </c>
      <c r="AR1620" s="18">
        <f t="shared" si="484"/>
        <v>0</v>
      </c>
      <c r="AS1620" s="41">
        <v>44370</v>
      </c>
      <c r="AT1620">
        <v>12.39</v>
      </c>
      <c r="AU1620">
        <v>10.627700000000001</v>
      </c>
      <c r="AV1620" s="39">
        <f t="shared" si="485"/>
        <v>-8.0855184603663833E-4</v>
      </c>
      <c r="AW1620" s="41">
        <v>44370</v>
      </c>
      <c r="AX1620">
        <v>12.35</v>
      </c>
      <c r="AY1620">
        <v>8.4529999999999994</v>
      </c>
      <c r="AZ1620" s="39">
        <f t="shared" si="486"/>
        <v>1.0773774647550447E-2</v>
      </c>
      <c r="BA1620" s="41">
        <v>44370</v>
      </c>
      <c r="BB1620">
        <v>5.19</v>
      </c>
      <c r="BC1620">
        <v>3.0488</v>
      </c>
      <c r="BD1620" s="39">
        <f t="shared" si="487"/>
        <v>7.7678246785442282E-3</v>
      </c>
      <c r="BE1620" s="41">
        <v>44370</v>
      </c>
      <c r="BF1620">
        <v>12</v>
      </c>
      <c r="BG1620">
        <v>8.7767999999999997</v>
      </c>
      <c r="BH1620" s="39">
        <f t="shared" si="488"/>
        <v>-2.3606630325954059E-2</v>
      </c>
      <c r="BI1620" s="41">
        <v>44370</v>
      </c>
      <c r="BJ1620">
        <v>1.99</v>
      </c>
      <c r="BK1620">
        <v>1.99</v>
      </c>
      <c r="BL1620" s="39">
        <f t="shared" si="489"/>
        <v>0</v>
      </c>
      <c r="BM1620" s="41">
        <v>44370</v>
      </c>
      <c r="BN1620">
        <v>6.65</v>
      </c>
      <c r="BO1620">
        <v>4.6578999999999997</v>
      </c>
      <c r="BP1620" s="46">
        <f t="shared" si="490"/>
        <v>1.9925989183034291E-2</v>
      </c>
      <c r="BQ1620" s="41">
        <v>44370</v>
      </c>
      <c r="BR1620">
        <v>12.07</v>
      </c>
      <c r="BS1620">
        <v>7.1853999999999996</v>
      </c>
      <c r="BT1620" s="18">
        <f t="shared" si="491"/>
        <v>-8.3432989404013508E-4</v>
      </c>
      <c r="BU1620" s="41">
        <v>44370</v>
      </c>
      <c r="BV1620">
        <v>3.16</v>
      </c>
      <c r="BW1620">
        <v>2.1770999999999998</v>
      </c>
      <c r="BX1620" s="39">
        <f t="shared" si="492"/>
        <v>-3.1593406593408194E-3</v>
      </c>
      <c r="BY1620" s="41">
        <v>44669</v>
      </c>
      <c r="BZ1620">
        <v>14.24</v>
      </c>
      <c r="CA1620">
        <v>10.1472</v>
      </c>
    </row>
    <row r="1621" spans="1:79">
      <c r="A1621" s="41">
        <v>44371</v>
      </c>
      <c r="B1621">
        <v>7.85</v>
      </c>
      <c r="C1621">
        <v>4.5411000000000001</v>
      </c>
      <c r="D1621" s="34">
        <f t="shared" si="478"/>
        <v>0</v>
      </c>
      <c r="E1621" s="41">
        <v>44371</v>
      </c>
      <c r="F1621">
        <v>1.36</v>
      </c>
      <c r="G1621">
        <v>1.36</v>
      </c>
      <c r="H1621" s="39">
        <f t="shared" si="479"/>
        <v>0</v>
      </c>
      <c r="L1621" s="38"/>
      <c r="M1621" s="41">
        <v>44371</v>
      </c>
      <c r="N1621">
        <v>6.3</v>
      </c>
      <c r="O1621">
        <v>4.2095000000000002</v>
      </c>
      <c r="P1621" s="43">
        <f t="shared" si="480"/>
        <v>0</v>
      </c>
      <c r="Q1621" s="41">
        <v>44371</v>
      </c>
      <c r="R1621">
        <v>1.52</v>
      </c>
      <c r="S1621">
        <v>1.1291</v>
      </c>
      <c r="T1621" s="39">
        <f t="shared" si="481"/>
        <v>-3.7917518745739592E-2</v>
      </c>
      <c r="U1621" s="42">
        <v>44372.62533333333</v>
      </c>
      <c r="V1621" s="44">
        <v>8.07</v>
      </c>
      <c r="W1621" s="44">
        <v>6.3460000000000001</v>
      </c>
      <c r="X1621" s="43">
        <f t="shared" ref="X1621:X1684" si="493">(W1621-W1620)/W1620</f>
        <v>0</v>
      </c>
      <c r="Y1621" s="42">
        <v>44372.62533333333</v>
      </c>
      <c r="Z1621" s="44">
        <v>10.35</v>
      </c>
      <c r="AA1621" s="44">
        <v>8.3889999999999993</v>
      </c>
      <c r="AB1621" s="43">
        <f t="shared" ref="AB1621:AB1684" si="494">(AA1621-AA1620)/AA1620</f>
        <v>-2.8151065801668249E-2</v>
      </c>
      <c r="AC1621" s="42">
        <v>44372.62533333333</v>
      </c>
      <c r="AD1621" s="44">
        <v>21.6</v>
      </c>
      <c r="AE1621" s="44">
        <v>18.683</v>
      </c>
      <c r="AF1621" s="43">
        <f t="shared" ref="AF1621:AF1684" si="495">(AE1621-AE1620)/AE1620</f>
        <v>0</v>
      </c>
      <c r="AG1621" s="41">
        <v>44371</v>
      </c>
      <c r="AH1621">
        <v>14.6</v>
      </c>
      <c r="AI1621">
        <v>6.1738999999999997</v>
      </c>
      <c r="AJ1621" s="39">
        <f t="shared" si="482"/>
        <v>0</v>
      </c>
      <c r="AK1621" s="45" t="s">
        <v>1245</v>
      </c>
      <c r="AL1621">
        <v>18.5</v>
      </c>
      <c r="AM1621">
        <v>13.684900000000001</v>
      </c>
      <c r="AN1621" s="39">
        <f t="shared" si="483"/>
        <v>-7.5135076331725803E-3</v>
      </c>
      <c r="AO1621" s="41">
        <v>44371</v>
      </c>
      <c r="AP1621">
        <v>9.59</v>
      </c>
      <c r="AQ1621">
        <v>8.6538000000000004</v>
      </c>
      <c r="AR1621" s="18">
        <f t="shared" si="484"/>
        <v>0</v>
      </c>
      <c r="AS1621" s="41">
        <v>44371</v>
      </c>
      <c r="AT1621">
        <v>12.39</v>
      </c>
      <c r="AU1621">
        <v>10.627700000000001</v>
      </c>
      <c r="AV1621" s="39">
        <f t="shared" si="485"/>
        <v>0</v>
      </c>
      <c r="AW1621" s="41">
        <v>44371</v>
      </c>
      <c r="AX1621">
        <v>12.19</v>
      </c>
      <c r="AY1621">
        <v>8.3434000000000008</v>
      </c>
      <c r="AZ1621" s="39">
        <f t="shared" si="486"/>
        <v>-1.2965810954690475E-2</v>
      </c>
      <c r="BA1621" s="41">
        <v>44371</v>
      </c>
      <c r="BB1621">
        <v>5.2</v>
      </c>
      <c r="BC1621">
        <v>3.0547</v>
      </c>
      <c r="BD1621" s="39">
        <f t="shared" si="487"/>
        <v>1.9351876147992706E-3</v>
      </c>
      <c r="BE1621" s="41">
        <v>44371</v>
      </c>
      <c r="BF1621">
        <v>12</v>
      </c>
      <c r="BG1621">
        <v>8.7767999999999997</v>
      </c>
      <c r="BH1621" s="39">
        <f t="shared" si="488"/>
        <v>0</v>
      </c>
      <c r="BI1621" s="41">
        <v>44371</v>
      </c>
      <c r="BJ1621">
        <v>1.99</v>
      </c>
      <c r="BK1621">
        <v>1.99</v>
      </c>
      <c r="BL1621" s="39">
        <f t="shared" si="489"/>
        <v>0</v>
      </c>
      <c r="BM1621" s="41">
        <v>44371</v>
      </c>
      <c r="BN1621">
        <v>6.59</v>
      </c>
      <c r="BO1621">
        <v>4.6158999999999999</v>
      </c>
      <c r="BP1621" s="46">
        <f t="shared" si="490"/>
        <v>-9.0169389639107363E-3</v>
      </c>
      <c r="BQ1621" s="41">
        <v>44371</v>
      </c>
      <c r="BR1621">
        <v>12</v>
      </c>
      <c r="BS1621">
        <v>7.1436999999999999</v>
      </c>
      <c r="BT1621" s="18">
        <f t="shared" si="491"/>
        <v>-5.8034347426725898E-3</v>
      </c>
      <c r="BU1621" s="41">
        <v>44371</v>
      </c>
      <c r="BV1621">
        <v>3.18</v>
      </c>
      <c r="BW1621">
        <v>2.1909000000000001</v>
      </c>
      <c r="BX1621" s="39">
        <f t="shared" si="492"/>
        <v>6.3387074548712776E-3</v>
      </c>
      <c r="BY1621" s="41">
        <v>44670</v>
      </c>
      <c r="BZ1621">
        <v>14.24</v>
      </c>
      <c r="CA1621">
        <v>10.1472</v>
      </c>
    </row>
    <row r="1622" spans="1:79">
      <c r="A1622" s="41">
        <v>44372</v>
      </c>
      <c r="B1622">
        <v>8</v>
      </c>
      <c r="C1622">
        <v>4.6277999999999997</v>
      </c>
      <c r="D1622" s="34">
        <f t="shared" si="478"/>
        <v>1.9092290414216721E-2</v>
      </c>
      <c r="E1622" s="41">
        <v>44372</v>
      </c>
      <c r="F1622">
        <v>1.36</v>
      </c>
      <c r="G1622">
        <v>1.36</v>
      </c>
      <c r="H1622" s="39">
        <f t="shared" si="479"/>
        <v>0</v>
      </c>
      <c r="L1622" s="38"/>
      <c r="M1622" s="41">
        <v>44372</v>
      </c>
      <c r="N1622">
        <v>6.21</v>
      </c>
      <c r="O1622">
        <v>4.1494</v>
      </c>
      <c r="P1622" s="43">
        <f t="shared" si="480"/>
        <v>-1.4277230074830801E-2</v>
      </c>
      <c r="Q1622" s="41">
        <v>44372</v>
      </c>
      <c r="R1622">
        <v>1.51</v>
      </c>
      <c r="S1622">
        <v>1.1215999999999999</v>
      </c>
      <c r="T1622" s="39">
        <f t="shared" si="481"/>
        <v>-6.6424585953414779E-3</v>
      </c>
      <c r="U1622" s="42">
        <v>44375.62533333333</v>
      </c>
      <c r="V1622" s="44">
        <v>8.07</v>
      </c>
      <c r="W1622" s="44">
        <v>6.3460000000000001</v>
      </c>
      <c r="X1622" s="43">
        <f t="shared" si="493"/>
        <v>0</v>
      </c>
      <c r="Y1622" s="42">
        <v>44375.62533333333</v>
      </c>
      <c r="Z1622" s="44">
        <v>10.6</v>
      </c>
      <c r="AA1622" s="44">
        <v>8.5909999999999993</v>
      </c>
      <c r="AB1622" s="43">
        <f t="shared" si="494"/>
        <v>2.4079151269519605E-2</v>
      </c>
      <c r="AC1622" s="42">
        <v>44375.62533333333</v>
      </c>
      <c r="AD1622" s="44">
        <v>21.5</v>
      </c>
      <c r="AE1622" s="44">
        <v>18.597000000000001</v>
      </c>
      <c r="AF1622" s="43">
        <f t="shared" si="495"/>
        <v>-4.6031151314028006E-3</v>
      </c>
      <c r="AG1622" s="41">
        <v>44372</v>
      </c>
      <c r="AH1622">
        <v>14.7</v>
      </c>
      <c r="AI1622">
        <v>6.2161999999999997</v>
      </c>
      <c r="AJ1622" s="39">
        <f t="shared" si="482"/>
        <v>6.8514229255413929E-3</v>
      </c>
      <c r="AK1622" s="45" t="s">
        <v>1246</v>
      </c>
      <c r="AL1622">
        <v>18.5</v>
      </c>
      <c r="AM1622">
        <v>13.684900000000001</v>
      </c>
      <c r="AN1622" s="39">
        <f t="shared" si="483"/>
        <v>0</v>
      </c>
      <c r="AO1622" s="41">
        <v>44372</v>
      </c>
      <c r="AP1622">
        <v>9.56</v>
      </c>
      <c r="AQ1622">
        <v>8.6266999999999996</v>
      </c>
      <c r="AR1622" s="18">
        <f t="shared" si="484"/>
        <v>-3.131572257274352E-3</v>
      </c>
      <c r="AS1622" s="41">
        <v>44372</v>
      </c>
      <c r="AT1622">
        <v>12.39</v>
      </c>
      <c r="AU1622">
        <v>10.627700000000001</v>
      </c>
      <c r="AV1622" s="39">
        <f t="shared" si="485"/>
        <v>0</v>
      </c>
      <c r="AW1622" s="41">
        <v>44372</v>
      </c>
      <c r="AX1622">
        <v>12.2</v>
      </c>
      <c r="AY1622">
        <v>8.3503000000000007</v>
      </c>
      <c r="AZ1622" s="39">
        <f t="shared" si="486"/>
        <v>8.2700098281275082E-4</v>
      </c>
      <c r="BA1622" s="41">
        <v>44372</v>
      </c>
      <c r="BB1622">
        <v>5.3</v>
      </c>
      <c r="BC1622">
        <v>3.1133999999999999</v>
      </c>
      <c r="BD1622" s="39">
        <f t="shared" si="487"/>
        <v>1.9216289652011647E-2</v>
      </c>
      <c r="BE1622" s="41">
        <v>44372</v>
      </c>
      <c r="BF1622">
        <v>11.8</v>
      </c>
      <c r="BG1622">
        <v>9.1250999999999998</v>
      </c>
      <c r="BH1622" s="39">
        <f t="shared" si="488"/>
        <v>3.9684167350287125E-2</v>
      </c>
      <c r="BI1622" s="41">
        <v>44372</v>
      </c>
      <c r="BJ1622">
        <v>1.99</v>
      </c>
      <c r="BK1622">
        <v>1.99</v>
      </c>
      <c r="BL1622" s="39">
        <f t="shared" si="489"/>
        <v>0</v>
      </c>
      <c r="BM1622" s="41">
        <v>44372</v>
      </c>
      <c r="BN1622">
        <v>6.72</v>
      </c>
      <c r="BO1622">
        <v>4.7069999999999999</v>
      </c>
      <c r="BP1622" s="46">
        <f t="shared" si="490"/>
        <v>1.9736129465543005E-2</v>
      </c>
      <c r="BQ1622" s="41">
        <v>44372</v>
      </c>
      <c r="BR1622">
        <v>12</v>
      </c>
      <c r="BS1622">
        <v>7.1436999999999999</v>
      </c>
      <c r="BT1622" s="18">
        <f t="shared" si="491"/>
        <v>0</v>
      </c>
      <c r="BU1622" s="41">
        <v>44372</v>
      </c>
      <c r="BV1622">
        <v>3.18</v>
      </c>
      <c r="BW1622">
        <v>2.1909000000000001</v>
      </c>
      <c r="BX1622" s="39">
        <f t="shared" si="492"/>
        <v>0</v>
      </c>
      <c r="BY1622" s="41">
        <v>44671</v>
      </c>
      <c r="BZ1622">
        <v>14.24</v>
      </c>
      <c r="CA1622">
        <v>10.1472</v>
      </c>
    </row>
    <row r="1623" spans="1:79">
      <c r="A1623" s="41">
        <v>44375</v>
      </c>
      <c r="B1623">
        <v>8</v>
      </c>
      <c r="C1623">
        <v>4.6277999999999997</v>
      </c>
      <c r="D1623" s="34">
        <f t="shared" si="478"/>
        <v>0</v>
      </c>
      <c r="E1623" s="41">
        <v>44375</v>
      </c>
      <c r="F1623">
        <v>1.36</v>
      </c>
      <c r="G1623">
        <v>1.36</v>
      </c>
      <c r="H1623" s="39">
        <f t="shared" si="479"/>
        <v>0</v>
      </c>
      <c r="L1623" s="38"/>
      <c r="M1623" s="41">
        <v>44375</v>
      </c>
      <c r="N1623">
        <v>6.3</v>
      </c>
      <c r="O1623">
        <v>4.2095000000000002</v>
      </c>
      <c r="P1623" s="43">
        <f t="shared" si="480"/>
        <v>1.4484021786282417E-2</v>
      </c>
      <c r="Q1623" s="41">
        <v>44375</v>
      </c>
      <c r="R1623">
        <v>1.57</v>
      </c>
      <c r="S1623">
        <v>1.1661999999999999</v>
      </c>
      <c r="T1623" s="39">
        <f t="shared" si="481"/>
        <v>3.9764621968616243E-2</v>
      </c>
      <c r="U1623" s="42">
        <v>44376.62533333333</v>
      </c>
      <c r="V1623" s="44">
        <v>8.07</v>
      </c>
      <c r="W1623" s="44">
        <v>6.3460000000000001</v>
      </c>
      <c r="X1623" s="43">
        <f t="shared" si="493"/>
        <v>0</v>
      </c>
      <c r="Y1623" s="42">
        <v>44376.62533333333</v>
      </c>
      <c r="Z1623" s="44">
        <v>10.3</v>
      </c>
      <c r="AA1623" s="44">
        <v>8.3480000000000008</v>
      </c>
      <c r="AB1623" s="43">
        <f t="shared" si="494"/>
        <v>-2.8285414969153599E-2</v>
      </c>
      <c r="AC1623" s="42">
        <v>44376.62533333333</v>
      </c>
      <c r="AD1623" s="44">
        <v>21.51</v>
      </c>
      <c r="AE1623" s="44">
        <v>18.605</v>
      </c>
      <c r="AF1623" s="43">
        <f t="shared" si="495"/>
        <v>4.3017691025429468E-4</v>
      </c>
      <c r="AG1623" s="41">
        <v>44375</v>
      </c>
      <c r="AH1623">
        <v>14.58</v>
      </c>
      <c r="AI1623">
        <v>6.1654999999999998</v>
      </c>
      <c r="AJ1623" s="39">
        <f t="shared" si="482"/>
        <v>-8.1561082333258209E-3</v>
      </c>
      <c r="AK1623" s="45" t="s">
        <v>1247</v>
      </c>
      <c r="AL1623">
        <v>18.39</v>
      </c>
      <c r="AM1623">
        <v>13.6035</v>
      </c>
      <c r="AN1623" s="39">
        <f t="shared" si="483"/>
        <v>-5.9481618426148793E-3</v>
      </c>
      <c r="AO1623" s="41">
        <v>44375</v>
      </c>
      <c r="AP1623">
        <v>9.56</v>
      </c>
      <c r="AQ1623">
        <v>8.6266999999999996</v>
      </c>
      <c r="AR1623" s="18">
        <f t="shared" si="484"/>
        <v>0</v>
      </c>
      <c r="AS1623" s="41">
        <v>44375</v>
      </c>
      <c r="AT1623">
        <v>12.39</v>
      </c>
      <c r="AU1623">
        <v>10.627700000000001</v>
      </c>
      <c r="AV1623" s="39">
        <f t="shared" si="485"/>
        <v>0</v>
      </c>
      <c r="AW1623" s="41">
        <v>44375</v>
      </c>
      <c r="AX1623">
        <v>12.2</v>
      </c>
      <c r="AY1623">
        <v>8.3503000000000007</v>
      </c>
      <c r="AZ1623" s="39">
        <f t="shared" si="486"/>
        <v>0</v>
      </c>
      <c r="BA1623" s="41">
        <v>44375</v>
      </c>
      <c r="BB1623">
        <v>5.3</v>
      </c>
      <c r="BC1623">
        <v>3.1133999999999999</v>
      </c>
      <c r="BD1623" s="39">
        <f t="shared" si="487"/>
        <v>0</v>
      </c>
      <c r="BE1623" s="41">
        <v>44375</v>
      </c>
      <c r="BF1623">
        <v>12</v>
      </c>
      <c r="BG1623">
        <v>9.2797999999999998</v>
      </c>
      <c r="BH1623" s="39">
        <f t="shared" si="488"/>
        <v>1.6953238868615144E-2</v>
      </c>
      <c r="BI1623" s="41">
        <v>44375</v>
      </c>
      <c r="BJ1623">
        <v>1.91</v>
      </c>
      <c r="BK1623">
        <v>1.91</v>
      </c>
      <c r="BL1623" s="39">
        <f t="shared" si="489"/>
        <v>-4.0201005025125663E-2</v>
      </c>
      <c r="BM1623" s="41">
        <v>44375</v>
      </c>
      <c r="BN1623">
        <v>6.69</v>
      </c>
      <c r="BO1623">
        <v>4.6859000000000002</v>
      </c>
      <c r="BP1623" s="46">
        <f t="shared" si="490"/>
        <v>-4.4826853622264018E-3</v>
      </c>
      <c r="BQ1623" s="41">
        <v>44375</v>
      </c>
      <c r="BR1623">
        <v>12</v>
      </c>
      <c r="BS1623">
        <v>7.1436999999999999</v>
      </c>
      <c r="BT1623" s="18">
        <f t="shared" si="491"/>
        <v>0</v>
      </c>
      <c r="BU1623" s="41">
        <v>44375</v>
      </c>
      <c r="BV1623">
        <v>3.2</v>
      </c>
      <c r="BW1623">
        <v>2.2046999999999999</v>
      </c>
      <c r="BX1623" s="39">
        <f t="shared" si="492"/>
        <v>6.2987813227439919E-3</v>
      </c>
      <c r="BY1623" s="41">
        <v>44672</v>
      </c>
      <c r="BZ1623">
        <v>14.4</v>
      </c>
      <c r="CA1623">
        <v>10.261200000000001</v>
      </c>
    </row>
    <row r="1624" spans="1:79">
      <c r="A1624" s="41">
        <v>44376</v>
      </c>
      <c r="B1624">
        <v>7.76</v>
      </c>
      <c r="C1624">
        <v>4.4889999999999999</v>
      </c>
      <c r="D1624" s="34">
        <f t="shared" si="478"/>
        <v>-2.9992653096503698E-2</v>
      </c>
      <c r="E1624" s="41">
        <v>44376</v>
      </c>
      <c r="F1624">
        <v>1.32</v>
      </c>
      <c r="G1624">
        <v>1.32</v>
      </c>
      <c r="H1624" s="39">
        <f t="shared" si="479"/>
        <v>-2.9411764705882377E-2</v>
      </c>
      <c r="L1624" s="38"/>
      <c r="M1624" s="41">
        <v>44376</v>
      </c>
      <c r="N1624">
        <v>6.21</v>
      </c>
      <c r="O1624">
        <v>4.1494</v>
      </c>
      <c r="P1624" s="43">
        <f t="shared" si="480"/>
        <v>-1.4277230074830801E-2</v>
      </c>
      <c r="Q1624" s="41">
        <v>44376</v>
      </c>
      <c r="R1624">
        <v>1.57</v>
      </c>
      <c r="S1624">
        <v>1.1661999999999999</v>
      </c>
      <c r="T1624" s="39">
        <f t="shared" si="481"/>
        <v>0</v>
      </c>
      <c r="U1624" s="42">
        <v>44377.62533333333</v>
      </c>
      <c r="V1624" s="44">
        <v>8.07</v>
      </c>
      <c r="W1624" s="44">
        <v>6.3460000000000001</v>
      </c>
      <c r="X1624" s="43">
        <f t="shared" si="493"/>
        <v>0</v>
      </c>
      <c r="Y1624" s="42">
        <v>44377.62533333333</v>
      </c>
      <c r="Z1624" s="44">
        <v>10.3</v>
      </c>
      <c r="AA1624" s="44">
        <v>8.3480000000000008</v>
      </c>
      <c r="AB1624" s="43">
        <f t="shared" si="494"/>
        <v>0</v>
      </c>
      <c r="AC1624" s="42">
        <v>44377.62533333333</v>
      </c>
      <c r="AD1624" s="44">
        <v>21.51</v>
      </c>
      <c r="AE1624" s="44">
        <v>18.605</v>
      </c>
      <c r="AF1624" s="43">
        <f t="shared" si="495"/>
        <v>0</v>
      </c>
      <c r="AG1624" s="41">
        <v>44376</v>
      </c>
      <c r="AH1624">
        <v>14.7</v>
      </c>
      <c r="AI1624">
        <v>6.2161999999999997</v>
      </c>
      <c r="AJ1624" s="39">
        <f t="shared" si="482"/>
        <v>8.2231773578785132E-3</v>
      </c>
      <c r="AK1624" s="45" t="s">
        <v>1248</v>
      </c>
      <c r="AL1624">
        <v>18.3</v>
      </c>
      <c r="AM1624">
        <v>13.536899999999999</v>
      </c>
      <c r="AN1624" s="39">
        <f t="shared" si="483"/>
        <v>-4.8957988752895282E-3</v>
      </c>
      <c r="AO1624" s="41">
        <v>44376</v>
      </c>
      <c r="AP1624">
        <v>9.56</v>
      </c>
      <c r="AQ1624">
        <v>8.6266999999999996</v>
      </c>
      <c r="AR1624" s="18">
        <f t="shared" si="484"/>
        <v>0</v>
      </c>
      <c r="AS1624" s="41">
        <v>44376</v>
      </c>
      <c r="AT1624">
        <v>12.38</v>
      </c>
      <c r="AU1624">
        <v>10.8469</v>
      </c>
      <c r="AV1624" s="39">
        <f t="shared" si="485"/>
        <v>2.0625346970652065E-2</v>
      </c>
      <c r="AW1624" s="41">
        <v>44376</v>
      </c>
      <c r="AX1624">
        <v>12.16</v>
      </c>
      <c r="AY1624">
        <v>8.3229000000000006</v>
      </c>
      <c r="AZ1624" s="39">
        <f t="shared" si="486"/>
        <v>-3.2813192340395061E-3</v>
      </c>
      <c r="BA1624" s="41">
        <v>44376</v>
      </c>
      <c r="BB1624">
        <v>5.3</v>
      </c>
      <c r="BC1624">
        <v>3.1133999999999999</v>
      </c>
      <c r="BD1624" s="39">
        <f t="shared" si="487"/>
        <v>0</v>
      </c>
      <c r="BE1624" s="41">
        <v>44376</v>
      </c>
      <c r="BF1624">
        <v>12</v>
      </c>
      <c r="BG1624">
        <v>9.2797999999999998</v>
      </c>
      <c r="BH1624" s="39">
        <f t="shared" si="488"/>
        <v>0</v>
      </c>
      <c r="BI1624" s="41">
        <v>44376</v>
      </c>
      <c r="BJ1624">
        <v>1.83</v>
      </c>
      <c r="BK1624">
        <v>1.83</v>
      </c>
      <c r="BL1624" s="39">
        <f t="shared" si="489"/>
        <v>-4.1884816753926621E-2</v>
      </c>
      <c r="BM1624" s="41">
        <v>44376</v>
      </c>
      <c r="BN1624">
        <v>6.6</v>
      </c>
      <c r="BO1624">
        <v>4.6228999999999996</v>
      </c>
      <c r="BP1624" s="46">
        <f t="shared" si="490"/>
        <v>-1.344458908640829E-2</v>
      </c>
      <c r="BQ1624" s="41">
        <v>44376</v>
      </c>
      <c r="BR1624">
        <v>12</v>
      </c>
      <c r="BS1624">
        <v>7.1436999999999999</v>
      </c>
      <c r="BT1624" s="18">
        <f t="shared" si="491"/>
        <v>0</v>
      </c>
      <c r="BU1624" s="41">
        <v>44376</v>
      </c>
      <c r="BV1624">
        <v>3.2</v>
      </c>
      <c r="BW1624">
        <v>2.2046999999999999</v>
      </c>
      <c r="BX1624" s="39">
        <f t="shared" si="492"/>
        <v>0</v>
      </c>
      <c r="BY1624" s="41">
        <v>44673</v>
      </c>
      <c r="BZ1624">
        <v>14.52</v>
      </c>
      <c r="CA1624">
        <v>10.3467</v>
      </c>
    </row>
    <row r="1625" spans="1:79">
      <c r="A1625" s="41">
        <v>44377</v>
      </c>
      <c r="B1625">
        <v>7.62</v>
      </c>
      <c r="C1625">
        <v>4.4080000000000004</v>
      </c>
      <c r="D1625" s="34">
        <f t="shared" si="478"/>
        <v>-1.8044107819113281E-2</v>
      </c>
      <c r="E1625" s="41">
        <v>44377</v>
      </c>
      <c r="F1625">
        <v>1.32</v>
      </c>
      <c r="G1625">
        <v>1.32</v>
      </c>
      <c r="H1625" s="39">
        <f t="shared" si="479"/>
        <v>0</v>
      </c>
      <c r="L1625" s="38"/>
      <c r="M1625" s="41">
        <v>44377</v>
      </c>
      <c r="N1625">
        <v>6.28</v>
      </c>
      <c r="O1625">
        <v>4.1961000000000004</v>
      </c>
      <c r="P1625" s="43">
        <f t="shared" si="480"/>
        <v>1.1254639224948284E-2</v>
      </c>
      <c r="Q1625" s="41">
        <v>44377</v>
      </c>
      <c r="R1625">
        <v>1.57</v>
      </c>
      <c r="S1625">
        <v>1.1661999999999999</v>
      </c>
      <c r="T1625" s="39">
        <f t="shared" si="481"/>
        <v>0</v>
      </c>
      <c r="U1625" s="42">
        <v>44378.62533333333</v>
      </c>
      <c r="V1625" s="44">
        <v>8.1</v>
      </c>
      <c r="W1625" s="44">
        <v>6.3689999999999998</v>
      </c>
      <c r="X1625" s="43">
        <f t="shared" si="493"/>
        <v>3.6243302867947822E-3</v>
      </c>
      <c r="Y1625" s="42">
        <v>44378.62533333333</v>
      </c>
      <c r="Z1625" s="44">
        <v>10.35</v>
      </c>
      <c r="AA1625" s="44">
        <v>8.3889999999999993</v>
      </c>
      <c r="AB1625" s="43">
        <f t="shared" si="494"/>
        <v>4.9113560134162182E-3</v>
      </c>
      <c r="AC1625" s="42">
        <v>44378.62533333333</v>
      </c>
      <c r="AD1625" s="44">
        <v>21</v>
      </c>
      <c r="AE1625" s="44">
        <v>18.164000000000001</v>
      </c>
      <c r="AF1625" s="43">
        <f t="shared" si="495"/>
        <v>-2.3703305563020638E-2</v>
      </c>
      <c r="AG1625" s="41">
        <v>44377</v>
      </c>
      <c r="AH1625">
        <v>14.7</v>
      </c>
      <c r="AI1625">
        <v>6.2161999999999997</v>
      </c>
      <c r="AJ1625" s="39">
        <f t="shared" si="482"/>
        <v>0</v>
      </c>
      <c r="AK1625" s="45" t="s">
        <v>1249</v>
      </c>
      <c r="AL1625">
        <v>18.28</v>
      </c>
      <c r="AM1625">
        <v>13.5222</v>
      </c>
      <c r="AN1625" s="39">
        <f t="shared" si="483"/>
        <v>-1.0859207056268046E-3</v>
      </c>
      <c r="AO1625" s="41">
        <v>44377</v>
      </c>
      <c r="AP1625">
        <v>9.32</v>
      </c>
      <c r="AQ1625">
        <v>8.4101999999999997</v>
      </c>
      <c r="AR1625" s="18">
        <f t="shared" si="484"/>
        <v>-2.509650271830479E-2</v>
      </c>
      <c r="AS1625" s="41">
        <v>44377</v>
      </c>
      <c r="AT1625">
        <v>12.3</v>
      </c>
      <c r="AU1625">
        <v>10.7768</v>
      </c>
      <c r="AV1625" s="39">
        <f t="shared" si="485"/>
        <v>-6.4626759719366876E-3</v>
      </c>
      <c r="AW1625" s="41">
        <v>44377</v>
      </c>
      <c r="AX1625">
        <v>12.15</v>
      </c>
      <c r="AY1625">
        <v>8.3161000000000005</v>
      </c>
      <c r="AZ1625" s="39">
        <f t="shared" si="486"/>
        <v>-8.1702291268670045E-4</v>
      </c>
      <c r="BA1625" s="41">
        <v>44377</v>
      </c>
      <c r="BB1625">
        <v>5.33</v>
      </c>
      <c r="BC1625">
        <v>3.1311</v>
      </c>
      <c r="BD1625" s="39">
        <f t="shared" si="487"/>
        <v>5.6851031027173021E-3</v>
      </c>
      <c r="BE1625" s="41">
        <v>44377</v>
      </c>
      <c r="BF1625">
        <v>12</v>
      </c>
      <c r="BG1625">
        <v>9.2797999999999998</v>
      </c>
      <c r="BH1625" s="39">
        <f t="shared" si="488"/>
        <v>0</v>
      </c>
      <c r="BI1625" s="41">
        <v>44377</v>
      </c>
      <c r="BJ1625">
        <v>1.72</v>
      </c>
      <c r="BK1625">
        <v>1.72</v>
      </c>
      <c r="BL1625" s="39">
        <f t="shared" si="489"/>
        <v>-6.0109289617486392E-2</v>
      </c>
      <c r="BM1625" s="41">
        <v>44377</v>
      </c>
      <c r="BN1625">
        <v>6.55</v>
      </c>
      <c r="BO1625">
        <v>4.5879000000000003</v>
      </c>
      <c r="BP1625" s="46">
        <f t="shared" si="490"/>
        <v>-7.5710052131777146E-3</v>
      </c>
      <c r="BQ1625" s="41">
        <v>44377</v>
      </c>
      <c r="BR1625">
        <v>12</v>
      </c>
      <c r="BS1625">
        <v>7.1436999999999999</v>
      </c>
      <c r="BT1625" s="18">
        <f t="shared" si="491"/>
        <v>0</v>
      </c>
      <c r="BU1625" s="41">
        <v>44377</v>
      </c>
      <c r="BV1625">
        <v>3.29</v>
      </c>
      <c r="BW1625">
        <v>2.2667000000000002</v>
      </c>
      <c r="BX1625" s="39">
        <f t="shared" si="492"/>
        <v>2.8121739919263519E-2</v>
      </c>
      <c r="BY1625" s="41">
        <v>44676</v>
      </c>
      <c r="BZ1625">
        <v>14.52</v>
      </c>
      <c r="CA1625">
        <v>10.3467</v>
      </c>
    </row>
    <row r="1626" spans="1:79">
      <c r="A1626" s="41">
        <v>44378</v>
      </c>
      <c r="B1626">
        <v>7.16</v>
      </c>
      <c r="C1626">
        <v>4.4275000000000002</v>
      </c>
      <c r="D1626" s="34">
        <f t="shared" si="478"/>
        <v>4.423774954627915E-3</v>
      </c>
      <c r="E1626" s="41">
        <v>44378</v>
      </c>
      <c r="F1626">
        <v>1.32</v>
      </c>
      <c r="G1626">
        <v>1.32</v>
      </c>
      <c r="H1626" s="39">
        <f t="shared" si="479"/>
        <v>0</v>
      </c>
      <c r="L1626" s="38"/>
      <c r="M1626" s="41">
        <v>44378</v>
      </c>
      <c r="N1626">
        <v>6.2</v>
      </c>
      <c r="O1626">
        <v>4.1426999999999996</v>
      </c>
      <c r="P1626" s="43">
        <f t="shared" si="480"/>
        <v>-1.2726102809752097E-2</v>
      </c>
      <c r="Q1626" s="41">
        <v>44378</v>
      </c>
      <c r="R1626">
        <v>1.64</v>
      </c>
      <c r="S1626">
        <v>1.2181999999999999</v>
      </c>
      <c r="T1626" s="39">
        <f t="shared" si="481"/>
        <v>4.4589264277139468E-2</v>
      </c>
      <c r="U1626" s="42">
        <v>44379.62533333333</v>
      </c>
      <c r="V1626" s="44">
        <v>8.1</v>
      </c>
      <c r="W1626" s="44">
        <v>6.3689999999999998</v>
      </c>
      <c r="X1626" s="43">
        <f t="shared" si="493"/>
        <v>0</v>
      </c>
      <c r="Y1626" s="42">
        <v>44379.62533333333</v>
      </c>
      <c r="Z1626" s="44">
        <v>10.35</v>
      </c>
      <c r="AA1626" s="44">
        <v>8.3889999999999993</v>
      </c>
      <c r="AB1626" s="43">
        <f t="shared" si="494"/>
        <v>0</v>
      </c>
      <c r="AC1626" s="42">
        <v>44379.62533333333</v>
      </c>
      <c r="AD1626" s="44">
        <v>21</v>
      </c>
      <c r="AE1626" s="44">
        <v>18.164000000000001</v>
      </c>
      <c r="AF1626" s="43">
        <f t="shared" si="495"/>
        <v>0</v>
      </c>
      <c r="AG1626" s="41">
        <v>44378</v>
      </c>
      <c r="AH1626">
        <v>14.85</v>
      </c>
      <c r="AI1626">
        <v>6.2796000000000003</v>
      </c>
      <c r="AJ1626" s="39">
        <f t="shared" si="482"/>
        <v>1.0199157041279329E-2</v>
      </c>
      <c r="AK1626" s="45">
        <v>44203</v>
      </c>
      <c r="AL1626">
        <v>18.25</v>
      </c>
      <c r="AM1626">
        <v>13.5</v>
      </c>
      <c r="AN1626" s="39">
        <f t="shared" si="483"/>
        <v>-1.6417446865154913E-3</v>
      </c>
      <c r="AO1626" s="41">
        <v>44378</v>
      </c>
      <c r="AP1626">
        <v>9.5399999999999991</v>
      </c>
      <c r="AQ1626">
        <v>8.6087000000000007</v>
      </c>
      <c r="AR1626" s="18">
        <f t="shared" si="484"/>
        <v>2.3602292454400729E-2</v>
      </c>
      <c r="AS1626" s="41">
        <v>44378</v>
      </c>
      <c r="AT1626">
        <v>12.25</v>
      </c>
      <c r="AU1626">
        <v>10.733000000000001</v>
      </c>
      <c r="AV1626" s="39">
        <f t="shared" si="485"/>
        <v>-4.0642862445251999E-3</v>
      </c>
      <c r="AW1626" s="41">
        <v>44378</v>
      </c>
      <c r="AX1626">
        <v>12.16</v>
      </c>
      <c r="AY1626">
        <v>8.3229000000000006</v>
      </c>
      <c r="AZ1626" s="39">
        <f t="shared" si="486"/>
        <v>8.1769098495690752E-4</v>
      </c>
      <c r="BA1626" s="41">
        <v>44378</v>
      </c>
      <c r="BB1626">
        <v>5.47</v>
      </c>
      <c r="BC1626">
        <v>3.2132999999999998</v>
      </c>
      <c r="BD1626" s="39">
        <f t="shared" si="487"/>
        <v>2.6252754622975896E-2</v>
      </c>
      <c r="BE1626" s="41">
        <v>44378</v>
      </c>
      <c r="BF1626">
        <v>12</v>
      </c>
      <c r="BG1626">
        <v>9.2797999999999998</v>
      </c>
      <c r="BH1626" s="39">
        <f t="shared" si="488"/>
        <v>0</v>
      </c>
      <c r="BI1626" s="41">
        <v>44378</v>
      </c>
      <c r="BJ1626">
        <v>1.65</v>
      </c>
      <c r="BK1626">
        <v>1.65</v>
      </c>
      <c r="BL1626" s="39">
        <f t="shared" si="489"/>
        <v>-4.0697674418604689E-2</v>
      </c>
      <c r="BM1626" s="41">
        <v>44378</v>
      </c>
      <c r="BN1626">
        <v>6.55</v>
      </c>
      <c r="BO1626">
        <v>4.5879000000000003</v>
      </c>
      <c r="BP1626" s="46">
        <f t="shared" si="490"/>
        <v>0</v>
      </c>
      <c r="BQ1626" s="41">
        <v>44378</v>
      </c>
      <c r="BR1626">
        <v>11.8</v>
      </c>
      <c r="BS1626">
        <v>7.0247000000000002</v>
      </c>
      <c r="BT1626" s="18">
        <f t="shared" si="491"/>
        <v>-1.6658034351946439E-2</v>
      </c>
      <c r="BU1626" s="41">
        <v>44378</v>
      </c>
      <c r="BV1626">
        <v>3.36</v>
      </c>
      <c r="BW1626">
        <v>2.3149000000000002</v>
      </c>
      <c r="BX1626" s="39">
        <f t="shared" si="492"/>
        <v>2.1264393170688674E-2</v>
      </c>
      <c r="BY1626" s="41">
        <v>44677</v>
      </c>
      <c r="BZ1626">
        <v>14.52</v>
      </c>
      <c r="CA1626">
        <v>10.3467</v>
      </c>
    </row>
    <row r="1627" spans="1:79">
      <c r="A1627" s="41">
        <v>44379</v>
      </c>
      <c r="B1627">
        <v>7.33</v>
      </c>
      <c r="C1627">
        <v>4.5326000000000004</v>
      </c>
      <c r="D1627" s="34">
        <f t="shared" si="478"/>
        <v>2.3738001129305519E-2</v>
      </c>
      <c r="E1627" s="41">
        <v>44379</v>
      </c>
      <c r="F1627">
        <v>1.32</v>
      </c>
      <c r="G1627">
        <v>1.32</v>
      </c>
      <c r="H1627" s="39">
        <f t="shared" si="479"/>
        <v>0</v>
      </c>
      <c r="L1627" s="38"/>
      <c r="M1627" s="41">
        <v>44379</v>
      </c>
      <c r="N1627">
        <v>6.29</v>
      </c>
      <c r="O1627">
        <v>4.2027999999999999</v>
      </c>
      <c r="P1627" s="43">
        <f t="shared" si="480"/>
        <v>1.4507446834190328E-2</v>
      </c>
      <c r="Q1627" s="41">
        <v>44379</v>
      </c>
      <c r="R1627">
        <v>1.64</v>
      </c>
      <c r="S1627">
        <v>1.2181999999999999</v>
      </c>
      <c r="T1627" s="39">
        <f t="shared" si="481"/>
        <v>0</v>
      </c>
      <c r="U1627" s="42">
        <v>44382.62533333333</v>
      </c>
      <c r="V1627" s="44">
        <v>8.1</v>
      </c>
      <c r="W1627" s="44">
        <v>6.3689999999999998</v>
      </c>
      <c r="X1627" s="43">
        <f t="shared" si="493"/>
        <v>0</v>
      </c>
      <c r="Y1627" s="42">
        <v>44382.62533333333</v>
      </c>
      <c r="Z1627" s="44">
        <v>10.35</v>
      </c>
      <c r="AA1627" s="44">
        <v>8.3889999999999993</v>
      </c>
      <c r="AB1627" s="43">
        <f t="shared" si="494"/>
        <v>0</v>
      </c>
      <c r="AC1627" s="42">
        <v>44382.62533333333</v>
      </c>
      <c r="AD1627" s="44">
        <v>21</v>
      </c>
      <c r="AE1627" s="44">
        <v>18.164000000000001</v>
      </c>
      <c r="AF1627" s="43">
        <f t="shared" si="495"/>
        <v>0</v>
      </c>
      <c r="AG1627" s="41">
        <v>44379</v>
      </c>
      <c r="AH1627">
        <v>14.85</v>
      </c>
      <c r="AI1627">
        <v>6.2796000000000003</v>
      </c>
      <c r="AJ1627" s="39">
        <f t="shared" si="482"/>
        <v>0</v>
      </c>
      <c r="AK1627" s="45">
        <v>44234</v>
      </c>
      <c r="AL1627">
        <v>18.2</v>
      </c>
      <c r="AM1627">
        <v>13.462999999999999</v>
      </c>
      <c r="AN1627" s="39">
        <f t="shared" si="483"/>
        <v>-2.7407407407408009E-3</v>
      </c>
      <c r="AO1627" s="41">
        <v>44379</v>
      </c>
      <c r="AP1627">
        <v>9.27</v>
      </c>
      <c r="AQ1627">
        <v>8.3650000000000002</v>
      </c>
      <c r="AR1627" s="18">
        <f t="shared" si="484"/>
        <v>-2.8308571561327548E-2</v>
      </c>
      <c r="AS1627" s="41">
        <v>44379</v>
      </c>
      <c r="AT1627">
        <v>12.25</v>
      </c>
      <c r="AU1627">
        <v>10.733000000000001</v>
      </c>
      <c r="AV1627" s="39">
        <f t="shared" si="485"/>
        <v>0</v>
      </c>
      <c r="AW1627" s="41">
        <v>44379</v>
      </c>
      <c r="AX1627">
        <v>12.16</v>
      </c>
      <c r="AY1627">
        <v>8.3229000000000006</v>
      </c>
      <c r="AZ1627" s="39">
        <f t="shared" si="486"/>
        <v>0</v>
      </c>
      <c r="BA1627" s="41">
        <v>44379</v>
      </c>
      <c r="BB1627">
        <v>5.48</v>
      </c>
      <c r="BC1627">
        <v>3.2191999999999998</v>
      </c>
      <c r="BD1627" s="39">
        <f t="shared" si="487"/>
        <v>1.8361186319360212E-3</v>
      </c>
      <c r="BE1627" s="41">
        <v>44379</v>
      </c>
      <c r="BF1627">
        <v>12</v>
      </c>
      <c r="BG1627">
        <v>9.2797999999999998</v>
      </c>
      <c r="BH1627" s="39">
        <f t="shared" si="488"/>
        <v>0</v>
      </c>
      <c r="BI1627" s="41">
        <v>44379</v>
      </c>
      <c r="BJ1627">
        <v>1.58</v>
      </c>
      <c r="BK1627">
        <v>1.58</v>
      </c>
      <c r="BL1627" s="39">
        <f t="shared" si="489"/>
        <v>-4.242424242424233E-2</v>
      </c>
      <c r="BM1627" s="41">
        <v>44379</v>
      </c>
      <c r="BN1627">
        <v>6.5</v>
      </c>
      <c r="BO1627">
        <v>4.5529000000000002</v>
      </c>
      <c r="BP1627" s="46">
        <f t="shared" si="490"/>
        <v>-7.6287626147039257E-3</v>
      </c>
      <c r="BQ1627" s="41">
        <v>44379</v>
      </c>
      <c r="BR1627">
        <v>12</v>
      </c>
      <c r="BS1627">
        <v>7.1436999999999999</v>
      </c>
      <c r="BT1627" s="18">
        <f t="shared" si="491"/>
        <v>1.6940225205346816E-2</v>
      </c>
      <c r="BU1627" s="41">
        <v>44379</v>
      </c>
      <c r="BV1627">
        <v>3.37</v>
      </c>
      <c r="BW1627">
        <v>2.3218000000000001</v>
      </c>
      <c r="BX1627" s="39">
        <f t="shared" si="492"/>
        <v>2.9806903105965292E-3</v>
      </c>
      <c r="BY1627" s="41">
        <v>44678</v>
      </c>
      <c r="BZ1627">
        <v>14.52</v>
      </c>
      <c r="CA1627">
        <v>10.3467</v>
      </c>
    </row>
    <row r="1628" spans="1:79">
      <c r="A1628" s="41">
        <v>44382</v>
      </c>
      <c r="B1628">
        <v>7.3</v>
      </c>
      <c r="C1628">
        <v>4.5141</v>
      </c>
      <c r="D1628" s="34">
        <f t="shared" si="478"/>
        <v>-4.0815426024799015E-3</v>
      </c>
      <c r="E1628" s="41">
        <v>44382</v>
      </c>
      <c r="F1628">
        <v>1.32</v>
      </c>
      <c r="G1628">
        <v>1.32</v>
      </c>
      <c r="H1628" s="39">
        <f t="shared" si="479"/>
        <v>0</v>
      </c>
      <c r="L1628" s="38"/>
      <c r="M1628" s="41">
        <v>44382</v>
      </c>
      <c r="N1628">
        <v>6.25</v>
      </c>
      <c r="O1628">
        <v>4.1760999999999999</v>
      </c>
      <c r="P1628" s="43">
        <f t="shared" si="480"/>
        <v>-6.3529075854192318E-3</v>
      </c>
      <c r="Q1628" s="41">
        <v>44382</v>
      </c>
      <c r="R1628">
        <v>1.64</v>
      </c>
      <c r="S1628">
        <v>1.2181999999999999</v>
      </c>
      <c r="T1628" s="39">
        <f t="shared" si="481"/>
        <v>0</v>
      </c>
      <c r="U1628" s="42">
        <v>44383.62533333333</v>
      </c>
      <c r="V1628" s="44">
        <v>8.1</v>
      </c>
      <c r="W1628" s="44">
        <v>6.3689999999999998</v>
      </c>
      <c r="X1628" s="43">
        <f t="shared" si="493"/>
        <v>0</v>
      </c>
      <c r="Y1628" s="42">
        <v>44383.62533333333</v>
      </c>
      <c r="Z1628" s="44">
        <v>10.35</v>
      </c>
      <c r="AA1628" s="44">
        <v>8.3889999999999993</v>
      </c>
      <c r="AB1628" s="43">
        <f t="shared" si="494"/>
        <v>0</v>
      </c>
      <c r="AC1628" s="42">
        <v>44383.62533333333</v>
      </c>
      <c r="AD1628" s="44">
        <v>21</v>
      </c>
      <c r="AE1628" s="44">
        <v>18.164000000000001</v>
      </c>
      <c r="AF1628" s="43">
        <f t="shared" si="495"/>
        <v>0</v>
      </c>
      <c r="AG1628" s="41">
        <v>44382</v>
      </c>
      <c r="AH1628">
        <v>14.85</v>
      </c>
      <c r="AI1628">
        <v>6.2796000000000003</v>
      </c>
      <c r="AJ1628" s="39">
        <f t="shared" si="482"/>
        <v>0</v>
      </c>
      <c r="AK1628" s="45">
        <v>44323</v>
      </c>
      <c r="AL1628">
        <v>18.25</v>
      </c>
      <c r="AM1628">
        <v>13.5</v>
      </c>
      <c r="AN1628" s="39">
        <f t="shared" si="483"/>
        <v>2.748273044640928E-3</v>
      </c>
      <c r="AO1628" s="41">
        <v>44382</v>
      </c>
      <c r="AP1628">
        <v>9.5399999999999991</v>
      </c>
      <c r="AQ1628">
        <v>8.6087000000000007</v>
      </c>
      <c r="AR1628" s="18">
        <f t="shared" si="484"/>
        <v>2.9133293484757974E-2</v>
      </c>
      <c r="AS1628" s="41">
        <v>44382</v>
      </c>
      <c r="AT1628">
        <v>12.25</v>
      </c>
      <c r="AU1628">
        <v>10.733000000000001</v>
      </c>
      <c r="AV1628" s="39">
        <f t="shared" si="485"/>
        <v>0</v>
      </c>
      <c r="AW1628" s="41">
        <v>44382</v>
      </c>
      <c r="AX1628">
        <v>12.3</v>
      </c>
      <c r="AY1628">
        <v>8.4186999999999994</v>
      </c>
      <c r="AZ1628" s="39">
        <f t="shared" si="486"/>
        <v>1.1510411034615191E-2</v>
      </c>
      <c r="BA1628" s="41">
        <v>44382</v>
      </c>
      <c r="BB1628">
        <v>5.35</v>
      </c>
      <c r="BC1628">
        <v>3.1427999999999998</v>
      </c>
      <c r="BD1628" s="39">
        <f t="shared" si="487"/>
        <v>-2.3732604373757463E-2</v>
      </c>
      <c r="BE1628" s="41">
        <v>44382</v>
      </c>
      <c r="BF1628">
        <v>12</v>
      </c>
      <c r="BG1628">
        <v>9.2797999999999998</v>
      </c>
      <c r="BH1628" s="39">
        <f t="shared" si="488"/>
        <v>0</v>
      </c>
      <c r="BI1628" s="41">
        <v>44382</v>
      </c>
      <c r="BJ1628">
        <v>1.6</v>
      </c>
      <c r="BK1628">
        <v>1.6</v>
      </c>
      <c r="BL1628" s="39">
        <f t="shared" si="489"/>
        <v>1.2658227848101276E-2</v>
      </c>
      <c r="BM1628" s="41">
        <v>44382</v>
      </c>
      <c r="BN1628">
        <v>6.52</v>
      </c>
      <c r="BO1628">
        <v>4.5669000000000004</v>
      </c>
      <c r="BP1628" s="46">
        <f t="shared" si="490"/>
        <v>3.0749632102616427E-3</v>
      </c>
      <c r="BQ1628" s="41">
        <v>44382</v>
      </c>
      <c r="BR1628">
        <v>11.95</v>
      </c>
      <c r="BS1628">
        <v>7.1139999999999999</v>
      </c>
      <c r="BT1628" s="18">
        <f t="shared" si="491"/>
        <v>-4.1575094138891697E-3</v>
      </c>
      <c r="BU1628" s="41">
        <v>44382</v>
      </c>
      <c r="BV1628">
        <v>3.4</v>
      </c>
      <c r="BW1628">
        <v>2.3424</v>
      </c>
      <c r="BX1628" s="39">
        <f t="shared" si="492"/>
        <v>8.8724265655956373E-3</v>
      </c>
      <c r="BY1628" s="41">
        <v>44679</v>
      </c>
      <c r="BZ1628">
        <v>14.52</v>
      </c>
      <c r="CA1628">
        <v>10.3467</v>
      </c>
    </row>
    <row r="1629" spans="1:79">
      <c r="A1629" s="41">
        <v>44383</v>
      </c>
      <c r="B1629">
        <v>7.3</v>
      </c>
      <c r="C1629">
        <v>4.8449999999999998</v>
      </c>
      <c r="D1629" s="34">
        <f t="shared" si="478"/>
        <v>7.3303648567820776E-2</v>
      </c>
      <c r="E1629" s="41">
        <v>44383</v>
      </c>
      <c r="F1629">
        <v>1.32</v>
      </c>
      <c r="G1629">
        <v>1.32</v>
      </c>
      <c r="H1629" s="39">
        <f t="shared" si="479"/>
        <v>0</v>
      </c>
      <c r="L1629" s="38"/>
      <c r="M1629" s="41">
        <v>44383</v>
      </c>
      <c r="N1629">
        <v>6.25</v>
      </c>
      <c r="O1629">
        <v>4.1760999999999999</v>
      </c>
      <c r="P1629" s="43">
        <f t="shared" si="480"/>
        <v>0</v>
      </c>
      <c r="Q1629" s="41">
        <v>44383</v>
      </c>
      <c r="R1629">
        <v>1.64</v>
      </c>
      <c r="S1629">
        <v>1.2181999999999999</v>
      </c>
      <c r="T1629" s="39">
        <f t="shared" si="481"/>
        <v>0</v>
      </c>
      <c r="U1629" s="42">
        <v>44384.62533333333</v>
      </c>
      <c r="V1629" s="44">
        <v>8.1</v>
      </c>
      <c r="W1629" s="44">
        <v>6.3689999999999998</v>
      </c>
      <c r="X1629" s="43">
        <f t="shared" si="493"/>
        <v>0</v>
      </c>
      <c r="Y1629" s="42">
        <v>44384.62533333333</v>
      </c>
      <c r="Z1629" s="44">
        <v>10.35</v>
      </c>
      <c r="AA1629" s="44">
        <v>8.3889999999999993</v>
      </c>
      <c r="AB1629" s="43">
        <f t="shared" si="494"/>
        <v>0</v>
      </c>
      <c r="AC1629" s="42">
        <v>44384.62533333333</v>
      </c>
      <c r="AD1629" s="44">
        <v>21</v>
      </c>
      <c r="AE1629" s="44">
        <v>18.164000000000001</v>
      </c>
      <c r="AF1629" s="43">
        <f t="shared" si="495"/>
        <v>0</v>
      </c>
      <c r="AG1629" s="41">
        <v>44383</v>
      </c>
      <c r="AH1629">
        <v>14.6</v>
      </c>
      <c r="AI1629">
        <v>6.1738999999999997</v>
      </c>
      <c r="AJ1629" s="39">
        <f t="shared" si="482"/>
        <v>-1.6832282310975312E-2</v>
      </c>
      <c r="AK1629" s="45">
        <v>44354</v>
      </c>
      <c r="AL1629">
        <v>18.34</v>
      </c>
      <c r="AM1629">
        <v>13.5665</v>
      </c>
      <c r="AN1629" s="39">
        <f t="shared" si="483"/>
        <v>4.9259259259258935E-3</v>
      </c>
      <c r="AO1629" s="41">
        <v>44383</v>
      </c>
      <c r="AP1629">
        <v>9.4</v>
      </c>
      <c r="AQ1629">
        <v>8.4824000000000002</v>
      </c>
      <c r="AR1629" s="18">
        <f t="shared" si="484"/>
        <v>-1.4671204711512831E-2</v>
      </c>
      <c r="AS1629" s="41">
        <v>44383</v>
      </c>
      <c r="AT1629">
        <v>12.25</v>
      </c>
      <c r="AU1629">
        <v>10.733000000000001</v>
      </c>
      <c r="AV1629" s="39">
        <f t="shared" si="485"/>
        <v>0</v>
      </c>
      <c r="AW1629" s="41">
        <v>44383</v>
      </c>
      <c r="AX1629">
        <v>12.4</v>
      </c>
      <c r="AY1629">
        <v>8.4871999999999996</v>
      </c>
      <c r="AZ1629" s="39">
        <f t="shared" si="486"/>
        <v>8.1366481760842217E-3</v>
      </c>
      <c r="BA1629" s="41">
        <v>44383</v>
      </c>
      <c r="BB1629">
        <v>5.38</v>
      </c>
      <c r="BC1629">
        <v>3.1604000000000001</v>
      </c>
      <c r="BD1629" s="39">
        <f t="shared" si="487"/>
        <v>5.6001018200331817E-3</v>
      </c>
      <c r="BE1629" s="41">
        <v>44383</v>
      </c>
      <c r="BF1629">
        <v>12</v>
      </c>
      <c r="BG1629">
        <v>9.2797999999999998</v>
      </c>
      <c r="BH1629" s="39">
        <f t="shared" si="488"/>
        <v>0</v>
      </c>
      <c r="BI1629" s="41">
        <v>44383</v>
      </c>
      <c r="BJ1629">
        <v>1.61</v>
      </c>
      <c r="BK1629">
        <v>1.61</v>
      </c>
      <c r="BL1629" s="39">
        <f t="shared" si="489"/>
        <v>6.2500000000000056E-3</v>
      </c>
      <c r="BM1629" s="41">
        <v>44383</v>
      </c>
      <c r="BN1629">
        <v>6.47</v>
      </c>
      <c r="BO1629">
        <v>4.5317999999999996</v>
      </c>
      <c r="BP1629" s="46">
        <f t="shared" si="490"/>
        <v>-7.6857386848848876E-3</v>
      </c>
      <c r="BQ1629" s="41">
        <v>44383</v>
      </c>
      <c r="BR1629">
        <v>11.97</v>
      </c>
      <c r="BS1629">
        <v>7.1258999999999997</v>
      </c>
      <c r="BT1629" s="18">
        <f t="shared" si="491"/>
        <v>1.6727579420859995E-3</v>
      </c>
      <c r="BU1629" s="41">
        <v>44383</v>
      </c>
      <c r="BV1629">
        <v>3.4</v>
      </c>
      <c r="BW1629">
        <v>2.3424</v>
      </c>
      <c r="BX1629" s="39">
        <f t="shared" si="492"/>
        <v>0</v>
      </c>
      <c r="BY1629" s="41">
        <v>44680</v>
      </c>
      <c r="BZ1629">
        <v>14.52</v>
      </c>
      <c r="CA1629">
        <v>10.3467</v>
      </c>
    </row>
    <row r="1630" spans="1:79">
      <c r="A1630" s="41">
        <v>44384</v>
      </c>
      <c r="B1630">
        <v>7.25</v>
      </c>
      <c r="C1630">
        <v>4.8117999999999999</v>
      </c>
      <c r="D1630" s="34">
        <f t="shared" si="478"/>
        <v>-6.8524251805985341E-3</v>
      </c>
      <c r="E1630" s="41">
        <v>44384</v>
      </c>
      <c r="F1630">
        <v>1.3</v>
      </c>
      <c r="G1630">
        <v>1.3</v>
      </c>
      <c r="H1630" s="39">
        <f t="shared" si="479"/>
        <v>-1.5151515151515164E-2</v>
      </c>
      <c r="L1630" s="38"/>
      <c r="M1630" s="41">
        <v>44384</v>
      </c>
      <c r="N1630">
        <v>6.22</v>
      </c>
      <c r="O1630">
        <v>4.1561000000000003</v>
      </c>
      <c r="P1630" s="43">
        <f t="shared" si="480"/>
        <v>-4.789157347764559E-3</v>
      </c>
      <c r="Q1630" s="41">
        <v>44384</v>
      </c>
      <c r="R1630">
        <v>1.64</v>
      </c>
      <c r="S1630">
        <v>1.2181999999999999</v>
      </c>
      <c r="T1630" s="39">
        <f t="shared" si="481"/>
        <v>0</v>
      </c>
      <c r="U1630" s="42">
        <v>44385.62533333333</v>
      </c>
      <c r="V1630" s="44">
        <v>8.1</v>
      </c>
      <c r="W1630" s="44">
        <v>6.3689999999999998</v>
      </c>
      <c r="X1630" s="43">
        <f t="shared" si="493"/>
        <v>0</v>
      </c>
      <c r="Y1630" s="42">
        <v>44385.62533333333</v>
      </c>
      <c r="Z1630" s="44">
        <v>10.64</v>
      </c>
      <c r="AA1630" s="44">
        <v>8.6240000000000006</v>
      </c>
      <c r="AB1630" s="43">
        <f t="shared" si="494"/>
        <v>2.8012874001668998E-2</v>
      </c>
      <c r="AC1630" s="42">
        <v>44385.62533333333</v>
      </c>
      <c r="AD1630" s="44">
        <v>21</v>
      </c>
      <c r="AE1630" s="44">
        <v>18.164000000000001</v>
      </c>
      <c r="AF1630" s="43">
        <f t="shared" si="495"/>
        <v>0</v>
      </c>
      <c r="AG1630" s="41">
        <v>44384</v>
      </c>
      <c r="AH1630">
        <v>14.6</v>
      </c>
      <c r="AI1630">
        <v>6.1738999999999997</v>
      </c>
      <c r="AJ1630" s="39">
        <f t="shared" si="482"/>
        <v>0</v>
      </c>
      <c r="AK1630" s="45">
        <v>44384</v>
      </c>
      <c r="AL1630">
        <v>18.329999999999998</v>
      </c>
      <c r="AM1630">
        <v>13.559100000000001</v>
      </c>
      <c r="AN1630" s="39">
        <f t="shared" si="483"/>
        <v>-5.4546124645256638E-4</v>
      </c>
      <c r="AO1630" s="41">
        <v>44384</v>
      </c>
      <c r="AP1630">
        <v>9.3000000000000007</v>
      </c>
      <c r="AQ1630">
        <v>8.3920999999999992</v>
      </c>
      <c r="AR1630" s="18">
        <f t="shared" si="484"/>
        <v>-1.0645572007922396E-2</v>
      </c>
      <c r="AS1630" s="41">
        <v>44384</v>
      </c>
      <c r="AT1630">
        <v>12.25</v>
      </c>
      <c r="AU1630">
        <v>10.733000000000001</v>
      </c>
      <c r="AV1630" s="39">
        <f t="shared" si="485"/>
        <v>0</v>
      </c>
      <c r="AW1630" s="41">
        <v>44384</v>
      </c>
      <c r="AX1630">
        <v>12.57</v>
      </c>
      <c r="AY1630">
        <v>8.6035000000000004</v>
      </c>
      <c r="AZ1630" s="39">
        <f t="shared" si="486"/>
        <v>1.3702988029032042E-2</v>
      </c>
      <c r="BA1630" s="41">
        <v>44384</v>
      </c>
      <c r="BB1630">
        <v>5.44</v>
      </c>
      <c r="BC1630">
        <v>3.1957</v>
      </c>
      <c r="BD1630" s="39">
        <f t="shared" si="487"/>
        <v>1.1169472218706457E-2</v>
      </c>
      <c r="BE1630" s="41">
        <v>44384</v>
      </c>
      <c r="BF1630">
        <v>12</v>
      </c>
      <c r="BG1630">
        <v>9.2797999999999998</v>
      </c>
      <c r="BH1630" s="39">
        <f t="shared" si="488"/>
        <v>0</v>
      </c>
      <c r="BI1630" s="41">
        <v>44384</v>
      </c>
      <c r="BJ1630">
        <v>1.64</v>
      </c>
      <c r="BK1630">
        <v>1.64</v>
      </c>
      <c r="BL1630" s="39">
        <f t="shared" si="489"/>
        <v>1.8633540372670686E-2</v>
      </c>
      <c r="BM1630" s="41">
        <v>44384</v>
      </c>
      <c r="BN1630">
        <v>6.65</v>
      </c>
      <c r="BO1630">
        <v>4.6578999999999997</v>
      </c>
      <c r="BP1630" s="46">
        <f t="shared" si="490"/>
        <v>2.7825588066551946E-2</v>
      </c>
      <c r="BQ1630" s="41">
        <v>44384</v>
      </c>
      <c r="BR1630">
        <v>11.92</v>
      </c>
      <c r="BS1630">
        <v>7.0960999999999999</v>
      </c>
      <c r="BT1630" s="18">
        <f t="shared" si="491"/>
        <v>-4.1819278968270434E-3</v>
      </c>
      <c r="BU1630" s="41">
        <v>44384</v>
      </c>
      <c r="BV1630">
        <v>3.45</v>
      </c>
      <c r="BW1630">
        <v>2.3769</v>
      </c>
      <c r="BX1630" s="39">
        <f t="shared" si="492"/>
        <v>1.4728483606557366E-2</v>
      </c>
      <c r="BY1630" s="41">
        <v>44685</v>
      </c>
      <c r="BZ1630">
        <v>14.49</v>
      </c>
      <c r="CA1630">
        <v>10.3254</v>
      </c>
    </row>
    <row r="1631" spans="1:79">
      <c r="A1631" s="41">
        <v>44385</v>
      </c>
      <c r="B1631">
        <v>7.28</v>
      </c>
      <c r="C1631">
        <v>4.8316999999999997</v>
      </c>
      <c r="D1631" s="34">
        <f t="shared" si="478"/>
        <v>4.1356664865538481E-3</v>
      </c>
      <c r="E1631" s="41">
        <v>44385</v>
      </c>
      <c r="F1631">
        <v>1.33</v>
      </c>
      <c r="G1631">
        <v>1.33</v>
      </c>
      <c r="H1631" s="39">
        <f t="shared" si="479"/>
        <v>2.3076923076923096E-2</v>
      </c>
      <c r="L1631" s="38"/>
      <c r="M1631" s="41">
        <v>44385</v>
      </c>
      <c r="N1631">
        <v>6.25</v>
      </c>
      <c r="O1631">
        <v>4.1760999999999999</v>
      </c>
      <c r="P1631" s="43">
        <f t="shared" si="480"/>
        <v>4.8122037487066177E-3</v>
      </c>
      <c r="Q1631" s="41">
        <v>44385</v>
      </c>
      <c r="R1631">
        <v>1.64</v>
      </c>
      <c r="S1631">
        <v>1.2181999999999999</v>
      </c>
      <c r="T1631" s="39">
        <f t="shared" si="481"/>
        <v>0</v>
      </c>
      <c r="U1631" s="42">
        <v>44386.62533333333</v>
      </c>
      <c r="V1631" s="44">
        <v>8.1</v>
      </c>
      <c r="W1631" s="44">
        <v>6.3689999999999998</v>
      </c>
      <c r="X1631" s="43">
        <f t="shared" si="493"/>
        <v>0</v>
      </c>
      <c r="Y1631" s="42">
        <v>44386.62533333333</v>
      </c>
      <c r="Z1631" s="44">
        <v>10.64</v>
      </c>
      <c r="AA1631" s="44">
        <v>8.6240000000000006</v>
      </c>
      <c r="AB1631" s="43">
        <f t="shared" si="494"/>
        <v>0</v>
      </c>
      <c r="AC1631" s="42">
        <v>44386.62533333333</v>
      </c>
      <c r="AD1631" s="44">
        <v>21</v>
      </c>
      <c r="AE1631" s="44">
        <v>18.164000000000001</v>
      </c>
      <c r="AF1631" s="43">
        <f t="shared" si="495"/>
        <v>0</v>
      </c>
      <c r="AG1631" s="41">
        <v>44385</v>
      </c>
      <c r="AH1631">
        <v>14.8</v>
      </c>
      <c r="AI1631">
        <v>6.2584999999999997</v>
      </c>
      <c r="AJ1631" s="39">
        <f t="shared" si="482"/>
        <v>1.3702845851082786E-2</v>
      </c>
      <c r="AK1631" s="45">
        <v>44415</v>
      </c>
      <c r="AL1631">
        <v>18.48</v>
      </c>
      <c r="AM1631">
        <v>13.6701</v>
      </c>
      <c r="AN1631" s="39">
        <f t="shared" si="483"/>
        <v>8.1863840520387688E-3</v>
      </c>
      <c r="AO1631" s="41">
        <v>44385</v>
      </c>
      <c r="AP1631">
        <v>9.5399999999999991</v>
      </c>
      <c r="AQ1631">
        <v>8.6087000000000007</v>
      </c>
      <c r="AR1631" s="18">
        <f t="shared" si="484"/>
        <v>2.5809987964871901E-2</v>
      </c>
      <c r="AS1631" s="41">
        <v>44385</v>
      </c>
      <c r="AT1631">
        <v>12.24</v>
      </c>
      <c r="AU1631">
        <v>10.724299999999999</v>
      </c>
      <c r="AV1631" s="39">
        <f t="shared" si="485"/>
        <v>-8.105841796330047E-4</v>
      </c>
      <c r="AW1631" s="41">
        <v>44385</v>
      </c>
      <c r="AX1631">
        <v>12.56</v>
      </c>
      <c r="AY1631">
        <v>8.5967000000000002</v>
      </c>
      <c r="AZ1631" s="39">
        <f t="shared" si="486"/>
        <v>-7.9037600976348448E-4</v>
      </c>
      <c r="BA1631" s="41">
        <v>44385</v>
      </c>
      <c r="BB1631">
        <v>5.45</v>
      </c>
      <c r="BC1631">
        <v>3.2016</v>
      </c>
      <c r="BD1631" s="39">
        <f t="shared" si="487"/>
        <v>1.8462308727352432E-3</v>
      </c>
      <c r="BE1631" s="41">
        <v>44385</v>
      </c>
      <c r="BF1631">
        <v>12</v>
      </c>
      <c r="BG1631">
        <v>9.2797999999999998</v>
      </c>
      <c r="BH1631" s="39">
        <f t="shared" si="488"/>
        <v>0</v>
      </c>
      <c r="BI1631" s="41">
        <v>44385</v>
      </c>
      <c r="BJ1631">
        <v>1.65</v>
      </c>
      <c r="BK1631">
        <v>1.65</v>
      </c>
      <c r="BL1631" s="39">
        <f t="shared" si="489"/>
        <v>6.0975609756097615E-3</v>
      </c>
      <c r="BM1631" s="41">
        <v>44385</v>
      </c>
      <c r="BN1631">
        <v>6.7</v>
      </c>
      <c r="BO1631">
        <v>4.6929999999999996</v>
      </c>
      <c r="BP1631" s="46">
        <f t="shared" si="490"/>
        <v>7.5355847055539856E-3</v>
      </c>
      <c r="BQ1631" s="41">
        <v>44385</v>
      </c>
      <c r="BR1631">
        <v>12</v>
      </c>
      <c r="BS1631">
        <v>7.1436999999999999</v>
      </c>
      <c r="BT1631" s="18">
        <f t="shared" si="491"/>
        <v>6.7079099787207179E-3</v>
      </c>
      <c r="BU1631" s="41">
        <v>44385</v>
      </c>
      <c r="BV1631">
        <v>3.45</v>
      </c>
      <c r="BW1631">
        <v>2.3769</v>
      </c>
      <c r="BX1631" s="39">
        <f t="shared" si="492"/>
        <v>0</v>
      </c>
      <c r="BY1631" s="41">
        <v>44686</v>
      </c>
      <c r="BZ1631">
        <v>14.5</v>
      </c>
      <c r="CA1631">
        <v>10.3325</v>
      </c>
    </row>
    <row r="1632" spans="1:79">
      <c r="A1632" s="41">
        <v>44386</v>
      </c>
      <c r="B1632">
        <v>7.23</v>
      </c>
      <c r="C1632">
        <v>4.7984999999999998</v>
      </c>
      <c r="D1632" s="34">
        <f t="shared" si="478"/>
        <v>-6.8712875385474881E-3</v>
      </c>
      <c r="E1632" s="41">
        <v>44386</v>
      </c>
      <c r="F1632">
        <v>1.33</v>
      </c>
      <c r="G1632">
        <v>1.33</v>
      </c>
      <c r="H1632" s="39">
        <f t="shared" si="479"/>
        <v>0</v>
      </c>
      <c r="L1632" s="38"/>
      <c r="M1632" s="41">
        <v>44386</v>
      </c>
      <c r="N1632">
        <v>6.21</v>
      </c>
      <c r="O1632">
        <v>4.1494</v>
      </c>
      <c r="P1632" s="43">
        <f t="shared" si="480"/>
        <v>-6.393525059265809E-3</v>
      </c>
      <c r="Q1632" s="41">
        <v>44386</v>
      </c>
      <c r="R1632">
        <v>1.6</v>
      </c>
      <c r="S1632">
        <v>1.1884999999999999</v>
      </c>
      <c r="T1632" s="39">
        <f t="shared" si="481"/>
        <v>-2.4380233130848843E-2</v>
      </c>
      <c r="U1632" s="42">
        <v>44389.62533333333</v>
      </c>
      <c r="V1632" s="44">
        <v>8.09</v>
      </c>
      <c r="W1632" s="44">
        <v>6.3609999999999998</v>
      </c>
      <c r="X1632" s="43">
        <f t="shared" si="493"/>
        <v>-1.256084157638563E-3</v>
      </c>
      <c r="Y1632" s="42">
        <v>44389.62533333333</v>
      </c>
      <c r="Z1632" s="44">
        <v>10.64</v>
      </c>
      <c r="AA1632" s="44">
        <v>8.6240000000000006</v>
      </c>
      <c r="AB1632" s="43">
        <f t="shared" si="494"/>
        <v>0</v>
      </c>
      <c r="AC1632" s="42">
        <v>44389.62533333333</v>
      </c>
      <c r="AD1632" s="44">
        <v>21</v>
      </c>
      <c r="AE1632" s="44">
        <v>18.164000000000001</v>
      </c>
      <c r="AF1632" s="43">
        <f t="shared" si="495"/>
        <v>0</v>
      </c>
      <c r="AG1632" s="41">
        <v>44386</v>
      </c>
      <c r="AH1632">
        <v>14.8</v>
      </c>
      <c r="AI1632">
        <v>6.2584999999999997</v>
      </c>
      <c r="AJ1632" s="39">
        <f t="shared" si="482"/>
        <v>0</v>
      </c>
      <c r="AK1632" s="45">
        <v>44446</v>
      </c>
      <c r="AL1632">
        <v>18.489999999999998</v>
      </c>
      <c r="AM1632">
        <v>13.6775</v>
      </c>
      <c r="AN1632" s="39">
        <f t="shared" si="483"/>
        <v>5.4132742262313492E-4</v>
      </c>
      <c r="AO1632" s="41">
        <v>44386</v>
      </c>
      <c r="AP1632">
        <v>9.69</v>
      </c>
      <c r="AQ1632">
        <v>8.7439999999999998</v>
      </c>
      <c r="AR1632" s="18">
        <f t="shared" si="484"/>
        <v>1.571665872896013E-2</v>
      </c>
      <c r="AS1632" s="41">
        <v>44386</v>
      </c>
      <c r="AT1632">
        <v>12.24</v>
      </c>
      <c r="AU1632">
        <v>10.724299999999999</v>
      </c>
      <c r="AV1632" s="39">
        <f t="shared" si="485"/>
        <v>0</v>
      </c>
      <c r="AW1632" s="41">
        <v>44386</v>
      </c>
      <c r="AX1632">
        <v>12.7</v>
      </c>
      <c r="AY1632">
        <v>8.6925000000000008</v>
      </c>
      <c r="AZ1632" s="39">
        <f t="shared" si="486"/>
        <v>1.1143810997243191E-2</v>
      </c>
      <c r="BA1632" s="41">
        <v>44386</v>
      </c>
      <c r="BB1632">
        <v>5.35</v>
      </c>
      <c r="BC1632">
        <v>3.1427999999999998</v>
      </c>
      <c r="BD1632" s="39">
        <f t="shared" si="487"/>
        <v>-1.836581709145433E-2</v>
      </c>
      <c r="BE1632" s="41">
        <v>44386</v>
      </c>
      <c r="BF1632">
        <v>11.8</v>
      </c>
      <c r="BG1632">
        <v>9.1250999999999998</v>
      </c>
      <c r="BH1632" s="39">
        <f t="shared" si="488"/>
        <v>-1.6670617901247877E-2</v>
      </c>
      <c r="BI1632" s="41">
        <v>44386</v>
      </c>
      <c r="BJ1632">
        <v>1.63</v>
      </c>
      <c r="BK1632">
        <v>1.63</v>
      </c>
      <c r="BL1632" s="39">
        <f t="shared" si="489"/>
        <v>-1.2121212121212133E-2</v>
      </c>
      <c r="BM1632" s="41">
        <v>44386</v>
      </c>
      <c r="BN1632">
        <v>6.75</v>
      </c>
      <c r="BO1632">
        <v>4.7279999999999998</v>
      </c>
      <c r="BP1632" s="46">
        <f t="shared" si="490"/>
        <v>7.457916045173694E-3</v>
      </c>
      <c r="BQ1632" s="41">
        <v>44386</v>
      </c>
      <c r="BR1632">
        <v>11.99</v>
      </c>
      <c r="BS1632">
        <v>7.1378000000000004</v>
      </c>
      <c r="BT1632" s="18">
        <f t="shared" si="491"/>
        <v>-8.2590254349980711E-4</v>
      </c>
      <c r="BU1632" s="41">
        <v>44386</v>
      </c>
      <c r="BV1632">
        <v>3.44</v>
      </c>
      <c r="BW1632">
        <v>2.37</v>
      </c>
      <c r="BX1632" s="39">
        <f t="shared" si="492"/>
        <v>-2.902940805250497E-3</v>
      </c>
      <c r="BY1632" s="41">
        <v>44687</v>
      </c>
      <c r="BZ1632">
        <v>13.63</v>
      </c>
      <c r="CA1632">
        <v>9.7125000000000004</v>
      </c>
    </row>
    <row r="1633" spans="1:79">
      <c r="A1633" s="41">
        <v>44389</v>
      </c>
      <c r="B1633">
        <v>7.2</v>
      </c>
      <c r="C1633">
        <v>4.7786</v>
      </c>
      <c r="D1633" s="34">
        <f t="shared" si="478"/>
        <v>-4.1471293112430568E-3</v>
      </c>
      <c r="E1633" s="41">
        <v>44389</v>
      </c>
      <c r="F1633">
        <v>1.36</v>
      </c>
      <c r="G1633">
        <v>1.36</v>
      </c>
      <c r="H1633" s="39">
        <f t="shared" si="479"/>
        <v>2.2556390977443629E-2</v>
      </c>
      <c r="L1633" s="38"/>
      <c r="M1633" s="41">
        <v>44389</v>
      </c>
      <c r="N1633">
        <v>6.25</v>
      </c>
      <c r="O1633">
        <v>4.1760999999999999</v>
      </c>
      <c r="P1633" s="43">
        <f t="shared" si="480"/>
        <v>6.4346652528076221E-3</v>
      </c>
      <c r="Q1633" s="41">
        <v>44389</v>
      </c>
      <c r="R1633">
        <v>1.6</v>
      </c>
      <c r="S1633">
        <v>1.1884999999999999</v>
      </c>
      <c r="T1633" s="39">
        <f t="shared" si="481"/>
        <v>0</v>
      </c>
      <c r="U1633" s="42">
        <v>44390.62533333333</v>
      </c>
      <c r="V1633" s="44">
        <v>8.08</v>
      </c>
      <c r="W1633" s="44">
        <v>6.3540000000000001</v>
      </c>
      <c r="X1633" s="43">
        <f t="shared" si="493"/>
        <v>-1.1004559031598292E-3</v>
      </c>
      <c r="Y1633" s="42">
        <v>44390.62533333333</v>
      </c>
      <c r="Z1633" s="44">
        <v>10.64</v>
      </c>
      <c r="AA1633" s="44">
        <v>8.6240000000000006</v>
      </c>
      <c r="AB1633" s="43">
        <f t="shared" si="494"/>
        <v>0</v>
      </c>
      <c r="AC1633" s="42">
        <v>44390.62533333333</v>
      </c>
      <c r="AD1633" s="44">
        <v>21</v>
      </c>
      <c r="AE1633" s="44">
        <v>18.164000000000001</v>
      </c>
      <c r="AF1633" s="43">
        <f t="shared" si="495"/>
        <v>0</v>
      </c>
      <c r="AG1633" s="41">
        <v>44389</v>
      </c>
      <c r="AH1633">
        <v>14.79</v>
      </c>
      <c r="AI1633">
        <v>6.2542999999999997</v>
      </c>
      <c r="AJ1633" s="39">
        <f t="shared" si="482"/>
        <v>-6.7108732124310645E-4</v>
      </c>
      <c r="AK1633" s="45">
        <v>44537</v>
      </c>
      <c r="AL1633">
        <v>18.5</v>
      </c>
      <c r="AM1633">
        <v>13.684900000000001</v>
      </c>
      <c r="AN1633" s="39">
        <f t="shared" si="483"/>
        <v>5.4103454578691406E-4</v>
      </c>
      <c r="AO1633" s="41">
        <v>44389</v>
      </c>
      <c r="AP1633">
        <v>9.65</v>
      </c>
      <c r="AQ1633">
        <v>8.7079000000000004</v>
      </c>
      <c r="AR1633" s="18">
        <f t="shared" si="484"/>
        <v>-4.1285452881975474E-3</v>
      </c>
      <c r="AS1633" s="41">
        <v>44389</v>
      </c>
      <c r="AT1633">
        <v>12.24</v>
      </c>
      <c r="AU1633">
        <v>10.724299999999999</v>
      </c>
      <c r="AV1633" s="39">
        <f t="shared" si="485"/>
        <v>0</v>
      </c>
      <c r="AW1633" s="41">
        <v>44389</v>
      </c>
      <c r="AX1633">
        <v>12.5</v>
      </c>
      <c r="AY1633">
        <v>8.5556000000000001</v>
      </c>
      <c r="AZ1633" s="39">
        <f t="shared" si="486"/>
        <v>-1.5749209088294584E-2</v>
      </c>
      <c r="BA1633" s="41">
        <v>44389</v>
      </c>
      <c r="BB1633">
        <v>5.4</v>
      </c>
      <c r="BC1633">
        <v>3.1722000000000001</v>
      </c>
      <c r="BD1633" s="39">
        <f t="shared" si="487"/>
        <v>9.3547155402826515E-3</v>
      </c>
      <c r="BE1633" s="41">
        <v>44389</v>
      </c>
      <c r="BF1633">
        <v>12</v>
      </c>
      <c r="BG1633">
        <v>9.2797999999999998</v>
      </c>
      <c r="BH1633" s="39">
        <f t="shared" si="488"/>
        <v>1.6953238868615144E-2</v>
      </c>
      <c r="BI1633" s="41">
        <v>44389</v>
      </c>
      <c r="BJ1633">
        <v>1.6</v>
      </c>
      <c r="BK1633">
        <v>1.6</v>
      </c>
      <c r="BL1633" s="39">
        <f t="shared" si="489"/>
        <v>-1.8404907975460003E-2</v>
      </c>
      <c r="BM1633" s="41">
        <v>44389</v>
      </c>
      <c r="BN1633">
        <v>6.75</v>
      </c>
      <c r="BO1633">
        <v>4.7279999999999998</v>
      </c>
      <c r="BP1633" s="46">
        <f t="shared" si="490"/>
        <v>0</v>
      </c>
      <c r="BQ1633" s="41">
        <v>44389</v>
      </c>
      <c r="BR1633">
        <v>11.99</v>
      </c>
      <c r="BS1633">
        <v>7.1378000000000004</v>
      </c>
      <c r="BT1633" s="18">
        <f t="shared" si="491"/>
        <v>0</v>
      </c>
      <c r="BU1633" s="41">
        <v>44389</v>
      </c>
      <c r="BV1633">
        <v>3.45</v>
      </c>
      <c r="BW1633">
        <v>2.3769</v>
      </c>
      <c r="BX1633" s="39">
        <f t="shared" si="492"/>
        <v>2.9113924050632512E-3</v>
      </c>
      <c r="BY1633" s="41">
        <v>44690</v>
      </c>
      <c r="BZ1633">
        <v>13.95</v>
      </c>
      <c r="CA1633">
        <v>9.9405999999999999</v>
      </c>
    </row>
    <row r="1634" spans="1:79">
      <c r="A1634" s="41">
        <v>44390</v>
      </c>
      <c r="B1634">
        <v>7.27</v>
      </c>
      <c r="C1634">
        <v>4.8250999999999999</v>
      </c>
      <c r="D1634" s="34">
        <f t="shared" si="478"/>
        <v>9.7308835223705661E-3</v>
      </c>
      <c r="E1634" s="41">
        <v>44390</v>
      </c>
      <c r="F1634">
        <v>1.4</v>
      </c>
      <c r="G1634">
        <v>1.4</v>
      </c>
      <c r="H1634" s="39">
        <f t="shared" si="479"/>
        <v>2.9411764705882214E-2</v>
      </c>
      <c r="L1634" s="38"/>
      <c r="M1634" s="41">
        <v>44390</v>
      </c>
      <c r="N1634">
        <v>6.24</v>
      </c>
      <c r="O1634">
        <v>4.1694000000000004</v>
      </c>
      <c r="P1634" s="43">
        <f t="shared" si="480"/>
        <v>-1.604367711501038E-3</v>
      </c>
      <c r="Q1634" s="41">
        <v>44390</v>
      </c>
      <c r="R1634">
        <v>1.58</v>
      </c>
      <c r="S1634">
        <v>1.1736</v>
      </c>
      <c r="T1634" s="39">
        <f t="shared" si="481"/>
        <v>-1.2536811106436613E-2</v>
      </c>
      <c r="U1634" s="42">
        <v>44391.62533333333</v>
      </c>
      <c r="V1634" s="44">
        <v>8.08</v>
      </c>
      <c r="W1634" s="44">
        <v>6.3540000000000001</v>
      </c>
      <c r="X1634" s="43">
        <f t="shared" si="493"/>
        <v>0</v>
      </c>
      <c r="Y1634" s="42">
        <v>44391.62533333333</v>
      </c>
      <c r="Z1634" s="44">
        <v>10.64</v>
      </c>
      <c r="AA1634" s="44">
        <v>8.6240000000000006</v>
      </c>
      <c r="AB1634" s="43">
        <f t="shared" si="494"/>
        <v>0</v>
      </c>
      <c r="AC1634" s="42">
        <v>44391.62533333333</v>
      </c>
      <c r="AD1634" s="44">
        <v>21</v>
      </c>
      <c r="AE1634" s="44">
        <v>18.164000000000001</v>
      </c>
      <c r="AF1634" s="43">
        <f t="shared" si="495"/>
        <v>0</v>
      </c>
      <c r="AG1634" s="41">
        <v>44390</v>
      </c>
      <c r="AH1634">
        <v>14.65</v>
      </c>
      <c r="AI1634">
        <v>6.3539000000000003</v>
      </c>
      <c r="AJ1634" s="39">
        <f t="shared" si="482"/>
        <v>1.5925043570023917E-2</v>
      </c>
      <c r="AK1634" s="45" t="s">
        <v>1250</v>
      </c>
      <c r="AL1634">
        <v>18.489999999999998</v>
      </c>
      <c r="AM1634">
        <v>13.6775</v>
      </c>
      <c r="AN1634" s="39">
        <f t="shared" si="483"/>
        <v>-5.4074198569229717E-4</v>
      </c>
      <c r="AO1634" s="41">
        <v>44390</v>
      </c>
      <c r="AP1634">
        <v>9.65</v>
      </c>
      <c r="AQ1634">
        <v>8.7079000000000004</v>
      </c>
      <c r="AR1634" s="18">
        <f t="shared" si="484"/>
        <v>0</v>
      </c>
      <c r="AS1634" s="41">
        <v>44390</v>
      </c>
      <c r="AT1634">
        <v>12.24</v>
      </c>
      <c r="AU1634">
        <v>10.724299999999999</v>
      </c>
      <c r="AV1634" s="39">
        <f t="shared" si="485"/>
        <v>0</v>
      </c>
      <c r="AW1634" s="41">
        <v>44390</v>
      </c>
      <c r="AX1634">
        <v>12.5</v>
      </c>
      <c r="AY1634">
        <v>8.5556000000000001</v>
      </c>
      <c r="AZ1634" s="39">
        <f t="shared" si="486"/>
        <v>0</v>
      </c>
      <c r="BA1634" s="41">
        <v>44390</v>
      </c>
      <c r="BB1634">
        <v>5.44</v>
      </c>
      <c r="BC1634">
        <v>3.1957</v>
      </c>
      <c r="BD1634" s="39">
        <f t="shared" si="487"/>
        <v>7.4081079377087992E-3</v>
      </c>
      <c r="BE1634" s="41">
        <v>44390</v>
      </c>
      <c r="BF1634">
        <v>11.99</v>
      </c>
      <c r="BG1634">
        <v>9.2721</v>
      </c>
      <c r="BH1634" s="39">
        <f t="shared" si="488"/>
        <v>-8.2975926205304193E-4</v>
      </c>
      <c r="BI1634" s="41">
        <v>44390</v>
      </c>
      <c r="BJ1634">
        <v>1.59</v>
      </c>
      <c r="BK1634">
        <v>1.59</v>
      </c>
      <c r="BL1634" s="39">
        <f t="shared" si="489"/>
        <v>-6.2500000000000056E-3</v>
      </c>
      <c r="BM1634" s="41">
        <v>44390</v>
      </c>
      <c r="BN1634">
        <v>6.8</v>
      </c>
      <c r="BO1634">
        <v>4.7629999999999999</v>
      </c>
      <c r="BP1634" s="46">
        <f t="shared" si="490"/>
        <v>7.4027072758037528E-3</v>
      </c>
      <c r="BQ1634" s="41">
        <v>44390</v>
      </c>
      <c r="BR1634">
        <v>11.99</v>
      </c>
      <c r="BS1634">
        <v>7.1378000000000004</v>
      </c>
      <c r="BT1634" s="18">
        <f t="shared" si="491"/>
        <v>0</v>
      </c>
      <c r="BU1634" s="41">
        <v>44390</v>
      </c>
      <c r="BV1634">
        <v>3.45</v>
      </c>
      <c r="BW1634">
        <v>2.3769</v>
      </c>
      <c r="BX1634" s="39">
        <f t="shared" si="492"/>
        <v>0</v>
      </c>
      <c r="BY1634" s="41">
        <v>44691</v>
      </c>
      <c r="BZ1634">
        <v>13.94</v>
      </c>
      <c r="CA1634">
        <v>9.9334000000000007</v>
      </c>
    </row>
    <row r="1635" spans="1:79">
      <c r="A1635" s="41">
        <v>44391</v>
      </c>
      <c r="B1635">
        <v>7.2</v>
      </c>
      <c r="C1635">
        <v>4.7786</v>
      </c>
      <c r="D1635" s="34">
        <f t="shared" si="478"/>
        <v>-9.6371059667157127E-3</v>
      </c>
      <c r="E1635" s="41">
        <v>44391</v>
      </c>
      <c r="F1635">
        <v>1.44</v>
      </c>
      <c r="G1635">
        <v>1.44</v>
      </c>
      <c r="H1635" s="39">
        <f t="shared" si="479"/>
        <v>2.8571428571428598E-2</v>
      </c>
      <c r="L1635" s="38"/>
      <c r="M1635" s="41">
        <v>44391</v>
      </c>
      <c r="N1635">
        <v>6.2</v>
      </c>
      <c r="O1635">
        <v>4.1426999999999996</v>
      </c>
      <c r="P1635" s="43">
        <f t="shared" si="480"/>
        <v>-6.4037991077854923E-3</v>
      </c>
      <c r="Q1635" s="41">
        <v>44391</v>
      </c>
      <c r="R1635">
        <v>1.6</v>
      </c>
      <c r="S1635">
        <v>1.1884999999999999</v>
      </c>
      <c r="T1635" s="39">
        <f t="shared" si="481"/>
        <v>1.2695978186775659E-2</v>
      </c>
      <c r="U1635" s="42">
        <v>44392.62533333333</v>
      </c>
      <c r="V1635" s="44">
        <v>7.9</v>
      </c>
      <c r="W1635" s="44">
        <v>6.2119999999999997</v>
      </c>
      <c r="X1635" s="43">
        <f t="shared" si="493"/>
        <v>-2.234812716399124E-2</v>
      </c>
      <c r="Y1635" s="42">
        <v>44392.62533333333</v>
      </c>
      <c r="Z1635" s="44">
        <v>10.64</v>
      </c>
      <c r="AA1635" s="44">
        <v>8.6240000000000006</v>
      </c>
      <c r="AB1635" s="43">
        <f t="shared" si="494"/>
        <v>0</v>
      </c>
      <c r="AC1635" s="42">
        <v>44392.62533333333</v>
      </c>
      <c r="AD1635" s="44">
        <v>21</v>
      </c>
      <c r="AE1635" s="44">
        <v>18.164000000000001</v>
      </c>
      <c r="AF1635" s="43">
        <f t="shared" si="495"/>
        <v>0</v>
      </c>
      <c r="AG1635" s="41">
        <v>44391</v>
      </c>
      <c r="AH1635">
        <v>14.65</v>
      </c>
      <c r="AI1635">
        <v>6.3539000000000003</v>
      </c>
      <c r="AJ1635" s="39">
        <f t="shared" si="482"/>
        <v>0</v>
      </c>
      <c r="AK1635" s="45" t="s">
        <v>1251</v>
      </c>
      <c r="AL1635">
        <v>18.489999999999998</v>
      </c>
      <c r="AM1635">
        <v>13.6775</v>
      </c>
      <c r="AN1635" s="39">
        <f t="shared" si="483"/>
        <v>0</v>
      </c>
      <c r="AO1635" s="41">
        <v>44391</v>
      </c>
      <c r="AP1635">
        <v>9.65</v>
      </c>
      <c r="AQ1635">
        <v>8.7079000000000004</v>
      </c>
      <c r="AR1635" s="18">
        <f t="shared" si="484"/>
        <v>0</v>
      </c>
      <c r="AS1635" s="41">
        <v>44391</v>
      </c>
      <c r="AT1635">
        <v>12.19</v>
      </c>
      <c r="AU1635">
        <v>10.6805</v>
      </c>
      <c r="AV1635" s="39">
        <f t="shared" si="485"/>
        <v>-4.0841826506158143E-3</v>
      </c>
      <c r="AW1635" s="41">
        <v>44391</v>
      </c>
      <c r="AX1635">
        <v>12.49</v>
      </c>
      <c r="AY1635">
        <v>8.5488</v>
      </c>
      <c r="AZ1635" s="39">
        <f t="shared" si="486"/>
        <v>-7.9480106596850478E-4</v>
      </c>
      <c r="BA1635" s="41">
        <v>44391</v>
      </c>
      <c r="BB1635">
        <v>5.44</v>
      </c>
      <c r="BC1635">
        <v>3.1957</v>
      </c>
      <c r="BD1635" s="39">
        <f t="shared" si="487"/>
        <v>0</v>
      </c>
      <c r="BE1635" s="41">
        <v>44391</v>
      </c>
      <c r="BF1635">
        <v>11.99</v>
      </c>
      <c r="BG1635">
        <v>9.2721</v>
      </c>
      <c r="BH1635" s="39">
        <f t="shared" si="488"/>
        <v>0</v>
      </c>
      <c r="BI1635" s="41">
        <v>44391</v>
      </c>
      <c r="BJ1635">
        <v>1.57</v>
      </c>
      <c r="BK1635">
        <v>1.57</v>
      </c>
      <c r="BL1635" s="39">
        <f t="shared" si="489"/>
        <v>-1.2578616352201269E-2</v>
      </c>
      <c r="BM1635" s="41">
        <v>44391</v>
      </c>
      <c r="BN1635">
        <v>6.79</v>
      </c>
      <c r="BO1635">
        <v>4.7560000000000002</v>
      </c>
      <c r="BP1635" s="46">
        <f t="shared" si="490"/>
        <v>-1.46966197774505E-3</v>
      </c>
      <c r="BQ1635" s="41">
        <v>44391</v>
      </c>
      <c r="BR1635">
        <v>11.99</v>
      </c>
      <c r="BS1635">
        <v>7.1378000000000004</v>
      </c>
      <c r="BT1635" s="18">
        <f t="shared" si="491"/>
        <v>0</v>
      </c>
      <c r="BU1635" s="41">
        <v>44391</v>
      </c>
      <c r="BV1635">
        <v>3.45</v>
      </c>
      <c r="BW1635">
        <v>2.3769</v>
      </c>
      <c r="BX1635" s="39">
        <f t="shared" si="492"/>
        <v>0</v>
      </c>
      <c r="BY1635" s="41">
        <v>44692</v>
      </c>
      <c r="BZ1635">
        <v>14</v>
      </c>
      <c r="CA1635">
        <v>9.9762000000000004</v>
      </c>
    </row>
    <row r="1636" spans="1:79">
      <c r="A1636" s="41">
        <v>44392</v>
      </c>
      <c r="B1636">
        <v>7.25</v>
      </c>
      <c r="C1636">
        <v>4.8117999999999999</v>
      </c>
      <c r="D1636" s="34">
        <f t="shared" si="478"/>
        <v>6.9476415686602552E-3</v>
      </c>
      <c r="E1636" s="41">
        <v>44392</v>
      </c>
      <c r="F1636">
        <v>1.44</v>
      </c>
      <c r="G1636">
        <v>1.44</v>
      </c>
      <c r="H1636" s="39">
        <f t="shared" si="479"/>
        <v>0</v>
      </c>
      <c r="L1636" s="38"/>
      <c r="M1636" s="41">
        <v>44392</v>
      </c>
      <c r="N1636">
        <v>6.2</v>
      </c>
      <c r="O1636">
        <v>4.1426999999999996</v>
      </c>
      <c r="P1636" s="43">
        <f t="shared" si="480"/>
        <v>0</v>
      </c>
      <c r="Q1636" s="41">
        <v>44392</v>
      </c>
      <c r="R1636">
        <v>1.61</v>
      </c>
      <c r="S1636">
        <v>1.1959</v>
      </c>
      <c r="T1636" s="39">
        <f t="shared" si="481"/>
        <v>6.2263357172907645E-3</v>
      </c>
      <c r="U1636" s="42">
        <v>44393.62533333333</v>
      </c>
      <c r="V1636" s="44">
        <v>8.01</v>
      </c>
      <c r="W1636" s="44">
        <v>6.2990000000000004</v>
      </c>
      <c r="X1636" s="43">
        <f t="shared" si="493"/>
        <v>1.4005151320025859E-2</v>
      </c>
      <c r="Y1636" s="42">
        <v>44393.62533333333</v>
      </c>
      <c r="Z1636" s="44">
        <v>10.64</v>
      </c>
      <c r="AA1636" s="44">
        <v>8.6240000000000006</v>
      </c>
      <c r="AB1636" s="43">
        <f t="shared" si="494"/>
        <v>0</v>
      </c>
      <c r="AC1636" s="42">
        <v>44393.62533333333</v>
      </c>
      <c r="AD1636" s="44">
        <v>21</v>
      </c>
      <c r="AE1636" s="44">
        <v>18.164000000000001</v>
      </c>
      <c r="AF1636" s="43">
        <f t="shared" si="495"/>
        <v>0</v>
      </c>
      <c r="AG1636" s="41">
        <v>44392</v>
      </c>
      <c r="AH1636">
        <v>14.65</v>
      </c>
      <c r="AI1636">
        <v>6.3539000000000003</v>
      </c>
      <c r="AJ1636" s="39">
        <f t="shared" si="482"/>
        <v>0</v>
      </c>
      <c r="AK1636" s="45" t="s">
        <v>1252</v>
      </c>
      <c r="AL1636">
        <v>18.260000000000002</v>
      </c>
      <c r="AM1636">
        <v>13.507400000000001</v>
      </c>
      <c r="AN1636" s="39">
        <f t="shared" si="483"/>
        <v>-1.2436483275452362E-2</v>
      </c>
      <c r="AO1636" s="41">
        <v>44392</v>
      </c>
      <c r="AP1636">
        <v>9.7200000000000006</v>
      </c>
      <c r="AQ1636">
        <v>8.9573999999999998</v>
      </c>
      <c r="AR1636" s="18">
        <f t="shared" si="484"/>
        <v>2.8652143455942233E-2</v>
      </c>
      <c r="AS1636" s="41">
        <v>44392</v>
      </c>
      <c r="AT1636">
        <v>12.19</v>
      </c>
      <c r="AU1636">
        <v>10.6805</v>
      </c>
      <c r="AV1636" s="39">
        <f t="shared" si="485"/>
        <v>0</v>
      </c>
      <c r="AW1636" s="41">
        <v>44392</v>
      </c>
      <c r="AX1636">
        <v>12.39</v>
      </c>
      <c r="AY1636">
        <v>8.4802999999999997</v>
      </c>
      <c r="AZ1636" s="39">
        <f t="shared" si="486"/>
        <v>-8.0128205128205399E-3</v>
      </c>
      <c r="BA1636" s="41">
        <v>44392</v>
      </c>
      <c r="BB1636">
        <v>5.43</v>
      </c>
      <c r="BC1636">
        <v>3.1898</v>
      </c>
      <c r="BD1636" s="39">
        <f t="shared" si="487"/>
        <v>-1.8462308727352432E-3</v>
      </c>
      <c r="BE1636" s="41">
        <v>44392</v>
      </c>
      <c r="BF1636">
        <v>11.99</v>
      </c>
      <c r="BG1636">
        <v>9.2721</v>
      </c>
      <c r="BH1636" s="39">
        <f t="shared" si="488"/>
        <v>0</v>
      </c>
      <c r="BI1636" s="41">
        <v>44392</v>
      </c>
      <c r="BJ1636">
        <v>1.58</v>
      </c>
      <c r="BK1636">
        <v>1.58</v>
      </c>
      <c r="BL1636" s="39">
        <f t="shared" si="489"/>
        <v>6.3694267515923622E-3</v>
      </c>
      <c r="BM1636" s="41">
        <v>44392</v>
      </c>
      <c r="BN1636">
        <v>6.49</v>
      </c>
      <c r="BO1636">
        <v>4.7850999999999999</v>
      </c>
      <c r="BP1636" s="46">
        <f t="shared" si="490"/>
        <v>6.1185870479393773E-3</v>
      </c>
      <c r="BQ1636" s="41">
        <v>44392</v>
      </c>
      <c r="BR1636">
        <v>11.99</v>
      </c>
      <c r="BS1636">
        <v>7.1378000000000004</v>
      </c>
      <c r="BT1636" s="18">
        <f t="shared" si="491"/>
        <v>0</v>
      </c>
      <c r="BU1636" s="41">
        <v>44392</v>
      </c>
      <c r="BV1636">
        <v>3.45</v>
      </c>
      <c r="BW1636">
        <v>2.3769</v>
      </c>
      <c r="BX1636" s="39">
        <f t="shared" si="492"/>
        <v>0</v>
      </c>
      <c r="BY1636" s="41">
        <v>44693</v>
      </c>
      <c r="BZ1636">
        <v>14</v>
      </c>
      <c r="CA1636">
        <v>9.9762000000000004</v>
      </c>
    </row>
    <row r="1637" spans="1:79">
      <c r="A1637" s="41">
        <v>44393</v>
      </c>
      <c r="B1637">
        <v>7.25</v>
      </c>
      <c r="C1637">
        <v>4.8117999999999999</v>
      </c>
      <c r="D1637" s="34">
        <f t="shared" si="478"/>
        <v>0</v>
      </c>
      <c r="E1637" s="41">
        <v>44393</v>
      </c>
      <c r="F1637">
        <v>1.48</v>
      </c>
      <c r="G1637">
        <v>1.48</v>
      </c>
      <c r="H1637" s="39">
        <f t="shared" si="479"/>
        <v>2.7777777777777804E-2</v>
      </c>
      <c r="L1637" s="38"/>
      <c r="M1637" s="41">
        <v>44393</v>
      </c>
      <c r="N1637">
        <v>6.21</v>
      </c>
      <c r="O1637">
        <v>4.1494</v>
      </c>
      <c r="P1637" s="43">
        <f t="shared" si="480"/>
        <v>1.6173027252758764E-3</v>
      </c>
      <c r="Q1637" s="41">
        <v>44393</v>
      </c>
      <c r="R1637">
        <v>1.61</v>
      </c>
      <c r="S1637">
        <v>1.1959</v>
      </c>
      <c r="T1637" s="39">
        <f t="shared" si="481"/>
        <v>0</v>
      </c>
      <c r="U1637" s="42">
        <v>44396.62533333333</v>
      </c>
      <c r="V1637" s="44">
        <v>8.01</v>
      </c>
      <c r="W1637" s="44">
        <v>6.2990000000000004</v>
      </c>
      <c r="X1637" s="43">
        <f t="shared" si="493"/>
        <v>0</v>
      </c>
      <c r="Y1637" s="42">
        <v>44396.62533333333</v>
      </c>
      <c r="Z1637" s="44">
        <v>10.64</v>
      </c>
      <c r="AA1637" s="44">
        <v>8.6240000000000006</v>
      </c>
      <c r="AB1637" s="43">
        <f t="shared" si="494"/>
        <v>0</v>
      </c>
      <c r="AC1637" s="42">
        <v>44396.62533333333</v>
      </c>
      <c r="AD1637" s="44">
        <v>21</v>
      </c>
      <c r="AE1637" s="44">
        <v>18.164000000000001</v>
      </c>
      <c r="AF1637" s="43">
        <f t="shared" si="495"/>
        <v>0</v>
      </c>
      <c r="AG1637" s="41">
        <v>44393</v>
      </c>
      <c r="AH1637">
        <v>14.65</v>
      </c>
      <c r="AI1637">
        <v>6.3539000000000003</v>
      </c>
      <c r="AJ1637" s="39">
        <f t="shared" si="482"/>
        <v>0</v>
      </c>
      <c r="AK1637" s="45" t="s">
        <v>1253</v>
      </c>
      <c r="AL1637">
        <v>18.5</v>
      </c>
      <c r="AM1637">
        <v>13.684900000000001</v>
      </c>
      <c r="AN1637" s="39">
        <f t="shared" si="483"/>
        <v>1.3140944963501504E-2</v>
      </c>
      <c r="AO1637" s="41">
        <v>44393</v>
      </c>
      <c r="AP1637">
        <v>9.65</v>
      </c>
      <c r="AQ1637">
        <v>8.8928999999999991</v>
      </c>
      <c r="AR1637" s="18">
        <f t="shared" si="484"/>
        <v>-7.2007502176971742E-3</v>
      </c>
      <c r="AS1637" s="41">
        <v>44393</v>
      </c>
      <c r="AT1637">
        <v>12.19</v>
      </c>
      <c r="AU1637">
        <v>10.6805</v>
      </c>
      <c r="AV1637" s="39">
        <f t="shared" si="485"/>
        <v>0</v>
      </c>
      <c r="AW1637" s="41">
        <v>44393</v>
      </c>
      <c r="AX1637">
        <v>12.46</v>
      </c>
      <c r="AY1637">
        <v>8.5282</v>
      </c>
      <c r="AZ1637" s="39">
        <f t="shared" si="486"/>
        <v>5.6483850807165165E-3</v>
      </c>
      <c r="BA1637" s="41">
        <v>44393</v>
      </c>
      <c r="BB1637">
        <v>5.44</v>
      </c>
      <c r="BC1637">
        <v>3.1957</v>
      </c>
      <c r="BD1637" s="39">
        <f t="shared" si="487"/>
        <v>1.8496457458147897E-3</v>
      </c>
      <c r="BE1637" s="41">
        <v>44393</v>
      </c>
      <c r="BF1637">
        <v>12</v>
      </c>
      <c r="BG1637">
        <v>9.2797999999999998</v>
      </c>
      <c r="BH1637" s="39">
        <f t="shared" si="488"/>
        <v>8.3044833425004237E-4</v>
      </c>
      <c r="BI1637" s="41">
        <v>44393</v>
      </c>
      <c r="BJ1637">
        <v>1.58</v>
      </c>
      <c r="BK1637">
        <v>1.58</v>
      </c>
      <c r="BL1637" s="39">
        <f t="shared" si="489"/>
        <v>0</v>
      </c>
      <c r="BM1637" s="41">
        <v>44393</v>
      </c>
      <c r="BN1637">
        <v>6.59</v>
      </c>
      <c r="BO1637">
        <v>4.8587999999999996</v>
      </c>
      <c r="BP1637" s="46">
        <f t="shared" si="490"/>
        <v>1.5401976970178189E-2</v>
      </c>
      <c r="BQ1637" s="41">
        <v>44393</v>
      </c>
      <c r="BR1637">
        <v>12.1</v>
      </c>
      <c r="BS1637">
        <v>7.2032999999999996</v>
      </c>
      <c r="BT1637" s="18">
        <f t="shared" si="491"/>
        <v>9.1764969598474629E-3</v>
      </c>
      <c r="BU1637" s="41">
        <v>44393</v>
      </c>
      <c r="BV1637">
        <v>3.44</v>
      </c>
      <c r="BW1637">
        <v>2.37</v>
      </c>
      <c r="BX1637" s="39">
        <f t="shared" si="492"/>
        <v>-2.902940805250497E-3</v>
      </c>
      <c r="BY1637" s="41">
        <v>44694</v>
      </c>
      <c r="BZ1637">
        <v>13.7</v>
      </c>
      <c r="CA1637">
        <v>9.7623999999999995</v>
      </c>
    </row>
    <row r="1638" spans="1:79">
      <c r="A1638" s="41">
        <v>44396</v>
      </c>
      <c r="B1638">
        <v>7.2</v>
      </c>
      <c r="C1638">
        <v>4.7786</v>
      </c>
      <c r="D1638" s="34">
        <f t="shared" si="478"/>
        <v>-6.8997048921401339E-3</v>
      </c>
      <c r="E1638" s="41">
        <v>44396</v>
      </c>
      <c r="F1638">
        <v>1.48</v>
      </c>
      <c r="G1638">
        <v>1.48</v>
      </c>
      <c r="H1638" s="39">
        <f t="shared" si="479"/>
        <v>0</v>
      </c>
      <c r="L1638" s="38"/>
      <c r="M1638" s="41">
        <v>44396</v>
      </c>
      <c r="N1638">
        <v>6.29</v>
      </c>
      <c r="O1638">
        <v>4.2027999999999999</v>
      </c>
      <c r="P1638" s="43">
        <f t="shared" si="480"/>
        <v>1.2869330505615244E-2</v>
      </c>
      <c r="Q1638" s="41">
        <v>44396</v>
      </c>
      <c r="R1638">
        <v>1.61</v>
      </c>
      <c r="S1638">
        <v>1.1959</v>
      </c>
      <c r="T1638" s="39">
        <f t="shared" si="481"/>
        <v>0</v>
      </c>
      <c r="U1638" s="42">
        <v>44399.62533333333</v>
      </c>
      <c r="V1638" s="44">
        <v>8.01</v>
      </c>
      <c r="W1638" s="44">
        <v>6.2990000000000004</v>
      </c>
      <c r="X1638" s="43">
        <f t="shared" si="493"/>
        <v>0</v>
      </c>
      <c r="Y1638" s="42">
        <v>44399.62533333333</v>
      </c>
      <c r="Z1638" s="44">
        <v>10.64</v>
      </c>
      <c r="AA1638" s="44">
        <v>8.6240000000000006</v>
      </c>
      <c r="AB1638" s="43">
        <f t="shared" si="494"/>
        <v>0</v>
      </c>
      <c r="AC1638" s="42">
        <v>44399.62533333333</v>
      </c>
      <c r="AD1638" s="44">
        <v>21</v>
      </c>
      <c r="AE1638" s="44">
        <v>18.164000000000001</v>
      </c>
      <c r="AF1638" s="43">
        <f t="shared" si="495"/>
        <v>0</v>
      </c>
      <c r="AG1638" s="41">
        <v>44396</v>
      </c>
      <c r="AH1638">
        <v>14.65</v>
      </c>
      <c r="AI1638">
        <v>6.3539000000000003</v>
      </c>
      <c r="AJ1638" s="39">
        <f t="shared" si="482"/>
        <v>0</v>
      </c>
      <c r="AK1638" s="45" t="s">
        <v>1254</v>
      </c>
      <c r="AL1638">
        <v>18.489999999999998</v>
      </c>
      <c r="AM1638">
        <v>13.6775</v>
      </c>
      <c r="AN1638" s="39">
        <f t="shared" si="483"/>
        <v>-5.4074198569229717E-4</v>
      </c>
      <c r="AO1638" s="41">
        <v>44396</v>
      </c>
      <c r="AP1638">
        <v>9.61</v>
      </c>
      <c r="AQ1638">
        <v>8.8560999999999996</v>
      </c>
      <c r="AR1638" s="18">
        <f t="shared" si="484"/>
        <v>-4.1381326676336741E-3</v>
      </c>
      <c r="AS1638" s="41">
        <v>44396</v>
      </c>
      <c r="AT1638">
        <v>12.19</v>
      </c>
      <c r="AU1638">
        <v>10.6805</v>
      </c>
      <c r="AV1638" s="39">
        <f t="shared" si="485"/>
        <v>0</v>
      </c>
      <c r="AW1638" s="41">
        <v>44396</v>
      </c>
      <c r="AX1638">
        <v>12.33</v>
      </c>
      <c r="AY1638">
        <v>8.4392999999999994</v>
      </c>
      <c r="AZ1638" s="39">
        <f t="shared" si="486"/>
        <v>-1.0424239581623395E-2</v>
      </c>
      <c r="BA1638" s="41">
        <v>44396</v>
      </c>
      <c r="BB1638">
        <v>5.54</v>
      </c>
      <c r="BC1638">
        <v>3.2544</v>
      </c>
      <c r="BD1638" s="39">
        <f t="shared" si="487"/>
        <v>1.836843258128109E-2</v>
      </c>
      <c r="BE1638" s="41">
        <v>44396</v>
      </c>
      <c r="BF1638">
        <v>12</v>
      </c>
      <c r="BG1638">
        <v>9.2797999999999998</v>
      </c>
      <c r="BH1638" s="39">
        <f t="shared" si="488"/>
        <v>0</v>
      </c>
      <c r="BI1638" s="41">
        <v>44396</v>
      </c>
      <c r="BJ1638">
        <v>1.61</v>
      </c>
      <c r="BK1638">
        <v>1.61</v>
      </c>
      <c r="BL1638" s="39">
        <f t="shared" si="489"/>
        <v>1.8987341772151913E-2</v>
      </c>
      <c r="BM1638" s="41">
        <v>44396</v>
      </c>
      <c r="BN1638">
        <v>6.55</v>
      </c>
      <c r="BO1638">
        <v>4.8293999999999997</v>
      </c>
      <c r="BP1638" s="46">
        <f t="shared" si="490"/>
        <v>-6.0508767596937256E-3</v>
      </c>
      <c r="BQ1638" s="41">
        <v>44396</v>
      </c>
      <c r="BR1638">
        <v>12.1</v>
      </c>
      <c r="BS1638">
        <v>7.2032999999999996</v>
      </c>
      <c r="BT1638" s="18">
        <f t="shared" si="491"/>
        <v>0</v>
      </c>
      <c r="BU1638" s="41">
        <v>44396</v>
      </c>
      <c r="BV1638">
        <v>3.48</v>
      </c>
      <c r="BW1638">
        <v>2.3976000000000002</v>
      </c>
      <c r="BX1638" s="39">
        <f t="shared" si="492"/>
        <v>1.1645569620253192E-2</v>
      </c>
      <c r="BY1638" s="41">
        <v>44697</v>
      </c>
      <c r="BZ1638">
        <v>13.51</v>
      </c>
      <c r="CA1638">
        <v>9.6270000000000007</v>
      </c>
    </row>
    <row r="1639" spans="1:79">
      <c r="A1639" s="41">
        <v>44399</v>
      </c>
      <c r="B1639">
        <v>7.2</v>
      </c>
      <c r="C1639">
        <v>4.7786</v>
      </c>
      <c r="D1639" s="34">
        <f t="shared" si="478"/>
        <v>0</v>
      </c>
      <c r="E1639" s="41">
        <v>44399</v>
      </c>
      <c r="F1639">
        <v>1.52</v>
      </c>
      <c r="G1639">
        <v>1.52</v>
      </c>
      <c r="H1639" s="39">
        <f t="shared" si="479"/>
        <v>2.7027027027027053E-2</v>
      </c>
      <c r="L1639" s="38"/>
      <c r="M1639" s="41">
        <v>44399</v>
      </c>
      <c r="N1639">
        <v>6.21</v>
      </c>
      <c r="O1639">
        <v>4.1494</v>
      </c>
      <c r="P1639" s="43">
        <f t="shared" si="480"/>
        <v>-1.2705815170838464E-2</v>
      </c>
      <c r="Q1639" s="41">
        <v>44399</v>
      </c>
      <c r="R1639">
        <v>1.61</v>
      </c>
      <c r="S1639">
        <v>1.1959</v>
      </c>
      <c r="T1639" s="39">
        <f t="shared" si="481"/>
        <v>0</v>
      </c>
      <c r="U1639" s="42">
        <v>44400.62533333333</v>
      </c>
      <c r="V1639" s="44">
        <v>8.09</v>
      </c>
      <c r="W1639" s="44">
        <v>6.3609999999999998</v>
      </c>
      <c r="X1639" s="43">
        <f t="shared" si="493"/>
        <v>9.8428321955865029E-3</v>
      </c>
      <c r="Y1639" s="42">
        <v>44400.62533333333</v>
      </c>
      <c r="Z1639" s="44">
        <v>10.64</v>
      </c>
      <c r="AA1639" s="44">
        <v>8.6240000000000006</v>
      </c>
      <c r="AB1639" s="43">
        <f t="shared" si="494"/>
        <v>0</v>
      </c>
      <c r="AC1639" s="42">
        <v>44400.62533333333</v>
      </c>
      <c r="AD1639" s="44">
        <v>21</v>
      </c>
      <c r="AE1639" s="44">
        <v>18.164000000000001</v>
      </c>
      <c r="AF1639" s="43">
        <f t="shared" si="495"/>
        <v>0</v>
      </c>
      <c r="AG1639" s="41">
        <v>44399</v>
      </c>
      <c r="AH1639">
        <v>14.65</v>
      </c>
      <c r="AI1639">
        <v>6.3539000000000003</v>
      </c>
      <c r="AJ1639" s="39">
        <f t="shared" si="482"/>
        <v>0</v>
      </c>
      <c r="AK1639" s="45" t="s">
        <v>1255</v>
      </c>
      <c r="AL1639">
        <v>18.5</v>
      </c>
      <c r="AM1639">
        <v>13.684900000000001</v>
      </c>
      <c r="AN1639" s="39">
        <f t="shared" si="483"/>
        <v>5.4103454578691406E-4</v>
      </c>
      <c r="AO1639" s="41">
        <v>44399</v>
      </c>
      <c r="AP1639">
        <v>9.59</v>
      </c>
      <c r="AQ1639">
        <v>8.8376000000000001</v>
      </c>
      <c r="AR1639" s="18">
        <f t="shared" si="484"/>
        <v>-2.088955635098917E-3</v>
      </c>
      <c r="AS1639" s="41">
        <v>44399</v>
      </c>
      <c r="AT1639">
        <v>12.5</v>
      </c>
      <c r="AU1639">
        <v>10.9521</v>
      </c>
      <c r="AV1639" s="39">
        <f t="shared" si="485"/>
        <v>2.5429521089836562E-2</v>
      </c>
      <c r="AW1639" s="41">
        <v>44399</v>
      </c>
      <c r="AX1639">
        <v>12.35</v>
      </c>
      <c r="AY1639">
        <v>8.4529999999999994</v>
      </c>
      <c r="AZ1639" s="39">
        <f t="shared" si="486"/>
        <v>1.6233573874610508E-3</v>
      </c>
      <c r="BA1639" s="41">
        <v>44399</v>
      </c>
      <c r="BB1639">
        <v>5.87</v>
      </c>
      <c r="BC1639">
        <v>3.4483000000000001</v>
      </c>
      <c r="BD1639" s="39">
        <f t="shared" si="487"/>
        <v>5.9580875122910576E-2</v>
      </c>
      <c r="BE1639" s="41">
        <v>44399</v>
      </c>
      <c r="BF1639">
        <v>12</v>
      </c>
      <c r="BG1639">
        <v>9.2797999999999998</v>
      </c>
      <c r="BH1639" s="39">
        <f t="shared" si="488"/>
        <v>0</v>
      </c>
      <c r="BI1639" s="41">
        <v>44399</v>
      </c>
      <c r="BJ1639">
        <v>1.59</v>
      </c>
      <c r="BK1639">
        <v>1.59</v>
      </c>
      <c r="BL1639" s="39">
        <f t="shared" si="489"/>
        <v>-1.2422360248447215E-2</v>
      </c>
      <c r="BM1639" s="41">
        <v>44399</v>
      </c>
      <c r="BN1639">
        <v>6.41</v>
      </c>
      <c r="BO1639">
        <v>4.7260999999999997</v>
      </c>
      <c r="BP1639" s="46">
        <f t="shared" si="490"/>
        <v>-2.1389820681658168E-2</v>
      </c>
      <c r="BQ1639" s="41">
        <v>44399</v>
      </c>
      <c r="BR1639">
        <v>12.15</v>
      </c>
      <c r="BS1639">
        <v>7.2329999999999997</v>
      </c>
      <c r="BT1639" s="18">
        <f t="shared" si="491"/>
        <v>4.1231102411394861E-3</v>
      </c>
      <c r="BU1639" s="41">
        <v>44399</v>
      </c>
      <c r="BV1639">
        <v>3.48</v>
      </c>
      <c r="BW1639">
        <v>2.3976000000000002</v>
      </c>
      <c r="BX1639" s="39">
        <f t="shared" si="492"/>
        <v>0</v>
      </c>
      <c r="BY1639" s="41">
        <v>44698</v>
      </c>
      <c r="BZ1639">
        <v>13.7</v>
      </c>
      <c r="CA1639">
        <v>9.7623999999999995</v>
      </c>
    </row>
    <row r="1640" spans="1:79">
      <c r="A1640" s="41">
        <v>44400</v>
      </c>
      <c r="B1640">
        <v>7.19</v>
      </c>
      <c r="C1640">
        <v>4.7720000000000002</v>
      </c>
      <c r="D1640" s="34">
        <f t="shared" si="478"/>
        <v>-1.3811576612396345E-3</v>
      </c>
      <c r="E1640" s="41">
        <v>44400</v>
      </c>
      <c r="F1640">
        <v>1.56</v>
      </c>
      <c r="G1640">
        <v>1.56</v>
      </c>
      <c r="H1640" s="39">
        <f t="shared" si="479"/>
        <v>2.6315789473684233E-2</v>
      </c>
      <c r="L1640" s="38"/>
      <c r="M1640" s="41">
        <v>44400</v>
      </c>
      <c r="N1640">
        <v>6.22</v>
      </c>
      <c r="O1640">
        <v>4.1561000000000003</v>
      </c>
      <c r="P1640" s="43">
        <f t="shared" si="480"/>
        <v>1.6146912806671741E-3</v>
      </c>
      <c r="Q1640" s="41">
        <v>44400</v>
      </c>
      <c r="R1640">
        <v>1.61</v>
      </c>
      <c r="S1640">
        <v>1.1959</v>
      </c>
      <c r="T1640" s="39">
        <f t="shared" si="481"/>
        <v>0</v>
      </c>
      <c r="U1640" s="42">
        <v>44403.62533333333</v>
      </c>
      <c r="V1640" s="44">
        <v>8.09</v>
      </c>
      <c r="W1640" s="44">
        <v>6.3609999999999998</v>
      </c>
      <c r="X1640" s="43">
        <f t="shared" si="493"/>
        <v>0</v>
      </c>
      <c r="Y1640" s="42">
        <v>44403.62533333333</v>
      </c>
      <c r="Z1640" s="44">
        <v>10.64</v>
      </c>
      <c r="AA1640" s="44">
        <v>8.6240000000000006</v>
      </c>
      <c r="AB1640" s="43">
        <f t="shared" si="494"/>
        <v>0</v>
      </c>
      <c r="AC1640" s="42">
        <v>44403.62533333333</v>
      </c>
      <c r="AD1640" s="44">
        <v>21</v>
      </c>
      <c r="AE1640" s="44">
        <v>18.164000000000001</v>
      </c>
      <c r="AF1640" s="43">
        <f t="shared" si="495"/>
        <v>0</v>
      </c>
      <c r="AG1640" s="41">
        <v>44400</v>
      </c>
      <c r="AH1640">
        <v>14.7</v>
      </c>
      <c r="AI1640">
        <v>6.3756000000000004</v>
      </c>
      <c r="AJ1640" s="39">
        <f t="shared" si="482"/>
        <v>3.4152252947009004E-3</v>
      </c>
      <c r="AK1640" s="45" t="s">
        <v>1256</v>
      </c>
      <c r="AL1640">
        <v>18.5</v>
      </c>
      <c r="AM1640">
        <v>13.684900000000001</v>
      </c>
      <c r="AN1640" s="39">
        <f t="shared" si="483"/>
        <v>0</v>
      </c>
      <c r="AO1640" s="41">
        <v>44400</v>
      </c>
      <c r="AP1640">
        <v>9.61</v>
      </c>
      <c r="AQ1640">
        <v>8.8560999999999996</v>
      </c>
      <c r="AR1640" s="18">
        <f t="shared" si="484"/>
        <v>2.0933285054765454E-3</v>
      </c>
      <c r="AS1640" s="41">
        <v>44400</v>
      </c>
      <c r="AT1640">
        <v>12.5</v>
      </c>
      <c r="AU1640">
        <v>10.9521</v>
      </c>
      <c r="AV1640" s="39">
        <f t="shared" si="485"/>
        <v>0</v>
      </c>
      <c r="AW1640" s="41">
        <v>44400</v>
      </c>
      <c r="AX1640">
        <v>12.37</v>
      </c>
      <c r="AY1640">
        <v>8.4665999999999997</v>
      </c>
      <c r="AZ1640" s="39">
        <f t="shared" si="486"/>
        <v>1.6088962498521566E-3</v>
      </c>
      <c r="BA1640" s="41">
        <v>44400</v>
      </c>
      <c r="BB1640">
        <v>6.05</v>
      </c>
      <c r="BC1640">
        <v>3.5539999999999998</v>
      </c>
      <c r="BD1640" s="39">
        <f t="shared" si="487"/>
        <v>3.0652785430501893E-2</v>
      </c>
      <c r="BE1640" s="41">
        <v>44400</v>
      </c>
      <c r="BF1640">
        <v>12</v>
      </c>
      <c r="BG1640">
        <v>9.2797999999999998</v>
      </c>
      <c r="BH1640" s="39">
        <f t="shared" si="488"/>
        <v>0</v>
      </c>
      <c r="BI1640" s="41">
        <v>44400</v>
      </c>
      <c r="BJ1640">
        <v>1.58</v>
      </c>
      <c r="BK1640">
        <v>1.58</v>
      </c>
      <c r="BL1640" s="39">
        <f t="shared" si="489"/>
        <v>-6.2893081761006345E-3</v>
      </c>
      <c r="BM1640" s="41">
        <v>44400</v>
      </c>
      <c r="BN1640">
        <v>6.45</v>
      </c>
      <c r="BO1640">
        <v>4.7556000000000003</v>
      </c>
      <c r="BP1640" s="46">
        <f t="shared" si="490"/>
        <v>6.2419330949409716E-3</v>
      </c>
      <c r="BQ1640" s="41">
        <v>44400</v>
      </c>
      <c r="BR1640">
        <v>12.2</v>
      </c>
      <c r="BS1640">
        <v>7.2628000000000004</v>
      </c>
      <c r="BT1640" s="18">
        <f t="shared" si="491"/>
        <v>4.1200055302088642E-3</v>
      </c>
      <c r="BU1640" s="41">
        <v>44400</v>
      </c>
      <c r="BV1640">
        <v>3.48</v>
      </c>
      <c r="BW1640">
        <v>2.3976000000000002</v>
      </c>
      <c r="BX1640" s="39">
        <f t="shared" si="492"/>
        <v>0</v>
      </c>
      <c r="BY1640" s="41">
        <v>44699</v>
      </c>
      <c r="BZ1640">
        <v>13.7</v>
      </c>
      <c r="CA1640">
        <v>9.7623999999999995</v>
      </c>
    </row>
    <row r="1641" spans="1:79">
      <c r="A1641" s="41">
        <v>44403</v>
      </c>
      <c r="B1641">
        <v>7.12</v>
      </c>
      <c r="C1641">
        <v>4.7255000000000003</v>
      </c>
      <c r="D1641" s="34">
        <f t="shared" si="478"/>
        <v>-9.7443419949706581E-3</v>
      </c>
      <c r="E1641" s="41">
        <v>44403</v>
      </c>
      <c r="F1641">
        <v>1.6</v>
      </c>
      <c r="G1641">
        <v>1.6</v>
      </c>
      <c r="H1641" s="39">
        <f t="shared" si="479"/>
        <v>2.5641025641025664E-2</v>
      </c>
      <c r="L1641" s="38"/>
      <c r="M1641" s="41">
        <v>44403</v>
      </c>
      <c r="N1641">
        <v>6.2</v>
      </c>
      <c r="O1641">
        <v>4.1426999999999996</v>
      </c>
      <c r="P1641" s="43">
        <f t="shared" si="480"/>
        <v>-3.2241765116336816E-3</v>
      </c>
      <c r="Q1641" s="41">
        <v>44403</v>
      </c>
      <c r="R1641">
        <v>1.56</v>
      </c>
      <c r="S1641">
        <v>1.1588000000000001</v>
      </c>
      <c r="T1641" s="39">
        <f t="shared" si="481"/>
        <v>-3.1022660757588354E-2</v>
      </c>
      <c r="U1641" s="42">
        <v>44404.62533333333</v>
      </c>
      <c r="V1641" s="44">
        <v>8.09</v>
      </c>
      <c r="W1641" s="44">
        <v>6.3609999999999998</v>
      </c>
      <c r="X1641" s="43">
        <f t="shared" si="493"/>
        <v>0</v>
      </c>
      <c r="Y1641" s="42">
        <v>44404.62533333333</v>
      </c>
      <c r="Z1641" s="44">
        <v>10.64</v>
      </c>
      <c r="AA1641" s="44">
        <v>8.6240000000000006</v>
      </c>
      <c r="AB1641" s="43">
        <f t="shared" si="494"/>
        <v>0</v>
      </c>
      <c r="AC1641" s="42">
        <v>44404.62533333333</v>
      </c>
      <c r="AD1641" s="44">
        <v>21</v>
      </c>
      <c r="AE1641" s="44">
        <v>18.164000000000001</v>
      </c>
      <c r="AF1641" s="43">
        <f t="shared" si="495"/>
        <v>0</v>
      </c>
      <c r="AG1641" s="41">
        <v>44403</v>
      </c>
      <c r="AH1641">
        <v>14.7</v>
      </c>
      <c r="AI1641">
        <v>6.3756000000000004</v>
      </c>
      <c r="AJ1641" s="39">
        <f t="shared" si="482"/>
        <v>0</v>
      </c>
      <c r="AK1641" s="45" t="s">
        <v>1257</v>
      </c>
      <c r="AL1641">
        <v>18.48</v>
      </c>
      <c r="AM1641">
        <v>13.6701</v>
      </c>
      <c r="AN1641" s="39">
        <f t="shared" si="483"/>
        <v>-1.0814839713845943E-3</v>
      </c>
      <c r="AO1641" s="41">
        <v>44403</v>
      </c>
      <c r="AP1641">
        <v>9.49</v>
      </c>
      <c r="AQ1641">
        <v>8.7454999999999998</v>
      </c>
      <c r="AR1641" s="18">
        <f t="shared" si="484"/>
        <v>-1.2488567202267343E-2</v>
      </c>
      <c r="AS1641" s="41">
        <v>44403</v>
      </c>
      <c r="AT1641">
        <v>12.5</v>
      </c>
      <c r="AU1641">
        <v>10.9521</v>
      </c>
      <c r="AV1641" s="39">
        <f t="shared" si="485"/>
        <v>0</v>
      </c>
      <c r="AW1641" s="41">
        <v>44403</v>
      </c>
      <c r="AX1641">
        <v>12.05</v>
      </c>
      <c r="AY1641">
        <v>8.2476000000000003</v>
      </c>
      <c r="AZ1641" s="39">
        <f t="shared" si="486"/>
        <v>-2.5866345404294454E-2</v>
      </c>
      <c r="BA1641" s="41">
        <v>44403</v>
      </c>
      <c r="BB1641">
        <v>5.87</v>
      </c>
      <c r="BC1641">
        <v>3.4483000000000001</v>
      </c>
      <c r="BD1641" s="39">
        <f t="shared" si="487"/>
        <v>-2.9741136747326868E-2</v>
      </c>
      <c r="BE1641" s="41">
        <v>44403</v>
      </c>
      <c r="BF1641">
        <v>12</v>
      </c>
      <c r="BG1641">
        <v>9.2797999999999998</v>
      </c>
      <c r="BH1641" s="39">
        <f t="shared" si="488"/>
        <v>0</v>
      </c>
      <c r="BI1641" s="41">
        <v>44403</v>
      </c>
      <c r="BJ1641">
        <v>1.5</v>
      </c>
      <c r="BK1641">
        <v>1.5</v>
      </c>
      <c r="BL1641" s="39">
        <f t="shared" si="489"/>
        <v>-5.0632911392405104E-2</v>
      </c>
      <c r="BM1641" s="41">
        <v>44403</v>
      </c>
      <c r="BN1641">
        <v>6.43</v>
      </c>
      <c r="BO1641">
        <v>4.7408999999999999</v>
      </c>
      <c r="BP1641" s="46">
        <f t="shared" si="490"/>
        <v>-3.0910926066112327E-3</v>
      </c>
      <c r="BQ1641" s="41">
        <v>44403</v>
      </c>
      <c r="BR1641">
        <v>12</v>
      </c>
      <c r="BS1641">
        <v>7.1436999999999999</v>
      </c>
      <c r="BT1641" s="18">
        <f t="shared" si="491"/>
        <v>-1.6398634135595145E-2</v>
      </c>
      <c r="BU1641" s="41">
        <v>44403</v>
      </c>
      <c r="BV1641">
        <v>3.48</v>
      </c>
      <c r="BW1641">
        <v>2.3976000000000002</v>
      </c>
      <c r="BX1641" s="39">
        <f t="shared" si="492"/>
        <v>0</v>
      </c>
      <c r="BY1641" s="41">
        <v>44700</v>
      </c>
      <c r="BZ1641">
        <v>13.7</v>
      </c>
      <c r="CA1641">
        <v>9.7623999999999995</v>
      </c>
    </row>
    <row r="1642" spans="1:79">
      <c r="A1642" s="41">
        <v>44404</v>
      </c>
      <c r="B1642">
        <v>7.16</v>
      </c>
      <c r="C1642">
        <v>4.7521000000000004</v>
      </c>
      <c r="D1642" s="34">
        <f t="shared" si="478"/>
        <v>5.6290339646598618E-3</v>
      </c>
      <c r="E1642" s="41">
        <v>44404</v>
      </c>
      <c r="F1642">
        <v>1.6</v>
      </c>
      <c r="G1642">
        <v>1.6</v>
      </c>
      <c r="H1642" s="39">
        <f t="shared" si="479"/>
        <v>0</v>
      </c>
      <c r="L1642" s="38"/>
      <c r="M1642" s="41">
        <v>44404</v>
      </c>
      <c r="N1642">
        <v>6.2</v>
      </c>
      <c r="O1642">
        <v>4.1426999999999996</v>
      </c>
      <c r="P1642" s="43">
        <f t="shared" si="480"/>
        <v>0</v>
      </c>
      <c r="Q1642" s="41">
        <v>44404</v>
      </c>
      <c r="R1642">
        <v>1.56</v>
      </c>
      <c r="S1642">
        <v>1.1588000000000001</v>
      </c>
      <c r="T1642" s="39">
        <f t="shared" si="481"/>
        <v>0</v>
      </c>
      <c r="U1642" s="42">
        <v>44405.62533333333</v>
      </c>
      <c r="V1642" s="44">
        <v>8.09</v>
      </c>
      <c r="W1642" s="44">
        <v>6.3609999999999998</v>
      </c>
      <c r="X1642" s="43">
        <f t="shared" si="493"/>
        <v>0</v>
      </c>
      <c r="Y1642" s="42">
        <v>44405.62533333333</v>
      </c>
      <c r="Z1642" s="44">
        <v>10.64</v>
      </c>
      <c r="AA1642" s="44">
        <v>8.6240000000000006</v>
      </c>
      <c r="AB1642" s="43">
        <f t="shared" si="494"/>
        <v>0</v>
      </c>
      <c r="AC1642" s="42">
        <v>44405.62533333333</v>
      </c>
      <c r="AD1642" s="44">
        <v>21</v>
      </c>
      <c r="AE1642" s="44">
        <v>18.164000000000001</v>
      </c>
      <c r="AF1642" s="43">
        <f t="shared" si="495"/>
        <v>0</v>
      </c>
      <c r="AG1642" s="41">
        <v>44404</v>
      </c>
      <c r="AH1642">
        <v>14.7</v>
      </c>
      <c r="AI1642">
        <v>6.3756000000000004</v>
      </c>
      <c r="AJ1642" s="39">
        <f t="shared" si="482"/>
        <v>0</v>
      </c>
      <c r="AK1642" s="45" t="s">
        <v>1258</v>
      </c>
      <c r="AL1642">
        <v>18.5</v>
      </c>
      <c r="AM1642">
        <v>13.684900000000001</v>
      </c>
      <c r="AN1642" s="39">
        <f t="shared" si="483"/>
        <v>1.0826548452462698E-3</v>
      </c>
      <c r="AO1642" s="41">
        <v>44404</v>
      </c>
      <c r="AP1642">
        <v>9.5</v>
      </c>
      <c r="AQ1642">
        <v>8.7546999999999997</v>
      </c>
      <c r="AR1642" s="18">
        <f t="shared" si="484"/>
        <v>1.0519695843576554E-3</v>
      </c>
      <c r="AS1642" s="41">
        <v>44404</v>
      </c>
      <c r="AT1642">
        <v>12.4</v>
      </c>
      <c r="AU1642">
        <v>10.8645</v>
      </c>
      <c r="AV1642" s="39">
        <f t="shared" si="485"/>
        <v>-7.9984660476073201E-3</v>
      </c>
      <c r="AW1642" s="41">
        <v>44404</v>
      </c>
      <c r="AX1642">
        <v>12.34</v>
      </c>
      <c r="AY1642">
        <v>8.4460999999999995</v>
      </c>
      <c r="AZ1642" s="39">
        <f t="shared" si="486"/>
        <v>2.4067607546437657E-2</v>
      </c>
      <c r="BA1642" s="41">
        <v>44404</v>
      </c>
      <c r="BB1642">
        <v>5.91</v>
      </c>
      <c r="BC1642">
        <v>3.4718</v>
      </c>
      <c r="BD1642" s="39">
        <f t="shared" si="487"/>
        <v>6.8149522953338901E-3</v>
      </c>
      <c r="BE1642" s="41">
        <v>44404</v>
      </c>
      <c r="BF1642">
        <v>12</v>
      </c>
      <c r="BG1642">
        <v>9.2797999999999998</v>
      </c>
      <c r="BH1642" s="39">
        <f t="shared" si="488"/>
        <v>0</v>
      </c>
      <c r="BI1642" s="41">
        <v>44404</v>
      </c>
      <c r="BJ1642">
        <v>1.56</v>
      </c>
      <c r="BK1642">
        <v>1.56</v>
      </c>
      <c r="BL1642" s="39">
        <f t="shared" si="489"/>
        <v>4.0000000000000036E-2</v>
      </c>
      <c r="BM1642" s="41">
        <v>44404</v>
      </c>
      <c r="BN1642">
        <v>6.41</v>
      </c>
      <c r="BO1642">
        <v>4.7260999999999997</v>
      </c>
      <c r="BP1642" s="46">
        <f t="shared" si="490"/>
        <v>-3.1217701280347922E-3</v>
      </c>
      <c r="BQ1642" s="41">
        <v>44404</v>
      </c>
      <c r="BR1642">
        <v>12.1</v>
      </c>
      <c r="BS1642">
        <v>7.2032999999999996</v>
      </c>
      <c r="BT1642" s="18">
        <f t="shared" si="491"/>
        <v>8.3430155241681E-3</v>
      </c>
      <c r="BU1642" s="41">
        <v>44404</v>
      </c>
      <c r="BV1642">
        <v>3.48</v>
      </c>
      <c r="BW1642">
        <v>2.3976000000000002</v>
      </c>
      <c r="BX1642" s="39">
        <f t="shared" si="492"/>
        <v>0</v>
      </c>
      <c r="BY1642" s="41">
        <v>44701</v>
      </c>
      <c r="BZ1642">
        <v>13.7</v>
      </c>
      <c r="CA1642">
        <v>9.7623999999999995</v>
      </c>
    </row>
    <row r="1643" spans="1:79">
      <c r="A1643" s="41">
        <v>44405</v>
      </c>
      <c r="B1643">
        <v>7.1</v>
      </c>
      <c r="C1643">
        <v>4.7122000000000002</v>
      </c>
      <c r="D1643" s="34">
        <f t="shared" si="478"/>
        <v>-8.3962879569033193E-3</v>
      </c>
      <c r="E1643" s="41">
        <v>44405</v>
      </c>
      <c r="F1643">
        <v>1.56</v>
      </c>
      <c r="G1643">
        <v>1.56</v>
      </c>
      <c r="H1643" s="39">
        <f t="shared" si="479"/>
        <v>-2.5000000000000022E-2</v>
      </c>
      <c r="L1643" s="38"/>
      <c r="M1643" s="41">
        <v>44405</v>
      </c>
      <c r="N1643">
        <v>6.22</v>
      </c>
      <c r="O1643">
        <v>4.1561000000000003</v>
      </c>
      <c r="P1643" s="43">
        <f t="shared" si="480"/>
        <v>3.2346054505517528E-3</v>
      </c>
      <c r="Q1643" s="41">
        <v>44405</v>
      </c>
      <c r="R1643">
        <v>1.6</v>
      </c>
      <c r="S1643">
        <v>1.1884999999999999</v>
      </c>
      <c r="T1643" s="39">
        <f t="shared" si="481"/>
        <v>2.5629962029685739E-2</v>
      </c>
      <c r="U1643" s="42">
        <v>44406.62533333333</v>
      </c>
      <c r="V1643" s="44">
        <v>8.09</v>
      </c>
      <c r="W1643" s="44">
        <v>6.3609999999999998</v>
      </c>
      <c r="X1643" s="43">
        <f t="shared" si="493"/>
        <v>0</v>
      </c>
      <c r="Y1643" s="42">
        <v>44406.62533333333</v>
      </c>
      <c r="Z1643" s="44">
        <v>10.64</v>
      </c>
      <c r="AA1643" s="44">
        <v>8.6240000000000006</v>
      </c>
      <c r="AB1643" s="43">
        <f t="shared" si="494"/>
        <v>0</v>
      </c>
      <c r="AC1643" s="42">
        <v>44406.62533333333</v>
      </c>
      <c r="AD1643" s="44">
        <v>21</v>
      </c>
      <c r="AE1643" s="44">
        <v>18.164000000000001</v>
      </c>
      <c r="AF1643" s="43">
        <f t="shared" si="495"/>
        <v>0</v>
      </c>
      <c r="AG1643" s="41">
        <v>44405</v>
      </c>
      <c r="AH1643">
        <v>14.65</v>
      </c>
      <c r="AI1643">
        <v>6.3539000000000003</v>
      </c>
      <c r="AJ1643" s="39">
        <f t="shared" si="482"/>
        <v>-3.4036012296881943E-3</v>
      </c>
      <c r="AK1643" s="45" t="s">
        <v>1259</v>
      </c>
      <c r="AL1643">
        <v>18.600000000000001</v>
      </c>
      <c r="AM1643">
        <v>13.758900000000001</v>
      </c>
      <c r="AN1643" s="39">
        <f t="shared" si="483"/>
        <v>5.4074198569225816E-3</v>
      </c>
      <c r="AO1643" s="41">
        <v>44405</v>
      </c>
      <c r="AP1643">
        <v>9.65</v>
      </c>
      <c r="AQ1643">
        <v>8.8928999999999991</v>
      </c>
      <c r="AR1643" s="18">
        <f t="shared" si="484"/>
        <v>1.5785806481090094E-2</v>
      </c>
      <c r="AS1643" s="41">
        <v>44405</v>
      </c>
      <c r="AT1643">
        <v>12.4</v>
      </c>
      <c r="AU1643">
        <v>10.8645</v>
      </c>
      <c r="AV1643" s="39">
        <f t="shared" si="485"/>
        <v>0</v>
      </c>
      <c r="AW1643" s="41">
        <v>44405</v>
      </c>
      <c r="AX1643">
        <v>12.32</v>
      </c>
      <c r="AY1643">
        <v>8.4323999999999995</v>
      </c>
      <c r="AZ1643" s="39">
        <f t="shared" si="486"/>
        <v>-1.6220504138004578E-3</v>
      </c>
      <c r="BA1643" s="41">
        <v>44405</v>
      </c>
      <c r="BB1643">
        <v>5.9</v>
      </c>
      <c r="BC1643">
        <v>3.4659</v>
      </c>
      <c r="BD1643" s="39">
        <f t="shared" si="487"/>
        <v>-1.6994066478483831E-3</v>
      </c>
      <c r="BE1643" s="41">
        <v>44405</v>
      </c>
      <c r="BF1643">
        <v>11.6</v>
      </c>
      <c r="BG1643">
        <v>8.9704999999999995</v>
      </c>
      <c r="BH1643" s="39">
        <f t="shared" si="488"/>
        <v>-3.3330459708183408E-2</v>
      </c>
      <c r="BI1643" s="41">
        <v>44405</v>
      </c>
      <c r="BJ1643">
        <v>1.58</v>
      </c>
      <c r="BK1643">
        <v>1.58</v>
      </c>
      <c r="BL1643" s="39">
        <f t="shared" si="489"/>
        <v>1.2820512820512832E-2</v>
      </c>
      <c r="BM1643" s="41">
        <v>44405</v>
      </c>
      <c r="BN1643">
        <v>6.5</v>
      </c>
      <c r="BO1643">
        <v>4.7925000000000004</v>
      </c>
      <c r="BP1643" s="46">
        <f t="shared" si="490"/>
        <v>1.4049639237426352E-2</v>
      </c>
      <c r="BQ1643" s="41">
        <v>44405</v>
      </c>
      <c r="BR1643">
        <v>12.2</v>
      </c>
      <c r="BS1643">
        <v>7.2628000000000004</v>
      </c>
      <c r="BT1643" s="18">
        <f t="shared" si="491"/>
        <v>8.260103008343506E-3</v>
      </c>
      <c r="BU1643" s="41">
        <v>44405</v>
      </c>
      <c r="BV1643">
        <v>3.48</v>
      </c>
      <c r="BW1643">
        <v>2.3976000000000002</v>
      </c>
      <c r="BX1643" s="39">
        <f t="shared" si="492"/>
        <v>0</v>
      </c>
      <c r="BY1643" s="41">
        <v>44704</v>
      </c>
      <c r="BZ1643">
        <v>13.7</v>
      </c>
      <c r="CA1643">
        <v>9.7623999999999995</v>
      </c>
    </row>
    <row r="1644" spans="1:79">
      <c r="A1644" s="41">
        <v>44406</v>
      </c>
      <c r="B1644">
        <v>7.1</v>
      </c>
      <c r="C1644">
        <v>4.7122000000000002</v>
      </c>
      <c r="D1644" s="34">
        <f t="shared" si="478"/>
        <v>0</v>
      </c>
      <c r="E1644" s="41">
        <v>44406</v>
      </c>
      <c r="F1644">
        <v>1.55</v>
      </c>
      <c r="G1644">
        <v>1.55</v>
      </c>
      <c r="H1644" s="39">
        <f t="shared" si="479"/>
        <v>-6.4102564102564161E-3</v>
      </c>
      <c r="L1644" s="38"/>
      <c r="M1644" s="41">
        <v>44406</v>
      </c>
      <c r="N1644">
        <v>6.2</v>
      </c>
      <c r="O1644">
        <v>4.1426999999999996</v>
      </c>
      <c r="P1644" s="43">
        <f t="shared" si="480"/>
        <v>-3.2241765116336816E-3</v>
      </c>
      <c r="Q1644" s="41">
        <v>44406</v>
      </c>
      <c r="R1644">
        <v>1.61</v>
      </c>
      <c r="S1644">
        <v>1.1959</v>
      </c>
      <c r="T1644" s="39">
        <f t="shared" si="481"/>
        <v>6.2263357172907645E-3</v>
      </c>
      <c r="U1644" s="42">
        <v>44407.62533333333</v>
      </c>
      <c r="V1644" s="44">
        <v>8.09</v>
      </c>
      <c r="W1644" s="44">
        <v>6.3609999999999998</v>
      </c>
      <c r="X1644" s="43">
        <f t="shared" si="493"/>
        <v>0</v>
      </c>
      <c r="Y1644" s="42">
        <v>44407.62533333333</v>
      </c>
      <c r="Z1644" s="44">
        <v>10.64</v>
      </c>
      <c r="AA1644" s="44">
        <v>8.6240000000000006</v>
      </c>
      <c r="AB1644" s="43">
        <f t="shared" si="494"/>
        <v>0</v>
      </c>
      <c r="AC1644" s="42">
        <v>44407.62533333333</v>
      </c>
      <c r="AD1644" s="44">
        <v>21</v>
      </c>
      <c r="AE1644" s="44">
        <v>18.164000000000001</v>
      </c>
      <c r="AF1644" s="43">
        <f t="shared" si="495"/>
        <v>0</v>
      </c>
      <c r="AG1644" s="41">
        <v>44406</v>
      </c>
      <c r="AH1644">
        <v>14.75</v>
      </c>
      <c r="AI1644">
        <v>6.3973000000000004</v>
      </c>
      <c r="AJ1644" s="39">
        <f t="shared" si="482"/>
        <v>6.8304505894018009E-3</v>
      </c>
      <c r="AK1644" s="45" t="s">
        <v>1260</v>
      </c>
      <c r="AL1644">
        <v>18.59</v>
      </c>
      <c r="AM1644">
        <v>13.7515</v>
      </c>
      <c r="AN1644" s="39">
        <f t="shared" si="483"/>
        <v>-5.3783369310050346E-4</v>
      </c>
      <c r="AO1644" s="41">
        <v>44406</v>
      </c>
      <c r="AP1644">
        <v>9.65</v>
      </c>
      <c r="AQ1644">
        <v>8.8928999999999991</v>
      </c>
      <c r="AR1644" s="18">
        <f t="shared" si="484"/>
        <v>0</v>
      </c>
      <c r="AS1644" s="41">
        <v>44406</v>
      </c>
      <c r="AT1644">
        <v>12.4</v>
      </c>
      <c r="AU1644">
        <v>10.8645</v>
      </c>
      <c r="AV1644" s="39">
        <f t="shared" si="485"/>
        <v>0</v>
      </c>
      <c r="AW1644" s="41">
        <v>44406</v>
      </c>
      <c r="AX1644">
        <v>12.3</v>
      </c>
      <c r="AY1644">
        <v>8.4186999999999994</v>
      </c>
      <c r="AZ1644" s="39">
        <f t="shared" si="486"/>
        <v>-1.6246857359707848E-3</v>
      </c>
      <c r="BA1644" s="41">
        <v>44406</v>
      </c>
      <c r="BB1644">
        <v>5.91</v>
      </c>
      <c r="BC1644">
        <v>3.4718</v>
      </c>
      <c r="BD1644" s="39">
        <f t="shared" si="487"/>
        <v>1.70229954701521E-3</v>
      </c>
      <c r="BE1644" s="41">
        <v>44406</v>
      </c>
      <c r="BF1644">
        <v>11.1</v>
      </c>
      <c r="BG1644">
        <v>8.5838000000000001</v>
      </c>
      <c r="BH1644" s="39">
        <f t="shared" si="488"/>
        <v>-4.3107964996376945E-2</v>
      </c>
      <c r="BI1644" s="41">
        <v>44406</v>
      </c>
      <c r="BJ1644">
        <v>1.65</v>
      </c>
      <c r="BK1644">
        <v>1.65</v>
      </c>
      <c r="BL1644" s="39">
        <f t="shared" si="489"/>
        <v>4.4303797468354326E-2</v>
      </c>
      <c r="BM1644" s="41">
        <v>44406</v>
      </c>
      <c r="BN1644">
        <v>6.64</v>
      </c>
      <c r="BO1644">
        <v>4.8956999999999997</v>
      </c>
      <c r="BP1644" s="46">
        <f t="shared" si="490"/>
        <v>2.1533646322378568E-2</v>
      </c>
      <c r="BQ1644" s="41">
        <v>44406</v>
      </c>
      <c r="BR1644">
        <v>12.21</v>
      </c>
      <c r="BS1644">
        <v>7.2686999999999999</v>
      </c>
      <c r="BT1644" s="18">
        <f t="shared" si="491"/>
        <v>8.1235886985729633E-4</v>
      </c>
      <c r="BU1644" s="41">
        <v>44406</v>
      </c>
      <c r="BV1644">
        <v>3.48</v>
      </c>
      <c r="BW1644">
        <v>2.3976000000000002</v>
      </c>
      <c r="BX1644" s="39">
        <f t="shared" si="492"/>
        <v>0</v>
      </c>
      <c r="BY1644" s="41">
        <v>44705</v>
      </c>
      <c r="BZ1644">
        <v>13.6</v>
      </c>
      <c r="CA1644">
        <v>9.6912000000000003</v>
      </c>
    </row>
    <row r="1645" spans="1:79">
      <c r="A1645" s="41">
        <v>44407</v>
      </c>
      <c r="B1645">
        <v>7.1</v>
      </c>
      <c r="C1645">
        <v>4.7122000000000002</v>
      </c>
      <c r="D1645" s="34">
        <f t="shared" si="478"/>
        <v>0</v>
      </c>
      <c r="E1645" s="41">
        <v>44407</v>
      </c>
      <c r="F1645">
        <v>1.51</v>
      </c>
      <c r="G1645">
        <v>1.51</v>
      </c>
      <c r="H1645" s="39">
        <f t="shared" si="479"/>
        <v>-2.5806451612903247E-2</v>
      </c>
      <c r="L1645" s="38"/>
      <c r="M1645" s="41">
        <v>44407</v>
      </c>
      <c r="N1645">
        <v>6.22</v>
      </c>
      <c r="O1645">
        <v>4.1561000000000003</v>
      </c>
      <c r="P1645" s="43">
        <f t="shared" si="480"/>
        <v>3.2346054505517528E-3</v>
      </c>
      <c r="Q1645" s="41">
        <v>44407</v>
      </c>
      <c r="R1645">
        <v>1.57</v>
      </c>
      <c r="S1645">
        <v>1.1661999999999999</v>
      </c>
      <c r="T1645" s="39">
        <f t="shared" si="481"/>
        <v>-2.4834852412409115E-2</v>
      </c>
      <c r="U1645" s="42">
        <v>44410.62533333333</v>
      </c>
      <c r="V1645" s="44">
        <v>8.09</v>
      </c>
      <c r="W1645" s="44">
        <v>6.3609999999999998</v>
      </c>
      <c r="X1645" s="43">
        <f t="shared" si="493"/>
        <v>0</v>
      </c>
      <c r="Y1645" s="42">
        <v>44410.62533333333</v>
      </c>
      <c r="Z1645" s="44">
        <v>10.64</v>
      </c>
      <c r="AA1645" s="44">
        <v>8.6240000000000006</v>
      </c>
      <c r="AB1645" s="43">
        <f t="shared" si="494"/>
        <v>0</v>
      </c>
      <c r="AC1645" s="42">
        <v>44410.62533333333</v>
      </c>
      <c r="AD1645" s="44">
        <v>21</v>
      </c>
      <c r="AE1645" s="44">
        <v>18.164000000000001</v>
      </c>
      <c r="AF1645" s="43">
        <f t="shared" si="495"/>
        <v>0</v>
      </c>
      <c r="AG1645" s="41">
        <v>44407</v>
      </c>
      <c r="AH1645">
        <v>14.85</v>
      </c>
      <c r="AI1645">
        <v>6.4406999999999996</v>
      </c>
      <c r="AJ1645" s="39">
        <f t="shared" si="482"/>
        <v>6.7841120472698193E-3</v>
      </c>
      <c r="AK1645" s="45" t="s">
        <v>1261</v>
      </c>
      <c r="AL1645">
        <v>18.579999999999998</v>
      </c>
      <c r="AM1645">
        <v>13.7441</v>
      </c>
      <c r="AN1645" s="39">
        <f t="shared" si="483"/>
        <v>-5.3812311384216394E-4</v>
      </c>
      <c r="AO1645" s="41">
        <v>44407</v>
      </c>
      <c r="AP1645">
        <v>9.65</v>
      </c>
      <c r="AQ1645">
        <v>8.8928999999999991</v>
      </c>
      <c r="AR1645" s="18">
        <f t="shared" si="484"/>
        <v>0</v>
      </c>
      <c r="AS1645" s="41">
        <v>44407</v>
      </c>
      <c r="AT1645">
        <v>12.4</v>
      </c>
      <c r="AU1645">
        <v>10.8645</v>
      </c>
      <c r="AV1645" s="39">
        <f t="shared" si="485"/>
        <v>0</v>
      </c>
      <c r="AW1645" s="41">
        <v>44407</v>
      </c>
      <c r="AX1645">
        <v>12.46</v>
      </c>
      <c r="AY1645">
        <v>8.5282</v>
      </c>
      <c r="AZ1645" s="39">
        <f t="shared" si="486"/>
        <v>1.3006758763229549E-2</v>
      </c>
      <c r="BA1645" s="41">
        <v>44407</v>
      </c>
      <c r="BB1645">
        <v>5.85</v>
      </c>
      <c r="BC1645">
        <v>3.4365000000000001</v>
      </c>
      <c r="BD1645" s="39">
        <f t="shared" si="487"/>
        <v>-1.0167636384584332E-2</v>
      </c>
      <c r="BE1645" s="41">
        <v>44407</v>
      </c>
      <c r="BF1645">
        <v>11.09</v>
      </c>
      <c r="BG1645">
        <v>8.5761000000000003</v>
      </c>
      <c r="BH1645" s="39">
        <f t="shared" si="488"/>
        <v>-8.970386076096622E-4</v>
      </c>
      <c r="BI1645" s="41">
        <v>44407</v>
      </c>
      <c r="BJ1645">
        <v>1.68</v>
      </c>
      <c r="BK1645">
        <v>1.68</v>
      </c>
      <c r="BL1645" s="39">
        <f t="shared" si="489"/>
        <v>1.8181818181818198E-2</v>
      </c>
      <c r="BM1645" s="41">
        <v>44407</v>
      </c>
      <c r="BN1645">
        <v>6.68</v>
      </c>
      <c r="BO1645">
        <v>4.9252000000000002</v>
      </c>
      <c r="BP1645" s="46">
        <f t="shared" si="490"/>
        <v>6.0256960189555174E-3</v>
      </c>
      <c r="BQ1645" s="41">
        <v>44407</v>
      </c>
      <c r="BR1645">
        <v>12.19</v>
      </c>
      <c r="BS1645">
        <v>7.2568000000000001</v>
      </c>
      <c r="BT1645" s="18">
        <f t="shared" si="491"/>
        <v>-1.6371565754536299E-3</v>
      </c>
      <c r="BU1645" s="41">
        <v>44407</v>
      </c>
      <c r="BV1645">
        <v>3.48</v>
      </c>
      <c r="BW1645">
        <v>2.3976000000000002</v>
      </c>
      <c r="BX1645" s="39">
        <f t="shared" si="492"/>
        <v>0</v>
      </c>
      <c r="BY1645" s="41">
        <v>44706</v>
      </c>
      <c r="BZ1645">
        <v>13.6</v>
      </c>
      <c r="CA1645">
        <v>9.6912000000000003</v>
      </c>
    </row>
    <row r="1646" spans="1:79">
      <c r="A1646" s="41">
        <v>44410</v>
      </c>
      <c r="B1646">
        <v>7.1</v>
      </c>
      <c r="C1646">
        <v>4.7122000000000002</v>
      </c>
      <c r="D1646" s="34">
        <f t="shared" si="478"/>
        <v>0</v>
      </c>
      <c r="E1646" s="41">
        <v>44410</v>
      </c>
      <c r="F1646">
        <v>1.51</v>
      </c>
      <c r="G1646">
        <v>1.51</v>
      </c>
      <c r="H1646" s="39">
        <f t="shared" si="479"/>
        <v>0</v>
      </c>
      <c r="L1646" s="38"/>
      <c r="M1646" s="41">
        <v>44410</v>
      </c>
      <c r="N1646">
        <v>6.29</v>
      </c>
      <c r="O1646">
        <v>4.2027999999999999</v>
      </c>
      <c r="P1646" s="43">
        <f t="shared" si="480"/>
        <v>1.1236495753230075E-2</v>
      </c>
      <c r="Q1646" s="41">
        <v>44410</v>
      </c>
      <c r="R1646">
        <v>1.6</v>
      </c>
      <c r="S1646">
        <v>1.1884999999999999</v>
      </c>
      <c r="T1646" s="39">
        <f t="shared" si="481"/>
        <v>1.9121934488080937E-2</v>
      </c>
      <c r="U1646" s="42">
        <v>44411.62533333333</v>
      </c>
      <c r="V1646" s="44">
        <v>8.1</v>
      </c>
      <c r="W1646" s="44">
        <v>6.3689999999999998</v>
      </c>
      <c r="X1646" s="43">
        <f t="shared" si="493"/>
        <v>1.2576638893255789E-3</v>
      </c>
      <c r="Y1646" s="42">
        <v>44411.62533333333</v>
      </c>
      <c r="Z1646" s="44">
        <v>10.64</v>
      </c>
      <c r="AA1646" s="44">
        <v>8.6240000000000006</v>
      </c>
      <c r="AB1646" s="43">
        <f t="shared" si="494"/>
        <v>0</v>
      </c>
      <c r="AC1646" s="42">
        <v>44411.62533333333</v>
      </c>
      <c r="AD1646" s="44">
        <v>21</v>
      </c>
      <c r="AE1646" s="44">
        <v>18.164000000000001</v>
      </c>
      <c r="AF1646" s="43">
        <f t="shared" si="495"/>
        <v>0</v>
      </c>
      <c r="AG1646" s="41">
        <v>44410</v>
      </c>
      <c r="AH1646">
        <v>14.8</v>
      </c>
      <c r="AI1646">
        <v>6.4189999999999996</v>
      </c>
      <c r="AJ1646" s="39">
        <f t="shared" si="482"/>
        <v>-3.3691990001086924E-3</v>
      </c>
      <c r="AK1646" s="45">
        <v>44235</v>
      </c>
      <c r="AL1646">
        <v>18.54</v>
      </c>
      <c r="AM1646">
        <v>13.714499999999999</v>
      </c>
      <c r="AN1646" s="39">
        <f t="shared" si="483"/>
        <v>-2.1536513849579305E-3</v>
      </c>
      <c r="AO1646" s="41">
        <v>44410</v>
      </c>
      <c r="AP1646">
        <v>9.65</v>
      </c>
      <c r="AQ1646">
        <v>8.8928999999999991</v>
      </c>
      <c r="AR1646" s="18">
        <f t="shared" si="484"/>
        <v>0</v>
      </c>
      <c r="AS1646" s="41">
        <v>44410</v>
      </c>
      <c r="AT1646">
        <v>12.4</v>
      </c>
      <c r="AU1646">
        <v>10.8645</v>
      </c>
      <c r="AV1646" s="39">
        <f t="shared" si="485"/>
        <v>0</v>
      </c>
      <c r="AW1646" s="41">
        <v>44410</v>
      </c>
      <c r="AX1646">
        <v>12.1</v>
      </c>
      <c r="AY1646">
        <v>8.2818000000000005</v>
      </c>
      <c r="AZ1646" s="39">
        <f t="shared" si="486"/>
        <v>-2.8892380572688201E-2</v>
      </c>
      <c r="BA1646" s="41">
        <v>44410</v>
      </c>
      <c r="BB1646">
        <v>5.88</v>
      </c>
      <c r="BC1646">
        <v>3.4542000000000002</v>
      </c>
      <c r="BD1646" s="39">
        <f t="shared" si="487"/>
        <v>5.1505892623308737E-3</v>
      </c>
      <c r="BE1646" s="41">
        <v>44410</v>
      </c>
      <c r="BF1646">
        <v>10.75</v>
      </c>
      <c r="BG1646">
        <v>8.3132000000000001</v>
      </c>
      <c r="BH1646" s="39">
        <f t="shared" si="488"/>
        <v>-3.0654959713622757E-2</v>
      </c>
      <c r="BI1646" s="41">
        <v>44410</v>
      </c>
      <c r="BJ1646">
        <v>1.63</v>
      </c>
      <c r="BK1646">
        <v>1.63</v>
      </c>
      <c r="BL1646" s="39">
        <f t="shared" si="489"/>
        <v>-2.9761904761904788E-2</v>
      </c>
      <c r="BM1646" s="41">
        <v>44410</v>
      </c>
      <c r="BN1646">
        <v>6.68</v>
      </c>
      <c r="BO1646">
        <v>4.9252000000000002</v>
      </c>
      <c r="BP1646" s="46">
        <f t="shared" si="490"/>
        <v>0</v>
      </c>
      <c r="BQ1646" s="41">
        <v>44410</v>
      </c>
      <c r="BR1646">
        <v>12.2</v>
      </c>
      <c r="BS1646">
        <v>7.2628000000000004</v>
      </c>
      <c r="BT1646" s="18">
        <f t="shared" si="491"/>
        <v>8.268107154669038E-4</v>
      </c>
      <c r="BU1646" s="41">
        <v>44410</v>
      </c>
      <c r="BV1646">
        <v>3.47</v>
      </c>
      <c r="BW1646">
        <v>2.3906999999999998</v>
      </c>
      <c r="BX1646" s="39">
        <f t="shared" si="492"/>
        <v>-2.8778778778780238E-3</v>
      </c>
      <c r="BY1646" s="41">
        <v>44707</v>
      </c>
      <c r="BZ1646">
        <v>13.6</v>
      </c>
      <c r="CA1646">
        <v>9.6912000000000003</v>
      </c>
    </row>
    <row r="1647" spans="1:79">
      <c r="A1647" s="41">
        <v>44411</v>
      </c>
      <c r="B1647">
        <v>7.09</v>
      </c>
      <c r="C1647">
        <v>4.7055999999999996</v>
      </c>
      <c r="D1647" s="34">
        <f t="shared" si="478"/>
        <v>-1.4006196680957101E-3</v>
      </c>
      <c r="E1647" s="41">
        <v>44411</v>
      </c>
      <c r="F1647">
        <v>1.51</v>
      </c>
      <c r="G1647">
        <v>1.51</v>
      </c>
      <c r="H1647" s="39">
        <f t="shared" si="479"/>
        <v>0</v>
      </c>
      <c r="L1647" s="38"/>
      <c r="M1647" s="41">
        <v>44411</v>
      </c>
      <c r="N1647">
        <v>6.28</v>
      </c>
      <c r="O1647">
        <v>4.1961000000000004</v>
      </c>
      <c r="P1647" s="43">
        <f t="shared" si="480"/>
        <v>-1.5941753116968413E-3</v>
      </c>
      <c r="Q1647" s="41">
        <v>44411</v>
      </c>
      <c r="R1647">
        <v>1.6</v>
      </c>
      <c r="S1647">
        <v>1.1884999999999999</v>
      </c>
      <c r="T1647" s="39">
        <f t="shared" si="481"/>
        <v>0</v>
      </c>
      <c r="U1647" s="42">
        <v>44412.62533333333</v>
      </c>
      <c r="V1647" s="44">
        <v>8.1</v>
      </c>
      <c r="W1647" s="44">
        <v>6.3689999999999998</v>
      </c>
      <c r="X1647" s="43">
        <f t="shared" si="493"/>
        <v>0</v>
      </c>
      <c r="Y1647" s="42">
        <v>44412.62533333333</v>
      </c>
      <c r="Z1647" s="44">
        <v>10.64</v>
      </c>
      <c r="AA1647" s="44">
        <v>8.6240000000000006</v>
      </c>
      <c r="AB1647" s="43">
        <f t="shared" si="494"/>
        <v>0</v>
      </c>
      <c r="AC1647" s="42">
        <v>44412.62533333333</v>
      </c>
      <c r="AD1647" s="44">
        <v>21</v>
      </c>
      <c r="AE1647" s="44">
        <v>18.164000000000001</v>
      </c>
      <c r="AF1647" s="43">
        <f t="shared" si="495"/>
        <v>0</v>
      </c>
      <c r="AG1647" s="41">
        <v>44411</v>
      </c>
      <c r="AH1647">
        <v>14.8</v>
      </c>
      <c r="AI1647">
        <v>6.4189999999999996</v>
      </c>
      <c r="AJ1647" s="39">
        <f t="shared" si="482"/>
        <v>0</v>
      </c>
      <c r="AK1647" s="45">
        <v>44263</v>
      </c>
      <c r="AL1647">
        <v>18.54</v>
      </c>
      <c r="AM1647">
        <v>13.714499999999999</v>
      </c>
      <c r="AN1647" s="39">
        <f t="shared" si="483"/>
        <v>0</v>
      </c>
      <c r="AO1647" s="41">
        <v>44411</v>
      </c>
      <c r="AP1647">
        <v>9.65</v>
      </c>
      <c r="AQ1647">
        <v>8.8928999999999991</v>
      </c>
      <c r="AR1647" s="18">
        <f t="shared" si="484"/>
        <v>0</v>
      </c>
      <c r="AS1647" s="41">
        <v>44411</v>
      </c>
      <c r="AT1647">
        <v>12.4</v>
      </c>
      <c r="AU1647">
        <v>10.8645</v>
      </c>
      <c r="AV1647" s="39">
        <f t="shared" si="485"/>
        <v>0</v>
      </c>
      <c r="AW1647" s="41">
        <v>44411</v>
      </c>
      <c r="AX1647">
        <v>12.25</v>
      </c>
      <c r="AY1647">
        <v>8.3844999999999992</v>
      </c>
      <c r="AZ1647" s="39">
        <f t="shared" si="486"/>
        <v>1.2400685841242083E-2</v>
      </c>
      <c r="BA1647" s="41">
        <v>44411</v>
      </c>
      <c r="BB1647">
        <v>5.98</v>
      </c>
      <c r="BC1647">
        <v>3.5129000000000001</v>
      </c>
      <c r="BD1647" s="39">
        <f t="shared" si="487"/>
        <v>1.699380464362225E-2</v>
      </c>
      <c r="BE1647" s="41">
        <v>44411</v>
      </c>
      <c r="BF1647">
        <v>11</v>
      </c>
      <c r="BG1647">
        <v>8.5065000000000008</v>
      </c>
      <c r="BH1647" s="39">
        <f t="shared" si="488"/>
        <v>2.3252177260260874E-2</v>
      </c>
      <c r="BI1647" s="41">
        <v>44411</v>
      </c>
      <c r="BJ1647">
        <v>1.62</v>
      </c>
      <c r="BK1647">
        <v>1.62</v>
      </c>
      <c r="BL1647" s="39">
        <f t="shared" si="489"/>
        <v>-6.1349693251532443E-3</v>
      </c>
      <c r="BM1647" s="41">
        <v>44411</v>
      </c>
      <c r="BN1647">
        <v>6.6</v>
      </c>
      <c r="BO1647">
        <v>4.8662000000000001</v>
      </c>
      <c r="BP1647" s="46">
        <f t="shared" si="490"/>
        <v>-1.1979208966133388E-2</v>
      </c>
      <c r="BQ1647" s="41">
        <v>44411</v>
      </c>
      <c r="BR1647">
        <v>12.11</v>
      </c>
      <c r="BS1647">
        <v>7.2092000000000001</v>
      </c>
      <c r="BT1647" s="18">
        <f t="shared" si="491"/>
        <v>-7.3800738007380505E-3</v>
      </c>
      <c r="BU1647" s="41">
        <v>44411</v>
      </c>
      <c r="BV1647">
        <v>3.47</v>
      </c>
      <c r="BW1647">
        <v>2.3906999999999998</v>
      </c>
      <c r="BX1647" s="39">
        <f t="shared" si="492"/>
        <v>0</v>
      </c>
      <c r="BY1647" s="41">
        <v>44708</v>
      </c>
      <c r="BZ1647">
        <v>13.7</v>
      </c>
      <c r="CA1647">
        <v>9.7623999999999995</v>
      </c>
    </row>
    <row r="1648" spans="1:79">
      <c r="A1648" s="41">
        <v>44412</v>
      </c>
      <c r="B1648">
        <v>7</v>
      </c>
      <c r="C1648">
        <v>4.6459000000000001</v>
      </c>
      <c r="D1648" s="34">
        <f t="shared" si="478"/>
        <v>-1.2687011220673118E-2</v>
      </c>
      <c r="E1648" s="41">
        <v>44412</v>
      </c>
      <c r="F1648">
        <v>1.51</v>
      </c>
      <c r="G1648">
        <v>1.51</v>
      </c>
      <c r="H1648" s="39">
        <f t="shared" si="479"/>
        <v>0</v>
      </c>
      <c r="L1648" s="38"/>
      <c r="M1648" s="41">
        <v>44412</v>
      </c>
      <c r="N1648">
        <v>6.27</v>
      </c>
      <c r="O1648">
        <v>4.1894999999999998</v>
      </c>
      <c r="P1648" s="43">
        <f t="shared" si="480"/>
        <v>-1.5728891113177962E-3</v>
      </c>
      <c r="Q1648" s="41">
        <v>44412</v>
      </c>
      <c r="R1648">
        <v>1.61</v>
      </c>
      <c r="S1648">
        <v>1.1959</v>
      </c>
      <c r="T1648" s="39">
        <f t="shared" si="481"/>
        <v>6.2263357172907645E-3</v>
      </c>
      <c r="U1648" s="42">
        <v>44413.62533333333</v>
      </c>
      <c r="V1648" s="44">
        <v>8.1</v>
      </c>
      <c r="W1648" s="44">
        <v>6.3689999999999998</v>
      </c>
      <c r="X1648" s="43">
        <f t="shared" si="493"/>
        <v>0</v>
      </c>
      <c r="Y1648" s="42">
        <v>44413.62533333333</v>
      </c>
      <c r="Z1648" s="44">
        <v>10.64</v>
      </c>
      <c r="AA1648" s="44">
        <v>8.6240000000000006</v>
      </c>
      <c r="AB1648" s="43">
        <f t="shared" si="494"/>
        <v>0</v>
      </c>
      <c r="AC1648" s="42">
        <v>44413.62533333333</v>
      </c>
      <c r="AD1648" s="44">
        <v>21</v>
      </c>
      <c r="AE1648" s="44">
        <v>18.164000000000001</v>
      </c>
      <c r="AF1648" s="43">
        <f t="shared" si="495"/>
        <v>0</v>
      </c>
      <c r="AG1648" s="41">
        <v>44412</v>
      </c>
      <c r="AH1648">
        <v>14.8</v>
      </c>
      <c r="AI1648">
        <v>6.4189999999999996</v>
      </c>
      <c r="AJ1648" s="39">
        <f t="shared" si="482"/>
        <v>0</v>
      </c>
      <c r="AK1648" s="45">
        <v>44294</v>
      </c>
      <c r="AL1648">
        <v>18.53</v>
      </c>
      <c r="AM1648">
        <v>13.707100000000001</v>
      </c>
      <c r="AN1648" s="39">
        <f t="shared" si="483"/>
        <v>-5.3957490247539034E-4</v>
      </c>
      <c r="AO1648" s="41">
        <v>44412</v>
      </c>
      <c r="AP1648">
        <v>9.65</v>
      </c>
      <c r="AQ1648">
        <v>8.8928999999999991</v>
      </c>
      <c r="AR1648" s="18">
        <f t="shared" si="484"/>
        <v>0</v>
      </c>
      <c r="AS1648" s="41">
        <v>44412</v>
      </c>
      <c r="AT1648">
        <v>12.4</v>
      </c>
      <c r="AU1648">
        <v>10.8645</v>
      </c>
      <c r="AV1648" s="39">
        <f t="shared" si="485"/>
        <v>0</v>
      </c>
      <c r="AW1648" s="41">
        <v>44412</v>
      </c>
      <c r="AX1648">
        <v>12.25</v>
      </c>
      <c r="AY1648">
        <v>8.3844999999999992</v>
      </c>
      <c r="AZ1648" s="39">
        <f t="shared" si="486"/>
        <v>0</v>
      </c>
      <c r="BA1648" s="41">
        <v>44412</v>
      </c>
      <c r="BB1648">
        <v>6.08</v>
      </c>
      <c r="BC1648">
        <v>3.5716000000000001</v>
      </c>
      <c r="BD1648" s="39">
        <f t="shared" si="487"/>
        <v>1.6709840872213833E-2</v>
      </c>
      <c r="BE1648" s="41">
        <v>44412</v>
      </c>
      <c r="BF1648">
        <v>11</v>
      </c>
      <c r="BG1648">
        <v>8.5065000000000008</v>
      </c>
      <c r="BH1648" s="39">
        <f t="shared" si="488"/>
        <v>0</v>
      </c>
      <c r="BI1648" s="41">
        <v>44412</v>
      </c>
      <c r="BJ1648">
        <v>1.58</v>
      </c>
      <c r="BK1648">
        <v>1.58</v>
      </c>
      <c r="BL1648" s="39">
        <f t="shared" si="489"/>
        <v>-2.4691358024691377E-2</v>
      </c>
      <c r="BM1648" s="41">
        <v>44412</v>
      </c>
      <c r="BN1648">
        <v>6.6</v>
      </c>
      <c r="BO1648">
        <v>4.8662000000000001</v>
      </c>
      <c r="BP1648" s="46">
        <f t="shared" si="490"/>
        <v>0</v>
      </c>
      <c r="BQ1648" s="41">
        <v>44412</v>
      </c>
      <c r="BR1648">
        <v>12</v>
      </c>
      <c r="BS1648">
        <v>7.1436999999999999</v>
      </c>
      <c r="BT1648" s="18">
        <f t="shared" si="491"/>
        <v>-9.0856128280530583E-3</v>
      </c>
      <c r="BU1648" s="41">
        <v>44412</v>
      </c>
      <c r="BV1648">
        <v>3.48</v>
      </c>
      <c r="BW1648">
        <v>2.3976000000000002</v>
      </c>
      <c r="BX1648" s="39">
        <f t="shared" si="492"/>
        <v>2.8861839628562141E-3</v>
      </c>
      <c r="BY1648" s="41">
        <v>44711</v>
      </c>
      <c r="BZ1648">
        <v>13.7</v>
      </c>
      <c r="CA1648">
        <v>9.7623999999999995</v>
      </c>
    </row>
    <row r="1649" spans="1:79">
      <c r="A1649" s="41">
        <v>44413</v>
      </c>
      <c r="B1649">
        <v>7.1</v>
      </c>
      <c r="C1649">
        <v>4.7122000000000002</v>
      </c>
      <c r="D1649" s="34">
        <f t="shared" si="478"/>
        <v>1.4270647237349065E-2</v>
      </c>
      <c r="E1649" s="41">
        <v>44413</v>
      </c>
      <c r="F1649">
        <v>1.51</v>
      </c>
      <c r="G1649">
        <v>1.51</v>
      </c>
      <c r="H1649" s="39">
        <f t="shared" si="479"/>
        <v>0</v>
      </c>
      <c r="L1649" s="38"/>
      <c r="M1649" s="41">
        <v>44413</v>
      </c>
      <c r="N1649">
        <v>6.27</v>
      </c>
      <c r="O1649">
        <v>4.1894999999999998</v>
      </c>
      <c r="P1649" s="43">
        <f t="shared" si="480"/>
        <v>0</v>
      </c>
      <c r="Q1649" s="41">
        <v>44413</v>
      </c>
      <c r="R1649">
        <v>1.61</v>
      </c>
      <c r="S1649">
        <v>1.1959</v>
      </c>
      <c r="T1649" s="39">
        <f t="shared" si="481"/>
        <v>0</v>
      </c>
      <c r="U1649" s="42">
        <v>44414.62533333333</v>
      </c>
      <c r="V1649" s="44">
        <v>8.15</v>
      </c>
      <c r="W1649" s="44">
        <v>6.4089999999999998</v>
      </c>
      <c r="X1649" s="43">
        <f t="shared" si="493"/>
        <v>6.2804207881928149E-3</v>
      </c>
      <c r="Y1649" s="42">
        <v>44414.62533333333</v>
      </c>
      <c r="Z1649" s="44">
        <v>10.64</v>
      </c>
      <c r="AA1649" s="44">
        <v>8.6240000000000006</v>
      </c>
      <c r="AB1649" s="43">
        <f t="shared" si="494"/>
        <v>0</v>
      </c>
      <c r="AC1649" s="42">
        <v>44414.62533333333</v>
      </c>
      <c r="AD1649" s="44">
        <v>21</v>
      </c>
      <c r="AE1649" s="44">
        <v>18.164000000000001</v>
      </c>
      <c r="AF1649" s="43">
        <f t="shared" si="495"/>
        <v>0</v>
      </c>
      <c r="AG1649" s="41">
        <v>44413</v>
      </c>
      <c r="AH1649">
        <v>14.84</v>
      </c>
      <c r="AI1649">
        <v>6.4363000000000001</v>
      </c>
      <c r="AJ1649" s="39">
        <f t="shared" si="482"/>
        <v>2.6951238510672282E-3</v>
      </c>
      <c r="AK1649" s="45">
        <v>44324</v>
      </c>
      <c r="AL1649">
        <v>18.57</v>
      </c>
      <c r="AM1649">
        <v>13.736700000000001</v>
      </c>
      <c r="AN1649" s="39">
        <f t="shared" si="483"/>
        <v>2.1594648029123805E-3</v>
      </c>
      <c r="AO1649" s="41">
        <v>44413</v>
      </c>
      <c r="AP1649">
        <v>9.3699999999999992</v>
      </c>
      <c r="AQ1649">
        <v>8.6349</v>
      </c>
      <c r="AR1649" s="18">
        <f t="shared" si="484"/>
        <v>-2.901190837634508E-2</v>
      </c>
      <c r="AS1649" s="41">
        <v>44413</v>
      </c>
      <c r="AT1649">
        <v>12.38</v>
      </c>
      <c r="AU1649">
        <v>10.8469</v>
      </c>
      <c r="AV1649" s="39">
        <f t="shared" si="485"/>
        <v>-1.6199548989829112E-3</v>
      </c>
      <c r="AW1649" s="41">
        <v>44413</v>
      </c>
      <c r="AX1649">
        <v>12.35</v>
      </c>
      <c r="AY1649">
        <v>8.4529999999999994</v>
      </c>
      <c r="AZ1649" s="39">
        <f t="shared" si="486"/>
        <v>8.1698371995945172E-3</v>
      </c>
      <c r="BA1649" s="41">
        <v>44413</v>
      </c>
      <c r="BB1649">
        <v>6.44</v>
      </c>
      <c r="BC1649">
        <v>3.7831000000000001</v>
      </c>
      <c r="BD1649" s="39">
        <f t="shared" si="487"/>
        <v>5.9217157576436336E-2</v>
      </c>
      <c r="BE1649" s="41">
        <v>44413</v>
      </c>
      <c r="BF1649">
        <v>11.15</v>
      </c>
      <c r="BG1649">
        <v>8.6225000000000005</v>
      </c>
      <c r="BH1649" s="39">
        <f t="shared" si="488"/>
        <v>1.3636630811732163E-2</v>
      </c>
      <c r="BI1649" s="41">
        <v>44413</v>
      </c>
      <c r="BJ1649">
        <v>1.62</v>
      </c>
      <c r="BK1649">
        <v>1.62</v>
      </c>
      <c r="BL1649" s="39">
        <f t="shared" si="489"/>
        <v>2.5316455696202552E-2</v>
      </c>
      <c r="BM1649" s="41">
        <v>44413</v>
      </c>
      <c r="BN1649">
        <v>6.71</v>
      </c>
      <c r="BO1649">
        <v>4.9473000000000003</v>
      </c>
      <c r="BP1649" s="46">
        <f t="shared" si="490"/>
        <v>1.666598166947519E-2</v>
      </c>
      <c r="BQ1649" s="41">
        <v>44413</v>
      </c>
      <c r="BR1649">
        <v>12.23</v>
      </c>
      <c r="BS1649">
        <v>7.2807000000000004</v>
      </c>
      <c r="BT1649" s="18">
        <f t="shared" si="491"/>
        <v>1.9177737027030874E-2</v>
      </c>
      <c r="BU1649" s="41">
        <v>44413</v>
      </c>
      <c r="BV1649">
        <v>3.5</v>
      </c>
      <c r="BW1649">
        <v>2.4113000000000002</v>
      </c>
      <c r="BX1649" s="39">
        <f t="shared" si="492"/>
        <v>5.7140473807140661E-3</v>
      </c>
      <c r="BY1649" s="41">
        <v>44712</v>
      </c>
      <c r="BZ1649">
        <v>13.7</v>
      </c>
      <c r="CA1649">
        <v>9.7623999999999995</v>
      </c>
    </row>
    <row r="1650" spans="1:79">
      <c r="A1650" s="41">
        <v>44414</v>
      </c>
      <c r="B1650">
        <v>7</v>
      </c>
      <c r="C1650">
        <v>4.6459000000000001</v>
      </c>
      <c r="D1650" s="34">
        <f t="shared" si="478"/>
        <v>-1.4069861211323803E-2</v>
      </c>
      <c r="E1650" s="41">
        <v>44414</v>
      </c>
      <c r="F1650">
        <v>1.47</v>
      </c>
      <c r="G1650">
        <v>1.47</v>
      </c>
      <c r="H1650" s="39">
        <f t="shared" si="479"/>
        <v>-2.6490066225165587E-2</v>
      </c>
      <c r="L1650" s="38"/>
      <c r="M1650" s="41">
        <v>44414</v>
      </c>
      <c r="N1650">
        <v>6.27</v>
      </c>
      <c r="O1650">
        <v>4.1894999999999998</v>
      </c>
      <c r="P1650" s="43">
        <f t="shared" si="480"/>
        <v>0</v>
      </c>
      <c r="Q1650" s="41">
        <v>44414</v>
      </c>
      <c r="R1650">
        <v>1.6</v>
      </c>
      <c r="S1650">
        <v>1.1884999999999999</v>
      </c>
      <c r="T1650" s="39">
        <f t="shared" si="481"/>
        <v>-6.1878083451794245E-3</v>
      </c>
      <c r="U1650" s="42">
        <v>44417.62533333333</v>
      </c>
      <c r="V1650" s="44">
        <v>8.15</v>
      </c>
      <c r="W1650" s="44">
        <v>6.4089999999999998</v>
      </c>
      <c r="X1650" s="43">
        <f t="shared" si="493"/>
        <v>0</v>
      </c>
      <c r="Y1650" s="42">
        <v>44417.62533333333</v>
      </c>
      <c r="Z1650" s="44">
        <v>10.64</v>
      </c>
      <c r="AA1650" s="44">
        <v>8.6240000000000006</v>
      </c>
      <c r="AB1650" s="43">
        <f t="shared" si="494"/>
        <v>0</v>
      </c>
      <c r="AC1650" s="42">
        <v>44417.62533333333</v>
      </c>
      <c r="AD1650" s="44">
        <v>21</v>
      </c>
      <c r="AE1650" s="44">
        <v>18.164000000000001</v>
      </c>
      <c r="AF1650" s="43">
        <f t="shared" si="495"/>
        <v>0</v>
      </c>
      <c r="AG1650" s="41">
        <v>44414</v>
      </c>
      <c r="AH1650">
        <v>14.84</v>
      </c>
      <c r="AI1650">
        <v>6.4363000000000001</v>
      </c>
      <c r="AJ1650" s="39">
        <f t="shared" si="482"/>
        <v>0</v>
      </c>
      <c r="AK1650" s="45">
        <v>44355</v>
      </c>
      <c r="AL1650">
        <v>18.600000000000001</v>
      </c>
      <c r="AM1650">
        <v>13.758900000000001</v>
      </c>
      <c r="AN1650" s="39">
        <f t="shared" si="483"/>
        <v>1.6161086723885485E-3</v>
      </c>
      <c r="AO1650" s="41">
        <v>44414</v>
      </c>
      <c r="AP1650">
        <v>9.59</v>
      </c>
      <c r="AQ1650">
        <v>8.8376000000000001</v>
      </c>
      <c r="AR1650" s="18">
        <f t="shared" si="484"/>
        <v>2.3474504626573568E-2</v>
      </c>
      <c r="AS1650" s="41">
        <v>44414</v>
      </c>
      <c r="AT1650">
        <v>12.38</v>
      </c>
      <c r="AU1650">
        <v>10.8469</v>
      </c>
      <c r="AV1650" s="39">
        <f t="shared" si="485"/>
        <v>0</v>
      </c>
      <c r="AW1650" s="41">
        <v>44414</v>
      </c>
      <c r="AX1650">
        <v>12.35</v>
      </c>
      <c r="AY1650">
        <v>8.4529999999999994</v>
      </c>
      <c r="AZ1650" s="39">
        <f t="shared" si="486"/>
        <v>0</v>
      </c>
      <c r="BA1650" s="41">
        <v>44414</v>
      </c>
      <c r="BB1650">
        <v>6.78</v>
      </c>
      <c r="BC1650">
        <v>3.9828999999999999</v>
      </c>
      <c r="BD1650" s="39">
        <f t="shared" si="487"/>
        <v>5.281382992783689E-2</v>
      </c>
      <c r="BE1650" s="41">
        <v>44414</v>
      </c>
      <c r="BF1650">
        <v>11.34</v>
      </c>
      <c r="BG1650">
        <v>8.7693999999999992</v>
      </c>
      <c r="BH1650" s="39">
        <f t="shared" si="488"/>
        <v>1.7036822267323708E-2</v>
      </c>
      <c r="BI1650" s="41">
        <v>44414</v>
      </c>
      <c r="BJ1650">
        <v>1.6</v>
      </c>
      <c r="BK1650">
        <v>1.6</v>
      </c>
      <c r="BL1650" s="39">
        <f t="shared" si="489"/>
        <v>-1.2345679012345689E-2</v>
      </c>
      <c r="BM1650" s="41">
        <v>44414</v>
      </c>
      <c r="BN1650">
        <v>6.8</v>
      </c>
      <c r="BO1650">
        <v>5.0137</v>
      </c>
      <c r="BP1650" s="46">
        <f t="shared" si="490"/>
        <v>1.3421462211711395E-2</v>
      </c>
      <c r="BQ1650" s="41">
        <v>44414</v>
      </c>
      <c r="BR1650">
        <v>12.2</v>
      </c>
      <c r="BS1650">
        <v>7.2628000000000004</v>
      </c>
      <c r="BT1650" s="18">
        <f t="shared" si="491"/>
        <v>-2.4585548092903192E-3</v>
      </c>
      <c r="BU1650" s="41">
        <v>44414</v>
      </c>
      <c r="BV1650">
        <v>3.56</v>
      </c>
      <c r="BW1650">
        <v>2.4527000000000001</v>
      </c>
      <c r="BX1650" s="39">
        <f t="shared" si="492"/>
        <v>1.7169161862895483E-2</v>
      </c>
      <c r="BY1650" s="41">
        <v>44713</v>
      </c>
      <c r="BZ1650">
        <v>13.7</v>
      </c>
      <c r="CA1650">
        <v>9.7623999999999995</v>
      </c>
    </row>
    <row r="1651" spans="1:79">
      <c r="A1651" s="41">
        <v>44417</v>
      </c>
      <c r="B1651">
        <v>7</v>
      </c>
      <c r="C1651">
        <v>4.6459000000000001</v>
      </c>
      <c r="D1651" s="34">
        <f t="shared" si="478"/>
        <v>0</v>
      </c>
      <c r="E1651" s="41">
        <v>44417</v>
      </c>
      <c r="F1651">
        <v>1.5</v>
      </c>
      <c r="G1651">
        <v>1.5</v>
      </c>
      <c r="H1651" s="39">
        <f t="shared" si="479"/>
        <v>2.0408163265306142E-2</v>
      </c>
      <c r="L1651" s="38"/>
      <c r="M1651" s="41">
        <v>44417</v>
      </c>
      <c r="N1651">
        <v>6.27</v>
      </c>
      <c r="O1651">
        <v>4.1894999999999998</v>
      </c>
      <c r="P1651" s="43">
        <f t="shared" si="480"/>
        <v>0</v>
      </c>
      <c r="Q1651" s="41">
        <v>44417</v>
      </c>
      <c r="R1651">
        <v>1.6</v>
      </c>
      <c r="S1651">
        <v>1.1884999999999999</v>
      </c>
      <c r="T1651" s="39">
        <f t="shared" si="481"/>
        <v>0</v>
      </c>
      <c r="U1651" s="42">
        <v>44419.62533333333</v>
      </c>
      <c r="V1651" s="44">
        <v>8.15</v>
      </c>
      <c r="W1651" s="44">
        <v>6.4089999999999998</v>
      </c>
      <c r="X1651" s="43">
        <f t="shared" si="493"/>
        <v>0</v>
      </c>
      <c r="Y1651" s="42">
        <v>44419.62533333333</v>
      </c>
      <c r="Z1651" s="44">
        <v>10.64</v>
      </c>
      <c r="AA1651" s="44">
        <v>8.6240000000000006</v>
      </c>
      <c r="AB1651" s="43">
        <f t="shared" si="494"/>
        <v>0</v>
      </c>
      <c r="AC1651" s="42">
        <v>44419.62533333333</v>
      </c>
      <c r="AD1651" s="44">
        <v>21</v>
      </c>
      <c r="AE1651" s="44">
        <v>18.164000000000001</v>
      </c>
      <c r="AF1651" s="43">
        <f t="shared" si="495"/>
        <v>0</v>
      </c>
      <c r="AG1651" s="41">
        <v>44417</v>
      </c>
      <c r="AH1651">
        <v>14.9</v>
      </c>
      <c r="AI1651">
        <v>6.4622999999999999</v>
      </c>
      <c r="AJ1651" s="39">
        <f t="shared" si="482"/>
        <v>4.0395879620278418E-3</v>
      </c>
      <c r="AK1651" s="45">
        <v>44447</v>
      </c>
      <c r="AL1651">
        <v>18.649999999999999</v>
      </c>
      <c r="AM1651">
        <v>13.7959</v>
      </c>
      <c r="AN1651" s="39">
        <f t="shared" si="483"/>
        <v>2.6891684655022592E-3</v>
      </c>
      <c r="AO1651" s="41">
        <v>44417</v>
      </c>
      <c r="AP1651">
        <v>9.6</v>
      </c>
      <c r="AQ1651">
        <v>8.8468</v>
      </c>
      <c r="AR1651" s="18">
        <f t="shared" si="484"/>
        <v>1.0410066081288896E-3</v>
      </c>
      <c r="AS1651" s="41">
        <v>44417</v>
      </c>
      <c r="AT1651">
        <v>12.2</v>
      </c>
      <c r="AU1651">
        <v>10.6892</v>
      </c>
      <c r="AV1651" s="39">
        <f t="shared" si="485"/>
        <v>-1.4538716130876119E-2</v>
      </c>
      <c r="AW1651" s="41">
        <v>44417</v>
      </c>
      <c r="AX1651">
        <v>12.46</v>
      </c>
      <c r="AY1651">
        <v>8.5282</v>
      </c>
      <c r="AZ1651" s="39">
        <f t="shared" si="486"/>
        <v>8.8962498521235785E-3</v>
      </c>
      <c r="BA1651" s="41">
        <v>44417</v>
      </c>
      <c r="BB1651">
        <v>7.13</v>
      </c>
      <c r="BC1651">
        <v>4.1885000000000003</v>
      </c>
      <c r="BD1651" s="39">
        <f t="shared" si="487"/>
        <v>5.1620678400160804E-2</v>
      </c>
      <c r="BE1651" s="41">
        <v>44417</v>
      </c>
      <c r="BF1651">
        <v>11.68</v>
      </c>
      <c r="BG1651">
        <v>9.0324000000000009</v>
      </c>
      <c r="BH1651" s="39">
        <f t="shared" si="488"/>
        <v>2.9990649303259252E-2</v>
      </c>
      <c r="BI1651" s="41">
        <v>44417</v>
      </c>
      <c r="BJ1651">
        <v>1.6</v>
      </c>
      <c r="BK1651">
        <v>1.6</v>
      </c>
      <c r="BL1651" s="39">
        <f t="shared" si="489"/>
        <v>0</v>
      </c>
      <c r="BM1651" s="41">
        <v>44417</v>
      </c>
      <c r="BN1651">
        <v>6.77</v>
      </c>
      <c r="BO1651">
        <v>4.9916</v>
      </c>
      <c r="BP1651" s="46">
        <f t="shared" si="490"/>
        <v>-4.4079222929174081E-3</v>
      </c>
      <c r="BQ1651" s="41">
        <v>44417</v>
      </c>
      <c r="BR1651">
        <v>12.2</v>
      </c>
      <c r="BS1651">
        <v>7.2628000000000004</v>
      </c>
      <c r="BT1651" s="18">
        <f t="shared" si="491"/>
        <v>0</v>
      </c>
      <c r="BU1651" s="41">
        <v>44417</v>
      </c>
      <c r="BV1651">
        <v>3.61</v>
      </c>
      <c r="BW1651">
        <v>2.4870999999999999</v>
      </c>
      <c r="BX1651" s="39">
        <f t="shared" si="492"/>
        <v>1.402535980755892E-2</v>
      </c>
      <c r="BY1651" s="41">
        <v>44714</v>
      </c>
      <c r="BZ1651">
        <v>13.6</v>
      </c>
      <c r="CA1651">
        <v>9.6912000000000003</v>
      </c>
    </row>
    <row r="1652" spans="1:79">
      <c r="A1652" s="41">
        <v>44419</v>
      </c>
      <c r="B1652">
        <v>7</v>
      </c>
      <c r="C1652">
        <v>4.6459000000000001</v>
      </c>
      <c r="D1652" s="34">
        <f t="shared" si="478"/>
        <v>0</v>
      </c>
      <c r="E1652" s="41">
        <v>44419</v>
      </c>
      <c r="F1652">
        <v>1.5</v>
      </c>
      <c r="G1652">
        <v>1.5</v>
      </c>
      <c r="H1652" s="39">
        <f t="shared" si="479"/>
        <v>0</v>
      </c>
      <c r="L1652" s="38"/>
      <c r="M1652" s="41">
        <v>44419</v>
      </c>
      <c r="N1652">
        <v>6.24</v>
      </c>
      <c r="O1652">
        <v>4.1694000000000004</v>
      </c>
      <c r="P1652" s="43">
        <f t="shared" si="480"/>
        <v>-4.7977085571068966E-3</v>
      </c>
      <c r="Q1652" s="41">
        <v>44419</v>
      </c>
      <c r="R1652">
        <v>1.62</v>
      </c>
      <c r="S1652">
        <v>1.2033</v>
      </c>
      <c r="T1652" s="39">
        <f t="shared" si="481"/>
        <v>1.2452671434581529E-2</v>
      </c>
      <c r="U1652" s="42">
        <v>44420.62533333333</v>
      </c>
      <c r="V1652" s="44">
        <v>8.15</v>
      </c>
      <c r="W1652" s="44">
        <v>6.4089999999999998</v>
      </c>
      <c r="X1652" s="43">
        <f t="shared" si="493"/>
        <v>0</v>
      </c>
      <c r="Y1652" s="42">
        <v>44420.62533333333</v>
      </c>
      <c r="Z1652" s="44">
        <v>10.64</v>
      </c>
      <c r="AA1652" s="44">
        <v>8.6240000000000006</v>
      </c>
      <c r="AB1652" s="43">
        <f t="shared" si="494"/>
        <v>0</v>
      </c>
      <c r="AC1652" s="42">
        <v>44420.62533333333</v>
      </c>
      <c r="AD1652" s="44">
        <v>21</v>
      </c>
      <c r="AE1652" s="44">
        <v>18.164000000000001</v>
      </c>
      <c r="AF1652" s="43">
        <f t="shared" si="495"/>
        <v>0</v>
      </c>
      <c r="AG1652" s="41">
        <v>44419</v>
      </c>
      <c r="AH1652">
        <v>14.9</v>
      </c>
      <c r="AI1652">
        <v>6.4622999999999999</v>
      </c>
      <c r="AJ1652" s="39">
        <f t="shared" si="482"/>
        <v>0</v>
      </c>
      <c r="AK1652" s="45">
        <v>44508</v>
      </c>
      <c r="AL1652">
        <v>18.64</v>
      </c>
      <c r="AM1652">
        <v>13.788500000000001</v>
      </c>
      <c r="AN1652" s="39">
        <f t="shared" si="483"/>
        <v>-5.3639124667464544E-4</v>
      </c>
      <c r="AO1652" s="41">
        <v>44419</v>
      </c>
      <c r="AP1652">
        <v>9.6</v>
      </c>
      <c r="AQ1652">
        <v>8.8468</v>
      </c>
      <c r="AR1652" s="18">
        <f t="shared" si="484"/>
        <v>0</v>
      </c>
      <c r="AS1652" s="41">
        <v>44419</v>
      </c>
      <c r="AT1652">
        <v>12.2</v>
      </c>
      <c r="AU1652">
        <v>10.6892</v>
      </c>
      <c r="AV1652" s="39">
        <f t="shared" si="485"/>
        <v>0</v>
      </c>
      <c r="AW1652" s="41">
        <v>44419</v>
      </c>
      <c r="AX1652">
        <v>12.36</v>
      </c>
      <c r="AY1652">
        <v>8.4597999999999995</v>
      </c>
      <c r="AZ1652" s="39">
        <f t="shared" si="486"/>
        <v>-8.0204498018339697E-3</v>
      </c>
      <c r="BA1652" s="41">
        <v>44419</v>
      </c>
      <c r="BB1652">
        <v>7</v>
      </c>
      <c r="BC1652">
        <v>4.1120999999999999</v>
      </c>
      <c r="BD1652" s="39">
        <f t="shared" si="487"/>
        <v>-1.8240420198161744E-2</v>
      </c>
      <c r="BE1652" s="41">
        <v>44419</v>
      </c>
      <c r="BF1652">
        <v>11.35</v>
      </c>
      <c r="BG1652">
        <v>8.7772000000000006</v>
      </c>
      <c r="BH1652" s="39">
        <f t="shared" si="488"/>
        <v>-2.8253841725344349E-2</v>
      </c>
      <c r="BI1652" s="41">
        <v>44419</v>
      </c>
      <c r="BJ1652">
        <v>1.59</v>
      </c>
      <c r="BK1652">
        <v>1.59</v>
      </c>
      <c r="BL1652" s="39">
        <f t="shared" si="489"/>
        <v>-6.2500000000000056E-3</v>
      </c>
      <c r="BM1652" s="41">
        <v>44419</v>
      </c>
      <c r="BN1652">
        <v>6.77</v>
      </c>
      <c r="BO1652">
        <v>4.9916</v>
      </c>
      <c r="BP1652" s="46">
        <f t="shared" si="490"/>
        <v>0</v>
      </c>
      <c r="BQ1652" s="41">
        <v>44419</v>
      </c>
      <c r="BR1652">
        <v>12.2</v>
      </c>
      <c r="BS1652">
        <v>7.2628000000000004</v>
      </c>
      <c r="BT1652" s="18">
        <f t="shared" si="491"/>
        <v>0</v>
      </c>
      <c r="BU1652" s="41">
        <v>44419</v>
      </c>
      <c r="BV1652">
        <v>3.62</v>
      </c>
      <c r="BW1652">
        <v>2.4940000000000002</v>
      </c>
      <c r="BX1652" s="39">
        <f t="shared" si="492"/>
        <v>2.7743154678140608E-3</v>
      </c>
      <c r="BY1652" s="41">
        <v>44715</v>
      </c>
      <c r="BZ1652">
        <v>13.6</v>
      </c>
      <c r="CA1652">
        <v>9.6912000000000003</v>
      </c>
    </row>
    <row r="1653" spans="1:79">
      <c r="A1653" s="41">
        <v>44420</v>
      </c>
      <c r="B1653">
        <v>6.95</v>
      </c>
      <c r="C1653">
        <v>4.6127000000000002</v>
      </c>
      <c r="D1653" s="34">
        <f t="shared" si="478"/>
        <v>-7.1460857960782397E-3</v>
      </c>
      <c r="E1653" s="41">
        <v>44420</v>
      </c>
      <c r="F1653">
        <v>1.54</v>
      </c>
      <c r="G1653">
        <v>1.54</v>
      </c>
      <c r="H1653" s="39">
        <f t="shared" si="479"/>
        <v>2.6666666666666689E-2</v>
      </c>
      <c r="L1653" s="38"/>
      <c r="M1653" s="41">
        <v>44420</v>
      </c>
      <c r="N1653">
        <v>6.24</v>
      </c>
      <c r="O1653">
        <v>4.1694000000000004</v>
      </c>
      <c r="P1653" s="43">
        <f t="shared" si="480"/>
        <v>0</v>
      </c>
      <c r="Q1653" s="41">
        <v>44420</v>
      </c>
      <c r="R1653">
        <v>1.61</v>
      </c>
      <c r="S1653">
        <v>1.1959</v>
      </c>
      <c r="T1653" s="39">
        <f t="shared" si="481"/>
        <v>-6.1497548408543778E-3</v>
      </c>
      <c r="U1653" s="42">
        <v>44424.62533333333</v>
      </c>
      <c r="V1653" s="44">
        <v>7.94</v>
      </c>
      <c r="W1653" s="44">
        <v>6.2430000000000003</v>
      </c>
      <c r="X1653" s="43">
        <f t="shared" si="493"/>
        <v>-2.5901076611015678E-2</v>
      </c>
      <c r="Y1653" s="42">
        <v>44424.62533333333</v>
      </c>
      <c r="Z1653" s="44">
        <v>10.9</v>
      </c>
      <c r="AA1653" s="44">
        <v>8.8339999999999996</v>
      </c>
      <c r="AB1653" s="43">
        <f t="shared" si="494"/>
        <v>2.4350649350649241E-2</v>
      </c>
      <c r="AC1653" s="42">
        <v>44424.62533333333</v>
      </c>
      <c r="AD1653" s="44">
        <v>21</v>
      </c>
      <c r="AE1653" s="44">
        <v>18.164000000000001</v>
      </c>
      <c r="AF1653" s="43">
        <f t="shared" si="495"/>
        <v>0</v>
      </c>
      <c r="AG1653" s="41">
        <v>44420</v>
      </c>
      <c r="AH1653">
        <v>14.9</v>
      </c>
      <c r="AI1653">
        <v>6.4622999999999999</v>
      </c>
      <c r="AJ1653" s="39">
        <f t="shared" si="482"/>
        <v>0</v>
      </c>
      <c r="AK1653" s="45">
        <v>44538</v>
      </c>
      <c r="AL1653">
        <v>18.59</v>
      </c>
      <c r="AM1653">
        <v>13.7515</v>
      </c>
      <c r="AN1653" s="39">
        <f t="shared" si="483"/>
        <v>-2.6833955832759769E-3</v>
      </c>
      <c r="AO1653" s="41">
        <v>44420</v>
      </c>
      <c r="AP1653">
        <v>9.6</v>
      </c>
      <c r="AQ1653">
        <v>8.8468</v>
      </c>
      <c r="AR1653" s="18">
        <f t="shared" si="484"/>
        <v>0</v>
      </c>
      <c r="AS1653" s="41">
        <v>44420</v>
      </c>
      <c r="AT1653">
        <v>12</v>
      </c>
      <c r="AU1653">
        <v>10.513999999999999</v>
      </c>
      <c r="AV1653" s="39">
        <f t="shared" si="485"/>
        <v>-1.6390375332110938E-2</v>
      </c>
      <c r="AW1653" s="41">
        <v>44420</v>
      </c>
      <c r="AX1653">
        <v>12.3</v>
      </c>
      <c r="AY1653">
        <v>8.4186999999999994</v>
      </c>
      <c r="AZ1653" s="39">
        <f t="shared" si="486"/>
        <v>-4.858270881108317E-3</v>
      </c>
      <c r="BA1653" s="41">
        <v>44420</v>
      </c>
      <c r="BB1653">
        <v>7.02</v>
      </c>
      <c r="BC1653">
        <v>4.1238000000000001</v>
      </c>
      <c r="BD1653" s="39">
        <f t="shared" si="487"/>
        <v>2.84526154519595E-3</v>
      </c>
      <c r="BE1653" s="41">
        <v>44420</v>
      </c>
      <c r="BF1653">
        <v>11.69</v>
      </c>
      <c r="BG1653">
        <v>9.0401000000000007</v>
      </c>
      <c r="BH1653" s="39">
        <f t="shared" si="488"/>
        <v>2.9952604475231296E-2</v>
      </c>
      <c r="BI1653" s="41">
        <v>44420</v>
      </c>
      <c r="BJ1653">
        <v>1.56</v>
      </c>
      <c r="BK1653">
        <v>1.56</v>
      </c>
      <c r="BL1653" s="39">
        <f t="shared" si="489"/>
        <v>-1.8867924528301903E-2</v>
      </c>
      <c r="BM1653" s="41">
        <v>44420</v>
      </c>
      <c r="BN1653">
        <v>6.7</v>
      </c>
      <c r="BO1653">
        <v>4.9398999999999997</v>
      </c>
      <c r="BP1653" s="46">
        <f t="shared" si="490"/>
        <v>-1.0357400432727041E-2</v>
      </c>
      <c r="BQ1653" s="41">
        <v>44420</v>
      </c>
      <c r="BR1653">
        <v>12.2</v>
      </c>
      <c r="BS1653">
        <v>7.2628000000000004</v>
      </c>
      <c r="BT1653" s="18">
        <f t="shared" si="491"/>
        <v>0</v>
      </c>
      <c r="BU1653" s="41">
        <v>44420</v>
      </c>
      <c r="BV1653">
        <v>3.52</v>
      </c>
      <c r="BW1653">
        <v>2.4251</v>
      </c>
      <c r="BX1653" s="39">
        <f t="shared" si="492"/>
        <v>-2.7626303127506087E-2</v>
      </c>
      <c r="BY1653" s="41">
        <v>44718</v>
      </c>
      <c r="BZ1653">
        <v>13.6</v>
      </c>
      <c r="CA1653">
        <v>9.6912000000000003</v>
      </c>
    </row>
    <row r="1654" spans="1:79">
      <c r="A1654" s="41">
        <v>44424</v>
      </c>
      <c r="B1654">
        <v>7</v>
      </c>
      <c r="C1654">
        <v>4.6459000000000001</v>
      </c>
      <c r="D1654" s="34">
        <f t="shared" si="478"/>
        <v>7.1975198907364224E-3</v>
      </c>
      <c r="E1654" s="41">
        <v>44424</v>
      </c>
      <c r="F1654">
        <v>1.54</v>
      </c>
      <c r="G1654">
        <v>1.54</v>
      </c>
      <c r="H1654" s="39">
        <f t="shared" si="479"/>
        <v>0</v>
      </c>
      <c r="L1654" s="38"/>
      <c r="M1654" s="41">
        <v>44424</v>
      </c>
      <c r="N1654">
        <v>6.27</v>
      </c>
      <c r="O1654">
        <v>4.1894999999999998</v>
      </c>
      <c r="P1654" s="43">
        <f t="shared" si="480"/>
        <v>4.8208375305797812E-3</v>
      </c>
      <c r="Q1654" s="41">
        <v>44424</v>
      </c>
      <c r="R1654">
        <v>1.61</v>
      </c>
      <c r="S1654">
        <v>1.1959</v>
      </c>
      <c r="T1654" s="39">
        <f t="shared" si="481"/>
        <v>0</v>
      </c>
      <c r="U1654" s="42">
        <v>44425.62533333333</v>
      </c>
      <c r="V1654" s="44">
        <v>8.15</v>
      </c>
      <c r="W1654" s="44">
        <v>6.4089999999999998</v>
      </c>
      <c r="X1654" s="43">
        <f t="shared" si="493"/>
        <v>2.6589780554220642E-2</v>
      </c>
      <c r="Y1654" s="42">
        <v>44425.62533333333</v>
      </c>
      <c r="Z1654" s="44">
        <v>10.9</v>
      </c>
      <c r="AA1654" s="44">
        <v>8.8339999999999996</v>
      </c>
      <c r="AB1654" s="43">
        <f t="shared" si="494"/>
        <v>0</v>
      </c>
      <c r="AC1654" s="42">
        <v>44425.62533333333</v>
      </c>
      <c r="AD1654" s="44">
        <v>21</v>
      </c>
      <c r="AE1654" s="44">
        <v>18.164000000000001</v>
      </c>
      <c r="AF1654" s="43">
        <f t="shared" si="495"/>
        <v>0</v>
      </c>
      <c r="AG1654" s="41">
        <v>44424</v>
      </c>
      <c r="AH1654">
        <v>14.9</v>
      </c>
      <c r="AI1654">
        <v>6.4622999999999999</v>
      </c>
      <c r="AJ1654" s="39">
        <f t="shared" si="482"/>
        <v>0</v>
      </c>
      <c r="AK1654" s="45" t="s">
        <v>1262</v>
      </c>
      <c r="AL1654">
        <v>18.55</v>
      </c>
      <c r="AM1654">
        <v>13.7219</v>
      </c>
      <c r="AN1654" s="39">
        <f t="shared" si="483"/>
        <v>-2.1524924553685265E-3</v>
      </c>
      <c r="AO1654" s="41">
        <v>44424</v>
      </c>
      <c r="AP1654">
        <v>9.32</v>
      </c>
      <c r="AQ1654">
        <v>8.5888000000000009</v>
      </c>
      <c r="AR1654" s="18">
        <f t="shared" si="484"/>
        <v>-2.9163087217977023E-2</v>
      </c>
      <c r="AS1654" s="41">
        <v>44424</v>
      </c>
      <c r="AT1654">
        <v>12</v>
      </c>
      <c r="AU1654">
        <v>10.513999999999999</v>
      </c>
      <c r="AV1654" s="39">
        <f t="shared" si="485"/>
        <v>0</v>
      </c>
      <c r="AW1654" s="41">
        <v>44424</v>
      </c>
      <c r="AX1654">
        <v>12.4</v>
      </c>
      <c r="AY1654">
        <v>8.4871999999999996</v>
      </c>
      <c r="AZ1654" s="39">
        <f t="shared" si="486"/>
        <v>8.1366481760842217E-3</v>
      </c>
      <c r="BA1654" s="41">
        <v>44424</v>
      </c>
      <c r="BB1654">
        <v>7.05</v>
      </c>
      <c r="BC1654">
        <v>4.1414999999999997</v>
      </c>
      <c r="BD1654" s="39">
        <f t="shared" si="487"/>
        <v>4.292157718608954E-3</v>
      </c>
      <c r="BE1654" s="41">
        <v>44424</v>
      </c>
      <c r="BF1654">
        <v>11.69</v>
      </c>
      <c r="BG1654">
        <v>9.0401000000000007</v>
      </c>
      <c r="BH1654" s="39">
        <f t="shared" si="488"/>
        <v>0</v>
      </c>
      <c r="BI1654" s="41">
        <v>44424</v>
      </c>
      <c r="BJ1654">
        <v>1.56</v>
      </c>
      <c r="BK1654">
        <v>1.56</v>
      </c>
      <c r="BL1654" s="39">
        <f t="shared" si="489"/>
        <v>0</v>
      </c>
      <c r="BM1654" s="41">
        <v>44424</v>
      </c>
      <c r="BN1654">
        <v>6.7</v>
      </c>
      <c r="BO1654">
        <v>4.9398999999999997</v>
      </c>
      <c r="BP1654" s="46">
        <f t="shared" si="490"/>
        <v>0</v>
      </c>
      <c r="BQ1654" s="41">
        <v>44424</v>
      </c>
      <c r="BR1654">
        <v>12.2</v>
      </c>
      <c r="BS1654">
        <v>7.2628000000000004</v>
      </c>
      <c r="BT1654" s="18">
        <f t="shared" si="491"/>
        <v>0</v>
      </c>
      <c r="BU1654" s="41">
        <v>44424</v>
      </c>
      <c r="BV1654">
        <v>3.55</v>
      </c>
      <c r="BW1654">
        <v>2.4458000000000002</v>
      </c>
      <c r="BX1654" s="39">
        <f t="shared" si="492"/>
        <v>8.5357304853408769E-3</v>
      </c>
      <c r="BY1654" s="41">
        <v>44719</v>
      </c>
      <c r="BZ1654">
        <v>13.6</v>
      </c>
      <c r="CA1654">
        <v>9.6912000000000003</v>
      </c>
    </row>
    <row r="1655" spans="1:79">
      <c r="A1655" s="41">
        <v>44425</v>
      </c>
      <c r="B1655">
        <v>7</v>
      </c>
      <c r="C1655">
        <v>4.6459000000000001</v>
      </c>
      <c r="D1655" s="34">
        <f t="shared" si="478"/>
        <v>0</v>
      </c>
      <c r="E1655" s="41">
        <v>44425</v>
      </c>
      <c r="F1655">
        <v>1.54</v>
      </c>
      <c r="G1655">
        <v>1.54</v>
      </c>
      <c r="H1655" s="39">
        <f t="shared" si="479"/>
        <v>0</v>
      </c>
      <c r="L1655" s="38"/>
      <c r="M1655" s="41">
        <v>44425</v>
      </c>
      <c r="N1655">
        <v>6.27</v>
      </c>
      <c r="O1655">
        <v>4.1894999999999998</v>
      </c>
      <c r="P1655" s="43">
        <f t="shared" si="480"/>
        <v>0</v>
      </c>
      <c r="Q1655" s="41">
        <v>44425</v>
      </c>
      <c r="R1655">
        <v>1.58</v>
      </c>
      <c r="S1655">
        <v>1.1736</v>
      </c>
      <c r="T1655" s="39">
        <f t="shared" si="481"/>
        <v>-1.8647044067229692E-2</v>
      </c>
      <c r="U1655" s="42">
        <v>44426.62533333333</v>
      </c>
      <c r="V1655" s="44">
        <v>8.15</v>
      </c>
      <c r="W1655" s="44">
        <v>6.4089999999999998</v>
      </c>
      <c r="X1655" s="43">
        <f t="shared" si="493"/>
        <v>0</v>
      </c>
      <c r="Y1655" s="42">
        <v>44426.62533333333</v>
      </c>
      <c r="Z1655" s="44">
        <v>10.9</v>
      </c>
      <c r="AA1655" s="44">
        <v>8.8339999999999996</v>
      </c>
      <c r="AB1655" s="43">
        <f t="shared" si="494"/>
        <v>0</v>
      </c>
      <c r="AC1655" s="42">
        <v>44426.62533333333</v>
      </c>
      <c r="AD1655" s="44">
        <v>20.41</v>
      </c>
      <c r="AE1655" s="44">
        <v>17.654</v>
      </c>
      <c r="AF1655" s="43">
        <f t="shared" si="495"/>
        <v>-2.8077515965646418E-2</v>
      </c>
      <c r="AG1655" s="41">
        <v>44425</v>
      </c>
      <c r="AH1655">
        <v>14.9</v>
      </c>
      <c r="AI1655">
        <v>6.4622999999999999</v>
      </c>
      <c r="AJ1655" s="39">
        <f t="shared" si="482"/>
        <v>0</v>
      </c>
      <c r="AK1655" s="45" t="s">
        <v>1263</v>
      </c>
      <c r="AL1655">
        <v>18.59</v>
      </c>
      <c r="AM1655">
        <v>13.7515</v>
      </c>
      <c r="AN1655" s="39">
        <f t="shared" si="483"/>
        <v>2.1571356736312238E-3</v>
      </c>
      <c r="AO1655" s="41">
        <v>44425</v>
      </c>
      <c r="AP1655">
        <v>9.5500000000000007</v>
      </c>
      <c r="AQ1655">
        <v>8.8008000000000006</v>
      </c>
      <c r="AR1655" s="18">
        <f t="shared" si="484"/>
        <v>2.4683308494783871E-2</v>
      </c>
      <c r="AS1655" s="41">
        <v>44425</v>
      </c>
      <c r="AT1655">
        <v>12</v>
      </c>
      <c r="AU1655">
        <v>10.513999999999999</v>
      </c>
      <c r="AV1655" s="39">
        <f t="shared" si="485"/>
        <v>0</v>
      </c>
      <c r="AW1655" s="41">
        <v>44425</v>
      </c>
      <c r="AX1655">
        <v>12.3</v>
      </c>
      <c r="AY1655">
        <v>8.4186999999999994</v>
      </c>
      <c r="AZ1655" s="39">
        <f t="shared" si="486"/>
        <v>-8.0709774719577992E-3</v>
      </c>
      <c r="BA1655" s="41">
        <v>44425</v>
      </c>
      <c r="BB1655">
        <v>7.44</v>
      </c>
      <c r="BC1655">
        <v>4.3705999999999996</v>
      </c>
      <c r="BD1655" s="39">
        <f t="shared" si="487"/>
        <v>5.5318121453579588E-2</v>
      </c>
      <c r="BE1655" s="41">
        <v>44425</v>
      </c>
      <c r="BF1655">
        <v>12</v>
      </c>
      <c r="BG1655">
        <v>9.2797999999999998</v>
      </c>
      <c r="BH1655" s="39">
        <f t="shared" si="488"/>
        <v>2.6515193416001937E-2</v>
      </c>
      <c r="BI1655" s="41">
        <v>44425</v>
      </c>
      <c r="BJ1655">
        <v>1.55</v>
      </c>
      <c r="BK1655">
        <v>1.55</v>
      </c>
      <c r="BL1655" s="39">
        <f t="shared" si="489"/>
        <v>-6.4102564102564161E-3</v>
      </c>
      <c r="BM1655" s="41">
        <v>44425</v>
      </c>
      <c r="BN1655">
        <v>6.65</v>
      </c>
      <c r="BO1655">
        <v>4.9031000000000002</v>
      </c>
      <c r="BP1655" s="46">
        <f t="shared" si="490"/>
        <v>-7.4495435130264784E-3</v>
      </c>
      <c r="BQ1655" s="41">
        <v>44425</v>
      </c>
      <c r="BR1655">
        <v>12</v>
      </c>
      <c r="BS1655">
        <v>7.1436999999999999</v>
      </c>
      <c r="BT1655" s="18">
        <f t="shared" si="491"/>
        <v>-1.6398634135595145E-2</v>
      </c>
      <c r="BU1655" s="41">
        <v>44425</v>
      </c>
      <c r="BV1655">
        <v>3.55</v>
      </c>
      <c r="BW1655">
        <v>2.4458000000000002</v>
      </c>
      <c r="BX1655" s="39">
        <f t="shared" si="492"/>
        <v>0</v>
      </c>
      <c r="BY1655" s="41">
        <v>44720</v>
      </c>
      <c r="BZ1655">
        <v>13.6</v>
      </c>
      <c r="CA1655">
        <v>9.6912000000000003</v>
      </c>
    </row>
    <row r="1656" spans="1:79">
      <c r="A1656" s="41">
        <v>44426</v>
      </c>
      <c r="B1656">
        <v>7.09</v>
      </c>
      <c r="C1656">
        <v>4.7055999999999996</v>
      </c>
      <c r="D1656" s="34">
        <f t="shared" si="478"/>
        <v>1.2850039820056268E-2</v>
      </c>
      <c r="E1656" s="41">
        <v>44426</v>
      </c>
      <c r="F1656">
        <v>1.54</v>
      </c>
      <c r="G1656">
        <v>1.54</v>
      </c>
      <c r="H1656" s="39">
        <f t="shared" si="479"/>
        <v>0</v>
      </c>
      <c r="L1656" s="38"/>
      <c r="M1656" s="41">
        <v>44426</v>
      </c>
      <c r="N1656">
        <v>6.26</v>
      </c>
      <c r="O1656">
        <v>4.1828000000000003</v>
      </c>
      <c r="P1656" s="43">
        <f t="shared" si="480"/>
        <v>-1.5992361857022281E-3</v>
      </c>
      <c r="Q1656" s="41">
        <v>44426</v>
      </c>
      <c r="R1656">
        <v>1.54</v>
      </c>
      <c r="S1656">
        <v>1.1438999999999999</v>
      </c>
      <c r="T1656" s="39">
        <f t="shared" si="481"/>
        <v>-2.530674846625772E-2</v>
      </c>
      <c r="U1656" s="42">
        <v>44427.62533333333</v>
      </c>
      <c r="V1656" s="44">
        <v>8.15</v>
      </c>
      <c r="W1656" s="44">
        <v>6.4089999999999998</v>
      </c>
      <c r="X1656" s="43">
        <f t="shared" si="493"/>
        <v>0</v>
      </c>
      <c r="Y1656" s="42">
        <v>44427.62533333333</v>
      </c>
      <c r="Z1656" s="44">
        <v>10.9</v>
      </c>
      <c r="AA1656" s="44">
        <v>8.8339999999999996</v>
      </c>
      <c r="AB1656" s="43">
        <f t="shared" si="494"/>
        <v>0</v>
      </c>
      <c r="AC1656" s="42">
        <v>44427.62533333333</v>
      </c>
      <c r="AD1656" s="44">
        <v>20.41</v>
      </c>
      <c r="AE1656" s="44">
        <v>17.654</v>
      </c>
      <c r="AF1656" s="43">
        <f t="shared" si="495"/>
        <v>0</v>
      </c>
      <c r="AG1656" s="41">
        <v>44426</v>
      </c>
      <c r="AH1656">
        <v>14.66</v>
      </c>
      <c r="AI1656">
        <v>6.3582999999999998</v>
      </c>
      <c r="AJ1656" s="39">
        <f t="shared" si="482"/>
        <v>-1.6093341380004039E-2</v>
      </c>
      <c r="AK1656" s="45" t="s">
        <v>1264</v>
      </c>
      <c r="AL1656">
        <v>18.59</v>
      </c>
      <c r="AM1656">
        <v>13.7515</v>
      </c>
      <c r="AN1656" s="39">
        <f t="shared" si="483"/>
        <v>0</v>
      </c>
      <c r="AO1656" s="41">
        <v>44426</v>
      </c>
      <c r="AP1656">
        <v>9.5500000000000007</v>
      </c>
      <c r="AQ1656">
        <v>8.8008000000000006</v>
      </c>
      <c r="AR1656" s="18">
        <f t="shared" si="484"/>
        <v>0</v>
      </c>
      <c r="AS1656" s="41">
        <v>44426</v>
      </c>
      <c r="AT1656">
        <v>11.9</v>
      </c>
      <c r="AU1656">
        <v>10.426399999999999</v>
      </c>
      <c r="AV1656" s="39">
        <f t="shared" si="485"/>
        <v>-8.3317481453300483E-3</v>
      </c>
      <c r="AW1656" s="41">
        <v>44426</v>
      </c>
      <c r="AX1656">
        <v>12.43</v>
      </c>
      <c r="AY1656">
        <v>8.5076999999999998</v>
      </c>
      <c r="AZ1656" s="39">
        <f t="shared" si="486"/>
        <v>1.0571703469656885E-2</v>
      </c>
      <c r="BA1656" s="41">
        <v>44426</v>
      </c>
      <c r="BB1656">
        <v>7.49</v>
      </c>
      <c r="BC1656">
        <v>4.3998999999999997</v>
      </c>
      <c r="BD1656" s="39">
        <f t="shared" si="487"/>
        <v>6.703885050107561E-3</v>
      </c>
      <c r="BE1656" s="41">
        <v>44426</v>
      </c>
      <c r="BF1656">
        <v>12</v>
      </c>
      <c r="BG1656">
        <v>9.2797999999999998</v>
      </c>
      <c r="BH1656" s="39">
        <f t="shared" si="488"/>
        <v>0</v>
      </c>
      <c r="BI1656" s="41">
        <v>44426</v>
      </c>
      <c r="BJ1656">
        <v>1.53</v>
      </c>
      <c r="BK1656">
        <v>1.53</v>
      </c>
      <c r="BL1656" s="39">
        <f t="shared" si="489"/>
        <v>-1.2903225806451623E-2</v>
      </c>
      <c r="BM1656" s="41">
        <v>44426</v>
      </c>
      <c r="BN1656">
        <v>6.69</v>
      </c>
      <c r="BO1656">
        <v>4.9325999999999999</v>
      </c>
      <c r="BP1656" s="46">
        <f t="shared" si="490"/>
        <v>6.0166017417551416E-3</v>
      </c>
      <c r="BQ1656" s="41">
        <v>44426</v>
      </c>
      <c r="BR1656">
        <v>12.19</v>
      </c>
      <c r="BS1656">
        <v>7.2568000000000001</v>
      </c>
      <c r="BT1656" s="18">
        <f t="shared" si="491"/>
        <v>1.5832131808446632E-2</v>
      </c>
      <c r="BU1656" s="41">
        <v>44426</v>
      </c>
      <c r="BV1656">
        <v>3.6</v>
      </c>
      <c r="BW1656">
        <v>2.4802</v>
      </c>
      <c r="BX1656" s="39">
        <f t="shared" si="492"/>
        <v>1.406492763104087E-2</v>
      </c>
      <c r="BY1656" s="41">
        <v>44721</v>
      </c>
      <c r="BZ1656">
        <v>13.5</v>
      </c>
      <c r="CA1656">
        <v>9.6198999999999995</v>
      </c>
    </row>
    <row r="1657" spans="1:79">
      <c r="A1657" s="41">
        <v>44427</v>
      </c>
      <c r="B1657">
        <v>7.29</v>
      </c>
      <c r="C1657">
        <v>4.8383000000000003</v>
      </c>
      <c r="D1657" s="34">
        <f t="shared" si="478"/>
        <v>2.8200442026521742E-2</v>
      </c>
      <c r="E1657" s="41">
        <v>44427</v>
      </c>
      <c r="F1657">
        <v>1.54</v>
      </c>
      <c r="G1657">
        <v>1.54</v>
      </c>
      <c r="H1657" s="39">
        <f t="shared" si="479"/>
        <v>0</v>
      </c>
      <c r="L1657" s="38"/>
      <c r="M1657" s="41">
        <v>44427</v>
      </c>
      <c r="N1657">
        <v>6.23</v>
      </c>
      <c r="O1657">
        <v>4.1627000000000001</v>
      </c>
      <c r="P1657" s="43">
        <f t="shared" si="480"/>
        <v>-4.8053935163049222E-3</v>
      </c>
      <c r="Q1657" s="41">
        <v>44427</v>
      </c>
      <c r="R1657">
        <v>1.58</v>
      </c>
      <c r="S1657">
        <v>1.1736</v>
      </c>
      <c r="T1657" s="39">
        <f t="shared" si="481"/>
        <v>2.5963808025177081E-2</v>
      </c>
      <c r="U1657" s="42">
        <v>44428.62533333333</v>
      </c>
      <c r="V1657" s="44">
        <v>8.14</v>
      </c>
      <c r="W1657" s="44">
        <v>6.4009999999999998</v>
      </c>
      <c r="X1657" s="43">
        <f t="shared" si="493"/>
        <v>-1.2482446559525678E-3</v>
      </c>
      <c r="Y1657" s="42">
        <v>44428.62533333333</v>
      </c>
      <c r="Z1657" s="44">
        <v>10.64</v>
      </c>
      <c r="AA1657" s="44">
        <v>8.6240000000000006</v>
      </c>
      <c r="AB1657" s="43">
        <f t="shared" si="494"/>
        <v>-2.3771790808240784E-2</v>
      </c>
      <c r="AC1657" s="42">
        <v>44428.62533333333</v>
      </c>
      <c r="AD1657" s="44">
        <v>20</v>
      </c>
      <c r="AE1657" s="44">
        <v>17.298999999999999</v>
      </c>
      <c r="AF1657" s="43">
        <f t="shared" si="495"/>
        <v>-2.010875722215931E-2</v>
      </c>
      <c r="AG1657" s="41">
        <v>44427</v>
      </c>
      <c r="AH1657">
        <v>14.9</v>
      </c>
      <c r="AI1657">
        <v>6.4622999999999999</v>
      </c>
      <c r="AJ1657" s="39">
        <f t="shared" si="482"/>
        <v>1.6356573297894104E-2</v>
      </c>
      <c r="AK1657" s="45" t="s">
        <v>1265</v>
      </c>
      <c r="AL1657">
        <v>18.600000000000001</v>
      </c>
      <c r="AM1657">
        <v>13.758900000000001</v>
      </c>
      <c r="AN1657" s="39">
        <f t="shared" si="483"/>
        <v>5.3812311384216394E-4</v>
      </c>
      <c r="AO1657" s="41">
        <v>44427</v>
      </c>
      <c r="AP1657">
        <v>9.5500000000000007</v>
      </c>
      <c r="AQ1657">
        <v>8.8008000000000006</v>
      </c>
      <c r="AR1657" s="18">
        <f t="shared" si="484"/>
        <v>0</v>
      </c>
      <c r="AS1657" s="41">
        <v>44427</v>
      </c>
      <c r="AT1657">
        <v>11.9</v>
      </c>
      <c r="AU1657">
        <v>10.426399999999999</v>
      </c>
      <c r="AV1657" s="39">
        <f t="shared" si="485"/>
        <v>0</v>
      </c>
      <c r="AW1657" s="41">
        <v>44427</v>
      </c>
      <c r="AX1657">
        <v>12.3</v>
      </c>
      <c r="AY1657">
        <v>8.4186999999999994</v>
      </c>
      <c r="AZ1657" s="39">
        <f t="shared" si="486"/>
        <v>-1.0461111698814064E-2</v>
      </c>
      <c r="BA1657" s="41">
        <v>44427</v>
      </c>
      <c r="BB1657">
        <v>7.44</v>
      </c>
      <c r="BC1657">
        <v>4.3705999999999996</v>
      </c>
      <c r="BD1657" s="39">
        <f t="shared" si="487"/>
        <v>-6.659242255505831E-3</v>
      </c>
      <c r="BE1657" s="41">
        <v>44427</v>
      </c>
      <c r="BF1657">
        <v>11.69</v>
      </c>
      <c r="BG1657">
        <v>9.0401000000000007</v>
      </c>
      <c r="BH1657" s="39">
        <f t="shared" si="488"/>
        <v>-2.5830298066768589E-2</v>
      </c>
      <c r="BI1657" s="41">
        <v>44427</v>
      </c>
      <c r="BJ1657">
        <v>1.53</v>
      </c>
      <c r="BK1657">
        <v>1.53</v>
      </c>
      <c r="BL1657" s="39">
        <f t="shared" si="489"/>
        <v>0</v>
      </c>
      <c r="BM1657" s="41">
        <v>44427</v>
      </c>
      <c r="BN1657">
        <v>6.65</v>
      </c>
      <c r="BO1657">
        <v>4.9031000000000002</v>
      </c>
      <c r="BP1657" s="46">
        <f t="shared" si="490"/>
        <v>-5.980618740623533E-3</v>
      </c>
      <c r="BQ1657" s="41">
        <v>44427</v>
      </c>
      <c r="BR1657">
        <v>12.13</v>
      </c>
      <c r="BS1657">
        <v>7.2210999999999999</v>
      </c>
      <c r="BT1657" s="18">
        <f t="shared" si="491"/>
        <v>-4.9195237570279302E-3</v>
      </c>
      <c r="BU1657" s="41">
        <v>44427</v>
      </c>
      <c r="BV1657">
        <v>3.59</v>
      </c>
      <c r="BW1657">
        <v>2.4733000000000001</v>
      </c>
      <c r="BX1657" s="39">
        <f t="shared" si="492"/>
        <v>-2.7820337069590782E-3</v>
      </c>
      <c r="BY1657" s="41">
        <v>44722</v>
      </c>
      <c r="BZ1657">
        <v>13.3</v>
      </c>
      <c r="CA1657">
        <v>9.4773999999999994</v>
      </c>
    </row>
    <row r="1658" spans="1:79">
      <c r="A1658" s="41">
        <v>44428</v>
      </c>
      <c r="B1658">
        <v>7.29</v>
      </c>
      <c r="C1658">
        <v>4.8383000000000003</v>
      </c>
      <c r="D1658" s="34">
        <f t="shared" si="478"/>
        <v>0</v>
      </c>
      <c r="E1658" s="41">
        <v>44428</v>
      </c>
      <c r="F1658">
        <v>1.5</v>
      </c>
      <c r="G1658">
        <v>1.5</v>
      </c>
      <c r="H1658" s="39">
        <f t="shared" si="479"/>
        <v>-2.5974025974025997E-2</v>
      </c>
      <c r="L1658" s="38"/>
      <c r="M1658" s="41">
        <v>44428</v>
      </c>
      <c r="N1658">
        <v>6.23</v>
      </c>
      <c r="O1658">
        <v>4.1627000000000001</v>
      </c>
      <c r="P1658" s="43">
        <f t="shared" si="480"/>
        <v>0</v>
      </c>
      <c r="Q1658" s="41">
        <v>44428</v>
      </c>
      <c r="R1658">
        <v>1.58</v>
      </c>
      <c r="S1658">
        <v>1.1736</v>
      </c>
      <c r="T1658" s="39">
        <f t="shared" si="481"/>
        <v>0</v>
      </c>
      <c r="U1658" s="42">
        <v>44431.62533333333</v>
      </c>
      <c r="V1658" s="44">
        <v>8.14</v>
      </c>
      <c r="W1658" s="44">
        <v>6.4009999999999998</v>
      </c>
      <c r="X1658" s="43">
        <f t="shared" si="493"/>
        <v>0</v>
      </c>
      <c r="Y1658" s="42">
        <v>44431.62533333333</v>
      </c>
      <c r="Z1658" s="44">
        <v>10.64</v>
      </c>
      <c r="AA1658" s="44">
        <v>8.6240000000000006</v>
      </c>
      <c r="AB1658" s="43">
        <f t="shared" si="494"/>
        <v>0</v>
      </c>
      <c r="AC1658" s="42">
        <v>44431.62533333333</v>
      </c>
      <c r="AD1658" s="44">
        <v>20</v>
      </c>
      <c r="AE1658" s="44">
        <v>17.298999999999999</v>
      </c>
      <c r="AF1658" s="43">
        <f t="shared" si="495"/>
        <v>0</v>
      </c>
      <c r="AG1658" s="41">
        <v>44428</v>
      </c>
      <c r="AH1658">
        <v>14.88</v>
      </c>
      <c r="AI1658">
        <v>6.4537000000000004</v>
      </c>
      <c r="AJ1658" s="39">
        <f t="shared" si="482"/>
        <v>-1.3307955371925626E-3</v>
      </c>
      <c r="AK1658" s="45" t="s">
        <v>1266</v>
      </c>
      <c r="AL1658">
        <v>18.579999999999998</v>
      </c>
      <c r="AM1658">
        <v>13.7441</v>
      </c>
      <c r="AN1658" s="39">
        <f t="shared" si="483"/>
        <v>-1.0756673862010069E-3</v>
      </c>
      <c r="AO1658" s="41">
        <v>44428</v>
      </c>
      <c r="AP1658">
        <v>9.58</v>
      </c>
      <c r="AQ1658">
        <v>8.8284000000000002</v>
      </c>
      <c r="AR1658" s="18">
        <f t="shared" si="484"/>
        <v>3.1360785383146559E-3</v>
      </c>
      <c r="AS1658" s="41">
        <v>44428</v>
      </c>
      <c r="AT1658">
        <v>12.2</v>
      </c>
      <c r="AU1658">
        <v>10.6892</v>
      </c>
      <c r="AV1658" s="39">
        <f t="shared" si="485"/>
        <v>2.5205248216066945E-2</v>
      </c>
      <c r="AW1658" s="41">
        <v>44428</v>
      </c>
      <c r="AX1658">
        <v>12.2</v>
      </c>
      <c r="AY1658">
        <v>8.3503000000000007</v>
      </c>
      <c r="AZ1658" s="39">
        <f t="shared" si="486"/>
        <v>-8.1247698575788053E-3</v>
      </c>
      <c r="BA1658" s="41">
        <v>44428</v>
      </c>
      <c r="BB1658">
        <v>7.36</v>
      </c>
      <c r="BC1658">
        <v>4.3235999999999999</v>
      </c>
      <c r="BD1658" s="39">
        <f t="shared" si="487"/>
        <v>-1.0753672264677553E-2</v>
      </c>
      <c r="BE1658" s="41">
        <v>44428</v>
      </c>
      <c r="BF1658">
        <v>11.65</v>
      </c>
      <c r="BG1658">
        <v>9.0091999999999999</v>
      </c>
      <c r="BH1658" s="39">
        <f t="shared" si="488"/>
        <v>-3.4181037820378993E-3</v>
      </c>
      <c r="BI1658" s="41">
        <v>44428</v>
      </c>
      <c r="BJ1658">
        <v>1.53</v>
      </c>
      <c r="BK1658">
        <v>1.53</v>
      </c>
      <c r="BL1658" s="39">
        <f t="shared" si="489"/>
        <v>0</v>
      </c>
      <c r="BM1658" s="41">
        <v>44428</v>
      </c>
      <c r="BN1658">
        <v>6.64</v>
      </c>
      <c r="BO1658">
        <v>4.8956999999999997</v>
      </c>
      <c r="BP1658" s="46">
        <f t="shared" si="490"/>
        <v>-1.5092492504742952E-3</v>
      </c>
      <c r="BQ1658" s="41">
        <v>44428</v>
      </c>
      <c r="BR1658">
        <v>12.19</v>
      </c>
      <c r="BS1658">
        <v>7.2568000000000001</v>
      </c>
      <c r="BT1658" s="18">
        <f t="shared" si="491"/>
        <v>4.9438451205495405E-3</v>
      </c>
      <c r="BU1658" s="41">
        <v>44428</v>
      </c>
      <c r="BV1658">
        <v>3.58</v>
      </c>
      <c r="BW1658">
        <v>2.4664999999999999</v>
      </c>
      <c r="BX1658" s="39">
        <f t="shared" si="492"/>
        <v>-2.7493631989650019E-3</v>
      </c>
      <c r="BY1658" s="41">
        <v>44725</v>
      </c>
      <c r="BZ1658">
        <v>13.25</v>
      </c>
      <c r="CA1658">
        <v>9.4418000000000006</v>
      </c>
    </row>
    <row r="1659" spans="1:79">
      <c r="A1659" s="41">
        <v>44431</v>
      </c>
      <c r="B1659">
        <v>7.19</v>
      </c>
      <c r="C1659">
        <v>4.7720000000000002</v>
      </c>
      <c r="D1659" s="34">
        <f t="shared" si="478"/>
        <v>-1.3703160200897013E-2</v>
      </c>
      <c r="E1659" s="41">
        <v>44431</v>
      </c>
      <c r="F1659">
        <v>1.5</v>
      </c>
      <c r="G1659">
        <v>1.5</v>
      </c>
      <c r="H1659" s="39">
        <f t="shared" si="479"/>
        <v>0</v>
      </c>
      <c r="L1659" s="38"/>
      <c r="M1659" s="41">
        <v>44431</v>
      </c>
      <c r="N1659">
        <v>6.23</v>
      </c>
      <c r="O1659">
        <v>4.1627000000000001</v>
      </c>
      <c r="P1659" s="43">
        <f t="shared" si="480"/>
        <v>0</v>
      </c>
      <c r="Q1659" s="41">
        <v>44431</v>
      </c>
      <c r="R1659">
        <v>1.59</v>
      </c>
      <c r="S1659">
        <v>1.1811</v>
      </c>
      <c r="T1659" s="39">
        <f t="shared" si="481"/>
        <v>6.3905930470348178E-3</v>
      </c>
      <c r="U1659" s="42">
        <v>44432.62533333333</v>
      </c>
      <c r="V1659" s="44">
        <v>8.15</v>
      </c>
      <c r="W1659" s="44">
        <v>6.4089999999999998</v>
      </c>
      <c r="X1659" s="43">
        <f t="shared" si="493"/>
        <v>1.2498047180128117E-3</v>
      </c>
      <c r="Y1659" s="42">
        <v>44432.62533333333</v>
      </c>
      <c r="Z1659" s="44">
        <v>10.64</v>
      </c>
      <c r="AA1659" s="44">
        <v>8.6240000000000006</v>
      </c>
      <c r="AB1659" s="43">
        <f t="shared" si="494"/>
        <v>0</v>
      </c>
      <c r="AC1659" s="42">
        <v>44432.62533333333</v>
      </c>
      <c r="AD1659" s="44">
        <v>20.100000000000001</v>
      </c>
      <c r="AE1659" s="44">
        <v>17.385999999999999</v>
      </c>
      <c r="AF1659" s="43">
        <f t="shared" si="495"/>
        <v>5.0291924388692838E-3</v>
      </c>
      <c r="AG1659" s="41">
        <v>44431</v>
      </c>
      <c r="AH1659">
        <v>14.7</v>
      </c>
      <c r="AI1659">
        <v>6.3756000000000004</v>
      </c>
      <c r="AJ1659" s="39">
        <f t="shared" si="482"/>
        <v>-1.2101585137208121E-2</v>
      </c>
      <c r="AK1659" s="45" t="s">
        <v>1267</v>
      </c>
      <c r="AL1659">
        <v>18.5</v>
      </c>
      <c r="AM1659">
        <v>13.684900000000001</v>
      </c>
      <c r="AN1659" s="39">
        <f t="shared" si="483"/>
        <v>-4.3073027699157317E-3</v>
      </c>
      <c r="AO1659" s="41">
        <v>44431</v>
      </c>
      <c r="AP1659">
        <v>9.6300000000000008</v>
      </c>
      <c r="AQ1659">
        <v>8.8744999999999994</v>
      </c>
      <c r="AR1659" s="18">
        <f t="shared" si="484"/>
        <v>5.221784241765115E-3</v>
      </c>
      <c r="AS1659" s="41">
        <v>44431</v>
      </c>
      <c r="AT1659">
        <v>12.2</v>
      </c>
      <c r="AU1659">
        <v>10.6892</v>
      </c>
      <c r="AV1659" s="39">
        <f t="shared" si="485"/>
        <v>0</v>
      </c>
      <c r="AW1659" s="41">
        <v>44431</v>
      </c>
      <c r="AX1659">
        <v>12.3</v>
      </c>
      <c r="AY1659">
        <v>8.4186999999999994</v>
      </c>
      <c r="AZ1659" s="39">
        <f t="shared" si="486"/>
        <v>8.1913224674561008E-3</v>
      </c>
      <c r="BA1659" s="41">
        <v>44431</v>
      </c>
      <c r="BB1659">
        <v>7.28</v>
      </c>
      <c r="BC1659">
        <v>4.2766000000000002</v>
      </c>
      <c r="BD1659" s="39">
        <f t="shared" si="487"/>
        <v>-1.0870570820612385E-2</v>
      </c>
      <c r="BE1659" s="41">
        <v>44431</v>
      </c>
      <c r="BF1659">
        <v>11.65</v>
      </c>
      <c r="BG1659">
        <v>9.0091999999999999</v>
      </c>
      <c r="BH1659" s="39">
        <f t="shared" si="488"/>
        <v>0</v>
      </c>
      <c r="BI1659" s="41">
        <v>44431</v>
      </c>
      <c r="BJ1659">
        <v>1.53</v>
      </c>
      <c r="BK1659">
        <v>1.53</v>
      </c>
      <c r="BL1659" s="39">
        <f t="shared" si="489"/>
        <v>0</v>
      </c>
      <c r="BM1659" s="41">
        <v>44431</v>
      </c>
      <c r="BN1659">
        <v>6.64</v>
      </c>
      <c r="BO1659">
        <v>4.8956999999999997</v>
      </c>
      <c r="BP1659" s="46">
        <f t="shared" si="490"/>
        <v>0</v>
      </c>
      <c r="BQ1659" s="41">
        <v>44431</v>
      </c>
      <c r="BR1659">
        <v>12.18</v>
      </c>
      <c r="BS1659">
        <v>7.2508999999999997</v>
      </c>
      <c r="BT1659" s="18">
        <f t="shared" si="491"/>
        <v>-8.1303053687582132E-4</v>
      </c>
      <c r="BU1659" s="41">
        <v>44431</v>
      </c>
      <c r="BV1659">
        <v>3.6</v>
      </c>
      <c r="BW1659">
        <v>2.4802</v>
      </c>
      <c r="BX1659" s="39">
        <f t="shared" si="492"/>
        <v>5.5544293533347031E-3</v>
      </c>
      <c r="BY1659" s="41">
        <v>44726</v>
      </c>
      <c r="BZ1659">
        <v>13.25</v>
      </c>
      <c r="CA1659">
        <v>9.4418000000000006</v>
      </c>
    </row>
    <row r="1660" spans="1:79">
      <c r="A1660" s="41">
        <v>44432</v>
      </c>
      <c r="B1660">
        <v>7.18</v>
      </c>
      <c r="C1660">
        <v>4.7652999999999999</v>
      </c>
      <c r="D1660" s="34">
        <f t="shared" si="478"/>
        <v>-1.4040234702431627E-3</v>
      </c>
      <c r="E1660" s="41">
        <v>44432</v>
      </c>
      <c r="F1660">
        <v>1.49</v>
      </c>
      <c r="G1660">
        <v>1.49</v>
      </c>
      <c r="H1660" s="39">
        <f t="shared" si="479"/>
        <v>-6.6666666666666723E-3</v>
      </c>
      <c r="L1660" s="38"/>
      <c r="M1660" s="41">
        <v>44432</v>
      </c>
      <c r="N1660">
        <v>6.22</v>
      </c>
      <c r="O1660">
        <v>4.1561000000000003</v>
      </c>
      <c r="P1660" s="43">
        <f t="shared" si="480"/>
        <v>-1.5855094049534479E-3</v>
      </c>
      <c r="Q1660" s="41">
        <v>44432</v>
      </c>
      <c r="R1660">
        <v>1.59</v>
      </c>
      <c r="S1660">
        <v>1.1811</v>
      </c>
      <c r="T1660" s="39">
        <f t="shared" si="481"/>
        <v>0</v>
      </c>
      <c r="U1660" s="42">
        <v>44433.62533333333</v>
      </c>
      <c r="V1660" s="44">
        <v>8.15</v>
      </c>
      <c r="W1660" s="44">
        <v>6.4089999999999998</v>
      </c>
      <c r="X1660" s="43">
        <f t="shared" si="493"/>
        <v>0</v>
      </c>
      <c r="Y1660" s="42">
        <v>44433.62533333333</v>
      </c>
      <c r="Z1660" s="44">
        <v>10.64</v>
      </c>
      <c r="AA1660" s="44">
        <v>8.6240000000000006</v>
      </c>
      <c r="AB1660" s="43">
        <f t="shared" si="494"/>
        <v>0</v>
      </c>
      <c r="AC1660" s="42">
        <v>44433.62533333333</v>
      </c>
      <c r="AD1660" s="44">
        <v>20.100000000000001</v>
      </c>
      <c r="AE1660" s="44">
        <v>17.385999999999999</v>
      </c>
      <c r="AF1660" s="43">
        <f t="shared" si="495"/>
        <v>0</v>
      </c>
      <c r="AG1660" s="41">
        <v>44432</v>
      </c>
      <c r="AH1660">
        <v>14.8</v>
      </c>
      <c r="AI1660">
        <v>6.4189999999999996</v>
      </c>
      <c r="AJ1660" s="39">
        <f t="shared" si="482"/>
        <v>6.8072024593762489E-3</v>
      </c>
      <c r="AK1660" s="45" t="s">
        <v>1268</v>
      </c>
      <c r="AL1660">
        <v>18.54</v>
      </c>
      <c r="AM1660">
        <v>13.714499999999999</v>
      </c>
      <c r="AN1660" s="39">
        <f t="shared" si="483"/>
        <v>2.1629679427689289E-3</v>
      </c>
      <c r="AO1660" s="41">
        <v>44432</v>
      </c>
      <c r="AP1660">
        <v>9.6300000000000008</v>
      </c>
      <c r="AQ1660">
        <v>8.8744999999999994</v>
      </c>
      <c r="AR1660" s="18">
        <f t="shared" si="484"/>
        <v>0</v>
      </c>
      <c r="AS1660" s="41">
        <v>44432</v>
      </c>
      <c r="AT1660">
        <v>12.39</v>
      </c>
      <c r="AU1660">
        <v>10.855700000000001</v>
      </c>
      <c r="AV1660" s="39">
        <f t="shared" si="485"/>
        <v>1.5576469707742487E-2</v>
      </c>
      <c r="AW1660" s="41">
        <v>44432</v>
      </c>
      <c r="AX1660">
        <v>12.29</v>
      </c>
      <c r="AY1660">
        <v>8.4118999999999993</v>
      </c>
      <c r="AZ1660" s="39">
        <f t="shared" si="486"/>
        <v>-8.0772565835581975E-4</v>
      </c>
      <c r="BA1660" s="41">
        <v>44432</v>
      </c>
      <c r="BB1660">
        <v>7.26</v>
      </c>
      <c r="BC1660">
        <v>4.2648000000000001</v>
      </c>
      <c r="BD1660" s="39">
        <f t="shared" si="487"/>
        <v>-2.7592012346256446E-3</v>
      </c>
      <c r="BE1660" s="41">
        <v>44432</v>
      </c>
      <c r="BF1660">
        <v>11.79</v>
      </c>
      <c r="BG1660">
        <v>9.1173999999999999</v>
      </c>
      <c r="BH1660" s="39">
        <f t="shared" si="488"/>
        <v>1.2009945389157757E-2</v>
      </c>
      <c r="BI1660" s="41">
        <v>44432</v>
      </c>
      <c r="BJ1660">
        <v>1.53</v>
      </c>
      <c r="BK1660">
        <v>1.53</v>
      </c>
      <c r="BL1660" s="39">
        <f t="shared" si="489"/>
        <v>0</v>
      </c>
      <c r="BM1660" s="41">
        <v>44432</v>
      </c>
      <c r="BN1660">
        <v>6.55</v>
      </c>
      <c r="BO1660">
        <v>4.8293999999999997</v>
      </c>
      <c r="BP1660" s="46">
        <f t="shared" si="490"/>
        <v>-1.3542496476499792E-2</v>
      </c>
      <c r="BQ1660" s="41">
        <v>44432</v>
      </c>
      <c r="BR1660">
        <v>12.15</v>
      </c>
      <c r="BS1660">
        <v>7.2329999999999997</v>
      </c>
      <c r="BT1660" s="18">
        <f t="shared" si="491"/>
        <v>-2.4686590630128712E-3</v>
      </c>
      <c r="BU1660" s="41">
        <v>44432</v>
      </c>
      <c r="BV1660">
        <v>3.62</v>
      </c>
      <c r="BW1660">
        <v>2.4940000000000002</v>
      </c>
      <c r="BX1660" s="39">
        <f t="shared" si="492"/>
        <v>5.564067413918336E-3</v>
      </c>
      <c r="BY1660" s="41">
        <v>44727</v>
      </c>
      <c r="BZ1660">
        <v>13.58</v>
      </c>
      <c r="CA1660">
        <v>9.6768999999999998</v>
      </c>
    </row>
    <row r="1661" spans="1:79">
      <c r="A1661" s="41">
        <v>44433</v>
      </c>
      <c r="B1661">
        <v>7.08</v>
      </c>
      <c r="C1661">
        <v>4.6989999999999998</v>
      </c>
      <c r="D1661" s="34">
        <f t="shared" si="478"/>
        <v>-1.3913079973978559E-2</v>
      </c>
      <c r="E1661" s="41">
        <v>44433</v>
      </c>
      <c r="F1661">
        <v>1.49</v>
      </c>
      <c r="G1661">
        <v>1.49</v>
      </c>
      <c r="H1661" s="39">
        <f t="shared" si="479"/>
        <v>0</v>
      </c>
      <c r="L1661" s="38"/>
      <c r="M1661" s="41">
        <v>44433</v>
      </c>
      <c r="N1661">
        <v>6.2</v>
      </c>
      <c r="O1661">
        <v>4.1426999999999996</v>
      </c>
      <c r="P1661" s="43">
        <f t="shared" si="480"/>
        <v>-3.2241765116336816E-3</v>
      </c>
      <c r="Q1661" s="41">
        <v>44433</v>
      </c>
      <c r="R1661">
        <v>1.59</v>
      </c>
      <c r="S1661">
        <v>1.1811</v>
      </c>
      <c r="T1661" s="39">
        <f t="shared" si="481"/>
        <v>0</v>
      </c>
      <c r="U1661" s="42">
        <v>44434.62533333333</v>
      </c>
      <c r="V1661" s="44">
        <v>8.15</v>
      </c>
      <c r="W1661" s="44">
        <v>6.4089999999999998</v>
      </c>
      <c r="X1661" s="43">
        <f t="shared" si="493"/>
        <v>0</v>
      </c>
      <c r="Y1661" s="42">
        <v>44434.62533333333</v>
      </c>
      <c r="Z1661" s="44">
        <v>10.64</v>
      </c>
      <c r="AA1661" s="44">
        <v>8.6240000000000006</v>
      </c>
      <c r="AB1661" s="43">
        <f t="shared" si="494"/>
        <v>0</v>
      </c>
      <c r="AC1661" s="42">
        <v>44434.62533333333</v>
      </c>
      <c r="AD1661" s="44">
        <v>20</v>
      </c>
      <c r="AE1661" s="44">
        <v>17.298999999999999</v>
      </c>
      <c r="AF1661" s="43">
        <f t="shared" si="495"/>
        <v>-5.0040262279995255E-3</v>
      </c>
      <c r="AG1661" s="41">
        <v>44433</v>
      </c>
      <c r="AH1661">
        <v>14.8</v>
      </c>
      <c r="AI1661">
        <v>6.4189999999999996</v>
      </c>
      <c r="AJ1661" s="39">
        <f t="shared" si="482"/>
        <v>0</v>
      </c>
      <c r="AK1661" s="45" t="s">
        <v>1269</v>
      </c>
      <c r="AL1661">
        <v>18.5</v>
      </c>
      <c r="AM1661">
        <v>13.684900000000001</v>
      </c>
      <c r="AN1661" s="39">
        <f t="shared" si="483"/>
        <v>-2.1582996099018207E-3</v>
      </c>
      <c r="AO1661" s="41">
        <v>44433</v>
      </c>
      <c r="AP1661">
        <v>9.6300000000000008</v>
      </c>
      <c r="AQ1661">
        <v>8.8744999999999994</v>
      </c>
      <c r="AR1661" s="18">
        <f t="shared" si="484"/>
        <v>0</v>
      </c>
      <c r="AS1661" s="41">
        <v>44433</v>
      </c>
      <c r="AT1661">
        <v>12.49</v>
      </c>
      <c r="AU1661">
        <v>10.943300000000001</v>
      </c>
      <c r="AV1661" s="39">
        <f t="shared" si="485"/>
        <v>8.0694934458395238E-3</v>
      </c>
      <c r="AW1661" s="41">
        <v>44433</v>
      </c>
      <c r="AX1661">
        <v>12.22</v>
      </c>
      <c r="AY1661">
        <v>8.3640000000000008</v>
      </c>
      <c r="AZ1661" s="39">
        <f t="shared" si="486"/>
        <v>-5.6943140075367635E-3</v>
      </c>
      <c r="BA1661" s="41">
        <v>44433</v>
      </c>
      <c r="BB1661">
        <v>7.35</v>
      </c>
      <c r="BC1661">
        <v>4.3177000000000003</v>
      </c>
      <c r="BD1661" s="39">
        <f t="shared" si="487"/>
        <v>1.2403864190583419E-2</v>
      </c>
      <c r="BE1661" s="41">
        <v>44433</v>
      </c>
      <c r="BF1661">
        <v>11.89</v>
      </c>
      <c r="BG1661">
        <v>9.1946999999999992</v>
      </c>
      <c r="BH1661" s="39">
        <f t="shared" si="488"/>
        <v>8.4782942505538042E-3</v>
      </c>
      <c r="BI1661" s="41">
        <v>44433</v>
      </c>
      <c r="BJ1661">
        <v>1.53</v>
      </c>
      <c r="BK1661">
        <v>1.53</v>
      </c>
      <c r="BL1661" s="39">
        <f t="shared" si="489"/>
        <v>0</v>
      </c>
      <c r="BM1661" s="41">
        <v>44433</v>
      </c>
      <c r="BN1661">
        <v>6.63</v>
      </c>
      <c r="BO1661">
        <v>4.8883000000000001</v>
      </c>
      <c r="BP1661" s="46">
        <f t="shared" si="490"/>
        <v>1.2196132024682237E-2</v>
      </c>
      <c r="BQ1661" s="41">
        <v>44433</v>
      </c>
      <c r="BR1661">
        <v>12.18</v>
      </c>
      <c r="BS1661">
        <v>7.2508999999999997</v>
      </c>
      <c r="BT1661" s="18">
        <f t="shared" si="491"/>
        <v>2.4747684225079536E-3</v>
      </c>
      <c r="BU1661" s="41">
        <v>44433</v>
      </c>
      <c r="BV1661">
        <v>3.6</v>
      </c>
      <c r="BW1661">
        <v>2.4802</v>
      </c>
      <c r="BX1661" s="39">
        <f t="shared" si="492"/>
        <v>-5.5332798716921632E-3</v>
      </c>
      <c r="BY1661" s="41">
        <v>44728</v>
      </c>
      <c r="BZ1661">
        <v>13.59</v>
      </c>
      <c r="CA1661">
        <v>9.6839999999999993</v>
      </c>
    </row>
    <row r="1662" spans="1:79">
      <c r="A1662" s="41">
        <v>44434</v>
      </c>
      <c r="B1662">
        <v>7.03</v>
      </c>
      <c r="C1662">
        <v>4.6657999999999999</v>
      </c>
      <c r="D1662" s="34">
        <f t="shared" si="478"/>
        <v>-7.0653330495849959E-3</v>
      </c>
      <c r="E1662" s="41">
        <v>44434</v>
      </c>
      <c r="F1662">
        <v>1.49</v>
      </c>
      <c r="G1662">
        <v>1.49</v>
      </c>
      <c r="H1662" s="39">
        <f t="shared" si="479"/>
        <v>0</v>
      </c>
      <c r="L1662" s="38"/>
      <c r="M1662" s="41">
        <v>44434</v>
      </c>
      <c r="N1662">
        <v>6.2</v>
      </c>
      <c r="O1662">
        <v>4.1426999999999996</v>
      </c>
      <c r="P1662" s="43">
        <f t="shared" si="480"/>
        <v>0</v>
      </c>
      <c r="Q1662" s="41">
        <v>44434</v>
      </c>
      <c r="R1662">
        <v>1.58</v>
      </c>
      <c r="S1662">
        <v>1.1736</v>
      </c>
      <c r="T1662" s="39">
        <f t="shared" si="481"/>
        <v>-6.3500127000254529E-3</v>
      </c>
      <c r="U1662" s="42">
        <v>44435.62533333333</v>
      </c>
      <c r="V1662" s="44">
        <v>8.15</v>
      </c>
      <c r="W1662" s="44">
        <v>6.4089999999999998</v>
      </c>
      <c r="X1662" s="43">
        <f t="shared" si="493"/>
        <v>0</v>
      </c>
      <c r="Y1662" s="42">
        <v>44435.62533333333</v>
      </c>
      <c r="Z1662" s="44">
        <v>10.64</v>
      </c>
      <c r="AA1662" s="44">
        <v>8.6240000000000006</v>
      </c>
      <c r="AB1662" s="43">
        <f t="shared" si="494"/>
        <v>0</v>
      </c>
      <c r="AC1662" s="42">
        <v>44435.62533333333</v>
      </c>
      <c r="AD1662" s="44">
        <v>20.010000000000002</v>
      </c>
      <c r="AE1662" s="44">
        <v>17.308</v>
      </c>
      <c r="AF1662" s="43">
        <f t="shared" si="495"/>
        <v>5.202612867796024E-4</v>
      </c>
      <c r="AG1662" s="41">
        <v>44434</v>
      </c>
      <c r="AH1662">
        <v>14.89</v>
      </c>
      <c r="AI1662">
        <v>6.4580000000000002</v>
      </c>
      <c r="AJ1662" s="39">
        <f t="shared" si="482"/>
        <v>6.0757127278393197E-3</v>
      </c>
      <c r="AK1662" s="45" t="s">
        <v>1270</v>
      </c>
      <c r="AL1662">
        <v>18.52</v>
      </c>
      <c r="AM1662">
        <v>13.6997</v>
      </c>
      <c r="AN1662" s="39">
        <f t="shared" si="483"/>
        <v>1.0814839713844645E-3</v>
      </c>
      <c r="AO1662" s="41">
        <v>44434</v>
      </c>
      <c r="AP1662">
        <v>9.6999999999999993</v>
      </c>
      <c r="AQ1662">
        <v>8.9390000000000001</v>
      </c>
      <c r="AR1662" s="18">
        <f t="shared" si="484"/>
        <v>7.2680150994422982E-3</v>
      </c>
      <c r="AS1662" s="41">
        <v>44434</v>
      </c>
      <c r="AT1662">
        <v>12.49</v>
      </c>
      <c r="AU1662">
        <v>10.943300000000001</v>
      </c>
      <c r="AV1662" s="39">
        <f t="shared" si="485"/>
        <v>0</v>
      </c>
      <c r="AW1662" s="41">
        <v>44434</v>
      </c>
      <c r="AX1662">
        <v>12.06</v>
      </c>
      <c r="AY1662">
        <v>8.2545000000000002</v>
      </c>
      <c r="AZ1662" s="39">
        <f t="shared" si="486"/>
        <v>-1.3091822094691605E-2</v>
      </c>
      <c r="BA1662" s="41">
        <v>44434</v>
      </c>
      <c r="BB1662">
        <v>7.34</v>
      </c>
      <c r="BC1662">
        <v>4.3117999999999999</v>
      </c>
      <c r="BD1662" s="39">
        <f t="shared" si="487"/>
        <v>-1.3664682585636937E-3</v>
      </c>
      <c r="BE1662" s="41">
        <v>44434</v>
      </c>
      <c r="BF1662">
        <v>12</v>
      </c>
      <c r="BG1662">
        <v>9.2797999999999998</v>
      </c>
      <c r="BH1662" s="39">
        <f t="shared" si="488"/>
        <v>9.2553318759720955E-3</v>
      </c>
      <c r="BI1662" s="41">
        <v>44434</v>
      </c>
      <c r="BJ1662">
        <v>1.53</v>
      </c>
      <c r="BK1662">
        <v>1.53</v>
      </c>
      <c r="BL1662" s="39">
        <f t="shared" si="489"/>
        <v>0</v>
      </c>
      <c r="BM1662" s="41">
        <v>44434</v>
      </c>
      <c r="BN1662">
        <v>6.6</v>
      </c>
      <c r="BO1662">
        <v>4.8662000000000001</v>
      </c>
      <c r="BP1662" s="46">
        <f t="shared" si="490"/>
        <v>-4.5209991203485891E-3</v>
      </c>
      <c r="BQ1662" s="41">
        <v>44434</v>
      </c>
      <c r="BR1662">
        <v>12.18</v>
      </c>
      <c r="BS1662">
        <v>7.2508999999999997</v>
      </c>
      <c r="BT1662" s="18">
        <f t="shared" si="491"/>
        <v>0</v>
      </c>
      <c r="BU1662" s="41">
        <v>44434</v>
      </c>
      <c r="BV1662">
        <v>3.62</v>
      </c>
      <c r="BW1662">
        <v>2.4940000000000002</v>
      </c>
      <c r="BX1662" s="39">
        <f t="shared" si="492"/>
        <v>5.564067413918336E-3</v>
      </c>
      <c r="BY1662" s="41">
        <v>44729</v>
      </c>
      <c r="BZ1662">
        <v>13.59</v>
      </c>
      <c r="CA1662">
        <v>9.6839999999999993</v>
      </c>
    </row>
    <row r="1663" spans="1:79">
      <c r="A1663" s="41">
        <v>44435</v>
      </c>
      <c r="B1663">
        <v>7.06</v>
      </c>
      <c r="C1663">
        <v>4.6856999999999998</v>
      </c>
      <c r="D1663" s="34">
        <f t="shared" si="478"/>
        <v>4.2650778001628456E-3</v>
      </c>
      <c r="E1663" s="41">
        <v>44435</v>
      </c>
      <c r="F1663">
        <v>1.49</v>
      </c>
      <c r="G1663">
        <v>1.49</v>
      </c>
      <c r="H1663" s="39">
        <f t="shared" si="479"/>
        <v>0</v>
      </c>
      <c r="L1663" s="38"/>
      <c r="M1663" s="41">
        <v>44435</v>
      </c>
      <c r="N1663">
        <v>6.2</v>
      </c>
      <c r="O1663">
        <v>4.1426999999999996</v>
      </c>
      <c r="P1663" s="43">
        <f t="shared" si="480"/>
        <v>0</v>
      </c>
      <c r="Q1663" s="41">
        <v>44435</v>
      </c>
      <c r="R1663">
        <v>1.59</v>
      </c>
      <c r="S1663">
        <v>1.1811</v>
      </c>
      <c r="T1663" s="39">
        <f t="shared" si="481"/>
        <v>6.3905930470348178E-3</v>
      </c>
      <c r="U1663" s="42">
        <v>44438.62533333333</v>
      </c>
      <c r="V1663" s="44">
        <v>8.15</v>
      </c>
      <c r="W1663" s="44">
        <v>6.4089999999999998</v>
      </c>
      <c r="X1663" s="43">
        <f t="shared" si="493"/>
        <v>0</v>
      </c>
      <c r="Y1663" s="42">
        <v>44438.62533333333</v>
      </c>
      <c r="Z1663" s="44">
        <v>10.64</v>
      </c>
      <c r="AA1663" s="44">
        <v>8.6240000000000006</v>
      </c>
      <c r="AB1663" s="43">
        <f t="shared" si="494"/>
        <v>0</v>
      </c>
      <c r="AC1663" s="42">
        <v>44438.62533333333</v>
      </c>
      <c r="AD1663" s="44">
        <v>20.010000000000002</v>
      </c>
      <c r="AE1663" s="44">
        <v>17.308</v>
      </c>
      <c r="AF1663" s="43">
        <f t="shared" si="495"/>
        <v>0</v>
      </c>
      <c r="AG1663" s="41">
        <v>44435</v>
      </c>
      <c r="AH1663">
        <v>14.9</v>
      </c>
      <c r="AI1663">
        <v>6.4622999999999999</v>
      </c>
      <c r="AJ1663" s="39">
        <f t="shared" si="482"/>
        <v>6.6584081759054638E-4</v>
      </c>
      <c r="AK1663" s="45" t="s">
        <v>1271</v>
      </c>
      <c r="AL1663">
        <v>18.690000000000001</v>
      </c>
      <c r="AM1663">
        <v>13.8254</v>
      </c>
      <c r="AN1663" s="39">
        <f t="shared" si="483"/>
        <v>9.1753834025562718E-3</v>
      </c>
      <c r="AO1663" s="41">
        <v>44435</v>
      </c>
      <c r="AP1663">
        <v>9.6999999999999993</v>
      </c>
      <c r="AQ1663">
        <v>8.9390000000000001</v>
      </c>
      <c r="AR1663" s="18">
        <f t="shared" si="484"/>
        <v>0</v>
      </c>
      <c r="AS1663" s="41">
        <v>44435</v>
      </c>
      <c r="AT1663">
        <v>12.4</v>
      </c>
      <c r="AU1663">
        <v>10.8645</v>
      </c>
      <c r="AV1663" s="39">
        <f t="shared" si="485"/>
        <v>-7.2007529721383025E-3</v>
      </c>
      <c r="AW1663" s="41">
        <v>44435</v>
      </c>
      <c r="AX1663">
        <v>12.1</v>
      </c>
      <c r="AY1663">
        <v>8.2818000000000005</v>
      </c>
      <c r="AZ1663" s="39">
        <f t="shared" si="486"/>
        <v>3.3072869343994575E-3</v>
      </c>
      <c r="BA1663" s="41">
        <v>44435</v>
      </c>
      <c r="BB1663">
        <v>7.36</v>
      </c>
      <c r="BC1663">
        <v>4.3235999999999999</v>
      </c>
      <c r="BD1663" s="39">
        <f t="shared" si="487"/>
        <v>2.7366760981492725E-3</v>
      </c>
      <c r="BE1663" s="41">
        <v>44435</v>
      </c>
      <c r="BF1663">
        <v>12</v>
      </c>
      <c r="BG1663">
        <v>9.2797999999999998</v>
      </c>
      <c r="BH1663" s="39">
        <f t="shared" si="488"/>
        <v>0</v>
      </c>
      <c r="BI1663" s="41">
        <v>44435</v>
      </c>
      <c r="BJ1663">
        <v>1.54</v>
      </c>
      <c r="BK1663">
        <v>1.54</v>
      </c>
      <c r="BL1663" s="39">
        <f t="shared" si="489"/>
        <v>6.5359477124183061E-3</v>
      </c>
      <c r="BM1663" s="41">
        <v>44435</v>
      </c>
      <c r="BN1663">
        <v>6.68</v>
      </c>
      <c r="BO1663">
        <v>4.9252000000000002</v>
      </c>
      <c r="BP1663" s="46">
        <f t="shared" si="490"/>
        <v>1.2124450289753846E-2</v>
      </c>
      <c r="BQ1663" s="41">
        <v>44435</v>
      </c>
      <c r="BR1663">
        <v>12.7</v>
      </c>
      <c r="BS1663">
        <v>7.5603999999999996</v>
      </c>
      <c r="BT1663" s="18">
        <f t="shared" si="491"/>
        <v>4.2684356424719676E-2</v>
      </c>
      <c r="BU1663" s="41">
        <v>44435</v>
      </c>
      <c r="BV1663">
        <v>3.62</v>
      </c>
      <c r="BW1663">
        <v>2.4940000000000002</v>
      </c>
      <c r="BX1663" s="39">
        <f t="shared" si="492"/>
        <v>0</v>
      </c>
      <c r="BY1663" s="41">
        <v>44732</v>
      </c>
      <c r="BZ1663">
        <v>13.59</v>
      </c>
      <c r="CA1663">
        <v>9.6839999999999993</v>
      </c>
    </row>
    <row r="1664" spans="1:79">
      <c r="A1664" s="41">
        <v>44438</v>
      </c>
      <c r="B1664">
        <v>7.05</v>
      </c>
      <c r="C1664">
        <v>4.6791</v>
      </c>
      <c r="D1664" s="34">
        <f t="shared" si="478"/>
        <v>-1.4085408796977437E-3</v>
      </c>
      <c r="E1664" s="41">
        <v>44438</v>
      </c>
      <c r="F1664">
        <v>1.49</v>
      </c>
      <c r="G1664">
        <v>1.49</v>
      </c>
      <c r="H1664" s="39">
        <f t="shared" si="479"/>
        <v>0</v>
      </c>
      <c r="L1664" s="38"/>
      <c r="M1664" s="41">
        <v>44438</v>
      </c>
      <c r="N1664">
        <v>6.27</v>
      </c>
      <c r="O1664">
        <v>4.1894999999999998</v>
      </c>
      <c r="P1664" s="43">
        <f t="shared" si="480"/>
        <v>1.129698023028464E-2</v>
      </c>
      <c r="Q1664" s="41">
        <v>44438</v>
      </c>
      <c r="R1664">
        <v>1.59</v>
      </c>
      <c r="S1664">
        <v>1.1811</v>
      </c>
      <c r="T1664" s="39">
        <f t="shared" si="481"/>
        <v>0</v>
      </c>
      <c r="U1664" s="42">
        <v>44439.62533333333</v>
      </c>
      <c r="V1664" s="44">
        <v>8.15</v>
      </c>
      <c r="W1664" s="44">
        <v>6.4089999999999998</v>
      </c>
      <c r="X1664" s="43">
        <f t="shared" si="493"/>
        <v>0</v>
      </c>
      <c r="Y1664" s="42">
        <v>44439.62533333333</v>
      </c>
      <c r="Z1664" s="44">
        <v>10.64</v>
      </c>
      <c r="AA1664" s="44">
        <v>8.6240000000000006</v>
      </c>
      <c r="AB1664" s="43">
        <f t="shared" si="494"/>
        <v>0</v>
      </c>
      <c r="AC1664" s="42">
        <v>44439.62533333333</v>
      </c>
      <c r="AD1664" s="44">
        <v>20.010000000000002</v>
      </c>
      <c r="AE1664" s="44">
        <v>17.308</v>
      </c>
      <c r="AF1664" s="43">
        <f t="shared" si="495"/>
        <v>0</v>
      </c>
      <c r="AG1664" s="41">
        <v>44438</v>
      </c>
      <c r="AH1664">
        <v>14.9</v>
      </c>
      <c r="AI1664">
        <v>6.4622999999999999</v>
      </c>
      <c r="AJ1664" s="39">
        <f t="shared" si="482"/>
        <v>0</v>
      </c>
      <c r="AK1664" s="45" t="s">
        <v>1272</v>
      </c>
      <c r="AL1664">
        <v>18.5</v>
      </c>
      <c r="AM1664">
        <v>13.684900000000001</v>
      </c>
      <c r="AN1664" s="39">
        <f t="shared" si="483"/>
        <v>-1.016245461252473E-2</v>
      </c>
      <c r="AO1664" s="41">
        <v>44438</v>
      </c>
      <c r="AP1664">
        <v>9.6999999999999993</v>
      </c>
      <c r="AQ1664">
        <v>8.9390000000000001</v>
      </c>
      <c r="AR1664" s="18">
        <f t="shared" si="484"/>
        <v>0</v>
      </c>
      <c r="AS1664" s="41">
        <v>44438</v>
      </c>
      <c r="AT1664">
        <v>12.64</v>
      </c>
      <c r="AU1664">
        <v>11.0747</v>
      </c>
      <c r="AV1664" s="39">
        <f t="shared" si="485"/>
        <v>1.9347415895807483E-2</v>
      </c>
      <c r="AW1664" s="41">
        <v>44438</v>
      </c>
      <c r="AX1664">
        <v>12.1</v>
      </c>
      <c r="AY1664">
        <v>8.2818000000000005</v>
      </c>
      <c r="AZ1664" s="39">
        <f t="shared" si="486"/>
        <v>0</v>
      </c>
      <c r="BA1664" s="41">
        <v>44438</v>
      </c>
      <c r="BB1664">
        <v>7.42</v>
      </c>
      <c r="BC1664">
        <v>4.3587999999999996</v>
      </c>
      <c r="BD1664" s="39">
        <f t="shared" si="487"/>
        <v>8.1413636784160599E-3</v>
      </c>
      <c r="BE1664" s="41">
        <v>44438</v>
      </c>
      <c r="BF1664">
        <v>12</v>
      </c>
      <c r="BG1664">
        <v>9.2797999999999998</v>
      </c>
      <c r="BH1664" s="39">
        <f t="shared" si="488"/>
        <v>0</v>
      </c>
      <c r="BI1664" s="41">
        <v>44438</v>
      </c>
      <c r="BJ1664">
        <v>1.53</v>
      </c>
      <c r="BK1664">
        <v>1.53</v>
      </c>
      <c r="BL1664" s="39">
        <f t="shared" si="489"/>
        <v>-6.4935064935064991E-3</v>
      </c>
      <c r="BM1664" s="41">
        <v>44438</v>
      </c>
      <c r="BN1664">
        <v>6.68</v>
      </c>
      <c r="BO1664">
        <v>4.9252000000000002</v>
      </c>
      <c r="BP1664" s="46">
        <f t="shared" si="490"/>
        <v>0</v>
      </c>
      <c r="BQ1664" s="41">
        <v>44438</v>
      </c>
      <c r="BR1664">
        <v>13.46</v>
      </c>
      <c r="BS1664">
        <v>8.0129000000000001</v>
      </c>
      <c r="BT1664" s="18">
        <f t="shared" si="491"/>
        <v>5.9851330617427728E-2</v>
      </c>
      <c r="BU1664" s="41">
        <v>44438</v>
      </c>
      <c r="BV1664">
        <v>3.62</v>
      </c>
      <c r="BW1664">
        <v>2.4940000000000002</v>
      </c>
      <c r="BX1664" s="39">
        <f t="shared" si="492"/>
        <v>0</v>
      </c>
      <c r="BY1664" s="41">
        <v>44733</v>
      </c>
      <c r="BZ1664">
        <v>13.59</v>
      </c>
      <c r="CA1664">
        <v>9.6839999999999993</v>
      </c>
    </row>
    <row r="1665" spans="1:79">
      <c r="A1665" s="41">
        <v>44439</v>
      </c>
      <c r="B1665">
        <v>7.05</v>
      </c>
      <c r="C1665">
        <v>4.6791</v>
      </c>
      <c r="D1665" s="34">
        <f t="shared" si="478"/>
        <v>0</v>
      </c>
      <c r="E1665" s="41">
        <v>44439</v>
      </c>
      <c r="F1665">
        <v>1.49</v>
      </c>
      <c r="G1665">
        <v>1.49</v>
      </c>
      <c r="H1665" s="39">
        <f t="shared" si="479"/>
        <v>0</v>
      </c>
      <c r="L1665" s="38"/>
      <c r="M1665" s="41">
        <v>44439</v>
      </c>
      <c r="N1665">
        <v>6.15</v>
      </c>
      <c r="O1665">
        <v>4.1093000000000002</v>
      </c>
      <c r="P1665" s="43">
        <f t="shared" si="480"/>
        <v>-1.9143095834825066E-2</v>
      </c>
      <c r="Q1665" s="41">
        <v>44439</v>
      </c>
      <c r="R1665">
        <v>1.6</v>
      </c>
      <c r="S1665">
        <v>1.1884999999999999</v>
      </c>
      <c r="T1665" s="39">
        <f t="shared" si="481"/>
        <v>6.2653458640249352E-3</v>
      </c>
      <c r="U1665" s="42">
        <v>44440.62533333333</v>
      </c>
      <c r="V1665" s="44">
        <v>8.15</v>
      </c>
      <c r="W1665" s="44">
        <v>6.4089999999999998</v>
      </c>
      <c r="X1665" s="43">
        <f t="shared" si="493"/>
        <v>0</v>
      </c>
      <c r="Y1665" s="42">
        <v>44440.62533333333</v>
      </c>
      <c r="Z1665" s="44">
        <v>10.64</v>
      </c>
      <c r="AA1665" s="44">
        <v>8.6240000000000006</v>
      </c>
      <c r="AB1665" s="43">
        <f t="shared" si="494"/>
        <v>0</v>
      </c>
      <c r="AC1665" s="42">
        <v>44440.62533333333</v>
      </c>
      <c r="AD1665" s="44">
        <v>20.010000000000002</v>
      </c>
      <c r="AE1665" s="44">
        <v>17.308</v>
      </c>
      <c r="AF1665" s="43">
        <f t="shared" si="495"/>
        <v>0</v>
      </c>
      <c r="AG1665" s="41">
        <v>44439</v>
      </c>
      <c r="AH1665">
        <v>14.8</v>
      </c>
      <c r="AI1665">
        <v>6.4189999999999996</v>
      </c>
      <c r="AJ1665" s="39">
        <f t="shared" si="482"/>
        <v>-6.7004007860978817E-3</v>
      </c>
      <c r="AK1665" s="45" t="s">
        <v>1273</v>
      </c>
      <c r="AL1665">
        <v>18.5</v>
      </c>
      <c r="AM1665">
        <v>13.684900000000001</v>
      </c>
      <c r="AN1665" s="39">
        <f t="shared" si="483"/>
        <v>0</v>
      </c>
      <c r="AO1665" s="41">
        <v>44439</v>
      </c>
      <c r="AP1665">
        <v>9.6999999999999993</v>
      </c>
      <c r="AQ1665">
        <v>8.9390000000000001</v>
      </c>
      <c r="AR1665" s="18">
        <f t="shared" si="484"/>
        <v>0</v>
      </c>
      <c r="AS1665" s="41">
        <v>44439</v>
      </c>
      <c r="AT1665">
        <v>12.64</v>
      </c>
      <c r="AU1665">
        <v>11.0747</v>
      </c>
      <c r="AV1665" s="39">
        <f t="shared" si="485"/>
        <v>0</v>
      </c>
      <c r="AW1665" s="41">
        <v>44439</v>
      </c>
      <c r="AX1665">
        <v>12.3</v>
      </c>
      <c r="AY1665">
        <v>8.4186999999999994</v>
      </c>
      <c r="AZ1665" s="39">
        <f t="shared" si="486"/>
        <v>1.6530222898403595E-2</v>
      </c>
      <c r="BA1665" s="41">
        <v>44439</v>
      </c>
      <c r="BB1665">
        <v>7.4</v>
      </c>
      <c r="BC1665">
        <v>4.3471000000000002</v>
      </c>
      <c r="BD1665" s="39">
        <f t="shared" si="487"/>
        <v>-2.6842250160593233E-3</v>
      </c>
      <c r="BE1665" s="41">
        <v>44439</v>
      </c>
      <c r="BF1665">
        <v>12.2</v>
      </c>
      <c r="BG1665">
        <v>9.4344999999999999</v>
      </c>
      <c r="BH1665" s="39">
        <f t="shared" si="488"/>
        <v>1.6670617901247877E-2</v>
      </c>
      <c r="BI1665" s="41">
        <v>44439</v>
      </c>
      <c r="BJ1665">
        <v>1.57</v>
      </c>
      <c r="BK1665">
        <v>1.57</v>
      </c>
      <c r="BL1665" s="39">
        <f t="shared" si="489"/>
        <v>2.6143790849673224E-2</v>
      </c>
      <c r="BM1665" s="41">
        <v>44439</v>
      </c>
      <c r="BN1665">
        <v>6.65</v>
      </c>
      <c r="BO1665">
        <v>4.9031000000000002</v>
      </c>
      <c r="BP1665" s="46">
        <f t="shared" si="490"/>
        <v>-4.487127426297411E-3</v>
      </c>
      <c r="BQ1665" s="41">
        <v>44439</v>
      </c>
      <c r="BR1665">
        <v>13.59</v>
      </c>
      <c r="BS1665">
        <v>8.0902999999999992</v>
      </c>
      <c r="BT1665" s="18">
        <f t="shared" si="491"/>
        <v>9.6594241785120279E-3</v>
      </c>
      <c r="BU1665" s="41">
        <v>44439</v>
      </c>
      <c r="BV1665">
        <v>3.76</v>
      </c>
      <c r="BW1665">
        <v>2.5905</v>
      </c>
      <c r="BX1665" s="39">
        <f t="shared" si="492"/>
        <v>3.8692862870890056E-2</v>
      </c>
      <c r="BY1665" s="41">
        <v>44734</v>
      </c>
      <c r="BZ1665">
        <v>13.55</v>
      </c>
      <c r="CA1665">
        <v>9.6555</v>
      </c>
    </row>
    <row r="1666" spans="1:79">
      <c r="A1666" s="41">
        <v>44440</v>
      </c>
      <c r="B1666">
        <v>7</v>
      </c>
      <c r="C1666">
        <v>4.6459000000000001</v>
      </c>
      <c r="D1666" s="34">
        <f t="shared" si="478"/>
        <v>-7.095381590476779E-3</v>
      </c>
      <c r="E1666" s="41">
        <v>44440</v>
      </c>
      <c r="F1666">
        <v>1.49</v>
      </c>
      <c r="G1666">
        <v>1.49</v>
      </c>
      <c r="H1666" s="39">
        <f t="shared" si="479"/>
        <v>0</v>
      </c>
      <c r="L1666" s="38"/>
      <c r="M1666" s="41">
        <v>44440</v>
      </c>
      <c r="N1666">
        <v>6.25</v>
      </c>
      <c r="O1666">
        <v>4.1760999999999999</v>
      </c>
      <c r="P1666" s="43">
        <f t="shared" si="480"/>
        <v>1.6255809991969374E-2</v>
      </c>
      <c r="Q1666" s="41">
        <v>44440</v>
      </c>
      <c r="R1666">
        <v>1.58</v>
      </c>
      <c r="S1666">
        <v>1.1736</v>
      </c>
      <c r="T1666" s="39">
        <f t="shared" si="481"/>
        <v>-1.2536811106436613E-2</v>
      </c>
      <c r="U1666" s="42">
        <v>44441.62533333333</v>
      </c>
      <c r="V1666" s="44">
        <v>8.15</v>
      </c>
      <c r="W1666" s="44">
        <v>6.4089999999999998</v>
      </c>
      <c r="X1666" s="43">
        <f t="shared" si="493"/>
        <v>0</v>
      </c>
      <c r="Y1666" s="42">
        <v>44441.62533333333</v>
      </c>
      <c r="Z1666" s="44">
        <v>10.64</v>
      </c>
      <c r="AA1666" s="44">
        <v>8.6240000000000006</v>
      </c>
      <c r="AB1666" s="43">
        <f t="shared" si="494"/>
        <v>0</v>
      </c>
      <c r="AC1666" s="42">
        <v>44441.62533333333</v>
      </c>
      <c r="AD1666" s="44">
        <v>20</v>
      </c>
      <c r="AE1666" s="44">
        <v>17.298999999999999</v>
      </c>
      <c r="AF1666" s="43">
        <f t="shared" si="495"/>
        <v>-5.1999075571991797E-4</v>
      </c>
      <c r="AG1666" s="41">
        <v>44440</v>
      </c>
      <c r="AH1666">
        <v>14.7</v>
      </c>
      <c r="AI1666">
        <v>6.3756000000000004</v>
      </c>
      <c r="AJ1666" s="39">
        <f t="shared" si="482"/>
        <v>-6.7611777535440442E-3</v>
      </c>
      <c r="AK1666" s="45">
        <v>44205</v>
      </c>
      <c r="AL1666">
        <v>18.690000000000001</v>
      </c>
      <c r="AM1666">
        <v>13.8254</v>
      </c>
      <c r="AN1666" s="39">
        <f t="shared" si="483"/>
        <v>1.0266790404021908E-2</v>
      </c>
      <c r="AO1666" s="41">
        <v>44440</v>
      </c>
      <c r="AP1666">
        <v>9.6999999999999993</v>
      </c>
      <c r="AQ1666">
        <v>8.9390000000000001</v>
      </c>
      <c r="AR1666" s="18">
        <f t="shared" si="484"/>
        <v>0</v>
      </c>
      <c r="AS1666" s="41">
        <v>44440</v>
      </c>
      <c r="AT1666">
        <v>12.64</v>
      </c>
      <c r="AU1666">
        <v>11.0747</v>
      </c>
      <c r="AV1666" s="39">
        <f t="shared" si="485"/>
        <v>0</v>
      </c>
      <c r="AW1666" s="41">
        <v>44440</v>
      </c>
      <c r="AX1666">
        <v>12.09</v>
      </c>
      <c r="AY1666">
        <v>8.2750000000000004</v>
      </c>
      <c r="AZ1666" s="39">
        <f t="shared" si="486"/>
        <v>-1.7069143692018847E-2</v>
      </c>
      <c r="BA1666" s="41">
        <v>44440</v>
      </c>
      <c r="BB1666">
        <v>7.34</v>
      </c>
      <c r="BC1666">
        <v>4.3117999999999999</v>
      </c>
      <c r="BD1666" s="39">
        <f t="shared" si="487"/>
        <v>-8.1203560994686872E-3</v>
      </c>
      <c r="BE1666" s="41">
        <v>44440</v>
      </c>
      <c r="BF1666">
        <v>12.2</v>
      </c>
      <c r="BG1666">
        <v>9.4344999999999999</v>
      </c>
      <c r="BH1666" s="39">
        <f t="shared" si="488"/>
        <v>0</v>
      </c>
      <c r="BI1666" s="41">
        <v>44440</v>
      </c>
      <c r="BJ1666">
        <v>1.54</v>
      </c>
      <c r="BK1666">
        <v>1.54</v>
      </c>
      <c r="BL1666" s="39">
        <f t="shared" si="489"/>
        <v>-1.9108280254777087E-2</v>
      </c>
      <c r="BM1666" s="41">
        <v>44440</v>
      </c>
      <c r="BN1666">
        <v>6.52</v>
      </c>
      <c r="BO1666">
        <v>4.8071999999999999</v>
      </c>
      <c r="BP1666" s="46">
        <f t="shared" si="490"/>
        <v>-1.9559054475739902E-2</v>
      </c>
      <c r="BQ1666" s="41">
        <v>44440</v>
      </c>
      <c r="BR1666">
        <v>13.58</v>
      </c>
      <c r="BS1666">
        <v>8.0843000000000007</v>
      </c>
      <c r="BT1666" s="18">
        <f t="shared" si="491"/>
        <v>-7.4162886419520306E-4</v>
      </c>
      <c r="BU1666" s="41">
        <v>44440</v>
      </c>
      <c r="BV1666">
        <v>3.77</v>
      </c>
      <c r="BW1666">
        <v>2.5973999999999999</v>
      </c>
      <c r="BX1666" s="39">
        <f t="shared" si="492"/>
        <v>2.6635784597567676E-3</v>
      </c>
      <c r="BY1666" s="41">
        <v>44735</v>
      </c>
      <c r="BZ1666">
        <v>13.55</v>
      </c>
      <c r="CA1666">
        <v>9.6555</v>
      </c>
    </row>
    <row r="1667" spans="1:79">
      <c r="A1667" s="41">
        <v>44441</v>
      </c>
      <c r="B1667">
        <v>7.19</v>
      </c>
      <c r="C1667">
        <v>4.7720000000000002</v>
      </c>
      <c r="D1667" s="34">
        <f t="shared" si="478"/>
        <v>2.714221141221294E-2</v>
      </c>
      <c r="E1667" s="41">
        <v>44441</v>
      </c>
      <c r="F1667">
        <v>1.49</v>
      </c>
      <c r="G1667">
        <v>1.49</v>
      </c>
      <c r="H1667" s="39">
        <f t="shared" si="479"/>
        <v>0</v>
      </c>
      <c r="L1667" s="38"/>
      <c r="M1667" s="41">
        <v>44441</v>
      </c>
      <c r="N1667">
        <v>6.2</v>
      </c>
      <c r="O1667">
        <v>4.1426999999999996</v>
      </c>
      <c r="P1667" s="43">
        <f t="shared" si="480"/>
        <v>-7.9978927707670608E-3</v>
      </c>
      <c r="Q1667" s="41">
        <v>44441</v>
      </c>
      <c r="R1667">
        <v>1.56</v>
      </c>
      <c r="S1667">
        <v>1.1588000000000001</v>
      </c>
      <c r="T1667" s="39">
        <f t="shared" si="481"/>
        <v>-1.2610770279481872E-2</v>
      </c>
      <c r="U1667" s="42">
        <v>44442.62533333333</v>
      </c>
      <c r="V1667" s="44">
        <v>8.15</v>
      </c>
      <c r="W1667" s="44">
        <v>6.4089999999999998</v>
      </c>
      <c r="X1667" s="43">
        <f t="shared" si="493"/>
        <v>0</v>
      </c>
      <c r="Y1667" s="42">
        <v>44442.62533333333</v>
      </c>
      <c r="Z1667" s="44">
        <v>10.43</v>
      </c>
      <c r="AA1667" s="44">
        <v>8.4540000000000006</v>
      </c>
      <c r="AB1667" s="43">
        <f t="shared" si="494"/>
        <v>-1.9712430426716131E-2</v>
      </c>
      <c r="AC1667" s="42">
        <v>44442.62533333333</v>
      </c>
      <c r="AD1667" s="44">
        <v>20</v>
      </c>
      <c r="AE1667" s="44">
        <v>17.298999999999999</v>
      </c>
      <c r="AF1667" s="43">
        <f t="shared" si="495"/>
        <v>0</v>
      </c>
      <c r="AG1667" s="41">
        <v>44441</v>
      </c>
      <c r="AH1667">
        <v>14.7</v>
      </c>
      <c r="AI1667">
        <v>6.3756000000000004</v>
      </c>
      <c r="AJ1667" s="39">
        <f t="shared" si="482"/>
        <v>0</v>
      </c>
      <c r="AK1667" s="45">
        <v>44236</v>
      </c>
      <c r="AL1667">
        <v>18.649999999999999</v>
      </c>
      <c r="AM1667">
        <v>13.7959</v>
      </c>
      <c r="AN1667" s="39">
        <f t="shared" si="483"/>
        <v>-2.1337538154411824E-3</v>
      </c>
      <c r="AO1667" s="41">
        <v>44441</v>
      </c>
      <c r="AP1667">
        <v>9.6999999999999993</v>
      </c>
      <c r="AQ1667">
        <v>8.9390000000000001</v>
      </c>
      <c r="AR1667" s="18">
        <f t="shared" si="484"/>
        <v>0</v>
      </c>
      <c r="AS1667" s="41">
        <v>44441</v>
      </c>
      <c r="AT1667">
        <v>12.64</v>
      </c>
      <c r="AU1667">
        <v>11.0747</v>
      </c>
      <c r="AV1667" s="39">
        <f t="shared" si="485"/>
        <v>0</v>
      </c>
      <c r="AW1667" s="41">
        <v>44441</v>
      </c>
      <c r="AX1667">
        <v>12.33</v>
      </c>
      <c r="AY1667">
        <v>8.4392999999999994</v>
      </c>
      <c r="AZ1667" s="39">
        <f t="shared" si="486"/>
        <v>1.9854984894259697E-2</v>
      </c>
      <c r="BA1667" s="41">
        <v>44441</v>
      </c>
      <c r="BB1667">
        <v>7.21</v>
      </c>
      <c r="BC1667">
        <v>4.2355</v>
      </c>
      <c r="BD1667" s="39">
        <f t="shared" si="487"/>
        <v>-1.7695625956676984E-2</v>
      </c>
      <c r="BE1667" s="41">
        <v>44441</v>
      </c>
      <c r="BF1667">
        <v>12.2</v>
      </c>
      <c r="BG1667">
        <v>9.4344999999999999</v>
      </c>
      <c r="BH1667" s="39">
        <f t="shared" si="488"/>
        <v>0</v>
      </c>
      <c r="BI1667" s="41">
        <v>44441</v>
      </c>
      <c r="BJ1667">
        <v>1.53</v>
      </c>
      <c r="BK1667">
        <v>1.53</v>
      </c>
      <c r="BL1667" s="39">
        <f t="shared" si="489"/>
        <v>-6.4935064935064991E-3</v>
      </c>
      <c r="BM1667" s="41">
        <v>44441</v>
      </c>
      <c r="BN1667">
        <v>6.65</v>
      </c>
      <c r="BO1667">
        <v>4.9031000000000002</v>
      </c>
      <c r="BP1667" s="46">
        <f t="shared" si="490"/>
        <v>1.9949242802463039E-2</v>
      </c>
      <c r="BQ1667" s="41">
        <v>44441</v>
      </c>
      <c r="BR1667">
        <v>13.58</v>
      </c>
      <c r="BS1667">
        <v>8.0843000000000007</v>
      </c>
      <c r="BT1667" s="18">
        <f t="shared" si="491"/>
        <v>0</v>
      </c>
      <c r="BU1667" s="41">
        <v>44441</v>
      </c>
      <c r="BV1667">
        <v>3.8</v>
      </c>
      <c r="BW1667">
        <v>2.6179999999999999</v>
      </c>
      <c r="BX1667" s="39">
        <f t="shared" si="492"/>
        <v>7.9310079310079135E-3</v>
      </c>
      <c r="BY1667" s="41">
        <v>44736</v>
      </c>
      <c r="BZ1667">
        <v>13.55</v>
      </c>
      <c r="CA1667">
        <v>9.6555</v>
      </c>
    </row>
    <row r="1668" spans="1:79">
      <c r="A1668" s="41">
        <v>44442</v>
      </c>
      <c r="B1668">
        <v>7.29</v>
      </c>
      <c r="C1668">
        <v>4.8383000000000003</v>
      </c>
      <c r="D1668" s="34">
        <f t="shared" si="478"/>
        <v>1.3893545683151723E-2</v>
      </c>
      <c r="E1668" s="41">
        <v>44442</v>
      </c>
      <c r="F1668">
        <v>1.49</v>
      </c>
      <c r="G1668">
        <v>1.49</v>
      </c>
      <c r="H1668" s="39">
        <f t="shared" si="479"/>
        <v>0</v>
      </c>
      <c r="L1668" s="38"/>
      <c r="M1668" s="41">
        <v>44442</v>
      </c>
      <c r="N1668">
        <v>6.21</v>
      </c>
      <c r="O1668">
        <v>4.1494</v>
      </c>
      <c r="P1668" s="43">
        <f t="shared" si="480"/>
        <v>1.6173027252758764E-3</v>
      </c>
      <c r="Q1668" s="41">
        <v>44442</v>
      </c>
      <c r="R1668">
        <v>1.56</v>
      </c>
      <c r="S1668">
        <v>1.1588000000000001</v>
      </c>
      <c r="T1668" s="39">
        <f t="shared" si="481"/>
        <v>0</v>
      </c>
      <c r="U1668" s="42">
        <v>44445.62533333333</v>
      </c>
      <c r="V1668" s="44">
        <v>8.15</v>
      </c>
      <c r="W1668" s="44">
        <v>6.4089999999999998</v>
      </c>
      <c r="X1668" s="43">
        <f t="shared" si="493"/>
        <v>0</v>
      </c>
      <c r="Y1668" s="42">
        <v>44445.62533333333</v>
      </c>
      <c r="Z1668" s="44">
        <v>10.43</v>
      </c>
      <c r="AA1668" s="44">
        <v>8.4540000000000006</v>
      </c>
      <c r="AB1668" s="43">
        <f t="shared" si="494"/>
        <v>0</v>
      </c>
      <c r="AC1668" s="42">
        <v>44445.62533333333</v>
      </c>
      <c r="AD1668" s="44">
        <v>20</v>
      </c>
      <c r="AE1668" s="44">
        <v>17.298999999999999</v>
      </c>
      <c r="AF1668" s="43">
        <f t="shared" si="495"/>
        <v>0</v>
      </c>
      <c r="AG1668" s="41">
        <v>44442</v>
      </c>
      <c r="AH1668">
        <v>14.5</v>
      </c>
      <c r="AI1668">
        <v>6.2888999999999999</v>
      </c>
      <c r="AJ1668" s="39">
        <f t="shared" si="482"/>
        <v>-1.359872012045932E-2</v>
      </c>
      <c r="AK1668" s="45">
        <v>44264</v>
      </c>
      <c r="AL1668">
        <v>18.64</v>
      </c>
      <c r="AM1668">
        <v>13.788500000000001</v>
      </c>
      <c r="AN1668" s="39">
        <f t="shared" si="483"/>
        <v>-5.3639124667464544E-4</v>
      </c>
      <c r="AO1668" s="41">
        <v>44442</v>
      </c>
      <c r="AP1668">
        <v>9.59</v>
      </c>
      <c r="AQ1668">
        <v>8.8376000000000001</v>
      </c>
      <c r="AR1668" s="18">
        <f t="shared" si="484"/>
        <v>-1.1343550732744147E-2</v>
      </c>
      <c r="AS1668" s="41">
        <v>44442</v>
      </c>
      <c r="AT1668">
        <v>12.79</v>
      </c>
      <c r="AU1668">
        <v>11.206200000000001</v>
      </c>
      <c r="AV1668" s="39">
        <f t="shared" si="485"/>
        <v>1.1873910805710389E-2</v>
      </c>
      <c r="AW1668" s="41">
        <v>44442</v>
      </c>
      <c r="AX1668">
        <v>12.2</v>
      </c>
      <c r="AY1668">
        <v>8.3503000000000007</v>
      </c>
      <c r="AZ1668" s="39">
        <f t="shared" si="486"/>
        <v>-1.0545898356498601E-2</v>
      </c>
      <c r="BA1668" s="41">
        <v>44442</v>
      </c>
      <c r="BB1668">
        <v>7.3</v>
      </c>
      <c r="BC1668">
        <v>4.2882999999999996</v>
      </c>
      <c r="BD1668" s="39">
        <f t="shared" si="487"/>
        <v>1.2466060677605835E-2</v>
      </c>
      <c r="BE1668" s="41">
        <v>44442</v>
      </c>
      <c r="BF1668">
        <v>12</v>
      </c>
      <c r="BG1668">
        <v>9.2797999999999998</v>
      </c>
      <c r="BH1668" s="39">
        <f t="shared" si="488"/>
        <v>-1.6397265355874723E-2</v>
      </c>
      <c r="BI1668" s="41">
        <v>44442</v>
      </c>
      <c r="BJ1668">
        <v>1.56</v>
      </c>
      <c r="BK1668">
        <v>1.56</v>
      </c>
      <c r="BL1668" s="39">
        <f t="shared" si="489"/>
        <v>1.9607843137254919E-2</v>
      </c>
      <c r="BM1668" s="41">
        <v>44442</v>
      </c>
      <c r="BN1668">
        <v>6.6</v>
      </c>
      <c r="BO1668">
        <v>4.8662000000000001</v>
      </c>
      <c r="BP1668" s="46">
        <f t="shared" si="490"/>
        <v>-7.5258509922294372E-3</v>
      </c>
      <c r="BQ1668" s="41">
        <v>44442</v>
      </c>
      <c r="BR1668">
        <v>13.5</v>
      </c>
      <c r="BS1668">
        <v>8.0366999999999997</v>
      </c>
      <c r="BT1668" s="18">
        <f t="shared" si="491"/>
        <v>-5.8879556671574493E-3</v>
      </c>
      <c r="BU1668" s="41">
        <v>44442</v>
      </c>
      <c r="BV1668">
        <v>3.85</v>
      </c>
      <c r="BW1668">
        <v>2.6524999999999999</v>
      </c>
      <c r="BX1668" s="39">
        <f t="shared" si="492"/>
        <v>1.317799847211611E-2</v>
      </c>
      <c r="BY1668" s="41">
        <v>44739</v>
      </c>
      <c r="BZ1668">
        <v>13.28</v>
      </c>
      <c r="CA1668">
        <v>9.4631000000000007</v>
      </c>
    </row>
    <row r="1669" spans="1:79">
      <c r="A1669" s="41">
        <v>44445</v>
      </c>
      <c r="B1669">
        <v>7.3</v>
      </c>
      <c r="C1669">
        <v>4.8449999999999998</v>
      </c>
      <c r="D1669" s="34">
        <f t="shared" ref="D1669:D1732" si="496">(C1669-C1668)/C1668</f>
        <v>1.3847839117044176E-3</v>
      </c>
      <c r="E1669" s="41">
        <v>44445</v>
      </c>
      <c r="F1669">
        <v>1.49</v>
      </c>
      <c r="G1669">
        <v>1.49</v>
      </c>
      <c r="H1669" s="39">
        <f t="shared" ref="H1669:H1732" si="497">(G1669-G1668)/G1668</f>
        <v>0</v>
      </c>
      <c r="L1669" s="38"/>
      <c r="M1669" s="41">
        <v>44445</v>
      </c>
      <c r="N1669">
        <v>6.2</v>
      </c>
      <c r="O1669">
        <v>4.1426999999999996</v>
      </c>
      <c r="P1669" s="43">
        <f t="shared" ref="P1669:P1732" si="498">(O1669-O1668)/O1668</f>
        <v>-1.6146912806671741E-3</v>
      </c>
      <c r="Q1669" s="41">
        <v>44445</v>
      </c>
      <c r="R1669">
        <v>1.54</v>
      </c>
      <c r="S1669">
        <v>1.1438999999999999</v>
      </c>
      <c r="T1669" s="39">
        <f t="shared" ref="T1669:T1732" si="499">(S1669-S1668)/S1668</f>
        <v>-1.2858129099068118E-2</v>
      </c>
      <c r="U1669" s="42">
        <v>44446.62533333333</v>
      </c>
      <c r="V1669" s="44">
        <v>8.15</v>
      </c>
      <c r="W1669" s="44">
        <v>6.4089999999999998</v>
      </c>
      <c r="X1669" s="43">
        <f t="shared" si="493"/>
        <v>0</v>
      </c>
      <c r="Y1669" s="42">
        <v>44446.62533333333</v>
      </c>
      <c r="Z1669" s="44">
        <v>10.43</v>
      </c>
      <c r="AA1669" s="44">
        <v>8.4540000000000006</v>
      </c>
      <c r="AB1669" s="43">
        <f t="shared" si="494"/>
        <v>0</v>
      </c>
      <c r="AC1669" s="42">
        <v>44446.62533333333</v>
      </c>
      <c r="AD1669" s="44">
        <v>20</v>
      </c>
      <c r="AE1669" s="44">
        <v>17.298999999999999</v>
      </c>
      <c r="AF1669" s="43">
        <f t="shared" si="495"/>
        <v>0</v>
      </c>
      <c r="AG1669" s="41">
        <v>44445</v>
      </c>
      <c r="AH1669">
        <v>14.5</v>
      </c>
      <c r="AI1669">
        <v>6.2888999999999999</v>
      </c>
      <c r="AJ1669" s="39">
        <f t="shared" ref="AJ1669:AJ1732" si="500">(AI1669-AI1668)/AI1668</f>
        <v>0</v>
      </c>
      <c r="AK1669" s="45">
        <v>44356</v>
      </c>
      <c r="AL1669">
        <v>18.63</v>
      </c>
      <c r="AM1669">
        <v>13.7811</v>
      </c>
      <c r="AN1669" s="39">
        <f t="shared" ref="AN1669:AN1732" si="501">(AM1669-AM1668)/AM1668</f>
        <v>-5.3667911665522116E-4</v>
      </c>
      <c r="AO1669" s="41">
        <v>44445</v>
      </c>
      <c r="AP1669">
        <v>9.6</v>
      </c>
      <c r="AQ1669">
        <v>8.8468</v>
      </c>
      <c r="AR1669" s="18">
        <f t="shared" ref="AR1669:AR1732" si="502">(AQ1669-AQ1668)/AQ1668</f>
        <v>1.0410066081288896E-3</v>
      </c>
      <c r="AS1669" s="41">
        <v>44445</v>
      </c>
      <c r="AT1669">
        <v>12.72</v>
      </c>
      <c r="AU1669">
        <v>11.1448</v>
      </c>
      <c r="AV1669" s="39">
        <f t="shared" ref="AV1669:AV1732" si="503">(AU1669-AU1668)/AU1668</f>
        <v>-5.4791097785155344E-3</v>
      </c>
      <c r="AW1669" s="41">
        <v>44445</v>
      </c>
      <c r="AX1669">
        <v>12.1</v>
      </c>
      <c r="AY1669">
        <v>8.2818000000000005</v>
      </c>
      <c r="AZ1669" s="39">
        <f t="shared" ref="AZ1669:AZ1732" si="504">(AY1669-AY1668)/AY1668</f>
        <v>-8.2032980850987661E-3</v>
      </c>
      <c r="BA1669" s="41">
        <v>44445</v>
      </c>
      <c r="BB1669">
        <v>6.59</v>
      </c>
      <c r="BC1669">
        <v>4.3545999999999996</v>
      </c>
      <c r="BD1669" s="39">
        <f t="shared" ref="BD1669:BD1732" si="505">(BC1669-BC1668)/BC1668</f>
        <v>1.5460672061189756E-2</v>
      </c>
      <c r="BE1669" s="41">
        <v>44445</v>
      </c>
      <c r="BF1669">
        <v>12.1</v>
      </c>
      <c r="BG1669">
        <v>9.3571000000000009</v>
      </c>
      <c r="BH1669" s="39">
        <f t="shared" ref="BH1669:BH1732" si="506">(BG1669-BG1668)/BG1668</f>
        <v>8.3299209034678589E-3</v>
      </c>
      <c r="BI1669" s="41">
        <v>44445</v>
      </c>
      <c r="BJ1669">
        <v>1.52</v>
      </c>
      <c r="BK1669">
        <v>1.52</v>
      </c>
      <c r="BL1669" s="39">
        <f t="shared" ref="BL1669:BL1732" si="507">(BK1669-BK1668)/BK1668</f>
        <v>-2.5641025641025664E-2</v>
      </c>
      <c r="BM1669" s="41">
        <v>44445</v>
      </c>
      <c r="BN1669">
        <v>6.7</v>
      </c>
      <c r="BO1669">
        <v>4.9398999999999997</v>
      </c>
      <c r="BP1669" s="46">
        <f t="shared" ref="BP1669:BP1732" si="508">(BO1669-BO1668)/BO1668</f>
        <v>1.5145287904319521E-2</v>
      </c>
      <c r="BQ1669" s="41">
        <v>44445</v>
      </c>
      <c r="BR1669">
        <v>13.45</v>
      </c>
      <c r="BS1669">
        <v>8.0068999999999999</v>
      </c>
      <c r="BT1669" s="18">
        <f t="shared" ref="BT1669:BT1732" si="509">(BS1669-BS1668)/BS1668</f>
        <v>-3.7079895977204362E-3</v>
      </c>
      <c r="BU1669" s="41">
        <v>44445</v>
      </c>
      <c r="BV1669">
        <v>3.83</v>
      </c>
      <c r="BW1669">
        <v>2.6387</v>
      </c>
      <c r="BX1669" s="39">
        <f t="shared" ref="BX1669:BX1732" si="510">(BW1669-BW1668)/BW1668</f>
        <v>-5.2026390197925784E-3</v>
      </c>
      <c r="BY1669" s="41">
        <v>44740</v>
      </c>
      <c r="BZ1669">
        <v>13.28</v>
      </c>
      <c r="CA1669">
        <v>9.4631000000000007</v>
      </c>
    </row>
    <row r="1670" spans="1:79">
      <c r="A1670" s="41">
        <v>44446</v>
      </c>
      <c r="B1670">
        <v>7.15</v>
      </c>
      <c r="C1670">
        <v>4.7454000000000001</v>
      </c>
      <c r="D1670" s="34">
        <f t="shared" si="496"/>
        <v>-2.0557275541795601E-2</v>
      </c>
      <c r="E1670" s="41">
        <v>44446</v>
      </c>
      <c r="F1670">
        <v>1.49</v>
      </c>
      <c r="G1670">
        <v>1.49</v>
      </c>
      <c r="H1670" s="39">
        <f t="shared" si="497"/>
        <v>0</v>
      </c>
      <c r="L1670" s="38"/>
      <c r="M1670" s="41">
        <v>44446</v>
      </c>
      <c r="N1670">
        <v>6.2</v>
      </c>
      <c r="O1670">
        <v>4.1426999999999996</v>
      </c>
      <c r="P1670" s="43">
        <f t="shared" si="498"/>
        <v>0</v>
      </c>
      <c r="Q1670" s="41">
        <v>44446</v>
      </c>
      <c r="R1670">
        <v>1.58</v>
      </c>
      <c r="S1670">
        <v>1.1736</v>
      </c>
      <c r="T1670" s="39">
        <f t="shared" si="499"/>
        <v>2.5963808025177081E-2</v>
      </c>
      <c r="U1670" s="42">
        <v>44447.62533333333</v>
      </c>
      <c r="V1670" s="44">
        <v>8.15</v>
      </c>
      <c r="W1670" s="44">
        <v>6.4089999999999998</v>
      </c>
      <c r="X1670" s="43">
        <f t="shared" si="493"/>
        <v>0</v>
      </c>
      <c r="Y1670" s="42">
        <v>44447.62533333333</v>
      </c>
      <c r="Z1670" s="44">
        <v>10.43</v>
      </c>
      <c r="AA1670" s="44">
        <v>8.4540000000000006</v>
      </c>
      <c r="AB1670" s="43">
        <f t="shared" si="494"/>
        <v>0</v>
      </c>
      <c r="AC1670" s="42">
        <v>44447.62533333333</v>
      </c>
      <c r="AD1670" s="44">
        <v>20</v>
      </c>
      <c r="AE1670" s="44">
        <v>17.298999999999999</v>
      </c>
      <c r="AF1670" s="43">
        <f t="shared" si="495"/>
        <v>0</v>
      </c>
      <c r="AG1670" s="41">
        <v>44446</v>
      </c>
      <c r="AH1670">
        <v>14.68</v>
      </c>
      <c r="AI1670">
        <v>6.3669000000000002</v>
      </c>
      <c r="AJ1670" s="39">
        <f t="shared" si="500"/>
        <v>1.2402804942040786E-2</v>
      </c>
      <c r="AK1670" s="45">
        <v>44386</v>
      </c>
      <c r="AL1670">
        <v>18.600000000000001</v>
      </c>
      <c r="AM1670">
        <v>13.758900000000001</v>
      </c>
      <c r="AN1670" s="39">
        <f t="shared" si="501"/>
        <v>-1.6109018873674652E-3</v>
      </c>
      <c r="AO1670" s="41">
        <v>44446</v>
      </c>
      <c r="AP1670">
        <v>9.6</v>
      </c>
      <c r="AQ1670">
        <v>8.8468</v>
      </c>
      <c r="AR1670" s="18">
        <f t="shared" si="502"/>
        <v>0</v>
      </c>
      <c r="AS1670" s="41">
        <v>44446</v>
      </c>
      <c r="AT1670">
        <v>12.72</v>
      </c>
      <c r="AU1670">
        <v>11.1448</v>
      </c>
      <c r="AV1670" s="39">
        <f t="shared" si="503"/>
        <v>0</v>
      </c>
      <c r="AW1670" s="41">
        <v>44446</v>
      </c>
      <c r="AX1670">
        <v>12.09</v>
      </c>
      <c r="AY1670">
        <v>8.2750000000000004</v>
      </c>
      <c r="AZ1670" s="39">
        <f t="shared" si="504"/>
        <v>-8.2107754352920127E-4</v>
      </c>
      <c r="BA1670" s="41">
        <v>44446</v>
      </c>
      <c r="BB1670">
        <v>6.35</v>
      </c>
      <c r="BC1670">
        <v>4.1959999999999997</v>
      </c>
      <c r="BD1670" s="39">
        <f t="shared" si="505"/>
        <v>-3.6421255683644849E-2</v>
      </c>
      <c r="BE1670" s="41">
        <v>44446</v>
      </c>
      <c r="BF1670">
        <v>12.1</v>
      </c>
      <c r="BG1670">
        <v>9.3571000000000009</v>
      </c>
      <c r="BH1670" s="39">
        <f t="shared" si="506"/>
        <v>0</v>
      </c>
      <c r="BI1670" s="41">
        <v>44446</v>
      </c>
      <c r="BJ1670">
        <v>1.54</v>
      </c>
      <c r="BK1670">
        <v>1.54</v>
      </c>
      <c r="BL1670" s="39">
        <f t="shared" si="507"/>
        <v>1.3157894736842117E-2</v>
      </c>
      <c r="BM1670" s="41">
        <v>44446</v>
      </c>
      <c r="BN1670">
        <v>6.8</v>
      </c>
      <c r="BO1670">
        <v>5.0137</v>
      </c>
      <c r="BP1670" s="46">
        <f t="shared" si="508"/>
        <v>1.4939573675580541E-2</v>
      </c>
      <c r="BQ1670" s="41">
        <v>44446</v>
      </c>
      <c r="BR1670">
        <v>13.44</v>
      </c>
      <c r="BS1670">
        <v>8.0009999999999994</v>
      </c>
      <c r="BT1670" s="18">
        <f t="shared" si="509"/>
        <v>-7.3686445440813053E-4</v>
      </c>
      <c r="BU1670" s="41">
        <v>44446</v>
      </c>
      <c r="BV1670">
        <v>3.85</v>
      </c>
      <c r="BW1670">
        <v>2.6524999999999999</v>
      </c>
      <c r="BX1670" s="39">
        <f t="shared" si="510"/>
        <v>5.2298480312274274E-3</v>
      </c>
      <c r="BY1670" s="41">
        <v>44741</v>
      </c>
      <c r="BZ1670">
        <v>13.55</v>
      </c>
      <c r="CA1670">
        <v>9.6555</v>
      </c>
    </row>
    <row r="1671" spans="1:79">
      <c r="A1671" s="41">
        <v>44447</v>
      </c>
      <c r="B1671">
        <v>7.15</v>
      </c>
      <c r="C1671">
        <v>4.7454000000000001</v>
      </c>
      <c r="D1671" s="34">
        <f t="shared" si="496"/>
        <v>0</v>
      </c>
      <c r="E1671" s="41">
        <v>44447</v>
      </c>
      <c r="F1671">
        <v>1.49</v>
      </c>
      <c r="G1671">
        <v>1.49</v>
      </c>
      <c r="H1671" s="39">
        <f t="shared" si="497"/>
        <v>0</v>
      </c>
      <c r="L1671" s="38"/>
      <c r="M1671" s="41">
        <v>44447</v>
      </c>
      <c r="N1671">
        <v>6.2</v>
      </c>
      <c r="O1671">
        <v>4.1426999999999996</v>
      </c>
      <c r="P1671" s="43">
        <f t="shared" si="498"/>
        <v>0</v>
      </c>
      <c r="Q1671" s="41">
        <v>44447</v>
      </c>
      <c r="R1671">
        <v>1.55</v>
      </c>
      <c r="S1671">
        <v>1.1513</v>
      </c>
      <c r="T1671" s="39">
        <f t="shared" si="499"/>
        <v>-1.9001363326516689E-2</v>
      </c>
      <c r="U1671" s="42">
        <v>44448.62533333333</v>
      </c>
      <c r="V1671" s="44">
        <v>8.15</v>
      </c>
      <c r="W1671" s="44">
        <v>6.4089999999999998</v>
      </c>
      <c r="X1671" s="43">
        <f t="shared" si="493"/>
        <v>0</v>
      </c>
      <c r="Y1671" s="42">
        <v>44448.62533333333</v>
      </c>
      <c r="Z1671" s="44">
        <v>10.4</v>
      </c>
      <c r="AA1671" s="44">
        <v>8.4290000000000003</v>
      </c>
      <c r="AB1671" s="43">
        <f t="shared" si="494"/>
        <v>-2.957180033120458E-3</v>
      </c>
      <c r="AC1671" s="42">
        <v>44448.62533333333</v>
      </c>
      <c r="AD1671" s="44">
        <v>20</v>
      </c>
      <c r="AE1671" s="44">
        <v>17.298999999999999</v>
      </c>
      <c r="AF1671" s="43">
        <f t="shared" si="495"/>
        <v>0</v>
      </c>
      <c r="AG1671" s="41">
        <v>44447</v>
      </c>
      <c r="AH1671">
        <v>14.7</v>
      </c>
      <c r="AI1671">
        <v>6.3756000000000004</v>
      </c>
      <c r="AJ1671" s="39">
        <f t="shared" si="500"/>
        <v>1.3664420675682282E-3</v>
      </c>
      <c r="AK1671" s="45">
        <v>44417</v>
      </c>
      <c r="AL1671">
        <v>18.59</v>
      </c>
      <c r="AM1671">
        <v>13.7515</v>
      </c>
      <c r="AN1671" s="39">
        <f t="shared" si="501"/>
        <v>-5.3783369310050346E-4</v>
      </c>
      <c r="AO1671" s="41">
        <v>44447</v>
      </c>
      <c r="AP1671">
        <v>9.6</v>
      </c>
      <c r="AQ1671">
        <v>8.8468</v>
      </c>
      <c r="AR1671" s="18">
        <f t="shared" si="502"/>
        <v>0</v>
      </c>
      <c r="AS1671" s="41">
        <v>44447</v>
      </c>
      <c r="AT1671">
        <v>12.72</v>
      </c>
      <c r="AU1671">
        <v>11.1448</v>
      </c>
      <c r="AV1671" s="39">
        <f t="shared" si="503"/>
        <v>0</v>
      </c>
      <c r="AW1671" s="41">
        <v>44447</v>
      </c>
      <c r="AX1671">
        <v>12.06</v>
      </c>
      <c r="AY1671">
        <v>8.2545000000000002</v>
      </c>
      <c r="AZ1671" s="39">
        <f t="shared" si="504"/>
        <v>-2.4773413897281188E-3</v>
      </c>
      <c r="BA1671" s="41">
        <v>44447</v>
      </c>
      <c r="BB1671">
        <v>6.2</v>
      </c>
      <c r="BC1671">
        <v>4.0968999999999998</v>
      </c>
      <c r="BD1671" s="39">
        <f t="shared" si="505"/>
        <v>-2.3617731172545276E-2</v>
      </c>
      <c r="BE1671" s="41">
        <v>44447</v>
      </c>
      <c r="BF1671">
        <v>12.1</v>
      </c>
      <c r="BG1671">
        <v>9.3571000000000009</v>
      </c>
      <c r="BH1671" s="39">
        <f t="shared" si="506"/>
        <v>0</v>
      </c>
      <c r="BI1671" s="41">
        <v>44447</v>
      </c>
      <c r="BJ1671">
        <v>1.52</v>
      </c>
      <c r="BK1671">
        <v>1.52</v>
      </c>
      <c r="BL1671" s="39">
        <f t="shared" si="507"/>
        <v>-1.2987012987012998E-2</v>
      </c>
      <c r="BM1671" s="41">
        <v>44447</v>
      </c>
      <c r="BN1671">
        <v>6.94</v>
      </c>
      <c r="BO1671">
        <v>5.1169000000000002</v>
      </c>
      <c r="BP1671" s="46">
        <f t="shared" si="508"/>
        <v>2.0583600933442404E-2</v>
      </c>
      <c r="BQ1671" s="41">
        <v>44447</v>
      </c>
      <c r="BR1671">
        <v>13.32</v>
      </c>
      <c r="BS1671">
        <v>7.9295</v>
      </c>
      <c r="BT1671" s="18">
        <f t="shared" si="509"/>
        <v>-8.9363829521309154E-3</v>
      </c>
      <c r="BU1671" s="41">
        <v>44447</v>
      </c>
      <c r="BV1671">
        <v>3.79</v>
      </c>
      <c r="BW1671">
        <v>2.6111</v>
      </c>
      <c r="BX1671" s="39">
        <f t="shared" si="510"/>
        <v>-1.5607917059377901E-2</v>
      </c>
      <c r="BY1671" s="41">
        <v>44742</v>
      </c>
      <c r="BZ1671">
        <v>13.55</v>
      </c>
      <c r="CA1671">
        <v>9.6555</v>
      </c>
    </row>
    <row r="1672" spans="1:79">
      <c r="A1672" s="41">
        <v>44448</v>
      </c>
      <c r="B1672">
        <v>7.12</v>
      </c>
      <c r="C1672">
        <v>4.7255000000000003</v>
      </c>
      <c r="D1672" s="34">
        <f t="shared" si="496"/>
        <v>-4.1935347915876024E-3</v>
      </c>
      <c r="E1672" s="41">
        <v>44448</v>
      </c>
      <c r="F1672">
        <v>1.49</v>
      </c>
      <c r="G1672">
        <v>1.49</v>
      </c>
      <c r="H1672" s="39">
        <f t="shared" si="497"/>
        <v>0</v>
      </c>
      <c r="L1672" s="38"/>
      <c r="M1672" s="41">
        <v>44448</v>
      </c>
      <c r="N1672">
        <v>6.19</v>
      </c>
      <c r="O1672">
        <v>4.1360000000000001</v>
      </c>
      <c r="P1672" s="43">
        <f t="shared" si="498"/>
        <v>-1.6173027252756619E-3</v>
      </c>
      <c r="Q1672" s="41">
        <v>44448</v>
      </c>
      <c r="R1672">
        <v>1.55</v>
      </c>
      <c r="S1672">
        <v>1.1513</v>
      </c>
      <c r="T1672" s="39">
        <f t="shared" si="499"/>
        <v>0</v>
      </c>
      <c r="U1672" s="42">
        <v>44449.62533333333</v>
      </c>
      <c r="V1672" s="44">
        <v>8.15</v>
      </c>
      <c r="W1672" s="44">
        <v>6.4089999999999998</v>
      </c>
      <c r="X1672" s="43">
        <f t="shared" si="493"/>
        <v>0</v>
      </c>
      <c r="Y1672" s="42">
        <v>44449.62533333333</v>
      </c>
      <c r="Z1672" s="44">
        <v>10.4</v>
      </c>
      <c r="AA1672" s="44">
        <v>8.4290000000000003</v>
      </c>
      <c r="AB1672" s="43">
        <f t="shared" si="494"/>
        <v>0</v>
      </c>
      <c r="AC1672" s="42">
        <v>44449.62533333333</v>
      </c>
      <c r="AD1672" s="44">
        <v>20.5</v>
      </c>
      <c r="AE1672" s="44">
        <v>17.731999999999999</v>
      </c>
      <c r="AF1672" s="43">
        <f t="shared" si="495"/>
        <v>2.5030348575062134E-2</v>
      </c>
      <c r="AG1672" s="41">
        <v>44448</v>
      </c>
      <c r="AH1672">
        <v>14.6</v>
      </c>
      <c r="AI1672">
        <v>6.3322000000000003</v>
      </c>
      <c r="AJ1672" s="39">
        <f t="shared" si="500"/>
        <v>-6.8072024593763885E-3</v>
      </c>
      <c r="AK1672" s="45">
        <v>44448</v>
      </c>
      <c r="AL1672">
        <v>18.59</v>
      </c>
      <c r="AM1672">
        <v>13.7515</v>
      </c>
      <c r="AN1672" s="39">
        <f t="shared" si="501"/>
        <v>0</v>
      </c>
      <c r="AO1672" s="41">
        <v>44448</v>
      </c>
      <c r="AP1672">
        <v>9.6</v>
      </c>
      <c r="AQ1672">
        <v>8.8468</v>
      </c>
      <c r="AR1672" s="18">
        <f t="shared" si="502"/>
        <v>0</v>
      </c>
      <c r="AS1672" s="41">
        <v>44448</v>
      </c>
      <c r="AT1672">
        <v>12.72</v>
      </c>
      <c r="AU1672">
        <v>11.1448</v>
      </c>
      <c r="AV1672" s="39">
        <f t="shared" si="503"/>
        <v>0</v>
      </c>
      <c r="AW1672" s="41">
        <v>44448</v>
      </c>
      <c r="AX1672">
        <v>12</v>
      </c>
      <c r="AY1672">
        <v>8.2134</v>
      </c>
      <c r="AZ1672" s="39">
        <f t="shared" si="504"/>
        <v>-4.9791023078321079E-3</v>
      </c>
      <c r="BA1672" s="41">
        <v>44448</v>
      </c>
      <c r="BB1672">
        <v>6.32</v>
      </c>
      <c r="BC1672">
        <v>4.1761999999999997</v>
      </c>
      <c r="BD1672" s="39">
        <f t="shared" si="505"/>
        <v>1.9356098513510198E-2</v>
      </c>
      <c r="BE1672" s="41">
        <v>44448</v>
      </c>
      <c r="BF1672">
        <v>12.2</v>
      </c>
      <c r="BG1672">
        <v>9.4344999999999999</v>
      </c>
      <c r="BH1672" s="39">
        <f t="shared" si="506"/>
        <v>8.2717936112683445E-3</v>
      </c>
      <c r="BI1672" s="41">
        <v>44448</v>
      </c>
      <c r="BJ1672">
        <v>1.5</v>
      </c>
      <c r="BK1672">
        <v>1.5</v>
      </c>
      <c r="BL1672" s="39">
        <f t="shared" si="507"/>
        <v>-1.3157894736842117E-2</v>
      </c>
      <c r="BM1672" s="41">
        <v>44448</v>
      </c>
      <c r="BN1672">
        <v>6.94</v>
      </c>
      <c r="BO1672">
        <v>5.1169000000000002</v>
      </c>
      <c r="BP1672" s="46">
        <f t="shared" si="508"/>
        <v>0</v>
      </c>
      <c r="BQ1672" s="41">
        <v>44448</v>
      </c>
      <c r="BR1672">
        <v>13.4</v>
      </c>
      <c r="BS1672">
        <v>7.9771999999999998</v>
      </c>
      <c r="BT1672" s="18">
        <f t="shared" si="509"/>
        <v>6.0155116968282811E-3</v>
      </c>
      <c r="BU1672" s="41">
        <v>44448</v>
      </c>
      <c r="BV1672">
        <v>3.79</v>
      </c>
      <c r="BW1672">
        <v>2.6111</v>
      </c>
      <c r="BX1672" s="39">
        <f t="shared" si="510"/>
        <v>0</v>
      </c>
      <c r="BY1672" s="41">
        <v>44743</v>
      </c>
      <c r="BZ1672">
        <v>13.55</v>
      </c>
      <c r="CA1672">
        <v>9.6555</v>
      </c>
    </row>
    <row r="1673" spans="1:79">
      <c r="A1673" s="41">
        <v>44449</v>
      </c>
      <c r="B1673">
        <v>7.12</v>
      </c>
      <c r="C1673">
        <v>4.7255000000000003</v>
      </c>
      <c r="D1673" s="34">
        <f t="shared" si="496"/>
        <v>0</v>
      </c>
      <c r="E1673" s="41">
        <v>44449</v>
      </c>
      <c r="F1673">
        <v>1.49</v>
      </c>
      <c r="G1673">
        <v>1.49</v>
      </c>
      <c r="H1673" s="39">
        <f t="shared" si="497"/>
        <v>0</v>
      </c>
      <c r="L1673" s="38"/>
      <c r="M1673" s="41">
        <v>44449</v>
      </c>
      <c r="N1673">
        <v>6.19</v>
      </c>
      <c r="O1673">
        <v>4.1360000000000001</v>
      </c>
      <c r="P1673" s="43">
        <f t="shared" si="498"/>
        <v>0</v>
      </c>
      <c r="Q1673" s="41">
        <v>44449</v>
      </c>
      <c r="R1673">
        <v>1.55</v>
      </c>
      <c r="S1673">
        <v>1.1513</v>
      </c>
      <c r="T1673" s="39">
        <f t="shared" si="499"/>
        <v>0</v>
      </c>
      <c r="U1673" s="42">
        <v>44452.62533333333</v>
      </c>
      <c r="V1673" s="44">
        <v>8.15</v>
      </c>
      <c r="W1673" s="44">
        <v>6.4089999999999998</v>
      </c>
      <c r="X1673" s="43">
        <f t="shared" si="493"/>
        <v>0</v>
      </c>
      <c r="Y1673" s="42">
        <v>44452.62533333333</v>
      </c>
      <c r="Z1673" s="44">
        <v>10.4</v>
      </c>
      <c r="AA1673" s="44">
        <v>8.4290000000000003</v>
      </c>
      <c r="AB1673" s="43">
        <f t="shared" si="494"/>
        <v>0</v>
      </c>
      <c r="AC1673" s="42">
        <v>44452.62533333333</v>
      </c>
      <c r="AD1673" s="44">
        <v>20.51</v>
      </c>
      <c r="AE1673" s="44">
        <v>17.739999999999998</v>
      </c>
      <c r="AF1673" s="43">
        <f t="shared" si="495"/>
        <v>4.5116174148427247E-4</v>
      </c>
      <c r="AG1673" s="41">
        <v>44449</v>
      </c>
      <c r="AH1673">
        <v>14.7</v>
      </c>
      <c r="AI1673">
        <v>6.3756000000000004</v>
      </c>
      <c r="AJ1673" s="39">
        <f t="shared" si="500"/>
        <v>6.8538580588105406E-3</v>
      </c>
      <c r="AK1673" s="45">
        <v>44478</v>
      </c>
      <c r="AL1673">
        <v>18.59</v>
      </c>
      <c r="AM1673">
        <v>13.7515</v>
      </c>
      <c r="AN1673" s="39">
        <f t="shared" si="501"/>
        <v>0</v>
      </c>
      <c r="AO1673" s="41">
        <v>44449</v>
      </c>
      <c r="AP1673">
        <v>9.6</v>
      </c>
      <c r="AQ1673">
        <v>8.8468</v>
      </c>
      <c r="AR1673" s="18">
        <f t="shared" si="502"/>
        <v>0</v>
      </c>
      <c r="AS1673" s="41">
        <v>44449</v>
      </c>
      <c r="AT1673">
        <v>12.72</v>
      </c>
      <c r="AU1673">
        <v>11.1448</v>
      </c>
      <c r="AV1673" s="39">
        <f t="shared" si="503"/>
        <v>0</v>
      </c>
      <c r="AW1673" s="41">
        <v>44449</v>
      </c>
      <c r="AX1673">
        <v>11.96</v>
      </c>
      <c r="AY1673">
        <v>8.1859999999999999</v>
      </c>
      <c r="AZ1673" s="39">
        <f t="shared" si="504"/>
        <v>-3.3360118830204409E-3</v>
      </c>
      <c r="BA1673" s="41">
        <v>44449</v>
      </c>
      <c r="BB1673">
        <v>6.26</v>
      </c>
      <c r="BC1673">
        <v>4.1364999999999998</v>
      </c>
      <c r="BD1673" s="39">
        <f t="shared" si="505"/>
        <v>-9.5062497006847962E-3</v>
      </c>
      <c r="BE1673" s="41">
        <v>44449</v>
      </c>
      <c r="BF1673">
        <v>12</v>
      </c>
      <c r="BG1673">
        <v>9.2797999999999998</v>
      </c>
      <c r="BH1673" s="39">
        <f t="shared" si="506"/>
        <v>-1.6397265355874723E-2</v>
      </c>
      <c r="BI1673" s="41">
        <v>44449</v>
      </c>
      <c r="BJ1673">
        <v>1.5</v>
      </c>
      <c r="BK1673">
        <v>1.5</v>
      </c>
      <c r="BL1673" s="39">
        <f t="shared" si="507"/>
        <v>0</v>
      </c>
      <c r="BM1673" s="41">
        <v>44449</v>
      </c>
      <c r="BN1673">
        <v>6.93</v>
      </c>
      <c r="BO1673">
        <v>5.1094999999999997</v>
      </c>
      <c r="BP1673" s="46">
        <f t="shared" si="508"/>
        <v>-1.4461881217144202E-3</v>
      </c>
      <c r="BQ1673" s="41">
        <v>44449</v>
      </c>
      <c r="BR1673">
        <v>13.3</v>
      </c>
      <c r="BS1673">
        <v>7.9176000000000002</v>
      </c>
      <c r="BT1673" s="18">
        <f t="shared" si="509"/>
        <v>-7.4712931855788565E-3</v>
      </c>
      <c r="BU1673" s="41">
        <v>44449</v>
      </c>
      <c r="BV1673">
        <v>3.79</v>
      </c>
      <c r="BW1673">
        <v>2.6111</v>
      </c>
      <c r="BX1673" s="39">
        <f t="shared" si="510"/>
        <v>0</v>
      </c>
      <c r="BY1673" s="41">
        <v>44746</v>
      </c>
      <c r="BZ1673">
        <v>13.55</v>
      </c>
      <c r="CA1673">
        <v>9.6555</v>
      </c>
    </row>
    <row r="1674" spans="1:79">
      <c r="A1674" s="41">
        <v>44452</v>
      </c>
      <c r="B1674">
        <v>7.12</v>
      </c>
      <c r="C1674">
        <v>4.7255000000000003</v>
      </c>
      <c r="D1674" s="34">
        <f t="shared" si="496"/>
        <v>0</v>
      </c>
      <c r="E1674" s="41">
        <v>44452</v>
      </c>
      <c r="F1674">
        <v>1.49</v>
      </c>
      <c r="G1674">
        <v>1.49</v>
      </c>
      <c r="H1674" s="39">
        <f t="shared" si="497"/>
        <v>0</v>
      </c>
      <c r="L1674" s="38"/>
      <c r="M1674" s="41">
        <v>44452</v>
      </c>
      <c r="N1674">
        <v>6.19</v>
      </c>
      <c r="O1674">
        <v>4.1360000000000001</v>
      </c>
      <c r="P1674" s="43">
        <f t="shared" si="498"/>
        <v>0</v>
      </c>
      <c r="Q1674" s="41">
        <v>44452</v>
      </c>
      <c r="R1674">
        <v>1.57</v>
      </c>
      <c r="S1674">
        <v>1.1661999999999999</v>
      </c>
      <c r="T1674" s="39">
        <f t="shared" si="499"/>
        <v>1.294189177451569E-2</v>
      </c>
      <c r="U1674" s="42">
        <v>44453.62533333333</v>
      </c>
      <c r="V1674" s="44">
        <v>8.15</v>
      </c>
      <c r="W1674" s="44">
        <v>6.4089999999999998</v>
      </c>
      <c r="X1674" s="43">
        <f t="shared" si="493"/>
        <v>0</v>
      </c>
      <c r="Y1674" s="42">
        <v>44453.62533333333</v>
      </c>
      <c r="Z1674" s="44">
        <v>10.4</v>
      </c>
      <c r="AA1674" s="44">
        <v>8.4290000000000003</v>
      </c>
      <c r="AB1674" s="43">
        <f t="shared" si="494"/>
        <v>0</v>
      </c>
      <c r="AC1674" s="42">
        <v>44453.62533333333</v>
      </c>
      <c r="AD1674" s="44">
        <v>20</v>
      </c>
      <c r="AE1674" s="44">
        <v>17.298999999999999</v>
      </c>
      <c r="AF1674" s="43">
        <f t="shared" si="495"/>
        <v>-2.485907553551291E-2</v>
      </c>
      <c r="AG1674" s="41">
        <v>44452</v>
      </c>
      <c r="AH1674">
        <v>14.6</v>
      </c>
      <c r="AI1674">
        <v>6.3322000000000003</v>
      </c>
      <c r="AJ1674" s="39">
        <f t="shared" si="500"/>
        <v>-6.8072024593763885E-3</v>
      </c>
      <c r="AK1674" s="45" t="s">
        <v>1274</v>
      </c>
      <c r="AL1674">
        <v>18.55</v>
      </c>
      <c r="AM1674">
        <v>13.7219</v>
      </c>
      <c r="AN1674" s="39">
        <f t="shared" si="501"/>
        <v>-2.1524924553685265E-3</v>
      </c>
      <c r="AO1674" s="41">
        <v>44452</v>
      </c>
      <c r="AP1674">
        <v>9.4</v>
      </c>
      <c r="AQ1674">
        <v>8.6624999999999996</v>
      </c>
      <c r="AR1674" s="18">
        <f t="shared" si="502"/>
        <v>-2.0832391373151914E-2</v>
      </c>
      <c r="AS1674" s="41">
        <v>44452</v>
      </c>
      <c r="AT1674">
        <v>12.72</v>
      </c>
      <c r="AU1674">
        <v>11.1448</v>
      </c>
      <c r="AV1674" s="39">
        <f t="shared" si="503"/>
        <v>0</v>
      </c>
      <c r="AW1674" s="41">
        <v>44452</v>
      </c>
      <c r="AX1674">
        <v>11.83</v>
      </c>
      <c r="AY1674">
        <v>8.0969999999999995</v>
      </c>
      <c r="AZ1674" s="39">
        <f t="shared" si="504"/>
        <v>-1.0872220864891329E-2</v>
      </c>
      <c r="BA1674" s="41">
        <v>44452</v>
      </c>
      <c r="BB1674">
        <v>6.25</v>
      </c>
      <c r="BC1674">
        <v>4.1299000000000001</v>
      </c>
      <c r="BD1674" s="39">
        <f t="shared" si="505"/>
        <v>-1.5955517949957012E-3</v>
      </c>
      <c r="BE1674" s="41">
        <v>44452</v>
      </c>
      <c r="BF1674">
        <v>12.19</v>
      </c>
      <c r="BG1674">
        <v>9.4267000000000003</v>
      </c>
      <c r="BH1674" s="39">
        <f t="shared" si="506"/>
        <v>1.5830082544882485E-2</v>
      </c>
      <c r="BI1674" s="41">
        <v>44452</v>
      </c>
      <c r="BJ1674">
        <v>1.5</v>
      </c>
      <c r="BK1674">
        <v>1.5</v>
      </c>
      <c r="BL1674" s="39">
        <f t="shared" si="507"/>
        <v>0</v>
      </c>
      <c r="BM1674" s="41">
        <v>44452</v>
      </c>
      <c r="BN1674">
        <v>6.85</v>
      </c>
      <c r="BO1674">
        <v>5.0505000000000004</v>
      </c>
      <c r="BP1674" s="46">
        <f t="shared" si="508"/>
        <v>-1.1547118113318187E-2</v>
      </c>
      <c r="BQ1674" s="41">
        <v>44452</v>
      </c>
      <c r="BR1674">
        <v>13.3</v>
      </c>
      <c r="BS1674">
        <v>7.9176000000000002</v>
      </c>
      <c r="BT1674" s="18">
        <f t="shared" si="509"/>
        <v>0</v>
      </c>
      <c r="BU1674" s="41">
        <v>44452</v>
      </c>
      <c r="BV1674">
        <v>3.82</v>
      </c>
      <c r="BW1674">
        <v>2.6318000000000001</v>
      </c>
      <c r="BX1674" s="39">
        <f t="shared" si="510"/>
        <v>7.9276933093332929E-3</v>
      </c>
      <c r="BY1674" s="41">
        <v>44747</v>
      </c>
      <c r="BZ1674">
        <v>13.3</v>
      </c>
      <c r="CA1674">
        <v>9.4773999999999994</v>
      </c>
    </row>
    <row r="1675" spans="1:79">
      <c r="A1675" s="41">
        <v>44453</v>
      </c>
      <c r="B1675">
        <v>7.11</v>
      </c>
      <c r="C1675">
        <v>4.7188999999999997</v>
      </c>
      <c r="D1675" s="34">
        <f t="shared" si="496"/>
        <v>-1.3966776002540694E-3</v>
      </c>
      <c r="E1675" s="41">
        <v>44453</v>
      </c>
      <c r="F1675">
        <v>1.44</v>
      </c>
      <c r="G1675">
        <v>1.44</v>
      </c>
      <c r="H1675" s="39">
        <f t="shared" si="497"/>
        <v>-3.35570469798658E-2</v>
      </c>
      <c r="L1675" s="38"/>
      <c r="M1675" s="41">
        <v>44453</v>
      </c>
      <c r="N1675">
        <v>6.19</v>
      </c>
      <c r="O1675">
        <v>4.1360000000000001</v>
      </c>
      <c r="P1675" s="43">
        <f t="shared" si="498"/>
        <v>0</v>
      </c>
      <c r="Q1675" s="41">
        <v>44453</v>
      </c>
      <c r="R1675">
        <v>1.58</v>
      </c>
      <c r="S1675">
        <v>1.1736</v>
      </c>
      <c r="T1675" s="39">
        <f t="shared" si="499"/>
        <v>6.3453953009775972E-3</v>
      </c>
      <c r="U1675" s="42">
        <v>44454.62533333333</v>
      </c>
      <c r="V1675" s="44">
        <v>8.15</v>
      </c>
      <c r="W1675" s="44">
        <v>6.4089999999999998</v>
      </c>
      <c r="X1675" s="43">
        <f t="shared" si="493"/>
        <v>0</v>
      </c>
      <c r="Y1675" s="42">
        <v>44454.62533333333</v>
      </c>
      <c r="Z1675" s="44">
        <v>10.4</v>
      </c>
      <c r="AA1675" s="44">
        <v>8.4290000000000003</v>
      </c>
      <c r="AB1675" s="43">
        <f t="shared" si="494"/>
        <v>0</v>
      </c>
      <c r="AC1675" s="42">
        <v>44454.62533333333</v>
      </c>
      <c r="AD1675" s="44">
        <v>20.010000000000002</v>
      </c>
      <c r="AE1675" s="44">
        <v>17.308</v>
      </c>
      <c r="AF1675" s="43">
        <f t="shared" si="495"/>
        <v>5.202612867796024E-4</v>
      </c>
      <c r="AG1675" s="41">
        <v>44453</v>
      </c>
      <c r="AH1675">
        <v>14.5</v>
      </c>
      <c r="AI1675">
        <v>6.2888999999999999</v>
      </c>
      <c r="AJ1675" s="39">
        <f t="shared" si="500"/>
        <v>-6.8380657591358982E-3</v>
      </c>
      <c r="AK1675" s="45" t="s">
        <v>1275</v>
      </c>
      <c r="AL1675">
        <v>18.5</v>
      </c>
      <c r="AM1675">
        <v>13.684900000000001</v>
      </c>
      <c r="AN1675" s="39">
        <f t="shared" si="501"/>
        <v>-2.6964195920389329E-3</v>
      </c>
      <c r="AO1675" s="41">
        <v>44453</v>
      </c>
      <c r="AP1675">
        <v>9.3000000000000007</v>
      </c>
      <c r="AQ1675">
        <v>8.5703999999999994</v>
      </c>
      <c r="AR1675" s="18">
        <f t="shared" si="502"/>
        <v>-1.0632034632034666E-2</v>
      </c>
      <c r="AS1675" s="41">
        <v>44453</v>
      </c>
      <c r="AT1675">
        <v>12.25</v>
      </c>
      <c r="AU1675">
        <v>10.733000000000001</v>
      </c>
      <c r="AV1675" s="39">
        <f t="shared" si="503"/>
        <v>-3.6949967697939803E-2</v>
      </c>
      <c r="AW1675" s="41">
        <v>44453</v>
      </c>
      <c r="AX1675">
        <v>11.86</v>
      </c>
      <c r="AY1675">
        <v>8.1175999999999995</v>
      </c>
      <c r="AZ1675" s="39">
        <f t="shared" si="504"/>
        <v>2.5441521551191741E-3</v>
      </c>
      <c r="BA1675" s="41">
        <v>44453</v>
      </c>
      <c r="BB1675">
        <v>6.2</v>
      </c>
      <c r="BC1675">
        <v>4.0968999999999998</v>
      </c>
      <c r="BD1675" s="39">
        <f t="shared" si="505"/>
        <v>-7.9905082447517765E-3</v>
      </c>
      <c r="BE1675" s="41">
        <v>44453</v>
      </c>
      <c r="BF1675">
        <v>12.2</v>
      </c>
      <c r="BG1675">
        <v>9.4344999999999999</v>
      </c>
      <c r="BH1675" s="39">
        <f t="shared" si="506"/>
        <v>8.2743696097251258E-4</v>
      </c>
      <c r="BI1675" s="41">
        <v>44453</v>
      </c>
      <c r="BJ1675">
        <v>1.48</v>
      </c>
      <c r="BK1675">
        <v>1.48</v>
      </c>
      <c r="BL1675" s="39">
        <f t="shared" si="507"/>
        <v>-1.3333333333333345E-2</v>
      </c>
      <c r="BM1675" s="41">
        <v>44453</v>
      </c>
      <c r="BN1675">
        <v>6.88</v>
      </c>
      <c r="BO1675">
        <v>5.0727000000000002</v>
      </c>
      <c r="BP1675" s="46">
        <f t="shared" si="508"/>
        <v>4.3956043956043505E-3</v>
      </c>
      <c r="BQ1675" s="41">
        <v>44453</v>
      </c>
      <c r="BR1675">
        <v>13.19</v>
      </c>
      <c r="BS1675">
        <v>7.8521000000000001</v>
      </c>
      <c r="BT1675" s="18">
        <f t="shared" si="509"/>
        <v>-8.272708901687395E-3</v>
      </c>
      <c r="BU1675" s="41">
        <v>44453</v>
      </c>
      <c r="BV1675">
        <v>3.75</v>
      </c>
      <c r="BW1675">
        <v>2.5836000000000001</v>
      </c>
      <c r="BX1675" s="39">
        <f t="shared" si="510"/>
        <v>-1.8314461585226847E-2</v>
      </c>
      <c r="BY1675" s="41">
        <v>44748</v>
      </c>
      <c r="BZ1675">
        <v>13.3</v>
      </c>
      <c r="CA1675">
        <v>9.4773999999999994</v>
      </c>
    </row>
    <row r="1676" spans="1:79">
      <c r="A1676" s="41">
        <v>44454</v>
      </c>
      <c r="B1676">
        <v>7.16</v>
      </c>
      <c r="C1676">
        <v>4.7521000000000004</v>
      </c>
      <c r="D1676" s="34">
        <f t="shared" si="496"/>
        <v>7.035537943164887E-3</v>
      </c>
      <c r="E1676" s="41">
        <v>44454</v>
      </c>
      <c r="F1676">
        <v>1.44</v>
      </c>
      <c r="G1676">
        <v>1.44</v>
      </c>
      <c r="H1676" s="39">
        <f t="shared" si="497"/>
        <v>0</v>
      </c>
      <c r="L1676" s="38"/>
      <c r="M1676" s="41">
        <v>44454</v>
      </c>
      <c r="N1676">
        <v>6.18</v>
      </c>
      <c r="O1676">
        <v>4.1292999999999997</v>
      </c>
      <c r="P1676" s="43">
        <f t="shared" si="498"/>
        <v>-1.6199226305610183E-3</v>
      </c>
      <c r="Q1676" s="41">
        <v>44454</v>
      </c>
      <c r="R1676">
        <v>1.6</v>
      </c>
      <c r="S1676">
        <v>1.1884999999999999</v>
      </c>
      <c r="T1676" s="39">
        <f t="shared" si="499"/>
        <v>1.2695978186775659E-2</v>
      </c>
      <c r="U1676" s="42">
        <v>44455.62533333333</v>
      </c>
      <c r="V1676" s="44">
        <v>8.15</v>
      </c>
      <c r="W1676" s="44">
        <v>6.4089999999999998</v>
      </c>
      <c r="X1676" s="43">
        <f t="shared" si="493"/>
        <v>0</v>
      </c>
      <c r="Y1676" s="42">
        <v>44455.62533333333</v>
      </c>
      <c r="Z1676" s="44">
        <v>10.4</v>
      </c>
      <c r="AA1676" s="44">
        <v>8.4290000000000003</v>
      </c>
      <c r="AB1676" s="43">
        <f t="shared" si="494"/>
        <v>0</v>
      </c>
      <c r="AC1676" s="42">
        <v>44455.62533333333</v>
      </c>
      <c r="AD1676" s="44">
        <v>20.02</v>
      </c>
      <c r="AE1676" s="44">
        <v>17.315999999999999</v>
      </c>
      <c r="AF1676" s="43">
        <f t="shared" si="495"/>
        <v>4.6221400508430317E-4</v>
      </c>
      <c r="AG1676" s="41">
        <v>44454</v>
      </c>
      <c r="AH1676">
        <v>14.45</v>
      </c>
      <c r="AI1676">
        <v>6.2671999999999999</v>
      </c>
      <c r="AJ1676" s="39">
        <f t="shared" si="500"/>
        <v>-3.4505239390036496E-3</v>
      </c>
      <c r="AK1676" s="45" t="s">
        <v>1276</v>
      </c>
      <c r="AL1676">
        <v>18.5</v>
      </c>
      <c r="AM1676">
        <v>13.684900000000001</v>
      </c>
      <c r="AN1676" s="39">
        <f t="shared" si="501"/>
        <v>0</v>
      </c>
      <c r="AO1676" s="41">
        <v>44454</v>
      </c>
      <c r="AP1676">
        <v>9.3000000000000007</v>
      </c>
      <c r="AQ1676">
        <v>8.5703999999999994</v>
      </c>
      <c r="AR1676" s="18">
        <f t="shared" si="502"/>
        <v>0</v>
      </c>
      <c r="AS1676" s="41">
        <v>44454</v>
      </c>
      <c r="AT1676">
        <v>12.18</v>
      </c>
      <c r="AU1676">
        <v>10.6717</v>
      </c>
      <c r="AV1676" s="39">
        <f t="shared" si="503"/>
        <v>-5.7113574955744914E-3</v>
      </c>
      <c r="AW1676" s="41">
        <v>44454</v>
      </c>
      <c r="AX1676">
        <v>11.76</v>
      </c>
      <c r="AY1676">
        <v>8.0490999999999993</v>
      </c>
      <c r="AZ1676" s="39">
        <f t="shared" si="504"/>
        <v>-8.4384547156795397E-3</v>
      </c>
      <c r="BA1676" s="41">
        <v>44454</v>
      </c>
      <c r="BB1676">
        <v>6.2</v>
      </c>
      <c r="BC1676">
        <v>4.0968999999999998</v>
      </c>
      <c r="BD1676" s="39">
        <f t="shared" si="505"/>
        <v>0</v>
      </c>
      <c r="BE1676" s="41">
        <v>44454</v>
      </c>
      <c r="BF1676">
        <v>12.2</v>
      </c>
      <c r="BG1676">
        <v>9.4344999999999999</v>
      </c>
      <c r="BH1676" s="39">
        <f t="shared" si="506"/>
        <v>0</v>
      </c>
      <c r="BI1676" s="41">
        <v>44454</v>
      </c>
      <c r="BJ1676">
        <v>1.43</v>
      </c>
      <c r="BK1676">
        <v>1.43</v>
      </c>
      <c r="BL1676" s="39">
        <f t="shared" si="507"/>
        <v>-3.3783783783783813E-2</v>
      </c>
      <c r="BM1676" s="41">
        <v>44454</v>
      </c>
      <c r="BN1676">
        <v>6.86</v>
      </c>
      <c r="BO1676">
        <v>5.0579000000000001</v>
      </c>
      <c r="BP1676" s="46">
        <f t="shared" si="508"/>
        <v>-2.9175784099197953E-3</v>
      </c>
      <c r="BQ1676" s="41">
        <v>44454</v>
      </c>
      <c r="BR1676">
        <v>13.35</v>
      </c>
      <c r="BS1676">
        <v>7.9474</v>
      </c>
      <c r="BT1676" s="18">
        <f t="shared" si="509"/>
        <v>1.213688057971752E-2</v>
      </c>
      <c r="BU1676" s="41">
        <v>44454</v>
      </c>
      <c r="BV1676">
        <v>3.8</v>
      </c>
      <c r="BW1676">
        <v>2.6179999999999999</v>
      </c>
      <c r="BX1676" s="39">
        <f t="shared" si="510"/>
        <v>1.3314754605976066E-2</v>
      </c>
      <c r="BY1676" s="41">
        <v>44749</v>
      </c>
      <c r="BZ1676">
        <v>13.24</v>
      </c>
      <c r="CA1676">
        <v>9.4345999999999997</v>
      </c>
    </row>
    <row r="1677" spans="1:79">
      <c r="A1677" s="41">
        <v>44455</v>
      </c>
      <c r="B1677">
        <v>7.15</v>
      </c>
      <c r="C1677">
        <v>4.7454000000000001</v>
      </c>
      <c r="D1677" s="34">
        <f t="shared" si="496"/>
        <v>-1.4099029902570172E-3</v>
      </c>
      <c r="E1677" s="41">
        <v>44455</v>
      </c>
      <c r="F1677">
        <v>1.43</v>
      </c>
      <c r="G1677">
        <v>1.43</v>
      </c>
      <c r="H1677" s="39">
        <f t="shared" si="497"/>
        <v>-6.944444444444451E-3</v>
      </c>
      <c r="L1677" s="38"/>
      <c r="M1677" s="41">
        <v>44455</v>
      </c>
      <c r="N1677">
        <v>6.18</v>
      </c>
      <c r="O1677">
        <v>4.1292999999999997</v>
      </c>
      <c r="P1677" s="43">
        <f t="shared" si="498"/>
        <v>0</v>
      </c>
      <c r="Q1677" s="41">
        <v>44455</v>
      </c>
      <c r="R1677">
        <v>1.62</v>
      </c>
      <c r="S1677">
        <v>1.2033</v>
      </c>
      <c r="T1677" s="39">
        <f t="shared" si="499"/>
        <v>1.2452671434581529E-2</v>
      </c>
      <c r="U1677" s="42">
        <v>44456.62533333333</v>
      </c>
      <c r="V1677" s="44">
        <v>8.15</v>
      </c>
      <c r="W1677" s="44">
        <v>6.4089999999999998</v>
      </c>
      <c r="X1677" s="43">
        <f t="shared" si="493"/>
        <v>0</v>
      </c>
      <c r="Y1677" s="42">
        <v>44456.62533333333</v>
      </c>
      <c r="Z1677" s="44">
        <v>10.4</v>
      </c>
      <c r="AA1677" s="44">
        <v>8.4290000000000003</v>
      </c>
      <c r="AB1677" s="43">
        <f t="shared" si="494"/>
        <v>0</v>
      </c>
      <c r="AC1677" s="42">
        <v>44456.62533333333</v>
      </c>
      <c r="AD1677" s="44">
        <v>20.02</v>
      </c>
      <c r="AE1677" s="44">
        <v>17.315999999999999</v>
      </c>
      <c r="AF1677" s="43">
        <f t="shared" si="495"/>
        <v>0</v>
      </c>
      <c r="AG1677" s="41">
        <v>44455</v>
      </c>
      <c r="AH1677">
        <v>14.7</v>
      </c>
      <c r="AI1677">
        <v>6.3756000000000004</v>
      </c>
      <c r="AJ1677" s="39">
        <f t="shared" si="500"/>
        <v>1.7296400306356985E-2</v>
      </c>
      <c r="AK1677" s="45" t="s">
        <v>1277</v>
      </c>
      <c r="AL1677">
        <v>18.48</v>
      </c>
      <c r="AM1677">
        <v>13.6701</v>
      </c>
      <c r="AN1677" s="39">
        <f t="shared" si="501"/>
        <v>-1.0814839713845943E-3</v>
      </c>
      <c r="AO1677" s="41">
        <v>44455</v>
      </c>
      <c r="AP1677">
        <v>9.3000000000000007</v>
      </c>
      <c r="AQ1677">
        <v>8.5703999999999994</v>
      </c>
      <c r="AR1677" s="18">
        <f t="shared" si="502"/>
        <v>0</v>
      </c>
      <c r="AS1677" s="41">
        <v>44455</v>
      </c>
      <c r="AT1677">
        <v>12.39</v>
      </c>
      <c r="AU1677">
        <v>10.855700000000001</v>
      </c>
      <c r="AV1677" s="39">
        <f t="shared" si="503"/>
        <v>1.7241863995427258E-2</v>
      </c>
      <c r="AW1677" s="41">
        <v>44455</v>
      </c>
      <c r="AX1677">
        <v>11.8</v>
      </c>
      <c r="AY1677">
        <v>8.0764999999999993</v>
      </c>
      <c r="AZ1677" s="39">
        <f t="shared" si="504"/>
        <v>3.4041072914984399E-3</v>
      </c>
      <c r="BA1677" s="41">
        <v>44455</v>
      </c>
      <c r="BB1677">
        <v>6.51</v>
      </c>
      <c r="BC1677">
        <v>4.3017000000000003</v>
      </c>
      <c r="BD1677" s="39">
        <f t="shared" si="505"/>
        <v>4.9989016085332946E-2</v>
      </c>
      <c r="BE1677" s="41">
        <v>44455</v>
      </c>
      <c r="BF1677">
        <v>12.15</v>
      </c>
      <c r="BG1677">
        <v>9.3957999999999995</v>
      </c>
      <c r="BH1677" s="39">
        <f t="shared" si="506"/>
        <v>-4.1019661879273302E-3</v>
      </c>
      <c r="BI1677" s="41">
        <v>44455</v>
      </c>
      <c r="BJ1677">
        <v>1.41</v>
      </c>
      <c r="BK1677">
        <v>1.41</v>
      </c>
      <c r="BL1677" s="39">
        <f t="shared" si="507"/>
        <v>-1.3986013986014E-2</v>
      </c>
      <c r="BM1677" s="41">
        <v>44455</v>
      </c>
      <c r="BN1677">
        <v>6.86</v>
      </c>
      <c r="BO1677">
        <v>5.0579000000000001</v>
      </c>
      <c r="BP1677" s="46">
        <f t="shared" si="508"/>
        <v>0</v>
      </c>
      <c r="BQ1677" s="41">
        <v>44455</v>
      </c>
      <c r="BR1677">
        <v>13.35</v>
      </c>
      <c r="BS1677">
        <v>7.9474</v>
      </c>
      <c r="BT1677" s="18">
        <f t="shared" si="509"/>
        <v>0</v>
      </c>
      <c r="BU1677" s="41">
        <v>44455</v>
      </c>
      <c r="BV1677">
        <v>3.9</v>
      </c>
      <c r="BW1677">
        <v>2.6869000000000001</v>
      </c>
      <c r="BX1677" s="39">
        <f t="shared" si="510"/>
        <v>2.6317799847211682E-2</v>
      </c>
      <c r="BY1677" s="41">
        <v>44750</v>
      </c>
      <c r="BZ1677">
        <v>13.3</v>
      </c>
      <c r="CA1677">
        <v>9.4773999999999994</v>
      </c>
    </row>
    <row r="1678" spans="1:79">
      <c r="A1678" s="41">
        <v>44456</v>
      </c>
      <c r="B1678">
        <v>7.15</v>
      </c>
      <c r="C1678">
        <v>4.7454000000000001</v>
      </c>
      <c r="D1678" s="34">
        <f t="shared" si="496"/>
        <v>0</v>
      </c>
      <c r="E1678" s="41">
        <v>44456</v>
      </c>
      <c r="F1678">
        <v>1.43</v>
      </c>
      <c r="G1678">
        <v>1.43</v>
      </c>
      <c r="H1678" s="39">
        <f t="shared" si="497"/>
        <v>0</v>
      </c>
      <c r="L1678" s="38"/>
      <c r="M1678" s="41">
        <v>44456</v>
      </c>
      <c r="N1678">
        <v>6.19</v>
      </c>
      <c r="O1678">
        <v>4.1360000000000001</v>
      </c>
      <c r="P1678" s="43">
        <f t="shared" si="498"/>
        <v>1.622551037706239E-3</v>
      </c>
      <c r="Q1678" s="41">
        <v>44456</v>
      </c>
      <c r="R1678">
        <v>1.73</v>
      </c>
      <c r="S1678">
        <v>1.2849999999999999</v>
      </c>
      <c r="T1678" s="39">
        <f t="shared" si="499"/>
        <v>6.7896617634837425E-2</v>
      </c>
      <c r="U1678" s="42">
        <v>44459.62533333333</v>
      </c>
      <c r="V1678" s="44">
        <v>8.15</v>
      </c>
      <c r="W1678" s="44">
        <v>6.4089999999999998</v>
      </c>
      <c r="X1678" s="43">
        <f t="shared" si="493"/>
        <v>0</v>
      </c>
      <c r="Y1678" s="42">
        <v>44459.62533333333</v>
      </c>
      <c r="Z1678" s="44">
        <v>10.4</v>
      </c>
      <c r="AA1678" s="44">
        <v>8.4290000000000003</v>
      </c>
      <c r="AB1678" s="43">
        <f t="shared" si="494"/>
        <v>0</v>
      </c>
      <c r="AC1678" s="42">
        <v>44459.62533333333</v>
      </c>
      <c r="AD1678" s="44">
        <v>20.02</v>
      </c>
      <c r="AE1678" s="44">
        <v>17.315999999999999</v>
      </c>
      <c r="AF1678" s="43">
        <f t="shared" si="495"/>
        <v>0</v>
      </c>
      <c r="AG1678" s="41">
        <v>44456</v>
      </c>
      <c r="AH1678">
        <v>14.65</v>
      </c>
      <c r="AI1678">
        <v>6.3539000000000003</v>
      </c>
      <c r="AJ1678" s="39">
        <f t="shared" si="500"/>
        <v>-3.4036012296881943E-3</v>
      </c>
      <c r="AK1678" s="45" t="s">
        <v>1278</v>
      </c>
      <c r="AL1678">
        <v>18.47</v>
      </c>
      <c r="AM1678">
        <v>13.662699999999999</v>
      </c>
      <c r="AN1678" s="39">
        <f t="shared" si="501"/>
        <v>-5.4132742262313492E-4</v>
      </c>
      <c r="AO1678" s="41">
        <v>44456</v>
      </c>
      <c r="AP1678">
        <v>9.31</v>
      </c>
      <c r="AQ1678">
        <v>8.5795999999999992</v>
      </c>
      <c r="AR1678" s="18">
        <f t="shared" si="502"/>
        <v>1.0734621487911737E-3</v>
      </c>
      <c r="AS1678" s="41">
        <v>44456</v>
      </c>
      <c r="AT1678">
        <v>12.27</v>
      </c>
      <c r="AU1678">
        <v>10.7506</v>
      </c>
      <c r="AV1678" s="39">
        <f t="shared" si="503"/>
        <v>-9.6815497849056433E-3</v>
      </c>
      <c r="AW1678" s="41">
        <v>44456</v>
      </c>
      <c r="AX1678">
        <v>12.2</v>
      </c>
      <c r="AY1678">
        <v>8.3503000000000007</v>
      </c>
      <c r="AZ1678" s="39">
        <f t="shared" si="504"/>
        <v>3.3900823376462746E-2</v>
      </c>
      <c r="BA1678" s="41">
        <v>44456</v>
      </c>
      <c r="BB1678">
        <v>6.51</v>
      </c>
      <c r="BC1678">
        <v>4.3017000000000003</v>
      </c>
      <c r="BD1678" s="39">
        <f t="shared" si="505"/>
        <v>0</v>
      </c>
      <c r="BE1678" s="41">
        <v>44456</v>
      </c>
      <c r="BF1678">
        <v>12.2</v>
      </c>
      <c r="BG1678">
        <v>9.4344999999999999</v>
      </c>
      <c r="BH1678" s="39">
        <f t="shared" si="506"/>
        <v>4.1188616190213079E-3</v>
      </c>
      <c r="BI1678" s="41">
        <v>44456</v>
      </c>
      <c r="BJ1678">
        <v>1.41</v>
      </c>
      <c r="BK1678">
        <v>1.41</v>
      </c>
      <c r="BL1678" s="39">
        <f t="shared" si="507"/>
        <v>0</v>
      </c>
      <c r="BM1678" s="41">
        <v>44456</v>
      </c>
      <c r="BN1678">
        <v>6.72</v>
      </c>
      <c r="BO1678">
        <v>4.9546999999999999</v>
      </c>
      <c r="BP1678" s="46">
        <f t="shared" si="508"/>
        <v>-2.0403724866051163E-2</v>
      </c>
      <c r="BQ1678" s="41">
        <v>44456</v>
      </c>
      <c r="BR1678">
        <v>13.8</v>
      </c>
      <c r="BS1678">
        <v>8.2152999999999992</v>
      </c>
      <c r="BT1678" s="18">
        <f t="shared" si="509"/>
        <v>3.3709137579585671E-2</v>
      </c>
      <c r="BU1678" s="41">
        <v>44456</v>
      </c>
      <c r="BV1678">
        <v>3.94</v>
      </c>
      <c r="BW1678">
        <v>2.7145000000000001</v>
      </c>
      <c r="BX1678" s="39">
        <f t="shared" si="510"/>
        <v>1.0272060739141787E-2</v>
      </c>
      <c r="BY1678" s="41">
        <v>44753</v>
      </c>
      <c r="BZ1678">
        <v>13.55</v>
      </c>
      <c r="CA1678">
        <v>9.6555</v>
      </c>
    </row>
    <row r="1679" spans="1:79">
      <c r="A1679" s="41">
        <v>44459</v>
      </c>
      <c r="B1679">
        <v>7.15</v>
      </c>
      <c r="C1679">
        <v>4.7454000000000001</v>
      </c>
      <c r="D1679" s="34">
        <f t="shared" si="496"/>
        <v>0</v>
      </c>
      <c r="E1679" s="41">
        <v>44459</v>
      </c>
      <c r="F1679">
        <v>1.43</v>
      </c>
      <c r="G1679">
        <v>1.43</v>
      </c>
      <c r="H1679" s="39">
        <f t="shared" si="497"/>
        <v>0</v>
      </c>
      <c r="L1679" s="38"/>
      <c r="M1679" s="41">
        <v>44459</v>
      </c>
      <c r="N1679">
        <v>6.18</v>
      </c>
      <c r="O1679">
        <v>4.1292999999999997</v>
      </c>
      <c r="P1679" s="43">
        <f t="shared" si="498"/>
        <v>-1.6199226305610183E-3</v>
      </c>
      <c r="Q1679" s="41">
        <v>44459</v>
      </c>
      <c r="R1679">
        <v>1.84</v>
      </c>
      <c r="S1679">
        <v>1.3668</v>
      </c>
      <c r="T1679" s="39">
        <f t="shared" si="499"/>
        <v>6.3657587548638206E-2</v>
      </c>
      <c r="U1679" s="42">
        <v>44460.62533333333</v>
      </c>
      <c r="V1679" s="44">
        <v>8.15</v>
      </c>
      <c r="W1679" s="44">
        <v>6.4089999999999998</v>
      </c>
      <c r="X1679" s="43">
        <f t="shared" si="493"/>
        <v>0</v>
      </c>
      <c r="Y1679" s="42">
        <v>44460.62533333333</v>
      </c>
      <c r="Z1679" s="44">
        <v>10.4</v>
      </c>
      <c r="AA1679" s="44">
        <v>8.4290000000000003</v>
      </c>
      <c r="AB1679" s="43">
        <f t="shared" si="494"/>
        <v>0</v>
      </c>
      <c r="AC1679" s="42">
        <v>44460.62533333333</v>
      </c>
      <c r="AD1679" s="44">
        <v>20.02</v>
      </c>
      <c r="AE1679" s="44">
        <v>17.315999999999999</v>
      </c>
      <c r="AF1679" s="43">
        <f t="shared" si="495"/>
        <v>0</v>
      </c>
      <c r="AG1679" s="41">
        <v>44459</v>
      </c>
      <c r="AH1679">
        <v>14.64</v>
      </c>
      <c r="AI1679">
        <v>6.3495999999999997</v>
      </c>
      <c r="AJ1679" s="39">
        <f t="shared" si="500"/>
        <v>-6.7674971277493134E-4</v>
      </c>
      <c r="AK1679" s="45" t="s">
        <v>1279</v>
      </c>
      <c r="AL1679">
        <v>18.5</v>
      </c>
      <c r="AM1679">
        <v>13.684900000000001</v>
      </c>
      <c r="AN1679" s="39">
        <f t="shared" si="501"/>
        <v>1.6248618501468635E-3</v>
      </c>
      <c r="AO1679" s="41">
        <v>44459</v>
      </c>
      <c r="AP1679">
        <v>9.31</v>
      </c>
      <c r="AQ1679">
        <v>8.5795999999999992</v>
      </c>
      <c r="AR1679" s="18">
        <f t="shared" si="502"/>
        <v>0</v>
      </c>
      <c r="AS1679" s="41">
        <v>44459</v>
      </c>
      <c r="AT1679">
        <v>12.24</v>
      </c>
      <c r="AU1679">
        <v>10.724299999999999</v>
      </c>
      <c r="AV1679" s="39">
        <f t="shared" si="503"/>
        <v>-2.4463750860417911E-3</v>
      </c>
      <c r="AW1679" s="41">
        <v>44459</v>
      </c>
      <c r="AX1679">
        <v>12.18</v>
      </c>
      <c r="AY1679">
        <v>8.3366000000000007</v>
      </c>
      <c r="AZ1679" s="39">
        <f t="shared" si="504"/>
        <v>-1.640659617019753E-3</v>
      </c>
      <c r="BA1679" s="41">
        <v>44459</v>
      </c>
      <c r="BB1679">
        <v>6.5</v>
      </c>
      <c r="BC1679">
        <v>4.2950999999999997</v>
      </c>
      <c r="BD1679" s="39">
        <f t="shared" si="505"/>
        <v>-1.5342771462446487E-3</v>
      </c>
      <c r="BE1679" s="41">
        <v>44459</v>
      </c>
      <c r="BF1679">
        <v>12.2</v>
      </c>
      <c r="BG1679">
        <v>9.4344999999999999</v>
      </c>
      <c r="BH1679" s="39">
        <f t="shared" si="506"/>
        <v>0</v>
      </c>
      <c r="BI1679" s="41">
        <v>44459</v>
      </c>
      <c r="BJ1679">
        <v>1.41</v>
      </c>
      <c r="BK1679">
        <v>1.41</v>
      </c>
      <c r="BL1679" s="39">
        <f t="shared" si="507"/>
        <v>0</v>
      </c>
      <c r="BM1679" s="41">
        <v>44459</v>
      </c>
      <c r="BN1679">
        <v>6.75</v>
      </c>
      <c r="BO1679">
        <v>4.9767999999999999</v>
      </c>
      <c r="BP1679" s="46">
        <f t="shared" si="508"/>
        <v>4.4604113266191719E-3</v>
      </c>
      <c r="BQ1679" s="41">
        <v>44459</v>
      </c>
      <c r="BR1679">
        <v>13.9</v>
      </c>
      <c r="BS1679">
        <v>8.2748000000000008</v>
      </c>
      <c r="BT1679" s="18">
        <f t="shared" si="509"/>
        <v>7.2425839591982845E-3</v>
      </c>
      <c r="BU1679" s="41">
        <v>44459</v>
      </c>
      <c r="BV1679">
        <v>3.97</v>
      </c>
      <c r="BW1679">
        <v>2.7351000000000001</v>
      </c>
      <c r="BX1679" s="39">
        <f t="shared" si="510"/>
        <v>7.5888745625345188E-3</v>
      </c>
      <c r="BY1679" s="41">
        <v>44754</v>
      </c>
      <c r="BZ1679">
        <v>13.55</v>
      </c>
      <c r="CA1679">
        <v>9.6555</v>
      </c>
    </row>
    <row r="1680" spans="1:79">
      <c r="A1680" s="41">
        <v>44460</v>
      </c>
      <c r="B1680">
        <v>7.19</v>
      </c>
      <c r="C1680">
        <v>4.7720000000000002</v>
      </c>
      <c r="D1680" s="34">
        <f t="shared" si="496"/>
        <v>5.6054284148860326E-3</v>
      </c>
      <c r="E1680" s="41">
        <v>44460</v>
      </c>
      <c r="F1680">
        <v>1.43</v>
      </c>
      <c r="G1680">
        <v>1.43</v>
      </c>
      <c r="H1680" s="39">
        <f t="shared" si="497"/>
        <v>0</v>
      </c>
      <c r="L1680" s="38"/>
      <c r="M1680" s="41">
        <v>44460</v>
      </c>
      <c r="N1680">
        <v>6.1</v>
      </c>
      <c r="O1680">
        <v>4.0758999999999999</v>
      </c>
      <c r="P1680" s="43">
        <f t="shared" si="498"/>
        <v>-1.2931973942314653E-2</v>
      </c>
      <c r="Q1680" s="41">
        <v>44460</v>
      </c>
      <c r="R1680">
        <v>1.9</v>
      </c>
      <c r="S1680">
        <v>1.4113</v>
      </c>
      <c r="T1680" s="39">
        <f t="shared" si="499"/>
        <v>3.2557799239098614E-2</v>
      </c>
      <c r="U1680" s="42">
        <v>44462.62533333333</v>
      </c>
      <c r="V1680" s="44">
        <v>8.15</v>
      </c>
      <c r="W1680" s="44">
        <v>6.4089999999999998</v>
      </c>
      <c r="X1680" s="43">
        <f t="shared" si="493"/>
        <v>0</v>
      </c>
      <c r="Y1680" s="42">
        <v>44462.62533333333</v>
      </c>
      <c r="Z1680" s="44">
        <v>10.35</v>
      </c>
      <c r="AA1680" s="44">
        <v>8.3889999999999993</v>
      </c>
      <c r="AB1680" s="43">
        <f t="shared" si="494"/>
        <v>-4.7455214141654909E-3</v>
      </c>
      <c r="AC1680" s="42">
        <v>44462.62533333333</v>
      </c>
      <c r="AD1680" s="44">
        <v>20.02</v>
      </c>
      <c r="AE1680" s="44">
        <v>17.315999999999999</v>
      </c>
      <c r="AF1680" s="43">
        <f t="shared" si="495"/>
        <v>0</v>
      </c>
      <c r="AG1680" s="41">
        <v>44460</v>
      </c>
      <c r="AH1680">
        <v>14.68</v>
      </c>
      <c r="AI1680">
        <v>6.3669000000000002</v>
      </c>
      <c r="AJ1680" s="39">
        <f t="shared" si="500"/>
        <v>2.7245810759733745E-3</v>
      </c>
      <c r="AK1680" s="45" t="s">
        <v>1280</v>
      </c>
      <c r="AL1680">
        <v>18.489999999999998</v>
      </c>
      <c r="AM1680">
        <v>13.6775</v>
      </c>
      <c r="AN1680" s="39">
        <f t="shared" si="501"/>
        <v>-5.4074198569229717E-4</v>
      </c>
      <c r="AO1680" s="41">
        <v>44460</v>
      </c>
      <c r="AP1680">
        <v>9.3000000000000007</v>
      </c>
      <c r="AQ1680">
        <v>8.5703999999999994</v>
      </c>
      <c r="AR1680" s="18">
        <f t="shared" si="502"/>
        <v>-1.0723110634528272E-3</v>
      </c>
      <c r="AS1680" s="41">
        <v>44460</v>
      </c>
      <c r="AT1680">
        <v>12.24</v>
      </c>
      <c r="AU1680">
        <v>10.724299999999999</v>
      </c>
      <c r="AV1680" s="39">
        <f t="shared" si="503"/>
        <v>0</v>
      </c>
      <c r="AW1680" s="41">
        <v>44460</v>
      </c>
      <c r="AX1680">
        <v>12.1</v>
      </c>
      <c r="AY1680">
        <v>8.2818000000000005</v>
      </c>
      <c r="AZ1680" s="39">
        <f t="shared" si="504"/>
        <v>-6.5734232180985263E-3</v>
      </c>
      <c r="BA1680" s="41">
        <v>44460</v>
      </c>
      <c r="BB1680">
        <v>6.5</v>
      </c>
      <c r="BC1680">
        <v>4.2950999999999997</v>
      </c>
      <c r="BD1680" s="39">
        <f t="shared" si="505"/>
        <v>0</v>
      </c>
      <c r="BE1680" s="41">
        <v>44460</v>
      </c>
      <c r="BF1680">
        <v>12.2</v>
      </c>
      <c r="BG1680">
        <v>9.4344999999999999</v>
      </c>
      <c r="BH1680" s="39">
        <f t="shared" si="506"/>
        <v>0</v>
      </c>
      <c r="BI1680" s="41">
        <v>44460</v>
      </c>
      <c r="BJ1680">
        <v>1.4</v>
      </c>
      <c r="BK1680">
        <v>1.4</v>
      </c>
      <c r="BL1680" s="39">
        <f t="shared" si="507"/>
        <v>-7.0921985815602905E-3</v>
      </c>
      <c r="BM1680" s="41">
        <v>44460</v>
      </c>
      <c r="BN1680">
        <v>6.75</v>
      </c>
      <c r="BO1680">
        <v>4.9767999999999999</v>
      </c>
      <c r="BP1680" s="46">
        <f t="shared" si="508"/>
        <v>0</v>
      </c>
      <c r="BQ1680" s="41">
        <v>44460</v>
      </c>
      <c r="BR1680">
        <v>13.71</v>
      </c>
      <c r="BS1680">
        <v>8.1616999999999997</v>
      </c>
      <c r="BT1680" s="18">
        <f t="shared" si="509"/>
        <v>-1.366800406052123E-2</v>
      </c>
      <c r="BU1680" s="41">
        <v>44460</v>
      </c>
      <c r="BV1680">
        <v>3.92</v>
      </c>
      <c r="BW1680">
        <v>2.7006999999999999</v>
      </c>
      <c r="BX1680" s="39">
        <f t="shared" si="510"/>
        <v>-1.257723666410742E-2</v>
      </c>
      <c r="BY1680" s="41">
        <v>44755</v>
      </c>
      <c r="BZ1680">
        <v>13.5</v>
      </c>
      <c r="CA1680">
        <v>9.6198999999999995</v>
      </c>
    </row>
    <row r="1681" spans="1:79">
      <c r="A1681" s="41">
        <v>44461</v>
      </c>
      <c r="B1681">
        <v>7.2</v>
      </c>
      <c r="C1681">
        <v>4.7786</v>
      </c>
      <c r="D1681" s="34">
        <f t="shared" si="496"/>
        <v>1.3830678960602928E-3</v>
      </c>
      <c r="E1681" s="41">
        <v>44461</v>
      </c>
      <c r="F1681">
        <v>1.43</v>
      </c>
      <c r="G1681">
        <v>1.43</v>
      </c>
      <c r="H1681" s="39">
        <f t="shared" si="497"/>
        <v>0</v>
      </c>
      <c r="L1681" s="38"/>
      <c r="M1681" s="41">
        <v>44461</v>
      </c>
      <c r="N1681">
        <v>5.97</v>
      </c>
      <c r="O1681">
        <v>3.9889999999999999</v>
      </c>
      <c r="P1681" s="43">
        <f t="shared" si="498"/>
        <v>-2.1320444564390681E-2</v>
      </c>
      <c r="Q1681" s="41">
        <v>44461</v>
      </c>
      <c r="R1681">
        <v>1.9</v>
      </c>
      <c r="S1681">
        <v>1.4113</v>
      </c>
      <c r="T1681" s="39">
        <f t="shared" si="499"/>
        <v>0</v>
      </c>
      <c r="U1681" s="42">
        <v>44463.62533333333</v>
      </c>
      <c r="V1681" s="44">
        <v>8.15</v>
      </c>
      <c r="W1681" s="44">
        <v>6.4089999999999998</v>
      </c>
      <c r="X1681" s="43">
        <f t="shared" si="493"/>
        <v>0</v>
      </c>
      <c r="Y1681" s="42">
        <v>44463.62533333333</v>
      </c>
      <c r="Z1681" s="44">
        <v>10.15</v>
      </c>
      <c r="AA1681" s="44">
        <v>8.2270000000000003</v>
      </c>
      <c r="AB1681" s="43">
        <f t="shared" si="494"/>
        <v>-1.9311002503277989E-2</v>
      </c>
      <c r="AC1681" s="42">
        <v>44463.62533333333</v>
      </c>
      <c r="AD1681" s="44">
        <v>20.02</v>
      </c>
      <c r="AE1681" s="44">
        <v>17.315999999999999</v>
      </c>
      <c r="AF1681" s="43">
        <f t="shared" si="495"/>
        <v>0</v>
      </c>
      <c r="AG1681" s="41">
        <v>44461</v>
      </c>
      <c r="AH1681">
        <v>14.51</v>
      </c>
      <c r="AI1681">
        <v>6.2931999999999997</v>
      </c>
      <c r="AJ1681" s="39">
        <f t="shared" si="500"/>
        <v>-1.1575491997675562E-2</v>
      </c>
      <c r="AK1681" s="45" t="s">
        <v>1281</v>
      </c>
      <c r="AL1681">
        <v>18.399999999999999</v>
      </c>
      <c r="AM1681">
        <v>13.610900000000001</v>
      </c>
      <c r="AN1681" s="39">
        <f t="shared" si="501"/>
        <v>-4.8693109120818371E-3</v>
      </c>
      <c r="AO1681" s="41">
        <v>44461</v>
      </c>
      <c r="AP1681">
        <v>9.32</v>
      </c>
      <c r="AQ1681">
        <v>8.5888000000000009</v>
      </c>
      <c r="AR1681" s="18">
        <f t="shared" si="502"/>
        <v>2.1469242975825547E-3</v>
      </c>
      <c r="AS1681" s="41">
        <v>44461</v>
      </c>
      <c r="AT1681">
        <v>12.24</v>
      </c>
      <c r="AU1681">
        <v>10.724299999999999</v>
      </c>
      <c r="AV1681" s="39">
        <f t="shared" si="503"/>
        <v>0</v>
      </c>
      <c r="AW1681" s="41">
        <v>44461</v>
      </c>
      <c r="AX1681">
        <v>12.03</v>
      </c>
      <c r="AY1681">
        <v>8.2339000000000002</v>
      </c>
      <c r="AZ1681" s="39">
        <f t="shared" si="504"/>
        <v>-5.7837668139776709E-3</v>
      </c>
      <c r="BA1681" s="41">
        <v>44461</v>
      </c>
      <c r="BB1681">
        <v>6.5</v>
      </c>
      <c r="BC1681">
        <v>4.2950999999999997</v>
      </c>
      <c r="BD1681" s="39">
        <f t="shared" si="505"/>
        <v>0</v>
      </c>
      <c r="BE1681" s="41">
        <v>44461</v>
      </c>
      <c r="BF1681">
        <v>12.19</v>
      </c>
      <c r="BG1681">
        <v>9.4267000000000003</v>
      </c>
      <c r="BH1681" s="39">
        <f t="shared" si="506"/>
        <v>-8.2675287508607613E-4</v>
      </c>
      <c r="BI1681" s="41">
        <v>44461</v>
      </c>
      <c r="BJ1681">
        <v>1.42</v>
      </c>
      <c r="BK1681">
        <v>1.42</v>
      </c>
      <c r="BL1681" s="39">
        <f t="shared" si="507"/>
        <v>1.4285714285714299E-2</v>
      </c>
      <c r="BM1681" s="41">
        <v>44461</v>
      </c>
      <c r="BN1681">
        <v>6.75</v>
      </c>
      <c r="BO1681">
        <v>4.9767999999999999</v>
      </c>
      <c r="BP1681" s="46">
        <f t="shared" si="508"/>
        <v>0</v>
      </c>
      <c r="BQ1681" s="41">
        <v>44461</v>
      </c>
      <c r="BR1681">
        <v>13.61</v>
      </c>
      <c r="BS1681">
        <v>8.1021999999999998</v>
      </c>
      <c r="BT1681" s="18">
        <f t="shared" si="509"/>
        <v>-7.2901478858570998E-3</v>
      </c>
      <c r="BU1681" s="41">
        <v>44461</v>
      </c>
      <c r="BV1681">
        <v>3.92</v>
      </c>
      <c r="BW1681">
        <v>2.7006999999999999</v>
      </c>
      <c r="BX1681" s="39">
        <f t="shared" si="510"/>
        <v>0</v>
      </c>
      <c r="BY1681" s="41">
        <v>44756</v>
      </c>
      <c r="BZ1681">
        <v>13.55</v>
      </c>
      <c r="CA1681">
        <v>9.6555</v>
      </c>
    </row>
    <row r="1682" spans="1:79">
      <c r="A1682" s="41">
        <v>44462</v>
      </c>
      <c r="B1682">
        <v>7.27</v>
      </c>
      <c r="C1682">
        <v>4.8250999999999999</v>
      </c>
      <c r="D1682" s="34">
        <f t="shared" si="496"/>
        <v>9.7308835223705661E-3</v>
      </c>
      <c r="E1682" s="41">
        <v>44462</v>
      </c>
      <c r="F1682">
        <v>1.43</v>
      </c>
      <c r="G1682">
        <v>1.43</v>
      </c>
      <c r="H1682" s="39">
        <f t="shared" si="497"/>
        <v>0</v>
      </c>
      <c r="L1682" s="38"/>
      <c r="M1682" s="41">
        <v>44462</v>
      </c>
      <c r="N1682">
        <v>6.12</v>
      </c>
      <c r="O1682">
        <v>4.0891999999999999</v>
      </c>
      <c r="P1682" s="43">
        <f t="shared" si="498"/>
        <v>2.5119077463023332E-2</v>
      </c>
      <c r="Q1682" s="41">
        <v>44462</v>
      </c>
      <c r="R1682">
        <v>1.89</v>
      </c>
      <c r="S1682">
        <v>1.4038999999999999</v>
      </c>
      <c r="T1682" s="39">
        <f t="shared" si="499"/>
        <v>-5.2433926167363941E-3</v>
      </c>
      <c r="U1682" s="42">
        <v>44466.62533333333</v>
      </c>
      <c r="V1682" s="44">
        <v>8.3000000000000007</v>
      </c>
      <c r="W1682" s="44">
        <v>6.5270000000000001</v>
      </c>
      <c r="X1682" s="43">
        <f t="shared" si="493"/>
        <v>1.8411608675300409E-2</v>
      </c>
      <c r="Y1682" s="42">
        <v>44466.62533333333</v>
      </c>
      <c r="Z1682" s="44">
        <v>10</v>
      </c>
      <c r="AA1682" s="44">
        <v>8.1050000000000004</v>
      </c>
      <c r="AB1682" s="43">
        <f t="shared" si="494"/>
        <v>-1.4829220858149979E-2</v>
      </c>
      <c r="AC1682" s="42">
        <v>44466.62533333333</v>
      </c>
      <c r="AD1682" s="44">
        <v>20.02</v>
      </c>
      <c r="AE1682" s="44">
        <v>17.315999999999999</v>
      </c>
      <c r="AF1682" s="43">
        <f t="shared" si="495"/>
        <v>0</v>
      </c>
      <c r="AG1682" s="41">
        <v>44462</v>
      </c>
      <c r="AH1682">
        <v>14.51</v>
      </c>
      <c r="AI1682">
        <v>6.2931999999999997</v>
      </c>
      <c r="AJ1682" s="39">
        <f t="shared" si="500"/>
        <v>0</v>
      </c>
      <c r="AK1682" s="45" t="s">
        <v>1282</v>
      </c>
      <c r="AL1682">
        <v>18.5</v>
      </c>
      <c r="AM1682">
        <v>13.684900000000001</v>
      </c>
      <c r="AN1682" s="39">
        <f t="shared" si="501"/>
        <v>5.4368190200500951E-3</v>
      </c>
      <c r="AO1682" s="41">
        <v>44462</v>
      </c>
      <c r="AP1682">
        <v>9.32</v>
      </c>
      <c r="AQ1682">
        <v>8.5888000000000009</v>
      </c>
      <c r="AR1682" s="18">
        <f t="shared" si="502"/>
        <v>0</v>
      </c>
      <c r="AS1682" s="41">
        <v>44462</v>
      </c>
      <c r="AT1682">
        <v>12.24</v>
      </c>
      <c r="AU1682">
        <v>10.724299999999999</v>
      </c>
      <c r="AV1682" s="39">
        <f t="shared" si="503"/>
        <v>0</v>
      </c>
      <c r="AW1682" s="41">
        <v>44462</v>
      </c>
      <c r="AX1682">
        <v>12.1</v>
      </c>
      <c r="AY1682">
        <v>8.2818000000000005</v>
      </c>
      <c r="AZ1682" s="39">
        <f t="shared" si="504"/>
        <v>5.817413376407325E-3</v>
      </c>
      <c r="BA1682" s="41">
        <v>44462</v>
      </c>
      <c r="BB1682">
        <v>6.5</v>
      </c>
      <c r="BC1682">
        <v>4.2950999999999997</v>
      </c>
      <c r="BD1682" s="39">
        <f t="shared" si="505"/>
        <v>0</v>
      </c>
      <c r="BE1682" s="41">
        <v>44462</v>
      </c>
      <c r="BF1682">
        <v>12.19</v>
      </c>
      <c r="BG1682">
        <v>9.4267000000000003</v>
      </c>
      <c r="BH1682" s="39">
        <f t="shared" si="506"/>
        <v>0</v>
      </c>
      <c r="BI1682" s="41">
        <v>44462</v>
      </c>
      <c r="BJ1682">
        <v>1.41</v>
      </c>
      <c r="BK1682">
        <v>1.41</v>
      </c>
      <c r="BL1682" s="39">
        <f t="shared" si="507"/>
        <v>-7.0422535211267668E-3</v>
      </c>
      <c r="BM1682" s="41">
        <v>44462</v>
      </c>
      <c r="BN1682">
        <v>6.7</v>
      </c>
      <c r="BO1682">
        <v>4.9398999999999997</v>
      </c>
      <c r="BP1682" s="46">
        <f t="shared" si="508"/>
        <v>-7.4144028291271815E-3</v>
      </c>
      <c r="BQ1682" s="41">
        <v>44462</v>
      </c>
      <c r="BR1682">
        <v>13.65</v>
      </c>
      <c r="BS1682">
        <v>8.1259999999999994</v>
      </c>
      <c r="BT1682" s="18">
        <f t="shared" si="509"/>
        <v>2.9374737725555529E-3</v>
      </c>
      <c r="BU1682" s="41">
        <v>44462</v>
      </c>
      <c r="BV1682">
        <v>3.82</v>
      </c>
      <c r="BW1682">
        <v>2.7885</v>
      </c>
      <c r="BX1682" s="39">
        <f t="shared" si="510"/>
        <v>3.2510089976672756E-2</v>
      </c>
      <c r="BY1682" s="41">
        <v>44757</v>
      </c>
      <c r="BZ1682">
        <v>12.69</v>
      </c>
      <c r="CA1682">
        <v>9.8451000000000004</v>
      </c>
    </row>
    <row r="1683" spans="1:79">
      <c r="A1683" s="41">
        <v>44463</v>
      </c>
      <c r="B1683">
        <v>7.25</v>
      </c>
      <c r="C1683">
        <v>4.8117999999999999</v>
      </c>
      <c r="D1683" s="34">
        <f t="shared" si="496"/>
        <v>-2.7564195560713955E-3</v>
      </c>
      <c r="E1683" s="41">
        <v>44463</v>
      </c>
      <c r="F1683">
        <v>1.43</v>
      </c>
      <c r="G1683">
        <v>1.43</v>
      </c>
      <c r="H1683" s="39">
        <f t="shared" si="497"/>
        <v>0</v>
      </c>
      <c r="L1683" s="38"/>
      <c r="M1683" s="41">
        <v>44463</v>
      </c>
      <c r="N1683">
        <v>6.1</v>
      </c>
      <c r="O1683">
        <v>4.0758999999999999</v>
      </c>
      <c r="P1683" s="43">
        <f t="shared" si="498"/>
        <v>-3.2524699207669202E-3</v>
      </c>
      <c r="Q1683" s="41">
        <v>44463</v>
      </c>
      <c r="R1683">
        <v>1.81</v>
      </c>
      <c r="S1683">
        <v>1.3445</v>
      </c>
      <c r="T1683" s="39">
        <f t="shared" si="499"/>
        <v>-4.2310705890732887E-2</v>
      </c>
      <c r="U1683" s="42">
        <v>44467.62533333333</v>
      </c>
      <c r="V1683" s="44">
        <v>8.3000000000000007</v>
      </c>
      <c r="W1683" s="44">
        <v>6.5270000000000001</v>
      </c>
      <c r="X1683" s="43">
        <f t="shared" si="493"/>
        <v>0</v>
      </c>
      <c r="Y1683" s="42">
        <v>44467.62533333333</v>
      </c>
      <c r="Z1683" s="44">
        <v>10.1</v>
      </c>
      <c r="AA1683" s="44">
        <v>8.1859999999999999</v>
      </c>
      <c r="AB1683" s="43">
        <f t="shared" si="494"/>
        <v>9.9938309685378788E-3</v>
      </c>
      <c r="AC1683" s="42">
        <v>44467.62533333333</v>
      </c>
      <c r="AD1683" s="44">
        <v>20.02</v>
      </c>
      <c r="AE1683" s="44">
        <v>17.315999999999999</v>
      </c>
      <c r="AF1683" s="43">
        <f t="shared" si="495"/>
        <v>0</v>
      </c>
      <c r="AG1683" s="41">
        <v>44463</v>
      </c>
      <c r="AH1683">
        <v>14.55</v>
      </c>
      <c r="AI1683">
        <v>6.3105000000000002</v>
      </c>
      <c r="AJ1683" s="39">
        <f t="shared" si="500"/>
        <v>2.7489989194687185E-3</v>
      </c>
      <c r="AK1683" s="45" t="s">
        <v>1283</v>
      </c>
      <c r="AL1683">
        <v>18.5</v>
      </c>
      <c r="AM1683">
        <v>13.684900000000001</v>
      </c>
      <c r="AN1683" s="39">
        <f t="shared" si="501"/>
        <v>0</v>
      </c>
      <c r="AO1683" s="41">
        <v>44463</v>
      </c>
      <c r="AP1683">
        <v>9.36</v>
      </c>
      <c r="AQ1683">
        <v>8.6257000000000001</v>
      </c>
      <c r="AR1683" s="18">
        <f t="shared" si="502"/>
        <v>4.2962928464976785E-3</v>
      </c>
      <c r="AS1683" s="41">
        <v>44463</v>
      </c>
      <c r="AT1683">
        <v>12.24</v>
      </c>
      <c r="AU1683">
        <v>10.724299999999999</v>
      </c>
      <c r="AV1683" s="39">
        <f t="shared" si="503"/>
        <v>0</v>
      </c>
      <c r="AW1683" s="41">
        <v>44463</v>
      </c>
      <c r="AX1683">
        <v>12.1</v>
      </c>
      <c r="AY1683">
        <v>8.2818000000000005</v>
      </c>
      <c r="AZ1683" s="39">
        <f t="shared" si="504"/>
        <v>0</v>
      </c>
      <c r="BA1683" s="41">
        <v>44463</v>
      </c>
      <c r="BB1683">
        <v>6.49</v>
      </c>
      <c r="BC1683">
        <v>4.2885</v>
      </c>
      <c r="BD1683" s="39">
        <f t="shared" si="505"/>
        <v>-1.5366347698539541E-3</v>
      </c>
      <c r="BE1683" s="41">
        <v>44463</v>
      </c>
      <c r="BF1683">
        <v>12.2</v>
      </c>
      <c r="BG1683">
        <v>9.4344999999999999</v>
      </c>
      <c r="BH1683" s="39">
        <f t="shared" si="506"/>
        <v>8.2743696097251258E-4</v>
      </c>
      <c r="BI1683" s="41">
        <v>44463</v>
      </c>
      <c r="BJ1683">
        <v>1.4</v>
      </c>
      <c r="BK1683">
        <v>1.4</v>
      </c>
      <c r="BL1683" s="39">
        <f t="shared" si="507"/>
        <v>-7.0921985815602905E-3</v>
      </c>
      <c r="BM1683" s="41">
        <v>44463</v>
      </c>
      <c r="BN1683">
        <v>6.73</v>
      </c>
      <c r="BO1683">
        <v>4.9621000000000004</v>
      </c>
      <c r="BP1683" s="46">
        <f t="shared" si="508"/>
        <v>4.4940180975324732E-3</v>
      </c>
      <c r="BQ1683" s="41">
        <v>44463</v>
      </c>
      <c r="BR1683">
        <v>13.6</v>
      </c>
      <c r="BS1683">
        <v>8.0961999999999996</v>
      </c>
      <c r="BT1683" s="18">
        <f t="shared" si="509"/>
        <v>-3.6672409549593685E-3</v>
      </c>
      <c r="BU1683" s="41">
        <v>44463</v>
      </c>
      <c r="BV1683">
        <v>3.89</v>
      </c>
      <c r="BW1683">
        <v>2.8395999999999999</v>
      </c>
      <c r="BX1683" s="39">
        <f t="shared" si="510"/>
        <v>1.8325264479110606E-2</v>
      </c>
      <c r="BY1683" s="41">
        <v>44760</v>
      </c>
      <c r="BZ1683">
        <v>12.69</v>
      </c>
      <c r="CA1683">
        <v>9.8451000000000004</v>
      </c>
    </row>
    <row r="1684" spans="1:79">
      <c r="A1684" s="41">
        <v>44466</v>
      </c>
      <c r="B1684">
        <v>7.26</v>
      </c>
      <c r="C1684">
        <v>4.8183999999999996</v>
      </c>
      <c r="D1684" s="34">
        <f t="shared" si="496"/>
        <v>1.3716280809675625E-3</v>
      </c>
      <c r="E1684" s="41">
        <v>44466</v>
      </c>
      <c r="F1684">
        <v>1.43</v>
      </c>
      <c r="G1684">
        <v>1.43</v>
      </c>
      <c r="H1684" s="39">
        <f t="shared" si="497"/>
        <v>0</v>
      </c>
      <c r="L1684" s="38"/>
      <c r="M1684" s="41">
        <v>44466</v>
      </c>
      <c r="N1684">
        <v>6.1</v>
      </c>
      <c r="O1684">
        <v>4.0758999999999999</v>
      </c>
      <c r="P1684" s="43">
        <f t="shared" si="498"/>
        <v>0</v>
      </c>
      <c r="Q1684" s="41">
        <v>44466</v>
      </c>
      <c r="R1684">
        <v>1.81</v>
      </c>
      <c r="S1684">
        <v>1.3445</v>
      </c>
      <c r="T1684" s="39">
        <f t="shared" si="499"/>
        <v>0</v>
      </c>
      <c r="U1684" s="42">
        <v>44468.62533333333</v>
      </c>
      <c r="V1684" s="44">
        <v>8.3000000000000007</v>
      </c>
      <c r="W1684" s="44">
        <v>6.5270000000000001</v>
      </c>
      <c r="X1684" s="43">
        <f t="shared" si="493"/>
        <v>0</v>
      </c>
      <c r="Y1684" s="42">
        <v>44468.62533333333</v>
      </c>
      <c r="Z1684" s="44">
        <v>9.6999999999999993</v>
      </c>
      <c r="AA1684" s="44">
        <v>7.8620000000000001</v>
      </c>
      <c r="AB1684" s="43">
        <f t="shared" si="494"/>
        <v>-3.9579770339604185E-2</v>
      </c>
      <c r="AC1684" s="42">
        <v>44468.62533333333</v>
      </c>
      <c r="AD1684" s="44">
        <v>20.02</v>
      </c>
      <c r="AE1684" s="44">
        <v>17.315999999999999</v>
      </c>
      <c r="AF1684" s="43">
        <f t="shared" si="495"/>
        <v>0</v>
      </c>
      <c r="AG1684" s="41">
        <v>44466</v>
      </c>
      <c r="AH1684">
        <v>14.55</v>
      </c>
      <c r="AI1684">
        <v>6.3105000000000002</v>
      </c>
      <c r="AJ1684" s="39">
        <f t="shared" si="500"/>
        <v>0</v>
      </c>
      <c r="AK1684" s="45" t="s">
        <v>1284</v>
      </c>
      <c r="AL1684">
        <v>18.489999999999998</v>
      </c>
      <c r="AM1684">
        <v>13.6775</v>
      </c>
      <c r="AN1684" s="39">
        <f t="shared" si="501"/>
        <v>-5.4074198569229717E-4</v>
      </c>
      <c r="AO1684" s="41">
        <v>44466</v>
      </c>
      <c r="AP1684">
        <v>9.32</v>
      </c>
      <c r="AQ1684">
        <v>8.5888000000000009</v>
      </c>
      <c r="AR1684" s="18">
        <f t="shared" si="502"/>
        <v>-4.2779136765710921E-3</v>
      </c>
      <c r="AS1684" s="41">
        <v>44466</v>
      </c>
      <c r="AT1684">
        <v>12.24</v>
      </c>
      <c r="AU1684">
        <v>10.724299999999999</v>
      </c>
      <c r="AV1684" s="39">
        <f t="shared" si="503"/>
        <v>0</v>
      </c>
      <c r="AW1684" s="41">
        <v>44466</v>
      </c>
      <c r="AX1684">
        <v>12.19</v>
      </c>
      <c r="AY1684">
        <v>8.3434000000000008</v>
      </c>
      <c r="AZ1684" s="39">
        <f t="shared" si="504"/>
        <v>7.4379965707938268E-3</v>
      </c>
      <c r="BA1684" s="41">
        <v>44466</v>
      </c>
      <c r="BB1684">
        <v>6.55</v>
      </c>
      <c r="BC1684">
        <v>4.3281999999999998</v>
      </c>
      <c r="BD1684" s="39">
        <f t="shared" si="505"/>
        <v>9.2573160778826741E-3</v>
      </c>
      <c r="BE1684" s="41">
        <v>44466</v>
      </c>
      <c r="BF1684">
        <v>12.15</v>
      </c>
      <c r="BG1684">
        <v>9.3957999999999995</v>
      </c>
      <c r="BH1684" s="39">
        <f t="shared" si="506"/>
        <v>-4.1019661879273302E-3</v>
      </c>
      <c r="BI1684" s="41">
        <v>44466</v>
      </c>
      <c r="BJ1684">
        <v>1.39</v>
      </c>
      <c r="BK1684">
        <v>1.39</v>
      </c>
      <c r="BL1684" s="39">
        <f t="shared" si="507"/>
        <v>-7.1428571428571496E-3</v>
      </c>
      <c r="BM1684" s="41">
        <v>44466</v>
      </c>
      <c r="BN1684">
        <v>6.73</v>
      </c>
      <c r="BO1684">
        <v>4.9621000000000004</v>
      </c>
      <c r="BP1684" s="46">
        <f t="shared" si="508"/>
        <v>0</v>
      </c>
      <c r="BQ1684" s="41">
        <v>44466</v>
      </c>
      <c r="BR1684">
        <v>13.8</v>
      </c>
      <c r="BS1684">
        <v>8.2152999999999992</v>
      </c>
      <c r="BT1684" s="18">
        <f t="shared" si="509"/>
        <v>1.4710604975173482E-2</v>
      </c>
      <c r="BU1684" s="41">
        <v>44466</v>
      </c>
      <c r="BV1684">
        <v>3.92</v>
      </c>
      <c r="BW1684">
        <v>2.8614999999999999</v>
      </c>
      <c r="BX1684" s="39">
        <f t="shared" si="510"/>
        <v>7.7123538526553143E-3</v>
      </c>
      <c r="BY1684" s="41">
        <v>44761</v>
      </c>
      <c r="BZ1684">
        <v>12.5</v>
      </c>
      <c r="CA1684">
        <v>9.6976999999999993</v>
      </c>
    </row>
    <row r="1685" spans="1:79">
      <c r="A1685" s="41">
        <v>44467</v>
      </c>
      <c r="B1685">
        <v>7.49</v>
      </c>
      <c r="C1685">
        <v>4.9710999999999999</v>
      </c>
      <c r="D1685" s="34">
        <f t="shared" si="496"/>
        <v>3.169101776523333E-2</v>
      </c>
      <c r="E1685" s="41">
        <v>44467</v>
      </c>
      <c r="F1685">
        <v>1.43</v>
      </c>
      <c r="G1685">
        <v>1.43</v>
      </c>
      <c r="H1685" s="39">
        <f t="shared" si="497"/>
        <v>0</v>
      </c>
      <c r="L1685" s="38"/>
      <c r="M1685" s="41">
        <v>44467</v>
      </c>
      <c r="N1685">
        <v>6</v>
      </c>
      <c r="O1685">
        <v>4.0091000000000001</v>
      </c>
      <c r="P1685" s="43">
        <f t="shared" si="498"/>
        <v>-1.6389018376309464E-2</v>
      </c>
      <c r="Q1685" s="41">
        <v>44467</v>
      </c>
      <c r="R1685">
        <v>1.79</v>
      </c>
      <c r="S1685">
        <v>1.3295999999999999</v>
      </c>
      <c r="T1685" s="39">
        <f t="shared" si="499"/>
        <v>-1.1082186686500657E-2</v>
      </c>
      <c r="U1685" s="42">
        <v>44469.62533333333</v>
      </c>
      <c r="V1685" s="44">
        <v>8.3000000000000007</v>
      </c>
      <c r="W1685" s="44">
        <v>6.5270000000000001</v>
      </c>
      <c r="X1685" s="43">
        <f t="shared" ref="X1685:X1748" si="511">(W1685-W1684)/W1684</f>
        <v>0</v>
      </c>
      <c r="Y1685" s="42">
        <v>44469.62533333333</v>
      </c>
      <c r="Z1685" s="44">
        <v>10.1</v>
      </c>
      <c r="AA1685" s="44">
        <v>8.1859999999999999</v>
      </c>
      <c r="AB1685" s="43">
        <f t="shared" ref="AB1685:AB1748" si="512">(AA1685-AA1684)/AA1684</f>
        <v>4.1210887814805371E-2</v>
      </c>
      <c r="AC1685" s="42">
        <v>44469.62533333333</v>
      </c>
      <c r="AD1685" s="44">
        <v>20.02</v>
      </c>
      <c r="AE1685" s="44">
        <v>17.315999999999999</v>
      </c>
      <c r="AF1685" s="43">
        <f t="shared" ref="AF1685:AF1748" si="513">(AE1685-AE1684)/AE1684</f>
        <v>0</v>
      </c>
      <c r="AG1685" s="41">
        <v>44467</v>
      </c>
      <c r="AH1685">
        <v>14.64</v>
      </c>
      <c r="AI1685">
        <v>6.3495999999999997</v>
      </c>
      <c r="AJ1685" s="39">
        <f t="shared" si="500"/>
        <v>6.1960225021788235E-3</v>
      </c>
      <c r="AK1685" s="45" t="s">
        <v>1285</v>
      </c>
      <c r="AL1685">
        <v>18.5</v>
      </c>
      <c r="AM1685">
        <v>13.684900000000001</v>
      </c>
      <c r="AN1685" s="39">
        <f t="shared" si="501"/>
        <v>5.4103454578691406E-4</v>
      </c>
      <c r="AO1685" s="41">
        <v>44467</v>
      </c>
      <c r="AP1685">
        <v>9.31</v>
      </c>
      <c r="AQ1685">
        <v>8.5795999999999992</v>
      </c>
      <c r="AR1685" s="18">
        <f t="shared" si="502"/>
        <v>-1.0711624441134559E-3</v>
      </c>
      <c r="AS1685" s="41">
        <v>44467</v>
      </c>
      <c r="AT1685">
        <v>12.18</v>
      </c>
      <c r="AU1685">
        <v>10.6717</v>
      </c>
      <c r="AV1685" s="39">
        <f t="shared" si="503"/>
        <v>-4.9047490279085799E-3</v>
      </c>
      <c r="AW1685" s="41">
        <v>44467</v>
      </c>
      <c r="AX1685">
        <v>12.19</v>
      </c>
      <c r="AY1685">
        <v>8.3434000000000008</v>
      </c>
      <c r="AZ1685" s="39">
        <f t="shared" si="504"/>
        <v>0</v>
      </c>
      <c r="BA1685" s="41">
        <v>44467</v>
      </c>
      <c r="BB1685">
        <v>6.63</v>
      </c>
      <c r="BC1685">
        <v>4.3810000000000002</v>
      </c>
      <c r="BD1685" s="39">
        <f t="shared" si="505"/>
        <v>1.2199066586571878E-2</v>
      </c>
      <c r="BE1685" s="41">
        <v>44467</v>
      </c>
      <c r="BF1685">
        <v>12.19</v>
      </c>
      <c r="BG1685">
        <v>9.4267000000000003</v>
      </c>
      <c r="BH1685" s="39">
        <f t="shared" si="506"/>
        <v>3.288703463249624E-3</v>
      </c>
      <c r="BI1685" s="41">
        <v>44467</v>
      </c>
      <c r="BJ1685">
        <v>1.42</v>
      </c>
      <c r="BK1685">
        <v>1.42</v>
      </c>
      <c r="BL1685" s="39">
        <f t="shared" si="507"/>
        <v>2.1582733812949662E-2</v>
      </c>
      <c r="BM1685" s="41">
        <v>44467</v>
      </c>
      <c r="BN1685">
        <v>6.73</v>
      </c>
      <c r="BO1685">
        <v>4.9621000000000004</v>
      </c>
      <c r="BP1685" s="46">
        <f t="shared" si="508"/>
        <v>0</v>
      </c>
      <c r="BQ1685" s="41">
        <v>44467</v>
      </c>
      <c r="BR1685">
        <v>13.75</v>
      </c>
      <c r="BS1685">
        <v>8.1854999999999993</v>
      </c>
      <c r="BT1685" s="18">
        <f t="shared" si="509"/>
        <v>-3.6273781846067497E-3</v>
      </c>
      <c r="BU1685" s="41">
        <v>44467</v>
      </c>
      <c r="BV1685">
        <v>3.96</v>
      </c>
      <c r="BW1685">
        <v>2.8906999999999998</v>
      </c>
      <c r="BX1685" s="39">
        <f t="shared" si="510"/>
        <v>1.0204438231696625E-2</v>
      </c>
      <c r="BY1685" s="41">
        <v>44762</v>
      </c>
      <c r="BZ1685">
        <v>12.5</v>
      </c>
      <c r="CA1685">
        <v>9.6976999999999993</v>
      </c>
    </row>
    <row r="1686" spans="1:79">
      <c r="A1686" s="41">
        <v>44468</v>
      </c>
      <c r="B1686">
        <v>7.73</v>
      </c>
      <c r="C1686">
        <v>5.1303999999999998</v>
      </c>
      <c r="D1686" s="34">
        <f t="shared" si="496"/>
        <v>3.204522137957394E-2</v>
      </c>
      <c r="E1686" s="41">
        <v>44468</v>
      </c>
      <c r="F1686">
        <v>1.37</v>
      </c>
      <c r="G1686">
        <v>1.37</v>
      </c>
      <c r="H1686" s="39">
        <f t="shared" si="497"/>
        <v>-4.1958041958041842E-2</v>
      </c>
      <c r="L1686" s="38"/>
      <c r="M1686" s="41">
        <v>44468</v>
      </c>
      <c r="N1686">
        <v>5.89</v>
      </c>
      <c r="O1686">
        <v>3.9356</v>
      </c>
      <c r="P1686" s="43">
        <f t="shared" si="498"/>
        <v>-1.8333291761243202E-2</v>
      </c>
      <c r="Q1686" s="41">
        <v>44468</v>
      </c>
      <c r="R1686">
        <v>1.89</v>
      </c>
      <c r="S1686">
        <v>1.4038999999999999</v>
      </c>
      <c r="T1686" s="39">
        <f t="shared" si="499"/>
        <v>5.5881468110710014E-2</v>
      </c>
      <c r="U1686" s="42">
        <v>44470.62533333333</v>
      </c>
      <c r="V1686" s="44">
        <v>8.3000000000000007</v>
      </c>
      <c r="W1686" s="44">
        <v>6.5270000000000001</v>
      </c>
      <c r="X1686" s="43">
        <f t="shared" si="511"/>
        <v>0</v>
      </c>
      <c r="Y1686" s="42">
        <v>44470.62533333333</v>
      </c>
      <c r="Z1686" s="44">
        <v>10</v>
      </c>
      <c r="AA1686" s="44">
        <v>8.1050000000000004</v>
      </c>
      <c r="AB1686" s="43">
        <f t="shared" si="512"/>
        <v>-9.8949425849009908E-3</v>
      </c>
      <c r="AC1686" s="42">
        <v>44470.62533333333</v>
      </c>
      <c r="AD1686" s="44">
        <v>20.02</v>
      </c>
      <c r="AE1686" s="44">
        <v>17.315999999999999</v>
      </c>
      <c r="AF1686" s="43">
        <f t="shared" si="513"/>
        <v>0</v>
      </c>
      <c r="AG1686" s="41">
        <v>44468</v>
      </c>
      <c r="AH1686">
        <v>14.7</v>
      </c>
      <c r="AI1686">
        <v>6.3756000000000004</v>
      </c>
      <c r="AJ1686" s="39">
        <f t="shared" si="500"/>
        <v>4.0947461257403129E-3</v>
      </c>
      <c r="AK1686" s="45" t="s">
        <v>1286</v>
      </c>
      <c r="AL1686">
        <v>18.5</v>
      </c>
      <c r="AM1686">
        <v>13.684900000000001</v>
      </c>
      <c r="AN1686" s="39">
        <f t="shared" si="501"/>
        <v>0</v>
      </c>
      <c r="AO1686" s="41">
        <v>44468</v>
      </c>
      <c r="AP1686">
        <v>9.4499999999999993</v>
      </c>
      <c r="AQ1686">
        <v>8.7086000000000006</v>
      </c>
      <c r="AR1686" s="18">
        <f t="shared" si="502"/>
        <v>1.5035665998415002E-2</v>
      </c>
      <c r="AS1686" s="41">
        <v>44468</v>
      </c>
      <c r="AT1686">
        <v>12.19</v>
      </c>
      <c r="AU1686">
        <v>10.6805</v>
      </c>
      <c r="AV1686" s="39">
        <f t="shared" si="503"/>
        <v>8.2461088673789625E-4</v>
      </c>
      <c r="AW1686" s="41">
        <v>44468</v>
      </c>
      <c r="AX1686">
        <v>12.08</v>
      </c>
      <c r="AY1686">
        <v>8.2682000000000002</v>
      </c>
      <c r="AZ1686" s="39">
        <f t="shared" si="504"/>
        <v>-9.0131121605101748E-3</v>
      </c>
      <c r="BA1686" s="41">
        <v>44468</v>
      </c>
      <c r="BB1686">
        <v>6.63</v>
      </c>
      <c r="BC1686">
        <v>4.3810000000000002</v>
      </c>
      <c r="BD1686" s="39">
        <f t="shared" si="505"/>
        <v>0</v>
      </c>
      <c r="BE1686" s="41">
        <v>44468</v>
      </c>
      <c r="BF1686">
        <v>12.19</v>
      </c>
      <c r="BG1686">
        <v>9.4267000000000003</v>
      </c>
      <c r="BH1686" s="39">
        <f t="shared" si="506"/>
        <v>0</v>
      </c>
      <c r="BI1686" s="41">
        <v>44468</v>
      </c>
      <c r="BJ1686">
        <v>1.45</v>
      </c>
      <c r="BK1686">
        <v>1.45</v>
      </c>
      <c r="BL1686" s="39">
        <f t="shared" si="507"/>
        <v>2.1126760563380302E-2</v>
      </c>
      <c r="BM1686" s="41">
        <v>44468</v>
      </c>
      <c r="BN1686">
        <v>6.79</v>
      </c>
      <c r="BO1686">
        <v>5.0063000000000004</v>
      </c>
      <c r="BP1686" s="46">
        <f t="shared" si="508"/>
        <v>8.9075189939743279E-3</v>
      </c>
      <c r="BQ1686" s="41">
        <v>44468</v>
      </c>
      <c r="BR1686">
        <v>14</v>
      </c>
      <c r="BS1686">
        <v>8.3344000000000005</v>
      </c>
      <c r="BT1686" s="18">
        <f t="shared" si="509"/>
        <v>1.8190703072506403E-2</v>
      </c>
      <c r="BU1686" s="41">
        <v>44468</v>
      </c>
      <c r="BV1686">
        <v>4</v>
      </c>
      <c r="BW1686">
        <v>2.9199000000000002</v>
      </c>
      <c r="BX1686" s="39">
        <f t="shared" si="510"/>
        <v>1.0101359532293333E-2</v>
      </c>
      <c r="BY1686" s="41">
        <v>44763</v>
      </c>
      <c r="BZ1686">
        <v>12.25</v>
      </c>
      <c r="CA1686">
        <v>9.5037000000000003</v>
      </c>
    </row>
    <row r="1687" spans="1:79">
      <c r="A1687" s="41">
        <v>44469</v>
      </c>
      <c r="B1687">
        <v>7.67</v>
      </c>
      <c r="C1687">
        <v>5.0904999999999996</v>
      </c>
      <c r="D1687" s="34">
        <f t="shared" si="496"/>
        <v>-7.7771713706534127E-3</v>
      </c>
      <c r="E1687" s="41">
        <v>44469</v>
      </c>
      <c r="F1687">
        <v>1.37</v>
      </c>
      <c r="G1687">
        <v>1.37</v>
      </c>
      <c r="H1687" s="39">
        <f t="shared" si="497"/>
        <v>0</v>
      </c>
      <c r="L1687" s="38"/>
      <c r="M1687" s="41">
        <v>44469</v>
      </c>
      <c r="N1687">
        <v>5.93</v>
      </c>
      <c r="O1687">
        <v>3.9622999999999999</v>
      </c>
      <c r="P1687" s="43">
        <f t="shared" si="498"/>
        <v>6.7842260392316153E-3</v>
      </c>
      <c r="Q1687" s="41">
        <v>44469</v>
      </c>
      <c r="R1687">
        <v>1.86</v>
      </c>
      <c r="S1687">
        <v>1.3815999999999999</v>
      </c>
      <c r="T1687" s="39">
        <f t="shared" si="499"/>
        <v>-1.5884322245174148E-2</v>
      </c>
      <c r="U1687" s="42">
        <v>44473.62533333333</v>
      </c>
      <c r="V1687" s="44">
        <v>8.3000000000000007</v>
      </c>
      <c r="W1687" s="44">
        <v>6.5270000000000001</v>
      </c>
      <c r="X1687" s="43">
        <f t="shared" si="511"/>
        <v>0</v>
      </c>
      <c r="Y1687" s="42">
        <v>44473.62533333333</v>
      </c>
      <c r="Z1687" s="44">
        <v>9.7100000000000009</v>
      </c>
      <c r="AA1687" s="44">
        <v>7.87</v>
      </c>
      <c r="AB1687" s="43">
        <f t="shared" si="512"/>
        <v>-2.8994447871684183E-2</v>
      </c>
      <c r="AC1687" s="42">
        <v>44473.62533333333</v>
      </c>
      <c r="AD1687" s="44">
        <v>20.02</v>
      </c>
      <c r="AE1687" s="44">
        <v>17.315999999999999</v>
      </c>
      <c r="AF1687" s="43">
        <f t="shared" si="513"/>
        <v>0</v>
      </c>
      <c r="AG1687" s="41">
        <v>44469</v>
      </c>
      <c r="AH1687">
        <v>14.7</v>
      </c>
      <c r="AI1687">
        <v>6.3756000000000004</v>
      </c>
      <c r="AJ1687" s="39">
        <f t="shared" si="500"/>
        <v>0</v>
      </c>
      <c r="AK1687" s="45" t="s">
        <v>1287</v>
      </c>
      <c r="AL1687">
        <v>18.690000000000001</v>
      </c>
      <c r="AM1687">
        <v>13.8254</v>
      </c>
      <c r="AN1687" s="39">
        <f t="shared" si="501"/>
        <v>1.0266790404021908E-2</v>
      </c>
      <c r="AO1687" s="41">
        <v>44469</v>
      </c>
      <c r="AP1687">
        <v>9.4</v>
      </c>
      <c r="AQ1687">
        <v>8.6624999999999996</v>
      </c>
      <c r="AR1687" s="18">
        <f t="shared" si="502"/>
        <v>-5.2936178030913023E-3</v>
      </c>
      <c r="AS1687" s="41">
        <v>44469</v>
      </c>
      <c r="AT1687">
        <v>12.16</v>
      </c>
      <c r="AU1687">
        <v>10.654199999999999</v>
      </c>
      <c r="AV1687" s="39">
        <f t="shared" si="503"/>
        <v>-2.4624315341042909E-3</v>
      </c>
      <c r="AW1687" s="41">
        <v>44469</v>
      </c>
      <c r="AX1687">
        <v>12.08</v>
      </c>
      <c r="AY1687">
        <v>8.2682000000000002</v>
      </c>
      <c r="AZ1687" s="39">
        <f t="shared" si="504"/>
        <v>0</v>
      </c>
      <c r="BA1687" s="41">
        <v>44469</v>
      </c>
      <c r="BB1687">
        <v>6.52</v>
      </c>
      <c r="BC1687">
        <v>4.3083</v>
      </c>
      <c r="BD1687" s="39">
        <f t="shared" si="505"/>
        <v>-1.6594384843643051E-2</v>
      </c>
      <c r="BE1687" s="41">
        <v>44469</v>
      </c>
      <c r="BF1687">
        <v>12.18</v>
      </c>
      <c r="BG1687">
        <v>9.4190000000000005</v>
      </c>
      <c r="BH1687" s="39">
        <f t="shared" si="506"/>
        <v>-8.1682879480622248E-4</v>
      </c>
      <c r="BI1687" s="41">
        <v>44469</v>
      </c>
      <c r="BJ1687">
        <v>1.49</v>
      </c>
      <c r="BK1687">
        <v>1.49</v>
      </c>
      <c r="BL1687" s="39">
        <f t="shared" si="507"/>
        <v>2.7586206896551748E-2</v>
      </c>
      <c r="BM1687" s="41">
        <v>44469</v>
      </c>
      <c r="BN1687">
        <v>6.75</v>
      </c>
      <c r="BO1687">
        <v>4.9767999999999999</v>
      </c>
      <c r="BP1687" s="46">
        <f t="shared" si="508"/>
        <v>-5.8925753550527378E-3</v>
      </c>
      <c r="BQ1687" s="41">
        <v>44469</v>
      </c>
      <c r="BR1687">
        <v>13.9</v>
      </c>
      <c r="BS1687">
        <v>8.2748000000000008</v>
      </c>
      <c r="BT1687" s="18">
        <f t="shared" si="509"/>
        <v>-7.1510846611633292E-3</v>
      </c>
      <c r="BU1687" s="41">
        <v>44469</v>
      </c>
      <c r="BV1687">
        <v>4.03</v>
      </c>
      <c r="BW1687">
        <v>2.9418000000000002</v>
      </c>
      <c r="BX1687" s="39">
        <f t="shared" si="510"/>
        <v>7.500256858111589E-3</v>
      </c>
      <c r="BY1687" s="41">
        <v>44764</v>
      </c>
      <c r="BZ1687">
        <v>12.25</v>
      </c>
      <c r="CA1687">
        <v>9.5037000000000003</v>
      </c>
    </row>
    <row r="1688" spans="1:79">
      <c r="A1688" s="41">
        <v>44470</v>
      </c>
      <c r="B1688">
        <v>7.64</v>
      </c>
      <c r="C1688">
        <v>5.0705999999999998</v>
      </c>
      <c r="D1688" s="34">
        <f t="shared" si="496"/>
        <v>-3.9092427070032036E-3</v>
      </c>
      <c r="E1688" s="41">
        <v>44470</v>
      </c>
      <c r="F1688">
        <v>1.37</v>
      </c>
      <c r="G1688">
        <v>1.37</v>
      </c>
      <c r="H1688" s="39">
        <f t="shared" si="497"/>
        <v>0</v>
      </c>
      <c r="L1688" s="38"/>
      <c r="M1688" s="41">
        <v>44470</v>
      </c>
      <c r="N1688">
        <v>5.98</v>
      </c>
      <c r="O1688">
        <v>3.9956999999999998</v>
      </c>
      <c r="P1688" s="43">
        <f t="shared" si="498"/>
        <v>8.4294475430936253E-3</v>
      </c>
      <c r="Q1688" s="41">
        <v>44470</v>
      </c>
      <c r="R1688">
        <v>1.85</v>
      </c>
      <c r="S1688">
        <v>1.3742000000000001</v>
      </c>
      <c r="T1688" s="39">
        <f t="shared" si="499"/>
        <v>-5.3561088592934654E-3</v>
      </c>
      <c r="U1688" s="42">
        <v>44474.62533333333</v>
      </c>
      <c r="V1688" s="44">
        <v>8</v>
      </c>
      <c r="W1688" s="44">
        <v>6.2910000000000004</v>
      </c>
      <c r="X1688" s="43">
        <f t="shared" si="511"/>
        <v>-3.6157499616975605E-2</v>
      </c>
      <c r="Y1688" s="42">
        <v>44474.62533333333</v>
      </c>
      <c r="Z1688" s="44">
        <v>10</v>
      </c>
      <c r="AA1688" s="44">
        <v>8.1050000000000004</v>
      </c>
      <c r="AB1688" s="43">
        <f t="shared" si="512"/>
        <v>2.986022871664553E-2</v>
      </c>
      <c r="AC1688" s="42">
        <v>44474.62533333333</v>
      </c>
      <c r="AD1688" s="44">
        <v>20.03</v>
      </c>
      <c r="AE1688" s="44">
        <v>17.324999999999999</v>
      </c>
      <c r="AF1688" s="43">
        <f t="shared" si="513"/>
        <v>5.1975051975053951E-4</v>
      </c>
      <c r="AG1688" s="41">
        <v>44470</v>
      </c>
      <c r="AH1688">
        <v>14.65</v>
      </c>
      <c r="AI1688">
        <v>6.3539000000000003</v>
      </c>
      <c r="AJ1688" s="39">
        <f t="shared" si="500"/>
        <v>-3.4036012296881943E-3</v>
      </c>
      <c r="AK1688" s="45">
        <v>44206</v>
      </c>
      <c r="AL1688">
        <v>18.600000000000001</v>
      </c>
      <c r="AM1688">
        <v>13.758900000000001</v>
      </c>
      <c r="AN1688" s="39">
        <f t="shared" si="501"/>
        <v>-4.8099874144689886E-3</v>
      </c>
      <c r="AO1688" s="41">
        <v>44470</v>
      </c>
      <c r="AP1688">
        <v>9.4</v>
      </c>
      <c r="AQ1688">
        <v>8.6624999999999996</v>
      </c>
      <c r="AR1688" s="18">
        <f t="shared" si="502"/>
        <v>0</v>
      </c>
      <c r="AS1688" s="41">
        <v>44470</v>
      </c>
      <c r="AT1688">
        <v>12.24</v>
      </c>
      <c r="AU1688">
        <v>10.724299999999999</v>
      </c>
      <c r="AV1688" s="39">
        <f t="shared" si="503"/>
        <v>6.5795648664376538E-3</v>
      </c>
      <c r="AW1688" s="41">
        <v>44470</v>
      </c>
      <c r="AX1688">
        <v>12.04</v>
      </c>
      <c r="AY1688">
        <v>8.2408000000000001</v>
      </c>
      <c r="AZ1688" s="39">
        <f t="shared" si="504"/>
        <v>-3.3139014537626197E-3</v>
      </c>
      <c r="BA1688" s="41">
        <v>44470</v>
      </c>
      <c r="BB1688">
        <v>6.6</v>
      </c>
      <c r="BC1688">
        <v>4.3612000000000002</v>
      </c>
      <c r="BD1688" s="39">
        <f t="shared" si="505"/>
        <v>1.2278624979690404E-2</v>
      </c>
      <c r="BE1688" s="41">
        <v>44470</v>
      </c>
      <c r="BF1688">
        <v>12.18</v>
      </c>
      <c r="BG1688">
        <v>9.4190000000000005</v>
      </c>
      <c r="BH1688" s="39">
        <f t="shared" si="506"/>
        <v>0</v>
      </c>
      <c r="BI1688" s="41">
        <v>44470</v>
      </c>
      <c r="BJ1688">
        <v>1.51</v>
      </c>
      <c r="BK1688">
        <v>1.51</v>
      </c>
      <c r="BL1688" s="39">
        <f t="shared" si="507"/>
        <v>1.3422818791946321E-2</v>
      </c>
      <c r="BM1688" s="41">
        <v>44470</v>
      </c>
      <c r="BN1688">
        <v>6.75</v>
      </c>
      <c r="BO1688">
        <v>4.9767999999999999</v>
      </c>
      <c r="BP1688" s="46">
        <f t="shared" si="508"/>
        <v>0</v>
      </c>
      <c r="BQ1688" s="41">
        <v>44470</v>
      </c>
      <c r="BR1688">
        <v>13.9</v>
      </c>
      <c r="BS1688">
        <v>8.2748000000000008</v>
      </c>
      <c r="BT1688" s="18">
        <f t="shared" si="509"/>
        <v>0</v>
      </c>
      <c r="BU1688" s="41">
        <v>44470</v>
      </c>
      <c r="BV1688">
        <v>4</v>
      </c>
      <c r="BW1688">
        <v>2.9199000000000002</v>
      </c>
      <c r="BX1688" s="39">
        <f t="shared" si="510"/>
        <v>-7.4444217825821021E-3</v>
      </c>
      <c r="BY1688" s="41">
        <v>44768</v>
      </c>
      <c r="BZ1688">
        <v>12.2</v>
      </c>
      <c r="CA1688">
        <v>9.4649000000000001</v>
      </c>
    </row>
    <row r="1689" spans="1:79">
      <c r="A1689" s="41">
        <v>44473</v>
      </c>
      <c r="B1689">
        <v>7.7</v>
      </c>
      <c r="C1689">
        <v>5.1105</v>
      </c>
      <c r="D1689" s="34">
        <f t="shared" si="496"/>
        <v>7.8688912554727777E-3</v>
      </c>
      <c r="E1689" s="41">
        <v>44473</v>
      </c>
      <c r="F1689">
        <v>1.33</v>
      </c>
      <c r="G1689">
        <v>1.33</v>
      </c>
      <c r="H1689" s="39">
        <f t="shared" si="497"/>
        <v>-2.9197080291970826E-2</v>
      </c>
      <c r="L1689" s="38"/>
      <c r="M1689" s="41">
        <v>44473</v>
      </c>
      <c r="N1689">
        <v>5.95</v>
      </c>
      <c r="O1689">
        <v>3.9756</v>
      </c>
      <c r="P1689" s="43">
        <f t="shared" si="498"/>
        <v>-5.0304076882648312E-3</v>
      </c>
      <c r="Q1689" s="41">
        <v>44473</v>
      </c>
      <c r="R1689">
        <v>1.83</v>
      </c>
      <c r="S1689">
        <v>1.3593</v>
      </c>
      <c r="T1689" s="39">
        <f t="shared" si="499"/>
        <v>-1.0842672100131083E-2</v>
      </c>
      <c r="U1689" s="42">
        <v>44475.62533333333</v>
      </c>
      <c r="V1689" s="44">
        <v>8</v>
      </c>
      <c r="W1689" s="44">
        <v>6.2910000000000004</v>
      </c>
      <c r="X1689" s="43">
        <f t="shared" si="511"/>
        <v>0</v>
      </c>
      <c r="Y1689" s="42">
        <v>44475.62533333333</v>
      </c>
      <c r="Z1689" s="44">
        <v>9.98</v>
      </c>
      <c r="AA1689" s="44">
        <v>8.0890000000000004</v>
      </c>
      <c r="AB1689" s="43">
        <f t="shared" si="512"/>
        <v>-1.9740900678593479E-3</v>
      </c>
      <c r="AC1689" s="42">
        <v>44475.62533333333</v>
      </c>
      <c r="AD1689" s="44">
        <v>20</v>
      </c>
      <c r="AE1689" s="44">
        <v>17.298999999999999</v>
      </c>
      <c r="AF1689" s="43">
        <f t="shared" si="513"/>
        <v>-1.5007215007214892E-3</v>
      </c>
      <c r="AG1689" s="41">
        <v>44473</v>
      </c>
      <c r="AH1689">
        <v>14.6</v>
      </c>
      <c r="AI1689">
        <v>6.3322000000000003</v>
      </c>
      <c r="AJ1689" s="39">
        <f t="shared" si="500"/>
        <v>-3.4152252947009004E-3</v>
      </c>
      <c r="AK1689" s="45">
        <v>44296</v>
      </c>
      <c r="AL1689">
        <v>18.600000000000001</v>
      </c>
      <c r="AM1689">
        <v>13.758900000000001</v>
      </c>
      <c r="AN1689" s="39">
        <f t="shared" si="501"/>
        <v>0</v>
      </c>
      <c r="AO1689" s="41">
        <v>44473</v>
      </c>
      <c r="AP1689">
        <v>9.4</v>
      </c>
      <c r="AQ1689">
        <v>8.6624999999999996</v>
      </c>
      <c r="AR1689" s="18">
        <f t="shared" si="502"/>
        <v>0</v>
      </c>
      <c r="AS1689" s="41">
        <v>44473</v>
      </c>
      <c r="AT1689">
        <v>12.2</v>
      </c>
      <c r="AU1689">
        <v>10.6892</v>
      </c>
      <c r="AV1689" s="39">
        <f t="shared" si="503"/>
        <v>-3.2729408912469727E-3</v>
      </c>
      <c r="AW1689" s="41">
        <v>44473</v>
      </c>
      <c r="AX1689">
        <v>12.03</v>
      </c>
      <c r="AY1689">
        <v>8.2339000000000002</v>
      </c>
      <c r="AZ1689" s="39">
        <f t="shared" si="504"/>
        <v>-8.3729734977185544E-4</v>
      </c>
      <c r="BA1689" s="41">
        <v>44473</v>
      </c>
      <c r="BB1689">
        <v>6.56</v>
      </c>
      <c r="BC1689">
        <v>4.3348000000000004</v>
      </c>
      <c r="BD1689" s="39">
        <f t="shared" si="505"/>
        <v>-6.0533798037236894E-3</v>
      </c>
      <c r="BE1689" s="41">
        <v>44473</v>
      </c>
      <c r="BF1689">
        <v>12.17</v>
      </c>
      <c r="BG1689">
        <v>9.4113000000000007</v>
      </c>
      <c r="BH1689" s="39">
        <f t="shared" si="506"/>
        <v>-8.1749654952753136E-4</v>
      </c>
      <c r="BI1689" s="41">
        <v>44473</v>
      </c>
      <c r="BJ1689">
        <v>1.52</v>
      </c>
      <c r="BK1689">
        <v>1.52</v>
      </c>
      <c r="BL1689" s="39">
        <f t="shared" si="507"/>
        <v>6.6225165562913968E-3</v>
      </c>
      <c r="BM1689" s="41">
        <v>44473</v>
      </c>
      <c r="BN1689">
        <v>6.75</v>
      </c>
      <c r="BO1689">
        <v>4.9767999999999999</v>
      </c>
      <c r="BP1689" s="46">
        <f t="shared" si="508"/>
        <v>0</v>
      </c>
      <c r="BQ1689" s="41">
        <v>44473</v>
      </c>
      <c r="BR1689">
        <v>14</v>
      </c>
      <c r="BS1689">
        <v>8.3344000000000005</v>
      </c>
      <c r="BT1689" s="18">
        <f t="shared" si="509"/>
        <v>7.2025909991781855E-3</v>
      </c>
      <c r="BU1689" s="41">
        <v>44473</v>
      </c>
      <c r="BV1689">
        <v>4</v>
      </c>
      <c r="BW1689">
        <v>2.9199000000000002</v>
      </c>
      <c r="BX1689" s="39">
        <f t="shared" si="510"/>
        <v>0</v>
      </c>
      <c r="BY1689" s="41">
        <v>44769</v>
      </c>
      <c r="BZ1689">
        <v>12.2</v>
      </c>
      <c r="CA1689">
        <v>9.4649000000000001</v>
      </c>
    </row>
    <row r="1690" spans="1:79">
      <c r="A1690" s="41">
        <v>44474</v>
      </c>
      <c r="B1690">
        <v>7.94</v>
      </c>
      <c r="C1690">
        <v>5.2697000000000003</v>
      </c>
      <c r="D1690" s="34">
        <f t="shared" si="496"/>
        <v>3.1151550728891544E-2</v>
      </c>
      <c r="E1690" s="41">
        <v>44474</v>
      </c>
      <c r="F1690">
        <v>1.33</v>
      </c>
      <c r="G1690">
        <v>1.33</v>
      </c>
      <c r="H1690" s="39">
        <f t="shared" si="497"/>
        <v>0</v>
      </c>
      <c r="L1690" s="38"/>
      <c r="M1690" s="41">
        <v>44474</v>
      </c>
      <c r="N1690">
        <v>5.95</v>
      </c>
      <c r="O1690">
        <v>3.9756</v>
      </c>
      <c r="P1690" s="43">
        <f t="shared" si="498"/>
        <v>0</v>
      </c>
      <c r="Q1690" s="41">
        <v>44474</v>
      </c>
      <c r="R1690">
        <v>1.81</v>
      </c>
      <c r="S1690">
        <v>1.3445</v>
      </c>
      <c r="T1690" s="39">
        <f t="shared" si="499"/>
        <v>-1.0887957036710015E-2</v>
      </c>
      <c r="U1690" s="42">
        <v>44476.62533333333</v>
      </c>
      <c r="V1690" s="44">
        <v>8</v>
      </c>
      <c r="W1690" s="44">
        <v>6.2910000000000004</v>
      </c>
      <c r="X1690" s="43">
        <f t="shared" si="511"/>
        <v>0</v>
      </c>
      <c r="Y1690" s="42">
        <v>44476.62533333333</v>
      </c>
      <c r="Z1690" s="44">
        <v>10</v>
      </c>
      <c r="AA1690" s="44">
        <v>8.1050000000000004</v>
      </c>
      <c r="AB1690" s="43">
        <f t="shared" si="512"/>
        <v>1.9779948077636314E-3</v>
      </c>
      <c r="AC1690" s="42">
        <v>44476.62533333333</v>
      </c>
      <c r="AD1690" s="44">
        <v>20</v>
      </c>
      <c r="AE1690" s="44">
        <v>17.298999999999999</v>
      </c>
      <c r="AF1690" s="43">
        <f t="shared" si="513"/>
        <v>0</v>
      </c>
      <c r="AG1690" s="41">
        <v>44474</v>
      </c>
      <c r="AH1690">
        <v>14.55</v>
      </c>
      <c r="AI1690">
        <v>6.3105000000000002</v>
      </c>
      <c r="AJ1690" s="39">
        <f t="shared" si="500"/>
        <v>-3.4269290294052703E-3</v>
      </c>
      <c r="AK1690" s="45">
        <v>44326</v>
      </c>
      <c r="AL1690">
        <v>18.5</v>
      </c>
      <c r="AM1690">
        <v>13.684900000000001</v>
      </c>
      <c r="AN1690" s="39">
        <f t="shared" si="501"/>
        <v>-5.3783369310046476E-3</v>
      </c>
      <c r="AO1690" s="41">
        <v>44474</v>
      </c>
      <c r="AP1690">
        <v>9.4</v>
      </c>
      <c r="AQ1690">
        <v>8.6624999999999996</v>
      </c>
      <c r="AR1690" s="18">
        <f t="shared" si="502"/>
        <v>0</v>
      </c>
      <c r="AS1690" s="41">
        <v>44474</v>
      </c>
      <c r="AT1690">
        <v>12.14</v>
      </c>
      <c r="AU1690">
        <v>10.636699999999999</v>
      </c>
      <c r="AV1690" s="39">
        <f t="shared" si="503"/>
        <v>-4.9114994573962708E-3</v>
      </c>
      <c r="AW1690" s="41">
        <v>44474</v>
      </c>
      <c r="AX1690">
        <v>11.96</v>
      </c>
      <c r="AY1690">
        <v>8.1859999999999999</v>
      </c>
      <c r="AZ1690" s="39">
        <f t="shared" si="504"/>
        <v>-5.817413376407325E-3</v>
      </c>
      <c r="BA1690" s="41">
        <v>44474</v>
      </c>
      <c r="BB1690">
        <v>6.55</v>
      </c>
      <c r="BC1690">
        <v>4.3281999999999998</v>
      </c>
      <c r="BD1690" s="39">
        <f t="shared" si="505"/>
        <v>-1.5225615945373731E-3</v>
      </c>
      <c r="BE1690" s="41">
        <v>44474</v>
      </c>
      <c r="BF1690">
        <v>12.2</v>
      </c>
      <c r="BG1690">
        <v>9.4344999999999999</v>
      </c>
      <c r="BH1690" s="39">
        <f t="shared" si="506"/>
        <v>2.4651217153846142E-3</v>
      </c>
      <c r="BI1690" s="41">
        <v>44474</v>
      </c>
      <c r="BJ1690">
        <v>1.56</v>
      </c>
      <c r="BK1690">
        <v>1.56</v>
      </c>
      <c r="BL1690" s="39">
        <f t="shared" si="507"/>
        <v>2.6315789473684233E-2</v>
      </c>
      <c r="BM1690" s="41">
        <v>44474</v>
      </c>
      <c r="BN1690">
        <v>6.9</v>
      </c>
      <c r="BO1690">
        <v>5.0873999999999997</v>
      </c>
      <c r="BP1690" s="46">
        <f t="shared" si="508"/>
        <v>2.2223115254782152E-2</v>
      </c>
      <c r="BQ1690" s="41">
        <v>44474</v>
      </c>
      <c r="BR1690">
        <v>14</v>
      </c>
      <c r="BS1690">
        <v>8.3344000000000005</v>
      </c>
      <c r="BT1690" s="18">
        <f t="shared" si="509"/>
        <v>0</v>
      </c>
      <c r="BU1690" s="41">
        <v>44474</v>
      </c>
      <c r="BV1690">
        <v>3.99</v>
      </c>
      <c r="BW1690">
        <v>2.9125999999999999</v>
      </c>
      <c r="BX1690" s="39">
        <f t="shared" si="510"/>
        <v>-2.5000856193706312E-3</v>
      </c>
      <c r="BY1690" s="41">
        <v>44770</v>
      </c>
      <c r="BZ1690">
        <v>12.5</v>
      </c>
      <c r="CA1690">
        <v>9.6976999999999993</v>
      </c>
    </row>
    <row r="1691" spans="1:79">
      <c r="A1691" s="41">
        <v>44475</v>
      </c>
      <c r="B1691">
        <v>7.9</v>
      </c>
      <c r="C1691">
        <v>5.2431999999999999</v>
      </c>
      <c r="D1691" s="34">
        <f t="shared" si="496"/>
        <v>-5.0287492646641004E-3</v>
      </c>
      <c r="E1691" s="41">
        <v>44475</v>
      </c>
      <c r="F1691">
        <v>1.33</v>
      </c>
      <c r="G1691">
        <v>1.33</v>
      </c>
      <c r="H1691" s="39">
        <f t="shared" si="497"/>
        <v>0</v>
      </c>
      <c r="L1691" s="38"/>
      <c r="M1691" s="41">
        <v>44475</v>
      </c>
      <c r="N1691">
        <v>5.95</v>
      </c>
      <c r="O1691">
        <v>3.9756</v>
      </c>
      <c r="P1691" s="43">
        <f t="shared" si="498"/>
        <v>0</v>
      </c>
      <c r="Q1691" s="41">
        <v>44475</v>
      </c>
      <c r="R1691">
        <v>1.8</v>
      </c>
      <c r="S1691">
        <v>1.337</v>
      </c>
      <c r="T1691" s="39">
        <f t="shared" si="499"/>
        <v>-5.578281889178179E-3</v>
      </c>
      <c r="U1691" s="42">
        <v>44477.62533333333</v>
      </c>
      <c r="V1691" s="44">
        <v>8.1999999999999993</v>
      </c>
      <c r="W1691" s="44">
        <v>6.4480000000000004</v>
      </c>
      <c r="X1691" s="43">
        <f t="shared" si="511"/>
        <v>2.495628675886187E-2</v>
      </c>
      <c r="Y1691" s="42">
        <v>44477.62533333333</v>
      </c>
      <c r="Z1691" s="44">
        <v>10</v>
      </c>
      <c r="AA1691" s="44">
        <v>8.1050000000000004</v>
      </c>
      <c r="AB1691" s="43">
        <f t="shared" si="512"/>
        <v>0</v>
      </c>
      <c r="AC1691" s="42">
        <v>44477.62533333333</v>
      </c>
      <c r="AD1691" s="44">
        <v>20</v>
      </c>
      <c r="AE1691" s="44">
        <v>17.298999999999999</v>
      </c>
      <c r="AF1691" s="43">
        <f t="shared" si="513"/>
        <v>0</v>
      </c>
      <c r="AG1691" s="41">
        <v>44475</v>
      </c>
      <c r="AH1691">
        <v>14.65</v>
      </c>
      <c r="AI1691">
        <v>6.3539000000000003</v>
      </c>
      <c r="AJ1691" s="39">
        <f t="shared" si="500"/>
        <v>6.8774265113699558E-3</v>
      </c>
      <c r="AK1691" s="45">
        <v>44357</v>
      </c>
      <c r="AL1691">
        <v>18.5</v>
      </c>
      <c r="AM1691">
        <v>13.684900000000001</v>
      </c>
      <c r="AN1691" s="39">
        <f t="shared" si="501"/>
        <v>0</v>
      </c>
      <c r="AO1691" s="41">
        <v>44475</v>
      </c>
      <c r="AP1691">
        <v>9.4</v>
      </c>
      <c r="AQ1691">
        <v>8.6624999999999996</v>
      </c>
      <c r="AR1691" s="18">
        <f t="shared" si="502"/>
        <v>0</v>
      </c>
      <c r="AS1691" s="41">
        <v>44475</v>
      </c>
      <c r="AT1691">
        <v>12.11</v>
      </c>
      <c r="AU1691">
        <v>10.6104</v>
      </c>
      <c r="AV1691" s="39">
        <f t="shared" si="503"/>
        <v>-2.472571380221225E-3</v>
      </c>
      <c r="AW1691" s="41">
        <v>44475</v>
      </c>
      <c r="AX1691">
        <v>12</v>
      </c>
      <c r="AY1691">
        <v>8.2134</v>
      </c>
      <c r="AZ1691" s="39">
        <f t="shared" si="504"/>
        <v>3.3471781089665395E-3</v>
      </c>
      <c r="BA1691" s="41">
        <v>44475</v>
      </c>
      <c r="BB1691">
        <v>6.58</v>
      </c>
      <c r="BC1691">
        <v>4.3479999999999999</v>
      </c>
      <c r="BD1691" s="39">
        <f t="shared" si="505"/>
        <v>4.5746499699644292E-3</v>
      </c>
      <c r="BE1691" s="41">
        <v>44475</v>
      </c>
      <c r="BF1691">
        <v>12.14</v>
      </c>
      <c r="BG1691">
        <v>9.3880999999999997</v>
      </c>
      <c r="BH1691" s="39">
        <f t="shared" si="506"/>
        <v>-4.9181196671789938E-3</v>
      </c>
      <c r="BI1691" s="41">
        <v>44475</v>
      </c>
      <c r="BJ1691">
        <v>1.56</v>
      </c>
      <c r="BK1691">
        <v>1.56</v>
      </c>
      <c r="BL1691" s="39">
        <f t="shared" si="507"/>
        <v>0</v>
      </c>
      <c r="BM1691" s="41">
        <v>44475</v>
      </c>
      <c r="BN1691">
        <v>7.03</v>
      </c>
      <c r="BO1691">
        <v>5.1833</v>
      </c>
      <c r="BP1691" s="46">
        <f t="shared" si="508"/>
        <v>1.8850493375791234E-2</v>
      </c>
      <c r="BQ1691" s="41">
        <v>44475</v>
      </c>
      <c r="BR1691">
        <v>14.09</v>
      </c>
      <c r="BS1691">
        <v>8.3879000000000001</v>
      </c>
      <c r="BT1691" s="18">
        <f t="shared" si="509"/>
        <v>6.4191783451717768E-3</v>
      </c>
      <c r="BU1691" s="41">
        <v>44475</v>
      </c>
      <c r="BV1691">
        <v>3.89</v>
      </c>
      <c r="BW1691">
        <v>2.8395999999999999</v>
      </c>
      <c r="BX1691" s="39">
        <f t="shared" si="510"/>
        <v>-2.5063517132458957E-2</v>
      </c>
      <c r="BY1691" s="41">
        <v>44771</v>
      </c>
      <c r="BZ1691">
        <v>12.51</v>
      </c>
      <c r="CA1691">
        <v>9.7053999999999991</v>
      </c>
    </row>
    <row r="1692" spans="1:79">
      <c r="A1692" s="41">
        <v>44476</v>
      </c>
      <c r="B1692">
        <v>7.7</v>
      </c>
      <c r="C1692">
        <v>5.1105</v>
      </c>
      <c r="D1692" s="34">
        <f t="shared" si="496"/>
        <v>-2.5308971620384466E-2</v>
      </c>
      <c r="E1692" s="41">
        <v>44476</v>
      </c>
      <c r="F1692">
        <v>1.33</v>
      </c>
      <c r="G1692">
        <v>1.33</v>
      </c>
      <c r="H1692" s="39">
        <f t="shared" si="497"/>
        <v>0</v>
      </c>
      <c r="L1692" s="38"/>
      <c r="M1692" s="41">
        <v>44476</v>
      </c>
      <c r="N1692">
        <v>5.89</v>
      </c>
      <c r="O1692">
        <v>3.9356</v>
      </c>
      <c r="P1692" s="43">
        <f t="shared" si="498"/>
        <v>-1.0061374383740829E-2</v>
      </c>
      <c r="Q1692" s="41">
        <v>44476</v>
      </c>
      <c r="R1692">
        <v>1.8</v>
      </c>
      <c r="S1692">
        <v>1.337</v>
      </c>
      <c r="T1692" s="39">
        <f t="shared" si="499"/>
        <v>0</v>
      </c>
      <c r="U1692" s="42">
        <v>44480.62533333333</v>
      </c>
      <c r="V1692" s="44">
        <v>8.1999999999999993</v>
      </c>
      <c r="W1692" s="44">
        <v>6.4480000000000004</v>
      </c>
      <c r="X1692" s="43">
        <f t="shared" si="511"/>
        <v>0</v>
      </c>
      <c r="Y1692" s="42">
        <v>44480.62533333333</v>
      </c>
      <c r="Z1692" s="44">
        <v>10</v>
      </c>
      <c r="AA1692" s="44">
        <v>8.1050000000000004</v>
      </c>
      <c r="AB1692" s="43">
        <f t="shared" si="512"/>
        <v>0</v>
      </c>
      <c r="AC1692" s="42">
        <v>44480.62533333333</v>
      </c>
      <c r="AD1692" s="44">
        <v>19.57</v>
      </c>
      <c r="AE1692" s="44">
        <v>16.927</v>
      </c>
      <c r="AF1692" s="43">
        <f t="shared" si="513"/>
        <v>-2.1504133186889408E-2</v>
      </c>
      <c r="AG1692" s="41">
        <v>44476</v>
      </c>
      <c r="AH1692">
        <v>14.65</v>
      </c>
      <c r="AI1692">
        <v>6.3539000000000003</v>
      </c>
      <c r="AJ1692" s="39">
        <f t="shared" si="500"/>
        <v>0</v>
      </c>
      <c r="AK1692" s="45">
        <v>44387</v>
      </c>
      <c r="AL1692">
        <v>18.66</v>
      </c>
      <c r="AM1692">
        <v>13.8032</v>
      </c>
      <c r="AN1692" s="39">
        <f t="shared" si="501"/>
        <v>8.6445644469451462E-3</v>
      </c>
      <c r="AO1692" s="41">
        <v>44476</v>
      </c>
      <c r="AP1692">
        <v>9.4499999999999993</v>
      </c>
      <c r="AQ1692">
        <v>8.7086000000000006</v>
      </c>
      <c r="AR1692" s="18">
        <f t="shared" si="502"/>
        <v>5.3217893217894279E-3</v>
      </c>
      <c r="AS1692" s="41">
        <v>44476</v>
      </c>
      <c r="AT1692">
        <v>12.05</v>
      </c>
      <c r="AU1692">
        <v>10.5578</v>
      </c>
      <c r="AV1692" s="39">
        <f t="shared" si="503"/>
        <v>-4.9574002865113457E-3</v>
      </c>
      <c r="AW1692" s="41">
        <v>44476</v>
      </c>
      <c r="AX1692">
        <v>12.08</v>
      </c>
      <c r="AY1692">
        <v>8.2682000000000002</v>
      </c>
      <c r="AZ1692" s="39">
        <f t="shared" si="504"/>
        <v>6.6720237660408818E-3</v>
      </c>
      <c r="BA1692" s="41">
        <v>44476</v>
      </c>
      <c r="BB1692">
        <v>6.58</v>
      </c>
      <c r="BC1692">
        <v>4.3479999999999999</v>
      </c>
      <c r="BD1692" s="39">
        <f t="shared" si="505"/>
        <v>0</v>
      </c>
      <c r="BE1692" s="41">
        <v>44476</v>
      </c>
      <c r="BF1692">
        <v>11.7</v>
      </c>
      <c r="BG1692">
        <v>9.0478000000000005</v>
      </c>
      <c r="BH1692" s="39">
        <f t="shared" si="506"/>
        <v>-3.6248016105495169E-2</v>
      </c>
      <c r="BI1692" s="41">
        <v>44476</v>
      </c>
      <c r="BJ1692">
        <v>1.55</v>
      </c>
      <c r="BK1692">
        <v>1.55</v>
      </c>
      <c r="BL1692" s="39">
        <f t="shared" si="507"/>
        <v>-6.4102564102564161E-3</v>
      </c>
      <c r="BM1692" s="41">
        <v>44476</v>
      </c>
      <c r="BN1692">
        <v>7.14</v>
      </c>
      <c r="BO1692">
        <v>5.2644000000000002</v>
      </c>
      <c r="BP1692" s="46">
        <f t="shared" si="508"/>
        <v>1.5646402870758046E-2</v>
      </c>
      <c r="BQ1692" s="41">
        <v>44476</v>
      </c>
      <c r="BR1692">
        <v>14.18</v>
      </c>
      <c r="BS1692">
        <v>8.4414999999999996</v>
      </c>
      <c r="BT1692" s="18">
        <f t="shared" si="509"/>
        <v>6.3901572503248039E-3</v>
      </c>
      <c r="BU1692" s="41">
        <v>44476</v>
      </c>
      <c r="BV1692">
        <v>3.99</v>
      </c>
      <c r="BW1692">
        <v>2.9125999999999999</v>
      </c>
      <c r="BX1692" s="39">
        <f t="shared" si="510"/>
        <v>2.5707846175517662E-2</v>
      </c>
      <c r="BY1692" s="41">
        <v>44774</v>
      </c>
      <c r="BZ1692">
        <v>12.7</v>
      </c>
      <c r="CA1692">
        <v>9.8528000000000002</v>
      </c>
    </row>
    <row r="1693" spans="1:79">
      <c r="A1693" s="41">
        <v>44477</v>
      </c>
      <c r="B1693">
        <v>7.67</v>
      </c>
      <c r="C1693">
        <v>5.0904999999999996</v>
      </c>
      <c r="D1693" s="34">
        <f t="shared" si="496"/>
        <v>-3.9135113981020372E-3</v>
      </c>
      <c r="E1693" s="41">
        <v>44477</v>
      </c>
      <c r="F1693">
        <v>1.33</v>
      </c>
      <c r="G1693">
        <v>1.33</v>
      </c>
      <c r="H1693" s="39">
        <f t="shared" si="497"/>
        <v>0</v>
      </c>
      <c r="L1693" s="38"/>
      <c r="M1693" s="41">
        <v>44477</v>
      </c>
      <c r="N1693">
        <v>5.83</v>
      </c>
      <c r="O1693">
        <v>3.8955000000000002</v>
      </c>
      <c r="P1693" s="43">
        <f t="shared" si="498"/>
        <v>-1.0189043601992022E-2</v>
      </c>
      <c r="Q1693" s="41">
        <v>44477</v>
      </c>
      <c r="R1693">
        <v>1.85</v>
      </c>
      <c r="S1693">
        <v>1.3742000000000001</v>
      </c>
      <c r="T1693" s="39">
        <f t="shared" si="499"/>
        <v>2.7823485415108543E-2</v>
      </c>
      <c r="U1693" s="42">
        <v>44481.62533333333</v>
      </c>
      <c r="V1693" s="44">
        <v>8.1999999999999993</v>
      </c>
      <c r="W1693" s="44">
        <v>6.4480000000000004</v>
      </c>
      <c r="X1693" s="43">
        <f t="shared" si="511"/>
        <v>0</v>
      </c>
      <c r="Y1693" s="42">
        <v>44481.62533333333</v>
      </c>
      <c r="Z1693" s="44">
        <v>10</v>
      </c>
      <c r="AA1693" s="44">
        <v>8.1050000000000004</v>
      </c>
      <c r="AB1693" s="43">
        <f t="shared" si="512"/>
        <v>0</v>
      </c>
      <c r="AC1693" s="42">
        <v>44481.62533333333</v>
      </c>
      <c r="AD1693" s="44">
        <v>19.57</v>
      </c>
      <c r="AE1693" s="44">
        <v>16.927</v>
      </c>
      <c r="AF1693" s="43">
        <f t="shared" si="513"/>
        <v>0</v>
      </c>
      <c r="AG1693" s="41">
        <v>44477</v>
      </c>
      <c r="AH1693">
        <v>14.7</v>
      </c>
      <c r="AI1693">
        <v>6.3756000000000004</v>
      </c>
      <c r="AJ1693" s="39">
        <f t="shared" si="500"/>
        <v>3.4152252947009004E-3</v>
      </c>
      <c r="AK1693" s="45">
        <v>44418</v>
      </c>
      <c r="AL1693">
        <v>18.64</v>
      </c>
      <c r="AM1693">
        <v>13.788500000000001</v>
      </c>
      <c r="AN1693" s="39">
        <f t="shared" si="501"/>
        <v>-1.0649704416366851E-3</v>
      </c>
      <c r="AO1693" s="41">
        <v>44477</v>
      </c>
      <c r="AP1693">
        <v>9.4499999999999993</v>
      </c>
      <c r="AQ1693">
        <v>8.7086000000000006</v>
      </c>
      <c r="AR1693" s="18">
        <f t="shared" si="502"/>
        <v>0</v>
      </c>
      <c r="AS1693" s="41">
        <v>44477</v>
      </c>
      <c r="AT1693">
        <v>11.98</v>
      </c>
      <c r="AU1693">
        <v>10.496499999999999</v>
      </c>
      <c r="AV1693" s="39">
        <f t="shared" si="503"/>
        <v>-5.8061338536438481E-3</v>
      </c>
      <c r="AW1693" s="41">
        <v>44477</v>
      </c>
      <c r="AX1693">
        <v>12</v>
      </c>
      <c r="AY1693">
        <v>8.2134</v>
      </c>
      <c r="AZ1693" s="39">
        <f t="shared" si="504"/>
        <v>-6.6278029075252393E-3</v>
      </c>
      <c r="BA1693" s="41">
        <v>44477</v>
      </c>
      <c r="BB1693">
        <v>6.42</v>
      </c>
      <c r="BC1693">
        <v>4.2423000000000002</v>
      </c>
      <c r="BD1693" s="39">
        <f t="shared" si="505"/>
        <v>-2.4310027598895972E-2</v>
      </c>
      <c r="BE1693" s="41">
        <v>44477</v>
      </c>
      <c r="BF1693">
        <v>11.7</v>
      </c>
      <c r="BG1693">
        <v>9.0478000000000005</v>
      </c>
      <c r="BH1693" s="39">
        <f t="shared" si="506"/>
        <v>0</v>
      </c>
      <c r="BI1693" s="41">
        <v>44477</v>
      </c>
      <c r="BJ1693">
        <v>1.58</v>
      </c>
      <c r="BK1693">
        <v>1.58</v>
      </c>
      <c r="BL1693" s="39">
        <f t="shared" si="507"/>
        <v>1.9354838709677438E-2</v>
      </c>
      <c r="BM1693" s="41">
        <v>44477</v>
      </c>
      <c r="BN1693">
        <v>7.14</v>
      </c>
      <c r="BO1693">
        <v>5.2644000000000002</v>
      </c>
      <c r="BP1693" s="46">
        <f t="shared" si="508"/>
        <v>0</v>
      </c>
      <c r="BQ1693" s="41">
        <v>44477</v>
      </c>
      <c r="BR1693">
        <v>14.25</v>
      </c>
      <c r="BS1693">
        <v>8.4832000000000001</v>
      </c>
      <c r="BT1693" s="18">
        <f t="shared" si="509"/>
        <v>4.9398803530178899E-3</v>
      </c>
      <c r="BU1693" s="41">
        <v>44477</v>
      </c>
      <c r="BV1693">
        <v>3.97</v>
      </c>
      <c r="BW1693">
        <v>2.8980000000000001</v>
      </c>
      <c r="BX1693" s="39">
        <f t="shared" si="510"/>
        <v>-5.0127034264916999E-3</v>
      </c>
      <c r="BY1693" s="41">
        <v>44775</v>
      </c>
      <c r="BZ1693">
        <v>12.7</v>
      </c>
      <c r="CA1693">
        <v>9.8528000000000002</v>
      </c>
    </row>
    <row r="1694" spans="1:79">
      <c r="A1694" s="41">
        <v>44480</v>
      </c>
      <c r="B1694">
        <v>7.53</v>
      </c>
      <c r="C1694">
        <v>4.9976000000000003</v>
      </c>
      <c r="D1694" s="34">
        <f t="shared" si="496"/>
        <v>-1.8249680777919521E-2</v>
      </c>
      <c r="E1694" s="41">
        <v>44480</v>
      </c>
      <c r="F1694">
        <v>1.33</v>
      </c>
      <c r="G1694">
        <v>1.33</v>
      </c>
      <c r="H1694" s="39">
        <f t="shared" si="497"/>
        <v>0</v>
      </c>
      <c r="L1694" s="38"/>
      <c r="M1694" s="41">
        <v>44480</v>
      </c>
      <c r="N1694">
        <v>5.83</v>
      </c>
      <c r="O1694">
        <v>3.8955000000000002</v>
      </c>
      <c r="P1694" s="43">
        <f t="shared" si="498"/>
        <v>0</v>
      </c>
      <c r="Q1694" s="41">
        <v>44480</v>
      </c>
      <c r="R1694">
        <v>1.9</v>
      </c>
      <c r="S1694">
        <v>1.4113</v>
      </c>
      <c r="T1694" s="39">
        <f t="shared" si="499"/>
        <v>2.6997525833211983E-2</v>
      </c>
      <c r="U1694" s="42">
        <v>44482.62533333333</v>
      </c>
      <c r="V1694" s="44">
        <v>8.1999999999999993</v>
      </c>
      <c r="W1694" s="44">
        <v>6.4480000000000004</v>
      </c>
      <c r="X1694" s="43">
        <f t="shared" si="511"/>
        <v>0</v>
      </c>
      <c r="Y1694" s="42">
        <v>44482.62533333333</v>
      </c>
      <c r="Z1694" s="44">
        <v>10</v>
      </c>
      <c r="AA1694" s="44">
        <v>8.1050000000000004</v>
      </c>
      <c r="AB1694" s="43">
        <f t="shared" si="512"/>
        <v>0</v>
      </c>
      <c r="AC1694" s="42">
        <v>44482.62533333333</v>
      </c>
      <c r="AD1694" s="44">
        <v>19.57</v>
      </c>
      <c r="AE1694" s="44">
        <v>16.927</v>
      </c>
      <c r="AF1694" s="43">
        <f t="shared" si="513"/>
        <v>0</v>
      </c>
      <c r="AG1694" s="41">
        <v>44480</v>
      </c>
      <c r="AH1694">
        <v>14.7</v>
      </c>
      <c r="AI1694">
        <v>6.3756000000000004</v>
      </c>
      <c r="AJ1694" s="39">
        <f t="shared" si="500"/>
        <v>0</v>
      </c>
      <c r="AK1694" s="45">
        <v>44510</v>
      </c>
      <c r="AL1694">
        <v>18.47</v>
      </c>
      <c r="AM1694">
        <v>13.662699999999999</v>
      </c>
      <c r="AN1694" s="39">
        <f t="shared" si="501"/>
        <v>-9.1235449831382435E-3</v>
      </c>
      <c r="AO1694" s="41">
        <v>44480</v>
      </c>
      <c r="AP1694">
        <v>9.35</v>
      </c>
      <c r="AQ1694">
        <v>8.6165000000000003</v>
      </c>
      <c r="AR1694" s="18">
        <f t="shared" si="502"/>
        <v>-1.0575752704223444E-2</v>
      </c>
      <c r="AS1694" s="41">
        <v>44480</v>
      </c>
      <c r="AT1694">
        <v>12.23</v>
      </c>
      <c r="AU1694">
        <v>10.7155</v>
      </c>
      <c r="AV1694" s="39">
        <f t="shared" si="503"/>
        <v>2.0864097556328415E-2</v>
      </c>
      <c r="AW1694" s="41">
        <v>44480</v>
      </c>
      <c r="AX1694">
        <v>11.99</v>
      </c>
      <c r="AY1694">
        <v>8.2065999999999999</v>
      </c>
      <c r="AZ1694" s="39">
        <f t="shared" si="504"/>
        <v>-8.2791535782990474E-4</v>
      </c>
      <c r="BA1694" s="41">
        <v>44480</v>
      </c>
      <c r="BB1694">
        <v>6.5</v>
      </c>
      <c r="BC1694">
        <v>4.2950999999999997</v>
      </c>
      <c r="BD1694" s="39">
        <f t="shared" si="505"/>
        <v>1.244607877802124E-2</v>
      </c>
      <c r="BE1694" s="41">
        <v>44480</v>
      </c>
      <c r="BF1694">
        <v>12.14</v>
      </c>
      <c r="BG1694">
        <v>9.3880999999999997</v>
      </c>
      <c r="BH1694" s="39">
        <f t="shared" si="506"/>
        <v>3.7611353036097077E-2</v>
      </c>
      <c r="BI1694" s="41">
        <v>44480</v>
      </c>
      <c r="BJ1694">
        <v>1.55</v>
      </c>
      <c r="BK1694">
        <v>1.55</v>
      </c>
      <c r="BL1694" s="39">
        <f t="shared" si="507"/>
        <v>-1.8987341772151913E-2</v>
      </c>
      <c r="BM1694" s="41">
        <v>44480</v>
      </c>
      <c r="BN1694">
        <v>7.14</v>
      </c>
      <c r="BO1694">
        <v>5.2644000000000002</v>
      </c>
      <c r="BP1694" s="46">
        <f t="shared" si="508"/>
        <v>0</v>
      </c>
      <c r="BQ1694" s="41">
        <v>44480</v>
      </c>
      <c r="BR1694">
        <v>14.25</v>
      </c>
      <c r="BS1694">
        <v>8.4832000000000001</v>
      </c>
      <c r="BT1694" s="18">
        <f t="shared" si="509"/>
        <v>0</v>
      </c>
      <c r="BU1694" s="41">
        <v>44480</v>
      </c>
      <c r="BV1694">
        <v>3.9</v>
      </c>
      <c r="BW1694">
        <v>2.8469000000000002</v>
      </c>
      <c r="BX1694" s="39">
        <f t="shared" si="510"/>
        <v>-1.7632850241545865E-2</v>
      </c>
      <c r="BY1694" s="41">
        <v>44776</v>
      </c>
      <c r="BZ1694">
        <v>12.52</v>
      </c>
      <c r="CA1694">
        <v>9.7132000000000005</v>
      </c>
    </row>
    <row r="1695" spans="1:79">
      <c r="A1695" s="41">
        <v>44481</v>
      </c>
      <c r="B1695">
        <v>7.57</v>
      </c>
      <c r="C1695">
        <v>5.0242000000000004</v>
      </c>
      <c r="D1695" s="34">
        <f t="shared" si="496"/>
        <v>5.3225548263166672E-3</v>
      </c>
      <c r="E1695" s="41">
        <v>44481</v>
      </c>
      <c r="F1695">
        <v>1.33</v>
      </c>
      <c r="G1695">
        <v>1.33</v>
      </c>
      <c r="H1695" s="39">
        <f t="shared" si="497"/>
        <v>0</v>
      </c>
      <c r="L1695" s="38"/>
      <c r="M1695" s="41">
        <v>44481</v>
      </c>
      <c r="N1695">
        <v>5.8</v>
      </c>
      <c r="O1695">
        <v>3.8754</v>
      </c>
      <c r="P1695" s="43">
        <f t="shared" si="498"/>
        <v>-5.1597997689642478E-3</v>
      </c>
      <c r="Q1695" s="41">
        <v>44481</v>
      </c>
      <c r="R1695">
        <v>1.91</v>
      </c>
      <c r="S1695">
        <v>1.4187000000000001</v>
      </c>
      <c r="T1695" s="39">
        <f t="shared" si="499"/>
        <v>5.2433926167363941E-3</v>
      </c>
      <c r="U1695" s="42">
        <v>44483.62533333333</v>
      </c>
      <c r="V1695" s="44">
        <v>8.1999999999999993</v>
      </c>
      <c r="W1695" s="44">
        <v>6.4480000000000004</v>
      </c>
      <c r="X1695" s="43">
        <f t="shared" si="511"/>
        <v>0</v>
      </c>
      <c r="Y1695" s="42">
        <v>44483.62533333333</v>
      </c>
      <c r="Z1695" s="44">
        <v>10</v>
      </c>
      <c r="AA1695" s="44">
        <v>8.1050000000000004</v>
      </c>
      <c r="AB1695" s="43">
        <f t="shared" si="512"/>
        <v>0</v>
      </c>
      <c r="AC1695" s="42">
        <v>44483.62533333333</v>
      </c>
      <c r="AD1695" s="44">
        <v>19.57</v>
      </c>
      <c r="AE1695" s="44">
        <v>16.927</v>
      </c>
      <c r="AF1695" s="43">
        <f t="shared" si="513"/>
        <v>0</v>
      </c>
      <c r="AG1695" s="41">
        <v>44481</v>
      </c>
      <c r="AH1695">
        <v>14.69</v>
      </c>
      <c r="AI1695">
        <v>6.3712999999999997</v>
      </c>
      <c r="AJ1695" s="39">
        <f t="shared" si="500"/>
        <v>-6.7444632662033949E-4</v>
      </c>
      <c r="AK1695" s="45">
        <v>44540</v>
      </c>
      <c r="AL1695">
        <v>18.5</v>
      </c>
      <c r="AM1695">
        <v>13.684900000000001</v>
      </c>
      <c r="AN1695" s="39">
        <f t="shared" si="501"/>
        <v>1.6248618501468635E-3</v>
      </c>
      <c r="AO1695" s="41">
        <v>44481</v>
      </c>
      <c r="AP1695">
        <v>9.35</v>
      </c>
      <c r="AQ1695">
        <v>8.6165000000000003</v>
      </c>
      <c r="AR1695" s="18">
        <f t="shared" si="502"/>
        <v>0</v>
      </c>
      <c r="AS1695" s="41">
        <v>44481</v>
      </c>
      <c r="AT1695">
        <v>11.89</v>
      </c>
      <c r="AU1695">
        <v>10.4176</v>
      </c>
      <c r="AV1695" s="39">
        <f t="shared" si="503"/>
        <v>-2.7800849237086488E-2</v>
      </c>
      <c r="AW1695" s="41">
        <v>44481</v>
      </c>
      <c r="AX1695">
        <v>11.95</v>
      </c>
      <c r="AY1695">
        <v>8.1791999999999998</v>
      </c>
      <c r="AZ1695" s="39">
        <f t="shared" si="504"/>
        <v>-3.3387761070358115E-3</v>
      </c>
      <c r="BA1695" s="41">
        <v>44481</v>
      </c>
      <c r="BB1695">
        <v>6.5</v>
      </c>
      <c r="BC1695">
        <v>4.2950999999999997</v>
      </c>
      <c r="BD1695" s="39">
        <f t="shared" si="505"/>
        <v>0</v>
      </c>
      <c r="BE1695" s="41">
        <v>44481</v>
      </c>
      <c r="BF1695">
        <v>11.7</v>
      </c>
      <c r="BG1695">
        <v>9.0478000000000005</v>
      </c>
      <c r="BH1695" s="39">
        <f t="shared" si="506"/>
        <v>-3.6248016105495169E-2</v>
      </c>
      <c r="BI1695" s="41">
        <v>44481</v>
      </c>
      <c r="BJ1695">
        <v>1.56</v>
      </c>
      <c r="BK1695">
        <v>1.56</v>
      </c>
      <c r="BL1695" s="39">
        <f t="shared" si="507"/>
        <v>6.4516129032258117E-3</v>
      </c>
      <c r="BM1695" s="41">
        <v>44481</v>
      </c>
      <c r="BN1695">
        <v>7.3</v>
      </c>
      <c r="BO1695">
        <v>5.3822999999999999</v>
      </c>
      <c r="BP1695" s="46">
        <f t="shared" si="508"/>
        <v>2.2395714611351657E-2</v>
      </c>
      <c r="BQ1695" s="41">
        <v>44481</v>
      </c>
      <c r="BR1695">
        <v>14.1</v>
      </c>
      <c r="BS1695">
        <v>8.3939000000000004</v>
      </c>
      <c r="BT1695" s="18">
        <f t="shared" si="509"/>
        <v>-1.0526688042248175E-2</v>
      </c>
      <c r="BU1695" s="41">
        <v>44481</v>
      </c>
      <c r="BV1695">
        <v>3.82</v>
      </c>
      <c r="BW1695">
        <v>2.7885</v>
      </c>
      <c r="BX1695" s="39">
        <f t="shared" si="510"/>
        <v>-2.0513541044645131E-2</v>
      </c>
      <c r="BY1695" s="41">
        <v>44777</v>
      </c>
      <c r="BZ1695">
        <v>12.52</v>
      </c>
      <c r="CA1695">
        <v>9.7132000000000005</v>
      </c>
    </row>
    <row r="1696" spans="1:79">
      <c r="A1696" s="41">
        <v>44482</v>
      </c>
      <c r="B1696">
        <v>7.46</v>
      </c>
      <c r="C1696">
        <v>4.9512</v>
      </c>
      <c r="D1696" s="34">
        <f t="shared" si="496"/>
        <v>-1.4529676366386766E-2</v>
      </c>
      <c r="E1696" s="41">
        <v>44482</v>
      </c>
      <c r="F1696">
        <v>1.33</v>
      </c>
      <c r="G1696">
        <v>1.33</v>
      </c>
      <c r="H1696" s="39">
        <f t="shared" si="497"/>
        <v>0</v>
      </c>
      <c r="L1696" s="38"/>
      <c r="M1696" s="41">
        <v>44482</v>
      </c>
      <c r="N1696">
        <v>5.81</v>
      </c>
      <c r="O1696">
        <v>3.8820999999999999</v>
      </c>
      <c r="P1696" s="43">
        <f t="shared" si="498"/>
        <v>1.7288537957371958E-3</v>
      </c>
      <c r="Q1696" s="41">
        <v>44482</v>
      </c>
      <c r="R1696">
        <v>1.91</v>
      </c>
      <c r="S1696">
        <v>1.4187000000000001</v>
      </c>
      <c r="T1696" s="39">
        <f t="shared" si="499"/>
        <v>0</v>
      </c>
      <c r="U1696" s="42">
        <v>44488.62533333333</v>
      </c>
      <c r="V1696" s="44">
        <v>8.1999999999999993</v>
      </c>
      <c r="W1696" s="44">
        <v>6.4480000000000004</v>
      </c>
      <c r="X1696" s="43">
        <f t="shared" si="511"/>
        <v>0</v>
      </c>
      <c r="Y1696" s="42">
        <v>44488.62533333333</v>
      </c>
      <c r="Z1696" s="44">
        <v>10</v>
      </c>
      <c r="AA1696" s="44">
        <v>8.1050000000000004</v>
      </c>
      <c r="AB1696" s="43">
        <f t="shared" si="512"/>
        <v>0</v>
      </c>
      <c r="AC1696" s="42">
        <v>44488.62533333333</v>
      </c>
      <c r="AD1696" s="44">
        <v>19.579999999999998</v>
      </c>
      <c r="AE1696" s="44">
        <v>16.936</v>
      </c>
      <c r="AF1696" s="43">
        <f t="shared" si="513"/>
        <v>5.316949252673446E-4</v>
      </c>
      <c r="AG1696" s="41">
        <v>44482</v>
      </c>
      <c r="AH1696">
        <v>14.7</v>
      </c>
      <c r="AI1696">
        <v>6.3756000000000004</v>
      </c>
      <c r="AJ1696" s="39">
        <f t="shared" si="500"/>
        <v>6.74901511465578E-4</v>
      </c>
      <c r="AK1696" s="45" t="s">
        <v>1288</v>
      </c>
      <c r="AL1696">
        <v>18.47</v>
      </c>
      <c r="AM1696">
        <v>13.662699999999999</v>
      </c>
      <c r="AN1696" s="39">
        <f t="shared" si="501"/>
        <v>-1.6222259570768914E-3</v>
      </c>
      <c r="AO1696" s="41">
        <v>44482</v>
      </c>
      <c r="AP1696">
        <v>9.6199999999999992</v>
      </c>
      <c r="AQ1696">
        <v>8.8652999999999995</v>
      </c>
      <c r="AR1696" s="18">
        <f t="shared" si="502"/>
        <v>2.8874833168920006E-2</v>
      </c>
      <c r="AS1696" s="41">
        <v>44482</v>
      </c>
      <c r="AT1696">
        <v>11.8</v>
      </c>
      <c r="AU1696">
        <v>10.338800000000001</v>
      </c>
      <c r="AV1696" s="39">
        <f t="shared" si="503"/>
        <v>-7.5641222546459176E-3</v>
      </c>
      <c r="AW1696" s="41">
        <v>44482</v>
      </c>
      <c r="AX1696">
        <v>11.97</v>
      </c>
      <c r="AY1696">
        <v>8.1928999999999998</v>
      </c>
      <c r="AZ1696" s="39">
        <f t="shared" si="504"/>
        <v>1.6749804381846691E-3</v>
      </c>
      <c r="BA1696" s="41">
        <v>44482</v>
      </c>
      <c r="BB1696">
        <v>6.5</v>
      </c>
      <c r="BC1696">
        <v>4.2950999999999997</v>
      </c>
      <c r="BD1696" s="39">
        <f t="shared" si="505"/>
        <v>0</v>
      </c>
      <c r="BE1696" s="41">
        <v>44482</v>
      </c>
      <c r="BF1696">
        <v>12.16</v>
      </c>
      <c r="BG1696">
        <v>9.4034999999999993</v>
      </c>
      <c r="BH1696" s="39">
        <f t="shared" si="506"/>
        <v>3.93134242578305E-2</v>
      </c>
      <c r="BI1696" s="41">
        <v>44482</v>
      </c>
      <c r="BJ1696">
        <v>1.57</v>
      </c>
      <c r="BK1696">
        <v>1.57</v>
      </c>
      <c r="BL1696" s="39">
        <f t="shared" si="507"/>
        <v>6.4102564102564161E-3</v>
      </c>
      <c r="BM1696" s="41">
        <v>44482</v>
      </c>
      <c r="BN1696">
        <v>7.3</v>
      </c>
      <c r="BO1696">
        <v>5.3822999999999999</v>
      </c>
      <c r="BP1696" s="46">
        <f t="shared" si="508"/>
        <v>0</v>
      </c>
      <c r="BQ1696" s="41">
        <v>44482</v>
      </c>
      <c r="BR1696">
        <v>14.24</v>
      </c>
      <c r="BS1696">
        <v>8.4771999999999998</v>
      </c>
      <c r="BT1696" s="18">
        <f t="shared" si="509"/>
        <v>9.9238732889359513E-3</v>
      </c>
      <c r="BU1696" s="41">
        <v>44482</v>
      </c>
      <c r="BV1696">
        <v>3.95</v>
      </c>
      <c r="BW1696">
        <v>2.8834</v>
      </c>
      <c r="BX1696" s="39">
        <f t="shared" si="510"/>
        <v>3.4032634032634027E-2</v>
      </c>
      <c r="BY1696" s="41">
        <v>44778</v>
      </c>
      <c r="BZ1696">
        <v>12.65</v>
      </c>
      <c r="CA1696">
        <v>9.8140999999999998</v>
      </c>
    </row>
    <row r="1697" spans="1:79">
      <c r="A1697" s="41">
        <v>44483</v>
      </c>
      <c r="B1697">
        <v>7.5</v>
      </c>
      <c r="C1697">
        <v>4.9776999999999996</v>
      </c>
      <c r="D1697" s="34">
        <f t="shared" si="496"/>
        <v>5.3522378413312982E-3</v>
      </c>
      <c r="E1697" s="41">
        <v>44483</v>
      </c>
      <c r="F1697">
        <v>1.34</v>
      </c>
      <c r="G1697">
        <v>1.34</v>
      </c>
      <c r="H1697" s="39">
        <f t="shared" si="497"/>
        <v>7.5187969924812095E-3</v>
      </c>
      <c r="L1697" s="38"/>
      <c r="M1697" s="41">
        <v>44483</v>
      </c>
      <c r="N1697">
        <v>5.81</v>
      </c>
      <c r="O1697">
        <v>3.8820999999999999</v>
      </c>
      <c r="P1697" s="43">
        <f t="shared" si="498"/>
        <v>0</v>
      </c>
      <c r="Q1697" s="41">
        <v>44483</v>
      </c>
      <c r="R1697">
        <v>1.89</v>
      </c>
      <c r="S1697">
        <v>1.4038999999999999</v>
      </c>
      <c r="T1697" s="39">
        <f t="shared" si="499"/>
        <v>-1.04320857122719E-2</v>
      </c>
      <c r="U1697" s="42">
        <v>44489.62533333333</v>
      </c>
      <c r="V1697" s="44">
        <v>8.25</v>
      </c>
      <c r="W1697" s="44">
        <v>6.4870000000000001</v>
      </c>
      <c r="X1697" s="43">
        <f t="shared" si="511"/>
        <v>6.0483870967741465E-3</v>
      </c>
      <c r="Y1697" s="42">
        <v>44489.62533333333</v>
      </c>
      <c r="Z1697" s="44">
        <v>10</v>
      </c>
      <c r="AA1697" s="44">
        <v>8.1050000000000004</v>
      </c>
      <c r="AB1697" s="43">
        <f t="shared" si="512"/>
        <v>0</v>
      </c>
      <c r="AC1697" s="42">
        <v>44489.62533333333</v>
      </c>
      <c r="AD1697" s="44">
        <v>19.579999999999998</v>
      </c>
      <c r="AE1697" s="44">
        <v>16.936</v>
      </c>
      <c r="AF1697" s="43">
        <f t="shared" si="513"/>
        <v>0</v>
      </c>
      <c r="AG1697" s="41">
        <v>44483</v>
      </c>
      <c r="AH1697">
        <v>14.7</v>
      </c>
      <c r="AI1697">
        <v>6.3756000000000004</v>
      </c>
      <c r="AJ1697" s="39">
        <f t="shared" si="500"/>
        <v>0</v>
      </c>
      <c r="AK1697" s="45" t="s">
        <v>1289</v>
      </c>
      <c r="AL1697">
        <v>18.5</v>
      </c>
      <c r="AM1697">
        <v>13.684900000000001</v>
      </c>
      <c r="AN1697" s="39">
        <f t="shared" si="501"/>
        <v>1.6248618501468635E-3</v>
      </c>
      <c r="AO1697" s="41">
        <v>44483</v>
      </c>
      <c r="AP1697">
        <v>9.6300000000000008</v>
      </c>
      <c r="AQ1697">
        <v>8.8744999999999994</v>
      </c>
      <c r="AR1697" s="18">
        <f t="shared" si="502"/>
        <v>1.0377539395169792E-3</v>
      </c>
      <c r="AS1697" s="41">
        <v>44483</v>
      </c>
      <c r="AT1697">
        <v>11.88</v>
      </c>
      <c r="AU1697">
        <v>10.408799999999999</v>
      </c>
      <c r="AV1697" s="39">
        <f t="shared" si="503"/>
        <v>6.7706116764033059E-3</v>
      </c>
      <c r="AW1697" s="41">
        <v>44483</v>
      </c>
      <c r="AX1697">
        <v>11.99</v>
      </c>
      <c r="AY1697">
        <v>8.2065999999999999</v>
      </c>
      <c r="AZ1697" s="39">
        <f t="shared" si="504"/>
        <v>1.6721795701155934E-3</v>
      </c>
      <c r="BA1697" s="41">
        <v>44483</v>
      </c>
      <c r="BB1697">
        <v>6.57</v>
      </c>
      <c r="BC1697">
        <v>4.3414000000000001</v>
      </c>
      <c r="BD1697" s="39">
        <f t="shared" si="505"/>
        <v>1.0779725733976031E-2</v>
      </c>
      <c r="BE1697" s="41">
        <v>44483</v>
      </c>
      <c r="BF1697">
        <v>11.65</v>
      </c>
      <c r="BG1697">
        <v>9.0091999999999999</v>
      </c>
      <c r="BH1697" s="39">
        <f t="shared" si="506"/>
        <v>-4.1931195831339335E-2</v>
      </c>
      <c r="BI1697" s="41">
        <v>44483</v>
      </c>
      <c r="BJ1697">
        <v>1.55</v>
      </c>
      <c r="BK1697">
        <v>1.55</v>
      </c>
      <c r="BL1697" s="39">
        <f t="shared" si="507"/>
        <v>-1.2738853503184724E-2</v>
      </c>
      <c r="BM1697" s="41">
        <v>44483</v>
      </c>
      <c r="BN1697">
        <v>7.25</v>
      </c>
      <c r="BO1697">
        <v>5.3455000000000004</v>
      </c>
      <c r="BP1697" s="46">
        <f t="shared" si="508"/>
        <v>-6.8372257213458005E-3</v>
      </c>
      <c r="BQ1697" s="41">
        <v>44483</v>
      </c>
      <c r="BR1697">
        <v>14.01</v>
      </c>
      <c r="BS1697">
        <v>8.3402999999999992</v>
      </c>
      <c r="BT1697" s="18">
        <f t="shared" si="509"/>
        <v>-1.6149200207615802E-2</v>
      </c>
      <c r="BU1697" s="41">
        <v>44483</v>
      </c>
      <c r="BV1697">
        <v>3.93</v>
      </c>
      <c r="BW1697">
        <v>2.8687999999999998</v>
      </c>
      <c r="BX1697" s="39">
        <f t="shared" si="510"/>
        <v>-5.0634667406534535E-3</v>
      </c>
      <c r="BY1697" s="41">
        <v>44781</v>
      </c>
      <c r="BZ1697">
        <v>12.65</v>
      </c>
      <c r="CA1697">
        <v>9.8140999999999998</v>
      </c>
    </row>
    <row r="1698" spans="1:79">
      <c r="A1698" s="41">
        <v>44488</v>
      </c>
      <c r="B1698">
        <v>7.49</v>
      </c>
      <c r="C1698">
        <v>4.9710999999999999</v>
      </c>
      <c r="D1698" s="34">
        <f t="shared" si="496"/>
        <v>-1.3259135745424028E-3</v>
      </c>
      <c r="E1698" s="41">
        <v>44488</v>
      </c>
      <c r="F1698">
        <v>1.34</v>
      </c>
      <c r="G1698">
        <v>1.34</v>
      </c>
      <c r="H1698" s="39">
        <f t="shared" si="497"/>
        <v>0</v>
      </c>
      <c r="L1698" s="38"/>
      <c r="M1698" s="41">
        <v>44488</v>
      </c>
      <c r="N1698">
        <v>5.77</v>
      </c>
      <c r="O1698">
        <v>3.8553999999999999</v>
      </c>
      <c r="P1698" s="43">
        <f t="shared" si="498"/>
        <v>-6.8777208212050045E-3</v>
      </c>
      <c r="Q1698" s="41">
        <v>44488</v>
      </c>
      <c r="R1698">
        <v>1.89</v>
      </c>
      <c r="S1698">
        <v>1.4038999999999999</v>
      </c>
      <c r="T1698" s="39">
        <f t="shared" si="499"/>
        <v>0</v>
      </c>
      <c r="U1698" s="42">
        <v>44490.62533333333</v>
      </c>
      <c r="V1698" s="44">
        <v>8.25</v>
      </c>
      <c r="W1698" s="44">
        <v>6.4870000000000001</v>
      </c>
      <c r="X1698" s="43">
        <f t="shared" si="511"/>
        <v>0</v>
      </c>
      <c r="Y1698" s="42">
        <v>44490.62533333333</v>
      </c>
      <c r="Z1698" s="44">
        <v>10</v>
      </c>
      <c r="AA1698" s="44">
        <v>8.1050000000000004</v>
      </c>
      <c r="AB1698" s="43">
        <f t="shared" si="512"/>
        <v>0</v>
      </c>
      <c r="AC1698" s="42">
        <v>44490.62533333333</v>
      </c>
      <c r="AD1698" s="44">
        <v>19.59</v>
      </c>
      <c r="AE1698" s="44">
        <v>16.943999999999999</v>
      </c>
      <c r="AF1698" s="43">
        <f t="shared" si="513"/>
        <v>4.7236655644775148E-4</v>
      </c>
      <c r="AG1698" s="41">
        <v>44488</v>
      </c>
      <c r="AH1698">
        <v>14.7</v>
      </c>
      <c r="AI1698">
        <v>6.3756000000000004</v>
      </c>
      <c r="AJ1698" s="39">
        <f t="shared" si="500"/>
        <v>0</v>
      </c>
      <c r="AK1698" s="45" t="s">
        <v>1290</v>
      </c>
      <c r="AL1698">
        <v>18.55</v>
      </c>
      <c r="AM1698">
        <v>13.7219</v>
      </c>
      <c r="AN1698" s="39">
        <f t="shared" si="501"/>
        <v>2.7037099284612262E-3</v>
      </c>
      <c r="AO1698" s="41">
        <v>44488</v>
      </c>
      <c r="AP1698">
        <v>9.6300000000000008</v>
      </c>
      <c r="AQ1698">
        <v>8.8744999999999994</v>
      </c>
      <c r="AR1698" s="18">
        <f t="shared" si="502"/>
        <v>0</v>
      </c>
      <c r="AS1698" s="41">
        <v>44488</v>
      </c>
      <c r="AT1698">
        <v>11.9</v>
      </c>
      <c r="AU1698">
        <v>10.426399999999999</v>
      </c>
      <c r="AV1698" s="39">
        <f t="shared" si="503"/>
        <v>1.6908769502728305E-3</v>
      </c>
      <c r="AW1698" s="41">
        <v>44488</v>
      </c>
      <c r="AX1698">
        <v>11.89</v>
      </c>
      <c r="AY1698">
        <v>8.1380999999999997</v>
      </c>
      <c r="AZ1698" s="39">
        <f t="shared" si="504"/>
        <v>-8.3469402675895293E-3</v>
      </c>
      <c r="BA1698" s="41">
        <v>44488</v>
      </c>
      <c r="BB1698">
        <v>6.49</v>
      </c>
      <c r="BC1698">
        <v>4.2885</v>
      </c>
      <c r="BD1698" s="39">
        <f t="shared" si="505"/>
        <v>-1.2185009443958209E-2</v>
      </c>
      <c r="BE1698" s="41">
        <v>44488</v>
      </c>
      <c r="BF1698">
        <v>12.1</v>
      </c>
      <c r="BG1698">
        <v>9.3571000000000009</v>
      </c>
      <c r="BH1698" s="39">
        <f t="shared" si="506"/>
        <v>3.8616081339075722E-2</v>
      </c>
      <c r="BI1698" s="41">
        <v>44488</v>
      </c>
      <c r="BJ1698">
        <v>1.53</v>
      </c>
      <c r="BK1698">
        <v>1.53</v>
      </c>
      <c r="BL1698" s="39">
        <f t="shared" si="507"/>
        <v>-1.2903225806451623E-2</v>
      </c>
      <c r="BM1698" s="41">
        <v>44488</v>
      </c>
      <c r="BN1698">
        <v>7.29</v>
      </c>
      <c r="BO1698">
        <v>5.375</v>
      </c>
      <c r="BP1698" s="46">
        <f t="shared" si="508"/>
        <v>5.5186605556074523E-3</v>
      </c>
      <c r="BQ1698" s="41">
        <v>44488</v>
      </c>
      <c r="BR1698">
        <v>14</v>
      </c>
      <c r="BS1698">
        <v>8.3344000000000005</v>
      </c>
      <c r="BT1698" s="18">
        <f t="shared" si="509"/>
        <v>-7.0740860640488765E-4</v>
      </c>
      <c r="BU1698" s="41">
        <v>44488</v>
      </c>
      <c r="BV1698">
        <v>3.94</v>
      </c>
      <c r="BW1698">
        <v>2.8761000000000001</v>
      </c>
      <c r="BX1698" s="39">
        <f t="shared" si="510"/>
        <v>2.5446179587284949E-3</v>
      </c>
      <c r="BY1698" s="41">
        <v>44782</v>
      </c>
      <c r="BZ1698">
        <v>12.8</v>
      </c>
      <c r="CA1698">
        <v>9.9304000000000006</v>
      </c>
    </row>
    <row r="1699" spans="1:79">
      <c r="A1699" s="41">
        <v>44489</v>
      </c>
      <c r="B1699">
        <v>7.45</v>
      </c>
      <c r="C1699">
        <v>4.9444999999999997</v>
      </c>
      <c r="D1699" s="34">
        <f t="shared" si="496"/>
        <v>-5.350928365955257E-3</v>
      </c>
      <c r="E1699" s="41">
        <v>44489</v>
      </c>
      <c r="F1699">
        <v>1.4</v>
      </c>
      <c r="G1699">
        <v>1.4</v>
      </c>
      <c r="H1699" s="39">
        <f t="shared" si="497"/>
        <v>4.4776119402984947E-2</v>
      </c>
      <c r="L1699" s="38"/>
      <c r="M1699" s="41">
        <v>44489</v>
      </c>
      <c r="N1699">
        <v>5.58</v>
      </c>
      <c r="O1699">
        <v>3.7284000000000002</v>
      </c>
      <c r="P1699" s="43">
        <f t="shared" si="498"/>
        <v>-3.2940810292057837E-2</v>
      </c>
      <c r="Q1699" s="41">
        <v>44489</v>
      </c>
      <c r="R1699">
        <v>1.83</v>
      </c>
      <c r="S1699">
        <v>1.3593</v>
      </c>
      <c r="T1699" s="39">
        <f t="shared" si="499"/>
        <v>-3.1768644490348295E-2</v>
      </c>
      <c r="U1699" s="42">
        <v>44491.62533333333</v>
      </c>
      <c r="V1699" s="44">
        <v>8.1999999999999993</v>
      </c>
      <c r="W1699" s="44">
        <v>6.4480000000000004</v>
      </c>
      <c r="X1699" s="43">
        <f t="shared" si="511"/>
        <v>-6.0120240480961464E-3</v>
      </c>
      <c r="Y1699" s="42">
        <v>44491.62533333333</v>
      </c>
      <c r="Z1699" s="44">
        <v>9.68</v>
      </c>
      <c r="AA1699" s="44">
        <v>7.8460000000000001</v>
      </c>
      <c r="AB1699" s="43">
        <f t="shared" si="512"/>
        <v>-3.1955582973473208E-2</v>
      </c>
      <c r="AC1699" s="42">
        <v>44491.62533333333</v>
      </c>
      <c r="AD1699" s="44">
        <v>19.600000000000001</v>
      </c>
      <c r="AE1699" s="44">
        <v>16.952999999999999</v>
      </c>
      <c r="AF1699" s="43">
        <f t="shared" si="513"/>
        <v>5.3116147308783881E-4</v>
      </c>
      <c r="AG1699" s="41">
        <v>44489</v>
      </c>
      <c r="AH1699">
        <v>14.69</v>
      </c>
      <c r="AI1699">
        <v>6.3712999999999997</v>
      </c>
      <c r="AJ1699" s="39">
        <f t="shared" si="500"/>
        <v>-6.7444632662033949E-4</v>
      </c>
      <c r="AK1699" s="45" t="s">
        <v>1291</v>
      </c>
      <c r="AL1699">
        <v>18.5</v>
      </c>
      <c r="AM1699">
        <v>13.684900000000001</v>
      </c>
      <c r="AN1699" s="39">
        <f t="shared" si="501"/>
        <v>-2.6964195920389329E-3</v>
      </c>
      <c r="AO1699" s="41">
        <v>44489</v>
      </c>
      <c r="AP1699">
        <v>9.6999999999999993</v>
      </c>
      <c r="AQ1699">
        <v>8.9390000000000001</v>
      </c>
      <c r="AR1699" s="18">
        <f t="shared" si="502"/>
        <v>7.2680150994422982E-3</v>
      </c>
      <c r="AS1699" s="41">
        <v>44489</v>
      </c>
      <c r="AT1699">
        <v>11.9</v>
      </c>
      <c r="AU1699">
        <v>10.426399999999999</v>
      </c>
      <c r="AV1699" s="39">
        <f t="shared" si="503"/>
        <v>0</v>
      </c>
      <c r="AW1699" s="41">
        <v>44489</v>
      </c>
      <c r="AX1699">
        <v>11.9</v>
      </c>
      <c r="AY1699">
        <v>8.1449999999999996</v>
      </c>
      <c r="AZ1699" s="39">
        <f t="shared" si="504"/>
        <v>8.4786375198140924E-4</v>
      </c>
      <c r="BA1699" s="41">
        <v>44489</v>
      </c>
      <c r="BB1699">
        <v>6.5</v>
      </c>
      <c r="BC1699">
        <v>4.2950999999999997</v>
      </c>
      <c r="BD1699" s="39">
        <f t="shared" si="505"/>
        <v>1.5389996502272864E-3</v>
      </c>
      <c r="BE1699" s="41">
        <v>44489</v>
      </c>
      <c r="BF1699">
        <v>12.1</v>
      </c>
      <c r="BG1699">
        <v>9.3571000000000009</v>
      </c>
      <c r="BH1699" s="39">
        <f t="shared" si="506"/>
        <v>0</v>
      </c>
      <c r="BI1699" s="41">
        <v>44489</v>
      </c>
      <c r="BJ1699">
        <v>1.5</v>
      </c>
      <c r="BK1699">
        <v>1.5</v>
      </c>
      <c r="BL1699" s="39">
        <f t="shared" si="507"/>
        <v>-1.9607843137254919E-2</v>
      </c>
      <c r="BM1699" s="41">
        <v>44489</v>
      </c>
      <c r="BN1699">
        <v>7.23</v>
      </c>
      <c r="BO1699">
        <v>5.3307000000000002</v>
      </c>
      <c r="BP1699" s="46">
        <f t="shared" si="508"/>
        <v>-8.2418604651162391E-3</v>
      </c>
      <c r="BQ1699" s="41">
        <v>44489</v>
      </c>
      <c r="BR1699">
        <v>13.9</v>
      </c>
      <c r="BS1699">
        <v>8.2748000000000008</v>
      </c>
      <c r="BT1699" s="18">
        <f t="shared" si="509"/>
        <v>-7.1510846611633292E-3</v>
      </c>
      <c r="BU1699" s="41">
        <v>44489</v>
      </c>
      <c r="BV1699">
        <v>3.9</v>
      </c>
      <c r="BW1699">
        <v>2.8469000000000002</v>
      </c>
      <c r="BX1699" s="39">
        <f t="shared" si="510"/>
        <v>-1.0152637251834044E-2</v>
      </c>
      <c r="BY1699" s="41">
        <v>44783</v>
      </c>
      <c r="BZ1699">
        <v>12.8</v>
      </c>
      <c r="CA1699">
        <v>9.9304000000000006</v>
      </c>
    </row>
    <row r="1700" spans="1:79">
      <c r="A1700" s="41">
        <v>44490</v>
      </c>
      <c r="B1700">
        <v>7.44</v>
      </c>
      <c r="C1700">
        <v>4.9379</v>
      </c>
      <c r="D1700" s="34">
        <f t="shared" si="496"/>
        <v>-1.3348164627363167E-3</v>
      </c>
      <c r="E1700" s="41">
        <v>44490</v>
      </c>
      <c r="F1700">
        <v>1.4</v>
      </c>
      <c r="G1700">
        <v>1.4</v>
      </c>
      <c r="H1700" s="39">
        <f t="shared" si="497"/>
        <v>0</v>
      </c>
      <c r="L1700" s="38"/>
      <c r="M1700" s="41">
        <v>44490</v>
      </c>
      <c r="N1700">
        <v>5.58</v>
      </c>
      <c r="O1700">
        <v>3.7284000000000002</v>
      </c>
      <c r="P1700" s="43">
        <f t="shared" si="498"/>
        <v>0</v>
      </c>
      <c r="Q1700" s="41">
        <v>44490</v>
      </c>
      <c r="R1700">
        <v>1.86</v>
      </c>
      <c r="S1700">
        <v>1.3815999999999999</v>
      </c>
      <c r="T1700" s="39">
        <f t="shared" si="499"/>
        <v>1.6405502832340164E-2</v>
      </c>
      <c r="U1700" s="42">
        <v>44494.62533333333</v>
      </c>
      <c r="V1700" s="44">
        <v>8.02</v>
      </c>
      <c r="W1700" s="44">
        <v>6.306</v>
      </c>
      <c r="X1700" s="43">
        <f t="shared" si="511"/>
        <v>-2.2022332506203526E-2</v>
      </c>
      <c r="Y1700" s="42">
        <v>44494.62533333333</v>
      </c>
      <c r="Z1700" s="44">
        <v>9.64</v>
      </c>
      <c r="AA1700" s="44">
        <v>7.8129999999999997</v>
      </c>
      <c r="AB1700" s="43">
        <f t="shared" si="512"/>
        <v>-4.20596482283971E-3</v>
      </c>
      <c r="AC1700" s="42">
        <v>44494.62533333333</v>
      </c>
      <c r="AD1700" s="44">
        <v>19.53</v>
      </c>
      <c r="AE1700" s="44">
        <v>16.893000000000001</v>
      </c>
      <c r="AF1700" s="43">
        <f t="shared" si="513"/>
        <v>-3.5391966023711864E-3</v>
      </c>
      <c r="AG1700" s="41">
        <v>44490</v>
      </c>
      <c r="AH1700">
        <v>14.69</v>
      </c>
      <c r="AI1700">
        <v>6.3712999999999997</v>
      </c>
      <c r="AJ1700" s="39">
        <f t="shared" si="500"/>
        <v>0</v>
      </c>
      <c r="AK1700" s="45" t="s">
        <v>1292</v>
      </c>
      <c r="AL1700">
        <v>18.5</v>
      </c>
      <c r="AM1700">
        <v>13.684900000000001</v>
      </c>
      <c r="AN1700" s="39">
        <f t="shared" si="501"/>
        <v>0</v>
      </c>
      <c r="AO1700" s="41">
        <v>44490</v>
      </c>
      <c r="AP1700">
        <v>9.51</v>
      </c>
      <c r="AQ1700">
        <v>8.7638999999999996</v>
      </c>
      <c r="AR1700" s="18">
        <f t="shared" si="502"/>
        <v>-1.9588320841257466E-2</v>
      </c>
      <c r="AS1700" s="41">
        <v>44490</v>
      </c>
      <c r="AT1700">
        <v>11.9</v>
      </c>
      <c r="AU1700">
        <v>10.426399999999999</v>
      </c>
      <c r="AV1700" s="39">
        <f t="shared" si="503"/>
        <v>0</v>
      </c>
      <c r="AW1700" s="41">
        <v>44490</v>
      </c>
      <c r="AX1700">
        <v>11.7</v>
      </c>
      <c r="AY1700">
        <v>8.0081000000000007</v>
      </c>
      <c r="AZ1700" s="39">
        <f t="shared" si="504"/>
        <v>-1.6807857581338112E-2</v>
      </c>
      <c r="BA1700" s="41">
        <v>44490</v>
      </c>
      <c r="BB1700">
        <v>6.43</v>
      </c>
      <c r="BC1700">
        <v>4.2488999999999999</v>
      </c>
      <c r="BD1700" s="39">
        <f t="shared" si="505"/>
        <v>-1.0756443388978092E-2</v>
      </c>
      <c r="BE1700" s="41">
        <v>44490</v>
      </c>
      <c r="BF1700">
        <v>12</v>
      </c>
      <c r="BG1700">
        <v>9.2797999999999998</v>
      </c>
      <c r="BH1700" s="39">
        <f t="shared" si="506"/>
        <v>-8.2611065394193745E-3</v>
      </c>
      <c r="BI1700" s="41">
        <v>44490</v>
      </c>
      <c r="BJ1700">
        <v>1.49</v>
      </c>
      <c r="BK1700">
        <v>1.49</v>
      </c>
      <c r="BL1700" s="39">
        <f t="shared" si="507"/>
        <v>-6.6666666666666723E-3</v>
      </c>
      <c r="BM1700" s="41">
        <v>44490</v>
      </c>
      <c r="BN1700">
        <v>7.29</v>
      </c>
      <c r="BO1700">
        <v>5.375</v>
      </c>
      <c r="BP1700" s="46">
        <f t="shared" si="508"/>
        <v>8.3103532369106833E-3</v>
      </c>
      <c r="BQ1700" s="41">
        <v>44490</v>
      </c>
      <c r="BR1700">
        <v>13.85</v>
      </c>
      <c r="BS1700">
        <v>8.2451000000000008</v>
      </c>
      <c r="BT1700" s="18">
        <f t="shared" si="509"/>
        <v>-3.5892106153623117E-3</v>
      </c>
      <c r="BU1700" s="41">
        <v>44490</v>
      </c>
      <c r="BV1700">
        <v>3.85</v>
      </c>
      <c r="BW1700">
        <v>2.8104</v>
      </c>
      <c r="BX1700" s="39">
        <f t="shared" si="510"/>
        <v>-1.2820963152903226E-2</v>
      </c>
      <c r="BY1700" s="41">
        <v>44784</v>
      </c>
      <c r="BZ1700">
        <v>12.7</v>
      </c>
      <c r="CA1700">
        <v>9.8528000000000002</v>
      </c>
    </row>
    <row r="1701" spans="1:79">
      <c r="A1701" s="41">
        <v>44491</v>
      </c>
      <c r="B1701">
        <v>7.39</v>
      </c>
      <c r="C1701">
        <v>4.9047000000000001</v>
      </c>
      <c r="D1701" s="34">
        <f t="shared" si="496"/>
        <v>-6.7235059438222515E-3</v>
      </c>
      <c r="E1701" s="41">
        <v>44491</v>
      </c>
      <c r="F1701">
        <v>1.4</v>
      </c>
      <c r="G1701">
        <v>1.4</v>
      </c>
      <c r="H1701" s="39">
        <f t="shared" si="497"/>
        <v>0</v>
      </c>
      <c r="L1701" s="38"/>
      <c r="M1701" s="41">
        <v>44491</v>
      </c>
      <c r="N1701">
        <v>5.5</v>
      </c>
      <c r="O1701">
        <v>3.6749999999999998</v>
      </c>
      <c r="P1701" s="43">
        <f t="shared" si="498"/>
        <v>-1.4322497586096002E-2</v>
      </c>
      <c r="Q1701" s="41">
        <v>44491</v>
      </c>
      <c r="R1701">
        <v>1.8</v>
      </c>
      <c r="S1701">
        <v>1.337</v>
      </c>
      <c r="T1701" s="39">
        <f t="shared" si="499"/>
        <v>-3.2281412854661247E-2</v>
      </c>
      <c r="U1701" s="42">
        <v>44495.62533333333</v>
      </c>
      <c r="V1701" s="44">
        <v>8.02</v>
      </c>
      <c r="W1701" s="44">
        <v>6.306</v>
      </c>
      <c r="X1701" s="43">
        <f t="shared" si="511"/>
        <v>0</v>
      </c>
      <c r="Y1701" s="42">
        <v>44495.62533333333</v>
      </c>
      <c r="Z1701" s="44">
        <v>9.64</v>
      </c>
      <c r="AA1701" s="44">
        <v>7.8129999999999997</v>
      </c>
      <c r="AB1701" s="43">
        <f t="shared" si="512"/>
        <v>0</v>
      </c>
      <c r="AC1701" s="42">
        <v>44495.62533333333</v>
      </c>
      <c r="AD1701" s="44">
        <v>19.53</v>
      </c>
      <c r="AE1701" s="44">
        <v>16.893000000000001</v>
      </c>
      <c r="AF1701" s="43">
        <f t="shared" si="513"/>
        <v>0</v>
      </c>
      <c r="AG1701" s="41">
        <v>44491</v>
      </c>
      <c r="AH1701">
        <v>14.6</v>
      </c>
      <c r="AI1701">
        <v>6.3322000000000003</v>
      </c>
      <c r="AJ1701" s="39">
        <f t="shared" si="500"/>
        <v>-6.1368951391394958E-3</v>
      </c>
      <c r="AK1701" s="45" t="s">
        <v>1293</v>
      </c>
      <c r="AL1701">
        <v>18.55</v>
      </c>
      <c r="AM1701">
        <v>13.7219</v>
      </c>
      <c r="AN1701" s="39">
        <f t="shared" si="501"/>
        <v>2.7037099284612262E-3</v>
      </c>
      <c r="AO1701" s="41">
        <v>44491</v>
      </c>
      <c r="AP1701">
        <v>9.6</v>
      </c>
      <c r="AQ1701">
        <v>8.8468</v>
      </c>
      <c r="AR1701" s="18">
        <f t="shared" si="502"/>
        <v>9.4592590056938597E-3</v>
      </c>
      <c r="AS1701" s="41">
        <v>44491</v>
      </c>
      <c r="AT1701">
        <v>11.9</v>
      </c>
      <c r="AU1701">
        <v>10.426399999999999</v>
      </c>
      <c r="AV1701" s="39">
        <f t="shared" si="503"/>
        <v>0</v>
      </c>
      <c r="AW1701" s="41">
        <v>44491</v>
      </c>
      <c r="AX1701">
        <v>11.3</v>
      </c>
      <c r="AY1701">
        <v>7.7343000000000002</v>
      </c>
      <c r="AZ1701" s="39">
        <f t="shared" si="504"/>
        <v>-3.4190382237984096E-2</v>
      </c>
      <c r="BA1701" s="41">
        <v>44491</v>
      </c>
      <c r="BB1701">
        <v>6.36</v>
      </c>
      <c r="BC1701">
        <v>4.2026000000000003</v>
      </c>
      <c r="BD1701" s="39">
        <f t="shared" si="505"/>
        <v>-1.089693803101969E-2</v>
      </c>
      <c r="BE1701" s="41">
        <v>44491</v>
      </c>
      <c r="BF1701">
        <v>12</v>
      </c>
      <c r="BG1701">
        <v>9.2797999999999998</v>
      </c>
      <c r="BH1701" s="39">
        <f t="shared" si="506"/>
        <v>0</v>
      </c>
      <c r="BI1701" s="41">
        <v>44491</v>
      </c>
      <c r="BJ1701">
        <v>1.46</v>
      </c>
      <c r="BK1701">
        <v>1.46</v>
      </c>
      <c r="BL1701" s="39">
        <f t="shared" si="507"/>
        <v>-2.0134228187919483E-2</v>
      </c>
      <c r="BM1701" s="41">
        <v>44491</v>
      </c>
      <c r="BN1701">
        <v>7.27</v>
      </c>
      <c r="BO1701">
        <v>5.3601999999999999</v>
      </c>
      <c r="BP1701" s="46">
        <f t="shared" si="508"/>
        <v>-2.7534883720930505E-3</v>
      </c>
      <c r="BQ1701" s="41">
        <v>44491</v>
      </c>
      <c r="BR1701">
        <v>13.74</v>
      </c>
      <c r="BS1701">
        <v>8.1796000000000006</v>
      </c>
      <c r="BT1701" s="18">
        <f t="shared" si="509"/>
        <v>-7.9441122606154092E-3</v>
      </c>
      <c r="BU1701" s="41">
        <v>44491</v>
      </c>
      <c r="BV1701">
        <v>3.85</v>
      </c>
      <c r="BW1701">
        <v>2.8104</v>
      </c>
      <c r="BX1701" s="39">
        <f t="shared" si="510"/>
        <v>0</v>
      </c>
      <c r="BY1701" s="41">
        <v>44785</v>
      </c>
      <c r="BZ1701">
        <v>12.7</v>
      </c>
      <c r="CA1701">
        <v>9.8528000000000002</v>
      </c>
    </row>
    <row r="1702" spans="1:79">
      <c r="A1702" s="41">
        <v>44494</v>
      </c>
      <c r="B1702">
        <v>7.37</v>
      </c>
      <c r="C1702">
        <v>4.8914</v>
      </c>
      <c r="D1702" s="34">
        <f t="shared" si="496"/>
        <v>-2.711684710583744E-3</v>
      </c>
      <c r="E1702" s="41">
        <v>44494</v>
      </c>
      <c r="F1702">
        <v>1.4</v>
      </c>
      <c r="G1702">
        <v>1.4</v>
      </c>
      <c r="H1702" s="39">
        <f t="shared" si="497"/>
        <v>0</v>
      </c>
      <c r="L1702" s="38"/>
      <c r="M1702" s="41">
        <v>44494</v>
      </c>
      <c r="N1702">
        <v>5.5</v>
      </c>
      <c r="O1702">
        <v>3.6749999999999998</v>
      </c>
      <c r="P1702" s="43">
        <f t="shared" si="498"/>
        <v>0</v>
      </c>
      <c r="Q1702" s="41">
        <v>44494</v>
      </c>
      <c r="R1702">
        <v>1.83</v>
      </c>
      <c r="S1702">
        <v>1.3593</v>
      </c>
      <c r="T1702" s="39">
        <f t="shared" si="499"/>
        <v>1.6679132385938659E-2</v>
      </c>
      <c r="U1702" s="42">
        <v>44496.62533333333</v>
      </c>
      <c r="V1702" s="44">
        <v>8.0299999999999994</v>
      </c>
      <c r="W1702" s="44">
        <v>6.3140000000000001</v>
      </c>
      <c r="X1702" s="43">
        <f t="shared" si="511"/>
        <v>1.2686330478908986E-3</v>
      </c>
      <c r="Y1702" s="42">
        <v>44496.62533333333</v>
      </c>
      <c r="Z1702" s="44">
        <v>9.64</v>
      </c>
      <c r="AA1702" s="44">
        <v>7.8129999999999997</v>
      </c>
      <c r="AB1702" s="43">
        <f t="shared" si="512"/>
        <v>0</v>
      </c>
      <c r="AC1702" s="42">
        <v>44496.62533333333</v>
      </c>
      <c r="AD1702" s="44">
        <v>19.600000000000001</v>
      </c>
      <c r="AE1702" s="44">
        <v>16.952999999999999</v>
      </c>
      <c r="AF1702" s="43">
        <f t="shared" si="513"/>
        <v>3.5517670040844562E-3</v>
      </c>
      <c r="AG1702" s="41">
        <v>44494</v>
      </c>
      <c r="AH1702">
        <v>14.6</v>
      </c>
      <c r="AI1702">
        <v>6.3322000000000003</v>
      </c>
      <c r="AJ1702" s="39">
        <f t="shared" si="500"/>
        <v>0</v>
      </c>
      <c r="AK1702" s="45" t="s">
        <v>1294</v>
      </c>
      <c r="AL1702">
        <v>18.420000000000002</v>
      </c>
      <c r="AM1702">
        <v>13.6257</v>
      </c>
      <c r="AN1702" s="39">
        <f t="shared" si="501"/>
        <v>-7.0106909393013814E-3</v>
      </c>
      <c r="AO1702" s="41">
        <v>44494</v>
      </c>
      <c r="AP1702">
        <v>9.58</v>
      </c>
      <c r="AQ1702">
        <v>8.8284000000000002</v>
      </c>
      <c r="AR1702" s="18">
        <f t="shared" si="502"/>
        <v>-2.079848080661906E-3</v>
      </c>
      <c r="AS1702" s="41">
        <v>44494</v>
      </c>
      <c r="AT1702">
        <v>11.9</v>
      </c>
      <c r="AU1702">
        <v>10.426399999999999</v>
      </c>
      <c r="AV1702" s="39">
        <f t="shared" si="503"/>
        <v>0</v>
      </c>
      <c r="AW1702" s="41">
        <v>44494</v>
      </c>
      <c r="AX1702">
        <v>11.19</v>
      </c>
      <c r="AY1702">
        <v>7.6589999999999998</v>
      </c>
      <c r="AZ1702" s="39">
        <f t="shared" si="504"/>
        <v>-9.7358519840192864E-3</v>
      </c>
      <c r="BA1702" s="41">
        <v>44494</v>
      </c>
      <c r="BB1702">
        <v>6.41</v>
      </c>
      <c r="BC1702">
        <v>4.2356999999999996</v>
      </c>
      <c r="BD1702" s="39">
        <f t="shared" si="505"/>
        <v>7.8760767144147054E-3</v>
      </c>
      <c r="BE1702" s="41">
        <v>44494</v>
      </c>
      <c r="BF1702">
        <v>12</v>
      </c>
      <c r="BG1702">
        <v>9.2797999999999998</v>
      </c>
      <c r="BH1702" s="39">
        <f t="shared" si="506"/>
        <v>0</v>
      </c>
      <c r="BI1702" s="41">
        <v>44494</v>
      </c>
      <c r="BJ1702">
        <v>1.47</v>
      </c>
      <c r="BK1702">
        <v>1.47</v>
      </c>
      <c r="BL1702" s="39">
        <f t="shared" si="507"/>
        <v>6.8493150684931572E-3</v>
      </c>
      <c r="BM1702" s="41">
        <v>44494</v>
      </c>
      <c r="BN1702">
        <v>7.27</v>
      </c>
      <c r="BO1702">
        <v>5.3601999999999999</v>
      </c>
      <c r="BP1702" s="46">
        <f t="shared" si="508"/>
        <v>0</v>
      </c>
      <c r="BQ1702" s="41">
        <v>44494</v>
      </c>
      <c r="BR1702">
        <v>13.51</v>
      </c>
      <c r="BS1702">
        <v>8.0426000000000002</v>
      </c>
      <c r="BT1702" s="18">
        <f t="shared" si="509"/>
        <v>-1.6748985280453866E-2</v>
      </c>
      <c r="BU1702" s="41">
        <v>44494</v>
      </c>
      <c r="BV1702">
        <v>3.85</v>
      </c>
      <c r="BW1702">
        <v>2.8104</v>
      </c>
      <c r="BX1702" s="39">
        <f t="shared" si="510"/>
        <v>0</v>
      </c>
      <c r="BY1702" s="41">
        <v>44788</v>
      </c>
      <c r="BZ1702">
        <v>12.6</v>
      </c>
      <c r="CA1702">
        <v>9.7752999999999997</v>
      </c>
    </row>
    <row r="1703" spans="1:79">
      <c r="A1703" s="41">
        <v>44495</v>
      </c>
      <c r="B1703">
        <v>7.33</v>
      </c>
      <c r="C1703">
        <v>4.8648999999999996</v>
      </c>
      <c r="D1703" s="34">
        <f t="shared" si="496"/>
        <v>-5.4176718321953662E-3</v>
      </c>
      <c r="E1703" s="41">
        <v>44495</v>
      </c>
      <c r="F1703">
        <v>1.4</v>
      </c>
      <c r="G1703">
        <v>1.4</v>
      </c>
      <c r="H1703" s="39">
        <f t="shared" si="497"/>
        <v>0</v>
      </c>
      <c r="L1703" s="38"/>
      <c r="M1703" s="41">
        <v>44495</v>
      </c>
      <c r="N1703">
        <v>5.45</v>
      </c>
      <c r="O1703">
        <v>3.6415999999999999</v>
      </c>
      <c r="P1703" s="43">
        <f t="shared" si="498"/>
        <v>-9.0884353741496268E-3</v>
      </c>
      <c r="Q1703" s="41">
        <v>44495</v>
      </c>
      <c r="R1703">
        <v>1.86</v>
      </c>
      <c r="S1703">
        <v>1.3815999999999999</v>
      </c>
      <c r="T1703" s="39">
        <f t="shared" si="499"/>
        <v>1.6405502832340164E-2</v>
      </c>
      <c r="U1703" s="42">
        <v>44497.62533333333</v>
      </c>
      <c r="V1703" s="44">
        <v>8.0299999999999994</v>
      </c>
      <c r="W1703" s="44">
        <v>6.3140000000000001</v>
      </c>
      <c r="X1703" s="43">
        <f t="shared" si="511"/>
        <v>0</v>
      </c>
      <c r="Y1703" s="42">
        <v>44497.62533333333</v>
      </c>
      <c r="Z1703" s="44">
        <v>9.64</v>
      </c>
      <c r="AA1703" s="44">
        <v>7.8129999999999997</v>
      </c>
      <c r="AB1703" s="43">
        <f t="shared" si="512"/>
        <v>0</v>
      </c>
      <c r="AC1703" s="42">
        <v>44497.62533333333</v>
      </c>
      <c r="AD1703" s="44">
        <v>19.54</v>
      </c>
      <c r="AE1703" s="44">
        <v>16.901</v>
      </c>
      <c r="AF1703" s="43">
        <f t="shared" si="513"/>
        <v>-3.0673037220550702E-3</v>
      </c>
      <c r="AG1703" s="41">
        <v>44495</v>
      </c>
      <c r="AH1703">
        <v>14.5</v>
      </c>
      <c r="AI1703">
        <v>6.2888999999999999</v>
      </c>
      <c r="AJ1703" s="39">
        <f t="shared" si="500"/>
        <v>-6.8380657591358982E-3</v>
      </c>
      <c r="AK1703" s="45" t="s">
        <v>1295</v>
      </c>
      <c r="AL1703">
        <v>18.399999999999999</v>
      </c>
      <c r="AM1703">
        <v>13.610900000000001</v>
      </c>
      <c r="AN1703" s="39">
        <f t="shared" si="501"/>
        <v>-1.0861827282267523E-3</v>
      </c>
      <c r="AO1703" s="41">
        <v>44495</v>
      </c>
      <c r="AP1703">
        <v>9.5</v>
      </c>
      <c r="AQ1703">
        <v>8.7546999999999997</v>
      </c>
      <c r="AR1703" s="18">
        <f t="shared" si="502"/>
        <v>-8.3480585383535564E-3</v>
      </c>
      <c r="AS1703" s="41">
        <v>44495</v>
      </c>
      <c r="AT1703">
        <v>11.9</v>
      </c>
      <c r="AU1703">
        <v>10.426399999999999</v>
      </c>
      <c r="AV1703" s="39">
        <f t="shared" si="503"/>
        <v>0</v>
      </c>
      <c r="AW1703" s="41">
        <v>44495</v>
      </c>
      <c r="AX1703">
        <v>11.69</v>
      </c>
      <c r="AY1703">
        <v>8.0012000000000008</v>
      </c>
      <c r="AZ1703" s="39">
        <f t="shared" si="504"/>
        <v>4.4679462070766542E-2</v>
      </c>
      <c r="BA1703" s="41">
        <v>44495</v>
      </c>
      <c r="BB1703">
        <v>6.3</v>
      </c>
      <c r="BC1703">
        <v>4.1630000000000003</v>
      </c>
      <c r="BD1703" s="39">
        <f t="shared" si="505"/>
        <v>-1.7163632929621864E-2</v>
      </c>
      <c r="BE1703" s="41">
        <v>44495</v>
      </c>
      <c r="BF1703">
        <v>11.99</v>
      </c>
      <c r="BG1703">
        <v>9.2721</v>
      </c>
      <c r="BH1703" s="39">
        <f t="shared" si="506"/>
        <v>-8.2975926205304193E-4</v>
      </c>
      <c r="BI1703" s="41">
        <v>44495</v>
      </c>
      <c r="BJ1703">
        <v>1.44</v>
      </c>
      <c r="BK1703">
        <v>1.44</v>
      </c>
      <c r="BL1703" s="39">
        <f t="shared" si="507"/>
        <v>-2.0408163265306142E-2</v>
      </c>
      <c r="BM1703" s="41">
        <v>44495</v>
      </c>
      <c r="BN1703">
        <v>7.29</v>
      </c>
      <c r="BO1703">
        <v>5.375</v>
      </c>
      <c r="BP1703" s="46">
        <f t="shared" si="508"/>
        <v>2.7610910040670399E-3</v>
      </c>
      <c r="BQ1703" s="41">
        <v>44495</v>
      </c>
      <c r="BR1703">
        <v>13.7</v>
      </c>
      <c r="BS1703">
        <v>8.1557999999999993</v>
      </c>
      <c r="BT1703" s="18">
        <f t="shared" si="509"/>
        <v>1.407505035684966E-2</v>
      </c>
      <c r="BU1703" s="41">
        <v>44495</v>
      </c>
      <c r="BV1703">
        <v>3.85</v>
      </c>
      <c r="BW1703">
        <v>2.8104</v>
      </c>
      <c r="BX1703" s="39">
        <f t="shared" si="510"/>
        <v>0</v>
      </c>
      <c r="BY1703" s="41">
        <v>44789</v>
      </c>
      <c r="BZ1703">
        <v>12.65</v>
      </c>
      <c r="CA1703">
        <v>9.8140999999999998</v>
      </c>
    </row>
    <row r="1704" spans="1:79">
      <c r="A1704" s="41">
        <v>44496</v>
      </c>
      <c r="B1704">
        <v>7.3</v>
      </c>
      <c r="C1704">
        <v>4.8449999999999998</v>
      </c>
      <c r="D1704" s="34">
        <f t="shared" si="496"/>
        <v>-4.0905260128676459E-3</v>
      </c>
      <c r="E1704" s="41">
        <v>44496</v>
      </c>
      <c r="F1704">
        <v>1.43</v>
      </c>
      <c r="G1704">
        <v>1.43</v>
      </c>
      <c r="H1704" s="39">
        <f t="shared" si="497"/>
        <v>2.142857142857145E-2</v>
      </c>
      <c r="L1704" s="38"/>
      <c r="M1704" s="41">
        <v>44496</v>
      </c>
      <c r="N1704">
        <v>5.49</v>
      </c>
      <c r="O1704">
        <v>3.6682999999999999</v>
      </c>
      <c r="P1704" s="43">
        <f t="shared" si="498"/>
        <v>7.3319420035149237E-3</v>
      </c>
      <c r="Q1704" s="41">
        <v>44496</v>
      </c>
      <c r="R1704">
        <v>1.84</v>
      </c>
      <c r="S1704">
        <v>1.3668</v>
      </c>
      <c r="T1704" s="39">
        <f t="shared" si="499"/>
        <v>-1.071221771858709E-2</v>
      </c>
      <c r="U1704" s="42">
        <v>44498.62533333333</v>
      </c>
      <c r="V1704" s="44">
        <v>8.25</v>
      </c>
      <c r="W1704" s="44">
        <v>6.4870000000000001</v>
      </c>
      <c r="X1704" s="43">
        <f t="shared" si="511"/>
        <v>2.7399429838454236E-2</v>
      </c>
      <c r="Y1704" s="42">
        <v>44498.62533333333</v>
      </c>
      <c r="Z1704" s="44">
        <v>9.64</v>
      </c>
      <c r="AA1704" s="44">
        <v>7.8129999999999997</v>
      </c>
      <c r="AB1704" s="43">
        <f t="shared" si="512"/>
        <v>0</v>
      </c>
      <c r="AC1704" s="42">
        <v>44498.62533333333</v>
      </c>
      <c r="AD1704" s="44">
        <v>19.54</v>
      </c>
      <c r="AE1704" s="44">
        <v>16.901</v>
      </c>
      <c r="AF1704" s="43">
        <f t="shared" si="513"/>
        <v>0</v>
      </c>
      <c r="AG1704" s="41">
        <v>44496</v>
      </c>
      <c r="AH1704">
        <v>14.5</v>
      </c>
      <c r="AI1704">
        <v>6.2888999999999999</v>
      </c>
      <c r="AJ1704" s="39">
        <f t="shared" si="500"/>
        <v>0</v>
      </c>
      <c r="AK1704" s="45" t="s">
        <v>1296</v>
      </c>
      <c r="AL1704">
        <v>18.399999999999999</v>
      </c>
      <c r="AM1704">
        <v>13.610900000000001</v>
      </c>
      <c r="AN1704" s="39">
        <f t="shared" si="501"/>
        <v>0</v>
      </c>
      <c r="AO1704" s="41">
        <v>44496</v>
      </c>
      <c r="AP1704">
        <v>9.49</v>
      </c>
      <c r="AQ1704">
        <v>8.7454999999999998</v>
      </c>
      <c r="AR1704" s="18">
        <f t="shared" si="502"/>
        <v>-1.0508641072795042E-3</v>
      </c>
      <c r="AS1704" s="41">
        <v>44496</v>
      </c>
      <c r="AT1704">
        <v>11.9</v>
      </c>
      <c r="AU1704">
        <v>10.426399999999999</v>
      </c>
      <c r="AV1704" s="39">
        <f t="shared" si="503"/>
        <v>0</v>
      </c>
      <c r="AW1704" s="41">
        <v>44496</v>
      </c>
      <c r="AX1704">
        <v>11.64</v>
      </c>
      <c r="AY1704">
        <v>7.9669999999999996</v>
      </c>
      <c r="AZ1704" s="39">
        <f t="shared" si="504"/>
        <v>-4.2743588461732138E-3</v>
      </c>
      <c r="BA1704" s="41">
        <v>44496</v>
      </c>
      <c r="BB1704">
        <v>6.39</v>
      </c>
      <c r="BC1704">
        <v>4.2224000000000004</v>
      </c>
      <c r="BD1704" s="39">
        <f t="shared" si="505"/>
        <v>1.426855632957005E-2</v>
      </c>
      <c r="BE1704" s="41">
        <v>44496</v>
      </c>
      <c r="BF1704">
        <v>11.98</v>
      </c>
      <c r="BG1704">
        <v>9.2643000000000004</v>
      </c>
      <c r="BH1704" s="39">
        <f t="shared" si="506"/>
        <v>-8.4123337755196608E-4</v>
      </c>
      <c r="BI1704" s="41">
        <v>44496</v>
      </c>
      <c r="BJ1704">
        <v>1.46</v>
      </c>
      <c r="BK1704">
        <v>1.46</v>
      </c>
      <c r="BL1704" s="39">
        <f t="shared" si="507"/>
        <v>1.3888888888888902E-2</v>
      </c>
      <c r="BM1704" s="41">
        <v>44496</v>
      </c>
      <c r="BN1704">
        <v>7.2</v>
      </c>
      <c r="BO1704">
        <v>5.3086000000000002</v>
      </c>
      <c r="BP1704" s="46">
        <f t="shared" si="508"/>
        <v>-1.2353488372092984E-2</v>
      </c>
      <c r="BQ1704" s="41">
        <v>44496</v>
      </c>
      <c r="BR1704">
        <v>13.69</v>
      </c>
      <c r="BS1704">
        <v>8.1498000000000008</v>
      </c>
      <c r="BT1704" s="18">
        <f t="shared" si="509"/>
        <v>-7.3567277275049059E-4</v>
      </c>
      <c r="BU1704" s="41">
        <v>44496</v>
      </c>
      <c r="BV1704">
        <v>3.89</v>
      </c>
      <c r="BW1704">
        <v>2.8395999999999999</v>
      </c>
      <c r="BX1704" s="39">
        <f t="shared" si="510"/>
        <v>1.0389980074010778E-2</v>
      </c>
      <c r="BY1704" s="41">
        <v>44790</v>
      </c>
      <c r="BZ1704">
        <v>12.7</v>
      </c>
      <c r="CA1704">
        <v>9.8528000000000002</v>
      </c>
    </row>
    <row r="1705" spans="1:79">
      <c r="A1705" s="41">
        <v>44497</v>
      </c>
      <c r="B1705">
        <v>7.3</v>
      </c>
      <c r="C1705">
        <v>4.8449999999999998</v>
      </c>
      <c r="D1705" s="34">
        <f t="shared" si="496"/>
        <v>0</v>
      </c>
      <c r="E1705" s="41">
        <v>44497</v>
      </c>
      <c r="F1705">
        <v>1.4</v>
      </c>
      <c r="G1705">
        <v>1.4</v>
      </c>
      <c r="H1705" s="39">
        <f t="shared" si="497"/>
        <v>-2.0979020979020997E-2</v>
      </c>
      <c r="L1705" s="38"/>
      <c r="M1705" s="41">
        <v>44497</v>
      </c>
      <c r="N1705">
        <v>5.46</v>
      </c>
      <c r="O1705">
        <v>3.6482000000000001</v>
      </c>
      <c r="P1705" s="43">
        <f t="shared" si="498"/>
        <v>-5.4793773682631696E-3</v>
      </c>
      <c r="Q1705" s="41">
        <v>44497</v>
      </c>
      <c r="R1705">
        <v>1.84</v>
      </c>
      <c r="S1705">
        <v>1.3668</v>
      </c>
      <c r="T1705" s="39">
        <f t="shared" si="499"/>
        <v>0</v>
      </c>
      <c r="U1705" s="42">
        <v>44501.62533333333</v>
      </c>
      <c r="V1705" s="44">
        <v>8.25</v>
      </c>
      <c r="W1705" s="44">
        <v>6.4870000000000001</v>
      </c>
      <c r="X1705" s="43">
        <f t="shared" si="511"/>
        <v>0</v>
      </c>
      <c r="Y1705" s="42">
        <v>44501.62533333333</v>
      </c>
      <c r="Z1705" s="44">
        <v>9.64</v>
      </c>
      <c r="AA1705" s="44">
        <v>7.8129999999999997</v>
      </c>
      <c r="AB1705" s="43">
        <f t="shared" si="512"/>
        <v>0</v>
      </c>
      <c r="AC1705" s="42">
        <v>44501.62533333333</v>
      </c>
      <c r="AD1705" s="44">
        <v>19.5</v>
      </c>
      <c r="AE1705" s="44">
        <v>16.867000000000001</v>
      </c>
      <c r="AF1705" s="43">
        <f t="shared" si="513"/>
        <v>-2.0117152831192783E-3</v>
      </c>
      <c r="AG1705" s="41">
        <v>44497</v>
      </c>
      <c r="AH1705">
        <v>14.6</v>
      </c>
      <c r="AI1705">
        <v>6.3322000000000003</v>
      </c>
      <c r="AJ1705" s="39">
        <f t="shared" si="500"/>
        <v>6.8851468460303612E-3</v>
      </c>
      <c r="AK1705" s="45" t="s">
        <v>1297</v>
      </c>
      <c r="AL1705">
        <v>18.55</v>
      </c>
      <c r="AM1705">
        <v>13.7219</v>
      </c>
      <c r="AN1705" s="39">
        <f t="shared" si="501"/>
        <v>8.1552285300750781E-3</v>
      </c>
      <c r="AO1705" s="41">
        <v>44497</v>
      </c>
      <c r="AP1705">
        <v>9.57</v>
      </c>
      <c r="AQ1705">
        <v>8.8192000000000004</v>
      </c>
      <c r="AR1705" s="18">
        <f t="shared" si="502"/>
        <v>8.427191126865307E-3</v>
      </c>
      <c r="AS1705" s="41">
        <v>44497</v>
      </c>
      <c r="AT1705">
        <v>11.9</v>
      </c>
      <c r="AU1705">
        <v>10.426399999999999</v>
      </c>
      <c r="AV1705" s="39">
        <f t="shared" si="503"/>
        <v>0</v>
      </c>
      <c r="AW1705" s="41">
        <v>44497</v>
      </c>
      <c r="AX1705">
        <v>11.59</v>
      </c>
      <c r="AY1705">
        <v>7.9328000000000003</v>
      </c>
      <c r="AZ1705" s="39">
        <f t="shared" si="504"/>
        <v>-4.292707418099579E-3</v>
      </c>
      <c r="BA1705" s="41">
        <v>44497</v>
      </c>
      <c r="BB1705">
        <v>6.39</v>
      </c>
      <c r="BC1705">
        <v>4.2224000000000004</v>
      </c>
      <c r="BD1705" s="39">
        <f t="shared" si="505"/>
        <v>0</v>
      </c>
      <c r="BE1705" s="41">
        <v>44497</v>
      </c>
      <c r="BF1705">
        <v>11.99</v>
      </c>
      <c r="BG1705">
        <v>9.2721</v>
      </c>
      <c r="BH1705" s="39">
        <f t="shared" si="506"/>
        <v>8.4194164696734615E-4</v>
      </c>
      <c r="BI1705" s="41">
        <v>44497</v>
      </c>
      <c r="BJ1705">
        <v>1.46</v>
      </c>
      <c r="BK1705">
        <v>1.46</v>
      </c>
      <c r="BL1705" s="39">
        <f t="shared" si="507"/>
        <v>0</v>
      </c>
      <c r="BM1705" s="41">
        <v>44497</v>
      </c>
      <c r="BN1705">
        <v>7.19</v>
      </c>
      <c r="BO1705">
        <v>5.3011999999999997</v>
      </c>
      <c r="BP1705" s="46">
        <f t="shared" si="508"/>
        <v>-1.3939645104171566E-3</v>
      </c>
      <c r="BQ1705" s="41">
        <v>44497</v>
      </c>
      <c r="BR1705">
        <v>13.99</v>
      </c>
      <c r="BS1705">
        <v>8.3284000000000002</v>
      </c>
      <c r="BT1705" s="18">
        <f t="shared" si="509"/>
        <v>2.1914648212225996E-2</v>
      </c>
      <c r="BU1705" s="41">
        <v>44497</v>
      </c>
      <c r="BV1705">
        <v>3.9</v>
      </c>
      <c r="BW1705">
        <v>2.8469000000000002</v>
      </c>
      <c r="BX1705" s="39">
        <f t="shared" si="510"/>
        <v>2.570784617551876E-3</v>
      </c>
      <c r="BY1705" s="41">
        <v>44791</v>
      </c>
      <c r="BZ1705">
        <v>12.8</v>
      </c>
      <c r="CA1705">
        <v>9.9304000000000006</v>
      </c>
    </row>
    <row r="1706" spans="1:79">
      <c r="A1706" s="41">
        <v>44498</v>
      </c>
      <c r="B1706">
        <v>7.34</v>
      </c>
      <c r="C1706">
        <v>4.8715000000000002</v>
      </c>
      <c r="D1706" s="34">
        <f t="shared" si="496"/>
        <v>5.4695562435501371E-3</v>
      </c>
      <c r="E1706" s="41">
        <v>44498</v>
      </c>
      <c r="F1706">
        <v>1.4</v>
      </c>
      <c r="G1706">
        <v>1.4</v>
      </c>
      <c r="H1706" s="39">
        <f t="shared" si="497"/>
        <v>0</v>
      </c>
      <c r="L1706" s="38"/>
      <c r="M1706" s="41">
        <v>44498</v>
      </c>
      <c r="N1706">
        <v>5.42</v>
      </c>
      <c r="O1706">
        <v>3.6215000000000002</v>
      </c>
      <c r="P1706" s="43">
        <f t="shared" si="498"/>
        <v>-7.3186777040732268E-3</v>
      </c>
      <c r="Q1706" s="41">
        <v>44498</v>
      </c>
      <c r="R1706">
        <v>1.85</v>
      </c>
      <c r="S1706">
        <v>1.3742000000000001</v>
      </c>
      <c r="T1706" s="39">
        <f t="shared" si="499"/>
        <v>5.4141059408838697E-3</v>
      </c>
      <c r="U1706" s="42">
        <v>44502.62533333333</v>
      </c>
      <c r="V1706" s="44">
        <v>8.1999999999999993</v>
      </c>
      <c r="W1706" s="44">
        <v>6.4480000000000004</v>
      </c>
      <c r="X1706" s="43">
        <f t="shared" si="511"/>
        <v>-6.0120240480961464E-3</v>
      </c>
      <c r="Y1706" s="42">
        <v>44502.62533333333</v>
      </c>
      <c r="Z1706" s="44">
        <v>9.64</v>
      </c>
      <c r="AA1706" s="44">
        <v>7.8129999999999997</v>
      </c>
      <c r="AB1706" s="43">
        <f t="shared" si="512"/>
        <v>0</v>
      </c>
      <c r="AC1706" s="42">
        <v>44502.62533333333</v>
      </c>
      <c r="AD1706" s="44">
        <v>19.5</v>
      </c>
      <c r="AE1706" s="44">
        <v>16.867000000000001</v>
      </c>
      <c r="AF1706" s="43">
        <f t="shared" si="513"/>
        <v>0</v>
      </c>
      <c r="AG1706" s="41">
        <v>44498</v>
      </c>
      <c r="AH1706">
        <v>14.69</v>
      </c>
      <c r="AI1706">
        <v>6.3712999999999997</v>
      </c>
      <c r="AJ1706" s="39">
        <f t="shared" si="500"/>
        <v>6.1747891727992592E-3</v>
      </c>
      <c r="AK1706" s="45" t="s">
        <v>1298</v>
      </c>
      <c r="AL1706">
        <v>18.54</v>
      </c>
      <c r="AM1706">
        <v>13.714499999999999</v>
      </c>
      <c r="AN1706" s="39">
        <f t="shared" si="501"/>
        <v>-5.3928391840783838E-4</v>
      </c>
      <c r="AO1706" s="41">
        <v>44498</v>
      </c>
      <c r="AP1706">
        <v>9.49</v>
      </c>
      <c r="AQ1706">
        <v>8.7454999999999998</v>
      </c>
      <c r="AR1706" s="18">
        <f t="shared" si="502"/>
        <v>-8.3567670537010776E-3</v>
      </c>
      <c r="AS1706" s="41">
        <v>44498</v>
      </c>
      <c r="AT1706">
        <v>11.9</v>
      </c>
      <c r="AU1706">
        <v>10.426399999999999</v>
      </c>
      <c r="AV1706" s="39">
        <f t="shared" si="503"/>
        <v>0</v>
      </c>
      <c r="AW1706" s="41">
        <v>44498</v>
      </c>
      <c r="AX1706">
        <v>11.49</v>
      </c>
      <c r="AY1706">
        <v>7.8643000000000001</v>
      </c>
      <c r="AZ1706" s="39">
        <f t="shared" si="504"/>
        <v>-8.6350342880193911E-3</v>
      </c>
      <c r="BA1706" s="41">
        <v>44498</v>
      </c>
      <c r="BB1706">
        <v>6.29</v>
      </c>
      <c r="BC1706">
        <v>4.1563999999999997</v>
      </c>
      <c r="BD1706" s="39">
        <f t="shared" si="505"/>
        <v>-1.5630920803334766E-2</v>
      </c>
      <c r="BE1706" s="41">
        <v>44498</v>
      </c>
      <c r="BF1706">
        <v>11.98</v>
      </c>
      <c r="BG1706">
        <v>9.2643000000000004</v>
      </c>
      <c r="BH1706" s="39">
        <f t="shared" si="506"/>
        <v>-8.4123337755196608E-4</v>
      </c>
      <c r="BI1706" s="41">
        <v>44498</v>
      </c>
      <c r="BJ1706">
        <v>1.46</v>
      </c>
      <c r="BK1706">
        <v>1.46</v>
      </c>
      <c r="BL1706" s="39">
        <f t="shared" si="507"/>
        <v>0</v>
      </c>
      <c r="BM1706" s="41">
        <v>44498</v>
      </c>
      <c r="BN1706">
        <v>7.4</v>
      </c>
      <c r="BO1706">
        <v>5.4561000000000002</v>
      </c>
      <c r="BP1706" s="46">
        <f t="shared" si="508"/>
        <v>2.9219799290726722E-2</v>
      </c>
      <c r="BQ1706" s="41">
        <v>44498</v>
      </c>
      <c r="BR1706">
        <v>13.98</v>
      </c>
      <c r="BS1706">
        <v>8.3224</v>
      </c>
      <c r="BT1706" s="18">
        <f t="shared" si="509"/>
        <v>-7.204264924835775E-4</v>
      </c>
      <c r="BU1706" s="41">
        <v>44498</v>
      </c>
      <c r="BV1706">
        <v>3.89</v>
      </c>
      <c r="BW1706">
        <v>2.8395999999999999</v>
      </c>
      <c r="BX1706" s="39">
        <f t="shared" si="510"/>
        <v>-2.564192630580739E-3</v>
      </c>
      <c r="BY1706" s="41">
        <v>44792</v>
      </c>
      <c r="BZ1706">
        <v>12.8</v>
      </c>
      <c r="CA1706">
        <v>9.9304000000000006</v>
      </c>
    </row>
    <row r="1707" spans="1:79">
      <c r="A1707" s="41">
        <v>44501</v>
      </c>
      <c r="B1707">
        <v>7.32</v>
      </c>
      <c r="C1707">
        <v>4.8582000000000001</v>
      </c>
      <c r="D1707" s="34">
        <f t="shared" si="496"/>
        <v>-2.7301652468439061E-3</v>
      </c>
      <c r="E1707" s="41">
        <v>44501</v>
      </c>
      <c r="F1707">
        <v>1.4</v>
      </c>
      <c r="G1707">
        <v>1.4</v>
      </c>
      <c r="H1707" s="39">
        <f t="shared" si="497"/>
        <v>0</v>
      </c>
      <c r="L1707" s="38"/>
      <c r="M1707" s="41">
        <v>44501</v>
      </c>
      <c r="N1707">
        <v>5.35</v>
      </c>
      <c r="O1707">
        <v>3.5747</v>
      </c>
      <c r="P1707" s="43">
        <f t="shared" si="498"/>
        <v>-1.292282203506839E-2</v>
      </c>
      <c r="Q1707" s="41">
        <v>44501</v>
      </c>
      <c r="R1707">
        <v>1.8</v>
      </c>
      <c r="S1707">
        <v>1.337</v>
      </c>
      <c r="T1707" s="39">
        <f t="shared" si="499"/>
        <v>-2.7070295444622413E-2</v>
      </c>
      <c r="U1707" s="42">
        <v>44503.62533333333</v>
      </c>
      <c r="V1707" s="44">
        <v>8.25</v>
      </c>
      <c r="W1707" s="44">
        <v>6.4870000000000001</v>
      </c>
      <c r="X1707" s="43">
        <f t="shared" si="511"/>
        <v>6.0483870967741465E-3</v>
      </c>
      <c r="Y1707" s="42">
        <v>44503.62533333333</v>
      </c>
      <c r="Z1707" s="44">
        <v>9.64</v>
      </c>
      <c r="AA1707" s="44">
        <v>7.8129999999999997</v>
      </c>
      <c r="AB1707" s="43">
        <f t="shared" si="512"/>
        <v>0</v>
      </c>
      <c r="AC1707" s="42">
        <v>44503.62533333333</v>
      </c>
      <c r="AD1707" s="44">
        <v>19.5</v>
      </c>
      <c r="AE1707" s="44">
        <v>16.867000000000001</v>
      </c>
      <c r="AF1707" s="43">
        <f t="shared" si="513"/>
        <v>0</v>
      </c>
      <c r="AG1707" s="41">
        <v>44501</v>
      </c>
      <c r="AH1707">
        <v>14.7</v>
      </c>
      <c r="AI1707">
        <v>6.3756000000000004</v>
      </c>
      <c r="AJ1707" s="39">
        <f t="shared" si="500"/>
        <v>6.74901511465578E-4</v>
      </c>
      <c r="AK1707" s="45">
        <v>44207</v>
      </c>
      <c r="AL1707">
        <v>18.420000000000002</v>
      </c>
      <c r="AM1707">
        <v>13.6257</v>
      </c>
      <c r="AN1707" s="39">
        <f t="shared" si="501"/>
        <v>-6.4748988297057206E-3</v>
      </c>
      <c r="AO1707" s="41">
        <v>44501</v>
      </c>
      <c r="AP1707">
        <v>9.56</v>
      </c>
      <c r="AQ1707">
        <v>8.81</v>
      </c>
      <c r="AR1707" s="18">
        <f t="shared" si="502"/>
        <v>7.375221542507652E-3</v>
      </c>
      <c r="AS1707" s="41">
        <v>44501</v>
      </c>
      <c r="AT1707">
        <v>12.2</v>
      </c>
      <c r="AU1707">
        <v>10.6892</v>
      </c>
      <c r="AV1707" s="39">
        <f t="shared" si="503"/>
        <v>2.5205248216066945E-2</v>
      </c>
      <c r="AW1707" s="41">
        <v>44501</v>
      </c>
      <c r="AX1707">
        <v>11.53</v>
      </c>
      <c r="AY1707">
        <v>7.8917000000000002</v>
      </c>
      <c r="AZ1707" s="39">
        <f t="shared" si="504"/>
        <v>3.4840990297928731E-3</v>
      </c>
      <c r="BA1707" s="41">
        <v>44501</v>
      </c>
      <c r="BB1707">
        <v>6.37</v>
      </c>
      <c r="BC1707">
        <v>4.2092000000000001</v>
      </c>
      <c r="BD1707" s="39">
        <f t="shared" si="505"/>
        <v>1.2703300933500241E-2</v>
      </c>
      <c r="BE1707" s="41">
        <v>44501</v>
      </c>
      <c r="BF1707">
        <v>11.9</v>
      </c>
      <c r="BG1707">
        <v>9.2025000000000006</v>
      </c>
      <c r="BH1707" s="39">
        <f t="shared" si="506"/>
        <v>-6.6707684336646967E-3</v>
      </c>
      <c r="BI1707" s="41">
        <v>44501</v>
      </c>
      <c r="BJ1707">
        <v>1.45</v>
      </c>
      <c r="BK1707">
        <v>1.45</v>
      </c>
      <c r="BL1707" s="39">
        <f t="shared" si="507"/>
        <v>-6.8493150684931572E-3</v>
      </c>
      <c r="BM1707" s="41">
        <v>44501</v>
      </c>
      <c r="BN1707">
        <v>7.34</v>
      </c>
      <c r="BO1707">
        <v>5.4118000000000004</v>
      </c>
      <c r="BP1707" s="46">
        <f t="shared" si="508"/>
        <v>-8.1193526511610468E-3</v>
      </c>
      <c r="BQ1707" s="41">
        <v>44501</v>
      </c>
      <c r="BR1707">
        <v>13.9</v>
      </c>
      <c r="BS1707">
        <v>8.2748000000000008</v>
      </c>
      <c r="BT1707" s="18">
        <f t="shared" si="509"/>
        <v>-5.7195039892337781E-3</v>
      </c>
      <c r="BU1707" s="41">
        <v>44501</v>
      </c>
      <c r="BV1707">
        <v>3.89</v>
      </c>
      <c r="BW1707">
        <v>2.8395999999999999</v>
      </c>
      <c r="BX1707" s="39">
        <f t="shared" si="510"/>
        <v>0</v>
      </c>
      <c r="BY1707" s="41">
        <v>44795</v>
      </c>
      <c r="BZ1707">
        <v>12.8</v>
      </c>
      <c r="CA1707">
        <v>9.9304000000000006</v>
      </c>
    </row>
    <row r="1708" spans="1:79">
      <c r="A1708" s="41">
        <v>44502</v>
      </c>
      <c r="B1708">
        <v>7.31</v>
      </c>
      <c r="C1708">
        <v>4.8516000000000004</v>
      </c>
      <c r="D1708" s="34">
        <f t="shared" si="496"/>
        <v>-1.3585278498208632E-3</v>
      </c>
      <c r="E1708" s="41">
        <v>44502</v>
      </c>
      <c r="F1708">
        <v>1.41</v>
      </c>
      <c r="G1708">
        <v>1.41</v>
      </c>
      <c r="H1708" s="39">
        <f t="shared" si="497"/>
        <v>7.1428571428571496E-3</v>
      </c>
      <c r="L1708" s="38"/>
      <c r="M1708" s="41">
        <v>44502</v>
      </c>
      <c r="N1708">
        <v>5.3</v>
      </c>
      <c r="O1708">
        <v>3.5413000000000001</v>
      </c>
      <c r="P1708" s="43">
        <f t="shared" si="498"/>
        <v>-9.3434414076705389E-3</v>
      </c>
      <c r="Q1708" s="41">
        <v>44502</v>
      </c>
      <c r="R1708">
        <v>1.82</v>
      </c>
      <c r="S1708">
        <v>1.3519000000000001</v>
      </c>
      <c r="T1708" s="39">
        <f t="shared" si="499"/>
        <v>1.1144353029169884E-2</v>
      </c>
      <c r="U1708" s="42">
        <v>44504.62533333333</v>
      </c>
      <c r="V1708" s="44">
        <v>8.25</v>
      </c>
      <c r="W1708" s="44">
        <v>6.4870000000000001</v>
      </c>
      <c r="X1708" s="43">
        <f t="shared" si="511"/>
        <v>0</v>
      </c>
      <c r="Y1708" s="42">
        <v>44504.62533333333</v>
      </c>
      <c r="Z1708" s="44">
        <v>9.64</v>
      </c>
      <c r="AA1708" s="44">
        <v>7.8129999999999997</v>
      </c>
      <c r="AB1708" s="43">
        <f t="shared" si="512"/>
        <v>0</v>
      </c>
      <c r="AC1708" s="42">
        <v>44504.62533333333</v>
      </c>
      <c r="AD1708" s="44">
        <v>19.5</v>
      </c>
      <c r="AE1708" s="44">
        <v>16.867000000000001</v>
      </c>
      <c r="AF1708" s="43">
        <f t="shared" si="513"/>
        <v>0</v>
      </c>
      <c r="AG1708" s="41">
        <v>44502</v>
      </c>
      <c r="AH1708">
        <v>14.78</v>
      </c>
      <c r="AI1708">
        <v>6.4103000000000003</v>
      </c>
      <c r="AJ1708" s="39">
        <f t="shared" si="500"/>
        <v>5.4426250078423912E-3</v>
      </c>
      <c r="AK1708" s="45">
        <v>44238</v>
      </c>
      <c r="AL1708">
        <v>18.5</v>
      </c>
      <c r="AM1708">
        <v>13.684900000000001</v>
      </c>
      <c r="AN1708" s="39">
        <f t="shared" si="501"/>
        <v>4.3447309129072695E-3</v>
      </c>
      <c r="AO1708" s="41">
        <v>44502</v>
      </c>
      <c r="AP1708">
        <v>9.3699999999999992</v>
      </c>
      <c r="AQ1708">
        <v>8.6349</v>
      </c>
      <c r="AR1708" s="18">
        <f t="shared" si="502"/>
        <v>-1.9875141884222527E-2</v>
      </c>
      <c r="AS1708" s="41">
        <v>44502</v>
      </c>
      <c r="AT1708">
        <v>12.2</v>
      </c>
      <c r="AU1708">
        <v>10.6892</v>
      </c>
      <c r="AV1708" s="39">
        <f t="shared" si="503"/>
        <v>0</v>
      </c>
      <c r="AW1708" s="41">
        <v>44502</v>
      </c>
      <c r="AX1708">
        <v>11.52</v>
      </c>
      <c r="AY1708">
        <v>7.8849</v>
      </c>
      <c r="AZ1708" s="39">
        <f t="shared" si="504"/>
        <v>-8.6166478705477134E-4</v>
      </c>
      <c r="BA1708" s="41">
        <v>44502</v>
      </c>
      <c r="BB1708">
        <v>6.34</v>
      </c>
      <c r="BC1708">
        <v>4.1894</v>
      </c>
      <c r="BD1708" s="39">
        <f t="shared" si="505"/>
        <v>-4.7039817542525991E-3</v>
      </c>
      <c r="BE1708" s="41">
        <v>44502</v>
      </c>
      <c r="BF1708">
        <v>11.8</v>
      </c>
      <c r="BG1708">
        <v>9.1250999999999998</v>
      </c>
      <c r="BH1708" s="39">
        <f t="shared" si="506"/>
        <v>-8.4107579462103562E-3</v>
      </c>
      <c r="BI1708" s="41">
        <v>44502</v>
      </c>
      <c r="BJ1708">
        <v>1.44</v>
      </c>
      <c r="BK1708">
        <v>1.44</v>
      </c>
      <c r="BL1708" s="39">
        <f t="shared" si="507"/>
        <v>-6.896551724137937E-3</v>
      </c>
      <c r="BM1708" s="41">
        <v>44502</v>
      </c>
      <c r="BN1708">
        <v>7.27</v>
      </c>
      <c r="BO1708">
        <v>5.3601999999999999</v>
      </c>
      <c r="BP1708" s="46">
        <f t="shared" si="508"/>
        <v>-9.5347204257364513E-3</v>
      </c>
      <c r="BQ1708" s="41">
        <v>44502</v>
      </c>
      <c r="BR1708">
        <v>13.9</v>
      </c>
      <c r="BS1708">
        <v>8.2748000000000008</v>
      </c>
      <c r="BT1708" s="18">
        <f t="shared" si="509"/>
        <v>0</v>
      </c>
      <c r="BU1708" s="41">
        <v>44502</v>
      </c>
      <c r="BV1708">
        <v>3.88</v>
      </c>
      <c r="BW1708">
        <v>2.8323</v>
      </c>
      <c r="BX1708" s="39">
        <f t="shared" si="510"/>
        <v>-2.5707846175517194E-3</v>
      </c>
      <c r="BY1708" s="41">
        <v>44796</v>
      </c>
      <c r="BZ1708">
        <v>12.8</v>
      </c>
      <c r="CA1708">
        <v>9.9304000000000006</v>
      </c>
    </row>
    <row r="1709" spans="1:79">
      <c r="A1709" s="41">
        <v>44503</v>
      </c>
      <c r="B1709">
        <v>7.32</v>
      </c>
      <c r="C1709">
        <v>4.8582000000000001</v>
      </c>
      <c r="D1709" s="34">
        <f t="shared" si="496"/>
        <v>1.3603759584466396E-3</v>
      </c>
      <c r="E1709" s="41">
        <v>44503</v>
      </c>
      <c r="F1709">
        <v>1.47</v>
      </c>
      <c r="G1709">
        <v>1.47</v>
      </c>
      <c r="H1709" s="39">
        <f t="shared" si="497"/>
        <v>4.2553191489361743E-2</v>
      </c>
      <c r="L1709" s="38"/>
      <c r="M1709" s="41">
        <v>44503</v>
      </c>
      <c r="N1709">
        <v>5.3</v>
      </c>
      <c r="O1709">
        <v>3.5413000000000001</v>
      </c>
      <c r="P1709" s="43">
        <f t="shared" si="498"/>
        <v>0</v>
      </c>
      <c r="Q1709" s="41">
        <v>44503</v>
      </c>
      <c r="R1709">
        <v>1.85</v>
      </c>
      <c r="S1709">
        <v>1.3742000000000001</v>
      </c>
      <c r="T1709" s="39">
        <f t="shared" si="499"/>
        <v>1.649530290701974E-2</v>
      </c>
      <c r="U1709" s="42">
        <v>44505.62533333333</v>
      </c>
      <c r="V1709" s="44">
        <v>8.25</v>
      </c>
      <c r="W1709" s="44">
        <v>6.4870000000000001</v>
      </c>
      <c r="X1709" s="43">
        <f t="shared" si="511"/>
        <v>0</v>
      </c>
      <c r="Y1709" s="42">
        <v>44505.62533333333</v>
      </c>
      <c r="Z1709" s="44">
        <v>9.64</v>
      </c>
      <c r="AA1709" s="44">
        <v>7.8129999999999997</v>
      </c>
      <c r="AB1709" s="43">
        <f t="shared" si="512"/>
        <v>0</v>
      </c>
      <c r="AC1709" s="42">
        <v>44505.62533333333</v>
      </c>
      <c r="AD1709" s="44">
        <v>19.5</v>
      </c>
      <c r="AE1709" s="44">
        <v>16.867000000000001</v>
      </c>
      <c r="AF1709" s="43">
        <f t="shared" si="513"/>
        <v>0</v>
      </c>
      <c r="AG1709" s="41">
        <v>44503</v>
      </c>
      <c r="AH1709">
        <v>14.7</v>
      </c>
      <c r="AI1709">
        <v>6.3756000000000004</v>
      </c>
      <c r="AJ1709" s="39">
        <f t="shared" si="500"/>
        <v>-5.4131631904902975E-3</v>
      </c>
      <c r="AK1709" s="45">
        <v>44266</v>
      </c>
      <c r="AL1709">
        <v>18.5</v>
      </c>
      <c r="AM1709">
        <v>13.684900000000001</v>
      </c>
      <c r="AN1709" s="39">
        <f t="shared" si="501"/>
        <v>0</v>
      </c>
      <c r="AO1709" s="41">
        <v>44503</v>
      </c>
      <c r="AP1709">
        <v>9.57</v>
      </c>
      <c r="AQ1709">
        <v>8.8192000000000004</v>
      </c>
      <c r="AR1709" s="18">
        <f t="shared" si="502"/>
        <v>2.1343617181438158E-2</v>
      </c>
      <c r="AS1709" s="41">
        <v>44503</v>
      </c>
      <c r="AT1709">
        <v>12.2</v>
      </c>
      <c r="AU1709">
        <v>10.6892</v>
      </c>
      <c r="AV1709" s="39">
        <f t="shared" si="503"/>
        <v>0</v>
      </c>
      <c r="AW1709" s="41">
        <v>44503</v>
      </c>
      <c r="AX1709">
        <v>11.49</v>
      </c>
      <c r="AY1709">
        <v>7.8643000000000001</v>
      </c>
      <c r="AZ1709" s="39">
        <f t="shared" si="504"/>
        <v>-2.6125886187522923E-3</v>
      </c>
      <c r="BA1709" s="41">
        <v>44503</v>
      </c>
      <c r="BB1709">
        <v>6.35</v>
      </c>
      <c r="BC1709">
        <v>4.1959999999999997</v>
      </c>
      <c r="BD1709" s="39">
        <f t="shared" si="505"/>
        <v>1.5754045925430173E-3</v>
      </c>
      <c r="BE1709" s="41">
        <v>44503</v>
      </c>
      <c r="BF1709">
        <v>12</v>
      </c>
      <c r="BG1709">
        <v>9.2797999999999998</v>
      </c>
      <c r="BH1709" s="39">
        <f t="shared" si="506"/>
        <v>1.6953238868615144E-2</v>
      </c>
      <c r="BI1709" s="41">
        <v>44503</v>
      </c>
      <c r="BJ1709">
        <v>1.43</v>
      </c>
      <c r="BK1709">
        <v>1.43</v>
      </c>
      <c r="BL1709" s="39">
        <f t="shared" si="507"/>
        <v>-6.944444444444451E-3</v>
      </c>
      <c r="BM1709" s="41">
        <v>44503</v>
      </c>
      <c r="BN1709">
        <v>7.4</v>
      </c>
      <c r="BO1709">
        <v>5.4561000000000002</v>
      </c>
      <c r="BP1709" s="46">
        <f t="shared" si="508"/>
        <v>1.7891123465542391E-2</v>
      </c>
      <c r="BQ1709" s="41">
        <v>44503</v>
      </c>
      <c r="BR1709">
        <v>13.9</v>
      </c>
      <c r="BS1709">
        <v>8.2748000000000008</v>
      </c>
      <c r="BT1709" s="18">
        <f t="shared" si="509"/>
        <v>0</v>
      </c>
      <c r="BU1709" s="41">
        <v>44503</v>
      </c>
      <c r="BV1709">
        <v>3.87</v>
      </c>
      <c r="BW1709">
        <v>2.8250000000000002</v>
      </c>
      <c r="BX1709" s="39">
        <f t="shared" si="510"/>
        <v>-2.5774105850368471E-3</v>
      </c>
      <c r="BY1709" s="41">
        <v>44797</v>
      </c>
      <c r="BZ1709">
        <v>12.75</v>
      </c>
      <c r="CA1709">
        <v>9.8916000000000004</v>
      </c>
    </row>
    <row r="1710" spans="1:79">
      <c r="A1710" s="41">
        <v>44504</v>
      </c>
      <c r="B1710">
        <v>7.32</v>
      </c>
      <c r="C1710">
        <v>4.8582000000000001</v>
      </c>
      <c r="D1710" s="34">
        <f t="shared" si="496"/>
        <v>0</v>
      </c>
      <c r="E1710" s="41">
        <v>44504</v>
      </c>
      <c r="F1710">
        <v>1.41</v>
      </c>
      <c r="G1710">
        <v>1.41</v>
      </c>
      <c r="H1710" s="39">
        <f t="shared" si="497"/>
        <v>-4.0816326530612283E-2</v>
      </c>
      <c r="L1710" s="38"/>
      <c r="M1710" s="41">
        <v>44504</v>
      </c>
      <c r="N1710">
        <v>5.23</v>
      </c>
      <c r="O1710">
        <v>3.4946000000000002</v>
      </c>
      <c r="P1710" s="43">
        <f t="shared" si="498"/>
        <v>-1.3187247620930155E-2</v>
      </c>
      <c r="Q1710" s="41">
        <v>44504</v>
      </c>
      <c r="R1710">
        <v>1.84</v>
      </c>
      <c r="S1710">
        <v>1.3668</v>
      </c>
      <c r="T1710" s="39">
        <f t="shared" si="499"/>
        <v>-5.3849512443604084E-3</v>
      </c>
      <c r="U1710" s="42">
        <v>44508.62533333333</v>
      </c>
      <c r="V1710" s="44">
        <v>8.25</v>
      </c>
      <c r="W1710" s="44">
        <v>6.4870000000000001</v>
      </c>
      <c r="X1710" s="43">
        <f t="shared" si="511"/>
        <v>0</v>
      </c>
      <c r="Y1710" s="42">
        <v>44508.62533333333</v>
      </c>
      <c r="Z1710" s="44">
        <v>9.6300000000000008</v>
      </c>
      <c r="AA1710" s="44">
        <v>7.8049999999999997</v>
      </c>
      <c r="AB1710" s="43">
        <f t="shared" si="512"/>
        <v>-1.0239344681940365E-3</v>
      </c>
      <c r="AC1710" s="42">
        <v>44508.62533333333</v>
      </c>
      <c r="AD1710" s="44">
        <v>19.510000000000002</v>
      </c>
      <c r="AE1710" s="44">
        <v>16.875</v>
      </c>
      <c r="AF1710" s="43">
        <f t="shared" si="513"/>
        <v>4.7429892689862562E-4</v>
      </c>
      <c r="AG1710" s="41">
        <v>44504</v>
      </c>
      <c r="AH1710">
        <v>14.85</v>
      </c>
      <c r="AI1710">
        <v>6.4406999999999996</v>
      </c>
      <c r="AJ1710" s="39">
        <f t="shared" si="500"/>
        <v>1.0210803689064444E-2</v>
      </c>
      <c r="AK1710" s="45">
        <v>44297</v>
      </c>
      <c r="AL1710">
        <v>18.59</v>
      </c>
      <c r="AM1710">
        <v>13.7515</v>
      </c>
      <c r="AN1710" s="39">
        <f t="shared" si="501"/>
        <v>4.8666778712302848E-3</v>
      </c>
      <c r="AO1710" s="41">
        <v>44504</v>
      </c>
      <c r="AP1710">
        <v>9.57</v>
      </c>
      <c r="AQ1710">
        <v>8.8192000000000004</v>
      </c>
      <c r="AR1710" s="18">
        <f t="shared" si="502"/>
        <v>0</v>
      </c>
      <c r="AS1710" s="41">
        <v>44504</v>
      </c>
      <c r="AT1710">
        <v>12.2</v>
      </c>
      <c r="AU1710">
        <v>10.6892</v>
      </c>
      <c r="AV1710" s="39">
        <f t="shared" si="503"/>
        <v>0</v>
      </c>
      <c r="AW1710" s="41">
        <v>44504</v>
      </c>
      <c r="AX1710">
        <v>11.55</v>
      </c>
      <c r="AY1710">
        <v>7.9054000000000002</v>
      </c>
      <c r="AZ1710" s="39">
        <f t="shared" si="504"/>
        <v>5.2261485446893092E-3</v>
      </c>
      <c r="BA1710" s="41">
        <v>44504</v>
      </c>
      <c r="BB1710">
        <v>6.3</v>
      </c>
      <c r="BC1710">
        <v>4.1630000000000003</v>
      </c>
      <c r="BD1710" s="39">
        <f t="shared" si="505"/>
        <v>-7.8646329837939646E-3</v>
      </c>
      <c r="BE1710" s="41">
        <v>44504</v>
      </c>
      <c r="BF1710">
        <v>12</v>
      </c>
      <c r="BG1710">
        <v>9.2797999999999998</v>
      </c>
      <c r="BH1710" s="39">
        <f t="shared" si="506"/>
        <v>0</v>
      </c>
      <c r="BI1710" s="41">
        <v>44504</v>
      </c>
      <c r="BJ1710">
        <v>1.43</v>
      </c>
      <c r="BK1710">
        <v>1.43</v>
      </c>
      <c r="BL1710" s="39">
        <f t="shared" si="507"/>
        <v>0</v>
      </c>
      <c r="BM1710" s="41">
        <v>44504</v>
      </c>
      <c r="BN1710">
        <v>7.5</v>
      </c>
      <c r="BO1710">
        <v>5.5297999999999998</v>
      </c>
      <c r="BP1710" s="46">
        <f t="shared" si="508"/>
        <v>1.3507816938839033E-2</v>
      </c>
      <c r="BQ1710" s="41">
        <v>44504</v>
      </c>
      <c r="BR1710">
        <v>13.9</v>
      </c>
      <c r="BS1710">
        <v>8.2748000000000008</v>
      </c>
      <c r="BT1710" s="18">
        <f t="shared" si="509"/>
        <v>0</v>
      </c>
      <c r="BU1710" s="41">
        <v>44504</v>
      </c>
      <c r="BV1710">
        <v>3.84</v>
      </c>
      <c r="BW1710">
        <v>2.8031000000000001</v>
      </c>
      <c r="BX1710" s="39">
        <f t="shared" si="510"/>
        <v>-7.7522123893805413E-3</v>
      </c>
      <c r="BY1710" s="41">
        <v>44798</v>
      </c>
      <c r="BZ1710">
        <v>12.75</v>
      </c>
      <c r="CA1710">
        <v>9.8916000000000004</v>
      </c>
    </row>
    <row r="1711" spans="1:79">
      <c r="A1711" s="41">
        <v>44505</v>
      </c>
      <c r="B1711">
        <v>7.3</v>
      </c>
      <c r="C1711">
        <v>4.8449999999999998</v>
      </c>
      <c r="D1711" s="34">
        <f t="shared" si="496"/>
        <v>-2.717055699641909E-3</v>
      </c>
      <c r="E1711" s="41">
        <v>44505</v>
      </c>
      <c r="F1711">
        <v>1.47</v>
      </c>
      <c r="G1711">
        <v>1.47</v>
      </c>
      <c r="H1711" s="39">
        <f t="shared" si="497"/>
        <v>4.2553191489361743E-2</v>
      </c>
      <c r="L1711" s="38"/>
      <c r="M1711" s="41">
        <v>44505</v>
      </c>
      <c r="N1711">
        <v>5.3</v>
      </c>
      <c r="O1711">
        <v>3.5413000000000001</v>
      </c>
      <c r="P1711" s="43">
        <f t="shared" si="498"/>
        <v>1.3363475075831271E-2</v>
      </c>
      <c r="Q1711" s="41">
        <v>44505</v>
      </c>
      <c r="R1711">
        <v>1.82</v>
      </c>
      <c r="S1711">
        <v>1.3519000000000001</v>
      </c>
      <c r="T1711" s="39">
        <f t="shared" si="499"/>
        <v>-1.0901375475563297E-2</v>
      </c>
      <c r="U1711" s="42">
        <v>44509.62533333333</v>
      </c>
      <c r="V1711" s="44">
        <v>8.25</v>
      </c>
      <c r="W1711" s="44">
        <v>6.4870000000000001</v>
      </c>
      <c r="X1711" s="43">
        <f t="shared" si="511"/>
        <v>0</v>
      </c>
      <c r="Y1711" s="42">
        <v>44509.62533333333</v>
      </c>
      <c r="Z1711" s="44">
        <v>9.6300000000000008</v>
      </c>
      <c r="AA1711" s="44">
        <v>7.8049999999999997</v>
      </c>
      <c r="AB1711" s="43">
        <f t="shared" si="512"/>
        <v>0</v>
      </c>
      <c r="AC1711" s="42">
        <v>44509.62533333333</v>
      </c>
      <c r="AD1711" s="44">
        <v>20</v>
      </c>
      <c r="AE1711" s="44">
        <v>17.298999999999999</v>
      </c>
      <c r="AF1711" s="43">
        <f t="shared" si="513"/>
        <v>2.5125925925925895E-2</v>
      </c>
      <c r="AG1711" s="41">
        <v>44505</v>
      </c>
      <c r="AH1711">
        <v>14.7</v>
      </c>
      <c r="AI1711">
        <v>6.3756000000000004</v>
      </c>
      <c r="AJ1711" s="39">
        <f t="shared" si="500"/>
        <v>-1.0107597000325938E-2</v>
      </c>
      <c r="AK1711" s="45">
        <v>44327</v>
      </c>
      <c r="AL1711">
        <v>18.55</v>
      </c>
      <c r="AM1711">
        <v>13.7219</v>
      </c>
      <c r="AN1711" s="39">
        <f t="shared" si="501"/>
        <v>-2.1524924553685265E-3</v>
      </c>
      <c r="AO1711" s="41">
        <v>44505</v>
      </c>
      <c r="AP1711">
        <v>9.5500000000000007</v>
      </c>
      <c r="AQ1711">
        <v>8.8008000000000006</v>
      </c>
      <c r="AR1711" s="18">
        <f t="shared" si="502"/>
        <v>-2.0863570391871995E-3</v>
      </c>
      <c r="AS1711" s="41">
        <v>44505</v>
      </c>
      <c r="AT1711">
        <v>12.2</v>
      </c>
      <c r="AU1711">
        <v>10.6892</v>
      </c>
      <c r="AV1711" s="39">
        <f t="shared" si="503"/>
        <v>0</v>
      </c>
      <c r="AW1711" s="41">
        <v>44505</v>
      </c>
      <c r="AX1711">
        <v>11.53</v>
      </c>
      <c r="AY1711">
        <v>7.8917000000000002</v>
      </c>
      <c r="AZ1711" s="39">
        <f t="shared" si="504"/>
        <v>-1.7329926379436897E-3</v>
      </c>
      <c r="BA1711" s="41">
        <v>44505</v>
      </c>
      <c r="BB1711">
        <v>6.3</v>
      </c>
      <c r="BC1711">
        <v>4.1630000000000003</v>
      </c>
      <c r="BD1711" s="39">
        <f t="shared" si="505"/>
        <v>0</v>
      </c>
      <c r="BE1711" s="41">
        <v>44505</v>
      </c>
      <c r="BF1711">
        <v>12.06</v>
      </c>
      <c r="BG1711">
        <v>9.3262</v>
      </c>
      <c r="BH1711" s="39">
        <f t="shared" si="506"/>
        <v>5.0001077609431472E-3</v>
      </c>
      <c r="BI1711" s="41">
        <v>44505</v>
      </c>
      <c r="BJ1711">
        <v>1.41</v>
      </c>
      <c r="BK1711">
        <v>1.41</v>
      </c>
      <c r="BL1711" s="39">
        <f t="shared" si="507"/>
        <v>-1.3986013986014E-2</v>
      </c>
      <c r="BM1711" s="41">
        <v>44505</v>
      </c>
      <c r="BN1711">
        <v>7.56</v>
      </c>
      <c r="BO1711">
        <v>5.5739999999999998</v>
      </c>
      <c r="BP1711" s="46">
        <f t="shared" si="508"/>
        <v>7.9930558067199571E-3</v>
      </c>
      <c r="BQ1711" s="41">
        <v>44505</v>
      </c>
      <c r="BR1711">
        <v>13.9</v>
      </c>
      <c r="BS1711">
        <v>8.2748000000000008</v>
      </c>
      <c r="BT1711" s="18">
        <f t="shared" si="509"/>
        <v>0</v>
      </c>
      <c r="BU1711" s="41">
        <v>44505</v>
      </c>
      <c r="BV1711">
        <v>3.83</v>
      </c>
      <c r="BW1711">
        <v>2.7957999999999998</v>
      </c>
      <c r="BX1711" s="39">
        <f t="shared" si="510"/>
        <v>-2.6042595697621583E-3</v>
      </c>
      <c r="BY1711" s="41">
        <v>44799</v>
      </c>
      <c r="BZ1711">
        <v>12.75</v>
      </c>
      <c r="CA1711">
        <v>9.8916000000000004</v>
      </c>
    </row>
    <row r="1712" spans="1:79">
      <c r="A1712" s="41">
        <v>44508</v>
      </c>
      <c r="B1712">
        <v>7.29</v>
      </c>
      <c r="C1712">
        <v>4.8383000000000003</v>
      </c>
      <c r="D1712" s="34">
        <f t="shared" si="496"/>
        <v>-1.3828689370483972E-3</v>
      </c>
      <c r="E1712" s="41">
        <v>44508</v>
      </c>
      <c r="F1712">
        <v>1.47</v>
      </c>
      <c r="G1712">
        <v>1.47</v>
      </c>
      <c r="H1712" s="39">
        <f t="shared" si="497"/>
        <v>0</v>
      </c>
      <c r="L1712" s="38"/>
      <c r="M1712" s="41">
        <v>44508</v>
      </c>
      <c r="N1712">
        <v>5.29</v>
      </c>
      <c r="O1712">
        <v>3.5347</v>
      </c>
      <c r="P1712" s="43">
        <f t="shared" si="498"/>
        <v>-1.8637223618445658E-3</v>
      </c>
      <c r="Q1712" s="41">
        <v>44508</v>
      </c>
      <c r="R1712">
        <v>1.84</v>
      </c>
      <c r="S1712">
        <v>1.3668</v>
      </c>
      <c r="T1712" s="39">
        <f t="shared" si="499"/>
        <v>1.1021525260744073E-2</v>
      </c>
      <c r="U1712" s="42">
        <v>44510.62533333333</v>
      </c>
      <c r="V1712" s="44">
        <v>8.25</v>
      </c>
      <c r="W1712" s="44">
        <v>6.4870000000000001</v>
      </c>
      <c r="X1712" s="43">
        <f t="shared" si="511"/>
        <v>0</v>
      </c>
      <c r="Y1712" s="42">
        <v>44510.62533333333</v>
      </c>
      <c r="Z1712" s="44">
        <v>9.6300000000000008</v>
      </c>
      <c r="AA1712" s="44">
        <v>7.8049999999999997</v>
      </c>
      <c r="AB1712" s="43">
        <f t="shared" si="512"/>
        <v>0</v>
      </c>
      <c r="AC1712" s="42">
        <v>44510.62533333333</v>
      </c>
      <c r="AD1712" s="44">
        <v>19.510000000000002</v>
      </c>
      <c r="AE1712" s="44">
        <v>16.875</v>
      </c>
      <c r="AF1712" s="43">
        <f t="shared" si="513"/>
        <v>-2.451008728828253E-2</v>
      </c>
      <c r="AG1712" s="41">
        <v>44508</v>
      </c>
      <c r="AH1712">
        <v>14.69</v>
      </c>
      <c r="AI1712">
        <v>6.3712999999999997</v>
      </c>
      <c r="AJ1712" s="39">
        <f t="shared" si="500"/>
        <v>-6.7444632662033949E-4</v>
      </c>
      <c r="AK1712" s="45">
        <v>44419</v>
      </c>
      <c r="AL1712">
        <v>18.600000000000001</v>
      </c>
      <c r="AM1712">
        <v>13.758900000000001</v>
      </c>
      <c r="AN1712" s="39">
        <f t="shared" si="501"/>
        <v>2.6964195920390626E-3</v>
      </c>
      <c r="AO1712" s="41">
        <v>44508</v>
      </c>
      <c r="AP1712">
        <v>9.5500000000000007</v>
      </c>
      <c r="AQ1712">
        <v>8.8008000000000006</v>
      </c>
      <c r="AR1712" s="18">
        <f t="shared" si="502"/>
        <v>0</v>
      </c>
      <c r="AS1712" s="41">
        <v>44508</v>
      </c>
      <c r="AT1712">
        <v>12.2</v>
      </c>
      <c r="AU1712">
        <v>10.6892</v>
      </c>
      <c r="AV1712" s="39">
        <f t="shared" si="503"/>
        <v>0</v>
      </c>
      <c r="AW1712" s="41">
        <v>44508</v>
      </c>
      <c r="AX1712">
        <v>11.49</v>
      </c>
      <c r="AY1712">
        <v>7.8643000000000001</v>
      </c>
      <c r="AZ1712" s="39">
        <f t="shared" si="504"/>
        <v>-3.4720022301912251E-3</v>
      </c>
      <c r="BA1712" s="41">
        <v>44508</v>
      </c>
      <c r="BB1712">
        <v>6.35</v>
      </c>
      <c r="BC1712">
        <v>4.1959999999999997</v>
      </c>
      <c r="BD1712" s="39">
        <f t="shared" si="505"/>
        <v>7.9269757386498853E-3</v>
      </c>
      <c r="BE1712" s="41">
        <v>44508</v>
      </c>
      <c r="BF1712">
        <v>12.06</v>
      </c>
      <c r="BG1712">
        <v>9.3262</v>
      </c>
      <c r="BH1712" s="39">
        <f t="shared" si="506"/>
        <v>0</v>
      </c>
      <c r="BI1712" s="41">
        <v>44508</v>
      </c>
      <c r="BJ1712">
        <v>1.42</v>
      </c>
      <c r="BK1712">
        <v>1.42</v>
      </c>
      <c r="BL1712" s="39">
        <f t="shared" si="507"/>
        <v>7.0921985815602905E-3</v>
      </c>
      <c r="BM1712" s="41">
        <v>44508</v>
      </c>
      <c r="BN1712">
        <v>7.51</v>
      </c>
      <c r="BO1712">
        <v>5.5372000000000003</v>
      </c>
      <c r="BP1712" s="46">
        <f t="shared" si="508"/>
        <v>-6.6020810907785254E-3</v>
      </c>
      <c r="BQ1712" s="41">
        <v>44508</v>
      </c>
      <c r="BR1712">
        <v>13.9</v>
      </c>
      <c r="BS1712">
        <v>8.2748000000000008</v>
      </c>
      <c r="BT1712" s="18">
        <f t="shared" si="509"/>
        <v>0</v>
      </c>
      <c r="BU1712" s="41">
        <v>44508</v>
      </c>
      <c r="BV1712">
        <v>3.85</v>
      </c>
      <c r="BW1712">
        <v>2.8104</v>
      </c>
      <c r="BX1712" s="39">
        <f t="shared" si="510"/>
        <v>5.2221188926247115E-3</v>
      </c>
      <c r="BY1712" s="41">
        <v>44802</v>
      </c>
      <c r="BZ1712">
        <v>12.75</v>
      </c>
      <c r="CA1712">
        <v>9.8916000000000004</v>
      </c>
    </row>
    <row r="1713" spans="1:79">
      <c r="A1713" s="41">
        <v>44509</v>
      </c>
      <c r="B1713">
        <v>7.57</v>
      </c>
      <c r="C1713">
        <v>5.0242000000000004</v>
      </c>
      <c r="D1713" s="34">
        <f t="shared" si="496"/>
        <v>3.8422586445652433E-2</v>
      </c>
      <c r="E1713" s="41">
        <v>44509</v>
      </c>
      <c r="F1713">
        <v>1.47</v>
      </c>
      <c r="G1713">
        <v>1.47</v>
      </c>
      <c r="H1713" s="39">
        <f t="shared" si="497"/>
        <v>0</v>
      </c>
      <c r="L1713" s="38"/>
      <c r="M1713" s="41">
        <v>44509</v>
      </c>
      <c r="N1713">
        <v>5.35</v>
      </c>
      <c r="O1713">
        <v>3.5747</v>
      </c>
      <c r="P1713" s="43">
        <f t="shared" si="498"/>
        <v>1.131637762752144E-2</v>
      </c>
      <c r="Q1713" s="41">
        <v>44509</v>
      </c>
      <c r="R1713">
        <v>1.9</v>
      </c>
      <c r="S1713">
        <v>1.4113</v>
      </c>
      <c r="T1713" s="39">
        <f t="shared" si="499"/>
        <v>3.2557799239098614E-2</v>
      </c>
      <c r="U1713" s="42">
        <v>44511.62533333333</v>
      </c>
      <c r="V1713" s="44">
        <v>8.1999999999999993</v>
      </c>
      <c r="W1713" s="44">
        <v>6.4480000000000004</v>
      </c>
      <c r="X1713" s="43">
        <f t="shared" si="511"/>
        <v>-6.0120240480961464E-3</v>
      </c>
      <c r="Y1713" s="42">
        <v>44511.62533333333</v>
      </c>
      <c r="Z1713" s="44">
        <v>9.6300000000000008</v>
      </c>
      <c r="AA1713" s="44">
        <v>7.8049999999999997</v>
      </c>
      <c r="AB1713" s="43">
        <f t="shared" si="512"/>
        <v>0</v>
      </c>
      <c r="AC1713" s="42">
        <v>44511.62533333333</v>
      </c>
      <c r="AD1713" s="44">
        <v>19.510000000000002</v>
      </c>
      <c r="AE1713" s="44">
        <v>16.875</v>
      </c>
      <c r="AF1713" s="43">
        <f t="shared" si="513"/>
        <v>0</v>
      </c>
      <c r="AG1713" s="41">
        <v>44509</v>
      </c>
      <c r="AH1713">
        <v>14.75</v>
      </c>
      <c r="AI1713">
        <v>6.3973000000000004</v>
      </c>
      <c r="AJ1713" s="39">
        <f t="shared" si="500"/>
        <v>4.0807998367681153E-3</v>
      </c>
      <c r="AK1713" s="45">
        <v>44450</v>
      </c>
      <c r="AL1713">
        <v>18.59</v>
      </c>
      <c r="AM1713">
        <v>13.7515</v>
      </c>
      <c r="AN1713" s="39">
        <f t="shared" si="501"/>
        <v>-5.3783369310050346E-4</v>
      </c>
      <c r="AO1713" s="41">
        <v>44509</v>
      </c>
      <c r="AP1713">
        <v>9.4499999999999993</v>
      </c>
      <c r="AQ1713">
        <v>8.7086000000000006</v>
      </c>
      <c r="AR1713" s="18">
        <f t="shared" si="502"/>
        <v>-1.047632033451505E-2</v>
      </c>
      <c r="AS1713" s="41">
        <v>44509</v>
      </c>
      <c r="AT1713">
        <v>12</v>
      </c>
      <c r="AU1713">
        <v>10.513999999999999</v>
      </c>
      <c r="AV1713" s="39">
        <f t="shared" si="503"/>
        <v>-1.6390375332110938E-2</v>
      </c>
      <c r="AW1713" s="41">
        <v>44509</v>
      </c>
      <c r="AX1713">
        <v>11.34</v>
      </c>
      <c r="AY1713">
        <v>7.7617000000000003</v>
      </c>
      <c r="AZ1713" s="39">
        <f t="shared" si="504"/>
        <v>-1.3046297826888573E-2</v>
      </c>
      <c r="BA1713" s="41">
        <v>44509</v>
      </c>
      <c r="BB1713">
        <v>6.34</v>
      </c>
      <c r="BC1713">
        <v>4.1894</v>
      </c>
      <c r="BD1713" s="39">
        <f t="shared" si="505"/>
        <v>-1.5729265967587506E-3</v>
      </c>
      <c r="BE1713" s="41">
        <v>44509</v>
      </c>
      <c r="BF1713">
        <v>12</v>
      </c>
      <c r="BG1713">
        <v>9.2797999999999998</v>
      </c>
      <c r="BH1713" s="39">
        <f t="shared" si="506"/>
        <v>-4.9752310694602536E-3</v>
      </c>
      <c r="BI1713" s="41">
        <v>44509</v>
      </c>
      <c r="BJ1713">
        <v>1.42</v>
      </c>
      <c r="BK1713">
        <v>1.42</v>
      </c>
      <c r="BL1713" s="39">
        <f t="shared" si="507"/>
        <v>0</v>
      </c>
      <c r="BM1713" s="41">
        <v>44509</v>
      </c>
      <c r="BN1713">
        <v>7.49</v>
      </c>
      <c r="BO1713">
        <v>5.5224000000000002</v>
      </c>
      <c r="BP1713" s="46">
        <f t="shared" si="508"/>
        <v>-2.6728310337354884E-3</v>
      </c>
      <c r="BQ1713" s="41">
        <v>44509</v>
      </c>
      <c r="BR1713">
        <v>13.9</v>
      </c>
      <c r="BS1713">
        <v>8.2748000000000008</v>
      </c>
      <c r="BT1713" s="18">
        <f t="shared" si="509"/>
        <v>0</v>
      </c>
      <c r="BU1713" s="41">
        <v>44509</v>
      </c>
      <c r="BV1713">
        <v>3.82</v>
      </c>
      <c r="BW1713">
        <v>2.7885</v>
      </c>
      <c r="BX1713" s="39">
        <f t="shared" si="510"/>
        <v>-7.7924850555081233E-3</v>
      </c>
      <c r="BY1713" s="41">
        <v>44803</v>
      </c>
      <c r="BZ1713">
        <v>12.8</v>
      </c>
      <c r="CA1713">
        <v>9.9304000000000006</v>
      </c>
    </row>
    <row r="1714" spans="1:79">
      <c r="A1714" s="41">
        <v>44510</v>
      </c>
      <c r="B1714">
        <v>7.58</v>
      </c>
      <c r="C1714">
        <v>5.0308000000000002</v>
      </c>
      <c r="D1714" s="34">
        <f t="shared" si="496"/>
        <v>1.3136419728513428E-3</v>
      </c>
      <c r="E1714" s="41">
        <v>44510</v>
      </c>
      <c r="F1714">
        <v>1.47</v>
      </c>
      <c r="G1714">
        <v>1.47</v>
      </c>
      <c r="H1714" s="39">
        <f t="shared" si="497"/>
        <v>0</v>
      </c>
      <c r="L1714" s="38"/>
      <c r="M1714" s="41">
        <v>44510</v>
      </c>
      <c r="N1714">
        <v>5.35</v>
      </c>
      <c r="O1714">
        <v>3.5747</v>
      </c>
      <c r="P1714" s="43">
        <f t="shared" si="498"/>
        <v>0</v>
      </c>
      <c r="Q1714" s="41">
        <v>44510</v>
      </c>
      <c r="R1714">
        <v>1.88</v>
      </c>
      <c r="S1714">
        <v>1.3965000000000001</v>
      </c>
      <c r="T1714" s="39">
        <f t="shared" si="499"/>
        <v>-1.048678523347263E-2</v>
      </c>
      <c r="U1714" s="42">
        <v>44512.62533333333</v>
      </c>
      <c r="V1714" s="44">
        <v>8.3000000000000007</v>
      </c>
      <c r="W1714" s="44">
        <v>6.5270000000000001</v>
      </c>
      <c r="X1714" s="43">
        <f t="shared" si="511"/>
        <v>1.2251861042183581E-2</v>
      </c>
      <c r="Y1714" s="42">
        <v>44512.62533333333</v>
      </c>
      <c r="Z1714" s="44">
        <v>9.6300000000000008</v>
      </c>
      <c r="AA1714" s="44">
        <v>7.8049999999999997</v>
      </c>
      <c r="AB1714" s="43">
        <f t="shared" si="512"/>
        <v>0</v>
      </c>
      <c r="AC1714" s="42">
        <v>44512.62533333333</v>
      </c>
      <c r="AD1714" s="44">
        <v>19.510000000000002</v>
      </c>
      <c r="AE1714" s="44">
        <v>16.875</v>
      </c>
      <c r="AF1714" s="43">
        <f t="shared" si="513"/>
        <v>0</v>
      </c>
      <c r="AG1714" s="41">
        <v>44510</v>
      </c>
      <c r="AH1714">
        <v>14.7</v>
      </c>
      <c r="AI1714">
        <v>6.3756000000000004</v>
      </c>
      <c r="AJ1714" s="39">
        <f t="shared" si="500"/>
        <v>-3.392056023634979E-3</v>
      </c>
      <c r="AK1714" s="45">
        <v>44480</v>
      </c>
      <c r="AL1714">
        <v>18.579999999999998</v>
      </c>
      <c r="AM1714">
        <v>13.7441</v>
      </c>
      <c r="AN1714" s="39">
        <f t="shared" si="501"/>
        <v>-5.3812311384216394E-4</v>
      </c>
      <c r="AO1714" s="41">
        <v>44510</v>
      </c>
      <c r="AP1714">
        <v>9.35</v>
      </c>
      <c r="AQ1714">
        <v>8.6165000000000003</v>
      </c>
      <c r="AR1714" s="18">
        <f t="shared" si="502"/>
        <v>-1.0575752704223444E-2</v>
      </c>
      <c r="AS1714" s="41">
        <v>44510</v>
      </c>
      <c r="AT1714">
        <v>12</v>
      </c>
      <c r="AU1714">
        <v>10.513999999999999</v>
      </c>
      <c r="AV1714" s="39">
        <f t="shared" si="503"/>
        <v>0</v>
      </c>
      <c r="AW1714" s="41">
        <v>44510</v>
      </c>
      <c r="AX1714">
        <v>11.4</v>
      </c>
      <c r="AY1714">
        <v>7.8026999999999997</v>
      </c>
      <c r="AZ1714" s="39">
        <f t="shared" si="504"/>
        <v>5.2823479392400483E-3</v>
      </c>
      <c r="BA1714" s="41">
        <v>44510</v>
      </c>
      <c r="BB1714">
        <v>6.39</v>
      </c>
      <c r="BC1714">
        <v>4.2224000000000004</v>
      </c>
      <c r="BD1714" s="39">
        <f t="shared" si="505"/>
        <v>7.8770229627155106E-3</v>
      </c>
      <c r="BE1714" s="41">
        <v>44510</v>
      </c>
      <c r="BF1714">
        <v>12</v>
      </c>
      <c r="BG1714">
        <v>9.2797999999999998</v>
      </c>
      <c r="BH1714" s="39">
        <f t="shared" si="506"/>
        <v>0</v>
      </c>
      <c r="BI1714" s="41">
        <v>44510</v>
      </c>
      <c r="BJ1714">
        <v>1.42</v>
      </c>
      <c r="BK1714">
        <v>1.42</v>
      </c>
      <c r="BL1714" s="39">
        <f t="shared" si="507"/>
        <v>0</v>
      </c>
      <c r="BM1714" s="41">
        <v>44510</v>
      </c>
      <c r="BN1714">
        <v>7.5</v>
      </c>
      <c r="BO1714">
        <v>5.5297999999999998</v>
      </c>
      <c r="BP1714" s="46">
        <f t="shared" si="508"/>
        <v>1.3399971027088999E-3</v>
      </c>
      <c r="BQ1714" s="41">
        <v>44510</v>
      </c>
      <c r="BR1714">
        <v>13.85</v>
      </c>
      <c r="BS1714">
        <v>8.2451000000000008</v>
      </c>
      <c r="BT1714" s="18">
        <f t="shared" si="509"/>
        <v>-3.5892106153623117E-3</v>
      </c>
      <c r="BU1714" s="41">
        <v>44510</v>
      </c>
      <c r="BV1714">
        <v>3.82</v>
      </c>
      <c r="BW1714">
        <v>2.7885</v>
      </c>
      <c r="BX1714" s="39">
        <f t="shared" si="510"/>
        <v>0</v>
      </c>
      <c r="BY1714" s="41">
        <v>44804</v>
      </c>
      <c r="BZ1714">
        <v>12.99</v>
      </c>
      <c r="CA1714">
        <v>10.0778</v>
      </c>
    </row>
    <row r="1715" spans="1:79">
      <c r="A1715" s="41">
        <v>44511</v>
      </c>
      <c r="B1715">
        <v>7.5</v>
      </c>
      <c r="C1715">
        <v>4.9776999999999996</v>
      </c>
      <c r="D1715" s="34">
        <f t="shared" si="496"/>
        <v>-1.0554981315099108E-2</v>
      </c>
      <c r="E1715" s="41">
        <v>44511</v>
      </c>
      <c r="F1715">
        <v>1.47</v>
      </c>
      <c r="G1715">
        <v>1.47</v>
      </c>
      <c r="H1715" s="39">
        <f t="shared" si="497"/>
        <v>0</v>
      </c>
      <c r="L1715" s="38"/>
      <c r="M1715" s="41">
        <v>44511</v>
      </c>
      <c r="N1715">
        <v>5.34</v>
      </c>
      <c r="O1715">
        <v>3.5680999999999998</v>
      </c>
      <c r="P1715" s="43">
        <f t="shared" si="498"/>
        <v>-1.8463087811565059E-3</v>
      </c>
      <c r="Q1715" s="41">
        <v>44511</v>
      </c>
      <c r="R1715">
        <v>1.9</v>
      </c>
      <c r="S1715">
        <v>1.4113</v>
      </c>
      <c r="T1715" s="39">
        <f t="shared" si="499"/>
        <v>1.0597923379878213E-2</v>
      </c>
      <c r="U1715" s="42">
        <v>44515.62533333333</v>
      </c>
      <c r="V1715" s="44">
        <v>8.3000000000000007</v>
      </c>
      <c r="W1715" s="44">
        <v>6.5270000000000001</v>
      </c>
      <c r="X1715" s="43">
        <f t="shared" si="511"/>
        <v>0</v>
      </c>
      <c r="Y1715" s="42">
        <v>44515.62533333333</v>
      </c>
      <c r="Z1715" s="44">
        <v>9.6300000000000008</v>
      </c>
      <c r="AA1715" s="44">
        <v>7.8049999999999997</v>
      </c>
      <c r="AB1715" s="43">
        <f t="shared" si="512"/>
        <v>0</v>
      </c>
      <c r="AC1715" s="42">
        <v>44515.62533333333</v>
      </c>
      <c r="AD1715" s="44">
        <v>19.510000000000002</v>
      </c>
      <c r="AE1715" s="44">
        <v>16.875</v>
      </c>
      <c r="AF1715" s="43">
        <f t="shared" si="513"/>
        <v>0</v>
      </c>
      <c r="AG1715" s="41">
        <v>44511</v>
      </c>
      <c r="AH1715">
        <v>14.7</v>
      </c>
      <c r="AI1715">
        <v>6.3756000000000004</v>
      </c>
      <c r="AJ1715" s="39">
        <f t="shared" si="500"/>
        <v>0</v>
      </c>
      <c r="AK1715" s="45">
        <v>44511</v>
      </c>
      <c r="AL1715">
        <v>18.579999999999998</v>
      </c>
      <c r="AM1715">
        <v>13.7441</v>
      </c>
      <c r="AN1715" s="39">
        <f t="shared" si="501"/>
        <v>0</v>
      </c>
      <c r="AO1715" s="41">
        <v>44511</v>
      </c>
      <c r="AP1715">
        <v>9.35</v>
      </c>
      <c r="AQ1715">
        <v>8.6165000000000003</v>
      </c>
      <c r="AR1715" s="18">
        <f t="shared" si="502"/>
        <v>0</v>
      </c>
      <c r="AS1715" s="41">
        <v>44511</v>
      </c>
      <c r="AT1715">
        <v>11.98</v>
      </c>
      <c r="AU1715">
        <v>10.496499999999999</v>
      </c>
      <c r="AV1715" s="39">
        <f t="shared" si="503"/>
        <v>-1.6644474034620575E-3</v>
      </c>
      <c r="AW1715" s="41">
        <v>44511</v>
      </c>
      <c r="AX1715">
        <v>11.44</v>
      </c>
      <c r="AY1715">
        <v>7.8300999999999998</v>
      </c>
      <c r="AZ1715" s="39">
        <f t="shared" si="504"/>
        <v>3.5116049572583969E-3</v>
      </c>
      <c r="BA1715" s="41">
        <v>44511</v>
      </c>
      <c r="BB1715">
        <v>6.38</v>
      </c>
      <c r="BC1715">
        <v>4.2157999999999998</v>
      </c>
      <c r="BD1715" s="39">
        <f t="shared" si="505"/>
        <v>-1.5630920803336029E-3</v>
      </c>
      <c r="BE1715" s="41">
        <v>44511</v>
      </c>
      <c r="BF1715">
        <v>12</v>
      </c>
      <c r="BG1715">
        <v>9.2797999999999998</v>
      </c>
      <c r="BH1715" s="39">
        <f t="shared" si="506"/>
        <v>0</v>
      </c>
      <c r="BI1715" s="41">
        <v>44511</v>
      </c>
      <c r="BJ1715">
        <v>1.41</v>
      </c>
      <c r="BK1715">
        <v>1.41</v>
      </c>
      <c r="BL1715" s="39">
        <f t="shared" si="507"/>
        <v>-7.0422535211267668E-3</v>
      </c>
      <c r="BM1715" s="41">
        <v>44511</v>
      </c>
      <c r="BN1715">
        <v>7.49</v>
      </c>
      <c r="BO1715">
        <v>5.5224000000000002</v>
      </c>
      <c r="BP1715" s="46">
        <f t="shared" si="508"/>
        <v>-1.3382039133421877E-3</v>
      </c>
      <c r="BQ1715" s="41">
        <v>44511</v>
      </c>
      <c r="BR1715">
        <v>13.8</v>
      </c>
      <c r="BS1715">
        <v>8.2152999999999992</v>
      </c>
      <c r="BT1715" s="18">
        <f t="shared" si="509"/>
        <v>-3.6142678681885727E-3</v>
      </c>
      <c r="BU1715" s="41">
        <v>44511</v>
      </c>
      <c r="BV1715">
        <v>3.8</v>
      </c>
      <c r="BW1715">
        <v>2.7738999999999998</v>
      </c>
      <c r="BX1715" s="39">
        <f t="shared" si="510"/>
        <v>-5.2357898511745269E-3</v>
      </c>
      <c r="BY1715" s="41">
        <v>44805</v>
      </c>
      <c r="BZ1715">
        <v>12.99</v>
      </c>
      <c r="CA1715">
        <v>10.0778</v>
      </c>
    </row>
    <row r="1716" spans="1:79">
      <c r="A1716" s="41">
        <v>44512</v>
      </c>
      <c r="B1716">
        <v>7.5</v>
      </c>
      <c r="C1716">
        <v>4.9776999999999996</v>
      </c>
      <c r="D1716" s="34">
        <f t="shared" si="496"/>
        <v>0</v>
      </c>
      <c r="E1716" s="41">
        <v>44512</v>
      </c>
      <c r="F1716">
        <v>1.47</v>
      </c>
      <c r="G1716">
        <v>1.47</v>
      </c>
      <c r="H1716" s="39">
        <f t="shared" si="497"/>
        <v>0</v>
      </c>
      <c r="L1716" s="38"/>
      <c r="M1716" s="41">
        <v>44512</v>
      </c>
      <c r="N1716">
        <v>5.32</v>
      </c>
      <c r="O1716">
        <v>3.5547</v>
      </c>
      <c r="P1716" s="43">
        <f t="shared" si="498"/>
        <v>-3.7555001261175016E-3</v>
      </c>
      <c r="Q1716" s="41">
        <v>44512</v>
      </c>
      <c r="R1716">
        <v>1.91</v>
      </c>
      <c r="S1716">
        <v>1.4187000000000001</v>
      </c>
      <c r="T1716" s="39">
        <f t="shared" si="499"/>
        <v>5.2433926167363941E-3</v>
      </c>
      <c r="U1716" s="42">
        <v>44516.62533333333</v>
      </c>
      <c r="V1716" s="44">
        <v>8.2899999999999991</v>
      </c>
      <c r="W1716" s="44">
        <v>6.5190000000000001</v>
      </c>
      <c r="X1716" s="43">
        <f t="shared" si="511"/>
        <v>-1.2256779531178194E-3</v>
      </c>
      <c r="Y1716" s="42">
        <v>44516.62533333333</v>
      </c>
      <c r="Z1716" s="44">
        <v>9.25</v>
      </c>
      <c r="AA1716" s="44">
        <v>7.4969999999999999</v>
      </c>
      <c r="AB1716" s="43">
        <f t="shared" si="512"/>
        <v>-3.9461883408071725E-2</v>
      </c>
      <c r="AC1716" s="42">
        <v>44516.62533333333</v>
      </c>
      <c r="AD1716" s="44">
        <v>20</v>
      </c>
      <c r="AE1716" s="44">
        <v>17.298999999999999</v>
      </c>
      <c r="AF1716" s="43">
        <f t="shared" si="513"/>
        <v>2.5125925925925895E-2</v>
      </c>
      <c r="AG1716" s="41">
        <v>44512</v>
      </c>
      <c r="AH1716">
        <v>14.74</v>
      </c>
      <c r="AI1716">
        <v>6.3929999999999998</v>
      </c>
      <c r="AJ1716" s="39">
        <f t="shared" si="500"/>
        <v>2.7291549030678546E-3</v>
      </c>
      <c r="AK1716" s="45">
        <v>44541</v>
      </c>
      <c r="AL1716">
        <v>18.57</v>
      </c>
      <c r="AM1716">
        <v>13.736700000000001</v>
      </c>
      <c r="AN1716" s="39">
        <f t="shared" si="501"/>
        <v>-5.3841284623938569E-4</v>
      </c>
      <c r="AO1716" s="41">
        <v>44512</v>
      </c>
      <c r="AP1716">
        <v>9.27</v>
      </c>
      <c r="AQ1716">
        <v>8.5427</v>
      </c>
      <c r="AR1716" s="18">
        <f t="shared" si="502"/>
        <v>-8.5649625718099351E-3</v>
      </c>
      <c r="AS1716" s="41">
        <v>44512</v>
      </c>
      <c r="AT1716">
        <v>12.2</v>
      </c>
      <c r="AU1716">
        <v>10.6892</v>
      </c>
      <c r="AV1716" s="39">
        <f t="shared" si="503"/>
        <v>1.8358500452531828E-2</v>
      </c>
      <c r="AW1716" s="41">
        <v>44512</v>
      </c>
      <c r="AX1716">
        <v>11.43</v>
      </c>
      <c r="AY1716">
        <v>7.8232999999999997</v>
      </c>
      <c r="AZ1716" s="39">
        <f t="shared" si="504"/>
        <v>-8.6844357032479021E-4</v>
      </c>
      <c r="BA1716" s="41">
        <v>44512</v>
      </c>
      <c r="BB1716">
        <v>6.38</v>
      </c>
      <c r="BC1716">
        <v>4.2157999999999998</v>
      </c>
      <c r="BD1716" s="39">
        <f t="shared" si="505"/>
        <v>0</v>
      </c>
      <c r="BE1716" s="41">
        <v>44512</v>
      </c>
      <c r="BF1716">
        <v>12.1</v>
      </c>
      <c r="BG1716">
        <v>9.3571000000000009</v>
      </c>
      <c r="BH1716" s="39">
        <f t="shared" si="506"/>
        <v>8.3299209034678589E-3</v>
      </c>
      <c r="BI1716" s="41">
        <v>44512</v>
      </c>
      <c r="BJ1716">
        <v>1.42</v>
      </c>
      <c r="BK1716">
        <v>1.42</v>
      </c>
      <c r="BL1716" s="39">
        <f t="shared" si="507"/>
        <v>7.0921985815602905E-3</v>
      </c>
      <c r="BM1716" s="41">
        <v>44512</v>
      </c>
      <c r="BN1716">
        <v>7.45</v>
      </c>
      <c r="BO1716">
        <v>5.4928999999999997</v>
      </c>
      <c r="BP1716" s="46">
        <f t="shared" si="508"/>
        <v>-5.3418803418804365E-3</v>
      </c>
      <c r="BQ1716" s="41">
        <v>44512</v>
      </c>
      <c r="BR1716">
        <v>13.8</v>
      </c>
      <c r="BS1716">
        <v>8.2152999999999992</v>
      </c>
      <c r="BT1716" s="18">
        <f t="shared" si="509"/>
        <v>0</v>
      </c>
      <c r="BU1716" s="41">
        <v>44512</v>
      </c>
      <c r="BV1716">
        <v>3.82</v>
      </c>
      <c r="BW1716">
        <v>2.7885</v>
      </c>
      <c r="BX1716" s="39">
        <f t="shared" si="510"/>
        <v>5.2633476332961428E-3</v>
      </c>
      <c r="BY1716" s="41">
        <v>44806</v>
      </c>
      <c r="BZ1716">
        <v>12.99</v>
      </c>
      <c r="CA1716">
        <v>10.0778</v>
      </c>
    </row>
    <row r="1717" spans="1:79">
      <c r="A1717" s="41">
        <v>44515</v>
      </c>
      <c r="B1717">
        <v>7.5</v>
      </c>
      <c r="C1717">
        <v>4.9776999999999996</v>
      </c>
      <c r="D1717" s="34">
        <f t="shared" si="496"/>
        <v>0</v>
      </c>
      <c r="E1717" s="41">
        <v>44515</v>
      </c>
      <c r="F1717">
        <v>1.53</v>
      </c>
      <c r="G1717">
        <v>1.53</v>
      </c>
      <c r="H1717" s="39">
        <f t="shared" si="497"/>
        <v>4.0816326530612283E-2</v>
      </c>
      <c r="L1717" s="38"/>
      <c r="M1717" s="41">
        <v>44515</v>
      </c>
      <c r="N1717">
        <v>5.32</v>
      </c>
      <c r="O1717">
        <v>3.5547</v>
      </c>
      <c r="P1717" s="43">
        <f t="shared" si="498"/>
        <v>0</v>
      </c>
      <c r="Q1717" s="41">
        <v>44515</v>
      </c>
      <c r="R1717">
        <v>1.9</v>
      </c>
      <c r="S1717">
        <v>1.4113</v>
      </c>
      <c r="T1717" s="39">
        <f t="shared" si="499"/>
        <v>-5.2160428561359501E-3</v>
      </c>
      <c r="U1717" s="42">
        <v>44517.62533333333</v>
      </c>
      <c r="V1717" s="44">
        <v>8.3000000000000007</v>
      </c>
      <c r="W1717" s="44">
        <v>6.5270000000000001</v>
      </c>
      <c r="X1717" s="43">
        <f t="shared" si="511"/>
        <v>1.2271820831415872E-3</v>
      </c>
      <c r="Y1717" s="42">
        <v>44517.62533333333</v>
      </c>
      <c r="Z1717" s="44">
        <v>9.25</v>
      </c>
      <c r="AA1717" s="44">
        <v>7.4969999999999999</v>
      </c>
      <c r="AB1717" s="43">
        <f t="shared" si="512"/>
        <v>0</v>
      </c>
      <c r="AC1717" s="42">
        <v>44517.62533333333</v>
      </c>
      <c r="AD1717" s="44">
        <v>20</v>
      </c>
      <c r="AE1717" s="44">
        <v>17.298999999999999</v>
      </c>
      <c r="AF1717" s="43">
        <f t="shared" si="513"/>
        <v>0</v>
      </c>
      <c r="AG1717" s="41">
        <v>44515</v>
      </c>
      <c r="AH1717">
        <v>14.74</v>
      </c>
      <c r="AI1717">
        <v>6.3929999999999998</v>
      </c>
      <c r="AJ1717" s="39">
        <f t="shared" si="500"/>
        <v>0</v>
      </c>
      <c r="AK1717" s="45" t="s">
        <v>1299</v>
      </c>
      <c r="AL1717">
        <v>18.57</v>
      </c>
      <c r="AM1717">
        <v>13.736700000000001</v>
      </c>
      <c r="AN1717" s="39">
        <f t="shared" si="501"/>
        <v>0</v>
      </c>
      <c r="AO1717" s="41">
        <v>44515</v>
      </c>
      <c r="AP1717">
        <v>9.1999999999999993</v>
      </c>
      <c r="AQ1717">
        <v>8.4781999999999993</v>
      </c>
      <c r="AR1717" s="18">
        <f t="shared" si="502"/>
        <v>-7.5503061093097814E-3</v>
      </c>
      <c r="AS1717" s="41">
        <v>44515</v>
      </c>
      <c r="AT1717">
        <v>12.2</v>
      </c>
      <c r="AU1717">
        <v>10.6892</v>
      </c>
      <c r="AV1717" s="39">
        <f t="shared" si="503"/>
        <v>0</v>
      </c>
      <c r="AW1717" s="41">
        <v>44515</v>
      </c>
      <c r="AX1717">
        <v>11.38</v>
      </c>
      <c r="AY1717">
        <v>7.7889999999999997</v>
      </c>
      <c r="AZ1717" s="39">
        <f t="shared" si="504"/>
        <v>-4.3843390896424785E-3</v>
      </c>
      <c r="BA1717" s="41">
        <v>44515</v>
      </c>
      <c r="BB1717">
        <v>6.38</v>
      </c>
      <c r="BC1717">
        <v>4.2157999999999998</v>
      </c>
      <c r="BD1717" s="39">
        <f t="shared" si="505"/>
        <v>0</v>
      </c>
      <c r="BE1717" s="41">
        <v>44515</v>
      </c>
      <c r="BF1717">
        <v>12.12</v>
      </c>
      <c r="BG1717">
        <v>9.3726000000000003</v>
      </c>
      <c r="BH1717" s="39">
        <f t="shared" si="506"/>
        <v>1.6564961366234627E-3</v>
      </c>
      <c r="BI1717" s="41">
        <v>44515</v>
      </c>
      <c r="BJ1717">
        <v>1.38</v>
      </c>
      <c r="BK1717">
        <v>1.38</v>
      </c>
      <c r="BL1717" s="39">
        <f t="shared" si="507"/>
        <v>-2.8169014084507067E-2</v>
      </c>
      <c r="BM1717" s="41">
        <v>44515</v>
      </c>
      <c r="BN1717">
        <v>7.4</v>
      </c>
      <c r="BO1717">
        <v>5.4561000000000002</v>
      </c>
      <c r="BP1717" s="46">
        <f t="shared" si="508"/>
        <v>-6.6995576107337657E-3</v>
      </c>
      <c r="BQ1717" s="41">
        <v>44515</v>
      </c>
      <c r="BR1717">
        <v>13.79</v>
      </c>
      <c r="BS1717">
        <v>8.2093000000000007</v>
      </c>
      <c r="BT1717" s="18">
        <f t="shared" si="509"/>
        <v>-7.3034460092734918E-4</v>
      </c>
      <c r="BU1717" s="41">
        <v>44515</v>
      </c>
      <c r="BV1717">
        <v>3.87</v>
      </c>
      <c r="BW1717">
        <v>2.8250000000000002</v>
      </c>
      <c r="BX1717" s="39">
        <f t="shared" si="510"/>
        <v>1.3089474627936238E-2</v>
      </c>
      <c r="BY1717" s="41">
        <v>44809</v>
      </c>
      <c r="BZ1717">
        <v>13.39</v>
      </c>
      <c r="CA1717">
        <v>10.388199999999999</v>
      </c>
    </row>
    <row r="1718" spans="1:79">
      <c r="A1718" s="41">
        <v>44516</v>
      </c>
      <c r="B1718">
        <v>7.6</v>
      </c>
      <c r="C1718">
        <v>5.0441000000000003</v>
      </c>
      <c r="D1718" s="34">
        <f t="shared" si="496"/>
        <v>1.3339494143881849E-2</v>
      </c>
      <c r="E1718" s="41">
        <v>44516</v>
      </c>
      <c r="F1718">
        <v>1.5</v>
      </c>
      <c r="G1718">
        <v>1.5</v>
      </c>
      <c r="H1718" s="39">
        <f t="shared" si="497"/>
        <v>-1.9607843137254919E-2</v>
      </c>
      <c r="L1718" s="38"/>
      <c r="M1718" s="41">
        <v>44516</v>
      </c>
      <c r="N1718">
        <v>5.33</v>
      </c>
      <c r="O1718">
        <v>3.5613999999999999</v>
      </c>
      <c r="P1718" s="43">
        <f t="shared" si="498"/>
        <v>1.8848285368666634E-3</v>
      </c>
      <c r="Q1718" s="41">
        <v>44516</v>
      </c>
      <c r="R1718">
        <v>1.91</v>
      </c>
      <c r="S1718">
        <v>1.4187000000000001</v>
      </c>
      <c r="T1718" s="39">
        <f t="shared" si="499"/>
        <v>5.2433926167363941E-3</v>
      </c>
      <c r="U1718" s="42">
        <v>44518.62533333333</v>
      </c>
      <c r="V1718" s="44">
        <v>8.3000000000000007</v>
      </c>
      <c r="W1718" s="44">
        <v>6.5270000000000001</v>
      </c>
      <c r="X1718" s="43">
        <f t="shared" si="511"/>
        <v>0</v>
      </c>
      <c r="Y1718" s="42">
        <v>44518.62533333333</v>
      </c>
      <c r="Z1718" s="44">
        <v>9.25</v>
      </c>
      <c r="AA1718" s="44">
        <v>7.4969999999999999</v>
      </c>
      <c r="AB1718" s="43">
        <f t="shared" si="512"/>
        <v>0</v>
      </c>
      <c r="AC1718" s="42">
        <v>44518.62533333333</v>
      </c>
      <c r="AD1718" s="44">
        <v>20</v>
      </c>
      <c r="AE1718" s="44">
        <v>17.298999999999999</v>
      </c>
      <c r="AF1718" s="43">
        <f t="shared" si="513"/>
        <v>0</v>
      </c>
      <c r="AG1718" s="41">
        <v>44516</v>
      </c>
      <c r="AH1718">
        <v>14.74</v>
      </c>
      <c r="AI1718">
        <v>6.3929999999999998</v>
      </c>
      <c r="AJ1718" s="39">
        <f t="shared" si="500"/>
        <v>0</v>
      </c>
      <c r="AK1718" s="45" t="s">
        <v>1300</v>
      </c>
      <c r="AL1718">
        <v>18.579999999999998</v>
      </c>
      <c r="AM1718">
        <v>13.7441</v>
      </c>
      <c r="AN1718" s="39">
        <f t="shared" si="501"/>
        <v>5.3870289079609667E-4</v>
      </c>
      <c r="AO1718" s="41">
        <v>44516</v>
      </c>
      <c r="AP1718">
        <v>9.1</v>
      </c>
      <c r="AQ1718">
        <v>8.3861000000000008</v>
      </c>
      <c r="AR1718" s="18">
        <f t="shared" si="502"/>
        <v>-1.0863154914958189E-2</v>
      </c>
      <c r="AS1718" s="41">
        <v>44516</v>
      </c>
      <c r="AT1718">
        <v>12.2</v>
      </c>
      <c r="AU1718">
        <v>10.6892</v>
      </c>
      <c r="AV1718" s="39">
        <f t="shared" si="503"/>
        <v>0</v>
      </c>
      <c r="AW1718" s="41">
        <v>44516</v>
      </c>
      <c r="AX1718">
        <v>11.38</v>
      </c>
      <c r="AY1718">
        <v>7.7889999999999997</v>
      </c>
      <c r="AZ1718" s="39">
        <f t="shared" si="504"/>
        <v>0</v>
      </c>
      <c r="BA1718" s="41">
        <v>44516</v>
      </c>
      <c r="BB1718">
        <v>6.39</v>
      </c>
      <c r="BC1718">
        <v>4.2224000000000004</v>
      </c>
      <c r="BD1718" s="39">
        <f t="shared" si="505"/>
        <v>1.565539162199489E-3</v>
      </c>
      <c r="BE1718" s="41">
        <v>44516</v>
      </c>
      <c r="BF1718">
        <v>12.12</v>
      </c>
      <c r="BG1718">
        <v>9.3726000000000003</v>
      </c>
      <c r="BH1718" s="39">
        <f t="shared" si="506"/>
        <v>0</v>
      </c>
      <c r="BI1718" s="41">
        <v>44516</v>
      </c>
      <c r="BJ1718">
        <v>1.39</v>
      </c>
      <c r="BK1718">
        <v>1.39</v>
      </c>
      <c r="BL1718" s="39">
        <f t="shared" si="507"/>
        <v>7.2463768115942099E-3</v>
      </c>
      <c r="BM1718" s="41">
        <v>44516</v>
      </c>
      <c r="BN1718">
        <v>7.4</v>
      </c>
      <c r="BO1718">
        <v>5.4561000000000002</v>
      </c>
      <c r="BP1718" s="46">
        <f t="shared" si="508"/>
        <v>0</v>
      </c>
      <c r="BQ1718" s="41">
        <v>44516</v>
      </c>
      <c r="BR1718">
        <v>13.7</v>
      </c>
      <c r="BS1718">
        <v>8.1557999999999993</v>
      </c>
      <c r="BT1718" s="18">
        <f t="shared" si="509"/>
        <v>-6.5169990133143426E-3</v>
      </c>
      <c r="BU1718" s="41">
        <v>44516</v>
      </c>
      <c r="BV1718">
        <v>3.8</v>
      </c>
      <c r="BW1718">
        <v>2.7738999999999998</v>
      </c>
      <c r="BX1718" s="39">
        <f t="shared" si="510"/>
        <v>-1.8088495575221367E-2</v>
      </c>
      <c r="BY1718" s="41">
        <v>44810</v>
      </c>
      <c r="BZ1718">
        <v>13.39</v>
      </c>
      <c r="CA1718">
        <v>10.388199999999999</v>
      </c>
    </row>
    <row r="1719" spans="1:79">
      <c r="A1719" s="41">
        <v>44517</v>
      </c>
      <c r="B1719">
        <v>7.5</v>
      </c>
      <c r="C1719">
        <v>4.9776999999999996</v>
      </c>
      <c r="D1719" s="34">
        <f t="shared" si="496"/>
        <v>-1.316389445094282E-2</v>
      </c>
      <c r="E1719" s="41">
        <v>44517</v>
      </c>
      <c r="F1719">
        <v>1.44</v>
      </c>
      <c r="G1719">
        <v>1.44</v>
      </c>
      <c r="H1719" s="39">
        <f t="shared" si="497"/>
        <v>-4.0000000000000036E-2</v>
      </c>
      <c r="L1719" s="38"/>
      <c r="M1719" s="41">
        <v>44517</v>
      </c>
      <c r="N1719">
        <v>5.33</v>
      </c>
      <c r="O1719">
        <v>3.5613999999999999</v>
      </c>
      <c r="P1719" s="43">
        <f t="shared" si="498"/>
        <v>0</v>
      </c>
      <c r="Q1719" s="41">
        <v>44517</v>
      </c>
      <c r="R1719">
        <v>1.89</v>
      </c>
      <c r="S1719">
        <v>1.4038999999999999</v>
      </c>
      <c r="T1719" s="39">
        <f t="shared" si="499"/>
        <v>-1.04320857122719E-2</v>
      </c>
      <c r="U1719" s="42">
        <v>44519.62533333333</v>
      </c>
      <c r="V1719" s="44">
        <v>8.3000000000000007</v>
      </c>
      <c r="W1719" s="44">
        <v>6.5270000000000001</v>
      </c>
      <c r="X1719" s="43">
        <f t="shared" si="511"/>
        <v>0</v>
      </c>
      <c r="Y1719" s="42">
        <v>44519.62533333333</v>
      </c>
      <c r="Z1719" s="44">
        <v>9.01</v>
      </c>
      <c r="AA1719" s="44">
        <v>7.3029999999999999</v>
      </c>
      <c r="AB1719" s="43">
        <f t="shared" si="512"/>
        <v>-2.5877017473656123E-2</v>
      </c>
      <c r="AC1719" s="42">
        <v>44519.62533333333</v>
      </c>
      <c r="AD1719" s="44">
        <v>20</v>
      </c>
      <c r="AE1719" s="44">
        <v>17.298999999999999</v>
      </c>
      <c r="AF1719" s="43">
        <f t="shared" si="513"/>
        <v>0</v>
      </c>
      <c r="AG1719" s="41">
        <v>44517</v>
      </c>
      <c r="AH1719">
        <v>14.74</v>
      </c>
      <c r="AI1719">
        <v>6.3929999999999998</v>
      </c>
      <c r="AJ1719" s="39">
        <f t="shared" si="500"/>
        <v>0</v>
      </c>
      <c r="AK1719" s="45" t="s">
        <v>1301</v>
      </c>
      <c r="AL1719">
        <v>18.55</v>
      </c>
      <c r="AM1719">
        <v>13.7219</v>
      </c>
      <c r="AN1719" s="39">
        <f t="shared" si="501"/>
        <v>-1.6152385387184155E-3</v>
      </c>
      <c r="AO1719" s="41">
        <v>44517</v>
      </c>
      <c r="AP1719">
        <v>8.9</v>
      </c>
      <c r="AQ1719">
        <v>8.2018000000000004</v>
      </c>
      <c r="AR1719" s="18">
        <f t="shared" si="502"/>
        <v>-2.1976842632451359E-2</v>
      </c>
      <c r="AS1719" s="41">
        <v>44517</v>
      </c>
      <c r="AT1719">
        <v>11.98</v>
      </c>
      <c r="AU1719">
        <v>10.496499999999999</v>
      </c>
      <c r="AV1719" s="39">
        <f t="shared" si="503"/>
        <v>-1.8027541817909696E-2</v>
      </c>
      <c r="AW1719" s="41">
        <v>44517</v>
      </c>
      <c r="AX1719">
        <v>11.4</v>
      </c>
      <c r="AY1719">
        <v>7.8026999999999997</v>
      </c>
      <c r="AZ1719" s="39">
        <f t="shared" si="504"/>
        <v>1.7588907433560208E-3</v>
      </c>
      <c r="BA1719" s="41">
        <v>44517</v>
      </c>
      <c r="BB1719">
        <v>6.38</v>
      </c>
      <c r="BC1719">
        <v>4.2157999999999998</v>
      </c>
      <c r="BD1719" s="39">
        <f t="shared" si="505"/>
        <v>-1.5630920803336029E-3</v>
      </c>
      <c r="BE1719" s="41">
        <v>44517</v>
      </c>
      <c r="BF1719">
        <v>12.19</v>
      </c>
      <c r="BG1719">
        <v>9.4267000000000003</v>
      </c>
      <c r="BH1719" s="39">
        <f t="shared" si="506"/>
        <v>5.7721443356165882E-3</v>
      </c>
      <c r="BI1719" s="41">
        <v>44517</v>
      </c>
      <c r="BJ1719">
        <v>1.39</v>
      </c>
      <c r="BK1719">
        <v>1.39</v>
      </c>
      <c r="BL1719" s="39">
        <f t="shared" si="507"/>
        <v>0</v>
      </c>
      <c r="BM1719" s="41">
        <v>44517</v>
      </c>
      <c r="BN1719">
        <v>7.5</v>
      </c>
      <c r="BO1719">
        <v>5.5297999999999998</v>
      </c>
      <c r="BP1719" s="46">
        <f t="shared" si="508"/>
        <v>1.3507816938839033E-2</v>
      </c>
      <c r="BQ1719" s="41">
        <v>44517</v>
      </c>
      <c r="BR1719">
        <v>13.7</v>
      </c>
      <c r="BS1719">
        <v>8.1557999999999993</v>
      </c>
      <c r="BT1719" s="18">
        <f t="shared" si="509"/>
        <v>0</v>
      </c>
      <c r="BU1719" s="41">
        <v>44517</v>
      </c>
      <c r="BV1719">
        <v>3.82</v>
      </c>
      <c r="BW1719">
        <v>2.7885</v>
      </c>
      <c r="BX1719" s="39">
        <f t="shared" si="510"/>
        <v>5.2633476332961428E-3</v>
      </c>
      <c r="BY1719" s="41">
        <v>44811</v>
      </c>
      <c r="BZ1719">
        <v>13.4</v>
      </c>
      <c r="CA1719">
        <v>10.395899999999999</v>
      </c>
    </row>
    <row r="1720" spans="1:79">
      <c r="A1720" s="41">
        <v>44518</v>
      </c>
      <c r="B1720">
        <v>7.52</v>
      </c>
      <c r="C1720">
        <v>4.9909999999999997</v>
      </c>
      <c r="D1720" s="34">
        <f t="shared" si="496"/>
        <v>2.6719167486992166E-3</v>
      </c>
      <c r="E1720" s="41">
        <v>44518</v>
      </c>
      <c r="F1720">
        <v>1.44</v>
      </c>
      <c r="G1720">
        <v>1.44</v>
      </c>
      <c r="H1720" s="39">
        <f t="shared" si="497"/>
        <v>0</v>
      </c>
      <c r="L1720" s="38"/>
      <c r="M1720" s="41">
        <v>44518</v>
      </c>
      <c r="N1720">
        <v>5.33</v>
      </c>
      <c r="O1720">
        <v>3.5613999999999999</v>
      </c>
      <c r="P1720" s="43">
        <f t="shared" si="498"/>
        <v>0</v>
      </c>
      <c r="Q1720" s="41">
        <v>44518</v>
      </c>
      <c r="R1720">
        <v>1.9</v>
      </c>
      <c r="S1720">
        <v>1.4113</v>
      </c>
      <c r="T1720" s="39">
        <f t="shared" si="499"/>
        <v>5.271030700192374E-3</v>
      </c>
      <c r="U1720" s="42">
        <v>44522.62533333333</v>
      </c>
      <c r="V1720" s="44">
        <v>8.3000000000000007</v>
      </c>
      <c r="W1720" s="44">
        <v>6.5270000000000001</v>
      </c>
      <c r="X1720" s="43">
        <f t="shared" si="511"/>
        <v>0</v>
      </c>
      <c r="Y1720" s="42">
        <v>44522.62533333333</v>
      </c>
      <c r="Z1720" s="44">
        <v>9.1</v>
      </c>
      <c r="AA1720" s="44">
        <v>7.3760000000000003</v>
      </c>
      <c r="AB1720" s="43">
        <f t="shared" si="512"/>
        <v>9.9958920991373955E-3</v>
      </c>
      <c r="AC1720" s="42">
        <v>44522.62533333333</v>
      </c>
      <c r="AD1720" s="44">
        <v>19.5</v>
      </c>
      <c r="AE1720" s="44">
        <v>16.867000000000001</v>
      </c>
      <c r="AF1720" s="43">
        <f t="shared" si="513"/>
        <v>-2.4972541765419888E-2</v>
      </c>
      <c r="AG1720" s="41">
        <v>44518</v>
      </c>
      <c r="AH1720">
        <v>14.74</v>
      </c>
      <c r="AI1720">
        <v>6.3929999999999998</v>
      </c>
      <c r="AJ1720" s="39">
        <f t="shared" si="500"/>
        <v>0</v>
      </c>
      <c r="AK1720" s="45" t="s">
        <v>1302</v>
      </c>
      <c r="AL1720">
        <v>18.600000000000001</v>
      </c>
      <c r="AM1720">
        <v>13.758900000000001</v>
      </c>
      <c r="AN1720" s="39">
        <f t="shared" si="501"/>
        <v>2.6964195920390626E-3</v>
      </c>
      <c r="AO1720" s="41">
        <v>44518</v>
      </c>
      <c r="AP1720">
        <v>9.25</v>
      </c>
      <c r="AQ1720">
        <v>8.5243000000000002</v>
      </c>
      <c r="AR1720" s="18">
        <f t="shared" si="502"/>
        <v>3.9320636933356065E-2</v>
      </c>
      <c r="AS1720" s="41">
        <v>44518</v>
      </c>
      <c r="AT1720">
        <v>11.98</v>
      </c>
      <c r="AU1720">
        <v>10.496499999999999</v>
      </c>
      <c r="AV1720" s="39">
        <f t="shared" si="503"/>
        <v>0</v>
      </c>
      <c r="AW1720" s="41">
        <v>44518</v>
      </c>
      <c r="AX1720">
        <v>11.48</v>
      </c>
      <c r="AY1720">
        <v>7.8574999999999999</v>
      </c>
      <c r="AZ1720" s="39">
        <f t="shared" si="504"/>
        <v>7.0232099145167938E-3</v>
      </c>
      <c r="BA1720" s="41">
        <v>44518</v>
      </c>
      <c r="BB1720">
        <v>6.38</v>
      </c>
      <c r="BC1720">
        <v>4.2157999999999998</v>
      </c>
      <c r="BD1720" s="39">
        <f t="shared" si="505"/>
        <v>0</v>
      </c>
      <c r="BE1720" s="41">
        <v>44518</v>
      </c>
      <c r="BF1720">
        <v>12.19</v>
      </c>
      <c r="BG1720">
        <v>9.4267000000000003</v>
      </c>
      <c r="BH1720" s="39">
        <f t="shared" si="506"/>
        <v>0</v>
      </c>
      <c r="BI1720" s="41">
        <v>44518</v>
      </c>
      <c r="BJ1720">
        <v>1.37</v>
      </c>
      <c r="BK1720">
        <v>1.37</v>
      </c>
      <c r="BL1720" s="39">
        <f t="shared" si="507"/>
        <v>-1.4388489208632947E-2</v>
      </c>
      <c r="BM1720" s="41">
        <v>44518</v>
      </c>
      <c r="BN1720">
        <v>7.41</v>
      </c>
      <c r="BO1720">
        <v>5.4634</v>
      </c>
      <c r="BP1720" s="46">
        <f t="shared" si="508"/>
        <v>-1.2007667546746681E-2</v>
      </c>
      <c r="BQ1720" s="41">
        <v>44518</v>
      </c>
      <c r="BR1720">
        <v>9.3000000000000007</v>
      </c>
      <c r="BS1720">
        <v>8.3079000000000001</v>
      </c>
      <c r="BT1720" s="18">
        <f t="shared" si="509"/>
        <v>1.864930478922985E-2</v>
      </c>
      <c r="BU1720" s="41">
        <v>44518</v>
      </c>
      <c r="BV1720">
        <v>3.83</v>
      </c>
      <c r="BW1720">
        <v>2.7957999999999998</v>
      </c>
      <c r="BX1720" s="39">
        <f t="shared" si="510"/>
        <v>2.6178949255871837E-3</v>
      </c>
      <c r="BY1720" s="41">
        <v>44812</v>
      </c>
      <c r="BZ1720">
        <v>13.4</v>
      </c>
      <c r="CA1720">
        <v>10.395899999999999</v>
      </c>
    </row>
    <row r="1721" spans="1:79">
      <c r="A1721" s="41">
        <v>44519</v>
      </c>
      <c r="B1721">
        <v>7.56</v>
      </c>
      <c r="C1721">
        <v>5.0175000000000001</v>
      </c>
      <c r="D1721" s="34">
        <f t="shared" si="496"/>
        <v>5.3095572029654209E-3</v>
      </c>
      <c r="E1721" s="41">
        <v>44519</v>
      </c>
      <c r="F1721">
        <v>1.5</v>
      </c>
      <c r="G1721">
        <v>1.5</v>
      </c>
      <c r="H1721" s="39">
        <f t="shared" si="497"/>
        <v>4.1666666666666706E-2</v>
      </c>
      <c r="L1721" s="38"/>
      <c r="M1721" s="41">
        <v>44519</v>
      </c>
      <c r="N1721">
        <v>5.33</v>
      </c>
      <c r="O1721">
        <v>3.5613999999999999</v>
      </c>
      <c r="P1721" s="43">
        <f t="shared" si="498"/>
        <v>0</v>
      </c>
      <c r="Q1721" s="41">
        <v>44519</v>
      </c>
      <c r="R1721">
        <v>1.86</v>
      </c>
      <c r="S1721">
        <v>1.3815999999999999</v>
      </c>
      <c r="T1721" s="39">
        <f t="shared" si="499"/>
        <v>-2.1044427123928334E-2</v>
      </c>
      <c r="U1721" s="42">
        <v>44523.62533333333</v>
      </c>
      <c r="V1721" s="44">
        <v>8.3000000000000007</v>
      </c>
      <c r="W1721" s="44">
        <v>6.5270000000000001</v>
      </c>
      <c r="X1721" s="43">
        <f t="shared" si="511"/>
        <v>0</v>
      </c>
      <c r="Y1721" s="42">
        <v>44523.62533333333</v>
      </c>
      <c r="Z1721" s="44">
        <v>9.1</v>
      </c>
      <c r="AA1721" s="44">
        <v>7.3760000000000003</v>
      </c>
      <c r="AB1721" s="43">
        <f t="shared" si="512"/>
        <v>0</v>
      </c>
      <c r="AC1721" s="42">
        <v>44523.62533333333</v>
      </c>
      <c r="AD1721" s="44">
        <v>19.5</v>
      </c>
      <c r="AE1721" s="44">
        <v>16.867000000000001</v>
      </c>
      <c r="AF1721" s="43">
        <f t="shared" si="513"/>
        <v>0</v>
      </c>
      <c r="AG1721" s="41">
        <v>44519</v>
      </c>
      <c r="AH1721">
        <v>14.8</v>
      </c>
      <c r="AI1721">
        <v>6.4189999999999996</v>
      </c>
      <c r="AJ1721" s="39">
        <f t="shared" si="500"/>
        <v>4.0669482246206475E-3</v>
      </c>
      <c r="AK1721" s="45" t="s">
        <v>1303</v>
      </c>
      <c r="AL1721">
        <v>18.600000000000001</v>
      </c>
      <c r="AM1721">
        <v>13.758900000000001</v>
      </c>
      <c r="AN1721" s="39">
        <f t="shared" si="501"/>
        <v>0</v>
      </c>
      <c r="AO1721" s="41">
        <v>44519</v>
      </c>
      <c r="AP1721">
        <v>9</v>
      </c>
      <c r="AQ1721">
        <v>8.2939000000000007</v>
      </c>
      <c r="AR1721" s="18">
        <f t="shared" si="502"/>
        <v>-2.7028612320073142E-2</v>
      </c>
      <c r="AS1721" s="41">
        <v>44519</v>
      </c>
      <c r="AT1721">
        <v>11.98</v>
      </c>
      <c r="AU1721">
        <v>10.496499999999999</v>
      </c>
      <c r="AV1721" s="39">
        <f t="shared" si="503"/>
        <v>0</v>
      </c>
      <c r="AW1721" s="41">
        <v>44519</v>
      </c>
      <c r="AX1721">
        <v>11.48</v>
      </c>
      <c r="AY1721">
        <v>7.8574999999999999</v>
      </c>
      <c r="AZ1721" s="39">
        <f t="shared" si="504"/>
        <v>0</v>
      </c>
      <c r="BA1721" s="41">
        <v>44519</v>
      </c>
      <c r="BB1721">
        <v>6.38</v>
      </c>
      <c r="BC1721">
        <v>4.2157999999999998</v>
      </c>
      <c r="BD1721" s="39">
        <f t="shared" si="505"/>
        <v>0</v>
      </c>
      <c r="BE1721" s="41">
        <v>44519</v>
      </c>
      <c r="BF1721">
        <v>12</v>
      </c>
      <c r="BG1721">
        <v>9.2797999999999998</v>
      </c>
      <c r="BH1721" s="39">
        <f t="shared" si="506"/>
        <v>-1.5583396098316533E-2</v>
      </c>
      <c r="BI1721" s="41">
        <v>44519</v>
      </c>
      <c r="BJ1721">
        <v>1.38</v>
      </c>
      <c r="BK1721">
        <v>1.38</v>
      </c>
      <c r="BL1721" s="39">
        <f t="shared" si="507"/>
        <v>7.2992700729925444E-3</v>
      </c>
      <c r="BM1721" s="41">
        <v>44519</v>
      </c>
      <c r="BN1721">
        <v>7.39</v>
      </c>
      <c r="BO1721">
        <v>5.4486999999999997</v>
      </c>
      <c r="BP1721" s="46">
        <f t="shared" si="508"/>
        <v>-2.6906322070506241E-3</v>
      </c>
      <c r="BQ1721" s="41">
        <v>44519</v>
      </c>
      <c r="BR1721">
        <v>9.3000000000000007</v>
      </c>
      <c r="BS1721">
        <v>8.3079000000000001</v>
      </c>
      <c r="BT1721" s="18">
        <f t="shared" si="509"/>
        <v>0</v>
      </c>
      <c r="BU1721" s="41">
        <v>44519</v>
      </c>
      <c r="BV1721">
        <v>3.85</v>
      </c>
      <c r="BW1721">
        <v>2.8104</v>
      </c>
      <c r="BX1721" s="39">
        <f t="shared" si="510"/>
        <v>5.2221188926247115E-3</v>
      </c>
      <c r="BY1721" s="41">
        <v>44813</v>
      </c>
      <c r="BZ1721">
        <v>13.38</v>
      </c>
      <c r="CA1721">
        <v>10.3804</v>
      </c>
    </row>
    <row r="1722" spans="1:79">
      <c r="A1722" s="41">
        <v>44522</v>
      </c>
      <c r="B1722">
        <v>7.44</v>
      </c>
      <c r="C1722">
        <v>4.9379</v>
      </c>
      <c r="D1722" s="34">
        <f t="shared" si="496"/>
        <v>-1.5864474339810686E-2</v>
      </c>
      <c r="E1722" s="41">
        <v>44522</v>
      </c>
      <c r="F1722">
        <v>1.5</v>
      </c>
      <c r="G1722">
        <v>1.5</v>
      </c>
      <c r="H1722" s="39">
        <f t="shared" si="497"/>
        <v>0</v>
      </c>
      <c r="L1722" s="38"/>
      <c r="M1722" s="41">
        <v>44522</v>
      </c>
      <c r="N1722">
        <v>5.3</v>
      </c>
      <c r="O1722">
        <v>3.5413000000000001</v>
      </c>
      <c r="P1722" s="43">
        <f t="shared" si="498"/>
        <v>-5.6438479249732651E-3</v>
      </c>
      <c r="Q1722" s="41">
        <v>44522</v>
      </c>
      <c r="R1722">
        <v>1.87</v>
      </c>
      <c r="S1722">
        <v>1.389</v>
      </c>
      <c r="T1722" s="39">
        <f t="shared" si="499"/>
        <v>5.3561088592936259E-3</v>
      </c>
      <c r="U1722" s="42">
        <v>44524.62533333333</v>
      </c>
      <c r="V1722" s="44">
        <v>8.3000000000000007</v>
      </c>
      <c r="W1722" s="44">
        <v>6.5270000000000001</v>
      </c>
      <c r="X1722" s="43">
        <f t="shared" si="511"/>
        <v>0</v>
      </c>
      <c r="Y1722" s="42">
        <v>44524.62533333333</v>
      </c>
      <c r="Z1722" s="44">
        <v>9.1</v>
      </c>
      <c r="AA1722" s="44">
        <v>7.3760000000000003</v>
      </c>
      <c r="AB1722" s="43">
        <f t="shared" si="512"/>
        <v>0</v>
      </c>
      <c r="AC1722" s="42">
        <v>44524.62533333333</v>
      </c>
      <c r="AD1722" s="44">
        <v>19.57</v>
      </c>
      <c r="AE1722" s="44">
        <v>16.927</v>
      </c>
      <c r="AF1722" s="43">
        <f t="shared" si="513"/>
        <v>3.557241951740008E-3</v>
      </c>
      <c r="AG1722" s="41">
        <v>44522</v>
      </c>
      <c r="AH1722">
        <v>14.7</v>
      </c>
      <c r="AI1722">
        <v>6.3756000000000004</v>
      </c>
      <c r="AJ1722" s="39">
        <f t="shared" si="500"/>
        <v>-6.7611777535440442E-3</v>
      </c>
      <c r="AK1722" s="45" t="s">
        <v>1304</v>
      </c>
      <c r="AL1722">
        <v>18.57</v>
      </c>
      <c r="AM1722">
        <v>13.736700000000001</v>
      </c>
      <c r="AN1722" s="39">
        <f t="shared" si="501"/>
        <v>-1.6135010793013813E-3</v>
      </c>
      <c r="AO1722" s="41">
        <v>44522</v>
      </c>
      <c r="AP1722">
        <v>8.8000000000000007</v>
      </c>
      <c r="AQ1722">
        <v>8.1096000000000004</v>
      </c>
      <c r="AR1722" s="18">
        <f t="shared" si="502"/>
        <v>-2.2221150484090759E-2</v>
      </c>
      <c r="AS1722" s="41">
        <v>44522</v>
      </c>
      <c r="AT1722">
        <v>11.97</v>
      </c>
      <c r="AU1722">
        <v>10.4877</v>
      </c>
      <c r="AV1722" s="39">
        <f t="shared" si="503"/>
        <v>-8.3837469632725488E-4</v>
      </c>
      <c r="AW1722" s="41">
        <v>44522</v>
      </c>
      <c r="AX1722">
        <v>11.36</v>
      </c>
      <c r="AY1722">
        <v>7.7752999999999997</v>
      </c>
      <c r="AZ1722" s="39">
        <f t="shared" si="504"/>
        <v>-1.0461342666242478E-2</v>
      </c>
      <c r="BA1722" s="41">
        <v>44522</v>
      </c>
      <c r="BB1722">
        <v>6.32</v>
      </c>
      <c r="BC1722">
        <v>4.1761999999999997</v>
      </c>
      <c r="BD1722" s="39">
        <f t="shared" si="505"/>
        <v>-9.3932349731960917E-3</v>
      </c>
      <c r="BE1722" s="41">
        <v>44522</v>
      </c>
      <c r="BF1722">
        <v>12</v>
      </c>
      <c r="BG1722">
        <v>9.2797999999999998</v>
      </c>
      <c r="BH1722" s="39">
        <f t="shared" si="506"/>
        <v>0</v>
      </c>
      <c r="BI1722" s="41">
        <v>44522</v>
      </c>
      <c r="BJ1722">
        <v>1.38</v>
      </c>
      <c r="BK1722">
        <v>1.38</v>
      </c>
      <c r="BL1722" s="39">
        <f t="shared" si="507"/>
        <v>0</v>
      </c>
      <c r="BM1722" s="41">
        <v>44522</v>
      </c>
      <c r="BN1722">
        <v>7.39</v>
      </c>
      <c r="BO1722">
        <v>5.4486999999999997</v>
      </c>
      <c r="BP1722" s="46">
        <f t="shared" si="508"/>
        <v>0</v>
      </c>
      <c r="BQ1722" s="41">
        <v>44522</v>
      </c>
      <c r="BR1722">
        <v>9.36</v>
      </c>
      <c r="BS1722">
        <v>8.3614999999999995</v>
      </c>
      <c r="BT1722" s="18">
        <f t="shared" si="509"/>
        <v>6.4516905595877931E-3</v>
      </c>
      <c r="BU1722" s="41">
        <v>44522</v>
      </c>
      <c r="BV1722">
        <v>3.82</v>
      </c>
      <c r="BW1722">
        <v>2.7885</v>
      </c>
      <c r="BX1722" s="39">
        <f t="shared" si="510"/>
        <v>-7.7924850555081233E-3</v>
      </c>
      <c r="BY1722" s="41">
        <v>44816</v>
      </c>
      <c r="BZ1722">
        <v>13.41</v>
      </c>
      <c r="CA1722">
        <v>10.403700000000001</v>
      </c>
    </row>
    <row r="1723" spans="1:79">
      <c r="A1723" s="41">
        <v>44523</v>
      </c>
      <c r="B1723">
        <v>7.45</v>
      </c>
      <c r="C1723">
        <v>4.9444999999999997</v>
      </c>
      <c r="D1723" s="34">
        <f t="shared" si="496"/>
        <v>1.336600579193527E-3</v>
      </c>
      <c r="E1723" s="41">
        <v>44523</v>
      </c>
      <c r="F1723">
        <v>1.5</v>
      </c>
      <c r="G1723">
        <v>1.5</v>
      </c>
      <c r="H1723" s="39">
        <f t="shared" si="497"/>
        <v>0</v>
      </c>
      <c r="L1723" s="38"/>
      <c r="M1723" s="41">
        <v>44523</v>
      </c>
      <c r="N1723">
        <v>5.33</v>
      </c>
      <c r="O1723">
        <v>3.5613999999999999</v>
      </c>
      <c r="P1723" s="43">
        <f t="shared" si="498"/>
        <v>5.6758817383446144E-3</v>
      </c>
      <c r="Q1723" s="41">
        <v>44523</v>
      </c>
      <c r="R1723">
        <v>1.87</v>
      </c>
      <c r="S1723">
        <v>1.389</v>
      </c>
      <c r="T1723" s="39">
        <f t="shared" si="499"/>
        <v>0</v>
      </c>
      <c r="U1723" s="42">
        <v>44525.62533333333</v>
      </c>
      <c r="V1723" s="44">
        <v>8.3000000000000007</v>
      </c>
      <c r="W1723" s="44">
        <v>6.5270000000000001</v>
      </c>
      <c r="X1723" s="43">
        <f t="shared" si="511"/>
        <v>0</v>
      </c>
      <c r="Y1723" s="42">
        <v>44525.62533333333</v>
      </c>
      <c r="Z1723" s="44">
        <v>9.1</v>
      </c>
      <c r="AA1723" s="44">
        <v>7.3760000000000003</v>
      </c>
      <c r="AB1723" s="43">
        <f t="shared" si="512"/>
        <v>0</v>
      </c>
      <c r="AC1723" s="42">
        <v>44525.62533333333</v>
      </c>
      <c r="AD1723" s="44">
        <v>19.57</v>
      </c>
      <c r="AE1723" s="44">
        <v>16.927</v>
      </c>
      <c r="AF1723" s="43">
        <f t="shared" si="513"/>
        <v>0</v>
      </c>
      <c r="AG1723" s="41">
        <v>44523</v>
      </c>
      <c r="AH1723">
        <v>14.6</v>
      </c>
      <c r="AI1723">
        <v>6.3322000000000003</v>
      </c>
      <c r="AJ1723" s="39">
        <f t="shared" si="500"/>
        <v>-6.8072024593763885E-3</v>
      </c>
      <c r="AK1723" s="45" t="s">
        <v>1305</v>
      </c>
      <c r="AL1723">
        <v>18.579999999999998</v>
      </c>
      <c r="AM1723">
        <v>13.7441</v>
      </c>
      <c r="AN1723" s="39">
        <f t="shared" si="501"/>
        <v>5.3870289079609667E-4</v>
      </c>
      <c r="AO1723" s="41">
        <v>44523</v>
      </c>
      <c r="AP1723">
        <v>8.8000000000000007</v>
      </c>
      <c r="AQ1723">
        <v>8.1096000000000004</v>
      </c>
      <c r="AR1723" s="18">
        <f t="shared" si="502"/>
        <v>0</v>
      </c>
      <c r="AS1723" s="41">
        <v>44523</v>
      </c>
      <c r="AT1723">
        <v>11.97</v>
      </c>
      <c r="AU1723">
        <v>10.4877</v>
      </c>
      <c r="AV1723" s="39">
        <f t="shared" si="503"/>
        <v>0</v>
      </c>
      <c r="AW1723" s="41">
        <v>44523</v>
      </c>
      <c r="AX1723">
        <v>11.35</v>
      </c>
      <c r="AY1723">
        <v>7.7685000000000004</v>
      </c>
      <c r="AZ1723" s="39">
        <f t="shared" si="504"/>
        <v>-8.7456432549216771E-4</v>
      </c>
      <c r="BA1723" s="41">
        <v>44523</v>
      </c>
      <c r="BB1723">
        <v>6.37</v>
      </c>
      <c r="BC1723">
        <v>4.2092000000000001</v>
      </c>
      <c r="BD1723" s="39">
        <f t="shared" si="505"/>
        <v>7.9019204061109051E-3</v>
      </c>
      <c r="BE1723" s="41">
        <v>44523</v>
      </c>
      <c r="BF1723">
        <v>12.19</v>
      </c>
      <c r="BG1723">
        <v>9.4267000000000003</v>
      </c>
      <c r="BH1723" s="39">
        <f t="shared" si="506"/>
        <v>1.5830082544882485E-2</v>
      </c>
      <c r="BI1723" s="41">
        <v>44523</v>
      </c>
      <c r="BJ1723">
        <v>1.38</v>
      </c>
      <c r="BK1723">
        <v>1.38</v>
      </c>
      <c r="BL1723" s="39">
        <f t="shared" si="507"/>
        <v>0</v>
      </c>
      <c r="BM1723" s="41">
        <v>44523</v>
      </c>
      <c r="BN1723">
        <v>7.28</v>
      </c>
      <c r="BO1723">
        <v>5.3676000000000004</v>
      </c>
      <c r="BP1723" s="46">
        <f t="shared" si="508"/>
        <v>-1.4884284324701175E-2</v>
      </c>
      <c r="BQ1723" s="41">
        <v>44523</v>
      </c>
      <c r="BR1723">
        <v>9.35</v>
      </c>
      <c r="BS1723">
        <v>8.3526000000000007</v>
      </c>
      <c r="BT1723" s="18">
        <f t="shared" si="509"/>
        <v>-1.0644023201577227E-3</v>
      </c>
      <c r="BU1723" s="41">
        <v>44523</v>
      </c>
      <c r="BV1723">
        <v>3.82</v>
      </c>
      <c r="BW1723">
        <v>2.7885</v>
      </c>
      <c r="BX1723" s="39">
        <f t="shared" si="510"/>
        <v>0</v>
      </c>
      <c r="BY1723" s="41">
        <v>44817</v>
      </c>
      <c r="BZ1723">
        <v>13.39</v>
      </c>
      <c r="CA1723">
        <v>10.388199999999999</v>
      </c>
    </row>
    <row r="1724" spans="1:79">
      <c r="A1724" s="41">
        <v>44524</v>
      </c>
      <c r="B1724">
        <v>7.52</v>
      </c>
      <c r="C1724">
        <v>4.9909999999999997</v>
      </c>
      <c r="D1724" s="34">
        <f t="shared" si="496"/>
        <v>9.4043887147335394E-3</v>
      </c>
      <c r="E1724" s="41">
        <v>44524</v>
      </c>
      <c r="F1724">
        <v>1.5</v>
      </c>
      <c r="G1724">
        <v>1.5</v>
      </c>
      <c r="H1724" s="39">
        <f t="shared" si="497"/>
        <v>0</v>
      </c>
      <c r="L1724" s="38"/>
      <c r="M1724" s="41">
        <v>44524</v>
      </c>
      <c r="N1724">
        <v>5.33</v>
      </c>
      <c r="O1724">
        <v>3.5613999999999999</v>
      </c>
      <c r="P1724" s="43">
        <f t="shared" si="498"/>
        <v>0</v>
      </c>
      <c r="Q1724" s="41">
        <v>44524</v>
      </c>
      <c r="R1724">
        <v>1.87</v>
      </c>
      <c r="S1724">
        <v>1.389</v>
      </c>
      <c r="T1724" s="39">
        <f t="shared" si="499"/>
        <v>0</v>
      </c>
      <c r="U1724" s="42">
        <v>44526.62533333333</v>
      </c>
      <c r="V1724" s="44">
        <v>8.3000000000000007</v>
      </c>
      <c r="W1724" s="44">
        <v>6.5270000000000001</v>
      </c>
      <c r="X1724" s="43">
        <f t="shared" si="511"/>
        <v>0</v>
      </c>
      <c r="Y1724" s="42">
        <v>44526.62533333333</v>
      </c>
      <c r="Z1724" s="44">
        <v>9.1</v>
      </c>
      <c r="AA1724" s="44">
        <v>7.3760000000000003</v>
      </c>
      <c r="AB1724" s="43">
        <f t="shared" si="512"/>
        <v>0</v>
      </c>
      <c r="AC1724" s="42">
        <v>44526.62533333333</v>
      </c>
      <c r="AD1724" s="44">
        <v>19.57</v>
      </c>
      <c r="AE1724" s="44">
        <v>16.927</v>
      </c>
      <c r="AF1724" s="43">
        <f t="shared" si="513"/>
        <v>0</v>
      </c>
      <c r="AG1724" s="41">
        <v>44524</v>
      </c>
      <c r="AH1724">
        <v>14.8</v>
      </c>
      <c r="AI1724">
        <v>6.4189999999999996</v>
      </c>
      <c r="AJ1724" s="39">
        <f t="shared" si="500"/>
        <v>1.3707716117620941E-2</v>
      </c>
      <c r="AK1724" s="45" t="s">
        <v>1306</v>
      </c>
      <c r="AL1724">
        <v>18.600000000000001</v>
      </c>
      <c r="AM1724">
        <v>13.758900000000001</v>
      </c>
      <c r="AN1724" s="39">
        <f t="shared" si="501"/>
        <v>1.0768256924790299E-3</v>
      </c>
      <c r="AO1724" s="41">
        <v>44524</v>
      </c>
      <c r="AP1724">
        <v>8.8000000000000007</v>
      </c>
      <c r="AQ1724">
        <v>8.1096000000000004</v>
      </c>
      <c r="AR1724" s="18">
        <f t="shared" si="502"/>
        <v>0</v>
      </c>
      <c r="AS1724" s="41">
        <v>44524</v>
      </c>
      <c r="AT1724">
        <v>11.97</v>
      </c>
      <c r="AU1724">
        <v>10.4877</v>
      </c>
      <c r="AV1724" s="39">
        <f t="shared" si="503"/>
        <v>0</v>
      </c>
      <c r="AW1724" s="41">
        <v>44524</v>
      </c>
      <c r="AX1724">
        <v>11.31</v>
      </c>
      <c r="AY1724">
        <v>7.7411000000000003</v>
      </c>
      <c r="AZ1724" s="39">
        <f t="shared" si="504"/>
        <v>-3.5270644268520423E-3</v>
      </c>
      <c r="BA1724" s="41">
        <v>44524</v>
      </c>
      <c r="BB1724">
        <v>6.37</v>
      </c>
      <c r="BC1724">
        <v>4.2092000000000001</v>
      </c>
      <c r="BD1724" s="39">
        <f t="shared" si="505"/>
        <v>0</v>
      </c>
      <c r="BE1724" s="41">
        <v>44524</v>
      </c>
      <c r="BF1724">
        <v>12.19</v>
      </c>
      <c r="BG1724">
        <v>9.4267000000000003</v>
      </c>
      <c r="BH1724" s="39">
        <f t="shared" si="506"/>
        <v>0</v>
      </c>
      <c r="BI1724" s="41">
        <v>44524</v>
      </c>
      <c r="BJ1724">
        <v>1.38</v>
      </c>
      <c r="BK1724">
        <v>1.38</v>
      </c>
      <c r="BL1724" s="39">
        <f t="shared" si="507"/>
        <v>0</v>
      </c>
      <c r="BM1724" s="41">
        <v>44524</v>
      </c>
      <c r="BN1724">
        <v>7.27</v>
      </c>
      <c r="BO1724">
        <v>5.3601999999999999</v>
      </c>
      <c r="BP1724" s="46">
        <f t="shared" si="508"/>
        <v>-1.3786422237127426E-3</v>
      </c>
      <c r="BQ1724" s="41">
        <v>44524</v>
      </c>
      <c r="BR1724">
        <v>9.3000000000000007</v>
      </c>
      <c r="BS1724">
        <v>8.3079000000000001</v>
      </c>
      <c r="BT1724" s="18">
        <f t="shared" si="509"/>
        <v>-5.351627038287554E-3</v>
      </c>
      <c r="BU1724" s="41">
        <v>44524</v>
      </c>
      <c r="BV1724">
        <v>3.83</v>
      </c>
      <c r="BW1724">
        <v>2.7957999999999998</v>
      </c>
      <c r="BX1724" s="39">
        <f t="shared" si="510"/>
        <v>2.6178949255871837E-3</v>
      </c>
      <c r="BY1724" s="41">
        <v>44818</v>
      </c>
      <c r="BZ1724">
        <v>13.38</v>
      </c>
      <c r="CA1724">
        <v>10.3804</v>
      </c>
    </row>
    <row r="1725" spans="1:79">
      <c r="A1725" s="41">
        <v>44525</v>
      </c>
      <c r="B1725">
        <v>7.52</v>
      </c>
      <c r="C1725">
        <v>4.9909999999999997</v>
      </c>
      <c r="D1725" s="34">
        <f t="shared" si="496"/>
        <v>0</v>
      </c>
      <c r="E1725" s="41">
        <v>44525</v>
      </c>
      <c r="F1725">
        <v>1.5</v>
      </c>
      <c r="G1725">
        <v>1.5</v>
      </c>
      <c r="H1725" s="39">
        <f t="shared" si="497"/>
        <v>0</v>
      </c>
      <c r="L1725" s="38"/>
      <c r="M1725" s="41">
        <v>44525</v>
      </c>
      <c r="N1725">
        <v>5.34</v>
      </c>
      <c r="O1725">
        <v>3.5680999999999998</v>
      </c>
      <c r="P1725" s="43">
        <f t="shared" si="498"/>
        <v>1.8812826416577549E-3</v>
      </c>
      <c r="Q1725" s="41">
        <v>44525</v>
      </c>
      <c r="R1725">
        <v>1.87</v>
      </c>
      <c r="S1725">
        <v>1.389</v>
      </c>
      <c r="T1725" s="39">
        <f t="shared" si="499"/>
        <v>0</v>
      </c>
      <c r="U1725" s="42">
        <v>44529.62533333333</v>
      </c>
      <c r="V1725" s="44">
        <v>8.0500000000000007</v>
      </c>
      <c r="W1725" s="44">
        <v>6.33</v>
      </c>
      <c r="X1725" s="43">
        <f t="shared" si="511"/>
        <v>-3.0182319595526284E-2</v>
      </c>
      <c r="Y1725" s="42">
        <v>44529.62533333333</v>
      </c>
      <c r="Z1725" s="44">
        <v>9.1</v>
      </c>
      <c r="AA1725" s="44">
        <v>7.3760000000000003</v>
      </c>
      <c r="AB1725" s="43">
        <f t="shared" si="512"/>
        <v>0</v>
      </c>
      <c r="AC1725" s="42">
        <v>44529.62533333333</v>
      </c>
      <c r="AD1725" s="44">
        <v>19.75</v>
      </c>
      <c r="AE1725" s="44">
        <v>17.082999999999998</v>
      </c>
      <c r="AF1725" s="43">
        <f t="shared" si="513"/>
        <v>9.2160453713002188E-3</v>
      </c>
      <c r="AG1725" s="41">
        <v>44525</v>
      </c>
      <c r="AH1725">
        <v>14.8</v>
      </c>
      <c r="AI1725">
        <v>6.4189999999999996</v>
      </c>
      <c r="AJ1725" s="39">
        <f t="shared" si="500"/>
        <v>0</v>
      </c>
      <c r="AK1725" s="45" t="s">
        <v>1307</v>
      </c>
      <c r="AL1725">
        <v>18.600000000000001</v>
      </c>
      <c r="AM1725">
        <v>13.758900000000001</v>
      </c>
      <c r="AN1725" s="39">
        <f t="shared" si="501"/>
        <v>0</v>
      </c>
      <c r="AO1725" s="41">
        <v>44525</v>
      </c>
      <c r="AP1725">
        <v>8.81</v>
      </c>
      <c r="AQ1725">
        <v>8.1188000000000002</v>
      </c>
      <c r="AR1725" s="18">
        <f t="shared" si="502"/>
        <v>1.1344579264081921E-3</v>
      </c>
      <c r="AS1725" s="41">
        <v>44525</v>
      </c>
      <c r="AT1725">
        <v>11.97</v>
      </c>
      <c r="AU1725">
        <v>10.4877</v>
      </c>
      <c r="AV1725" s="39">
        <f t="shared" si="503"/>
        <v>0</v>
      </c>
      <c r="AW1725" s="41">
        <v>44525</v>
      </c>
      <c r="AX1725">
        <v>11.31</v>
      </c>
      <c r="AY1725">
        <v>7.7411000000000003</v>
      </c>
      <c r="AZ1725" s="39">
        <f t="shared" si="504"/>
        <v>0</v>
      </c>
      <c r="BA1725" s="41">
        <v>44525</v>
      </c>
      <c r="BB1725">
        <v>6.35</v>
      </c>
      <c r="BC1725">
        <v>4.1959999999999997</v>
      </c>
      <c r="BD1725" s="39">
        <f t="shared" si="505"/>
        <v>-3.1359878361684698E-3</v>
      </c>
      <c r="BE1725" s="41">
        <v>44525</v>
      </c>
      <c r="BF1725">
        <v>12.2</v>
      </c>
      <c r="BG1725">
        <v>9.4344999999999999</v>
      </c>
      <c r="BH1725" s="39">
        <f t="shared" si="506"/>
        <v>8.2743696097251258E-4</v>
      </c>
      <c r="BI1725" s="41">
        <v>44525</v>
      </c>
      <c r="BJ1725">
        <v>1.38</v>
      </c>
      <c r="BK1725">
        <v>1.38</v>
      </c>
      <c r="BL1725" s="39">
        <f t="shared" si="507"/>
        <v>0</v>
      </c>
      <c r="BM1725" s="41">
        <v>44525</v>
      </c>
      <c r="BN1725">
        <v>7.2</v>
      </c>
      <c r="BO1725">
        <v>5.3086000000000002</v>
      </c>
      <c r="BP1725" s="46">
        <f t="shared" si="508"/>
        <v>-9.6265064736389769E-3</v>
      </c>
      <c r="BQ1725" s="41">
        <v>44525</v>
      </c>
      <c r="BR1725">
        <v>9.2899999999999991</v>
      </c>
      <c r="BS1725">
        <v>8.2989999999999995</v>
      </c>
      <c r="BT1725" s="18">
        <f t="shared" si="509"/>
        <v>-1.0712695145585014E-3</v>
      </c>
      <c r="BU1725" s="41">
        <v>44525</v>
      </c>
      <c r="BV1725">
        <v>3.82</v>
      </c>
      <c r="BW1725">
        <v>2.7885</v>
      </c>
      <c r="BX1725" s="39">
        <f t="shared" si="510"/>
        <v>-2.6110594463122764E-3</v>
      </c>
      <c r="BY1725" s="41">
        <v>44819</v>
      </c>
      <c r="BZ1725">
        <v>13.3</v>
      </c>
      <c r="CA1725">
        <v>10.318300000000001</v>
      </c>
    </row>
    <row r="1726" spans="1:79">
      <c r="A1726" s="41">
        <v>44526</v>
      </c>
      <c r="B1726">
        <v>7.5</v>
      </c>
      <c r="C1726">
        <v>4.9776999999999996</v>
      </c>
      <c r="D1726" s="34">
        <f t="shared" si="496"/>
        <v>-2.6647966339411119E-3</v>
      </c>
      <c r="E1726" s="41">
        <v>44526</v>
      </c>
      <c r="F1726">
        <v>1.5</v>
      </c>
      <c r="G1726">
        <v>1.5</v>
      </c>
      <c r="H1726" s="39">
        <f t="shared" si="497"/>
        <v>0</v>
      </c>
      <c r="L1726" s="38"/>
      <c r="M1726" s="41">
        <v>44526</v>
      </c>
      <c r="N1726">
        <v>5.33</v>
      </c>
      <c r="O1726">
        <v>3.5613999999999999</v>
      </c>
      <c r="P1726" s="43">
        <f t="shared" si="498"/>
        <v>-1.8777500630587508E-3</v>
      </c>
      <c r="Q1726" s="41">
        <v>44526</v>
      </c>
      <c r="R1726">
        <v>1.87</v>
      </c>
      <c r="S1726">
        <v>1.389</v>
      </c>
      <c r="T1726" s="39">
        <f t="shared" si="499"/>
        <v>0</v>
      </c>
      <c r="U1726" s="42">
        <v>44530.62533333333</v>
      </c>
      <c r="V1726" s="44">
        <v>8.1999999999999993</v>
      </c>
      <c r="W1726" s="44">
        <v>6.4480000000000004</v>
      </c>
      <c r="X1726" s="43">
        <f t="shared" si="511"/>
        <v>1.8641390205371301E-2</v>
      </c>
      <c r="Y1726" s="42">
        <v>44530.62533333333</v>
      </c>
      <c r="Z1726" s="44">
        <v>9.1</v>
      </c>
      <c r="AA1726" s="44">
        <v>7.3760000000000003</v>
      </c>
      <c r="AB1726" s="43">
        <f t="shared" si="512"/>
        <v>0</v>
      </c>
      <c r="AC1726" s="42">
        <v>44530.62533333333</v>
      </c>
      <c r="AD1726" s="44">
        <v>19.75</v>
      </c>
      <c r="AE1726" s="44">
        <v>17.082999999999998</v>
      </c>
      <c r="AF1726" s="43">
        <f t="shared" si="513"/>
        <v>0</v>
      </c>
      <c r="AG1726" s="41">
        <v>44526</v>
      </c>
      <c r="AH1726">
        <v>14.8</v>
      </c>
      <c r="AI1726">
        <v>6.4189999999999996</v>
      </c>
      <c r="AJ1726" s="39">
        <f t="shared" si="500"/>
        <v>0</v>
      </c>
      <c r="AK1726" s="45" t="s">
        <v>1308</v>
      </c>
      <c r="AL1726">
        <v>18.600000000000001</v>
      </c>
      <c r="AM1726">
        <v>13.758900000000001</v>
      </c>
      <c r="AN1726" s="39">
        <f t="shared" si="501"/>
        <v>0</v>
      </c>
      <c r="AO1726" s="41">
        <v>44526</v>
      </c>
      <c r="AP1726">
        <v>8.82</v>
      </c>
      <c r="AQ1726">
        <v>8.1280000000000001</v>
      </c>
      <c r="AR1726" s="18">
        <f t="shared" si="502"/>
        <v>1.1331723900083602E-3</v>
      </c>
      <c r="AS1726" s="41">
        <v>44526</v>
      </c>
      <c r="AT1726">
        <v>11.99</v>
      </c>
      <c r="AU1726">
        <v>10.5052</v>
      </c>
      <c r="AV1726" s="39">
        <f t="shared" si="503"/>
        <v>1.6686213373761712E-3</v>
      </c>
      <c r="AW1726" s="41">
        <v>44526</v>
      </c>
      <c r="AX1726">
        <v>11.31</v>
      </c>
      <c r="AY1726">
        <v>7.7411000000000003</v>
      </c>
      <c r="AZ1726" s="39">
        <f t="shared" si="504"/>
        <v>0</v>
      </c>
      <c r="BA1726" s="41">
        <v>44526</v>
      </c>
      <c r="BB1726">
        <v>6.35</v>
      </c>
      <c r="BC1726">
        <v>4.1959999999999997</v>
      </c>
      <c r="BD1726" s="39">
        <f t="shared" si="505"/>
        <v>0</v>
      </c>
      <c r="BE1726" s="41">
        <v>44526</v>
      </c>
      <c r="BF1726">
        <v>12.3</v>
      </c>
      <c r="BG1726">
        <v>9.5117999999999991</v>
      </c>
      <c r="BH1726" s="39">
        <f t="shared" si="506"/>
        <v>8.193332980020061E-3</v>
      </c>
      <c r="BI1726" s="41">
        <v>44526</v>
      </c>
      <c r="BJ1726">
        <v>1.4</v>
      </c>
      <c r="BK1726">
        <v>1.4</v>
      </c>
      <c r="BL1726" s="39">
        <f t="shared" si="507"/>
        <v>1.449275362318842E-2</v>
      </c>
      <c r="BM1726" s="41">
        <v>44526</v>
      </c>
      <c r="BN1726">
        <v>7.18</v>
      </c>
      <c r="BO1726">
        <v>5.2938999999999998</v>
      </c>
      <c r="BP1726" s="46">
        <f t="shared" si="508"/>
        <v>-2.7690916625853104E-3</v>
      </c>
      <c r="BQ1726" s="41">
        <v>44526</v>
      </c>
      <c r="BR1726">
        <v>9.1999999999999993</v>
      </c>
      <c r="BS1726">
        <v>8.2186000000000003</v>
      </c>
      <c r="BT1726" s="18">
        <f t="shared" si="509"/>
        <v>-9.6879142065308035E-3</v>
      </c>
      <c r="BU1726" s="41">
        <v>44526</v>
      </c>
      <c r="BV1726">
        <v>3.81</v>
      </c>
      <c r="BW1726">
        <v>2.7812000000000001</v>
      </c>
      <c r="BX1726" s="39">
        <f t="shared" si="510"/>
        <v>-2.6178949255871837E-3</v>
      </c>
      <c r="BY1726" s="41">
        <v>44820</v>
      </c>
      <c r="BZ1726">
        <v>13.38</v>
      </c>
      <c r="CA1726">
        <v>10.3804</v>
      </c>
    </row>
    <row r="1727" spans="1:79">
      <c r="A1727" s="41">
        <v>44529</v>
      </c>
      <c r="B1727">
        <v>7.5</v>
      </c>
      <c r="C1727">
        <v>4.9776999999999996</v>
      </c>
      <c r="D1727" s="34">
        <f t="shared" si="496"/>
        <v>0</v>
      </c>
      <c r="E1727" s="41">
        <v>44529</v>
      </c>
      <c r="F1727">
        <v>1.5</v>
      </c>
      <c r="G1727">
        <v>1.5</v>
      </c>
      <c r="H1727" s="39">
        <f t="shared" si="497"/>
        <v>0</v>
      </c>
      <c r="L1727" s="38"/>
      <c r="M1727" s="41">
        <v>44529</v>
      </c>
      <c r="N1727">
        <v>5.32</v>
      </c>
      <c r="O1727">
        <v>3.5547</v>
      </c>
      <c r="P1727" s="43">
        <f t="shared" si="498"/>
        <v>-1.8812826416577549E-3</v>
      </c>
      <c r="Q1727" s="41">
        <v>44529</v>
      </c>
      <c r="R1727">
        <v>1.87</v>
      </c>
      <c r="S1727">
        <v>1.389</v>
      </c>
      <c r="T1727" s="39">
        <f t="shared" si="499"/>
        <v>0</v>
      </c>
      <c r="U1727" s="42">
        <v>44531.62533333333</v>
      </c>
      <c r="V1727" s="44">
        <v>8.3000000000000007</v>
      </c>
      <c r="W1727" s="44">
        <v>6.5270000000000001</v>
      </c>
      <c r="X1727" s="43">
        <f t="shared" si="511"/>
        <v>1.2251861042183581E-2</v>
      </c>
      <c r="Y1727" s="42">
        <v>44531.62533333333</v>
      </c>
      <c r="Z1727" s="44">
        <v>9.1</v>
      </c>
      <c r="AA1727" s="44">
        <v>7.3760000000000003</v>
      </c>
      <c r="AB1727" s="43">
        <f t="shared" si="512"/>
        <v>0</v>
      </c>
      <c r="AC1727" s="42">
        <v>44531.62533333333</v>
      </c>
      <c r="AD1727" s="44">
        <v>19.75</v>
      </c>
      <c r="AE1727" s="44">
        <v>17.082999999999998</v>
      </c>
      <c r="AF1727" s="43">
        <f t="shared" si="513"/>
        <v>0</v>
      </c>
      <c r="AG1727" s="41">
        <v>44529</v>
      </c>
      <c r="AH1727">
        <v>14.8</v>
      </c>
      <c r="AI1727">
        <v>6.4189999999999996</v>
      </c>
      <c r="AJ1727" s="39">
        <f t="shared" si="500"/>
        <v>0</v>
      </c>
      <c r="AK1727" s="45" t="s">
        <v>1309</v>
      </c>
      <c r="AL1727">
        <v>18.600000000000001</v>
      </c>
      <c r="AM1727">
        <v>13.758900000000001</v>
      </c>
      <c r="AN1727" s="39">
        <f t="shared" si="501"/>
        <v>0</v>
      </c>
      <c r="AO1727" s="41">
        <v>44529</v>
      </c>
      <c r="AP1727">
        <v>8.82</v>
      </c>
      <c r="AQ1727">
        <v>8.1280000000000001</v>
      </c>
      <c r="AR1727" s="18">
        <f t="shared" si="502"/>
        <v>0</v>
      </c>
      <c r="AS1727" s="41">
        <v>44529</v>
      </c>
      <c r="AT1727">
        <v>11.99</v>
      </c>
      <c r="AU1727">
        <v>10.5052</v>
      </c>
      <c r="AV1727" s="39">
        <f t="shared" si="503"/>
        <v>0</v>
      </c>
      <c r="AW1727" s="41">
        <v>44529</v>
      </c>
      <c r="AX1727">
        <v>11.26</v>
      </c>
      <c r="AY1727">
        <v>7.7069000000000001</v>
      </c>
      <c r="AZ1727" s="39">
        <f t="shared" si="504"/>
        <v>-4.4179767733268181E-3</v>
      </c>
      <c r="BA1727" s="41">
        <v>44529</v>
      </c>
      <c r="BB1727">
        <v>6.29</v>
      </c>
      <c r="BC1727">
        <v>4.1563999999999997</v>
      </c>
      <c r="BD1727" s="39">
        <f t="shared" si="505"/>
        <v>-9.4375595805529268E-3</v>
      </c>
      <c r="BE1727" s="41">
        <v>44529</v>
      </c>
      <c r="BF1727">
        <v>12.3</v>
      </c>
      <c r="BG1727">
        <v>9.5117999999999991</v>
      </c>
      <c r="BH1727" s="39">
        <f t="shared" si="506"/>
        <v>0</v>
      </c>
      <c r="BI1727" s="41">
        <v>44529</v>
      </c>
      <c r="BJ1727">
        <v>1.4</v>
      </c>
      <c r="BK1727">
        <v>1.4</v>
      </c>
      <c r="BL1727" s="39">
        <f t="shared" si="507"/>
        <v>0</v>
      </c>
      <c r="BM1727" s="41">
        <v>44529</v>
      </c>
      <c r="BN1727">
        <v>7.38</v>
      </c>
      <c r="BO1727">
        <v>5.4413</v>
      </c>
      <c r="BP1727" s="46">
        <f t="shared" si="508"/>
        <v>2.7843366893972345E-2</v>
      </c>
      <c r="BQ1727" s="41">
        <v>44529</v>
      </c>
      <c r="BR1727">
        <v>9.24</v>
      </c>
      <c r="BS1727">
        <v>8.2543000000000006</v>
      </c>
      <c r="BT1727" s="18">
        <f t="shared" si="509"/>
        <v>4.3438055143212089E-3</v>
      </c>
      <c r="BU1727" s="41">
        <v>44529</v>
      </c>
      <c r="BV1727">
        <v>3.81</v>
      </c>
      <c r="BW1727">
        <v>2.7812000000000001</v>
      </c>
      <c r="BX1727" s="39">
        <f t="shared" si="510"/>
        <v>0</v>
      </c>
      <c r="BY1727" s="41">
        <v>44823</v>
      </c>
      <c r="BZ1727">
        <v>13.38</v>
      </c>
      <c r="CA1727">
        <v>10.3804</v>
      </c>
    </row>
    <row r="1728" spans="1:79">
      <c r="A1728" s="41">
        <v>44530</v>
      </c>
      <c r="B1728">
        <v>7.5</v>
      </c>
      <c r="C1728">
        <v>4.9776999999999996</v>
      </c>
      <c r="D1728" s="34">
        <f t="shared" si="496"/>
        <v>0</v>
      </c>
      <c r="E1728" s="41">
        <v>44530</v>
      </c>
      <c r="F1728">
        <v>1.49</v>
      </c>
      <c r="G1728">
        <v>1.49</v>
      </c>
      <c r="H1728" s="39">
        <f t="shared" si="497"/>
        <v>-6.6666666666666723E-3</v>
      </c>
      <c r="L1728" s="38"/>
      <c r="M1728" s="41">
        <v>44530</v>
      </c>
      <c r="N1728">
        <v>5.3</v>
      </c>
      <c r="O1728">
        <v>3.5413000000000001</v>
      </c>
      <c r="P1728" s="43">
        <f t="shared" si="498"/>
        <v>-3.7696570737333268E-3</v>
      </c>
      <c r="Q1728" s="41">
        <v>44530</v>
      </c>
      <c r="R1728">
        <v>1.87</v>
      </c>
      <c r="S1728">
        <v>1.389</v>
      </c>
      <c r="T1728" s="39">
        <f t="shared" si="499"/>
        <v>0</v>
      </c>
      <c r="U1728" s="42">
        <v>44532.62533333333</v>
      </c>
      <c r="V1728" s="44">
        <v>8.1999999999999993</v>
      </c>
      <c r="W1728" s="44">
        <v>6.4480000000000004</v>
      </c>
      <c r="X1728" s="43">
        <f t="shared" si="511"/>
        <v>-1.2103569787038415E-2</v>
      </c>
      <c r="Y1728" s="42">
        <v>44532.62533333333</v>
      </c>
      <c r="Z1728" s="44">
        <v>9.1</v>
      </c>
      <c r="AA1728" s="44">
        <v>7.3760000000000003</v>
      </c>
      <c r="AB1728" s="43">
        <f t="shared" si="512"/>
        <v>0</v>
      </c>
      <c r="AC1728" s="42">
        <v>44532.62533333333</v>
      </c>
      <c r="AD1728" s="44">
        <v>19.75</v>
      </c>
      <c r="AE1728" s="44">
        <v>17.082999999999998</v>
      </c>
      <c r="AF1728" s="43">
        <f t="shared" si="513"/>
        <v>0</v>
      </c>
      <c r="AG1728" s="41">
        <v>44530</v>
      </c>
      <c r="AH1728">
        <v>14.8</v>
      </c>
      <c r="AI1728">
        <v>6.4189999999999996</v>
      </c>
      <c r="AJ1728" s="39">
        <f t="shared" si="500"/>
        <v>0</v>
      </c>
      <c r="AK1728" s="45" t="s">
        <v>1310</v>
      </c>
      <c r="AL1728">
        <v>18.5</v>
      </c>
      <c r="AM1728">
        <v>13.684900000000001</v>
      </c>
      <c r="AN1728" s="39">
        <f t="shared" si="501"/>
        <v>-5.3783369310046476E-3</v>
      </c>
      <c r="AO1728" s="41">
        <v>44530</v>
      </c>
      <c r="AP1728">
        <v>8.82</v>
      </c>
      <c r="AQ1728">
        <v>8.1280000000000001</v>
      </c>
      <c r="AR1728" s="18">
        <f t="shared" si="502"/>
        <v>0</v>
      </c>
      <c r="AS1728" s="41">
        <v>44530</v>
      </c>
      <c r="AT1728">
        <v>11.99</v>
      </c>
      <c r="AU1728">
        <v>10.5052</v>
      </c>
      <c r="AV1728" s="39">
        <f t="shared" si="503"/>
        <v>0</v>
      </c>
      <c r="AW1728" s="41">
        <v>44530</v>
      </c>
      <c r="AX1728">
        <v>11.2</v>
      </c>
      <c r="AY1728">
        <v>7.6657999999999999</v>
      </c>
      <c r="AZ1728" s="39">
        <f t="shared" si="504"/>
        <v>-5.3328835199626485E-3</v>
      </c>
      <c r="BA1728" s="41">
        <v>44530</v>
      </c>
      <c r="BB1728">
        <v>6.2</v>
      </c>
      <c r="BC1728">
        <v>4.0968999999999998</v>
      </c>
      <c r="BD1728" s="39">
        <f t="shared" si="505"/>
        <v>-1.431527283225866E-2</v>
      </c>
      <c r="BE1728" s="41">
        <v>44530</v>
      </c>
      <c r="BF1728">
        <v>12.3</v>
      </c>
      <c r="BG1728">
        <v>9.5117999999999991</v>
      </c>
      <c r="BH1728" s="39">
        <f t="shared" si="506"/>
        <v>0</v>
      </c>
      <c r="BI1728" s="41">
        <v>44530</v>
      </c>
      <c r="BJ1728">
        <v>1.39</v>
      </c>
      <c r="BK1728">
        <v>1.39</v>
      </c>
      <c r="BL1728" s="39">
        <f t="shared" si="507"/>
        <v>-7.1428571428571496E-3</v>
      </c>
      <c r="BM1728" s="41">
        <v>44530</v>
      </c>
      <c r="BN1728">
        <v>7.3</v>
      </c>
      <c r="BO1728">
        <v>5.3822999999999999</v>
      </c>
      <c r="BP1728" s="46">
        <f t="shared" si="508"/>
        <v>-1.0842997077904207E-2</v>
      </c>
      <c r="BQ1728" s="41">
        <v>44530</v>
      </c>
      <c r="BR1728">
        <v>9</v>
      </c>
      <c r="BS1728">
        <v>8.0398999999999994</v>
      </c>
      <c r="BT1728" s="18">
        <f t="shared" si="509"/>
        <v>-2.5974340646693388E-2</v>
      </c>
      <c r="BU1728" s="41">
        <v>44530</v>
      </c>
      <c r="BV1728">
        <v>3.81</v>
      </c>
      <c r="BW1728">
        <v>2.7812000000000001</v>
      </c>
      <c r="BX1728" s="39">
        <f t="shared" si="510"/>
        <v>0</v>
      </c>
      <c r="BY1728" s="41">
        <v>44824</v>
      </c>
      <c r="BZ1728">
        <v>13.1</v>
      </c>
      <c r="CA1728">
        <v>10.1632</v>
      </c>
    </row>
    <row r="1729" spans="1:79">
      <c r="A1729" s="41">
        <v>44531</v>
      </c>
      <c r="B1729">
        <v>7.49</v>
      </c>
      <c r="C1729">
        <v>4.9710999999999999</v>
      </c>
      <c r="D1729" s="34">
        <f t="shared" si="496"/>
        <v>-1.3259135745424028E-3</v>
      </c>
      <c r="E1729" s="41">
        <v>44531</v>
      </c>
      <c r="F1729">
        <v>1.49</v>
      </c>
      <c r="G1729">
        <v>1.49</v>
      </c>
      <c r="H1729" s="39">
        <f t="shared" si="497"/>
        <v>0</v>
      </c>
      <c r="L1729" s="38"/>
      <c r="M1729" s="41">
        <v>44531</v>
      </c>
      <c r="N1729">
        <v>5.3</v>
      </c>
      <c r="O1729">
        <v>3.5413000000000001</v>
      </c>
      <c r="P1729" s="43">
        <f t="shared" si="498"/>
        <v>0</v>
      </c>
      <c r="Q1729" s="41">
        <v>44531</v>
      </c>
      <c r="R1729">
        <v>1.87</v>
      </c>
      <c r="S1729">
        <v>1.389</v>
      </c>
      <c r="T1729" s="39">
        <f t="shared" si="499"/>
        <v>0</v>
      </c>
      <c r="U1729" s="42">
        <v>44533.62533333333</v>
      </c>
      <c r="V1729" s="44">
        <v>8.1999999999999993</v>
      </c>
      <c r="W1729" s="44">
        <v>6.4480000000000004</v>
      </c>
      <c r="X1729" s="43">
        <f t="shared" si="511"/>
        <v>0</v>
      </c>
      <c r="Y1729" s="42">
        <v>44533.62533333333</v>
      </c>
      <c r="Z1729" s="44">
        <v>9.1</v>
      </c>
      <c r="AA1729" s="44">
        <v>7.3760000000000003</v>
      </c>
      <c r="AB1729" s="43">
        <f t="shared" si="512"/>
        <v>0</v>
      </c>
      <c r="AC1729" s="42">
        <v>44533.62533333333</v>
      </c>
      <c r="AD1729" s="44">
        <v>19.75</v>
      </c>
      <c r="AE1729" s="44">
        <v>17.082999999999998</v>
      </c>
      <c r="AF1729" s="43">
        <f t="shared" si="513"/>
        <v>0</v>
      </c>
      <c r="AG1729" s="41">
        <v>44531</v>
      </c>
      <c r="AH1729">
        <v>14.79</v>
      </c>
      <c r="AI1729">
        <v>6.4146000000000001</v>
      </c>
      <c r="AJ1729" s="39">
        <f t="shared" si="500"/>
        <v>-6.8546502570486305E-4</v>
      </c>
      <c r="AK1729" s="45">
        <v>44208</v>
      </c>
      <c r="AL1729">
        <v>18.5</v>
      </c>
      <c r="AM1729">
        <v>13.684900000000001</v>
      </c>
      <c r="AN1729" s="39">
        <f t="shared" si="501"/>
        <v>0</v>
      </c>
      <c r="AO1729" s="41">
        <v>44531</v>
      </c>
      <c r="AP1729">
        <v>8.82</v>
      </c>
      <c r="AQ1729">
        <v>8.1280000000000001</v>
      </c>
      <c r="AR1729" s="18">
        <f t="shared" si="502"/>
        <v>0</v>
      </c>
      <c r="AS1729" s="41">
        <v>44531</v>
      </c>
      <c r="AT1729">
        <v>11.9</v>
      </c>
      <c r="AU1729">
        <v>10.426399999999999</v>
      </c>
      <c r="AV1729" s="39">
        <f t="shared" si="503"/>
        <v>-7.5010471004836737E-3</v>
      </c>
      <c r="AW1729" s="41">
        <v>44531</v>
      </c>
      <c r="AX1729">
        <v>11.2</v>
      </c>
      <c r="AY1729">
        <v>7.6657999999999999</v>
      </c>
      <c r="AZ1729" s="39">
        <f t="shared" si="504"/>
        <v>0</v>
      </c>
      <c r="BA1729" s="41">
        <v>44531</v>
      </c>
      <c r="BB1729">
        <v>6.25</v>
      </c>
      <c r="BC1729">
        <v>4.1299000000000001</v>
      </c>
      <c r="BD1729" s="39">
        <f t="shared" si="505"/>
        <v>8.0548707559375057E-3</v>
      </c>
      <c r="BE1729" s="41">
        <v>44531</v>
      </c>
      <c r="BF1729">
        <v>12.3</v>
      </c>
      <c r="BG1729">
        <v>9.5117999999999991</v>
      </c>
      <c r="BH1729" s="39">
        <f t="shared" si="506"/>
        <v>0</v>
      </c>
      <c r="BI1729" s="41">
        <v>44531</v>
      </c>
      <c r="BJ1729">
        <v>1.39</v>
      </c>
      <c r="BK1729">
        <v>1.39</v>
      </c>
      <c r="BL1729" s="39">
        <f t="shared" si="507"/>
        <v>0</v>
      </c>
      <c r="BM1729" s="41">
        <v>44531</v>
      </c>
      <c r="BN1729">
        <v>7.33</v>
      </c>
      <c r="BO1729">
        <v>5.4043999999999999</v>
      </c>
      <c r="BP1729" s="46">
        <f t="shared" si="508"/>
        <v>4.1060513163517472E-3</v>
      </c>
      <c r="BQ1729" s="41">
        <v>44531</v>
      </c>
      <c r="BR1729">
        <v>9</v>
      </c>
      <c r="BS1729">
        <v>8.0398999999999994</v>
      </c>
      <c r="BT1729" s="18">
        <f t="shared" si="509"/>
        <v>0</v>
      </c>
      <c r="BU1729" s="41">
        <v>44531</v>
      </c>
      <c r="BV1729">
        <v>3.81</v>
      </c>
      <c r="BW1729">
        <v>2.7812000000000001</v>
      </c>
      <c r="BX1729" s="39">
        <f t="shared" si="510"/>
        <v>0</v>
      </c>
      <c r="BY1729" s="41">
        <v>44825</v>
      </c>
      <c r="BZ1729">
        <v>13.29</v>
      </c>
      <c r="CA1729">
        <v>10.310600000000001</v>
      </c>
    </row>
    <row r="1730" spans="1:79">
      <c r="A1730" s="41">
        <v>44532</v>
      </c>
      <c r="B1730">
        <v>7.48</v>
      </c>
      <c r="C1730">
        <v>4.9644000000000004</v>
      </c>
      <c r="D1730" s="34">
        <f t="shared" si="496"/>
        <v>-1.3477902275149331E-3</v>
      </c>
      <c r="E1730" s="41">
        <v>44532</v>
      </c>
      <c r="F1730">
        <v>1.43</v>
      </c>
      <c r="G1730">
        <v>1.43</v>
      </c>
      <c r="H1730" s="39">
        <f t="shared" si="497"/>
        <v>-4.0268456375838965E-2</v>
      </c>
      <c r="L1730" s="38"/>
      <c r="M1730" s="41">
        <v>44532</v>
      </c>
      <c r="N1730">
        <v>5.3</v>
      </c>
      <c r="O1730">
        <v>3.5413000000000001</v>
      </c>
      <c r="P1730" s="43">
        <f t="shared" si="498"/>
        <v>0</v>
      </c>
      <c r="Q1730" s="41">
        <v>44532</v>
      </c>
      <c r="R1730">
        <v>1.87</v>
      </c>
      <c r="S1730">
        <v>1.389</v>
      </c>
      <c r="T1730" s="39">
        <f t="shared" si="499"/>
        <v>0</v>
      </c>
      <c r="U1730" s="42">
        <v>44536.62533333333</v>
      </c>
      <c r="V1730" s="44">
        <v>8.1999999999999993</v>
      </c>
      <c r="W1730" s="44">
        <v>6.4480000000000004</v>
      </c>
      <c r="X1730" s="43">
        <f t="shared" si="511"/>
        <v>0</v>
      </c>
      <c r="Y1730" s="42">
        <v>44536.62533333333</v>
      </c>
      <c r="Z1730" s="44">
        <v>9.1</v>
      </c>
      <c r="AA1730" s="44">
        <v>7.3760000000000003</v>
      </c>
      <c r="AB1730" s="43">
        <f t="shared" si="512"/>
        <v>0</v>
      </c>
      <c r="AC1730" s="42">
        <v>44536.62533333333</v>
      </c>
      <c r="AD1730" s="44">
        <v>19.75</v>
      </c>
      <c r="AE1730" s="44">
        <v>17.082999999999998</v>
      </c>
      <c r="AF1730" s="43">
        <f t="shared" si="513"/>
        <v>0</v>
      </c>
      <c r="AG1730" s="41">
        <v>44532</v>
      </c>
      <c r="AH1730">
        <v>14.78</v>
      </c>
      <c r="AI1730">
        <v>6.4103000000000003</v>
      </c>
      <c r="AJ1730" s="39">
        <f t="shared" si="500"/>
        <v>-6.7034577370369912E-4</v>
      </c>
      <c r="AK1730" s="45">
        <v>44239</v>
      </c>
      <c r="AL1730">
        <v>18.489999999999998</v>
      </c>
      <c r="AM1730">
        <v>13.6775</v>
      </c>
      <c r="AN1730" s="39">
        <f t="shared" si="501"/>
        <v>-5.4074198569229717E-4</v>
      </c>
      <c r="AO1730" s="41">
        <v>44532</v>
      </c>
      <c r="AP1730">
        <v>8.9499999999999993</v>
      </c>
      <c r="AQ1730">
        <v>8.2477999999999998</v>
      </c>
      <c r="AR1730" s="18">
        <f t="shared" si="502"/>
        <v>1.4739173228346418E-2</v>
      </c>
      <c r="AS1730" s="41">
        <v>44532</v>
      </c>
      <c r="AT1730">
        <v>11.9</v>
      </c>
      <c r="AU1730">
        <v>10.426399999999999</v>
      </c>
      <c r="AV1730" s="39">
        <f t="shared" si="503"/>
        <v>0</v>
      </c>
      <c r="AW1730" s="41">
        <v>44532</v>
      </c>
      <c r="AX1730">
        <v>11.1</v>
      </c>
      <c r="AY1730">
        <v>7.5974000000000004</v>
      </c>
      <c r="AZ1730" s="39">
        <f t="shared" si="504"/>
        <v>-8.9227477888804262E-3</v>
      </c>
      <c r="BA1730" s="41">
        <v>44532</v>
      </c>
      <c r="BB1730">
        <v>6.34</v>
      </c>
      <c r="BC1730">
        <v>4.1894</v>
      </c>
      <c r="BD1730" s="39">
        <f t="shared" si="505"/>
        <v>1.4407128501900745E-2</v>
      </c>
      <c r="BE1730" s="41">
        <v>44532</v>
      </c>
      <c r="BF1730">
        <v>12.3</v>
      </c>
      <c r="BG1730">
        <v>9.5117999999999991</v>
      </c>
      <c r="BH1730" s="39">
        <f t="shared" si="506"/>
        <v>0</v>
      </c>
      <c r="BI1730" s="41">
        <v>44532</v>
      </c>
      <c r="BJ1730">
        <v>1.38</v>
      </c>
      <c r="BK1730">
        <v>1.38</v>
      </c>
      <c r="BL1730" s="39">
        <f t="shared" si="507"/>
        <v>-7.1942446043165541E-3</v>
      </c>
      <c r="BM1730" s="41">
        <v>44532</v>
      </c>
      <c r="BN1730">
        <v>7.16</v>
      </c>
      <c r="BO1730">
        <v>5.2790999999999997</v>
      </c>
      <c r="BP1730" s="46">
        <f t="shared" si="508"/>
        <v>-2.3184812375101803E-2</v>
      </c>
      <c r="BQ1730" s="41">
        <v>44532</v>
      </c>
      <c r="BR1730">
        <v>8.98</v>
      </c>
      <c r="BS1730">
        <v>8.0220000000000002</v>
      </c>
      <c r="BT1730" s="18">
        <f t="shared" si="509"/>
        <v>-2.2263958506945534E-3</v>
      </c>
      <c r="BU1730" s="41">
        <v>44532</v>
      </c>
      <c r="BV1730">
        <v>3.81</v>
      </c>
      <c r="BW1730">
        <v>2.7812000000000001</v>
      </c>
      <c r="BX1730" s="39">
        <f t="shared" si="510"/>
        <v>0</v>
      </c>
      <c r="BY1730" s="41">
        <v>44826</v>
      </c>
      <c r="BZ1730">
        <v>13.2</v>
      </c>
      <c r="CA1730">
        <v>10.2408</v>
      </c>
    </row>
    <row r="1731" spans="1:79">
      <c r="A1731" s="41">
        <v>44533</v>
      </c>
      <c r="B1731">
        <v>7.49</v>
      </c>
      <c r="C1731">
        <v>4.9710999999999999</v>
      </c>
      <c r="D1731" s="34">
        <f t="shared" si="496"/>
        <v>1.3496092176294183E-3</v>
      </c>
      <c r="E1731" s="41">
        <v>44533</v>
      </c>
      <c r="F1731">
        <v>1.4</v>
      </c>
      <c r="G1731">
        <v>1.4</v>
      </c>
      <c r="H1731" s="39">
        <f t="shared" si="497"/>
        <v>-2.0979020979020997E-2</v>
      </c>
      <c r="L1731" s="38"/>
      <c r="M1731" s="41">
        <v>44533</v>
      </c>
      <c r="N1731">
        <v>5.3</v>
      </c>
      <c r="O1731">
        <v>3.5413000000000001</v>
      </c>
      <c r="P1731" s="43">
        <f t="shared" si="498"/>
        <v>0</v>
      </c>
      <c r="Q1731" s="41">
        <v>44533</v>
      </c>
      <c r="R1731">
        <v>1.87</v>
      </c>
      <c r="S1731">
        <v>1.389</v>
      </c>
      <c r="T1731" s="39">
        <f t="shared" si="499"/>
        <v>0</v>
      </c>
      <c r="U1731" s="42">
        <v>44537.62533333333</v>
      </c>
      <c r="V1731" s="44">
        <v>8.3000000000000007</v>
      </c>
      <c r="W1731" s="44">
        <v>6.5270000000000001</v>
      </c>
      <c r="X1731" s="43">
        <f t="shared" si="511"/>
        <v>1.2251861042183581E-2</v>
      </c>
      <c r="Y1731" s="42">
        <v>44537.62533333333</v>
      </c>
      <c r="Z1731" s="44">
        <v>9.1</v>
      </c>
      <c r="AA1731" s="44">
        <v>7.3760000000000003</v>
      </c>
      <c r="AB1731" s="43">
        <f t="shared" si="512"/>
        <v>0</v>
      </c>
      <c r="AC1731" s="42">
        <v>44537.62533333333</v>
      </c>
      <c r="AD1731" s="44">
        <v>19.75</v>
      </c>
      <c r="AE1731" s="44">
        <v>17.082999999999998</v>
      </c>
      <c r="AF1731" s="43">
        <f t="shared" si="513"/>
        <v>0</v>
      </c>
      <c r="AG1731" s="41">
        <v>44533</v>
      </c>
      <c r="AH1731">
        <v>14.79</v>
      </c>
      <c r="AI1731">
        <v>6.4146000000000001</v>
      </c>
      <c r="AJ1731" s="39">
        <f t="shared" si="500"/>
        <v>6.7079543859097828E-4</v>
      </c>
      <c r="AK1731" s="45">
        <v>44267</v>
      </c>
      <c r="AL1731">
        <v>18.489999999999998</v>
      </c>
      <c r="AM1731">
        <v>13.6775</v>
      </c>
      <c r="AN1731" s="39">
        <f t="shared" si="501"/>
        <v>0</v>
      </c>
      <c r="AO1731" s="41">
        <v>44533</v>
      </c>
      <c r="AP1731">
        <v>8.9499999999999993</v>
      </c>
      <c r="AQ1731">
        <v>8.2477999999999998</v>
      </c>
      <c r="AR1731" s="18">
        <f t="shared" si="502"/>
        <v>0</v>
      </c>
      <c r="AS1731" s="41">
        <v>44533</v>
      </c>
      <c r="AT1731">
        <v>11.7</v>
      </c>
      <c r="AU1731">
        <v>10.251099999999999</v>
      </c>
      <c r="AV1731" s="39">
        <f t="shared" si="503"/>
        <v>-1.681308984884524E-2</v>
      </c>
      <c r="AW1731" s="41">
        <v>44533</v>
      </c>
      <c r="AX1731">
        <v>11.19</v>
      </c>
      <c r="AY1731">
        <v>7.6589999999999998</v>
      </c>
      <c r="AZ1731" s="39">
        <f t="shared" si="504"/>
        <v>8.1080369600125615E-3</v>
      </c>
      <c r="BA1731" s="41">
        <v>44533</v>
      </c>
      <c r="BB1731">
        <v>6.34</v>
      </c>
      <c r="BC1731">
        <v>4.1894</v>
      </c>
      <c r="BD1731" s="39">
        <f t="shared" si="505"/>
        <v>0</v>
      </c>
      <c r="BE1731" s="41">
        <v>44533</v>
      </c>
      <c r="BF1731">
        <v>12.3</v>
      </c>
      <c r="BG1731">
        <v>9.5117999999999991</v>
      </c>
      <c r="BH1731" s="39">
        <f t="shared" si="506"/>
        <v>0</v>
      </c>
      <c r="BI1731" s="41">
        <v>44533</v>
      </c>
      <c r="BJ1731">
        <v>1.38</v>
      </c>
      <c r="BK1731">
        <v>1.38</v>
      </c>
      <c r="BL1731" s="39">
        <f t="shared" si="507"/>
        <v>0</v>
      </c>
      <c r="BM1731" s="41">
        <v>44533</v>
      </c>
      <c r="BN1731">
        <v>7.3</v>
      </c>
      <c r="BO1731">
        <v>5.3822999999999999</v>
      </c>
      <c r="BP1731" s="46">
        <f t="shared" si="508"/>
        <v>1.9548786725009981E-2</v>
      </c>
      <c r="BQ1731" s="41">
        <v>44533</v>
      </c>
      <c r="BR1731">
        <v>8.89</v>
      </c>
      <c r="BS1731">
        <v>7.9416000000000002</v>
      </c>
      <c r="BT1731" s="18">
        <f t="shared" si="509"/>
        <v>-1.0022438294689606E-2</v>
      </c>
      <c r="BU1731" s="41">
        <v>44533</v>
      </c>
      <c r="BV1731">
        <v>3.7</v>
      </c>
      <c r="BW1731">
        <v>2.7008999999999999</v>
      </c>
      <c r="BX1731" s="39">
        <f t="shared" si="510"/>
        <v>-2.8872429167266022E-2</v>
      </c>
      <c r="BY1731" s="41">
        <v>44827</v>
      </c>
      <c r="BZ1731">
        <v>13.15</v>
      </c>
      <c r="CA1731">
        <v>10.202</v>
      </c>
    </row>
    <row r="1732" spans="1:79">
      <c r="A1732" s="41">
        <v>44536</v>
      </c>
      <c r="B1732">
        <v>7.36</v>
      </c>
      <c r="C1732">
        <v>4.8848000000000003</v>
      </c>
      <c r="D1732" s="34">
        <f t="shared" si="496"/>
        <v>-1.7360342781275694E-2</v>
      </c>
      <c r="E1732" s="41">
        <v>44536</v>
      </c>
      <c r="F1732">
        <v>1.45</v>
      </c>
      <c r="G1732">
        <v>1.45</v>
      </c>
      <c r="H1732" s="39">
        <f t="shared" si="497"/>
        <v>3.5714285714285747E-2</v>
      </c>
      <c r="L1732" s="38"/>
      <c r="M1732" s="41">
        <v>44536</v>
      </c>
      <c r="N1732">
        <v>5.3</v>
      </c>
      <c r="O1732">
        <v>3.5413000000000001</v>
      </c>
      <c r="P1732" s="43">
        <f t="shared" si="498"/>
        <v>0</v>
      </c>
      <c r="Q1732" s="41">
        <v>44536</v>
      </c>
      <c r="R1732">
        <v>1.87</v>
      </c>
      <c r="S1732">
        <v>1.389</v>
      </c>
      <c r="T1732" s="39">
        <f t="shared" si="499"/>
        <v>0</v>
      </c>
      <c r="U1732" s="42">
        <v>44538.62533333333</v>
      </c>
      <c r="V1732" s="44">
        <v>8.3000000000000007</v>
      </c>
      <c r="W1732" s="44">
        <v>6.5270000000000001</v>
      </c>
      <c r="X1732" s="43">
        <f t="shared" si="511"/>
        <v>0</v>
      </c>
      <c r="Y1732" s="42">
        <v>44538.62533333333</v>
      </c>
      <c r="Z1732" s="44">
        <v>9.1</v>
      </c>
      <c r="AA1732" s="44">
        <v>7.3760000000000003</v>
      </c>
      <c r="AB1732" s="43">
        <f t="shared" si="512"/>
        <v>0</v>
      </c>
      <c r="AC1732" s="42">
        <v>44538.62533333333</v>
      </c>
      <c r="AD1732" s="44">
        <v>20.010000000000002</v>
      </c>
      <c r="AE1732" s="44">
        <v>17.308</v>
      </c>
      <c r="AF1732" s="43">
        <f t="shared" si="513"/>
        <v>1.3170988702218665E-2</v>
      </c>
      <c r="AG1732" s="41">
        <v>44536</v>
      </c>
      <c r="AH1732">
        <v>14.7</v>
      </c>
      <c r="AI1732">
        <v>6.3756000000000004</v>
      </c>
      <c r="AJ1732" s="39">
        <f t="shared" si="500"/>
        <v>-6.0798802731268824E-3</v>
      </c>
      <c r="AK1732" s="45">
        <v>44359</v>
      </c>
      <c r="AL1732">
        <v>18.399999999999999</v>
      </c>
      <c r="AM1732">
        <v>13.610900000000001</v>
      </c>
      <c r="AN1732" s="39">
        <f t="shared" si="501"/>
        <v>-4.8693109120818371E-3</v>
      </c>
      <c r="AO1732" s="41">
        <v>44536</v>
      </c>
      <c r="AP1732">
        <v>8.9499999999999993</v>
      </c>
      <c r="AQ1732">
        <v>8.2477999999999998</v>
      </c>
      <c r="AR1732" s="18">
        <f t="shared" si="502"/>
        <v>0</v>
      </c>
      <c r="AS1732" s="41">
        <v>44536</v>
      </c>
      <c r="AT1732">
        <v>11.7</v>
      </c>
      <c r="AU1732">
        <v>10.251099999999999</v>
      </c>
      <c r="AV1732" s="39">
        <f t="shared" si="503"/>
        <v>0</v>
      </c>
      <c r="AW1732" s="41">
        <v>44536</v>
      </c>
      <c r="AX1732">
        <v>11.18</v>
      </c>
      <c r="AY1732">
        <v>7.6520999999999999</v>
      </c>
      <c r="AZ1732" s="39">
        <f t="shared" si="504"/>
        <v>-9.0090090090088866E-4</v>
      </c>
      <c r="BA1732" s="41">
        <v>44536</v>
      </c>
      <c r="BB1732">
        <v>6.22</v>
      </c>
      <c r="BC1732">
        <v>4.1101000000000001</v>
      </c>
      <c r="BD1732" s="39">
        <f t="shared" si="505"/>
        <v>-1.8928724877070684E-2</v>
      </c>
      <c r="BE1732" s="41">
        <v>44536</v>
      </c>
      <c r="BF1732">
        <v>12.3</v>
      </c>
      <c r="BG1732">
        <v>9.5117999999999991</v>
      </c>
      <c r="BH1732" s="39">
        <f t="shared" si="506"/>
        <v>0</v>
      </c>
      <c r="BI1732" s="41">
        <v>44536</v>
      </c>
      <c r="BJ1732">
        <v>1.37</v>
      </c>
      <c r="BK1732">
        <v>1.37</v>
      </c>
      <c r="BL1732" s="39">
        <f t="shared" si="507"/>
        <v>-7.2463768115940486E-3</v>
      </c>
      <c r="BM1732" s="41">
        <v>44536</v>
      </c>
      <c r="BN1732">
        <v>7.2</v>
      </c>
      <c r="BO1732">
        <v>5.3086000000000002</v>
      </c>
      <c r="BP1732" s="46">
        <f t="shared" si="508"/>
        <v>-1.3693030860412771E-2</v>
      </c>
      <c r="BQ1732" s="41">
        <v>44536</v>
      </c>
      <c r="BR1732">
        <v>8.8000000000000007</v>
      </c>
      <c r="BS1732">
        <v>7.8612000000000002</v>
      </c>
      <c r="BT1732" s="18">
        <f t="shared" si="509"/>
        <v>-1.0123904502870961E-2</v>
      </c>
      <c r="BU1732" s="41">
        <v>44536</v>
      </c>
      <c r="BV1732">
        <v>3.8</v>
      </c>
      <c r="BW1732">
        <v>2.7738999999999998</v>
      </c>
      <c r="BX1732" s="39">
        <f t="shared" si="510"/>
        <v>2.7028027694472198E-2</v>
      </c>
      <c r="BY1732" s="41">
        <v>44830</v>
      </c>
      <c r="BZ1732">
        <v>13.18</v>
      </c>
      <c r="CA1732">
        <v>10.225199999999999</v>
      </c>
    </row>
    <row r="1733" spans="1:79">
      <c r="A1733" s="41">
        <v>44537</v>
      </c>
      <c r="B1733">
        <v>7.47</v>
      </c>
      <c r="C1733">
        <v>4.9577999999999998</v>
      </c>
      <c r="D1733" s="34">
        <f t="shared" ref="D1733:D1796" si="514">(C1733-C1732)/C1732</f>
        <v>1.4944317065181687E-2</v>
      </c>
      <c r="E1733" s="41">
        <v>44537</v>
      </c>
      <c r="F1733">
        <v>1.45</v>
      </c>
      <c r="G1733">
        <v>1.45</v>
      </c>
      <c r="H1733" s="39">
        <f t="shared" ref="H1733:H1796" si="515">(G1733-G1732)/G1732</f>
        <v>0</v>
      </c>
      <c r="L1733" s="38"/>
      <c r="M1733" s="41">
        <v>44537</v>
      </c>
      <c r="N1733">
        <v>5.34</v>
      </c>
      <c r="O1733">
        <v>3.5680999999999998</v>
      </c>
      <c r="P1733" s="43">
        <f t="shared" ref="P1733:P1796" si="516">(O1733-O1732)/O1732</f>
        <v>7.5678423177928198E-3</v>
      </c>
      <c r="Q1733" s="41">
        <v>44537</v>
      </c>
      <c r="R1733">
        <v>1.85</v>
      </c>
      <c r="S1733">
        <v>1.3742000000000001</v>
      </c>
      <c r="T1733" s="39">
        <f t="shared" ref="T1733:T1796" si="517">(S1733-S1732)/S1732</f>
        <v>-1.065514758819289E-2</v>
      </c>
      <c r="U1733" s="42">
        <v>44539.62533333333</v>
      </c>
      <c r="V1733" s="44">
        <v>8.2899999999999991</v>
      </c>
      <c r="W1733" s="44">
        <v>6.5190000000000001</v>
      </c>
      <c r="X1733" s="43">
        <f t="shared" si="511"/>
        <v>-1.2256779531178194E-3</v>
      </c>
      <c r="Y1733" s="42">
        <v>44539.62533333333</v>
      </c>
      <c r="Z1733" s="44">
        <v>9.1</v>
      </c>
      <c r="AA1733" s="44">
        <v>7.3760000000000003</v>
      </c>
      <c r="AB1733" s="43">
        <f t="shared" si="512"/>
        <v>0</v>
      </c>
      <c r="AC1733" s="42">
        <v>44539.62533333333</v>
      </c>
      <c r="AD1733" s="44">
        <v>20.010000000000002</v>
      </c>
      <c r="AE1733" s="44">
        <v>17.308</v>
      </c>
      <c r="AF1733" s="43">
        <f t="shared" si="513"/>
        <v>0</v>
      </c>
      <c r="AG1733" s="41">
        <v>44537</v>
      </c>
      <c r="AH1733">
        <v>14.6</v>
      </c>
      <c r="AI1733">
        <v>6.3322000000000003</v>
      </c>
      <c r="AJ1733" s="39">
        <f t="shared" ref="AJ1733:AJ1796" si="518">(AI1733-AI1732)/AI1732</f>
        <v>-6.8072024593763885E-3</v>
      </c>
      <c r="AK1733" s="45">
        <v>44389</v>
      </c>
      <c r="AL1733">
        <v>18.39</v>
      </c>
      <c r="AM1733">
        <v>13.6035</v>
      </c>
      <c r="AN1733" s="39">
        <f t="shared" ref="AN1733:AN1796" si="519">(AM1733-AM1732)/AM1732</f>
        <v>-5.4368190200504863E-4</v>
      </c>
      <c r="AO1733" s="41">
        <v>44537</v>
      </c>
      <c r="AP1733">
        <v>8.94</v>
      </c>
      <c r="AQ1733">
        <v>8.2385999999999999</v>
      </c>
      <c r="AR1733" s="18">
        <f t="shared" ref="AR1733:AR1796" si="520">(AQ1733-AQ1732)/AQ1732</f>
        <v>-1.1154489682096893E-3</v>
      </c>
      <c r="AS1733" s="41">
        <v>44537</v>
      </c>
      <c r="AT1733">
        <v>11.66</v>
      </c>
      <c r="AU1733">
        <v>10.216100000000001</v>
      </c>
      <c r="AV1733" s="39">
        <f t="shared" ref="AV1733:AV1796" si="521">(AU1733-AU1732)/AU1732</f>
        <v>-3.414267737120735E-3</v>
      </c>
      <c r="AW1733" s="41">
        <v>44537</v>
      </c>
      <c r="AX1733">
        <v>11.15</v>
      </c>
      <c r="AY1733">
        <v>7.6315999999999997</v>
      </c>
      <c r="AZ1733" s="39">
        <f t="shared" ref="AZ1733:AZ1796" si="522">(AY1733-AY1732)/AY1732</f>
        <v>-2.6790031494622634E-3</v>
      </c>
      <c r="BA1733" s="41">
        <v>44537</v>
      </c>
      <c r="BB1733">
        <v>6.2</v>
      </c>
      <c r="BC1733">
        <v>4.0968999999999998</v>
      </c>
      <c r="BD1733" s="39">
        <f t="shared" ref="BD1733:BD1796" si="523">(BC1733-BC1732)/BC1732</f>
        <v>-3.2116006909808331E-3</v>
      </c>
      <c r="BE1733" s="41">
        <v>44537</v>
      </c>
      <c r="BF1733">
        <v>12.3</v>
      </c>
      <c r="BG1733">
        <v>9.5117999999999991</v>
      </c>
      <c r="BH1733" s="39">
        <f t="shared" ref="BH1733:BH1796" si="524">(BG1733-BG1732)/BG1732</f>
        <v>0</v>
      </c>
      <c r="BI1733" s="41">
        <v>44537</v>
      </c>
      <c r="BJ1733">
        <v>1.38</v>
      </c>
      <c r="BK1733">
        <v>1.38</v>
      </c>
      <c r="BL1733" s="39">
        <f t="shared" ref="BL1733:BL1796" si="525">(BK1733-BK1732)/BK1732</f>
        <v>7.2992700729925444E-3</v>
      </c>
      <c r="BM1733" s="41">
        <v>44537</v>
      </c>
      <c r="BN1733">
        <v>7.1</v>
      </c>
      <c r="BO1733">
        <v>5.2348999999999997</v>
      </c>
      <c r="BP1733" s="46">
        <f t="shared" ref="BP1733:BP1796" si="526">(BO1733-BO1732)/BO1732</f>
        <v>-1.3883133029424056E-2</v>
      </c>
      <c r="BQ1733" s="41">
        <v>44537</v>
      </c>
      <c r="BR1733">
        <v>8.69</v>
      </c>
      <c r="BS1733">
        <v>7.7629999999999999</v>
      </c>
      <c r="BT1733" s="18">
        <f t="shared" ref="BT1733:BT1796" si="527">(BS1733-BS1732)/BS1732</f>
        <v>-1.2491731542258216E-2</v>
      </c>
      <c r="BU1733" s="41">
        <v>44537</v>
      </c>
      <c r="BV1733">
        <v>3.8</v>
      </c>
      <c r="BW1733">
        <v>2.7738999999999998</v>
      </c>
      <c r="BX1733" s="39">
        <f t="shared" ref="BX1733:BX1796" si="528">(BW1733-BW1732)/BW1732</f>
        <v>0</v>
      </c>
      <c r="BY1733" s="41">
        <v>44831</v>
      </c>
      <c r="BZ1733">
        <v>13.2</v>
      </c>
      <c r="CA1733">
        <v>10.2408</v>
      </c>
    </row>
    <row r="1734" spans="1:79">
      <c r="A1734" s="41">
        <v>44538</v>
      </c>
      <c r="B1734">
        <v>7.6</v>
      </c>
      <c r="C1734">
        <v>5.0441000000000003</v>
      </c>
      <c r="D1734" s="34">
        <f t="shared" si="514"/>
        <v>1.7406914357174653E-2</v>
      </c>
      <c r="E1734" s="41">
        <v>44538</v>
      </c>
      <c r="F1734">
        <v>1.45</v>
      </c>
      <c r="G1734">
        <v>1.45</v>
      </c>
      <c r="H1734" s="39">
        <f t="shared" si="515"/>
        <v>0</v>
      </c>
      <c r="L1734" s="38"/>
      <c r="M1734" s="41">
        <v>44538</v>
      </c>
      <c r="N1734">
        <v>5.31</v>
      </c>
      <c r="O1734">
        <v>3.548</v>
      </c>
      <c r="P1734" s="43">
        <f t="shared" si="516"/>
        <v>-5.6332501891762522E-3</v>
      </c>
      <c r="Q1734" s="41">
        <v>44538</v>
      </c>
      <c r="R1734">
        <v>1.86</v>
      </c>
      <c r="S1734">
        <v>1.3815999999999999</v>
      </c>
      <c r="T1734" s="39">
        <f t="shared" si="517"/>
        <v>5.3849512443602462E-3</v>
      </c>
      <c r="U1734" s="42">
        <v>44540.62533333333</v>
      </c>
      <c r="V1734" s="44">
        <v>8.2899999999999991</v>
      </c>
      <c r="W1734" s="44">
        <v>6.5190000000000001</v>
      </c>
      <c r="X1734" s="43">
        <f t="shared" si="511"/>
        <v>0</v>
      </c>
      <c r="Y1734" s="42">
        <v>44540.62533333333</v>
      </c>
      <c r="Z1734" s="44">
        <v>9.1</v>
      </c>
      <c r="AA1734" s="44">
        <v>7.3760000000000003</v>
      </c>
      <c r="AB1734" s="43">
        <f t="shared" si="512"/>
        <v>0</v>
      </c>
      <c r="AC1734" s="42">
        <v>44540.62533333333</v>
      </c>
      <c r="AD1734" s="44">
        <v>20.02</v>
      </c>
      <c r="AE1734" s="44">
        <v>17.315999999999999</v>
      </c>
      <c r="AF1734" s="43">
        <f t="shared" si="513"/>
        <v>4.6221400508430317E-4</v>
      </c>
      <c r="AG1734" s="41">
        <v>44538</v>
      </c>
      <c r="AH1734">
        <v>14.79</v>
      </c>
      <c r="AI1734">
        <v>6.4146000000000001</v>
      </c>
      <c r="AJ1734" s="39">
        <f t="shared" si="518"/>
        <v>1.3012854931935157E-2</v>
      </c>
      <c r="AK1734" s="45">
        <v>44420</v>
      </c>
      <c r="AL1734">
        <v>18.3</v>
      </c>
      <c r="AM1734">
        <v>13.536899999999999</v>
      </c>
      <c r="AN1734" s="39">
        <f t="shared" si="519"/>
        <v>-4.8957988752895282E-3</v>
      </c>
      <c r="AO1734" s="41">
        <v>44538</v>
      </c>
      <c r="AP1734">
        <v>8.93</v>
      </c>
      <c r="AQ1734">
        <v>8.2294</v>
      </c>
      <c r="AR1734" s="18">
        <f t="shared" si="520"/>
        <v>-1.1166945840312523E-3</v>
      </c>
      <c r="AS1734" s="41">
        <v>44538</v>
      </c>
      <c r="AT1734">
        <v>11.6</v>
      </c>
      <c r="AU1734">
        <v>10.163500000000001</v>
      </c>
      <c r="AV1734" s="39">
        <f t="shared" si="521"/>
        <v>-5.1487358189524352E-3</v>
      </c>
      <c r="AW1734" s="41">
        <v>44538</v>
      </c>
      <c r="AX1734">
        <v>11</v>
      </c>
      <c r="AY1734">
        <v>7.5289000000000001</v>
      </c>
      <c r="AZ1734" s="39">
        <f t="shared" si="522"/>
        <v>-1.3457204255988203E-2</v>
      </c>
      <c r="BA1734" s="41">
        <v>44538</v>
      </c>
      <c r="BB1734">
        <v>6.2</v>
      </c>
      <c r="BC1734">
        <v>4.0968999999999998</v>
      </c>
      <c r="BD1734" s="39">
        <f t="shared" si="523"/>
        <v>0</v>
      </c>
      <c r="BE1734" s="41">
        <v>44538</v>
      </c>
      <c r="BF1734">
        <v>12.3</v>
      </c>
      <c r="BG1734">
        <v>9.5117999999999991</v>
      </c>
      <c r="BH1734" s="39">
        <f t="shared" si="524"/>
        <v>0</v>
      </c>
      <c r="BI1734" s="41">
        <v>44538</v>
      </c>
      <c r="BJ1734">
        <v>1.36</v>
      </c>
      <c r="BK1734">
        <v>1.36</v>
      </c>
      <c r="BL1734" s="39">
        <f t="shared" si="525"/>
        <v>-1.4492753623188259E-2</v>
      </c>
      <c r="BM1734" s="41">
        <v>44538</v>
      </c>
      <c r="BN1734">
        <v>7.05</v>
      </c>
      <c r="BO1734">
        <v>5.1980000000000004</v>
      </c>
      <c r="BP1734" s="46">
        <f t="shared" si="526"/>
        <v>-7.0488452501479056E-3</v>
      </c>
      <c r="BQ1734" s="41">
        <v>44538</v>
      </c>
      <c r="BR1734">
        <v>8.65</v>
      </c>
      <c r="BS1734">
        <v>7.7271999999999998</v>
      </c>
      <c r="BT1734" s="18">
        <f t="shared" si="527"/>
        <v>-4.6116192193739608E-3</v>
      </c>
      <c r="BU1734" s="41">
        <v>44538</v>
      </c>
      <c r="BV1734">
        <v>3.85</v>
      </c>
      <c r="BW1734">
        <v>2.8104</v>
      </c>
      <c r="BX1734" s="39">
        <f t="shared" si="528"/>
        <v>1.3158369083240275E-2</v>
      </c>
      <c r="BY1734" s="41">
        <v>44832</v>
      </c>
      <c r="BZ1734">
        <v>13.2</v>
      </c>
      <c r="CA1734">
        <v>10.2408</v>
      </c>
    </row>
    <row r="1735" spans="1:79">
      <c r="A1735" s="41">
        <v>44539</v>
      </c>
      <c r="B1735">
        <v>7.58</v>
      </c>
      <c r="C1735">
        <v>5.0308000000000002</v>
      </c>
      <c r="D1735" s="34">
        <f t="shared" si="514"/>
        <v>-2.6367439186376338E-3</v>
      </c>
      <c r="E1735" s="41">
        <v>44539</v>
      </c>
      <c r="F1735">
        <v>1.45</v>
      </c>
      <c r="G1735">
        <v>1.45</v>
      </c>
      <c r="H1735" s="39">
        <f t="shared" si="515"/>
        <v>0</v>
      </c>
      <c r="L1735" s="38"/>
      <c r="M1735" s="41">
        <v>44539</v>
      </c>
      <c r="N1735">
        <v>5.31</v>
      </c>
      <c r="O1735">
        <v>3.548</v>
      </c>
      <c r="P1735" s="43">
        <f t="shared" si="516"/>
        <v>0</v>
      </c>
      <c r="Q1735" s="41">
        <v>44539</v>
      </c>
      <c r="R1735">
        <v>1.86</v>
      </c>
      <c r="S1735">
        <v>1.3815999999999999</v>
      </c>
      <c r="T1735" s="39">
        <f t="shared" si="517"/>
        <v>0</v>
      </c>
      <c r="U1735" s="42">
        <v>44543.62533333333</v>
      </c>
      <c r="V1735" s="44">
        <v>8.2899999999999991</v>
      </c>
      <c r="W1735" s="44">
        <v>6.5190000000000001</v>
      </c>
      <c r="X1735" s="43">
        <f t="shared" si="511"/>
        <v>0</v>
      </c>
      <c r="Y1735" s="42">
        <v>44543.62533333333</v>
      </c>
      <c r="Z1735" s="44">
        <v>9.1</v>
      </c>
      <c r="AA1735" s="44">
        <v>7.3760000000000003</v>
      </c>
      <c r="AB1735" s="43">
        <f t="shared" si="512"/>
        <v>0</v>
      </c>
      <c r="AC1735" s="42">
        <v>44543.62533333333</v>
      </c>
      <c r="AD1735" s="44">
        <v>20.02</v>
      </c>
      <c r="AE1735" s="44">
        <v>17.315999999999999</v>
      </c>
      <c r="AF1735" s="43">
        <f t="shared" si="513"/>
        <v>0</v>
      </c>
      <c r="AG1735" s="41">
        <v>44539</v>
      </c>
      <c r="AH1735">
        <v>14.78</v>
      </c>
      <c r="AI1735">
        <v>6.4103000000000003</v>
      </c>
      <c r="AJ1735" s="39">
        <f t="shared" si="518"/>
        <v>-6.7034577370369912E-4</v>
      </c>
      <c r="AK1735" s="45">
        <v>44451</v>
      </c>
      <c r="AL1735">
        <v>18.3</v>
      </c>
      <c r="AM1735">
        <v>13.536899999999999</v>
      </c>
      <c r="AN1735" s="39">
        <f t="shared" si="519"/>
        <v>0</v>
      </c>
      <c r="AO1735" s="41">
        <v>44539</v>
      </c>
      <c r="AP1735">
        <v>8.93</v>
      </c>
      <c r="AQ1735">
        <v>8.2294</v>
      </c>
      <c r="AR1735" s="18">
        <f t="shared" si="520"/>
        <v>0</v>
      </c>
      <c r="AS1735" s="41">
        <v>44539</v>
      </c>
      <c r="AT1735">
        <v>11.6</v>
      </c>
      <c r="AU1735">
        <v>10.163500000000001</v>
      </c>
      <c r="AV1735" s="39">
        <f t="shared" si="521"/>
        <v>0</v>
      </c>
      <c r="AW1735" s="41">
        <v>44539</v>
      </c>
      <c r="AX1735">
        <v>11.15</v>
      </c>
      <c r="AY1735">
        <v>7.6315999999999997</v>
      </c>
      <c r="AZ1735" s="39">
        <f t="shared" si="522"/>
        <v>1.364077089614679E-2</v>
      </c>
      <c r="BA1735" s="41">
        <v>44539</v>
      </c>
      <c r="BB1735">
        <v>6.2</v>
      </c>
      <c r="BC1735">
        <v>4.0968999999999998</v>
      </c>
      <c r="BD1735" s="39">
        <f t="shared" si="523"/>
        <v>0</v>
      </c>
      <c r="BE1735" s="41">
        <v>44539</v>
      </c>
      <c r="BF1735">
        <v>12.3</v>
      </c>
      <c r="BG1735">
        <v>9.5117999999999991</v>
      </c>
      <c r="BH1735" s="39">
        <f t="shared" si="524"/>
        <v>0</v>
      </c>
      <c r="BI1735" s="41">
        <v>44539</v>
      </c>
      <c r="BJ1735">
        <v>1.36</v>
      </c>
      <c r="BK1735">
        <v>1.36</v>
      </c>
      <c r="BL1735" s="39">
        <f t="shared" si="525"/>
        <v>0</v>
      </c>
      <c r="BM1735" s="41">
        <v>44539</v>
      </c>
      <c r="BN1735">
        <v>7.05</v>
      </c>
      <c r="BO1735">
        <v>5.1980000000000004</v>
      </c>
      <c r="BP1735" s="46">
        <f t="shared" si="526"/>
        <v>0</v>
      </c>
      <c r="BQ1735" s="41">
        <v>44539</v>
      </c>
      <c r="BR1735">
        <v>8.67</v>
      </c>
      <c r="BS1735">
        <v>7.7450999999999999</v>
      </c>
      <c r="BT1735" s="18">
        <f t="shared" si="527"/>
        <v>2.3164923905166202E-3</v>
      </c>
      <c r="BU1735" s="41">
        <v>44539</v>
      </c>
      <c r="BV1735">
        <v>3.85</v>
      </c>
      <c r="BW1735">
        <v>2.8104</v>
      </c>
      <c r="BX1735" s="39">
        <f t="shared" si="528"/>
        <v>0</v>
      </c>
      <c r="BY1735" s="41">
        <v>44833</v>
      </c>
      <c r="BZ1735">
        <v>13.2</v>
      </c>
      <c r="CA1735">
        <v>10.2408</v>
      </c>
    </row>
    <row r="1736" spans="1:79">
      <c r="A1736" s="41">
        <v>44540</v>
      </c>
      <c r="B1736">
        <v>7.5</v>
      </c>
      <c r="C1736">
        <v>4.9776999999999996</v>
      </c>
      <c r="D1736" s="34">
        <f t="shared" si="514"/>
        <v>-1.0554981315099108E-2</v>
      </c>
      <c r="E1736" s="41">
        <v>44540</v>
      </c>
      <c r="F1736">
        <v>1.45</v>
      </c>
      <c r="G1736">
        <v>1.45</v>
      </c>
      <c r="H1736" s="39">
        <f t="shared" si="515"/>
        <v>0</v>
      </c>
      <c r="L1736" s="38"/>
      <c r="M1736" s="41">
        <v>44540</v>
      </c>
      <c r="N1736">
        <v>5.31</v>
      </c>
      <c r="O1736">
        <v>3.548</v>
      </c>
      <c r="P1736" s="43">
        <f t="shared" si="516"/>
        <v>0</v>
      </c>
      <c r="Q1736" s="41">
        <v>44540</v>
      </c>
      <c r="R1736">
        <v>1.85</v>
      </c>
      <c r="S1736">
        <v>1.3742000000000001</v>
      </c>
      <c r="T1736" s="39">
        <f t="shared" si="517"/>
        <v>-5.3561088592934654E-3</v>
      </c>
      <c r="U1736" s="42">
        <v>44544.62533333333</v>
      </c>
      <c r="V1736" s="44">
        <v>8.2899999999999991</v>
      </c>
      <c r="W1736" s="44">
        <v>6.5190000000000001</v>
      </c>
      <c r="X1736" s="43">
        <f t="shared" si="511"/>
        <v>0</v>
      </c>
      <c r="Y1736" s="42">
        <v>44544.62533333333</v>
      </c>
      <c r="Z1736" s="44">
        <v>9.1</v>
      </c>
      <c r="AA1736" s="44">
        <v>7.3760000000000003</v>
      </c>
      <c r="AB1736" s="43">
        <f t="shared" si="512"/>
        <v>0</v>
      </c>
      <c r="AC1736" s="42">
        <v>44544.62533333333</v>
      </c>
      <c r="AD1736" s="44">
        <v>20.100000000000001</v>
      </c>
      <c r="AE1736" s="44">
        <v>17.385999999999999</v>
      </c>
      <c r="AF1736" s="43">
        <f t="shared" si="513"/>
        <v>4.042504042504059E-3</v>
      </c>
      <c r="AG1736" s="41">
        <v>44540</v>
      </c>
      <c r="AH1736">
        <v>14.78</v>
      </c>
      <c r="AI1736">
        <v>6.4103000000000003</v>
      </c>
      <c r="AJ1736" s="39">
        <f t="shared" si="518"/>
        <v>0</v>
      </c>
      <c r="AK1736" s="45">
        <v>44481</v>
      </c>
      <c r="AL1736">
        <v>18.399999999999999</v>
      </c>
      <c r="AM1736">
        <v>13.610900000000001</v>
      </c>
      <c r="AN1736" s="39">
        <f t="shared" si="519"/>
        <v>5.4665396065570124E-3</v>
      </c>
      <c r="AO1736" s="41">
        <v>44540</v>
      </c>
      <c r="AP1736">
        <v>8.92</v>
      </c>
      <c r="AQ1736">
        <v>8.2202000000000002</v>
      </c>
      <c r="AR1736" s="18">
        <f t="shared" si="520"/>
        <v>-1.1179429849077546E-3</v>
      </c>
      <c r="AS1736" s="41">
        <v>44540</v>
      </c>
      <c r="AT1736">
        <v>11.37</v>
      </c>
      <c r="AU1736">
        <v>9.9619999999999997</v>
      </c>
      <c r="AV1736" s="39">
        <f t="shared" si="521"/>
        <v>-1.9825847395090381E-2</v>
      </c>
      <c r="AW1736" s="41">
        <v>44540</v>
      </c>
      <c r="AX1736">
        <v>11.35</v>
      </c>
      <c r="AY1736">
        <v>7.7685000000000004</v>
      </c>
      <c r="AZ1736" s="39">
        <f t="shared" si="522"/>
        <v>1.7938571203941597E-2</v>
      </c>
      <c r="BA1736" s="41">
        <v>44540</v>
      </c>
      <c r="BB1736">
        <v>6.2</v>
      </c>
      <c r="BC1736">
        <v>4.0968999999999998</v>
      </c>
      <c r="BD1736" s="39">
        <f t="shared" si="523"/>
        <v>0</v>
      </c>
      <c r="BE1736" s="41">
        <v>44540</v>
      </c>
      <c r="BF1736">
        <v>12.2</v>
      </c>
      <c r="BG1736">
        <v>9.4344999999999999</v>
      </c>
      <c r="BH1736" s="39">
        <f t="shared" si="524"/>
        <v>-8.1267478290123069E-3</v>
      </c>
      <c r="BI1736" s="41">
        <v>44540</v>
      </c>
      <c r="BJ1736">
        <v>1.35</v>
      </c>
      <c r="BK1736">
        <v>1.35</v>
      </c>
      <c r="BL1736" s="39">
        <f t="shared" si="525"/>
        <v>-7.3529411764705942E-3</v>
      </c>
      <c r="BM1736" s="41">
        <v>44540</v>
      </c>
      <c r="BN1736">
        <v>7.1</v>
      </c>
      <c r="BO1736">
        <v>5.2348999999999997</v>
      </c>
      <c r="BP1736" s="46">
        <f t="shared" si="526"/>
        <v>7.09888418622533E-3</v>
      </c>
      <c r="BQ1736" s="41">
        <v>44540</v>
      </c>
      <c r="BR1736">
        <v>8.6</v>
      </c>
      <c r="BS1736">
        <v>7.6825999999999999</v>
      </c>
      <c r="BT1736" s="18">
        <f t="shared" si="527"/>
        <v>-8.0696182102232387E-3</v>
      </c>
      <c r="BU1736" s="41">
        <v>44540</v>
      </c>
      <c r="BV1736">
        <v>3.82</v>
      </c>
      <c r="BW1736">
        <v>2.7885</v>
      </c>
      <c r="BX1736" s="39">
        <f t="shared" si="528"/>
        <v>-7.7924850555081233E-3</v>
      </c>
      <c r="BY1736" s="41">
        <v>44834</v>
      </c>
      <c r="BZ1736">
        <v>13.15</v>
      </c>
      <c r="CA1736">
        <v>10.202</v>
      </c>
    </row>
    <row r="1737" spans="1:79">
      <c r="A1737" s="41">
        <v>44543</v>
      </c>
      <c r="B1737">
        <v>7.49</v>
      </c>
      <c r="C1737">
        <v>4.9710999999999999</v>
      </c>
      <c r="D1737" s="34">
        <f t="shared" si="514"/>
        <v>-1.3259135745424028E-3</v>
      </c>
      <c r="E1737" s="41">
        <v>44543</v>
      </c>
      <c r="F1737">
        <v>1.45</v>
      </c>
      <c r="G1737">
        <v>1.45</v>
      </c>
      <c r="H1737" s="39">
        <f t="shared" si="515"/>
        <v>0</v>
      </c>
      <c r="L1737" s="38"/>
      <c r="M1737" s="41">
        <v>44543</v>
      </c>
      <c r="N1737">
        <v>5.31</v>
      </c>
      <c r="O1737">
        <v>3.548</v>
      </c>
      <c r="P1737" s="43">
        <f t="shared" si="516"/>
        <v>0</v>
      </c>
      <c r="Q1737" s="41">
        <v>44543</v>
      </c>
      <c r="R1737">
        <v>1.85</v>
      </c>
      <c r="S1737">
        <v>1.3742000000000001</v>
      </c>
      <c r="T1737" s="39">
        <f t="shared" si="517"/>
        <v>0</v>
      </c>
      <c r="U1737" s="42">
        <v>44545.62533333333</v>
      </c>
      <c r="V1737" s="44">
        <v>8.2899999999999991</v>
      </c>
      <c r="W1737" s="44">
        <v>6.5190000000000001</v>
      </c>
      <c r="X1737" s="43">
        <f t="shared" si="511"/>
        <v>0</v>
      </c>
      <c r="Y1737" s="42">
        <v>44545.62533333333</v>
      </c>
      <c r="Z1737" s="44">
        <v>9.1</v>
      </c>
      <c r="AA1737" s="44">
        <v>7.3760000000000003</v>
      </c>
      <c r="AB1737" s="43">
        <f t="shared" si="512"/>
        <v>0</v>
      </c>
      <c r="AC1737" s="42">
        <v>44545.62533333333</v>
      </c>
      <c r="AD1737" s="44">
        <v>20.100000000000001</v>
      </c>
      <c r="AE1737" s="44">
        <v>17.385999999999999</v>
      </c>
      <c r="AF1737" s="43">
        <f t="shared" si="513"/>
        <v>0</v>
      </c>
      <c r="AG1737" s="41">
        <v>44543</v>
      </c>
      <c r="AH1737">
        <v>14.8</v>
      </c>
      <c r="AI1737">
        <v>6.4189999999999996</v>
      </c>
      <c r="AJ1737" s="39">
        <f t="shared" si="518"/>
        <v>1.3571907711026417E-3</v>
      </c>
      <c r="AK1737" s="45" t="s">
        <v>1311</v>
      </c>
      <c r="AL1737">
        <v>18.399999999999999</v>
      </c>
      <c r="AM1737">
        <v>13.610900000000001</v>
      </c>
      <c r="AN1737" s="39">
        <f t="shared" si="519"/>
        <v>0</v>
      </c>
      <c r="AO1737" s="41">
        <v>44543</v>
      </c>
      <c r="AP1737">
        <v>8.93</v>
      </c>
      <c r="AQ1737">
        <v>8.2294</v>
      </c>
      <c r="AR1737" s="18">
        <f t="shared" si="520"/>
        <v>1.1191941801902477E-3</v>
      </c>
      <c r="AS1737" s="41">
        <v>44543</v>
      </c>
      <c r="AT1737">
        <v>11.67</v>
      </c>
      <c r="AU1737">
        <v>10.2249</v>
      </c>
      <c r="AV1737" s="39">
        <f t="shared" si="521"/>
        <v>2.6390283075687627E-2</v>
      </c>
      <c r="AW1737" s="41">
        <v>44543</v>
      </c>
      <c r="AX1737">
        <v>11.19</v>
      </c>
      <c r="AY1737">
        <v>7.6589999999999998</v>
      </c>
      <c r="AZ1737" s="39">
        <f t="shared" si="522"/>
        <v>-1.409538520949998E-2</v>
      </c>
      <c r="BA1737" s="41">
        <v>44543</v>
      </c>
      <c r="BB1737">
        <v>6.19</v>
      </c>
      <c r="BC1737">
        <v>4.0903</v>
      </c>
      <c r="BD1737" s="39">
        <f t="shared" si="523"/>
        <v>-1.6109741511874142E-3</v>
      </c>
      <c r="BE1737" s="41">
        <v>44543</v>
      </c>
      <c r="BF1737">
        <v>12.29</v>
      </c>
      <c r="BG1737">
        <v>9.5040999999999993</v>
      </c>
      <c r="BH1737" s="39">
        <f t="shared" si="524"/>
        <v>7.3771795007683966E-3</v>
      </c>
      <c r="BI1737" s="41">
        <v>44543</v>
      </c>
      <c r="BJ1737">
        <v>1.32</v>
      </c>
      <c r="BK1737">
        <v>1.32</v>
      </c>
      <c r="BL1737" s="39">
        <f t="shared" si="525"/>
        <v>-2.222222222222224E-2</v>
      </c>
      <c r="BM1737" s="41">
        <v>44543</v>
      </c>
      <c r="BN1737">
        <v>7.1</v>
      </c>
      <c r="BO1737">
        <v>5.2348999999999997</v>
      </c>
      <c r="BP1737" s="46">
        <f t="shared" si="526"/>
        <v>0</v>
      </c>
      <c r="BQ1737" s="41">
        <v>44543</v>
      </c>
      <c r="BR1737">
        <v>8.6</v>
      </c>
      <c r="BS1737">
        <v>7.6825999999999999</v>
      </c>
      <c r="BT1737" s="18">
        <f t="shared" si="527"/>
        <v>0</v>
      </c>
      <c r="BU1737" s="41">
        <v>44543</v>
      </c>
      <c r="BV1737">
        <v>3.75</v>
      </c>
      <c r="BW1737">
        <v>2.7374000000000001</v>
      </c>
      <c r="BX1737" s="39">
        <f t="shared" si="528"/>
        <v>-1.8325264479110606E-2</v>
      </c>
      <c r="BY1737" s="41">
        <v>44837</v>
      </c>
      <c r="BZ1737">
        <v>13.15</v>
      </c>
      <c r="CA1737">
        <v>10.202</v>
      </c>
    </row>
    <row r="1738" spans="1:79">
      <c r="A1738" s="41">
        <v>44544</v>
      </c>
      <c r="B1738">
        <v>7.58</v>
      </c>
      <c r="C1738">
        <v>5.0308000000000002</v>
      </c>
      <c r="D1738" s="34">
        <f t="shared" si="514"/>
        <v>1.2009414415320616E-2</v>
      </c>
      <c r="E1738" s="41">
        <v>44544</v>
      </c>
      <c r="F1738">
        <v>1.45</v>
      </c>
      <c r="G1738">
        <v>1.45</v>
      </c>
      <c r="H1738" s="39">
        <f t="shared" si="515"/>
        <v>0</v>
      </c>
      <c r="L1738" s="38"/>
      <c r="M1738" s="41">
        <v>44544</v>
      </c>
      <c r="N1738">
        <v>5.31</v>
      </c>
      <c r="O1738">
        <v>3.548</v>
      </c>
      <c r="P1738" s="43">
        <f t="shared" si="516"/>
        <v>0</v>
      </c>
      <c r="Q1738" s="41">
        <v>44544</v>
      </c>
      <c r="R1738">
        <v>1.84</v>
      </c>
      <c r="S1738">
        <v>1.3668</v>
      </c>
      <c r="T1738" s="39">
        <f t="shared" si="517"/>
        <v>-5.3849512443604084E-3</v>
      </c>
      <c r="U1738" s="42">
        <v>44546.62533333333</v>
      </c>
      <c r="V1738" s="44">
        <v>8.3000000000000007</v>
      </c>
      <c r="W1738" s="44">
        <v>6.5270000000000001</v>
      </c>
      <c r="X1738" s="43">
        <f t="shared" si="511"/>
        <v>1.2271820831415872E-3</v>
      </c>
      <c r="Y1738" s="42">
        <v>44546.62533333333</v>
      </c>
      <c r="Z1738" s="44">
        <v>9.1</v>
      </c>
      <c r="AA1738" s="44">
        <v>7.3760000000000003</v>
      </c>
      <c r="AB1738" s="43">
        <f t="shared" si="512"/>
        <v>0</v>
      </c>
      <c r="AC1738" s="42">
        <v>44546.62533333333</v>
      </c>
      <c r="AD1738" s="44">
        <v>20.100000000000001</v>
      </c>
      <c r="AE1738" s="44">
        <v>17.385999999999999</v>
      </c>
      <c r="AF1738" s="43">
        <f t="shared" si="513"/>
        <v>0</v>
      </c>
      <c r="AG1738" s="41">
        <v>44544</v>
      </c>
      <c r="AH1738">
        <v>14.67</v>
      </c>
      <c r="AI1738">
        <v>6.3625999999999996</v>
      </c>
      <c r="AJ1738" s="39">
        <f t="shared" si="518"/>
        <v>-8.786415329490576E-3</v>
      </c>
      <c r="AK1738" s="45" t="s">
        <v>1312</v>
      </c>
      <c r="AL1738">
        <v>18.38</v>
      </c>
      <c r="AM1738">
        <v>13.5961</v>
      </c>
      <c r="AN1738" s="39">
        <f t="shared" si="519"/>
        <v>-1.0873638040100973E-3</v>
      </c>
      <c r="AO1738" s="41">
        <v>44544</v>
      </c>
      <c r="AP1738">
        <v>8.9</v>
      </c>
      <c r="AQ1738">
        <v>8.2018000000000004</v>
      </c>
      <c r="AR1738" s="18">
        <f t="shared" si="520"/>
        <v>-3.3538289547232637E-3</v>
      </c>
      <c r="AS1738" s="41">
        <v>44544</v>
      </c>
      <c r="AT1738">
        <v>11.7</v>
      </c>
      <c r="AU1738">
        <v>10.251099999999999</v>
      </c>
      <c r="AV1738" s="39">
        <f t="shared" si="521"/>
        <v>2.5623722481392811E-3</v>
      </c>
      <c r="AW1738" s="41">
        <v>44544</v>
      </c>
      <c r="AX1738">
        <v>11.09</v>
      </c>
      <c r="AY1738">
        <v>7.5904999999999996</v>
      </c>
      <c r="AZ1738" s="39">
        <f t="shared" si="522"/>
        <v>-8.9437263350307123E-3</v>
      </c>
      <c r="BA1738" s="41">
        <v>44544</v>
      </c>
      <c r="BB1738">
        <v>6.19</v>
      </c>
      <c r="BC1738">
        <v>4.0903</v>
      </c>
      <c r="BD1738" s="39">
        <f t="shared" si="523"/>
        <v>0</v>
      </c>
      <c r="BE1738" s="41">
        <v>44544</v>
      </c>
      <c r="BF1738">
        <v>12.29</v>
      </c>
      <c r="BG1738">
        <v>9.5040999999999993</v>
      </c>
      <c r="BH1738" s="39">
        <f t="shared" si="524"/>
        <v>0</v>
      </c>
      <c r="BI1738" s="41">
        <v>44544</v>
      </c>
      <c r="BJ1738">
        <v>1.33</v>
      </c>
      <c r="BK1738">
        <v>1.33</v>
      </c>
      <c r="BL1738" s="39">
        <f t="shared" si="525"/>
        <v>7.575757575757582E-3</v>
      </c>
      <c r="BM1738" s="41">
        <v>44544</v>
      </c>
      <c r="BN1738">
        <v>7.1</v>
      </c>
      <c r="BO1738">
        <v>5.2348999999999997</v>
      </c>
      <c r="BP1738" s="46">
        <f t="shared" si="526"/>
        <v>0</v>
      </c>
      <c r="BQ1738" s="41">
        <v>44544</v>
      </c>
      <c r="BR1738">
        <v>8.6</v>
      </c>
      <c r="BS1738">
        <v>7.6825999999999999</v>
      </c>
      <c r="BT1738" s="18">
        <f t="shared" si="527"/>
        <v>0</v>
      </c>
      <c r="BU1738" s="41">
        <v>44544</v>
      </c>
      <c r="BV1738">
        <v>3.8</v>
      </c>
      <c r="BW1738">
        <v>2.7738999999999998</v>
      </c>
      <c r="BX1738" s="39">
        <f t="shared" si="528"/>
        <v>1.3333820413530997E-2</v>
      </c>
      <c r="BY1738" s="41">
        <v>44838</v>
      </c>
      <c r="BZ1738">
        <v>13.15</v>
      </c>
      <c r="CA1738">
        <v>10.202</v>
      </c>
    </row>
    <row r="1739" spans="1:79">
      <c r="A1739" s="41">
        <v>44545</v>
      </c>
      <c r="B1739">
        <v>7.59</v>
      </c>
      <c r="C1739">
        <v>5.0373999999999999</v>
      </c>
      <c r="D1739" s="34">
        <f t="shared" si="514"/>
        <v>1.3119185815376713E-3</v>
      </c>
      <c r="E1739" s="41">
        <v>44545</v>
      </c>
      <c r="F1739">
        <v>1.45</v>
      </c>
      <c r="G1739">
        <v>1.45</v>
      </c>
      <c r="H1739" s="39">
        <f t="shared" si="515"/>
        <v>0</v>
      </c>
      <c r="L1739" s="38"/>
      <c r="M1739" s="41">
        <v>44545</v>
      </c>
      <c r="N1739">
        <v>5.32</v>
      </c>
      <c r="O1739">
        <v>3.5547</v>
      </c>
      <c r="P1739" s="43">
        <f t="shared" si="516"/>
        <v>1.888387824126248E-3</v>
      </c>
      <c r="Q1739" s="41">
        <v>44545</v>
      </c>
      <c r="R1739">
        <v>1.84</v>
      </c>
      <c r="S1739">
        <v>1.3668</v>
      </c>
      <c r="T1739" s="39">
        <f t="shared" si="517"/>
        <v>0</v>
      </c>
      <c r="U1739" s="42">
        <v>44550.62533333333</v>
      </c>
      <c r="V1739" s="44">
        <v>8.27</v>
      </c>
      <c r="W1739" s="44">
        <v>6.5030000000000001</v>
      </c>
      <c r="X1739" s="43">
        <f t="shared" si="511"/>
        <v>-3.6770338593534579E-3</v>
      </c>
      <c r="Y1739" s="42">
        <v>44550.62533333333</v>
      </c>
      <c r="Z1739" s="44">
        <v>9.0500000000000007</v>
      </c>
      <c r="AA1739" s="44">
        <v>7.335</v>
      </c>
      <c r="AB1739" s="43">
        <f t="shared" si="512"/>
        <v>-5.5585683297180539E-3</v>
      </c>
      <c r="AC1739" s="42">
        <v>44550.62533333333</v>
      </c>
      <c r="AD1739" s="44">
        <v>20.100000000000001</v>
      </c>
      <c r="AE1739" s="44">
        <v>17.385999999999999</v>
      </c>
      <c r="AF1739" s="43">
        <f t="shared" si="513"/>
        <v>0</v>
      </c>
      <c r="AG1739" s="41">
        <v>44545</v>
      </c>
      <c r="AH1739">
        <v>14.67</v>
      </c>
      <c r="AI1739">
        <v>6.3625999999999996</v>
      </c>
      <c r="AJ1739" s="39">
        <f t="shared" si="518"/>
        <v>0</v>
      </c>
      <c r="AK1739" s="45" t="s">
        <v>1313</v>
      </c>
      <c r="AL1739">
        <v>18.32</v>
      </c>
      <c r="AM1739">
        <v>13.5517</v>
      </c>
      <c r="AN1739" s="39">
        <f t="shared" si="519"/>
        <v>-3.2656423533218757E-3</v>
      </c>
      <c r="AO1739" s="41">
        <v>44545</v>
      </c>
      <c r="AP1739">
        <v>8.9</v>
      </c>
      <c r="AQ1739">
        <v>8.2018000000000004</v>
      </c>
      <c r="AR1739" s="18">
        <f t="shared" si="520"/>
        <v>0</v>
      </c>
      <c r="AS1739" s="41">
        <v>44545</v>
      </c>
      <c r="AT1739">
        <v>11.67</v>
      </c>
      <c r="AU1739">
        <v>10.2249</v>
      </c>
      <c r="AV1739" s="39">
        <f t="shared" si="521"/>
        <v>-2.5558232775018618E-3</v>
      </c>
      <c r="AW1739" s="41">
        <v>44545</v>
      </c>
      <c r="AX1739">
        <v>11.02</v>
      </c>
      <c r="AY1739">
        <v>7.5426000000000002</v>
      </c>
      <c r="AZ1739" s="39">
        <f t="shared" si="522"/>
        <v>-6.3105197286080486E-3</v>
      </c>
      <c r="BA1739" s="41">
        <v>44545</v>
      </c>
      <c r="BB1739">
        <v>6.2</v>
      </c>
      <c r="BC1739">
        <v>4.0968999999999998</v>
      </c>
      <c r="BD1739" s="39">
        <f t="shared" si="523"/>
        <v>1.6135735765102112E-3</v>
      </c>
      <c r="BE1739" s="41">
        <v>44545</v>
      </c>
      <c r="BF1739">
        <v>12.29</v>
      </c>
      <c r="BG1739">
        <v>9.5040999999999993</v>
      </c>
      <c r="BH1739" s="39">
        <f t="shared" si="524"/>
        <v>0</v>
      </c>
      <c r="BI1739" s="41">
        <v>44545</v>
      </c>
      <c r="BJ1739">
        <v>1.33</v>
      </c>
      <c r="BK1739">
        <v>1.33</v>
      </c>
      <c r="BL1739" s="39">
        <f t="shared" si="525"/>
        <v>0</v>
      </c>
      <c r="BM1739" s="41">
        <v>44545</v>
      </c>
      <c r="BN1739">
        <v>7.15</v>
      </c>
      <c r="BO1739">
        <v>5.2717000000000001</v>
      </c>
      <c r="BP1739" s="46">
        <f t="shared" si="526"/>
        <v>7.0297426884946019E-3</v>
      </c>
      <c r="BQ1739" s="41">
        <v>44545</v>
      </c>
      <c r="BR1739">
        <v>8.6999999999999993</v>
      </c>
      <c r="BS1739">
        <v>7.7718999999999996</v>
      </c>
      <c r="BT1739" s="18">
        <f t="shared" si="527"/>
        <v>1.1623669070366766E-2</v>
      </c>
      <c r="BU1739" s="41">
        <v>44545</v>
      </c>
      <c r="BV1739">
        <v>3.8</v>
      </c>
      <c r="BW1739">
        <v>2.7738999999999998</v>
      </c>
      <c r="BX1739" s="39">
        <f t="shared" si="528"/>
        <v>0</v>
      </c>
      <c r="BY1739" s="41">
        <v>44839</v>
      </c>
      <c r="BZ1739">
        <v>13.15</v>
      </c>
      <c r="CA1739">
        <v>10.202</v>
      </c>
    </row>
    <row r="1740" spans="1:79">
      <c r="A1740" s="41">
        <v>44546</v>
      </c>
      <c r="B1740">
        <v>7.5</v>
      </c>
      <c r="C1740">
        <v>4.9776999999999996</v>
      </c>
      <c r="D1740" s="34">
        <f t="shared" si="514"/>
        <v>-1.1851351887878728E-2</v>
      </c>
      <c r="E1740" s="41">
        <v>44546</v>
      </c>
      <c r="F1740">
        <v>1.45</v>
      </c>
      <c r="G1740">
        <v>1.45</v>
      </c>
      <c r="H1740" s="39">
        <f t="shared" si="515"/>
        <v>0</v>
      </c>
      <c r="L1740" s="38"/>
      <c r="M1740" s="41">
        <v>44546</v>
      </c>
      <c r="N1740">
        <v>5.35</v>
      </c>
      <c r="O1740">
        <v>3.5747</v>
      </c>
      <c r="P1740" s="43">
        <f t="shared" si="516"/>
        <v>5.6263538413930904E-3</v>
      </c>
      <c r="Q1740" s="41">
        <v>44546</v>
      </c>
      <c r="R1740">
        <v>1.83</v>
      </c>
      <c r="S1740">
        <v>1.3593</v>
      </c>
      <c r="T1740" s="39">
        <f t="shared" si="517"/>
        <v>-5.4872695346795891E-3</v>
      </c>
      <c r="U1740" s="42">
        <v>44551.62533333333</v>
      </c>
      <c r="V1740" s="44">
        <v>8.49</v>
      </c>
      <c r="W1740" s="44">
        <v>6.6760000000000002</v>
      </c>
      <c r="X1740" s="43">
        <f t="shared" si="511"/>
        <v>2.660310625864986E-2</v>
      </c>
      <c r="Y1740" s="42">
        <v>44551.62533333333</v>
      </c>
      <c r="Z1740" s="44">
        <v>9.0500000000000007</v>
      </c>
      <c r="AA1740" s="44">
        <v>7.335</v>
      </c>
      <c r="AB1740" s="43">
        <f t="shared" si="512"/>
        <v>0</v>
      </c>
      <c r="AC1740" s="42">
        <v>44551.62533333333</v>
      </c>
      <c r="AD1740" s="44">
        <v>20.25</v>
      </c>
      <c r="AE1740" s="44">
        <v>17.515000000000001</v>
      </c>
      <c r="AF1740" s="43">
        <f t="shared" si="513"/>
        <v>7.4197630277235329E-3</v>
      </c>
      <c r="AG1740" s="41">
        <v>44546</v>
      </c>
      <c r="AH1740">
        <v>14.79</v>
      </c>
      <c r="AI1740">
        <v>6.4146000000000001</v>
      </c>
      <c r="AJ1740" s="39">
        <f t="shared" si="518"/>
        <v>8.1727595637004508E-3</v>
      </c>
      <c r="AK1740" s="45" t="s">
        <v>1314</v>
      </c>
      <c r="AL1740">
        <v>18.32</v>
      </c>
      <c r="AM1740">
        <v>13.5517</v>
      </c>
      <c r="AN1740" s="39">
        <f t="shared" si="519"/>
        <v>0</v>
      </c>
      <c r="AO1740" s="41">
        <v>44546</v>
      </c>
      <c r="AP1740">
        <v>8.85</v>
      </c>
      <c r="AQ1740">
        <v>8.1556999999999995</v>
      </c>
      <c r="AR1740" s="18">
        <f t="shared" si="520"/>
        <v>-5.6207174034969051E-3</v>
      </c>
      <c r="AS1740" s="41">
        <v>44546</v>
      </c>
      <c r="AT1740">
        <v>11.67</v>
      </c>
      <c r="AU1740">
        <v>10.2249</v>
      </c>
      <c r="AV1740" s="39">
        <f t="shared" si="521"/>
        <v>0</v>
      </c>
      <c r="AW1740" s="41">
        <v>44546</v>
      </c>
      <c r="AX1740">
        <v>11.15</v>
      </c>
      <c r="AY1740">
        <v>7.6315999999999997</v>
      </c>
      <c r="AZ1740" s="39">
        <f t="shared" si="522"/>
        <v>1.1799644684856617E-2</v>
      </c>
      <c r="BA1740" s="41">
        <v>44546</v>
      </c>
      <c r="BB1740">
        <v>6.18</v>
      </c>
      <c r="BC1740">
        <v>4.0837000000000003</v>
      </c>
      <c r="BD1740" s="39">
        <f t="shared" si="523"/>
        <v>-3.2219483023748284E-3</v>
      </c>
      <c r="BE1740" s="41">
        <v>44546</v>
      </c>
      <c r="BF1740">
        <v>12.2</v>
      </c>
      <c r="BG1740">
        <v>9.4344999999999999</v>
      </c>
      <c r="BH1740" s="39">
        <f t="shared" si="524"/>
        <v>-7.3231552698308569E-3</v>
      </c>
      <c r="BI1740" s="41">
        <v>44546</v>
      </c>
      <c r="BJ1740">
        <v>1.3</v>
      </c>
      <c r="BK1740">
        <v>1.3</v>
      </c>
      <c r="BL1740" s="39">
        <f t="shared" si="525"/>
        <v>-2.2556390977443629E-2</v>
      </c>
      <c r="BM1740" s="41">
        <v>44546</v>
      </c>
      <c r="BN1740">
        <v>7.14</v>
      </c>
      <c r="BO1740">
        <v>5.2644000000000002</v>
      </c>
      <c r="BP1740" s="46">
        <f t="shared" si="526"/>
        <v>-1.3847525466168147E-3</v>
      </c>
      <c r="BQ1740" s="41">
        <v>44546</v>
      </c>
      <c r="BR1740">
        <v>8.68</v>
      </c>
      <c r="BS1740">
        <v>7.7539999999999996</v>
      </c>
      <c r="BT1740" s="18">
        <f t="shared" si="527"/>
        <v>-2.3031691092268336E-3</v>
      </c>
      <c r="BU1740" s="41">
        <v>44546</v>
      </c>
      <c r="BV1740">
        <v>3.8</v>
      </c>
      <c r="BW1740">
        <v>2.7738999999999998</v>
      </c>
      <c r="BX1740" s="39">
        <f t="shared" si="528"/>
        <v>0</v>
      </c>
      <c r="BY1740" s="41">
        <v>44840</v>
      </c>
      <c r="BZ1740">
        <v>13.18</v>
      </c>
      <c r="CA1740">
        <v>10.225199999999999</v>
      </c>
    </row>
    <row r="1741" spans="1:79">
      <c r="A1741" s="41">
        <v>44550</v>
      </c>
      <c r="B1741">
        <v>7.49</v>
      </c>
      <c r="C1741">
        <v>4.9710999999999999</v>
      </c>
      <c r="D1741" s="34">
        <f t="shared" si="514"/>
        <v>-1.3259135745424028E-3</v>
      </c>
      <c r="E1741" s="41">
        <v>44550</v>
      </c>
      <c r="F1741">
        <v>1.45</v>
      </c>
      <c r="G1741">
        <v>1.45</v>
      </c>
      <c r="H1741" s="39">
        <f t="shared" si="515"/>
        <v>0</v>
      </c>
      <c r="L1741" s="38"/>
      <c r="M1741" s="41">
        <v>44550</v>
      </c>
      <c r="N1741">
        <v>5.35</v>
      </c>
      <c r="O1741">
        <v>3.5747</v>
      </c>
      <c r="P1741" s="43">
        <f t="shared" si="516"/>
        <v>0</v>
      </c>
      <c r="Q1741" s="41">
        <v>44550</v>
      </c>
      <c r="R1741">
        <v>1.84</v>
      </c>
      <c r="S1741">
        <v>1.3668</v>
      </c>
      <c r="T1741" s="39">
        <f t="shared" si="517"/>
        <v>5.5175457956301499E-3</v>
      </c>
      <c r="U1741" s="42">
        <v>44552.62533333333</v>
      </c>
      <c r="V1741" s="44">
        <v>8.1999999999999993</v>
      </c>
      <c r="W1741" s="44">
        <v>6.4480000000000004</v>
      </c>
      <c r="X1741" s="43">
        <f t="shared" si="511"/>
        <v>-3.4152186938286359E-2</v>
      </c>
      <c r="Y1741" s="42">
        <v>44552.62533333333</v>
      </c>
      <c r="Z1741" s="44">
        <v>9.0500000000000007</v>
      </c>
      <c r="AA1741" s="44">
        <v>7.335</v>
      </c>
      <c r="AB1741" s="43">
        <f t="shared" si="512"/>
        <v>0</v>
      </c>
      <c r="AC1741" s="42">
        <v>44552.62533333333</v>
      </c>
      <c r="AD1741" s="44">
        <v>20.25</v>
      </c>
      <c r="AE1741" s="44">
        <v>17.515000000000001</v>
      </c>
      <c r="AF1741" s="43">
        <f t="shared" si="513"/>
        <v>0</v>
      </c>
      <c r="AG1741" s="41">
        <v>44550</v>
      </c>
      <c r="AH1741">
        <v>14.8</v>
      </c>
      <c r="AI1741">
        <v>6.4189999999999996</v>
      </c>
      <c r="AJ1741" s="39">
        <f t="shared" si="518"/>
        <v>6.859352103014241E-4</v>
      </c>
      <c r="AK1741" s="45" t="s">
        <v>1315</v>
      </c>
      <c r="AL1741">
        <v>18.32</v>
      </c>
      <c r="AM1741">
        <v>13.5517</v>
      </c>
      <c r="AN1741" s="39">
        <f t="shared" si="519"/>
        <v>0</v>
      </c>
      <c r="AO1741" s="41">
        <v>44550</v>
      </c>
      <c r="AP1741">
        <v>8.84</v>
      </c>
      <c r="AQ1741">
        <v>8.1464999999999996</v>
      </c>
      <c r="AR1741" s="18">
        <f t="shared" si="520"/>
        <v>-1.1280454160893455E-3</v>
      </c>
      <c r="AS1741" s="41">
        <v>44550</v>
      </c>
      <c r="AT1741">
        <v>11.67</v>
      </c>
      <c r="AU1741">
        <v>10.2249</v>
      </c>
      <c r="AV1741" s="39">
        <f t="shared" si="521"/>
        <v>0</v>
      </c>
      <c r="AW1741" s="41">
        <v>44550</v>
      </c>
      <c r="AX1741">
        <v>11.1</v>
      </c>
      <c r="AY1741">
        <v>7.5974000000000004</v>
      </c>
      <c r="AZ1741" s="39">
        <f t="shared" si="522"/>
        <v>-4.4813669479531609E-3</v>
      </c>
      <c r="BA1741" s="41">
        <v>44550</v>
      </c>
      <c r="BB1741">
        <v>6.18</v>
      </c>
      <c r="BC1741">
        <v>4.0837000000000003</v>
      </c>
      <c r="BD1741" s="39">
        <f t="shared" si="523"/>
        <v>0</v>
      </c>
      <c r="BE1741" s="41">
        <v>44550</v>
      </c>
      <c r="BF1741">
        <v>12.3</v>
      </c>
      <c r="BG1741">
        <v>9.5117999999999991</v>
      </c>
      <c r="BH1741" s="39">
        <f t="shared" si="524"/>
        <v>8.193332980020061E-3</v>
      </c>
      <c r="BI1741" s="41">
        <v>44550</v>
      </c>
      <c r="BJ1741">
        <v>1.31</v>
      </c>
      <c r="BK1741">
        <v>1.31</v>
      </c>
      <c r="BL1741" s="39">
        <f t="shared" si="525"/>
        <v>7.6923076923076988E-3</v>
      </c>
      <c r="BM1741" s="41">
        <v>44550</v>
      </c>
      <c r="BN1741">
        <v>7</v>
      </c>
      <c r="BO1741">
        <v>5.1611000000000002</v>
      </c>
      <c r="BP1741" s="46">
        <f t="shared" si="526"/>
        <v>-1.962236912088746E-2</v>
      </c>
      <c r="BQ1741" s="41">
        <v>44550</v>
      </c>
      <c r="BR1741">
        <v>8.68</v>
      </c>
      <c r="BS1741">
        <v>7.7539999999999996</v>
      </c>
      <c r="BT1741" s="18">
        <f t="shared" si="527"/>
        <v>0</v>
      </c>
      <c r="BU1741" s="41">
        <v>44550</v>
      </c>
      <c r="BV1741">
        <v>3.8</v>
      </c>
      <c r="BW1741">
        <v>2.7738999999999998</v>
      </c>
      <c r="BX1741" s="39">
        <f t="shared" si="528"/>
        <v>0</v>
      </c>
      <c r="BY1741" s="41">
        <v>44841</v>
      </c>
      <c r="BZ1741">
        <v>13.14</v>
      </c>
      <c r="CA1741">
        <v>10.1942</v>
      </c>
    </row>
    <row r="1742" spans="1:79">
      <c r="A1742" s="41">
        <v>44551</v>
      </c>
      <c r="B1742">
        <v>7.49</v>
      </c>
      <c r="C1742">
        <v>4.9710999999999999</v>
      </c>
      <c r="D1742" s="34">
        <f t="shared" si="514"/>
        <v>0</v>
      </c>
      <c r="E1742" s="41">
        <v>44551</v>
      </c>
      <c r="F1742">
        <v>1.45</v>
      </c>
      <c r="G1742">
        <v>1.45</v>
      </c>
      <c r="H1742" s="39">
        <f t="shared" si="515"/>
        <v>0</v>
      </c>
      <c r="L1742" s="38"/>
      <c r="M1742" s="41">
        <v>44551</v>
      </c>
      <c r="N1742">
        <v>5.35</v>
      </c>
      <c r="O1742">
        <v>3.5747</v>
      </c>
      <c r="P1742" s="43">
        <f t="shared" si="516"/>
        <v>0</v>
      </c>
      <c r="Q1742" s="41">
        <v>44551</v>
      </c>
      <c r="R1742">
        <v>1.8</v>
      </c>
      <c r="S1742">
        <v>1.337</v>
      </c>
      <c r="T1742" s="39">
        <f t="shared" si="517"/>
        <v>-2.1802750951126756E-2</v>
      </c>
      <c r="U1742" s="42">
        <v>44553.62533333333</v>
      </c>
      <c r="V1742" s="44">
        <v>8.56</v>
      </c>
      <c r="W1742" s="44">
        <v>6.7309999999999999</v>
      </c>
      <c r="X1742" s="43">
        <f t="shared" si="511"/>
        <v>4.3889578163771627E-2</v>
      </c>
      <c r="Y1742" s="42">
        <v>44553.62533333333</v>
      </c>
      <c r="Z1742" s="44">
        <v>9.0500000000000007</v>
      </c>
      <c r="AA1742" s="44">
        <v>7.335</v>
      </c>
      <c r="AB1742" s="43">
        <f t="shared" si="512"/>
        <v>0</v>
      </c>
      <c r="AC1742" s="42">
        <v>44553.62533333333</v>
      </c>
      <c r="AD1742" s="44">
        <v>20.25</v>
      </c>
      <c r="AE1742" s="44">
        <v>17.515000000000001</v>
      </c>
      <c r="AF1742" s="43">
        <f t="shared" si="513"/>
        <v>0</v>
      </c>
      <c r="AG1742" s="41">
        <v>44551</v>
      </c>
      <c r="AH1742">
        <v>14.7</v>
      </c>
      <c r="AI1742">
        <v>6.3756000000000004</v>
      </c>
      <c r="AJ1742" s="39">
        <f t="shared" si="518"/>
        <v>-6.7611777535440442E-3</v>
      </c>
      <c r="AK1742" s="45" t="s">
        <v>1316</v>
      </c>
      <c r="AL1742">
        <v>18.3</v>
      </c>
      <c r="AM1742">
        <v>13.536899999999999</v>
      </c>
      <c r="AN1742" s="39">
        <f t="shared" si="519"/>
        <v>-1.0921139045286595E-3</v>
      </c>
      <c r="AO1742" s="41">
        <v>44551</v>
      </c>
      <c r="AP1742">
        <v>8.84</v>
      </c>
      <c r="AQ1742">
        <v>8.1464999999999996</v>
      </c>
      <c r="AR1742" s="18">
        <f t="shared" si="520"/>
        <v>0</v>
      </c>
      <c r="AS1742" s="41">
        <v>44551</v>
      </c>
      <c r="AT1742">
        <v>11.55</v>
      </c>
      <c r="AU1742">
        <v>10.1197</v>
      </c>
      <c r="AV1742" s="39">
        <f t="shared" si="521"/>
        <v>-1.0288609179551874E-2</v>
      </c>
      <c r="AW1742" s="41">
        <v>44551</v>
      </c>
      <c r="AX1742">
        <v>11.09</v>
      </c>
      <c r="AY1742">
        <v>7.5904999999999996</v>
      </c>
      <c r="AZ1742" s="39">
        <f t="shared" si="522"/>
        <v>-9.0820543870281858E-4</v>
      </c>
      <c r="BA1742" s="41">
        <v>44551</v>
      </c>
      <c r="BB1742">
        <v>6.15</v>
      </c>
      <c r="BC1742">
        <v>4.0639000000000003</v>
      </c>
      <c r="BD1742" s="39">
        <f t="shared" si="523"/>
        <v>-4.8485442123564508E-3</v>
      </c>
      <c r="BE1742" s="41">
        <v>44551</v>
      </c>
      <c r="BF1742">
        <v>12.3</v>
      </c>
      <c r="BG1742">
        <v>9.5117999999999991</v>
      </c>
      <c r="BH1742" s="39">
        <f t="shared" si="524"/>
        <v>0</v>
      </c>
      <c r="BI1742" s="41">
        <v>44551</v>
      </c>
      <c r="BJ1742">
        <v>1.3</v>
      </c>
      <c r="BK1742">
        <v>1.3</v>
      </c>
      <c r="BL1742" s="39">
        <f t="shared" si="525"/>
        <v>-7.6335877862595486E-3</v>
      </c>
      <c r="BM1742" s="41">
        <v>44551</v>
      </c>
      <c r="BN1742">
        <v>7.1</v>
      </c>
      <c r="BO1742">
        <v>5.2348999999999997</v>
      </c>
      <c r="BP1742" s="46">
        <f t="shared" si="526"/>
        <v>1.4299277285849803E-2</v>
      </c>
      <c r="BQ1742" s="41">
        <v>44551</v>
      </c>
      <c r="BR1742">
        <v>8.6</v>
      </c>
      <c r="BS1742">
        <v>7.6825999999999999</v>
      </c>
      <c r="BT1742" s="18">
        <f t="shared" si="527"/>
        <v>-9.2081506319318662E-3</v>
      </c>
      <c r="BU1742" s="41">
        <v>44551</v>
      </c>
      <c r="BV1742">
        <v>3.73</v>
      </c>
      <c r="BW1742">
        <v>2.7227999999999999</v>
      </c>
      <c r="BX1742" s="39">
        <f t="shared" si="528"/>
        <v>-1.8421716716536259E-2</v>
      </c>
      <c r="BY1742" s="41">
        <v>44844</v>
      </c>
      <c r="BZ1742">
        <v>13.15</v>
      </c>
      <c r="CA1742">
        <v>10.202</v>
      </c>
    </row>
    <row r="1743" spans="1:79">
      <c r="A1743" s="41">
        <v>44552</v>
      </c>
      <c r="B1743">
        <v>7.4</v>
      </c>
      <c r="C1743">
        <v>4.9112999999999998</v>
      </c>
      <c r="D1743" s="34">
        <f t="shared" si="514"/>
        <v>-1.2029530687373032E-2</v>
      </c>
      <c r="E1743" s="41">
        <v>44552</v>
      </c>
      <c r="F1743">
        <v>1.45</v>
      </c>
      <c r="G1743">
        <v>1.45</v>
      </c>
      <c r="H1743" s="39">
        <f t="shared" si="515"/>
        <v>0</v>
      </c>
      <c r="L1743" s="38"/>
      <c r="M1743" s="41">
        <v>44552</v>
      </c>
      <c r="N1743">
        <v>5.3</v>
      </c>
      <c r="O1743">
        <v>3.5413000000000001</v>
      </c>
      <c r="P1743" s="43">
        <f t="shared" si="516"/>
        <v>-9.3434414076705389E-3</v>
      </c>
      <c r="Q1743" s="41">
        <v>44552</v>
      </c>
      <c r="R1743">
        <v>1.84</v>
      </c>
      <c r="S1743">
        <v>1.3668</v>
      </c>
      <c r="T1743" s="39">
        <f t="shared" si="517"/>
        <v>2.2288706058339602E-2</v>
      </c>
      <c r="U1743" s="42">
        <v>44554.62533333333</v>
      </c>
      <c r="V1743" s="44">
        <v>8.59</v>
      </c>
      <c r="W1743" s="44">
        <v>6.7549999999999999</v>
      </c>
      <c r="X1743" s="43">
        <f t="shared" si="511"/>
        <v>3.5655920368444544E-3</v>
      </c>
      <c r="Y1743" s="42">
        <v>44554.62533333333</v>
      </c>
      <c r="Z1743" s="44">
        <v>9.0500000000000007</v>
      </c>
      <c r="AA1743" s="44">
        <v>7.335</v>
      </c>
      <c r="AB1743" s="43">
        <f t="shared" si="512"/>
        <v>0</v>
      </c>
      <c r="AC1743" s="42">
        <v>44554.62533333333</v>
      </c>
      <c r="AD1743" s="44">
        <v>20.3</v>
      </c>
      <c r="AE1743" s="44">
        <v>17.559000000000001</v>
      </c>
      <c r="AF1743" s="43">
        <f t="shared" si="513"/>
        <v>2.5121324578932618E-3</v>
      </c>
      <c r="AG1743" s="41">
        <v>44552</v>
      </c>
      <c r="AH1743">
        <v>14.8</v>
      </c>
      <c r="AI1743">
        <v>6.4189999999999996</v>
      </c>
      <c r="AJ1743" s="39">
        <f t="shared" si="518"/>
        <v>6.8072024593762489E-3</v>
      </c>
      <c r="AK1743" s="45" t="s">
        <v>1317</v>
      </c>
      <c r="AL1743">
        <v>18.100000000000001</v>
      </c>
      <c r="AM1743">
        <v>13.388999999999999</v>
      </c>
      <c r="AN1743" s="39">
        <f t="shared" si="519"/>
        <v>-1.0925691997429243E-2</v>
      </c>
      <c r="AO1743" s="41">
        <v>44552</v>
      </c>
      <c r="AP1743">
        <v>8.84</v>
      </c>
      <c r="AQ1743">
        <v>8.1464999999999996</v>
      </c>
      <c r="AR1743" s="18">
        <f t="shared" si="520"/>
        <v>0</v>
      </c>
      <c r="AS1743" s="41">
        <v>44552</v>
      </c>
      <c r="AT1743">
        <v>11.1</v>
      </c>
      <c r="AU1743">
        <v>9.7254000000000005</v>
      </c>
      <c r="AV1743" s="39">
        <f t="shared" si="521"/>
        <v>-3.8963605640483359E-2</v>
      </c>
      <c r="AW1743" s="41">
        <v>44552</v>
      </c>
      <c r="AX1743">
        <v>11.09</v>
      </c>
      <c r="AY1743">
        <v>7.5904999999999996</v>
      </c>
      <c r="AZ1743" s="39">
        <f t="shared" si="522"/>
        <v>0</v>
      </c>
      <c r="BA1743" s="41">
        <v>44552</v>
      </c>
      <c r="BB1743">
        <v>6.14</v>
      </c>
      <c r="BC1743">
        <v>4.0571999999999999</v>
      </c>
      <c r="BD1743" s="39">
        <f t="shared" si="523"/>
        <v>-1.6486626147297846E-3</v>
      </c>
      <c r="BE1743" s="41">
        <v>44552</v>
      </c>
      <c r="BF1743">
        <v>12.3</v>
      </c>
      <c r="BG1743">
        <v>9.5117999999999991</v>
      </c>
      <c r="BH1743" s="39">
        <f t="shared" si="524"/>
        <v>0</v>
      </c>
      <c r="BI1743" s="41">
        <v>44552</v>
      </c>
      <c r="BJ1743">
        <v>1.3</v>
      </c>
      <c r="BK1743">
        <v>1.3</v>
      </c>
      <c r="BL1743" s="39">
        <f t="shared" si="525"/>
        <v>0</v>
      </c>
      <c r="BM1743" s="41">
        <v>44552</v>
      </c>
      <c r="BN1743">
        <v>7.05</v>
      </c>
      <c r="BO1743">
        <v>5.1980000000000004</v>
      </c>
      <c r="BP1743" s="46">
        <f t="shared" si="526"/>
        <v>-7.0488452501479056E-3</v>
      </c>
      <c r="BQ1743" s="41">
        <v>44552</v>
      </c>
      <c r="BR1743">
        <v>8.4600000000000009</v>
      </c>
      <c r="BS1743">
        <v>7.5575000000000001</v>
      </c>
      <c r="BT1743" s="18">
        <f t="shared" si="527"/>
        <v>-1.628354983989792E-2</v>
      </c>
      <c r="BU1743" s="41">
        <v>44552</v>
      </c>
      <c r="BV1743">
        <v>3.79</v>
      </c>
      <c r="BW1743">
        <v>2.7665999999999999</v>
      </c>
      <c r="BX1743" s="39">
        <f t="shared" si="528"/>
        <v>1.6086381665932153E-2</v>
      </c>
      <c r="BY1743" s="41">
        <v>44845</v>
      </c>
      <c r="BZ1743">
        <v>12.95</v>
      </c>
      <c r="CA1743">
        <v>10.046799999999999</v>
      </c>
    </row>
    <row r="1744" spans="1:79">
      <c r="A1744" s="41">
        <v>44553</v>
      </c>
      <c r="B1744">
        <v>7.4</v>
      </c>
      <c r="C1744">
        <v>4.9112999999999998</v>
      </c>
      <c r="D1744" s="34">
        <f t="shared" si="514"/>
        <v>0</v>
      </c>
      <c r="E1744" s="41">
        <v>44553</v>
      </c>
      <c r="F1744">
        <v>1.45</v>
      </c>
      <c r="G1744">
        <v>1.45</v>
      </c>
      <c r="H1744" s="39">
        <f t="shared" si="515"/>
        <v>0</v>
      </c>
      <c r="L1744" s="38"/>
      <c r="M1744" s="41">
        <v>44553</v>
      </c>
      <c r="N1744">
        <v>5.3</v>
      </c>
      <c r="O1744">
        <v>3.5413000000000001</v>
      </c>
      <c r="P1744" s="43">
        <f t="shared" si="516"/>
        <v>0</v>
      </c>
      <c r="Q1744" s="41">
        <v>44553</v>
      </c>
      <c r="R1744">
        <v>1.84</v>
      </c>
      <c r="S1744">
        <v>1.3668</v>
      </c>
      <c r="T1744" s="39">
        <f t="shared" si="517"/>
        <v>0</v>
      </c>
      <c r="U1744" s="42">
        <v>44557.62533333333</v>
      </c>
      <c r="V1744" s="44">
        <v>8.59</v>
      </c>
      <c r="W1744" s="44">
        <v>6.7549999999999999</v>
      </c>
      <c r="X1744" s="43">
        <f t="shared" si="511"/>
        <v>0</v>
      </c>
      <c r="Y1744" s="42">
        <v>44557.62533333333</v>
      </c>
      <c r="Z1744" s="44">
        <v>9.0500000000000007</v>
      </c>
      <c r="AA1744" s="44">
        <v>7.335</v>
      </c>
      <c r="AB1744" s="43">
        <f t="shared" si="512"/>
        <v>0</v>
      </c>
      <c r="AC1744" s="42">
        <v>44557.62533333333</v>
      </c>
      <c r="AD1744" s="44">
        <v>19.7</v>
      </c>
      <c r="AE1744" s="44">
        <v>17.04</v>
      </c>
      <c r="AF1744" s="43">
        <f t="shared" si="513"/>
        <v>-2.9557491884503781E-2</v>
      </c>
      <c r="AG1744" s="41">
        <v>44553</v>
      </c>
      <c r="AH1744">
        <v>14.81</v>
      </c>
      <c r="AI1744">
        <v>6.4233000000000002</v>
      </c>
      <c r="AJ1744" s="39">
        <f t="shared" si="518"/>
        <v>6.698862751208345E-4</v>
      </c>
      <c r="AK1744" s="45" t="s">
        <v>1318</v>
      </c>
      <c r="AL1744">
        <v>18.05</v>
      </c>
      <c r="AM1744">
        <v>13.352</v>
      </c>
      <c r="AN1744" s="39">
        <f t="shared" si="519"/>
        <v>-2.763462543879232E-3</v>
      </c>
      <c r="AO1744" s="41">
        <v>44553</v>
      </c>
      <c r="AP1744">
        <v>8.6999999999999993</v>
      </c>
      <c r="AQ1744">
        <v>8.0175000000000001</v>
      </c>
      <c r="AR1744" s="18">
        <f t="shared" si="520"/>
        <v>-1.5835021174737562E-2</v>
      </c>
      <c r="AS1744" s="41">
        <v>44553</v>
      </c>
      <c r="AT1744">
        <v>11.49</v>
      </c>
      <c r="AU1744">
        <v>10.0671</v>
      </c>
      <c r="AV1744" s="39">
        <f t="shared" si="521"/>
        <v>3.5134801653402374E-2</v>
      </c>
      <c r="AW1744" s="41">
        <v>44553</v>
      </c>
      <c r="AX1744">
        <v>11</v>
      </c>
      <c r="AY1744">
        <v>7.5289000000000001</v>
      </c>
      <c r="AZ1744" s="39">
        <f t="shared" si="522"/>
        <v>-8.1154074171661209E-3</v>
      </c>
      <c r="BA1744" s="41">
        <v>44553</v>
      </c>
      <c r="BB1744">
        <v>6.14</v>
      </c>
      <c r="BC1744">
        <v>4.0571999999999999</v>
      </c>
      <c r="BD1744" s="39">
        <f t="shared" si="523"/>
        <v>0</v>
      </c>
      <c r="BE1744" s="41">
        <v>44553</v>
      </c>
      <c r="BF1744">
        <v>12.3</v>
      </c>
      <c r="BG1744">
        <v>9.5117999999999991</v>
      </c>
      <c r="BH1744" s="39">
        <f t="shared" si="524"/>
        <v>0</v>
      </c>
      <c r="BI1744" s="41">
        <v>44553</v>
      </c>
      <c r="BJ1744">
        <v>1.3</v>
      </c>
      <c r="BK1744">
        <v>1.3</v>
      </c>
      <c r="BL1744" s="39">
        <f t="shared" si="525"/>
        <v>0</v>
      </c>
      <c r="BM1744" s="41">
        <v>44553</v>
      </c>
      <c r="BN1744">
        <v>7.1</v>
      </c>
      <c r="BO1744">
        <v>5.2348999999999997</v>
      </c>
      <c r="BP1744" s="46">
        <f t="shared" si="526"/>
        <v>7.09888418622533E-3</v>
      </c>
      <c r="BQ1744" s="41">
        <v>44553</v>
      </c>
      <c r="BR1744">
        <v>8.58</v>
      </c>
      <c r="BS1744">
        <v>7.6646999999999998</v>
      </c>
      <c r="BT1744" s="18">
        <f t="shared" si="527"/>
        <v>1.4184584849487229E-2</v>
      </c>
      <c r="BU1744" s="41">
        <v>44553</v>
      </c>
      <c r="BV1744">
        <v>3.8</v>
      </c>
      <c r="BW1744">
        <v>2.7738999999999998</v>
      </c>
      <c r="BX1744" s="39">
        <f t="shared" si="528"/>
        <v>2.6386177980191796E-3</v>
      </c>
      <c r="BY1744" s="41">
        <v>44846</v>
      </c>
      <c r="BZ1744">
        <v>13.15</v>
      </c>
      <c r="CA1744">
        <v>10.202</v>
      </c>
    </row>
    <row r="1745" spans="1:79">
      <c r="A1745" s="41">
        <v>44554</v>
      </c>
      <c r="B1745">
        <v>7.49</v>
      </c>
      <c r="C1745">
        <v>4.9710999999999999</v>
      </c>
      <c r="D1745" s="34">
        <f t="shared" si="514"/>
        <v>1.2176002280455293E-2</v>
      </c>
      <c r="E1745" s="41">
        <v>44554</v>
      </c>
      <c r="F1745">
        <v>1.45</v>
      </c>
      <c r="G1745">
        <v>1.45</v>
      </c>
      <c r="H1745" s="39">
        <f t="shared" si="515"/>
        <v>0</v>
      </c>
      <c r="L1745" s="38"/>
      <c r="M1745" s="41">
        <v>44554</v>
      </c>
      <c r="N1745">
        <v>5.31</v>
      </c>
      <c r="O1745">
        <v>3.548</v>
      </c>
      <c r="P1745" s="43">
        <f t="shared" si="516"/>
        <v>1.891960579448205E-3</v>
      </c>
      <c r="Q1745" s="41">
        <v>44554</v>
      </c>
      <c r="R1745">
        <v>1.8</v>
      </c>
      <c r="S1745">
        <v>1.337</v>
      </c>
      <c r="T1745" s="39">
        <f t="shared" si="517"/>
        <v>-2.1802750951126756E-2</v>
      </c>
      <c r="U1745" s="42">
        <v>44558.62533333333</v>
      </c>
      <c r="V1745" s="44">
        <v>8.4700000000000006</v>
      </c>
      <c r="W1745" s="44">
        <v>6.66</v>
      </c>
      <c r="X1745" s="43">
        <f t="shared" si="511"/>
        <v>-1.4063656550703147E-2</v>
      </c>
      <c r="Y1745" s="42">
        <v>44558.62533333333</v>
      </c>
      <c r="Z1745" s="44">
        <v>9.0500000000000007</v>
      </c>
      <c r="AA1745" s="44">
        <v>7.335</v>
      </c>
      <c r="AB1745" s="43">
        <f t="shared" si="512"/>
        <v>0</v>
      </c>
      <c r="AC1745" s="42">
        <v>44558.62533333333</v>
      </c>
      <c r="AD1745" s="44">
        <v>19.7</v>
      </c>
      <c r="AE1745" s="44">
        <v>17.04</v>
      </c>
      <c r="AF1745" s="43">
        <f t="shared" si="513"/>
        <v>0</v>
      </c>
      <c r="AG1745" s="41">
        <v>44554</v>
      </c>
      <c r="AH1745">
        <v>14.81</v>
      </c>
      <c r="AI1745">
        <v>6.4233000000000002</v>
      </c>
      <c r="AJ1745" s="39">
        <f t="shared" si="518"/>
        <v>0</v>
      </c>
      <c r="AK1745" s="45" t="s">
        <v>1319</v>
      </c>
      <c r="AL1745">
        <v>18</v>
      </c>
      <c r="AM1745">
        <v>13.315</v>
      </c>
      <c r="AN1745" s="39">
        <f t="shared" si="519"/>
        <v>-2.7711204313961061E-3</v>
      </c>
      <c r="AO1745" s="41">
        <v>44554</v>
      </c>
      <c r="AP1745">
        <v>8.6300000000000008</v>
      </c>
      <c r="AQ1745">
        <v>7.9528999999999996</v>
      </c>
      <c r="AR1745" s="18">
        <f t="shared" si="520"/>
        <v>-8.0573744932959691E-3</v>
      </c>
      <c r="AS1745" s="41">
        <v>44554</v>
      </c>
      <c r="AT1745">
        <v>11.5</v>
      </c>
      <c r="AU1745">
        <v>10.075900000000001</v>
      </c>
      <c r="AV1745" s="39">
        <f t="shared" si="521"/>
        <v>8.7413455712179351E-4</v>
      </c>
      <c r="AW1745" s="41">
        <v>44554</v>
      </c>
      <c r="AX1745">
        <v>10.98</v>
      </c>
      <c r="AY1745">
        <v>7.5152999999999999</v>
      </c>
      <c r="AZ1745" s="39">
        <f t="shared" si="522"/>
        <v>-1.806372776899717E-3</v>
      </c>
      <c r="BA1745" s="41">
        <v>44554</v>
      </c>
      <c r="BB1745">
        <v>6.05</v>
      </c>
      <c r="BC1745">
        <v>3.9977999999999998</v>
      </c>
      <c r="BD1745" s="39">
        <f t="shared" si="523"/>
        <v>-1.4640638864241379E-2</v>
      </c>
      <c r="BE1745" s="41">
        <v>44554</v>
      </c>
      <c r="BF1745">
        <v>12.3</v>
      </c>
      <c r="BG1745">
        <v>9.5117999999999991</v>
      </c>
      <c r="BH1745" s="39">
        <f t="shared" si="524"/>
        <v>0</v>
      </c>
      <c r="BI1745" s="41">
        <v>44554</v>
      </c>
      <c r="BJ1745">
        <v>1.3</v>
      </c>
      <c r="BK1745">
        <v>1.3</v>
      </c>
      <c r="BL1745" s="39">
        <f t="shared" si="525"/>
        <v>0</v>
      </c>
      <c r="BM1745" s="41">
        <v>44554</v>
      </c>
      <c r="BN1745">
        <v>7.1</v>
      </c>
      <c r="BO1745">
        <v>5.2348999999999997</v>
      </c>
      <c r="BP1745" s="46">
        <f t="shared" si="526"/>
        <v>0</v>
      </c>
      <c r="BQ1745" s="41">
        <v>44554</v>
      </c>
      <c r="BR1745">
        <v>8.5</v>
      </c>
      <c r="BS1745">
        <v>7.5932000000000004</v>
      </c>
      <c r="BT1745" s="18">
        <f t="shared" si="527"/>
        <v>-9.3284799144127562E-3</v>
      </c>
      <c r="BU1745" s="41">
        <v>44554</v>
      </c>
      <c r="BV1745">
        <v>3.8</v>
      </c>
      <c r="BW1745">
        <v>2.7738999999999998</v>
      </c>
      <c r="BX1745" s="39">
        <f t="shared" si="528"/>
        <v>0</v>
      </c>
      <c r="BY1745" s="41">
        <v>44847</v>
      </c>
      <c r="BZ1745">
        <v>13.14</v>
      </c>
      <c r="CA1745">
        <v>10.1942</v>
      </c>
    </row>
    <row r="1746" spans="1:79">
      <c r="A1746" s="41">
        <v>44557</v>
      </c>
      <c r="B1746">
        <v>7.74</v>
      </c>
      <c r="C1746">
        <v>5.1369999999999996</v>
      </c>
      <c r="D1746" s="34">
        <f t="shared" si="514"/>
        <v>3.3372895335036457E-2</v>
      </c>
      <c r="E1746" s="41">
        <v>44557</v>
      </c>
      <c r="F1746">
        <v>1.39</v>
      </c>
      <c r="G1746">
        <v>1.39</v>
      </c>
      <c r="H1746" s="39">
        <f t="shared" si="515"/>
        <v>-4.1379310344827627E-2</v>
      </c>
      <c r="L1746" s="38"/>
      <c r="M1746" s="41">
        <v>44557</v>
      </c>
      <c r="N1746">
        <v>5.4</v>
      </c>
      <c r="O1746">
        <v>3.6080999999999999</v>
      </c>
      <c r="P1746" s="43">
        <f t="shared" si="516"/>
        <v>1.693912063134155E-2</v>
      </c>
      <c r="Q1746" s="41">
        <v>44557</v>
      </c>
      <c r="R1746">
        <v>1.8</v>
      </c>
      <c r="S1746">
        <v>1.337</v>
      </c>
      <c r="T1746" s="39">
        <f t="shared" si="517"/>
        <v>0</v>
      </c>
      <c r="U1746" s="42">
        <v>44559.62533333333</v>
      </c>
      <c r="V1746" s="44">
        <v>8.4700000000000006</v>
      </c>
      <c r="W1746" s="44">
        <v>6.66</v>
      </c>
      <c r="X1746" s="43">
        <f t="shared" si="511"/>
        <v>0</v>
      </c>
      <c r="Y1746" s="42">
        <v>44559.62533333333</v>
      </c>
      <c r="Z1746" s="44">
        <v>9.0500000000000007</v>
      </c>
      <c r="AA1746" s="44">
        <v>7.335</v>
      </c>
      <c r="AB1746" s="43">
        <f t="shared" si="512"/>
        <v>0</v>
      </c>
      <c r="AC1746" s="42">
        <v>44559.62533333333</v>
      </c>
      <c r="AD1746" s="44">
        <v>19.8</v>
      </c>
      <c r="AE1746" s="44">
        <v>17.126000000000001</v>
      </c>
      <c r="AF1746" s="43">
        <f t="shared" si="513"/>
        <v>5.0469483568076337E-3</v>
      </c>
      <c r="AG1746" s="41">
        <v>44557</v>
      </c>
      <c r="AH1746">
        <v>14.83</v>
      </c>
      <c r="AI1746">
        <v>6.4320000000000004</v>
      </c>
      <c r="AJ1746" s="39">
        <f t="shared" si="518"/>
        <v>1.3544439773948208E-3</v>
      </c>
      <c r="AK1746" s="45" t="s">
        <v>1320</v>
      </c>
      <c r="AL1746">
        <v>17.91</v>
      </c>
      <c r="AM1746">
        <v>13.2485</v>
      </c>
      <c r="AN1746" s="39">
        <f t="shared" si="519"/>
        <v>-4.9943672549755585E-3</v>
      </c>
      <c r="AO1746" s="41">
        <v>44557</v>
      </c>
      <c r="AP1746">
        <v>8.6</v>
      </c>
      <c r="AQ1746">
        <v>7.9253</v>
      </c>
      <c r="AR1746" s="18">
        <f t="shared" si="520"/>
        <v>-3.4704321693972799E-3</v>
      </c>
      <c r="AS1746" s="41">
        <v>44557</v>
      </c>
      <c r="AT1746">
        <v>11.49</v>
      </c>
      <c r="AU1746">
        <v>10.0671</v>
      </c>
      <c r="AV1746" s="39">
        <f t="shared" si="521"/>
        <v>-8.733711132505093E-4</v>
      </c>
      <c r="AW1746" s="41">
        <v>44557</v>
      </c>
      <c r="AX1746">
        <v>10.8</v>
      </c>
      <c r="AY1746">
        <v>7.3921000000000001</v>
      </c>
      <c r="AZ1746" s="39">
        <f t="shared" si="522"/>
        <v>-1.6393224488709668E-2</v>
      </c>
      <c r="BA1746" s="41">
        <v>44557</v>
      </c>
      <c r="BB1746">
        <v>6</v>
      </c>
      <c r="BC1746">
        <v>3.9647000000000001</v>
      </c>
      <c r="BD1746" s="39">
        <f t="shared" si="523"/>
        <v>-8.2795537545649316E-3</v>
      </c>
      <c r="BE1746" s="41">
        <v>44557</v>
      </c>
      <c r="BF1746">
        <v>12.24</v>
      </c>
      <c r="BG1746">
        <v>9.4654000000000007</v>
      </c>
      <c r="BH1746" s="39">
        <f t="shared" si="524"/>
        <v>-4.8781513488507381E-3</v>
      </c>
      <c r="BI1746" s="41">
        <v>44557</v>
      </c>
      <c r="BJ1746">
        <v>1.31</v>
      </c>
      <c r="BK1746">
        <v>1.31</v>
      </c>
      <c r="BL1746" s="39">
        <f t="shared" si="525"/>
        <v>7.6923076923076988E-3</v>
      </c>
      <c r="BM1746" s="41">
        <v>44557</v>
      </c>
      <c r="BN1746">
        <v>7.1</v>
      </c>
      <c r="BO1746">
        <v>5.2348999999999997</v>
      </c>
      <c r="BP1746" s="46">
        <f t="shared" si="526"/>
        <v>0</v>
      </c>
      <c r="BQ1746" s="41">
        <v>44557</v>
      </c>
      <c r="BR1746">
        <v>8.5</v>
      </c>
      <c r="BS1746">
        <v>7.5932000000000004</v>
      </c>
      <c r="BT1746" s="18">
        <f t="shared" si="527"/>
        <v>0</v>
      </c>
      <c r="BU1746" s="41">
        <v>44557</v>
      </c>
      <c r="BV1746">
        <v>3.84</v>
      </c>
      <c r="BW1746">
        <v>2.8031000000000001</v>
      </c>
      <c r="BX1746" s="39">
        <f t="shared" si="528"/>
        <v>1.0526695266592286E-2</v>
      </c>
      <c r="BY1746" s="41">
        <v>44848</v>
      </c>
      <c r="BZ1746">
        <v>12.9</v>
      </c>
      <c r="CA1746">
        <v>10.007999999999999</v>
      </c>
    </row>
    <row r="1747" spans="1:79">
      <c r="A1747" s="41">
        <v>44558</v>
      </c>
      <c r="B1747">
        <v>7.8</v>
      </c>
      <c r="C1747">
        <v>5.1768000000000001</v>
      </c>
      <c r="D1747" s="34">
        <f t="shared" si="514"/>
        <v>7.747712672766304E-3</v>
      </c>
      <c r="E1747" s="41">
        <v>44558</v>
      </c>
      <c r="F1747">
        <v>1.45</v>
      </c>
      <c r="G1747">
        <v>1.45</v>
      </c>
      <c r="H1747" s="39">
        <f t="shared" si="515"/>
        <v>4.3165467625899324E-2</v>
      </c>
      <c r="L1747" s="38"/>
      <c r="M1747" s="41">
        <v>44558</v>
      </c>
      <c r="N1747">
        <v>5.47</v>
      </c>
      <c r="O1747">
        <v>3.6549</v>
      </c>
      <c r="P1747" s="43">
        <f t="shared" si="516"/>
        <v>1.2970815664754352E-2</v>
      </c>
      <c r="Q1747" s="41">
        <v>44558</v>
      </c>
      <c r="R1747">
        <v>1.83</v>
      </c>
      <c r="S1747">
        <v>1.3593</v>
      </c>
      <c r="T1747" s="39">
        <f t="shared" si="517"/>
        <v>1.6679132385938659E-2</v>
      </c>
      <c r="U1747" s="42">
        <v>44560.62533333333</v>
      </c>
      <c r="V1747" s="44">
        <v>8.4700000000000006</v>
      </c>
      <c r="W1747" s="44">
        <v>6.66</v>
      </c>
      <c r="X1747" s="43">
        <f t="shared" si="511"/>
        <v>0</v>
      </c>
      <c r="Y1747" s="42">
        <v>44560.62533333333</v>
      </c>
      <c r="Z1747" s="44">
        <v>9.0500000000000007</v>
      </c>
      <c r="AA1747" s="44">
        <v>7.335</v>
      </c>
      <c r="AB1747" s="43">
        <f t="shared" si="512"/>
        <v>0</v>
      </c>
      <c r="AC1747" s="42">
        <v>44560.62533333333</v>
      </c>
      <c r="AD1747" s="44">
        <v>19.8</v>
      </c>
      <c r="AE1747" s="44">
        <v>17.126000000000001</v>
      </c>
      <c r="AF1747" s="43">
        <f t="shared" si="513"/>
        <v>0</v>
      </c>
      <c r="AG1747" s="41">
        <v>44558</v>
      </c>
      <c r="AH1747">
        <v>14.71</v>
      </c>
      <c r="AI1747">
        <v>6.3799000000000001</v>
      </c>
      <c r="AJ1747" s="39">
        <f t="shared" si="518"/>
        <v>-8.1001243781094918E-3</v>
      </c>
      <c r="AK1747" s="45" t="s">
        <v>1321</v>
      </c>
      <c r="AL1747">
        <v>17.91</v>
      </c>
      <c r="AM1747">
        <v>13.2485</v>
      </c>
      <c r="AN1747" s="39">
        <f t="shared" si="519"/>
        <v>0</v>
      </c>
      <c r="AO1747" s="41">
        <v>44558</v>
      </c>
      <c r="AP1747">
        <v>8.6999999999999993</v>
      </c>
      <c r="AQ1747">
        <v>8.0175000000000001</v>
      </c>
      <c r="AR1747" s="18">
        <f t="shared" si="520"/>
        <v>1.1633629010889185E-2</v>
      </c>
      <c r="AS1747" s="41">
        <v>44558</v>
      </c>
      <c r="AT1747">
        <v>11.49</v>
      </c>
      <c r="AU1747">
        <v>10.0671</v>
      </c>
      <c r="AV1747" s="39">
        <f t="shared" si="521"/>
        <v>0</v>
      </c>
      <c r="AW1747" s="41">
        <v>44558</v>
      </c>
      <c r="AX1747">
        <v>10.82</v>
      </c>
      <c r="AY1747">
        <v>7.4057000000000004</v>
      </c>
      <c r="AZ1747" s="39">
        <f t="shared" si="522"/>
        <v>1.8398019507312236E-3</v>
      </c>
      <c r="BA1747" s="41">
        <v>44558</v>
      </c>
      <c r="BB1747">
        <v>6.05</v>
      </c>
      <c r="BC1747">
        <v>3.9977999999999998</v>
      </c>
      <c r="BD1747" s="39">
        <f t="shared" si="523"/>
        <v>8.3486770751884584E-3</v>
      </c>
      <c r="BE1747" s="41">
        <v>44558</v>
      </c>
      <c r="BF1747">
        <v>12.15</v>
      </c>
      <c r="BG1747">
        <v>9.3957999999999995</v>
      </c>
      <c r="BH1747" s="39">
        <f t="shared" si="524"/>
        <v>-7.3530965410866112E-3</v>
      </c>
      <c r="BI1747" s="41">
        <v>44558</v>
      </c>
      <c r="BJ1747">
        <v>1.33</v>
      </c>
      <c r="BK1747">
        <v>1.33</v>
      </c>
      <c r="BL1747" s="39">
        <f t="shared" si="525"/>
        <v>1.5267175572519097E-2</v>
      </c>
      <c r="BM1747" s="41">
        <v>44558</v>
      </c>
      <c r="BN1747">
        <v>7.05</v>
      </c>
      <c r="BO1747">
        <v>5.1980000000000004</v>
      </c>
      <c r="BP1747" s="46">
        <f t="shared" si="526"/>
        <v>-7.0488452501479056E-3</v>
      </c>
      <c r="BQ1747" s="41">
        <v>44558</v>
      </c>
      <c r="BR1747">
        <v>8.5</v>
      </c>
      <c r="BS1747">
        <v>7.5932000000000004</v>
      </c>
      <c r="BT1747" s="18">
        <f t="shared" si="527"/>
        <v>0</v>
      </c>
      <c r="BU1747" s="41">
        <v>44558</v>
      </c>
      <c r="BV1747">
        <v>3.9</v>
      </c>
      <c r="BW1747">
        <v>2.8469000000000002</v>
      </c>
      <c r="BX1747" s="39">
        <f t="shared" si="528"/>
        <v>1.5625557418572317E-2</v>
      </c>
      <c r="BY1747" s="41">
        <v>44851</v>
      </c>
      <c r="BZ1747">
        <v>12.9</v>
      </c>
      <c r="CA1747">
        <v>10.007999999999999</v>
      </c>
    </row>
    <row r="1748" spans="1:79">
      <c r="A1748" s="41">
        <v>44559</v>
      </c>
      <c r="B1748">
        <v>7.84</v>
      </c>
      <c r="C1748">
        <v>5.2034000000000002</v>
      </c>
      <c r="D1748" s="34">
        <f t="shared" si="514"/>
        <v>5.1383093803121964E-3</v>
      </c>
      <c r="E1748" s="41">
        <v>44559</v>
      </c>
      <c r="F1748">
        <v>1.45</v>
      </c>
      <c r="G1748">
        <v>1.45</v>
      </c>
      <c r="H1748" s="39">
        <f t="shared" si="515"/>
        <v>0</v>
      </c>
      <c r="L1748" s="38"/>
      <c r="M1748" s="41">
        <v>44559</v>
      </c>
      <c r="N1748">
        <v>5.5</v>
      </c>
      <c r="O1748">
        <v>3.6749999999999998</v>
      </c>
      <c r="P1748" s="43">
        <f t="shared" si="516"/>
        <v>5.4994664696707942E-3</v>
      </c>
      <c r="Q1748" s="41">
        <v>44559</v>
      </c>
      <c r="R1748">
        <v>1.83</v>
      </c>
      <c r="S1748">
        <v>1.3593</v>
      </c>
      <c r="T1748" s="39">
        <f t="shared" si="517"/>
        <v>0</v>
      </c>
      <c r="U1748" s="42">
        <v>44561.62533333333</v>
      </c>
      <c r="V1748" s="44">
        <v>8.4700000000000006</v>
      </c>
      <c r="W1748" s="44">
        <v>6.66</v>
      </c>
      <c r="X1748" s="43">
        <f t="shared" si="511"/>
        <v>0</v>
      </c>
      <c r="Y1748" s="42">
        <v>44561.62533333333</v>
      </c>
      <c r="Z1748" s="44">
        <v>9.0500000000000007</v>
      </c>
      <c r="AA1748" s="44">
        <v>7.335</v>
      </c>
      <c r="AB1748" s="43">
        <f t="shared" si="512"/>
        <v>0</v>
      </c>
      <c r="AC1748" s="42">
        <v>44561.62533333333</v>
      </c>
      <c r="AD1748" s="44">
        <v>19.8</v>
      </c>
      <c r="AE1748" s="44">
        <v>17.126000000000001</v>
      </c>
      <c r="AF1748" s="43">
        <f t="shared" si="513"/>
        <v>0</v>
      </c>
      <c r="AG1748" s="41">
        <v>44559</v>
      </c>
      <c r="AH1748">
        <v>14.7</v>
      </c>
      <c r="AI1748">
        <v>6.3756000000000004</v>
      </c>
      <c r="AJ1748" s="39">
        <f t="shared" si="518"/>
        <v>-6.7399175535662759E-4</v>
      </c>
      <c r="AK1748" s="45" t="s">
        <v>1322</v>
      </c>
      <c r="AL1748">
        <v>18.100000000000001</v>
      </c>
      <c r="AM1748">
        <v>13.388999999999999</v>
      </c>
      <c r="AN1748" s="39">
        <f t="shared" si="519"/>
        <v>1.0604974148016711E-2</v>
      </c>
      <c r="AO1748" s="41">
        <v>44559</v>
      </c>
      <c r="AP1748">
        <v>8.6999999999999993</v>
      </c>
      <c r="AQ1748">
        <v>8.0175000000000001</v>
      </c>
      <c r="AR1748" s="18">
        <f t="shared" si="520"/>
        <v>0</v>
      </c>
      <c r="AS1748" s="41">
        <v>44559</v>
      </c>
      <c r="AT1748">
        <v>11.4</v>
      </c>
      <c r="AU1748">
        <v>9.9883000000000006</v>
      </c>
      <c r="AV1748" s="39">
        <f t="shared" si="521"/>
        <v>-7.8274776251352745E-3</v>
      </c>
      <c r="AW1748" s="41">
        <v>44559</v>
      </c>
      <c r="AX1748">
        <v>11.14</v>
      </c>
      <c r="AY1748">
        <v>7.6247999999999996</v>
      </c>
      <c r="AZ1748" s="39">
        <f t="shared" si="522"/>
        <v>2.9585319416125307E-2</v>
      </c>
      <c r="BA1748" s="41">
        <v>44559</v>
      </c>
      <c r="BB1748">
        <v>6.14</v>
      </c>
      <c r="BC1748">
        <v>4.0571999999999999</v>
      </c>
      <c r="BD1748" s="39">
        <f t="shared" si="523"/>
        <v>1.4858171994597059E-2</v>
      </c>
      <c r="BE1748" s="41">
        <v>44559</v>
      </c>
      <c r="BF1748">
        <v>12.3</v>
      </c>
      <c r="BG1748">
        <v>9.5117999999999991</v>
      </c>
      <c r="BH1748" s="39">
        <f t="shared" si="524"/>
        <v>1.2345941803784634E-2</v>
      </c>
      <c r="BI1748" s="41">
        <v>44559</v>
      </c>
      <c r="BJ1748">
        <v>1.32</v>
      </c>
      <c r="BK1748">
        <v>1.32</v>
      </c>
      <c r="BL1748" s="39">
        <f t="shared" si="525"/>
        <v>-7.5187969924812095E-3</v>
      </c>
      <c r="BM1748" s="41">
        <v>44559</v>
      </c>
      <c r="BN1748">
        <v>7.06</v>
      </c>
      <c r="BO1748">
        <v>5.2054</v>
      </c>
      <c r="BP1748" s="46">
        <f t="shared" si="526"/>
        <v>1.423624470950294E-3</v>
      </c>
      <c r="BQ1748" s="41">
        <v>44559</v>
      </c>
      <c r="BR1748">
        <v>8.6999999999999993</v>
      </c>
      <c r="BS1748">
        <v>7.7718999999999996</v>
      </c>
      <c r="BT1748" s="18">
        <f t="shared" si="527"/>
        <v>2.35342148237896E-2</v>
      </c>
      <c r="BU1748" s="41">
        <v>44559</v>
      </c>
      <c r="BV1748">
        <v>3.94</v>
      </c>
      <c r="BW1748">
        <v>2.8761000000000001</v>
      </c>
      <c r="BX1748" s="39">
        <f t="shared" si="528"/>
        <v>1.0256770522322487E-2</v>
      </c>
      <c r="BY1748" s="41">
        <v>44852</v>
      </c>
      <c r="BZ1748">
        <v>12.8</v>
      </c>
      <c r="CA1748">
        <v>9.9304000000000006</v>
      </c>
    </row>
    <row r="1749" spans="1:79">
      <c r="A1749" s="41">
        <v>44560</v>
      </c>
      <c r="B1749">
        <v>7.98</v>
      </c>
      <c r="C1749">
        <v>5.2962999999999996</v>
      </c>
      <c r="D1749" s="34">
        <f t="shared" si="514"/>
        <v>1.7853711035092309E-2</v>
      </c>
      <c r="E1749" s="41">
        <v>44560</v>
      </c>
      <c r="F1749">
        <v>1.45</v>
      </c>
      <c r="G1749">
        <v>1.45</v>
      </c>
      <c r="H1749" s="39">
        <f t="shared" si="515"/>
        <v>0</v>
      </c>
      <c r="L1749" s="38"/>
      <c r="M1749" s="41">
        <v>44560</v>
      </c>
      <c r="N1749">
        <v>5.48</v>
      </c>
      <c r="O1749">
        <v>3.6616</v>
      </c>
      <c r="P1749" s="43">
        <f t="shared" si="516"/>
        <v>-3.6462585034013218E-3</v>
      </c>
      <c r="Q1749" s="41">
        <v>44560</v>
      </c>
      <c r="R1749">
        <v>1.83</v>
      </c>
      <c r="S1749">
        <v>1.3593</v>
      </c>
      <c r="T1749" s="39">
        <f t="shared" si="517"/>
        <v>0</v>
      </c>
      <c r="U1749" s="42">
        <v>44564.62533333333</v>
      </c>
      <c r="V1749" s="44">
        <v>8.6999999999999993</v>
      </c>
      <c r="W1749" s="44">
        <v>6.8410000000000002</v>
      </c>
      <c r="X1749" s="43">
        <f t="shared" ref="X1749:X1812" si="529">(W1749-W1748)/W1748</f>
        <v>2.7177177177177183E-2</v>
      </c>
      <c r="Y1749" s="42">
        <v>44564.62533333333</v>
      </c>
      <c r="Z1749" s="44">
        <v>9.0500000000000007</v>
      </c>
      <c r="AA1749" s="44">
        <v>7.335</v>
      </c>
      <c r="AB1749" s="43">
        <f t="shared" ref="AB1749:AB1812" si="530">(AA1749-AA1748)/AA1748</f>
        <v>0</v>
      </c>
      <c r="AC1749" s="42">
        <v>44564.62533333333</v>
      </c>
      <c r="AD1749" s="44">
        <v>19.8</v>
      </c>
      <c r="AE1749" s="44">
        <v>17.126000000000001</v>
      </c>
      <c r="AF1749" s="43">
        <f t="shared" ref="AF1749:AF1812" si="531">(AE1749-AE1748)/AE1748</f>
        <v>0</v>
      </c>
      <c r="AG1749" s="41">
        <v>44560</v>
      </c>
      <c r="AH1749">
        <v>14.81</v>
      </c>
      <c r="AI1749">
        <v>6.4233000000000002</v>
      </c>
      <c r="AJ1749" s="39">
        <f t="shared" si="518"/>
        <v>7.4816487859965886E-3</v>
      </c>
      <c r="AK1749" s="45" t="s">
        <v>1323</v>
      </c>
      <c r="AL1749">
        <v>18.149999999999999</v>
      </c>
      <c r="AM1749">
        <v>13.426</v>
      </c>
      <c r="AN1749" s="39">
        <f t="shared" si="519"/>
        <v>2.7634625438793647E-3</v>
      </c>
      <c r="AO1749" s="41">
        <v>44560</v>
      </c>
      <c r="AP1749">
        <v>8.8000000000000007</v>
      </c>
      <c r="AQ1749">
        <v>8.1096000000000004</v>
      </c>
      <c r="AR1749" s="18">
        <f t="shared" si="520"/>
        <v>1.1487371375116968E-2</v>
      </c>
      <c r="AS1749" s="41">
        <v>44560</v>
      </c>
      <c r="AT1749">
        <v>11.4</v>
      </c>
      <c r="AU1749">
        <v>9.9883000000000006</v>
      </c>
      <c r="AV1749" s="39">
        <f t="shared" si="521"/>
        <v>0</v>
      </c>
      <c r="AW1749" s="41">
        <v>44560</v>
      </c>
      <c r="AX1749">
        <v>11.14</v>
      </c>
      <c r="AY1749">
        <v>7.6247999999999996</v>
      </c>
      <c r="AZ1749" s="39">
        <f t="shared" si="522"/>
        <v>0</v>
      </c>
      <c r="BA1749" s="41">
        <v>44560</v>
      </c>
      <c r="BB1749">
        <v>6.15</v>
      </c>
      <c r="BC1749">
        <v>4.0639000000000003</v>
      </c>
      <c r="BD1749" s="39">
        <f t="shared" si="523"/>
        <v>1.6513851917579544E-3</v>
      </c>
      <c r="BE1749" s="41">
        <v>44560</v>
      </c>
      <c r="BF1749">
        <v>12.15</v>
      </c>
      <c r="BG1749">
        <v>9.3957999999999995</v>
      </c>
      <c r="BH1749" s="39">
        <f t="shared" si="524"/>
        <v>-1.2195378372127218E-2</v>
      </c>
      <c r="BI1749" s="41">
        <v>44560</v>
      </c>
      <c r="BJ1749">
        <v>1.32</v>
      </c>
      <c r="BK1749">
        <v>1.32</v>
      </c>
      <c r="BL1749" s="39">
        <f t="shared" si="525"/>
        <v>0</v>
      </c>
      <c r="BM1749" s="41">
        <v>44560</v>
      </c>
      <c r="BN1749">
        <v>7.4</v>
      </c>
      <c r="BO1749">
        <v>5.4561000000000002</v>
      </c>
      <c r="BP1749" s="46">
        <f t="shared" si="526"/>
        <v>4.8161524570638214E-2</v>
      </c>
      <c r="BQ1749" s="41">
        <v>44560</v>
      </c>
      <c r="BR1749">
        <v>8.68</v>
      </c>
      <c r="BS1749">
        <v>7.7539999999999996</v>
      </c>
      <c r="BT1749" s="18">
        <f t="shared" si="527"/>
        <v>-2.3031691092268336E-3</v>
      </c>
      <c r="BU1749" s="41">
        <v>44560</v>
      </c>
      <c r="BV1749">
        <v>3.94</v>
      </c>
      <c r="BW1749">
        <v>2.8761000000000001</v>
      </c>
      <c r="BX1749" s="39">
        <f t="shared" si="528"/>
        <v>0</v>
      </c>
      <c r="BY1749" s="41">
        <v>44853</v>
      </c>
      <c r="BZ1749">
        <v>12.8</v>
      </c>
      <c r="CA1749">
        <v>9.9304000000000006</v>
      </c>
    </row>
    <row r="1750" spans="1:79">
      <c r="A1750" s="41">
        <v>44561</v>
      </c>
      <c r="B1750">
        <v>7.52</v>
      </c>
      <c r="C1750">
        <v>4.9909999999999997</v>
      </c>
      <c r="D1750" s="34">
        <f t="shared" si="514"/>
        <v>-5.7644015633555486E-2</v>
      </c>
      <c r="E1750" s="41">
        <v>44561</v>
      </c>
      <c r="F1750">
        <v>1.45</v>
      </c>
      <c r="G1750">
        <v>1.45</v>
      </c>
      <c r="H1750" s="39">
        <f t="shared" si="515"/>
        <v>0</v>
      </c>
      <c r="L1750" s="38"/>
      <c r="M1750" s="41">
        <v>44561</v>
      </c>
      <c r="N1750">
        <v>5.5</v>
      </c>
      <c r="O1750">
        <v>3.6749999999999998</v>
      </c>
      <c r="P1750" s="43">
        <f t="shared" si="516"/>
        <v>3.6596023596241686E-3</v>
      </c>
      <c r="Q1750" s="41">
        <v>44561</v>
      </c>
      <c r="R1750">
        <v>1.82</v>
      </c>
      <c r="S1750">
        <v>1.3519000000000001</v>
      </c>
      <c r="T1750" s="39">
        <f t="shared" si="517"/>
        <v>-5.4439785183549262E-3</v>
      </c>
      <c r="U1750" s="42">
        <v>44565.62533333333</v>
      </c>
      <c r="V1750" s="44">
        <v>8.6999999999999993</v>
      </c>
      <c r="W1750" s="44">
        <v>6.8410000000000002</v>
      </c>
      <c r="X1750" s="43">
        <f t="shared" si="529"/>
        <v>0</v>
      </c>
      <c r="Y1750" s="42">
        <v>44565.62533333333</v>
      </c>
      <c r="Z1750" s="44">
        <v>9.23</v>
      </c>
      <c r="AA1750" s="44">
        <v>7.4809999999999999</v>
      </c>
      <c r="AB1750" s="43">
        <f t="shared" si="530"/>
        <v>1.9904567143830935E-2</v>
      </c>
      <c r="AC1750" s="42">
        <v>44565.62533333333</v>
      </c>
      <c r="AD1750" s="44">
        <v>19.8</v>
      </c>
      <c r="AE1750" s="44">
        <v>17.126000000000001</v>
      </c>
      <c r="AF1750" s="43">
        <f t="shared" si="531"/>
        <v>0</v>
      </c>
      <c r="AG1750" s="41">
        <v>44561</v>
      </c>
      <c r="AH1750">
        <v>15</v>
      </c>
      <c r="AI1750">
        <v>6.5057</v>
      </c>
      <c r="AJ1750" s="39">
        <f t="shared" si="518"/>
        <v>1.2828296981302416E-2</v>
      </c>
      <c r="AK1750" s="45" t="s">
        <v>1324</v>
      </c>
      <c r="AL1750">
        <v>18.28</v>
      </c>
      <c r="AM1750">
        <v>13.5222</v>
      </c>
      <c r="AN1750" s="39">
        <f t="shared" si="519"/>
        <v>7.1652018471621941E-3</v>
      </c>
      <c r="AO1750" s="41">
        <v>44561</v>
      </c>
      <c r="AP1750">
        <v>8.8000000000000007</v>
      </c>
      <c r="AQ1750">
        <v>8.1096000000000004</v>
      </c>
      <c r="AR1750" s="18">
        <f t="shared" si="520"/>
        <v>0</v>
      </c>
      <c r="AS1750" s="41">
        <v>44561</v>
      </c>
      <c r="AT1750">
        <v>11.4</v>
      </c>
      <c r="AU1750">
        <v>9.9883000000000006</v>
      </c>
      <c r="AV1750" s="39">
        <f t="shared" si="521"/>
        <v>0</v>
      </c>
      <c r="AW1750" s="41">
        <v>44561</v>
      </c>
      <c r="AX1750">
        <v>11.18</v>
      </c>
      <c r="AY1750">
        <v>7.6520999999999999</v>
      </c>
      <c r="AZ1750" s="39">
        <f t="shared" si="522"/>
        <v>3.5804217815549686E-3</v>
      </c>
      <c r="BA1750" s="41">
        <v>44561</v>
      </c>
      <c r="BB1750">
        <v>6.18</v>
      </c>
      <c r="BC1750">
        <v>4.0837000000000003</v>
      </c>
      <c r="BD1750" s="39">
        <f t="shared" si="523"/>
        <v>4.8721671300967148E-3</v>
      </c>
      <c r="BE1750" s="41">
        <v>44561</v>
      </c>
      <c r="BF1750">
        <v>12.3</v>
      </c>
      <c r="BG1750">
        <v>9.5117999999999991</v>
      </c>
      <c r="BH1750" s="39">
        <f t="shared" si="524"/>
        <v>1.2345941803784634E-2</v>
      </c>
      <c r="BI1750" s="41">
        <v>44561</v>
      </c>
      <c r="BJ1750">
        <v>1.32</v>
      </c>
      <c r="BK1750">
        <v>1.32</v>
      </c>
      <c r="BL1750" s="39">
        <f t="shared" si="525"/>
        <v>0</v>
      </c>
      <c r="BM1750" s="41">
        <v>44561</v>
      </c>
      <c r="BN1750">
        <v>7.32</v>
      </c>
      <c r="BO1750">
        <v>5.3971</v>
      </c>
      <c r="BP1750" s="46">
        <f t="shared" si="526"/>
        <v>-1.0813584795000121E-2</v>
      </c>
      <c r="BQ1750" s="41">
        <v>44561</v>
      </c>
      <c r="BR1750">
        <v>8.67</v>
      </c>
      <c r="BS1750">
        <v>7.7450999999999999</v>
      </c>
      <c r="BT1750" s="18">
        <f t="shared" si="527"/>
        <v>-1.1477946866133204E-3</v>
      </c>
      <c r="BU1750" s="41">
        <v>44561</v>
      </c>
      <c r="BV1750">
        <v>3.8</v>
      </c>
      <c r="BW1750">
        <v>2.7738999999999998</v>
      </c>
      <c r="BX1750" s="39">
        <f t="shared" si="528"/>
        <v>-3.5534230381419382E-2</v>
      </c>
      <c r="BY1750" s="41">
        <v>44854</v>
      </c>
      <c r="BZ1750">
        <v>12.85</v>
      </c>
      <c r="CA1750">
        <v>9.9692000000000007</v>
      </c>
    </row>
    <row r="1751" spans="1:79">
      <c r="A1751" s="41">
        <v>44564</v>
      </c>
      <c r="B1751">
        <v>7.7</v>
      </c>
      <c r="C1751">
        <v>5.1105</v>
      </c>
      <c r="D1751" s="34">
        <f t="shared" si="514"/>
        <v>2.3943097575636223E-2</v>
      </c>
      <c r="E1751" s="41">
        <v>44564</v>
      </c>
      <c r="F1751">
        <v>1.5</v>
      </c>
      <c r="G1751">
        <v>1.5</v>
      </c>
      <c r="H1751" s="39">
        <f t="shared" si="515"/>
        <v>3.4482758620689689E-2</v>
      </c>
      <c r="L1751" s="38"/>
      <c r="M1751" s="41">
        <v>44564</v>
      </c>
      <c r="N1751">
        <v>5.38</v>
      </c>
      <c r="O1751">
        <v>3.5948000000000002</v>
      </c>
      <c r="P1751" s="43">
        <f t="shared" si="516"/>
        <v>-2.1823129251700574E-2</v>
      </c>
      <c r="Q1751" s="41">
        <v>44564</v>
      </c>
      <c r="R1751">
        <v>1.83</v>
      </c>
      <c r="S1751">
        <v>1.3593</v>
      </c>
      <c r="T1751" s="39">
        <f t="shared" si="517"/>
        <v>5.4737776462755018E-3</v>
      </c>
      <c r="U1751" s="42">
        <v>44566.62533333333</v>
      </c>
      <c r="V1751" s="44">
        <v>8.6999999999999993</v>
      </c>
      <c r="W1751" s="44">
        <v>6.8410000000000002</v>
      </c>
      <c r="X1751" s="43">
        <f t="shared" si="529"/>
        <v>0</v>
      </c>
      <c r="Y1751" s="42">
        <v>44566.62533333333</v>
      </c>
      <c r="Z1751" s="44">
        <v>9.23</v>
      </c>
      <c r="AA1751" s="44">
        <v>7.4809999999999999</v>
      </c>
      <c r="AB1751" s="43">
        <f t="shared" si="530"/>
        <v>0</v>
      </c>
      <c r="AC1751" s="42">
        <v>44566.62533333333</v>
      </c>
      <c r="AD1751" s="44">
        <v>19.8</v>
      </c>
      <c r="AE1751" s="44">
        <v>17.126000000000001</v>
      </c>
      <c r="AF1751" s="43">
        <f t="shared" si="531"/>
        <v>0</v>
      </c>
      <c r="AG1751" s="41">
        <v>44564</v>
      </c>
      <c r="AH1751">
        <v>15</v>
      </c>
      <c r="AI1751">
        <v>6.5057</v>
      </c>
      <c r="AJ1751" s="39">
        <f t="shared" si="518"/>
        <v>0</v>
      </c>
      <c r="AK1751" s="45">
        <v>44621</v>
      </c>
      <c r="AL1751">
        <v>17.989999999999998</v>
      </c>
      <c r="AM1751">
        <v>13.307600000000001</v>
      </c>
      <c r="AN1751" s="39">
        <f t="shared" si="519"/>
        <v>-1.5870198636316502E-2</v>
      </c>
      <c r="AO1751" s="41">
        <v>44564</v>
      </c>
      <c r="AP1751">
        <v>8.8000000000000007</v>
      </c>
      <c r="AQ1751">
        <v>8.1096000000000004</v>
      </c>
      <c r="AR1751" s="18">
        <f t="shared" si="520"/>
        <v>0</v>
      </c>
      <c r="AS1751" s="41">
        <v>44564</v>
      </c>
      <c r="AT1751">
        <v>11</v>
      </c>
      <c r="AU1751">
        <v>9.6378000000000004</v>
      </c>
      <c r="AV1751" s="39">
        <f t="shared" si="521"/>
        <v>-3.5091056536147316E-2</v>
      </c>
      <c r="AW1751" s="41">
        <v>44564</v>
      </c>
      <c r="AX1751">
        <v>10.9</v>
      </c>
      <c r="AY1751">
        <v>7.4604999999999997</v>
      </c>
      <c r="AZ1751" s="39">
        <f t="shared" si="522"/>
        <v>-2.5038878216437348E-2</v>
      </c>
      <c r="BA1751" s="41">
        <v>44564</v>
      </c>
      <c r="BB1751">
        <v>6.18</v>
      </c>
      <c r="BC1751">
        <v>4.0837000000000003</v>
      </c>
      <c r="BD1751" s="39">
        <f t="shared" si="523"/>
        <v>0</v>
      </c>
      <c r="BE1751" s="41">
        <v>44564</v>
      </c>
      <c r="BF1751">
        <v>12.3</v>
      </c>
      <c r="BG1751">
        <v>9.5117999999999991</v>
      </c>
      <c r="BH1751" s="39">
        <f t="shared" si="524"/>
        <v>0</v>
      </c>
      <c r="BI1751" s="41">
        <v>44564</v>
      </c>
      <c r="BJ1751">
        <v>1.3</v>
      </c>
      <c r="BK1751">
        <v>1.3</v>
      </c>
      <c r="BL1751" s="39">
        <f t="shared" si="525"/>
        <v>-1.5151515151515164E-2</v>
      </c>
      <c r="BM1751" s="41">
        <v>44564</v>
      </c>
      <c r="BN1751">
        <v>7.25</v>
      </c>
      <c r="BO1751">
        <v>5.3455000000000004</v>
      </c>
      <c r="BP1751" s="46">
        <f t="shared" si="526"/>
        <v>-9.5606900001852183E-3</v>
      </c>
      <c r="BQ1751" s="41">
        <v>44564</v>
      </c>
      <c r="BR1751">
        <v>8.84</v>
      </c>
      <c r="BS1751">
        <v>7.8970000000000002</v>
      </c>
      <c r="BT1751" s="18">
        <f t="shared" si="527"/>
        <v>1.9612400098126606E-2</v>
      </c>
      <c r="BU1751" s="41">
        <v>44564</v>
      </c>
      <c r="BV1751">
        <v>3.86</v>
      </c>
      <c r="BW1751">
        <v>2.8176999999999999</v>
      </c>
      <c r="BX1751" s="39">
        <f t="shared" si="528"/>
        <v>1.5790042899888269E-2</v>
      </c>
      <c r="BY1751" s="41">
        <v>44855</v>
      </c>
      <c r="BZ1751">
        <v>12.9</v>
      </c>
      <c r="CA1751">
        <v>10.007999999999999</v>
      </c>
    </row>
    <row r="1752" spans="1:79">
      <c r="A1752" s="41">
        <v>44565</v>
      </c>
      <c r="B1752">
        <v>7.6</v>
      </c>
      <c r="C1752">
        <v>5.0441000000000003</v>
      </c>
      <c r="D1752" s="34">
        <f t="shared" si="514"/>
        <v>-1.2992857841698423E-2</v>
      </c>
      <c r="E1752" s="41">
        <v>44565</v>
      </c>
      <c r="F1752">
        <v>1.5</v>
      </c>
      <c r="G1752">
        <v>1.5</v>
      </c>
      <c r="H1752" s="39">
        <f t="shared" si="515"/>
        <v>0</v>
      </c>
      <c r="L1752" s="38"/>
      <c r="M1752" s="41">
        <v>44565</v>
      </c>
      <c r="N1752">
        <v>5.38</v>
      </c>
      <c r="O1752">
        <v>3.5948000000000002</v>
      </c>
      <c r="P1752" s="43">
        <f t="shared" si="516"/>
        <v>0</v>
      </c>
      <c r="Q1752" s="41">
        <v>44565</v>
      </c>
      <c r="R1752">
        <v>1.82</v>
      </c>
      <c r="S1752">
        <v>1.3519000000000001</v>
      </c>
      <c r="T1752" s="39">
        <f t="shared" si="517"/>
        <v>-5.4439785183549262E-3</v>
      </c>
      <c r="U1752" s="42">
        <v>44567.62533333333</v>
      </c>
      <c r="V1752" s="44">
        <v>8.5</v>
      </c>
      <c r="W1752" s="44">
        <v>6.6840000000000002</v>
      </c>
      <c r="X1752" s="43">
        <f t="shared" si="529"/>
        <v>-2.2949861131413538E-2</v>
      </c>
      <c r="Y1752" s="42">
        <v>44567.62533333333</v>
      </c>
      <c r="Z1752" s="44">
        <v>9.23</v>
      </c>
      <c r="AA1752" s="44">
        <v>7.4809999999999999</v>
      </c>
      <c r="AB1752" s="43">
        <f t="shared" si="530"/>
        <v>0</v>
      </c>
      <c r="AC1752" s="42">
        <v>44567.62533333333</v>
      </c>
      <c r="AD1752" s="44">
        <v>20.5</v>
      </c>
      <c r="AE1752" s="44">
        <v>17.731999999999999</v>
      </c>
      <c r="AF1752" s="43">
        <f t="shared" si="531"/>
        <v>3.5384795048464208E-2</v>
      </c>
      <c r="AG1752" s="41">
        <v>44565</v>
      </c>
      <c r="AH1752">
        <v>14.94</v>
      </c>
      <c r="AI1752">
        <v>6.4797000000000002</v>
      </c>
      <c r="AJ1752" s="39">
        <f t="shared" si="518"/>
        <v>-3.9964953809735774E-3</v>
      </c>
      <c r="AK1752" s="45">
        <v>44652</v>
      </c>
      <c r="AL1752">
        <v>17.989999999999998</v>
      </c>
      <c r="AM1752">
        <v>13.307600000000001</v>
      </c>
      <c r="AN1752" s="39">
        <f t="shared" si="519"/>
        <v>0</v>
      </c>
      <c r="AO1752" s="41">
        <v>44565</v>
      </c>
      <c r="AP1752">
        <v>8.8000000000000007</v>
      </c>
      <c r="AQ1752">
        <v>8.1096000000000004</v>
      </c>
      <c r="AR1752" s="18">
        <f t="shared" si="520"/>
        <v>0</v>
      </c>
      <c r="AS1752" s="41">
        <v>44565</v>
      </c>
      <c r="AT1752">
        <v>11</v>
      </c>
      <c r="AU1752">
        <v>9.6378000000000004</v>
      </c>
      <c r="AV1752" s="39">
        <f t="shared" si="521"/>
        <v>0</v>
      </c>
      <c r="AW1752" s="41">
        <v>44565</v>
      </c>
      <c r="AX1752">
        <v>10.95</v>
      </c>
      <c r="AY1752">
        <v>7.4946999999999999</v>
      </c>
      <c r="AZ1752" s="39">
        <f t="shared" si="522"/>
        <v>4.5841431539441367E-3</v>
      </c>
      <c r="BA1752" s="41">
        <v>44565</v>
      </c>
      <c r="BB1752">
        <v>6.17</v>
      </c>
      <c r="BC1752">
        <v>4.0770999999999997</v>
      </c>
      <c r="BD1752" s="39">
        <f t="shared" si="523"/>
        <v>-1.616181404118962E-3</v>
      </c>
      <c r="BE1752" s="41">
        <v>44565</v>
      </c>
      <c r="BF1752">
        <v>12.3</v>
      </c>
      <c r="BG1752">
        <v>9.5117999999999991</v>
      </c>
      <c r="BH1752" s="39">
        <f t="shared" si="524"/>
        <v>0</v>
      </c>
      <c r="BI1752" s="41">
        <v>44565</v>
      </c>
      <c r="BJ1752">
        <v>1.3</v>
      </c>
      <c r="BK1752">
        <v>1.3</v>
      </c>
      <c r="BL1752" s="39">
        <f t="shared" si="525"/>
        <v>0</v>
      </c>
      <c r="BM1752" s="41">
        <v>44565</v>
      </c>
      <c r="BN1752">
        <v>7.15</v>
      </c>
      <c r="BO1752">
        <v>5.2717000000000001</v>
      </c>
      <c r="BP1752" s="46">
        <f t="shared" si="526"/>
        <v>-1.3806005050977515E-2</v>
      </c>
      <c r="BQ1752" s="41">
        <v>44565</v>
      </c>
      <c r="BR1752">
        <v>8.65</v>
      </c>
      <c r="BS1752">
        <v>7.7271999999999998</v>
      </c>
      <c r="BT1752" s="18">
        <f t="shared" si="527"/>
        <v>-2.1501836140306495E-2</v>
      </c>
      <c r="BU1752" s="41">
        <v>44565</v>
      </c>
      <c r="BV1752">
        <v>3.8</v>
      </c>
      <c r="BW1752">
        <v>2.7738999999999998</v>
      </c>
      <c r="BX1752" s="39">
        <f t="shared" si="528"/>
        <v>-1.5544593107853945E-2</v>
      </c>
      <c r="BY1752" s="41">
        <v>44858</v>
      </c>
      <c r="BZ1752">
        <v>13</v>
      </c>
      <c r="CA1752">
        <v>10.085599999999999</v>
      </c>
    </row>
    <row r="1753" spans="1:79">
      <c r="A1753" s="41">
        <v>44566</v>
      </c>
      <c r="B1753">
        <v>7.6</v>
      </c>
      <c r="C1753">
        <v>5.0441000000000003</v>
      </c>
      <c r="D1753" s="34">
        <f t="shared" si="514"/>
        <v>0</v>
      </c>
      <c r="E1753" s="41">
        <v>44566</v>
      </c>
      <c r="F1753">
        <v>1.5</v>
      </c>
      <c r="G1753">
        <v>1.5</v>
      </c>
      <c r="H1753" s="39">
        <f t="shared" si="515"/>
        <v>0</v>
      </c>
      <c r="L1753" s="38"/>
      <c r="M1753" s="41">
        <v>44566</v>
      </c>
      <c r="N1753">
        <v>5.37</v>
      </c>
      <c r="O1753">
        <v>3.5880999999999998</v>
      </c>
      <c r="P1753" s="43">
        <f t="shared" si="516"/>
        <v>-1.8638032713921141E-3</v>
      </c>
      <c r="Q1753" s="41">
        <v>44566</v>
      </c>
      <c r="R1753">
        <v>1.82</v>
      </c>
      <c r="S1753">
        <v>1.3519000000000001</v>
      </c>
      <c r="T1753" s="39">
        <f t="shared" si="517"/>
        <v>0</v>
      </c>
      <c r="U1753" s="42">
        <v>44568.62533333333</v>
      </c>
      <c r="V1753" s="44">
        <v>8.5</v>
      </c>
      <c r="W1753" s="44">
        <v>6.6840000000000002</v>
      </c>
      <c r="X1753" s="43">
        <f t="shared" si="529"/>
        <v>0</v>
      </c>
      <c r="Y1753" s="42">
        <v>44568.62533333333</v>
      </c>
      <c r="Z1753" s="44">
        <v>9.23</v>
      </c>
      <c r="AA1753" s="44">
        <v>7.4809999999999999</v>
      </c>
      <c r="AB1753" s="43">
        <f t="shared" si="530"/>
        <v>0</v>
      </c>
      <c r="AC1753" s="42">
        <v>44568.62533333333</v>
      </c>
      <c r="AD1753" s="44">
        <v>20.5</v>
      </c>
      <c r="AE1753" s="44">
        <v>17.731999999999999</v>
      </c>
      <c r="AF1753" s="43">
        <f t="shared" si="531"/>
        <v>0</v>
      </c>
      <c r="AG1753" s="41">
        <v>44566</v>
      </c>
      <c r="AH1753">
        <v>14.9</v>
      </c>
      <c r="AI1753">
        <v>6.4622999999999999</v>
      </c>
      <c r="AJ1753" s="39">
        <f t="shared" si="518"/>
        <v>-2.6853095050697259E-3</v>
      </c>
      <c r="AK1753" s="45">
        <v>44682</v>
      </c>
      <c r="AL1753">
        <v>18</v>
      </c>
      <c r="AM1753">
        <v>13.315</v>
      </c>
      <c r="AN1753" s="39">
        <f t="shared" si="519"/>
        <v>5.560732213170474E-4</v>
      </c>
      <c r="AO1753" s="41">
        <v>44566</v>
      </c>
      <c r="AP1753">
        <v>8.85</v>
      </c>
      <c r="AQ1753">
        <v>8.1556999999999995</v>
      </c>
      <c r="AR1753" s="18">
        <f t="shared" si="520"/>
        <v>5.6846206964584122E-3</v>
      </c>
      <c r="AS1753" s="41">
        <v>44566</v>
      </c>
      <c r="AT1753">
        <v>11.34</v>
      </c>
      <c r="AU1753">
        <v>9.9357000000000006</v>
      </c>
      <c r="AV1753" s="39">
        <f t="shared" si="521"/>
        <v>3.0909543671792345E-2</v>
      </c>
      <c r="AW1753" s="41">
        <v>44566</v>
      </c>
      <c r="AX1753">
        <v>11.2</v>
      </c>
      <c r="AY1753">
        <v>7.6657999999999999</v>
      </c>
      <c r="AZ1753" s="39">
        <f t="shared" si="522"/>
        <v>2.2829466156083635E-2</v>
      </c>
      <c r="BA1753" s="41">
        <v>44566</v>
      </c>
      <c r="BB1753">
        <v>6.15</v>
      </c>
      <c r="BC1753">
        <v>4.0639000000000003</v>
      </c>
      <c r="BD1753" s="39">
        <f t="shared" si="523"/>
        <v>-3.2375953496356319E-3</v>
      </c>
      <c r="BE1753" s="41">
        <v>44566</v>
      </c>
      <c r="BF1753">
        <v>12.3</v>
      </c>
      <c r="BG1753">
        <v>9.5117999999999991</v>
      </c>
      <c r="BH1753" s="39">
        <f t="shared" si="524"/>
        <v>0</v>
      </c>
      <c r="BI1753" s="41">
        <v>44566</v>
      </c>
      <c r="BJ1753">
        <v>1.32</v>
      </c>
      <c r="BK1753">
        <v>1.32</v>
      </c>
      <c r="BL1753" s="39">
        <f t="shared" si="525"/>
        <v>1.5384615384615398E-2</v>
      </c>
      <c r="BM1753" s="41">
        <v>44566</v>
      </c>
      <c r="BN1753">
        <v>7.1</v>
      </c>
      <c r="BO1753">
        <v>5.2348999999999997</v>
      </c>
      <c r="BP1753" s="46">
        <f t="shared" si="526"/>
        <v>-6.9806703719863398E-3</v>
      </c>
      <c r="BQ1753" s="41">
        <v>44566</v>
      </c>
      <c r="BR1753">
        <v>8.65</v>
      </c>
      <c r="BS1753">
        <v>7.7271999999999998</v>
      </c>
      <c r="BT1753" s="18">
        <f t="shared" si="527"/>
        <v>0</v>
      </c>
      <c r="BU1753" s="41">
        <v>44566</v>
      </c>
      <c r="BV1753">
        <v>3.8</v>
      </c>
      <c r="BW1753">
        <v>2.7738999999999998</v>
      </c>
      <c r="BX1753" s="39">
        <f t="shared" si="528"/>
        <v>0</v>
      </c>
      <c r="BY1753" s="41">
        <v>44859</v>
      </c>
      <c r="BZ1753">
        <v>13</v>
      </c>
      <c r="CA1753">
        <v>10.085599999999999</v>
      </c>
    </row>
    <row r="1754" spans="1:79">
      <c r="A1754" s="41">
        <v>44567</v>
      </c>
      <c r="B1754">
        <v>7.58</v>
      </c>
      <c r="C1754">
        <v>5.0308000000000002</v>
      </c>
      <c r="D1754" s="34">
        <f t="shared" si="514"/>
        <v>-2.6367439186376338E-3</v>
      </c>
      <c r="E1754" s="41">
        <v>44567</v>
      </c>
      <c r="F1754">
        <v>1.49</v>
      </c>
      <c r="G1754">
        <v>1.49</v>
      </c>
      <c r="H1754" s="39">
        <f t="shared" si="515"/>
        <v>-6.6666666666666723E-3</v>
      </c>
      <c r="L1754" s="38"/>
      <c r="M1754" s="41">
        <v>44567</v>
      </c>
      <c r="N1754">
        <v>5.3</v>
      </c>
      <c r="O1754">
        <v>3.5413000000000001</v>
      </c>
      <c r="P1754" s="43">
        <f t="shared" si="516"/>
        <v>-1.3043114740391777E-2</v>
      </c>
      <c r="Q1754" s="41">
        <v>44567</v>
      </c>
      <c r="R1754">
        <v>1.82</v>
      </c>
      <c r="S1754">
        <v>1.3519000000000001</v>
      </c>
      <c r="T1754" s="39">
        <f t="shared" si="517"/>
        <v>0</v>
      </c>
      <c r="U1754" s="42">
        <v>44571.62533333333</v>
      </c>
      <c r="V1754" s="44">
        <v>8.4499999999999993</v>
      </c>
      <c r="W1754" s="44">
        <v>6.6449999999999996</v>
      </c>
      <c r="X1754" s="43">
        <f t="shared" si="529"/>
        <v>-5.834829443447126E-3</v>
      </c>
      <c r="Y1754" s="42">
        <v>44571.62533333333</v>
      </c>
      <c r="Z1754" s="44">
        <v>9.23</v>
      </c>
      <c r="AA1754" s="44">
        <v>7.4809999999999999</v>
      </c>
      <c r="AB1754" s="43">
        <f t="shared" si="530"/>
        <v>0</v>
      </c>
      <c r="AC1754" s="42">
        <v>44571.62533333333</v>
      </c>
      <c r="AD1754" s="44">
        <v>20.5</v>
      </c>
      <c r="AE1754" s="44">
        <v>17.731999999999999</v>
      </c>
      <c r="AF1754" s="43">
        <f t="shared" si="531"/>
        <v>0</v>
      </c>
      <c r="AG1754" s="41">
        <v>44567</v>
      </c>
      <c r="AH1754">
        <v>14.8</v>
      </c>
      <c r="AI1754">
        <v>6.4189999999999996</v>
      </c>
      <c r="AJ1754" s="39">
        <f t="shared" si="518"/>
        <v>-6.7004007860978817E-3</v>
      </c>
      <c r="AK1754" s="45">
        <v>44713</v>
      </c>
      <c r="AL1754">
        <v>18.18</v>
      </c>
      <c r="AM1754">
        <v>13.4482</v>
      </c>
      <c r="AN1754" s="39">
        <f t="shared" si="519"/>
        <v>1.0003755163349639E-2</v>
      </c>
      <c r="AO1754" s="41">
        <v>44567</v>
      </c>
      <c r="AP1754">
        <v>8.85</v>
      </c>
      <c r="AQ1754">
        <v>8.1556999999999995</v>
      </c>
      <c r="AR1754" s="18">
        <f t="shared" si="520"/>
        <v>0</v>
      </c>
      <c r="AS1754" s="41">
        <v>44567</v>
      </c>
      <c r="AT1754">
        <v>11.3</v>
      </c>
      <c r="AU1754">
        <v>9.9007000000000005</v>
      </c>
      <c r="AV1754" s="39">
        <f t="shared" si="521"/>
        <v>-3.5226506436386103E-3</v>
      </c>
      <c r="AW1754" s="41">
        <v>44567</v>
      </c>
      <c r="AX1754">
        <v>11.2</v>
      </c>
      <c r="AY1754">
        <v>7.6657999999999999</v>
      </c>
      <c r="AZ1754" s="39">
        <f t="shared" si="522"/>
        <v>0</v>
      </c>
      <c r="BA1754" s="41">
        <v>44567</v>
      </c>
      <c r="BB1754">
        <v>6.15</v>
      </c>
      <c r="BC1754">
        <v>4.0639000000000003</v>
      </c>
      <c r="BD1754" s="39">
        <f t="shared" si="523"/>
        <v>0</v>
      </c>
      <c r="BE1754" s="41">
        <v>44567</v>
      </c>
      <c r="BF1754">
        <v>12.29</v>
      </c>
      <c r="BG1754">
        <v>9.5040999999999993</v>
      </c>
      <c r="BH1754" s="39">
        <f t="shared" si="524"/>
        <v>-8.0952080573601414E-4</v>
      </c>
      <c r="BI1754" s="41">
        <v>44567</v>
      </c>
      <c r="BJ1754">
        <v>1.32</v>
      </c>
      <c r="BK1754">
        <v>1.32</v>
      </c>
      <c r="BL1754" s="39">
        <f t="shared" si="525"/>
        <v>0</v>
      </c>
      <c r="BM1754" s="41">
        <v>44567</v>
      </c>
      <c r="BN1754">
        <v>7.1</v>
      </c>
      <c r="BO1754">
        <v>5.2348999999999997</v>
      </c>
      <c r="BP1754" s="46">
        <f t="shared" si="526"/>
        <v>0</v>
      </c>
      <c r="BQ1754" s="41">
        <v>44567</v>
      </c>
      <c r="BR1754">
        <v>8.6999999999999993</v>
      </c>
      <c r="BS1754">
        <v>7.7718999999999996</v>
      </c>
      <c r="BT1754" s="18">
        <f t="shared" si="527"/>
        <v>5.7847603271559871E-3</v>
      </c>
      <c r="BU1754" s="41">
        <v>44567</v>
      </c>
      <c r="BV1754">
        <v>3.79</v>
      </c>
      <c r="BW1754">
        <v>2.7665999999999999</v>
      </c>
      <c r="BX1754" s="39">
        <f t="shared" si="528"/>
        <v>-2.6316738166479912E-3</v>
      </c>
      <c r="BY1754" s="41">
        <v>44860</v>
      </c>
      <c r="BZ1754">
        <v>13</v>
      </c>
      <c r="CA1754">
        <v>10.085599999999999</v>
      </c>
    </row>
    <row r="1755" spans="1:79">
      <c r="A1755" s="41">
        <v>44568</v>
      </c>
      <c r="B1755">
        <v>7.75</v>
      </c>
      <c r="C1755">
        <v>5.1436000000000002</v>
      </c>
      <c r="D1755" s="34">
        <f t="shared" si="514"/>
        <v>2.242188121173571E-2</v>
      </c>
      <c r="E1755" s="41">
        <v>44568</v>
      </c>
      <c r="F1755">
        <v>1.49</v>
      </c>
      <c r="G1755">
        <v>1.49</v>
      </c>
      <c r="H1755" s="39">
        <f t="shared" si="515"/>
        <v>0</v>
      </c>
      <c r="L1755" s="38"/>
      <c r="M1755" s="41">
        <v>44568</v>
      </c>
      <c r="N1755">
        <v>5.29</v>
      </c>
      <c r="O1755">
        <v>3.5347</v>
      </c>
      <c r="P1755" s="43">
        <f t="shared" si="516"/>
        <v>-1.8637223618445658E-3</v>
      </c>
      <c r="Q1755" s="41">
        <v>44568</v>
      </c>
      <c r="R1755">
        <v>1.81</v>
      </c>
      <c r="S1755">
        <v>1.3445</v>
      </c>
      <c r="T1755" s="39">
        <f t="shared" si="517"/>
        <v>-5.4737776462756658E-3</v>
      </c>
      <c r="U1755" s="42">
        <v>44572.62533333333</v>
      </c>
      <c r="V1755" s="44">
        <v>8.4</v>
      </c>
      <c r="W1755" s="44">
        <v>6.6050000000000004</v>
      </c>
      <c r="X1755" s="43">
        <f t="shared" si="529"/>
        <v>-6.0195635816402034E-3</v>
      </c>
      <c r="Y1755" s="42">
        <v>44572.62533333333</v>
      </c>
      <c r="Z1755" s="44">
        <v>9.23</v>
      </c>
      <c r="AA1755" s="44">
        <v>7.4809999999999999</v>
      </c>
      <c r="AB1755" s="43">
        <f t="shared" si="530"/>
        <v>0</v>
      </c>
      <c r="AC1755" s="42">
        <v>44572.62533333333</v>
      </c>
      <c r="AD1755" s="44">
        <v>20.5</v>
      </c>
      <c r="AE1755" s="44">
        <v>17.731999999999999</v>
      </c>
      <c r="AF1755" s="43">
        <f t="shared" si="531"/>
        <v>0</v>
      </c>
      <c r="AG1755" s="41">
        <v>44568</v>
      </c>
      <c r="AH1755">
        <v>14.7</v>
      </c>
      <c r="AI1755">
        <v>6.3756000000000004</v>
      </c>
      <c r="AJ1755" s="39">
        <f t="shared" si="518"/>
        <v>-6.7611777535440442E-3</v>
      </c>
      <c r="AK1755" s="45">
        <v>44743</v>
      </c>
      <c r="AL1755">
        <v>18.149999999999999</v>
      </c>
      <c r="AM1755">
        <v>13.426</v>
      </c>
      <c r="AN1755" s="39">
        <f t="shared" si="519"/>
        <v>-1.6507785428533019E-3</v>
      </c>
      <c r="AO1755" s="41">
        <v>44568</v>
      </c>
      <c r="AP1755">
        <v>8.99</v>
      </c>
      <c r="AQ1755">
        <v>8.2847000000000008</v>
      </c>
      <c r="AR1755" s="18">
        <f t="shared" si="520"/>
        <v>1.581715855168794E-2</v>
      </c>
      <c r="AS1755" s="41">
        <v>44568</v>
      </c>
      <c r="AT1755">
        <v>11.35</v>
      </c>
      <c r="AU1755">
        <v>9.9444999999999997</v>
      </c>
      <c r="AV1755" s="39">
        <f t="shared" si="521"/>
        <v>4.4239296211378157E-3</v>
      </c>
      <c r="AW1755" s="41">
        <v>44568</v>
      </c>
      <c r="AX1755">
        <v>11.1</v>
      </c>
      <c r="AY1755">
        <v>7.5974000000000004</v>
      </c>
      <c r="AZ1755" s="39">
        <f t="shared" si="522"/>
        <v>-8.9227477888804262E-3</v>
      </c>
      <c r="BA1755" s="41">
        <v>44568</v>
      </c>
      <c r="BB1755">
        <v>6.18</v>
      </c>
      <c r="BC1755">
        <v>4.0837000000000003</v>
      </c>
      <c r="BD1755" s="39">
        <f t="shared" si="523"/>
        <v>4.8721671300967148E-3</v>
      </c>
      <c r="BE1755" s="41">
        <v>44568</v>
      </c>
      <c r="BF1755">
        <v>12.29</v>
      </c>
      <c r="BG1755">
        <v>9.5040999999999993</v>
      </c>
      <c r="BH1755" s="39">
        <f t="shared" si="524"/>
        <v>0</v>
      </c>
      <c r="BI1755" s="41">
        <v>44568</v>
      </c>
      <c r="BJ1755">
        <v>1.3</v>
      </c>
      <c r="BK1755">
        <v>1.3</v>
      </c>
      <c r="BL1755" s="39">
        <f t="shared" si="525"/>
        <v>-1.5151515151515164E-2</v>
      </c>
      <c r="BM1755" s="41">
        <v>44568</v>
      </c>
      <c r="BN1755">
        <v>7.05</v>
      </c>
      <c r="BO1755">
        <v>5.1980000000000004</v>
      </c>
      <c r="BP1755" s="46">
        <f t="shared" si="526"/>
        <v>-7.0488452501479056E-3</v>
      </c>
      <c r="BQ1755" s="41">
        <v>44568</v>
      </c>
      <c r="BR1755">
        <v>8.6999999999999993</v>
      </c>
      <c r="BS1755">
        <v>7.7718999999999996</v>
      </c>
      <c r="BT1755" s="18">
        <f t="shared" si="527"/>
        <v>0</v>
      </c>
      <c r="BU1755" s="41">
        <v>44568</v>
      </c>
      <c r="BV1755">
        <v>3.87</v>
      </c>
      <c r="BW1755">
        <v>2.8250000000000002</v>
      </c>
      <c r="BX1755" s="39">
        <f t="shared" si="528"/>
        <v>2.1108942384153919E-2</v>
      </c>
      <c r="BY1755" s="41">
        <v>44861</v>
      </c>
      <c r="BZ1755">
        <v>13</v>
      </c>
      <c r="CA1755">
        <v>10.085599999999999</v>
      </c>
    </row>
    <row r="1756" spans="1:79">
      <c r="A1756" s="41">
        <v>44571</v>
      </c>
      <c r="B1756">
        <v>7.7</v>
      </c>
      <c r="C1756">
        <v>5.1105</v>
      </c>
      <c r="D1756" s="34">
        <f t="shared" si="514"/>
        <v>-6.4351815848822085E-3</v>
      </c>
      <c r="E1756" s="41">
        <v>44571</v>
      </c>
      <c r="F1756">
        <v>1.49</v>
      </c>
      <c r="G1756">
        <v>1.49</v>
      </c>
      <c r="H1756" s="39">
        <f t="shared" si="515"/>
        <v>0</v>
      </c>
      <c r="L1756" s="38"/>
      <c r="M1756" s="41">
        <v>44571</v>
      </c>
      <c r="N1756">
        <v>5.26</v>
      </c>
      <c r="O1756">
        <v>3.5146000000000002</v>
      </c>
      <c r="P1756" s="43">
        <f t="shared" si="516"/>
        <v>-5.6864797578294575E-3</v>
      </c>
      <c r="Q1756" s="41">
        <v>44571</v>
      </c>
      <c r="R1756">
        <v>1.82</v>
      </c>
      <c r="S1756">
        <v>1.3519000000000001</v>
      </c>
      <c r="T1756" s="39">
        <f t="shared" si="517"/>
        <v>5.5039047973224793E-3</v>
      </c>
      <c r="U1756" s="42">
        <v>44573.62533333333</v>
      </c>
      <c r="V1756" s="44">
        <v>8.49</v>
      </c>
      <c r="W1756" s="44">
        <v>6.6760000000000002</v>
      </c>
      <c r="X1756" s="43">
        <f t="shared" si="529"/>
        <v>1.0749432248296704E-2</v>
      </c>
      <c r="Y1756" s="42">
        <v>44573.62533333333</v>
      </c>
      <c r="Z1756" s="44">
        <v>9.23</v>
      </c>
      <c r="AA1756" s="44">
        <v>7.4809999999999999</v>
      </c>
      <c r="AB1756" s="43">
        <f t="shared" si="530"/>
        <v>0</v>
      </c>
      <c r="AC1756" s="42">
        <v>44573.62533333333</v>
      </c>
      <c r="AD1756" s="44">
        <v>20.5</v>
      </c>
      <c r="AE1756" s="44">
        <v>17.731999999999999</v>
      </c>
      <c r="AF1756" s="43">
        <f t="shared" si="531"/>
        <v>0</v>
      </c>
      <c r="AG1756" s="41">
        <v>44571</v>
      </c>
      <c r="AH1756">
        <v>14.85</v>
      </c>
      <c r="AI1756">
        <v>6.4406999999999996</v>
      </c>
      <c r="AJ1756" s="39">
        <f t="shared" si="518"/>
        <v>1.0210803689064444E-2</v>
      </c>
      <c r="AK1756" s="45">
        <v>44835</v>
      </c>
      <c r="AL1756">
        <v>18.100000000000001</v>
      </c>
      <c r="AM1756">
        <v>13.388999999999999</v>
      </c>
      <c r="AN1756" s="39">
        <f t="shared" si="519"/>
        <v>-2.7558468642932227E-3</v>
      </c>
      <c r="AO1756" s="41">
        <v>44571</v>
      </c>
      <c r="AP1756">
        <v>8.99</v>
      </c>
      <c r="AQ1756">
        <v>8.2847000000000008</v>
      </c>
      <c r="AR1756" s="18">
        <f t="shared" si="520"/>
        <v>0</v>
      </c>
      <c r="AS1756" s="41">
        <v>44571</v>
      </c>
      <c r="AT1756">
        <v>11.35</v>
      </c>
      <c r="AU1756">
        <v>9.9444999999999997</v>
      </c>
      <c r="AV1756" s="39">
        <f t="shared" si="521"/>
        <v>0</v>
      </c>
      <c r="AW1756" s="41">
        <v>44571</v>
      </c>
      <c r="AX1756">
        <v>11.09</v>
      </c>
      <c r="AY1756">
        <v>7.5904999999999996</v>
      </c>
      <c r="AZ1756" s="39">
        <f t="shared" si="522"/>
        <v>-9.0820543870281858E-4</v>
      </c>
      <c r="BA1756" s="41">
        <v>44571</v>
      </c>
      <c r="BB1756">
        <v>6.19</v>
      </c>
      <c r="BC1756">
        <v>4.0903</v>
      </c>
      <c r="BD1756" s="39">
        <f t="shared" si="523"/>
        <v>1.6161814041187445E-3</v>
      </c>
      <c r="BE1756" s="41">
        <v>44571</v>
      </c>
      <c r="BF1756">
        <v>12.26</v>
      </c>
      <c r="BG1756">
        <v>9.4809000000000001</v>
      </c>
      <c r="BH1756" s="39">
        <f t="shared" si="524"/>
        <v>-2.4410517566102233E-3</v>
      </c>
      <c r="BI1756" s="41">
        <v>44571</v>
      </c>
      <c r="BJ1756">
        <v>1.28</v>
      </c>
      <c r="BK1756">
        <v>1.28</v>
      </c>
      <c r="BL1756" s="39">
        <f t="shared" si="525"/>
        <v>-1.5384615384615398E-2</v>
      </c>
      <c r="BM1756" s="41">
        <v>44571</v>
      </c>
      <c r="BN1756">
        <v>7</v>
      </c>
      <c r="BO1756">
        <v>5.1611000000000002</v>
      </c>
      <c r="BP1756" s="46">
        <f t="shared" si="526"/>
        <v>-7.0988841862255009E-3</v>
      </c>
      <c r="BQ1756" s="41">
        <v>44571</v>
      </c>
      <c r="BR1756">
        <v>8.68</v>
      </c>
      <c r="BS1756">
        <v>7.7539999999999996</v>
      </c>
      <c r="BT1756" s="18">
        <f t="shared" si="527"/>
        <v>-2.3031691092268336E-3</v>
      </c>
      <c r="BU1756" s="41">
        <v>44571</v>
      </c>
      <c r="BV1756">
        <v>3.8</v>
      </c>
      <c r="BW1756">
        <v>2.7738999999999998</v>
      </c>
      <c r="BX1756" s="39">
        <f t="shared" si="528"/>
        <v>-1.8088495575221367E-2</v>
      </c>
      <c r="BY1756" s="41">
        <v>44862</v>
      </c>
      <c r="BZ1756">
        <v>13</v>
      </c>
      <c r="CA1756">
        <v>10.085599999999999</v>
      </c>
    </row>
    <row r="1757" spans="1:79">
      <c r="A1757" s="41">
        <v>44572</v>
      </c>
      <c r="B1757">
        <v>7.74</v>
      </c>
      <c r="C1757">
        <v>5.1369999999999996</v>
      </c>
      <c r="D1757" s="34">
        <f t="shared" si="514"/>
        <v>5.1854026024849868E-3</v>
      </c>
      <c r="E1757" s="41">
        <v>44572</v>
      </c>
      <c r="F1757">
        <v>1.5</v>
      </c>
      <c r="G1757">
        <v>1.5</v>
      </c>
      <c r="H1757" s="39">
        <f t="shared" si="515"/>
        <v>6.7114093959731603E-3</v>
      </c>
      <c r="L1757" s="38"/>
      <c r="M1757" s="41">
        <v>44572</v>
      </c>
      <c r="N1757">
        <v>5.31</v>
      </c>
      <c r="O1757">
        <v>3.548</v>
      </c>
      <c r="P1757" s="43">
        <f t="shared" si="516"/>
        <v>9.5032151596198353E-3</v>
      </c>
      <c r="Q1757" s="41">
        <v>44572</v>
      </c>
      <c r="R1757">
        <v>1.82</v>
      </c>
      <c r="S1757">
        <v>1.3519000000000001</v>
      </c>
      <c r="T1757" s="39">
        <f t="shared" si="517"/>
        <v>0</v>
      </c>
      <c r="U1757" s="42">
        <v>44574.62533333333</v>
      </c>
      <c r="V1757" s="44">
        <v>8.5</v>
      </c>
      <c r="W1757" s="44">
        <v>6.6840000000000002</v>
      </c>
      <c r="X1757" s="43">
        <f t="shared" si="529"/>
        <v>1.1983223487118046E-3</v>
      </c>
      <c r="Y1757" s="42">
        <v>44574.62533333333</v>
      </c>
      <c r="Z1757" s="44">
        <v>9.23</v>
      </c>
      <c r="AA1757" s="44">
        <v>7.4809999999999999</v>
      </c>
      <c r="AB1757" s="43">
        <f t="shared" si="530"/>
        <v>0</v>
      </c>
      <c r="AC1757" s="42">
        <v>44574.62533333333</v>
      </c>
      <c r="AD1757" s="44">
        <v>20.5</v>
      </c>
      <c r="AE1757" s="44">
        <v>17.731999999999999</v>
      </c>
      <c r="AF1757" s="43">
        <f t="shared" si="531"/>
        <v>0</v>
      </c>
      <c r="AG1757" s="41">
        <v>44572</v>
      </c>
      <c r="AH1757">
        <v>15</v>
      </c>
      <c r="AI1757">
        <v>6.5057</v>
      </c>
      <c r="AJ1757" s="39">
        <f t="shared" si="518"/>
        <v>1.0092070737652802E-2</v>
      </c>
      <c r="AK1757" s="45">
        <v>44866</v>
      </c>
      <c r="AL1757">
        <v>18.149999999999999</v>
      </c>
      <c r="AM1757">
        <v>13.426</v>
      </c>
      <c r="AN1757" s="39">
        <f t="shared" si="519"/>
        <v>2.7634625438793647E-3</v>
      </c>
      <c r="AO1757" s="41">
        <v>44572</v>
      </c>
      <c r="AP1757">
        <v>8.99</v>
      </c>
      <c r="AQ1757">
        <v>8.2847000000000008</v>
      </c>
      <c r="AR1757" s="18">
        <f t="shared" si="520"/>
        <v>0</v>
      </c>
      <c r="AS1757" s="41">
        <v>44572</v>
      </c>
      <c r="AT1757">
        <v>11</v>
      </c>
      <c r="AU1757">
        <v>9.6378000000000004</v>
      </c>
      <c r="AV1757" s="39">
        <f t="shared" si="521"/>
        <v>-3.0841168485092194E-2</v>
      </c>
      <c r="AW1757" s="41">
        <v>44572</v>
      </c>
      <c r="AX1757">
        <v>11</v>
      </c>
      <c r="AY1757">
        <v>7.5289000000000001</v>
      </c>
      <c r="AZ1757" s="39">
        <f t="shared" si="522"/>
        <v>-8.1154074171661209E-3</v>
      </c>
      <c r="BA1757" s="41">
        <v>44572</v>
      </c>
      <c r="BB1757">
        <v>6.19</v>
      </c>
      <c r="BC1757">
        <v>4.0903</v>
      </c>
      <c r="BD1757" s="39">
        <f t="shared" si="523"/>
        <v>0</v>
      </c>
      <c r="BE1757" s="41">
        <v>44572</v>
      </c>
      <c r="BF1757">
        <v>12.26</v>
      </c>
      <c r="BG1757">
        <v>9.4809000000000001</v>
      </c>
      <c r="BH1757" s="39">
        <f t="shared" si="524"/>
        <v>0</v>
      </c>
      <c r="BI1757" s="41">
        <v>44572</v>
      </c>
      <c r="BJ1757">
        <v>1.28</v>
      </c>
      <c r="BK1757">
        <v>1.28</v>
      </c>
      <c r="BL1757" s="39">
        <f t="shared" si="525"/>
        <v>0</v>
      </c>
      <c r="BM1757" s="41">
        <v>44572</v>
      </c>
      <c r="BN1757">
        <v>7</v>
      </c>
      <c r="BO1757">
        <v>5.1611000000000002</v>
      </c>
      <c r="BP1757" s="46">
        <f t="shared" si="526"/>
        <v>0</v>
      </c>
      <c r="BQ1757" s="41">
        <v>44572</v>
      </c>
      <c r="BR1757">
        <v>8.68</v>
      </c>
      <c r="BS1757">
        <v>7.7539999999999996</v>
      </c>
      <c r="BT1757" s="18">
        <f t="shared" si="527"/>
        <v>0</v>
      </c>
      <c r="BU1757" s="41">
        <v>44572</v>
      </c>
      <c r="BV1757">
        <v>3.82</v>
      </c>
      <c r="BW1757">
        <v>2.7885</v>
      </c>
      <c r="BX1757" s="39">
        <f t="shared" si="528"/>
        <v>5.2633476332961428E-3</v>
      </c>
      <c r="BY1757" s="41">
        <v>44865</v>
      </c>
      <c r="BZ1757">
        <v>13</v>
      </c>
      <c r="CA1757">
        <v>10.085599999999999</v>
      </c>
    </row>
    <row r="1758" spans="1:79">
      <c r="A1758" s="41">
        <v>44573</v>
      </c>
      <c r="B1758">
        <v>7.7</v>
      </c>
      <c r="C1758">
        <v>5.1105</v>
      </c>
      <c r="D1758" s="34">
        <f t="shared" si="514"/>
        <v>-5.1586529102588133E-3</v>
      </c>
      <c r="E1758" s="41">
        <v>44573</v>
      </c>
      <c r="F1758">
        <v>1.5</v>
      </c>
      <c r="G1758">
        <v>1.5</v>
      </c>
      <c r="H1758" s="39">
        <f t="shared" si="515"/>
        <v>0</v>
      </c>
      <c r="L1758" s="38"/>
      <c r="M1758" s="41">
        <v>44573</v>
      </c>
      <c r="N1758">
        <v>5.3</v>
      </c>
      <c r="O1758">
        <v>3.5413000000000001</v>
      </c>
      <c r="P1758" s="43">
        <f t="shared" si="516"/>
        <v>-1.888387824126248E-3</v>
      </c>
      <c r="Q1758" s="41">
        <v>44573</v>
      </c>
      <c r="R1758">
        <v>1.85</v>
      </c>
      <c r="S1758">
        <v>1.3742000000000001</v>
      </c>
      <c r="T1758" s="39">
        <f t="shared" si="517"/>
        <v>1.649530290701974E-2</v>
      </c>
      <c r="U1758" s="42">
        <v>44575.62533333333</v>
      </c>
      <c r="V1758" s="44">
        <v>8.5</v>
      </c>
      <c r="W1758" s="44">
        <v>6.6840000000000002</v>
      </c>
      <c r="X1758" s="43">
        <f t="shared" si="529"/>
        <v>0</v>
      </c>
      <c r="Y1758" s="42">
        <v>44575.62533333333</v>
      </c>
      <c r="Z1758" s="44">
        <v>9.23</v>
      </c>
      <c r="AA1758" s="44">
        <v>7.4809999999999999</v>
      </c>
      <c r="AB1758" s="43">
        <f t="shared" si="530"/>
        <v>0</v>
      </c>
      <c r="AC1758" s="42">
        <v>44575.62533333333</v>
      </c>
      <c r="AD1758" s="44">
        <v>20.5</v>
      </c>
      <c r="AE1758" s="44">
        <v>17.731999999999999</v>
      </c>
      <c r="AF1758" s="43">
        <f t="shared" si="531"/>
        <v>0</v>
      </c>
      <c r="AG1758" s="41">
        <v>44573</v>
      </c>
      <c r="AH1758">
        <v>14.85</v>
      </c>
      <c r="AI1758">
        <v>6.4406999999999996</v>
      </c>
      <c r="AJ1758" s="39">
        <f t="shared" si="518"/>
        <v>-9.9912384524340793E-3</v>
      </c>
      <c r="AK1758" s="45">
        <v>44896</v>
      </c>
      <c r="AL1758">
        <v>18.18</v>
      </c>
      <c r="AM1758">
        <v>13.4482</v>
      </c>
      <c r="AN1758" s="39">
        <f t="shared" si="519"/>
        <v>1.6535081185758808E-3</v>
      </c>
      <c r="AO1758" s="41">
        <v>44573</v>
      </c>
      <c r="AP1758">
        <v>9</v>
      </c>
      <c r="AQ1758">
        <v>8.2939000000000007</v>
      </c>
      <c r="AR1758" s="18">
        <f t="shared" si="520"/>
        <v>1.1104807657488953E-3</v>
      </c>
      <c r="AS1758" s="41">
        <v>44573</v>
      </c>
      <c r="AT1758">
        <v>10.9</v>
      </c>
      <c r="AU1758">
        <v>9.5502000000000002</v>
      </c>
      <c r="AV1758" s="39">
        <f t="shared" si="521"/>
        <v>-9.0892112307788212E-3</v>
      </c>
      <c r="AW1758" s="41">
        <v>44573</v>
      </c>
      <c r="AX1758">
        <v>11</v>
      </c>
      <c r="AY1758">
        <v>7.5289000000000001</v>
      </c>
      <c r="AZ1758" s="39">
        <f t="shared" si="522"/>
        <v>0</v>
      </c>
      <c r="BA1758" s="41">
        <v>44573</v>
      </c>
      <c r="BB1758">
        <v>6.19</v>
      </c>
      <c r="BC1758">
        <v>4.0903</v>
      </c>
      <c r="BD1758" s="39">
        <f t="shared" si="523"/>
        <v>0</v>
      </c>
      <c r="BE1758" s="41">
        <v>44573</v>
      </c>
      <c r="BF1758">
        <v>12.26</v>
      </c>
      <c r="BG1758">
        <v>9.4809000000000001</v>
      </c>
      <c r="BH1758" s="39">
        <f t="shared" si="524"/>
        <v>0</v>
      </c>
      <c r="BI1758" s="41">
        <v>44573</v>
      </c>
      <c r="BJ1758">
        <v>1.3</v>
      </c>
      <c r="BK1758">
        <v>1.3</v>
      </c>
      <c r="BL1758" s="39">
        <f t="shared" si="525"/>
        <v>1.5625000000000014E-2</v>
      </c>
      <c r="BM1758" s="41">
        <v>44573</v>
      </c>
      <c r="BN1758">
        <v>6.95</v>
      </c>
      <c r="BO1758">
        <v>5.1242999999999999</v>
      </c>
      <c r="BP1758" s="46">
        <f t="shared" si="526"/>
        <v>-7.1302629284455609E-3</v>
      </c>
      <c r="BQ1758" s="41">
        <v>44573</v>
      </c>
      <c r="BR1758">
        <v>8.69</v>
      </c>
      <c r="BS1758">
        <v>7.7629999999999999</v>
      </c>
      <c r="BT1758" s="18">
        <f t="shared" si="527"/>
        <v>1.1606912561259145E-3</v>
      </c>
      <c r="BU1758" s="41">
        <v>44573</v>
      </c>
      <c r="BV1758">
        <v>3.9</v>
      </c>
      <c r="BW1758">
        <v>2.8469000000000002</v>
      </c>
      <c r="BX1758" s="39">
        <f t="shared" si="528"/>
        <v>2.0943159404697948E-2</v>
      </c>
      <c r="BY1758" s="41">
        <v>44866</v>
      </c>
      <c r="BZ1758">
        <v>12.99</v>
      </c>
      <c r="CA1758">
        <v>10.0778</v>
      </c>
    </row>
    <row r="1759" spans="1:79">
      <c r="A1759" s="41">
        <v>44574</v>
      </c>
      <c r="B1759">
        <v>7.7</v>
      </c>
      <c r="C1759">
        <v>5.1105</v>
      </c>
      <c r="D1759" s="34">
        <f t="shared" si="514"/>
        <v>0</v>
      </c>
      <c r="E1759" s="41">
        <v>44574</v>
      </c>
      <c r="F1759">
        <v>1.5</v>
      </c>
      <c r="G1759">
        <v>1.5</v>
      </c>
      <c r="H1759" s="39">
        <f t="shared" si="515"/>
        <v>0</v>
      </c>
      <c r="L1759" s="38"/>
      <c r="M1759" s="41">
        <v>44574</v>
      </c>
      <c r="N1759">
        <v>5.25</v>
      </c>
      <c r="O1759">
        <v>3.5078999999999998</v>
      </c>
      <c r="P1759" s="43">
        <f t="shared" si="516"/>
        <v>-9.4315646796375111E-3</v>
      </c>
      <c r="Q1759" s="41">
        <v>44574</v>
      </c>
      <c r="R1759">
        <v>1.85</v>
      </c>
      <c r="S1759">
        <v>1.3742000000000001</v>
      </c>
      <c r="T1759" s="39">
        <f t="shared" si="517"/>
        <v>0</v>
      </c>
      <c r="U1759" s="42">
        <v>44578.62533333333</v>
      </c>
      <c r="V1759" s="44">
        <v>8.5</v>
      </c>
      <c r="W1759" s="44">
        <v>6.6840000000000002</v>
      </c>
      <c r="X1759" s="43">
        <f t="shared" si="529"/>
        <v>0</v>
      </c>
      <c r="Y1759" s="42">
        <v>44578.62533333333</v>
      </c>
      <c r="Z1759" s="44">
        <v>9.23</v>
      </c>
      <c r="AA1759" s="44">
        <v>7.4809999999999999</v>
      </c>
      <c r="AB1759" s="43">
        <f t="shared" si="530"/>
        <v>0</v>
      </c>
      <c r="AC1759" s="42">
        <v>44578.62533333333</v>
      </c>
      <c r="AD1759" s="44">
        <v>20.5</v>
      </c>
      <c r="AE1759" s="44">
        <v>17.731999999999999</v>
      </c>
      <c r="AF1759" s="43">
        <f t="shared" si="531"/>
        <v>0</v>
      </c>
      <c r="AG1759" s="41">
        <v>44574</v>
      </c>
      <c r="AH1759">
        <v>15</v>
      </c>
      <c r="AI1759">
        <v>6.5057</v>
      </c>
      <c r="AJ1759" s="39">
        <f t="shared" si="518"/>
        <v>1.0092070737652802E-2</v>
      </c>
      <c r="AK1759" s="45" t="s">
        <v>1325</v>
      </c>
      <c r="AL1759">
        <v>18.29</v>
      </c>
      <c r="AM1759">
        <v>13.5296</v>
      </c>
      <c r="AN1759" s="39">
        <f t="shared" si="519"/>
        <v>6.0528546571288616E-3</v>
      </c>
      <c r="AO1759" s="41">
        <v>44574</v>
      </c>
      <c r="AP1759">
        <v>9</v>
      </c>
      <c r="AQ1759">
        <v>8.2939000000000007</v>
      </c>
      <c r="AR1759" s="18">
        <f t="shared" si="520"/>
        <v>0</v>
      </c>
      <c r="AS1759" s="41">
        <v>44574</v>
      </c>
      <c r="AT1759">
        <v>11.32</v>
      </c>
      <c r="AU1759">
        <v>9.9182000000000006</v>
      </c>
      <c r="AV1759" s="39">
        <f t="shared" si="521"/>
        <v>3.8533224435090399E-2</v>
      </c>
      <c r="AW1759" s="41">
        <v>44574</v>
      </c>
      <c r="AX1759">
        <v>11.27</v>
      </c>
      <c r="AY1759">
        <v>7.7137000000000002</v>
      </c>
      <c r="AZ1759" s="39">
        <f t="shared" si="522"/>
        <v>2.4545418321401544E-2</v>
      </c>
      <c r="BA1759" s="41">
        <v>44574</v>
      </c>
      <c r="BB1759">
        <v>6.25</v>
      </c>
      <c r="BC1759">
        <v>4.1299000000000001</v>
      </c>
      <c r="BD1759" s="39">
        <f t="shared" si="523"/>
        <v>9.6814414590617025E-3</v>
      </c>
      <c r="BE1759" s="41">
        <v>44574</v>
      </c>
      <c r="BF1759">
        <v>12.26</v>
      </c>
      <c r="BG1759">
        <v>9.4809000000000001</v>
      </c>
      <c r="BH1759" s="39">
        <f t="shared" si="524"/>
        <v>0</v>
      </c>
      <c r="BI1759" s="41">
        <v>44574</v>
      </c>
      <c r="BJ1759">
        <v>1.3</v>
      </c>
      <c r="BK1759">
        <v>1.3</v>
      </c>
      <c r="BL1759" s="39">
        <f t="shared" si="525"/>
        <v>0</v>
      </c>
      <c r="BM1759" s="41">
        <v>44574</v>
      </c>
      <c r="BN1759">
        <v>7.05</v>
      </c>
      <c r="BO1759">
        <v>5.1980000000000004</v>
      </c>
      <c r="BP1759" s="46">
        <f t="shared" si="526"/>
        <v>1.438245223737887E-2</v>
      </c>
      <c r="BQ1759" s="41">
        <v>44574</v>
      </c>
      <c r="BR1759">
        <v>8.75</v>
      </c>
      <c r="BS1759">
        <v>7.8166000000000002</v>
      </c>
      <c r="BT1759" s="18">
        <f t="shared" si="527"/>
        <v>6.9045472111297582E-3</v>
      </c>
      <c r="BU1759" s="41">
        <v>44574</v>
      </c>
      <c r="BV1759">
        <v>3.85</v>
      </c>
      <c r="BW1759">
        <v>2.8104</v>
      </c>
      <c r="BX1759" s="39">
        <f t="shared" si="528"/>
        <v>-1.2820963152903226E-2</v>
      </c>
      <c r="BY1759" s="41">
        <v>44867</v>
      </c>
      <c r="BZ1759">
        <v>12.51</v>
      </c>
      <c r="CA1759">
        <v>9.7053999999999991</v>
      </c>
    </row>
    <row r="1760" spans="1:79">
      <c r="A1760" s="41">
        <v>44575</v>
      </c>
      <c r="B1760">
        <v>7.7</v>
      </c>
      <c r="C1760">
        <v>5.1105</v>
      </c>
      <c r="D1760" s="34">
        <f t="shared" si="514"/>
        <v>0</v>
      </c>
      <c r="E1760" s="41">
        <v>44575</v>
      </c>
      <c r="F1760">
        <v>1.5</v>
      </c>
      <c r="G1760">
        <v>1.5</v>
      </c>
      <c r="H1760" s="39">
        <f t="shared" si="515"/>
        <v>0</v>
      </c>
      <c r="L1760" s="38"/>
      <c r="M1760" s="41">
        <v>44575</v>
      </c>
      <c r="N1760">
        <v>5.2</v>
      </c>
      <c r="O1760">
        <v>3.4744999999999999</v>
      </c>
      <c r="P1760" s="43">
        <f t="shared" si="516"/>
        <v>-9.5213660594657412E-3</v>
      </c>
      <c r="Q1760" s="41">
        <v>44575</v>
      </c>
      <c r="R1760">
        <v>1.85</v>
      </c>
      <c r="S1760">
        <v>1.3742000000000001</v>
      </c>
      <c r="T1760" s="39">
        <f t="shared" si="517"/>
        <v>0</v>
      </c>
      <c r="U1760" s="42">
        <v>44579.62533333333</v>
      </c>
      <c r="V1760" s="44">
        <v>8.69</v>
      </c>
      <c r="W1760" s="44">
        <v>6.8330000000000002</v>
      </c>
      <c r="X1760" s="43">
        <f t="shared" si="529"/>
        <v>2.2292040694195096E-2</v>
      </c>
      <c r="Y1760" s="42">
        <v>44579.62533333333</v>
      </c>
      <c r="Z1760" s="44">
        <v>9.23</v>
      </c>
      <c r="AA1760" s="44">
        <v>7.4809999999999999</v>
      </c>
      <c r="AB1760" s="43">
        <f t="shared" si="530"/>
        <v>0</v>
      </c>
      <c r="AC1760" s="42">
        <v>44579.62533333333</v>
      </c>
      <c r="AD1760" s="44">
        <v>20.5</v>
      </c>
      <c r="AE1760" s="44">
        <v>17.731999999999999</v>
      </c>
      <c r="AF1760" s="43">
        <f t="shared" si="531"/>
        <v>0</v>
      </c>
      <c r="AG1760" s="41">
        <v>44575</v>
      </c>
      <c r="AH1760">
        <v>15.29</v>
      </c>
      <c r="AI1760">
        <v>6.6315</v>
      </c>
      <c r="AJ1760" s="39">
        <f t="shared" si="518"/>
        <v>1.933688918947998E-2</v>
      </c>
      <c r="AK1760" s="45" t="s">
        <v>1326</v>
      </c>
      <c r="AL1760">
        <v>18.39</v>
      </c>
      <c r="AM1760">
        <v>13.6035</v>
      </c>
      <c r="AN1760" s="39">
        <f t="shared" si="519"/>
        <v>5.462097918637659E-3</v>
      </c>
      <c r="AO1760" s="41">
        <v>44575</v>
      </c>
      <c r="AP1760">
        <v>9</v>
      </c>
      <c r="AQ1760">
        <v>8.2939000000000007</v>
      </c>
      <c r="AR1760" s="18">
        <f t="shared" si="520"/>
        <v>0</v>
      </c>
      <c r="AS1760" s="41">
        <v>44575</v>
      </c>
      <c r="AT1760">
        <v>11.32</v>
      </c>
      <c r="AU1760">
        <v>9.9182000000000006</v>
      </c>
      <c r="AV1760" s="39">
        <f t="shared" si="521"/>
        <v>0</v>
      </c>
      <c r="AW1760" s="41">
        <v>44575</v>
      </c>
      <c r="AX1760">
        <v>11.42</v>
      </c>
      <c r="AY1760">
        <v>7.8163999999999998</v>
      </c>
      <c r="AZ1760" s="39">
        <f t="shared" si="522"/>
        <v>1.3313973838754368E-2</v>
      </c>
      <c r="BA1760" s="41">
        <v>44575</v>
      </c>
      <c r="BB1760">
        <v>6.35</v>
      </c>
      <c r="BC1760">
        <v>4.1959999999999997</v>
      </c>
      <c r="BD1760" s="39">
        <f t="shared" si="523"/>
        <v>1.6005230150851014E-2</v>
      </c>
      <c r="BE1760" s="41">
        <v>44575</v>
      </c>
      <c r="BF1760">
        <v>12.26</v>
      </c>
      <c r="BG1760">
        <v>9.4809000000000001</v>
      </c>
      <c r="BH1760" s="39">
        <f t="shared" si="524"/>
        <v>0</v>
      </c>
      <c r="BI1760" s="41">
        <v>44575</v>
      </c>
      <c r="BJ1760">
        <v>1.31</v>
      </c>
      <c r="BK1760">
        <v>1.31</v>
      </c>
      <c r="BL1760" s="39">
        <f t="shared" si="525"/>
        <v>7.6923076923076988E-3</v>
      </c>
      <c r="BM1760" s="41">
        <v>44575</v>
      </c>
      <c r="BN1760">
        <v>7.17</v>
      </c>
      <c r="BO1760">
        <v>5.2865000000000002</v>
      </c>
      <c r="BP1760" s="46">
        <f t="shared" si="526"/>
        <v>1.7025779145825277E-2</v>
      </c>
      <c r="BQ1760" s="41">
        <v>44575</v>
      </c>
      <c r="BR1760">
        <v>8.85</v>
      </c>
      <c r="BS1760">
        <v>7.9058999999999999</v>
      </c>
      <c r="BT1760" s="18">
        <f t="shared" si="527"/>
        <v>1.1424404472532778E-2</v>
      </c>
      <c r="BU1760" s="41">
        <v>44575</v>
      </c>
      <c r="BV1760">
        <v>3.83</v>
      </c>
      <c r="BW1760">
        <v>2.7957999999999998</v>
      </c>
      <c r="BX1760" s="39">
        <f t="shared" si="528"/>
        <v>-5.1949900370054682E-3</v>
      </c>
      <c r="BY1760" s="41">
        <v>44868</v>
      </c>
      <c r="BZ1760">
        <v>12.7</v>
      </c>
      <c r="CA1760">
        <v>9.8528000000000002</v>
      </c>
    </row>
    <row r="1761" spans="1:79">
      <c r="A1761" s="41">
        <v>44578</v>
      </c>
      <c r="B1761">
        <v>7.59</v>
      </c>
      <c r="C1761">
        <v>5.0373999999999999</v>
      </c>
      <c r="D1761" s="34">
        <f t="shared" si="514"/>
        <v>-1.4303884160062648E-2</v>
      </c>
      <c r="E1761" s="41">
        <v>44578</v>
      </c>
      <c r="F1761">
        <v>1.5</v>
      </c>
      <c r="G1761">
        <v>1.5</v>
      </c>
      <c r="H1761" s="39">
        <f t="shared" si="515"/>
        <v>0</v>
      </c>
      <c r="L1761" s="38"/>
      <c r="M1761" s="41">
        <v>44578</v>
      </c>
      <c r="N1761">
        <v>5.2</v>
      </c>
      <c r="O1761">
        <v>3.4744999999999999</v>
      </c>
      <c r="P1761" s="43">
        <f t="shared" si="516"/>
        <v>0</v>
      </c>
      <c r="Q1761" s="41">
        <v>44578</v>
      </c>
      <c r="R1761">
        <v>1.87</v>
      </c>
      <c r="S1761">
        <v>1.389</v>
      </c>
      <c r="T1761" s="39">
        <f t="shared" si="517"/>
        <v>1.0769902488720654E-2</v>
      </c>
      <c r="U1761" s="42">
        <v>44580.62533333333</v>
      </c>
      <c r="V1761" s="44">
        <v>8.68</v>
      </c>
      <c r="W1761" s="44">
        <v>6.8250000000000002</v>
      </c>
      <c r="X1761" s="43">
        <f t="shared" si="529"/>
        <v>-1.1707888189667799E-3</v>
      </c>
      <c r="Y1761" s="42">
        <v>44580.62533333333</v>
      </c>
      <c r="Z1761" s="44">
        <v>9.23</v>
      </c>
      <c r="AA1761" s="44">
        <v>7.4809999999999999</v>
      </c>
      <c r="AB1761" s="43">
        <f t="shared" si="530"/>
        <v>0</v>
      </c>
      <c r="AC1761" s="42">
        <v>44580.62533333333</v>
      </c>
      <c r="AD1761" s="44">
        <v>20.5</v>
      </c>
      <c r="AE1761" s="44">
        <v>17.731999999999999</v>
      </c>
      <c r="AF1761" s="43">
        <f t="shared" si="531"/>
        <v>0</v>
      </c>
      <c r="AG1761" s="41">
        <v>44578</v>
      </c>
      <c r="AH1761">
        <v>15</v>
      </c>
      <c r="AI1761">
        <v>6.5057</v>
      </c>
      <c r="AJ1761" s="39">
        <f t="shared" si="518"/>
        <v>-1.8970067103973448E-2</v>
      </c>
      <c r="AK1761" s="45" t="s">
        <v>1327</v>
      </c>
      <c r="AL1761">
        <v>18.34</v>
      </c>
      <c r="AM1761">
        <v>13.5665</v>
      </c>
      <c r="AN1761" s="39">
        <f t="shared" si="519"/>
        <v>-2.7198882640497527E-3</v>
      </c>
      <c r="AO1761" s="41">
        <v>44578</v>
      </c>
      <c r="AP1761">
        <v>8.9</v>
      </c>
      <c r="AQ1761">
        <v>8.2018000000000004</v>
      </c>
      <c r="AR1761" s="18">
        <f t="shared" si="520"/>
        <v>-1.1104546715055678E-2</v>
      </c>
      <c r="AS1761" s="41">
        <v>44578</v>
      </c>
      <c r="AT1761">
        <v>11.29</v>
      </c>
      <c r="AU1761">
        <v>9.8918999999999997</v>
      </c>
      <c r="AV1761" s="39">
        <f t="shared" si="521"/>
        <v>-2.6516908309976482E-3</v>
      </c>
      <c r="AW1761" s="41">
        <v>44578</v>
      </c>
      <c r="AX1761">
        <v>11.27</v>
      </c>
      <c r="AY1761">
        <v>7.7137000000000002</v>
      </c>
      <c r="AZ1761" s="39">
        <f t="shared" si="522"/>
        <v>-1.3139040990737368E-2</v>
      </c>
      <c r="BA1761" s="41">
        <v>44578</v>
      </c>
      <c r="BB1761">
        <v>6.5</v>
      </c>
      <c r="BC1761">
        <v>4.2950999999999997</v>
      </c>
      <c r="BD1761" s="39">
        <f t="shared" si="523"/>
        <v>2.3617731172545276E-2</v>
      </c>
      <c r="BE1761" s="41">
        <v>44578</v>
      </c>
      <c r="BF1761">
        <v>12.25</v>
      </c>
      <c r="BG1761">
        <v>9.4731000000000005</v>
      </c>
      <c r="BH1761" s="39">
        <f t="shared" si="524"/>
        <v>-8.2270670505960248E-4</v>
      </c>
      <c r="BI1761" s="41">
        <v>44578</v>
      </c>
      <c r="BJ1761">
        <v>1.3</v>
      </c>
      <c r="BK1761">
        <v>1.3</v>
      </c>
      <c r="BL1761" s="39">
        <f t="shared" si="525"/>
        <v>-7.6335877862595486E-3</v>
      </c>
      <c r="BM1761" s="41">
        <v>44578</v>
      </c>
      <c r="BN1761">
        <v>7.1</v>
      </c>
      <c r="BO1761">
        <v>5.2348999999999997</v>
      </c>
      <c r="BP1761" s="46">
        <f t="shared" si="526"/>
        <v>-9.7607112456257507E-3</v>
      </c>
      <c r="BQ1761" s="41">
        <v>44578</v>
      </c>
      <c r="BR1761">
        <v>8.75</v>
      </c>
      <c r="BS1761">
        <v>7.8166000000000002</v>
      </c>
      <c r="BT1761" s="18">
        <f t="shared" si="527"/>
        <v>-1.1295361691900948E-2</v>
      </c>
      <c r="BU1761" s="41">
        <v>44578</v>
      </c>
      <c r="BV1761">
        <v>3.88</v>
      </c>
      <c r="BW1761">
        <v>2.8323</v>
      </c>
      <c r="BX1761" s="39">
        <f t="shared" si="528"/>
        <v>1.3055297231561701E-2</v>
      </c>
      <c r="BY1761" s="41">
        <v>44869</v>
      </c>
      <c r="BZ1761">
        <v>12.7</v>
      </c>
      <c r="CA1761">
        <v>9.8528000000000002</v>
      </c>
    </row>
    <row r="1762" spans="1:79">
      <c r="A1762" s="41">
        <v>44579</v>
      </c>
      <c r="B1762">
        <v>7.68</v>
      </c>
      <c r="C1762">
        <v>5.0972</v>
      </c>
      <c r="D1762" s="34">
        <f t="shared" si="514"/>
        <v>1.1871203398578648E-2</v>
      </c>
      <c r="E1762" s="41">
        <v>44579</v>
      </c>
      <c r="F1762">
        <v>1.5</v>
      </c>
      <c r="G1762">
        <v>1.5</v>
      </c>
      <c r="H1762" s="39">
        <f t="shared" si="515"/>
        <v>0</v>
      </c>
      <c r="L1762" s="38"/>
      <c r="M1762" s="41">
        <v>44579</v>
      </c>
      <c r="N1762">
        <v>5.2</v>
      </c>
      <c r="O1762">
        <v>3.4744999999999999</v>
      </c>
      <c r="P1762" s="43">
        <f t="shared" si="516"/>
        <v>0</v>
      </c>
      <c r="Q1762" s="41">
        <v>44579</v>
      </c>
      <c r="R1762">
        <v>1.9</v>
      </c>
      <c r="S1762">
        <v>1.4113</v>
      </c>
      <c r="T1762" s="39">
        <f t="shared" si="517"/>
        <v>1.6054715622750172E-2</v>
      </c>
      <c r="U1762" s="42">
        <v>44581.62533333333</v>
      </c>
      <c r="V1762" s="44">
        <v>8.67</v>
      </c>
      <c r="W1762" s="44">
        <v>6.8170000000000002</v>
      </c>
      <c r="X1762" s="43">
        <f t="shared" si="529"/>
        <v>-1.1721611721611732E-3</v>
      </c>
      <c r="Y1762" s="42">
        <v>44581.62533333333</v>
      </c>
      <c r="Z1762" s="44">
        <v>9.23</v>
      </c>
      <c r="AA1762" s="44">
        <v>7.4809999999999999</v>
      </c>
      <c r="AB1762" s="43">
        <f t="shared" si="530"/>
        <v>0</v>
      </c>
      <c r="AC1762" s="42">
        <v>44581.62533333333</v>
      </c>
      <c r="AD1762" s="44">
        <v>20.5</v>
      </c>
      <c r="AE1762" s="44">
        <v>17.731999999999999</v>
      </c>
      <c r="AF1762" s="43">
        <f t="shared" si="531"/>
        <v>0</v>
      </c>
      <c r="AG1762" s="41">
        <v>44579</v>
      </c>
      <c r="AH1762">
        <v>15</v>
      </c>
      <c r="AI1762">
        <v>6.5057</v>
      </c>
      <c r="AJ1762" s="39">
        <f t="shared" si="518"/>
        <v>0</v>
      </c>
      <c r="AK1762" s="45" t="s">
        <v>1328</v>
      </c>
      <c r="AL1762">
        <v>18.260000000000002</v>
      </c>
      <c r="AM1762">
        <v>13.507400000000001</v>
      </c>
      <c r="AN1762" s="39">
        <f t="shared" si="519"/>
        <v>-4.3563188736961663E-3</v>
      </c>
      <c r="AO1762" s="41">
        <v>44579</v>
      </c>
      <c r="AP1762">
        <v>8.9</v>
      </c>
      <c r="AQ1762">
        <v>8.2018000000000004</v>
      </c>
      <c r="AR1762" s="18">
        <f t="shared" si="520"/>
        <v>0</v>
      </c>
      <c r="AS1762" s="41">
        <v>44579</v>
      </c>
      <c r="AT1762">
        <v>11.29</v>
      </c>
      <c r="AU1762">
        <v>9.8918999999999997</v>
      </c>
      <c r="AV1762" s="39">
        <f t="shared" si="521"/>
        <v>0</v>
      </c>
      <c r="AW1762" s="41">
        <v>44579</v>
      </c>
      <c r="AX1762">
        <v>11.19</v>
      </c>
      <c r="AY1762">
        <v>7.6589999999999998</v>
      </c>
      <c r="AZ1762" s="39">
        <f t="shared" si="522"/>
        <v>-7.0912791526764607E-3</v>
      </c>
      <c r="BA1762" s="41">
        <v>44579</v>
      </c>
      <c r="BB1762">
        <v>6.46</v>
      </c>
      <c r="BC1762">
        <v>4.2686999999999999</v>
      </c>
      <c r="BD1762" s="39">
        <f t="shared" si="523"/>
        <v>-6.1465390794160227E-3</v>
      </c>
      <c r="BE1762" s="41">
        <v>44579</v>
      </c>
      <c r="BF1762">
        <v>12.25</v>
      </c>
      <c r="BG1762">
        <v>9.4731000000000005</v>
      </c>
      <c r="BH1762" s="39">
        <f t="shared" si="524"/>
        <v>0</v>
      </c>
      <c r="BI1762" s="41">
        <v>44579</v>
      </c>
      <c r="BJ1762">
        <v>1.37</v>
      </c>
      <c r="BK1762">
        <v>1.37</v>
      </c>
      <c r="BL1762" s="39">
        <f t="shared" si="525"/>
        <v>5.3846153846153891E-2</v>
      </c>
      <c r="BM1762" s="41">
        <v>44579</v>
      </c>
      <c r="BN1762">
        <v>7.17</v>
      </c>
      <c r="BO1762">
        <v>5.2865000000000002</v>
      </c>
      <c r="BP1762" s="46">
        <f t="shared" si="526"/>
        <v>9.8569218132152549E-3</v>
      </c>
      <c r="BQ1762" s="41">
        <v>44579</v>
      </c>
      <c r="BR1762">
        <v>8.6999999999999993</v>
      </c>
      <c r="BS1762">
        <v>7.7718999999999996</v>
      </c>
      <c r="BT1762" s="18">
        <f t="shared" si="527"/>
        <v>-5.7185988793082192E-3</v>
      </c>
      <c r="BU1762" s="41">
        <v>44579</v>
      </c>
      <c r="BV1762">
        <v>3.85</v>
      </c>
      <c r="BW1762">
        <v>2.8104</v>
      </c>
      <c r="BX1762" s="39">
        <f t="shared" si="528"/>
        <v>-7.7322317551106979E-3</v>
      </c>
      <c r="BY1762" s="41">
        <v>44872</v>
      </c>
      <c r="BZ1762">
        <v>12.6</v>
      </c>
      <c r="CA1762">
        <v>9.7752999999999997</v>
      </c>
    </row>
    <row r="1763" spans="1:79">
      <c r="A1763" s="41">
        <v>44580</v>
      </c>
      <c r="B1763">
        <v>7.68</v>
      </c>
      <c r="C1763">
        <v>5.0972</v>
      </c>
      <c r="D1763" s="34">
        <f t="shared" si="514"/>
        <v>0</v>
      </c>
      <c r="E1763" s="41">
        <v>44580</v>
      </c>
      <c r="F1763">
        <v>1.5</v>
      </c>
      <c r="G1763">
        <v>1.5</v>
      </c>
      <c r="H1763" s="39">
        <f t="shared" si="515"/>
        <v>0</v>
      </c>
      <c r="L1763" s="38"/>
      <c r="M1763" s="41">
        <v>44580</v>
      </c>
      <c r="N1763">
        <v>5.2</v>
      </c>
      <c r="O1763">
        <v>3.4744999999999999</v>
      </c>
      <c r="P1763" s="43">
        <f t="shared" si="516"/>
        <v>0</v>
      </c>
      <c r="Q1763" s="41">
        <v>44580</v>
      </c>
      <c r="R1763">
        <v>1.9</v>
      </c>
      <c r="S1763">
        <v>1.4113</v>
      </c>
      <c r="T1763" s="39">
        <f t="shared" si="517"/>
        <v>0</v>
      </c>
      <c r="U1763" s="42">
        <v>44582.62533333333</v>
      </c>
      <c r="V1763" s="44">
        <v>8.67</v>
      </c>
      <c r="W1763" s="44">
        <v>6.8170000000000002</v>
      </c>
      <c r="X1763" s="43">
        <f t="shared" si="529"/>
        <v>0</v>
      </c>
      <c r="Y1763" s="42">
        <v>44582.62533333333</v>
      </c>
      <c r="Z1763" s="44">
        <v>9.23</v>
      </c>
      <c r="AA1763" s="44">
        <v>7.4809999999999999</v>
      </c>
      <c r="AB1763" s="43">
        <f t="shared" si="530"/>
        <v>0</v>
      </c>
      <c r="AC1763" s="42">
        <v>44582.62533333333</v>
      </c>
      <c r="AD1763" s="44">
        <v>21</v>
      </c>
      <c r="AE1763" s="44">
        <v>18.164000000000001</v>
      </c>
      <c r="AF1763" s="43">
        <f t="shared" si="531"/>
        <v>2.4362734040153516E-2</v>
      </c>
      <c r="AG1763" s="41">
        <v>44580</v>
      </c>
      <c r="AH1763">
        <v>15</v>
      </c>
      <c r="AI1763">
        <v>6.5057</v>
      </c>
      <c r="AJ1763" s="39">
        <f t="shared" si="518"/>
        <v>0</v>
      </c>
      <c r="AK1763" s="45" t="s">
        <v>1329</v>
      </c>
      <c r="AL1763">
        <v>18.21</v>
      </c>
      <c r="AM1763">
        <v>13.4704</v>
      </c>
      <c r="AN1763" s="39">
        <f t="shared" si="519"/>
        <v>-2.7392392318285391E-3</v>
      </c>
      <c r="AO1763" s="41">
        <v>44580</v>
      </c>
      <c r="AP1763">
        <v>8.9</v>
      </c>
      <c r="AQ1763">
        <v>8.2018000000000004</v>
      </c>
      <c r="AR1763" s="18">
        <f t="shared" si="520"/>
        <v>0</v>
      </c>
      <c r="AS1763" s="41">
        <v>44580</v>
      </c>
      <c r="AT1763">
        <v>11.29</v>
      </c>
      <c r="AU1763">
        <v>9.8918999999999997</v>
      </c>
      <c r="AV1763" s="39">
        <f t="shared" si="521"/>
        <v>0</v>
      </c>
      <c r="AW1763" s="41">
        <v>44580</v>
      </c>
      <c r="AX1763">
        <v>11.2</v>
      </c>
      <c r="AY1763">
        <v>7.6657999999999999</v>
      </c>
      <c r="AZ1763" s="39">
        <f t="shared" si="522"/>
        <v>8.8784436610525391E-4</v>
      </c>
      <c r="BA1763" s="41">
        <v>44580</v>
      </c>
      <c r="BB1763">
        <v>6.46</v>
      </c>
      <c r="BC1763">
        <v>4.2686999999999999</v>
      </c>
      <c r="BD1763" s="39">
        <f t="shared" si="523"/>
        <v>0</v>
      </c>
      <c r="BE1763" s="41">
        <v>44580</v>
      </c>
      <c r="BF1763">
        <v>12.25</v>
      </c>
      <c r="BG1763">
        <v>9.4731000000000005</v>
      </c>
      <c r="BH1763" s="39">
        <f t="shared" si="524"/>
        <v>0</v>
      </c>
      <c r="BI1763" s="41">
        <v>44580</v>
      </c>
      <c r="BJ1763">
        <v>1.4</v>
      </c>
      <c r="BK1763">
        <v>1.4</v>
      </c>
      <c r="BL1763" s="39">
        <f t="shared" si="525"/>
        <v>2.1897810218977957E-2</v>
      </c>
      <c r="BM1763" s="41">
        <v>44580</v>
      </c>
      <c r="BN1763">
        <v>7.15</v>
      </c>
      <c r="BO1763">
        <v>5.2717000000000001</v>
      </c>
      <c r="BP1763" s="46">
        <f t="shared" si="526"/>
        <v>-2.7995838456445939E-3</v>
      </c>
      <c r="BQ1763" s="41">
        <v>44580</v>
      </c>
      <c r="BR1763">
        <v>8.8000000000000007</v>
      </c>
      <c r="BS1763">
        <v>7.8612000000000002</v>
      </c>
      <c r="BT1763" s="18">
        <f t="shared" si="527"/>
        <v>1.149011181307024E-2</v>
      </c>
      <c r="BU1763" s="41">
        <v>44580</v>
      </c>
      <c r="BV1763">
        <v>3.89</v>
      </c>
      <c r="BW1763">
        <v>2.8395999999999999</v>
      </c>
      <c r="BX1763" s="39">
        <f t="shared" si="528"/>
        <v>1.0389980074010778E-2</v>
      </c>
      <c r="BY1763" s="41">
        <v>44873</v>
      </c>
      <c r="BZ1763">
        <v>12.98</v>
      </c>
      <c r="CA1763">
        <v>10.0701</v>
      </c>
    </row>
    <row r="1764" spans="1:79">
      <c r="A1764" s="41">
        <v>44581</v>
      </c>
      <c r="B1764">
        <v>7.65</v>
      </c>
      <c r="C1764">
        <v>5.0773000000000001</v>
      </c>
      <c r="D1764" s="34">
        <f t="shared" si="514"/>
        <v>-3.9041042140782797E-3</v>
      </c>
      <c r="E1764" s="41">
        <v>44581</v>
      </c>
      <c r="F1764">
        <v>1.5</v>
      </c>
      <c r="G1764">
        <v>1.5</v>
      </c>
      <c r="H1764" s="39">
        <f t="shared" si="515"/>
        <v>0</v>
      </c>
      <c r="L1764" s="38"/>
      <c r="M1764" s="41">
        <v>44581</v>
      </c>
      <c r="N1764">
        <v>5.19</v>
      </c>
      <c r="O1764">
        <v>3.4678</v>
      </c>
      <c r="P1764" s="43">
        <f t="shared" si="516"/>
        <v>-1.9283350122319552E-3</v>
      </c>
      <c r="Q1764" s="41">
        <v>44581</v>
      </c>
      <c r="R1764">
        <v>1.94</v>
      </c>
      <c r="S1764">
        <v>1.4410000000000001</v>
      </c>
      <c r="T1764" s="39">
        <f t="shared" si="517"/>
        <v>2.1044427123928334E-2</v>
      </c>
      <c r="U1764" s="42">
        <v>44585.62533333333</v>
      </c>
      <c r="V1764" s="44">
        <v>8.67</v>
      </c>
      <c r="W1764" s="44">
        <v>6.8170000000000002</v>
      </c>
      <c r="X1764" s="43">
        <f t="shared" si="529"/>
        <v>0</v>
      </c>
      <c r="Y1764" s="42">
        <v>44585.62533333333</v>
      </c>
      <c r="Z1764" s="44">
        <v>9.23</v>
      </c>
      <c r="AA1764" s="44">
        <v>7.4809999999999999</v>
      </c>
      <c r="AB1764" s="43">
        <f t="shared" si="530"/>
        <v>0</v>
      </c>
      <c r="AC1764" s="42">
        <v>44585.62533333333</v>
      </c>
      <c r="AD1764" s="44">
        <v>21.94</v>
      </c>
      <c r="AE1764" s="44">
        <v>18.977</v>
      </c>
      <c r="AF1764" s="43">
        <f t="shared" si="531"/>
        <v>4.4758863686412617E-2</v>
      </c>
      <c r="AG1764" s="41">
        <v>44581</v>
      </c>
      <c r="AH1764">
        <v>15.25</v>
      </c>
      <c r="AI1764">
        <v>6.6140999999999996</v>
      </c>
      <c r="AJ1764" s="39">
        <f t="shared" si="518"/>
        <v>1.6662311511443751E-2</v>
      </c>
      <c r="AK1764" s="45" t="s">
        <v>1330</v>
      </c>
      <c r="AL1764">
        <v>18.21</v>
      </c>
      <c r="AM1764">
        <v>13.4704</v>
      </c>
      <c r="AN1764" s="39">
        <f t="shared" si="519"/>
        <v>0</v>
      </c>
      <c r="AO1764" s="41">
        <v>44581</v>
      </c>
      <c r="AP1764">
        <v>9</v>
      </c>
      <c r="AQ1764">
        <v>8.2939000000000007</v>
      </c>
      <c r="AR1764" s="18">
        <f t="shared" si="520"/>
        <v>1.1229242361432891E-2</v>
      </c>
      <c r="AS1764" s="41">
        <v>44581</v>
      </c>
      <c r="AT1764">
        <v>11.27</v>
      </c>
      <c r="AU1764">
        <v>9.8743999999999996</v>
      </c>
      <c r="AV1764" s="39">
        <f t="shared" si="521"/>
        <v>-1.7691242329582863E-3</v>
      </c>
      <c r="AW1764" s="41">
        <v>44581</v>
      </c>
      <c r="AX1764">
        <v>11.2</v>
      </c>
      <c r="AY1764">
        <v>7.6657999999999999</v>
      </c>
      <c r="AZ1764" s="39">
        <f t="shared" si="522"/>
        <v>0</v>
      </c>
      <c r="BA1764" s="41">
        <v>44581</v>
      </c>
      <c r="BB1764">
        <v>6.49</v>
      </c>
      <c r="BC1764">
        <v>4.2885</v>
      </c>
      <c r="BD1764" s="39">
        <f t="shared" si="523"/>
        <v>4.6384145055871906E-3</v>
      </c>
      <c r="BE1764" s="41">
        <v>44581</v>
      </c>
      <c r="BF1764">
        <v>12.25</v>
      </c>
      <c r="BG1764">
        <v>9.4731000000000005</v>
      </c>
      <c r="BH1764" s="39">
        <f t="shared" si="524"/>
        <v>0</v>
      </c>
      <c r="BI1764" s="41">
        <v>44581</v>
      </c>
      <c r="BJ1764">
        <v>1.38</v>
      </c>
      <c r="BK1764">
        <v>1.38</v>
      </c>
      <c r="BL1764" s="39">
        <f t="shared" si="525"/>
        <v>-1.4285714285714299E-2</v>
      </c>
      <c r="BM1764" s="41">
        <v>44581</v>
      </c>
      <c r="BN1764">
        <v>7.29</v>
      </c>
      <c r="BO1764">
        <v>5.375</v>
      </c>
      <c r="BP1764" s="46">
        <f t="shared" si="526"/>
        <v>1.9595196995276655E-2</v>
      </c>
      <c r="BQ1764" s="41">
        <v>44581</v>
      </c>
      <c r="BR1764">
        <v>8.7100000000000009</v>
      </c>
      <c r="BS1764">
        <v>7.7808000000000002</v>
      </c>
      <c r="BT1764" s="18">
        <f t="shared" si="527"/>
        <v>-1.022744619142116E-2</v>
      </c>
      <c r="BU1764" s="41">
        <v>44581</v>
      </c>
      <c r="BV1764">
        <v>3.98</v>
      </c>
      <c r="BW1764">
        <v>2.9053</v>
      </c>
      <c r="BX1764" s="39">
        <f t="shared" si="528"/>
        <v>2.3137061557965945E-2</v>
      </c>
      <c r="BY1764" s="41">
        <v>44874</v>
      </c>
      <c r="BZ1764">
        <v>12.98</v>
      </c>
      <c r="CA1764">
        <v>10.0701</v>
      </c>
    </row>
    <row r="1765" spans="1:79">
      <c r="A1765" s="41">
        <v>44582</v>
      </c>
      <c r="B1765">
        <v>7.65</v>
      </c>
      <c r="C1765">
        <v>5.0773000000000001</v>
      </c>
      <c r="D1765" s="34">
        <f t="shared" si="514"/>
        <v>0</v>
      </c>
      <c r="E1765" s="41">
        <v>44582</v>
      </c>
      <c r="F1765">
        <v>1.56</v>
      </c>
      <c r="G1765">
        <v>1.56</v>
      </c>
      <c r="H1765" s="39">
        <f t="shared" si="515"/>
        <v>4.0000000000000036E-2</v>
      </c>
      <c r="L1765" s="38"/>
      <c r="M1765" s="41">
        <v>44582</v>
      </c>
      <c r="N1765">
        <v>5.18</v>
      </c>
      <c r="O1765">
        <v>3.4611999999999998</v>
      </c>
      <c r="P1765" s="43">
        <f t="shared" si="516"/>
        <v>-1.9032239460176946E-3</v>
      </c>
      <c r="Q1765" s="41">
        <v>44582</v>
      </c>
      <c r="R1765">
        <v>1.98</v>
      </c>
      <c r="S1765">
        <v>1.4706999999999999</v>
      </c>
      <c r="T1765" s="39">
        <f t="shared" si="517"/>
        <v>2.0610687022900649E-2</v>
      </c>
      <c r="U1765" s="42">
        <v>44586.62533333333</v>
      </c>
      <c r="V1765" s="44">
        <v>8.6999999999999993</v>
      </c>
      <c r="W1765" s="44">
        <v>6.8410000000000002</v>
      </c>
      <c r="X1765" s="43">
        <f t="shared" si="529"/>
        <v>3.5206102391081152E-3</v>
      </c>
      <c r="Y1765" s="42">
        <v>44586.62533333333</v>
      </c>
      <c r="Z1765" s="44">
        <v>9.23</v>
      </c>
      <c r="AA1765" s="44">
        <v>7.4809999999999999</v>
      </c>
      <c r="AB1765" s="43">
        <f t="shared" si="530"/>
        <v>0</v>
      </c>
      <c r="AC1765" s="42">
        <v>44586.62533333333</v>
      </c>
      <c r="AD1765" s="44">
        <v>21.94</v>
      </c>
      <c r="AE1765" s="44">
        <v>18.977</v>
      </c>
      <c r="AF1765" s="43">
        <f t="shared" si="531"/>
        <v>0</v>
      </c>
      <c r="AG1765" s="41">
        <v>44582</v>
      </c>
      <c r="AH1765">
        <v>15.35</v>
      </c>
      <c r="AI1765">
        <v>6.6574999999999998</v>
      </c>
      <c r="AJ1765" s="39">
        <f t="shared" si="518"/>
        <v>6.5617393144948074E-3</v>
      </c>
      <c r="AK1765" s="45" t="s">
        <v>1331</v>
      </c>
      <c r="AL1765">
        <v>18.25</v>
      </c>
      <c r="AM1765">
        <v>13.5</v>
      </c>
      <c r="AN1765" s="39">
        <f t="shared" si="519"/>
        <v>2.1974106188383637E-3</v>
      </c>
      <c r="AO1765" s="41">
        <v>44582</v>
      </c>
      <c r="AP1765">
        <v>9.39</v>
      </c>
      <c r="AQ1765">
        <v>8.6532999999999998</v>
      </c>
      <c r="AR1765" s="18">
        <f t="shared" si="520"/>
        <v>4.3333052002073692E-2</v>
      </c>
      <c r="AS1765" s="41">
        <v>44582</v>
      </c>
      <c r="AT1765">
        <v>10.8</v>
      </c>
      <c r="AU1765">
        <v>9.4626000000000001</v>
      </c>
      <c r="AV1765" s="39">
        <f t="shared" si="521"/>
        <v>-4.1703799724540178E-2</v>
      </c>
      <c r="AW1765" s="41">
        <v>44582</v>
      </c>
      <c r="AX1765">
        <v>11.15</v>
      </c>
      <c r="AY1765">
        <v>7.6315999999999997</v>
      </c>
      <c r="AZ1765" s="39">
        <f t="shared" si="522"/>
        <v>-4.4613738944402712E-3</v>
      </c>
      <c r="BA1765" s="41">
        <v>44582</v>
      </c>
      <c r="BB1765">
        <v>6.54</v>
      </c>
      <c r="BC1765">
        <v>4.3216000000000001</v>
      </c>
      <c r="BD1765" s="39">
        <f t="shared" si="523"/>
        <v>7.7183164276553879E-3</v>
      </c>
      <c r="BE1765" s="41">
        <v>44582</v>
      </c>
      <c r="BF1765">
        <v>12.26</v>
      </c>
      <c r="BG1765">
        <v>9.4809000000000001</v>
      </c>
      <c r="BH1765" s="39">
        <f t="shared" si="524"/>
        <v>8.2338410868665844E-4</v>
      </c>
      <c r="BI1765" s="41">
        <v>44582</v>
      </c>
      <c r="BJ1765">
        <v>1.36</v>
      </c>
      <c r="BK1765">
        <v>1.36</v>
      </c>
      <c r="BL1765" s="39">
        <f t="shared" si="525"/>
        <v>-1.4492753623188259E-2</v>
      </c>
      <c r="BM1765" s="41">
        <v>44582</v>
      </c>
      <c r="BN1765">
        <v>7.29</v>
      </c>
      <c r="BO1765">
        <v>5.375</v>
      </c>
      <c r="BP1765" s="46">
        <f t="shared" si="526"/>
        <v>0</v>
      </c>
      <c r="BQ1765" s="41">
        <v>44582</v>
      </c>
      <c r="BR1765">
        <v>8.6999999999999993</v>
      </c>
      <c r="BS1765">
        <v>7.7718999999999996</v>
      </c>
      <c r="BT1765" s="18">
        <f t="shared" si="527"/>
        <v>-1.1438412502571167E-3</v>
      </c>
      <c r="BU1765" s="41">
        <v>44582</v>
      </c>
      <c r="BV1765">
        <v>3.95</v>
      </c>
      <c r="BW1765">
        <v>2.8834</v>
      </c>
      <c r="BX1765" s="39">
        <f t="shared" si="528"/>
        <v>-7.5379478883420064E-3</v>
      </c>
      <c r="BY1765" s="41">
        <v>44875</v>
      </c>
      <c r="BZ1765">
        <v>12.51</v>
      </c>
      <c r="CA1765">
        <v>9.7053999999999991</v>
      </c>
    </row>
    <row r="1766" spans="1:79">
      <c r="A1766" s="41">
        <v>44585</v>
      </c>
      <c r="B1766">
        <v>7.65</v>
      </c>
      <c r="C1766">
        <v>5.0773000000000001</v>
      </c>
      <c r="D1766" s="34">
        <f t="shared" si="514"/>
        <v>0</v>
      </c>
      <c r="E1766" s="41">
        <v>44585</v>
      </c>
      <c r="F1766">
        <v>1.6</v>
      </c>
      <c r="G1766">
        <v>1.6</v>
      </c>
      <c r="H1766" s="39">
        <f t="shared" si="515"/>
        <v>2.5641025641025664E-2</v>
      </c>
      <c r="L1766" s="38"/>
      <c r="M1766" s="41">
        <v>44585</v>
      </c>
      <c r="N1766">
        <v>5.3</v>
      </c>
      <c r="O1766">
        <v>3.5413000000000001</v>
      </c>
      <c r="P1766" s="43">
        <f t="shared" si="516"/>
        <v>2.3142262799029322E-2</v>
      </c>
      <c r="Q1766" s="41">
        <v>44585</v>
      </c>
      <c r="R1766">
        <v>1.98</v>
      </c>
      <c r="S1766">
        <v>1.4706999999999999</v>
      </c>
      <c r="T1766" s="39">
        <f t="shared" si="517"/>
        <v>0</v>
      </c>
      <c r="U1766" s="42">
        <v>44587.62533333333</v>
      </c>
      <c r="V1766" s="44">
        <v>8.6999999999999993</v>
      </c>
      <c r="W1766" s="44">
        <v>6.8410000000000002</v>
      </c>
      <c r="X1766" s="43">
        <f t="shared" si="529"/>
        <v>0</v>
      </c>
      <c r="Y1766" s="42">
        <v>44587.62533333333</v>
      </c>
      <c r="Z1766" s="44">
        <v>9.23</v>
      </c>
      <c r="AA1766" s="44">
        <v>7.4809999999999999</v>
      </c>
      <c r="AB1766" s="43">
        <f t="shared" si="530"/>
        <v>0</v>
      </c>
      <c r="AC1766" s="42">
        <v>44587.62533333333</v>
      </c>
      <c r="AD1766" s="44">
        <v>22.5</v>
      </c>
      <c r="AE1766" s="44">
        <v>19.460999999999999</v>
      </c>
      <c r="AF1766" s="43">
        <f t="shared" si="531"/>
        <v>2.550455814933858E-2</v>
      </c>
      <c r="AG1766" s="41">
        <v>44585</v>
      </c>
      <c r="AH1766">
        <v>15.51</v>
      </c>
      <c r="AI1766">
        <v>6.7268999999999997</v>
      </c>
      <c r="AJ1766" s="39">
        <f t="shared" si="518"/>
        <v>1.0424333458505431E-2</v>
      </c>
      <c r="AK1766" s="45" t="s">
        <v>1332</v>
      </c>
      <c r="AL1766">
        <v>18.28</v>
      </c>
      <c r="AM1766">
        <v>13.5222</v>
      </c>
      <c r="AN1766" s="39">
        <f t="shared" si="519"/>
        <v>1.6444444444444278E-3</v>
      </c>
      <c r="AO1766" s="41">
        <v>44585</v>
      </c>
      <c r="AP1766">
        <v>9.1</v>
      </c>
      <c r="AQ1766">
        <v>8.3861000000000008</v>
      </c>
      <c r="AR1766" s="18">
        <f t="shared" si="520"/>
        <v>-3.08783932141494E-2</v>
      </c>
      <c r="AS1766" s="41">
        <v>44585</v>
      </c>
      <c r="AT1766">
        <v>10.75</v>
      </c>
      <c r="AU1766">
        <v>9.4187999999999992</v>
      </c>
      <c r="AV1766" s="39">
        <f t="shared" si="521"/>
        <v>-4.6287489696278982E-3</v>
      </c>
      <c r="AW1766" s="41">
        <v>44585</v>
      </c>
      <c r="AX1766">
        <v>11.15</v>
      </c>
      <c r="AY1766">
        <v>7.6315999999999997</v>
      </c>
      <c r="AZ1766" s="39">
        <f t="shared" si="522"/>
        <v>0</v>
      </c>
      <c r="BA1766" s="41">
        <v>44585</v>
      </c>
      <c r="BB1766">
        <v>6.8</v>
      </c>
      <c r="BC1766">
        <v>4.4934000000000003</v>
      </c>
      <c r="BD1766" s="39">
        <f t="shared" si="523"/>
        <v>3.9753794890781229E-2</v>
      </c>
      <c r="BE1766" s="41">
        <v>44585</v>
      </c>
      <c r="BF1766">
        <v>12.29</v>
      </c>
      <c r="BG1766">
        <v>9.5040999999999993</v>
      </c>
      <c r="BH1766" s="39">
        <f t="shared" si="524"/>
        <v>2.4470250714593786E-3</v>
      </c>
      <c r="BI1766" s="41">
        <v>44585</v>
      </c>
      <c r="BJ1766">
        <v>1.36</v>
      </c>
      <c r="BK1766">
        <v>1.36</v>
      </c>
      <c r="BL1766" s="39">
        <f t="shared" si="525"/>
        <v>0</v>
      </c>
      <c r="BM1766" s="41">
        <v>44585</v>
      </c>
      <c r="BN1766">
        <v>7.28</v>
      </c>
      <c r="BO1766">
        <v>5.3676000000000004</v>
      </c>
      <c r="BP1766" s="46">
        <f t="shared" si="526"/>
        <v>-1.3767441860464426E-3</v>
      </c>
      <c r="BQ1766" s="41">
        <v>44585</v>
      </c>
      <c r="BR1766">
        <v>8.9600000000000009</v>
      </c>
      <c r="BS1766">
        <v>8.0042000000000009</v>
      </c>
      <c r="BT1766" s="18">
        <f t="shared" si="527"/>
        <v>2.9889730953820984E-2</v>
      </c>
      <c r="BU1766" s="41">
        <v>44585</v>
      </c>
      <c r="BV1766">
        <v>4.01</v>
      </c>
      <c r="BW1766">
        <v>2.9272</v>
      </c>
      <c r="BX1766" s="39">
        <f t="shared" si="528"/>
        <v>1.5190400221960207E-2</v>
      </c>
      <c r="BY1766" s="41">
        <v>44876</v>
      </c>
      <c r="BZ1766">
        <v>12.65</v>
      </c>
      <c r="CA1766">
        <v>9.8140999999999998</v>
      </c>
    </row>
    <row r="1767" spans="1:79">
      <c r="A1767" s="41">
        <v>44586</v>
      </c>
      <c r="B1767">
        <v>7.65</v>
      </c>
      <c r="C1767">
        <v>5.0773000000000001</v>
      </c>
      <c r="D1767" s="34">
        <f t="shared" si="514"/>
        <v>0</v>
      </c>
      <c r="E1767" s="41">
        <v>44586</v>
      </c>
      <c r="F1767">
        <v>1.67</v>
      </c>
      <c r="G1767">
        <v>1.67</v>
      </c>
      <c r="H1767" s="39">
        <f t="shared" si="515"/>
        <v>4.37499999999999E-2</v>
      </c>
      <c r="L1767" s="38"/>
      <c r="M1767" s="41">
        <v>44586</v>
      </c>
      <c r="N1767">
        <v>5.2</v>
      </c>
      <c r="O1767">
        <v>3.4744999999999999</v>
      </c>
      <c r="P1767" s="43">
        <f t="shared" si="516"/>
        <v>-1.8863129359274897E-2</v>
      </c>
      <c r="Q1767" s="41">
        <v>44586</v>
      </c>
      <c r="R1767">
        <v>2</v>
      </c>
      <c r="S1767">
        <v>1.4856</v>
      </c>
      <c r="T1767" s="39">
        <f t="shared" si="517"/>
        <v>1.0131230026518077E-2</v>
      </c>
      <c r="U1767" s="42">
        <v>44588.62533333333</v>
      </c>
      <c r="V1767" s="44">
        <v>8.7100000000000009</v>
      </c>
      <c r="W1767" s="44">
        <v>6.8490000000000002</v>
      </c>
      <c r="X1767" s="43">
        <f t="shared" si="529"/>
        <v>1.1694196754860411E-3</v>
      </c>
      <c r="Y1767" s="42">
        <v>44588.62533333333</v>
      </c>
      <c r="Z1767" s="44">
        <v>9.23</v>
      </c>
      <c r="AA1767" s="44">
        <v>7.4809999999999999</v>
      </c>
      <c r="AB1767" s="43">
        <f t="shared" si="530"/>
        <v>0</v>
      </c>
      <c r="AC1767" s="42">
        <v>44588.62533333333</v>
      </c>
      <c r="AD1767" s="44">
        <v>22.5</v>
      </c>
      <c r="AE1767" s="44">
        <v>19.460999999999999</v>
      </c>
      <c r="AF1767" s="43">
        <f t="shared" si="531"/>
        <v>0</v>
      </c>
      <c r="AG1767" s="41">
        <v>44586</v>
      </c>
      <c r="AH1767">
        <v>15.5</v>
      </c>
      <c r="AI1767">
        <v>6.7225999999999999</v>
      </c>
      <c r="AJ1767" s="39">
        <f t="shared" si="518"/>
        <v>-6.3922460568757505E-4</v>
      </c>
      <c r="AK1767" s="45" t="s">
        <v>1333</v>
      </c>
      <c r="AL1767">
        <v>18.28</v>
      </c>
      <c r="AM1767">
        <v>13.5222</v>
      </c>
      <c r="AN1767" s="39">
        <f t="shared" si="519"/>
        <v>0</v>
      </c>
      <c r="AO1767" s="41">
        <v>44586</v>
      </c>
      <c r="AP1767">
        <v>9.1999999999999993</v>
      </c>
      <c r="AQ1767">
        <v>8.4781999999999993</v>
      </c>
      <c r="AR1767" s="18">
        <f t="shared" si="520"/>
        <v>1.0982459069173812E-2</v>
      </c>
      <c r="AS1767" s="41">
        <v>44586</v>
      </c>
      <c r="AT1767">
        <v>10.6</v>
      </c>
      <c r="AU1767">
        <v>9.2873999999999999</v>
      </c>
      <c r="AV1767" s="39">
        <f t="shared" si="521"/>
        <v>-1.3950821760733778E-2</v>
      </c>
      <c r="AW1767" s="41">
        <v>44586</v>
      </c>
      <c r="AX1767">
        <v>11.28</v>
      </c>
      <c r="AY1767">
        <v>7.7206000000000001</v>
      </c>
      <c r="AZ1767" s="39">
        <f t="shared" si="522"/>
        <v>1.1662036794381311E-2</v>
      </c>
      <c r="BA1767" s="41">
        <v>44586</v>
      </c>
      <c r="BB1767">
        <v>6.9</v>
      </c>
      <c r="BC1767">
        <v>4.5594000000000001</v>
      </c>
      <c r="BD1767" s="39">
        <f t="shared" si="523"/>
        <v>1.4688209373748127E-2</v>
      </c>
      <c r="BE1767" s="41">
        <v>44586</v>
      </c>
      <c r="BF1767">
        <v>12.29</v>
      </c>
      <c r="BG1767">
        <v>9.5040999999999993</v>
      </c>
      <c r="BH1767" s="39">
        <f t="shared" si="524"/>
        <v>0</v>
      </c>
      <c r="BI1767" s="41">
        <v>44586</v>
      </c>
      <c r="BJ1767">
        <v>1.34</v>
      </c>
      <c r="BK1767">
        <v>1.34</v>
      </c>
      <c r="BL1767" s="39">
        <f t="shared" si="525"/>
        <v>-1.4705882352941188E-2</v>
      </c>
      <c r="BM1767" s="41">
        <v>44586</v>
      </c>
      <c r="BN1767">
        <v>7.29</v>
      </c>
      <c r="BO1767">
        <v>5.375</v>
      </c>
      <c r="BP1767" s="46">
        <f t="shared" si="526"/>
        <v>1.3786422237125771E-3</v>
      </c>
      <c r="BQ1767" s="41">
        <v>44586</v>
      </c>
      <c r="BR1767">
        <v>8.89</v>
      </c>
      <c r="BS1767">
        <v>7.9416000000000002</v>
      </c>
      <c r="BT1767" s="18">
        <f t="shared" si="527"/>
        <v>-7.8208940306339989E-3</v>
      </c>
      <c r="BU1767" s="41">
        <v>44586</v>
      </c>
      <c r="BV1767">
        <v>4</v>
      </c>
      <c r="BW1767">
        <v>2.9199000000000002</v>
      </c>
      <c r="BX1767" s="39">
        <f t="shared" si="528"/>
        <v>-2.4938507789012921E-3</v>
      </c>
      <c r="BY1767" s="41">
        <v>44879</v>
      </c>
      <c r="BZ1767">
        <v>12.5</v>
      </c>
      <c r="CA1767">
        <v>9.6976999999999993</v>
      </c>
    </row>
    <row r="1768" spans="1:79">
      <c r="A1768" s="41">
        <v>44587</v>
      </c>
      <c r="B1768">
        <v>7.66</v>
      </c>
      <c r="C1768">
        <v>5.0838999999999999</v>
      </c>
      <c r="D1768" s="34">
        <f t="shared" si="514"/>
        <v>1.2999034920134159E-3</v>
      </c>
      <c r="E1768" s="41">
        <v>44587</v>
      </c>
      <c r="F1768">
        <v>1.74</v>
      </c>
      <c r="G1768">
        <v>1.74</v>
      </c>
      <c r="H1768" s="39">
        <f t="shared" si="515"/>
        <v>4.1916167664670698E-2</v>
      </c>
      <c r="L1768" s="38"/>
      <c r="M1768" s="41">
        <v>44587</v>
      </c>
      <c r="N1768">
        <v>5.29</v>
      </c>
      <c r="O1768">
        <v>3.5347</v>
      </c>
      <c r="P1768" s="43">
        <f t="shared" si="516"/>
        <v>1.7326233990502239E-2</v>
      </c>
      <c r="Q1768" s="41">
        <v>44587</v>
      </c>
      <c r="R1768">
        <v>2.0299999999999998</v>
      </c>
      <c r="S1768">
        <v>1.5079</v>
      </c>
      <c r="T1768" s="39">
        <f t="shared" si="517"/>
        <v>1.5010770059235316E-2</v>
      </c>
      <c r="U1768" s="42">
        <v>44589.62533333333</v>
      </c>
      <c r="V1768" s="44">
        <v>8.6999999999999993</v>
      </c>
      <c r="W1768" s="44">
        <v>6.8410000000000002</v>
      </c>
      <c r="X1768" s="43">
        <f t="shared" si="529"/>
        <v>-1.1680537304716028E-3</v>
      </c>
      <c r="Y1768" s="42">
        <v>44589.62533333333</v>
      </c>
      <c r="Z1768" s="44">
        <v>9.23</v>
      </c>
      <c r="AA1768" s="44">
        <v>7.4809999999999999</v>
      </c>
      <c r="AB1768" s="43">
        <f t="shared" si="530"/>
        <v>0</v>
      </c>
      <c r="AC1768" s="42">
        <v>44589.62533333333</v>
      </c>
      <c r="AD1768" s="44">
        <v>21.49</v>
      </c>
      <c r="AE1768" s="44">
        <v>18.588000000000001</v>
      </c>
      <c r="AF1768" s="43">
        <f t="shared" si="531"/>
        <v>-4.4858948666563772E-2</v>
      </c>
      <c r="AG1768" s="41">
        <v>44587</v>
      </c>
      <c r="AH1768">
        <v>15.5</v>
      </c>
      <c r="AI1768">
        <v>6.7225999999999999</v>
      </c>
      <c r="AJ1768" s="39">
        <f t="shared" si="518"/>
        <v>0</v>
      </c>
      <c r="AK1768" s="45" t="s">
        <v>1334</v>
      </c>
      <c r="AL1768">
        <v>18.5</v>
      </c>
      <c r="AM1768">
        <v>13.684900000000001</v>
      </c>
      <c r="AN1768" s="39">
        <f t="shared" si="519"/>
        <v>1.2032065788111473E-2</v>
      </c>
      <c r="AO1768" s="41">
        <v>44587</v>
      </c>
      <c r="AP1768">
        <v>9.2100000000000009</v>
      </c>
      <c r="AQ1768">
        <v>8.4873999999999992</v>
      </c>
      <c r="AR1768" s="18">
        <f t="shared" si="520"/>
        <v>1.0851359958481608E-3</v>
      </c>
      <c r="AS1768" s="41">
        <v>44587</v>
      </c>
      <c r="AT1768">
        <v>11</v>
      </c>
      <c r="AU1768">
        <v>9.6378000000000004</v>
      </c>
      <c r="AV1768" s="39">
        <f t="shared" si="521"/>
        <v>3.7728535435105681E-2</v>
      </c>
      <c r="AW1768" s="41">
        <v>44587</v>
      </c>
      <c r="AX1768">
        <v>11.15</v>
      </c>
      <c r="AY1768">
        <v>7.6315999999999997</v>
      </c>
      <c r="AZ1768" s="39">
        <f t="shared" si="522"/>
        <v>-1.1527601481750176E-2</v>
      </c>
      <c r="BA1768" s="41">
        <v>44587</v>
      </c>
      <c r="BB1768">
        <v>7.1</v>
      </c>
      <c r="BC1768">
        <v>4.6916000000000002</v>
      </c>
      <c r="BD1768" s="39">
        <f t="shared" si="523"/>
        <v>2.8995043207439595E-2</v>
      </c>
      <c r="BE1768" s="41">
        <v>44587</v>
      </c>
      <c r="BF1768">
        <v>12.3</v>
      </c>
      <c r="BG1768">
        <v>9.5117999999999991</v>
      </c>
      <c r="BH1768" s="39">
        <f t="shared" si="524"/>
        <v>8.1017666059909075E-4</v>
      </c>
      <c r="BI1768" s="41">
        <v>44587</v>
      </c>
      <c r="BJ1768">
        <v>1.34</v>
      </c>
      <c r="BK1768">
        <v>1.34</v>
      </c>
      <c r="BL1768" s="39">
        <f t="shared" si="525"/>
        <v>0</v>
      </c>
      <c r="BM1768" s="41">
        <v>44587</v>
      </c>
      <c r="BN1768">
        <v>7.29</v>
      </c>
      <c r="BO1768">
        <v>5.375</v>
      </c>
      <c r="BP1768" s="46">
        <f t="shared" si="526"/>
        <v>0</v>
      </c>
      <c r="BQ1768" s="41">
        <v>44587</v>
      </c>
      <c r="BR1768">
        <v>8.76</v>
      </c>
      <c r="BS1768">
        <v>7.8254999999999999</v>
      </c>
      <c r="BT1768" s="18">
        <f t="shared" si="527"/>
        <v>-1.4619220308250266E-2</v>
      </c>
      <c r="BU1768" s="41">
        <v>44587</v>
      </c>
      <c r="BV1768">
        <v>4.04</v>
      </c>
      <c r="BW1768">
        <v>2.9491000000000001</v>
      </c>
      <c r="BX1768" s="39">
        <f t="shared" si="528"/>
        <v>1.0000342477482068E-2</v>
      </c>
      <c r="BY1768" s="41">
        <v>44880</v>
      </c>
      <c r="BZ1768">
        <v>12.5</v>
      </c>
      <c r="CA1768">
        <v>9.6976999999999993</v>
      </c>
    </row>
    <row r="1769" spans="1:79">
      <c r="A1769" s="41">
        <v>44588</v>
      </c>
      <c r="B1769">
        <v>7.79</v>
      </c>
      <c r="C1769">
        <v>5.1702000000000004</v>
      </c>
      <c r="D1769" s="34">
        <f t="shared" si="514"/>
        <v>1.6975156867759099E-2</v>
      </c>
      <c r="E1769" s="41">
        <v>44588</v>
      </c>
      <c r="F1769">
        <v>1.74</v>
      </c>
      <c r="G1769">
        <v>1.74</v>
      </c>
      <c r="H1769" s="39">
        <f t="shared" si="515"/>
        <v>0</v>
      </c>
      <c r="L1769" s="38"/>
      <c r="M1769" s="41">
        <v>44588</v>
      </c>
      <c r="N1769">
        <v>5.2</v>
      </c>
      <c r="O1769">
        <v>3.4744999999999999</v>
      </c>
      <c r="P1769" s="43">
        <f t="shared" si="516"/>
        <v>-1.7031148329419762E-2</v>
      </c>
      <c r="Q1769" s="41">
        <v>44588</v>
      </c>
      <c r="R1769">
        <v>2.06</v>
      </c>
      <c r="S1769">
        <v>1.5302</v>
      </c>
      <c r="T1769" s="39">
        <f t="shared" si="517"/>
        <v>1.478877909675707E-2</v>
      </c>
      <c r="U1769" s="42">
        <v>44592.62533333333</v>
      </c>
      <c r="V1769" s="44">
        <v>8.6999999999999993</v>
      </c>
      <c r="W1769" s="44">
        <v>6.8410000000000002</v>
      </c>
      <c r="X1769" s="43">
        <f t="shared" si="529"/>
        <v>0</v>
      </c>
      <c r="Y1769" s="42">
        <v>44592.62533333333</v>
      </c>
      <c r="Z1769" s="44">
        <v>9.23</v>
      </c>
      <c r="AA1769" s="44">
        <v>7.4809999999999999</v>
      </c>
      <c r="AB1769" s="43">
        <f t="shared" si="530"/>
        <v>0</v>
      </c>
      <c r="AC1769" s="42">
        <v>44592.62533333333</v>
      </c>
      <c r="AD1769" s="44">
        <v>21</v>
      </c>
      <c r="AE1769" s="44">
        <v>18.164000000000001</v>
      </c>
      <c r="AF1769" s="43">
        <f t="shared" si="531"/>
        <v>-2.2810415321712903E-2</v>
      </c>
      <c r="AG1769" s="41">
        <v>44588</v>
      </c>
      <c r="AH1769">
        <v>16</v>
      </c>
      <c r="AI1769">
        <v>6.9394</v>
      </c>
      <c r="AJ1769" s="39">
        <f t="shared" si="518"/>
        <v>3.2249427304911808E-2</v>
      </c>
      <c r="AK1769" s="45" t="s">
        <v>1335</v>
      </c>
      <c r="AL1769">
        <v>18.5</v>
      </c>
      <c r="AM1769">
        <v>13.684900000000001</v>
      </c>
      <c r="AN1769" s="39">
        <f t="shared" si="519"/>
        <v>0</v>
      </c>
      <c r="AO1769" s="41">
        <v>44588</v>
      </c>
      <c r="AP1769">
        <v>9.3699999999999992</v>
      </c>
      <c r="AQ1769">
        <v>8.6349</v>
      </c>
      <c r="AR1769" s="18">
        <f t="shared" si="520"/>
        <v>1.737870254730552E-2</v>
      </c>
      <c r="AS1769" s="41">
        <v>44588</v>
      </c>
      <c r="AT1769">
        <v>11.2</v>
      </c>
      <c r="AU1769">
        <v>9.8131000000000004</v>
      </c>
      <c r="AV1769" s="39">
        <f t="shared" si="521"/>
        <v>1.8188798273464899E-2</v>
      </c>
      <c r="AW1769" s="41">
        <v>44588</v>
      </c>
      <c r="AX1769">
        <v>11.2</v>
      </c>
      <c r="AY1769">
        <v>7.6657999999999999</v>
      </c>
      <c r="AZ1769" s="39">
        <f t="shared" si="522"/>
        <v>4.4813669479532772E-3</v>
      </c>
      <c r="BA1769" s="41">
        <v>44588</v>
      </c>
      <c r="BB1769">
        <v>7.15</v>
      </c>
      <c r="BC1769">
        <v>4.7245999999999997</v>
      </c>
      <c r="BD1769" s="39">
        <f t="shared" si="523"/>
        <v>7.0338477278539249E-3</v>
      </c>
      <c r="BE1769" s="41">
        <v>44588</v>
      </c>
      <c r="BF1769">
        <v>12.3</v>
      </c>
      <c r="BG1769">
        <v>9.5117999999999991</v>
      </c>
      <c r="BH1769" s="39">
        <f t="shared" si="524"/>
        <v>0</v>
      </c>
      <c r="BI1769" s="41">
        <v>44588</v>
      </c>
      <c r="BJ1769">
        <v>1.32</v>
      </c>
      <c r="BK1769">
        <v>1.32</v>
      </c>
      <c r="BL1769" s="39">
        <f t="shared" si="525"/>
        <v>-1.492537313432837E-2</v>
      </c>
      <c r="BM1769" s="41">
        <v>44588</v>
      </c>
      <c r="BN1769">
        <v>7.28</v>
      </c>
      <c r="BO1769">
        <v>5.3676000000000004</v>
      </c>
      <c r="BP1769" s="46">
        <f t="shared" si="526"/>
        <v>-1.3767441860464426E-3</v>
      </c>
      <c r="BQ1769" s="41">
        <v>44588</v>
      </c>
      <c r="BR1769">
        <v>8.8000000000000007</v>
      </c>
      <c r="BS1769">
        <v>7.8612000000000002</v>
      </c>
      <c r="BT1769" s="18">
        <f t="shared" si="527"/>
        <v>4.5620088173280032E-3</v>
      </c>
      <c r="BU1769" s="41">
        <v>44588</v>
      </c>
      <c r="BV1769">
        <v>4.25</v>
      </c>
      <c r="BW1769">
        <v>3.1023999999999998</v>
      </c>
      <c r="BX1769" s="39">
        <f t="shared" si="528"/>
        <v>5.1981960598148511E-2</v>
      </c>
      <c r="BY1769" s="41">
        <v>44881</v>
      </c>
      <c r="BZ1769">
        <v>12.22</v>
      </c>
      <c r="CA1769">
        <v>9.4804999999999993</v>
      </c>
    </row>
    <row r="1770" spans="1:79">
      <c r="A1770" s="41">
        <v>44589</v>
      </c>
      <c r="B1770">
        <v>7.79</v>
      </c>
      <c r="C1770">
        <v>5.1702000000000004</v>
      </c>
      <c r="D1770" s="34">
        <f t="shared" si="514"/>
        <v>0</v>
      </c>
      <c r="E1770" s="41">
        <v>44589</v>
      </c>
      <c r="F1770">
        <v>1.76</v>
      </c>
      <c r="G1770">
        <v>1.76</v>
      </c>
      <c r="H1770" s="39">
        <f t="shared" si="515"/>
        <v>1.1494252873563229E-2</v>
      </c>
      <c r="L1770" s="38"/>
      <c r="M1770" s="41">
        <v>44589</v>
      </c>
      <c r="N1770">
        <v>5.2</v>
      </c>
      <c r="O1770">
        <v>3.4744999999999999</v>
      </c>
      <c r="P1770" s="43">
        <f t="shared" si="516"/>
        <v>0</v>
      </c>
      <c r="Q1770" s="41">
        <v>44589</v>
      </c>
      <c r="R1770">
        <v>2.0499999999999998</v>
      </c>
      <c r="S1770">
        <v>1.5226999999999999</v>
      </c>
      <c r="T1770" s="39">
        <f t="shared" si="517"/>
        <v>-4.9013200888773116E-3</v>
      </c>
      <c r="U1770" s="42">
        <v>44593.62533333333</v>
      </c>
      <c r="V1770" s="44">
        <v>8.7100000000000009</v>
      </c>
      <c r="W1770" s="44">
        <v>6.8490000000000002</v>
      </c>
      <c r="X1770" s="43">
        <f t="shared" si="529"/>
        <v>1.1694196754860411E-3</v>
      </c>
      <c r="Y1770" s="42">
        <v>44593.62533333333</v>
      </c>
      <c r="Z1770" s="44">
        <v>9.23</v>
      </c>
      <c r="AA1770" s="44">
        <v>7.4809999999999999</v>
      </c>
      <c r="AB1770" s="43">
        <f t="shared" si="530"/>
        <v>0</v>
      </c>
      <c r="AC1770" s="42">
        <v>44593.62533333333</v>
      </c>
      <c r="AD1770" s="44">
        <v>21</v>
      </c>
      <c r="AE1770" s="44">
        <v>18.164000000000001</v>
      </c>
      <c r="AF1770" s="43">
        <f t="shared" si="531"/>
        <v>0</v>
      </c>
      <c r="AG1770" s="41">
        <v>44589</v>
      </c>
      <c r="AH1770">
        <v>15.98</v>
      </c>
      <c r="AI1770">
        <v>6.9307999999999996</v>
      </c>
      <c r="AJ1770" s="39">
        <f t="shared" si="518"/>
        <v>-1.2393002276854461E-3</v>
      </c>
      <c r="AK1770" s="45" t="s">
        <v>1336</v>
      </c>
      <c r="AL1770">
        <v>18.38</v>
      </c>
      <c r="AM1770">
        <v>13.5961</v>
      </c>
      <c r="AN1770" s="39">
        <f t="shared" si="519"/>
        <v>-6.4889038283071762E-3</v>
      </c>
      <c r="AO1770" s="41">
        <v>44589</v>
      </c>
      <c r="AP1770">
        <v>9.3000000000000007</v>
      </c>
      <c r="AQ1770">
        <v>8.5703999999999994</v>
      </c>
      <c r="AR1770" s="18">
        <f t="shared" si="520"/>
        <v>-7.4696869680020228E-3</v>
      </c>
      <c r="AS1770" s="41">
        <v>44589</v>
      </c>
      <c r="AT1770">
        <v>11.18</v>
      </c>
      <c r="AU1770">
        <v>9.7955000000000005</v>
      </c>
      <c r="AV1770" s="39">
        <f t="shared" si="521"/>
        <v>-1.7935209057280408E-3</v>
      </c>
      <c r="AW1770" s="41">
        <v>44589</v>
      </c>
      <c r="AX1770">
        <v>11.19</v>
      </c>
      <c r="AY1770">
        <v>7.6589999999999998</v>
      </c>
      <c r="AZ1770" s="39">
        <f t="shared" si="522"/>
        <v>-8.8705679772497841E-4</v>
      </c>
      <c r="BA1770" s="41">
        <v>44589</v>
      </c>
      <c r="BB1770">
        <v>7.08</v>
      </c>
      <c r="BC1770">
        <v>4.6783999999999999</v>
      </c>
      <c r="BD1770" s="39">
        <f t="shared" si="523"/>
        <v>-9.7786055962409101E-3</v>
      </c>
      <c r="BE1770" s="41">
        <v>44589</v>
      </c>
      <c r="BF1770">
        <v>12.3</v>
      </c>
      <c r="BG1770">
        <v>9.5117999999999991</v>
      </c>
      <c r="BH1770" s="39">
        <f t="shared" si="524"/>
        <v>0</v>
      </c>
      <c r="BI1770" s="41">
        <v>44589</v>
      </c>
      <c r="BJ1770">
        <v>1.33</v>
      </c>
      <c r="BK1770">
        <v>1.33</v>
      </c>
      <c r="BL1770" s="39">
        <f t="shared" si="525"/>
        <v>7.575757575757582E-3</v>
      </c>
      <c r="BM1770" s="41">
        <v>44589</v>
      </c>
      <c r="BN1770">
        <v>7.34</v>
      </c>
      <c r="BO1770">
        <v>5.4118000000000004</v>
      </c>
      <c r="BP1770" s="46">
        <f t="shared" si="526"/>
        <v>8.2345927416349971E-3</v>
      </c>
      <c r="BQ1770" s="41">
        <v>44589</v>
      </c>
      <c r="BR1770">
        <v>8.75</v>
      </c>
      <c r="BS1770">
        <v>7.8166000000000002</v>
      </c>
      <c r="BT1770" s="18">
        <f t="shared" si="527"/>
        <v>-5.6734340813107374E-3</v>
      </c>
      <c r="BU1770" s="41">
        <v>44589</v>
      </c>
      <c r="BV1770">
        <v>4.3499999999999996</v>
      </c>
      <c r="BW1770">
        <v>3.1753999999999998</v>
      </c>
      <c r="BX1770" s="39">
        <f t="shared" si="528"/>
        <v>2.3530170190819998E-2</v>
      </c>
      <c r="BY1770" s="41">
        <v>44882</v>
      </c>
      <c r="BZ1770">
        <v>12.22</v>
      </c>
      <c r="CA1770">
        <v>9.4804999999999993</v>
      </c>
    </row>
    <row r="1771" spans="1:79">
      <c r="A1771" s="41">
        <v>44592</v>
      </c>
      <c r="B1771">
        <v>7.75</v>
      </c>
      <c r="C1771">
        <v>5.1436000000000002</v>
      </c>
      <c r="D1771" s="34">
        <f t="shared" si="514"/>
        <v>-5.1448686704576568E-3</v>
      </c>
      <c r="E1771" s="41">
        <v>44592</v>
      </c>
      <c r="F1771">
        <v>1.71</v>
      </c>
      <c r="G1771">
        <v>1.71</v>
      </c>
      <c r="H1771" s="39">
        <f t="shared" si="515"/>
        <v>-2.8409090909090936E-2</v>
      </c>
      <c r="L1771" s="38"/>
      <c r="M1771" s="41">
        <v>44592</v>
      </c>
      <c r="N1771">
        <v>5.2</v>
      </c>
      <c r="O1771">
        <v>3.4744999999999999</v>
      </c>
      <c r="P1771" s="43">
        <f t="shared" si="516"/>
        <v>0</v>
      </c>
      <c r="Q1771" s="41">
        <v>44592</v>
      </c>
      <c r="R1771">
        <v>2.0299999999999998</v>
      </c>
      <c r="S1771">
        <v>1.5079</v>
      </c>
      <c r="T1771" s="39">
        <f t="shared" si="517"/>
        <v>-9.7195770670518971E-3</v>
      </c>
      <c r="U1771" s="42">
        <v>44594.62533333333</v>
      </c>
      <c r="V1771" s="44">
        <v>8.7100000000000009</v>
      </c>
      <c r="W1771" s="44">
        <v>6.8490000000000002</v>
      </c>
      <c r="X1771" s="43">
        <f t="shared" si="529"/>
        <v>0</v>
      </c>
      <c r="Y1771" s="42">
        <v>44594.62533333333</v>
      </c>
      <c r="Z1771" s="44">
        <v>9.1</v>
      </c>
      <c r="AA1771" s="44">
        <v>7.3760000000000003</v>
      </c>
      <c r="AB1771" s="43">
        <f t="shared" si="530"/>
        <v>-1.4035556743750774E-2</v>
      </c>
      <c r="AC1771" s="42">
        <v>44594.62533333333</v>
      </c>
      <c r="AD1771" s="44">
        <v>21.21</v>
      </c>
      <c r="AE1771" s="44">
        <v>18.346</v>
      </c>
      <c r="AF1771" s="43">
        <f t="shared" si="531"/>
        <v>1.0019819423034496E-2</v>
      </c>
      <c r="AG1771" s="41">
        <v>44592</v>
      </c>
      <c r="AH1771">
        <v>15.98</v>
      </c>
      <c r="AI1771">
        <v>6.9307999999999996</v>
      </c>
      <c r="AJ1771" s="39">
        <f t="shared" si="518"/>
        <v>0</v>
      </c>
      <c r="AK1771" s="45" t="s">
        <v>1337</v>
      </c>
      <c r="AL1771">
        <v>18.23</v>
      </c>
      <c r="AM1771">
        <v>13.485200000000001</v>
      </c>
      <c r="AN1771" s="39">
        <f t="shared" si="519"/>
        <v>-8.1567508329593863E-3</v>
      </c>
      <c r="AO1771" s="41">
        <v>44592</v>
      </c>
      <c r="AP1771">
        <v>9.2899999999999991</v>
      </c>
      <c r="AQ1771">
        <v>8.5611999999999995</v>
      </c>
      <c r="AR1771" s="18">
        <f t="shared" si="520"/>
        <v>-1.0734621487911737E-3</v>
      </c>
      <c r="AS1771" s="41">
        <v>44592</v>
      </c>
      <c r="AT1771">
        <v>11.2</v>
      </c>
      <c r="AU1771">
        <v>9.8131000000000004</v>
      </c>
      <c r="AV1771" s="39">
        <f t="shared" si="521"/>
        <v>1.7967434025828019E-3</v>
      </c>
      <c r="AW1771" s="41">
        <v>44592</v>
      </c>
      <c r="AX1771">
        <v>11.15</v>
      </c>
      <c r="AY1771">
        <v>7.6315999999999997</v>
      </c>
      <c r="AZ1771" s="39">
        <f t="shared" si="522"/>
        <v>-3.5774905340122849E-3</v>
      </c>
      <c r="BA1771" s="41">
        <v>44592</v>
      </c>
      <c r="BB1771">
        <v>7.15</v>
      </c>
      <c r="BC1771">
        <v>4.7245999999999997</v>
      </c>
      <c r="BD1771" s="39">
        <f t="shared" si="523"/>
        <v>9.8751709986319679E-3</v>
      </c>
      <c r="BE1771" s="41">
        <v>44592</v>
      </c>
      <c r="BF1771">
        <v>12.3</v>
      </c>
      <c r="BG1771">
        <v>9.5117999999999991</v>
      </c>
      <c r="BH1771" s="39">
        <f t="shared" si="524"/>
        <v>0</v>
      </c>
      <c r="BI1771" s="41">
        <v>44592</v>
      </c>
      <c r="BJ1771">
        <v>1.34</v>
      </c>
      <c r="BK1771">
        <v>1.34</v>
      </c>
      <c r="BL1771" s="39">
        <f t="shared" si="525"/>
        <v>7.5187969924812095E-3</v>
      </c>
      <c r="BM1771" s="41">
        <v>44592</v>
      </c>
      <c r="BN1771">
        <v>7.39</v>
      </c>
      <c r="BO1771">
        <v>5.4486999999999997</v>
      </c>
      <c r="BP1771" s="46">
        <f t="shared" si="526"/>
        <v>6.8184337928229545E-3</v>
      </c>
      <c r="BQ1771" s="41">
        <v>44592</v>
      </c>
      <c r="BR1771">
        <v>8.7799999999999994</v>
      </c>
      <c r="BS1771">
        <v>7.8433999999999999</v>
      </c>
      <c r="BT1771" s="18">
        <f t="shared" si="527"/>
        <v>3.4286006703681537E-3</v>
      </c>
      <c r="BU1771" s="41">
        <v>44592</v>
      </c>
      <c r="BV1771">
        <v>4.42</v>
      </c>
      <c r="BW1771">
        <v>3.2265000000000001</v>
      </c>
      <c r="BX1771" s="39">
        <f t="shared" si="528"/>
        <v>1.6092460792341241E-2</v>
      </c>
      <c r="BY1771" s="41">
        <v>44883</v>
      </c>
      <c r="BZ1771">
        <v>12.4</v>
      </c>
      <c r="CA1771">
        <v>9.6201000000000008</v>
      </c>
    </row>
    <row r="1772" spans="1:79">
      <c r="A1772" s="41">
        <v>44593</v>
      </c>
      <c r="B1772">
        <v>7.75</v>
      </c>
      <c r="C1772">
        <v>5.1436000000000002</v>
      </c>
      <c r="D1772" s="34">
        <f t="shared" si="514"/>
        <v>0</v>
      </c>
      <c r="E1772" s="41">
        <v>44593</v>
      </c>
      <c r="F1772">
        <v>1.66</v>
      </c>
      <c r="G1772">
        <v>1.66</v>
      </c>
      <c r="H1772" s="39">
        <f t="shared" si="515"/>
        <v>-2.9239766081871371E-2</v>
      </c>
      <c r="L1772" s="38"/>
      <c r="M1772" s="41">
        <v>44593</v>
      </c>
      <c r="N1772">
        <v>5.25</v>
      </c>
      <c r="O1772">
        <v>3.5078999999999998</v>
      </c>
      <c r="P1772" s="43">
        <f t="shared" si="516"/>
        <v>9.6128939415742916E-3</v>
      </c>
      <c r="Q1772" s="41">
        <v>44593</v>
      </c>
      <c r="R1772">
        <v>2.06</v>
      </c>
      <c r="S1772">
        <v>1.5302</v>
      </c>
      <c r="T1772" s="39">
        <f t="shared" si="517"/>
        <v>1.478877909675707E-2</v>
      </c>
      <c r="U1772" s="42">
        <v>44595.62533333333</v>
      </c>
      <c r="V1772" s="44">
        <v>8.7100000000000009</v>
      </c>
      <c r="W1772" s="44">
        <v>6.8490000000000002</v>
      </c>
      <c r="X1772" s="43">
        <f t="shared" si="529"/>
        <v>0</v>
      </c>
      <c r="Y1772" s="42">
        <v>44595.62533333333</v>
      </c>
      <c r="Z1772" s="44">
        <v>9.23</v>
      </c>
      <c r="AA1772" s="44">
        <v>7.4809999999999999</v>
      </c>
      <c r="AB1772" s="43">
        <f t="shared" si="530"/>
        <v>1.4235357917570435E-2</v>
      </c>
      <c r="AC1772" s="42">
        <v>44595.62533333333</v>
      </c>
      <c r="AD1772" s="44">
        <v>21.21</v>
      </c>
      <c r="AE1772" s="44">
        <v>18.346</v>
      </c>
      <c r="AF1772" s="43">
        <f t="shared" si="531"/>
        <v>0</v>
      </c>
      <c r="AG1772" s="41">
        <v>44593</v>
      </c>
      <c r="AH1772">
        <v>15.89</v>
      </c>
      <c r="AI1772">
        <v>6.8917000000000002</v>
      </c>
      <c r="AJ1772" s="39">
        <f t="shared" si="518"/>
        <v>-5.6414843885265005E-3</v>
      </c>
      <c r="AK1772" s="45">
        <v>44563</v>
      </c>
      <c r="AL1772">
        <v>18.34</v>
      </c>
      <c r="AM1772">
        <v>13.5665</v>
      </c>
      <c r="AN1772" s="39">
        <f t="shared" si="519"/>
        <v>6.028831607984962E-3</v>
      </c>
      <c r="AO1772" s="41">
        <v>44593</v>
      </c>
      <c r="AP1772">
        <v>9.3000000000000007</v>
      </c>
      <c r="AQ1772">
        <v>8.5703999999999994</v>
      </c>
      <c r="AR1772" s="18">
        <f t="shared" si="520"/>
        <v>1.0746157080782923E-3</v>
      </c>
      <c r="AS1772" s="41">
        <v>44593</v>
      </c>
      <c r="AT1772">
        <v>11.28</v>
      </c>
      <c r="AU1772">
        <v>9.8831000000000007</v>
      </c>
      <c r="AV1772" s="39">
        <f t="shared" si="521"/>
        <v>7.1333217841457117E-3</v>
      </c>
      <c r="AW1772" s="41">
        <v>44593</v>
      </c>
      <c r="AX1772">
        <v>11.05</v>
      </c>
      <c r="AY1772">
        <v>7.5632000000000001</v>
      </c>
      <c r="AZ1772" s="39">
        <f t="shared" si="522"/>
        <v>-8.9627338959064381E-3</v>
      </c>
      <c r="BA1772" s="41">
        <v>44593</v>
      </c>
      <c r="BB1772">
        <v>7.1</v>
      </c>
      <c r="BC1772">
        <v>4.6916000000000002</v>
      </c>
      <c r="BD1772" s="39">
        <f t="shared" si="523"/>
        <v>-6.9847182830291401E-3</v>
      </c>
      <c r="BE1772" s="41">
        <v>44593</v>
      </c>
      <c r="BF1772">
        <v>12.3</v>
      </c>
      <c r="BG1772">
        <v>9.5117999999999991</v>
      </c>
      <c r="BH1772" s="39">
        <f t="shared" si="524"/>
        <v>0</v>
      </c>
      <c r="BI1772" s="41">
        <v>44593</v>
      </c>
      <c r="BJ1772">
        <v>1.35</v>
      </c>
      <c r="BK1772">
        <v>1.35</v>
      </c>
      <c r="BL1772" s="39">
        <f t="shared" si="525"/>
        <v>7.462686567164185E-3</v>
      </c>
      <c r="BM1772" s="41">
        <v>44593</v>
      </c>
      <c r="BN1772">
        <v>7.38</v>
      </c>
      <c r="BO1772">
        <v>5.4413</v>
      </c>
      <c r="BP1772" s="46">
        <f t="shared" si="526"/>
        <v>-1.3581221208728007E-3</v>
      </c>
      <c r="BQ1772" s="41">
        <v>44593</v>
      </c>
      <c r="BR1772">
        <v>8.7200000000000006</v>
      </c>
      <c r="BS1772">
        <v>7.7897999999999996</v>
      </c>
      <c r="BT1772" s="18">
        <f t="shared" si="527"/>
        <v>-6.8337710686692393E-3</v>
      </c>
      <c r="BU1772" s="41">
        <v>44593</v>
      </c>
      <c r="BV1772">
        <v>4.5</v>
      </c>
      <c r="BW1772">
        <v>3.2848999999999999</v>
      </c>
      <c r="BX1772" s="39">
        <f t="shared" si="528"/>
        <v>1.8100108476677448E-2</v>
      </c>
      <c r="BY1772" s="41">
        <v>44886</v>
      </c>
      <c r="BZ1772">
        <v>12.4</v>
      </c>
      <c r="CA1772">
        <v>9.6201000000000008</v>
      </c>
    </row>
    <row r="1773" spans="1:79">
      <c r="A1773" s="41">
        <v>44594</v>
      </c>
      <c r="B1773">
        <v>7.72</v>
      </c>
      <c r="C1773">
        <v>5.1237000000000004</v>
      </c>
      <c r="D1773" s="34">
        <f t="shared" si="514"/>
        <v>-3.8688856054125138E-3</v>
      </c>
      <c r="E1773" s="41">
        <v>44594</v>
      </c>
      <c r="F1773">
        <v>1.66</v>
      </c>
      <c r="G1773">
        <v>1.66</v>
      </c>
      <c r="H1773" s="39">
        <f t="shared" si="515"/>
        <v>0</v>
      </c>
      <c r="L1773" s="38"/>
      <c r="M1773" s="41">
        <v>44594</v>
      </c>
      <c r="N1773">
        <v>5.25</v>
      </c>
      <c r="O1773">
        <v>3.5078999999999998</v>
      </c>
      <c r="P1773" s="43">
        <f t="shared" si="516"/>
        <v>0</v>
      </c>
      <c r="Q1773" s="41">
        <v>44594</v>
      </c>
      <c r="R1773">
        <v>2.06</v>
      </c>
      <c r="S1773">
        <v>1.5302</v>
      </c>
      <c r="T1773" s="39">
        <f t="shared" si="517"/>
        <v>0</v>
      </c>
      <c r="U1773" s="42">
        <v>44596.62533333333</v>
      </c>
      <c r="V1773" s="44">
        <v>8.6</v>
      </c>
      <c r="W1773" s="44">
        <v>6.7619999999999996</v>
      </c>
      <c r="X1773" s="43">
        <f t="shared" si="529"/>
        <v>-1.270258431887876E-2</v>
      </c>
      <c r="Y1773" s="42">
        <v>44596.62533333333</v>
      </c>
      <c r="Z1773" s="44">
        <v>9.23</v>
      </c>
      <c r="AA1773" s="44">
        <v>7.4809999999999999</v>
      </c>
      <c r="AB1773" s="43">
        <f t="shared" si="530"/>
        <v>0</v>
      </c>
      <c r="AC1773" s="42">
        <v>44596.62533333333</v>
      </c>
      <c r="AD1773" s="44">
        <v>21.21</v>
      </c>
      <c r="AE1773" s="44">
        <v>18.346</v>
      </c>
      <c r="AF1773" s="43">
        <f t="shared" si="531"/>
        <v>0</v>
      </c>
      <c r="AG1773" s="41">
        <v>44594</v>
      </c>
      <c r="AH1773">
        <v>15.6</v>
      </c>
      <c r="AI1773">
        <v>6.7659000000000002</v>
      </c>
      <c r="AJ1773" s="39">
        <f t="shared" si="518"/>
        <v>-1.8253841577549793E-2</v>
      </c>
      <c r="AK1773" s="45">
        <v>44594</v>
      </c>
      <c r="AL1773">
        <v>18.329999999999998</v>
      </c>
      <c r="AM1773">
        <v>13.559100000000001</v>
      </c>
      <c r="AN1773" s="39">
        <f t="shared" si="519"/>
        <v>-5.4546124645256638E-4</v>
      </c>
      <c r="AO1773" s="41">
        <v>44594</v>
      </c>
      <c r="AP1773">
        <v>9.3000000000000007</v>
      </c>
      <c r="AQ1773">
        <v>8.5703999999999994</v>
      </c>
      <c r="AR1773" s="18">
        <f t="shared" si="520"/>
        <v>0</v>
      </c>
      <c r="AS1773" s="41">
        <v>44594</v>
      </c>
      <c r="AT1773">
        <v>11.28</v>
      </c>
      <c r="AU1773">
        <v>9.8831000000000007</v>
      </c>
      <c r="AV1773" s="39">
        <f t="shared" si="521"/>
        <v>0</v>
      </c>
      <c r="AW1773" s="41">
        <v>44594</v>
      </c>
      <c r="AX1773">
        <v>11.05</v>
      </c>
      <c r="AY1773">
        <v>7.5632000000000001</v>
      </c>
      <c r="AZ1773" s="39">
        <f t="shared" si="522"/>
        <v>0</v>
      </c>
      <c r="BA1773" s="41">
        <v>44594</v>
      </c>
      <c r="BB1773">
        <v>7.19</v>
      </c>
      <c r="BC1773">
        <v>4.7511000000000001</v>
      </c>
      <c r="BD1773" s="39">
        <f t="shared" si="523"/>
        <v>1.2682240600221648E-2</v>
      </c>
      <c r="BE1773" s="41">
        <v>44594</v>
      </c>
      <c r="BF1773">
        <v>12</v>
      </c>
      <c r="BG1773">
        <v>9.2797999999999998</v>
      </c>
      <c r="BH1773" s="39">
        <f t="shared" si="524"/>
        <v>-2.4390756744254435E-2</v>
      </c>
      <c r="BI1773" s="41">
        <v>44594</v>
      </c>
      <c r="BJ1773">
        <v>1.36</v>
      </c>
      <c r="BK1773">
        <v>1.36</v>
      </c>
      <c r="BL1773" s="39">
        <f t="shared" si="525"/>
        <v>7.4074074074074138E-3</v>
      </c>
      <c r="BM1773" s="41">
        <v>44594</v>
      </c>
      <c r="BN1773">
        <v>7.39</v>
      </c>
      <c r="BO1773">
        <v>5.4486999999999997</v>
      </c>
      <c r="BP1773" s="46">
        <f t="shared" si="526"/>
        <v>1.3599691250252015E-3</v>
      </c>
      <c r="BQ1773" s="41">
        <v>44594</v>
      </c>
      <c r="BR1773">
        <v>8.75</v>
      </c>
      <c r="BS1773">
        <v>7.8166000000000002</v>
      </c>
      <c r="BT1773" s="18">
        <f t="shared" si="527"/>
        <v>3.4403964158259007E-3</v>
      </c>
      <c r="BU1773" s="41">
        <v>44594</v>
      </c>
      <c r="BV1773">
        <v>4.6100000000000003</v>
      </c>
      <c r="BW1773">
        <v>3.3652000000000002</v>
      </c>
      <c r="BX1773" s="39">
        <f t="shared" si="528"/>
        <v>2.4445188590215917E-2</v>
      </c>
      <c r="BY1773" s="41">
        <v>44887</v>
      </c>
      <c r="BZ1773">
        <v>12.4</v>
      </c>
      <c r="CA1773">
        <v>9.6201000000000008</v>
      </c>
    </row>
    <row r="1774" spans="1:79">
      <c r="A1774" s="41">
        <v>44595</v>
      </c>
      <c r="B1774">
        <v>7.72</v>
      </c>
      <c r="C1774">
        <v>5.1237000000000004</v>
      </c>
      <c r="D1774" s="34">
        <f t="shared" si="514"/>
        <v>0</v>
      </c>
      <c r="E1774" s="41">
        <v>44595</v>
      </c>
      <c r="F1774">
        <v>1.6</v>
      </c>
      <c r="G1774">
        <v>1.6</v>
      </c>
      <c r="H1774" s="39">
        <f t="shared" si="515"/>
        <v>-3.6144578313252913E-2</v>
      </c>
      <c r="L1774" s="38"/>
      <c r="M1774" s="41">
        <v>44595</v>
      </c>
      <c r="N1774">
        <v>5.25</v>
      </c>
      <c r="O1774">
        <v>3.5078999999999998</v>
      </c>
      <c r="P1774" s="43">
        <f t="shared" si="516"/>
        <v>0</v>
      </c>
      <c r="Q1774" s="41">
        <v>44595</v>
      </c>
      <c r="R1774">
        <v>2.0699999999999998</v>
      </c>
      <c r="S1774">
        <v>1.5376000000000001</v>
      </c>
      <c r="T1774" s="39">
        <f t="shared" si="517"/>
        <v>4.8359691543589552E-3</v>
      </c>
      <c r="U1774" s="42">
        <v>44599.62533333333</v>
      </c>
      <c r="V1774" s="44">
        <v>8.6</v>
      </c>
      <c r="W1774" s="44">
        <v>6.7619999999999996</v>
      </c>
      <c r="X1774" s="43">
        <f t="shared" si="529"/>
        <v>0</v>
      </c>
      <c r="Y1774" s="42">
        <v>44599.62533333333</v>
      </c>
      <c r="Z1774" s="44">
        <v>9.23</v>
      </c>
      <c r="AA1774" s="44">
        <v>7.4809999999999999</v>
      </c>
      <c r="AB1774" s="43">
        <f t="shared" si="530"/>
        <v>0</v>
      </c>
      <c r="AC1774" s="42">
        <v>44599.62533333333</v>
      </c>
      <c r="AD1774" s="44">
        <v>21.25</v>
      </c>
      <c r="AE1774" s="44">
        <v>18.38</v>
      </c>
      <c r="AF1774" s="43">
        <f t="shared" si="531"/>
        <v>1.8532650168973574E-3</v>
      </c>
      <c r="AG1774" s="41">
        <v>44595</v>
      </c>
      <c r="AH1774">
        <v>15.5</v>
      </c>
      <c r="AI1774">
        <v>6.7225999999999999</v>
      </c>
      <c r="AJ1774" s="39">
        <f t="shared" si="518"/>
        <v>-6.3997398720052525E-3</v>
      </c>
      <c r="AK1774" s="45">
        <v>44622</v>
      </c>
      <c r="AL1774">
        <v>18</v>
      </c>
      <c r="AM1774">
        <v>13.315</v>
      </c>
      <c r="AN1774" s="39">
        <f t="shared" si="519"/>
        <v>-1.8002669793717969E-2</v>
      </c>
      <c r="AO1774" s="41">
        <v>44595</v>
      </c>
      <c r="AP1774">
        <v>9.5</v>
      </c>
      <c r="AQ1774">
        <v>8.7546999999999997</v>
      </c>
      <c r="AR1774" s="18">
        <f t="shared" si="520"/>
        <v>2.150424717632787E-2</v>
      </c>
      <c r="AS1774" s="41">
        <v>44595</v>
      </c>
      <c r="AT1774">
        <v>11.26</v>
      </c>
      <c r="AU1774">
        <v>9.8656000000000006</v>
      </c>
      <c r="AV1774" s="39">
        <f t="shared" si="521"/>
        <v>-1.7706994768847903E-3</v>
      </c>
      <c r="AW1774" s="41">
        <v>44595</v>
      </c>
      <c r="AX1774">
        <v>11.05</v>
      </c>
      <c r="AY1774">
        <v>7.5632000000000001</v>
      </c>
      <c r="AZ1774" s="39">
        <f t="shared" si="522"/>
        <v>0</v>
      </c>
      <c r="BA1774" s="41">
        <v>44595</v>
      </c>
      <c r="BB1774">
        <v>7.17</v>
      </c>
      <c r="BC1774">
        <v>4.7378999999999998</v>
      </c>
      <c r="BD1774" s="39">
        <f t="shared" si="523"/>
        <v>-2.7783039717118817E-3</v>
      </c>
      <c r="BE1774" s="41">
        <v>44595</v>
      </c>
      <c r="BF1774">
        <v>12.29</v>
      </c>
      <c r="BG1774">
        <v>9.5040999999999993</v>
      </c>
      <c r="BH1774" s="39">
        <f t="shared" si="524"/>
        <v>2.4170779542662505E-2</v>
      </c>
      <c r="BI1774" s="41">
        <v>44595</v>
      </c>
      <c r="BJ1774">
        <v>1.33</v>
      </c>
      <c r="BK1774">
        <v>1.33</v>
      </c>
      <c r="BL1774" s="39">
        <f t="shared" si="525"/>
        <v>-2.2058823529411783E-2</v>
      </c>
      <c r="BM1774" s="41">
        <v>44595</v>
      </c>
      <c r="BN1774">
        <v>7.4</v>
      </c>
      <c r="BO1774">
        <v>5.4561000000000002</v>
      </c>
      <c r="BP1774" s="46">
        <f t="shared" si="526"/>
        <v>1.3581221208729638E-3</v>
      </c>
      <c r="BQ1774" s="41">
        <v>44595</v>
      </c>
      <c r="BR1774">
        <v>8.74</v>
      </c>
      <c r="BS1774">
        <v>7.8075999999999999</v>
      </c>
      <c r="BT1774" s="18">
        <f t="shared" si="527"/>
        <v>-1.1513957475117495E-3</v>
      </c>
      <c r="BU1774" s="41">
        <v>44595</v>
      </c>
      <c r="BV1774">
        <v>4.74</v>
      </c>
      <c r="BW1774">
        <v>3.4601000000000002</v>
      </c>
      <c r="BX1774" s="39">
        <f t="shared" si="528"/>
        <v>2.8200404136455481E-2</v>
      </c>
      <c r="BY1774" s="41">
        <v>44888</v>
      </c>
      <c r="BZ1774">
        <v>12.2</v>
      </c>
      <c r="CA1774">
        <v>9.4649000000000001</v>
      </c>
    </row>
    <row r="1775" spans="1:79">
      <c r="A1775" s="41">
        <v>44596</v>
      </c>
      <c r="B1775">
        <v>7.72</v>
      </c>
      <c r="C1775">
        <v>5.1237000000000004</v>
      </c>
      <c r="D1775" s="34">
        <f t="shared" si="514"/>
        <v>0</v>
      </c>
      <c r="E1775" s="41">
        <v>44596</v>
      </c>
      <c r="F1775">
        <v>1.67</v>
      </c>
      <c r="G1775">
        <v>1.67</v>
      </c>
      <c r="H1775" s="39">
        <f t="shared" si="515"/>
        <v>4.37499999999999E-2</v>
      </c>
      <c r="L1775" s="38"/>
      <c r="M1775" s="41">
        <v>44596</v>
      </c>
      <c r="N1775">
        <v>5.25</v>
      </c>
      <c r="O1775">
        <v>3.5078999999999998</v>
      </c>
      <c r="P1775" s="43">
        <f t="shared" si="516"/>
        <v>0</v>
      </c>
      <c r="Q1775" s="41">
        <v>44596</v>
      </c>
      <c r="R1775">
        <v>2.08</v>
      </c>
      <c r="S1775">
        <v>1.5449999999999999</v>
      </c>
      <c r="T1775" s="39">
        <f t="shared" si="517"/>
        <v>4.8126951092610894E-3</v>
      </c>
      <c r="U1775" s="42">
        <v>44600.62533333333</v>
      </c>
      <c r="V1775" s="44">
        <v>8.61</v>
      </c>
      <c r="W1775" s="44">
        <v>6.77</v>
      </c>
      <c r="X1775" s="43">
        <f t="shared" si="529"/>
        <v>1.1830819284235445E-3</v>
      </c>
      <c r="Y1775" s="42">
        <v>44600.62533333333</v>
      </c>
      <c r="Z1775" s="44">
        <v>9</v>
      </c>
      <c r="AA1775" s="44">
        <v>7.2949999999999999</v>
      </c>
      <c r="AB1775" s="43">
        <f t="shared" si="530"/>
        <v>-2.4862986231787187E-2</v>
      </c>
      <c r="AC1775" s="42">
        <v>44600.62533333333</v>
      </c>
      <c r="AD1775" s="44">
        <v>22.2</v>
      </c>
      <c r="AE1775" s="44">
        <v>19.202000000000002</v>
      </c>
      <c r="AF1775" s="43">
        <f t="shared" si="531"/>
        <v>4.4722524483133991E-2</v>
      </c>
      <c r="AG1775" s="41">
        <v>44596</v>
      </c>
      <c r="AH1775">
        <v>15.6</v>
      </c>
      <c r="AI1775">
        <v>6.7659000000000002</v>
      </c>
      <c r="AJ1775" s="39">
        <f t="shared" si="518"/>
        <v>6.4409603427245917E-3</v>
      </c>
      <c r="AK1775" s="45">
        <v>44653</v>
      </c>
      <c r="AL1775">
        <v>18.100000000000001</v>
      </c>
      <c r="AM1775">
        <v>13.388999999999999</v>
      </c>
      <c r="AN1775" s="39">
        <f t="shared" si="519"/>
        <v>5.5576417574164363E-3</v>
      </c>
      <c r="AO1775" s="41">
        <v>44596</v>
      </c>
      <c r="AP1775">
        <v>9.5</v>
      </c>
      <c r="AQ1775">
        <v>8.7546999999999997</v>
      </c>
      <c r="AR1775" s="18">
        <f t="shared" si="520"/>
        <v>0</v>
      </c>
      <c r="AS1775" s="41">
        <v>44596</v>
      </c>
      <c r="AT1775">
        <v>11</v>
      </c>
      <c r="AU1775">
        <v>9.6378000000000004</v>
      </c>
      <c r="AV1775" s="39">
        <f t="shared" si="521"/>
        <v>-2.3090334090171933E-2</v>
      </c>
      <c r="AW1775" s="41">
        <v>44596</v>
      </c>
      <c r="AX1775">
        <v>11.05</v>
      </c>
      <c r="AY1775">
        <v>7.5632000000000001</v>
      </c>
      <c r="AZ1775" s="39">
        <f t="shared" si="522"/>
        <v>0</v>
      </c>
      <c r="BA1775" s="41">
        <v>44596</v>
      </c>
      <c r="BB1775">
        <v>7.16</v>
      </c>
      <c r="BC1775">
        <v>4.7313000000000001</v>
      </c>
      <c r="BD1775" s="39">
        <f t="shared" si="523"/>
        <v>-1.393022225036349E-3</v>
      </c>
      <c r="BE1775" s="41">
        <v>44596</v>
      </c>
      <c r="BF1775">
        <v>12.29</v>
      </c>
      <c r="BG1775">
        <v>9.5040999999999993</v>
      </c>
      <c r="BH1775" s="39">
        <f t="shared" si="524"/>
        <v>0</v>
      </c>
      <c r="BI1775" s="41">
        <v>44596</v>
      </c>
      <c r="BJ1775">
        <v>1.32</v>
      </c>
      <c r="BK1775">
        <v>1.32</v>
      </c>
      <c r="BL1775" s="39">
        <f t="shared" si="525"/>
        <v>-7.5187969924812095E-3</v>
      </c>
      <c r="BM1775" s="41">
        <v>44596</v>
      </c>
      <c r="BN1775">
        <v>7.43</v>
      </c>
      <c r="BO1775">
        <v>5.4782000000000002</v>
      </c>
      <c r="BP1775" s="46">
        <f t="shared" si="526"/>
        <v>4.0505122706695276E-3</v>
      </c>
      <c r="BQ1775" s="41">
        <v>44596</v>
      </c>
      <c r="BR1775">
        <v>8.6999999999999993</v>
      </c>
      <c r="BS1775">
        <v>7.7718999999999996</v>
      </c>
      <c r="BT1775" s="18">
        <f t="shared" si="527"/>
        <v>-4.572467851836709E-3</v>
      </c>
      <c r="BU1775" s="41">
        <v>44596</v>
      </c>
      <c r="BV1775">
        <v>4.7</v>
      </c>
      <c r="BW1775">
        <v>3.4308999999999998</v>
      </c>
      <c r="BX1775" s="39">
        <f t="shared" si="528"/>
        <v>-8.4390624548424421E-3</v>
      </c>
      <c r="BY1775" s="41">
        <v>44889</v>
      </c>
      <c r="BZ1775">
        <v>12.2</v>
      </c>
      <c r="CA1775">
        <v>9.4649000000000001</v>
      </c>
    </row>
    <row r="1776" spans="1:79">
      <c r="A1776" s="41">
        <v>44599</v>
      </c>
      <c r="B1776">
        <v>7.7</v>
      </c>
      <c r="C1776">
        <v>5.1105</v>
      </c>
      <c r="D1776" s="34">
        <f t="shared" si="514"/>
        <v>-2.5762632472627832E-3</v>
      </c>
      <c r="E1776" s="41">
        <v>44599</v>
      </c>
      <c r="F1776">
        <v>1.74</v>
      </c>
      <c r="G1776">
        <v>1.74</v>
      </c>
      <c r="H1776" s="39">
        <f t="shared" si="515"/>
        <v>4.1916167664670698E-2</v>
      </c>
      <c r="L1776" s="38"/>
      <c r="M1776" s="41">
        <v>44599</v>
      </c>
      <c r="N1776">
        <v>5.25</v>
      </c>
      <c r="O1776">
        <v>3.5078999999999998</v>
      </c>
      <c r="P1776" s="43">
        <f t="shared" si="516"/>
        <v>0</v>
      </c>
      <c r="Q1776" s="41">
        <v>44599</v>
      </c>
      <c r="R1776">
        <v>2.14</v>
      </c>
      <c r="S1776">
        <v>1.5895999999999999</v>
      </c>
      <c r="T1776" s="39">
        <f t="shared" si="517"/>
        <v>2.886731391585759E-2</v>
      </c>
      <c r="U1776" s="42">
        <v>44601.62533333333</v>
      </c>
      <c r="V1776" s="44">
        <v>8.65</v>
      </c>
      <c r="W1776" s="44">
        <v>6.8019999999999996</v>
      </c>
      <c r="X1776" s="43">
        <f t="shared" si="529"/>
        <v>4.726735598227479E-3</v>
      </c>
      <c r="Y1776" s="42">
        <v>44601.62533333333</v>
      </c>
      <c r="Z1776" s="44">
        <v>9</v>
      </c>
      <c r="AA1776" s="44">
        <v>7.2949999999999999</v>
      </c>
      <c r="AB1776" s="43">
        <f t="shared" si="530"/>
        <v>0</v>
      </c>
      <c r="AC1776" s="42">
        <v>44601.62533333333</v>
      </c>
      <c r="AD1776" s="44">
        <v>22.21</v>
      </c>
      <c r="AE1776" s="44">
        <v>19.210999999999999</v>
      </c>
      <c r="AF1776" s="43">
        <f t="shared" si="531"/>
        <v>4.6870117696056596E-4</v>
      </c>
      <c r="AG1776" s="41">
        <v>44599</v>
      </c>
      <c r="AH1776">
        <v>15.7</v>
      </c>
      <c r="AI1776">
        <v>6.8093000000000004</v>
      </c>
      <c r="AJ1776" s="39">
        <f t="shared" si="518"/>
        <v>6.4145198717096182E-3</v>
      </c>
      <c r="AK1776" s="45">
        <v>44744</v>
      </c>
      <c r="AL1776">
        <v>18.190000000000001</v>
      </c>
      <c r="AM1776">
        <v>13.4556</v>
      </c>
      <c r="AN1776" s="39">
        <f t="shared" si="519"/>
        <v>4.9742325789828299E-3</v>
      </c>
      <c r="AO1776" s="41">
        <v>44599</v>
      </c>
      <c r="AP1776">
        <v>9.1</v>
      </c>
      <c r="AQ1776">
        <v>8.3861000000000008</v>
      </c>
      <c r="AR1776" s="18">
        <f t="shared" si="520"/>
        <v>-4.2103098906872756E-2</v>
      </c>
      <c r="AS1776" s="41">
        <v>44599</v>
      </c>
      <c r="AT1776">
        <v>10.8</v>
      </c>
      <c r="AU1776">
        <v>9.4626000000000001</v>
      </c>
      <c r="AV1776" s="39">
        <f t="shared" si="521"/>
        <v>-1.8178422461557642E-2</v>
      </c>
      <c r="AW1776" s="41">
        <v>44599</v>
      </c>
      <c r="AX1776">
        <v>11.05</v>
      </c>
      <c r="AY1776">
        <v>7.5632000000000001</v>
      </c>
      <c r="AZ1776" s="39">
        <f t="shared" si="522"/>
        <v>0</v>
      </c>
      <c r="BA1776" s="41">
        <v>44599</v>
      </c>
      <c r="BB1776">
        <v>7.18</v>
      </c>
      <c r="BC1776">
        <v>4.7445000000000004</v>
      </c>
      <c r="BD1776" s="39">
        <f t="shared" si="523"/>
        <v>2.7899308858031244E-3</v>
      </c>
      <c r="BE1776" s="41">
        <v>44599</v>
      </c>
      <c r="BF1776">
        <v>12.29</v>
      </c>
      <c r="BG1776">
        <v>9.5040999999999993</v>
      </c>
      <c r="BH1776" s="39">
        <f t="shared" si="524"/>
        <v>0</v>
      </c>
      <c r="BI1776" s="41">
        <v>44599</v>
      </c>
      <c r="BJ1776">
        <v>1.34</v>
      </c>
      <c r="BK1776">
        <v>1.34</v>
      </c>
      <c r="BL1776" s="39">
        <f t="shared" si="525"/>
        <v>1.5151515151515164E-2</v>
      </c>
      <c r="BM1776" s="41">
        <v>44599</v>
      </c>
      <c r="BN1776">
        <v>7.43</v>
      </c>
      <c r="BO1776">
        <v>5.4782000000000002</v>
      </c>
      <c r="BP1776" s="46">
        <f t="shared" si="526"/>
        <v>0</v>
      </c>
      <c r="BQ1776" s="41">
        <v>44599</v>
      </c>
      <c r="BR1776">
        <v>8.6999999999999993</v>
      </c>
      <c r="BS1776">
        <v>7.7718999999999996</v>
      </c>
      <c r="BT1776" s="18">
        <f t="shared" si="527"/>
        <v>0</v>
      </c>
      <c r="BU1776" s="41">
        <v>44599</v>
      </c>
      <c r="BV1776">
        <v>4.7300000000000004</v>
      </c>
      <c r="BW1776">
        <v>3.4527999999999999</v>
      </c>
      <c r="BX1776" s="39">
        <f t="shared" si="528"/>
        <v>6.3831647672622435E-3</v>
      </c>
      <c r="BY1776" s="41">
        <v>44890</v>
      </c>
      <c r="BZ1776">
        <v>12.25</v>
      </c>
      <c r="CA1776">
        <v>9.5037000000000003</v>
      </c>
    </row>
    <row r="1777" spans="1:79">
      <c r="A1777" s="41">
        <v>44600</v>
      </c>
      <c r="B1777">
        <v>7.69</v>
      </c>
      <c r="C1777">
        <v>5.1037999999999997</v>
      </c>
      <c r="D1777" s="34">
        <f t="shared" si="514"/>
        <v>-1.311026318364225E-3</v>
      </c>
      <c r="E1777" s="41">
        <v>44600</v>
      </c>
      <c r="F1777">
        <v>1.81</v>
      </c>
      <c r="G1777">
        <v>1.81</v>
      </c>
      <c r="H1777" s="39">
        <f t="shared" si="515"/>
        <v>4.0229885057471299E-2</v>
      </c>
      <c r="L1777" s="38"/>
      <c r="M1777" s="41">
        <v>44600</v>
      </c>
      <c r="N1777">
        <v>5.24</v>
      </c>
      <c r="O1777">
        <v>3.5011999999999999</v>
      </c>
      <c r="P1777" s="43">
        <f t="shared" si="516"/>
        <v>-1.9099746286952105E-3</v>
      </c>
      <c r="Q1777" s="41">
        <v>44600</v>
      </c>
      <c r="R1777">
        <v>2.11</v>
      </c>
      <c r="S1777">
        <v>1.5672999999999999</v>
      </c>
      <c r="T1777" s="39">
        <f t="shared" si="517"/>
        <v>-1.4028686462003013E-2</v>
      </c>
      <c r="U1777" s="42">
        <v>44602.62533333333</v>
      </c>
      <c r="V1777" s="44">
        <v>8.65</v>
      </c>
      <c r="W1777" s="44">
        <v>6.8019999999999996</v>
      </c>
      <c r="X1777" s="43">
        <f t="shared" si="529"/>
        <v>0</v>
      </c>
      <c r="Y1777" s="42">
        <v>44602.62533333333</v>
      </c>
      <c r="Z1777" s="44">
        <v>9</v>
      </c>
      <c r="AA1777" s="44">
        <v>7.2949999999999999</v>
      </c>
      <c r="AB1777" s="43">
        <f t="shared" si="530"/>
        <v>0</v>
      </c>
      <c r="AC1777" s="42">
        <v>44602.62533333333</v>
      </c>
      <c r="AD1777" s="44">
        <v>22.21</v>
      </c>
      <c r="AE1777" s="44">
        <v>19.210999999999999</v>
      </c>
      <c r="AF1777" s="43">
        <f t="shared" si="531"/>
        <v>0</v>
      </c>
      <c r="AG1777" s="41">
        <v>44600</v>
      </c>
      <c r="AH1777">
        <v>15.68</v>
      </c>
      <c r="AI1777">
        <v>6.8006000000000002</v>
      </c>
      <c r="AJ1777" s="39">
        <f t="shared" si="518"/>
        <v>-1.2776643707870341E-3</v>
      </c>
      <c r="AK1777" s="45">
        <v>44775</v>
      </c>
      <c r="AL1777">
        <v>18.02</v>
      </c>
      <c r="AM1777">
        <v>13.329800000000001</v>
      </c>
      <c r="AN1777" s="39">
        <f t="shared" si="519"/>
        <v>-9.3492672195962957E-3</v>
      </c>
      <c r="AO1777" s="41">
        <v>44600</v>
      </c>
      <c r="AP1777">
        <v>9.1</v>
      </c>
      <c r="AQ1777">
        <v>8.3861000000000008</v>
      </c>
      <c r="AR1777" s="18">
        <f t="shared" si="520"/>
        <v>0</v>
      </c>
      <c r="AS1777" s="41">
        <v>44600</v>
      </c>
      <c r="AT1777">
        <v>11</v>
      </c>
      <c r="AU1777">
        <v>9.6378000000000004</v>
      </c>
      <c r="AV1777" s="39">
        <f t="shared" si="521"/>
        <v>1.8514995878511218E-2</v>
      </c>
      <c r="AW1777" s="41">
        <v>44600</v>
      </c>
      <c r="AX1777">
        <v>11.05</v>
      </c>
      <c r="AY1777">
        <v>7.5632000000000001</v>
      </c>
      <c r="AZ1777" s="39">
        <f t="shared" si="522"/>
        <v>0</v>
      </c>
      <c r="BA1777" s="41">
        <v>44600</v>
      </c>
      <c r="BB1777">
        <v>7.26</v>
      </c>
      <c r="BC1777">
        <v>4.7972999999999999</v>
      </c>
      <c r="BD1777" s="39">
        <f t="shared" si="523"/>
        <v>1.1128675308251557E-2</v>
      </c>
      <c r="BE1777" s="41">
        <v>44600</v>
      </c>
      <c r="BF1777">
        <v>12.29</v>
      </c>
      <c r="BG1777">
        <v>9.5040999999999993</v>
      </c>
      <c r="BH1777" s="39">
        <f t="shared" si="524"/>
        <v>0</v>
      </c>
      <c r="BI1777" s="41">
        <v>44600</v>
      </c>
      <c r="BJ1777">
        <v>1.33</v>
      </c>
      <c r="BK1777">
        <v>1.33</v>
      </c>
      <c r="BL1777" s="39">
        <f t="shared" si="525"/>
        <v>-7.462686567164185E-3</v>
      </c>
      <c r="BM1777" s="41">
        <v>44600</v>
      </c>
      <c r="BN1777">
        <v>7.4</v>
      </c>
      <c r="BO1777">
        <v>5.4561000000000002</v>
      </c>
      <c r="BP1777" s="46">
        <f t="shared" si="526"/>
        <v>-4.0341718082581883E-3</v>
      </c>
      <c r="BQ1777" s="41">
        <v>44600</v>
      </c>
      <c r="BR1777">
        <v>8.68</v>
      </c>
      <c r="BS1777">
        <v>7.7539999999999996</v>
      </c>
      <c r="BT1777" s="18">
        <f t="shared" si="527"/>
        <v>-2.3031691092268336E-3</v>
      </c>
      <c r="BU1777" s="41">
        <v>44600</v>
      </c>
      <c r="BV1777">
        <v>4.7300000000000004</v>
      </c>
      <c r="BW1777">
        <v>3.4527999999999999</v>
      </c>
      <c r="BX1777" s="39">
        <f t="shared" si="528"/>
        <v>0</v>
      </c>
      <c r="BY1777" s="41">
        <v>44893</v>
      </c>
      <c r="BZ1777">
        <v>12.44</v>
      </c>
      <c r="CA1777">
        <v>9.6510999999999996</v>
      </c>
    </row>
    <row r="1778" spans="1:79">
      <c r="A1778" s="41">
        <v>44601</v>
      </c>
      <c r="B1778">
        <v>7.95</v>
      </c>
      <c r="C1778">
        <v>5.2763999999999998</v>
      </c>
      <c r="D1778" s="34">
        <f t="shared" si="514"/>
        <v>3.3817939574434755E-2</v>
      </c>
      <c r="E1778" s="41">
        <v>44601</v>
      </c>
      <c r="F1778">
        <v>1.89</v>
      </c>
      <c r="G1778">
        <v>1.89</v>
      </c>
      <c r="H1778" s="39">
        <f t="shared" si="515"/>
        <v>4.4198895027624224E-2</v>
      </c>
      <c r="L1778" s="38"/>
      <c r="M1778" s="41">
        <v>44601</v>
      </c>
      <c r="N1778">
        <v>5.25</v>
      </c>
      <c r="O1778">
        <v>3.5078999999999998</v>
      </c>
      <c r="P1778" s="43">
        <f t="shared" si="516"/>
        <v>1.9136296127041953E-3</v>
      </c>
      <c r="Q1778" s="41">
        <v>44601</v>
      </c>
      <c r="R1778">
        <v>2.12</v>
      </c>
      <c r="S1778">
        <v>1.5747</v>
      </c>
      <c r="T1778" s="39">
        <f t="shared" si="517"/>
        <v>4.7214955656224552E-3</v>
      </c>
      <c r="U1778" s="42">
        <v>44603.62533333333</v>
      </c>
      <c r="V1778" s="44">
        <v>8.65</v>
      </c>
      <c r="W1778" s="44">
        <v>6.8019999999999996</v>
      </c>
      <c r="X1778" s="43">
        <f t="shared" si="529"/>
        <v>0</v>
      </c>
      <c r="Y1778" s="42">
        <v>44603.62533333333</v>
      </c>
      <c r="Z1778" s="44">
        <v>9.23</v>
      </c>
      <c r="AA1778" s="44">
        <v>7.4809999999999999</v>
      </c>
      <c r="AB1778" s="43">
        <f t="shared" si="530"/>
        <v>2.5496915695681965E-2</v>
      </c>
      <c r="AC1778" s="42">
        <v>44603.62533333333</v>
      </c>
      <c r="AD1778" s="44">
        <v>22.21</v>
      </c>
      <c r="AE1778" s="44">
        <v>19.210999999999999</v>
      </c>
      <c r="AF1778" s="43">
        <f t="shared" si="531"/>
        <v>0</v>
      </c>
      <c r="AG1778" s="41">
        <v>44601</v>
      </c>
      <c r="AH1778">
        <v>15.5</v>
      </c>
      <c r="AI1778">
        <v>6.7225999999999999</v>
      </c>
      <c r="AJ1778" s="39">
        <f t="shared" si="518"/>
        <v>-1.1469576213863525E-2</v>
      </c>
      <c r="AK1778" s="45">
        <v>44806</v>
      </c>
      <c r="AL1778">
        <v>18.09</v>
      </c>
      <c r="AM1778">
        <v>13.381600000000001</v>
      </c>
      <c r="AN1778" s="39">
        <f t="shared" si="519"/>
        <v>3.8860297978964473E-3</v>
      </c>
      <c r="AO1778" s="41">
        <v>44601</v>
      </c>
      <c r="AP1778">
        <v>9.1</v>
      </c>
      <c r="AQ1778">
        <v>8.3861000000000008</v>
      </c>
      <c r="AR1778" s="18">
        <f t="shared" si="520"/>
        <v>0</v>
      </c>
      <c r="AS1778" s="41">
        <v>44601</v>
      </c>
      <c r="AT1778">
        <v>11.18</v>
      </c>
      <c r="AU1778">
        <v>9.7955000000000005</v>
      </c>
      <c r="AV1778" s="39">
        <f t="shared" si="521"/>
        <v>1.6362655377783329E-2</v>
      </c>
      <c r="AW1778" s="41">
        <v>44601</v>
      </c>
      <c r="AX1778">
        <v>11</v>
      </c>
      <c r="AY1778">
        <v>7.5289000000000001</v>
      </c>
      <c r="AZ1778" s="39">
        <f t="shared" si="522"/>
        <v>-4.5351174106198428E-3</v>
      </c>
      <c r="BA1778" s="41">
        <v>44601</v>
      </c>
      <c r="BB1778">
        <v>7.24</v>
      </c>
      <c r="BC1778">
        <v>4.7840999999999996</v>
      </c>
      <c r="BD1778" s="39">
        <f t="shared" si="523"/>
        <v>-2.7515477456069712E-3</v>
      </c>
      <c r="BE1778" s="41">
        <v>44601</v>
      </c>
      <c r="BF1778">
        <v>12.29</v>
      </c>
      <c r="BG1778">
        <v>9.5040999999999993</v>
      </c>
      <c r="BH1778" s="39">
        <f t="shared" si="524"/>
        <v>0</v>
      </c>
      <c r="BI1778" s="41">
        <v>44601</v>
      </c>
      <c r="BJ1778">
        <v>1.33</v>
      </c>
      <c r="BK1778">
        <v>1.33</v>
      </c>
      <c r="BL1778" s="39">
        <f t="shared" si="525"/>
        <v>0</v>
      </c>
      <c r="BM1778" s="41">
        <v>44601</v>
      </c>
      <c r="BN1778">
        <v>7.38</v>
      </c>
      <c r="BO1778">
        <v>5.4413</v>
      </c>
      <c r="BP1778" s="46">
        <f t="shared" si="526"/>
        <v>-2.7125602536610667E-3</v>
      </c>
      <c r="BQ1778" s="41">
        <v>44601</v>
      </c>
      <c r="BR1778">
        <v>8.64</v>
      </c>
      <c r="BS1778">
        <v>7.7183000000000002</v>
      </c>
      <c r="BT1778" s="18">
        <f t="shared" si="527"/>
        <v>-4.6040753159658759E-3</v>
      </c>
      <c r="BU1778" s="41">
        <v>44601</v>
      </c>
      <c r="BV1778">
        <v>4.72</v>
      </c>
      <c r="BW1778">
        <v>3.4455</v>
      </c>
      <c r="BX1778" s="39">
        <f t="shared" si="528"/>
        <v>-2.1142261353104329E-3</v>
      </c>
      <c r="BY1778" s="41">
        <v>44894</v>
      </c>
      <c r="BZ1778">
        <v>12.2</v>
      </c>
      <c r="CA1778">
        <v>9.4649000000000001</v>
      </c>
    </row>
    <row r="1779" spans="1:79">
      <c r="A1779" s="41">
        <v>44602</v>
      </c>
      <c r="B1779">
        <v>8.2200000000000006</v>
      </c>
      <c r="C1779">
        <v>5.4555999999999996</v>
      </c>
      <c r="D1779" s="34">
        <f t="shared" si="514"/>
        <v>3.396255022363729E-2</v>
      </c>
      <c r="E1779" s="41">
        <v>44602</v>
      </c>
      <c r="F1779">
        <v>1.97</v>
      </c>
      <c r="G1779">
        <v>1.97</v>
      </c>
      <c r="H1779" s="39">
        <f t="shared" si="515"/>
        <v>4.2328042328042367E-2</v>
      </c>
      <c r="L1779" s="38"/>
      <c r="M1779" s="41">
        <v>44602</v>
      </c>
      <c r="N1779">
        <v>5.25</v>
      </c>
      <c r="O1779">
        <v>3.5078999999999998</v>
      </c>
      <c r="P1779" s="43">
        <f t="shared" si="516"/>
        <v>0</v>
      </c>
      <c r="Q1779" s="41">
        <v>44602</v>
      </c>
      <c r="R1779">
        <v>2.17</v>
      </c>
      <c r="S1779">
        <v>1.6119000000000001</v>
      </c>
      <c r="T1779" s="39">
        <f t="shared" si="517"/>
        <v>2.3623547342351E-2</v>
      </c>
      <c r="U1779" s="42">
        <v>44606.62533333333</v>
      </c>
      <c r="V1779" s="44">
        <v>8.75</v>
      </c>
      <c r="W1779" s="44">
        <v>6.88</v>
      </c>
      <c r="X1779" s="43">
        <f t="shared" si="529"/>
        <v>1.1467215524845677E-2</v>
      </c>
      <c r="Y1779" s="42">
        <v>44606.62533333333</v>
      </c>
      <c r="Z1779" s="44">
        <v>9.23</v>
      </c>
      <c r="AA1779" s="44">
        <v>7.4809999999999999</v>
      </c>
      <c r="AB1779" s="43">
        <f t="shared" si="530"/>
        <v>0</v>
      </c>
      <c r="AC1779" s="42">
        <v>44606.62533333333</v>
      </c>
      <c r="AD1779" s="44">
        <v>22.22</v>
      </c>
      <c r="AE1779" s="44">
        <v>19.219000000000001</v>
      </c>
      <c r="AF1779" s="43">
        <f t="shared" si="531"/>
        <v>4.164280880746797E-4</v>
      </c>
      <c r="AG1779" s="41">
        <v>44602</v>
      </c>
      <c r="AH1779">
        <v>15.5</v>
      </c>
      <c r="AI1779">
        <v>6.7225999999999999</v>
      </c>
      <c r="AJ1779" s="39">
        <f t="shared" si="518"/>
        <v>0</v>
      </c>
      <c r="AK1779" s="45">
        <v>44836</v>
      </c>
      <c r="AL1779">
        <v>18.05</v>
      </c>
      <c r="AM1779">
        <v>13.352</v>
      </c>
      <c r="AN1779" s="39">
        <f t="shared" si="519"/>
        <v>-2.2119925868356767E-3</v>
      </c>
      <c r="AO1779" s="41">
        <v>44602</v>
      </c>
      <c r="AP1779">
        <v>9.3000000000000007</v>
      </c>
      <c r="AQ1779">
        <v>8.5703999999999994</v>
      </c>
      <c r="AR1779" s="18">
        <f t="shared" si="520"/>
        <v>2.1976842632451147E-2</v>
      </c>
      <c r="AS1779" s="41">
        <v>44602</v>
      </c>
      <c r="AT1779">
        <v>11.18</v>
      </c>
      <c r="AU1779">
        <v>9.7955000000000005</v>
      </c>
      <c r="AV1779" s="39">
        <f t="shared" si="521"/>
        <v>0</v>
      </c>
      <c r="AW1779" s="41">
        <v>44602</v>
      </c>
      <c r="AX1779">
        <v>10.95</v>
      </c>
      <c r="AY1779">
        <v>7.4946999999999999</v>
      </c>
      <c r="AZ1779" s="39">
        <f t="shared" si="522"/>
        <v>-4.542496247791873E-3</v>
      </c>
      <c r="BA1779" s="41">
        <v>44602</v>
      </c>
      <c r="BB1779">
        <v>7.23</v>
      </c>
      <c r="BC1779">
        <v>4.7774999999999999</v>
      </c>
      <c r="BD1779" s="39">
        <f t="shared" si="523"/>
        <v>-1.3795698250454042E-3</v>
      </c>
      <c r="BE1779" s="41">
        <v>44602</v>
      </c>
      <c r="BF1779">
        <v>12.29</v>
      </c>
      <c r="BG1779">
        <v>9.5040999999999993</v>
      </c>
      <c r="BH1779" s="39">
        <f t="shared" si="524"/>
        <v>0</v>
      </c>
      <c r="BI1779" s="41">
        <v>44602</v>
      </c>
      <c r="BJ1779">
        <v>1.34</v>
      </c>
      <c r="BK1779">
        <v>1.34</v>
      </c>
      <c r="BL1779" s="39">
        <f t="shared" si="525"/>
        <v>7.5187969924812095E-3</v>
      </c>
      <c r="BM1779" s="41">
        <v>44602</v>
      </c>
      <c r="BN1779">
        <v>7.36</v>
      </c>
      <c r="BO1779">
        <v>5.4265999999999996</v>
      </c>
      <c r="BP1779" s="46">
        <f t="shared" si="526"/>
        <v>-2.7015602889016192E-3</v>
      </c>
      <c r="BQ1779" s="41">
        <v>44602</v>
      </c>
      <c r="BR1779">
        <v>8.64</v>
      </c>
      <c r="BS1779">
        <v>7.7183000000000002</v>
      </c>
      <c r="BT1779" s="18">
        <f t="shared" si="527"/>
        <v>0</v>
      </c>
      <c r="BU1779" s="41">
        <v>44602</v>
      </c>
      <c r="BV1779">
        <v>4.7</v>
      </c>
      <c r="BW1779">
        <v>3.4308999999999998</v>
      </c>
      <c r="BX1779" s="39">
        <f t="shared" si="528"/>
        <v>-4.2374111159483871E-3</v>
      </c>
      <c r="BY1779" s="41">
        <v>44895</v>
      </c>
      <c r="BZ1779">
        <v>12.2</v>
      </c>
      <c r="CA1779">
        <v>9.4649000000000001</v>
      </c>
    </row>
    <row r="1780" spans="1:79">
      <c r="A1780" s="41">
        <v>44603</v>
      </c>
      <c r="B1780">
        <v>8.3000000000000007</v>
      </c>
      <c r="C1780">
        <v>5.5087000000000002</v>
      </c>
      <c r="D1780" s="34">
        <f t="shared" si="514"/>
        <v>9.7331182638024406E-3</v>
      </c>
      <c r="E1780" s="41">
        <v>44603</v>
      </c>
      <c r="F1780">
        <v>1.97</v>
      </c>
      <c r="G1780">
        <v>1.97</v>
      </c>
      <c r="H1780" s="39">
        <f t="shared" si="515"/>
        <v>0</v>
      </c>
      <c r="L1780" s="38"/>
      <c r="M1780" s="41">
        <v>44603</v>
      </c>
      <c r="N1780">
        <v>5.23</v>
      </c>
      <c r="O1780">
        <v>3.4946000000000002</v>
      </c>
      <c r="P1780" s="43">
        <f t="shared" si="516"/>
        <v>-3.7914421733799839E-3</v>
      </c>
      <c r="Q1780" s="41">
        <v>44603</v>
      </c>
      <c r="R1780">
        <v>2.17</v>
      </c>
      <c r="S1780">
        <v>1.6119000000000001</v>
      </c>
      <c r="T1780" s="39">
        <f t="shared" si="517"/>
        <v>0</v>
      </c>
      <c r="U1780" s="42">
        <v>44607.62533333333</v>
      </c>
      <c r="V1780" s="44">
        <v>8.75</v>
      </c>
      <c r="W1780" s="44">
        <v>6.88</v>
      </c>
      <c r="X1780" s="43">
        <f t="shared" si="529"/>
        <v>0</v>
      </c>
      <c r="Y1780" s="42">
        <v>44607.62533333333</v>
      </c>
      <c r="Z1780" s="44">
        <v>9.1199999999999992</v>
      </c>
      <c r="AA1780" s="44">
        <v>7.3920000000000003</v>
      </c>
      <c r="AB1780" s="43">
        <f t="shared" si="530"/>
        <v>-1.1896805239941121E-2</v>
      </c>
      <c r="AC1780" s="42">
        <v>44607.62533333333</v>
      </c>
      <c r="AD1780" s="44">
        <v>22.22</v>
      </c>
      <c r="AE1780" s="44">
        <v>19.219000000000001</v>
      </c>
      <c r="AF1780" s="43">
        <f t="shared" si="531"/>
        <v>0</v>
      </c>
      <c r="AG1780" s="41">
        <v>44603</v>
      </c>
      <c r="AH1780">
        <v>15.73</v>
      </c>
      <c r="AI1780">
        <v>6.8223000000000003</v>
      </c>
      <c r="AJ1780" s="39">
        <f t="shared" si="518"/>
        <v>1.4830571505072493E-2</v>
      </c>
      <c r="AK1780" s="45">
        <v>44867</v>
      </c>
      <c r="AL1780">
        <v>18.18</v>
      </c>
      <c r="AM1780">
        <v>13.4482</v>
      </c>
      <c r="AN1780" s="39">
        <f t="shared" si="519"/>
        <v>7.2049131216296901E-3</v>
      </c>
      <c r="AO1780" s="41">
        <v>44603</v>
      </c>
      <c r="AP1780">
        <v>9.3000000000000007</v>
      </c>
      <c r="AQ1780">
        <v>8.5703999999999994</v>
      </c>
      <c r="AR1780" s="18">
        <f t="shared" si="520"/>
        <v>0</v>
      </c>
      <c r="AS1780" s="41">
        <v>44603</v>
      </c>
      <c r="AT1780">
        <v>11.18</v>
      </c>
      <c r="AU1780">
        <v>9.7955000000000005</v>
      </c>
      <c r="AV1780" s="39">
        <f t="shared" si="521"/>
        <v>0</v>
      </c>
      <c r="AW1780" s="41">
        <v>44603</v>
      </c>
      <c r="AX1780">
        <v>10.9</v>
      </c>
      <c r="AY1780">
        <v>7.4604999999999997</v>
      </c>
      <c r="AZ1780" s="39">
        <f t="shared" si="522"/>
        <v>-4.5632246787730302E-3</v>
      </c>
      <c r="BA1780" s="41">
        <v>44603</v>
      </c>
      <c r="BB1780">
        <v>7.2</v>
      </c>
      <c r="BC1780">
        <v>4.7576999999999998</v>
      </c>
      <c r="BD1780" s="39">
        <f t="shared" si="523"/>
        <v>-4.1444270015698675E-3</v>
      </c>
      <c r="BE1780" s="41">
        <v>44603</v>
      </c>
      <c r="BF1780">
        <v>12.29</v>
      </c>
      <c r="BG1780">
        <v>9.5040999999999993</v>
      </c>
      <c r="BH1780" s="39">
        <f t="shared" si="524"/>
        <v>0</v>
      </c>
      <c r="BI1780" s="41">
        <v>44603</v>
      </c>
      <c r="BJ1780">
        <v>1.33</v>
      </c>
      <c r="BK1780">
        <v>1.33</v>
      </c>
      <c r="BL1780" s="39">
        <f t="shared" si="525"/>
        <v>-7.462686567164185E-3</v>
      </c>
      <c r="BM1780" s="41">
        <v>44603</v>
      </c>
      <c r="BN1780">
        <v>7.39</v>
      </c>
      <c r="BO1780">
        <v>5.4486999999999997</v>
      </c>
      <c r="BP1780" s="46">
        <f t="shared" si="526"/>
        <v>4.072531603582355E-3</v>
      </c>
      <c r="BQ1780" s="41">
        <v>44603</v>
      </c>
      <c r="BR1780">
        <v>8.77</v>
      </c>
      <c r="BS1780">
        <v>7.8343999999999996</v>
      </c>
      <c r="BT1780" s="18">
        <f t="shared" si="527"/>
        <v>1.5042172499125381E-2</v>
      </c>
      <c r="BU1780" s="41">
        <v>44603</v>
      </c>
      <c r="BV1780">
        <v>4.72</v>
      </c>
      <c r="BW1780">
        <v>3.4455</v>
      </c>
      <c r="BX1780" s="39">
        <f t="shared" si="528"/>
        <v>4.2554431781748718E-3</v>
      </c>
      <c r="BY1780" s="41">
        <v>44896</v>
      </c>
      <c r="BZ1780">
        <v>12.2</v>
      </c>
      <c r="CA1780">
        <v>9.4649000000000001</v>
      </c>
    </row>
    <row r="1781" spans="1:79">
      <c r="A1781" s="41">
        <v>44606</v>
      </c>
      <c r="B1781">
        <v>8.39</v>
      </c>
      <c r="C1781">
        <v>5.5683999999999996</v>
      </c>
      <c r="D1781" s="34">
        <f t="shared" si="514"/>
        <v>1.0837402653983592E-2</v>
      </c>
      <c r="E1781" s="41">
        <v>44606</v>
      </c>
      <c r="F1781">
        <v>1.94</v>
      </c>
      <c r="G1781">
        <v>1.94</v>
      </c>
      <c r="H1781" s="39">
        <f t="shared" si="515"/>
        <v>-1.5228426395939101E-2</v>
      </c>
      <c r="L1781" s="38"/>
      <c r="M1781" s="41">
        <v>44606</v>
      </c>
      <c r="N1781">
        <v>5.21</v>
      </c>
      <c r="O1781">
        <v>3.4811999999999999</v>
      </c>
      <c r="P1781" s="43">
        <f t="shared" si="516"/>
        <v>-3.8344874949923597E-3</v>
      </c>
      <c r="Q1781" s="41">
        <v>44606</v>
      </c>
      <c r="R1781">
        <v>2.15</v>
      </c>
      <c r="S1781">
        <v>1.597</v>
      </c>
      <c r="T1781" s="39">
        <f t="shared" si="517"/>
        <v>-9.2437496122589075E-3</v>
      </c>
      <c r="U1781" s="42">
        <v>44608.62533333333</v>
      </c>
      <c r="V1781" s="44">
        <v>8.75</v>
      </c>
      <c r="W1781" s="44">
        <v>6.88</v>
      </c>
      <c r="X1781" s="43">
        <f t="shared" si="529"/>
        <v>0</v>
      </c>
      <c r="Y1781" s="42">
        <v>44608.62533333333</v>
      </c>
      <c r="Z1781" s="44">
        <v>9.15</v>
      </c>
      <c r="AA1781" s="44">
        <v>7.4160000000000004</v>
      </c>
      <c r="AB1781" s="43">
        <f t="shared" si="530"/>
        <v>3.2467532467532496E-3</v>
      </c>
      <c r="AC1781" s="42">
        <v>44608.62533333333</v>
      </c>
      <c r="AD1781" s="44">
        <v>22.25</v>
      </c>
      <c r="AE1781" s="44">
        <v>19.245000000000001</v>
      </c>
      <c r="AF1781" s="43">
        <f t="shared" si="531"/>
        <v>1.3528279306935741E-3</v>
      </c>
      <c r="AG1781" s="41">
        <v>44606</v>
      </c>
      <c r="AH1781">
        <v>15.74</v>
      </c>
      <c r="AI1781">
        <v>6.8266999999999998</v>
      </c>
      <c r="AJ1781" s="39">
        <f t="shared" si="518"/>
        <v>6.4494378728574163E-4</v>
      </c>
      <c r="AK1781" s="45" t="s">
        <v>1338</v>
      </c>
      <c r="AL1781">
        <v>18.170000000000002</v>
      </c>
      <c r="AM1781">
        <v>13.440799999999999</v>
      </c>
      <c r="AN1781" s="39">
        <f t="shared" si="519"/>
        <v>-5.5025951428447806E-4</v>
      </c>
      <c r="AO1781" s="41">
        <v>44606</v>
      </c>
      <c r="AP1781">
        <v>9.3000000000000007</v>
      </c>
      <c r="AQ1781">
        <v>8.5703999999999994</v>
      </c>
      <c r="AR1781" s="18">
        <f t="shared" si="520"/>
        <v>0</v>
      </c>
      <c r="AS1781" s="41">
        <v>44606</v>
      </c>
      <c r="AT1781">
        <v>11.18</v>
      </c>
      <c r="AU1781">
        <v>9.7955000000000005</v>
      </c>
      <c r="AV1781" s="39">
        <f t="shared" si="521"/>
        <v>0</v>
      </c>
      <c r="AW1781" s="41">
        <v>44606</v>
      </c>
      <c r="AX1781">
        <v>10.8</v>
      </c>
      <c r="AY1781">
        <v>7.3921000000000001</v>
      </c>
      <c r="AZ1781" s="39">
        <f t="shared" si="522"/>
        <v>-9.1682863078881537E-3</v>
      </c>
      <c r="BA1781" s="41">
        <v>44606</v>
      </c>
      <c r="BB1781">
        <v>7.23</v>
      </c>
      <c r="BC1781">
        <v>4.7774999999999999</v>
      </c>
      <c r="BD1781" s="39">
        <f t="shared" si="523"/>
        <v>4.1616747588120399E-3</v>
      </c>
      <c r="BE1781" s="41">
        <v>44606</v>
      </c>
      <c r="BF1781">
        <v>12.29</v>
      </c>
      <c r="BG1781">
        <v>9.5040999999999993</v>
      </c>
      <c r="BH1781" s="39">
        <f t="shared" si="524"/>
        <v>0</v>
      </c>
      <c r="BI1781" s="41">
        <v>44606</v>
      </c>
      <c r="BJ1781">
        <v>1.32</v>
      </c>
      <c r="BK1781">
        <v>1.32</v>
      </c>
      <c r="BL1781" s="39">
        <f t="shared" si="525"/>
        <v>-7.5187969924812095E-3</v>
      </c>
      <c r="BM1781" s="41">
        <v>44606</v>
      </c>
      <c r="BN1781">
        <v>7.39</v>
      </c>
      <c r="BO1781">
        <v>5.4486999999999997</v>
      </c>
      <c r="BP1781" s="46">
        <f t="shared" si="526"/>
        <v>0</v>
      </c>
      <c r="BQ1781" s="41">
        <v>44606</v>
      </c>
      <c r="BR1781">
        <v>8.77</v>
      </c>
      <c r="BS1781">
        <v>7.8343999999999996</v>
      </c>
      <c r="BT1781" s="18">
        <f t="shared" si="527"/>
        <v>0</v>
      </c>
      <c r="BU1781" s="41">
        <v>44606</v>
      </c>
      <c r="BV1781">
        <v>4.72</v>
      </c>
      <c r="BW1781">
        <v>3.4455</v>
      </c>
      <c r="BX1781" s="39">
        <f t="shared" si="528"/>
        <v>0</v>
      </c>
      <c r="BY1781" s="41">
        <v>44897</v>
      </c>
      <c r="BZ1781">
        <v>12.2</v>
      </c>
      <c r="CA1781">
        <v>9.4649000000000001</v>
      </c>
    </row>
    <row r="1782" spans="1:79">
      <c r="A1782" s="41">
        <v>44607</v>
      </c>
      <c r="B1782">
        <v>8.32</v>
      </c>
      <c r="C1782">
        <v>5.5218999999999996</v>
      </c>
      <c r="D1782" s="34">
        <f t="shared" si="514"/>
        <v>-8.3506931973277767E-3</v>
      </c>
      <c r="E1782" s="41">
        <v>44607</v>
      </c>
      <c r="F1782">
        <v>1.88</v>
      </c>
      <c r="G1782">
        <v>1.88</v>
      </c>
      <c r="H1782" s="39">
        <f t="shared" si="515"/>
        <v>-3.0927835051546421E-2</v>
      </c>
      <c r="L1782" s="38"/>
      <c r="M1782" s="41">
        <v>44607</v>
      </c>
      <c r="N1782">
        <v>5.25</v>
      </c>
      <c r="O1782">
        <v>3.5078999999999998</v>
      </c>
      <c r="P1782" s="43">
        <f t="shared" si="516"/>
        <v>7.669769045156827E-3</v>
      </c>
      <c r="Q1782" s="41">
        <v>44607</v>
      </c>
      <c r="R1782">
        <v>2.12</v>
      </c>
      <c r="S1782">
        <v>1.5747</v>
      </c>
      <c r="T1782" s="39">
        <f t="shared" si="517"/>
        <v>-1.3963681903569183E-2</v>
      </c>
      <c r="U1782" s="42">
        <v>44609.62533333333</v>
      </c>
      <c r="V1782" s="44">
        <v>8.75</v>
      </c>
      <c r="W1782" s="44">
        <v>6.88</v>
      </c>
      <c r="X1782" s="43">
        <f t="shared" si="529"/>
        <v>0</v>
      </c>
      <c r="Y1782" s="42">
        <v>44609.62533333333</v>
      </c>
      <c r="Z1782" s="44">
        <v>9.15</v>
      </c>
      <c r="AA1782" s="44">
        <v>7.4160000000000004</v>
      </c>
      <c r="AB1782" s="43">
        <f t="shared" si="530"/>
        <v>0</v>
      </c>
      <c r="AC1782" s="42">
        <v>44609.62533333333</v>
      </c>
      <c r="AD1782" s="44">
        <v>22.25</v>
      </c>
      <c r="AE1782" s="44">
        <v>19.245000000000001</v>
      </c>
      <c r="AF1782" s="43">
        <f t="shared" si="531"/>
        <v>0</v>
      </c>
      <c r="AG1782" s="41">
        <v>44607</v>
      </c>
      <c r="AH1782">
        <v>15.73</v>
      </c>
      <c r="AI1782">
        <v>6.8223000000000003</v>
      </c>
      <c r="AJ1782" s="39">
        <f t="shared" si="518"/>
        <v>-6.4452810289005163E-4</v>
      </c>
      <c r="AK1782" s="45" t="s">
        <v>1339</v>
      </c>
      <c r="AL1782">
        <v>18.25</v>
      </c>
      <c r="AM1782">
        <v>13.5</v>
      </c>
      <c r="AN1782" s="39">
        <f t="shared" si="519"/>
        <v>4.4044997321588441E-3</v>
      </c>
      <c r="AO1782" s="41">
        <v>44607</v>
      </c>
      <c r="AP1782">
        <v>9.1999999999999993</v>
      </c>
      <c r="AQ1782">
        <v>8.4781999999999993</v>
      </c>
      <c r="AR1782" s="18">
        <f t="shared" si="520"/>
        <v>-1.0757957621581264E-2</v>
      </c>
      <c r="AS1782" s="41">
        <v>44607</v>
      </c>
      <c r="AT1782">
        <v>11</v>
      </c>
      <c r="AU1782">
        <v>9.6378000000000004</v>
      </c>
      <c r="AV1782" s="39">
        <f t="shared" si="521"/>
        <v>-1.6099229237915385E-2</v>
      </c>
      <c r="AW1782" s="41">
        <v>44607</v>
      </c>
      <c r="AX1782">
        <v>10.9</v>
      </c>
      <c r="AY1782">
        <v>7.4604999999999997</v>
      </c>
      <c r="AZ1782" s="39">
        <f t="shared" si="522"/>
        <v>9.2531215757362013E-3</v>
      </c>
      <c r="BA1782" s="41">
        <v>44607</v>
      </c>
      <c r="BB1782">
        <v>7.25</v>
      </c>
      <c r="BC1782">
        <v>4.7907000000000002</v>
      </c>
      <c r="BD1782" s="39">
        <f t="shared" si="523"/>
        <v>2.7629513343799734E-3</v>
      </c>
      <c r="BE1782" s="41">
        <v>44607</v>
      </c>
      <c r="BF1782">
        <v>12.29</v>
      </c>
      <c r="BG1782">
        <v>9.5040999999999993</v>
      </c>
      <c r="BH1782" s="39">
        <f t="shared" si="524"/>
        <v>0</v>
      </c>
      <c r="BI1782" s="41">
        <v>44607</v>
      </c>
      <c r="BJ1782">
        <v>1.35</v>
      </c>
      <c r="BK1782">
        <v>1.35</v>
      </c>
      <c r="BL1782" s="39">
        <f t="shared" si="525"/>
        <v>2.2727272727272745E-2</v>
      </c>
      <c r="BM1782" s="41">
        <v>44607</v>
      </c>
      <c r="BN1782">
        <v>7.39</v>
      </c>
      <c r="BO1782">
        <v>5.4486999999999997</v>
      </c>
      <c r="BP1782" s="46">
        <f t="shared" si="526"/>
        <v>0</v>
      </c>
      <c r="BQ1782" s="41">
        <v>44607</v>
      </c>
      <c r="BR1782">
        <v>8.76</v>
      </c>
      <c r="BS1782">
        <v>7.8254999999999999</v>
      </c>
      <c r="BT1782" s="18">
        <f t="shared" si="527"/>
        <v>-1.1360155212906779E-3</v>
      </c>
      <c r="BU1782" s="41">
        <v>44607</v>
      </c>
      <c r="BV1782">
        <v>4.5999999999999996</v>
      </c>
      <c r="BW1782">
        <v>3.3578999999999999</v>
      </c>
      <c r="BX1782" s="39">
        <f t="shared" si="528"/>
        <v>-2.5424466695690064E-2</v>
      </c>
      <c r="BY1782" s="41">
        <v>44900</v>
      </c>
      <c r="BZ1782">
        <v>12.16</v>
      </c>
      <c r="CA1782">
        <v>9.4338999999999995</v>
      </c>
    </row>
    <row r="1783" spans="1:79">
      <c r="A1783" s="41">
        <v>44608</v>
      </c>
      <c r="B1783">
        <v>8.25</v>
      </c>
      <c r="C1783">
        <v>5.4755000000000003</v>
      </c>
      <c r="D1783" s="34">
        <f t="shared" si="514"/>
        <v>-8.4029047972616917E-3</v>
      </c>
      <c r="E1783" s="41">
        <v>44608</v>
      </c>
      <c r="F1783">
        <v>1.95</v>
      </c>
      <c r="G1783">
        <v>1.95</v>
      </c>
      <c r="H1783" s="39">
        <f t="shared" si="515"/>
        <v>3.7234042553191522E-2</v>
      </c>
      <c r="L1783" s="38"/>
      <c r="M1783" s="41">
        <v>44608</v>
      </c>
      <c r="N1783">
        <v>5.25</v>
      </c>
      <c r="O1783">
        <v>3.5078999999999998</v>
      </c>
      <c r="P1783" s="43">
        <f t="shared" si="516"/>
        <v>0</v>
      </c>
      <c r="Q1783" s="41">
        <v>44608</v>
      </c>
      <c r="R1783">
        <v>2.15</v>
      </c>
      <c r="S1783">
        <v>1.597</v>
      </c>
      <c r="T1783" s="39">
        <f t="shared" si="517"/>
        <v>1.4161427573506056E-2</v>
      </c>
      <c r="U1783" s="42">
        <v>44610.62533333333</v>
      </c>
      <c r="V1783" s="44">
        <v>8.92</v>
      </c>
      <c r="W1783" s="44">
        <v>7.0140000000000002</v>
      </c>
      <c r="X1783" s="43">
        <f t="shared" si="529"/>
        <v>1.9476744186046561E-2</v>
      </c>
      <c r="Y1783" s="42">
        <v>44610.62533333333</v>
      </c>
      <c r="Z1783" s="44">
        <v>9.15</v>
      </c>
      <c r="AA1783" s="44">
        <v>7.4160000000000004</v>
      </c>
      <c r="AB1783" s="43">
        <f t="shared" si="530"/>
        <v>0</v>
      </c>
      <c r="AC1783" s="42">
        <v>44610.62533333333</v>
      </c>
      <c r="AD1783" s="44">
        <v>22.25</v>
      </c>
      <c r="AE1783" s="44">
        <v>19.245000000000001</v>
      </c>
      <c r="AF1783" s="43">
        <f t="shared" si="531"/>
        <v>0</v>
      </c>
      <c r="AG1783" s="41">
        <v>44608</v>
      </c>
      <c r="AH1783">
        <v>15.9</v>
      </c>
      <c r="AI1783">
        <v>6.8960999999999997</v>
      </c>
      <c r="AJ1783" s="39">
        <f t="shared" si="518"/>
        <v>1.0817466250384683E-2</v>
      </c>
      <c r="AK1783" s="45" t="s">
        <v>1340</v>
      </c>
      <c r="AL1783">
        <v>18.190000000000001</v>
      </c>
      <c r="AM1783">
        <v>13.4556</v>
      </c>
      <c r="AN1783" s="39">
        <f t="shared" si="519"/>
        <v>-3.2888888888888555E-3</v>
      </c>
      <c r="AO1783" s="41">
        <v>44608</v>
      </c>
      <c r="AP1783">
        <v>9.1999999999999993</v>
      </c>
      <c r="AQ1783">
        <v>8.4781999999999993</v>
      </c>
      <c r="AR1783" s="18">
        <f t="shared" si="520"/>
        <v>0</v>
      </c>
      <c r="AS1783" s="41">
        <v>44608</v>
      </c>
      <c r="AT1783">
        <v>11.18</v>
      </c>
      <c r="AU1783">
        <v>9.7955000000000005</v>
      </c>
      <c r="AV1783" s="39">
        <f t="shared" si="521"/>
        <v>1.6362655377783329E-2</v>
      </c>
      <c r="AW1783" s="41">
        <v>44608</v>
      </c>
      <c r="AX1783">
        <v>10.85</v>
      </c>
      <c r="AY1783">
        <v>7.4263000000000003</v>
      </c>
      <c r="AZ1783" s="39">
        <f t="shared" si="522"/>
        <v>-4.5841431539440178E-3</v>
      </c>
      <c r="BA1783" s="41">
        <v>44608</v>
      </c>
      <c r="BB1783">
        <v>7.28</v>
      </c>
      <c r="BC1783">
        <v>4.8106</v>
      </c>
      <c r="BD1783" s="39">
        <f t="shared" si="523"/>
        <v>4.153881478698271E-3</v>
      </c>
      <c r="BE1783" s="41">
        <v>44608</v>
      </c>
      <c r="BF1783">
        <v>12.29</v>
      </c>
      <c r="BG1783">
        <v>9.5040999999999993</v>
      </c>
      <c r="BH1783" s="39">
        <f t="shared" si="524"/>
        <v>0</v>
      </c>
      <c r="BI1783" s="41">
        <v>44608</v>
      </c>
      <c r="BJ1783">
        <v>1.36</v>
      </c>
      <c r="BK1783">
        <v>1.36</v>
      </c>
      <c r="BL1783" s="39">
        <f t="shared" si="525"/>
        <v>7.4074074074074138E-3</v>
      </c>
      <c r="BM1783" s="41">
        <v>44608</v>
      </c>
      <c r="BN1783">
        <v>7.39</v>
      </c>
      <c r="BO1783">
        <v>5.4486999999999997</v>
      </c>
      <c r="BP1783" s="46">
        <f t="shared" si="526"/>
        <v>0</v>
      </c>
      <c r="BQ1783" s="41">
        <v>44608</v>
      </c>
      <c r="BR1783">
        <v>8.75</v>
      </c>
      <c r="BS1783">
        <v>7.8166000000000002</v>
      </c>
      <c r="BT1783" s="18">
        <f t="shared" si="527"/>
        <v>-1.1373075202862036E-3</v>
      </c>
      <c r="BU1783" s="41">
        <v>44608</v>
      </c>
      <c r="BV1783">
        <v>4.72</v>
      </c>
      <c r="BW1783">
        <v>3.4455</v>
      </c>
      <c r="BX1783" s="39">
        <f t="shared" si="528"/>
        <v>2.6087733404806614E-2</v>
      </c>
      <c r="BY1783" s="41">
        <v>44901</v>
      </c>
      <c r="BZ1783">
        <v>12.09</v>
      </c>
      <c r="CA1783">
        <v>9.3795999999999999</v>
      </c>
    </row>
    <row r="1784" spans="1:79">
      <c r="A1784" s="41">
        <v>44609</v>
      </c>
      <c r="B1784">
        <v>8.3000000000000007</v>
      </c>
      <c r="C1784">
        <v>5.5087000000000002</v>
      </c>
      <c r="D1784" s="34">
        <f t="shared" si="514"/>
        <v>6.0633732079261975E-3</v>
      </c>
      <c r="E1784" s="41">
        <v>44609</v>
      </c>
      <c r="F1784">
        <v>1.88</v>
      </c>
      <c r="G1784">
        <v>1.88</v>
      </c>
      <c r="H1784" s="39">
        <f t="shared" si="515"/>
        <v>-3.5897435897435929E-2</v>
      </c>
      <c r="L1784" s="38"/>
      <c r="M1784" s="41">
        <v>44609</v>
      </c>
      <c r="N1784">
        <v>5.24</v>
      </c>
      <c r="O1784">
        <v>3.5011999999999999</v>
      </c>
      <c r="P1784" s="43">
        <f t="shared" si="516"/>
        <v>-1.9099746286952105E-3</v>
      </c>
      <c r="Q1784" s="41">
        <v>44609</v>
      </c>
      <c r="R1784">
        <v>2.27</v>
      </c>
      <c r="S1784">
        <v>1.6861999999999999</v>
      </c>
      <c r="T1784" s="39">
        <f t="shared" si="517"/>
        <v>5.5854727614276733E-2</v>
      </c>
      <c r="U1784" s="42">
        <v>44613.62533333333</v>
      </c>
      <c r="V1784" s="44">
        <v>8.92</v>
      </c>
      <c r="W1784" s="44">
        <v>7.0140000000000002</v>
      </c>
      <c r="X1784" s="43">
        <f t="shared" si="529"/>
        <v>0</v>
      </c>
      <c r="Y1784" s="42">
        <v>44613.62533333333</v>
      </c>
      <c r="Z1784" s="44">
        <v>9.23</v>
      </c>
      <c r="AA1784" s="44">
        <v>7.4809999999999999</v>
      </c>
      <c r="AB1784" s="43">
        <f t="shared" si="530"/>
        <v>8.7648327939589404E-3</v>
      </c>
      <c r="AC1784" s="42">
        <v>44613.62533333333</v>
      </c>
      <c r="AD1784" s="44">
        <v>22.25</v>
      </c>
      <c r="AE1784" s="44">
        <v>19.245000000000001</v>
      </c>
      <c r="AF1784" s="43">
        <f t="shared" si="531"/>
        <v>0</v>
      </c>
      <c r="AG1784" s="41">
        <v>44609</v>
      </c>
      <c r="AH1784">
        <v>15.85</v>
      </c>
      <c r="AI1784">
        <v>6.8743999999999996</v>
      </c>
      <c r="AJ1784" s="39">
        <f t="shared" si="518"/>
        <v>-3.1467061092501636E-3</v>
      </c>
      <c r="AK1784" s="45" t="s">
        <v>1341</v>
      </c>
      <c r="AL1784">
        <v>18.18</v>
      </c>
      <c r="AM1784">
        <v>13.4482</v>
      </c>
      <c r="AN1784" s="39">
        <f t="shared" si="519"/>
        <v>-5.4995689527040912E-4</v>
      </c>
      <c r="AO1784" s="41">
        <v>44609</v>
      </c>
      <c r="AP1784">
        <v>9.1999999999999993</v>
      </c>
      <c r="AQ1784">
        <v>8.4781999999999993</v>
      </c>
      <c r="AR1784" s="18">
        <f t="shared" si="520"/>
        <v>0</v>
      </c>
      <c r="AS1784" s="41">
        <v>44609</v>
      </c>
      <c r="AT1784">
        <v>11.18</v>
      </c>
      <c r="AU1784">
        <v>9.7955000000000005</v>
      </c>
      <c r="AV1784" s="39">
        <f t="shared" si="521"/>
        <v>0</v>
      </c>
      <c r="AW1784" s="41">
        <v>44609</v>
      </c>
      <c r="AX1784">
        <v>10.85</v>
      </c>
      <c r="AY1784">
        <v>7.4263000000000003</v>
      </c>
      <c r="AZ1784" s="39">
        <f t="shared" si="522"/>
        <v>0</v>
      </c>
      <c r="BA1784" s="41">
        <v>44609</v>
      </c>
      <c r="BB1784">
        <v>7.35</v>
      </c>
      <c r="BC1784">
        <v>4.8567999999999998</v>
      </c>
      <c r="BD1784" s="39">
        <f t="shared" si="523"/>
        <v>9.6037916268240549E-3</v>
      </c>
      <c r="BE1784" s="41">
        <v>44609</v>
      </c>
      <c r="BF1784">
        <v>12.29</v>
      </c>
      <c r="BG1784">
        <v>9.5040999999999993</v>
      </c>
      <c r="BH1784" s="39">
        <f t="shared" si="524"/>
        <v>0</v>
      </c>
      <c r="BI1784" s="41">
        <v>44609</v>
      </c>
      <c r="BJ1784">
        <v>1.37</v>
      </c>
      <c r="BK1784">
        <v>1.37</v>
      </c>
      <c r="BL1784" s="39">
        <f t="shared" si="525"/>
        <v>7.3529411764705942E-3</v>
      </c>
      <c r="BM1784" s="41">
        <v>44609</v>
      </c>
      <c r="BN1784">
        <v>7.4</v>
      </c>
      <c r="BO1784">
        <v>5.4561000000000002</v>
      </c>
      <c r="BP1784" s="46">
        <f t="shared" si="526"/>
        <v>1.3581221208729638E-3</v>
      </c>
      <c r="BQ1784" s="41">
        <v>44609</v>
      </c>
      <c r="BR1784">
        <v>8.7799999999999994</v>
      </c>
      <c r="BS1784">
        <v>7.8433999999999999</v>
      </c>
      <c r="BT1784" s="18">
        <f t="shared" si="527"/>
        <v>3.4286006703681537E-3</v>
      </c>
      <c r="BU1784" s="41">
        <v>44609</v>
      </c>
      <c r="BV1784">
        <v>4.7</v>
      </c>
      <c r="BW1784">
        <v>3.4308999999999998</v>
      </c>
      <c r="BX1784" s="39">
        <f t="shared" si="528"/>
        <v>-4.2374111159483871E-3</v>
      </c>
      <c r="BY1784" s="41">
        <v>44902</v>
      </c>
      <c r="BZ1784">
        <v>12.15</v>
      </c>
      <c r="CA1784">
        <v>9.4260999999999999</v>
      </c>
    </row>
    <row r="1785" spans="1:79">
      <c r="A1785" s="41">
        <v>44610</v>
      </c>
      <c r="B1785">
        <v>8.4</v>
      </c>
      <c r="C1785">
        <v>5.5750000000000002</v>
      </c>
      <c r="D1785" s="34">
        <f t="shared" si="514"/>
        <v>1.2035507470002002E-2</v>
      </c>
      <c r="E1785" s="41">
        <v>44610</v>
      </c>
      <c r="F1785">
        <v>1.95</v>
      </c>
      <c r="G1785">
        <v>1.95</v>
      </c>
      <c r="H1785" s="39">
        <f t="shared" si="515"/>
        <v>3.7234042553191522E-2</v>
      </c>
      <c r="L1785" s="38"/>
      <c r="M1785" s="41">
        <v>44610</v>
      </c>
      <c r="N1785">
        <v>5.22</v>
      </c>
      <c r="O1785">
        <v>3.4878999999999998</v>
      </c>
      <c r="P1785" s="43">
        <f t="shared" si="516"/>
        <v>-3.7986975893979464E-3</v>
      </c>
      <c r="Q1785" s="41">
        <v>44610</v>
      </c>
      <c r="R1785">
        <v>2.2200000000000002</v>
      </c>
      <c r="S1785">
        <v>1.649</v>
      </c>
      <c r="T1785" s="39">
        <f t="shared" si="517"/>
        <v>-2.2061439924089609E-2</v>
      </c>
      <c r="U1785" s="42">
        <v>44614.62533333333</v>
      </c>
      <c r="V1785" s="44">
        <v>8.92</v>
      </c>
      <c r="W1785" s="44">
        <v>7.0140000000000002</v>
      </c>
      <c r="X1785" s="43">
        <f t="shared" si="529"/>
        <v>0</v>
      </c>
      <c r="Y1785" s="42">
        <v>44614.62533333333</v>
      </c>
      <c r="Z1785" s="44">
        <v>9.23</v>
      </c>
      <c r="AA1785" s="44">
        <v>7.4809999999999999</v>
      </c>
      <c r="AB1785" s="43">
        <f t="shared" si="530"/>
        <v>0</v>
      </c>
      <c r="AC1785" s="42">
        <v>44614.62533333333</v>
      </c>
      <c r="AD1785" s="44">
        <v>22.25</v>
      </c>
      <c r="AE1785" s="44">
        <v>19.245000000000001</v>
      </c>
      <c r="AF1785" s="43">
        <f t="shared" si="531"/>
        <v>0</v>
      </c>
      <c r="AG1785" s="41">
        <v>44610</v>
      </c>
      <c r="AH1785">
        <v>15.85</v>
      </c>
      <c r="AI1785">
        <v>6.8743999999999996</v>
      </c>
      <c r="AJ1785" s="39">
        <f t="shared" si="518"/>
        <v>0</v>
      </c>
      <c r="AK1785" s="45" t="s">
        <v>1342</v>
      </c>
      <c r="AL1785">
        <v>18.170000000000002</v>
      </c>
      <c r="AM1785">
        <v>13.440799999999999</v>
      </c>
      <c r="AN1785" s="39">
        <f t="shared" si="519"/>
        <v>-5.5025951428447806E-4</v>
      </c>
      <c r="AO1785" s="41">
        <v>44610</v>
      </c>
      <c r="AP1785">
        <v>9.1999999999999993</v>
      </c>
      <c r="AQ1785">
        <v>8.4781999999999993</v>
      </c>
      <c r="AR1785" s="18">
        <f t="shared" si="520"/>
        <v>0</v>
      </c>
      <c r="AS1785" s="41">
        <v>44610</v>
      </c>
      <c r="AT1785">
        <v>11</v>
      </c>
      <c r="AU1785">
        <v>9.6378000000000004</v>
      </c>
      <c r="AV1785" s="39">
        <f t="shared" si="521"/>
        <v>-1.6099229237915385E-2</v>
      </c>
      <c r="AW1785" s="41">
        <v>44610</v>
      </c>
      <c r="AX1785">
        <v>10.84</v>
      </c>
      <c r="AY1785">
        <v>7.4194000000000004</v>
      </c>
      <c r="AZ1785" s="39">
        <f t="shared" si="522"/>
        <v>-9.291302532889738E-4</v>
      </c>
      <c r="BA1785" s="41">
        <v>44610</v>
      </c>
      <c r="BB1785">
        <v>7.28</v>
      </c>
      <c r="BC1785">
        <v>4.8106</v>
      </c>
      <c r="BD1785" s="39">
        <f t="shared" si="523"/>
        <v>-9.5124361719650385E-3</v>
      </c>
      <c r="BE1785" s="41">
        <v>44610</v>
      </c>
      <c r="BF1785">
        <v>12.29</v>
      </c>
      <c r="BG1785">
        <v>9.5040999999999993</v>
      </c>
      <c r="BH1785" s="39">
        <f t="shared" si="524"/>
        <v>0</v>
      </c>
      <c r="BI1785" s="41">
        <v>44610</v>
      </c>
      <c r="BJ1785">
        <v>1.35</v>
      </c>
      <c r="BK1785">
        <v>1.35</v>
      </c>
      <c r="BL1785" s="39">
        <f t="shared" si="525"/>
        <v>-1.4598540145985413E-2</v>
      </c>
      <c r="BM1785" s="41">
        <v>44610</v>
      </c>
      <c r="BN1785">
        <v>7.4</v>
      </c>
      <c r="BO1785">
        <v>5.4561000000000002</v>
      </c>
      <c r="BP1785" s="46">
        <f t="shared" si="526"/>
        <v>0</v>
      </c>
      <c r="BQ1785" s="41">
        <v>44610</v>
      </c>
      <c r="BR1785">
        <v>8.75</v>
      </c>
      <c r="BS1785">
        <v>7.8166000000000002</v>
      </c>
      <c r="BT1785" s="18">
        <f t="shared" si="527"/>
        <v>-3.4168855343345633E-3</v>
      </c>
      <c r="BU1785" s="41">
        <v>44610</v>
      </c>
      <c r="BV1785">
        <v>4.62</v>
      </c>
      <c r="BW1785">
        <v>3.3725000000000001</v>
      </c>
      <c r="BX1785" s="39">
        <f t="shared" si="528"/>
        <v>-1.702177271269923E-2</v>
      </c>
      <c r="BY1785" s="41">
        <v>44903</v>
      </c>
      <c r="BZ1785">
        <v>12.2</v>
      </c>
      <c r="CA1785">
        <v>9.4649000000000001</v>
      </c>
    </row>
    <row r="1786" spans="1:79">
      <c r="A1786" s="41">
        <v>44613</v>
      </c>
      <c r="B1786">
        <v>8.43</v>
      </c>
      <c r="C1786">
        <v>5.5949999999999998</v>
      </c>
      <c r="D1786" s="34">
        <f t="shared" si="514"/>
        <v>3.5874439461882641E-3</v>
      </c>
      <c r="E1786" s="41">
        <v>44613</v>
      </c>
      <c r="F1786">
        <v>1.9</v>
      </c>
      <c r="G1786">
        <v>1.9</v>
      </c>
      <c r="H1786" s="39">
        <f t="shared" si="515"/>
        <v>-2.5641025641025664E-2</v>
      </c>
      <c r="L1786" s="38"/>
      <c r="M1786" s="41">
        <v>44613</v>
      </c>
      <c r="N1786">
        <v>5.24</v>
      </c>
      <c r="O1786">
        <v>3.5011999999999999</v>
      </c>
      <c r="P1786" s="43">
        <f t="shared" si="516"/>
        <v>3.8131827173944468E-3</v>
      </c>
      <c r="Q1786" s="41">
        <v>44613</v>
      </c>
      <c r="R1786">
        <v>2.23</v>
      </c>
      <c r="S1786">
        <v>1.6564000000000001</v>
      </c>
      <c r="T1786" s="39">
        <f t="shared" si="517"/>
        <v>4.4875682231655988E-3</v>
      </c>
      <c r="U1786" s="42">
        <v>44615.62533333333</v>
      </c>
      <c r="V1786" s="44">
        <v>8.92</v>
      </c>
      <c r="W1786" s="44">
        <v>7.0140000000000002</v>
      </c>
      <c r="X1786" s="43">
        <f t="shared" si="529"/>
        <v>0</v>
      </c>
      <c r="Y1786" s="42">
        <v>44615.62533333333</v>
      </c>
      <c r="Z1786" s="44">
        <v>9</v>
      </c>
      <c r="AA1786" s="44">
        <v>7.2949999999999999</v>
      </c>
      <c r="AB1786" s="43">
        <f t="shared" si="530"/>
        <v>-2.4862986231787187E-2</v>
      </c>
      <c r="AC1786" s="42">
        <v>44615.62533333333</v>
      </c>
      <c r="AD1786" s="44">
        <v>22.25</v>
      </c>
      <c r="AE1786" s="44">
        <v>19.245000000000001</v>
      </c>
      <c r="AF1786" s="43">
        <f t="shared" si="531"/>
        <v>0</v>
      </c>
      <c r="AG1786" s="41">
        <v>44613</v>
      </c>
      <c r="AH1786">
        <v>15.55</v>
      </c>
      <c r="AI1786">
        <v>6.7443</v>
      </c>
      <c r="AJ1786" s="39">
        <f t="shared" si="518"/>
        <v>-1.892528802513669E-2</v>
      </c>
      <c r="AK1786" s="45" t="s">
        <v>1343</v>
      </c>
      <c r="AL1786">
        <v>18.170000000000002</v>
      </c>
      <c r="AM1786">
        <v>13.440799999999999</v>
      </c>
      <c r="AN1786" s="39">
        <f t="shared" si="519"/>
        <v>0</v>
      </c>
      <c r="AO1786" s="41">
        <v>44613</v>
      </c>
      <c r="AP1786">
        <v>9.1999999999999993</v>
      </c>
      <c r="AQ1786">
        <v>8.4781999999999993</v>
      </c>
      <c r="AR1786" s="18">
        <f t="shared" si="520"/>
        <v>0</v>
      </c>
      <c r="AS1786" s="41">
        <v>44613</v>
      </c>
      <c r="AT1786">
        <v>11.09</v>
      </c>
      <c r="AU1786">
        <v>9.7166999999999994</v>
      </c>
      <c r="AV1786" s="39">
        <f t="shared" si="521"/>
        <v>8.186515594845201E-3</v>
      </c>
      <c r="AW1786" s="41">
        <v>44613</v>
      </c>
      <c r="AX1786">
        <v>10.84</v>
      </c>
      <c r="AY1786">
        <v>7.4194000000000004</v>
      </c>
      <c r="AZ1786" s="39">
        <f t="shared" si="522"/>
        <v>0</v>
      </c>
      <c r="BA1786" s="41">
        <v>44613</v>
      </c>
      <c r="BB1786">
        <v>7.27</v>
      </c>
      <c r="BC1786">
        <v>4.8038999999999996</v>
      </c>
      <c r="BD1786" s="39">
        <f t="shared" si="523"/>
        <v>-1.3927576601672083E-3</v>
      </c>
      <c r="BE1786" s="41">
        <v>44613</v>
      </c>
      <c r="BF1786">
        <v>12</v>
      </c>
      <c r="BG1786">
        <v>9.2797999999999998</v>
      </c>
      <c r="BH1786" s="39">
        <f t="shared" si="524"/>
        <v>-2.3600340905503888E-2</v>
      </c>
      <c r="BI1786" s="41">
        <v>44613</v>
      </c>
      <c r="BJ1786">
        <v>1.37</v>
      </c>
      <c r="BK1786">
        <v>1.37</v>
      </c>
      <c r="BL1786" s="39">
        <f t="shared" si="525"/>
        <v>1.4814814814814828E-2</v>
      </c>
      <c r="BM1786" s="41">
        <v>44613</v>
      </c>
      <c r="BN1786">
        <v>7.4</v>
      </c>
      <c r="BO1786">
        <v>5.4561000000000002</v>
      </c>
      <c r="BP1786" s="46">
        <f t="shared" si="526"/>
        <v>0</v>
      </c>
      <c r="BQ1786" s="41">
        <v>44613</v>
      </c>
      <c r="BR1786">
        <v>8.73</v>
      </c>
      <c r="BS1786">
        <v>7.7987000000000002</v>
      </c>
      <c r="BT1786" s="18">
        <f t="shared" si="527"/>
        <v>-2.2899982089399518E-3</v>
      </c>
      <c r="BU1786" s="41">
        <v>44613</v>
      </c>
      <c r="BV1786">
        <v>4.7</v>
      </c>
      <c r="BW1786">
        <v>3.4308999999999998</v>
      </c>
      <c r="BX1786" s="39">
        <f t="shared" si="528"/>
        <v>1.7316530763528477E-2</v>
      </c>
      <c r="BY1786" s="41">
        <v>44904</v>
      </c>
      <c r="BZ1786">
        <v>12.1</v>
      </c>
      <c r="CA1786">
        <v>9.3873999999999995</v>
      </c>
    </row>
    <row r="1787" spans="1:79">
      <c r="A1787" s="41">
        <v>44614</v>
      </c>
      <c r="B1787">
        <v>8.44</v>
      </c>
      <c r="C1787">
        <v>5.6016000000000004</v>
      </c>
      <c r="D1787" s="34">
        <f t="shared" si="514"/>
        <v>1.1796246648794648E-3</v>
      </c>
      <c r="E1787" s="41">
        <v>44614</v>
      </c>
      <c r="F1787">
        <v>1.97</v>
      </c>
      <c r="G1787">
        <v>1.97</v>
      </c>
      <c r="H1787" s="39">
        <f t="shared" si="515"/>
        <v>3.6842105263157926E-2</v>
      </c>
      <c r="L1787" s="38"/>
      <c r="M1787" s="41">
        <v>44614</v>
      </c>
      <c r="N1787">
        <v>5.24</v>
      </c>
      <c r="O1787">
        <v>3.5011999999999999</v>
      </c>
      <c r="P1787" s="43">
        <f t="shared" si="516"/>
        <v>0</v>
      </c>
      <c r="Q1787" s="41">
        <v>44614</v>
      </c>
      <c r="R1787">
        <v>2.2400000000000002</v>
      </c>
      <c r="S1787">
        <v>1.6638999999999999</v>
      </c>
      <c r="T1787" s="39">
        <f t="shared" si="517"/>
        <v>4.5278918135715045E-3</v>
      </c>
      <c r="U1787" s="42">
        <v>44616.62533333333</v>
      </c>
      <c r="V1787" s="44">
        <v>8.7799999999999994</v>
      </c>
      <c r="W1787" s="44">
        <v>6.9039999999999999</v>
      </c>
      <c r="X1787" s="43">
        <f t="shared" si="529"/>
        <v>-1.5682919874536686E-2</v>
      </c>
      <c r="Y1787" s="42">
        <v>44616.62533333333</v>
      </c>
      <c r="Z1787" s="44">
        <v>9</v>
      </c>
      <c r="AA1787" s="44">
        <v>7.2949999999999999</v>
      </c>
      <c r="AB1787" s="43">
        <f t="shared" si="530"/>
        <v>0</v>
      </c>
      <c r="AC1787" s="42">
        <v>44616.62533333333</v>
      </c>
      <c r="AD1787" s="44">
        <v>22.25</v>
      </c>
      <c r="AE1787" s="44">
        <v>19.245000000000001</v>
      </c>
      <c r="AF1787" s="43">
        <f t="shared" si="531"/>
        <v>0</v>
      </c>
      <c r="AG1787" s="41">
        <v>44614</v>
      </c>
      <c r="AH1787">
        <v>15.8</v>
      </c>
      <c r="AI1787">
        <v>6.8526999999999996</v>
      </c>
      <c r="AJ1787" s="39">
        <f t="shared" si="518"/>
        <v>1.6072831872840712E-2</v>
      </c>
      <c r="AK1787" s="45" t="s">
        <v>1344</v>
      </c>
      <c r="AL1787">
        <v>18</v>
      </c>
      <c r="AM1787">
        <v>13.315</v>
      </c>
      <c r="AN1787" s="39">
        <f t="shared" si="519"/>
        <v>-9.3595619308374442E-3</v>
      </c>
      <c r="AO1787" s="41">
        <v>44614</v>
      </c>
      <c r="AP1787">
        <v>9.1199999999999992</v>
      </c>
      <c r="AQ1787">
        <v>8.4045000000000005</v>
      </c>
      <c r="AR1787" s="18">
        <f t="shared" si="520"/>
        <v>-8.6928829232618687E-3</v>
      </c>
      <c r="AS1787" s="41">
        <v>44614</v>
      </c>
      <c r="AT1787">
        <v>11.09</v>
      </c>
      <c r="AU1787">
        <v>9.7166999999999994</v>
      </c>
      <c r="AV1787" s="39">
        <f t="shared" si="521"/>
        <v>0</v>
      </c>
      <c r="AW1787" s="41">
        <v>44614</v>
      </c>
      <c r="AX1787">
        <v>10.79</v>
      </c>
      <c r="AY1787">
        <v>7.3852000000000002</v>
      </c>
      <c r="AZ1787" s="39">
        <f t="shared" si="522"/>
        <v>-4.6095371593390605E-3</v>
      </c>
      <c r="BA1787" s="41">
        <v>44614</v>
      </c>
      <c r="BB1787">
        <v>7.27</v>
      </c>
      <c r="BC1787">
        <v>4.8038999999999996</v>
      </c>
      <c r="BD1787" s="39">
        <f t="shared" si="523"/>
        <v>0</v>
      </c>
      <c r="BE1787" s="41">
        <v>44614</v>
      </c>
      <c r="BF1787">
        <v>11.75</v>
      </c>
      <c r="BG1787">
        <v>9.0864999999999991</v>
      </c>
      <c r="BH1787" s="39">
        <f t="shared" si="524"/>
        <v>-2.0830190305825631E-2</v>
      </c>
      <c r="BI1787" s="41">
        <v>44614</v>
      </c>
      <c r="BJ1787">
        <v>1.36</v>
      </c>
      <c r="BK1787">
        <v>1.36</v>
      </c>
      <c r="BL1787" s="39">
        <f t="shared" si="525"/>
        <v>-7.2992700729927066E-3</v>
      </c>
      <c r="BM1787" s="41">
        <v>44614</v>
      </c>
      <c r="BN1787">
        <v>7.4</v>
      </c>
      <c r="BO1787">
        <v>5.4561000000000002</v>
      </c>
      <c r="BP1787" s="46">
        <f t="shared" si="526"/>
        <v>0</v>
      </c>
      <c r="BQ1787" s="41">
        <v>44614</v>
      </c>
      <c r="BR1787">
        <v>8.68</v>
      </c>
      <c r="BS1787">
        <v>7.7539999999999996</v>
      </c>
      <c r="BT1787" s="18">
        <f t="shared" si="527"/>
        <v>-5.7317245181890096E-3</v>
      </c>
      <c r="BU1787" s="41">
        <v>44614</v>
      </c>
      <c r="BV1787">
        <v>4.68</v>
      </c>
      <c r="BW1787">
        <v>3.4163000000000001</v>
      </c>
      <c r="BX1787" s="39">
        <f t="shared" si="528"/>
        <v>-4.2554431781747426E-3</v>
      </c>
      <c r="BY1787" s="41">
        <v>44907</v>
      </c>
      <c r="BZ1787">
        <v>12.11</v>
      </c>
      <c r="CA1787">
        <v>9.3950999999999993</v>
      </c>
    </row>
    <row r="1788" spans="1:79">
      <c r="A1788" s="41">
        <v>44615</v>
      </c>
      <c r="B1788">
        <v>8.3800000000000008</v>
      </c>
      <c r="C1788">
        <v>5.5617999999999999</v>
      </c>
      <c r="D1788" s="34">
        <f t="shared" si="514"/>
        <v>-7.1051128249072582E-3</v>
      </c>
      <c r="E1788" s="41">
        <v>44615</v>
      </c>
      <c r="F1788">
        <v>1.89</v>
      </c>
      <c r="G1788">
        <v>1.89</v>
      </c>
      <c r="H1788" s="39">
        <f t="shared" si="515"/>
        <v>-4.0609137055837602E-2</v>
      </c>
      <c r="L1788" s="38"/>
      <c r="M1788" s="41">
        <v>44615</v>
      </c>
      <c r="N1788">
        <v>5.23</v>
      </c>
      <c r="O1788">
        <v>3.4946000000000002</v>
      </c>
      <c r="P1788" s="43">
        <f t="shared" si="516"/>
        <v>-1.8850679766936242E-3</v>
      </c>
      <c r="Q1788" s="41">
        <v>44615</v>
      </c>
      <c r="R1788">
        <v>2.31</v>
      </c>
      <c r="S1788">
        <v>1.7159</v>
      </c>
      <c r="T1788" s="39">
        <f t="shared" si="517"/>
        <v>3.1251878117675373E-2</v>
      </c>
      <c r="U1788" s="42">
        <v>44617.62533333333</v>
      </c>
      <c r="V1788" s="44">
        <v>8.7799999999999994</v>
      </c>
      <c r="W1788" s="44">
        <v>6.9039999999999999</v>
      </c>
      <c r="X1788" s="43">
        <f t="shared" si="529"/>
        <v>0</v>
      </c>
      <c r="Y1788" s="42">
        <v>44617.62533333333</v>
      </c>
      <c r="Z1788" s="44">
        <v>9</v>
      </c>
      <c r="AA1788" s="44">
        <v>7.2949999999999999</v>
      </c>
      <c r="AB1788" s="43">
        <f t="shared" si="530"/>
        <v>0</v>
      </c>
      <c r="AC1788" s="42">
        <v>44617.62533333333</v>
      </c>
      <c r="AD1788" s="44">
        <v>22</v>
      </c>
      <c r="AE1788" s="44">
        <v>19.029</v>
      </c>
      <c r="AF1788" s="43">
        <f t="shared" si="531"/>
        <v>-1.1223694466095144E-2</v>
      </c>
      <c r="AG1788" s="41">
        <v>44615</v>
      </c>
      <c r="AH1788">
        <v>15.6</v>
      </c>
      <c r="AI1788">
        <v>6.7659000000000002</v>
      </c>
      <c r="AJ1788" s="39">
        <f t="shared" si="518"/>
        <v>-1.2666540195835119E-2</v>
      </c>
      <c r="AK1788" s="45" t="s">
        <v>1345</v>
      </c>
      <c r="AL1788">
        <v>18</v>
      </c>
      <c r="AM1788">
        <v>13.315</v>
      </c>
      <c r="AN1788" s="39">
        <f t="shared" si="519"/>
        <v>0</v>
      </c>
      <c r="AO1788" s="41">
        <v>44615</v>
      </c>
      <c r="AP1788">
        <v>9.2799999999999994</v>
      </c>
      <c r="AQ1788">
        <v>8.5519999999999996</v>
      </c>
      <c r="AR1788" s="18">
        <f t="shared" si="520"/>
        <v>1.7550121958474517E-2</v>
      </c>
      <c r="AS1788" s="41">
        <v>44615</v>
      </c>
      <c r="AT1788">
        <v>10.91</v>
      </c>
      <c r="AU1788">
        <v>9.5589999999999993</v>
      </c>
      <c r="AV1788" s="39">
        <f t="shared" si="521"/>
        <v>-1.6229789949262628E-2</v>
      </c>
      <c r="AW1788" s="41">
        <v>44615</v>
      </c>
      <c r="AX1788">
        <v>10.69</v>
      </c>
      <c r="AY1788">
        <v>7.3167999999999997</v>
      </c>
      <c r="AZ1788" s="39">
        <f t="shared" si="522"/>
        <v>-9.2617667767968988E-3</v>
      </c>
      <c r="BA1788" s="41">
        <v>44615</v>
      </c>
      <c r="BB1788">
        <v>7.2</v>
      </c>
      <c r="BC1788">
        <v>4.7576999999999998</v>
      </c>
      <c r="BD1788" s="39">
        <f t="shared" si="523"/>
        <v>-9.6171860363454282E-3</v>
      </c>
      <c r="BE1788" s="41">
        <v>44615</v>
      </c>
      <c r="BF1788">
        <v>11.75</v>
      </c>
      <c r="BG1788">
        <v>9.0864999999999991</v>
      </c>
      <c r="BH1788" s="39">
        <f t="shared" si="524"/>
        <v>0</v>
      </c>
      <c r="BI1788" s="41">
        <v>44615</v>
      </c>
      <c r="BJ1788">
        <v>1.35</v>
      </c>
      <c r="BK1788">
        <v>1.35</v>
      </c>
      <c r="BL1788" s="39">
        <f t="shared" si="525"/>
        <v>-7.3529411764705942E-3</v>
      </c>
      <c r="BM1788" s="41">
        <v>44615</v>
      </c>
      <c r="BN1788">
        <v>7.41</v>
      </c>
      <c r="BO1788">
        <v>5.4634</v>
      </c>
      <c r="BP1788" s="46">
        <f t="shared" si="526"/>
        <v>1.3379520170084605E-3</v>
      </c>
      <c r="BQ1788" s="41">
        <v>44615</v>
      </c>
      <c r="BR1788">
        <v>8.65</v>
      </c>
      <c r="BS1788">
        <v>7.7271999999999998</v>
      </c>
      <c r="BT1788" s="18">
        <f t="shared" si="527"/>
        <v>-3.4562806293525553E-3</v>
      </c>
      <c r="BU1788" s="41">
        <v>44615</v>
      </c>
      <c r="BV1788">
        <v>4.7300000000000004</v>
      </c>
      <c r="BW1788">
        <v>3.4527999999999999</v>
      </c>
      <c r="BX1788" s="39">
        <f t="shared" si="528"/>
        <v>1.0684073412756418E-2</v>
      </c>
      <c r="BY1788" s="41">
        <v>44908</v>
      </c>
      <c r="BZ1788">
        <v>12.42</v>
      </c>
      <c r="CA1788">
        <v>9.6356000000000002</v>
      </c>
    </row>
    <row r="1789" spans="1:79">
      <c r="A1789" s="41">
        <v>44616</v>
      </c>
      <c r="B1789">
        <v>8.33</v>
      </c>
      <c r="C1789">
        <v>5.5286</v>
      </c>
      <c r="D1789" s="34">
        <f t="shared" si="514"/>
        <v>-5.9692905174583586E-3</v>
      </c>
      <c r="E1789" s="41">
        <v>44616</v>
      </c>
      <c r="F1789">
        <v>1.97</v>
      </c>
      <c r="G1789">
        <v>1.97</v>
      </c>
      <c r="H1789" s="39">
        <f t="shared" si="515"/>
        <v>4.2328042328042367E-2</v>
      </c>
      <c r="L1789" s="38"/>
      <c r="M1789" s="41">
        <v>44616</v>
      </c>
      <c r="N1789">
        <v>5.24</v>
      </c>
      <c r="O1789">
        <v>3.5011999999999999</v>
      </c>
      <c r="P1789" s="43">
        <f t="shared" si="516"/>
        <v>1.8886281691752179E-3</v>
      </c>
      <c r="Q1789" s="41">
        <v>44616</v>
      </c>
      <c r="R1789">
        <v>2.2599999999999998</v>
      </c>
      <c r="S1789">
        <v>1.6787000000000001</v>
      </c>
      <c r="T1789" s="39">
        <f t="shared" si="517"/>
        <v>-2.1679585057404218E-2</v>
      </c>
      <c r="U1789" s="42">
        <v>44620.62533333333</v>
      </c>
      <c r="V1789" s="44">
        <v>8.7799999999999994</v>
      </c>
      <c r="W1789" s="44">
        <v>6.9039999999999999</v>
      </c>
      <c r="X1789" s="43">
        <f t="shared" si="529"/>
        <v>0</v>
      </c>
      <c r="Y1789" s="42">
        <v>44620.62533333333</v>
      </c>
      <c r="Z1789" s="44">
        <v>9</v>
      </c>
      <c r="AA1789" s="44">
        <v>7.2949999999999999</v>
      </c>
      <c r="AB1789" s="43">
        <f t="shared" si="530"/>
        <v>0</v>
      </c>
      <c r="AC1789" s="42">
        <v>44620.62533333333</v>
      </c>
      <c r="AD1789" s="44">
        <v>22</v>
      </c>
      <c r="AE1789" s="44">
        <v>19.029</v>
      </c>
      <c r="AF1789" s="43">
        <f t="shared" si="531"/>
        <v>0</v>
      </c>
      <c r="AG1789" s="41">
        <v>44616</v>
      </c>
      <c r="AH1789">
        <v>15.4</v>
      </c>
      <c r="AI1789">
        <v>6.6791999999999998</v>
      </c>
      <c r="AJ1789" s="39">
        <f t="shared" si="518"/>
        <v>-1.2814259743714871E-2</v>
      </c>
      <c r="AK1789" s="45" t="s">
        <v>1346</v>
      </c>
      <c r="AL1789">
        <v>17.899999999999999</v>
      </c>
      <c r="AM1789">
        <v>13.241099999999999</v>
      </c>
      <c r="AN1789" s="39">
        <f t="shared" si="519"/>
        <v>-5.5501314307172421E-3</v>
      </c>
      <c r="AO1789" s="41">
        <v>44616</v>
      </c>
      <c r="AP1789">
        <v>9</v>
      </c>
      <c r="AQ1789">
        <v>8.2939000000000007</v>
      </c>
      <c r="AR1789" s="18">
        <f t="shared" si="520"/>
        <v>-3.0180074836295475E-2</v>
      </c>
      <c r="AS1789" s="41">
        <v>44616</v>
      </c>
      <c r="AT1789">
        <v>10.79</v>
      </c>
      <c r="AU1789">
        <v>9.4537999999999993</v>
      </c>
      <c r="AV1789" s="39">
        <f t="shared" si="521"/>
        <v>-1.1005335286117791E-2</v>
      </c>
      <c r="AW1789" s="41">
        <v>44616</v>
      </c>
      <c r="AX1789">
        <v>10.4</v>
      </c>
      <c r="AY1789">
        <v>7.1182999999999996</v>
      </c>
      <c r="AZ1789" s="39">
        <f t="shared" si="522"/>
        <v>-2.7129346162256741E-2</v>
      </c>
      <c r="BA1789" s="41">
        <v>44616</v>
      </c>
      <c r="BB1789">
        <v>7.19</v>
      </c>
      <c r="BC1789">
        <v>4.7511000000000001</v>
      </c>
      <c r="BD1789" s="39">
        <f t="shared" si="523"/>
        <v>-1.387224919603951E-3</v>
      </c>
      <c r="BE1789" s="41">
        <v>44616</v>
      </c>
      <c r="BF1789">
        <v>11.75</v>
      </c>
      <c r="BG1789">
        <v>9.0864999999999991</v>
      </c>
      <c r="BH1789" s="39">
        <f t="shared" si="524"/>
        <v>0</v>
      </c>
      <c r="BI1789" s="41">
        <v>44616</v>
      </c>
      <c r="BJ1789">
        <v>1.33</v>
      </c>
      <c r="BK1789">
        <v>1.33</v>
      </c>
      <c r="BL1789" s="39">
        <f t="shared" si="525"/>
        <v>-1.4814814814814828E-2</v>
      </c>
      <c r="BM1789" s="41">
        <v>44616</v>
      </c>
      <c r="BN1789">
        <v>7.29</v>
      </c>
      <c r="BO1789">
        <v>5.375</v>
      </c>
      <c r="BP1789" s="46">
        <f t="shared" si="526"/>
        <v>-1.6180400483215587E-2</v>
      </c>
      <c r="BQ1789" s="41">
        <v>44616</v>
      </c>
      <c r="BR1789">
        <v>8.3000000000000007</v>
      </c>
      <c r="BS1789">
        <v>7.4146000000000001</v>
      </c>
      <c r="BT1789" s="18">
        <f t="shared" si="527"/>
        <v>-4.0454498395278982E-2</v>
      </c>
      <c r="BU1789" s="41">
        <v>44616</v>
      </c>
      <c r="BV1789">
        <v>4.7300000000000004</v>
      </c>
      <c r="BW1789">
        <v>3.4527999999999999</v>
      </c>
      <c r="BX1789" s="39">
        <f t="shared" si="528"/>
        <v>0</v>
      </c>
      <c r="BY1789" s="41">
        <v>44909</v>
      </c>
      <c r="BZ1789">
        <v>12.44</v>
      </c>
      <c r="CA1789">
        <v>9.6510999999999996</v>
      </c>
    </row>
    <row r="1790" spans="1:79">
      <c r="A1790" s="41">
        <v>44617</v>
      </c>
      <c r="B1790">
        <v>8.3000000000000007</v>
      </c>
      <c r="C1790">
        <v>5.5087000000000002</v>
      </c>
      <c r="D1790" s="34">
        <f t="shared" si="514"/>
        <v>-3.5994646022500828E-3</v>
      </c>
      <c r="E1790" s="41">
        <v>44617</v>
      </c>
      <c r="F1790">
        <v>1.89</v>
      </c>
      <c r="G1790">
        <v>1.89</v>
      </c>
      <c r="H1790" s="39">
        <f t="shared" si="515"/>
        <v>-4.0609137055837602E-2</v>
      </c>
      <c r="L1790" s="38"/>
      <c r="M1790" s="41">
        <v>44617</v>
      </c>
      <c r="N1790">
        <v>5.25</v>
      </c>
      <c r="O1790">
        <v>3.5078999999999998</v>
      </c>
      <c r="P1790" s="43">
        <f t="shared" si="516"/>
        <v>1.9136296127041953E-3</v>
      </c>
      <c r="Q1790" s="41">
        <v>44617</v>
      </c>
      <c r="R1790">
        <v>2.31</v>
      </c>
      <c r="S1790">
        <v>1.7159</v>
      </c>
      <c r="T1790" s="39">
        <f t="shared" si="517"/>
        <v>2.2160004765592361E-2</v>
      </c>
      <c r="U1790" s="42">
        <v>44621.62533333333</v>
      </c>
      <c r="V1790" s="44">
        <v>8.7799999999999994</v>
      </c>
      <c r="W1790" s="44">
        <v>6.9039999999999999</v>
      </c>
      <c r="X1790" s="43">
        <f t="shared" si="529"/>
        <v>0</v>
      </c>
      <c r="Y1790" s="42">
        <v>44621.62533333333</v>
      </c>
      <c r="Z1790" s="44">
        <v>9</v>
      </c>
      <c r="AA1790" s="44">
        <v>7.2949999999999999</v>
      </c>
      <c r="AB1790" s="43">
        <f t="shared" si="530"/>
        <v>0</v>
      </c>
      <c r="AC1790" s="42">
        <v>44621.62533333333</v>
      </c>
      <c r="AD1790" s="44">
        <v>22</v>
      </c>
      <c r="AE1790" s="44">
        <v>19.029</v>
      </c>
      <c r="AF1790" s="43">
        <f t="shared" si="531"/>
        <v>0</v>
      </c>
      <c r="AG1790" s="41">
        <v>44617</v>
      </c>
      <c r="AH1790">
        <v>15.59</v>
      </c>
      <c r="AI1790">
        <v>6.7615999999999996</v>
      </c>
      <c r="AJ1790" s="39">
        <f t="shared" si="518"/>
        <v>1.2336806803209937E-2</v>
      </c>
      <c r="AK1790" s="45" t="s">
        <v>1347</v>
      </c>
      <c r="AL1790">
        <v>17.89</v>
      </c>
      <c r="AM1790">
        <v>13.233700000000001</v>
      </c>
      <c r="AN1790" s="39">
        <f t="shared" si="519"/>
        <v>-5.5886595524531511E-4</v>
      </c>
      <c r="AO1790" s="41">
        <v>44617</v>
      </c>
      <c r="AP1790">
        <v>9.19</v>
      </c>
      <c r="AQ1790">
        <v>8.4689999999999994</v>
      </c>
      <c r="AR1790" s="18">
        <f t="shared" si="520"/>
        <v>2.1111901517982937E-2</v>
      </c>
      <c r="AS1790" s="41">
        <v>44617</v>
      </c>
      <c r="AT1790">
        <v>10.79</v>
      </c>
      <c r="AU1790">
        <v>9.4537999999999993</v>
      </c>
      <c r="AV1790" s="39">
        <f t="shared" si="521"/>
        <v>0</v>
      </c>
      <c r="AW1790" s="41">
        <v>44617</v>
      </c>
      <c r="AX1790">
        <v>10.48</v>
      </c>
      <c r="AY1790">
        <v>7.173</v>
      </c>
      <c r="AZ1790" s="39">
        <f t="shared" si="522"/>
        <v>7.6844190326342552E-3</v>
      </c>
      <c r="BA1790" s="41">
        <v>44617</v>
      </c>
      <c r="BB1790">
        <v>7.19</v>
      </c>
      <c r="BC1790">
        <v>4.7511000000000001</v>
      </c>
      <c r="BD1790" s="39">
        <f t="shared" si="523"/>
        <v>0</v>
      </c>
      <c r="BE1790" s="41">
        <v>44617</v>
      </c>
      <c r="BF1790">
        <v>11.75</v>
      </c>
      <c r="BG1790">
        <v>9.0864999999999991</v>
      </c>
      <c r="BH1790" s="39">
        <f t="shared" si="524"/>
        <v>0</v>
      </c>
      <c r="BI1790" s="41">
        <v>44617</v>
      </c>
      <c r="BJ1790">
        <v>1.31</v>
      </c>
      <c r="BK1790">
        <v>1.31</v>
      </c>
      <c r="BL1790" s="39">
        <f t="shared" si="525"/>
        <v>-1.5037593984962419E-2</v>
      </c>
      <c r="BM1790" s="41">
        <v>44617</v>
      </c>
      <c r="BN1790">
        <v>7.4</v>
      </c>
      <c r="BO1790">
        <v>5.4561000000000002</v>
      </c>
      <c r="BP1790" s="46">
        <f t="shared" si="526"/>
        <v>1.5088372093023288E-2</v>
      </c>
      <c r="BQ1790" s="41">
        <v>44617</v>
      </c>
      <c r="BR1790">
        <v>8.64</v>
      </c>
      <c r="BS1790">
        <v>7.7183000000000002</v>
      </c>
      <c r="BT1790" s="18">
        <f t="shared" si="527"/>
        <v>4.0959728104011016E-2</v>
      </c>
      <c r="BU1790" s="41">
        <v>44617</v>
      </c>
      <c r="BV1790">
        <v>4.7</v>
      </c>
      <c r="BW1790">
        <v>3.4308999999999998</v>
      </c>
      <c r="BX1790" s="39">
        <f t="shared" si="528"/>
        <v>-6.3426784059314274E-3</v>
      </c>
      <c r="BY1790" s="41">
        <v>44910</v>
      </c>
      <c r="BZ1790">
        <v>12.44</v>
      </c>
      <c r="CA1790">
        <v>9.6510999999999996</v>
      </c>
    </row>
    <row r="1791" spans="1:79">
      <c r="A1791" s="41">
        <v>44620</v>
      </c>
      <c r="B1791">
        <v>8.24</v>
      </c>
      <c r="C1791">
        <v>5.4687999999999999</v>
      </c>
      <c r="D1791" s="34">
        <f t="shared" si="514"/>
        <v>-7.2430882059288521E-3</v>
      </c>
      <c r="E1791" s="41">
        <v>44620</v>
      </c>
      <c r="F1791">
        <v>1.94</v>
      </c>
      <c r="G1791">
        <v>1.94</v>
      </c>
      <c r="H1791" s="39">
        <f t="shared" si="515"/>
        <v>2.6455026455026481E-2</v>
      </c>
      <c r="L1791" s="38"/>
      <c r="M1791" s="41">
        <v>44620</v>
      </c>
      <c r="N1791">
        <v>5.33</v>
      </c>
      <c r="O1791">
        <v>3.5613999999999999</v>
      </c>
      <c r="P1791" s="43">
        <f t="shared" si="516"/>
        <v>1.5251289945551499E-2</v>
      </c>
      <c r="Q1791" s="41">
        <v>44620</v>
      </c>
      <c r="R1791">
        <v>2.31</v>
      </c>
      <c r="S1791">
        <v>1.7159</v>
      </c>
      <c r="T1791" s="39">
        <f t="shared" si="517"/>
        <v>0</v>
      </c>
      <c r="U1791" s="42">
        <v>44622.62533333333</v>
      </c>
      <c r="V1791" s="44">
        <v>8.7799999999999994</v>
      </c>
      <c r="W1791" s="44">
        <v>6.9039999999999999</v>
      </c>
      <c r="X1791" s="43">
        <f t="shared" si="529"/>
        <v>0</v>
      </c>
      <c r="Y1791" s="42">
        <v>44622.62533333333</v>
      </c>
      <c r="Z1791" s="44">
        <v>9</v>
      </c>
      <c r="AA1791" s="44">
        <v>7.2949999999999999</v>
      </c>
      <c r="AB1791" s="43">
        <f t="shared" si="530"/>
        <v>0</v>
      </c>
      <c r="AC1791" s="42">
        <v>44622.62533333333</v>
      </c>
      <c r="AD1791" s="44">
        <v>21.99</v>
      </c>
      <c r="AE1791" s="44">
        <v>19.02</v>
      </c>
      <c r="AF1791" s="43">
        <f t="shared" si="531"/>
        <v>-4.7296232066847133E-4</v>
      </c>
      <c r="AG1791" s="41">
        <v>44620</v>
      </c>
      <c r="AH1791">
        <v>15.7</v>
      </c>
      <c r="AI1791">
        <v>6.8093000000000004</v>
      </c>
      <c r="AJ1791" s="39">
        <f t="shared" si="518"/>
        <v>7.0545433033602613E-3</v>
      </c>
      <c r="AK1791" s="45" t="s">
        <v>1348</v>
      </c>
      <c r="AL1791">
        <v>17.899999999999999</v>
      </c>
      <c r="AM1791">
        <v>13.241099999999999</v>
      </c>
      <c r="AN1791" s="39">
        <f t="shared" si="519"/>
        <v>5.5917846105010241E-4</v>
      </c>
      <c r="AO1791" s="41">
        <v>44620</v>
      </c>
      <c r="AP1791">
        <v>9.18</v>
      </c>
      <c r="AQ1791">
        <v>8.4597999999999995</v>
      </c>
      <c r="AR1791" s="18">
        <f t="shared" si="520"/>
        <v>-1.0863147951351844E-3</v>
      </c>
      <c r="AS1791" s="41">
        <v>44620</v>
      </c>
      <c r="AT1791">
        <v>11</v>
      </c>
      <c r="AU1791">
        <v>9.6378000000000004</v>
      </c>
      <c r="AV1791" s="39">
        <f t="shared" si="521"/>
        <v>1.9463073049990592E-2</v>
      </c>
      <c r="AW1791" s="41">
        <v>44620</v>
      </c>
      <c r="AX1791">
        <v>10.48</v>
      </c>
      <c r="AY1791">
        <v>7.173</v>
      </c>
      <c r="AZ1791" s="39">
        <f t="shared" si="522"/>
        <v>0</v>
      </c>
      <c r="BA1791" s="41">
        <v>44620</v>
      </c>
      <c r="BB1791">
        <v>7.2</v>
      </c>
      <c r="BC1791">
        <v>4.7576999999999998</v>
      </c>
      <c r="BD1791" s="39">
        <f t="shared" si="523"/>
        <v>1.3891519858558474E-3</v>
      </c>
      <c r="BE1791" s="41">
        <v>44620</v>
      </c>
      <c r="BF1791">
        <v>11.75</v>
      </c>
      <c r="BG1791">
        <v>9.0864999999999991</v>
      </c>
      <c r="BH1791" s="39">
        <f t="shared" si="524"/>
        <v>0</v>
      </c>
      <c r="BI1791" s="41">
        <v>44620</v>
      </c>
      <c r="BJ1791">
        <v>1.31</v>
      </c>
      <c r="BK1791">
        <v>1.31</v>
      </c>
      <c r="BL1791" s="39">
        <f t="shared" si="525"/>
        <v>0</v>
      </c>
      <c r="BM1791" s="41">
        <v>44620</v>
      </c>
      <c r="BN1791">
        <v>7.4</v>
      </c>
      <c r="BO1791">
        <v>5.4561000000000002</v>
      </c>
      <c r="BP1791" s="46">
        <f t="shared" si="526"/>
        <v>0</v>
      </c>
      <c r="BQ1791" s="41">
        <v>44620</v>
      </c>
      <c r="BR1791">
        <v>8.6</v>
      </c>
      <c r="BS1791">
        <v>7.6825999999999999</v>
      </c>
      <c r="BT1791" s="18">
        <f t="shared" si="527"/>
        <v>-4.6253708718241434E-3</v>
      </c>
      <c r="BU1791" s="41">
        <v>44620</v>
      </c>
      <c r="BV1791">
        <v>4.7</v>
      </c>
      <c r="BW1791">
        <v>3.4308999999999998</v>
      </c>
      <c r="BX1791" s="39">
        <f t="shared" si="528"/>
        <v>0</v>
      </c>
      <c r="BY1791" s="41">
        <v>44911</v>
      </c>
      <c r="BZ1791">
        <v>12.44</v>
      </c>
      <c r="CA1791">
        <v>9.6510999999999996</v>
      </c>
    </row>
    <row r="1792" spans="1:79">
      <c r="A1792" s="41">
        <v>44621</v>
      </c>
      <c r="B1792">
        <v>8.2899999999999991</v>
      </c>
      <c r="C1792">
        <v>5.5019999999999998</v>
      </c>
      <c r="D1792" s="34">
        <f t="shared" si="514"/>
        <v>6.0708016383850018E-3</v>
      </c>
      <c r="E1792" s="41">
        <v>44621</v>
      </c>
      <c r="F1792">
        <v>2</v>
      </c>
      <c r="G1792">
        <v>2</v>
      </c>
      <c r="H1792" s="39">
        <f t="shared" si="515"/>
        <v>3.0927835051546421E-2</v>
      </c>
      <c r="L1792" s="38"/>
      <c r="M1792" s="41">
        <v>44621</v>
      </c>
      <c r="N1792">
        <v>5.4</v>
      </c>
      <c r="O1792">
        <v>3.6080999999999999</v>
      </c>
      <c r="P1792" s="43">
        <f t="shared" si="516"/>
        <v>1.3112820800808661E-2</v>
      </c>
      <c r="Q1792" s="41">
        <v>44621</v>
      </c>
      <c r="R1792">
        <v>2.41</v>
      </c>
      <c r="S1792">
        <v>1.7901</v>
      </c>
      <c r="T1792" s="39">
        <f t="shared" si="517"/>
        <v>4.3242613205897805E-2</v>
      </c>
      <c r="U1792" s="42">
        <v>44623.62533333333</v>
      </c>
      <c r="V1792" s="44">
        <v>8.7799999999999994</v>
      </c>
      <c r="W1792" s="44">
        <v>6.9039999999999999</v>
      </c>
      <c r="X1792" s="43">
        <f t="shared" si="529"/>
        <v>0</v>
      </c>
      <c r="Y1792" s="42">
        <v>44623.62533333333</v>
      </c>
      <c r="Z1792" s="44">
        <v>9</v>
      </c>
      <c r="AA1792" s="44">
        <v>7.2949999999999999</v>
      </c>
      <c r="AB1792" s="43">
        <f t="shared" si="530"/>
        <v>0</v>
      </c>
      <c r="AC1792" s="42">
        <v>44623.62533333333</v>
      </c>
      <c r="AD1792" s="44">
        <v>22.01</v>
      </c>
      <c r="AE1792" s="44">
        <v>19.038</v>
      </c>
      <c r="AF1792" s="43">
        <f t="shared" si="531"/>
        <v>9.4637223974766997E-4</v>
      </c>
      <c r="AG1792" s="41">
        <v>44621</v>
      </c>
      <c r="AH1792">
        <v>15.6</v>
      </c>
      <c r="AI1792">
        <v>6.7659000000000002</v>
      </c>
      <c r="AJ1792" s="39">
        <f t="shared" si="518"/>
        <v>-6.3736360565697066E-3</v>
      </c>
      <c r="AK1792" s="45">
        <v>44564</v>
      </c>
      <c r="AL1792">
        <v>17.8</v>
      </c>
      <c r="AM1792">
        <v>13.1671</v>
      </c>
      <c r="AN1792" s="39">
        <f t="shared" si="519"/>
        <v>-5.5886595524540896E-3</v>
      </c>
      <c r="AO1792" s="41">
        <v>44621</v>
      </c>
      <c r="AP1792">
        <v>9.18</v>
      </c>
      <c r="AQ1792">
        <v>8.4597999999999995</v>
      </c>
      <c r="AR1792" s="18">
        <f t="shared" si="520"/>
        <v>0</v>
      </c>
      <c r="AS1792" s="41">
        <v>44621</v>
      </c>
      <c r="AT1792">
        <v>10.8</v>
      </c>
      <c r="AU1792">
        <v>9.4626000000000001</v>
      </c>
      <c r="AV1792" s="39">
        <f t="shared" si="521"/>
        <v>-1.8178422461557642E-2</v>
      </c>
      <c r="AW1792" s="41">
        <v>44621</v>
      </c>
      <c r="AX1792">
        <v>10.4</v>
      </c>
      <c r="AY1792">
        <v>7.1182999999999996</v>
      </c>
      <c r="AZ1792" s="39">
        <f t="shared" si="522"/>
        <v>-7.6258190436359142E-3</v>
      </c>
      <c r="BA1792" s="41">
        <v>44621</v>
      </c>
      <c r="BB1792">
        <v>7.2</v>
      </c>
      <c r="BC1792">
        <v>4.7576999999999998</v>
      </c>
      <c r="BD1792" s="39">
        <f t="shared" si="523"/>
        <v>0</v>
      </c>
      <c r="BE1792" s="41">
        <v>44621</v>
      </c>
      <c r="BF1792">
        <v>12.27</v>
      </c>
      <c r="BG1792">
        <v>9.4885999999999999</v>
      </c>
      <c r="BH1792" s="39">
        <f t="shared" si="524"/>
        <v>4.4252462444285573E-2</v>
      </c>
      <c r="BI1792" s="41">
        <v>44621</v>
      </c>
      <c r="BJ1792">
        <v>1.3</v>
      </c>
      <c r="BK1792">
        <v>1.3</v>
      </c>
      <c r="BL1792" s="39">
        <f t="shared" si="525"/>
        <v>-7.6335877862595486E-3</v>
      </c>
      <c r="BM1792" s="41">
        <v>44621</v>
      </c>
      <c r="BN1792">
        <v>7.32</v>
      </c>
      <c r="BO1792">
        <v>5.3971</v>
      </c>
      <c r="BP1792" s="46">
        <f t="shared" si="526"/>
        <v>-1.0813584795000121E-2</v>
      </c>
      <c r="BQ1792" s="41">
        <v>44621</v>
      </c>
      <c r="BR1792">
        <v>8.43</v>
      </c>
      <c r="BS1792">
        <v>7.5307000000000004</v>
      </c>
      <c r="BT1792" s="18">
        <f t="shared" si="527"/>
        <v>-1.9771952203680977E-2</v>
      </c>
      <c r="BU1792" s="41">
        <v>44621</v>
      </c>
      <c r="BV1792">
        <v>4.6900000000000004</v>
      </c>
      <c r="BW1792">
        <v>3.4236</v>
      </c>
      <c r="BX1792" s="39">
        <f t="shared" si="528"/>
        <v>-2.1277215890873713E-3</v>
      </c>
      <c r="BY1792" s="41">
        <v>44914</v>
      </c>
      <c r="BZ1792">
        <v>12.42</v>
      </c>
      <c r="CA1792">
        <v>9.6356000000000002</v>
      </c>
    </row>
    <row r="1793" spans="1:79">
      <c r="A1793" s="41">
        <v>44622</v>
      </c>
      <c r="B1793">
        <v>8.2799999999999994</v>
      </c>
      <c r="C1793">
        <v>5.4954000000000001</v>
      </c>
      <c r="D1793" s="34">
        <f t="shared" si="514"/>
        <v>-1.199563794983591E-3</v>
      </c>
      <c r="E1793" s="41">
        <v>44622</v>
      </c>
      <c r="F1793">
        <v>2</v>
      </c>
      <c r="G1793">
        <v>2</v>
      </c>
      <c r="H1793" s="39">
        <f t="shared" si="515"/>
        <v>0</v>
      </c>
      <c r="L1793" s="38"/>
      <c r="M1793" s="41">
        <v>44622</v>
      </c>
      <c r="N1793">
        <v>5.49</v>
      </c>
      <c r="O1793">
        <v>3.6682999999999999</v>
      </c>
      <c r="P1793" s="43">
        <f t="shared" si="516"/>
        <v>1.668468168842328E-2</v>
      </c>
      <c r="Q1793" s="41">
        <v>44622</v>
      </c>
      <c r="R1793">
        <v>2.4</v>
      </c>
      <c r="S1793">
        <v>1.7827</v>
      </c>
      <c r="T1793" s="39">
        <f t="shared" si="517"/>
        <v>-4.133847271102214E-3</v>
      </c>
      <c r="U1793" s="42">
        <v>44624.62533333333</v>
      </c>
      <c r="V1793" s="44">
        <v>8.7799999999999994</v>
      </c>
      <c r="W1793" s="44">
        <v>6.9039999999999999</v>
      </c>
      <c r="X1793" s="43">
        <f t="shared" si="529"/>
        <v>0</v>
      </c>
      <c r="Y1793" s="42">
        <v>44624.62533333333</v>
      </c>
      <c r="Z1793" s="44">
        <v>9</v>
      </c>
      <c r="AA1793" s="44">
        <v>7.2949999999999999</v>
      </c>
      <c r="AB1793" s="43">
        <f t="shared" si="530"/>
        <v>0</v>
      </c>
      <c r="AC1793" s="42">
        <v>44624.62533333333</v>
      </c>
      <c r="AD1793" s="44">
        <v>22.01</v>
      </c>
      <c r="AE1793" s="44">
        <v>19.038</v>
      </c>
      <c r="AF1793" s="43">
        <f t="shared" si="531"/>
        <v>0</v>
      </c>
      <c r="AG1793" s="41">
        <v>44622</v>
      </c>
      <c r="AH1793">
        <v>15.64</v>
      </c>
      <c r="AI1793">
        <v>6.7832999999999997</v>
      </c>
      <c r="AJ1793" s="39">
        <f t="shared" si="518"/>
        <v>2.5717199485655144E-3</v>
      </c>
      <c r="AK1793" s="45">
        <v>44595</v>
      </c>
      <c r="AL1793">
        <v>18</v>
      </c>
      <c r="AM1793">
        <v>13.315</v>
      </c>
      <c r="AN1793" s="39">
        <f t="shared" si="519"/>
        <v>1.1232541713817008E-2</v>
      </c>
      <c r="AO1793" s="41">
        <v>44622</v>
      </c>
      <c r="AP1793">
        <v>9</v>
      </c>
      <c r="AQ1793">
        <v>8.2939000000000007</v>
      </c>
      <c r="AR1793" s="18">
        <f t="shared" si="520"/>
        <v>-1.9610392680677893E-2</v>
      </c>
      <c r="AS1793" s="41">
        <v>44622</v>
      </c>
      <c r="AT1793">
        <v>10.9</v>
      </c>
      <c r="AU1793">
        <v>9.5502000000000002</v>
      </c>
      <c r="AV1793" s="39">
        <f t="shared" si="521"/>
        <v>9.257497939255609E-3</v>
      </c>
      <c r="AW1793" s="41">
        <v>44622</v>
      </c>
      <c r="AX1793">
        <v>10.35</v>
      </c>
      <c r="AY1793">
        <v>7.0841000000000003</v>
      </c>
      <c r="AZ1793" s="39">
        <f t="shared" si="522"/>
        <v>-4.8045179326523671E-3</v>
      </c>
      <c r="BA1793" s="41">
        <v>44622</v>
      </c>
      <c r="BB1793">
        <v>7.19</v>
      </c>
      <c r="BC1793">
        <v>4.7511000000000001</v>
      </c>
      <c r="BD1793" s="39">
        <f t="shared" si="523"/>
        <v>-1.387224919603951E-3</v>
      </c>
      <c r="BE1793" s="41">
        <v>44622</v>
      </c>
      <c r="BF1793">
        <v>11.72</v>
      </c>
      <c r="BG1793">
        <v>9.0632999999999999</v>
      </c>
      <c r="BH1793" s="39">
        <f t="shared" si="524"/>
        <v>-4.4822207701873826E-2</v>
      </c>
      <c r="BI1793" s="41">
        <v>44622</v>
      </c>
      <c r="BJ1793">
        <v>1.32</v>
      </c>
      <c r="BK1793">
        <v>1.32</v>
      </c>
      <c r="BL1793" s="39">
        <f t="shared" si="525"/>
        <v>1.5384615384615398E-2</v>
      </c>
      <c r="BM1793" s="41">
        <v>44622</v>
      </c>
      <c r="BN1793">
        <v>7.39</v>
      </c>
      <c r="BO1793">
        <v>5.4486999999999997</v>
      </c>
      <c r="BP1793" s="46">
        <f t="shared" si="526"/>
        <v>9.5606900001852183E-3</v>
      </c>
      <c r="BQ1793" s="41">
        <v>44622</v>
      </c>
      <c r="BR1793">
        <v>8.42</v>
      </c>
      <c r="BS1793">
        <v>7.5217999999999998</v>
      </c>
      <c r="BT1793" s="18">
        <f t="shared" si="527"/>
        <v>-1.1818290464366624E-3</v>
      </c>
      <c r="BU1793" s="41">
        <v>44622</v>
      </c>
      <c r="BV1793">
        <v>4.7</v>
      </c>
      <c r="BW1793">
        <v>3.4308999999999998</v>
      </c>
      <c r="BX1793" s="39">
        <f t="shared" si="528"/>
        <v>2.1322584414066661E-3</v>
      </c>
      <c r="BY1793" s="41">
        <v>44915</v>
      </c>
      <c r="BZ1793">
        <v>12.3</v>
      </c>
      <c r="CA1793">
        <v>9.5425000000000004</v>
      </c>
    </row>
    <row r="1794" spans="1:79">
      <c r="A1794" s="41">
        <v>44623</v>
      </c>
      <c r="B1794">
        <v>8.1999999999999993</v>
      </c>
      <c r="C1794">
        <v>5.4423000000000004</v>
      </c>
      <c r="D1794" s="34">
        <f t="shared" si="514"/>
        <v>-9.6626269243366633E-3</v>
      </c>
      <c r="E1794" s="41">
        <v>44623</v>
      </c>
      <c r="F1794">
        <v>2.04</v>
      </c>
      <c r="G1794">
        <v>2.04</v>
      </c>
      <c r="H1794" s="39">
        <f t="shared" si="515"/>
        <v>2.0000000000000018E-2</v>
      </c>
      <c r="L1794" s="38"/>
      <c r="M1794" s="41">
        <v>44623</v>
      </c>
      <c r="N1794">
        <v>5.45</v>
      </c>
      <c r="O1794">
        <v>3.6415999999999999</v>
      </c>
      <c r="P1794" s="43">
        <f t="shared" si="516"/>
        <v>-7.2785759070959155E-3</v>
      </c>
      <c r="Q1794" s="41">
        <v>44623</v>
      </c>
      <c r="R1794">
        <v>2.38</v>
      </c>
      <c r="S1794">
        <v>1.7679</v>
      </c>
      <c r="T1794" s="39">
        <f t="shared" si="517"/>
        <v>-8.3020137992931651E-3</v>
      </c>
      <c r="U1794" s="42">
        <v>44627.62533333333</v>
      </c>
      <c r="V1794" s="44">
        <v>8.7799999999999994</v>
      </c>
      <c r="W1794" s="44">
        <v>6.9039999999999999</v>
      </c>
      <c r="X1794" s="43">
        <f t="shared" si="529"/>
        <v>0</v>
      </c>
      <c r="Y1794" s="42">
        <v>44627.62533333333</v>
      </c>
      <c r="Z1794" s="44">
        <v>9</v>
      </c>
      <c r="AA1794" s="44">
        <v>7.2949999999999999</v>
      </c>
      <c r="AB1794" s="43">
        <f t="shared" si="530"/>
        <v>0</v>
      </c>
      <c r="AC1794" s="42">
        <v>44627.62533333333</v>
      </c>
      <c r="AD1794" s="44">
        <v>22.01</v>
      </c>
      <c r="AE1794" s="44">
        <v>19.038</v>
      </c>
      <c r="AF1794" s="43">
        <f t="shared" si="531"/>
        <v>0</v>
      </c>
      <c r="AG1794" s="41">
        <v>44623</v>
      </c>
      <c r="AH1794">
        <v>15.69</v>
      </c>
      <c r="AI1794">
        <v>6.8049999999999997</v>
      </c>
      <c r="AJ1794" s="39">
        <f t="shared" si="518"/>
        <v>3.1990329190806914E-3</v>
      </c>
      <c r="AK1794" s="45">
        <v>44623</v>
      </c>
      <c r="AL1794">
        <v>17.850000000000001</v>
      </c>
      <c r="AM1794">
        <v>13.2041</v>
      </c>
      <c r="AN1794" s="39">
        <f t="shared" si="519"/>
        <v>-8.3289523094253939E-3</v>
      </c>
      <c r="AO1794" s="41">
        <v>44623</v>
      </c>
      <c r="AP1794">
        <v>8.9499999999999993</v>
      </c>
      <c r="AQ1794">
        <v>8.2477999999999998</v>
      </c>
      <c r="AR1794" s="18">
        <f t="shared" si="520"/>
        <v>-5.5583018845176474E-3</v>
      </c>
      <c r="AS1794" s="41">
        <v>44623</v>
      </c>
      <c r="AT1794">
        <v>10.88</v>
      </c>
      <c r="AU1794">
        <v>9.5327000000000002</v>
      </c>
      <c r="AV1794" s="39">
        <f t="shared" si="521"/>
        <v>-1.8324223576469676E-3</v>
      </c>
      <c r="AW1794" s="41">
        <v>44623</v>
      </c>
      <c r="AX1794">
        <v>10.35</v>
      </c>
      <c r="AY1794">
        <v>7.0841000000000003</v>
      </c>
      <c r="AZ1794" s="39">
        <f t="shared" si="522"/>
        <v>0</v>
      </c>
      <c r="BA1794" s="41">
        <v>44623</v>
      </c>
      <c r="BB1794">
        <v>7.19</v>
      </c>
      <c r="BC1794">
        <v>4.7511000000000001</v>
      </c>
      <c r="BD1794" s="39">
        <f t="shared" si="523"/>
        <v>0</v>
      </c>
      <c r="BE1794" s="41">
        <v>44623</v>
      </c>
      <c r="BF1794">
        <v>11.72</v>
      </c>
      <c r="BG1794">
        <v>9.0632999999999999</v>
      </c>
      <c r="BH1794" s="39">
        <f t="shared" si="524"/>
        <v>0</v>
      </c>
      <c r="BI1794" s="41">
        <v>44623</v>
      </c>
      <c r="BJ1794">
        <v>1.33</v>
      </c>
      <c r="BK1794">
        <v>1.33</v>
      </c>
      <c r="BL1794" s="39">
        <f t="shared" si="525"/>
        <v>7.575757575757582E-3</v>
      </c>
      <c r="BM1794" s="41">
        <v>44623</v>
      </c>
      <c r="BN1794">
        <v>7.38</v>
      </c>
      <c r="BO1794">
        <v>5.4413</v>
      </c>
      <c r="BP1794" s="46">
        <f t="shared" si="526"/>
        <v>-1.3581221208728007E-3</v>
      </c>
      <c r="BQ1794" s="41">
        <v>44623</v>
      </c>
      <c r="BR1794">
        <v>8.3699999999999992</v>
      </c>
      <c r="BS1794">
        <v>7.4771000000000001</v>
      </c>
      <c r="BT1794" s="18">
        <f t="shared" si="527"/>
        <v>-5.9427264750458323E-3</v>
      </c>
      <c r="BU1794" s="41">
        <v>44623</v>
      </c>
      <c r="BV1794">
        <v>4.6500000000000004</v>
      </c>
      <c r="BW1794">
        <v>3.3944000000000001</v>
      </c>
      <c r="BX1794" s="39">
        <f t="shared" si="528"/>
        <v>-1.0638607945436987E-2</v>
      </c>
      <c r="BY1794" s="41">
        <v>44916</v>
      </c>
      <c r="BZ1794">
        <v>12.2</v>
      </c>
      <c r="CA1794">
        <v>9.4649000000000001</v>
      </c>
    </row>
    <row r="1795" spans="1:79">
      <c r="A1795" s="41">
        <v>44624</v>
      </c>
      <c r="B1795">
        <v>8.09</v>
      </c>
      <c r="C1795">
        <v>5.3693</v>
      </c>
      <c r="D1795" s="34">
        <f t="shared" si="514"/>
        <v>-1.341344652077254E-2</v>
      </c>
      <c r="E1795" s="41">
        <v>44624</v>
      </c>
      <c r="F1795">
        <v>2.04</v>
      </c>
      <c r="G1795">
        <v>2.04</v>
      </c>
      <c r="H1795" s="39">
        <f t="shared" si="515"/>
        <v>0</v>
      </c>
      <c r="L1795" s="38"/>
      <c r="M1795" s="41">
        <v>44624</v>
      </c>
      <c r="N1795">
        <v>5.46</v>
      </c>
      <c r="O1795">
        <v>3.6482000000000001</v>
      </c>
      <c r="P1795" s="43">
        <f t="shared" si="516"/>
        <v>1.8123901581722764E-3</v>
      </c>
      <c r="Q1795" s="41">
        <v>44624</v>
      </c>
      <c r="R1795">
        <v>2.37</v>
      </c>
      <c r="S1795">
        <v>1.7604</v>
      </c>
      <c r="T1795" s="39">
        <f t="shared" si="517"/>
        <v>-4.2423213982691679E-3</v>
      </c>
      <c r="U1795" s="42">
        <v>44628.62533333333</v>
      </c>
      <c r="V1795" s="44">
        <v>8.7799999999999994</v>
      </c>
      <c r="W1795" s="44">
        <v>6.9039999999999999</v>
      </c>
      <c r="X1795" s="43">
        <f t="shared" si="529"/>
        <v>0</v>
      </c>
      <c r="Y1795" s="42">
        <v>44628.62533333333</v>
      </c>
      <c r="Z1795" s="44">
        <v>9</v>
      </c>
      <c r="AA1795" s="44">
        <v>7.2949999999999999</v>
      </c>
      <c r="AB1795" s="43">
        <f t="shared" si="530"/>
        <v>0</v>
      </c>
      <c r="AC1795" s="42">
        <v>44628.62533333333</v>
      </c>
      <c r="AD1795" s="44">
        <v>22.01</v>
      </c>
      <c r="AE1795" s="44">
        <v>19.038</v>
      </c>
      <c r="AF1795" s="43">
        <f t="shared" si="531"/>
        <v>0</v>
      </c>
      <c r="AG1795" s="41">
        <v>44624</v>
      </c>
      <c r="AH1795">
        <v>15.69</v>
      </c>
      <c r="AI1795">
        <v>6.8049999999999997</v>
      </c>
      <c r="AJ1795" s="39">
        <f t="shared" si="518"/>
        <v>0</v>
      </c>
      <c r="AK1795" s="45">
        <v>44654</v>
      </c>
      <c r="AL1795">
        <v>17.8</v>
      </c>
      <c r="AM1795">
        <v>13.1671</v>
      </c>
      <c r="AN1795" s="39">
        <f t="shared" si="519"/>
        <v>-2.8021599351717125E-3</v>
      </c>
      <c r="AO1795" s="41">
        <v>44624</v>
      </c>
      <c r="AP1795">
        <v>9.14</v>
      </c>
      <c r="AQ1795">
        <v>8.4229000000000003</v>
      </c>
      <c r="AR1795" s="18">
        <f t="shared" si="520"/>
        <v>2.1229903731904323E-2</v>
      </c>
      <c r="AS1795" s="41">
        <v>44624</v>
      </c>
      <c r="AT1795">
        <v>10.88</v>
      </c>
      <c r="AU1795">
        <v>9.5327000000000002</v>
      </c>
      <c r="AV1795" s="39">
        <f t="shared" si="521"/>
        <v>0</v>
      </c>
      <c r="AW1795" s="41">
        <v>44624</v>
      </c>
      <c r="AX1795">
        <v>10.35</v>
      </c>
      <c r="AY1795">
        <v>7.0841000000000003</v>
      </c>
      <c r="AZ1795" s="39">
        <f t="shared" si="522"/>
        <v>0</v>
      </c>
      <c r="BA1795" s="41">
        <v>44624</v>
      </c>
      <c r="BB1795">
        <v>7.17</v>
      </c>
      <c r="BC1795">
        <v>4.7378999999999998</v>
      </c>
      <c r="BD1795" s="39">
        <f t="shared" si="523"/>
        <v>-2.7783039717118817E-3</v>
      </c>
      <c r="BE1795" s="41">
        <v>44624</v>
      </c>
      <c r="BF1795">
        <v>11.72</v>
      </c>
      <c r="BG1795">
        <v>9.0632999999999999</v>
      </c>
      <c r="BH1795" s="39">
        <f t="shared" si="524"/>
        <v>0</v>
      </c>
      <c r="BI1795" s="41">
        <v>44624</v>
      </c>
      <c r="BJ1795">
        <v>1.31</v>
      </c>
      <c r="BK1795">
        <v>1.31</v>
      </c>
      <c r="BL1795" s="39">
        <f t="shared" si="525"/>
        <v>-1.5037593984962419E-2</v>
      </c>
      <c r="BM1795" s="41">
        <v>44624</v>
      </c>
      <c r="BN1795">
        <v>7.37</v>
      </c>
      <c r="BO1795">
        <v>5.4339000000000004</v>
      </c>
      <c r="BP1795" s="46">
        <f t="shared" si="526"/>
        <v>-1.3599691250252015E-3</v>
      </c>
      <c r="BQ1795" s="41">
        <v>44624</v>
      </c>
      <c r="BR1795">
        <v>8.4700000000000006</v>
      </c>
      <c r="BS1795">
        <v>7.5663999999999998</v>
      </c>
      <c r="BT1795" s="18">
        <f t="shared" si="527"/>
        <v>1.1943133032860294E-2</v>
      </c>
      <c r="BU1795" s="41">
        <v>44624</v>
      </c>
      <c r="BV1795">
        <v>4.6500000000000004</v>
      </c>
      <c r="BW1795">
        <v>3.3944000000000001</v>
      </c>
      <c r="BX1795" s="39">
        <f t="shared" si="528"/>
        <v>0</v>
      </c>
      <c r="BY1795" s="41">
        <v>44917</v>
      </c>
      <c r="BZ1795">
        <v>12.2</v>
      </c>
      <c r="CA1795">
        <v>9.4649000000000001</v>
      </c>
    </row>
    <row r="1796" spans="1:79">
      <c r="A1796" s="41">
        <v>44627</v>
      </c>
      <c r="B1796">
        <v>8</v>
      </c>
      <c r="C1796">
        <v>5.3095999999999997</v>
      </c>
      <c r="D1796" s="34">
        <f t="shared" si="514"/>
        <v>-1.1118767809584174E-2</v>
      </c>
      <c r="E1796" s="41">
        <v>44627</v>
      </c>
      <c r="F1796">
        <v>2</v>
      </c>
      <c r="G1796">
        <v>2</v>
      </c>
      <c r="H1796" s="39">
        <f t="shared" si="515"/>
        <v>-1.9607843137254919E-2</v>
      </c>
      <c r="L1796" s="38"/>
      <c r="M1796" s="41">
        <v>44627</v>
      </c>
      <c r="N1796">
        <v>5.54</v>
      </c>
      <c r="O1796">
        <v>3.7017000000000002</v>
      </c>
      <c r="P1796" s="43">
        <f t="shared" si="516"/>
        <v>1.4664766186064389E-2</v>
      </c>
      <c r="Q1796" s="41">
        <v>44627</v>
      </c>
      <c r="R1796">
        <v>2.39</v>
      </c>
      <c r="S1796">
        <v>1.7753000000000001</v>
      </c>
      <c r="T1796" s="39">
        <f t="shared" si="517"/>
        <v>8.463985457850565E-3</v>
      </c>
      <c r="U1796" s="42">
        <v>44629.62533333333</v>
      </c>
      <c r="V1796" s="44">
        <v>8.7799999999999994</v>
      </c>
      <c r="W1796" s="44">
        <v>6.9039999999999999</v>
      </c>
      <c r="X1796" s="43">
        <f t="shared" si="529"/>
        <v>0</v>
      </c>
      <c r="Y1796" s="42">
        <v>44629.62533333333</v>
      </c>
      <c r="Z1796" s="44">
        <v>9</v>
      </c>
      <c r="AA1796" s="44">
        <v>7.2949999999999999</v>
      </c>
      <c r="AB1796" s="43">
        <f t="shared" si="530"/>
        <v>0</v>
      </c>
      <c r="AC1796" s="42">
        <v>44629.62533333333</v>
      </c>
      <c r="AD1796" s="44">
        <v>22.01</v>
      </c>
      <c r="AE1796" s="44">
        <v>19.038</v>
      </c>
      <c r="AF1796" s="43">
        <f t="shared" si="531"/>
        <v>0</v>
      </c>
      <c r="AG1796" s="41">
        <v>44627</v>
      </c>
      <c r="AH1796">
        <v>15.69</v>
      </c>
      <c r="AI1796">
        <v>6.8049999999999997</v>
      </c>
      <c r="AJ1796" s="39">
        <f t="shared" si="518"/>
        <v>0</v>
      </c>
      <c r="AK1796" s="45">
        <v>44745</v>
      </c>
      <c r="AL1796">
        <v>17.95</v>
      </c>
      <c r="AM1796">
        <v>13.278</v>
      </c>
      <c r="AN1796" s="39">
        <f t="shared" si="519"/>
        <v>8.4225076136735418E-3</v>
      </c>
      <c r="AO1796" s="41">
        <v>44627</v>
      </c>
      <c r="AP1796">
        <v>9.1</v>
      </c>
      <c r="AQ1796">
        <v>8.3861000000000008</v>
      </c>
      <c r="AR1796" s="18">
        <f t="shared" si="520"/>
        <v>-4.3690415415117709E-3</v>
      </c>
      <c r="AS1796" s="41">
        <v>44627</v>
      </c>
      <c r="AT1796">
        <v>10.8</v>
      </c>
      <c r="AU1796">
        <v>9.4626000000000001</v>
      </c>
      <c r="AV1796" s="39">
        <f t="shared" si="521"/>
        <v>-7.353635381371495E-3</v>
      </c>
      <c r="AW1796" s="41">
        <v>44627</v>
      </c>
      <c r="AX1796">
        <v>10.3</v>
      </c>
      <c r="AY1796">
        <v>7.0498000000000003</v>
      </c>
      <c r="AZ1796" s="39">
        <f t="shared" si="522"/>
        <v>-4.8418288844030996E-3</v>
      </c>
      <c r="BA1796" s="41">
        <v>44627</v>
      </c>
      <c r="BB1796">
        <v>7.13</v>
      </c>
      <c r="BC1796">
        <v>4.7114000000000003</v>
      </c>
      <c r="BD1796" s="39">
        <f t="shared" si="523"/>
        <v>-5.5931952974945702E-3</v>
      </c>
      <c r="BE1796" s="41">
        <v>44627</v>
      </c>
      <c r="BF1796">
        <v>11.72</v>
      </c>
      <c r="BG1796">
        <v>9.0632999999999999</v>
      </c>
      <c r="BH1796" s="39">
        <f t="shared" si="524"/>
        <v>0</v>
      </c>
      <c r="BI1796" s="41">
        <v>44627</v>
      </c>
      <c r="BJ1796">
        <v>1.31</v>
      </c>
      <c r="BK1796">
        <v>1.31</v>
      </c>
      <c r="BL1796" s="39">
        <f t="shared" si="525"/>
        <v>0</v>
      </c>
      <c r="BM1796" s="41">
        <v>44627</v>
      </c>
      <c r="BN1796">
        <v>7.35</v>
      </c>
      <c r="BO1796">
        <v>5.4192</v>
      </c>
      <c r="BP1796" s="46">
        <f t="shared" si="526"/>
        <v>-2.7052393308674024E-3</v>
      </c>
      <c r="BQ1796" s="41">
        <v>44627</v>
      </c>
      <c r="BR1796">
        <v>8.4</v>
      </c>
      <c r="BS1796">
        <v>7.5038999999999998</v>
      </c>
      <c r="BT1796" s="18">
        <f t="shared" si="527"/>
        <v>-8.2602030027489962E-3</v>
      </c>
      <c r="BU1796" s="41">
        <v>44627</v>
      </c>
      <c r="BV1796">
        <v>4.6900000000000004</v>
      </c>
      <c r="BW1796">
        <v>3.4236</v>
      </c>
      <c r="BX1796" s="39">
        <f t="shared" si="528"/>
        <v>8.6024039594626133E-3</v>
      </c>
      <c r="BY1796" s="41">
        <v>44918</v>
      </c>
      <c r="BZ1796">
        <v>12.17</v>
      </c>
      <c r="CA1796">
        <v>9.4417000000000009</v>
      </c>
    </row>
    <row r="1797" spans="1:79">
      <c r="A1797" s="41">
        <v>44628</v>
      </c>
      <c r="B1797">
        <v>8.1</v>
      </c>
      <c r="C1797">
        <v>5.3758999999999997</v>
      </c>
      <c r="D1797" s="34">
        <f t="shared" ref="D1797:D1860" si="532">(C1797-C1796)/C1796</f>
        <v>1.2486816332680433E-2</v>
      </c>
      <c r="E1797" s="41">
        <v>44628</v>
      </c>
      <c r="F1797">
        <v>1.99</v>
      </c>
      <c r="G1797">
        <v>1.99</v>
      </c>
      <c r="H1797" s="39">
        <f t="shared" ref="H1797:H1860" si="533">(G1797-G1796)/G1796</f>
        <v>-5.0000000000000044E-3</v>
      </c>
      <c r="L1797" s="38"/>
      <c r="M1797" s="41">
        <v>44628</v>
      </c>
      <c r="N1797">
        <v>5.5</v>
      </c>
      <c r="O1797">
        <v>3.6749999999999998</v>
      </c>
      <c r="P1797" s="43">
        <f t="shared" ref="P1797:P1860" si="534">(O1797-O1796)/O1796</f>
        <v>-7.2129021800795279E-3</v>
      </c>
      <c r="Q1797" s="41">
        <v>44628</v>
      </c>
      <c r="R1797">
        <v>2.38</v>
      </c>
      <c r="S1797">
        <v>1.7679</v>
      </c>
      <c r="T1797" s="39">
        <f t="shared" ref="T1797:T1860" si="535">(S1797-S1796)/S1796</f>
        <v>-4.1683095814792279E-3</v>
      </c>
      <c r="U1797" s="42">
        <v>44630.62533333333</v>
      </c>
      <c r="V1797" s="44">
        <v>8.7799999999999994</v>
      </c>
      <c r="W1797" s="44">
        <v>6.9039999999999999</v>
      </c>
      <c r="X1797" s="43">
        <f t="shared" si="529"/>
        <v>0</v>
      </c>
      <c r="Y1797" s="42">
        <v>44630.62533333333</v>
      </c>
      <c r="Z1797" s="44">
        <v>9.0500000000000007</v>
      </c>
      <c r="AA1797" s="44">
        <v>7.335</v>
      </c>
      <c r="AB1797" s="43">
        <f t="shared" si="530"/>
        <v>5.4832076764907518E-3</v>
      </c>
      <c r="AC1797" s="42">
        <v>44630.62533333333</v>
      </c>
      <c r="AD1797" s="44">
        <v>22</v>
      </c>
      <c r="AE1797" s="44">
        <v>19.029</v>
      </c>
      <c r="AF1797" s="43">
        <f t="shared" si="531"/>
        <v>-4.7273873306021333E-4</v>
      </c>
      <c r="AG1797" s="41">
        <v>44628</v>
      </c>
      <c r="AH1797">
        <v>15.6</v>
      </c>
      <c r="AI1797">
        <v>6.7659000000000002</v>
      </c>
      <c r="AJ1797" s="39">
        <f t="shared" ref="AJ1797:AJ1860" si="536">(AI1797-AI1796)/AI1796</f>
        <v>-5.74577516531954E-3</v>
      </c>
      <c r="AK1797" s="45">
        <v>44776</v>
      </c>
      <c r="AL1797">
        <v>17.95</v>
      </c>
      <c r="AM1797">
        <v>13.278</v>
      </c>
      <c r="AN1797" s="39">
        <f t="shared" ref="AN1797:AN1860" si="537">(AM1797-AM1796)/AM1796</f>
        <v>0</v>
      </c>
      <c r="AO1797" s="41">
        <v>44628</v>
      </c>
      <c r="AP1797">
        <v>9.1</v>
      </c>
      <c r="AQ1797">
        <v>8.3861000000000008</v>
      </c>
      <c r="AR1797" s="18">
        <f t="shared" ref="AR1797:AR1860" si="538">(AQ1797-AQ1796)/AQ1796</f>
        <v>0</v>
      </c>
      <c r="AS1797" s="41">
        <v>44628</v>
      </c>
      <c r="AT1797">
        <v>10.79</v>
      </c>
      <c r="AU1797">
        <v>9.4537999999999993</v>
      </c>
      <c r="AV1797" s="39">
        <f t="shared" ref="AV1797:AV1860" si="539">(AU1797-AU1796)/AU1796</f>
        <v>-9.2997696193443738E-4</v>
      </c>
      <c r="AW1797" s="41">
        <v>44628</v>
      </c>
      <c r="AX1797">
        <v>10.3</v>
      </c>
      <c r="AY1797">
        <v>7.0498000000000003</v>
      </c>
      <c r="AZ1797" s="39">
        <f t="shared" ref="AZ1797:AZ1860" si="540">(AY1797-AY1796)/AY1796</f>
        <v>0</v>
      </c>
      <c r="BA1797" s="41">
        <v>44628</v>
      </c>
      <c r="BB1797">
        <v>7.1</v>
      </c>
      <c r="BC1797">
        <v>4.6916000000000002</v>
      </c>
      <c r="BD1797" s="39">
        <f t="shared" ref="BD1797:BD1860" si="541">(BC1797-BC1796)/BC1796</f>
        <v>-4.2025724837627962E-3</v>
      </c>
      <c r="BE1797" s="41">
        <v>44628</v>
      </c>
      <c r="BF1797">
        <v>11.72</v>
      </c>
      <c r="BG1797">
        <v>9.0632999999999999</v>
      </c>
      <c r="BH1797" s="39">
        <f t="shared" ref="BH1797:BH1860" si="542">(BG1797-BG1796)/BG1796</f>
        <v>0</v>
      </c>
      <c r="BI1797" s="41">
        <v>44628</v>
      </c>
      <c r="BJ1797">
        <v>1.31</v>
      </c>
      <c r="BK1797">
        <v>1.31</v>
      </c>
      <c r="BL1797" s="39">
        <f t="shared" ref="BL1797:BL1860" si="543">(BK1797-BK1796)/BK1796</f>
        <v>0</v>
      </c>
      <c r="BM1797" s="41">
        <v>44628</v>
      </c>
      <c r="BN1797">
        <v>7.39</v>
      </c>
      <c r="BO1797">
        <v>5.4486999999999997</v>
      </c>
      <c r="BP1797" s="46">
        <f t="shared" ref="BP1797:BP1860" si="544">(BO1797-BO1796)/BO1796</f>
        <v>5.4436079126069601E-3</v>
      </c>
      <c r="BQ1797" s="41">
        <v>44628</v>
      </c>
      <c r="BR1797">
        <v>8.4</v>
      </c>
      <c r="BS1797">
        <v>7.5038999999999998</v>
      </c>
      <c r="BT1797" s="18">
        <f t="shared" ref="BT1797:BT1860" si="545">(BS1797-BS1796)/BS1796</f>
        <v>0</v>
      </c>
      <c r="BU1797" s="41">
        <v>44628</v>
      </c>
      <c r="BV1797">
        <v>4.74</v>
      </c>
      <c r="BW1797">
        <v>3.4601000000000002</v>
      </c>
      <c r="BX1797" s="39">
        <f t="shared" ref="BX1797:BX1860" si="546">(BW1797-BW1796)/BW1796</f>
        <v>1.0661292207033591E-2</v>
      </c>
      <c r="BY1797" s="41">
        <v>44921</v>
      </c>
      <c r="BZ1797">
        <v>12.15</v>
      </c>
      <c r="CA1797">
        <v>9.4260999999999999</v>
      </c>
    </row>
    <row r="1798" spans="1:79">
      <c r="A1798" s="41">
        <v>44629</v>
      </c>
      <c r="B1798">
        <v>8.11</v>
      </c>
      <c r="C1798">
        <v>5.3826000000000001</v>
      </c>
      <c r="D1798" s="34">
        <f t="shared" si="532"/>
        <v>1.2463029446232953E-3</v>
      </c>
      <c r="E1798" s="41">
        <v>44629</v>
      </c>
      <c r="F1798">
        <v>1.99</v>
      </c>
      <c r="G1798">
        <v>1.99</v>
      </c>
      <c r="H1798" s="39">
        <f t="shared" si="533"/>
        <v>0</v>
      </c>
      <c r="L1798" s="38"/>
      <c r="M1798" s="41">
        <v>44629</v>
      </c>
      <c r="N1798">
        <v>5.45</v>
      </c>
      <c r="O1798">
        <v>3.6415999999999999</v>
      </c>
      <c r="P1798" s="43">
        <f t="shared" si="534"/>
        <v>-9.0884353741496268E-3</v>
      </c>
      <c r="Q1798" s="41">
        <v>44629</v>
      </c>
      <c r="R1798">
        <v>2.35</v>
      </c>
      <c r="S1798">
        <v>1.7456</v>
      </c>
      <c r="T1798" s="39">
        <f t="shared" si="535"/>
        <v>-1.2613835624186881E-2</v>
      </c>
      <c r="U1798" s="42">
        <v>44631.62533333333</v>
      </c>
      <c r="V1798" s="44">
        <v>8.74</v>
      </c>
      <c r="W1798" s="44">
        <v>6.8730000000000002</v>
      </c>
      <c r="X1798" s="43">
        <f t="shared" si="529"/>
        <v>-4.4901506373116592E-3</v>
      </c>
      <c r="Y1798" s="42">
        <v>44631.62533333333</v>
      </c>
      <c r="Z1798" s="44">
        <v>9.23</v>
      </c>
      <c r="AA1798" s="44">
        <v>7.4809999999999999</v>
      </c>
      <c r="AB1798" s="43">
        <f t="shared" si="530"/>
        <v>1.9904567143830935E-2</v>
      </c>
      <c r="AC1798" s="42">
        <v>44631.62533333333</v>
      </c>
      <c r="AD1798" s="44">
        <v>22</v>
      </c>
      <c r="AE1798" s="44">
        <v>19.029</v>
      </c>
      <c r="AF1798" s="43">
        <f t="shared" si="531"/>
        <v>0</v>
      </c>
      <c r="AG1798" s="41">
        <v>44629</v>
      </c>
      <c r="AH1798">
        <v>15.57</v>
      </c>
      <c r="AI1798">
        <v>6.7529000000000003</v>
      </c>
      <c r="AJ1798" s="39">
        <f t="shared" si="536"/>
        <v>-1.9213999615719859E-3</v>
      </c>
      <c r="AK1798" s="45">
        <v>44807</v>
      </c>
      <c r="AL1798">
        <v>17.8</v>
      </c>
      <c r="AM1798">
        <v>13.1671</v>
      </c>
      <c r="AN1798" s="39">
        <f t="shared" si="537"/>
        <v>-8.3521614701009845E-3</v>
      </c>
      <c r="AO1798" s="41">
        <v>44629</v>
      </c>
      <c r="AP1798">
        <v>8.91</v>
      </c>
      <c r="AQ1798">
        <v>8.2110000000000003</v>
      </c>
      <c r="AR1798" s="18">
        <f t="shared" si="538"/>
        <v>-2.0879789174944308E-2</v>
      </c>
      <c r="AS1798" s="41">
        <v>44629</v>
      </c>
      <c r="AT1798">
        <v>10.5</v>
      </c>
      <c r="AU1798">
        <v>9.1997</v>
      </c>
      <c r="AV1798" s="39">
        <f t="shared" si="539"/>
        <v>-2.6878080771753087E-2</v>
      </c>
      <c r="AW1798" s="41">
        <v>44629</v>
      </c>
      <c r="AX1798">
        <v>10.3</v>
      </c>
      <c r="AY1798">
        <v>7.0498000000000003</v>
      </c>
      <c r="AZ1798" s="39">
        <f t="shared" si="540"/>
        <v>0</v>
      </c>
      <c r="BA1798" s="41">
        <v>44629</v>
      </c>
      <c r="BB1798">
        <v>7.18</v>
      </c>
      <c r="BC1798">
        <v>4.7445000000000004</v>
      </c>
      <c r="BD1798" s="39">
        <f t="shared" si="541"/>
        <v>1.1275471054650901E-2</v>
      </c>
      <c r="BE1798" s="41">
        <v>44629</v>
      </c>
      <c r="BF1798">
        <v>11.72</v>
      </c>
      <c r="BG1798">
        <v>9.0632999999999999</v>
      </c>
      <c r="BH1798" s="39">
        <f t="shared" si="542"/>
        <v>0</v>
      </c>
      <c r="BI1798" s="41">
        <v>44629</v>
      </c>
      <c r="BJ1798">
        <v>1.31</v>
      </c>
      <c r="BK1798">
        <v>1.31</v>
      </c>
      <c r="BL1798" s="39">
        <f t="shared" si="543"/>
        <v>0</v>
      </c>
      <c r="BM1798" s="41">
        <v>44629</v>
      </c>
      <c r="BN1798">
        <v>7.37</v>
      </c>
      <c r="BO1798">
        <v>5.4339000000000004</v>
      </c>
      <c r="BP1798" s="46">
        <f t="shared" si="544"/>
        <v>-2.7162442417456014E-3</v>
      </c>
      <c r="BQ1798" s="41">
        <v>44629</v>
      </c>
      <c r="BR1798">
        <v>8.35</v>
      </c>
      <c r="BS1798">
        <v>7.4592999999999998</v>
      </c>
      <c r="BT1798" s="18">
        <f t="shared" si="545"/>
        <v>-5.9435760071429493E-3</v>
      </c>
      <c r="BU1798" s="41">
        <v>44629</v>
      </c>
      <c r="BV1798">
        <v>4.74</v>
      </c>
      <c r="BW1798">
        <v>3.4601000000000002</v>
      </c>
      <c r="BX1798" s="39">
        <f t="shared" si="546"/>
        <v>0</v>
      </c>
      <c r="BY1798" s="41">
        <v>44922</v>
      </c>
      <c r="BZ1798">
        <v>12.42</v>
      </c>
      <c r="CA1798">
        <v>9.6356000000000002</v>
      </c>
    </row>
    <row r="1799" spans="1:79">
      <c r="A1799" s="41">
        <v>44630</v>
      </c>
      <c r="B1799">
        <v>8.14</v>
      </c>
      <c r="C1799">
        <v>5.4024999999999999</v>
      </c>
      <c r="D1799" s="34">
        <f t="shared" si="532"/>
        <v>3.6970980567011865E-3</v>
      </c>
      <c r="E1799" s="41">
        <v>44630</v>
      </c>
      <c r="F1799">
        <v>1.99</v>
      </c>
      <c r="G1799">
        <v>1.99</v>
      </c>
      <c r="H1799" s="39">
        <f t="shared" si="533"/>
        <v>0</v>
      </c>
      <c r="L1799" s="38"/>
      <c r="M1799" s="41">
        <v>44630</v>
      </c>
      <c r="N1799">
        <v>5.5</v>
      </c>
      <c r="O1799">
        <v>3.6749999999999998</v>
      </c>
      <c r="P1799" s="43">
        <f t="shared" si="534"/>
        <v>9.171792618629139E-3</v>
      </c>
      <c r="Q1799" s="41">
        <v>44630</v>
      </c>
      <c r="R1799">
        <v>2.38</v>
      </c>
      <c r="S1799">
        <v>1.7679</v>
      </c>
      <c r="T1799" s="39">
        <f t="shared" si="535"/>
        <v>1.2774977085242889E-2</v>
      </c>
      <c r="U1799" s="42">
        <v>44634.62533333333</v>
      </c>
      <c r="V1799" s="44">
        <v>8.74</v>
      </c>
      <c r="W1799" s="44">
        <v>6.8730000000000002</v>
      </c>
      <c r="X1799" s="43">
        <f t="shared" si="529"/>
        <v>0</v>
      </c>
      <c r="Y1799" s="42">
        <v>44634.62533333333</v>
      </c>
      <c r="Z1799" s="44">
        <v>9.23</v>
      </c>
      <c r="AA1799" s="44">
        <v>7.4809999999999999</v>
      </c>
      <c r="AB1799" s="43">
        <f t="shared" si="530"/>
        <v>0</v>
      </c>
      <c r="AC1799" s="42">
        <v>44634.62533333333</v>
      </c>
      <c r="AD1799" s="44">
        <v>22</v>
      </c>
      <c r="AE1799" s="44">
        <v>19.029</v>
      </c>
      <c r="AF1799" s="43">
        <f t="shared" si="531"/>
        <v>0</v>
      </c>
      <c r="AG1799" s="41">
        <v>44630</v>
      </c>
      <c r="AH1799">
        <v>15.4</v>
      </c>
      <c r="AI1799">
        <v>6.6791999999999998</v>
      </c>
      <c r="AJ1799" s="39">
        <f t="shared" si="536"/>
        <v>-1.0913829613943719E-2</v>
      </c>
      <c r="AK1799" s="45">
        <v>44837</v>
      </c>
      <c r="AL1799">
        <v>17.8</v>
      </c>
      <c r="AM1799">
        <v>13.1671</v>
      </c>
      <c r="AN1799" s="39">
        <f t="shared" si="537"/>
        <v>0</v>
      </c>
      <c r="AO1799" s="41">
        <v>44630</v>
      </c>
      <c r="AP1799">
        <v>9.1</v>
      </c>
      <c r="AQ1799">
        <v>8.3861000000000008</v>
      </c>
      <c r="AR1799" s="18">
        <f t="shared" si="538"/>
        <v>2.1325051759834426E-2</v>
      </c>
      <c r="AS1799" s="41">
        <v>44630</v>
      </c>
      <c r="AT1799">
        <v>10.4</v>
      </c>
      <c r="AU1799">
        <v>9.1120999999999999</v>
      </c>
      <c r="AV1799" s="39">
        <f t="shared" si="539"/>
        <v>-9.5220496320532321E-3</v>
      </c>
      <c r="AW1799" s="41">
        <v>44630</v>
      </c>
      <c r="AX1799">
        <v>10.26</v>
      </c>
      <c r="AY1799">
        <v>7.0225</v>
      </c>
      <c r="AZ1799" s="39">
        <f t="shared" si="540"/>
        <v>-3.8724502822775572E-3</v>
      </c>
      <c r="BA1799" s="41">
        <v>44630</v>
      </c>
      <c r="BB1799">
        <v>7.19</v>
      </c>
      <c r="BC1799">
        <v>4.7511000000000001</v>
      </c>
      <c r="BD1799" s="39">
        <f t="shared" si="541"/>
        <v>1.3910844135313978E-3</v>
      </c>
      <c r="BE1799" s="41">
        <v>44630</v>
      </c>
      <c r="BF1799">
        <v>11.72</v>
      </c>
      <c r="BG1799">
        <v>9.0632999999999999</v>
      </c>
      <c r="BH1799" s="39">
        <f t="shared" si="542"/>
        <v>0</v>
      </c>
      <c r="BI1799" s="41">
        <v>44630</v>
      </c>
      <c r="BJ1799">
        <v>1.33</v>
      </c>
      <c r="BK1799">
        <v>1.33</v>
      </c>
      <c r="BL1799" s="39">
        <f t="shared" si="543"/>
        <v>1.5267175572519097E-2</v>
      </c>
      <c r="BM1799" s="41">
        <v>44630</v>
      </c>
      <c r="BN1799">
        <v>7.37</v>
      </c>
      <c r="BO1799">
        <v>5.4339000000000004</v>
      </c>
      <c r="BP1799" s="46">
        <f t="shared" si="544"/>
        <v>0</v>
      </c>
      <c r="BQ1799" s="41">
        <v>44630</v>
      </c>
      <c r="BR1799">
        <v>8.44</v>
      </c>
      <c r="BS1799">
        <v>7.5396000000000001</v>
      </c>
      <c r="BT1799" s="18">
        <f t="shared" si="545"/>
        <v>1.0765085195661826E-2</v>
      </c>
      <c r="BU1799" s="41">
        <v>44630</v>
      </c>
      <c r="BV1799">
        <v>4.8099999999999996</v>
      </c>
      <c r="BW1799">
        <v>3.5112000000000001</v>
      </c>
      <c r="BX1799" s="39">
        <f t="shared" si="546"/>
        <v>1.4768359295974082E-2</v>
      </c>
      <c r="BY1799" s="41">
        <v>44923</v>
      </c>
      <c r="BZ1799">
        <v>12.42</v>
      </c>
      <c r="CA1799">
        <v>9.6356000000000002</v>
      </c>
    </row>
    <row r="1800" spans="1:79">
      <c r="A1800" s="41">
        <v>44631</v>
      </c>
      <c r="B1800">
        <v>8.15</v>
      </c>
      <c r="C1800">
        <v>5.4090999999999996</v>
      </c>
      <c r="D1800" s="34">
        <f t="shared" si="532"/>
        <v>1.2216566404441864E-3</v>
      </c>
      <c r="E1800" s="41">
        <v>44631</v>
      </c>
      <c r="F1800">
        <v>2.0499999999999998</v>
      </c>
      <c r="G1800">
        <v>2.0499999999999998</v>
      </c>
      <c r="H1800" s="39">
        <f t="shared" si="533"/>
        <v>3.0150753768844137E-2</v>
      </c>
      <c r="L1800" s="38"/>
      <c r="M1800" s="41">
        <v>44631</v>
      </c>
      <c r="N1800">
        <v>5.5</v>
      </c>
      <c r="O1800">
        <v>3.6749999999999998</v>
      </c>
      <c r="P1800" s="43">
        <f t="shared" si="534"/>
        <v>0</v>
      </c>
      <c r="Q1800" s="41">
        <v>44631</v>
      </c>
      <c r="R1800">
        <v>2.38</v>
      </c>
      <c r="S1800">
        <v>1.7679</v>
      </c>
      <c r="T1800" s="39">
        <f t="shared" si="535"/>
        <v>0</v>
      </c>
      <c r="U1800" s="42">
        <v>44635.62533333333</v>
      </c>
      <c r="V1800" s="44">
        <v>8.74</v>
      </c>
      <c r="W1800" s="44">
        <v>6.8730000000000002</v>
      </c>
      <c r="X1800" s="43">
        <f t="shared" si="529"/>
        <v>0</v>
      </c>
      <c r="Y1800" s="42">
        <v>44635.62533333333</v>
      </c>
      <c r="Z1800" s="44">
        <v>9.27</v>
      </c>
      <c r="AA1800" s="44">
        <v>7.5129999999999999</v>
      </c>
      <c r="AB1800" s="43">
        <f t="shared" si="530"/>
        <v>4.2775030076193064E-3</v>
      </c>
      <c r="AC1800" s="42">
        <v>44635.62533333333</v>
      </c>
      <c r="AD1800" s="44">
        <v>22</v>
      </c>
      <c r="AE1800" s="44">
        <v>19.029</v>
      </c>
      <c r="AF1800" s="43">
        <f t="shared" si="531"/>
        <v>0</v>
      </c>
      <c r="AG1800" s="41">
        <v>44631</v>
      </c>
      <c r="AH1800">
        <v>15.68</v>
      </c>
      <c r="AI1800">
        <v>6.8006000000000002</v>
      </c>
      <c r="AJ1800" s="39">
        <f t="shared" si="536"/>
        <v>1.8175829440651634E-2</v>
      </c>
      <c r="AK1800" s="45">
        <v>44868</v>
      </c>
      <c r="AL1800">
        <v>17.95</v>
      </c>
      <c r="AM1800">
        <v>13.278</v>
      </c>
      <c r="AN1800" s="39">
        <f t="shared" si="537"/>
        <v>8.4225076136735418E-3</v>
      </c>
      <c r="AO1800" s="41">
        <v>44631</v>
      </c>
      <c r="AP1800">
        <v>9.1</v>
      </c>
      <c r="AQ1800">
        <v>8.3861000000000008</v>
      </c>
      <c r="AR1800" s="18">
        <f t="shared" si="538"/>
        <v>0</v>
      </c>
      <c r="AS1800" s="41">
        <v>44631</v>
      </c>
      <c r="AT1800">
        <v>10.15</v>
      </c>
      <c r="AU1800">
        <v>8.8931000000000004</v>
      </c>
      <c r="AV1800" s="39">
        <f t="shared" si="539"/>
        <v>-2.4033976800078953E-2</v>
      </c>
      <c r="AW1800" s="41">
        <v>44631</v>
      </c>
      <c r="AX1800">
        <v>9.9499999999999993</v>
      </c>
      <c r="AY1800">
        <v>6.8102999999999998</v>
      </c>
      <c r="AZ1800" s="39">
        <f t="shared" si="540"/>
        <v>-3.0217159131363497E-2</v>
      </c>
      <c r="BA1800" s="41">
        <v>44631</v>
      </c>
      <c r="BB1800">
        <v>7.18</v>
      </c>
      <c r="BC1800">
        <v>4.7445000000000004</v>
      </c>
      <c r="BD1800" s="39">
        <f t="shared" si="541"/>
        <v>-1.3891519858558474E-3</v>
      </c>
      <c r="BE1800" s="41">
        <v>44631</v>
      </c>
      <c r="BF1800">
        <v>11.72</v>
      </c>
      <c r="BG1800">
        <v>9.0632999999999999</v>
      </c>
      <c r="BH1800" s="39">
        <f t="shared" si="542"/>
        <v>0</v>
      </c>
      <c r="BI1800" s="41">
        <v>44631</v>
      </c>
      <c r="BJ1800">
        <v>1.33</v>
      </c>
      <c r="BK1800">
        <v>1.33</v>
      </c>
      <c r="BL1800" s="39">
        <f t="shared" si="543"/>
        <v>0</v>
      </c>
      <c r="BM1800" s="41">
        <v>44631</v>
      </c>
      <c r="BN1800">
        <v>7.37</v>
      </c>
      <c r="BO1800">
        <v>5.4339000000000004</v>
      </c>
      <c r="BP1800" s="46">
        <f t="shared" si="544"/>
        <v>0</v>
      </c>
      <c r="BQ1800" s="41">
        <v>44631</v>
      </c>
      <c r="BR1800">
        <v>8.44</v>
      </c>
      <c r="BS1800">
        <v>7.5396000000000001</v>
      </c>
      <c r="BT1800" s="18">
        <f t="shared" si="545"/>
        <v>0</v>
      </c>
      <c r="BU1800" s="41">
        <v>44631</v>
      </c>
      <c r="BV1800">
        <v>4.9000000000000004</v>
      </c>
      <c r="BW1800">
        <v>3.5769000000000002</v>
      </c>
      <c r="BX1800" s="39">
        <f t="shared" si="546"/>
        <v>1.8711551606288474E-2</v>
      </c>
      <c r="BY1800" s="41">
        <v>44924</v>
      </c>
      <c r="BZ1800">
        <v>12.41</v>
      </c>
      <c r="CA1800">
        <v>9.6279000000000003</v>
      </c>
    </row>
    <row r="1801" spans="1:79">
      <c r="A1801" s="41">
        <v>44634</v>
      </c>
      <c r="B1801">
        <v>8.27</v>
      </c>
      <c r="C1801">
        <v>5.4888000000000003</v>
      </c>
      <c r="D1801" s="34">
        <f t="shared" si="532"/>
        <v>1.47344290177665E-2</v>
      </c>
      <c r="E1801" s="41">
        <v>44634</v>
      </c>
      <c r="F1801">
        <v>1.98</v>
      </c>
      <c r="G1801">
        <v>1.98</v>
      </c>
      <c r="H1801" s="39">
        <f t="shared" si="533"/>
        <v>-3.414634146341456E-2</v>
      </c>
      <c r="L1801" s="38"/>
      <c r="M1801" s="41">
        <v>44634</v>
      </c>
      <c r="N1801">
        <v>5.83</v>
      </c>
      <c r="O1801">
        <v>3.8955000000000002</v>
      </c>
      <c r="P1801" s="43">
        <f t="shared" si="534"/>
        <v>6.0000000000000102E-2</v>
      </c>
      <c r="Q1801" s="41">
        <v>44634</v>
      </c>
      <c r="R1801">
        <v>2.38</v>
      </c>
      <c r="S1801">
        <v>1.7679</v>
      </c>
      <c r="T1801" s="39">
        <f t="shared" si="535"/>
        <v>0</v>
      </c>
      <c r="U1801" s="42">
        <v>44636.62533333333</v>
      </c>
      <c r="V1801" s="44">
        <v>8.74</v>
      </c>
      <c r="W1801" s="44">
        <v>6.8730000000000002</v>
      </c>
      <c r="X1801" s="43">
        <f t="shared" si="529"/>
        <v>0</v>
      </c>
      <c r="Y1801" s="42">
        <v>44636.62533333333</v>
      </c>
      <c r="Z1801" s="44">
        <v>9.27</v>
      </c>
      <c r="AA1801" s="44">
        <v>7.5129999999999999</v>
      </c>
      <c r="AB1801" s="43">
        <f t="shared" si="530"/>
        <v>0</v>
      </c>
      <c r="AC1801" s="42">
        <v>44636.62533333333</v>
      </c>
      <c r="AD1801" s="44">
        <v>22.01</v>
      </c>
      <c r="AE1801" s="44">
        <v>19.038</v>
      </c>
      <c r="AF1801" s="43">
        <f t="shared" si="531"/>
        <v>4.7296232066847133E-4</v>
      </c>
      <c r="AG1801" s="41">
        <v>44634</v>
      </c>
      <c r="AH1801">
        <v>15.68</v>
      </c>
      <c r="AI1801">
        <v>6.8006000000000002</v>
      </c>
      <c r="AJ1801" s="39">
        <f t="shared" si="536"/>
        <v>0</v>
      </c>
      <c r="AK1801" s="45" t="s">
        <v>1349</v>
      </c>
      <c r="AL1801">
        <v>17.760000000000002</v>
      </c>
      <c r="AM1801">
        <v>13.137499999999999</v>
      </c>
      <c r="AN1801" s="39">
        <f t="shared" si="537"/>
        <v>-1.0581412863383127E-2</v>
      </c>
      <c r="AO1801" s="41">
        <v>44634</v>
      </c>
      <c r="AP1801">
        <v>9.08</v>
      </c>
      <c r="AQ1801">
        <v>8.3675999999999995</v>
      </c>
      <c r="AR1801" s="18">
        <f t="shared" si="538"/>
        <v>-2.2060314091176224E-3</v>
      </c>
      <c r="AS1801" s="41">
        <v>44634</v>
      </c>
      <c r="AT1801">
        <v>10.15</v>
      </c>
      <c r="AU1801">
        <v>8.8931000000000004</v>
      </c>
      <c r="AV1801" s="39">
        <f t="shared" si="539"/>
        <v>0</v>
      </c>
      <c r="AW1801" s="41">
        <v>44634</v>
      </c>
      <c r="AX1801">
        <v>9.9499999999999993</v>
      </c>
      <c r="AY1801">
        <v>6.8102999999999998</v>
      </c>
      <c r="AZ1801" s="39">
        <f t="shared" si="540"/>
        <v>0</v>
      </c>
      <c r="BA1801" s="41">
        <v>44634</v>
      </c>
      <c r="BB1801">
        <v>7.2</v>
      </c>
      <c r="BC1801">
        <v>4.7576999999999998</v>
      </c>
      <c r="BD1801" s="39">
        <f t="shared" si="541"/>
        <v>2.7821688270627956E-3</v>
      </c>
      <c r="BE1801" s="41">
        <v>44634</v>
      </c>
      <c r="BF1801">
        <v>11.72</v>
      </c>
      <c r="BG1801">
        <v>9.0632999999999999</v>
      </c>
      <c r="BH1801" s="39">
        <f t="shared" si="542"/>
        <v>0</v>
      </c>
      <c r="BI1801" s="41">
        <v>44634</v>
      </c>
      <c r="BJ1801">
        <v>1.34</v>
      </c>
      <c r="BK1801">
        <v>1.34</v>
      </c>
      <c r="BL1801" s="39">
        <f t="shared" si="543"/>
        <v>7.5187969924812095E-3</v>
      </c>
      <c r="BM1801" s="41">
        <v>44634</v>
      </c>
      <c r="BN1801">
        <v>7.34</v>
      </c>
      <c r="BO1801">
        <v>5.4118000000000004</v>
      </c>
      <c r="BP1801" s="46">
        <f t="shared" si="544"/>
        <v>-4.0670604906236788E-3</v>
      </c>
      <c r="BQ1801" s="41">
        <v>44634</v>
      </c>
      <c r="BR1801">
        <v>8.39</v>
      </c>
      <c r="BS1801">
        <v>7.4950000000000001</v>
      </c>
      <c r="BT1801" s="18">
        <f t="shared" si="545"/>
        <v>-5.9154331794790136E-3</v>
      </c>
      <c r="BU1801" s="41">
        <v>44634</v>
      </c>
      <c r="BV1801">
        <v>5.01</v>
      </c>
      <c r="BW1801">
        <v>3.6572</v>
      </c>
      <c r="BX1801" s="39">
        <f t="shared" si="546"/>
        <v>2.2449607201766839E-2</v>
      </c>
      <c r="BY1801" s="41">
        <v>44925</v>
      </c>
      <c r="BZ1801">
        <v>12.41</v>
      </c>
      <c r="CA1801">
        <v>9.6279000000000003</v>
      </c>
    </row>
    <row r="1802" spans="1:79">
      <c r="A1802" s="41">
        <v>44635</v>
      </c>
      <c r="B1802">
        <v>8.2200000000000006</v>
      </c>
      <c r="C1802">
        <v>5.4555999999999996</v>
      </c>
      <c r="D1802" s="34">
        <f t="shared" si="532"/>
        <v>-6.0486809502989331E-3</v>
      </c>
      <c r="E1802" s="41">
        <v>44635</v>
      </c>
      <c r="F1802">
        <v>2.0499999999999998</v>
      </c>
      <c r="G1802">
        <v>2.0499999999999998</v>
      </c>
      <c r="H1802" s="39">
        <f t="shared" si="533"/>
        <v>3.5353535353535276E-2</v>
      </c>
      <c r="L1802" s="38"/>
      <c r="M1802" s="41">
        <v>44635</v>
      </c>
      <c r="N1802">
        <v>5.99</v>
      </c>
      <c r="O1802">
        <v>4.0023999999999997</v>
      </c>
      <c r="P1802" s="43">
        <f t="shared" si="534"/>
        <v>2.7441920164292016E-2</v>
      </c>
      <c r="Q1802" s="41">
        <v>44635</v>
      </c>
      <c r="R1802">
        <v>2.37</v>
      </c>
      <c r="S1802">
        <v>1.7604</v>
      </c>
      <c r="T1802" s="39">
        <f t="shared" si="535"/>
        <v>-4.2423213982691679E-3</v>
      </c>
      <c r="U1802" s="42">
        <v>44637.62533333333</v>
      </c>
      <c r="V1802" s="44">
        <v>8.74</v>
      </c>
      <c r="W1802" s="44">
        <v>6.8730000000000002</v>
      </c>
      <c r="X1802" s="43">
        <f t="shared" si="529"/>
        <v>0</v>
      </c>
      <c r="Y1802" s="42">
        <v>44637.62533333333</v>
      </c>
      <c r="Z1802" s="44">
        <v>9.5399999999999991</v>
      </c>
      <c r="AA1802" s="44">
        <v>7.7320000000000002</v>
      </c>
      <c r="AB1802" s="43">
        <f t="shared" si="530"/>
        <v>2.9149474244642662E-2</v>
      </c>
      <c r="AC1802" s="42">
        <v>44637.62533333333</v>
      </c>
      <c r="AD1802" s="44">
        <v>22.01</v>
      </c>
      <c r="AE1802" s="44">
        <v>19.038</v>
      </c>
      <c r="AF1802" s="43">
        <f t="shared" si="531"/>
        <v>0</v>
      </c>
      <c r="AG1802" s="41">
        <v>44635</v>
      </c>
      <c r="AH1802">
        <v>15.69</v>
      </c>
      <c r="AI1802">
        <v>6.8049999999999997</v>
      </c>
      <c r="AJ1802" s="39">
        <f t="shared" si="536"/>
        <v>6.4700173514094564E-4</v>
      </c>
      <c r="AK1802" s="45" t="s">
        <v>1350</v>
      </c>
      <c r="AL1802">
        <v>17.600000000000001</v>
      </c>
      <c r="AM1802">
        <v>13.0191</v>
      </c>
      <c r="AN1802" s="39">
        <f t="shared" si="537"/>
        <v>-9.012369172216891E-3</v>
      </c>
      <c r="AO1802" s="41">
        <v>44635</v>
      </c>
      <c r="AP1802">
        <v>9.08</v>
      </c>
      <c r="AQ1802">
        <v>8.3675999999999995</v>
      </c>
      <c r="AR1802" s="18">
        <f t="shared" si="538"/>
        <v>0</v>
      </c>
      <c r="AS1802" s="41">
        <v>44635</v>
      </c>
      <c r="AT1802">
        <v>10</v>
      </c>
      <c r="AU1802">
        <v>8.7616999999999994</v>
      </c>
      <c r="AV1802" s="39">
        <f t="shared" si="539"/>
        <v>-1.4775500106824511E-2</v>
      </c>
      <c r="AW1802" s="41">
        <v>44635</v>
      </c>
      <c r="AX1802">
        <v>9.75</v>
      </c>
      <c r="AY1802">
        <v>6.6734</v>
      </c>
      <c r="AZ1802" s="39">
        <f t="shared" si="540"/>
        <v>-2.0101904468231915E-2</v>
      </c>
      <c r="BA1802" s="41">
        <v>44635</v>
      </c>
      <c r="BB1802">
        <v>7.22</v>
      </c>
      <c r="BC1802">
        <v>4.7709000000000001</v>
      </c>
      <c r="BD1802" s="39">
        <f t="shared" si="541"/>
        <v>2.7744498392080885E-3</v>
      </c>
      <c r="BE1802" s="41">
        <v>44635</v>
      </c>
      <c r="BF1802">
        <v>11.72</v>
      </c>
      <c r="BG1802">
        <v>9.0632999999999999</v>
      </c>
      <c r="BH1802" s="39">
        <f t="shared" si="542"/>
        <v>0</v>
      </c>
      <c r="BI1802" s="41">
        <v>44635</v>
      </c>
      <c r="BJ1802">
        <v>1.37</v>
      </c>
      <c r="BK1802">
        <v>1.37</v>
      </c>
      <c r="BL1802" s="39">
        <f t="shared" si="543"/>
        <v>2.2388059701492557E-2</v>
      </c>
      <c r="BM1802" s="41">
        <v>44635</v>
      </c>
      <c r="BN1802">
        <v>7.33</v>
      </c>
      <c r="BO1802">
        <v>5.4043999999999999</v>
      </c>
      <c r="BP1802" s="46">
        <f t="shared" si="544"/>
        <v>-1.3673823866367043E-3</v>
      </c>
      <c r="BQ1802" s="41">
        <v>44635</v>
      </c>
      <c r="BR1802">
        <v>8.3800000000000008</v>
      </c>
      <c r="BS1802">
        <v>7.4861000000000004</v>
      </c>
      <c r="BT1802" s="18">
        <f t="shared" si="545"/>
        <v>-1.1874583055369828E-3</v>
      </c>
      <c r="BU1802" s="41">
        <v>44635</v>
      </c>
      <c r="BV1802">
        <v>5.12</v>
      </c>
      <c r="BW1802">
        <v>3.7374999999999998</v>
      </c>
      <c r="BX1802" s="39">
        <f t="shared" si="546"/>
        <v>2.1956688176747188E-2</v>
      </c>
      <c r="BY1802" s="41">
        <v>44928</v>
      </c>
      <c r="BZ1802">
        <v>12.42</v>
      </c>
      <c r="CA1802">
        <v>9.6356000000000002</v>
      </c>
    </row>
    <row r="1803" spans="1:79">
      <c r="A1803" s="41">
        <v>44636</v>
      </c>
      <c r="B1803">
        <v>8.1999999999999993</v>
      </c>
      <c r="C1803">
        <v>5.4423000000000004</v>
      </c>
      <c r="D1803" s="34">
        <f t="shared" si="532"/>
        <v>-2.4378620133439408E-3</v>
      </c>
      <c r="E1803" s="41">
        <v>44636</v>
      </c>
      <c r="F1803">
        <v>2.14</v>
      </c>
      <c r="G1803">
        <v>2.14</v>
      </c>
      <c r="H1803" s="39">
        <f t="shared" si="533"/>
        <v>4.3902439024390394E-2</v>
      </c>
      <c r="L1803" s="38"/>
      <c r="M1803" s="41">
        <v>44636</v>
      </c>
      <c r="N1803">
        <v>5.99</v>
      </c>
      <c r="O1803">
        <v>4.0023999999999997</v>
      </c>
      <c r="P1803" s="43">
        <f t="shared" si="534"/>
        <v>0</v>
      </c>
      <c r="Q1803" s="41">
        <v>44636</v>
      </c>
      <c r="R1803">
        <v>2.4900000000000002</v>
      </c>
      <c r="S1803">
        <v>1.8495999999999999</v>
      </c>
      <c r="T1803" s="39">
        <f t="shared" si="535"/>
        <v>5.0670302204044504E-2</v>
      </c>
      <c r="U1803" s="42">
        <v>44638.62533333333</v>
      </c>
      <c r="V1803" s="44">
        <v>8.74</v>
      </c>
      <c r="W1803" s="44">
        <v>6.8730000000000002</v>
      </c>
      <c r="X1803" s="43">
        <f t="shared" si="529"/>
        <v>0</v>
      </c>
      <c r="Y1803" s="42">
        <v>44638.62533333333</v>
      </c>
      <c r="Z1803" s="44">
        <v>9.5399999999999991</v>
      </c>
      <c r="AA1803" s="44">
        <v>7.7320000000000002</v>
      </c>
      <c r="AB1803" s="43">
        <f t="shared" si="530"/>
        <v>0</v>
      </c>
      <c r="AC1803" s="42">
        <v>44638.62533333333</v>
      </c>
      <c r="AD1803" s="44">
        <v>22.01</v>
      </c>
      <c r="AE1803" s="44">
        <v>19.038</v>
      </c>
      <c r="AF1803" s="43">
        <f t="shared" si="531"/>
        <v>0</v>
      </c>
      <c r="AG1803" s="41">
        <v>44636</v>
      </c>
      <c r="AH1803">
        <v>15.69</v>
      </c>
      <c r="AI1803">
        <v>6.8049999999999997</v>
      </c>
      <c r="AJ1803" s="39">
        <f t="shared" si="536"/>
        <v>0</v>
      </c>
      <c r="AK1803" s="45" t="s">
        <v>1351</v>
      </c>
      <c r="AL1803">
        <v>17.399999999999999</v>
      </c>
      <c r="AM1803">
        <v>12.8712</v>
      </c>
      <c r="AN1803" s="39">
        <f t="shared" si="537"/>
        <v>-1.1360232274120325E-2</v>
      </c>
      <c r="AO1803" s="41">
        <v>44636</v>
      </c>
      <c r="AP1803">
        <v>9.08</v>
      </c>
      <c r="AQ1803">
        <v>8.3675999999999995</v>
      </c>
      <c r="AR1803" s="18">
        <f t="shared" si="538"/>
        <v>0</v>
      </c>
      <c r="AS1803" s="41">
        <v>44636</v>
      </c>
      <c r="AT1803">
        <v>10.1</v>
      </c>
      <c r="AU1803">
        <v>8.8492999999999995</v>
      </c>
      <c r="AV1803" s="39">
        <f t="shared" si="539"/>
        <v>9.9980597372656133E-3</v>
      </c>
      <c r="AW1803" s="41">
        <v>44636</v>
      </c>
      <c r="AX1803">
        <v>9.8000000000000007</v>
      </c>
      <c r="AY1803">
        <v>6.7076000000000002</v>
      </c>
      <c r="AZ1803" s="39">
        <f t="shared" si="540"/>
        <v>5.124823927832923E-3</v>
      </c>
      <c r="BA1803" s="41">
        <v>44636</v>
      </c>
      <c r="BB1803">
        <v>7.19</v>
      </c>
      <c r="BC1803">
        <v>4.7511000000000001</v>
      </c>
      <c r="BD1803" s="39">
        <f t="shared" si="541"/>
        <v>-4.1501603471043279E-3</v>
      </c>
      <c r="BE1803" s="41">
        <v>44636</v>
      </c>
      <c r="BF1803">
        <v>11.8</v>
      </c>
      <c r="BG1803">
        <v>9.1250999999999998</v>
      </c>
      <c r="BH1803" s="39">
        <f t="shared" si="542"/>
        <v>6.8187084174638219E-3</v>
      </c>
      <c r="BI1803" s="41">
        <v>44636</v>
      </c>
      <c r="BJ1803">
        <v>1.35</v>
      </c>
      <c r="BK1803">
        <v>1.35</v>
      </c>
      <c r="BL1803" s="39">
        <f t="shared" si="543"/>
        <v>-1.4598540145985413E-2</v>
      </c>
      <c r="BM1803" s="41">
        <v>44636</v>
      </c>
      <c r="BN1803">
        <v>7.34</v>
      </c>
      <c r="BO1803">
        <v>5.4118000000000004</v>
      </c>
      <c r="BP1803" s="46">
        <f t="shared" si="544"/>
        <v>1.3692546813708307E-3</v>
      </c>
      <c r="BQ1803" s="41">
        <v>44636</v>
      </c>
      <c r="BR1803">
        <v>8.3800000000000008</v>
      </c>
      <c r="BS1803">
        <v>7.4861000000000004</v>
      </c>
      <c r="BT1803" s="18">
        <f t="shared" si="545"/>
        <v>0</v>
      </c>
      <c r="BU1803" s="41">
        <v>44636</v>
      </c>
      <c r="BV1803">
        <v>5.27</v>
      </c>
      <c r="BW1803">
        <v>3.847</v>
      </c>
      <c r="BX1803" s="39">
        <f t="shared" si="546"/>
        <v>2.9297658862876295E-2</v>
      </c>
      <c r="BY1803" s="41">
        <v>44929</v>
      </c>
      <c r="BZ1803">
        <v>12.4</v>
      </c>
      <c r="CA1803">
        <v>9.6201000000000008</v>
      </c>
    </row>
    <row r="1804" spans="1:79">
      <c r="A1804" s="41">
        <v>44637</v>
      </c>
      <c r="B1804">
        <v>8.27</v>
      </c>
      <c r="C1804">
        <v>5.4888000000000003</v>
      </c>
      <c r="D1804" s="34">
        <f t="shared" si="532"/>
        <v>8.5441816878893077E-3</v>
      </c>
      <c r="E1804" s="41">
        <v>44637</v>
      </c>
      <c r="F1804">
        <v>2.1</v>
      </c>
      <c r="G1804">
        <v>2.1</v>
      </c>
      <c r="H1804" s="39">
        <f t="shared" si="533"/>
        <v>-1.8691588785046745E-2</v>
      </c>
      <c r="L1804" s="38"/>
      <c r="M1804" s="41">
        <v>44637</v>
      </c>
      <c r="N1804">
        <v>5.98</v>
      </c>
      <c r="O1804">
        <v>3.9956999999999998</v>
      </c>
      <c r="P1804" s="43">
        <f t="shared" si="534"/>
        <v>-1.6739956026383992E-3</v>
      </c>
      <c r="Q1804" s="41">
        <v>44637</v>
      </c>
      <c r="R1804">
        <v>2.4900000000000002</v>
      </c>
      <c r="S1804">
        <v>1.8495999999999999</v>
      </c>
      <c r="T1804" s="39">
        <f t="shared" si="535"/>
        <v>0</v>
      </c>
      <c r="U1804" s="42">
        <v>44641.62533333333</v>
      </c>
      <c r="V1804" s="44">
        <v>8.74</v>
      </c>
      <c r="W1804" s="44">
        <v>6.8730000000000002</v>
      </c>
      <c r="X1804" s="43">
        <f t="shared" si="529"/>
        <v>0</v>
      </c>
      <c r="Y1804" s="42">
        <v>44641.62533333333</v>
      </c>
      <c r="Z1804" s="44">
        <v>9.5399999999999991</v>
      </c>
      <c r="AA1804" s="44">
        <v>7.7320000000000002</v>
      </c>
      <c r="AB1804" s="43">
        <f t="shared" si="530"/>
        <v>0</v>
      </c>
      <c r="AC1804" s="42">
        <v>44641.62533333333</v>
      </c>
      <c r="AD1804" s="44">
        <v>22.02</v>
      </c>
      <c r="AE1804" s="44">
        <v>19.045999999999999</v>
      </c>
      <c r="AF1804" s="43">
        <f t="shared" si="531"/>
        <v>4.2021220716457184E-4</v>
      </c>
      <c r="AG1804" s="41">
        <v>44637</v>
      </c>
      <c r="AH1804">
        <v>15.69</v>
      </c>
      <c r="AI1804">
        <v>6.8049999999999997</v>
      </c>
      <c r="AJ1804" s="39">
        <f t="shared" si="536"/>
        <v>0</v>
      </c>
      <c r="AK1804" s="45" t="s">
        <v>1352</v>
      </c>
      <c r="AL1804">
        <v>17.39</v>
      </c>
      <c r="AM1804">
        <v>12.863799999999999</v>
      </c>
      <c r="AN1804" s="39">
        <f t="shared" si="537"/>
        <v>-5.7492696873644394E-4</v>
      </c>
      <c r="AO1804" s="41">
        <v>44637</v>
      </c>
      <c r="AP1804">
        <v>9.08</v>
      </c>
      <c r="AQ1804">
        <v>8.3675999999999995</v>
      </c>
      <c r="AR1804" s="18">
        <f t="shared" si="538"/>
        <v>0</v>
      </c>
      <c r="AS1804" s="41">
        <v>44637</v>
      </c>
      <c r="AT1804">
        <v>10.1</v>
      </c>
      <c r="AU1804">
        <v>8.8492999999999995</v>
      </c>
      <c r="AV1804" s="39">
        <f t="shared" si="539"/>
        <v>0</v>
      </c>
      <c r="AW1804" s="41">
        <v>44637</v>
      </c>
      <c r="AX1804">
        <v>10</v>
      </c>
      <c r="AY1804">
        <v>6.8445</v>
      </c>
      <c r="AZ1804" s="39">
        <f t="shared" si="540"/>
        <v>2.0409684536943137E-2</v>
      </c>
      <c r="BA1804" s="41">
        <v>44637</v>
      </c>
      <c r="BB1804">
        <v>7.17</v>
      </c>
      <c r="BC1804">
        <v>4.7378999999999998</v>
      </c>
      <c r="BD1804" s="39">
        <f t="shared" si="541"/>
        <v>-2.7783039717118817E-3</v>
      </c>
      <c r="BE1804" s="41">
        <v>44637</v>
      </c>
      <c r="BF1804">
        <v>11.8</v>
      </c>
      <c r="BG1804">
        <v>9.1250999999999998</v>
      </c>
      <c r="BH1804" s="39">
        <f t="shared" si="542"/>
        <v>0</v>
      </c>
      <c r="BI1804" s="41">
        <v>44637</v>
      </c>
      <c r="BJ1804">
        <v>1.35</v>
      </c>
      <c r="BK1804">
        <v>1.35</v>
      </c>
      <c r="BL1804" s="39">
        <f t="shared" si="543"/>
        <v>0</v>
      </c>
      <c r="BM1804" s="41">
        <v>44637</v>
      </c>
      <c r="BN1804">
        <v>7.25</v>
      </c>
      <c r="BO1804">
        <v>5.3455000000000004</v>
      </c>
      <c r="BP1804" s="46">
        <f t="shared" si="544"/>
        <v>-1.2251007058649621E-2</v>
      </c>
      <c r="BQ1804" s="41">
        <v>44637</v>
      </c>
      <c r="BR1804">
        <v>8.4700000000000006</v>
      </c>
      <c r="BS1804">
        <v>7.5663999999999998</v>
      </c>
      <c r="BT1804" s="18">
        <f t="shared" si="545"/>
        <v>1.072654653290757E-2</v>
      </c>
      <c r="BU1804" s="41">
        <v>44637</v>
      </c>
      <c r="BV1804">
        <v>5.27</v>
      </c>
      <c r="BW1804">
        <v>3.847</v>
      </c>
      <c r="BX1804" s="39">
        <f t="shared" si="546"/>
        <v>0</v>
      </c>
      <c r="BY1804" s="41">
        <v>44930</v>
      </c>
      <c r="BZ1804">
        <v>12.15</v>
      </c>
      <c r="CA1804">
        <v>9.4260999999999999</v>
      </c>
    </row>
    <row r="1805" spans="1:79">
      <c r="A1805" s="41">
        <v>44638</v>
      </c>
      <c r="B1805">
        <v>8.35</v>
      </c>
      <c r="C1805">
        <v>5.5419</v>
      </c>
      <c r="D1805" s="34">
        <f t="shared" si="532"/>
        <v>9.6742457367730104E-3</v>
      </c>
      <c r="E1805" s="41">
        <v>44638</v>
      </c>
      <c r="F1805">
        <v>2.1800000000000002</v>
      </c>
      <c r="G1805">
        <v>2.1800000000000002</v>
      </c>
      <c r="H1805" s="39">
        <f t="shared" si="533"/>
        <v>3.8095238095238126E-2</v>
      </c>
      <c r="L1805" s="38"/>
      <c r="M1805" s="41">
        <v>44638</v>
      </c>
      <c r="N1805">
        <v>5.97</v>
      </c>
      <c r="O1805">
        <v>3.9889999999999999</v>
      </c>
      <c r="P1805" s="43">
        <f t="shared" si="534"/>
        <v>-1.6768025627549438E-3</v>
      </c>
      <c r="Q1805" s="41">
        <v>44638</v>
      </c>
      <c r="R1805">
        <v>2.4900000000000002</v>
      </c>
      <c r="S1805">
        <v>1.8495999999999999</v>
      </c>
      <c r="T1805" s="39">
        <f t="shared" si="535"/>
        <v>0</v>
      </c>
      <c r="U1805" s="42">
        <v>44642.62533333333</v>
      </c>
      <c r="V1805" s="44">
        <v>8.74</v>
      </c>
      <c r="W1805" s="44">
        <v>6.8730000000000002</v>
      </c>
      <c r="X1805" s="43">
        <f t="shared" si="529"/>
        <v>0</v>
      </c>
      <c r="Y1805" s="42">
        <v>44642.62533333333</v>
      </c>
      <c r="Z1805" s="44">
        <v>9.5399999999999991</v>
      </c>
      <c r="AA1805" s="44">
        <v>7.7320000000000002</v>
      </c>
      <c r="AB1805" s="43">
        <f t="shared" si="530"/>
        <v>0</v>
      </c>
      <c r="AC1805" s="42">
        <v>44642.62533333333</v>
      </c>
      <c r="AD1805" s="44">
        <v>22.02</v>
      </c>
      <c r="AE1805" s="44">
        <v>19.045999999999999</v>
      </c>
      <c r="AF1805" s="43">
        <f t="shared" si="531"/>
        <v>0</v>
      </c>
      <c r="AG1805" s="41">
        <v>44638</v>
      </c>
      <c r="AH1805">
        <v>15.7</v>
      </c>
      <c r="AI1805">
        <v>6.8093000000000004</v>
      </c>
      <c r="AJ1805" s="39">
        <f t="shared" si="536"/>
        <v>6.3188831741376004E-4</v>
      </c>
      <c r="AK1805" s="45" t="s">
        <v>1353</v>
      </c>
      <c r="AL1805">
        <v>17</v>
      </c>
      <c r="AM1805">
        <v>12.5753</v>
      </c>
      <c r="AN1805" s="39">
        <f t="shared" si="537"/>
        <v>-2.2427276543478529E-2</v>
      </c>
      <c r="AO1805" s="41">
        <v>44638</v>
      </c>
      <c r="AP1805">
        <v>9.08</v>
      </c>
      <c r="AQ1805">
        <v>8.3675999999999995</v>
      </c>
      <c r="AR1805" s="18">
        <f t="shared" si="538"/>
        <v>0</v>
      </c>
      <c r="AS1805" s="41">
        <v>44638</v>
      </c>
      <c r="AT1805">
        <v>10.1</v>
      </c>
      <c r="AU1805">
        <v>8.8492999999999995</v>
      </c>
      <c r="AV1805" s="39">
        <f t="shared" si="539"/>
        <v>0</v>
      </c>
      <c r="AW1805" s="41">
        <v>44638</v>
      </c>
      <c r="AX1805">
        <v>10</v>
      </c>
      <c r="AY1805">
        <v>6.8445</v>
      </c>
      <c r="AZ1805" s="39">
        <f t="shared" si="540"/>
        <v>0</v>
      </c>
      <c r="BA1805" s="41">
        <v>44638</v>
      </c>
      <c r="BB1805">
        <v>7.18</v>
      </c>
      <c r="BC1805">
        <v>4.7445000000000004</v>
      </c>
      <c r="BD1805" s="39">
        <f t="shared" si="541"/>
        <v>1.3930222250365363E-3</v>
      </c>
      <c r="BE1805" s="41">
        <v>44638</v>
      </c>
      <c r="BF1805">
        <v>11.8</v>
      </c>
      <c r="BG1805">
        <v>9.1250999999999998</v>
      </c>
      <c r="BH1805" s="39">
        <f t="shared" si="542"/>
        <v>0</v>
      </c>
      <c r="BI1805" s="41">
        <v>44638</v>
      </c>
      <c r="BJ1805">
        <v>1.36</v>
      </c>
      <c r="BK1805">
        <v>1.36</v>
      </c>
      <c r="BL1805" s="39">
        <f t="shared" si="543"/>
        <v>7.4074074074074138E-3</v>
      </c>
      <c r="BM1805" s="41">
        <v>44638</v>
      </c>
      <c r="BN1805">
        <v>7.3</v>
      </c>
      <c r="BO1805">
        <v>5.3822999999999999</v>
      </c>
      <c r="BP1805" s="46">
        <f t="shared" si="544"/>
        <v>6.8842952015713207E-3</v>
      </c>
      <c r="BQ1805" s="41">
        <v>44638</v>
      </c>
      <c r="BR1805">
        <v>8.4</v>
      </c>
      <c r="BS1805">
        <v>7.5038999999999998</v>
      </c>
      <c r="BT1805" s="18">
        <f t="shared" si="545"/>
        <v>-8.2602030027489962E-3</v>
      </c>
      <c r="BU1805" s="41">
        <v>44638</v>
      </c>
      <c r="BV1805">
        <v>5.2</v>
      </c>
      <c r="BW1805">
        <v>3.7959000000000001</v>
      </c>
      <c r="BX1805" s="39">
        <f t="shared" si="546"/>
        <v>-1.3283077722900941E-2</v>
      </c>
      <c r="BY1805" s="41">
        <v>44931</v>
      </c>
      <c r="BZ1805">
        <v>12.15</v>
      </c>
      <c r="CA1805">
        <v>9.4260999999999999</v>
      </c>
    </row>
    <row r="1806" spans="1:79">
      <c r="A1806" s="41">
        <v>44641</v>
      </c>
      <c r="B1806">
        <v>8.49</v>
      </c>
      <c r="C1806">
        <v>5.6348000000000003</v>
      </c>
      <c r="D1806" s="34">
        <f t="shared" si="532"/>
        <v>1.6763203955322218E-2</v>
      </c>
      <c r="E1806" s="41">
        <v>44641</v>
      </c>
      <c r="F1806">
        <v>2.09</v>
      </c>
      <c r="G1806">
        <v>2.09</v>
      </c>
      <c r="H1806" s="39">
        <f t="shared" si="533"/>
        <v>-4.1284403669724905E-2</v>
      </c>
      <c r="L1806" s="38"/>
      <c r="M1806" s="41">
        <v>44641</v>
      </c>
      <c r="N1806">
        <v>5.96</v>
      </c>
      <c r="O1806">
        <v>3.9823</v>
      </c>
      <c r="P1806" s="43">
        <f t="shared" si="534"/>
        <v>-1.6796189521183075E-3</v>
      </c>
      <c r="Q1806" s="41">
        <v>44641</v>
      </c>
      <c r="R1806">
        <v>2.5</v>
      </c>
      <c r="S1806">
        <v>1.857</v>
      </c>
      <c r="T1806" s="39">
        <f t="shared" si="535"/>
        <v>4.0008650519031538E-3</v>
      </c>
      <c r="U1806" s="42">
        <v>44643.62533333333</v>
      </c>
      <c r="V1806" s="44">
        <v>8.74</v>
      </c>
      <c r="W1806" s="44">
        <v>6.8730000000000002</v>
      </c>
      <c r="X1806" s="43">
        <f t="shared" si="529"/>
        <v>0</v>
      </c>
      <c r="Y1806" s="42">
        <v>44643.62533333333</v>
      </c>
      <c r="Z1806" s="44">
        <v>9.6999999999999993</v>
      </c>
      <c r="AA1806" s="44">
        <v>7.8620000000000001</v>
      </c>
      <c r="AB1806" s="43">
        <f t="shared" si="530"/>
        <v>1.6813243662700452E-2</v>
      </c>
      <c r="AC1806" s="42">
        <v>44643.62533333333</v>
      </c>
      <c r="AD1806" s="44">
        <v>22.02</v>
      </c>
      <c r="AE1806" s="44">
        <v>19.045999999999999</v>
      </c>
      <c r="AF1806" s="43">
        <f t="shared" si="531"/>
        <v>0</v>
      </c>
      <c r="AG1806" s="41">
        <v>44641</v>
      </c>
      <c r="AH1806">
        <v>15.7</v>
      </c>
      <c r="AI1806">
        <v>6.8093000000000004</v>
      </c>
      <c r="AJ1806" s="39">
        <f t="shared" si="536"/>
        <v>0</v>
      </c>
      <c r="AK1806" s="45" t="s">
        <v>1354</v>
      </c>
      <c r="AL1806">
        <v>16.64</v>
      </c>
      <c r="AM1806">
        <v>12.308999999999999</v>
      </c>
      <c r="AN1806" s="39">
        <f t="shared" si="537"/>
        <v>-2.1176433166604461E-2</v>
      </c>
      <c r="AO1806" s="41">
        <v>44641</v>
      </c>
      <c r="AP1806">
        <v>9.08</v>
      </c>
      <c r="AQ1806">
        <v>8.3675999999999995</v>
      </c>
      <c r="AR1806" s="18">
        <f t="shared" si="538"/>
        <v>0</v>
      </c>
      <c r="AS1806" s="41">
        <v>44641</v>
      </c>
      <c r="AT1806">
        <v>10.01</v>
      </c>
      <c r="AU1806">
        <v>8.7704000000000004</v>
      </c>
      <c r="AV1806" s="39">
        <f t="shared" si="539"/>
        <v>-8.9159594544200201E-3</v>
      </c>
      <c r="AW1806" s="41">
        <v>44641</v>
      </c>
      <c r="AX1806">
        <v>9.8000000000000007</v>
      </c>
      <c r="AY1806">
        <v>6.7076000000000002</v>
      </c>
      <c r="AZ1806" s="39">
        <f t="shared" si="540"/>
        <v>-2.0001461027102024E-2</v>
      </c>
      <c r="BA1806" s="41">
        <v>44641</v>
      </c>
      <c r="BB1806">
        <v>7.16</v>
      </c>
      <c r="BC1806">
        <v>4.7313000000000001</v>
      </c>
      <c r="BD1806" s="39">
        <f t="shared" si="541"/>
        <v>-2.7821688270629826E-3</v>
      </c>
      <c r="BE1806" s="41">
        <v>44641</v>
      </c>
      <c r="BF1806">
        <v>11.8</v>
      </c>
      <c r="BG1806">
        <v>9.1250999999999998</v>
      </c>
      <c r="BH1806" s="39">
        <f t="shared" si="542"/>
        <v>0</v>
      </c>
      <c r="BI1806" s="41">
        <v>44641</v>
      </c>
      <c r="BJ1806">
        <v>1.35</v>
      </c>
      <c r="BK1806">
        <v>1.35</v>
      </c>
      <c r="BL1806" s="39">
        <f t="shared" si="543"/>
        <v>-7.3529411764705942E-3</v>
      </c>
      <c r="BM1806" s="41">
        <v>44641</v>
      </c>
      <c r="BN1806">
        <v>7.28</v>
      </c>
      <c r="BO1806">
        <v>5.3676000000000004</v>
      </c>
      <c r="BP1806" s="46">
        <f t="shared" si="544"/>
        <v>-2.7311744049940529E-3</v>
      </c>
      <c r="BQ1806" s="41">
        <v>44641</v>
      </c>
      <c r="BR1806">
        <v>8.34</v>
      </c>
      <c r="BS1806">
        <v>7.4503000000000004</v>
      </c>
      <c r="BT1806" s="18">
        <f t="shared" si="545"/>
        <v>-7.142952331454234E-3</v>
      </c>
      <c r="BU1806" s="41">
        <v>44641</v>
      </c>
      <c r="BV1806">
        <v>5.15</v>
      </c>
      <c r="BW1806">
        <v>3.7593999999999999</v>
      </c>
      <c r="BX1806" s="39">
        <f t="shared" si="546"/>
        <v>-9.6156379251297972E-3</v>
      </c>
      <c r="BY1806" s="41">
        <v>44932</v>
      </c>
      <c r="BZ1806">
        <v>12.2</v>
      </c>
      <c r="CA1806">
        <v>9.4649000000000001</v>
      </c>
    </row>
    <row r="1807" spans="1:79">
      <c r="A1807" s="41">
        <v>44642</v>
      </c>
      <c r="B1807">
        <v>8.4499999999999993</v>
      </c>
      <c r="C1807">
        <v>5.6082000000000001</v>
      </c>
      <c r="D1807" s="34">
        <f t="shared" si="532"/>
        <v>-4.7206644423937278E-3</v>
      </c>
      <c r="E1807" s="41">
        <v>44642</v>
      </c>
      <c r="F1807">
        <v>2.09</v>
      </c>
      <c r="G1807">
        <v>2.09</v>
      </c>
      <c r="H1807" s="39">
        <f t="shared" si="533"/>
        <v>0</v>
      </c>
      <c r="L1807" s="38"/>
      <c r="M1807" s="41">
        <v>44642</v>
      </c>
      <c r="N1807">
        <v>5.95</v>
      </c>
      <c r="O1807">
        <v>3.9756</v>
      </c>
      <c r="P1807" s="43">
        <f t="shared" si="534"/>
        <v>-1.6824448183210528E-3</v>
      </c>
      <c r="Q1807" s="41">
        <v>44642</v>
      </c>
      <c r="R1807">
        <v>2.58</v>
      </c>
      <c r="S1807">
        <v>1.9164000000000001</v>
      </c>
      <c r="T1807" s="39">
        <f t="shared" si="535"/>
        <v>3.1987075928917676E-2</v>
      </c>
      <c r="U1807" s="42">
        <v>44644.62533333333</v>
      </c>
      <c r="V1807" s="44">
        <v>8.74</v>
      </c>
      <c r="W1807" s="44">
        <v>6.8730000000000002</v>
      </c>
      <c r="X1807" s="43">
        <f t="shared" si="529"/>
        <v>0</v>
      </c>
      <c r="Y1807" s="42">
        <v>44644.62533333333</v>
      </c>
      <c r="Z1807" s="44">
        <v>9.6999999999999993</v>
      </c>
      <c r="AA1807" s="44">
        <v>7.8620000000000001</v>
      </c>
      <c r="AB1807" s="43">
        <f t="shared" si="530"/>
        <v>0</v>
      </c>
      <c r="AC1807" s="42">
        <v>44644.62533333333</v>
      </c>
      <c r="AD1807" s="44">
        <v>22.02</v>
      </c>
      <c r="AE1807" s="44">
        <v>19.045999999999999</v>
      </c>
      <c r="AF1807" s="43">
        <f t="shared" si="531"/>
        <v>0</v>
      </c>
      <c r="AG1807" s="41">
        <v>44642</v>
      </c>
      <c r="AH1807">
        <v>15.65</v>
      </c>
      <c r="AI1807">
        <v>6.7876000000000003</v>
      </c>
      <c r="AJ1807" s="39">
        <f t="shared" si="536"/>
        <v>-3.1868180282848533E-3</v>
      </c>
      <c r="AK1807" s="45" t="s">
        <v>1355</v>
      </c>
      <c r="AL1807">
        <v>16.8</v>
      </c>
      <c r="AM1807">
        <v>12.4274</v>
      </c>
      <c r="AN1807" s="39">
        <f t="shared" si="537"/>
        <v>9.6189779835893392E-3</v>
      </c>
      <c r="AO1807" s="41">
        <v>44642</v>
      </c>
      <c r="AP1807">
        <v>9.08</v>
      </c>
      <c r="AQ1807">
        <v>8.3675999999999995</v>
      </c>
      <c r="AR1807" s="18">
        <f t="shared" si="538"/>
        <v>0</v>
      </c>
      <c r="AS1807" s="41">
        <v>44642</v>
      </c>
      <c r="AT1807">
        <v>10.01</v>
      </c>
      <c r="AU1807">
        <v>8.7704000000000004</v>
      </c>
      <c r="AV1807" s="39">
        <f t="shared" si="539"/>
        <v>0</v>
      </c>
      <c r="AW1807" s="41">
        <v>44642</v>
      </c>
      <c r="AX1807">
        <v>9.6999999999999993</v>
      </c>
      <c r="AY1807">
        <v>6.6391999999999998</v>
      </c>
      <c r="AZ1807" s="39">
        <f t="shared" si="540"/>
        <v>-1.0197388037450125E-2</v>
      </c>
      <c r="BA1807" s="41">
        <v>44642</v>
      </c>
      <c r="BB1807">
        <v>7.16</v>
      </c>
      <c r="BC1807">
        <v>4.7313000000000001</v>
      </c>
      <c r="BD1807" s="39">
        <f t="shared" si="541"/>
        <v>0</v>
      </c>
      <c r="BE1807" s="41">
        <v>44642</v>
      </c>
      <c r="BF1807">
        <v>11.8</v>
      </c>
      <c r="BG1807">
        <v>9.1250999999999998</v>
      </c>
      <c r="BH1807" s="39">
        <f t="shared" si="542"/>
        <v>0</v>
      </c>
      <c r="BI1807" s="41">
        <v>44642</v>
      </c>
      <c r="BJ1807">
        <v>1.35</v>
      </c>
      <c r="BK1807">
        <v>1.35</v>
      </c>
      <c r="BL1807" s="39">
        <f t="shared" si="543"/>
        <v>0</v>
      </c>
      <c r="BM1807" s="41">
        <v>44642</v>
      </c>
      <c r="BN1807">
        <v>7.28</v>
      </c>
      <c r="BO1807">
        <v>5.3676000000000004</v>
      </c>
      <c r="BP1807" s="46">
        <f t="shared" si="544"/>
        <v>0</v>
      </c>
      <c r="BQ1807" s="41">
        <v>44642</v>
      </c>
      <c r="BR1807">
        <v>8.34</v>
      </c>
      <c r="BS1807">
        <v>7.4503000000000004</v>
      </c>
      <c r="BT1807" s="18">
        <f t="shared" si="545"/>
        <v>0</v>
      </c>
      <c r="BU1807" s="41">
        <v>44642</v>
      </c>
      <c r="BV1807">
        <v>5.12</v>
      </c>
      <c r="BW1807">
        <v>3.7374999999999998</v>
      </c>
      <c r="BX1807" s="39">
        <f t="shared" si="546"/>
        <v>-5.82539766984094E-3</v>
      </c>
      <c r="BY1807" s="41">
        <v>44935</v>
      </c>
      <c r="BZ1807">
        <v>12.3</v>
      </c>
      <c r="CA1807">
        <v>9.5425000000000004</v>
      </c>
    </row>
    <row r="1808" spans="1:79">
      <c r="A1808" s="41">
        <v>44643</v>
      </c>
      <c r="B1808">
        <v>8.49</v>
      </c>
      <c r="C1808">
        <v>5.6348000000000003</v>
      </c>
      <c r="D1808" s="34">
        <f t="shared" si="532"/>
        <v>4.7430548125958734E-3</v>
      </c>
      <c r="E1808" s="41">
        <v>44643</v>
      </c>
      <c r="F1808">
        <v>2.09</v>
      </c>
      <c r="G1808">
        <v>2.09</v>
      </c>
      <c r="H1808" s="39">
        <f t="shared" si="533"/>
        <v>0</v>
      </c>
      <c r="L1808" s="38"/>
      <c r="M1808" s="41">
        <v>44643</v>
      </c>
      <c r="N1808">
        <v>5.95</v>
      </c>
      <c r="O1808">
        <v>3.9756</v>
      </c>
      <c r="P1808" s="43">
        <f t="shared" si="534"/>
        <v>0</v>
      </c>
      <c r="Q1808" s="41">
        <v>44643</v>
      </c>
      <c r="R1808">
        <v>2.5499999999999998</v>
      </c>
      <c r="S1808">
        <v>1.8940999999999999</v>
      </c>
      <c r="T1808" s="39">
        <f t="shared" si="535"/>
        <v>-1.1636401586307769E-2</v>
      </c>
      <c r="U1808" s="42">
        <v>44645.62533333333</v>
      </c>
      <c r="V1808" s="44">
        <v>8.74</v>
      </c>
      <c r="W1808" s="44">
        <v>6.8730000000000002</v>
      </c>
      <c r="X1808" s="43">
        <f t="shared" si="529"/>
        <v>0</v>
      </c>
      <c r="Y1808" s="42">
        <v>44645.62533333333</v>
      </c>
      <c r="Z1808" s="44">
        <v>9.27</v>
      </c>
      <c r="AA1808" s="44">
        <v>7.5129999999999999</v>
      </c>
      <c r="AB1808" s="43">
        <f t="shared" si="530"/>
        <v>-4.4390740269651514E-2</v>
      </c>
      <c r="AC1808" s="42">
        <v>44645.62533333333</v>
      </c>
      <c r="AD1808" s="44">
        <v>22.02</v>
      </c>
      <c r="AE1808" s="44">
        <v>19.045999999999999</v>
      </c>
      <c r="AF1808" s="43">
        <f t="shared" si="531"/>
        <v>0</v>
      </c>
      <c r="AG1808" s="41">
        <v>44643</v>
      </c>
      <c r="AH1808">
        <v>15.69</v>
      </c>
      <c r="AI1808">
        <v>6.8049999999999997</v>
      </c>
      <c r="AJ1808" s="39">
        <f t="shared" si="536"/>
        <v>2.5634981436736719E-3</v>
      </c>
      <c r="AK1808" s="45" t="s">
        <v>1356</v>
      </c>
      <c r="AL1808">
        <v>16.75</v>
      </c>
      <c r="AM1808">
        <v>12.3904</v>
      </c>
      <c r="AN1808" s="39">
        <f t="shared" si="537"/>
        <v>-2.9772921125899876E-3</v>
      </c>
      <c r="AO1808" s="41">
        <v>44643</v>
      </c>
      <c r="AP1808">
        <v>9.08</v>
      </c>
      <c r="AQ1808">
        <v>8.3675999999999995</v>
      </c>
      <c r="AR1808" s="18">
        <f t="shared" si="538"/>
        <v>0</v>
      </c>
      <c r="AS1808" s="41">
        <v>44643</v>
      </c>
      <c r="AT1808">
        <v>10.01</v>
      </c>
      <c r="AU1808">
        <v>8.7704000000000004</v>
      </c>
      <c r="AV1808" s="39">
        <f t="shared" si="539"/>
        <v>0</v>
      </c>
      <c r="AW1808" s="41">
        <v>44643</v>
      </c>
      <c r="AX1808">
        <v>9.6999999999999993</v>
      </c>
      <c r="AY1808">
        <v>6.6391999999999998</v>
      </c>
      <c r="AZ1808" s="39">
        <f t="shared" si="540"/>
        <v>0</v>
      </c>
      <c r="BA1808" s="41">
        <v>44643</v>
      </c>
      <c r="BB1808">
        <v>7.16</v>
      </c>
      <c r="BC1808">
        <v>4.7313000000000001</v>
      </c>
      <c r="BD1808" s="39">
        <f t="shared" si="541"/>
        <v>0</v>
      </c>
      <c r="BE1808" s="41">
        <v>44643</v>
      </c>
      <c r="BF1808">
        <v>11.8</v>
      </c>
      <c r="BG1808">
        <v>9.1250999999999998</v>
      </c>
      <c r="BH1808" s="39">
        <f t="shared" si="542"/>
        <v>0</v>
      </c>
      <c r="BI1808" s="41">
        <v>44643</v>
      </c>
      <c r="BJ1808">
        <v>1.34</v>
      </c>
      <c r="BK1808">
        <v>1.34</v>
      </c>
      <c r="BL1808" s="39">
        <f t="shared" si="543"/>
        <v>-7.4074074074074138E-3</v>
      </c>
      <c r="BM1808" s="41">
        <v>44643</v>
      </c>
      <c r="BN1808">
        <v>7.28</v>
      </c>
      <c r="BO1808">
        <v>5.3676000000000004</v>
      </c>
      <c r="BP1808" s="46">
        <f t="shared" si="544"/>
        <v>0</v>
      </c>
      <c r="BQ1808" s="41">
        <v>44643</v>
      </c>
      <c r="BR1808">
        <v>8.3000000000000007</v>
      </c>
      <c r="BS1808">
        <v>7.4146000000000001</v>
      </c>
      <c r="BT1808" s="18">
        <f t="shared" si="545"/>
        <v>-4.7917533522140428E-3</v>
      </c>
      <c r="BU1808" s="41">
        <v>44643</v>
      </c>
      <c r="BV1808">
        <v>5.09</v>
      </c>
      <c r="BW1808">
        <v>3.7155999999999998</v>
      </c>
      <c r="BX1808" s="39">
        <f t="shared" si="546"/>
        <v>-5.8595317725752593E-3</v>
      </c>
      <c r="BY1808" s="41">
        <v>44936</v>
      </c>
      <c r="BZ1808">
        <v>12.4</v>
      </c>
      <c r="CA1808">
        <v>9.6201000000000008</v>
      </c>
    </row>
    <row r="1809" spans="1:79">
      <c r="A1809" s="41">
        <v>44644</v>
      </c>
      <c r="B1809">
        <v>8.4</v>
      </c>
      <c r="C1809">
        <v>5.5750000000000002</v>
      </c>
      <c r="D1809" s="34">
        <f t="shared" si="532"/>
        <v>-1.0612621565982834E-2</v>
      </c>
      <c r="E1809" s="41">
        <v>44644</v>
      </c>
      <c r="F1809">
        <v>2</v>
      </c>
      <c r="G1809">
        <v>2</v>
      </c>
      <c r="H1809" s="39">
        <f t="shared" si="533"/>
        <v>-4.3062200956937732E-2</v>
      </c>
      <c r="L1809" s="38"/>
      <c r="M1809" s="41">
        <v>44644</v>
      </c>
      <c r="N1809">
        <v>5.95</v>
      </c>
      <c r="O1809">
        <v>3.9756</v>
      </c>
      <c r="P1809" s="43">
        <f t="shared" si="534"/>
        <v>0</v>
      </c>
      <c r="Q1809" s="41">
        <v>44644</v>
      </c>
      <c r="R1809">
        <v>2.5</v>
      </c>
      <c r="S1809">
        <v>1.857</v>
      </c>
      <c r="T1809" s="39">
        <f t="shared" si="535"/>
        <v>-1.9587139010611855E-2</v>
      </c>
      <c r="U1809" s="42">
        <v>44648.62533333333</v>
      </c>
      <c r="V1809" s="44">
        <v>8.6999999999999993</v>
      </c>
      <c r="W1809" s="44">
        <v>6.8410000000000002</v>
      </c>
      <c r="X1809" s="43">
        <f t="shared" si="529"/>
        <v>-4.6558998981521939E-3</v>
      </c>
      <c r="Y1809" s="42">
        <v>44648.62533333333</v>
      </c>
      <c r="Z1809" s="44">
        <v>9</v>
      </c>
      <c r="AA1809" s="44">
        <v>7.2949999999999999</v>
      </c>
      <c r="AB1809" s="43">
        <f t="shared" si="530"/>
        <v>-2.9016371622520961E-2</v>
      </c>
      <c r="AC1809" s="42">
        <v>44648.62533333333</v>
      </c>
      <c r="AD1809" s="44">
        <v>22.02</v>
      </c>
      <c r="AE1809" s="44">
        <v>19.045999999999999</v>
      </c>
      <c r="AF1809" s="43">
        <f t="shared" si="531"/>
        <v>0</v>
      </c>
      <c r="AG1809" s="41">
        <v>44644</v>
      </c>
      <c r="AH1809">
        <v>15.7</v>
      </c>
      <c r="AI1809">
        <v>6.8093000000000004</v>
      </c>
      <c r="AJ1809" s="39">
        <f t="shared" si="536"/>
        <v>6.3188831741376004E-4</v>
      </c>
      <c r="AK1809" s="45" t="s">
        <v>1357</v>
      </c>
      <c r="AL1809">
        <v>17</v>
      </c>
      <c r="AM1809">
        <v>12.5753</v>
      </c>
      <c r="AN1809" s="39">
        <f t="shared" si="537"/>
        <v>1.4922843491735597E-2</v>
      </c>
      <c r="AO1809" s="41">
        <v>44644</v>
      </c>
      <c r="AP1809">
        <v>9.08</v>
      </c>
      <c r="AQ1809">
        <v>8.3675999999999995</v>
      </c>
      <c r="AR1809" s="18">
        <f t="shared" si="538"/>
        <v>0</v>
      </c>
      <c r="AS1809" s="41">
        <v>44644</v>
      </c>
      <c r="AT1809">
        <v>10.01</v>
      </c>
      <c r="AU1809">
        <v>8.7704000000000004</v>
      </c>
      <c r="AV1809" s="39">
        <f t="shared" si="539"/>
        <v>0</v>
      </c>
      <c r="AW1809" s="41">
        <v>44644</v>
      </c>
      <c r="AX1809">
        <v>9.94</v>
      </c>
      <c r="AY1809">
        <v>6.8033999999999999</v>
      </c>
      <c r="AZ1809" s="39">
        <f t="shared" si="540"/>
        <v>2.473189540908545E-2</v>
      </c>
      <c r="BA1809" s="41">
        <v>44644</v>
      </c>
      <c r="BB1809">
        <v>7.14</v>
      </c>
      <c r="BC1809">
        <v>4.718</v>
      </c>
      <c r="BD1809" s="39">
        <f t="shared" si="541"/>
        <v>-2.8110667258470375E-3</v>
      </c>
      <c r="BE1809" s="41">
        <v>44644</v>
      </c>
      <c r="BF1809">
        <v>11.75</v>
      </c>
      <c r="BG1809">
        <v>9.0864999999999991</v>
      </c>
      <c r="BH1809" s="39">
        <f t="shared" si="542"/>
        <v>-4.23009062914386E-3</v>
      </c>
      <c r="BI1809" s="41">
        <v>44644</v>
      </c>
      <c r="BJ1809">
        <v>1.34</v>
      </c>
      <c r="BK1809">
        <v>1.34</v>
      </c>
      <c r="BL1809" s="39">
        <f t="shared" si="543"/>
        <v>0</v>
      </c>
      <c r="BM1809" s="41">
        <v>44644</v>
      </c>
      <c r="BN1809">
        <v>7.3</v>
      </c>
      <c r="BO1809">
        <v>5.3822999999999999</v>
      </c>
      <c r="BP1809" s="46">
        <f t="shared" si="544"/>
        <v>2.7386541471047564E-3</v>
      </c>
      <c r="BQ1809" s="41">
        <v>44644</v>
      </c>
      <c r="BR1809">
        <v>8.3000000000000007</v>
      </c>
      <c r="BS1809">
        <v>7.4146000000000001</v>
      </c>
      <c r="BT1809" s="18">
        <f t="shared" si="545"/>
        <v>0</v>
      </c>
      <c r="BU1809" s="41">
        <v>44644</v>
      </c>
      <c r="BV1809">
        <v>5</v>
      </c>
      <c r="BW1809">
        <v>3.6499000000000001</v>
      </c>
      <c r="BX1809" s="39">
        <f t="shared" si="546"/>
        <v>-1.7682204758316195E-2</v>
      </c>
      <c r="BY1809" s="41">
        <v>44937</v>
      </c>
      <c r="BZ1809">
        <v>12.39</v>
      </c>
      <c r="CA1809">
        <v>9.6122999999999994</v>
      </c>
    </row>
    <row r="1810" spans="1:79">
      <c r="A1810" s="41">
        <v>44645</v>
      </c>
      <c r="B1810">
        <v>8.44</v>
      </c>
      <c r="C1810">
        <v>5.6016000000000004</v>
      </c>
      <c r="D1810" s="34">
        <f t="shared" si="532"/>
        <v>4.7713004484305254E-3</v>
      </c>
      <c r="E1810" s="41">
        <v>44645</v>
      </c>
      <c r="F1810">
        <v>2.08</v>
      </c>
      <c r="G1810">
        <v>2.08</v>
      </c>
      <c r="H1810" s="39">
        <f t="shared" si="533"/>
        <v>4.0000000000000036E-2</v>
      </c>
      <c r="L1810" s="38"/>
      <c r="M1810" s="41">
        <v>44645</v>
      </c>
      <c r="N1810">
        <v>5.95</v>
      </c>
      <c r="O1810">
        <v>3.9756</v>
      </c>
      <c r="P1810" s="43">
        <f t="shared" si="534"/>
        <v>0</v>
      </c>
      <c r="Q1810" s="41">
        <v>44645</v>
      </c>
      <c r="R1810">
        <v>2.48</v>
      </c>
      <c r="S1810">
        <v>1.8421000000000001</v>
      </c>
      <c r="T1810" s="39">
        <f t="shared" si="535"/>
        <v>-8.0236941303176695E-3</v>
      </c>
      <c r="U1810" s="42">
        <v>44649.62533333333</v>
      </c>
      <c r="V1810" s="44">
        <v>8.6999999999999993</v>
      </c>
      <c r="W1810" s="44">
        <v>6.8410000000000002</v>
      </c>
      <c r="X1810" s="43">
        <f t="shared" si="529"/>
        <v>0</v>
      </c>
      <c r="Y1810" s="42">
        <v>44649.62533333333</v>
      </c>
      <c r="Z1810" s="44">
        <v>9</v>
      </c>
      <c r="AA1810" s="44">
        <v>7.2949999999999999</v>
      </c>
      <c r="AB1810" s="43">
        <f t="shared" si="530"/>
        <v>0</v>
      </c>
      <c r="AC1810" s="42">
        <v>44649.62533333333</v>
      </c>
      <c r="AD1810" s="44">
        <v>22.02</v>
      </c>
      <c r="AE1810" s="44">
        <v>19.045999999999999</v>
      </c>
      <c r="AF1810" s="43">
        <f t="shared" si="531"/>
        <v>0</v>
      </c>
      <c r="AG1810" s="41">
        <v>44645</v>
      </c>
      <c r="AH1810">
        <v>15.7</v>
      </c>
      <c r="AI1810">
        <v>6.8093000000000004</v>
      </c>
      <c r="AJ1810" s="39">
        <f t="shared" si="536"/>
        <v>0</v>
      </c>
      <c r="AK1810" s="45" t="s">
        <v>1358</v>
      </c>
      <c r="AL1810">
        <v>17.38</v>
      </c>
      <c r="AM1810">
        <v>12.856400000000001</v>
      </c>
      <c r="AN1810" s="39">
        <f t="shared" si="537"/>
        <v>2.2353343459002993E-2</v>
      </c>
      <c r="AO1810" s="41">
        <v>44645</v>
      </c>
      <c r="AP1810">
        <v>9.0500000000000007</v>
      </c>
      <c r="AQ1810">
        <v>8.34</v>
      </c>
      <c r="AR1810" s="18">
        <f t="shared" si="538"/>
        <v>-3.2984368277641889E-3</v>
      </c>
      <c r="AS1810" s="41">
        <v>44645</v>
      </c>
      <c r="AT1810">
        <v>9.9</v>
      </c>
      <c r="AU1810">
        <v>8.6739999999999995</v>
      </c>
      <c r="AV1810" s="39">
        <f t="shared" si="539"/>
        <v>-1.099151692055105E-2</v>
      </c>
      <c r="AW1810" s="41">
        <v>44645</v>
      </c>
      <c r="AX1810">
        <v>9.8000000000000007</v>
      </c>
      <c r="AY1810">
        <v>6.7076000000000002</v>
      </c>
      <c r="AZ1810" s="39">
        <f t="shared" si="540"/>
        <v>-1.4081194696769214E-2</v>
      </c>
      <c r="BA1810" s="41">
        <v>44645</v>
      </c>
      <c r="BB1810">
        <v>7.12</v>
      </c>
      <c r="BC1810">
        <v>4.7047999999999996</v>
      </c>
      <c r="BD1810" s="39">
        <f t="shared" si="541"/>
        <v>-2.7977956761340234E-3</v>
      </c>
      <c r="BE1810" s="41">
        <v>44645</v>
      </c>
      <c r="BF1810">
        <v>11.75</v>
      </c>
      <c r="BG1810">
        <v>9.0864999999999991</v>
      </c>
      <c r="BH1810" s="39">
        <f t="shared" si="542"/>
        <v>0</v>
      </c>
      <c r="BI1810" s="41">
        <v>44645</v>
      </c>
      <c r="BJ1810">
        <v>1.35</v>
      </c>
      <c r="BK1810">
        <v>1.35</v>
      </c>
      <c r="BL1810" s="39">
        <f t="shared" si="543"/>
        <v>7.462686567164185E-3</v>
      </c>
      <c r="BM1810" s="41">
        <v>44645</v>
      </c>
      <c r="BN1810">
        <v>7.3</v>
      </c>
      <c r="BO1810">
        <v>5.3822999999999999</v>
      </c>
      <c r="BP1810" s="46">
        <f t="shared" si="544"/>
        <v>0</v>
      </c>
      <c r="BQ1810" s="41">
        <v>44645</v>
      </c>
      <c r="BR1810">
        <v>8.34</v>
      </c>
      <c r="BS1810">
        <v>7.4503000000000004</v>
      </c>
      <c r="BT1810" s="18">
        <f t="shared" si="545"/>
        <v>4.8148248051142727E-3</v>
      </c>
      <c r="BU1810" s="41">
        <v>44645</v>
      </c>
      <c r="BV1810">
        <v>5.07</v>
      </c>
      <c r="BW1810">
        <v>3.7010000000000001</v>
      </c>
      <c r="BX1810" s="39">
        <f t="shared" si="546"/>
        <v>1.4000383572152639E-2</v>
      </c>
      <c r="BY1810" s="41">
        <v>44938</v>
      </c>
      <c r="BZ1810">
        <v>12.39</v>
      </c>
      <c r="CA1810">
        <v>9.6122999999999994</v>
      </c>
    </row>
    <row r="1811" spans="1:79">
      <c r="A1811" s="41">
        <v>44648</v>
      </c>
      <c r="B1811">
        <v>8.27</v>
      </c>
      <c r="C1811">
        <v>5.4888000000000003</v>
      </c>
      <c r="D1811" s="34">
        <f t="shared" si="532"/>
        <v>-2.0137103684661525E-2</v>
      </c>
      <c r="E1811" s="41">
        <v>44648</v>
      </c>
      <c r="F1811">
        <v>2</v>
      </c>
      <c r="G1811">
        <v>2</v>
      </c>
      <c r="H1811" s="39">
        <f t="shared" si="533"/>
        <v>-3.8461538461538491E-2</v>
      </c>
      <c r="L1811" s="38"/>
      <c r="M1811" s="41">
        <v>44648</v>
      </c>
      <c r="N1811">
        <v>5.95</v>
      </c>
      <c r="O1811">
        <v>3.9756</v>
      </c>
      <c r="P1811" s="43">
        <f t="shared" si="534"/>
        <v>0</v>
      </c>
      <c r="Q1811" s="41">
        <v>44648</v>
      </c>
      <c r="R1811">
        <v>2.4500000000000002</v>
      </c>
      <c r="S1811">
        <v>1.8199000000000001</v>
      </c>
      <c r="T1811" s="39">
        <f t="shared" si="535"/>
        <v>-1.2051463004180011E-2</v>
      </c>
      <c r="U1811" s="42">
        <v>44650.62533333333</v>
      </c>
      <c r="V1811" s="44">
        <v>8.6999999999999993</v>
      </c>
      <c r="W1811" s="44">
        <v>6.8410000000000002</v>
      </c>
      <c r="X1811" s="43">
        <f t="shared" si="529"/>
        <v>0</v>
      </c>
      <c r="Y1811" s="42">
        <v>44650.62533333333</v>
      </c>
      <c r="Z1811" s="44">
        <v>9</v>
      </c>
      <c r="AA1811" s="44">
        <v>7.2949999999999999</v>
      </c>
      <c r="AB1811" s="43">
        <f t="shared" si="530"/>
        <v>0</v>
      </c>
      <c r="AC1811" s="42">
        <v>44650.62533333333</v>
      </c>
      <c r="AD1811" s="44">
        <v>22.02</v>
      </c>
      <c r="AE1811" s="44">
        <v>19.045999999999999</v>
      </c>
      <c r="AF1811" s="43">
        <f t="shared" si="531"/>
        <v>0</v>
      </c>
      <c r="AG1811" s="41">
        <v>44648</v>
      </c>
      <c r="AH1811">
        <v>15.5</v>
      </c>
      <c r="AI1811">
        <v>6.7225999999999999</v>
      </c>
      <c r="AJ1811" s="39">
        <f t="shared" si="536"/>
        <v>-1.2732586315774079E-2</v>
      </c>
      <c r="AK1811" s="45" t="s">
        <v>1359</v>
      </c>
      <c r="AL1811">
        <v>17.25</v>
      </c>
      <c r="AM1811">
        <v>12.760199999999999</v>
      </c>
      <c r="AN1811" s="39">
        <f t="shared" si="537"/>
        <v>-7.482654553374303E-3</v>
      </c>
      <c r="AO1811" s="41">
        <v>44648</v>
      </c>
      <c r="AP1811">
        <v>9.0500000000000007</v>
      </c>
      <c r="AQ1811">
        <v>8.34</v>
      </c>
      <c r="AR1811" s="18">
        <f t="shared" si="538"/>
        <v>0</v>
      </c>
      <c r="AS1811" s="41">
        <v>44648</v>
      </c>
      <c r="AT1811">
        <v>9.5299999999999994</v>
      </c>
      <c r="AU1811">
        <v>8.3498999999999999</v>
      </c>
      <c r="AV1811" s="39">
        <f t="shared" si="539"/>
        <v>-3.7364537698870146E-2</v>
      </c>
      <c r="AW1811" s="41">
        <v>44648</v>
      </c>
      <c r="AX1811">
        <v>9.6300000000000008</v>
      </c>
      <c r="AY1811">
        <v>6.5913000000000004</v>
      </c>
      <c r="AZ1811" s="39">
        <f t="shared" si="540"/>
        <v>-1.7338541356073683E-2</v>
      </c>
      <c r="BA1811" s="41">
        <v>44648</v>
      </c>
      <c r="BB1811">
        <v>7.11</v>
      </c>
      <c r="BC1811">
        <v>4.6981999999999999</v>
      </c>
      <c r="BD1811" s="39">
        <f t="shared" si="541"/>
        <v>-1.4028226492092582E-3</v>
      </c>
      <c r="BE1811" s="41">
        <v>44648</v>
      </c>
      <c r="BF1811">
        <v>11.7</v>
      </c>
      <c r="BG1811">
        <v>9.0478000000000005</v>
      </c>
      <c r="BH1811" s="39">
        <f t="shared" si="542"/>
        <v>-4.2590656468385656E-3</v>
      </c>
      <c r="BI1811" s="41">
        <v>44648</v>
      </c>
      <c r="BJ1811">
        <v>1.32</v>
      </c>
      <c r="BK1811">
        <v>1.32</v>
      </c>
      <c r="BL1811" s="39">
        <f t="shared" si="543"/>
        <v>-2.222222222222224E-2</v>
      </c>
      <c r="BM1811" s="41">
        <v>44648</v>
      </c>
      <c r="BN1811">
        <v>7.3</v>
      </c>
      <c r="BO1811">
        <v>5.3822999999999999</v>
      </c>
      <c r="BP1811" s="46">
        <f t="shared" si="544"/>
        <v>0</v>
      </c>
      <c r="BQ1811" s="41">
        <v>44648</v>
      </c>
      <c r="BR1811">
        <v>8.2899999999999991</v>
      </c>
      <c r="BS1811">
        <v>7.4057000000000004</v>
      </c>
      <c r="BT1811" s="18">
        <f t="shared" si="545"/>
        <v>-5.9863361206931223E-3</v>
      </c>
      <c r="BU1811" s="41">
        <v>44648</v>
      </c>
      <c r="BV1811">
        <v>5.08</v>
      </c>
      <c r="BW1811">
        <v>3.7082999999999999</v>
      </c>
      <c r="BX1811" s="39">
        <f t="shared" si="546"/>
        <v>1.9724398811131754E-3</v>
      </c>
      <c r="BY1811" s="41">
        <v>44939</v>
      </c>
      <c r="BZ1811">
        <v>12.39</v>
      </c>
      <c r="CA1811">
        <v>9.6122999999999994</v>
      </c>
    </row>
    <row r="1812" spans="1:79">
      <c r="A1812" s="41">
        <v>44649</v>
      </c>
      <c r="B1812">
        <v>8.4</v>
      </c>
      <c r="C1812">
        <v>5.5750000000000002</v>
      </c>
      <c r="D1812" s="34">
        <f t="shared" si="532"/>
        <v>1.5704707768546829E-2</v>
      </c>
      <c r="E1812" s="41">
        <v>44649</v>
      </c>
      <c r="F1812">
        <v>2</v>
      </c>
      <c r="G1812">
        <v>2</v>
      </c>
      <c r="H1812" s="39">
        <f t="shared" si="533"/>
        <v>0</v>
      </c>
      <c r="L1812" s="38"/>
      <c r="M1812" s="41">
        <v>44649</v>
      </c>
      <c r="N1812">
        <v>5.95</v>
      </c>
      <c r="O1812">
        <v>3.9756</v>
      </c>
      <c r="P1812" s="43">
        <f t="shared" si="534"/>
        <v>0</v>
      </c>
      <c r="Q1812" s="41">
        <v>44649</v>
      </c>
      <c r="R1812">
        <v>2.42</v>
      </c>
      <c r="S1812">
        <v>1.7976000000000001</v>
      </c>
      <c r="T1812" s="39">
        <f t="shared" si="535"/>
        <v>-1.2253420517610849E-2</v>
      </c>
      <c r="U1812" s="42">
        <v>44651.62533333333</v>
      </c>
      <c r="V1812" s="44">
        <v>8.74</v>
      </c>
      <c r="W1812" s="44">
        <v>6.8730000000000002</v>
      </c>
      <c r="X1812" s="43">
        <f t="shared" si="529"/>
        <v>4.6776787019441645E-3</v>
      </c>
      <c r="Y1812" s="42">
        <v>44651.62533333333</v>
      </c>
      <c r="Z1812" s="44">
        <v>9</v>
      </c>
      <c r="AA1812" s="44">
        <v>7.2949999999999999</v>
      </c>
      <c r="AB1812" s="43">
        <f t="shared" si="530"/>
        <v>0</v>
      </c>
      <c r="AC1812" s="42">
        <v>44651.62533333333</v>
      </c>
      <c r="AD1812" s="44">
        <v>22.02</v>
      </c>
      <c r="AE1812" s="44">
        <v>19.045999999999999</v>
      </c>
      <c r="AF1812" s="43">
        <f t="shared" si="531"/>
        <v>0</v>
      </c>
      <c r="AG1812" s="41">
        <v>44649</v>
      </c>
      <c r="AH1812">
        <v>15.5</v>
      </c>
      <c r="AI1812">
        <v>6.7225999999999999</v>
      </c>
      <c r="AJ1812" s="39">
        <f t="shared" si="536"/>
        <v>0</v>
      </c>
      <c r="AK1812" s="45" t="s">
        <v>1360</v>
      </c>
      <c r="AL1812">
        <v>17.2</v>
      </c>
      <c r="AM1812">
        <v>12.7233</v>
      </c>
      <c r="AN1812" s="39">
        <f t="shared" si="537"/>
        <v>-2.8918042036958093E-3</v>
      </c>
      <c r="AO1812" s="41">
        <v>44649</v>
      </c>
      <c r="AP1812">
        <v>9.0500000000000007</v>
      </c>
      <c r="AQ1812">
        <v>8.34</v>
      </c>
      <c r="AR1812" s="18">
        <f t="shared" si="538"/>
        <v>0</v>
      </c>
      <c r="AS1812" s="41">
        <v>44649</v>
      </c>
      <c r="AT1812">
        <v>10.08</v>
      </c>
      <c r="AU1812">
        <v>8.8316999999999997</v>
      </c>
      <c r="AV1812" s="39">
        <f t="shared" si="539"/>
        <v>5.7701289835806392E-2</v>
      </c>
      <c r="AW1812" s="41">
        <v>44649</v>
      </c>
      <c r="AX1812">
        <v>9.8000000000000007</v>
      </c>
      <c r="AY1812">
        <v>6.7076000000000002</v>
      </c>
      <c r="AZ1812" s="39">
        <f t="shared" si="540"/>
        <v>1.7644470741735294E-2</v>
      </c>
      <c r="BA1812" s="41">
        <v>44649</v>
      </c>
      <c r="BB1812">
        <v>7.04</v>
      </c>
      <c r="BC1812">
        <v>4.6520000000000001</v>
      </c>
      <c r="BD1812" s="39">
        <f t="shared" si="541"/>
        <v>-9.8335532757225733E-3</v>
      </c>
      <c r="BE1812" s="41">
        <v>44649</v>
      </c>
      <c r="BF1812">
        <v>11.7</v>
      </c>
      <c r="BG1812">
        <v>9.0478000000000005</v>
      </c>
      <c r="BH1812" s="39">
        <f t="shared" si="542"/>
        <v>0</v>
      </c>
      <c r="BI1812" s="41">
        <v>44649</v>
      </c>
      <c r="BJ1812">
        <v>1.33</v>
      </c>
      <c r="BK1812">
        <v>1.33</v>
      </c>
      <c r="BL1812" s="39">
        <f t="shared" si="543"/>
        <v>7.575757575757582E-3</v>
      </c>
      <c r="BM1812" s="41">
        <v>44649</v>
      </c>
      <c r="BN1812">
        <v>7.35</v>
      </c>
      <c r="BO1812">
        <v>5.4192</v>
      </c>
      <c r="BP1812" s="46">
        <f t="shared" si="544"/>
        <v>6.855805139066971E-3</v>
      </c>
      <c r="BQ1812" s="41">
        <v>44649</v>
      </c>
      <c r="BR1812">
        <v>8.27</v>
      </c>
      <c r="BS1812">
        <v>7.3878000000000004</v>
      </c>
      <c r="BT1812" s="18">
        <f t="shared" si="545"/>
        <v>-2.4170571316688531E-3</v>
      </c>
      <c r="BU1812" s="41">
        <v>44649</v>
      </c>
      <c r="BV1812">
        <v>4.95</v>
      </c>
      <c r="BW1812">
        <v>3.6133999999999999</v>
      </c>
      <c r="BX1812" s="39">
        <f t="shared" si="546"/>
        <v>-2.5591241269584442E-2</v>
      </c>
      <c r="BY1812" s="41">
        <v>44942</v>
      </c>
      <c r="BZ1812">
        <v>12.39</v>
      </c>
      <c r="CA1812">
        <v>9.6122999999999994</v>
      </c>
    </row>
    <row r="1813" spans="1:79">
      <c r="A1813" s="41">
        <v>44650</v>
      </c>
      <c r="B1813">
        <v>8.4499999999999993</v>
      </c>
      <c r="C1813">
        <v>5.6082000000000001</v>
      </c>
      <c r="D1813" s="34">
        <f t="shared" si="532"/>
        <v>5.9551569506726271E-3</v>
      </c>
      <c r="E1813" s="41">
        <v>44650</v>
      </c>
      <c r="F1813">
        <v>1.91</v>
      </c>
      <c r="G1813">
        <v>1.91</v>
      </c>
      <c r="H1813" s="39">
        <f t="shared" si="533"/>
        <v>-4.500000000000004E-2</v>
      </c>
      <c r="L1813" s="38"/>
      <c r="M1813" s="41">
        <v>44650</v>
      </c>
      <c r="N1813">
        <v>6.06</v>
      </c>
      <c r="O1813">
        <v>4.0491000000000001</v>
      </c>
      <c r="P1813" s="43">
        <f t="shared" si="534"/>
        <v>1.8487775430123785E-2</v>
      </c>
      <c r="Q1813" s="41">
        <v>44650</v>
      </c>
      <c r="R1813">
        <v>2.38</v>
      </c>
      <c r="S1813">
        <v>1.7679</v>
      </c>
      <c r="T1813" s="39">
        <f t="shared" si="535"/>
        <v>-1.6522029372496694E-2</v>
      </c>
      <c r="U1813" s="42">
        <v>44652.62533333333</v>
      </c>
      <c r="V1813" s="44">
        <v>8.6999999999999993</v>
      </c>
      <c r="W1813" s="44">
        <v>6.8410000000000002</v>
      </c>
      <c r="X1813" s="43">
        <f t="shared" ref="X1813:X1876" si="547">(W1813-W1812)/W1812</f>
        <v>-4.6558998981521939E-3</v>
      </c>
      <c r="Y1813" s="42">
        <v>44652.62533333333</v>
      </c>
      <c r="Z1813" s="44">
        <v>9.4</v>
      </c>
      <c r="AA1813" s="44">
        <v>7.6189999999999998</v>
      </c>
      <c r="AB1813" s="43">
        <f t="shared" ref="AB1813:AB1876" si="548">(AA1813-AA1812)/AA1812</f>
        <v>4.4413982179575033E-2</v>
      </c>
      <c r="AC1813" s="42">
        <v>44652.62533333333</v>
      </c>
      <c r="AD1813" s="44">
        <v>22.02</v>
      </c>
      <c r="AE1813" s="44">
        <v>19.045999999999999</v>
      </c>
      <c r="AF1813" s="43">
        <f t="shared" ref="AF1813:AF1876" si="549">(AE1813-AE1812)/AE1812</f>
        <v>0</v>
      </c>
      <c r="AG1813" s="41">
        <v>44650</v>
      </c>
      <c r="AH1813">
        <v>15.5</v>
      </c>
      <c r="AI1813">
        <v>6.7225999999999999</v>
      </c>
      <c r="AJ1813" s="39">
        <f t="shared" si="536"/>
        <v>0</v>
      </c>
      <c r="AK1813" s="45" t="s">
        <v>1361</v>
      </c>
      <c r="AL1813">
        <v>17.149999999999999</v>
      </c>
      <c r="AM1813">
        <v>12.686299999999999</v>
      </c>
      <c r="AN1813" s="39">
        <f t="shared" si="537"/>
        <v>-2.9080505843610393E-3</v>
      </c>
      <c r="AO1813" s="41">
        <v>44650</v>
      </c>
      <c r="AP1813">
        <v>9.0500000000000007</v>
      </c>
      <c r="AQ1813">
        <v>8.34</v>
      </c>
      <c r="AR1813" s="18">
        <f t="shared" si="538"/>
        <v>0</v>
      </c>
      <c r="AS1813" s="41">
        <v>44650</v>
      </c>
      <c r="AT1813">
        <v>10.08</v>
      </c>
      <c r="AU1813">
        <v>8.8316999999999997</v>
      </c>
      <c r="AV1813" s="39">
        <f t="shared" si="539"/>
        <v>0</v>
      </c>
      <c r="AW1813" s="41">
        <v>44650</v>
      </c>
      <c r="AX1813">
        <v>9.8000000000000007</v>
      </c>
      <c r="AY1813">
        <v>6.7076000000000002</v>
      </c>
      <c r="AZ1813" s="39">
        <f t="shared" si="540"/>
        <v>0</v>
      </c>
      <c r="BA1813" s="41">
        <v>44650</v>
      </c>
      <c r="BB1813">
        <v>7.04</v>
      </c>
      <c r="BC1813">
        <v>4.6520000000000001</v>
      </c>
      <c r="BD1813" s="39">
        <f t="shared" si="541"/>
        <v>0</v>
      </c>
      <c r="BE1813" s="41">
        <v>44650</v>
      </c>
      <c r="BF1813">
        <v>11.7</v>
      </c>
      <c r="BG1813">
        <v>9.0478000000000005</v>
      </c>
      <c r="BH1813" s="39">
        <f t="shared" si="542"/>
        <v>0</v>
      </c>
      <c r="BI1813" s="41">
        <v>44650</v>
      </c>
      <c r="BJ1813">
        <v>1.33</v>
      </c>
      <c r="BK1813">
        <v>1.33</v>
      </c>
      <c r="BL1813" s="39">
        <f t="shared" si="543"/>
        <v>0</v>
      </c>
      <c r="BM1813" s="41">
        <v>44650</v>
      </c>
      <c r="BN1813">
        <v>7.35</v>
      </c>
      <c r="BO1813">
        <v>5.4192</v>
      </c>
      <c r="BP1813" s="46">
        <f t="shared" si="544"/>
        <v>0</v>
      </c>
      <c r="BQ1813" s="41">
        <v>44650</v>
      </c>
      <c r="BR1813">
        <v>8.1999999999999993</v>
      </c>
      <c r="BS1813">
        <v>7.3253000000000004</v>
      </c>
      <c r="BT1813" s="18">
        <f t="shared" si="545"/>
        <v>-8.4598933376647985E-3</v>
      </c>
      <c r="BU1813" s="41">
        <v>44650</v>
      </c>
      <c r="BV1813">
        <v>4.88</v>
      </c>
      <c r="BW1813">
        <v>3.5623</v>
      </c>
      <c r="BX1813" s="39">
        <f t="shared" si="546"/>
        <v>-1.4141805501743489E-2</v>
      </c>
      <c r="BY1813" s="41">
        <v>44943</v>
      </c>
      <c r="BZ1813">
        <v>12.3</v>
      </c>
      <c r="CA1813">
        <v>9.5425000000000004</v>
      </c>
    </row>
    <row r="1814" spans="1:79">
      <c r="A1814" s="41">
        <v>44651</v>
      </c>
      <c r="B1814">
        <v>8.42</v>
      </c>
      <c r="C1814">
        <v>5.5883000000000003</v>
      </c>
      <c r="D1814" s="34">
        <f t="shared" si="532"/>
        <v>-3.5483755928818169E-3</v>
      </c>
      <c r="E1814" s="41">
        <v>44651</v>
      </c>
      <c r="F1814">
        <v>1.98</v>
      </c>
      <c r="G1814">
        <v>1.98</v>
      </c>
      <c r="H1814" s="39">
        <f t="shared" si="533"/>
        <v>3.6649214659685896E-2</v>
      </c>
      <c r="L1814" s="38"/>
      <c r="M1814" s="41">
        <v>44651</v>
      </c>
      <c r="N1814">
        <v>6.05</v>
      </c>
      <c r="O1814">
        <v>4.0425000000000004</v>
      </c>
      <c r="P1814" s="43">
        <f t="shared" si="534"/>
        <v>-1.6299918500406799E-3</v>
      </c>
      <c r="Q1814" s="41">
        <v>44651</v>
      </c>
      <c r="R1814">
        <v>2.4300000000000002</v>
      </c>
      <c r="S1814">
        <v>1.8049999999999999</v>
      </c>
      <c r="T1814" s="39">
        <f t="shared" si="535"/>
        <v>2.0985349850104595E-2</v>
      </c>
      <c r="U1814" s="42">
        <v>44655.62533333333</v>
      </c>
      <c r="V1814" s="44">
        <v>8.6999999999999993</v>
      </c>
      <c r="W1814" s="44">
        <v>6.8410000000000002</v>
      </c>
      <c r="X1814" s="43">
        <f t="shared" si="547"/>
        <v>0</v>
      </c>
      <c r="Y1814" s="42">
        <v>44655.62533333333</v>
      </c>
      <c r="Z1814" s="44">
        <v>9</v>
      </c>
      <c r="AA1814" s="44">
        <v>7.2949999999999999</v>
      </c>
      <c r="AB1814" s="43">
        <f t="shared" si="548"/>
        <v>-4.2525265782911124E-2</v>
      </c>
      <c r="AC1814" s="42">
        <v>44655.62533333333</v>
      </c>
      <c r="AD1814" s="44">
        <v>22.02</v>
      </c>
      <c r="AE1814" s="44">
        <v>19.045999999999999</v>
      </c>
      <c r="AF1814" s="43">
        <f t="shared" si="549"/>
        <v>0</v>
      </c>
      <c r="AG1814" s="41">
        <v>44651</v>
      </c>
      <c r="AH1814">
        <v>15.5</v>
      </c>
      <c r="AI1814">
        <v>6.7225999999999999</v>
      </c>
      <c r="AJ1814" s="39">
        <f t="shared" si="536"/>
        <v>0</v>
      </c>
      <c r="AK1814" s="45" t="s">
        <v>1362</v>
      </c>
      <c r="AL1814">
        <v>17.149999999999999</v>
      </c>
      <c r="AM1814">
        <v>12.686299999999999</v>
      </c>
      <c r="AN1814" s="39">
        <f t="shared" si="537"/>
        <v>0</v>
      </c>
      <c r="AO1814" s="41">
        <v>44651</v>
      </c>
      <c r="AP1814">
        <v>9</v>
      </c>
      <c r="AQ1814">
        <v>8.2939000000000007</v>
      </c>
      <c r="AR1814" s="18">
        <f t="shared" si="538"/>
        <v>-5.5275779376497769E-3</v>
      </c>
      <c r="AS1814" s="41">
        <v>44651</v>
      </c>
      <c r="AT1814">
        <v>10.08</v>
      </c>
      <c r="AU1814">
        <v>8.8316999999999997</v>
      </c>
      <c r="AV1814" s="39">
        <f t="shared" si="539"/>
        <v>0</v>
      </c>
      <c r="AW1814" s="41">
        <v>44651</v>
      </c>
      <c r="AX1814">
        <v>9.98</v>
      </c>
      <c r="AY1814">
        <v>6.8308</v>
      </c>
      <c r="AZ1814" s="39">
        <f t="shared" si="540"/>
        <v>1.836722523704451E-2</v>
      </c>
      <c r="BA1814" s="41">
        <v>44651</v>
      </c>
      <c r="BB1814">
        <v>7.04</v>
      </c>
      <c r="BC1814">
        <v>4.6520000000000001</v>
      </c>
      <c r="BD1814" s="39">
        <f t="shared" si="541"/>
        <v>0</v>
      </c>
      <c r="BE1814" s="41">
        <v>44651</v>
      </c>
      <c r="BF1814">
        <v>11.7</v>
      </c>
      <c r="BG1814">
        <v>9.0478000000000005</v>
      </c>
      <c r="BH1814" s="39">
        <f t="shared" si="542"/>
        <v>0</v>
      </c>
      <c r="BI1814" s="41">
        <v>44651</v>
      </c>
      <c r="BJ1814">
        <v>1.32</v>
      </c>
      <c r="BK1814">
        <v>1.32</v>
      </c>
      <c r="BL1814" s="39">
        <f t="shared" si="543"/>
        <v>-7.5187969924812095E-3</v>
      </c>
      <c r="BM1814" s="41">
        <v>44651</v>
      </c>
      <c r="BN1814">
        <v>7.3</v>
      </c>
      <c r="BO1814">
        <v>5.3822999999999999</v>
      </c>
      <c r="BP1814" s="46">
        <f t="shared" si="544"/>
        <v>-6.809123117803394E-3</v>
      </c>
      <c r="BQ1814" s="41">
        <v>44651</v>
      </c>
      <c r="BR1814">
        <v>8.33</v>
      </c>
      <c r="BS1814">
        <v>7.4413999999999998</v>
      </c>
      <c r="BT1814" s="18">
        <f t="shared" si="545"/>
        <v>1.5849180238351933E-2</v>
      </c>
      <c r="BU1814" s="41">
        <v>44651</v>
      </c>
      <c r="BV1814">
        <v>4.8</v>
      </c>
      <c r="BW1814">
        <v>3.5038999999999998</v>
      </c>
      <c r="BX1814" s="39">
        <f t="shared" si="546"/>
        <v>-1.6393902815596731E-2</v>
      </c>
      <c r="BY1814" s="41">
        <v>44944</v>
      </c>
      <c r="BZ1814">
        <v>12.39</v>
      </c>
      <c r="CA1814">
        <v>9.6122999999999994</v>
      </c>
    </row>
    <row r="1815" spans="1:79">
      <c r="A1815" s="41">
        <v>44652</v>
      </c>
      <c r="B1815">
        <v>8.4499999999999993</v>
      </c>
      <c r="C1815">
        <v>5.6082000000000001</v>
      </c>
      <c r="D1815" s="34">
        <f t="shared" si="532"/>
        <v>3.5610113988153473E-3</v>
      </c>
      <c r="E1815" s="41">
        <v>44652</v>
      </c>
      <c r="F1815">
        <v>2</v>
      </c>
      <c r="G1815">
        <v>2</v>
      </c>
      <c r="H1815" s="39">
        <f t="shared" si="533"/>
        <v>1.0101010101010111E-2</v>
      </c>
      <c r="L1815" s="38"/>
      <c r="M1815" s="41">
        <v>44652</v>
      </c>
      <c r="N1815">
        <v>6.05</v>
      </c>
      <c r="O1815">
        <v>4.0425000000000004</v>
      </c>
      <c r="P1815" s="43">
        <f t="shared" si="534"/>
        <v>0</v>
      </c>
      <c r="Q1815" s="41">
        <v>44652</v>
      </c>
      <c r="R1815">
        <v>2.5</v>
      </c>
      <c r="S1815">
        <v>1.857</v>
      </c>
      <c r="T1815" s="39">
        <f t="shared" si="535"/>
        <v>2.8808864265928005E-2</v>
      </c>
      <c r="U1815" s="42">
        <v>44656.62533333333</v>
      </c>
      <c r="V1815" s="44">
        <v>8.73</v>
      </c>
      <c r="W1815" s="44">
        <v>6.8650000000000002</v>
      </c>
      <c r="X1815" s="43">
        <f t="shared" si="547"/>
        <v>3.5082590264581231E-3</v>
      </c>
      <c r="Y1815" s="42">
        <v>44656.62533333333</v>
      </c>
      <c r="Z1815" s="44">
        <v>9</v>
      </c>
      <c r="AA1815" s="44">
        <v>7.2949999999999999</v>
      </c>
      <c r="AB1815" s="43">
        <f t="shared" si="548"/>
        <v>0</v>
      </c>
      <c r="AC1815" s="42">
        <v>44656.62533333333</v>
      </c>
      <c r="AD1815" s="44">
        <v>22.02</v>
      </c>
      <c r="AE1815" s="44">
        <v>19.045999999999999</v>
      </c>
      <c r="AF1815" s="43">
        <f t="shared" si="549"/>
        <v>0</v>
      </c>
      <c r="AG1815" s="41">
        <v>44652</v>
      </c>
      <c r="AH1815">
        <v>15.5</v>
      </c>
      <c r="AI1815">
        <v>6.7225999999999999</v>
      </c>
      <c r="AJ1815" s="39">
        <f t="shared" si="536"/>
        <v>0</v>
      </c>
      <c r="AK1815" s="45">
        <v>44565</v>
      </c>
      <c r="AL1815">
        <v>17</v>
      </c>
      <c r="AM1815">
        <v>12.5753</v>
      </c>
      <c r="AN1815" s="39">
        <f t="shared" si="537"/>
        <v>-8.749596020904353E-3</v>
      </c>
      <c r="AO1815" s="41">
        <v>44652</v>
      </c>
      <c r="AP1815">
        <v>9</v>
      </c>
      <c r="AQ1815">
        <v>8.2939000000000007</v>
      </c>
      <c r="AR1815" s="18">
        <f t="shared" si="538"/>
        <v>0</v>
      </c>
      <c r="AS1815" s="41">
        <v>44652</v>
      </c>
      <c r="AT1815">
        <v>10.08</v>
      </c>
      <c r="AU1815">
        <v>8.8316999999999997</v>
      </c>
      <c r="AV1815" s="39">
        <f t="shared" si="539"/>
        <v>0</v>
      </c>
      <c r="AW1815" s="41">
        <v>44652</v>
      </c>
      <c r="AX1815">
        <v>9.92</v>
      </c>
      <c r="AY1815">
        <v>6.7896999999999998</v>
      </c>
      <c r="AZ1815" s="39">
        <f t="shared" si="540"/>
        <v>-6.0168647888973669E-3</v>
      </c>
      <c r="BA1815" s="41">
        <v>44652</v>
      </c>
      <c r="BB1815">
        <v>7.03</v>
      </c>
      <c r="BC1815">
        <v>4.6454000000000004</v>
      </c>
      <c r="BD1815" s="39">
        <f t="shared" si="541"/>
        <v>-1.418744625967265E-3</v>
      </c>
      <c r="BE1815" s="41">
        <v>44652</v>
      </c>
      <c r="BF1815">
        <v>11.7</v>
      </c>
      <c r="BG1815">
        <v>9.0478000000000005</v>
      </c>
      <c r="BH1815" s="39">
        <f t="shared" si="542"/>
        <v>0</v>
      </c>
      <c r="BI1815" s="41">
        <v>44652</v>
      </c>
      <c r="BJ1815">
        <v>1.32</v>
      </c>
      <c r="BK1815">
        <v>1.32</v>
      </c>
      <c r="BL1815" s="39">
        <f t="shared" si="543"/>
        <v>0</v>
      </c>
      <c r="BM1815" s="41">
        <v>44652</v>
      </c>
      <c r="BN1815">
        <v>7.3</v>
      </c>
      <c r="BO1815">
        <v>5.3822999999999999</v>
      </c>
      <c r="BP1815" s="46">
        <f t="shared" si="544"/>
        <v>0</v>
      </c>
      <c r="BQ1815" s="41">
        <v>44652</v>
      </c>
      <c r="BR1815">
        <v>8.34</v>
      </c>
      <c r="BS1815">
        <v>7.4503000000000004</v>
      </c>
      <c r="BT1815" s="18">
        <f t="shared" si="545"/>
        <v>1.1960115032118384E-3</v>
      </c>
      <c r="BU1815" s="41">
        <v>44652</v>
      </c>
      <c r="BV1815">
        <v>4.8899999999999997</v>
      </c>
      <c r="BW1815">
        <v>3.5695999999999999</v>
      </c>
      <c r="BX1815" s="39">
        <f t="shared" si="546"/>
        <v>1.8750535118011388E-2</v>
      </c>
      <c r="BY1815" s="41">
        <v>44945</v>
      </c>
      <c r="BZ1815">
        <v>12.7</v>
      </c>
      <c r="CA1815">
        <v>9.8528000000000002</v>
      </c>
    </row>
    <row r="1816" spans="1:79">
      <c r="A1816" s="41">
        <v>44655</v>
      </c>
      <c r="B1816">
        <v>8.4</v>
      </c>
      <c r="C1816">
        <v>5.5750000000000002</v>
      </c>
      <c r="D1816" s="34">
        <f t="shared" si="532"/>
        <v>-5.919902999179754E-3</v>
      </c>
      <c r="E1816" s="41">
        <v>44655</v>
      </c>
      <c r="F1816">
        <v>2.0499999999999998</v>
      </c>
      <c r="G1816">
        <v>2.0499999999999998</v>
      </c>
      <c r="H1816" s="39">
        <f t="shared" si="533"/>
        <v>2.4999999999999911E-2</v>
      </c>
      <c r="L1816" s="38"/>
      <c r="M1816" s="41">
        <v>44655</v>
      </c>
      <c r="N1816">
        <v>6.05</v>
      </c>
      <c r="O1816">
        <v>4.0425000000000004</v>
      </c>
      <c r="P1816" s="43">
        <f t="shared" si="534"/>
        <v>0</v>
      </c>
      <c r="Q1816" s="41">
        <v>44655</v>
      </c>
      <c r="R1816">
        <v>2.52</v>
      </c>
      <c r="S1816">
        <v>1.8718999999999999</v>
      </c>
      <c r="T1816" s="39">
        <f t="shared" si="535"/>
        <v>8.0236941303176695E-3</v>
      </c>
      <c r="U1816" s="42">
        <v>44657.62533333333</v>
      </c>
      <c r="V1816" s="44">
        <v>8.73</v>
      </c>
      <c r="W1816" s="44">
        <v>6.8650000000000002</v>
      </c>
      <c r="X1816" s="43">
        <f t="shared" si="547"/>
        <v>0</v>
      </c>
      <c r="Y1816" s="42">
        <v>44657.62533333333</v>
      </c>
      <c r="Z1816" s="44">
        <v>9</v>
      </c>
      <c r="AA1816" s="44">
        <v>7.2949999999999999</v>
      </c>
      <c r="AB1816" s="43">
        <f t="shared" si="548"/>
        <v>0</v>
      </c>
      <c r="AC1816" s="42">
        <v>44657.62533333333</v>
      </c>
      <c r="AD1816" s="44">
        <v>22.1</v>
      </c>
      <c r="AE1816" s="44">
        <v>19.116</v>
      </c>
      <c r="AF1816" s="43">
        <f t="shared" si="549"/>
        <v>3.6753124015541472E-3</v>
      </c>
      <c r="AG1816" s="41">
        <v>44655</v>
      </c>
      <c r="AH1816">
        <v>15.5</v>
      </c>
      <c r="AI1816">
        <v>6.7225999999999999</v>
      </c>
      <c r="AJ1816" s="39">
        <f t="shared" si="536"/>
        <v>0</v>
      </c>
      <c r="AK1816" s="45">
        <v>44655</v>
      </c>
      <c r="AL1816">
        <v>16.899999999999999</v>
      </c>
      <c r="AM1816">
        <v>12.501300000000001</v>
      </c>
      <c r="AN1816" s="39">
        <f t="shared" si="537"/>
        <v>-5.8845514619929422E-3</v>
      </c>
      <c r="AO1816" s="41">
        <v>44655</v>
      </c>
      <c r="AP1816">
        <v>9</v>
      </c>
      <c r="AQ1816">
        <v>8.2939000000000007</v>
      </c>
      <c r="AR1816" s="18">
        <f t="shared" si="538"/>
        <v>0</v>
      </c>
      <c r="AS1816" s="41">
        <v>44655</v>
      </c>
      <c r="AT1816">
        <v>10</v>
      </c>
      <c r="AU1816">
        <v>8.7616999999999994</v>
      </c>
      <c r="AV1816" s="39">
        <f t="shared" si="539"/>
        <v>-7.9259938630162133E-3</v>
      </c>
      <c r="AW1816" s="41">
        <v>44655</v>
      </c>
      <c r="AX1816">
        <v>9.92</v>
      </c>
      <c r="AY1816">
        <v>6.7896999999999998</v>
      </c>
      <c r="AZ1816" s="39">
        <f t="shared" si="540"/>
        <v>0</v>
      </c>
      <c r="BA1816" s="41">
        <v>44655</v>
      </c>
      <c r="BB1816">
        <v>7.01</v>
      </c>
      <c r="BC1816">
        <v>4.6321000000000003</v>
      </c>
      <c r="BD1816" s="39">
        <f t="shared" si="541"/>
        <v>-2.8630473156240773E-3</v>
      </c>
      <c r="BE1816" s="41">
        <v>44655</v>
      </c>
      <c r="BF1816">
        <v>11.7</v>
      </c>
      <c r="BG1816">
        <v>9.0478000000000005</v>
      </c>
      <c r="BH1816" s="39">
        <f t="shared" si="542"/>
        <v>0</v>
      </c>
      <c r="BI1816" s="41">
        <v>44655</v>
      </c>
      <c r="BJ1816">
        <v>1.32</v>
      </c>
      <c r="BK1816">
        <v>1.32</v>
      </c>
      <c r="BL1816" s="39">
        <f t="shared" si="543"/>
        <v>0</v>
      </c>
      <c r="BM1816" s="41">
        <v>44655</v>
      </c>
      <c r="BN1816">
        <v>7.32</v>
      </c>
      <c r="BO1816">
        <v>5.3971</v>
      </c>
      <c r="BP1816" s="46">
        <f t="shared" si="544"/>
        <v>2.7497538227152234E-3</v>
      </c>
      <c r="BQ1816" s="41">
        <v>44655</v>
      </c>
      <c r="BR1816">
        <v>8.32</v>
      </c>
      <c r="BS1816">
        <v>7.4325000000000001</v>
      </c>
      <c r="BT1816" s="18">
        <f t="shared" si="545"/>
        <v>-2.3891655369582781E-3</v>
      </c>
      <c r="BU1816" s="41">
        <v>44655</v>
      </c>
      <c r="BV1816">
        <v>4.8899999999999997</v>
      </c>
      <c r="BW1816">
        <v>3.5695999999999999</v>
      </c>
      <c r="BX1816" s="39">
        <f t="shared" si="546"/>
        <v>0</v>
      </c>
      <c r="BY1816" s="41">
        <v>44946</v>
      </c>
      <c r="BZ1816">
        <v>12.9</v>
      </c>
      <c r="CA1816">
        <v>10.007999999999999</v>
      </c>
    </row>
    <row r="1817" spans="1:79">
      <c r="A1817" s="41">
        <v>44656</v>
      </c>
      <c r="B1817">
        <v>8.6999999999999993</v>
      </c>
      <c r="C1817">
        <v>5.7740999999999998</v>
      </c>
      <c r="D1817" s="34">
        <f t="shared" si="532"/>
        <v>3.571300448430486E-2</v>
      </c>
      <c r="E1817" s="41">
        <v>44656</v>
      </c>
      <c r="F1817">
        <v>2.0499999999999998</v>
      </c>
      <c r="G1817">
        <v>2.0499999999999998</v>
      </c>
      <c r="H1817" s="39">
        <f t="shared" si="533"/>
        <v>0</v>
      </c>
      <c r="L1817" s="38"/>
      <c r="M1817" s="41">
        <v>44656</v>
      </c>
      <c r="N1817">
        <v>6.05</v>
      </c>
      <c r="O1817">
        <v>4.0425000000000004</v>
      </c>
      <c r="P1817" s="43">
        <f t="shared" si="534"/>
        <v>0</v>
      </c>
      <c r="Q1817" s="41">
        <v>44656</v>
      </c>
      <c r="R1817">
        <v>2.5</v>
      </c>
      <c r="S1817">
        <v>1.857</v>
      </c>
      <c r="T1817" s="39">
        <f t="shared" si="535"/>
        <v>-7.9598269138308215E-3</v>
      </c>
      <c r="U1817" s="42">
        <v>44658.62533333333</v>
      </c>
      <c r="V1817" s="44">
        <v>8.6999999999999993</v>
      </c>
      <c r="W1817" s="44">
        <v>6.8410000000000002</v>
      </c>
      <c r="X1817" s="43">
        <f t="shared" si="547"/>
        <v>-3.4959941733430475E-3</v>
      </c>
      <c r="Y1817" s="42">
        <v>44658.62533333333</v>
      </c>
      <c r="Z1817" s="44">
        <v>9</v>
      </c>
      <c r="AA1817" s="44">
        <v>7.2949999999999999</v>
      </c>
      <c r="AB1817" s="43">
        <f t="shared" si="548"/>
        <v>0</v>
      </c>
      <c r="AC1817" s="42">
        <v>44658.62533333333</v>
      </c>
      <c r="AD1817" s="44">
        <v>22.1</v>
      </c>
      <c r="AE1817" s="44">
        <v>19.116</v>
      </c>
      <c r="AF1817" s="43">
        <f t="shared" si="549"/>
        <v>0</v>
      </c>
      <c r="AG1817" s="41">
        <v>44656</v>
      </c>
      <c r="AH1817">
        <v>15.6</v>
      </c>
      <c r="AI1817">
        <v>6.7659000000000002</v>
      </c>
      <c r="AJ1817" s="39">
        <f t="shared" si="536"/>
        <v>6.4409603427245917E-3</v>
      </c>
      <c r="AK1817" s="45">
        <v>44685</v>
      </c>
      <c r="AL1817">
        <v>16.899999999999999</v>
      </c>
      <c r="AM1817">
        <v>12.501300000000001</v>
      </c>
      <c r="AN1817" s="39">
        <f t="shared" si="537"/>
        <v>0</v>
      </c>
      <c r="AO1817" s="41">
        <v>44656</v>
      </c>
      <c r="AP1817">
        <v>9</v>
      </c>
      <c r="AQ1817">
        <v>8.2939000000000007</v>
      </c>
      <c r="AR1817" s="18">
        <f t="shared" si="538"/>
        <v>0</v>
      </c>
      <c r="AS1817" s="41">
        <v>44656</v>
      </c>
      <c r="AT1817">
        <v>10.07</v>
      </c>
      <c r="AU1817">
        <v>8.8230000000000004</v>
      </c>
      <c r="AV1817" s="39">
        <f t="shared" si="539"/>
        <v>6.9963591540455651E-3</v>
      </c>
      <c r="AW1817" s="41">
        <v>44656</v>
      </c>
      <c r="AX1817">
        <v>9.8000000000000007</v>
      </c>
      <c r="AY1817">
        <v>6.7076000000000002</v>
      </c>
      <c r="AZ1817" s="39">
        <f t="shared" si="540"/>
        <v>-1.209184500051543E-2</v>
      </c>
      <c r="BA1817" s="41">
        <v>44656</v>
      </c>
      <c r="BB1817">
        <v>7.12</v>
      </c>
      <c r="BC1817">
        <v>4.7047999999999996</v>
      </c>
      <c r="BD1817" s="39">
        <f t="shared" si="541"/>
        <v>1.5694825241251119E-2</v>
      </c>
      <c r="BE1817" s="41">
        <v>44656</v>
      </c>
      <c r="BF1817">
        <v>11.24</v>
      </c>
      <c r="BG1817">
        <v>8.6920999999999999</v>
      </c>
      <c r="BH1817" s="39">
        <f t="shared" si="542"/>
        <v>-3.9313424257830694E-2</v>
      </c>
      <c r="BI1817" s="41">
        <v>44656</v>
      </c>
      <c r="BJ1817">
        <v>1.3</v>
      </c>
      <c r="BK1817">
        <v>1.3</v>
      </c>
      <c r="BL1817" s="39">
        <f t="shared" si="543"/>
        <v>-1.5151515151515164E-2</v>
      </c>
      <c r="BM1817" s="41">
        <v>44656</v>
      </c>
      <c r="BN1817">
        <v>7.32</v>
      </c>
      <c r="BO1817">
        <v>5.3971</v>
      </c>
      <c r="BP1817" s="46">
        <f t="shared" si="544"/>
        <v>0</v>
      </c>
      <c r="BQ1817" s="41">
        <v>44656</v>
      </c>
      <c r="BR1817">
        <v>8.25</v>
      </c>
      <c r="BS1817">
        <v>7.3699000000000003</v>
      </c>
      <c r="BT1817" s="18">
        <f t="shared" si="545"/>
        <v>-8.4224688866464531E-3</v>
      </c>
      <c r="BU1817" s="41">
        <v>44656</v>
      </c>
      <c r="BV1817">
        <v>4.91</v>
      </c>
      <c r="BW1817">
        <v>3.5842000000000001</v>
      </c>
      <c r="BX1817" s="39">
        <f t="shared" si="546"/>
        <v>4.0900941281936821E-3</v>
      </c>
      <c r="BY1817" s="41">
        <v>44949</v>
      </c>
      <c r="BZ1817">
        <v>13.1</v>
      </c>
      <c r="CA1817">
        <v>10.1632</v>
      </c>
    </row>
    <row r="1818" spans="1:79">
      <c r="A1818" s="41">
        <v>44657</v>
      </c>
      <c r="B1818">
        <v>8.69</v>
      </c>
      <c r="C1818">
        <v>5.7675000000000001</v>
      </c>
      <c r="D1818" s="34">
        <f t="shared" si="532"/>
        <v>-1.1430352782251291E-3</v>
      </c>
      <c r="E1818" s="41">
        <v>44657</v>
      </c>
      <c r="F1818">
        <v>2.0499999999999998</v>
      </c>
      <c r="G1818">
        <v>2.0499999999999998</v>
      </c>
      <c r="H1818" s="39">
        <f t="shared" si="533"/>
        <v>0</v>
      </c>
      <c r="L1818" s="38"/>
      <c r="M1818" s="41">
        <v>44657</v>
      </c>
      <c r="N1818">
        <v>6.05</v>
      </c>
      <c r="O1818">
        <v>4.0425000000000004</v>
      </c>
      <c r="P1818" s="43">
        <f t="shared" si="534"/>
        <v>0</v>
      </c>
      <c r="Q1818" s="41">
        <v>44657</v>
      </c>
      <c r="R1818">
        <v>2.5</v>
      </c>
      <c r="S1818">
        <v>1.857</v>
      </c>
      <c r="T1818" s="39">
        <f t="shared" si="535"/>
        <v>0</v>
      </c>
      <c r="U1818" s="42">
        <v>44659.62533333333</v>
      </c>
      <c r="V1818" s="44">
        <v>8.6999999999999993</v>
      </c>
      <c r="W1818" s="44">
        <v>6.8410000000000002</v>
      </c>
      <c r="X1818" s="43">
        <f t="shared" si="547"/>
        <v>0</v>
      </c>
      <c r="Y1818" s="42">
        <v>44659.62533333333</v>
      </c>
      <c r="Z1818" s="44">
        <v>9</v>
      </c>
      <c r="AA1818" s="44">
        <v>7.2949999999999999</v>
      </c>
      <c r="AB1818" s="43">
        <f t="shared" si="548"/>
        <v>0</v>
      </c>
      <c r="AC1818" s="42">
        <v>44659.62533333333</v>
      </c>
      <c r="AD1818" s="44">
        <v>22.1</v>
      </c>
      <c r="AE1818" s="44">
        <v>19.116</v>
      </c>
      <c r="AF1818" s="43">
        <f t="shared" si="549"/>
        <v>0</v>
      </c>
      <c r="AG1818" s="41">
        <v>44657</v>
      </c>
      <c r="AH1818">
        <v>15.5</v>
      </c>
      <c r="AI1818">
        <v>6.7225999999999999</v>
      </c>
      <c r="AJ1818" s="39">
        <f t="shared" si="536"/>
        <v>-6.3997398720052525E-3</v>
      </c>
      <c r="AK1818" s="45">
        <v>44716</v>
      </c>
      <c r="AL1818">
        <v>16.95</v>
      </c>
      <c r="AM1818">
        <v>12.5383</v>
      </c>
      <c r="AN1818" s="39">
        <f t="shared" si="537"/>
        <v>2.9596921920119535E-3</v>
      </c>
      <c r="AO1818" s="41">
        <v>44657</v>
      </c>
      <c r="AP1818">
        <v>9</v>
      </c>
      <c r="AQ1818">
        <v>8.2939000000000007</v>
      </c>
      <c r="AR1818" s="18">
        <f t="shared" si="538"/>
        <v>0</v>
      </c>
      <c r="AS1818" s="41">
        <v>44657</v>
      </c>
      <c r="AT1818">
        <v>10.07</v>
      </c>
      <c r="AU1818">
        <v>8.8230000000000004</v>
      </c>
      <c r="AV1818" s="39">
        <f t="shared" si="539"/>
        <v>0</v>
      </c>
      <c r="AW1818" s="41">
        <v>44657</v>
      </c>
      <c r="AX1818">
        <v>9.8000000000000007</v>
      </c>
      <c r="AY1818">
        <v>6.7076000000000002</v>
      </c>
      <c r="AZ1818" s="39">
        <f t="shared" si="540"/>
        <v>0</v>
      </c>
      <c r="BA1818" s="41">
        <v>44657</v>
      </c>
      <c r="BB1818">
        <v>7.12</v>
      </c>
      <c r="BC1818">
        <v>4.7047999999999996</v>
      </c>
      <c r="BD1818" s="39">
        <f t="shared" si="541"/>
        <v>0</v>
      </c>
      <c r="BE1818" s="41">
        <v>44657</v>
      </c>
      <c r="BF1818">
        <v>11.24</v>
      </c>
      <c r="BG1818">
        <v>8.6920999999999999</v>
      </c>
      <c r="BH1818" s="39">
        <f t="shared" si="542"/>
        <v>0</v>
      </c>
      <c r="BI1818" s="41">
        <v>44657</v>
      </c>
      <c r="BJ1818">
        <v>1.33</v>
      </c>
      <c r="BK1818">
        <v>1.33</v>
      </c>
      <c r="BL1818" s="39">
        <f t="shared" si="543"/>
        <v>2.3076923076923096E-2</v>
      </c>
      <c r="BM1818" s="41">
        <v>44657</v>
      </c>
      <c r="BN1818">
        <v>7.25</v>
      </c>
      <c r="BO1818">
        <v>5.3455000000000004</v>
      </c>
      <c r="BP1818" s="46">
        <f t="shared" si="544"/>
        <v>-9.5606900001852183E-3</v>
      </c>
      <c r="BQ1818" s="41">
        <v>44657</v>
      </c>
      <c r="BR1818">
        <v>8.3000000000000007</v>
      </c>
      <c r="BS1818">
        <v>7.4146000000000001</v>
      </c>
      <c r="BT1818" s="18">
        <f t="shared" si="545"/>
        <v>6.0652111968954444E-3</v>
      </c>
      <c r="BU1818" s="41">
        <v>44657</v>
      </c>
      <c r="BV1818">
        <v>4.97</v>
      </c>
      <c r="BW1818">
        <v>3.6280000000000001</v>
      </c>
      <c r="BX1818" s="39">
        <f t="shared" si="546"/>
        <v>1.222030020646171E-2</v>
      </c>
      <c r="BY1818" s="41">
        <v>44950</v>
      </c>
      <c r="BZ1818">
        <v>13.09</v>
      </c>
      <c r="CA1818">
        <v>10.1554</v>
      </c>
    </row>
    <row r="1819" spans="1:79">
      <c r="A1819" s="41">
        <v>44658</v>
      </c>
      <c r="B1819">
        <v>8.6999999999999993</v>
      </c>
      <c r="C1819">
        <v>5.7740999999999998</v>
      </c>
      <c r="D1819" s="34">
        <f t="shared" si="532"/>
        <v>1.1443433029908483E-3</v>
      </c>
      <c r="E1819" s="41">
        <v>44658</v>
      </c>
      <c r="F1819">
        <v>2.0499999999999998</v>
      </c>
      <c r="G1819">
        <v>2.0499999999999998</v>
      </c>
      <c r="H1819" s="39">
        <f t="shared" si="533"/>
        <v>0</v>
      </c>
      <c r="L1819" s="38"/>
      <c r="M1819" s="41">
        <v>44658</v>
      </c>
      <c r="N1819">
        <v>6.05</v>
      </c>
      <c r="O1819">
        <v>4.0425000000000004</v>
      </c>
      <c r="P1819" s="43">
        <f t="shared" si="534"/>
        <v>0</v>
      </c>
      <c r="Q1819" s="41">
        <v>44658</v>
      </c>
      <c r="R1819">
        <v>2.5099999999999998</v>
      </c>
      <c r="S1819">
        <v>1.8644000000000001</v>
      </c>
      <c r="T1819" s="39">
        <f t="shared" si="535"/>
        <v>3.9849219170705833E-3</v>
      </c>
      <c r="U1819" s="42">
        <v>44662.62533333333</v>
      </c>
      <c r="V1819" s="44">
        <v>8.6999999999999993</v>
      </c>
      <c r="W1819" s="44">
        <v>6.8410000000000002</v>
      </c>
      <c r="X1819" s="43">
        <f t="shared" si="547"/>
        <v>0</v>
      </c>
      <c r="Y1819" s="42">
        <v>44662.62533333333</v>
      </c>
      <c r="Z1819" s="44">
        <v>9</v>
      </c>
      <c r="AA1819" s="44">
        <v>7.2949999999999999</v>
      </c>
      <c r="AB1819" s="43">
        <f t="shared" si="548"/>
        <v>0</v>
      </c>
      <c r="AC1819" s="42">
        <v>44662.62533333333</v>
      </c>
      <c r="AD1819" s="44">
        <v>22.1</v>
      </c>
      <c r="AE1819" s="44">
        <v>19.116</v>
      </c>
      <c r="AF1819" s="43">
        <f t="shared" si="549"/>
        <v>0</v>
      </c>
      <c r="AG1819" s="41">
        <v>44658</v>
      </c>
      <c r="AH1819">
        <v>15.5</v>
      </c>
      <c r="AI1819">
        <v>6.7225999999999999</v>
      </c>
      <c r="AJ1819" s="39">
        <f t="shared" si="536"/>
        <v>0</v>
      </c>
      <c r="AK1819" s="45">
        <v>44746</v>
      </c>
      <c r="AL1819">
        <v>16.899999999999999</v>
      </c>
      <c r="AM1819">
        <v>12.501300000000001</v>
      </c>
      <c r="AN1819" s="39">
        <f t="shared" si="537"/>
        <v>-2.9509582638793963E-3</v>
      </c>
      <c r="AO1819" s="41">
        <v>44658</v>
      </c>
      <c r="AP1819">
        <v>8.6</v>
      </c>
      <c r="AQ1819">
        <v>7.9253</v>
      </c>
      <c r="AR1819" s="18">
        <f t="shared" si="538"/>
        <v>-4.4442300968181518E-2</v>
      </c>
      <c r="AS1819" s="41">
        <v>44658</v>
      </c>
      <c r="AT1819">
        <v>10.07</v>
      </c>
      <c r="AU1819">
        <v>8.8230000000000004</v>
      </c>
      <c r="AV1819" s="39">
        <f t="shared" si="539"/>
        <v>0</v>
      </c>
      <c r="AW1819" s="41">
        <v>44658</v>
      </c>
      <c r="AX1819">
        <v>9.7799999999999994</v>
      </c>
      <c r="AY1819">
        <v>6.6939000000000002</v>
      </c>
      <c r="AZ1819" s="39">
        <f t="shared" si="540"/>
        <v>-2.0424592998986293E-3</v>
      </c>
      <c r="BA1819" s="41">
        <v>44658</v>
      </c>
      <c r="BB1819">
        <v>7.12</v>
      </c>
      <c r="BC1819">
        <v>4.7047999999999996</v>
      </c>
      <c r="BD1819" s="39">
        <f t="shared" si="541"/>
        <v>0</v>
      </c>
      <c r="BE1819" s="41">
        <v>44658</v>
      </c>
      <c r="BF1819">
        <v>11.24</v>
      </c>
      <c r="BG1819">
        <v>8.6920999999999999</v>
      </c>
      <c r="BH1819" s="39">
        <f t="shared" si="542"/>
        <v>0</v>
      </c>
      <c r="BI1819" s="41">
        <v>44658</v>
      </c>
      <c r="BJ1819">
        <v>1.33</v>
      </c>
      <c r="BK1819">
        <v>1.33</v>
      </c>
      <c r="BL1819" s="39">
        <f t="shared" si="543"/>
        <v>0</v>
      </c>
      <c r="BM1819" s="41">
        <v>44658</v>
      </c>
      <c r="BN1819">
        <v>7.32</v>
      </c>
      <c r="BO1819">
        <v>5.3971</v>
      </c>
      <c r="BP1819" s="46">
        <f t="shared" si="544"/>
        <v>9.6529791413337649E-3</v>
      </c>
      <c r="BQ1819" s="41">
        <v>44658</v>
      </c>
      <c r="BR1819">
        <v>8.3000000000000007</v>
      </c>
      <c r="BS1819">
        <v>7.4146000000000001</v>
      </c>
      <c r="BT1819" s="18">
        <f t="shared" si="545"/>
        <v>0</v>
      </c>
      <c r="BU1819" s="41">
        <v>44658</v>
      </c>
      <c r="BV1819">
        <v>4.9000000000000004</v>
      </c>
      <c r="BW1819">
        <v>3.5769000000000002</v>
      </c>
      <c r="BX1819" s="39">
        <f t="shared" si="546"/>
        <v>-1.4084895259095899E-2</v>
      </c>
      <c r="BY1819" s="41">
        <v>44951</v>
      </c>
      <c r="BZ1819">
        <v>12.95</v>
      </c>
      <c r="CA1819">
        <v>10.046799999999999</v>
      </c>
    </row>
    <row r="1820" spans="1:79">
      <c r="A1820" s="41">
        <v>44659</v>
      </c>
      <c r="B1820">
        <v>8.82</v>
      </c>
      <c r="C1820">
        <v>5.8537999999999997</v>
      </c>
      <c r="D1820" s="34">
        <f t="shared" si="532"/>
        <v>1.3803016920385842E-2</v>
      </c>
      <c r="E1820" s="41">
        <v>44659</v>
      </c>
      <c r="F1820">
        <v>1.99</v>
      </c>
      <c r="G1820">
        <v>1.99</v>
      </c>
      <c r="H1820" s="39">
        <f t="shared" si="533"/>
        <v>-2.9268292682926751E-2</v>
      </c>
      <c r="L1820" s="38"/>
      <c r="M1820" s="41">
        <v>44659</v>
      </c>
      <c r="N1820">
        <v>6.04</v>
      </c>
      <c r="O1820">
        <v>4.0358000000000001</v>
      </c>
      <c r="P1820" s="43">
        <f t="shared" si="534"/>
        <v>-1.6573902288188921E-3</v>
      </c>
      <c r="Q1820" s="41">
        <v>44659</v>
      </c>
      <c r="R1820">
        <v>2.5</v>
      </c>
      <c r="S1820">
        <v>1.857</v>
      </c>
      <c r="T1820" s="39">
        <f t="shared" si="535"/>
        <v>-3.9691053422012835E-3</v>
      </c>
      <c r="U1820" s="42">
        <v>44663.62533333333</v>
      </c>
      <c r="V1820" s="44">
        <v>8.4</v>
      </c>
      <c r="W1820" s="44">
        <v>6.6050000000000004</v>
      </c>
      <c r="X1820" s="43">
        <f t="shared" si="547"/>
        <v>-3.449788042683815E-2</v>
      </c>
      <c r="Y1820" s="42">
        <v>44663.62533333333</v>
      </c>
      <c r="Z1820" s="44">
        <v>8.9</v>
      </c>
      <c r="AA1820" s="44">
        <v>7.2130000000000001</v>
      </c>
      <c r="AB1820" s="43">
        <f t="shared" si="548"/>
        <v>-1.1240575736806011E-2</v>
      </c>
      <c r="AC1820" s="42">
        <v>44663.62533333333</v>
      </c>
      <c r="AD1820" s="44">
        <v>22.1</v>
      </c>
      <c r="AE1820" s="44">
        <v>19.116</v>
      </c>
      <c r="AF1820" s="43">
        <f t="shared" si="549"/>
        <v>0</v>
      </c>
      <c r="AG1820" s="41">
        <v>44659</v>
      </c>
      <c r="AH1820">
        <v>15.5</v>
      </c>
      <c r="AI1820">
        <v>6.7225999999999999</v>
      </c>
      <c r="AJ1820" s="39">
        <f t="shared" si="536"/>
        <v>0</v>
      </c>
      <c r="AK1820" s="45">
        <v>44777</v>
      </c>
      <c r="AL1820">
        <v>16.899999999999999</v>
      </c>
      <c r="AM1820">
        <v>12.501300000000001</v>
      </c>
      <c r="AN1820" s="39">
        <f t="shared" si="537"/>
        <v>0</v>
      </c>
      <c r="AO1820" s="41">
        <v>44659</v>
      </c>
      <c r="AP1820">
        <v>8.99</v>
      </c>
      <c r="AQ1820">
        <v>8.2847000000000008</v>
      </c>
      <c r="AR1820" s="18">
        <f t="shared" si="538"/>
        <v>4.5348441068477005E-2</v>
      </c>
      <c r="AS1820" s="41">
        <v>44659</v>
      </c>
      <c r="AT1820">
        <v>10</v>
      </c>
      <c r="AU1820">
        <v>8.7616999999999994</v>
      </c>
      <c r="AV1820" s="39">
        <f t="shared" si="539"/>
        <v>-6.9477501983453496E-3</v>
      </c>
      <c r="AW1820" s="41">
        <v>44659</v>
      </c>
      <c r="AX1820">
        <v>9.6999999999999993</v>
      </c>
      <c r="AY1820">
        <v>6.6391999999999998</v>
      </c>
      <c r="AZ1820" s="39">
        <f t="shared" si="540"/>
        <v>-8.1716189366438721E-3</v>
      </c>
      <c r="BA1820" s="41">
        <v>44659</v>
      </c>
      <c r="BB1820">
        <v>7.05</v>
      </c>
      <c r="BC1820">
        <v>4.6585999999999999</v>
      </c>
      <c r="BD1820" s="39">
        <f t="shared" si="541"/>
        <v>-9.8197585444651844E-3</v>
      </c>
      <c r="BE1820" s="41">
        <v>44659</v>
      </c>
      <c r="BF1820">
        <v>11</v>
      </c>
      <c r="BG1820">
        <v>8.5065000000000008</v>
      </c>
      <c r="BH1820" s="39">
        <f t="shared" si="542"/>
        <v>-2.135272258717676E-2</v>
      </c>
      <c r="BI1820" s="41">
        <v>44659</v>
      </c>
      <c r="BJ1820">
        <v>1.33</v>
      </c>
      <c r="BK1820">
        <v>1.33</v>
      </c>
      <c r="BL1820" s="39">
        <f t="shared" si="543"/>
        <v>0</v>
      </c>
      <c r="BM1820" s="41">
        <v>44659</v>
      </c>
      <c r="BN1820">
        <v>7.3</v>
      </c>
      <c r="BO1820">
        <v>5.3822999999999999</v>
      </c>
      <c r="BP1820" s="46">
        <f t="shared" si="544"/>
        <v>-2.7422134109058838E-3</v>
      </c>
      <c r="BQ1820" s="41">
        <v>44659</v>
      </c>
      <c r="BR1820">
        <v>8.2799999999999994</v>
      </c>
      <c r="BS1820">
        <v>7.3967000000000001</v>
      </c>
      <c r="BT1820" s="18">
        <f t="shared" si="545"/>
        <v>-2.4141558546651237E-3</v>
      </c>
      <c r="BU1820" s="41">
        <v>44659</v>
      </c>
      <c r="BV1820">
        <v>4.92</v>
      </c>
      <c r="BW1820">
        <v>3.5914999999999999</v>
      </c>
      <c r="BX1820" s="39">
        <f t="shared" si="546"/>
        <v>4.0817467639575394E-3</v>
      </c>
      <c r="BY1820" s="41">
        <v>44952</v>
      </c>
      <c r="BZ1820">
        <v>12.95</v>
      </c>
      <c r="CA1820">
        <v>10.046799999999999</v>
      </c>
    </row>
    <row r="1821" spans="1:79">
      <c r="A1821" s="41">
        <v>44662</v>
      </c>
      <c r="B1821">
        <v>8.9</v>
      </c>
      <c r="C1821">
        <v>5.9069000000000003</v>
      </c>
      <c r="D1821" s="34">
        <f t="shared" si="532"/>
        <v>9.071030783422836E-3</v>
      </c>
      <c r="E1821" s="41">
        <v>44662</v>
      </c>
      <c r="F1821">
        <v>1.91</v>
      </c>
      <c r="G1821">
        <v>1.91</v>
      </c>
      <c r="H1821" s="39">
        <f t="shared" si="533"/>
        <v>-4.0201005025125663E-2</v>
      </c>
      <c r="L1821" s="38"/>
      <c r="M1821" s="41">
        <v>44662</v>
      </c>
      <c r="N1821">
        <v>6.03</v>
      </c>
      <c r="O1821">
        <v>4.0290999999999997</v>
      </c>
      <c r="P1821" s="43">
        <f t="shared" si="534"/>
        <v>-1.6601417315031399E-3</v>
      </c>
      <c r="Q1821" s="41">
        <v>44662</v>
      </c>
      <c r="R1821">
        <v>2.5</v>
      </c>
      <c r="S1821">
        <v>1.857</v>
      </c>
      <c r="T1821" s="39">
        <f t="shared" si="535"/>
        <v>0</v>
      </c>
      <c r="U1821" s="42">
        <v>44664.62533333333</v>
      </c>
      <c r="V1821" s="44">
        <v>8.4</v>
      </c>
      <c r="W1821" s="44">
        <v>6.6050000000000004</v>
      </c>
      <c r="X1821" s="43">
        <f t="shared" si="547"/>
        <v>0</v>
      </c>
      <c r="Y1821" s="42">
        <v>44664.62533333333</v>
      </c>
      <c r="Z1821" s="44">
        <v>9</v>
      </c>
      <c r="AA1821" s="44">
        <v>7.2949999999999999</v>
      </c>
      <c r="AB1821" s="43">
        <f t="shared" si="548"/>
        <v>1.1368362678497137E-2</v>
      </c>
      <c r="AC1821" s="42">
        <v>44664.62533333333</v>
      </c>
      <c r="AD1821" s="44">
        <v>22.1</v>
      </c>
      <c r="AE1821" s="44">
        <v>19.116</v>
      </c>
      <c r="AF1821" s="43">
        <f t="shared" si="549"/>
        <v>0</v>
      </c>
      <c r="AG1821" s="41">
        <v>44662</v>
      </c>
      <c r="AH1821">
        <v>15.49</v>
      </c>
      <c r="AI1821">
        <v>6.7182000000000004</v>
      </c>
      <c r="AJ1821" s="39">
        <f t="shared" si="536"/>
        <v>-6.5450867223983513E-4</v>
      </c>
      <c r="AK1821" s="45">
        <v>44869</v>
      </c>
      <c r="AL1821">
        <v>16.899999999999999</v>
      </c>
      <c r="AM1821">
        <v>12.501300000000001</v>
      </c>
      <c r="AN1821" s="39">
        <f t="shared" si="537"/>
        <v>0</v>
      </c>
      <c r="AO1821" s="41">
        <v>44662</v>
      </c>
      <c r="AP1821">
        <v>8.99</v>
      </c>
      <c r="AQ1821">
        <v>8.2847000000000008</v>
      </c>
      <c r="AR1821" s="18">
        <f t="shared" si="538"/>
        <v>0</v>
      </c>
      <c r="AS1821" s="41">
        <v>44662</v>
      </c>
      <c r="AT1821">
        <v>10</v>
      </c>
      <c r="AU1821">
        <v>8.7616999999999994</v>
      </c>
      <c r="AV1821" s="39">
        <f t="shared" si="539"/>
        <v>0</v>
      </c>
      <c r="AW1821" s="41">
        <v>44662</v>
      </c>
      <c r="AX1821">
        <v>9.6999999999999993</v>
      </c>
      <c r="AY1821">
        <v>6.6391999999999998</v>
      </c>
      <c r="AZ1821" s="39">
        <f t="shared" si="540"/>
        <v>0</v>
      </c>
      <c r="BA1821" s="41">
        <v>44662</v>
      </c>
      <c r="BB1821">
        <v>7.05</v>
      </c>
      <c r="BC1821">
        <v>4.6585999999999999</v>
      </c>
      <c r="BD1821" s="39">
        <f t="shared" si="541"/>
        <v>0</v>
      </c>
      <c r="BE1821" s="41">
        <v>44662</v>
      </c>
      <c r="BF1821">
        <v>11</v>
      </c>
      <c r="BG1821">
        <v>8.5065000000000008</v>
      </c>
      <c r="BH1821" s="39">
        <f t="shared" si="542"/>
        <v>0</v>
      </c>
      <c r="BI1821" s="41">
        <v>44662</v>
      </c>
      <c r="BJ1821">
        <v>1.33</v>
      </c>
      <c r="BK1821">
        <v>1.33</v>
      </c>
      <c r="BL1821" s="39">
        <f t="shared" si="543"/>
        <v>0</v>
      </c>
      <c r="BM1821" s="41">
        <v>44662</v>
      </c>
      <c r="BN1821">
        <v>7.36</v>
      </c>
      <c r="BO1821">
        <v>5.4265999999999996</v>
      </c>
      <c r="BP1821" s="46">
        <f t="shared" si="544"/>
        <v>8.2306820504244992E-3</v>
      </c>
      <c r="BQ1821" s="41">
        <v>44662</v>
      </c>
      <c r="BR1821">
        <v>8.27</v>
      </c>
      <c r="BS1821">
        <v>7.3878000000000004</v>
      </c>
      <c r="BT1821" s="18">
        <f t="shared" si="545"/>
        <v>-1.2032392823826416E-3</v>
      </c>
      <c r="BU1821" s="41">
        <v>44662</v>
      </c>
      <c r="BV1821">
        <v>4.9000000000000004</v>
      </c>
      <c r="BW1821">
        <v>3.5769000000000002</v>
      </c>
      <c r="BX1821" s="39">
        <f t="shared" si="546"/>
        <v>-4.065153835444724E-3</v>
      </c>
      <c r="BY1821" s="41">
        <v>44953</v>
      </c>
      <c r="BZ1821">
        <v>12.78</v>
      </c>
      <c r="CA1821">
        <v>9.9148999999999994</v>
      </c>
    </row>
    <row r="1822" spans="1:79">
      <c r="A1822" s="41">
        <v>44663</v>
      </c>
      <c r="B1822">
        <v>9.07</v>
      </c>
      <c r="C1822">
        <v>6.0197000000000003</v>
      </c>
      <c r="D1822" s="34">
        <f t="shared" si="532"/>
        <v>1.9096311093805551E-2</v>
      </c>
      <c r="E1822" s="41">
        <v>44663</v>
      </c>
      <c r="F1822">
        <v>1.91</v>
      </c>
      <c r="G1822">
        <v>1.91</v>
      </c>
      <c r="H1822" s="39">
        <f t="shared" si="533"/>
        <v>0</v>
      </c>
      <c r="L1822" s="38"/>
      <c r="M1822" s="41">
        <v>44663</v>
      </c>
      <c r="N1822">
        <v>6.03</v>
      </c>
      <c r="O1822">
        <v>4.0290999999999997</v>
      </c>
      <c r="P1822" s="43">
        <f t="shared" si="534"/>
        <v>0</v>
      </c>
      <c r="Q1822" s="41">
        <v>44663</v>
      </c>
      <c r="R1822">
        <v>2.46</v>
      </c>
      <c r="S1822">
        <v>1.8272999999999999</v>
      </c>
      <c r="T1822" s="39">
        <f t="shared" si="535"/>
        <v>-1.5993537964458838E-2</v>
      </c>
      <c r="U1822" s="42">
        <v>44665.62533333333</v>
      </c>
      <c r="V1822" s="44">
        <v>8.41</v>
      </c>
      <c r="W1822" s="44">
        <v>6.6130000000000004</v>
      </c>
      <c r="X1822" s="43">
        <f t="shared" si="547"/>
        <v>1.2112036336109019E-3</v>
      </c>
      <c r="Y1822" s="42">
        <v>44665.62533333333</v>
      </c>
      <c r="Z1822" s="44">
        <v>9</v>
      </c>
      <c r="AA1822" s="44">
        <v>7.2949999999999999</v>
      </c>
      <c r="AB1822" s="43">
        <f t="shared" si="548"/>
        <v>0</v>
      </c>
      <c r="AC1822" s="42">
        <v>44665.62533333333</v>
      </c>
      <c r="AD1822" s="44">
        <v>22.09</v>
      </c>
      <c r="AE1822" s="44">
        <v>19.106999999999999</v>
      </c>
      <c r="AF1822" s="43">
        <f t="shared" si="549"/>
        <v>-4.7080979284370902E-4</v>
      </c>
      <c r="AG1822" s="41">
        <v>44663</v>
      </c>
      <c r="AH1822">
        <v>15.5</v>
      </c>
      <c r="AI1822">
        <v>6.7225999999999999</v>
      </c>
      <c r="AJ1822" s="39">
        <f t="shared" si="536"/>
        <v>6.5493733440497677E-4</v>
      </c>
      <c r="AK1822" s="45">
        <v>44899</v>
      </c>
      <c r="AL1822">
        <v>16.850000000000001</v>
      </c>
      <c r="AM1822">
        <v>12.4643</v>
      </c>
      <c r="AN1822" s="39">
        <f t="shared" si="537"/>
        <v>-2.9596921920120953E-3</v>
      </c>
      <c r="AO1822" s="41">
        <v>44663</v>
      </c>
      <c r="AP1822">
        <v>8.99</v>
      </c>
      <c r="AQ1822">
        <v>8.2847000000000008</v>
      </c>
      <c r="AR1822" s="18">
        <f t="shared" si="538"/>
        <v>0</v>
      </c>
      <c r="AS1822" s="41">
        <v>44663</v>
      </c>
      <c r="AT1822">
        <v>9.99</v>
      </c>
      <c r="AU1822">
        <v>8.7529000000000003</v>
      </c>
      <c r="AV1822" s="39">
        <f t="shared" si="539"/>
        <v>-1.0043712978073925E-3</v>
      </c>
      <c r="AW1822" s="41">
        <v>44663</v>
      </c>
      <c r="AX1822">
        <v>9.7899999999999991</v>
      </c>
      <c r="AY1822">
        <v>6.7008000000000001</v>
      </c>
      <c r="AZ1822" s="39">
        <f t="shared" si="540"/>
        <v>9.2782262923244256E-3</v>
      </c>
      <c r="BA1822" s="41">
        <v>44663</v>
      </c>
      <c r="BB1822">
        <v>7.12</v>
      </c>
      <c r="BC1822">
        <v>4.7047999999999996</v>
      </c>
      <c r="BD1822" s="39">
        <f t="shared" si="541"/>
        <v>9.9171424891597894E-3</v>
      </c>
      <c r="BE1822" s="41">
        <v>44663</v>
      </c>
      <c r="BF1822">
        <v>11</v>
      </c>
      <c r="BG1822">
        <v>8.5065000000000008</v>
      </c>
      <c r="BH1822" s="39">
        <f t="shared" si="542"/>
        <v>0</v>
      </c>
      <c r="BI1822" s="41">
        <v>44663</v>
      </c>
      <c r="BJ1822">
        <v>1.32</v>
      </c>
      <c r="BK1822">
        <v>1.32</v>
      </c>
      <c r="BL1822" s="39">
        <f t="shared" si="543"/>
        <v>-7.5187969924812095E-3</v>
      </c>
      <c r="BM1822" s="41">
        <v>44663</v>
      </c>
      <c r="BN1822">
        <v>7.48</v>
      </c>
      <c r="BO1822">
        <v>5.5149999999999997</v>
      </c>
      <c r="BP1822" s="46">
        <f t="shared" si="544"/>
        <v>1.629012641432942E-2</v>
      </c>
      <c r="BQ1822" s="41">
        <v>44663</v>
      </c>
      <c r="BR1822">
        <v>8.25</v>
      </c>
      <c r="BS1822">
        <v>7.3699000000000003</v>
      </c>
      <c r="BT1822" s="18">
        <f t="shared" si="545"/>
        <v>-2.4229134519072018E-3</v>
      </c>
      <c r="BU1822" s="41">
        <v>44663</v>
      </c>
      <c r="BV1822">
        <v>4.93</v>
      </c>
      <c r="BW1822">
        <v>3.5988000000000002</v>
      </c>
      <c r="BX1822" s="39">
        <f t="shared" si="546"/>
        <v>6.1226201459364336E-3</v>
      </c>
      <c r="BY1822" s="41">
        <v>44956</v>
      </c>
      <c r="BZ1822">
        <v>12.78</v>
      </c>
      <c r="CA1822">
        <v>9.9148999999999994</v>
      </c>
    </row>
    <row r="1823" spans="1:79">
      <c r="A1823" s="41">
        <v>44664</v>
      </c>
      <c r="B1823">
        <v>9.2899999999999991</v>
      </c>
      <c r="C1823">
        <v>6.1657000000000002</v>
      </c>
      <c r="D1823" s="34">
        <f t="shared" si="532"/>
        <v>2.425370035051579E-2</v>
      </c>
      <c r="E1823" s="41">
        <v>44664</v>
      </c>
      <c r="F1823">
        <v>1.83</v>
      </c>
      <c r="G1823">
        <v>1.83</v>
      </c>
      <c r="H1823" s="39">
        <f t="shared" si="533"/>
        <v>-4.1884816753926621E-2</v>
      </c>
      <c r="L1823" s="38"/>
      <c r="M1823" s="41">
        <v>44664</v>
      </c>
      <c r="N1823">
        <v>6.05</v>
      </c>
      <c r="O1823">
        <v>4.0425000000000004</v>
      </c>
      <c r="P1823" s="43">
        <f t="shared" si="534"/>
        <v>3.3258047702962811E-3</v>
      </c>
      <c r="Q1823" s="41">
        <v>44664</v>
      </c>
      <c r="R1823">
        <v>2.4900000000000002</v>
      </c>
      <c r="S1823">
        <v>1.8495999999999999</v>
      </c>
      <c r="T1823" s="39">
        <f t="shared" si="535"/>
        <v>1.2203797953264373E-2</v>
      </c>
      <c r="U1823" s="42">
        <v>44666.62533333333</v>
      </c>
      <c r="V1823" s="44">
        <v>8.41</v>
      </c>
      <c r="W1823" s="44">
        <v>6.6130000000000004</v>
      </c>
      <c r="X1823" s="43">
        <f t="shared" si="547"/>
        <v>0</v>
      </c>
      <c r="Y1823" s="42">
        <v>44666.62533333333</v>
      </c>
      <c r="Z1823" s="44">
        <v>8.8000000000000007</v>
      </c>
      <c r="AA1823" s="44">
        <v>7.1319999999999997</v>
      </c>
      <c r="AB1823" s="43">
        <f t="shared" si="548"/>
        <v>-2.234407128169983E-2</v>
      </c>
      <c r="AC1823" s="42">
        <v>44666.62533333333</v>
      </c>
      <c r="AD1823" s="44">
        <v>23.08</v>
      </c>
      <c r="AE1823" s="44">
        <v>19.963000000000001</v>
      </c>
      <c r="AF1823" s="43">
        <f t="shared" si="549"/>
        <v>4.4800334955775456E-2</v>
      </c>
      <c r="AG1823" s="41">
        <v>44664</v>
      </c>
      <c r="AH1823">
        <v>15.5</v>
      </c>
      <c r="AI1823">
        <v>6.7225999999999999</v>
      </c>
      <c r="AJ1823" s="39">
        <f t="shared" si="536"/>
        <v>0</v>
      </c>
      <c r="AK1823" s="45" t="s">
        <v>1363</v>
      </c>
      <c r="AL1823">
        <v>16.8</v>
      </c>
      <c r="AM1823">
        <v>12.4274</v>
      </c>
      <c r="AN1823" s="39">
        <f t="shared" si="537"/>
        <v>-2.9604550596503028E-3</v>
      </c>
      <c r="AO1823" s="41">
        <v>44664</v>
      </c>
      <c r="AP1823">
        <v>8.6</v>
      </c>
      <c r="AQ1823">
        <v>7.9253</v>
      </c>
      <c r="AR1823" s="18">
        <f t="shared" si="538"/>
        <v>-4.338117252284341E-2</v>
      </c>
      <c r="AS1823" s="41">
        <v>44664</v>
      </c>
      <c r="AT1823">
        <v>9.98</v>
      </c>
      <c r="AU1823">
        <v>8.7440999999999995</v>
      </c>
      <c r="AV1823" s="39">
        <f t="shared" si="539"/>
        <v>-1.0053810737013797E-3</v>
      </c>
      <c r="AW1823" s="41">
        <v>44664</v>
      </c>
      <c r="AX1823">
        <v>9.7899999999999991</v>
      </c>
      <c r="AY1823">
        <v>6.7008000000000001</v>
      </c>
      <c r="AZ1823" s="39">
        <f t="shared" si="540"/>
        <v>0</v>
      </c>
      <c r="BA1823" s="41">
        <v>44664</v>
      </c>
      <c r="BB1823">
        <v>7.12</v>
      </c>
      <c r="BC1823">
        <v>4.7047999999999996</v>
      </c>
      <c r="BD1823" s="39">
        <f t="shared" si="541"/>
        <v>0</v>
      </c>
      <c r="BE1823" s="41">
        <v>44664</v>
      </c>
      <c r="BF1823">
        <v>11</v>
      </c>
      <c r="BG1823">
        <v>8.5065000000000008</v>
      </c>
      <c r="BH1823" s="39">
        <f t="shared" si="542"/>
        <v>0</v>
      </c>
      <c r="BI1823" s="41">
        <v>44664</v>
      </c>
      <c r="BJ1823">
        <v>1.33</v>
      </c>
      <c r="BK1823">
        <v>1.33</v>
      </c>
      <c r="BL1823" s="39">
        <f t="shared" si="543"/>
        <v>7.575757575757582E-3</v>
      </c>
      <c r="BM1823" s="41">
        <v>44664</v>
      </c>
      <c r="BN1823">
        <v>7.47</v>
      </c>
      <c r="BO1823">
        <v>5.5076999999999998</v>
      </c>
      <c r="BP1823" s="46">
        <f t="shared" si="544"/>
        <v>-1.3236627379872824E-3</v>
      </c>
      <c r="BQ1823" s="41">
        <v>44664</v>
      </c>
      <c r="BR1823">
        <v>8.25</v>
      </c>
      <c r="BS1823">
        <v>7.3699000000000003</v>
      </c>
      <c r="BT1823" s="18">
        <f t="shared" si="545"/>
        <v>0</v>
      </c>
      <c r="BU1823" s="41">
        <v>44664</v>
      </c>
      <c r="BV1823">
        <v>4.9000000000000004</v>
      </c>
      <c r="BW1823">
        <v>3.5769000000000002</v>
      </c>
      <c r="BX1823" s="39">
        <f t="shared" si="546"/>
        <v>-6.0853617872624289E-3</v>
      </c>
      <c r="BY1823" s="41">
        <v>44957</v>
      </c>
      <c r="BZ1823">
        <v>12.84</v>
      </c>
      <c r="CA1823">
        <v>9.9614999999999991</v>
      </c>
    </row>
    <row r="1824" spans="1:79">
      <c r="A1824" s="41">
        <v>44665</v>
      </c>
      <c r="B1824">
        <v>9.2899999999999991</v>
      </c>
      <c r="C1824">
        <v>6.1657000000000002</v>
      </c>
      <c r="D1824" s="34">
        <f t="shared" si="532"/>
        <v>0</v>
      </c>
      <c r="E1824" s="41">
        <v>44665</v>
      </c>
      <c r="F1824">
        <v>1.83</v>
      </c>
      <c r="G1824">
        <v>1.83</v>
      </c>
      <c r="H1824" s="39">
        <f t="shared" si="533"/>
        <v>0</v>
      </c>
      <c r="L1824" s="38"/>
      <c r="M1824" s="41">
        <v>44665</v>
      </c>
      <c r="N1824">
        <v>6.05</v>
      </c>
      <c r="O1824">
        <v>4.0425000000000004</v>
      </c>
      <c r="P1824" s="43">
        <f t="shared" si="534"/>
        <v>0</v>
      </c>
      <c r="Q1824" s="41">
        <v>44665</v>
      </c>
      <c r="R1824">
        <v>2.46</v>
      </c>
      <c r="S1824">
        <v>1.8272999999999999</v>
      </c>
      <c r="T1824" s="39">
        <f t="shared" si="535"/>
        <v>-1.2056660899653973E-2</v>
      </c>
      <c r="U1824" s="42">
        <v>44669.62533333333</v>
      </c>
      <c r="V1824" s="44">
        <v>8.5</v>
      </c>
      <c r="W1824" s="44">
        <v>6.6840000000000002</v>
      </c>
      <c r="X1824" s="43">
        <f t="shared" si="547"/>
        <v>1.0736428247391461E-2</v>
      </c>
      <c r="Y1824" s="42">
        <v>44669.62533333333</v>
      </c>
      <c r="Z1824" s="44">
        <v>9</v>
      </c>
      <c r="AA1824" s="44">
        <v>7.2949999999999999</v>
      </c>
      <c r="AB1824" s="43">
        <f t="shared" si="548"/>
        <v>2.2854739203589491E-2</v>
      </c>
      <c r="AC1824" s="42">
        <v>44669.62533333333</v>
      </c>
      <c r="AD1824" s="44">
        <v>22.13</v>
      </c>
      <c r="AE1824" s="44">
        <v>19.140999999999998</v>
      </c>
      <c r="AF1824" s="43">
        <f t="shared" si="549"/>
        <v>-4.1176175925462237E-2</v>
      </c>
      <c r="AG1824" s="41">
        <v>44665</v>
      </c>
      <c r="AH1824">
        <v>15.45</v>
      </c>
      <c r="AI1824">
        <v>6.7008999999999999</v>
      </c>
      <c r="AJ1824" s="39">
        <f t="shared" si="536"/>
        <v>-3.227917769910459E-3</v>
      </c>
      <c r="AK1824" s="45" t="s">
        <v>1364</v>
      </c>
      <c r="AL1824">
        <v>16.89</v>
      </c>
      <c r="AM1824">
        <v>12.4939</v>
      </c>
      <c r="AN1824" s="39">
        <f t="shared" si="537"/>
        <v>5.3510790672223925E-3</v>
      </c>
      <c r="AO1824" s="41">
        <v>44665</v>
      </c>
      <c r="AP1824">
        <v>8.9</v>
      </c>
      <c r="AQ1824">
        <v>8.2018000000000004</v>
      </c>
      <c r="AR1824" s="18">
        <f t="shared" si="538"/>
        <v>3.4888269213783754E-2</v>
      </c>
      <c r="AS1824" s="41">
        <v>44665</v>
      </c>
      <c r="AT1824">
        <v>9.98</v>
      </c>
      <c r="AU1824">
        <v>8.7440999999999995</v>
      </c>
      <c r="AV1824" s="39">
        <f t="shared" si="539"/>
        <v>0</v>
      </c>
      <c r="AW1824" s="41">
        <v>44665</v>
      </c>
      <c r="AX1824">
        <v>9.7899999999999991</v>
      </c>
      <c r="AY1824">
        <v>6.7008000000000001</v>
      </c>
      <c r="AZ1824" s="39">
        <f t="shared" si="540"/>
        <v>0</v>
      </c>
      <c r="BA1824" s="41">
        <v>44665</v>
      </c>
      <c r="BB1824">
        <v>7.12</v>
      </c>
      <c r="BC1824">
        <v>4.7047999999999996</v>
      </c>
      <c r="BD1824" s="39">
        <f t="shared" si="541"/>
        <v>0</v>
      </c>
      <c r="BE1824" s="41">
        <v>44665</v>
      </c>
      <c r="BF1824">
        <v>11</v>
      </c>
      <c r="BG1824">
        <v>8.5065000000000008</v>
      </c>
      <c r="BH1824" s="39">
        <f t="shared" si="542"/>
        <v>0</v>
      </c>
      <c r="BI1824" s="41">
        <v>44665</v>
      </c>
      <c r="BJ1824">
        <v>1.36</v>
      </c>
      <c r="BK1824">
        <v>1.36</v>
      </c>
      <c r="BL1824" s="39">
        <f t="shared" si="543"/>
        <v>2.2556390977443629E-2</v>
      </c>
      <c r="BM1824" s="41">
        <v>44665</v>
      </c>
      <c r="BN1824">
        <v>7.44</v>
      </c>
      <c r="BO1824">
        <v>5.4855999999999998</v>
      </c>
      <c r="BP1824" s="46">
        <f t="shared" si="544"/>
        <v>-4.0125642282622526E-3</v>
      </c>
      <c r="BQ1824" s="41">
        <v>44665</v>
      </c>
      <c r="BR1824">
        <v>8.25</v>
      </c>
      <c r="BS1824">
        <v>7.3699000000000003</v>
      </c>
      <c r="BT1824" s="18">
        <f t="shared" si="545"/>
        <v>0</v>
      </c>
      <c r="BU1824" s="41">
        <v>44665</v>
      </c>
      <c r="BV1824">
        <v>4.92</v>
      </c>
      <c r="BW1824">
        <v>3.5914999999999999</v>
      </c>
      <c r="BX1824" s="39">
        <f t="shared" si="546"/>
        <v>4.0817467639575394E-3</v>
      </c>
      <c r="BY1824" s="41">
        <v>44958</v>
      </c>
      <c r="BZ1824">
        <v>12.84</v>
      </c>
      <c r="CA1824">
        <v>9.9614999999999991</v>
      </c>
    </row>
    <row r="1825" spans="1:79">
      <c r="A1825" s="41">
        <v>44666</v>
      </c>
      <c r="B1825">
        <v>9</v>
      </c>
      <c r="C1825">
        <v>5.9733000000000001</v>
      </c>
      <c r="D1825" s="34">
        <f t="shared" si="532"/>
        <v>-3.1204891577598669E-2</v>
      </c>
      <c r="E1825" s="41">
        <v>44666</v>
      </c>
      <c r="F1825">
        <v>1.75</v>
      </c>
      <c r="G1825">
        <v>1.75</v>
      </c>
      <c r="H1825" s="39">
        <f t="shared" si="533"/>
        <v>-4.3715846994535554E-2</v>
      </c>
      <c r="L1825" s="38"/>
      <c r="M1825" s="41">
        <v>44666</v>
      </c>
      <c r="N1825">
        <v>6.03</v>
      </c>
      <c r="O1825">
        <v>4.0290999999999997</v>
      </c>
      <c r="P1825" s="43">
        <f t="shared" si="534"/>
        <v>-3.3147804576377842E-3</v>
      </c>
      <c r="Q1825" s="41">
        <v>44666</v>
      </c>
      <c r="R1825">
        <v>2.46</v>
      </c>
      <c r="S1825">
        <v>1.8272999999999999</v>
      </c>
      <c r="T1825" s="39">
        <f t="shared" si="535"/>
        <v>0</v>
      </c>
      <c r="U1825" s="42">
        <v>44670.62533333333</v>
      </c>
      <c r="V1825" s="44">
        <v>8.4</v>
      </c>
      <c r="W1825" s="44">
        <v>6.6050000000000004</v>
      </c>
      <c r="X1825" s="43">
        <f t="shared" si="547"/>
        <v>-1.1819269898264472E-2</v>
      </c>
      <c r="Y1825" s="42">
        <v>44670.62533333333</v>
      </c>
      <c r="Z1825" s="44">
        <v>9</v>
      </c>
      <c r="AA1825" s="44">
        <v>7.2949999999999999</v>
      </c>
      <c r="AB1825" s="43">
        <f t="shared" si="548"/>
        <v>0</v>
      </c>
      <c r="AC1825" s="42">
        <v>44670.62533333333</v>
      </c>
      <c r="AD1825" s="44">
        <v>22.13</v>
      </c>
      <c r="AE1825" s="44">
        <v>19.140999999999998</v>
      </c>
      <c r="AF1825" s="43">
        <f t="shared" si="549"/>
        <v>0</v>
      </c>
      <c r="AG1825" s="41">
        <v>44666</v>
      </c>
      <c r="AH1825">
        <v>15.5</v>
      </c>
      <c r="AI1825">
        <v>6.7225999999999999</v>
      </c>
      <c r="AJ1825" s="39">
        <f t="shared" si="536"/>
        <v>3.2383709650942488E-3</v>
      </c>
      <c r="AK1825" s="45" t="s">
        <v>1365</v>
      </c>
      <c r="AL1825">
        <v>16.899999999999999</v>
      </c>
      <c r="AM1825">
        <v>12.501300000000001</v>
      </c>
      <c r="AN1825" s="39">
        <f t="shared" si="537"/>
        <v>5.9228903705012183E-4</v>
      </c>
      <c r="AO1825" s="41">
        <v>44666</v>
      </c>
      <c r="AP1825">
        <v>8.99</v>
      </c>
      <c r="AQ1825">
        <v>8.2847000000000008</v>
      </c>
      <c r="AR1825" s="18">
        <f t="shared" si="538"/>
        <v>1.0107537369845694E-2</v>
      </c>
      <c r="AS1825" s="41">
        <v>44666</v>
      </c>
      <c r="AT1825">
        <v>9.98</v>
      </c>
      <c r="AU1825">
        <v>8.7440999999999995</v>
      </c>
      <c r="AV1825" s="39">
        <f t="shared" si="539"/>
        <v>0</v>
      </c>
      <c r="AW1825" s="41">
        <v>44666</v>
      </c>
      <c r="AX1825">
        <v>9.77</v>
      </c>
      <c r="AY1825">
        <v>6.6871</v>
      </c>
      <c r="AZ1825" s="39">
        <f t="shared" si="540"/>
        <v>-2.0445319961795673E-3</v>
      </c>
      <c r="BA1825" s="41">
        <v>44666</v>
      </c>
      <c r="BB1825">
        <v>7.1</v>
      </c>
      <c r="BC1825">
        <v>4.6916000000000002</v>
      </c>
      <c r="BD1825" s="39">
        <f t="shared" si="541"/>
        <v>-2.8056452984185163E-3</v>
      </c>
      <c r="BE1825" s="41">
        <v>44666</v>
      </c>
      <c r="BF1825">
        <v>11</v>
      </c>
      <c r="BG1825">
        <v>8.5065000000000008</v>
      </c>
      <c r="BH1825" s="39">
        <f t="shared" si="542"/>
        <v>0</v>
      </c>
      <c r="BI1825" s="41">
        <v>44666</v>
      </c>
      <c r="BJ1825">
        <v>1.36</v>
      </c>
      <c r="BK1825">
        <v>1.36</v>
      </c>
      <c r="BL1825" s="39">
        <f t="shared" si="543"/>
        <v>0</v>
      </c>
      <c r="BM1825" s="41">
        <v>44666</v>
      </c>
      <c r="BN1825">
        <v>7.43</v>
      </c>
      <c r="BO1825">
        <v>5.4782000000000002</v>
      </c>
      <c r="BP1825" s="46">
        <f t="shared" si="544"/>
        <v>-1.3489864372173744E-3</v>
      </c>
      <c r="BQ1825" s="41">
        <v>44666</v>
      </c>
      <c r="BR1825">
        <v>8.25</v>
      </c>
      <c r="BS1825">
        <v>7.3699000000000003</v>
      </c>
      <c r="BT1825" s="18">
        <f t="shared" si="545"/>
        <v>0</v>
      </c>
      <c r="BU1825" s="41">
        <v>44666</v>
      </c>
      <c r="BV1825">
        <v>4.88</v>
      </c>
      <c r="BW1825">
        <v>3.5623</v>
      </c>
      <c r="BX1825" s="39">
        <f t="shared" si="546"/>
        <v>-8.1303076708895711E-3</v>
      </c>
      <c r="BY1825" s="41">
        <v>44959</v>
      </c>
      <c r="BZ1825">
        <v>12.83</v>
      </c>
      <c r="CA1825">
        <v>9.9536999999999995</v>
      </c>
    </row>
    <row r="1826" spans="1:79">
      <c r="A1826" s="41">
        <v>44669</v>
      </c>
      <c r="B1826">
        <v>8.82</v>
      </c>
      <c r="C1826">
        <v>5.8537999999999997</v>
      </c>
      <c r="D1826" s="34">
        <f t="shared" si="532"/>
        <v>-2.0005691996049148E-2</v>
      </c>
      <c r="E1826" s="41">
        <v>44669</v>
      </c>
      <c r="F1826">
        <v>1.8</v>
      </c>
      <c r="G1826">
        <v>1.8</v>
      </c>
      <c r="H1826" s="39">
        <f t="shared" si="533"/>
        <v>2.8571428571428598E-2</v>
      </c>
      <c r="L1826" s="38"/>
      <c r="M1826" s="41">
        <v>44669</v>
      </c>
      <c r="N1826">
        <v>6</v>
      </c>
      <c r="O1826">
        <v>4.0091000000000001</v>
      </c>
      <c r="P1826" s="43">
        <f t="shared" si="534"/>
        <v>-4.9638877168597393E-3</v>
      </c>
      <c r="Q1826" s="41">
        <v>44669</v>
      </c>
      <c r="R1826">
        <v>2.48</v>
      </c>
      <c r="S1826">
        <v>1.8421000000000001</v>
      </c>
      <c r="T1826" s="39">
        <f t="shared" si="535"/>
        <v>8.0993816012697138E-3</v>
      </c>
      <c r="U1826" s="42">
        <v>44671.62533333333</v>
      </c>
      <c r="V1826" s="44">
        <v>8.4</v>
      </c>
      <c r="W1826" s="44">
        <v>6.6050000000000004</v>
      </c>
      <c r="X1826" s="43">
        <f t="shared" si="547"/>
        <v>0</v>
      </c>
      <c r="Y1826" s="42">
        <v>44671.62533333333</v>
      </c>
      <c r="Z1826" s="44">
        <v>9</v>
      </c>
      <c r="AA1826" s="44">
        <v>7.2949999999999999</v>
      </c>
      <c r="AB1826" s="43">
        <f t="shared" si="548"/>
        <v>0</v>
      </c>
      <c r="AC1826" s="42">
        <v>44671.62533333333</v>
      </c>
      <c r="AD1826" s="44">
        <v>22.1</v>
      </c>
      <c r="AE1826" s="44">
        <v>19.116</v>
      </c>
      <c r="AF1826" s="43">
        <f t="shared" si="549"/>
        <v>-1.306096860143074E-3</v>
      </c>
      <c r="AG1826" s="41">
        <v>44669</v>
      </c>
      <c r="AH1826">
        <v>15.5</v>
      </c>
      <c r="AI1826">
        <v>6.7225999999999999</v>
      </c>
      <c r="AJ1826" s="39">
        <f t="shared" si="536"/>
        <v>0</v>
      </c>
      <c r="AK1826" s="45" t="s">
        <v>1366</v>
      </c>
      <c r="AL1826">
        <v>16.8</v>
      </c>
      <c r="AM1826">
        <v>12.4274</v>
      </c>
      <c r="AN1826" s="39">
        <f t="shared" si="537"/>
        <v>-5.9113852159375481E-3</v>
      </c>
      <c r="AO1826" s="41">
        <v>44669</v>
      </c>
      <c r="AP1826">
        <v>8.99</v>
      </c>
      <c r="AQ1826">
        <v>8.2847000000000008</v>
      </c>
      <c r="AR1826" s="18">
        <f t="shared" si="538"/>
        <v>0</v>
      </c>
      <c r="AS1826" s="41">
        <v>44669</v>
      </c>
      <c r="AT1826">
        <v>10</v>
      </c>
      <c r="AU1826">
        <v>8.7616999999999994</v>
      </c>
      <c r="AV1826" s="39">
        <f t="shared" si="539"/>
        <v>2.0127857641152134E-3</v>
      </c>
      <c r="AW1826" s="41">
        <v>44669</v>
      </c>
      <c r="AX1826">
        <v>9.6</v>
      </c>
      <c r="AY1826">
        <v>6.5707000000000004</v>
      </c>
      <c r="AZ1826" s="39">
        <f t="shared" si="540"/>
        <v>-1.7406648621973594E-2</v>
      </c>
      <c r="BA1826" s="41">
        <v>44669</v>
      </c>
      <c r="BB1826">
        <v>7.12</v>
      </c>
      <c r="BC1826">
        <v>4.7047999999999996</v>
      </c>
      <c r="BD1826" s="39">
        <f t="shared" si="541"/>
        <v>2.813539091141494E-3</v>
      </c>
      <c r="BE1826" s="41">
        <v>44669</v>
      </c>
      <c r="BF1826">
        <v>10.51</v>
      </c>
      <c r="BG1826">
        <v>8.1275999999999993</v>
      </c>
      <c r="BH1826" s="39">
        <f t="shared" si="542"/>
        <v>-4.4542408746253044E-2</v>
      </c>
      <c r="BI1826" s="41">
        <v>44669</v>
      </c>
      <c r="BJ1826">
        <v>1.36</v>
      </c>
      <c r="BK1826">
        <v>1.36</v>
      </c>
      <c r="BL1826" s="39">
        <f t="shared" si="543"/>
        <v>0</v>
      </c>
      <c r="BM1826" s="41">
        <v>44669</v>
      </c>
      <c r="BN1826">
        <v>7.44</v>
      </c>
      <c r="BO1826">
        <v>5.4855999999999998</v>
      </c>
      <c r="BP1826" s="46">
        <f t="shared" si="544"/>
        <v>1.3508086597786918E-3</v>
      </c>
      <c r="BQ1826" s="41">
        <v>44669</v>
      </c>
      <c r="BR1826">
        <v>8.25</v>
      </c>
      <c r="BS1826">
        <v>7.3699000000000003</v>
      </c>
      <c r="BT1826" s="18">
        <f t="shared" si="545"/>
        <v>0</v>
      </c>
      <c r="BU1826" s="41">
        <v>44669</v>
      </c>
      <c r="BV1826">
        <v>5</v>
      </c>
      <c r="BW1826">
        <v>3.6499000000000001</v>
      </c>
      <c r="BX1826" s="39">
        <f t="shared" si="546"/>
        <v>2.459085422339503E-2</v>
      </c>
      <c r="BY1826" s="41">
        <v>44960</v>
      </c>
      <c r="BZ1826">
        <v>12.82</v>
      </c>
      <c r="CA1826">
        <v>9.9459</v>
      </c>
    </row>
    <row r="1827" spans="1:79">
      <c r="A1827" s="41">
        <v>44670</v>
      </c>
      <c r="B1827">
        <v>9</v>
      </c>
      <c r="C1827">
        <v>5.9733000000000001</v>
      </c>
      <c r="D1827" s="34">
        <f t="shared" si="532"/>
        <v>2.0414089992825239E-2</v>
      </c>
      <c r="E1827" s="41">
        <v>44670</v>
      </c>
      <c r="F1827">
        <v>1.88</v>
      </c>
      <c r="G1827">
        <v>1.88</v>
      </c>
      <c r="H1827" s="39">
        <f t="shared" si="533"/>
        <v>4.4444444444444363E-2</v>
      </c>
      <c r="L1827" s="38"/>
      <c r="M1827" s="41">
        <v>44670</v>
      </c>
      <c r="N1827">
        <v>6</v>
      </c>
      <c r="O1827">
        <v>4.0091000000000001</v>
      </c>
      <c r="P1827" s="43">
        <f t="shared" si="534"/>
        <v>0</v>
      </c>
      <c r="Q1827" s="41">
        <v>44670</v>
      </c>
      <c r="R1827">
        <v>2.4700000000000002</v>
      </c>
      <c r="S1827">
        <v>1.8347</v>
      </c>
      <c r="T1827" s="39">
        <f t="shared" si="535"/>
        <v>-4.0171543347267101E-3</v>
      </c>
      <c r="U1827" s="42">
        <v>44672.62533333333</v>
      </c>
      <c r="V1827" s="44">
        <v>8.5</v>
      </c>
      <c r="W1827" s="44">
        <v>6.6840000000000002</v>
      </c>
      <c r="X1827" s="43">
        <f t="shared" si="547"/>
        <v>1.1960635881907605E-2</v>
      </c>
      <c r="Y1827" s="42">
        <v>44672.62533333333</v>
      </c>
      <c r="Z1827" s="44">
        <v>9.1</v>
      </c>
      <c r="AA1827" s="44">
        <v>7.3760000000000003</v>
      </c>
      <c r="AB1827" s="43">
        <f t="shared" si="548"/>
        <v>1.1103495544893819E-2</v>
      </c>
      <c r="AC1827" s="42">
        <v>44672.62533333333</v>
      </c>
      <c r="AD1827" s="44">
        <v>22.1</v>
      </c>
      <c r="AE1827" s="44">
        <v>19.116</v>
      </c>
      <c r="AF1827" s="43">
        <f t="shared" si="549"/>
        <v>0</v>
      </c>
      <c r="AG1827" s="41">
        <v>44670</v>
      </c>
      <c r="AH1827">
        <v>15.49</v>
      </c>
      <c r="AI1827">
        <v>6.7182000000000004</v>
      </c>
      <c r="AJ1827" s="39">
        <f t="shared" si="536"/>
        <v>-6.5450867223983513E-4</v>
      </c>
      <c r="AK1827" s="45" t="s">
        <v>1367</v>
      </c>
      <c r="AL1827">
        <v>16.899999999999999</v>
      </c>
      <c r="AM1827">
        <v>12.501300000000001</v>
      </c>
      <c r="AN1827" s="39">
        <f t="shared" si="537"/>
        <v>5.9465374897404184E-3</v>
      </c>
      <c r="AO1827" s="41">
        <v>44670</v>
      </c>
      <c r="AP1827">
        <v>8.99</v>
      </c>
      <c r="AQ1827">
        <v>8.2847000000000008</v>
      </c>
      <c r="AR1827" s="18">
        <f t="shared" si="538"/>
        <v>0</v>
      </c>
      <c r="AS1827" s="41">
        <v>44670</v>
      </c>
      <c r="AT1827">
        <v>9.8000000000000007</v>
      </c>
      <c r="AU1827">
        <v>8.5863999999999994</v>
      </c>
      <c r="AV1827" s="39">
        <f t="shared" si="539"/>
        <v>-2.0007532784733557E-2</v>
      </c>
      <c r="AW1827" s="41">
        <v>44670</v>
      </c>
      <c r="AX1827">
        <v>9.5299999999999994</v>
      </c>
      <c r="AY1827">
        <v>6.5228000000000002</v>
      </c>
      <c r="AZ1827" s="39">
        <f t="shared" si="540"/>
        <v>-7.2899386671131348E-3</v>
      </c>
      <c r="BA1827" s="41">
        <v>44670</v>
      </c>
      <c r="BB1827">
        <v>7.15</v>
      </c>
      <c r="BC1827">
        <v>4.7245999999999997</v>
      </c>
      <c r="BD1827" s="39">
        <f t="shared" si="541"/>
        <v>4.2084679476279635E-3</v>
      </c>
      <c r="BE1827" s="41">
        <v>44670</v>
      </c>
      <c r="BF1827">
        <v>10.5</v>
      </c>
      <c r="BG1827">
        <v>8.1197999999999997</v>
      </c>
      <c r="BH1827" s="39">
        <f t="shared" si="542"/>
        <v>-9.5969289827250179E-4</v>
      </c>
      <c r="BI1827" s="41">
        <v>44670</v>
      </c>
      <c r="BJ1827">
        <v>1.37</v>
      </c>
      <c r="BK1827">
        <v>1.37</v>
      </c>
      <c r="BL1827" s="39">
        <f t="shared" si="543"/>
        <v>7.3529411764705942E-3</v>
      </c>
      <c r="BM1827" s="41">
        <v>44670</v>
      </c>
      <c r="BN1827">
        <v>7.44</v>
      </c>
      <c r="BO1827">
        <v>5.4855999999999998</v>
      </c>
      <c r="BP1827" s="46">
        <f t="shared" si="544"/>
        <v>0</v>
      </c>
      <c r="BQ1827" s="41">
        <v>44670</v>
      </c>
      <c r="BR1827">
        <v>8.19</v>
      </c>
      <c r="BS1827">
        <v>7.3163</v>
      </c>
      <c r="BT1827" s="18">
        <f t="shared" si="545"/>
        <v>-7.2728259542192315E-3</v>
      </c>
      <c r="BU1827" s="41">
        <v>44670</v>
      </c>
      <c r="BV1827">
        <v>4.91</v>
      </c>
      <c r="BW1827">
        <v>3.5842000000000001</v>
      </c>
      <c r="BX1827" s="39">
        <f t="shared" si="546"/>
        <v>-1.8000493164196305E-2</v>
      </c>
      <c r="BY1827" s="41">
        <v>44963</v>
      </c>
      <c r="BZ1827">
        <v>12.82</v>
      </c>
      <c r="CA1827">
        <v>9.9459</v>
      </c>
    </row>
    <row r="1828" spans="1:79">
      <c r="A1828" s="41">
        <v>44671</v>
      </c>
      <c r="B1828">
        <v>9</v>
      </c>
      <c r="C1828">
        <v>5.9733000000000001</v>
      </c>
      <c r="D1828" s="34">
        <f t="shared" si="532"/>
        <v>0</v>
      </c>
      <c r="E1828" s="41">
        <v>44671</v>
      </c>
      <c r="F1828">
        <v>1.88</v>
      </c>
      <c r="G1828">
        <v>1.88</v>
      </c>
      <c r="H1828" s="39">
        <f t="shared" si="533"/>
        <v>0</v>
      </c>
      <c r="L1828" s="38"/>
      <c r="M1828" s="41">
        <v>44671</v>
      </c>
      <c r="N1828">
        <v>6</v>
      </c>
      <c r="O1828">
        <v>4.0091000000000001</v>
      </c>
      <c r="P1828" s="43">
        <f t="shared" si="534"/>
        <v>0</v>
      </c>
      <c r="Q1828" s="41">
        <v>44671</v>
      </c>
      <c r="R1828">
        <v>2.46</v>
      </c>
      <c r="S1828">
        <v>1.8272999999999999</v>
      </c>
      <c r="T1828" s="39">
        <f t="shared" si="535"/>
        <v>-4.0333569520902999E-3</v>
      </c>
      <c r="U1828" s="42">
        <v>44673.62533333333</v>
      </c>
      <c r="V1828" s="44">
        <v>8.5</v>
      </c>
      <c r="W1828" s="44">
        <v>6.6840000000000002</v>
      </c>
      <c r="X1828" s="43">
        <f t="shared" si="547"/>
        <v>0</v>
      </c>
      <c r="Y1828" s="42">
        <v>44673.62533333333</v>
      </c>
      <c r="Z1828" s="44">
        <v>9</v>
      </c>
      <c r="AA1828" s="44">
        <v>7.2949999999999999</v>
      </c>
      <c r="AB1828" s="43">
        <f t="shared" si="548"/>
        <v>-1.0981561822125868E-2</v>
      </c>
      <c r="AC1828" s="42">
        <v>44673.62533333333</v>
      </c>
      <c r="AD1828" s="44">
        <v>22.1</v>
      </c>
      <c r="AE1828" s="44">
        <v>19.116</v>
      </c>
      <c r="AF1828" s="43">
        <f t="shared" si="549"/>
        <v>0</v>
      </c>
      <c r="AG1828" s="41">
        <v>44671</v>
      </c>
      <c r="AH1828">
        <v>15.49</v>
      </c>
      <c r="AI1828">
        <v>6.7182000000000004</v>
      </c>
      <c r="AJ1828" s="39">
        <f t="shared" si="536"/>
        <v>0</v>
      </c>
      <c r="AK1828" s="45" t="s">
        <v>1368</v>
      </c>
      <c r="AL1828">
        <v>16.8</v>
      </c>
      <c r="AM1828">
        <v>12.4274</v>
      </c>
      <c r="AN1828" s="39">
        <f t="shared" si="537"/>
        <v>-5.9113852159375481E-3</v>
      </c>
      <c r="AO1828" s="41">
        <v>44671</v>
      </c>
      <c r="AP1828">
        <v>8.99</v>
      </c>
      <c r="AQ1828">
        <v>8.2847000000000008</v>
      </c>
      <c r="AR1828" s="18">
        <f t="shared" si="538"/>
        <v>0</v>
      </c>
      <c r="AS1828" s="41">
        <v>44671</v>
      </c>
      <c r="AT1828">
        <v>9.8000000000000007</v>
      </c>
      <c r="AU1828">
        <v>8.5863999999999994</v>
      </c>
      <c r="AV1828" s="39">
        <f t="shared" si="539"/>
        <v>0</v>
      </c>
      <c r="AW1828" s="41">
        <v>44671</v>
      </c>
      <c r="AX1828">
        <v>9.5</v>
      </c>
      <c r="AY1828">
        <v>6.5023</v>
      </c>
      <c r="AZ1828" s="39">
        <f t="shared" si="540"/>
        <v>-3.1428221009382755E-3</v>
      </c>
      <c r="BA1828" s="41">
        <v>44671</v>
      </c>
      <c r="BB1828">
        <v>7.35</v>
      </c>
      <c r="BC1828">
        <v>4.8567999999999998</v>
      </c>
      <c r="BD1828" s="39">
        <f t="shared" si="541"/>
        <v>2.7981204758074779E-2</v>
      </c>
      <c r="BE1828" s="41">
        <v>44671</v>
      </c>
      <c r="BF1828">
        <v>10.5</v>
      </c>
      <c r="BG1828">
        <v>8.1197999999999997</v>
      </c>
      <c r="BH1828" s="39">
        <f t="shared" si="542"/>
        <v>0</v>
      </c>
      <c r="BI1828" s="41">
        <v>44671</v>
      </c>
      <c r="BJ1828">
        <v>1.37</v>
      </c>
      <c r="BK1828">
        <v>1.37</v>
      </c>
      <c r="BL1828" s="39">
        <f t="shared" si="543"/>
        <v>0</v>
      </c>
      <c r="BM1828" s="41">
        <v>44671</v>
      </c>
      <c r="BN1828">
        <v>7.55</v>
      </c>
      <c r="BO1828">
        <v>5.5667</v>
      </c>
      <c r="BP1828" s="46">
        <f t="shared" si="544"/>
        <v>1.4784162170045242E-2</v>
      </c>
      <c r="BQ1828" s="41">
        <v>44671</v>
      </c>
      <c r="BR1828">
        <v>8.25</v>
      </c>
      <c r="BS1828">
        <v>7.3699000000000003</v>
      </c>
      <c r="BT1828" s="18">
        <f t="shared" si="545"/>
        <v>7.3261074586881778E-3</v>
      </c>
      <c r="BU1828" s="41">
        <v>44671</v>
      </c>
      <c r="BV1828">
        <v>4.96</v>
      </c>
      <c r="BW1828">
        <v>3.6206999999999998</v>
      </c>
      <c r="BX1828" s="39">
        <f t="shared" si="546"/>
        <v>1.0183583505384676E-2</v>
      </c>
      <c r="BY1828" s="41">
        <v>44964</v>
      </c>
      <c r="BZ1828">
        <v>12.65</v>
      </c>
      <c r="CA1828">
        <v>9.8140999999999998</v>
      </c>
    </row>
    <row r="1829" spans="1:79">
      <c r="A1829" s="41">
        <v>44672</v>
      </c>
      <c r="B1829">
        <v>9</v>
      </c>
      <c r="C1829">
        <v>5.9733000000000001</v>
      </c>
      <c r="D1829" s="34">
        <f t="shared" si="532"/>
        <v>0</v>
      </c>
      <c r="E1829" s="41">
        <v>44672</v>
      </c>
      <c r="F1829">
        <v>1.9</v>
      </c>
      <c r="G1829">
        <v>1.9</v>
      </c>
      <c r="H1829" s="39">
        <f t="shared" si="533"/>
        <v>1.0638297872340436E-2</v>
      </c>
      <c r="L1829" s="38"/>
      <c r="M1829" s="41">
        <v>44672</v>
      </c>
      <c r="N1829">
        <v>6</v>
      </c>
      <c r="O1829">
        <v>4.0091000000000001</v>
      </c>
      <c r="P1829" s="43">
        <f t="shared" si="534"/>
        <v>0</v>
      </c>
      <c r="Q1829" s="41">
        <v>44672</v>
      </c>
      <c r="R1829">
        <v>2.5</v>
      </c>
      <c r="S1829">
        <v>1.857</v>
      </c>
      <c r="T1829" s="39">
        <f t="shared" si="535"/>
        <v>1.6253488753899228E-2</v>
      </c>
      <c r="U1829" s="42">
        <v>44676.62533333333</v>
      </c>
      <c r="V1829" s="44">
        <v>8.6999999999999993</v>
      </c>
      <c r="W1829" s="44">
        <v>6.8410000000000002</v>
      </c>
      <c r="X1829" s="43">
        <f t="shared" si="547"/>
        <v>2.348892878515859E-2</v>
      </c>
      <c r="Y1829" s="42">
        <v>44676.62533333333</v>
      </c>
      <c r="Z1829" s="44">
        <v>9</v>
      </c>
      <c r="AA1829" s="44">
        <v>7.2949999999999999</v>
      </c>
      <c r="AB1829" s="43">
        <f t="shared" si="548"/>
        <v>0</v>
      </c>
      <c r="AC1829" s="42">
        <v>44676.62533333333</v>
      </c>
      <c r="AD1829" s="44">
        <v>22.1</v>
      </c>
      <c r="AE1829" s="44">
        <v>19.116</v>
      </c>
      <c r="AF1829" s="43">
        <f t="shared" si="549"/>
        <v>0</v>
      </c>
      <c r="AG1829" s="41">
        <v>44672</v>
      </c>
      <c r="AH1829">
        <v>15.55</v>
      </c>
      <c r="AI1829">
        <v>6.7443</v>
      </c>
      <c r="AJ1829" s="39">
        <f t="shared" si="536"/>
        <v>3.8849691881753397E-3</v>
      </c>
      <c r="AK1829" s="45" t="s">
        <v>1369</v>
      </c>
      <c r="AL1829">
        <v>16.75</v>
      </c>
      <c r="AM1829">
        <v>12.3904</v>
      </c>
      <c r="AN1829" s="39">
        <f t="shared" si="537"/>
        <v>-2.9772921125899876E-3</v>
      </c>
      <c r="AO1829" s="41">
        <v>44672</v>
      </c>
      <c r="AP1829">
        <v>8.9700000000000006</v>
      </c>
      <c r="AQ1829">
        <v>8.2662999999999993</v>
      </c>
      <c r="AR1829" s="18">
        <f t="shared" si="538"/>
        <v>-2.2209615314980054E-3</v>
      </c>
      <c r="AS1829" s="41">
        <v>44672</v>
      </c>
      <c r="AT1829">
        <v>10</v>
      </c>
      <c r="AU1829">
        <v>8.7616999999999994</v>
      </c>
      <c r="AV1829" s="39">
        <f t="shared" si="539"/>
        <v>2.041600670828287E-2</v>
      </c>
      <c r="AW1829" s="41">
        <v>44672</v>
      </c>
      <c r="AX1829">
        <v>9.5</v>
      </c>
      <c r="AY1829">
        <v>6.5023</v>
      </c>
      <c r="AZ1829" s="39">
        <f t="shared" si="540"/>
        <v>0</v>
      </c>
      <c r="BA1829" s="41">
        <v>44672</v>
      </c>
      <c r="BB1829">
        <v>7.26</v>
      </c>
      <c r="BC1829">
        <v>4.7972999999999999</v>
      </c>
      <c r="BD1829" s="39">
        <f t="shared" si="541"/>
        <v>-1.2250864766924701E-2</v>
      </c>
      <c r="BE1829" s="41">
        <v>44672</v>
      </c>
      <c r="BF1829">
        <v>10.3</v>
      </c>
      <c r="BG1829">
        <v>7.9652000000000003</v>
      </c>
      <c r="BH1829" s="39">
        <f t="shared" si="542"/>
        <v>-1.9039877829503116E-2</v>
      </c>
      <c r="BI1829" s="41">
        <v>44672</v>
      </c>
      <c r="BJ1829">
        <v>1.36</v>
      </c>
      <c r="BK1829">
        <v>1.36</v>
      </c>
      <c r="BL1829" s="39">
        <f t="shared" si="543"/>
        <v>-7.2992700729927066E-3</v>
      </c>
      <c r="BM1829" s="41">
        <v>44672</v>
      </c>
      <c r="BN1829">
        <v>7.69</v>
      </c>
      <c r="BO1829">
        <v>5.6699000000000002</v>
      </c>
      <c r="BP1829" s="46">
        <f t="shared" si="544"/>
        <v>1.8538811144843476E-2</v>
      </c>
      <c r="BQ1829" s="41">
        <v>44672</v>
      </c>
      <c r="BR1829">
        <v>8.25</v>
      </c>
      <c r="BS1829">
        <v>7.3699000000000003</v>
      </c>
      <c r="BT1829" s="18">
        <f t="shared" si="545"/>
        <v>0</v>
      </c>
      <c r="BU1829" s="41">
        <v>44672</v>
      </c>
      <c r="BV1829">
        <v>4.95</v>
      </c>
      <c r="BW1829">
        <v>3.6133999999999999</v>
      </c>
      <c r="BX1829" s="39">
        <f t="shared" si="546"/>
        <v>-2.0161847156626791E-3</v>
      </c>
      <c r="BY1829" s="41">
        <v>44965</v>
      </c>
      <c r="BZ1829">
        <v>12.88</v>
      </c>
      <c r="CA1829">
        <v>9.9924999999999997</v>
      </c>
    </row>
    <row r="1830" spans="1:79">
      <c r="A1830" s="41">
        <v>44673</v>
      </c>
      <c r="B1830">
        <v>9.0399999999999991</v>
      </c>
      <c r="C1830">
        <v>5.9997999999999996</v>
      </c>
      <c r="D1830" s="34">
        <f t="shared" si="532"/>
        <v>4.4364086853162449E-3</v>
      </c>
      <c r="E1830" s="41">
        <v>44673</v>
      </c>
      <c r="F1830">
        <v>1.89</v>
      </c>
      <c r="G1830">
        <v>1.89</v>
      </c>
      <c r="H1830" s="39">
        <f t="shared" si="533"/>
        <v>-5.2631578947368472E-3</v>
      </c>
      <c r="L1830" s="38"/>
      <c r="M1830" s="41">
        <v>44673</v>
      </c>
      <c r="N1830">
        <v>6</v>
      </c>
      <c r="O1830">
        <v>4.0091000000000001</v>
      </c>
      <c r="P1830" s="43">
        <f t="shared" si="534"/>
        <v>0</v>
      </c>
      <c r="Q1830" s="41">
        <v>44673</v>
      </c>
      <c r="R1830">
        <v>2.5099999999999998</v>
      </c>
      <c r="S1830">
        <v>1.8644000000000001</v>
      </c>
      <c r="T1830" s="39">
        <f t="shared" si="535"/>
        <v>3.9849219170705833E-3</v>
      </c>
      <c r="U1830" s="42">
        <v>44677.62533333333</v>
      </c>
      <c r="V1830" s="44">
        <v>8.6999999999999993</v>
      </c>
      <c r="W1830" s="44">
        <v>6.8410000000000002</v>
      </c>
      <c r="X1830" s="43">
        <f t="shared" si="547"/>
        <v>0</v>
      </c>
      <c r="Y1830" s="42">
        <v>44677.62533333333</v>
      </c>
      <c r="Z1830" s="44">
        <v>9.27</v>
      </c>
      <c r="AA1830" s="44">
        <v>7.5129999999999999</v>
      </c>
      <c r="AB1830" s="43">
        <f t="shared" si="548"/>
        <v>2.988348183687457E-2</v>
      </c>
      <c r="AC1830" s="42">
        <v>44677.62533333333</v>
      </c>
      <c r="AD1830" s="44">
        <v>22.1</v>
      </c>
      <c r="AE1830" s="44">
        <v>19.116</v>
      </c>
      <c r="AF1830" s="43">
        <f t="shared" si="549"/>
        <v>0</v>
      </c>
      <c r="AG1830" s="41">
        <v>44673</v>
      </c>
      <c r="AH1830">
        <v>15.48</v>
      </c>
      <c r="AI1830">
        <v>6.7138999999999998</v>
      </c>
      <c r="AJ1830" s="39">
        <f t="shared" si="536"/>
        <v>-4.5075100455199508E-3</v>
      </c>
      <c r="AK1830" s="45" t="s">
        <v>1370</v>
      </c>
      <c r="AL1830">
        <v>16.72</v>
      </c>
      <c r="AM1830">
        <v>12.3682</v>
      </c>
      <c r="AN1830" s="39">
        <f t="shared" si="537"/>
        <v>-1.7917097107437835E-3</v>
      </c>
      <c r="AO1830" s="41">
        <v>44673</v>
      </c>
      <c r="AP1830">
        <v>8.9700000000000006</v>
      </c>
      <c r="AQ1830">
        <v>8.2662999999999993</v>
      </c>
      <c r="AR1830" s="18">
        <f t="shared" si="538"/>
        <v>0</v>
      </c>
      <c r="AS1830" s="41">
        <v>44673</v>
      </c>
      <c r="AT1830">
        <v>10</v>
      </c>
      <c r="AU1830">
        <v>8.7616999999999994</v>
      </c>
      <c r="AV1830" s="39">
        <f t="shared" si="539"/>
        <v>0</v>
      </c>
      <c r="AW1830" s="41">
        <v>44673</v>
      </c>
      <c r="AX1830">
        <v>9.3000000000000007</v>
      </c>
      <c r="AY1830">
        <v>6.3654000000000002</v>
      </c>
      <c r="AZ1830" s="39">
        <f t="shared" si="540"/>
        <v>-2.1054088553281117E-2</v>
      </c>
      <c r="BA1830" s="41">
        <v>44673</v>
      </c>
      <c r="BB1830">
        <v>7.15</v>
      </c>
      <c r="BC1830">
        <v>4.7245999999999997</v>
      </c>
      <c r="BD1830" s="39">
        <f t="shared" si="541"/>
        <v>-1.5154357659516855E-2</v>
      </c>
      <c r="BE1830" s="41">
        <v>44673</v>
      </c>
      <c r="BF1830">
        <v>10.3</v>
      </c>
      <c r="BG1830">
        <v>7.9652000000000003</v>
      </c>
      <c r="BH1830" s="39">
        <f t="shared" si="542"/>
        <v>0</v>
      </c>
      <c r="BI1830" s="41">
        <v>44673</v>
      </c>
      <c r="BJ1830">
        <v>1.35</v>
      </c>
      <c r="BK1830">
        <v>1.35</v>
      </c>
      <c r="BL1830" s="39">
        <f t="shared" si="543"/>
        <v>-7.3529411764705942E-3</v>
      </c>
      <c r="BM1830" s="41">
        <v>44673</v>
      </c>
      <c r="BN1830">
        <v>7.78</v>
      </c>
      <c r="BO1830">
        <v>5.7362000000000002</v>
      </c>
      <c r="BP1830" s="46">
        <f t="shared" si="544"/>
        <v>1.1693327924654761E-2</v>
      </c>
      <c r="BQ1830" s="41">
        <v>44673</v>
      </c>
      <c r="BR1830">
        <v>8.14</v>
      </c>
      <c r="BS1830">
        <v>7.2717000000000001</v>
      </c>
      <c r="BT1830" s="18">
        <f t="shared" si="545"/>
        <v>-1.3324468445976239E-2</v>
      </c>
      <c r="BU1830" s="41">
        <v>44673</v>
      </c>
      <c r="BV1830">
        <v>5</v>
      </c>
      <c r="BW1830">
        <v>3.6499000000000001</v>
      </c>
      <c r="BX1830" s="39">
        <f t="shared" si="546"/>
        <v>1.0101289644102562E-2</v>
      </c>
      <c r="BY1830" s="41">
        <v>44966</v>
      </c>
      <c r="BZ1830">
        <v>12.79</v>
      </c>
      <c r="CA1830">
        <v>9.9227000000000007</v>
      </c>
    </row>
    <row r="1831" spans="1:79">
      <c r="A1831" s="41">
        <v>44676</v>
      </c>
      <c r="B1831">
        <v>9</v>
      </c>
      <c r="C1831">
        <v>5.9733000000000001</v>
      </c>
      <c r="D1831" s="34">
        <f t="shared" si="532"/>
        <v>-4.416813893796381E-3</v>
      </c>
      <c r="E1831" s="41">
        <v>44676</v>
      </c>
      <c r="F1831">
        <v>1.89</v>
      </c>
      <c r="G1831">
        <v>1.89</v>
      </c>
      <c r="H1831" s="39">
        <f t="shared" si="533"/>
        <v>0</v>
      </c>
      <c r="L1831" s="38"/>
      <c r="M1831" s="41">
        <v>44676</v>
      </c>
      <c r="N1831">
        <v>6</v>
      </c>
      <c r="O1831">
        <v>4.0091000000000001</v>
      </c>
      <c r="P1831" s="43">
        <f t="shared" si="534"/>
        <v>0</v>
      </c>
      <c r="Q1831" s="41">
        <v>44676</v>
      </c>
      <c r="R1831">
        <v>2.5</v>
      </c>
      <c r="S1831">
        <v>1.857</v>
      </c>
      <c r="T1831" s="39">
        <f t="shared" si="535"/>
        <v>-3.9691053422012835E-3</v>
      </c>
      <c r="U1831" s="42">
        <v>44678.62533333333</v>
      </c>
      <c r="V1831" s="44">
        <v>8.6999999999999993</v>
      </c>
      <c r="W1831" s="44">
        <v>6.8410000000000002</v>
      </c>
      <c r="X1831" s="43">
        <f t="shared" si="547"/>
        <v>0</v>
      </c>
      <c r="Y1831" s="42">
        <v>44678.62533333333</v>
      </c>
      <c r="Z1831" s="44">
        <v>9.27</v>
      </c>
      <c r="AA1831" s="44">
        <v>7.5129999999999999</v>
      </c>
      <c r="AB1831" s="43">
        <f t="shared" si="548"/>
        <v>0</v>
      </c>
      <c r="AC1831" s="42">
        <v>44678.62533333333</v>
      </c>
      <c r="AD1831" s="44">
        <v>22.1</v>
      </c>
      <c r="AE1831" s="44">
        <v>19.116</v>
      </c>
      <c r="AF1831" s="43">
        <f t="shared" si="549"/>
        <v>0</v>
      </c>
      <c r="AG1831" s="41">
        <v>44676</v>
      </c>
      <c r="AH1831">
        <v>15.5</v>
      </c>
      <c r="AI1831">
        <v>6.7225999999999999</v>
      </c>
      <c r="AJ1831" s="39">
        <f t="shared" si="536"/>
        <v>1.2958191215240251E-3</v>
      </c>
      <c r="AK1831" s="45" t="s">
        <v>1371</v>
      </c>
      <c r="AL1831">
        <v>16.72</v>
      </c>
      <c r="AM1831">
        <v>12.3682</v>
      </c>
      <c r="AN1831" s="39">
        <f t="shared" si="537"/>
        <v>0</v>
      </c>
      <c r="AO1831" s="41">
        <v>44676</v>
      </c>
      <c r="AP1831">
        <v>8.9700000000000006</v>
      </c>
      <c r="AQ1831">
        <v>8.2662999999999993</v>
      </c>
      <c r="AR1831" s="18">
        <f t="shared" si="538"/>
        <v>0</v>
      </c>
      <c r="AS1831" s="41">
        <v>44676</v>
      </c>
      <c r="AT1831">
        <v>10</v>
      </c>
      <c r="AU1831">
        <v>8.7616999999999994</v>
      </c>
      <c r="AV1831" s="39">
        <f t="shared" si="539"/>
        <v>0</v>
      </c>
      <c r="AW1831" s="41">
        <v>44676</v>
      </c>
      <c r="AX1831">
        <v>9.3000000000000007</v>
      </c>
      <c r="AY1831">
        <v>6.3654000000000002</v>
      </c>
      <c r="AZ1831" s="39">
        <f t="shared" si="540"/>
        <v>0</v>
      </c>
      <c r="BA1831" s="41">
        <v>44676</v>
      </c>
      <c r="BB1831">
        <v>7.12</v>
      </c>
      <c r="BC1831">
        <v>4.7047999999999996</v>
      </c>
      <c r="BD1831" s="39">
        <f t="shared" si="541"/>
        <v>-4.1908309698175591E-3</v>
      </c>
      <c r="BE1831" s="41">
        <v>44676</v>
      </c>
      <c r="BF1831">
        <v>10.3</v>
      </c>
      <c r="BG1831">
        <v>7.9652000000000003</v>
      </c>
      <c r="BH1831" s="39">
        <f t="shared" si="542"/>
        <v>0</v>
      </c>
      <c r="BI1831" s="41">
        <v>44676</v>
      </c>
      <c r="BJ1831">
        <v>1.35</v>
      </c>
      <c r="BK1831">
        <v>1.35</v>
      </c>
      <c r="BL1831" s="39">
        <f t="shared" si="543"/>
        <v>0</v>
      </c>
      <c r="BM1831" s="41">
        <v>44676</v>
      </c>
      <c r="BN1831">
        <v>7.7</v>
      </c>
      <c r="BO1831">
        <v>5.6772999999999998</v>
      </c>
      <c r="BP1831" s="46">
        <f t="shared" si="544"/>
        <v>-1.0268121753077019E-2</v>
      </c>
      <c r="BQ1831" s="41">
        <v>44676</v>
      </c>
      <c r="BR1831">
        <v>8.23</v>
      </c>
      <c r="BS1831">
        <v>7.3521000000000001</v>
      </c>
      <c r="BT1831" s="18">
        <f t="shared" si="545"/>
        <v>1.1056561739345687E-2</v>
      </c>
      <c r="BU1831" s="41">
        <v>44676</v>
      </c>
      <c r="BV1831">
        <v>5.03</v>
      </c>
      <c r="BW1831">
        <v>3.6718000000000002</v>
      </c>
      <c r="BX1831" s="39">
        <f t="shared" si="546"/>
        <v>6.0001643880654345E-3</v>
      </c>
      <c r="BY1831" s="41">
        <v>44967</v>
      </c>
      <c r="BZ1831">
        <v>12.79</v>
      </c>
      <c r="CA1831">
        <v>9.9227000000000007</v>
      </c>
    </row>
    <row r="1832" spans="1:79">
      <c r="A1832" s="41">
        <v>44677</v>
      </c>
      <c r="B1832">
        <v>9</v>
      </c>
      <c r="C1832">
        <v>5.9733000000000001</v>
      </c>
      <c r="D1832" s="34">
        <f t="shared" si="532"/>
        <v>0</v>
      </c>
      <c r="E1832" s="41">
        <v>44677</v>
      </c>
      <c r="F1832">
        <v>1.81</v>
      </c>
      <c r="G1832">
        <v>1.81</v>
      </c>
      <c r="H1832" s="39">
        <f t="shared" si="533"/>
        <v>-4.2328042328042249E-2</v>
      </c>
      <c r="L1832" s="38"/>
      <c r="M1832" s="41">
        <v>44677</v>
      </c>
      <c r="N1832">
        <v>6</v>
      </c>
      <c r="O1832">
        <v>4.0091000000000001</v>
      </c>
      <c r="P1832" s="43">
        <f t="shared" si="534"/>
        <v>0</v>
      </c>
      <c r="Q1832" s="41">
        <v>44677</v>
      </c>
      <c r="R1832">
        <v>2.46</v>
      </c>
      <c r="S1832">
        <v>1.8272999999999999</v>
      </c>
      <c r="T1832" s="39">
        <f t="shared" si="535"/>
        <v>-1.5993537964458838E-2</v>
      </c>
      <c r="U1832" s="42">
        <v>44679.62533333333</v>
      </c>
      <c r="V1832" s="44">
        <v>8.1</v>
      </c>
      <c r="W1832" s="44">
        <v>6.8410000000000002</v>
      </c>
      <c r="X1832" s="43">
        <f t="shared" si="547"/>
        <v>0</v>
      </c>
      <c r="Y1832" s="42">
        <v>44679.62533333333</v>
      </c>
      <c r="Z1832" s="44">
        <v>9.27</v>
      </c>
      <c r="AA1832" s="44">
        <v>7.5129999999999999</v>
      </c>
      <c r="AB1832" s="43">
        <f t="shared" si="548"/>
        <v>0</v>
      </c>
      <c r="AC1832" s="42">
        <v>44679.62533333333</v>
      </c>
      <c r="AD1832" s="44">
        <v>22.1</v>
      </c>
      <c r="AE1832" s="44">
        <v>19.116</v>
      </c>
      <c r="AF1832" s="43">
        <f t="shared" si="549"/>
        <v>0</v>
      </c>
      <c r="AG1832" s="41">
        <v>44677</v>
      </c>
      <c r="AH1832">
        <v>15.5</v>
      </c>
      <c r="AI1832">
        <v>6.7225999999999999</v>
      </c>
      <c r="AJ1832" s="39">
        <f t="shared" si="536"/>
        <v>0</v>
      </c>
      <c r="AK1832" s="45" t="s">
        <v>1372</v>
      </c>
      <c r="AL1832">
        <v>16.7</v>
      </c>
      <c r="AM1832">
        <v>12.353400000000001</v>
      </c>
      <c r="AN1832" s="39">
        <f t="shared" si="537"/>
        <v>-1.1966171310295159E-3</v>
      </c>
      <c r="AO1832" s="41">
        <v>44677</v>
      </c>
      <c r="AP1832">
        <v>8.9700000000000006</v>
      </c>
      <c r="AQ1832">
        <v>8.2662999999999993</v>
      </c>
      <c r="AR1832" s="18">
        <f t="shared" si="538"/>
        <v>0</v>
      </c>
      <c r="AS1832" s="41">
        <v>44677</v>
      </c>
      <c r="AT1832">
        <v>10.07</v>
      </c>
      <c r="AU1832">
        <v>8.8230000000000004</v>
      </c>
      <c r="AV1832" s="39">
        <f t="shared" si="539"/>
        <v>6.9963591540455651E-3</v>
      </c>
      <c r="AW1832" s="41">
        <v>44677</v>
      </c>
      <c r="AX1832">
        <v>9.23</v>
      </c>
      <c r="AY1832">
        <v>6.3174999999999999</v>
      </c>
      <c r="AZ1832" s="39">
        <f t="shared" si="540"/>
        <v>-7.5250573412511818E-3</v>
      </c>
      <c r="BA1832" s="41">
        <v>44677</v>
      </c>
      <c r="BB1832">
        <v>7.09</v>
      </c>
      <c r="BC1832">
        <v>4.6849999999999996</v>
      </c>
      <c r="BD1832" s="39">
        <f t="shared" si="541"/>
        <v>-4.2084679476279635E-3</v>
      </c>
      <c r="BE1832" s="41">
        <v>44677</v>
      </c>
      <c r="BF1832">
        <v>10.3</v>
      </c>
      <c r="BG1832">
        <v>7.9652000000000003</v>
      </c>
      <c r="BH1832" s="39">
        <f t="shared" si="542"/>
        <v>0</v>
      </c>
      <c r="BI1832" s="41">
        <v>44677</v>
      </c>
      <c r="BJ1832">
        <v>1.35</v>
      </c>
      <c r="BK1832">
        <v>1.35</v>
      </c>
      <c r="BL1832" s="39">
        <f t="shared" si="543"/>
        <v>0</v>
      </c>
      <c r="BM1832" s="41">
        <v>44677</v>
      </c>
      <c r="BN1832">
        <v>7.45</v>
      </c>
      <c r="BO1832">
        <v>5.4928999999999997</v>
      </c>
      <c r="BP1832" s="46">
        <f t="shared" si="544"/>
        <v>-3.2480228277526314E-2</v>
      </c>
      <c r="BQ1832" s="41">
        <v>44677</v>
      </c>
      <c r="BR1832">
        <v>8.2200000000000006</v>
      </c>
      <c r="BS1832">
        <v>7.3430999999999997</v>
      </c>
      <c r="BT1832" s="18">
        <f t="shared" si="545"/>
        <v>-1.2241400416208078E-3</v>
      </c>
      <c r="BU1832" s="41">
        <v>44677</v>
      </c>
      <c r="BV1832">
        <v>5.05</v>
      </c>
      <c r="BW1832">
        <v>3.6863999999999999</v>
      </c>
      <c r="BX1832" s="39">
        <f t="shared" si="546"/>
        <v>3.9762514298163631E-3</v>
      </c>
      <c r="BY1832" s="41">
        <v>44970</v>
      </c>
      <c r="BZ1832">
        <v>12.79</v>
      </c>
      <c r="CA1832">
        <v>9.9227000000000007</v>
      </c>
    </row>
    <row r="1833" spans="1:79">
      <c r="A1833" s="41">
        <v>44678</v>
      </c>
      <c r="B1833">
        <v>9.15</v>
      </c>
      <c r="C1833">
        <v>6.0728</v>
      </c>
      <c r="D1833" s="34">
        <f t="shared" si="532"/>
        <v>1.6657459025999015E-2</v>
      </c>
      <c r="E1833" s="41">
        <v>44678</v>
      </c>
      <c r="F1833">
        <v>1.81</v>
      </c>
      <c r="G1833">
        <v>1.81</v>
      </c>
      <c r="H1833" s="39">
        <f t="shared" si="533"/>
        <v>0</v>
      </c>
      <c r="L1833" s="38"/>
      <c r="M1833" s="41">
        <v>44678</v>
      </c>
      <c r="N1833">
        <v>6</v>
      </c>
      <c r="O1833">
        <v>4.0091000000000001</v>
      </c>
      <c r="P1833" s="43">
        <f t="shared" si="534"/>
        <v>0</v>
      </c>
      <c r="Q1833" s="41">
        <v>44678</v>
      </c>
      <c r="R1833">
        <v>2.46</v>
      </c>
      <c r="S1833">
        <v>1.8272999999999999</v>
      </c>
      <c r="T1833" s="39">
        <f t="shared" si="535"/>
        <v>0</v>
      </c>
      <c r="U1833" s="42">
        <v>44680.62533333333</v>
      </c>
      <c r="V1833" s="44">
        <v>8.4600000000000009</v>
      </c>
      <c r="W1833" s="44">
        <v>7.1449999999999996</v>
      </c>
      <c r="X1833" s="43">
        <f t="shared" si="547"/>
        <v>4.4437947668469431E-2</v>
      </c>
      <c r="Y1833" s="42">
        <v>44680.62533333333</v>
      </c>
      <c r="Z1833" s="44">
        <v>9.5</v>
      </c>
      <c r="AA1833" s="44">
        <v>7.7</v>
      </c>
      <c r="AB1833" s="43">
        <f t="shared" si="548"/>
        <v>2.4890190336749673E-2</v>
      </c>
      <c r="AC1833" s="42">
        <v>44680.62533333333</v>
      </c>
      <c r="AD1833" s="44">
        <v>22.1</v>
      </c>
      <c r="AE1833" s="44">
        <v>19.116</v>
      </c>
      <c r="AF1833" s="43">
        <f t="shared" si="549"/>
        <v>0</v>
      </c>
      <c r="AG1833" s="41">
        <v>44678</v>
      </c>
      <c r="AH1833">
        <v>15.5</v>
      </c>
      <c r="AI1833">
        <v>6.7225999999999999</v>
      </c>
      <c r="AJ1833" s="39">
        <f t="shared" si="536"/>
        <v>0</v>
      </c>
      <c r="AK1833" s="45" t="s">
        <v>1373</v>
      </c>
      <c r="AL1833">
        <v>16.7</v>
      </c>
      <c r="AM1833">
        <v>12.353400000000001</v>
      </c>
      <c r="AN1833" s="39">
        <f t="shared" si="537"/>
        <v>0</v>
      </c>
      <c r="AO1833" s="41">
        <v>44678</v>
      </c>
      <c r="AP1833">
        <v>8.93</v>
      </c>
      <c r="AQ1833">
        <v>8.2294</v>
      </c>
      <c r="AR1833" s="18">
        <f t="shared" si="538"/>
        <v>-4.4639076733241313E-3</v>
      </c>
      <c r="AS1833" s="41">
        <v>44678</v>
      </c>
      <c r="AT1833">
        <v>10</v>
      </c>
      <c r="AU1833">
        <v>8.7616999999999994</v>
      </c>
      <c r="AV1833" s="39">
        <f t="shared" si="539"/>
        <v>-6.9477501983453496E-3</v>
      </c>
      <c r="AW1833" s="41">
        <v>44678</v>
      </c>
      <c r="AX1833">
        <v>9.15</v>
      </c>
      <c r="AY1833">
        <v>6.2626999999999997</v>
      </c>
      <c r="AZ1833" s="39">
        <f t="shared" si="540"/>
        <v>-8.6743173723783425E-3</v>
      </c>
      <c r="BA1833" s="41">
        <v>44678</v>
      </c>
      <c r="BB1833">
        <v>7.09</v>
      </c>
      <c r="BC1833">
        <v>4.6849999999999996</v>
      </c>
      <c r="BD1833" s="39">
        <f t="shared" si="541"/>
        <v>0</v>
      </c>
      <c r="BE1833" s="41">
        <v>44678</v>
      </c>
      <c r="BF1833">
        <v>10.3</v>
      </c>
      <c r="BG1833">
        <v>7.9652000000000003</v>
      </c>
      <c r="BH1833" s="39">
        <f t="shared" si="542"/>
        <v>0</v>
      </c>
      <c r="BI1833" s="41">
        <v>44678</v>
      </c>
      <c r="BJ1833">
        <v>1.33</v>
      </c>
      <c r="BK1833">
        <v>1.33</v>
      </c>
      <c r="BL1833" s="39">
        <f t="shared" si="543"/>
        <v>-1.4814814814814828E-2</v>
      </c>
      <c r="BM1833" s="41">
        <v>44678</v>
      </c>
      <c r="BN1833">
        <v>7.51</v>
      </c>
      <c r="BO1833">
        <v>5.5372000000000003</v>
      </c>
      <c r="BP1833" s="46">
        <f t="shared" si="544"/>
        <v>8.0649565803128896E-3</v>
      </c>
      <c r="BQ1833" s="41">
        <v>44678</v>
      </c>
      <c r="BR1833">
        <v>8.1999999999999993</v>
      </c>
      <c r="BS1833">
        <v>7.3253000000000004</v>
      </c>
      <c r="BT1833" s="18">
        <f t="shared" si="545"/>
        <v>-2.4240443409458364E-3</v>
      </c>
      <c r="BU1833" s="41">
        <v>44678</v>
      </c>
      <c r="BV1833">
        <v>5.0999999999999996</v>
      </c>
      <c r="BW1833">
        <v>3.7229000000000001</v>
      </c>
      <c r="BX1833" s="39">
        <f t="shared" si="546"/>
        <v>9.9012586805556097E-3</v>
      </c>
      <c r="BY1833" s="41">
        <v>44971</v>
      </c>
      <c r="BZ1833">
        <v>12.6</v>
      </c>
      <c r="CA1833">
        <v>9.7752999999999997</v>
      </c>
    </row>
    <row r="1834" spans="1:79">
      <c r="A1834" s="41">
        <v>44679</v>
      </c>
      <c r="B1834">
        <v>9.1999999999999993</v>
      </c>
      <c r="C1834">
        <v>6.1059999999999999</v>
      </c>
      <c r="D1834" s="34">
        <f t="shared" si="532"/>
        <v>5.4670003952048312E-3</v>
      </c>
      <c r="E1834" s="41">
        <v>44679</v>
      </c>
      <c r="F1834">
        <v>1.81</v>
      </c>
      <c r="G1834">
        <v>1.81</v>
      </c>
      <c r="H1834" s="39">
        <f t="shared" si="533"/>
        <v>0</v>
      </c>
      <c r="L1834" s="38"/>
      <c r="M1834" s="41">
        <v>44679</v>
      </c>
      <c r="N1834">
        <v>6.02</v>
      </c>
      <c r="O1834">
        <v>4.0224000000000002</v>
      </c>
      <c r="P1834" s="43">
        <f t="shared" si="534"/>
        <v>3.3174527948916436E-3</v>
      </c>
      <c r="Q1834" s="41">
        <v>44679</v>
      </c>
      <c r="R1834">
        <v>2.2599999999999998</v>
      </c>
      <c r="S1834">
        <v>1.8274999999999999</v>
      </c>
      <c r="T1834" s="39">
        <f t="shared" si="535"/>
        <v>1.0945110271984785E-4</v>
      </c>
      <c r="U1834" s="42">
        <v>44685.62533333333</v>
      </c>
      <c r="V1834" s="44">
        <v>8.7200000000000006</v>
      </c>
      <c r="W1834" s="44">
        <v>7.3650000000000002</v>
      </c>
      <c r="X1834" s="43">
        <f t="shared" si="547"/>
        <v>3.0790762771168739E-2</v>
      </c>
      <c r="Y1834" s="42">
        <v>44685.62533333333</v>
      </c>
      <c r="Z1834" s="44">
        <v>9.5</v>
      </c>
      <c r="AA1834" s="44">
        <v>7.7</v>
      </c>
      <c r="AB1834" s="43">
        <f t="shared" si="548"/>
        <v>0</v>
      </c>
      <c r="AC1834" s="42">
        <v>44685.62533333333</v>
      </c>
      <c r="AD1834" s="44">
        <v>22.1</v>
      </c>
      <c r="AE1834" s="44">
        <v>19.116</v>
      </c>
      <c r="AF1834" s="43">
        <f t="shared" si="549"/>
        <v>0</v>
      </c>
      <c r="AG1834" s="41">
        <v>44679</v>
      </c>
      <c r="AH1834">
        <v>15.5</v>
      </c>
      <c r="AI1834">
        <v>6.7225999999999999</v>
      </c>
      <c r="AJ1834" s="39">
        <f t="shared" si="536"/>
        <v>0</v>
      </c>
      <c r="AK1834" s="45" t="s">
        <v>1374</v>
      </c>
      <c r="AL1834">
        <v>16.7</v>
      </c>
      <c r="AM1834">
        <v>12.353400000000001</v>
      </c>
      <c r="AN1834" s="39">
        <f t="shared" si="537"/>
        <v>0</v>
      </c>
      <c r="AO1834" s="41">
        <v>44679</v>
      </c>
      <c r="AP1834">
        <v>8.93</v>
      </c>
      <c r="AQ1834">
        <v>8.2294</v>
      </c>
      <c r="AR1834" s="18">
        <f t="shared" si="538"/>
        <v>0</v>
      </c>
      <c r="AS1834" s="41">
        <v>44679</v>
      </c>
      <c r="AT1834">
        <v>9.7100000000000009</v>
      </c>
      <c r="AU1834">
        <v>8.5076000000000001</v>
      </c>
      <c r="AV1834" s="39">
        <f t="shared" si="539"/>
        <v>-2.9001221224191579E-2</v>
      </c>
      <c r="AW1834" s="41">
        <v>44679</v>
      </c>
      <c r="AX1834">
        <v>9</v>
      </c>
      <c r="AY1834">
        <v>6.16</v>
      </c>
      <c r="AZ1834" s="39">
        <f t="shared" si="540"/>
        <v>-1.6398677886534492E-2</v>
      </c>
      <c r="BA1834" s="41">
        <v>44679</v>
      </c>
      <c r="BB1834">
        <v>7.02</v>
      </c>
      <c r="BC1834">
        <v>4.6387</v>
      </c>
      <c r="BD1834" s="39">
        <f t="shared" si="541"/>
        <v>-9.8826040554961716E-3</v>
      </c>
      <c r="BE1834" s="41">
        <v>44679</v>
      </c>
      <c r="BF1834">
        <v>10.5</v>
      </c>
      <c r="BG1834">
        <v>8.1197999999999997</v>
      </c>
      <c r="BH1834" s="39">
        <f t="shared" si="542"/>
        <v>1.9409431024958495E-2</v>
      </c>
      <c r="BI1834" s="41">
        <v>44679</v>
      </c>
      <c r="BJ1834">
        <v>1.34</v>
      </c>
      <c r="BK1834">
        <v>1.34</v>
      </c>
      <c r="BL1834" s="39">
        <f t="shared" si="543"/>
        <v>7.5187969924812095E-3</v>
      </c>
      <c r="BM1834" s="41">
        <v>44679</v>
      </c>
      <c r="BN1834">
        <v>7.55</v>
      </c>
      <c r="BO1834">
        <v>5.5667</v>
      </c>
      <c r="BP1834" s="46">
        <f t="shared" si="544"/>
        <v>5.3276023983239969E-3</v>
      </c>
      <c r="BQ1834" s="41">
        <v>44679</v>
      </c>
      <c r="BR1834">
        <v>8.1999999999999993</v>
      </c>
      <c r="BS1834">
        <v>7.3253000000000004</v>
      </c>
      <c r="BT1834" s="18">
        <f t="shared" si="545"/>
        <v>0</v>
      </c>
      <c r="BU1834" s="41">
        <v>44679</v>
      </c>
      <c r="BV1834">
        <v>5.2</v>
      </c>
      <c r="BW1834">
        <v>3.7959000000000001</v>
      </c>
      <c r="BX1834" s="39">
        <f t="shared" si="546"/>
        <v>1.9608369819226933E-2</v>
      </c>
      <c r="BY1834" s="41">
        <v>44972</v>
      </c>
      <c r="BZ1834">
        <v>12.78</v>
      </c>
      <c r="CA1834">
        <v>9.9148999999999994</v>
      </c>
    </row>
    <row r="1835" spans="1:79">
      <c r="A1835" s="41">
        <v>44680</v>
      </c>
      <c r="B1835">
        <v>9</v>
      </c>
      <c r="C1835">
        <v>5.9733000000000001</v>
      </c>
      <c r="D1835" s="34">
        <f t="shared" si="532"/>
        <v>-2.1732721912872555E-2</v>
      </c>
      <c r="E1835" s="41">
        <v>44680</v>
      </c>
      <c r="F1835">
        <v>1.81</v>
      </c>
      <c r="G1835">
        <v>1.81</v>
      </c>
      <c r="H1835" s="39">
        <f t="shared" si="533"/>
        <v>0</v>
      </c>
      <c r="L1835" s="38"/>
      <c r="M1835" s="41">
        <v>44680</v>
      </c>
      <c r="N1835">
        <v>6.03</v>
      </c>
      <c r="O1835">
        <v>4.0290999999999997</v>
      </c>
      <c r="P1835" s="43">
        <f t="shared" si="534"/>
        <v>1.6656722354811764E-3</v>
      </c>
      <c r="Q1835" s="41">
        <v>44680</v>
      </c>
      <c r="R1835">
        <v>2.2599999999999998</v>
      </c>
      <c r="S1835">
        <v>1.8274999999999999</v>
      </c>
      <c r="T1835" s="39">
        <f t="shared" si="535"/>
        <v>0</v>
      </c>
      <c r="U1835" s="42">
        <v>44686.62533333333</v>
      </c>
      <c r="V1835" s="44">
        <v>8.7200000000000006</v>
      </c>
      <c r="W1835" s="44">
        <v>7.3650000000000002</v>
      </c>
      <c r="X1835" s="43">
        <f t="shared" si="547"/>
        <v>0</v>
      </c>
      <c r="Y1835" s="42">
        <v>44686.62533333333</v>
      </c>
      <c r="Z1835" s="44">
        <v>9.5</v>
      </c>
      <c r="AA1835" s="44">
        <v>7.7</v>
      </c>
      <c r="AB1835" s="43">
        <f t="shared" si="548"/>
        <v>0</v>
      </c>
      <c r="AC1835" s="42">
        <v>44686.62533333333</v>
      </c>
      <c r="AD1835" s="44">
        <v>22.1</v>
      </c>
      <c r="AE1835" s="44">
        <v>19.116</v>
      </c>
      <c r="AF1835" s="43">
        <f t="shared" si="549"/>
        <v>0</v>
      </c>
      <c r="AG1835" s="41">
        <v>44680</v>
      </c>
      <c r="AH1835">
        <v>15.5</v>
      </c>
      <c r="AI1835">
        <v>6.7225999999999999</v>
      </c>
      <c r="AJ1835" s="39">
        <f t="shared" si="536"/>
        <v>0</v>
      </c>
      <c r="AK1835" s="45" t="s">
        <v>1375</v>
      </c>
      <c r="AL1835">
        <v>16.7</v>
      </c>
      <c r="AM1835">
        <v>12.353400000000001</v>
      </c>
      <c r="AN1835" s="39">
        <f t="shared" si="537"/>
        <v>0</v>
      </c>
      <c r="AO1835" s="41">
        <v>44680</v>
      </c>
      <c r="AP1835">
        <v>8.9</v>
      </c>
      <c r="AQ1835">
        <v>8.2018000000000004</v>
      </c>
      <c r="AR1835" s="18">
        <f t="shared" si="538"/>
        <v>-3.3538289547232637E-3</v>
      </c>
      <c r="AS1835" s="41">
        <v>44680</v>
      </c>
      <c r="AT1835">
        <v>10</v>
      </c>
      <c r="AU1835">
        <v>8.7616999999999994</v>
      </c>
      <c r="AV1835" s="39">
        <f t="shared" si="539"/>
        <v>2.9867412666321799E-2</v>
      </c>
      <c r="AW1835" s="41">
        <v>44680</v>
      </c>
      <c r="AX1835">
        <v>9.06</v>
      </c>
      <c r="AY1835">
        <v>6.2011000000000003</v>
      </c>
      <c r="AZ1835" s="39">
        <f t="shared" si="540"/>
        <v>6.6720779220779437E-3</v>
      </c>
      <c r="BA1835" s="41">
        <v>44680</v>
      </c>
      <c r="BB1835">
        <v>7.08</v>
      </c>
      <c r="BC1835">
        <v>4.6783999999999999</v>
      </c>
      <c r="BD1835" s="39">
        <f t="shared" si="541"/>
        <v>8.5584323193997995E-3</v>
      </c>
      <c r="BE1835" s="41">
        <v>44680</v>
      </c>
      <c r="BF1835">
        <v>10.5</v>
      </c>
      <c r="BG1835">
        <v>8.1197999999999997</v>
      </c>
      <c r="BH1835" s="39">
        <f t="shared" si="542"/>
        <v>0</v>
      </c>
      <c r="BI1835" s="41">
        <v>44680</v>
      </c>
      <c r="BJ1835">
        <v>1.36</v>
      </c>
      <c r="BK1835">
        <v>1.36</v>
      </c>
      <c r="BL1835" s="39">
        <f t="shared" si="543"/>
        <v>1.492537313432837E-2</v>
      </c>
      <c r="BM1835" s="41">
        <v>44680</v>
      </c>
      <c r="BN1835">
        <v>7.62</v>
      </c>
      <c r="BO1835">
        <v>5.6182999999999996</v>
      </c>
      <c r="BP1835" s="46">
        <f t="shared" si="544"/>
        <v>9.2694055724216583E-3</v>
      </c>
      <c r="BQ1835" s="41">
        <v>44680</v>
      </c>
      <c r="BR1835">
        <v>8.18</v>
      </c>
      <c r="BS1835">
        <v>7.3074000000000003</v>
      </c>
      <c r="BT1835" s="18">
        <f t="shared" si="545"/>
        <v>-2.4435859282213733E-3</v>
      </c>
      <c r="BU1835" s="41">
        <v>44680</v>
      </c>
      <c r="BV1835">
        <v>5.26</v>
      </c>
      <c r="BW1835">
        <v>3.8397000000000001</v>
      </c>
      <c r="BX1835" s="39">
        <f t="shared" si="546"/>
        <v>1.1538765510155711E-2</v>
      </c>
      <c r="BY1835" s="41">
        <v>44973</v>
      </c>
      <c r="BZ1835">
        <v>12.6</v>
      </c>
      <c r="CA1835">
        <v>9.7752999999999997</v>
      </c>
    </row>
    <row r="1836" spans="1:79">
      <c r="A1836" s="41">
        <v>44685</v>
      </c>
      <c r="B1836">
        <v>9</v>
      </c>
      <c r="C1836">
        <v>5.9733000000000001</v>
      </c>
      <c r="D1836" s="34">
        <f t="shared" si="532"/>
        <v>0</v>
      </c>
      <c r="E1836" s="41">
        <v>44685</v>
      </c>
      <c r="F1836">
        <v>1.81</v>
      </c>
      <c r="G1836">
        <v>1.81</v>
      </c>
      <c r="H1836" s="39">
        <f t="shared" si="533"/>
        <v>0</v>
      </c>
      <c r="L1836" s="38"/>
      <c r="M1836" s="41">
        <v>44685</v>
      </c>
      <c r="N1836">
        <v>6.12</v>
      </c>
      <c r="O1836">
        <v>4.0891999999999999</v>
      </c>
      <c r="P1836" s="43">
        <f t="shared" si="534"/>
        <v>1.49164825891639E-2</v>
      </c>
      <c r="Q1836" s="41">
        <v>44685</v>
      </c>
      <c r="R1836">
        <v>2.25</v>
      </c>
      <c r="S1836">
        <v>1.8193999999999999</v>
      </c>
      <c r="T1836" s="39">
        <f t="shared" si="535"/>
        <v>-4.4322845417236641E-3</v>
      </c>
      <c r="U1836" s="42">
        <v>44687.62533333333</v>
      </c>
      <c r="V1836" s="44">
        <v>8.7200000000000006</v>
      </c>
      <c r="W1836" s="44">
        <v>7.3650000000000002</v>
      </c>
      <c r="X1836" s="43">
        <f t="shared" si="547"/>
        <v>0</v>
      </c>
      <c r="Y1836" s="42">
        <v>44687.62533333333</v>
      </c>
      <c r="Z1836" s="44">
        <v>9.5</v>
      </c>
      <c r="AA1836" s="44">
        <v>7.7</v>
      </c>
      <c r="AB1836" s="43">
        <f t="shared" si="548"/>
        <v>0</v>
      </c>
      <c r="AC1836" s="42">
        <v>44687.62533333333</v>
      </c>
      <c r="AD1836" s="44">
        <v>21.35</v>
      </c>
      <c r="AE1836" s="44">
        <v>19.116</v>
      </c>
      <c r="AF1836" s="43">
        <f t="shared" si="549"/>
        <v>0</v>
      </c>
      <c r="AG1836" s="41">
        <v>44685</v>
      </c>
      <c r="AH1836">
        <v>15.5</v>
      </c>
      <c r="AI1836">
        <v>6.7225999999999999</v>
      </c>
      <c r="AJ1836" s="39">
        <f t="shared" si="536"/>
        <v>0</v>
      </c>
      <c r="AK1836" s="45">
        <v>44656</v>
      </c>
      <c r="AL1836">
        <v>16.690000000000001</v>
      </c>
      <c r="AM1836">
        <v>12.346</v>
      </c>
      <c r="AN1836" s="39">
        <f t="shared" si="537"/>
        <v>-5.9902536953393534E-4</v>
      </c>
      <c r="AO1836" s="41">
        <v>44685</v>
      </c>
      <c r="AP1836">
        <v>8.9</v>
      </c>
      <c r="AQ1836">
        <v>8.2018000000000004</v>
      </c>
      <c r="AR1836" s="18">
        <f t="shared" si="538"/>
        <v>0</v>
      </c>
      <c r="AS1836" s="41">
        <v>44685</v>
      </c>
      <c r="AT1836">
        <v>10.6</v>
      </c>
      <c r="AU1836">
        <v>9.2873999999999999</v>
      </c>
      <c r="AV1836" s="39">
        <f t="shared" si="539"/>
        <v>5.9999771733796017E-2</v>
      </c>
      <c r="AW1836" s="41">
        <v>44685</v>
      </c>
      <c r="AX1836">
        <v>9.1999999999999993</v>
      </c>
      <c r="AY1836">
        <v>6.2968999999999999</v>
      </c>
      <c r="AZ1836" s="39">
        <f t="shared" si="540"/>
        <v>1.544887197432708E-2</v>
      </c>
      <c r="BA1836" s="41">
        <v>44685</v>
      </c>
      <c r="BB1836">
        <v>7.08</v>
      </c>
      <c r="BC1836">
        <v>4.6783999999999999</v>
      </c>
      <c r="BD1836" s="39">
        <f t="shared" si="541"/>
        <v>0</v>
      </c>
      <c r="BE1836" s="41">
        <v>44685</v>
      </c>
      <c r="BF1836">
        <v>10.97</v>
      </c>
      <c r="BG1836">
        <v>8.4832999999999998</v>
      </c>
      <c r="BH1836" s="39">
        <f t="shared" si="542"/>
        <v>4.4767112490455452E-2</v>
      </c>
      <c r="BI1836" s="41">
        <v>44685</v>
      </c>
      <c r="BJ1836">
        <v>1.35</v>
      </c>
      <c r="BK1836">
        <v>1.35</v>
      </c>
      <c r="BL1836" s="39">
        <f t="shared" si="543"/>
        <v>-7.3529411764705942E-3</v>
      </c>
      <c r="BM1836" s="41">
        <v>44685</v>
      </c>
      <c r="BN1836">
        <v>7.62</v>
      </c>
      <c r="BO1836">
        <v>5.6182999999999996</v>
      </c>
      <c r="BP1836" s="46">
        <f t="shared" si="544"/>
        <v>0</v>
      </c>
      <c r="BQ1836" s="41">
        <v>44685</v>
      </c>
      <c r="BR1836">
        <v>8.19</v>
      </c>
      <c r="BS1836">
        <v>7.3163</v>
      </c>
      <c r="BT1836" s="18">
        <f t="shared" si="545"/>
        <v>1.2179434545802454E-3</v>
      </c>
      <c r="BU1836" s="41">
        <v>44685</v>
      </c>
      <c r="BV1836">
        <v>5.24</v>
      </c>
      <c r="BW1836">
        <v>3.8250999999999999</v>
      </c>
      <c r="BX1836" s="39">
        <f t="shared" si="546"/>
        <v>-3.8023803943016818E-3</v>
      </c>
      <c r="BY1836" s="41">
        <v>44974</v>
      </c>
      <c r="BZ1836">
        <v>12.79</v>
      </c>
      <c r="CA1836">
        <v>9.9227000000000007</v>
      </c>
    </row>
    <row r="1837" spans="1:79">
      <c r="A1837" s="41">
        <v>44686</v>
      </c>
      <c r="B1837">
        <v>9</v>
      </c>
      <c r="C1837">
        <v>5.9733000000000001</v>
      </c>
      <c r="D1837" s="34">
        <f t="shared" si="532"/>
        <v>0</v>
      </c>
      <c r="E1837" s="41">
        <v>44686</v>
      </c>
      <c r="F1837">
        <v>1.81</v>
      </c>
      <c r="G1837">
        <v>1.81</v>
      </c>
      <c r="H1837" s="39">
        <f t="shared" si="533"/>
        <v>0</v>
      </c>
      <c r="L1837" s="38"/>
      <c r="M1837" s="41">
        <v>44686</v>
      </c>
      <c r="N1837">
        <v>6.04</v>
      </c>
      <c r="O1837">
        <v>4.0358000000000001</v>
      </c>
      <c r="P1837" s="43">
        <f t="shared" si="534"/>
        <v>-1.3058789005184361E-2</v>
      </c>
      <c r="Q1837" s="41">
        <v>44686</v>
      </c>
      <c r="R1837">
        <v>2.2400000000000002</v>
      </c>
      <c r="S1837">
        <v>1.8112999999999999</v>
      </c>
      <c r="T1837" s="39">
        <f t="shared" si="535"/>
        <v>-4.4520171485104964E-3</v>
      </c>
      <c r="U1837" s="42">
        <v>44690.62533333333</v>
      </c>
      <c r="V1837" s="44">
        <v>8.69</v>
      </c>
      <c r="W1837" s="44">
        <v>7.3390000000000004</v>
      </c>
      <c r="X1837" s="43">
        <f t="shared" si="547"/>
        <v>-3.5302104548540123E-3</v>
      </c>
      <c r="Y1837" s="42">
        <v>44690.62533333333</v>
      </c>
      <c r="Z1837" s="44">
        <v>9.5</v>
      </c>
      <c r="AA1837" s="44">
        <v>7.7</v>
      </c>
      <c r="AB1837" s="43">
        <f t="shared" si="548"/>
        <v>0</v>
      </c>
      <c r="AC1837" s="42">
        <v>44690.62533333333</v>
      </c>
      <c r="AD1837" s="44">
        <v>21.35</v>
      </c>
      <c r="AE1837" s="44">
        <v>19.116</v>
      </c>
      <c r="AF1837" s="43">
        <f t="shared" si="549"/>
        <v>0</v>
      </c>
      <c r="AG1837" s="41">
        <v>44686</v>
      </c>
      <c r="AH1837">
        <v>15.5</v>
      </c>
      <c r="AI1837">
        <v>6.7225999999999999</v>
      </c>
      <c r="AJ1837" s="39">
        <f t="shared" si="536"/>
        <v>0</v>
      </c>
      <c r="AK1837" s="45">
        <v>44686</v>
      </c>
      <c r="AL1837">
        <v>16.649999999999999</v>
      </c>
      <c r="AM1837">
        <v>12.3164</v>
      </c>
      <c r="AN1837" s="39">
        <f t="shared" si="537"/>
        <v>-2.3975376640207593E-3</v>
      </c>
      <c r="AO1837" s="41">
        <v>44686</v>
      </c>
      <c r="AP1837">
        <v>8.75</v>
      </c>
      <c r="AQ1837">
        <v>8.0634999999999994</v>
      </c>
      <c r="AR1837" s="18">
        <f t="shared" si="538"/>
        <v>-1.6862152210490498E-2</v>
      </c>
      <c r="AS1837" s="41">
        <v>44686</v>
      </c>
      <c r="AT1837">
        <v>10.7</v>
      </c>
      <c r="AU1837">
        <v>9.375</v>
      </c>
      <c r="AV1837" s="39">
        <f t="shared" si="539"/>
        <v>9.4321338587764203E-3</v>
      </c>
      <c r="AW1837" s="41">
        <v>44686</v>
      </c>
      <c r="AX1837">
        <v>9.1</v>
      </c>
      <c r="AY1837">
        <v>6.2285000000000004</v>
      </c>
      <c r="AZ1837" s="39">
        <f t="shared" si="540"/>
        <v>-1.0862487890866867E-2</v>
      </c>
      <c r="BA1837" s="41">
        <v>44686</v>
      </c>
      <c r="BB1837">
        <v>7.1</v>
      </c>
      <c r="BC1837">
        <v>4.6916000000000002</v>
      </c>
      <c r="BD1837" s="39">
        <f t="shared" si="541"/>
        <v>2.8214774281806435E-3</v>
      </c>
      <c r="BE1837" s="41">
        <v>44686</v>
      </c>
      <c r="BF1837">
        <v>11</v>
      </c>
      <c r="BG1837">
        <v>8.5065000000000008</v>
      </c>
      <c r="BH1837" s="39">
        <f t="shared" si="542"/>
        <v>2.7347848125141155E-3</v>
      </c>
      <c r="BI1837" s="41">
        <v>44686</v>
      </c>
      <c r="BJ1837">
        <v>1.33</v>
      </c>
      <c r="BK1837">
        <v>1.33</v>
      </c>
      <c r="BL1837" s="39">
        <f t="shared" si="543"/>
        <v>-1.4814814814814828E-2</v>
      </c>
      <c r="BM1837" s="41">
        <v>44686</v>
      </c>
      <c r="BN1837">
        <v>7.6</v>
      </c>
      <c r="BO1837">
        <v>5.6035000000000004</v>
      </c>
      <c r="BP1837" s="46">
        <f t="shared" si="544"/>
        <v>-2.6342487941190857E-3</v>
      </c>
      <c r="BQ1837" s="41">
        <v>44686</v>
      </c>
      <c r="BR1837">
        <v>8.15</v>
      </c>
      <c r="BS1837">
        <v>7.2805999999999997</v>
      </c>
      <c r="BT1837" s="18">
        <f t="shared" si="545"/>
        <v>-4.8795156021486661E-3</v>
      </c>
      <c r="BU1837" s="41">
        <v>44686</v>
      </c>
      <c r="BV1837">
        <v>5.21</v>
      </c>
      <c r="BW1837">
        <v>3.8031999999999999</v>
      </c>
      <c r="BX1837" s="39">
        <f t="shared" si="546"/>
        <v>-5.7253405139734989E-3</v>
      </c>
      <c r="BY1837" s="41">
        <v>44977</v>
      </c>
      <c r="BZ1837">
        <v>12.7</v>
      </c>
      <c r="CA1837">
        <v>9.8528000000000002</v>
      </c>
    </row>
    <row r="1838" spans="1:79">
      <c r="A1838" s="41">
        <v>44687</v>
      </c>
      <c r="B1838">
        <v>9.19</v>
      </c>
      <c r="C1838">
        <v>6.0994000000000002</v>
      </c>
      <c r="D1838" s="34">
        <f t="shared" si="532"/>
        <v>2.1110608876165619E-2</v>
      </c>
      <c r="E1838" s="41">
        <v>44687</v>
      </c>
      <c r="F1838">
        <v>1.81</v>
      </c>
      <c r="G1838">
        <v>1.81</v>
      </c>
      <c r="H1838" s="39">
        <f t="shared" si="533"/>
        <v>0</v>
      </c>
      <c r="L1838" s="38"/>
      <c r="M1838" s="41">
        <v>44687</v>
      </c>
      <c r="N1838">
        <v>6.06</v>
      </c>
      <c r="O1838">
        <v>4.0491000000000001</v>
      </c>
      <c r="P1838" s="43">
        <f t="shared" si="534"/>
        <v>3.2955052282075646E-3</v>
      </c>
      <c r="Q1838" s="41">
        <v>44687</v>
      </c>
      <c r="R1838">
        <v>2.27</v>
      </c>
      <c r="S1838">
        <v>1.8355999999999999</v>
      </c>
      <c r="T1838" s="39">
        <f t="shared" si="535"/>
        <v>1.3415778722464522E-2</v>
      </c>
      <c r="U1838" s="42">
        <v>44691.62533333333</v>
      </c>
      <c r="V1838" s="44">
        <v>8.3000000000000007</v>
      </c>
      <c r="W1838" s="44">
        <v>7.01</v>
      </c>
      <c r="X1838" s="43">
        <f t="shared" si="547"/>
        <v>-4.4828995775991365E-2</v>
      </c>
      <c r="Y1838" s="42">
        <v>44691.62533333333</v>
      </c>
      <c r="Z1838" s="44">
        <v>9.5</v>
      </c>
      <c r="AA1838" s="44">
        <v>7.7</v>
      </c>
      <c r="AB1838" s="43">
        <f t="shared" si="548"/>
        <v>0</v>
      </c>
      <c r="AC1838" s="42">
        <v>44691.62533333333</v>
      </c>
      <c r="AD1838" s="44">
        <v>21.35</v>
      </c>
      <c r="AE1838" s="44">
        <v>19.116</v>
      </c>
      <c r="AF1838" s="43">
        <f t="shared" si="549"/>
        <v>0</v>
      </c>
      <c r="AG1838" s="41">
        <v>44687</v>
      </c>
      <c r="AH1838">
        <v>15.4</v>
      </c>
      <c r="AI1838">
        <v>6.6791999999999998</v>
      </c>
      <c r="AJ1838" s="39">
        <f t="shared" si="536"/>
        <v>-6.455835539820918E-3</v>
      </c>
      <c r="AK1838" s="45">
        <v>44717</v>
      </c>
      <c r="AL1838">
        <v>16.649999999999999</v>
      </c>
      <c r="AM1838">
        <v>12.3164</v>
      </c>
      <c r="AN1838" s="39">
        <f t="shared" si="537"/>
        <v>0</v>
      </c>
      <c r="AO1838" s="41">
        <v>44687</v>
      </c>
      <c r="AP1838">
        <v>8.6</v>
      </c>
      <c r="AQ1838">
        <v>7.9253</v>
      </c>
      <c r="AR1838" s="18">
        <f t="shared" si="538"/>
        <v>-1.7138959508898051E-2</v>
      </c>
      <c r="AS1838" s="41">
        <v>44687</v>
      </c>
      <c r="AT1838">
        <v>10.58</v>
      </c>
      <c r="AU1838">
        <v>9.2698</v>
      </c>
      <c r="AV1838" s="39">
        <f t="shared" si="539"/>
        <v>-1.122133333333333E-2</v>
      </c>
      <c r="AW1838" s="41">
        <v>44687</v>
      </c>
      <c r="AX1838">
        <v>9</v>
      </c>
      <c r="AY1838">
        <v>6.16</v>
      </c>
      <c r="AZ1838" s="39">
        <f t="shared" si="540"/>
        <v>-1.0997832543951229E-2</v>
      </c>
      <c r="BA1838" s="41">
        <v>44687</v>
      </c>
      <c r="BB1838">
        <v>7.1</v>
      </c>
      <c r="BC1838">
        <v>4.6916000000000002</v>
      </c>
      <c r="BD1838" s="39">
        <f t="shared" si="541"/>
        <v>0</v>
      </c>
      <c r="BE1838" s="41">
        <v>44687</v>
      </c>
      <c r="BF1838">
        <v>11</v>
      </c>
      <c r="BG1838">
        <v>8.5065000000000008</v>
      </c>
      <c r="BH1838" s="39">
        <f t="shared" si="542"/>
        <v>0</v>
      </c>
      <c r="BI1838" s="41">
        <v>44687</v>
      </c>
      <c r="BJ1838">
        <v>1.33</v>
      </c>
      <c r="BK1838">
        <v>1.33</v>
      </c>
      <c r="BL1838" s="39">
        <f t="shared" si="543"/>
        <v>0</v>
      </c>
      <c r="BM1838" s="41">
        <v>44687</v>
      </c>
      <c r="BN1838">
        <v>7.61</v>
      </c>
      <c r="BO1838">
        <v>5.6109</v>
      </c>
      <c r="BP1838" s="46">
        <f t="shared" si="544"/>
        <v>1.3206031944319851E-3</v>
      </c>
      <c r="BQ1838" s="41">
        <v>44687</v>
      </c>
      <c r="BR1838">
        <v>8.1</v>
      </c>
      <c r="BS1838">
        <v>7.2359</v>
      </c>
      <c r="BT1838" s="18">
        <f t="shared" si="545"/>
        <v>-6.1396038788011625E-3</v>
      </c>
      <c r="BU1838" s="41">
        <v>44687</v>
      </c>
      <c r="BV1838">
        <v>5.1100000000000003</v>
      </c>
      <c r="BW1838">
        <v>3.7302</v>
      </c>
      <c r="BX1838" s="39">
        <f t="shared" si="546"/>
        <v>-1.9194362641985683E-2</v>
      </c>
      <c r="BY1838" s="41">
        <v>44978</v>
      </c>
      <c r="BZ1838">
        <v>12.7</v>
      </c>
      <c r="CA1838">
        <v>9.8528000000000002</v>
      </c>
    </row>
    <row r="1839" spans="1:79">
      <c r="A1839" s="41">
        <v>44690</v>
      </c>
      <c r="B1839">
        <v>9.1</v>
      </c>
      <c r="C1839">
        <v>6.0396000000000001</v>
      </c>
      <c r="D1839" s="34">
        <f t="shared" si="532"/>
        <v>-9.8042430402990582E-3</v>
      </c>
      <c r="E1839" s="41">
        <v>44690</v>
      </c>
      <c r="F1839">
        <v>1.73</v>
      </c>
      <c r="G1839">
        <v>1.73</v>
      </c>
      <c r="H1839" s="39">
        <f t="shared" si="533"/>
        <v>-4.4198895027624349E-2</v>
      </c>
      <c r="L1839" s="38"/>
      <c r="M1839" s="41">
        <v>44690</v>
      </c>
      <c r="N1839">
        <v>6.19</v>
      </c>
      <c r="O1839">
        <v>4.1360000000000001</v>
      </c>
      <c r="P1839" s="43">
        <f t="shared" si="534"/>
        <v>2.1461559358869866E-2</v>
      </c>
      <c r="Q1839" s="41">
        <v>44690</v>
      </c>
      <c r="R1839">
        <v>2.25</v>
      </c>
      <c r="S1839">
        <v>1.8193999999999999</v>
      </c>
      <c r="T1839" s="39">
        <f t="shared" si="535"/>
        <v>-8.825452168228368E-3</v>
      </c>
      <c r="U1839" s="42">
        <v>44692.62533333333</v>
      </c>
      <c r="V1839" s="44">
        <v>8.3000000000000007</v>
      </c>
      <c r="W1839" s="44">
        <v>7.01</v>
      </c>
      <c r="X1839" s="43">
        <f t="shared" si="547"/>
        <v>0</v>
      </c>
      <c r="Y1839" s="42">
        <v>44692.62533333333</v>
      </c>
      <c r="Z1839" s="44">
        <v>9.0500000000000007</v>
      </c>
      <c r="AA1839" s="44">
        <v>7.7430000000000003</v>
      </c>
      <c r="AB1839" s="43">
        <f t="shared" si="548"/>
        <v>5.5844155844156033E-3</v>
      </c>
      <c r="AC1839" s="42">
        <v>44692.62533333333</v>
      </c>
      <c r="AD1839" s="44">
        <v>21.35</v>
      </c>
      <c r="AE1839" s="44">
        <v>19.116</v>
      </c>
      <c r="AF1839" s="43">
        <f t="shared" si="549"/>
        <v>0</v>
      </c>
      <c r="AG1839" s="41">
        <v>44690</v>
      </c>
      <c r="AH1839">
        <v>15.4</v>
      </c>
      <c r="AI1839">
        <v>6.6791999999999998</v>
      </c>
      <c r="AJ1839" s="39">
        <f t="shared" si="536"/>
        <v>0</v>
      </c>
      <c r="AK1839" s="45">
        <v>44809</v>
      </c>
      <c r="AL1839">
        <v>16.55</v>
      </c>
      <c r="AM1839">
        <v>12.2424</v>
      </c>
      <c r="AN1839" s="39">
        <f t="shared" si="537"/>
        <v>-6.0082491637166576E-3</v>
      </c>
      <c r="AO1839" s="41">
        <v>44690</v>
      </c>
      <c r="AP1839">
        <v>8.4</v>
      </c>
      <c r="AQ1839">
        <v>7.7409999999999997</v>
      </c>
      <c r="AR1839" s="18">
        <f t="shared" si="538"/>
        <v>-2.3254640202894573E-2</v>
      </c>
      <c r="AS1839" s="41">
        <v>44690</v>
      </c>
      <c r="AT1839">
        <v>10.58</v>
      </c>
      <c r="AU1839">
        <v>9.2698</v>
      </c>
      <c r="AV1839" s="39">
        <f t="shared" si="539"/>
        <v>0</v>
      </c>
      <c r="AW1839" s="41">
        <v>44690</v>
      </c>
      <c r="AX1839">
        <v>9</v>
      </c>
      <c r="AY1839">
        <v>6.16</v>
      </c>
      <c r="AZ1839" s="39">
        <f t="shared" si="540"/>
        <v>0</v>
      </c>
      <c r="BA1839" s="41">
        <v>44690</v>
      </c>
      <c r="BB1839">
        <v>7.08</v>
      </c>
      <c r="BC1839">
        <v>4.6783999999999999</v>
      </c>
      <c r="BD1839" s="39">
        <f t="shared" si="541"/>
        <v>-2.8135390911416835E-3</v>
      </c>
      <c r="BE1839" s="41">
        <v>44690</v>
      </c>
      <c r="BF1839">
        <v>10.99</v>
      </c>
      <c r="BG1839">
        <v>8.4987999999999992</v>
      </c>
      <c r="BH1839" s="39">
        <f t="shared" si="542"/>
        <v>-9.0519014870999749E-4</v>
      </c>
      <c r="BI1839" s="41">
        <v>44690</v>
      </c>
      <c r="BJ1839">
        <v>1.31</v>
      </c>
      <c r="BK1839">
        <v>1.31</v>
      </c>
      <c r="BL1839" s="39">
        <f t="shared" si="543"/>
        <v>-1.5037593984962419E-2</v>
      </c>
      <c r="BM1839" s="41">
        <v>44690</v>
      </c>
      <c r="BN1839">
        <v>7.58</v>
      </c>
      <c r="BO1839">
        <v>5.5888</v>
      </c>
      <c r="BP1839" s="46">
        <f t="shared" si="544"/>
        <v>-3.9387620524336574E-3</v>
      </c>
      <c r="BQ1839" s="41">
        <v>44690</v>
      </c>
      <c r="BR1839">
        <v>8.07</v>
      </c>
      <c r="BS1839">
        <v>7.2091000000000003</v>
      </c>
      <c r="BT1839" s="18">
        <f t="shared" si="545"/>
        <v>-3.7037548888182135E-3</v>
      </c>
      <c r="BU1839" s="41">
        <v>44690</v>
      </c>
      <c r="BV1839">
        <v>5.26</v>
      </c>
      <c r="BW1839">
        <v>3.8397000000000001</v>
      </c>
      <c r="BX1839" s="39">
        <f t="shared" si="546"/>
        <v>2.9354994370275094E-2</v>
      </c>
      <c r="BY1839" s="41">
        <v>44979</v>
      </c>
      <c r="BZ1839">
        <v>12.6</v>
      </c>
      <c r="CA1839">
        <v>9.7752999999999997</v>
      </c>
    </row>
    <row r="1840" spans="1:79">
      <c r="A1840" s="41">
        <v>44691</v>
      </c>
      <c r="B1840">
        <v>9.17</v>
      </c>
      <c r="C1840">
        <v>6.0861000000000001</v>
      </c>
      <c r="D1840" s="34">
        <f t="shared" si="532"/>
        <v>7.6991853765149987E-3</v>
      </c>
      <c r="E1840" s="41">
        <v>44691</v>
      </c>
      <c r="F1840">
        <v>1.73</v>
      </c>
      <c r="G1840">
        <v>1.73</v>
      </c>
      <c r="H1840" s="39">
        <f t="shared" si="533"/>
        <v>0</v>
      </c>
      <c r="L1840" s="38"/>
      <c r="M1840" s="41">
        <v>44691</v>
      </c>
      <c r="N1840">
        <v>5.05</v>
      </c>
      <c r="O1840">
        <v>4.2210999999999999</v>
      </c>
      <c r="P1840" s="43">
        <f t="shared" si="534"/>
        <v>2.0575435203094711E-2</v>
      </c>
      <c r="Q1840" s="41">
        <v>44691</v>
      </c>
      <c r="R1840">
        <v>2.2000000000000002</v>
      </c>
      <c r="S1840">
        <v>1.7789999999999999</v>
      </c>
      <c r="T1840" s="39">
        <f t="shared" si="535"/>
        <v>-2.2205122567879518E-2</v>
      </c>
      <c r="U1840" s="42">
        <v>44693.62533333333</v>
      </c>
      <c r="V1840" s="44">
        <v>8.3000000000000007</v>
      </c>
      <c r="W1840" s="44">
        <v>7.01</v>
      </c>
      <c r="X1840" s="43">
        <f t="shared" si="547"/>
        <v>0</v>
      </c>
      <c r="Y1840" s="42">
        <v>44693.62533333333</v>
      </c>
      <c r="Z1840" s="44">
        <v>9</v>
      </c>
      <c r="AA1840" s="44">
        <v>7.7</v>
      </c>
      <c r="AB1840" s="43">
        <f t="shared" si="548"/>
        <v>-5.5534030737440458E-3</v>
      </c>
      <c r="AC1840" s="42">
        <v>44693.62533333333</v>
      </c>
      <c r="AD1840" s="44">
        <v>21.35</v>
      </c>
      <c r="AE1840" s="44">
        <v>19.116</v>
      </c>
      <c r="AF1840" s="43">
        <f t="shared" si="549"/>
        <v>0</v>
      </c>
      <c r="AG1840" s="41">
        <v>44691</v>
      </c>
      <c r="AH1840">
        <v>15.39</v>
      </c>
      <c r="AI1840">
        <v>6.6749000000000001</v>
      </c>
      <c r="AJ1840" s="39">
        <f t="shared" si="536"/>
        <v>-6.4378967541019118E-4</v>
      </c>
      <c r="AK1840" s="45">
        <v>44839</v>
      </c>
      <c r="AL1840">
        <v>16.399999999999999</v>
      </c>
      <c r="AM1840">
        <v>12.131500000000001</v>
      </c>
      <c r="AN1840" s="39">
        <f t="shared" si="537"/>
        <v>-9.0586813043193413E-3</v>
      </c>
      <c r="AO1840" s="41">
        <v>44691</v>
      </c>
      <c r="AP1840">
        <v>8.4499999999999993</v>
      </c>
      <c r="AQ1840">
        <v>7.7870999999999997</v>
      </c>
      <c r="AR1840" s="18">
        <f t="shared" si="538"/>
        <v>5.9553029324376739E-3</v>
      </c>
      <c r="AS1840" s="41">
        <v>44691</v>
      </c>
      <c r="AT1840">
        <v>10.58</v>
      </c>
      <c r="AU1840">
        <v>9.2698</v>
      </c>
      <c r="AV1840" s="39">
        <f t="shared" si="539"/>
        <v>0</v>
      </c>
      <c r="AW1840" s="41">
        <v>44691</v>
      </c>
      <c r="AX1840">
        <v>8.9499999999999993</v>
      </c>
      <c r="AY1840">
        <v>6.1257999999999999</v>
      </c>
      <c r="AZ1840" s="39">
        <f t="shared" si="540"/>
        <v>-5.5519480519480892E-3</v>
      </c>
      <c r="BA1840" s="41">
        <v>44691</v>
      </c>
      <c r="BB1840">
        <v>7.14</v>
      </c>
      <c r="BC1840">
        <v>4.718</v>
      </c>
      <c r="BD1840" s="39">
        <f t="shared" si="541"/>
        <v>8.46443228454174E-3</v>
      </c>
      <c r="BE1840" s="41">
        <v>44691</v>
      </c>
      <c r="BF1840">
        <v>11</v>
      </c>
      <c r="BG1840">
        <v>8.5065000000000008</v>
      </c>
      <c r="BH1840" s="39">
        <f t="shared" si="542"/>
        <v>9.0601026027222614E-4</v>
      </c>
      <c r="BI1840" s="41">
        <v>44691</v>
      </c>
      <c r="BJ1840">
        <v>1.35</v>
      </c>
      <c r="BK1840">
        <v>1.35</v>
      </c>
      <c r="BL1840" s="39">
        <f t="shared" si="543"/>
        <v>3.0534351145038195E-2</v>
      </c>
      <c r="BM1840" s="41">
        <v>44691</v>
      </c>
      <c r="BN1840">
        <v>7.58</v>
      </c>
      <c r="BO1840">
        <v>5.5888</v>
      </c>
      <c r="BP1840" s="46">
        <f t="shared" si="544"/>
        <v>0</v>
      </c>
      <c r="BQ1840" s="41">
        <v>44691</v>
      </c>
      <c r="BR1840">
        <v>8.1300000000000008</v>
      </c>
      <c r="BS1840">
        <v>7.2626999999999997</v>
      </c>
      <c r="BT1840" s="18">
        <f t="shared" si="545"/>
        <v>7.4350473706841945E-3</v>
      </c>
      <c r="BU1840" s="41">
        <v>44691</v>
      </c>
      <c r="BV1840">
        <v>5.29</v>
      </c>
      <c r="BW1840">
        <v>3.8616000000000001</v>
      </c>
      <c r="BX1840" s="39">
        <f t="shared" si="546"/>
        <v>5.7035705914524649E-3</v>
      </c>
      <c r="BY1840" s="41">
        <v>44980</v>
      </c>
      <c r="BZ1840">
        <v>12.75</v>
      </c>
      <c r="CA1840">
        <v>9.8916000000000004</v>
      </c>
    </row>
    <row r="1841" spans="1:79">
      <c r="A1841" s="41">
        <v>44692</v>
      </c>
      <c r="B1841">
        <v>9.17</v>
      </c>
      <c r="C1841">
        <v>6.0861000000000001</v>
      </c>
      <c r="D1841" s="34">
        <f t="shared" si="532"/>
        <v>0</v>
      </c>
      <c r="E1841" s="41">
        <v>44692</v>
      </c>
      <c r="F1841">
        <v>1.73</v>
      </c>
      <c r="G1841">
        <v>1.73</v>
      </c>
      <c r="H1841" s="39">
        <f t="shared" si="533"/>
        <v>0</v>
      </c>
      <c r="L1841" s="38"/>
      <c r="M1841" s="41">
        <v>44692</v>
      </c>
      <c r="N1841">
        <v>5.08</v>
      </c>
      <c r="O1841">
        <v>4.2461000000000002</v>
      </c>
      <c r="P1841" s="43">
        <f t="shared" si="534"/>
        <v>5.9226268034399459E-3</v>
      </c>
      <c r="Q1841" s="41">
        <v>44692</v>
      </c>
      <c r="R1841">
        <v>2.2200000000000002</v>
      </c>
      <c r="S1841">
        <v>1.7950999999999999</v>
      </c>
      <c r="T1841" s="39">
        <f t="shared" si="535"/>
        <v>9.0500281056773487E-3</v>
      </c>
      <c r="U1841" s="42">
        <v>44694.62533333333</v>
      </c>
      <c r="V1841" s="44">
        <v>8.3000000000000007</v>
      </c>
      <c r="W1841" s="44">
        <v>7.01</v>
      </c>
      <c r="X1841" s="43">
        <f t="shared" si="547"/>
        <v>0</v>
      </c>
      <c r="Y1841" s="42">
        <v>44694.62533333333</v>
      </c>
      <c r="Z1841" s="44">
        <v>9.11</v>
      </c>
      <c r="AA1841" s="44">
        <v>7.7939999999999996</v>
      </c>
      <c r="AB1841" s="43">
        <f t="shared" si="548"/>
        <v>1.2207792207792131E-2</v>
      </c>
      <c r="AC1841" s="42">
        <v>44694.62533333333</v>
      </c>
      <c r="AD1841" s="44">
        <v>21.35</v>
      </c>
      <c r="AE1841" s="44">
        <v>19.116</v>
      </c>
      <c r="AF1841" s="43">
        <f t="shared" si="549"/>
        <v>0</v>
      </c>
      <c r="AG1841" s="41">
        <v>44692</v>
      </c>
      <c r="AH1841">
        <v>15.5</v>
      </c>
      <c r="AI1841">
        <v>6.7225999999999999</v>
      </c>
      <c r="AJ1841" s="39">
        <f t="shared" si="536"/>
        <v>7.1461744745239409E-3</v>
      </c>
      <c r="AK1841" s="45">
        <v>44870</v>
      </c>
      <c r="AL1841">
        <v>15.6</v>
      </c>
      <c r="AM1841">
        <v>11.5397</v>
      </c>
      <c r="AN1841" s="39">
        <f t="shared" si="537"/>
        <v>-4.8782096195853844E-2</v>
      </c>
      <c r="AO1841" s="41">
        <v>44692</v>
      </c>
      <c r="AP1841">
        <v>8.5</v>
      </c>
      <c r="AQ1841">
        <v>7.8331</v>
      </c>
      <c r="AR1841" s="18">
        <f t="shared" si="538"/>
        <v>5.9072055065429062E-3</v>
      </c>
      <c r="AS1841" s="41">
        <v>44692</v>
      </c>
      <c r="AT1841">
        <v>10.58</v>
      </c>
      <c r="AU1841">
        <v>9.2698</v>
      </c>
      <c r="AV1841" s="39">
        <f t="shared" si="539"/>
        <v>0</v>
      </c>
      <c r="AW1841" s="41">
        <v>44692</v>
      </c>
      <c r="AX1841">
        <v>8.8800000000000008</v>
      </c>
      <c r="AY1841">
        <v>6.0778999999999996</v>
      </c>
      <c r="AZ1841" s="39">
        <f t="shared" si="540"/>
        <v>-7.8193868555944158E-3</v>
      </c>
      <c r="BA1841" s="41">
        <v>44692</v>
      </c>
      <c r="BB1841">
        <v>7.1</v>
      </c>
      <c r="BC1841">
        <v>4.6916000000000002</v>
      </c>
      <c r="BD1841" s="39">
        <f t="shared" si="541"/>
        <v>-5.5955913522678586E-3</v>
      </c>
      <c r="BE1841" s="41">
        <v>44692</v>
      </c>
      <c r="BF1841">
        <v>11.49</v>
      </c>
      <c r="BG1841">
        <v>8.8854000000000006</v>
      </c>
      <c r="BH1841" s="39">
        <f t="shared" si="542"/>
        <v>4.4542408746252836E-2</v>
      </c>
      <c r="BI1841" s="41">
        <v>44692</v>
      </c>
      <c r="BJ1841">
        <v>1.33</v>
      </c>
      <c r="BK1841">
        <v>1.33</v>
      </c>
      <c r="BL1841" s="39">
        <f t="shared" si="543"/>
        <v>-1.4814814814814828E-2</v>
      </c>
      <c r="BM1841" s="41">
        <v>44692</v>
      </c>
      <c r="BN1841">
        <v>7.48</v>
      </c>
      <c r="BO1841">
        <v>5.5149999999999997</v>
      </c>
      <c r="BP1841" s="46">
        <f t="shared" si="544"/>
        <v>-1.3204981391354193E-2</v>
      </c>
      <c r="BQ1841" s="41">
        <v>44692</v>
      </c>
      <c r="BR1841">
        <v>8.15</v>
      </c>
      <c r="BS1841">
        <v>7.2805999999999997</v>
      </c>
      <c r="BT1841" s="18">
        <f t="shared" si="545"/>
        <v>2.4646481336142246E-3</v>
      </c>
      <c r="BU1841" s="41">
        <v>44692</v>
      </c>
      <c r="BV1841">
        <v>5.3</v>
      </c>
      <c r="BW1841">
        <v>3.8689</v>
      </c>
      <c r="BX1841" s="39">
        <f t="shared" si="546"/>
        <v>1.8904081209860839E-3</v>
      </c>
      <c r="BY1841" s="41">
        <v>44981</v>
      </c>
      <c r="BZ1841">
        <v>12.7</v>
      </c>
      <c r="CA1841">
        <v>9.8528000000000002</v>
      </c>
    </row>
    <row r="1842" spans="1:79">
      <c r="A1842" s="41">
        <v>44693</v>
      </c>
      <c r="B1842">
        <v>9.17</v>
      </c>
      <c r="C1842">
        <v>6.0861000000000001</v>
      </c>
      <c r="D1842" s="34">
        <f t="shared" si="532"/>
        <v>0</v>
      </c>
      <c r="E1842" s="41">
        <v>44693</v>
      </c>
      <c r="F1842">
        <v>1.7</v>
      </c>
      <c r="G1842">
        <v>1.7</v>
      </c>
      <c r="H1842" s="39">
        <f t="shared" si="533"/>
        <v>-1.7341040462427761E-2</v>
      </c>
      <c r="L1842" s="38"/>
      <c r="M1842" s="41">
        <v>44693</v>
      </c>
      <c r="N1842">
        <v>4.9800000000000004</v>
      </c>
      <c r="O1842">
        <v>4.1626000000000003</v>
      </c>
      <c r="P1842" s="43">
        <f t="shared" si="534"/>
        <v>-1.9665104448788277E-2</v>
      </c>
      <c r="Q1842" s="41">
        <v>44693</v>
      </c>
      <c r="R1842">
        <v>2.2000000000000002</v>
      </c>
      <c r="S1842">
        <v>1.7789999999999999</v>
      </c>
      <c r="T1842" s="39">
        <f t="shared" si="535"/>
        <v>-8.9688596735557936E-3</v>
      </c>
      <c r="U1842" s="42">
        <v>44697.62533333333</v>
      </c>
      <c r="V1842" s="44">
        <v>8.3000000000000007</v>
      </c>
      <c r="W1842" s="44">
        <v>7.01</v>
      </c>
      <c r="X1842" s="43">
        <f t="shared" si="547"/>
        <v>0</v>
      </c>
      <c r="Y1842" s="42">
        <v>44697.62533333333</v>
      </c>
      <c r="Z1842" s="44">
        <v>9.1999999999999993</v>
      </c>
      <c r="AA1842" s="44">
        <v>7.8710000000000004</v>
      </c>
      <c r="AB1842" s="43">
        <f t="shared" si="548"/>
        <v>9.879394405953406E-3</v>
      </c>
      <c r="AC1842" s="42">
        <v>44697.62533333333</v>
      </c>
      <c r="AD1842" s="44">
        <v>21.35</v>
      </c>
      <c r="AE1842" s="44">
        <v>19.116</v>
      </c>
      <c r="AF1842" s="43">
        <f t="shared" si="549"/>
        <v>0</v>
      </c>
      <c r="AG1842" s="41">
        <v>44693</v>
      </c>
      <c r="AH1842">
        <v>15.19</v>
      </c>
      <c r="AI1842">
        <v>6.5880999999999998</v>
      </c>
      <c r="AJ1842" s="39">
        <f t="shared" si="536"/>
        <v>-2.0007140094606263E-2</v>
      </c>
      <c r="AK1842" s="45">
        <v>44900</v>
      </c>
      <c r="AL1842">
        <v>15.98</v>
      </c>
      <c r="AM1842">
        <v>11.8208</v>
      </c>
      <c r="AN1842" s="39">
        <f t="shared" si="537"/>
        <v>2.435938542596431E-2</v>
      </c>
      <c r="AO1842" s="41">
        <v>44693</v>
      </c>
      <c r="AP1842">
        <v>8.5</v>
      </c>
      <c r="AQ1842">
        <v>7.8331</v>
      </c>
      <c r="AR1842" s="18">
        <f t="shared" si="538"/>
        <v>0</v>
      </c>
      <c r="AS1842" s="41">
        <v>44693</v>
      </c>
      <c r="AT1842">
        <v>10.58</v>
      </c>
      <c r="AU1842">
        <v>9.2698</v>
      </c>
      <c r="AV1842" s="39">
        <f t="shared" si="539"/>
        <v>0</v>
      </c>
      <c r="AW1842" s="41">
        <v>44693</v>
      </c>
      <c r="AX1842">
        <v>8.94</v>
      </c>
      <c r="AY1842">
        <v>6.1189999999999998</v>
      </c>
      <c r="AZ1842" s="39">
        <f t="shared" si="540"/>
        <v>6.7622040507412332E-3</v>
      </c>
      <c r="BA1842" s="41">
        <v>44693</v>
      </c>
      <c r="BB1842">
        <v>7.1</v>
      </c>
      <c r="BC1842">
        <v>4.6916000000000002</v>
      </c>
      <c r="BD1842" s="39">
        <f t="shared" si="541"/>
        <v>0</v>
      </c>
      <c r="BE1842" s="41">
        <v>44693</v>
      </c>
      <c r="BF1842">
        <v>11.49</v>
      </c>
      <c r="BG1842">
        <v>8.8854000000000006</v>
      </c>
      <c r="BH1842" s="39">
        <f t="shared" si="542"/>
        <v>0</v>
      </c>
      <c r="BI1842" s="41">
        <v>44693</v>
      </c>
      <c r="BJ1842">
        <v>1.32</v>
      </c>
      <c r="BK1842">
        <v>1.32</v>
      </c>
      <c r="BL1842" s="39">
        <f t="shared" si="543"/>
        <v>-7.5187969924812095E-3</v>
      </c>
      <c r="BM1842" s="41">
        <v>44693</v>
      </c>
      <c r="BN1842">
        <v>7.5</v>
      </c>
      <c r="BO1842">
        <v>5.5297999999999998</v>
      </c>
      <c r="BP1842" s="46">
        <f t="shared" si="544"/>
        <v>2.683590208522239E-3</v>
      </c>
      <c r="BQ1842" s="41">
        <v>44693</v>
      </c>
      <c r="BR1842">
        <v>8.14</v>
      </c>
      <c r="BS1842">
        <v>7.2717000000000001</v>
      </c>
      <c r="BT1842" s="18">
        <f t="shared" si="545"/>
        <v>-1.2224267230722312E-3</v>
      </c>
      <c r="BU1842" s="41">
        <v>44693</v>
      </c>
      <c r="BV1842">
        <v>5.29</v>
      </c>
      <c r="BW1842">
        <v>3.8616000000000001</v>
      </c>
      <c r="BX1842" s="39">
        <f t="shared" si="546"/>
        <v>-1.8868412210188586E-3</v>
      </c>
      <c r="BY1842" s="41">
        <v>44984</v>
      </c>
      <c r="BZ1842">
        <v>12.7</v>
      </c>
      <c r="CA1842">
        <v>9.8528000000000002</v>
      </c>
    </row>
    <row r="1843" spans="1:79">
      <c r="A1843" s="41">
        <v>44694</v>
      </c>
      <c r="B1843">
        <v>9.17</v>
      </c>
      <c r="C1843">
        <v>6.0861000000000001</v>
      </c>
      <c r="D1843" s="34">
        <f t="shared" si="532"/>
        <v>0</v>
      </c>
      <c r="E1843" s="41">
        <v>44694</v>
      </c>
      <c r="F1843">
        <v>1.67</v>
      </c>
      <c r="G1843">
        <v>1.67</v>
      </c>
      <c r="H1843" s="39">
        <f t="shared" si="533"/>
        <v>-1.7647058823529429E-2</v>
      </c>
      <c r="L1843" s="38"/>
      <c r="M1843" s="41">
        <v>44694</v>
      </c>
      <c r="N1843">
        <v>5.04</v>
      </c>
      <c r="O1843">
        <v>4.2126999999999999</v>
      </c>
      <c r="P1843" s="43">
        <f t="shared" si="534"/>
        <v>1.2035746888963529E-2</v>
      </c>
      <c r="Q1843" s="41">
        <v>44694</v>
      </c>
      <c r="R1843">
        <v>2.1800000000000002</v>
      </c>
      <c r="S1843">
        <v>1.7627999999999999</v>
      </c>
      <c r="T1843" s="39">
        <f t="shared" si="535"/>
        <v>-9.1062394603709917E-3</v>
      </c>
      <c r="U1843" s="42">
        <v>44698.62533333333</v>
      </c>
      <c r="V1843" s="44">
        <v>8.3000000000000007</v>
      </c>
      <c r="W1843" s="44">
        <v>7.01</v>
      </c>
      <c r="X1843" s="43">
        <f t="shared" si="547"/>
        <v>0</v>
      </c>
      <c r="Y1843" s="42">
        <v>44698.62533333333</v>
      </c>
      <c r="Z1843" s="44">
        <v>9</v>
      </c>
      <c r="AA1843" s="44">
        <v>7.7</v>
      </c>
      <c r="AB1843" s="43">
        <f t="shared" si="548"/>
        <v>-2.1725320797865613E-2</v>
      </c>
      <c r="AC1843" s="42">
        <v>44698.62533333333</v>
      </c>
      <c r="AD1843" s="44">
        <v>20.5</v>
      </c>
      <c r="AE1843" s="44">
        <v>18.353999999999999</v>
      </c>
      <c r="AF1843" s="43">
        <f t="shared" si="549"/>
        <v>-3.9861895794099211E-2</v>
      </c>
      <c r="AG1843" s="41">
        <v>44694</v>
      </c>
      <c r="AH1843">
        <v>15.5</v>
      </c>
      <c r="AI1843">
        <v>6.7225999999999999</v>
      </c>
      <c r="AJ1843" s="39">
        <f t="shared" si="536"/>
        <v>2.0415597820312392E-2</v>
      </c>
      <c r="AK1843" s="45" t="s">
        <v>1376</v>
      </c>
      <c r="AL1843">
        <v>16.239999999999998</v>
      </c>
      <c r="AM1843">
        <v>12.0131</v>
      </c>
      <c r="AN1843" s="39">
        <f t="shared" si="537"/>
        <v>1.6267934488359458E-2</v>
      </c>
      <c r="AO1843" s="41">
        <v>44694</v>
      </c>
      <c r="AP1843">
        <v>8.8800000000000008</v>
      </c>
      <c r="AQ1843">
        <v>8.1931999999999992</v>
      </c>
      <c r="AR1843" s="18">
        <f t="shared" si="538"/>
        <v>4.5971582132233624E-2</v>
      </c>
      <c r="AS1843" s="41">
        <v>44694</v>
      </c>
      <c r="AT1843">
        <v>10.58</v>
      </c>
      <c r="AU1843">
        <v>9.2698</v>
      </c>
      <c r="AV1843" s="39">
        <f t="shared" si="539"/>
        <v>0</v>
      </c>
      <c r="AW1843" s="41">
        <v>44694</v>
      </c>
      <c r="AX1843">
        <v>8.94</v>
      </c>
      <c r="AY1843">
        <v>6.1189999999999998</v>
      </c>
      <c r="AZ1843" s="39">
        <f t="shared" si="540"/>
        <v>0</v>
      </c>
      <c r="BA1843" s="41">
        <v>44694</v>
      </c>
      <c r="BB1843">
        <v>7.13</v>
      </c>
      <c r="BC1843">
        <v>4.7114000000000003</v>
      </c>
      <c r="BD1843" s="39">
        <f t="shared" si="541"/>
        <v>4.2203086367124309E-3</v>
      </c>
      <c r="BE1843" s="41">
        <v>44694</v>
      </c>
      <c r="BF1843">
        <v>11.39</v>
      </c>
      <c r="BG1843">
        <v>8.8080999999999996</v>
      </c>
      <c r="BH1843" s="39">
        <f t="shared" si="542"/>
        <v>-8.6996646183628238E-3</v>
      </c>
      <c r="BI1843" s="41">
        <v>44694</v>
      </c>
      <c r="BJ1843">
        <v>1.32</v>
      </c>
      <c r="BK1843">
        <v>1.32</v>
      </c>
      <c r="BL1843" s="39">
        <f t="shared" si="543"/>
        <v>0</v>
      </c>
      <c r="BM1843" s="41">
        <v>44694</v>
      </c>
      <c r="BN1843">
        <v>7.59</v>
      </c>
      <c r="BO1843">
        <v>5.5960999999999999</v>
      </c>
      <c r="BP1843" s="46">
        <f t="shared" si="544"/>
        <v>1.1989583710079936E-2</v>
      </c>
      <c r="BQ1843" s="41">
        <v>44694</v>
      </c>
      <c r="BR1843">
        <v>8.14</v>
      </c>
      <c r="BS1843">
        <v>7.2717000000000001</v>
      </c>
      <c r="BT1843" s="18">
        <f t="shared" si="545"/>
        <v>0</v>
      </c>
      <c r="BU1843" s="41">
        <v>44694</v>
      </c>
      <c r="BV1843">
        <v>5.21</v>
      </c>
      <c r="BW1843">
        <v>3.8031999999999999</v>
      </c>
      <c r="BX1843" s="39">
        <f t="shared" si="546"/>
        <v>-1.5123264967889016E-2</v>
      </c>
      <c r="BY1843" s="41">
        <v>44985</v>
      </c>
      <c r="BZ1843">
        <v>12.7</v>
      </c>
      <c r="CA1843">
        <v>9.8528000000000002</v>
      </c>
    </row>
    <row r="1844" spans="1:79">
      <c r="A1844" s="41">
        <v>44697</v>
      </c>
      <c r="B1844">
        <v>9.17</v>
      </c>
      <c r="C1844">
        <v>6.0861000000000001</v>
      </c>
      <c r="D1844" s="34">
        <f t="shared" si="532"/>
        <v>0</v>
      </c>
      <c r="E1844" s="41">
        <v>44697</v>
      </c>
      <c r="F1844">
        <v>1.6</v>
      </c>
      <c r="G1844">
        <v>1.6</v>
      </c>
      <c r="H1844" s="39">
        <f t="shared" si="533"/>
        <v>-4.1916167664670566E-2</v>
      </c>
      <c r="L1844" s="38"/>
      <c r="M1844" s="41">
        <v>44697</v>
      </c>
      <c r="N1844">
        <v>4.99</v>
      </c>
      <c r="O1844">
        <v>4.1708999999999996</v>
      </c>
      <c r="P1844" s="43">
        <f t="shared" si="534"/>
        <v>-9.922377572578224E-3</v>
      </c>
      <c r="Q1844" s="41">
        <v>44697</v>
      </c>
      <c r="R1844">
        <v>2.1800000000000002</v>
      </c>
      <c r="S1844">
        <v>1.7627999999999999</v>
      </c>
      <c r="T1844" s="39">
        <f t="shared" si="535"/>
        <v>0</v>
      </c>
      <c r="U1844" s="42">
        <v>44699.62533333333</v>
      </c>
      <c r="V1844" s="44">
        <v>8.3000000000000007</v>
      </c>
      <c r="W1844" s="44">
        <v>7.01</v>
      </c>
      <c r="X1844" s="43">
        <f t="shared" si="547"/>
        <v>0</v>
      </c>
      <c r="Y1844" s="42">
        <v>44699.62533333333</v>
      </c>
      <c r="Z1844" s="44">
        <v>9</v>
      </c>
      <c r="AA1844" s="44">
        <v>7.7</v>
      </c>
      <c r="AB1844" s="43">
        <f t="shared" si="548"/>
        <v>0</v>
      </c>
      <c r="AC1844" s="42">
        <v>44699.62533333333</v>
      </c>
      <c r="AD1844" s="44">
        <v>20.5</v>
      </c>
      <c r="AE1844" s="44">
        <v>18.353999999999999</v>
      </c>
      <c r="AF1844" s="43">
        <f t="shared" si="549"/>
        <v>0</v>
      </c>
      <c r="AG1844" s="41">
        <v>44697</v>
      </c>
      <c r="AH1844">
        <v>15.49</v>
      </c>
      <c r="AI1844">
        <v>6.7182000000000004</v>
      </c>
      <c r="AJ1844" s="39">
        <f t="shared" si="536"/>
        <v>-6.5450867223983513E-4</v>
      </c>
      <c r="AK1844" s="45" t="s">
        <v>1377</v>
      </c>
      <c r="AL1844">
        <v>16.2</v>
      </c>
      <c r="AM1844">
        <v>11.983499999999999</v>
      </c>
      <c r="AN1844" s="39">
        <f t="shared" si="537"/>
        <v>-2.4639768252990731E-3</v>
      </c>
      <c r="AO1844" s="41">
        <v>44697</v>
      </c>
      <c r="AP1844">
        <v>8.6999999999999993</v>
      </c>
      <c r="AQ1844">
        <v>8.0271000000000008</v>
      </c>
      <c r="AR1844" s="18">
        <f t="shared" si="538"/>
        <v>-2.0272909241810085E-2</v>
      </c>
      <c r="AS1844" s="41">
        <v>44697</v>
      </c>
      <c r="AT1844">
        <v>10.53</v>
      </c>
      <c r="AU1844">
        <v>9.2260000000000009</v>
      </c>
      <c r="AV1844" s="39">
        <f t="shared" si="539"/>
        <v>-4.7250210360524686E-3</v>
      </c>
      <c r="AW1844" s="41">
        <v>44697</v>
      </c>
      <c r="AX1844">
        <v>8.93</v>
      </c>
      <c r="AY1844">
        <v>6.1120999999999999</v>
      </c>
      <c r="AZ1844" s="39">
        <f t="shared" si="540"/>
        <v>-1.1276352345154284E-3</v>
      </c>
      <c r="BA1844" s="41">
        <v>44697</v>
      </c>
      <c r="BB1844">
        <v>7.12</v>
      </c>
      <c r="BC1844">
        <v>4.7047999999999996</v>
      </c>
      <c r="BD1844" s="39">
        <f t="shared" si="541"/>
        <v>-1.4008574945877244E-3</v>
      </c>
      <c r="BE1844" s="41">
        <v>44697</v>
      </c>
      <c r="BF1844">
        <v>11.49</v>
      </c>
      <c r="BG1844">
        <v>8.8854000000000006</v>
      </c>
      <c r="BH1844" s="39">
        <f t="shared" si="542"/>
        <v>8.7760129880452131E-3</v>
      </c>
      <c r="BI1844" s="41">
        <v>44697</v>
      </c>
      <c r="BJ1844">
        <v>1.32</v>
      </c>
      <c r="BK1844">
        <v>1.32</v>
      </c>
      <c r="BL1844" s="39">
        <f t="shared" si="543"/>
        <v>0</v>
      </c>
      <c r="BM1844" s="41">
        <v>44697</v>
      </c>
      <c r="BN1844">
        <v>7.5</v>
      </c>
      <c r="BO1844">
        <v>5.5297999999999998</v>
      </c>
      <c r="BP1844" s="46">
        <f t="shared" si="544"/>
        <v>-1.1847536677328858E-2</v>
      </c>
      <c r="BQ1844" s="41">
        <v>44697</v>
      </c>
      <c r="BR1844">
        <v>8.1300000000000008</v>
      </c>
      <c r="BS1844">
        <v>7.2626999999999997</v>
      </c>
      <c r="BT1844" s="18">
        <f t="shared" si="545"/>
        <v>-1.2376748215685933E-3</v>
      </c>
      <c r="BU1844" s="41">
        <v>44697</v>
      </c>
      <c r="BV1844">
        <v>5.18</v>
      </c>
      <c r="BW1844">
        <v>3.7812999999999999</v>
      </c>
      <c r="BX1844" s="39">
        <f t="shared" si="546"/>
        <v>-5.7583087925957167E-3</v>
      </c>
      <c r="BY1844" s="41">
        <v>44986</v>
      </c>
      <c r="BZ1844">
        <v>12.7</v>
      </c>
      <c r="CA1844">
        <v>9.8528000000000002</v>
      </c>
    </row>
    <row r="1845" spans="1:79">
      <c r="A1845" s="41">
        <v>44698</v>
      </c>
      <c r="B1845">
        <v>9.16</v>
      </c>
      <c r="C1845">
        <v>6.0793999999999997</v>
      </c>
      <c r="D1845" s="34">
        <f t="shared" si="532"/>
        <v>-1.1008691937366083E-3</v>
      </c>
      <c r="E1845" s="41">
        <v>44698</v>
      </c>
      <c r="F1845">
        <v>1.6</v>
      </c>
      <c r="G1845">
        <v>1.6</v>
      </c>
      <c r="H1845" s="39">
        <f t="shared" si="533"/>
        <v>0</v>
      </c>
      <c r="L1845" s="38"/>
      <c r="M1845" s="41">
        <v>44698</v>
      </c>
      <c r="N1845">
        <v>4.93</v>
      </c>
      <c r="O1845">
        <v>4.1208</v>
      </c>
      <c r="P1845" s="43">
        <f t="shared" si="534"/>
        <v>-1.201179601524841E-2</v>
      </c>
      <c r="Q1845" s="41">
        <v>44698</v>
      </c>
      <c r="R1845">
        <v>2.2000000000000002</v>
      </c>
      <c r="S1845">
        <v>1.7789999999999999</v>
      </c>
      <c r="T1845" s="39">
        <f t="shared" si="535"/>
        <v>9.1899251191286547E-3</v>
      </c>
      <c r="U1845" s="42">
        <v>44700.62533333333</v>
      </c>
      <c r="V1845" s="44">
        <v>8.3000000000000007</v>
      </c>
      <c r="W1845" s="44">
        <v>7.01</v>
      </c>
      <c r="X1845" s="43">
        <f t="shared" si="547"/>
        <v>0</v>
      </c>
      <c r="Y1845" s="42">
        <v>44700.62533333333</v>
      </c>
      <c r="Z1845" s="44">
        <v>9.3000000000000007</v>
      </c>
      <c r="AA1845" s="44">
        <v>7.9560000000000004</v>
      </c>
      <c r="AB1845" s="43">
        <f t="shared" si="548"/>
        <v>3.3246753246753274E-2</v>
      </c>
      <c r="AC1845" s="42">
        <v>44700.62533333333</v>
      </c>
      <c r="AD1845" s="44">
        <v>20.5</v>
      </c>
      <c r="AE1845" s="44">
        <v>18.353999999999999</v>
      </c>
      <c r="AF1845" s="43">
        <f t="shared" si="549"/>
        <v>0</v>
      </c>
      <c r="AG1845" s="41">
        <v>44698</v>
      </c>
      <c r="AH1845">
        <v>15.2</v>
      </c>
      <c r="AI1845">
        <v>6.5925000000000002</v>
      </c>
      <c r="AJ1845" s="39">
        <f t="shared" si="536"/>
        <v>-1.8710368848798807E-2</v>
      </c>
      <c r="AK1845" s="45" t="s">
        <v>1378</v>
      </c>
      <c r="AL1845">
        <v>16</v>
      </c>
      <c r="AM1845">
        <v>11.835599999999999</v>
      </c>
      <c r="AN1845" s="39">
        <f t="shared" si="537"/>
        <v>-1.234197020903742E-2</v>
      </c>
      <c r="AO1845" s="41">
        <v>44698</v>
      </c>
      <c r="AP1845">
        <v>8.6999999999999993</v>
      </c>
      <c r="AQ1845">
        <v>8.0271000000000008</v>
      </c>
      <c r="AR1845" s="18">
        <f t="shared" si="538"/>
        <v>0</v>
      </c>
      <c r="AS1845" s="41">
        <v>44698</v>
      </c>
      <c r="AT1845">
        <v>10.56</v>
      </c>
      <c r="AU1845">
        <v>9.2523</v>
      </c>
      <c r="AV1845" s="39">
        <f t="shared" si="539"/>
        <v>2.8506394970733906E-3</v>
      </c>
      <c r="AW1845" s="41">
        <v>44698</v>
      </c>
      <c r="AX1845">
        <v>8.99</v>
      </c>
      <c r="AY1845">
        <v>6.1532</v>
      </c>
      <c r="AZ1845" s="39">
        <f t="shared" si="540"/>
        <v>6.7243664207064903E-3</v>
      </c>
      <c r="BA1845" s="41">
        <v>44698</v>
      </c>
      <c r="BB1845">
        <v>7.3</v>
      </c>
      <c r="BC1845">
        <v>4.8238000000000003</v>
      </c>
      <c r="BD1845" s="39">
        <f t="shared" si="541"/>
        <v>2.5293317463016635E-2</v>
      </c>
      <c r="BE1845" s="41">
        <v>44698</v>
      </c>
      <c r="BF1845">
        <v>11.48</v>
      </c>
      <c r="BG1845">
        <v>8.8777000000000008</v>
      </c>
      <c r="BH1845" s="39">
        <f t="shared" si="542"/>
        <v>-8.665901366286062E-4</v>
      </c>
      <c r="BI1845" s="41">
        <v>44698</v>
      </c>
      <c r="BJ1845">
        <v>1.32</v>
      </c>
      <c r="BK1845">
        <v>1.32</v>
      </c>
      <c r="BL1845" s="39">
        <f t="shared" si="543"/>
        <v>0</v>
      </c>
      <c r="BM1845" s="41">
        <v>44698</v>
      </c>
      <c r="BN1845">
        <v>7.52</v>
      </c>
      <c r="BO1845">
        <v>5.5445000000000002</v>
      </c>
      <c r="BP1845" s="46">
        <f t="shared" si="544"/>
        <v>2.658323990017791E-3</v>
      </c>
      <c r="BQ1845" s="41">
        <v>44698</v>
      </c>
      <c r="BR1845">
        <v>8.09</v>
      </c>
      <c r="BS1845">
        <v>7.2270000000000003</v>
      </c>
      <c r="BT1845" s="18">
        <f t="shared" si="545"/>
        <v>-4.9155272832416873E-3</v>
      </c>
      <c r="BU1845" s="41">
        <v>44698</v>
      </c>
      <c r="BV1845">
        <v>5.2</v>
      </c>
      <c r="BW1845">
        <v>3.7959000000000001</v>
      </c>
      <c r="BX1845" s="39">
        <f t="shared" si="546"/>
        <v>3.8611059688467377E-3</v>
      </c>
      <c r="BY1845" s="41">
        <v>44987</v>
      </c>
      <c r="BZ1845">
        <v>12.69</v>
      </c>
      <c r="CA1845">
        <v>9.8451000000000004</v>
      </c>
    </row>
    <row r="1846" spans="1:79">
      <c r="A1846" s="41">
        <v>44699</v>
      </c>
      <c r="B1846">
        <v>9.14</v>
      </c>
      <c r="C1846">
        <v>6.0662000000000003</v>
      </c>
      <c r="D1846" s="34">
        <f t="shared" si="532"/>
        <v>-2.1712669013388549E-3</v>
      </c>
      <c r="E1846" s="41">
        <v>44699</v>
      </c>
      <c r="F1846">
        <v>1.53</v>
      </c>
      <c r="G1846">
        <v>1.53</v>
      </c>
      <c r="H1846" s="39">
        <f t="shared" si="533"/>
        <v>-4.3750000000000039E-2</v>
      </c>
      <c r="L1846" s="38"/>
      <c r="M1846" s="41">
        <v>44699</v>
      </c>
      <c r="N1846">
        <v>4.93</v>
      </c>
      <c r="O1846">
        <v>4.1208</v>
      </c>
      <c r="P1846" s="43">
        <f t="shared" si="534"/>
        <v>0</v>
      </c>
      <c r="Q1846" s="41">
        <v>44699</v>
      </c>
      <c r="R1846">
        <v>2.2000000000000002</v>
      </c>
      <c r="S1846">
        <v>1.7789999999999999</v>
      </c>
      <c r="T1846" s="39">
        <f t="shared" si="535"/>
        <v>0</v>
      </c>
      <c r="U1846" s="42">
        <v>44701.62533333333</v>
      </c>
      <c r="V1846" s="44">
        <v>8.3000000000000007</v>
      </c>
      <c r="W1846" s="44">
        <v>7.01</v>
      </c>
      <c r="X1846" s="43">
        <f t="shared" si="547"/>
        <v>0</v>
      </c>
      <c r="Y1846" s="42">
        <v>44701.62533333333</v>
      </c>
      <c r="Z1846" s="44">
        <v>8.91</v>
      </c>
      <c r="AA1846" s="44">
        <v>7.6230000000000002</v>
      </c>
      <c r="AB1846" s="43">
        <f t="shared" si="548"/>
        <v>-4.185520361990952E-2</v>
      </c>
      <c r="AC1846" s="42">
        <v>44701.62533333333</v>
      </c>
      <c r="AD1846" s="44">
        <v>20.5</v>
      </c>
      <c r="AE1846" s="44">
        <v>18.353999999999999</v>
      </c>
      <c r="AF1846" s="43">
        <f t="shared" si="549"/>
        <v>0</v>
      </c>
      <c r="AG1846" s="41">
        <v>44699</v>
      </c>
      <c r="AH1846">
        <v>15.4</v>
      </c>
      <c r="AI1846">
        <v>6.6791999999999998</v>
      </c>
      <c r="AJ1846" s="39">
        <f t="shared" si="536"/>
        <v>1.3151308304891855E-2</v>
      </c>
      <c r="AK1846" s="45" t="s">
        <v>1379</v>
      </c>
      <c r="AL1846">
        <v>16</v>
      </c>
      <c r="AM1846">
        <v>11.835599999999999</v>
      </c>
      <c r="AN1846" s="39">
        <f t="shared" si="537"/>
        <v>0</v>
      </c>
      <c r="AO1846" s="41">
        <v>44699</v>
      </c>
      <c r="AP1846">
        <v>8.5</v>
      </c>
      <c r="AQ1846">
        <v>7.8426</v>
      </c>
      <c r="AR1846" s="18">
        <f t="shared" si="538"/>
        <v>-2.2984639533580091E-2</v>
      </c>
      <c r="AS1846" s="41">
        <v>44699</v>
      </c>
      <c r="AT1846">
        <v>10.56</v>
      </c>
      <c r="AU1846">
        <v>9.2523</v>
      </c>
      <c r="AV1846" s="39">
        <f t="shared" si="539"/>
        <v>0</v>
      </c>
      <c r="AW1846" s="41">
        <v>44699</v>
      </c>
      <c r="AX1846">
        <v>8.99</v>
      </c>
      <c r="AY1846">
        <v>6.1532</v>
      </c>
      <c r="AZ1846" s="39">
        <f t="shared" si="540"/>
        <v>0</v>
      </c>
      <c r="BA1846" s="41">
        <v>44699</v>
      </c>
      <c r="BB1846">
        <v>7.39</v>
      </c>
      <c r="BC1846">
        <v>4.8832000000000004</v>
      </c>
      <c r="BD1846" s="39">
        <f t="shared" si="541"/>
        <v>1.2313943364152766E-2</v>
      </c>
      <c r="BE1846" s="41">
        <v>44699</v>
      </c>
      <c r="BF1846">
        <v>11.48</v>
      </c>
      <c r="BG1846">
        <v>8.8777000000000008</v>
      </c>
      <c r="BH1846" s="39">
        <f t="shared" si="542"/>
        <v>0</v>
      </c>
      <c r="BI1846" s="41">
        <v>44699</v>
      </c>
      <c r="BJ1846">
        <v>1.3</v>
      </c>
      <c r="BK1846">
        <v>1.3</v>
      </c>
      <c r="BL1846" s="39">
        <f t="shared" si="543"/>
        <v>-1.5151515151515164E-2</v>
      </c>
      <c r="BM1846" s="41">
        <v>44699</v>
      </c>
      <c r="BN1846">
        <v>7.67</v>
      </c>
      <c r="BO1846">
        <v>5.6551</v>
      </c>
      <c r="BP1846" s="46">
        <f t="shared" si="544"/>
        <v>1.9947695914870556E-2</v>
      </c>
      <c r="BQ1846" s="41">
        <v>44699</v>
      </c>
      <c r="BR1846">
        <v>7.98</v>
      </c>
      <c r="BS1846">
        <v>7.1287000000000003</v>
      </c>
      <c r="BT1846" s="18">
        <f t="shared" si="545"/>
        <v>-1.3601771136017718E-2</v>
      </c>
      <c r="BU1846" s="41">
        <v>44699</v>
      </c>
      <c r="BV1846">
        <v>5.18</v>
      </c>
      <c r="BW1846">
        <v>3.7812999999999999</v>
      </c>
      <c r="BX1846" s="39">
        <f t="shared" si="546"/>
        <v>-3.8462551700519424E-3</v>
      </c>
      <c r="BY1846" s="41">
        <v>44988</v>
      </c>
      <c r="BZ1846">
        <v>12.7</v>
      </c>
      <c r="CA1846">
        <v>9.8528000000000002</v>
      </c>
    </row>
    <row r="1847" spans="1:79">
      <c r="A1847" s="41">
        <v>44700</v>
      </c>
      <c r="B1847">
        <v>9.14</v>
      </c>
      <c r="C1847">
        <v>6.0662000000000003</v>
      </c>
      <c r="D1847" s="34">
        <f t="shared" si="532"/>
        <v>0</v>
      </c>
      <c r="E1847" s="41">
        <v>44700</v>
      </c>
      <c r="F1847">
        <v>1.59</v>
      </c>
      <c r="G1847">
        <v>1.59</v>
      </c>
      <c r="H1847" s="39">
        <f t="shared" si="533"/>
        <v>3.9215686274509838E-2</v>
      </c>
      <c r="L1847" s="38"/>
      <c r="M1847" s="41">
        <v>44700</v>
      </c>
      <c r="N1847">
        <v>4.93</v>
      </c>
      <c r="O1847">
        <v>4.1208</v>
      </c>
      <c r="P1847" s="43">
        <f t="shared" si="534"/>
        <v>0</v>
      </c>
      <c r="Q1847" s="41">
        <v>44700</v>
      </c>
      <c r="R1847">
        <v>2.19</v>
      </c>
      <c r="S1847">
        <v>1.7708999999999999</v>
      </c>
      <c r="T1847" s="39">
        <f t="shared" si="535"/>
        <v>-4.5531197301854958E-3</v>
      </c>
      <c r="U1847" s="42">
        <v>44704.62533333333</v>
      </c>
      <c r="V1847" s="44">
        <v>8.3000000000000007</v>
      </c>
      <c r="W1847" s="44">
        <v>7.01</v>
      </c>
      <c r="X1847" s="43">
        <f t="shared" si="547"/>
        <v>0</v>
      </c>
      <c r="Y1847" s="42">
        <v>44704.62533333333</v>
      </c>
      <c r="Z1847" s="44">
        <v>9.1</v>
      </c>
      <c r="AA1847" s="44">
        <v>7.7850000000000001</v>
      </c>
      <c r="AB1847" s="43">
        <f t="shared" si="548"/>
        <v>2.1251475796930333E-2</v>
      </c>
      <c r="AC1847" s="42">
        <v>44704.62533333333</v>
      </c>
      <c r="AD1847" s="44">
        <v>20.5</v>
      </c>
      <c r="AE1847" s="44">
        <v>18.353999999999999</v>
      </c>
      <c r="AF1847" s="43">
        <f t="shared" si="549"/>
        <v>0</v>
      </c>
      <c r="AG1847" s="41">
        <v>44700</v>
      </c>
      <c r="AH1847">
        <v>15.4</v>
      </c>
      <c r="AI1847">
        <v>6.6791999999999998</v>
      </c>
      <c r="AJ1847" s="39">
        <f t="shared" si="536"/>
        <v>0</v>
      </c>
      <c r="AK1847" s="45" t="s">
        <v>1380</v>
      </c>
      <c r="AL1847">
        <v>16</v>
      </c>
      <c r="AM1847">
        <v>11.835599999999999</v>
      </c>
      <c r="AN1847" s="39">
        <f t="shared" si="537"/>
        <v>0</v>
      </c>
      <c r="AO1847" s="41">
        <v>44700</v>
      </c>
      <c r="AP1847">
        <v>8.4</v>
      </c>
      <c r="AQ1847">
        <v>7.7503000000000002</v>
      </c>
      <c r="AR1847" s="18">
        <f t="shared" si="538"/>
        <v>-1.1769056180348332E-2</v>
      </c>
      <c r="AS1847" s="41">
        <v>44700</v>
      </c>
      <c r="AT1847">
        <v>10.5</v>
      </c>
      <c r="AU1847">
        <v>9.1997</v>
      </c>
      <c r="AV1847" s="39">
        <f t="shared" si="539"/>
        <v>-5.6850729007922336E-3</v>
      </c>
      <c r="AW1847" s="41">
        <v>44700</v>
      </c>
      <c r="AX1847">
        <v>9.1</v>
      </c>
      <c r="AY1847">
        <v>6.2285000000000004</v>
      </c>
      <c r="AZ1847" s="39">
        <f t="shared" si="540"/>
        <v>1.2237534941168882E-2</v>
      </c>
      <c r="BA1847" s="41">
        <v>44700</v>
      </c>
      <c r="BB1847">
        <v>7.7</v>
      </c>
      <c r="BC1847">
        <v>5.0880999999999998</v>
      </c>
      <c r="BD1847" s="39">
        <f t="shared" si="541"/>
        <v>4.1960190039318356E-2</v>
      </c>
      <c r="BE1847" s="41">
        <v>44700</v>
      </c>
      <c r="BF1847">
        <v>11.49</v>
      </c>
      <c r="BG1847">
        <v>8.8854000000000006</v>
      </c>
      <c r="BH1847" s="39">
        <f t="shared" si="542"/>
        <v>8.6734176644849646E-4</v>
      </c>
      <c r="BI1847" s="41">
        <v>44700</v>
      </c>
      <c r="BJ1847">
        <v>1.3</v>
      </c>
      <c r="BK1847">
        <v>1.3</v>
      </c>
      <c r="BL1847" s="39">
        <f t="shared" si="543"/>
        <v>0</v>
      </c>
      <c r="BM1847" s="41">
        <v>44700</v>
      </c>
      <c r="BN1847">
        <v>7.65</v>
      </c>
      <c r="BO1847">
        <v>5.6403999999999996</v>
      </c>
      <c r="BP1847" s="46">
        <f t="shared" si="544"/>
        <v>-2.5994235292037945E-3</v>
      </c>
      <c r="BQ1847" s="41">
        <v>44700</v>
      </c>
      <c r="BR1847">
        <v>7.98</v>
      </c>
      <c r="BS1847">
        <v>7.1287000000000003</v>
      </c>
      <c r="BT1847" s="18">
        <f t="shared" si="545"/>
        <v>0</v>
      </c>
      <c r="BU1847" s="41">
        <v>44700</v>
      </c>
      <c r="BV1847">
        <v>5.16</v>
      </c>
      <c r="BW1847">
        <v>3.7667000000000002</v>
      </c>
      <c r="BX1847" s="39">
        <f t="shared" si="546"/>
        <v>-3.8611059688466202E-3</v>
      </c>
      <c r="BY1847" s="41">
        <v>44991</v>
      </c>
      <c r="BZ1847">
        <v>12.75</v>
      </c>
      <c r="CA1847">
        <v>9.8916000000000004</v>
      </c>
    </row>
    <row r="1848" spans="1:79">
      <c r="A1848" s="41">
        <v>44701</v>
      </c>
      <c r="B1848">
        <v>9.17</v>
      </c>
      <c r="C1848">
        <v>6.0861000000000001</v>
      </c>
      <c r="D1848" s="34">
        <f t="shared" si="532"/>
        <v>3.2804721242293043E-3</v>
      </c>
      <c r="E1848" s="41">
        <v>44701</v>
      </c>
      <c r="F1848">
        <v>1.59</v>
      </c>
      <c r="G1848">
        <v>1.59</v>
      </c>
      <c r="H1848" s="39">
        <f t="shared" si="533"/>
        <v>0</v>
      </c>
      <c r="L1848" s="38"/>
      <c r="M1848" s="41">
        <v>44701</v>
      </c>
      <c r="N1848">
        <v>4.9000000000000004</v>
      </c>
      <c r="O1848">
        <v>4.0956999999999999</v>
      </c>
      <c r="P1848" s="43">
        <f t="shared" si="534"/>
        <v>-6.0910502814987676E-3</v>
      </c>
      <c r="Q1848" s="41">
        <v>44701</v>
      </c>
      <c r="R1848">
        <v>2.1800000000000002</v>
      </c>
      <c r="S1848">
        <v>1.7627999999999999</v>
      </c>
      <c r="T1848" s="39">
        <f t="shared" si="535"/>
        <v>-4.573945451465355E-3</v>
      </c>
      <c r="U1848" s="42">
        <v>44705.62533333333</v>
      </c>
      <c r="V1848" s="44">
        <v>8</v>
      </c>
      <c r="W1848" s="44">
        <v>6.7569999999999997</v>
      </c>
      <c r="X1848" s="43">
        <f t="shared" si="547"/>
        <v>-3.6091298145506434E-2</v>
      </c>
      <c r="Y1848" s="42">
        <v>44705.62533333333</v>
      </c>
      <c r="Z1848" s="44">
        <v>9.1</v>
      </c>
      <c r="AA1848" s="44">
        <v>7.7850000000000001</v>
      </c>
      <c r="AB1848" s="43">
        <f t="shared" si="548"/>
        <v>0</v>
      </c>
      <c r="AC1848" s="42">
        <v>44705.62533333333</v>
      </c>
      <c r="AD1848" s="44">
        <v>20.5</v>
      </c>
      <c r="AE1848" s="44">
        <v>18.353999999999999</v>
      </c>
      <c r="AF1848" s="43">
        <f t="shared" si="549"/>
        <v>0</v>
      </c>
      <c r="AG1848" s="41">
        <v>44701</v>
      </c>
      <c r="AH1848">
        <v>15.3</v>
      </c>
      <c r="AI1848">
        <v>6.6357999999999997</v>
      </c>
      <c r="AJ1848" s="39">
        <f t="shared" si="536"/>
        <v>-6.4977841657683716E-3</v>
      </c>
      <c r="AK1848" s="45" t="s">
        <v>1381</v>
      </c>
      <c r="AL1848">
        <v>16.18</v>
      </c>
      <c r="AM1848">
        <v>11.9687</v>
      </c>
      <c r="AN1848" s="39">
        <f t="shared" si="537"/>
        <v>1.1245733211666555E-2</v>
      </c>
      <c r="AO1848" s="41">
        <v>44701</v>
      </c>
      <c r="AP1848">
        <v>8.4499999999999993</v>
      </c>
      <c r="AQ1848">
        <v>7.7964000000000002</v>
      </c>
      <c r="AR1848" s="18">
        <f t="shared" si="538"/>
        <v>5.9481568455414663E-3</v>
      </c>
      <c r="AS1848" s="41">
        <v>44701</v>
      </c>
      <c r="AT1848">
        <v>10.5</v>
      </c>
      <c r="AU1848">
        <v>9.1997</v>
      </c>
      <c r="AV1848" s="39">
        <f t="shared" si="539"/>
        <v>0</v>
      </c>
      <c r="AW1848" s="41">
        <v>44701</v>
      </c>
      <c r="AX1848">
        <v>9.0500000000000007</v>
      </c>
      <c r="AY1848">
        <v>6.1943000000000001</v>
      </c>
      <c r="AZ1848" s="39">
        <f t="shared" si="540"/>
        <v>-5.4908886569800478E-3</v>
      </c>
      <c r="BA1848" s="41">
        <v>44701</v>
      </c>
      <c r="BB1848">
        <v>7.72</v>
      </c>
      <c r="BC1848">
        <v>5.1013000000000002</v>
      </c>
      <c r="BD1848" s="39">
        <f t="shared" si="541"/>
        <v>2.594288634264327E-3</v>
      </c>
      <c r="BE1848" s="41">
        <v>44701</v>
      </c>
      <c r="BF1848">
        <v>11.48</v>
      </c>
      <c r="BG1848">
        <v>8.8777000000000008</v>
      </c>
      <c r="BH1848" s="39">
        <f t="shared" si="542"/>
        <v>-8.665901366286062E-4</v>
      </c>
      <c r="BI1848" s="41">
        <v>44701</v>
      </c>
      <c r="BJ1848">
        <v>1.29</v>
      </c>
      <c r="BK1848">
        <v>1.29</v>
      </c>
      <c r="BL1848" s="39">
        <f t="shared" si="543"/>
        <v>-7.6923076923076988E-3</v>
      </c>
      <c r="BM1848" s="41">
        <v>44701</v>
      </c>
      <c r="BN1848">
        <v>7.65</v>
      </c>
      <c r="BO1848">
        <v>5.6403999999999996</v>
      </c>
      <c r="BP1848" s="46">
        <f t="shared" si="544"/>
        <v>0</v>
      </c>
      <c r="BQ1848" s="41">
        <v>44701</v>
      </c>
      <c r="BR1848">
        <v>7.97</v>
      </c>
      <c r="BS1848">
        <v>7.1197999999999997</v>
      </c>
      <c r="BT1848" s="18">
        <f t="shared" si="545"/>
        <v>-1.2484744764123296E-3</v>
      </c>
      <c r="BU1848" s="41">
        <v>44701</v>
      </c>
      <c r="BV1848">
        <v>4.99</v>
      </c>
      <c r="BW1848">
        <v>3.6425999999999998</v>
      </c>
      <c r="BX1848" s="39">
        <f t="shared" si="546"/>
        <v>-3.2946611091937326E-2</v>
      </c>
      <c r="BY1848" s="41">
        <v>44992</v>
      </c>
      <c r="BZ1848">
        <v>12.7</v>
      </c>
      <c r="CA1848">
        <v>9.8528000000000002</v>
      </c>
    </row>
    <row r="1849" spans="1:79">
      <c r="A1849" s="41">
        <v>44704</v>
      </c>
      <c r="B1849">
        <v>8.4</v>
      </c>
      <c r="C1849">
        <v>6.1102999999999996</v>
      </c>
      <c r="D1849" s="34">
        <f t="shared" si="532"/>
        <v>3.9762738042423808E-3</v>
      </c>
      <c r="E1849" s="41">
        <v>44704</v>
      </c>
      <c r="F1849">
        <v>1.59</v>
      </c>
      <c r="G1849">
        <v>1.59</v>
      </c>
      <c r="H1849" s="39">
        <f t="shared" si="533"/>
        <v>0</v>
      </c>
      <c r="L1849" s="38"/>
      <c r="M1849" s="41">
        <v>44704</v>
      </c>
      <c r="N1849">
        <v>4.88</v>
      </c>
      <c r="O1849">
        <v>4.0789999999999997</v>
      </c>
      <c r="P1849" s="43">
        <f t="shared" si="534"/>
        <v>-4.0774470786434942E-3</v>
      </c>
      <c r="Q1849" s="41">
        <v>44704</v>
      </c>
      <c r="R1849">
        <v>2.2000000000000002</v>
      </c>
      <c r="S1849">
        <v>1.7789999999999999</v>
      </c>
      <c r="T1849" s="39">
        <f t="shared" si="535"/>
        <v>9.1899251191286547E-3</v>
      </c>
      <c r="U1849" s="42">
        <v>44706.62533333333</v>
      </c>
      <c r="V1849" s="44">
        <v>8.3000000000000007</v>
      </c>
      <c r="W1849" s="44">
        <v>7.01</v>
      </c>
      <c r="X1849" s="43">
        <f t="shared" si="547"/>
        <v>3.7442652064525697E-2</v>
      </c>
      <c r="Y1849" s="42">
        <v>44706.62533333333</v>
      </c>
      <c r="Z1849" s="44">
        <v>9.1</v>
      </c>
      <c r="AA1849" s="44">
        <v>7.7850000000000001</v>
      </c>
      <c r="AB1849" s="43">
        <f t="shared" si="548"/>
        <v>0</v>
      </c>
      <c r="AC1849" s="42">
        <v>44706.62533333333</v>
      </c>
      <c r="AD1849" s="44">
        <v>20.5</v>
      </c>
      <c r="AE1849" s="44">
        <v>18.353999999999999</v>
      </c>
      <c r="AF1849" s="43">
        <f t="shared" si="549"/>
        <v>0</v>
      </c>
      <c r="AG1849" s="41">
        <v>44704</v>
      </c>
      <c r="AH1849">
        <v>15.2</v>
      </c>
      <c r="AI1849">
        <v>6.5925000000000002</v>
      </c>
      <c r="AJ1849" s="39">
        <f t="shared" si="536"/>
        <v>-6.5252117303112589E-3</v>
      </c>
      <c r="AK1849" s="45" t="s">
        <v>1382</v>
      </c>
      <c r="AL1849">
        <v>16.32</v>
      </c>
      <c r="AM1849">
        <v>12.0723</v>
      </c>
      <c r="AN1849" s="39">
        <f t="shared" si="537"/>
        <v>8.6559108340922685E-3</v>
      </c>
      <c r="AO1849" s="41">
        <v>44704</v>
      </c>
      <c r="AP1849">
        <v>8.6</v>
      </c>
      <c r="AQ1849">
        <v>7.9348000000000001</v>
      </c>
      <c r="AR1849" s="18">
        <f t="shared" si="538"/>
        <v>1.7751782874147023E-2</v>
      </c>
      <c r="AS1849" s="41">
        <v>44704</v>
      </c>
      <c r="AT1849">
        <v>10.5</v>
      </c>
      <c r="AU1849">
        <v>9.1997</v>
      </c>
      <c r="AV1849" s="39">
        <f t="shared" si="539"/>
        <v>0</v>
      </c>
      <c r="AW1849" s="41">
        <v>44704</v>
      </c>
      <c r="AX1849">
        <v>9.17</v>
      </c>
      <c r="AY1849">
        <v>6.2763999999999998</v>
      </c>
      <c r="AZ1849" s="39">
        <f t="shared" si="540"/>
        <v>1.3254120723891257E-2</v>
      </c>
      <c r="BA1849" s="41">
        <v>44704</v>
      </c>
      <c r="BB1849">
        <v>7.7</v>
      </c>
      <c r="BC1849">
        <v>5.0880999999999998</v>
      </c>
      <c r="BD1849" s="39">
        <f t="shared" si="541"/>
        <v>-2.5875757159940253E-3</v>
      </c>
      <c r="BE1849" s="41">
        <v>44704</v>
      </c>
      <c r="BF1849">
        <v>11.48</v>
      </c>
      <c r="BG1849">
        <v>8.8777000000000008</v>
      </c>
      <c r="BH1849" s="39">
        <f t="shared" si="542"/>
        <v>0</v>
      </c>
      <c r="BI1849" s="41">
        <v>44704</v>
      </c>
      <c r="BJ1849">
        <v>1.33</v>
      </c>
      <c r="BK1849">
        <v>1.33</v>
      </c>
      <c r="BL1849" s="39">
        <f t="shared" si="543"/>
        <v>3.1007751937984523E-2</v>
      </c>
      <c r="BM1849" s="41">
        <v>44704</v>
      </c>
      <c r="BN1849">
        <v>7.65</v>
      </c>
      <c r="BO1849">
        <v>5.6403999999999996</v>
      </c>
      <c r="BP1849" s="46">
        <f t="shared" si="544"/>
        <v>0</v>
      </c>
      <c r="BQ1849" s="41">
        <v>44704</v>
      </c>
      <c r="BR1849">
        <v>7.97</v>
      </c>
      <c r="BS1849">
        <v>7.1197999999999997</v>
      </c>
      <c r="BT1849" s="18">
        <f t="shared" si="545"/>
        <v>0</v>
      </c>
      <c r="BU1849" s="41">
        <v>44704</v>
      </c>
      <c r="BV1849">
        <v>5.08</v>
      </c>
      <c r="BW1849">
        <v>3.7082999999999999</v>
      </c>
      <c r="BX1849" s="39">
        <f t="shared" si="546"/>
        <v>1.8036567287102644E-2</v>
      </c>
      <c r="BY1849" s="41">
        <v>44993</v>
      </c>
      <c r="BZ1849">
        <v>12.8</v>
      </c>
      <c r="CA1849">
        <v>9.9304000000000006</v>
      </c>
    </row>
    <row r="1850" spans="1:79">
      <c r="A1850" s="41">
        <v>44705</v>
      </c>
      <c r="B1850">
        <v>8.3800000000000008</v>
      </c>
      <c r="C1850">
        <v>6.0957999999999997</v>
      </c>
      <c r="D1850" s="34">
        <f t="shared" si="532"/>
        <v>-2.3730422401518677E-3</v>
      </c>
      <c r="E1850" s="41">
        <v>44705</v>
      </c>
      <c r="F1850">
        <v>1.59</v>
      </c>
      <c r="G1850">
        <v>1.59</v>
      </c>
      <c r="H1850" s="39">
        <f t="shared" si="533"/>
        <v>0</v>
      </c>
      <c r="L1850" s="38"/>
      <c r="M1850" s="41">
        <v>44705</v>
      </c>
      <c r="N1850">
        <v>4.88</v>
      </c>
      <c r="O1850">
        <v>4.0789999999999997</v>
      </c>
      <c r="P1850" s="43">
        <f t="shared" si="534"/>
        <v>0</v>
      </c>
      <c r="Q1850" s="41">
        <v>44705</v>
      </c>
      <c r="R1850">
        <v>2.1800000000000002</v>
      </c>
      <c r="S1850">
        <v>1.7627999999999999</v>
      </c>
      <c r="T1850" s="39">
        <f t="shared" si="535"/>
        <v>-9.1062394603709917E-3</v>
      </c>
      <c r="U1850" s="42">
        <v>44707.62533333333</v>
      </c>
      <c r="V1850" s="44">
        <v>8</v>
      </c>
      <c r="W1850" s="44">
        <v>6.7569999999999997</v>
      </c>
      <c r="X1850" s="43">
        <f t="shared" si="547"/>
        <v>-3.6091298145506434E-2</v>
      </c>
      <c r="Y1850" s="42">
        <v>44707.62533333333</v>
      </c>
      <c r="Z1850" s="44">
        <v>9.1</v>
      </c>
      <c r="AA1850" s="44">
        <v>7.7850000000000001</v>
      </c>
      <c r="AB1850" s="43">
        <f t="shared" si="548"/>
        <v>0</v>
      </c>
      <c r="AC1850" s="42">
        <v>44707.62533333333</v>
      </c>
      <c r="AD1850" s="44">
        <v>20</v>
      </c>
      <c r="AE1850" s="44">
        <v>17.907</v>
      </c>
      <c r="AF1850" s="43">
        <f t="shared" si="549"/>
        <v>-2.4354364171297768E-2</v>
      </c>
      <c r="AG1850" s="41">
        <v>44705</v>
      </c>
      <c r="AH1850">
        <v>15.2</v>
      </c>
      <c r="AI1850">
        <v>6.5925000000000002</v>
      </c>
      <c r="AJ1850" s="39">
        <f t="shared" si="536"/>
        <v>0</v>
      </c>
      <c r="AK1850" s="45" t="s">
        <v>1383</v>
      </c>
      <c r="AL1850">
        <v>15.8</v>
      </c>
      <c r="AM1850">
        <v>12.2281</v>
      </c>
      <c r="AN1850" s="39">
        <f t="shared" si="537"/>
        <v>1.2905577230519393E-2</v>
      </c>
      <c r="AO1850" s="41">
        <v>44705</v>
      </c>
      <c r="AP1850">
        <v>8.65</v>
      </c>
      <c r="AQ1850">
        <v>7.9809999999999999</v>
      </c>
      <c r="AR1850" s="18">
        <f t="shared" si="538"/>
        <v>5.8224529918838273E-3</v>
      </c>
      <c r="AS1850" s="41">
        <v>44705</v>
      </c>
      <c r="AT1850">
        <v>10.5</v>
      </c>
      <c r="AU1850">
        <v>9.1997</v>
      </c>
      <c r="AV1850" s="39">
        <f t="shared" si="539"/>
        <v>0</v>
      </c>
      <c r="AW1850" s="41">
        <v>44705</v>
      </c>
      <c r="AX1850">
        <v>9</v>
      </c>
      <c r="AY1850">
        <v>6.16</v>
      </c>
      <c r="AZ1850" s="39">
        <f t="shared" si="540"/>
        <v>-1.8545663118985346E-2</v>
      </c>
      <c r="BA1850" s="41">
        <v>44705</v>
      </c>
      <c r="BB1850">
        <v>7.7</v>
      </c>
      <c r="BC1850">
        <v>5.0880999999999998</v>
      </c>
      <c r="BD1850" s="39">
        <f t="shared" si="541"/>
        <v>0</v>
      </c>
      <c r="BE1850" s="41">
        <v>44705</v>
      </c>
      <c r="BF1850">
        <v>11.49</v>
      </c>
      <c r="BG1850">
        <v>8.8854000000000006</v>
      </c>
      <c r="BH1850" s="39">
        <f t="shared" si="542"/>
        <v>8.6734176644849646E-4</v>
      </c>
      <c r="BI1850" s="41">
        <v>44705</v>
      </c>
      <c r="BJ1850">
        <v>1.32</v>
      </c>
      <c r="BK1850">
        <v>1.32</v>
      </c>
      <c r="BL1850" s="39">
        <f t="shared" si="543"/>
        <v>-7.5187969924812095E-3</v>
      </c>
      <c r="BM1850" s="41">
        <v>44705</v>
      </c>
      <c r="BN1850">
        <v>7.68</v>
      </c>
      <c r="BO1850">
        <v>5.6624999999999996</v>
      </c>
      <c r="BP1850" s="46">
        <f t="shared" si="544"/>
        <v>3.9181618324941507E-3</v>
      </c>
      <c r="BQ1850" s="41">
        <v>44705</v>
      </c>
      <c r="BR1850">
        <v>7.93</v>
      </c>
      <c r="BS1850">
        <v>7.0841000000000003</v>
      </c>
      <c r="BT1850" s="18">
        <f t="shared" si="545"/>
        <v>-5.0141857917356389E-3</v>
      </c>
      <c r="BU1850" s="41">
        <v>44705</v>
      </c>
      <c r="BV1850">
        <v>5.0999999999999996</v>
      </c>
      <c r="BW1850">
        <v>3.7229000000000001</v>
      </c>
      <c r="BX1850" s="39">
        <f t="shared" si="546"/>
        <v>3.9371140414745757E-3</v>
      </c>
      <c r="BY1850" s="41">
        <v>44994</v>
      </c>
      <c r="BZ1850">
        <v>12.9</v>
      </c>
      <c r="CA1850">
        <v>10.007999999999999</v>
      </c>
    </row>
    <row r="1851" spans="1:79">
      <c r="A1851" s="41">
        <v>44706</v>
      </c>
      <c r="B1851">
        <v>8.3000000000000007</v>
      </c>
      <c r="C1851">
        <v>6.0376000000000003</v>
      </c>
      <c r="D1851" s="34">
        <f t="shared" si="532"/>
        <v>-9.5475573345581172E-3</v>
      </c>
      <c r="E1851" s="41">
        <v>44706</v>
      </c>
      <c r="F1851">
        <v>1.6</v>
      </c>
      <c r="G1851">
        <v>1.6</v>
      </c>
      <c r="H1851" s="39">
        <f t="shared" si="533"/>
        <v>6.2893081761006345E-3</v>
      </c>
      <c r="L1851" s="38"/>
      <c r="M1851" s="41">
        <v>44706</v>
      </c>
      <c r="N1851">
        <v>4.9000000000000004</v>
      </c>
      <c r="O1851">
        <v>4.0956999999999999</v>
      </c>
      <c r="P1851" s="43">
        <f t="shared" si="534"/>
        <v>4.0941407207649326E-3</v>
      </c>
      <c r="Q1851" s="41">
        <v>44706</v>
      </c>
      <c r="R1851">
        <v>2.17</v>
      </c>
      <c r="S1851">
        <v>1.7546999999999999</v>
      </c>
      <c r="T1851" s="39">
        <f t="shared" si="535"/>
        <v>-4.5949625595643273E-3</v>
      </c>
      <c r="U1851" s="42">
        <v>44708.62533333333</v>
      </c>
      <c r="V1851" s="44">
        <v>8</v>
      </c>
      <c r="W1851" s="44">
        <v>6.7569999999999997</v>
      </c>
      <c r="X1851" s="43">
        <f t="shared" si="547"/>
        <v>0</v>
      </c>
      <c r="Y1851" s="42">
        <v>44708.62533333333</v>
      </c>
      <c r="Z1851" s="44">
        <v>9.1999999999999993</v>
      </c>
      <c r="AA1851" s="44">
        <v>7.8710000000000004</v>
      </c>
      <c r="AB1851" s="43">
        <f t="shared" si="548"/>
        <v>1.104688503532438E-2</v>
      </c>
      <c r="AC1851" s="42">
        <v>44708.62533333333</v>
      </c>
      <c r="AD1851" s="44">
        <v>20</v>
      </c>
      <c r="AE1851" s="44">
        <v>17.907</v>
      </c>
      <c r="AF1851" s="43">
        <f t="shared" si="549"/>
        <v>0</v>
      </c>
      <c r="AG1851" s="41">
        <v>44706</v>
      </c>
      <c r="AH1851">
        <v>15.3</v>
      </c>
      <c r="AI1851">
        <v>6.6357999999999997</v>
      </c>
      <c r="AJ1851" s="39">
        <f t="shared" si="536"/>
        <v>6.5680697762608188E-3</v>
      </c>
      <c r="AK1851" s="45" t="s">
        <v>1384</v>
      </c>
      <c r="AL1851">
        <v>15.8</v>
      </c>
      <c r="AM1851">
        <v>12.2281</v>
      </c>
      <c r="AN1851" s="39">
        <f t="shared" si="537"/>
        <v>0</v>
      </c>
      <c r="AO1851" s="41">
        <v>44706</v>
      </c>
      <c r="AP1851">
        <v>8.6</v>
      </c>
      <c r="AQ1851">
        <v>7.9348000000000001</v>
      </c>
      <c r="AR1851" s="18">
        <f t="shared" si="538"/>
        <v>-5.7887482771582259E-3</v>
      </c>
      <c r="AS1851" s="41">
        <v>44706</v>
      </c>
      <c r="AT1851">
        <v>10.48</v>
      </c>
      <c r="AU1851">
        <v>9.1821999999999999</v>
      </c>
      <c r="AV1851" s="39">
        <f t="shared" si="539"/>
        <v>-1.9022359424763929E-3</v>
      </c>
      <c r="AW1851" s="41">
        <v>44706</v>
      </c>
      <c r="AX1851">
        <v>8.9499999999999993</v>
      </c>
      <c r="AY1851">
        <v>6.1257999999999999</v>
      </c>
      <c r="AZ1851" s="39">
        <f t="shared" si="540"/>
        <v>-5.5519480519480892E-3</v>
      </c>
      <c r="BA1851" s="41">
        <v>44706</v>
      </c>
      <c r="BB1851">
        <v>7.7</v>
      </c>
      <c r="BC1851">
        <v>5.0880999999999998</v>
      </c>
      <c r="BD1851" s="39">
        <f t="shared" si="541"/>
        <v>0</v>
      </c>
      <c r="BE1851" s="41">
        <v>44706</v>
      </c>
      <c r="BF1851">
        <v>11.48</v>
      </c>
      <c r="BG1851">
        <v>8.8777000000000008</v>
      </c>
      <c r="BH1851" s="39">
        <f t="shared" si="542"/>
        <v>-8.665901366286062E-4</v>
      </c>
      <c r="BI1851" s="41">
        <v>44706</v>
      </c>
      <c r="BJ1851">
        <v>1.37</v>
      </c>
      <c r="BK1851">
        <v>1.37</v>
      </c>
      <c r="BL1851" s="39">
        <f t="shared" si="543"/>
        <v>3.7878787878787908E-2</v>
      </c>
      <c r="BM1851" s="41">
        <v>44706</v>
      </c>
      <c r="BN1851">
        <v>7.67</v>
      </c>
      <c r="BO1851">
        <v>5.6551</v>
      </c>
      <c r="BP1851" s="46">
        <f t="shared" si="544"/>
        <v>-1.3068432671081024E-3</v>
      </c>
      <c r="BQ1851" s="41">
        <v>44706</v>
      </c>
      <c r="BR1851">
        <v>7.95</v>
      </c>
      <c r="BS1851">
        <v>7.1018999999999997</v>
      </c>
      <c r="BT1851" s="18">
        <f t="shared" si="545"/>
        <v>2.5126692169787795E-3</v>
      </c>
      <c r="BU1851" s="41">
        <v>44706</v>
      </c>
      <c r="BV1851">
        <v>5.0999999999999996</v>
      </c>
      <c r="BW1851">
        <v>3.7229000000000001</v>
      </c>
      <c r="BX1851" s="39">
        <f t="shared" si="546"/>
        <v>0</v>
      </c>
      <c r="BY1851" s="41">
        <v>44995</v>
      </c>
      <c r="BZ1851">
        <v>12.85</v>
      </c>
      <c r="CA1851">
        <v>9.9692000000000007</v>
      </c>
    </row>
    <row r="1852" spans="1:79">
      <c r="A1852" s="41">
        <v>44707</v>
      </c>
      <c r="B1852">
        <v>8.27</v>
      </c>
      <c r="C1852">
        <v>6.0156999999999998</v>
      </c>
      <c r="D1852" s="34">
        <f t="shared" si="532"/>
        <v>-3.6272691135551334E-3</v>
      </c>
      <c r="E1852" s="41">
        <v>44707</v>
      </c>
      <c r="F1852">
        <v>1.53</v>
      </c>
      <c r="G1852">
        <v>1.53</v>
      </c>
      <c r="H1852" s="39">
        <f t="shared" si="533"/>
        <v>-4.3750000000000039E-2</v>
      </c>
      <c r="L1852" s="38"/>
      <c r="M1852" s="41">
        <v>44707</v>
      </c>
      <c r="N1852">
        <v>4.9000000000000004</v>
      </c>
      <c r="O1852">
        <v>4.0956999999999999</v>
      </c>
      <c r="P1852" s="43">
        <f t="shared" si="534"/>
        <v>0</v>
      </c>
      <c r="Q1852" s="41">
        <v>44707</v>
      </c>
      <c r="R1852">
        <v>2.17</v>
      </c>
      <c r="S1852">
        <v>1.7546999999999999</v>
      </c>
      <c r="T1852" s="39">
        <f t="shared" si="535"/>
        <v>0</v>
      </c>
      <c r="U1852" s="42">
        <v>44711.62533333333</v>
      </c>
      <c r="V1852" s="44">
        <v>8</v>
      </c>
      <c r="W1852" s="44">
        <v>6.7569999999999997</v>
      </c>
      <c r="X1852" s="43">
        <f t="shared" si="547"/>
        <v>0</v>
      </c>
      <c r="Y1852" s="42">
        <v>44711.62533333333</v>
      </c>
      <c r="Z1852" s="44">
        <v>9.1999999999999993</v>
      </c>
      <c r="AA1852" s="44">
        <v>7.8710000000000004</v>
      </c>
      <c r="AB1852" s="43">
        <f t="shared" si="548"/>
        <v>0</v>
      </c>
      <c r="AC1852" s="42">
        <v>44711.62533333333</v>
      </c>
      <c r="AD1852" s="44">
        <v>20</v>
      </c>
      <c r="AE1852" s="44">
        <v>17.907</v>
      </c>
      <c r="AF1852" s="43">
        <f t="shared" si="549"/>
        <v>0</v>
      </c>
      <c r="AG1852" s="41">
        <v>44707</v>
      </c>
      <c r="AH1852">
        <v>15</v>
      </c>
      <c r="AI1852">
        <v>6.5057</v>
      </c>
      <c r="AJ1852" s="39">
        <f t="shared" si="536"/>
        <v>-1.960577473703241E-2</v>
      </c>
      <c r="AK1852" s="45" t="s">
        <v>1385</v>
      </c>
      <c r="AL1852">
        <v>15.7</v>
      </c>
      <c r="AM1852">
        <v>12.150700000000001</v>
      </c>
      <c r="AN1852" s="39">
        <f t="shared" si="537"/>
        <v>-6.3296832704998343E-3</v>
      </c>
      <c r="AO1852" s="41">
        <v>44707</v>
      </c>
      <c r="AP1852">
        <v>8.6</v>
      </c>
      <c r="AQ1852">
        <v>7.9348000000000001</v>
      </c>
      <c r="AR1852" s="18">
        <f t="shared" si="538"/>
        <v>0</v>
      </c>
      <c r="AS1852" s="41">
        <v>44707</v>
      </c>
      <c r="AT1852">
        <v>10.48</v>
      </c>
      <c r="AU1852">
        <v>9.1821999999999999</v>
      </c>
      <c r="AV1852" s="39">
        <f t="shared" si="539"/>
        <v>0</v>
      </c>
      <c r="AW1852" s="41">
        <v>44707</v>
      </c>
      <c r="AX1852">
        <v>8.9499999999999993</v>
      </c>
      <c r="AY1852">
        <v>6.1257999999999999</v>
      </c>
      <c r="AZ1852" s="39">
        <f t="shared" si="540"/>
        <v>0</v>
      </c>
      <c r="BA1852" s="41">
        <v>44707</v>
      </c>
      <c r="BB1852">
        <v>7.75</v>
      </c>
      <c r="BC1852">
        <v>5.1211000000000002</v>
      </c>
      <c r="BD1852" s="39">
        <f t="shared" si="541"/>
        <v>6.4857215856607307E-3</v>
      </c>
      <c r="BE1852" s="41">
        <v>44707</v>
      </c>
      <c r="BF1852">
        <v>11.49</v>
      </c>
      <c r="BG1852">
        <v>8.8854000000000006</v>
      </c>
      <c r="BH1852" s="39">
        <f t="shared" si="542"/>
        <v>8.6734176644849646E-4</v>
      </c>
      <c r="BI1852" s="41">
        <v>44707</v>
      </c>
      <c r="BJ1852">
        <v>1.37</v>
      </c>
      <c r="BK1852">
        <v>1.37</v>
      </c>
      <c r="BL1852" s="39">
        <f t="shared" si="543"/>
        <v>0</v>
      </c>
      <c r="BM1852" s="41">
        <v>44707</v>
      </c>
      <c r="BN1852">
        <v>8</v>
      </c>
      <c r="BO1852">
        <v>5.8983999999999996</v>
      </c>
      <c r="BP1852" s="46">
        <f t="shared" si="544"/>
        <v>4.3023111881310611E-2</v>
      </c>
      <c r="BQ1852" s="41">
        <v>44707</v>
      </c>
      <c r="BR1852">
        <v>8</v>
      </c>
      <c r="BS1852">
        <v>7.1466000000000003</v>
      </c>
      <c r="BT1852" s="18">
        <f t="shared" si="545"/>
        <v>6.2940903138597598E-3</v>
      </c>
      <c r="BU1852" s="41">
        <v>44707</v>
      </c>
      <c r="BV1852">
        <v>5.19</v>
      </c>
      <c r="BW1852">
        <v>3.7886000000000002</v>
      </c>
      <c r="BX1852" s="39">
        <f t="shared" si="546"/>
        <v>1.7647532837304275E-2</v>
      </c>
      <c r="BY1852" s="41">
        <v>44998</v>
      </c>
      <c r="BZ1852">
        <v>12.9</v>
      </c>
      <c r="CA1852">
        <v>10.007999999999999</v>
      </c>
    </row>
    <row r="1853" spans="1:79">
      <c r="A1853" s="41">
        <v>44708</v>
      </c>
      <c r="B1853">
        <v>8.3000000000000007</v>
      </c>
      <c r="C1853">
        <v>6.0376000000000003</v>
      </c>
      <c r="D1853" s="34">
        <f t="shared" si="532"/>
        <v>3.6404740927906106E-3</v>
      </c>
      <c r="E1853" s="41">
        <v>44708</v>
      </c>
      <c r="F1853">
        <v>1.5</v>
      </c>
      <c r="G1853">
        <v>1.5</v>
      </c>
      <c r="H1853" s="39">
        <f t="shared" si="533"/>
        <v>-1.9607843137254919E-2</v>
      </c>
      <c r="L1853" s="38"/>
      <c r="M1853" s="41">
        <v>44708</v>
      </c>
      <c r="N1853">
        <v>4.9000000000000004</v>
      </c>
      <c r="O1853">
        <v>4.0956999999999999</v>
      </c>
      <c r="P1853" s="43">
        <f t="shared" si="534"/>
        <v>0</v>
      </c>
      <c r="Q1853" s="41">
        <v>44708</v>
      </c>
      <c r="R1853">
        <v>2.1800000000000002</v>
      </c>
      <c r="S1853">
        <v>1.7627999999999999</v>
      </c>
      <c r="T1853" s="39">
        <f t="shared" si="535"/>
        <v>4.6161737049068199E-3</v>
      </c>
      <c r="U1853" s="42">
        <v>44712.62533333333</v>
      </c>
      <c r="V1853" s="44">
        <v>8</v>
      </c>
      <c r="W1853" s="44">
        <v>6.7569999999999997</v>
      </c>
      <c r="X1853" s="43">
        <f t="shared" si="547"/>
        <v>0</v>
      </c>
      <c r="Y1853" s="42">
        <v>44712.62533333333</v>
      </c>
      <c r="Z1853" s="44">
        <v>9.1999999999999993</v>
      </c>
      <c r="AA1853" s="44">
        <v>7.8710000000000004</v>
      </c>
      <c r="AB1853" s="43">
        <f t="shared" si="548"/>
        <v>0</v>
      </c>
      <c r="AC1853" s="42">
        <v>44712.62533333333</v>
      </c>
      <c r="AD1853" s="44">
        <v>20</v>
      </c>
      <c r="AE1853" s="44">
        <v>17.907</v>
      </c>
      <c r="AF1853" s="43">
        <f t="shared" si="549"/>
        <v>0</v>
      </c>
      <c r="AG1853" s="41">
        <v>44708</v>
      </c>
      <c r="AH1853">
        <v>15</v>
      </c>
      <c r="AI1853">
        <v>6.5057</v>
      </c>
      <c r="AJ1853" s="39">
        <f t="shared" si="536"/>
        <v>0</v>
      </c>
      <c r="AK1853" s="45" t="s">
        <v>1386</v>
      </c>
      <c r="AL1853">
        <v>15.68</v>
      </c>
      <c r="AM1853">
        <v>12.135199999999999</v>
      </c>
      <c r="AN1853" s="39">
        <f t="shared" si="537"/>
        <v>-1.2756466705622868E-3</v>
      </c>
      <c r="AO1853" s="41">
        <v>44708</v>
      </c>
      <c r="AP1853">
        <v>8.4</v>
      </c>
      <c r="AQ1853">
        <v>7.7503000000000002</v>
      </c>
      <c r="AR1853" s="18">
        <f t="shared" si="538"/>
        <v>-2.3252003831224465E-2</v>
      </c>
      <c r="AS1853" s="41">
        <v>44708</v>
      </c>
      <c r="AT1853">
        <v>10.3</v>
      </c>
      <c r="AU1853">
        <v>9.0244999999999997</v>
      </c>
      <c r="AV1853" s="39">
        <f t="shared" si="539"/>
        <v>-1.7174533336237523E-2</v>
      </c>
      <c r="AW1853" s="41">
        <v>44708</v>
      </c>
      <c r="AX1853">
        <v>8.91</v>
      </c>
      <c r="AY1853">
        <v>6.0983999999999998</v>
      </c>
      <c r="AZ1853" s="39">
        <f t="shared" si="540"/>
        <v>-4.4728851741813467E-3</v>
      </c>
      <c r="BA1853" s="41">
        <v>44708</v>
      </c>
      <c r="BB1853">
        <v>7.75</v>
      </c>
      <c r="BC1853">
        <v>5.1211000000000002</v>
      </c>
      <c r="BD1853" s="39">
        <f t="shared" si="541"/>
        <v>0</v>
      </c>
      <c r="BE1853" s="41">
        <v>44708</v>
      </c>
      <c r="BF1853">
        <v>11.49</v>
      </c>
      <c r="BG1853">
        <v>8.8854000000000006</v>
      </c>
      <c r="BH1853" s="39">
        <f t="shared" si="542"/>
        <v>0</v>
      </c>
      <c r="BI1853" s="41">
        <v>44708</v>
      </c>
      <c r="BJ1853">
        <v>1.36</v>
      </c>
      <c r="BK1853">
        <v>1.36</v>
      </c>
      <c r="BL1853" s="39">
        <f t="shared" si="543"/>
        <v>-7.2992700729927066E-3</v>
      </c>
      <c r="BM1853" s="41">
        <v>44708</v>
      </c>
      <c r="BN1853">
        <v>8.1</v>
      </c>
      <c r="BO1853">
        <v>5.9722</v>
      </c>
      <c r="BP1853" s="46">
        <f t="shared" si="544"/>
        <v>1.2511867625118729E-2</v>
      </c>
      <c r="BQ1853" s="41">
        <v>44708</v>
      </c>
      <c r="BR1853">
        <v>7.95</v>
      </c>
      <c r="BS1853">
        <v>7.1018999999999997</v>
      </c>
      <c r="BT1853" s="18">
        <f t="shared" si="545"/>
        <v>-6.2547225253967798E-3</v>
      </c>
      <c r="BU1853" s="41">
        <v>44708</v>
      </c>
      <c r="BV1853">
        <v>5.17</v>
      </c>
      <c r="BW1853">
        <v>3.774</v>
      </c>
      <c r="BX1853" s="39">
        <f t="shared" si="546"/>
        <v>-3.85366626194377E-3</v>
      </c>
      <c r="BY1853" s="41">
        <v>44999</v>
      </c>
      <c r="BZ1853">
        <v>12.71</v>
      </c>
      <c r="CA1853">
        <v>9.8605999999999998</v>
      </c>
    </row>
    <row r="1854" spans="1:79">
      <c r="A1854" s="41">
        <v>44711</v>
      </c>
      <c r="B1854">
        <v>8.3699999999999992</v>
      </c>
      <c r="C1854">
        <v>6.0884999999999998</v>
      </c>
      <c r="D1854" s="34">
        <f t="shared" si="532"/>
        <v>8.4305021862991093E-3</v>
      </c>
      <c r="E1854" s="41">
        <v>44711</v>
      </c>
      <c r="F1854">
        <v>1.56</v>
      </c>
      <c r="G1854">
        <v>1.56</v>
      </c>
      <c r="H1854" s="39">
        <f t="shared" si="533"/>
        <v>4.0000000000000036E-2</v>
      </c>
      <c r="L1854" s="38"/>
      <c r="M1854" s="41">
        <v>44711</v>
      </c>
      <c r="N1854">
        <v>4.9000000000000004</v>
      </c>
      <c r="O1854">
        <v>4.0956999999999999</v>
      </c>
      <c r="P1854" s="43">
        <f t="shared" si="534"/>
        <v>0</v>
      </c>
      <c r="Q1854" s="41">
        <v>44711</v>
      </c>
      <c r="R1854">
        <v>2.1800000000000002</v>
      </c>
      <c r="S1854">
        <v>1.7627999999999999</v>
      </c>
      <c r="T1854" s="39">
        <f t="shared" si="535"/>
        <v>0</v>
      </c>
      <c r="U1854" s="42">
        <v>44713.62533333333</v>
      </c>
      <c r="V1854" s="44">
        <v>8</v>
      </c>
      <c r="W1854" s="44">
        <v>6.7569999999999997</v>
      </c>
      <c r="X1854" s="43">
        <f t="shared" si="547"/>
        <v>0</v>
      </c>
      <c r="Y1854" s="42">
        <v>44713.62533333333</v>
      </c>
      <c r="Z1854" s="44">
        <v>9.1999999999999993</v>
      </c>
      <c r="AA1854" s="44">
        <v>7.8710000000000004</v>
      </c>
      <c r="AB1854" s="43">
        <f t="shared" si="548"/>
        <v>0</v>
      </c>
      <c r="AC1854" s="42">
        <v>44713.62533333333</v>
      </c>
      <c r="AD1854" s="44">
        <v>20</v>
      </c>
      <c r="AE1854" s="44">
        <v>17.907</v>
      </c>
      <c r="AF1854" s="43">
        <f t="shared" si="549"/>
        <v>0</v>
      </c>
      <c r="AG1854" s="41">
        <v>44711</v>
      </c>
      <c r="AH1854">
        <v>14.9</v>
      </c>
      <c r="AI1854">
        <v>6.4622999999999999</v>
      </c>
      <c r="AJ1854" s="39">
        <f t="shared" si="536"/>
        <v>-6.6710730590098079E-3</v>
      </c>
      <c r="AK1854" s="45" t="s">
        <v>1387</v>
      </c>
      <c r="AL1854">
        <v>15.69</v>
      </c>
      <c r="AM1854">
        <v>12.143000000000001</v>
      </c>
      <c r="AN1854" s="39">
        <f t="shared" si="537"/>
        <v>6.4275825697156718E-4</v>
      </c>
      <c r="AO1854" s="41">
        <v>44711</v>
      </c>
      <c r="AP1854">
        <v>8.69</v>
      </c>
      <c r="AQ1854">
        <v>8.0178999999999991</v>
      </c>
      <c r="AR1854" s="18">
        <f t="shared" si="538"/>
        <v>3.4527695702101721E-2</v>
      </c>
      <c r="AS1854" s="41">
        <v>44711</v>
      </c>
      <c r="AT1854">
        <v>10.1</v>
      </c>
      <c r="AU1854">
        <v>8.8492999999999995</v>
      </c>
      <c r="AV1854" s="39">
        <f t="shared" si="539"/>
        <v>-1.9413817940052109E-2</v>
      </c>
      <c r="AW1854" s="41">
        <v>44711</v>
      </c>
      <c r="AX1854">
        <v>8.9</v>
      </c>
      <c r="AY1854">
        <v>6.0915999999999997</v>
      </c>
      <c r="AZ1854" s="39">
        <f t="shared" si="540"/>
        <v>-1.1150465695920471E-3</v>
      </c>
      <c r="BA1854" s="41">
        <v>44711</v>
      </c>
      <c r="BB1854">
        <v>7.9</v>
      </c>
      <c r="BC1854">
        <v>5.2202000000000002</v>
      </c>
      <c r="BD1854" s="39">
        <f t="shared" si="541"/>
        <v>1.9351311241725403E-2</v>
      </c>
      <c r="BE1854" s="41">
        <v>44711</v>
      </c>
      <c r="BF1854">
        <v>11.48</v>
      </c>
      <c r="BG1854">
        <v>8.8777000000000008</v>
      </c>
      <c r="BH1854" s="39">
        <f t="shared" si="542"/>
        <v>-8.665901366286062E-4</v>
      </c>
      <c r="BI1854" s="41">
        <v>44711</v>
      </c>
      <c r="BJ1854">
        <v>1.34</v>
      </c>
      <c r="BK1854">
        <v>1.34</v>
      </c>
      <c r="BL1854" s="39">
        <f t="shared" si="543"/>
        <v>-1.4705882352941188E-2</v>
      </c>
      <c r="BM1854" s="41">
        <v>44711</v>
      </c>
      <c r="BN1854">
        <v>8.17</v>
      </c>
      <c r="BO1854">
        <v>6.0237999999999996</v>
      </c>
      <c r="BP1854" s="46">
        <f t="shared" si="544"/>
        <v>8.6400321489567746E-3</v>
      </c>
      <c r="BQ1854" s="41">
        <v>44711</v>
      </c>
      <c r="BR1854">
        <v>7.8</v>
      </c>
      <c r="BS1854">
        <v>6.9679000000000002</v>
      </c>
      <c r="BT1854" s="18">
        <f t="shared" si="545"/>
        <v>-1.8868190202621756E-2</v>
      </c>
      <c r="BU1854" s="41">
        <v>44711</v>
      </c>
      <c r="BV1854">
        <v>5.16</v>
      </c>
      <c r="BW1854">
        <v>3.7667000000000002</v>
      </c>
      <c r="BX1854" s="39">
        <f t="shared" si="546"/>
        <v>-1.9342872284048389E-3</v>
      </c>
      <c r="BY1854" s="41">
        <v>45000</v>
      </c>
      <c r="BZ1854">
        <v>12.9</v>
      </c>
      <c r="CA1854">
        <v>10.007999999999999</v>
      </c>
    </row>
    <row r="1855" spans="1:79">
      <c r="A1855" s="41">
        <v>44712</v>
      </c>
      <c r="B1855">
        <v>8.26</v>
      </c>
      <c r="C1855">
        <v>6.0084999999999997</v>
      </c>
      <c r="D1855" s="34">
        <f t="shared" si="532"/>
        <v>-1.3139525334647299E-2</v>
      </c>
      <c r="E1855" s="41">
        <v>44712</v>
      </c>
      <c r="F1855">
        <v>1.63</v>
      </c>
      <c r="G1855">
        <v>1.63</v>
      </c>
      <c r="H1855" s="39">
        <f t="shared" si="533"/>
        <v>4.4871794871794768E-2</v>
      </c>
      <c r="L1855" s="38"/>
      <c r="M1855" s="41">
        <v>44712</v>
      </c>
      <c r="N1855">
        <v>4.9400000000000004</v>
      </c>
      <c r="O1855">
        <v>4.1291000000000002</v>
      </c>
      <c r="P1855" s="43">
        <f t="shared" si="534"/>
        <v>8.1548941572869883E-3</v>
      </c>
      <c r="Q1855" s="41">
        <v>44712</v>
      </c>
      <c r="R1855">
        <v>2.17</v>
      </c>
      <c r="S1855">
        <v>1.7546999999999999</v>
      </c>
      <c r="T1855" s="39">
        <f t="shared" si="535"/>
        <v>-4.5949625595643273E-3</v>
      </c>
      <c r="U1855" s="42">
        <v>44714.62533333333</v>
      </c>
      <c r="V1855" s="44">
        <v>8</v>
      </c>
      <c r="W1855" s="44">
        <v>6.7569999999999997</v>
      </c>
      <c r="X1855" s="43">
        <f t="shared" si="547"/>
        <v>0</v>
      </c>
      <c r="Y1855" s="42">
        <v>44714.62533333333</v>
      </c>
      <c r="Z1855" s="44">
        <v>9.1999999999999993</v>
      </c>
      <c r="AA1855" s="44">
        <v>7.8710000000000004</v>
      </c>
      <c r="AB1855" s="43">
        <f t="shared" si="548"/>
        <v>0</v>
      </c>
      <c r="AC1855" s="42">
        <v>44714.62533333333</v>
      </c>
      <c r="AD1855" s="44">
        <v>20</v>
      </c>
      <c r="AE1855" s="44">
        <v>17.907</v>
      </c>
      <c r="AF1855" s="43">
        <f t="shared" si="549"/>
        <v>0</v>
      </c>
      <c r="AG1855" s="41">
        <v>44712</v>
      </c>
      <c r="AH1855">
        <v>15</v>
      </c>
      <c r="AI1855">
        <v>6.5057</v>
      </c>
      <c r="AJ1855" s="39">
        <f t="shared" si="536"/>
        <v>6.715875152809388E-3</v>
      </c>
      <c r="AK1855" s="45" t="s">
        <v>1388</v>
      </c>
      <c r="AL1855">
        <v>15.6</v>
      </c>
      <c r="AM1855">
        <v>12.0733</v>
      </c>
      <c r="AN1855" s="39">
        <f t="shared" si="537"/>
        <v>-5.7399324713827702E-3</v>
      </c>
      <c r="AO1855" s="41">
        <v>44712</v>
      </c>
      <c r="AP1855">
        <v>8.6</v>
      </c>
      <c r="AQ1855">
        <v>7.9348000000000001</v>
      </c>
      <c r="AR1855" s="18">
        <f t="shared" si="538"/>
        <v>-1.0364309856695527E-2</v>
      </c>
      <c r="AS1855" s="41">
        <v>44712</v>
      </c>
      <c r="AT1855">
        <v>10.1</v>
      </c>
      <c r="AU1855">
        <v>8.8492999999999995</v>
      </c>
      <c r="AV1855" s="39">
        <f t="shared" si="539"/>
        <v>0</v>
      </c>
      <c r="AW1855" s="41">
        <v>44712</v>
      </c>
      <c r="AX1855">
        <v>8.9</v>
      </c>
      <c r="AY1855">
        <v>6.0915999999999997</v>
      </c>
      <c r="AZ1855" s="39">
        <f t="shared" si="540"/>
        <v>0</v>
      </c>
      <c r="BA1855" s="41">
        <v>44712</v>
      </c>
      <c r="BB1855">
        <v>7.89</v>
      </c>
      <c r="BC1855">
        <v>5.2135999999999996</v>
      </c>
      <c r="BD1855" s="39">
        <f t="shared" si="541"/>
        <v>-1.2643193747367161E-3</v>
      </c>
      <c r="BE1855" s="41">
        <v>44712</v>
      </c>
      <c r="BF1855">
        <v>11.48</v>
      </c>
      <c r="BG1855">
        <v>8.8777000000000008</v>
      </c>
      <c r="BH1855" s="39">
        <f t="shared" si="542"/>
        <v>0</v>
      </c>
      <c r="BI1855" s="41">
        <v>44712</v>
      </c>
      <c r="BJ1855">
        <v>1.34</v>
      </c>
      <c r="BK1855">
        <v>1.34</v>
      </c>
      <c r="BL1855" s="39">
        <f t="shared" si="543"/>
        <v>0</v>
      </c>
      <c r="BM1855" s="41">
        <v>44712</v>
      </c>
      <c r="BN1855">
        <v>8.16</v>
      </c>
      <c r="BO1855">
        <v>6.0164</v>
      </c>
      <c r="BP1855" s="46">
        <f t="shared" si="544"/>
        <v>-1.228460440253599E-3</v>
      </c>
      <c r="BQ1855" s="41">
        <v>44712</v>
      </c>
      <c r="BR1855">
        <v>7.8</v>
      </c>
      <c r="BS1855">
        <v>6.9679000000000002</v>
      </c>
      <c r="BT1855" s="18">
        <f t="shared" si="545"/>
        <v>0</v>
      </c>
      <c r="BU1855" s="41">
        <v>44712</v>
      </c>
      <c r="BV1855">
        <v>5.18</v>
      </c>
      <c r="BW1855">
        <v>3.7812999999999999</v>
      </c>
      <c r="BX1855" s="39">
        <f t="shared" si="546"/>
        <v>3.8760718931690136E-3</v>
      </c>
      <c r="BY1855" s="41">
        <v>45001</v>
      </c>
      <c r="BZ1855">
        <v>12.9</v>
      </c>
      <c r="CA1855">
        <v>10.007999999999999</v>
      </c>
    </row>
    <row r="1856" spans="1:79">
      <c r="A1856" s="41">
        <v>44713</v>
      </c>
      <c r="B1856">
        <v>8.3000000000000007</v>
      </c>
      <c r="C1856">
        <v>6.0376000000000003</v>
      </c>
      <c r="D1856" s="34">
        <f t="shared" si="532"/>
        <v>4.8431388865774437E-3</v>
      </c>
      <c r="E1856" s="41">
        <v>44713</v>
      </c>
      <c r="F1856">
        <v>1.7</v>
      </c>
      <c r="G1856">
        <v>1.7</v>
      </c>
      <c r="H1856" s="39">
        <f t="shared" si="533"/>
        <v>4.2944785276073663E-2</v>
      </c>
      <c r="L1856" s="38"/>
      <c r="M1856" s="41">
        <v>44713</v>
      </c>
      <c r="N1856">
        <v>4.9000000000000004</v>
      </c>
      <c r="O1856">
        <v>4.0956999999999999</v>
      </c>
      <c r="P1856" s="43">
        <f t="shared" si="534"/>
        <v>-8.0889297909956925E-3</v>
      </c>
      <c r="Q1856" s="41">
        <v>44713</v>
      </c>
      <c r="R1856">
        <v>2.15</v>
      </c>
      <c r="S1856">
        <v>1.7384999999999999</v>
      </c>
      <c r="T1856" s="39">
        <f t="shared" si="535"/>
        <v>-9.2323474098136397E-3</v>
      </c>
      <c r="U1856" s="42">
        <v>44715.62533333333</v>
      </c>
      <c r="V1856" s="44">
        <v>8</v>
      </c>
      <c r="W1856" s="44">
        <v>6.7569999999999997</v>
      </c>
      <c r="X1856" s="43">
        <f t="shared" si="547"/>
        <v>0</v>
      </c>
      <c r="Y1856" s="42">
        <v>44715.62533333333</v>
      </c>
      <c r="Z1856" s="44">
        <v>9.1999999999999993</v>
      </c>
      <c r="AA1856" s="44">
        <v>7.8710000000000004</v>
      </c>
      <c r="AB1856" s="43">
        <f t="shared" si="548"/>
        <v>0</v>
      </c>
      <c r="AC1856" s="42">
        <v>44715.62533333333</v>
      </c>
      <c r="AD1856" s="44">
        <v>20.05</v>
      </c>
      <c r="AE1856" s="44">
        <v>17.952000000000002</v>
      </c>
      <c r="AF1856" s="43">
        <f t="shared" si="549"/>
        <v>2.5129837493718492E-3</v>
      </c>
      <c r="AG1856" s="41">
        <v>44713</v>
      </c>
      <c r="AH1856">
        <v>15</v>
      </c>
      <c r="AI1856">
        <v>6.5057</v>
      </c>
      <c r="AJ1856" s="39">
        <f t="shared" si="536"/>
        <v>0</v>
      </c>
      <c r="AK1856" s="45">
        <v>44567</v>
      </c>
      <c r="AL1856">
        <v>15.57</v>
      </c>
      <c r="AM1856">
        <v>12.0501</v>
      </c>
      <c r="AN1856" s="39">
        <f t="shared" si="537"/>
        <v>-1.9215955869562773E-3</v>
      </c>
      <c r="AO1856" s="41">
        <v>44713</v>
      </c>
      <c r="AP1856">
        <v>8.6</v>
      </c>
      <c r="AQ1856">
        <v>7.9348000000000001</v>
      </c>
      <c r="AR1856" s="18">
        <f t="shared" si="538"/>
        <v>0</v>
      </c>
      <c r="AS1856" s="41">
        <v>44713</v>
      </c>
      <c r="AT1856">
        <v>10</v>
      </c>
      <c r="AU1856">
        <v>8.7616999999999994</v>
      </c>
      <c r="AV1856" s="39">
        <f t="shared" si="539"/>
        <v>-9.8990880634626608E-3</v>
      </c>
      <c r="AW1856" s="41">
        <v>44713</v>
      </c>
      <c r="AX1856">
        <v>8.9</v>
      </c>
      <c r="AY1856">
        <v>6.0915999999999997</v>
      </c>
      <c r="AZ1856" s="39">
        <f t="shared" si="540"/>
        <v>0</v>
      </c>
      <c r="BA1856" s="41">
        <v>44713</v>
      </c>
      <c r="BB1856">
        <v>7.9</v>
      </c>
      <c r="BC1856">
        <v>5.2202000000000002</v>
      </c>
      <c r="BD1856" s="39">
        <f t="shared" si="541"/>
        <v>1.2659199017954208E-3</v>
      </c>
      <c r="BE1856" s="41">
        <v>44713</v>
      </c>
      <c r="BF1856">
        <v>11.48</v>
      </c>
      <c r="BG1856">
        <v>8.8777000000000008</v>
      </c>
      <c r="BH1856" s="39">
        <f t="shared" si="542"/>
        <v>0</v>
      </c>
      <c r="BI1856" s="41">
        <v>44713</v>
      </c>
      <c r="BJ1856">
        <v>1.34</v>
      </c>
      <c r="BK1856">
        <v>1.34</v>
      </c>
      <c r="BL1856" s="39">
        <f t="shared" si="543"/>
        <v>0</v>
      </c>
      <c r="BM1856" s="41">
        <v>44713</v>
      </c>
      <c r="BN1856">
        <v>8.2799999999999994</v>
      </c>
      <c r="BO1856">
        <v>6.1048999999999998</v>
      </c>
      <c r="BP1856" s="46">
        <f t="shared" si="544"/>
        <v>1.4709793231832956E-2</v>
      </c>
      <c r="BQ1856" s="41">
        <v>44713</v>
      </c>
      <c r="BR1856">
        <v>7.8</v>
      </c>
      <c r="BS1856">
        <v>6.9679000000000002</v>
      </c>
      <c r="BT1856" s="18">
        <f t="shared" si="545"/>
        <v>0</v>
      </c>
      <c r="BU1856" s="41">
        <v>44713</v>
      </c>
      <c r="BV1856">
        <v>5.15</v>
      </c>
      <c r="BW1856">
        <v>3.7593999999999999</v>
      </c>
      <c r="BX1856" s="39">
        <f t="shared" si="546"/>
        <v>-5.7916589532700478E-3</v>
      </c>
      <c r="BY1856" s="41">
        <v>45002</v>
      </c>
      <c r="BZ1856">
        <v>12.95</v>
      </c>
      <c r="CA1856">
        <v>10.046799999999999</v>
      </c>
    </row>
    <row r="1857" spans="1:79">
      <c r="A1857" s="41">
        <v>44714</v>
      </c>
      <c r="B1857">
        <v>8.35</v>
      </c>
      <c r="C1857">
        <v>6.0739000000000001</v>
      </c>
      <c r="D1857" s="34">
        <f t="shared" si="532"/>
        <v>6.0123227772624511E-3</v>
      </c>
      <c r="E1857" s="41">
        <v>44714</v>
      </c>
      <c r="F1857">
        <v>1.63</v>
      </c>
      <c r="G1857">
        <v>1.63</v>
      </c>
      <c r="H1857" s="39">
        <f t="shared" si="533"/>
        <v>-4.1176470588235335E-2</v>
      </c>
      <c r="L1857" s="38"/>
      <c r="M1857" s="41">
        <v>44714</v>
      </c>
      <c r="N1857">
        <v>4.9000000000000004</v>
      </c>
      <c r="O1857">
        <v>4.0956999999999999</v>
      </c>
      <c r="P1857" s="43">
        <f t="shared" si="534"/>
        <v>0</v>
      </c>
      <c r="Q1857" s="41">
        <v>44714</v>
      </c>
      <c r="R1857">
        <v>2.15</v>
      </c>
      <c r="S1857">
        <v>1.7384999999999999</v>
      </c>
      <c r="T1857" s="39">
        <f t="shared" si="535"/>
        <v>0</v>
      </c>
      <c r="U1857" s="42">
        <v>44718.62533333333</v>
      </c>
      <c r="V1857" s="44">
        <v>8</v>
      </c>
      <c r="W1857" s="44">
        <v>6.7569999999999997</v>
      </c>
      <c r="X1857" s="43">
        <f t="shared" si="547"/>
        <v>0</v>
      </c>
      <c r="Y1857" s="42">
        <v>44718.62533333333</v>
      </c>
      <c r="Z1857" s="44">
        <v>9.19</v>
      </c>
      <c r="AA1857" s="44">
        <v>7.8620000000000001</v>
      </c>
      <c r="AB1857" s="43">
        <f t="shared" si="548"/>
        <v>-1.1434379367298109E-3</v>
      </c>
      <c r="AC1857" s="42">
        <v>44718.62533333333</v>
      </c>
      <c r="AD1857" s="44">
        <v>20.05</v>
      </c>
      <c r="AE1857" s="44">
        <v>17.952000000000002</v>
      </c>
      <c r="AF1857" s="43">
        <f t="shared" si="549"/>
        <v>0</v>
      </c>
      <c r="AG1857" s="41">
        <v>44714</v>
      </c>
      <c r="AH1857">
        <v>15</v>
      </c>
      <c r="AI1857">
        <v>6.5057</v>
      </c>
      <c r="AJ1857" s="39">
        <f t="shared" si="536"/>
        <v>0</v>
      </c>
      <c r="AK1857" s="45">
        <v>44598</v>
      </c>
      <c r="AL1857">
        <v>15.3</v>
      </c>
      <c r="AM1857">
        <v>11.841200000000001</v>
      </c>
      <c r="AN1857" s="39">
        <f t="shared" si="537"/>
        <v>-1.7335955718209794E-2</v>
      </c>
      <c r="AO1857" s="41">
        <v>44714</v>
      </c>
      <c r="AP1857">
        <v>8.6</v>
      </c>
      <c r="AQ1857">
        <v>7.9348000000000001</v>
      </c>
      <c r="AR1857" s="18">
        <f t="shared" si="538"/>
        <v>0</v>
      </c>
      <c r="AS1857" s="41">
        <v>44714</v>
      </c>
      <c r="AT1857">
        <v>10.199999999999999</v>
      </c>
      <c r="AU1857">
        <v>8.9368999999999996</v>
      </c>
      <c r="AV1857" s="39">
        <f t="shared" si="539"/>
        <v>1.9996119474531227E-2</v>
      </c>
      <c r="AW1857" s="41">
        <v>44714</v>
      </c>
      <c r="AX1857">
        <v>8.9</v>
      </c>
      <c r="AY1857">
        <v>6.0915999999999997</v>
      </c>
      <c r="AZ1857" s="39">
        <f t="shared" si="540"/>
        <v>0</v>
      </c>
      <c r="BA1857" s="41">
        <v>44714</v>
      </c>
      <c r="BB1857">
        <v>7.93</v>
      </c>
      <c r="BC1857">
        <v>5.2401</v>
      </c>
      <c r="BD1857" s="39">
        <f t="shared" si="541"/>
        <v>3.812114478372439E-3</v>
      </c>
      <c r="BE1857" s="41">
        <v>44714</v>
      </c>
      <c r="BF1857">
        <v>11.48</v>
      </c>
      <c r="BG1857">
        <v>8.8777000000000008</v>
      </c>
      <c r="BH1857" s="39">
        <f t="shared" si="542"/>
        <v>0</v>
      </c>
      <c r="BI1857" s="41">
        <v>44714</v>
      </c>
      <c r="BJ1857">
        <v>1.33</v>
      </c>
      <c r="BK1857">
        <v>1.33</v>
      </c>
      <c r="BL1857" s="39">
        <f t="shared" si="543"/>
        <v>-7.462686567164185E-3</v>
      </c>
      <c r="BM1857" s="41">
        <v>44714</v>
      </c>
      <c r="BN1857">
        <v>8.27</v>
      </c>
      <c r="BO1857">
        <v>6.0975000000000001</v>
      </c>
      <c r="BP1857" s="46">
        <f t="shared" si="544"/>
        <v>-1.2121410670116839E-3</v>
      </c>
      <c r="BQ1857" s="41">
        <v>44714</v>
      </c>
      <c r="BR1857">
        <v>7.7</v>
      </c>
      <c r="BS1857">
        <v>6.8785999999999996</v>
      </c>
      <c r="BT1857" s="18">
        <f t="shared" si="545"/>
        <v>-1.2815912972344695E-2</v>
      </c>
      <c r="BU1857" s="41">
        <v>44714</v>
      </c>
      <c r="BV1857">
        <v>5.19</v>
      </c>
      <c r="BW1857">
        <v>3.7886000000000002</v>
      </c>
      <c r="BX1857" s="39">
        <f t="shared" si="546"/>
        <v>7.7671968931213326E-3</v>
      </c>
      <c r="BY1857" s="41">
        <v>45006</v>
      </c>
      <c r="BZ1857">
        <v>13.4</v>
      </c>
      <c r="CA1857">
        <v>10.395899999999999</v>
      </c>
    </row>
    <row r="1858" spans="1:79">
      <c r="A1858" s="41">
        <v>44715</v>
      </c>
      <c r="B1858">
        <v>8.3000000000000007</v>
      </c>
      <c r="C1858">
        <v>6.0376000000000003</v>
      </c>
      <c r="D1858" s="34">
        <f t="shared" si="532"/>
        <v>-5.9763907868090977E-3</v>
      </c>
      <c r="E1858" s="41">
        <v>44715</v>
      </c>
      <c r="F1858">
        <v>1.58</v>
      </c>
      <c r="G1858">
        <v>1.58</v>
      </c>
      <c r="H1858" s="39">
        <f t="shared" si="533"/>
        <v>-3.0674846625766763E-2</v>
      </c>
      <c r="L1858" s="38"/>
      <c r="M1858" s="41">
        <v>44715</v>
      </c>
      <c r="N1858">
        <v>4.9000000000000004</v>
      </c>
      <c r="O1858">
        <v>4.0956999999999999</v>
      </c>
      <c r="P1858" s="43">
        <f t="shared" si="534"/>
        <v>0</v>
      </c>
      <c r="Q1858" s="41">
        <v>44715</v>
      </c>
      <c r="R1858">
        <v>2.15</v>
      </c>
      <c r="S1858">
        <v>1.7384999999999999</v>
      </c>
      <c r="T1858" s="39">
        <f t="shared" si="535"/>
        <v>0</v>
      </c>
      <c r="U1858" s="42">
        <v>44719.62533333333</v>
      </c>
      <c r="V1858" s="44">
        <v>7.9</v>
      </c>
      <c r="W1858" s="44">
        <v>6.6719999999999997</v>
      </c>
      <c r="X1858" s="43">
        <f t="shared" si="547"/>
        <v>-1.2579547136303089E-2</v>
      </c>
      <c r="Y1858" s="42">
        <v>44719.62533333333</v>
      </c>
      <c r="Z1858" s="44">
        <v>9.01</v>
      </c>
      <c r="AA1858" s="44">
        <v>7.7080000000000002</v>
      </c>
      <c r="AB1858" s="43">
        <f t="shared" si="548"/>
        <v>-1.9587891121851934E-2</v>
      </c>
      <c r="AC1858" s="42">
        <v>44719.62533333333</v>
      </c>
      <c r="AD1858" s="44">
        <v>20.05</v>
      </c>
      <c r="AE1858" s="44">
        <v>17.952000000000002</v>
      </c>
      <c r="AF1858" s="43">
        <f t="shared" si="549"/>
        <v>0</v>
      </c>
      <c r="AG1858" s="41">
        <v>44715</v>
      </c>
      <c r="AH1858">
        <v>15</v>
      </c>
      <c r="AI1858">
        <v>6.5057</v>
      </c>
      <c r="AJ1858" s="39">
        <f t="shared" si="536"/>
        <v>0</v>
      </c>
      <c r="AK1858" s="45">
        <v>44626</v>
      </c>
      <c r="AL1858">
        <v>15</v>
      </c>
      <c r="AM1858">
        <v>11.609</v>
      </c>
      <c r="AN1858" s="39">
        <f t="shared" si="537"/>
        <v>-1.9609499037259788E-2</v>
      </c>
      <c r="AO1858" s="41">
        <v>44715</v>
      </c>
      <c r="AP1858">
        <v>8.6</v>
      </c>
      <c r="AQ1858">
        <v>7.9348000000000001</v>
      </c>
      <c r="AR1858" s="18">
        <f t="shared" si="538"/>
        <v>0</v>
      </c>
      <c r="AS1858" s="41">
        <v>44715</v>
      </c>
      <c r="AT1858">
        <v>10.1</v>
      </c>
      <c r="AU1858">
        <v>8.8492999999999995</v>
      </c>
      <c r="AV1858" s="39">
        <f t="shared" si="539"/>
        <v>-9.8020566415647631E-3</v>
      </c>
      <c r="AW1858" s="41">
        <v>44715</v>
      </c>
      <c r="AX1858">
        <v>8.9</v>
      </c>
      <c r="AY1858">
        <v>6.0915999999999997</v>
      </c>
      <c r="AZ1858" s="39">
        <f t="shared" si="540"/>
        <v>0</v>
      </c>
      <c r="BA1858" s="41">
        <v>44715</v>
      </c>
      <c r="BB1858">
        <v>7.89</v>
      </c>
      <c r="BC1858">
        <v>5.2135999999999996</v>
      </c>
      <c r="BD1858" s="39">
        <f t="shared" si="541"/>
        <v>-5.0571553977978309E-3</v>
      </c>
      <c r="BE1858" s="41">
        <v>44715</v>
      </c>
      <c r="BF1858">
        <v>11.48</v>
      </c>
      <c r="BG1858">
        <v>8.8777000000000008</v>
      </c>
      <c r="BH1858" s="39">
        <f t="shared" si="542"/>
        <v>0</v>
      </c>
      <c r="BI1858" s="41">
        <v>44715</v>
      </c>
      <c r="BJ1858">
        <v>1.33</v>
      </c>
      <c r="BK1858">
        <v>1.33</v>
      </c>
      <c r="BL1858" s="39">
        <f t="shared" si="543"/>
        <v>0</v>
      </c>
      <c r="BM1858" s="41">
        <v>44715</v>
      </c>
      <c r="BN1858">
        <v>8.19</v>
      </c>
      <c r="BO1858">
        <v>6.0385</v>
      </c>
      <c r="BP1858" s="46">
        <f t="shared" si="544"/>
        <v>-9.6760967609676365E-3</v>
      </c>
      <c r="BQ1858" s="41">
        <v>44715</v>
      </c>
      <c r="BR1858">
        <v>7.78</v>
      </c>
      <c r="BS1858">
        <v>6.9500999999999999</v>
      </c>
      <c r="BT1858" s="18">
        <f t="shared" si="545"/>
        <v>1.0394557031954226E-2</v>
      </c>
      <c r="BU1858" s="41">
        <v>44715</v>
      </c>
      <c r="BV1858">
        <v>5.19</v>
      </c>
      <c r="BW1858">
        <v>3.7886000000000002</v>
      </c>
      <c r="BX1858" s="39">
        <f t="shared" si="546"/>
        <v>0</v>
      </c>
      <c r="BY1858" s="41">
        <v>45007</v>
      </c>
      <c r="BZ1858">
        <v>13.2</v>
      </c>
      <c r="CA1858">
        <v>10.2408</v>
      </c>
    </row>
    <row r="1859" spans="1:79">
      <c r="A1859" s="41">
        <v>44718</v>
      </c>
      <c r="B1859">
        <v>8.3000000000000007</v>
      </c>
      <c r="C1859">
        <v>6.0376000000000003</v>
      </c>
      <c r="D1859" s="34">
        <f t="shared" si="532"/>
        <v>0</v>
      </c>
      <c r="E1859" s="41">
        <v>44718</v>
      </c>
      <c r="F1859">
        <v>1.58</v>
      </c>
      <c r="G1859">
        <v>1.58</v>
      </c>
      <c r="H1859" s="39">
        <f t="shared" si="533"/>
        <v>0</v>
      </c>
      <c r="L1859" s="38"/>
      <c r="M1859" s="41">
        <v>44718</v>
      </c>
      <c r="N1859">
        <v>4.9000000000000004</v>
      </c>
      <c r="O1859">
        <v>4.0956999999999999</v>
      </c>
      <c r="P1859" s="43">
        <f t="shared" si="534"/>
        <v>0</v>
      </c>
      <c r="Q1859" s="41">
        <v>44718</v>
      </c>
      <c r="R1859">
        <v>2.17</v>
      </c>
      <c r="S1859">
        <v>1.7546999999999999</v>
      </c>
      <c r="T1859" s="39">
        <f t="shared" si="535"/>
        <v>9.3183779119930931E-3</v>
      </c>
      <c r="U1859" s="42">
        <v>44720.62533333333</v>
      </c>
      <c r="V1859" s="44">
        <v>8.1</v>
      </c>
      <c r="W1859" s="44">
        <v>6.8410000000000002</v>
      </c>
      <c r="X1859" s="43">
        <f t="shared" si="547"/>
        <v>2.532973621103125E-2</v>
      </c>
      <c r="Y1859" s="42">
        <v>44720.62533333333</v>
      </c>
      <c r="Z1859" s="44">
        <v>9.1999999999999993</v>
      </c>
      <c r="AA1859" s="44">
        <v>7.8710000000000004</v>
      </c>
      <c r="AB1859" s="43">
        <f t="shared" si="548"/>
        <v>2.1146860404774294E-2</v>
      </c>
      <c r="AC1859" s="42">
        <v>44720.62533333333</v>
      </c>
      <c r="AD1859" s="44">
        <v>20.05</v>
      </c>
      <c r="AE1859" s="44">
        <v>17.952000000000002</v>
      </c>
      <c r="AF1859" s="43">
        <f t="shared" si="549"/>
        <v>0</v>
      </c>
      <c r="AG1859" s="41">
        <v>44718</v>
      </c>
      <c r="AH1859">
        <v>15</v>
      </c>
      <c r="AI1859">
        <v>6.5057</v>
      </c>
      <c r="AJ1859" s="39">
        <f t="shared" si="536"/>
        <v>0</v>
      </c>
      <c r="AK1859" s="45">
        <v>44718</v>
      </c>
      <c r="AL1859">
        <v>14.9</v>
      </c>
      <c r="AM1859">
        <v>11.531599999999999</v>
      </c>
      <c r="AN1859" s="39">
        <f t="shared" si="537"/>
        <v>-6.6672409337583602E-3</v>
      </c>
      <c r="AO1859" s="41">
        <v>44718</v>
      </c>
      <c r="AP1859">
        <v>8.6</v>
      </c>
      <c r="AQ1859">
        <v>7.9348000000000001</v>
      </c>
      <c r="AR1859" s="18">
        <f t="shared" si="538"/>
        <v>0</v>
      </c>
      <c r="AS1859" s="41">
        <v>44718</v>
      </c>
      <c r="AT1859">
        <v>10.3</v>
      </c>
      <c r="AU1859">
        <v>9.0244999999999997</v>
      </c>
      <c r="AV1859" s="39">
        <f t="shared" si="539"/>
        <v>1.9798176126925322E-2</v>
      </c>
      <c r="AW1859" s="41">
        <v>44718</v>
      </c>
      <c r="AX1859">
        <v>8.91</v>
      </c>
      <c r="AY1859">
        <v>6.0983999999999998</v>
      </c>
      <c r="AZ1859" s="39">
        <f t="shared" si="540"/>
        <v>1.11629128636157E-3</v>
      </c>
      <c r="BA1859" s="41">
        <v>44718</v>
      </c>
      <c r="BB1859">
        <v>7.86</v>
      </c>
      <c r="BC1859">
        <v>5.1938000000000004</v>
      </c>
      <c r="BD1859" s="39">
        <f t="shared" si="541"/>
        <v>-3.7977597053857515E-3</v>
      </c>
      <c r="BE1859" s="41">
        <v>44718</v>
      </c>
      <c r="BF1859">
        <v>11.48</v>
      </c>
      <c r="BG1859">
        <v>8.8777000000000008</v>
      </c>
      <c r="BH1859" s="39">
        <f t="shared" si="542"/>
        <v>0</v>
      </c>
      <c r="BI1859" s="41">
        <v>44718</v>
      </c>
      <c r="BJ1859">
        <v>1.34</v>
      </c>
      <c r="BK1859">
        <v>1.34</v>
      </c>
      <c r="BL1859" s="39">
        <f t="shared" si="543"/>
        <v>7.5187969924812095E-3</v>
      </c>
      <c r="BM1859" s="41">
        <v>44718</v>
      </c>
      <c r="BN1859">
        <v>8.18</v>
      </c>
      <c r="BO1859">
        <v>6.0312000000000001</v>
      </c>
      <c r="BP1859" s="46">
        <f t="shared" si="544"/>
        <v>-1.2089094973917135E-3</v>
      </c>
      <c r="BQ1859" s="41">
        <v>44718</v>
      </c>
      <c r="BR1859">
        <v>7.7</v>
      </c>
      <c r="BS1859">
        <v>6.8785999999999996</v>
      </c>
      <c r="BT1859" s="18">
        <f t="shared" si="545"/>
        <v>-1.0287621760838023E-2</v>
      </c>
      <c r="BU1859" s="41">
        <v>44718</v>
      </c>
      <c r="BV1859">
        <v>5.19</v>
      </c>
      <c r="BW1859">
        <v>3.7886000000000002</v>
      </c>
      <c r="BX1859" s="39">
        <f t="shared" si="546"/>
        <v>0</v>
      </c>
      <c r="BY1859" s="41">
        <v>45008</v>
      </c>
      <c r="BZ1859">
        <v>13.3</v>
      </c>
      <c r="CA1859">
        <v>10.318300000000001</v>
      </c>
    </row>
    <row r="1860" spans="1:79">
      <c r="A1860" s="41">
        <v>44719</v>
      </c>
      <c r="B1860">
        <v>8.3000000000000007</v>
      </c>
      <c r="C1860">
        <v>6.0376000000000003</v>
      </c>
      <c r="D1860" s="34">
        <f t="shared" si="532"/>
        <v>0</v>
      </c>
      <c r="E1860" s="41">
        <v>44719</v>
      </c>
      <c r="F1860">
        <v>1.53</v>
      </c>
      <c r="G1860">
        <v>1.53</v>
      </c>
      <c r="H1860" s="39">
        <f t="shared" si="533"/>
        <v>-3.1645569620253194E-2</v>
      </c>
      <c r="L1860" s="38"/>
      <c r="M1860" s="41">
        <v>44719</v>
      </c>
      <c r="N1860">
        <v>4.92</v>
      </c>
      <c r="O1860">
        <v>4.1124000000000001</v>
      </c>
      <c r="P1860" s="43">
        <f t="shared" si="534"/>
        <v>4.0774470786434942E-3</v>
      </c>
      <c r="Q1860" s="41">
        <v>44719</v>
      </c>
      <c r="R1860">
        <v>2.16</v>
      </c>
      <c r="S1860">
        <v>1.7465999999999999</v>
      </c>
      <c r="T1860" s="39">
        <f t="shared" si="535"/>
        <v>-4.6161737049068199E-3</v>
      </c>
      <c r="U1860" s="42">
        <v>44721.62533333333</v>
      </c>
      <c r="V1860" s="44">
        <v>7.81</v>
      </c>
      <c r="W1860" s="44">
        <v>6.5960000000000001</v>
      </c>
      <c r="X1860" s="43">
        <f t="shared" si="547"/>
        <v>-3.5813477561759989E-2</v>
      </c>
      <c r="Y1860" s="42">
        <v>44721.62533333333</v>
      </c>
      <c r="Z1860" s="44">
        <v>9.4499999999999993</v>
      </c>
      <c r="AA1860" s="44">
        <v>8.0850000000000009</v>
      </c>
      <c r="AB1860" s="43">
        <f t="shared" si="548"/>
        <v>2.7188413162241191E-2</v>
      </c>
      <c r="AC1860" s="42">
        <v>44721.62533333333</v>
      </c>
      <c r="AD1860" s="44">
        <v>20.05</v>
      </c>
      <c r="AE1860" s="44">
        <v>17.952000000000002</v>
      </c>
      <c r="AF1860" s="43">
        <f t="shared" si="549"/>
        <v>0</v>
      </c>
      <c r="AG1860" s="41">
        <v>44719</v>
      </c>
      <c r="AH1860">
        <v>14.98</v>
      </c>
      <c r="AI1860">
        <v>6.4969999999999999</v>
      </c>
      <c r="AJ1860" s="39">
        <f t="shared" si="536"/>
        <v>-1.3372888390181152E-3</v>
      </c>
      <c r="AK1860" s="45">
        <v>44748</v>
      </c>
      <c r="AL1860">
        <v>14.85</v>
      </c>
      <c r="AM1860">
        <v>11.492900000000001</v>
      </c>
      <c r="AN1860" s="39">
        <f t="shared" si="537"/>
        <v>-3.3559956987754195E-3</v>
      </c>
      <c r="AO1860" s="41">
        <v>44719</v>
      </c>
      <c r="AP1860">
        <v>8.6</v>
      </c>
      <c r="AQ1860">
        <v>7.9348000000000001</v>
      </c>
      <c r="AR1860" s="18">
        <f t="shared" si="538"/>
        <v>0</v>
      </c>
      <c r="AS1860" s="41">
        <v>44719</v>
      </c>
      <c r="AT1860">
        <v>10</v>
      </c>
      <c r="AU1860">
        <v>8.7616999999999994</v>
      </c>
      <c r="AV1860" s="39">
        <f t="shared" si="539"/>
        <v>-2.9120726910078162E-2</v>
      </c>
      <c r="AW1860" s="41">
        <v>44719</v>
      </c>
      <c r="AX1860">
        <v>8.9</v>
      </c>
      <c r="AY1860">
        <v>6.0915999999999997</v>
      </c>
      <c r="AZ1860" s="39">
        <f t="shared" si="540"/>
        <v>-1.1150465695920471E-3</v>
      </c>
      <c r="BA1860" s="41">
        <v>44719</v>
      </c>
      <c r="BB1860">
        <v>7.86</v>
      </c>
      <c r="BC1860">
        <v>5.1938000000000004</v>
      </c>
      <c r="BD1860" s="39">
        <f t="shared" si="541"/>
        <v>0</v>
      </c>
      <c r="BE1860" s="41">
        <v>44719</v>
      </c>
      <c r="BF1860">
        <v>11.48</v>
      </c>
      <c r="BG1860">
        <v>8.8777000000000008</v>
      </c>
      <c r="BH1860" s="39">
        <f t="shared" si="542"/>
        <v>0</v>
      </c>
      <c r="BI1860" s="41">
        <v>44719</v>
      </c>
      <c r="BJ1860">
        <v>1.32</v>
      </c>
      <c r="BK1860">
        <v>1.32</v>
      </c>
      <c r="BL1860" s="39">
        <f t="shared" si="543"/>
        <v>-1.492537313432837E-2</v>
      </c>
      <c r="BM1860" s="41">
        <v>44719</v>
      </c>
      <c r="BN1860">
        <v>8.17</v>
      </c>
      <c r="BO1860">
        <v>6.0237999999999996</v>
      </c>
      <c r="BP1860" s="46">
        <f t="shared" si="544"/>
        <v>-1.2269531768139869E-3</v>
      </c>
      <c r="BQ1860" s="41">
        <v>44719</v>
      </c>
      <c r="BR1860">
        <v>7.64</v>
      </c>
      <c r="BS1860">
        <v>6.8250000000000002</v>
      </c>
      <c r="BT1860" s="18">
        <f t="shared" si="545"/>
        <v>-7.7922833134648666E-3</v>
      </c>
      <c r="BU1860" s="41">
        <v>44719</v>
      </c>
      <c r="BV1860">
        <v>5.19</v>
      </c>
      <c r="BW1860">
        <v>3.7886000000000002</v>
      </c>
      <c r="BX1860" s="39">
        <f t="shared" si="546"/>
        <v>0</v>
      </c>
      <c r="BY1860" s="41">
        <v>45009</v>
      </c>
      <c r="BZ1860">
        <v>13.36</v>
      </c>
      <c r="CA1860">
        <v>10.3649</v>
      </c>
    </row>
    <row r="1861" spans="1:79">
      <c r="A1861" s="41">
        <v>44720</v>
      </c>
      <c r="B1861">
        <v>8.2899999999999991</v>
      </c>
      <c r="C1861">
        <v>6.0303000000000004</v>
      </c>
      <c r="D1861" s="34">
        <f t="shared" ref="D1861:D1924" si="550">(C1861-C1860)/C1860</f>
        <v>-1.2090897045183289E-3</v>
      </c>
      <c r="E1861" s="41">
        <v>44720</v>
      </c>
      <c r="F1861">
        <v>1.53</v>
      </c>
      <c r="G1861">
        <v>1.53</v>
      </c>
      <c r="H1861" s="39">
        <f t="shared" ref="H1861:H1924" si="551">(G1861-G1860)/G1860</f>
        <v>0</v>
      </c>
      <c r="L1861" s="38"/>
      <c r="M1861" s="41">
        <v>44720</v>
      </c>
      <c r="N1861">
        <v>4.88</v>
      </c>
      <c r="O1861">
        <v>4.0789999999999997</v>
      </c>
      <c r="P1861" s="43">
        <f t="shared" ref="P1861:P1924" si="552">(O1861-O1860)/O1860</f>
        <v>-8.1217780371559967E-3</v>
      </c>
      <c r="Q1861" s="41">
        <v>44720</v>
      </c>
      <c r="R1861">
        <v>2.15</v>
      </c>
      <c r="S1861">
        <v>1.7384999999999999</v>
      </c>
      <c r="T1861" s="39">
        <f t="shared" ref="T1861:T1924" si="553">(S1861-S1860)/S1860</f>
        <v>-4.6375815870834747E-3</v>
      </c>
      <c r="U1861" s="42">
        <v>44722.62533333333</v>
      </c>
      <c r="V1861" s="44">
        <v>8.1</v>
      </c>
      <c r="W1861" s="44">
        <v>6.8410000000000002</v>
      </c>
      <c r="X1861" s="43">
        <f t="shared" si="547"/>
        <v>3.7143723468768965E-2</v>
      </c>
      <c r="Y1861" s="42">
        <v>44722.62533333333</v>
      </c>
      <c r="Z1861" s="44">
        <v>9.1999999999999993</v>
      </c>
      <c r="AA1861" s="44">
        <v>7.8710000000000004</v>
      </c>
      <c r="AB1861" s="43">
        <f t="shared" si="548"/>
        <v>-2.6468769325912231E-2</v>
      </c>
      <c r="AC1861" s="42">
        <v>44722.62533333333</v>
      </c>
      <c r="AD1861" s="44">
        <v>20</v>
      </c>
      <c r="AE1861" s="44">
        <v>17.907</v>
      </c>
      <c r="AF1861" s="43">
        <f t="shared" si="549"/>
        <v>-2.5066844919787042E-3</v>
      </c>
      <c r="AG1861" s="41">
        <v>44720</v>
      </c>
      <c r="AH1861">
        <v>14.98</v>
      </c>
      <c r="AI1861">
        <v>6.4969999999999999</v>
      </c>
      <c r="AJ1861" s="39">
        <f t="shared" ref="AJ1861:AJ1924" si="554">(AI1861-AI1860)/AI1860</f>
        <v>0</v>
      </c>
      <c r="AK1861" s="45">
        <v>44779</v>
      </c>
      <c r="AL1861">
        <v>15</v>
      </c>
      <c r="AM1861">
        <v>11.609</v>
      </c>
      <c r="AN1861" s="39">
        <f t="shared" ref="AN1861:AN1924" si="555">(AM1861-AM1860)/AM1860</f>
        <v>1.0101888992334346E-2</v>
      </c>
      <c r="AO1861" s="41">
        <v>44720</v>
      </c>
      <c r="AP1861">
        <v>8.3000000000000007</v>
      </c>
      <c r="AQ1861">
        <v>7.6580000000000004</v>
      </c>
      <c r="AR1861" s="18">
        <f t="shared" ref="AR1861:AR1924" si="556">(AQ1861-AQ1860)/AQ1860</f>
        <v>-3.4884307102888507E-2</v>
      </c>
      <c r="AS1861" s="41">
        <v>44720</v>
      </c>
      <c r="AT1861">
        <v>9.9</v>
      </c>
      <c r="AU1861">
        <v>8.6739999999999995</v>
      </c>
      <c r="AV1861" s="39">
        <f t="shared" ref="AV1861:AV1924" si="557">(AU1861-AU1860)/AU1860</f>
        <v>-1.0009473047467946E-2</v>
      </c>
      <c r="AW1861" s="41">
        <v>44720</v>
      </c>
      <c r="AX1861">
        <v>8.9</v>
      </c>
      <c r="AY1861">
        <v>6.0915999999999997</v>
      </c>
      <c r="AZ1861" s="39">
        <f t="shared" ref="AZ1861:AZ1924" si="558">(AY1861-AY1860)/AY1860</f>
        <v>0</v>
      </c>
      <c r="BA1861" s="41">
        <v>44720</v>
      </c>
      <c r="BB1861">
        <v>7.89</v>
      </c>
      <c r="BC1861">
        <v>5.2135999999999996</v>
      </c>
      <c r="BD1861" s="39">
        <f t="shared" ref="BD1861:BD1924" si="559">(BC1861-BC1860)/BC1860</f>
        <v>3.812237667988592E-3</v>
      </c>
      <c r="BE1861" s="41">
        <v>44720</v>
      </c>
      <c r="BF1861">
        <v>11.48</v>
      </c>
      <c r="BG1861">
        <v>8.8777000000000008</v>
      </c>
      <c r="BH1861" s="39">
        <f t="shared" ref="BH1861:BH1924" si="560">(BG1861-BG1860)/BG1860</f>
        <v>0</v>
      </c>
      <c r="BI1861" s="41">
        <v>44720</v>
      </c>
      <c r="BJ1861">
        <v>1.32</v>
      </c>
      <c r="BK1861">
        <v>1.32</v>
      </c>
      <c r="BL1861" s="39">
        <f t="shared" ref="BL1861:BL1924" si="561">(BK1861-BK1860)/BK1860</f>
        <v>0</v>
      </c>
      <c r="BM1861" s="41">
        <v>44720</v>
      </c>
      <c r="BN1861">
        <v>8.1</v>
      </c>
      <c r="BO1861">
        <v>5.9722</v>
      </c>
      <c r="BP1861" s="46">
        <f t="shared" ref="BP1861:BP1924" si="562">(BO1861-BO1860)/BO1860</f>
        <v>-8.5660214482551952E-3</v>
      </c>
      <c r="BQ1861" s="41">
        <v>44720</v>
      </c>
      <c r="BR1861">
        <v>7.63</v>
      </c>
      <c r="BS1861">
        <v>6.8160999999999996</v>
      </c>
      <c r="BT1861" s="18">
        <f t="shared" ref="BT1861:BT1924" si="563">(BS1861-BS1860)/BS1860</f>
        <v>-1.3040293040293882E-3</v>
      </c>
      <c r="BU1861" s="41">
        <v>44720</v>
      </c>
      <c r="BV1861">
        <v>5.19</v>
      </c>
      <c r="BW1861">
        <v>3.7886000000000002</v>
      </c>
      <c r="BX1861" s="39">
        <f t="shared" ref="BX1861:BX1924" si="564">(BW1861-BW1860)/BW1860</f>
        <v>0</v>
      </c>
      <c r="BY1861" s="41">
        <v>45012</v>
      </c>
      <c r="BZ1861">
        <v>13.66</v>
      </c>
      <c r="CA1861">
        <v>10.5976</v>
      </c>
    </row>
    <row r="1862" spans="1:79">
      <c r="A1862" s="41">
        <v>44721</v>
      </c>
      <c r="B1862">
        <v>8.3000000000000007</v>
      </c>
      <c r="C1862">
        <v>6.0376000000000003</v>
      </c>
      <c r="D1862" s="34">
        <f t="shared" si="550"/>
        <v>1.2105533721373501E-3</v>
      </c>
      <c r="E1862" s="41">
        <v>44721</v>
      </c>
      <c r="F1862">
        <v>1.53</v>
      </c>
      <c r="G1862">
        <v>1.53</v>
      </c>
      <c r="H1862" s="39">
        <f t="shared" si="551"/>
        <v>0</v>
      </c>
      <c r="L1862" s="38"/>
      <c r="M1862" s="41">
        <v>44721</v>
      </c>
      <c r="N1862">
        <v>4.9400000000000004</v>
      </c>
      <c r="O1862">
        <v>4.1291000000000002</v>
      </c>
      <c r="P1862" s="43">
        <f t="shared" si="552"/>
        <v>1.2282422162294799E-2</v>
      </c>
      <c r="Q1862" s="41">
        <v>44721</v>
      </c>
      <c r="R1862">
        <v>2.1</v>
      </c>
      <c r="S1862">
        <v>1.6980999999999999</v>
      </c>
      <c r="T1862" s="39">
        <f t="shared" si="553"/>
        <v>-2.3238423928674139E-2</v>
      </c>
      <c r="U1862" s="42">
        <v>44725.62533333333</v>
      </c>
      <c r="V1862" s="44">
        <v>8.1</v>
      </c>
      <c r="W1862" s="44">
        <v>6.8410000000000002</v>
      </c>
      <c r="X1862" s="43">
        <f t="shared" si="547"/>
        <v>0</v>
      </c>
      <c r="Y1862" s="42">
        <v>44725.62533333333</v>
      </c>
      <c r="Z1862" s="44">
        <v>9.3699999999999992</v>
      </c>
      <c r="AA1862" s="44">
        <v>8.016</v>
      </c>
      <c r="AB1862" s="43">
        <f t="shared" si="548"/>
        <v>1.8422055647312866E-2</v>
      </c>
      <c r="AC1862" s="42">
        <v>44725.62533333333</v>
      </c>
      <c r="AD1862" s="44">
        <v>20</v>
      </c>
      <c r="AE1862" s="44">
        <v>17.907</v>
      </c>
      <c r="AF1862" s="43">
        <f t="shared" si="549"/>
        <v>0</v>
      </c>
      <c r="AG1862" s="41">
        <v>44721</v>
      </c>
      <c r="AH1862">
        <v>14.98</v>
      </c>
      <c r="AI1862">
        <v>6.4969999999999999</v>
      </c>
      <c r="AJ1862" s="39">
        <f t="shared" si="554"/>
        <v>0</v>
      </c>
      <c r="AK1862" s="45">
        <v>44810</v>
      </c>
      <c r="AL1862">
        <v>14.99</v>
      </c>
      <c r="AM1862">
        <v>11.6012</v>
      </c>
      <c r="AN1862" s="39">
        <f t="shared" si="555"/>
        <v>-6.7189249720041213E-4</v>
      </c>
      <c r="AO1862" s="41">
        <v>44721</v>
      </c>
      <c r="AP1862">
        <v>8.5</v>
      </c>
      <c r="AQ1862">
        <v>7.8426</v>
      </c>
      <c r="AR1862" s="18">
        <f t="shared" si="556"/>
        <v>2.4105510577174149E-2</v>
      </c>
      <c r="AS1862" s="41">
        <v>44721</v>
      </c>
      <c r="AT1862">
        <v>10</v>
      </c>
      <c r="AU1862">
        <v>8.7616999999999994</v>
      </c>
      <c r="AV1862" s="39">
        <f t="shared" si="557"/>
        <v>1.0110675582199665E-2</v>
      </c>
      <c r="AW1862" s="41">
        <v>44721</v>
      </c>
      <c r="AX1862">
        <v>8.8000000000000007</v>
      </c>
      <c r="AY1862">
        <v>6.0232000000000001</v>
      </c>
      <c r="AZ1862" s="39">
        <f t="shared" si="558"/>
        <v>-1.1228577056930786E-2</v>
      </c>
      <c r="BA1862" s="41">
        <v>44721</v>
      </c>
      <c r="BB1862">
        <v>7.95</v>
      </c>
      <c r="BC1862">
        <v>5.2533000000000003</v>
      </c>
      <c r="BD1862" s="39">
        <f t="shared" si="559"/>
        <v>7.6147000153446252E-3</v>
      </c>
      <c r="BE1862" s="41">
        <v>44721</v>
      </c>
      <c r="BF1862">
        <v>11.48</v>
      </c>
      <c r="BG1862">
        <v>8.8777000000000008</v>
      </c>
      <c r="BH1862" s="39">
        <f t="shared" si="560"/>
        <v>0</v>
      </c>
      <c r="BI1862" s="41">
        <v>44721</v>
      </c>
      <c r="BJ1862">
        <v>1.32</v>
      </c>
      <c r="BK1862">
        <v>1.32</v>
      </c>
      <c r="BL1862" s="39">
        <f t="shared" si="561"/>
        <v>0</v>
      </c>
      <c r="BM1862" s="41">
        <v>44721</v>
      </c>
      <c r="BN1862">
        <v>8.1199999999999992</v>
      </c>
      <c r="BO1862">
        <v>5.9869000000000003</v>
      </c>
      <c r="BP1862" s="46">
        <f t="shared" si="562"/>
        <v>2.4614045075517198E-3</v>
      </c>
      <c r="BQ1862" s="41">
        <v>44721</v>
      </c>
      <c r="BR1862">
        <v>7.64</v>
      </c>
      <c r="BS1862">
        <v>6.8250000000000002</v>
      </c>
      <c r="BT1862" s="18">
        <f t="shared" si="563"/>
        <v>1.3057320168425601E-3</v>
      </c>
      <c r="BU1862" s="41">
        <v>44721</v>
      </c>
      <c r="BV1862">
        <v>5.03</v>
      </c>
      <c r="BW1862">
        <v>3.6718000000000002</v>
      </c>
      <c r="BX1862" s="39">
        <f t="shared" si="564"/>
        <v>-3.082933009554981E-2</v>
      </c>
      <c r="BY1862" s="41">
        <v>45013</v>
      </c>
      <c r="BZ1862">
        <v>13.5</v>
      </c>
      <c r="CA1862">
        <v>10.4735</v>
      </c>
    </row>
    <row r="1863" spans="1:79">
      <c r="A1863" s="41">
        <v>44722</v>
      </c>
      <c r="B1863">
        <v>8.25</v>
      </c>
      <c r="C1863">
        <v>6.0011999999999999</v>
      </c>
      <c r="D1863" s="34">
        <f t="shared" si="550"/>
        <v>-6.0288856499271948E-3</v>
      </c>
      <c r="E1863" s="41">
        <v>44722</v>
      </c>
      <c r="F1863">
        <v>1.53</v>
      </c>
      <c r="G1863">
        <v>1.53</v>
      </c>
      <c r="H1863" s="39">
        <f t="shared" si="551"/>
        <v>0</v>
      </c>
      <c r="L1863" s="38"/>
      <c r="M1863" s="41">
        <v>44722</v>
      </c>
      <c r="N1863">
        <v>4.95</v>
      </c>
      <c r="O1863">
        <v>4.1375000000000002</v>
      </c>
      <c r="P1863" s="43">
        <f t="shared" si="552"/>
        <v>2.0343416240827207E-3</v>
      </c>
      <c r="Q1863" s="41">
        <v>44722</v>
      </c>
      <c r="R1863">
        <v>2.1</v>
      </c>
      <c r="S1863">
        <v>1.6980999999999999</v>
      </c>
      <c r="T1863" s="39">
        <f t="shared" si="553"/>
        <v>0</v>
      </c>
      <c r="U1863" s="42">
        <v>44726.62533333333</v>
      </c>
      <c r="V1863" s="44">
        <v>8.1</v>
      </c>
      <c r="W1863" s="44">
        <v>6.8410000000000002</v>
      </c>
      <c r="X1863" s="43">
        <f t="shared" si="547"/>
        <v>0</v>
      </c>
      <c r="Y1863" s="42">
        <v>44726.62533333333</v>
      </c>
      <c r="Z1863" s="44">
        <v>9.3699999999999992</v>
      </c>
      <c r="AA1863" s="44">
        <v>8.016</v>
      </c>
      <c r="AB1863" s="43">
        <f t="shared" si="548"/>
        <v>0</v>
      </c>
      <c r="AC1863" s="42">
        <v>44726.62533333333</v>
      </c>
      <c r="AD1863" s="44">
        <v>20</v>
      </c>
      <c r="AE1863" s="44">
        <v>17.907</v>
      </c>
      <c r="AF1863" s="43">
        <f t="shared" si="549"/>
        <v>0</v>
      </c>
      <c r="AG1863" s="41">
        <v>44722</v>
      </c>
      <c r="AH1863">
        <v>15</v>
      </c>
      <c r="AI1863">
        <v>6.5057</v>
      </c>
      <c r="AJ1863" s="39">
        <f t="shared" si="554"/>
        <v>1.3390795751885721E-3</v>
      </c>
      <c r="AK1863" s="45">
        <v>44840</v>
      </c>
      <c r="AL1863">
        <v>14.9</v>
      </c>
      <c r="AM1863">
        <v>11.531599999999999</v>
      </c>
      <c r="AN1863" s="39">
        <f t="shared" si="555"/>
        <v>-5.9993793745475648E-3</v>
      </c>
      <c r="AO1863" s="41">
        <v>44722</v>
      </c>
      <c r="AP1863">
        <v>8.3000000000000007</v>
      </c>
      <c r="AQ1863">
        <v>7.6580000000000004</v>
      </c>
      <c r="AR1863" s="18">
        <f t="shared" si="556"/>
        <v>-2.3538112360696663E-2</v>
      </c>
      <c r="AS1863" s="41">
        <v>44722</v>
      </c>
      <c r="AT1863">
        <v>9.9</v>
      </c>
      <c r="AU1863">
        <v>8.6739999999999995</v>
      </c>
      <c r="AV1863" s="39">
        <f t="shared" si="557"/>
        <v>-1.0009473047467946E-2</v>
      </c>
      <c r="AW1863" s="41">
        <v>44722</v>
      </c>
      <c r="AX1863">
        <v>8.9</v>
      </c>
      <c r="AY1863">
        <v>6.0915999999999997</v>
      </c>
      <c r="AZ1863" s="39">
        <f t="shared" si="558"/>
        <v>1.1356089786160109E-2</v>
      </c>
      <c r="BA1863" s="41">
        <v>44722</v>
      </c>
      <c r="BB1863">
        <v>8</v>
      </c>
      <c r="BC1863">
        <v>5.2862999999999998</v>
      </c>
      <c r="BD1863" s="39">
        <f t="shared" si="559"/>
        <v>6.2817657472444884E-3</v>
      </c>
      <c r="BE1863" s="41">
        <v>44722</v>
      </c>
      <c r="BF1863">
        <v>11.48</v>
      </c>
      <c r="BG1863">
        <v>8.8777000000000008</v>
      </c>
      <c r="BH1863" s="39">
        <f t="shared" si="560"/>
        <v>0</v>
      </c>
      <c r="BI1863" s="41">
        <v>44722</v>
      </c>
      <c r="BJ1863">
        <v>1.32</v>
      </c>
      <c r="BK1863">
        <v>1.32</v>
      </c>
      <c r="BL1863" s="39">
        <f t="shared" si="561"/>
        <v>0</v>
      </c>
      <c r="BM1863" s="41">
        <v>44722</v>
      </c>
      <c r="BN1863">
        <v>8.1199999999999992</v>
      </c>
      <c r="BO1863">
        <v>5.9869000000000003</v>
      </c>
      <c r="BP1863" s="46">
        <f t="shared" si="562"/>
        <v>0</v>
      </c>
      <c r="BQ1863" s="41">
        <v>44722</v>
      </c>
      <c r="BR1863">
        <v>7.55</v>
      </c>
      <c r="BS1863">
        <v>6.9546000000000001</v>
      </c>
      <c r="BT1863" s="18">
        <f t="shared" si="563"/>
        <v>1.8989010989010978E-2</v>
      </c>
      <c r="BU1863" s="41">
        <v>44722</v>
      </c>
      <c r="BV1863">
        <v>5.13</v>
      </c>
      <c r="BW1863">
        <v>3.7448000000000001</v>
      </c>
      <c r="BX1863" s="39">
        <f t="shared" si="564"/>
        <v>1.988125714908218E-2</v>
      </c>
      <c r="BY1863" s="41">
        <v>45014</v>
      </c>
      <c r="BZ1863">
        <v>13.5</v>
      </c>
      <c r="CA1863">
        <v>10.4735</v>
      </c>
    </row>
    <row r="1864" spans="1:79">
      <c r="A1864" s="41">
        <v>44725</v>
      </c>
      <c r="B1864">
        <v>8.25</v>
      </c>
      <c r="C1864">
        <v>6.0011999999999999</v>
      </c>
      <c r="D1864" s="34">
        <f t="shared" si="550"/>
        <v>0</v>
      </c>
      <c r="E1864" s="41">
        <v>44725</v>
      </c>
      <c r="F1864">
        <v>1.55</v>
      </c>
      <c r="G1864">
        <v>1.55</v>
      </c>
      <c r="H1864" s="39">
        <f t="shared" si="551"/>
        <v>1.3071895424836612E-2</v>
      </c>
      <c r="L1864" s="38"/>
      <c r="M1864" s="41">
        <v>44725</v>
      </c>
      <c r="N1864">
        <v>4.9800000000000004</v>
      </c>
      <c r="O1864">
        <v>4.1626000000000003</v>
      </c>
      <c r="P1864" s="43">
        <f t="shared" si="552"/>
        <v>6.0664652567976127E-3</v>
      </c>
      <c r="Q1864" s="41">
        <v>44725</v>
      </c>
      <c r="R1864">
        <v>2.1</v>
      </c>
      <c r="S1864">
        <v>1.6980999999999999</v>
      </c>
      <c r="T1864" s="39">
        <f t="shared" si="553"/>
        <v>0</v>
      </c>
      <c r="U1864" s="42">
        <v>44727.62533333333</v>
      </c>
      <c r="V1864" s="44">
        <v>8.1</v>
      </c>
      <c r="W1864" s="44">
        <v>6.8410000000000002</v>
      </c>
      <c r="X1864" s="43">
        <f t="shared" si="547"/>
        <v>0</v>
      </c>
      <c r="Y1864" s="42">
        <v>44727.62533333333</v>
      </c>
      <c r="Z1864" s="44">
        <v>9</v>
      </c>
      <c r="AA1864" s="44">
        <v>7.7</v>
      </c>
      <c r="AB1864" s="43">
        <f t="shared" si="548"/>
        <v>-3.9421157684630719E-2</v>
      </c>
      <c r="AC1864" s="42">
        <v>44727.62533333333</v>
      </c>
      <c r="AD1864" s="44">
        <v>20</v>
      </c>
      <c r="AE1864" s="44">
        <v>17.907</v>
      </c>
      <c r="AF1864" s="43">
        <f t="shared" si="549"/>
        <v>0</v>
      </c>
      <c r="AG1864" s="41">
        <v>44725</v>
      </c>
      <c r="AH1864">
        <v>15</v>
      </c>
      <c r="AI1864">
        <v>6.5057</v>
      </c>
      <c r="AJ1864" s="39">
        <f t="shared" si="554"/>
        <v>0</v>
      </c>
      <c r="AK1864" s="45" t="s">
        <v>1389</v>
      </c>
      <c r="AL1864">
        <v>15.1</v>
      </c>
      <c r="AM1864">
        <v>11.686400000000001</v>
      </c>
      <c r="AN1864" s="39">
        <f t="shared" si="555"/>
        <v>1.3423982795102294E-2</v>
      </c>
      <c r="AO1864" s="41">
        <v>44725</v>
      </c>
      <c r="AP1864">
        <v>8.2799999999999994</v>
      </c>
      <c r="AQ1864">
        <v>7.6395999999999997</v>
      </c>
      <c r="AR1864" s="18">
        <f t="shared" si="556"/>
        <v>-2.4027161138679338E-3</v>
      </c>
      <c r="AS1864" s="41">
        <v>44725</v>
      </c>
      <c r="AT1864">
        <v>9.8699999999999992</v>
      </c>
      <c r="AU1864">
        <v>8.6478000000000002</v>
      </c>
      <c r="AV1864" s="39">
        <f t="shared" si="557"/>
        <v>-3.0205210975327804E-3</v>
      </c>
      <c r="AW1864" s="41">
        <v>44725</v>
      </c>
      <c r="AX1864">
        <v>8.8000000000000007</v>
      </c>
      <c r="AY1864">
        <v>6.0232000000000001</v>
      </c>
      <c r="AZ1864" s="39">
        <f t="shared" si="558"/>
        <v>-1.1228577056930786E-2</v>
      </c>
      <c r="BA1864" s="41">
        <v>44725</v>
      </c>
      <c r="BB1864">
        <v>7.96</v>
      </c>
      <c r="BC1864">
        <v>5.2599</v>
      </c>
      <c r="BD1864" s="39">
        <f t="shared" si="559"/>
        <v>-4.9940412008398615E-3</v>
      </c>
      <c r="BE1864" s="41">
        <v>44725</v>
      </c>
      <c r="BF1864">
        <v>11.48</v>
      </c>
      <c r="BG1864">
        <v>8.8777000000000008</v>
      </c>
      <c r="BH1864" s="39">
        <f t="shared" si="560"/>
        <v>0</v>
      </c>
      <c r="BI1864" s="41">
        <v>44725</v>
      </c>
      <c r="BJ1864">
        <v>1.35</v>
      </c>
      <c r="BK1864">
        <v>1.35</v>
      </c>
      <c r="BL1864" s="39">
        <f t="shared" si="561"/>
        <v>2.2727272727272745E-2</v>
      </c>
      <c r="BM1864" s="41">
        <v>44725</v>
      </c>
      <c r="BN1864">
        <v>8.1</v>
      </c>
      <c r="BO1864">
        <v>5.9722</v>
      </c>
      <c r="BP1864" s="46">
        <f t="shared" si="562"/>
        <v>-2.4553608712355943E-3</v>
      </c>
      <c r="BQ1864" s="41">
        <v>44725</v>
      </c>
      <c r="BR1864">
        <v>7.55</v>
      </c>
      <c r="BS1864">
        <v>6.9546000000000001</v>
      </c>
      <c r="BT1864" s="18">
        <f t="shared" si="563"/>
        <v>0</v>
      </c>
      <c r="BU1864" s="41">
        <v>44725</v>
      </c>
      <c r="BV1864">
        <v>5.17</v>
      </c>
      <c r="BW1864">
        <v>3.774</v>
      </c>
      <c r="BX1864" s="39">
        <f t="shared" si="564"/>
        <v>7.7974791711172536E-3</v>
      </c>
      <c r="BY1864" s="41">
        <v>45015</v>
      </c>
      <c r="BZ1864">
        <v>13.5</v>
      </c>
      <c r="CA1864">
        <v>10.4735</v>
      </c>
    </row>
    <row r="1865" spans="1:79">
      <c r="A1865" s="41">
        <v>44726</v>
      </c>
      <c r="B1865">
        <v>8.2899999999999991</v>
      </c>
      <c r="C1865">
        <v>6.0303000000000004</v>
      </c>
      <c r="D1865" s="34">
        <f t="shared" si="550"/>
        <v>4.8490301939613026E-3</v>
      </c>
      <c r="E1865" s="41">
        <v>44726</v>
      </c>
      <c r="F1865">
        <v>1.55</v>
      </c>
      <c r="G1865">
        <v>1.55</v>
      </c>
      <c r="H1865" s="39">
        <f t="shared" si="551"/>
        <v>0</v>
      </c>
      <c r="L1865" s="38"/>
      <c r="M1865" s="41">
        <v>44726</v>
      </c>
      <c r="N1865">
        <v>4.96</v>
      </c>
      <c r="O1865">
        <v>4.1458000000000004</v>
      </c>
      <c r="P1865" s="43">
        <f t="shared" si="552"/>
        <v>-4.0359390765386839E-3</v>
      </c>
      <c r="Q1865" s="41">
        <v>44726</v>
      </c>
      <c r="R1865">
        <v>2.1</v>
      </c>
      <c r="S1865">
        <v>1.6980999999999999</v>
      </c>
      <c r="T1865" s="39">
        <f t="shared" si="553"/>
        <v>0</v>
      </c>
      <c r="U1865" s="42">
        <v>44728.62533333333</v>
      </c>
      <c r="V1865" s="44">
        <v>8.1</v>
      </c>
      <c r="W1865" s="44">
        <v>6.8410000000000002</v>
      </c>
      <c r="X1865" s="43">
        <f t="shared" si="547"/>
        <v>0</v>
      </c>
      <c r="Y1865" s="42">
        <v>44728.62533333333</v>
      </c>
      <c r="Z1865" s="44">
        <v>9.36</v>
      </c>
      <c r="AA1865" s="44">
        <v>8.0079999999999991</v>
      </c>
      <c r="AB1865" s="43">
        <f t="shared" si="548"/>
        <v>3.9999999999999862E-2</v>
      </c>
      <c r="AC1865" s="42">
        <v>44728.62533333333</v>
      </c>
      <c r="AD1865" s="44">
        <v>20</v>
      </c>
      <c r="AE1865" s="44">
        <v>17.907</v>
      </c>
      <c r="AF1865" s="43">
        <f t="shared" si="549"/>
        <v>0</v>
      </c>
      <c r="AG1865" s="41">
        <v>44726</v>
      </c>
      <c r="AH1865">
        <v>15</v>
      </c>
      <c r="AI1865">
        <v>6.5057</v>
      </c>
      <c r="AJ1865" s="39">
        <f t="shared" si="554"/>
        <v>0</v>
      </c>
      <c r="AK1865" s="45" t="s">
        <v>1390</v>
      </c>
      <c r="AL1865">
        <v>15.1</v>
      </c>
      <c r="AM1865">
        <v>11.686400000000001</v>
      </c>
      <c r="AN1865" s="39">
        <f t="shared" si="555"/>
        <v>0</v>
      </c>
      <c r="AO1865" s="41">
        <v>44726</v>
      </c>
      <c r="AP1865">
        <v>8.08</v>
      </c>
      <c r="AQ1865">
        <v>7.4550000000000001</v>
      </c>
      <c r="AR1865" s="18">
        <f t="shared" si="556"/>
        <v>-2.4163568773234157E-2</v>
      </c>
      <c r="AS1865" s="41">
        <v>44726</v>
      </c>
      <c r="AT1865">
        <v>9.8800000000000008</v>
      </c>
      <c r="AU1865">
        <v>8.6564999999999994</v>
      </c>
      <c r="AV1865" s="39">
        <f t="shared" si="557"/>
        <v>1.0060362173037378E-3</v>
      </c>
      <c r="AW1865" s="41">
        <v>44726</v>
      </c>
      <c r="AX1865">
        <v>8.7899999999999991</v>
      </c>
      <c r="AY1865">
        <v>6.0163000000000002</v>
      </c>
      <c r="AZ1865" s="39">
        <f t="shared" si="558"/>
        <v>-1.1455704608845641E-3</v>
      </c>
      <c r="BA1865" s="41">
        <v>44726</v>
      </c>
      <c r="BB1865">
        <v>7.96</v>
      </c>
      <c r="BC1865">
        <v>5.2599</v>
      </c>
      <c r="BD1865" s="39">
        <f t="shared" si="559"/>
        <v>0</v>
      </c>
      <c r="BE1865" s="41">
        <v>44726</v>
      </c>
      <c r="BF1865">
        <v>11.45</v>
      </c>
      <c r="BG1865">
        <v>8.8544999999999998</v>
      </c>
      <c r="BH1865" s="39">
        <f t="shared" si="560"/>
        <v>-2.613289478130709E-3</v>
      </c>
      <c r="BI1865" s="41">
        <v>44726</v>
      </c>
      <c r="BJ1865">
        <v>1.34</v>
      </c>
      <c r="BK1865">
        <v>1.34</v>
      </c>
      <c r="BL1865" s="39">
        <f t="shared" si="561"/>
        <v>-7.4074074074074138E-3</v>
      </c>
      <c r="BM1865" s="41">
        <v>44726</v>
      </c>
      <c r="BN1865">
        <v>8.1199999999999992</v>
      </c>
      <c r="BO1865">
        <v>5.9869000000000003</v>
      </c>
      <c r="BP1865" s="46">
        <f t="shared" si="562"/>
        <v>2.4614045075517198E-3</v>
      </c>
      <c r="BQ1865" s="41">
        <v>44726</v>
      </c>
      <c r="BR1865">
        <v>7.55</v>
      </c>
      <c r="BS1865">
        <v>6.9546000000000001</v>
      </c>
      <c r="BT1865" s="18">
        <f t="shared" si="563"/>
        <v>0</v>
      </c>
      <c r="BU1865" s="41">
        <v>44726</v>
      </c>
      <c r="BV1865">
        <v>5.19</v>
      </c>
      <c r="BW1865">
        <v>3.7886000000000002</v>
      </c>
      <c r="BX1865" s="39">
        <f t="shared" si="564"/>
        <v>3.8685744568097953E-3</v>
      </c>
      <c r="BY1865" s="41">
        <v>45016</v>
      </c>
      <c r="BZ1865">
        <v>13.49</v>
      </c>
      <c r="CA1865">
        <v>10.4657</v>
      </c>
    </row>
    <row r="1866" spans="1:79">
      <c r="A1866" s="41">
        <v>44727</v>
      </c>
      <c r="B1866">
        <v>8.3000000000000007</v>
      </c>
      <c r="C1866">
        <v>6.0376000000000003</v>
      </c>
      <c r="D1866" s="34">
        <f t="shared" si="550"/>
        <v>1.2105533721373501E-3</v>
      </c>
      <c r="E1866" s="41">
        <v>44727</v>
      </c>
      <c r="F1866">
        <v>1.55</v>
      </c>
      <c r="G1866">
        <v>1.55</v>
      </c>
      <c r="H1866" s="39">
        <f t="shared" si="551"/>
        <v>0</v>
      </c>
      <c r="L1866" s="38"/>
      <c r="M1866" s="41">
        <v>44727</v>
      </c>
      <c r="N1866">
        <v>4.96</v>
      </c>
      <c r="O1866">
        <v>4.1458000000000004</v>
      </c>
      <c r="P1866" s="43">
        <f t="shared" si="552"/>
        <v>0</v>
      </c>
      <c r="Q1866" s="41">
        <v>44727</v>
      </c>
      <c r="R1866">
        <v>2.14</v>
      </c>
      <c r="S1866">
        <v>1.7304999999999999</v>
      </c>
      <c r="T1866" s="39">
        <f t="shared" si="553"/>
        <v>1.9080148401154223E-2</v>
      </c>
      <c r="U1866" s="42">
        <v>44729.62533333333</v>
      </c>
      <c r="V1866" s="44">
        <v>8.1</v>
      </c>
      <c r="W1866" s="44">
        <v>6.8410000000000002</v>
      </c>
      <c r="X1866" s="43">
        <f t="shared" si="547"/>
        <v>0</v>
      </c>
      <c r="Y1866" s="42">
        <v>44729.62533333333</v>
      </c>
      <c r="Z1866" s="44">
        <v>9.36</v>
      </c>
      <c r="AA1866" s="44">
        <v>8.0079999999999991</v>
      </c>
      <c r="AB1866" s="43">
        <f t="shared" si="548"/>
        <v>0</v>
      </c>
      <c r="AC1866" s="42">
        <v>44729.62533333333</v>
      </c>
      <c r="AD1866" s="44">
        <v>20</v>
      </c>
      <c r="AE1866" s="44">
        <v>17.907</v>
      </c>
      <c r="AF1866" s="43">
        <f t="shared" si="549"/>
        <v>0</v>
      </c>
      <c r="AG1866" s="41">
        <v>44727</v>
      </c>
      <c r="AH1866">
        <v>15</v>
      </c>
      <c r="AI1866">
        <v>6.5057</v>
      </c>
      <c r="AJ1866" s="39">
        <f t="shared" si="554"/>
        <v>0</v>
      </c>
      <c r="AK1866" s="45" t="s">
        <v>1391</v>
      </c>
      <c r="AL1866">
        <v>15.6</v>
      </c>
      <c r="AM1866">
        <v>12.0733</v>
      </c>
      <c r="AN1866" s="39">
        <f t="shared" si="555"/>
        <v>3.3106859255202535E-2</v>
      </c>
      <c r="AO1866" s="41">
        <v>44727</v>
      </c>
      <c r="AP1866">
        <v>8.08</v>
      </c>
      <c r="AQ1866">
        <v>7.4550000000000001</v>
      </c>
      <c r="AR1866" s="18">
        <f t="shared" si="556"/>
        <v>0</v>
      </c>
      <c r="AS1866" s="41">
        <v>44727</v>
      </c>
      <c r="AT1866">
        <v>9.8800000000000008</v>
      </c>
      <c r="AU1866">
        <v>8.6564999999999994</v>
      </c>
      <c r="AV1866" s="39">
        <f t="shared" si="557"/>
        <v>0</v>
      </c>
      <c r="AW1866" s="41">
        <v>44727</v>
      </c>
      <c r="AX1866">
        <v>8.6999999999999993</v>
      </c>
      <c r="AY1866">
        <v>5.9546999999999999</v>
      </c>
      <c r="AZ1866" s="39">
        <f t="shared" si="558"/>
        <v>-1.0238851121121008E-2</v>
      </c>
      <c r="BA1866" s="41">
        <v>44727</v>
      </c>
      <c r="BB1866">
        <v>8.09</v>
      </c>
      <c r="BC1866">
        <v>5.3457999999999997</v>
      </c>
      <c r="BD1866" s="39">
        <f t="shared" si="559"/>
        <v>1.633110895644397E-2</v>
      </c>
      <c r="BE1866" s="41">
        <v>44727</v>
      </c>
      <c r="BF1866">
        <v>11.45</v>
      </c>
      <c r="BG1866">
        <v>8.8544999999999998</v>
      </c>
      <c r="BH1866" s="39">
        <f t="shared" si="560"/>
        <v>0</v>
      </c>
      <c r="BI1866" s="41">
        <v>44727</v>
      </c>
      <c r="BJ1866">
        <v>1.34</v>
      </c>
      <c r="BK1866">
        <v>1.34</v>
      </c>
      <c r="BL1866" s="39">
        <f t="shared" si="561"/>
        <v>0</v>
      </c>
      <c r="BM1866" s="41">
        <v>44727</v>
      </c>
      <c r="BN1866">
        <v>8.1</v>
      </c>
      <c r="BO1866">
        <v>5.9722</v>
      </c>
      <c r="BP1866" s="46">
        <f t="shared" si="562"/>
        <v>-2.4553608712355943E-3</v>
      </c>
      <c r="BQ1866" s="41">
        <v>44727</v>
      </c>
      <c r="BR1866">
        <v>7.54</v>
      </c>
      <c r="BS1866">
        <v>6.9454000000000002</v>
      </c>
      <c r="BT1866" s="18">
        <f t="shared" si="563"/>
        <v>-1.3228654415782179E-3</v>
      </c>
      <c r="BU1866" s="41">
        <v>44727</v>
      </c>
      <c r="BV1866">
        <v>5.16</v>
      </c>
      <c r="BW1866">
        <v>3.7667000000000002</v>
      </c>
      <c r="BX1866" s="39">
        <f t="shared" si="564"/>
        <v>-5.7804993929155965E-3</v>
      </c>
      <c r="BY1866" s="41">
        <v>45019</v>
      </c>
      <c r="BZ1866">
        <v>13.5</v>
      </c>
      <c r="CA1866">
        <v>10.4735</v>
      </c>
    </row>
    <row r="1867" spans="1:79">
      <c r="A1867" s="41">
        <v>44728</v>
      </c>
      <c r="B1867">
        <v>8.2799999999999994</v>
      </c>
      <c r="C1867">
        <v>6.0229999999999997</v>
      </c>
      <c r="D1867" s="34">
        <f t="shared" si="550"/>
        <v>-2.4181794090368048E-3</v>
      </c>
      <c r="E1867" s="41">
        <v>44728</v>
      </c>
      <c r="F1867">
        <v>1.55</v>
      </c>
      <c r="G1867">
        <v>1.55</v>
      </c>
      <c r="H1867" s="39">
        <f t="shared" si="551"/>
        <v>0</v>
      </c>
      <c r="L1867" s="38"/>
      <c r="M1867" s="41">
        <v>44728</v>
      </c>
      <c r="N1867">
        <v>4.96</v>
      </c>
      <c r="O1867">
        <v>4.1458000000000004</v>
      </c>
      <c r="P1867" s="43">
        <f t="shared" si="552"/>
        <v>0</v>
      </c>
      <c r="Q1867" s="41">
        <v>44728</v>
      </c>
      <c r="R1867">
        <v>2.14</v>
      </c>
      <c r="S1867">
        <v>1.7304999999999999</v>
      </c>
      <c r="T1867" s="39">
        <f t="shared" si="553"/>
        <v>0</v>
      </c>
      <c r="U1867" s="42">
        <v>44732.62533333333</v>
      </c>
      <c r="V1867" s="44">
        <v>8.09</v>
      </c>
      <c r="W1867" s="44">
        <v>6.8330000000000002</v>
      </c>
      <c r="X1867" s="43">
        <f t="shared" si="547"/>
        <v>-1.1694196754860411E-3</v>
      </c>
      <c r="Y1867" s="42">
        <v>44732.62533333333</v>
      </c>
      <c r="Z1867" s="44">
        <v>9.36</v>
      </c>
      <c r="AA1867" s="44">
        <v>8.0079999999999991</v>
      </c>
      <c r="AB1867" s="43">
        <f t="shared" si="548"/>
        <v>0</v>
      </c>
      <c r="AC1867" s="42">
        <v>44732.62533333333</v>
      </c>
      <c r="AD1867" s="44">
        <v>20</v>
      </c>
      <c r="AE1867" s="44">
        <v>17.907</v>
      </c>
      <c r="AF1867" s="43">
        <f t="shared" si="549"/>
        <v>0</v>
      </c>
      <c r="AG1867" s="41">
        <v>44728</v>
      </c>
      <c r="AH1867">
        <v>15.29</v>
      </c>
      <c r="AI1867">
        <v>6.6315</v>
      </c>
      <c r="AJ1867" s="39">
        <f t="shared" si="554"/>
        <v>1.933688918947998E-2</v>
      </c>
      <c r="AK1867" s="45" t="s">
        <v>1392</v>
      </c>
      <c r="AL1867">
        <v>15.7</v>
      </c>
      <c r="AM1867">
        <v>12.150700000000001</v>
      </c>
      <c r="AN1867" s="39">
        <f t="shared" si="555"/>
        <v>6.4108404495871723E-3</v>
      </c>
      <c r="AO1867" s="41">
        <v>44728</v>
      </c>
      <c r="AP1867">
        <v>8.3000000000000007</v>
      </c>
      <c r="AQ1867">
        <v>7.6580000000000004</v>
      </c>
      <c r="AR1867" s="18">
        <f t="shared" si="556"/>
        <v>2.7230046948356845E-2</v>
      </c>
      <c r="AS1867" s="41">
        <v>44728</v>
      </c>
      <c r="AT1867">
        <v>9.8800000000000008</v>
      </c>
      <c r="AU1867">
        <v>8.6564999999999994</v>
      </c>
      <c r="AV1867" s="39">
        <f t="shared" si="557"/>
        <v>0</v>
      </c>
      <c r="AW1867" s="41">
        <v>44728</v>
      </c>
      <c r="AX1867">
        <v>8.6999999999999993</v>
      </c>
      <c r="AY1867">
        <v>5.9546999999999999</v>
      </c>
      <c r="AZ1867" s="39">
        <f t="shared" si="558"/>
        <v>0</v>
      </c>
      <c r="BA1867" s="41">
        <v>44728</v>
      </c>
      <c r="BB1867">
        <v>8.08</v>
      </c>
      <c r="BC1867">
        <v>5.3391999999999999</v>
      </c>
      <c r="BD1867" s="39">
        <f t="shared" si="559"/>
        <v>-1.2346140895655876E-3</v>
      </c>
      <c r="BE1867" s="41">
        <v>44728</v>
      </c>
      <c r="BF1867">
        <v>11.45</v>
      </c>
      <c r="BG1867">
        <v>8.8544999999999998</v>
      </c>
      <c r="BH1867" s="39">
        <f t="shared" si="560"/>
        <v>0</v>
      </c>
      <c r="BI1867" s="41">
        <v>44728</v>
      </c>
      <c r="BJ1867">
        <v>1.37</v>
      </c>
      <c r="BK1867">
        <v>1.37</v>
      </c>
      <c r="BL1867" s="39">
        <f t="shared" si="561"/>
        <v>2.2388059701492557E-2</v>
      </c>
      <c r="BM1867" s="41">
        <v>44728</v>
      </c>
      <c r="BN1867">
        <v>8.11</v>
      </c>
      <c r="BO1867">
        <v>5.9794999999999998</v>
      </c>
      <c r="BP1867" s="46">
        <f t="shared" si="562"/>
        <v>1.2223301296004593E-3</v>
      </c>
      <c r="BQ1867" s="41">
        <v>44728</v>
      </c>
      <c r="BR1867">
        <v>7.54</v>
      </c>
      <c r="BS1867">
        <v>6.9454000000000002</v>
      </c>
      <c r="BT1867" s="18">
        <f t="shared" si="563"/>
        <v>0</v>
      </c>
      <c r="BU1867" s="41">
        <v>44728</v>
      </c>
      <c r="BV1867">
        <v>5.01</v>
      </c>
      <c r="BW1867">
        <v>3.6572</v>
      </c>
      <c r="BX1867" s="39">
        <f t="shared" si="564"/>
        <v>-2.9070539198768192E-2</v>
      </c>
      <c r="BY1867" s="41">
        <v>45020</v>
      </c>
      <c r="BZ1867">
        <v>13.45</v>
      </c>
      <c r="CA1867">
        <v>10.434699999999999</v>
      </c>
    </row>
    <row r="1868" spans="1:79">
      <c r="A1868" s="41">
        <v>44729</v>
      </c>
      <c r="B1868">
        <v>8.2899999999999991</v>
      </c>
      <c r="C1868">
        <v>6.0303000000000004</v>
      </c>
      <c r="D1868" s="34">
        <f t="shared" si="550"/>
        <v>1.2120205877470946E-3</v>
      </c>
      <c r="E1868" s="41">
        <v>44729</v>
      </c>
      <c r="F1868">
        <v>1.53</v>
      </c>
      <c r="G1868">
        <v>1.53</v>
      </c>
      <c r="H1868" s="39">
        <f t="shared" si="551"/>
        <v>-1.2903225806451623E-2</v>
      </c>
      <c r="L1868" s="38"/>
      <c r="M1868" s="41">
        <v>44729</v>
      </c>
      <c r="N1868">
        <v>4.96</v>
      </c>
      <c r="O1868">
        <v>4.1458000000000004</v>
      </c>
      <c r="P1868" s="43">
        <f t="shared" si="552"/>
        <v>0</v>
      </c>
      <c r="Q1868" s="41">
        <v>44729</v>
      </c>
      <c r="R1868">
        <v>2.14</v>
      </c>
      <c r="S1868">
        <v>1.7304999999999999</v>
      </c>
      <c r="T1868" s="39">
        <f t="shared" si="553"/>
        <v>0</v>
      </c>
      <c r="U1868" s="42">
        <v>44733.62533333333</v>
      </c>
      <c r="V1868" s="44">
        <v>8.09</v>
      </c>
      <c r="W1868" s="44">
        <v>6.8330000000000002</v>
      </c>
      <c r="X1868" s="43">
        <f t="shared" si="547"/>
        <v>0</v>
      </c>
      <c r="Y1868" s="42">
        <v>44733.62533333333</v>
      </c>
      <c r="Z1868" s="44">
        <v>9.36</v>
      </c>
      <c r="AA1868" s="44">
        <v>8.0079999999999991</v>
      </c>
      <c r="AB1868" s="43">
        <f t="shared" si="548"/>
        <v>0</v>
      </c>
      <c r="AC1868" s="42">
        <v>44733.62533333333</v>
      </c>
      <c r="AD1868" s="44">
        <v>20</v>
      </c>
      <c r="AE1868" s="44">
        <v>17.907</v>
      </c>
      <c r="AF1868" s="43">
        <f t="shared" si="549"/>
        <v>0</v>
      </c>
      <c r="AG1868" s="41">
        <v>44729</v>
      </c>
      <c r="AH1868">
        <v>15.1</v>
      </c>
      <c r="AI1868">
        <v>6.5491000000000001</v>
      </c>
      <c r="AJ1868" s="39">
        <f t="shared" si="554"/>
        <v>-1.2425544748548565E-2</v>
      </c>
      <c r="AK1868" s="45" t="s">
        <v>1393</v>
      </c>
      <c r="AL1868">
        <v>15.68</v>
      </c>
      <c r="AM1868">
        <v>12.135199999999999</v>
      </c>
      <c r="AN1868" s="39">
        <f t="shared" si="555"/>
        <v>-1.2756466705622868E-3</v>
      </c>
      <c r="AO1868" s="41">
        <v>44729</v>
      </c>
      <c r="AP1868">
        <v>8.3000000000000007</v>
      </c>
      <c r="AQ1868">
        <v>7.6580000000000004</v>
      </c>
      <c r="AR1868" s="18">
        <f t="shared" si="556"/>
        <v>0</v>
      </c>
      <c r="AS1868" s="41">
        <v>44729</v>
      </c>
      <c r="AT1868">
        <v>9.84</v>
      </c>
      <c r="AU1868">
        <v>8.6214999999999993</v>
      </c>
      <c r="AV1868" s="39">
        <f t="shared" si="557"/>
        <v>-4.0432045283890885E-3</v>
      </c>
      <c r="AW1868" s="41">
        <v>44729</v>
      </c>
      <c r="AX1868">
        <v>8.68</v>
      </c>
      <c r="AY1868">
        <v>5.9409999999999998</v>
      </c>
      <c r="AZ1868" s="39">
        <f t="shared" si="558"/>
        <v>-2.300703645859581E-3</v>
      </c>
      <c r="BA1868" s="41">
        <v>44729</v>
      </c>
      <c r="BB1868">
        <v>8.0500000000000007</v>
      </c>
      <c r="BC1868">
        <v>5.3193999999999999</v>
      </c>
      <c r="BD1868" s="39">
        <f t="shared" si="559"/>
        <v>-3.7084207371890993E-3</v>
      </c>
      <c r="BE1868" s="41">
        <v>44729</v>
      </c>
      <c r="BF1868">
        <v>11.45</v>
      </c>
      <c r="BG1868">
        <v>8.8544999999999998</v>
      </c>
      <c r="BH1868" s="39">
        <f t="shared" si="560"/>
        <v>0</v>
      </c>
      <c r="BI1868" s="41">
        <v>44729</v>
      </c>
      <c r="BJ1868">
        <v>1.36</v>
      </c>
      <c r="BK1868">
        <v>1.36</v>
      </c>
      <c r="BL1868" s="39">
        <f t="shared" si="561"/>
        <v>-7.2992700729927066E-3</v>
      </c>
      <c r="BM1868" s="41">
        <v>44729</v>
      </c>
      <c r="BN1868">
        <v>8.11</v>
      </c>
      <c r="BO1868">
        <v>5.9794999999999998</v>
      </c>
      <c r="BP1868" s="46">
        <f t="shared" si="562"/>
        <v>0</v>
      </c>
      <c r="BQ1868" s="41">
        <v>44729</v>
      </c>
      <c r="BR1868">
        <v>7.5</v>
      </c>
      <c r="BS1868">
        <v>6.9085999999999999</v>
      </c>
      <c r="BT1868" s="18">
        <f t="shared" si="563"/>
        <v>-5.2984709304000326E-3</v>
      </c>
      <c r="BU1868" s="41">
        <v>44729</v>
      </c>
      <c r="BV1868">
        <v>5.03</v>
      </c>
      <c r="BW1868">
        <v>3.6718000000000002</v>
      </c>
      <c r="BX1868" s="39">
        <f t="shared" si="564"/>
        <v>3.9921251230449987E-3</v>
      </c>
      <c r="BY1868" s="41">
        <v>45021</v>
      </c>
      <c r="BZ1868">
        <v>13.4</v>
      </c>
      <c r="CA1868">
        <v>10.395899999999999</v>
      </c>
    </row>
    <row r="1869" spans="1:79">
      <c r="A1869" s="41">
        <v>44732</v>
      </c>
      <c r="B1869">
        <v>8.2799999999999994</v>
      </c>
      <c r="C1869">
        <v>6.0229999999999997</v>
      </c>
      <c r="D1869" s="34">
        <f t="shared" si="550"/>
        <v>-1.2105533721374973E-3</v>
      </c>
      <c r="E1869" s="41">
        <v>44732</v>
      </c>
      <c r="F1869">
        <v>1.53</v>
      </c>
      <c r="G1869">
        <v>1.53</v>
      </c>
      <c r="H1869" s="39">
        <f t="shared" si="551"/>
        <v>0</v>
      </c>
      <c r="L1869" s="38"/>
      <c r="M1869" s="41">
        <v>44732</v>
      </c>
      <c r="N1869">
        <v>4.96</v>
      </c>
      <c r="O1869">
        <v>4.1458000000000004</v>
      </c>
      <c r="P1869" s="43">
        <f t="shared" si="552"/>
        <v>0</v>
      </c>
      <c r="Q1869" s="41">
        <v>44732</v>
      </c>
      <c r="R1869">
        <v>2.14</v>
      </c>
      <c r="S1869">
        <v>1.7304999999999999</v>
      </c>
      <c r="T1869" s="39">
        <f t="shared" si="553"/>
        <v>0</v>
      </c>
      <c r="U1869" s="42">
        <v>44734.62533333333</v>
      </c>
      <c r="V1869" s="44">
        <v>8.09</v>
      </c>
      <c r="W1869" s="44">
        <v>6.8330000000000002</v>
      </c>
      <c r="X1869" s="43">
        <f t="shared" si="547"/>
        <v>0</v>
      </c>
      <c r="Y1869" s="42">
        <v>44734.62533333333</v>
      </c>
      <c r="Z1869" s="44">
        <v>9.36</v>
      </c>
      <c r="AA1869" s="44">
        <v>8.0079999999999991</v>
      </c>
      <c r="AB1869" s="43">
        <f t="shared" si="548"/>
        <v>0</v>
      </c>
      <c r="AC1869" s="42">
        <v>44734.62533333333</v>
      </c>
      <c r="AD1869" s="44">
        <v>20</v>
      </c>
      <c r="AE1869" s="44">
        <v>17.907</v>
      </c>
      <c r="AF1869" s="43">
        <f t="shared" si="549"/>
        <v>0</v>
      </c>
      <c r="AG1869" s="41">
        <v>44732</v>
      </c>
      <c r="AH1869">
        <v>15.1</v>
      </c>
      <c r="AI1869">
        <v>6.5491000000000001</v>
      </c>
      <c r="AJ1869" s="39">
        <f t="shared" si="554"/>
        <v>0</v>
      </c>
      <c r="AK1869" s="45" t="s">
        <v>1394</v>
      </c>
      <c r="AL1869">
        <v>15.6</v>
      </c>
      <c r="AM1869">
        <v>12.0733</v>
      </c>
      <c r="AN1869" s="39">
        <f t="shared" si="555"/>
        <v>-5.1008636034016435E-3</v>
      </c>
      <c r="AO1869" s="41">
        <v>44732</v>
      </c>
      <c r="AP1869">
        <v>8.3000000000000007</v>
      </c>
      <c r="AQ1869">
        <v>7.6580000000000004</v>
      </c>
      <c r="AR1869" s="18">
        <f t="shared" si="556"/>
        <v>0</v>
      </c>
      <c r="AS1869" s="41">
        <v>44732</v>
      </c>
      <c r="AT1869">
        <v>9.84</v>
      </c>
      <c r="AU1869">
        <v>8.6214999999999993</v>
      </c>
      <c r="AV1869" s="39">
        <f t="shared" si="557"/>
        <v>0</v>
      </c>
      <c r="AW1869" s="41">
        <v>44732</v>
      </c>
      <c r="AX1869">
        <v>8.6999999999999993</v>
      </c>
      <c r="AY1869">
        <v>5.9546999999999999</v>
      </c>
      <c r="AZ1869" s="39">
        <f t="shared" si="558"/>
        <v>2.3060090893789E-3</v>
      </c>
      <c r="BA1869" s="41">
        <v>44732</v>
      </c>
      <c r="BB1869">
        <v>8.06</v>
      </c>
      <c r="BC1869">
        <v>5.3259999999999996</v>
      </c>
      <c r="BD1869" s="39">
        <f t="shared" si="559"/>
        <v>1.2407414370041202E-3</v>
      </c>
      <c r="BE1869" s="41">
        <v>44732</v>
      </c>
      <c r="BF1869">
        <v>11.45</v>
      </c>
      <c r="BG1869">
        <v>8.8544999999999998</v>
      </c>
      <c r="BH1869" s="39">
        <f t="shared" si="560"/>
        <v>0</v>
      </c>
      <c r="BI1869" s="41">
        <v>44732</v>
      </c>
      <c r="BJ1869">
        <v>1.34</v>
      </c>
      <c r="BK1869">
        <v>1.34</v>
      </c>
      <c r="BL1869" s="39">
        <f t="shared" si="561"/>
        <v>-1.4705882352941188E-2</v>
      </c>
      <c r="BM1869" s="41">
        <v>44732</v>
      </c>
      <c r="BN1869">
        <v>8.15</v>
      </c>
      <c r="BO1869">
        <v>6.0090000000000003</v>
      </c>
      <c r="BP1869" s="46">
        <f t="shared" si="562"/>
        <v>4.9335228698052557E-3</v>
      </c>
      <c r="BQ1869" s="41">
        <v>44732</v>
      </c>
      <c r="BR1869">
        <v>7.43</v>
      </c>
      <c r="BS1869">
        <v>6.8441000000000001</v>
      </c>
      <c r="BT1869" s="18">
        <f t="shared" si="563"/>
        <v>-9.336189676634887E-3</v>
      </c>
      <c r="BU1869" s="41">
        <v>44732</v>
      </c>
      <c r="BV1869">
        <v>5.08</v>
      </c>
      <c r="BW1869">
        <v>3.7082999999999999</v>
      </c>
      <c r="BX1869" s="39">
        <f t="shared" si="564"/>
        <v>9.9406285745410293E-3</v>
      </c>
      <c r="BY1869" s="41">
        <v>45022</v>
      </c>
      <c r="BZ1869">
        <v>13.25</v>
      </c>
      <c r="CA1869">
        <v>10.279500000000001</v>
      </c>
    </row>
    <row r="1870" spans="1:79">
      <c r="A1870" s="41">
        <v>44733</v>
      </c>
      <c r="B1870">
        <v>8.26</v>
      </c>
      <c r="C1870">
        <v>6.0084999999999997</v>
      </c>
      <c r="D1870" s="34">
        <f t="shared" si="550"/>
        <v>-2.4074381537439746E-3</v>
      </c>
      <c r="E1870" s="41">
        <v>44733</v>
      </c>
      <c r="F1870">
        <v>1.53</v>
      </c>
      <c r="G1870">
        <v>1.53</v>
      </c>
      <c r="H1870" s="39">
        <f t="shared" si="551"/>
        <v>0</v>
      </c>
      <c r="L1870" s="38"/>
      <c r="M1870" s="41">
        <v>44733</v>
      </c>
      <c r="N1870">
        <v>4.95</v>
      </c>
      <c r="O1870">
        <v>4.1375000000000002</v>
      </c>
      <c r="P1870" s="43">
        <f t="shared" si="552"/>
        <v>-2.0020261469439423E-3</v>
      </c>
      <c r="Q1870" s="41">
        <v>44733</v>
      </c>
      <c r="R1870">
        <v>2.14</v>
      </c>
      <c r="S1870">
        <v>1.7304999999999999</v>
      </c>
      <c r="T1870" s="39">
        <f t="shared" si="553"/>
        <v>0</v>
      </c>
      <c r="U1870" s="42">
        <v>44735.62533333333</v>
      </c>
      <c r="V1870" s="44">
        <v>8.09</v>
      </c>
      <c r="W1870" s="44">
        <v>6.8330000000000002</v>
      </c>
      <c r="X1870" s="43">
        <f t="shared" si="547"/>
        <v>0</v>
      </c>
      <c r="Y1870" s="42">
        <v>44735.62533333333</v>
      </c>
      <c r="Z1870" s="44">
        <v>9.36</v>
      </c>
      <c r="AA1870" s="44">
        <v>8.0079999999999991</v>
      </c>
      <c r="AB1870" s="43">
        <f t="shared" si="548"/>
        <v>0</v>
      </c>
      <c r="AC1870" s="42">
        <v>44735.62533333333</v>
      </c>
      <c r="AD1870" s="44">
        <v>20</v>
      </c>
      <c r="AE1870" s="44">
        <v>17.907</v>
      </c>
      <c r="AF1870" s="43">
        <f t="shared" si="549"/>
        <v>0</v>
      </c>
      <c r="AG1870" s="41">
        <v>44733</v>
      </c>
      <c r="AH1870">
        <v>14.81</v>
      </c>
      <c r="AI1870">
        <v>6.4233000000000002</v>
      </c>
      <c r="AJ1870" s="39">
        <f t="shared" si="554"/>
        <v>-1.9208746239941354E-2</v>
      </c>
      <c r="AK1870" s="45" t="s">
        <v>1395</v>
      </c>
      <c r="AL1870">
        <v>15.52</v>
      </c>
      <c r="AM1870">
        <v>12.0114</v>
      </c>
      <c r="AN1870" s="39">
        <f t="shared" si="555"/>
        <v>-5.127015811749863E-3</v>
      </c>
      <c r="AO1870" s="41">
        <v>44733</v>
      </c>
      <c r="AP1870">
        <v>8.3000000000000007</v>
      </c>
      <c r="AQ1870">
        <v>7.6580000000000004</v>
      </c>
      <c r="AR1870" s="18">
        <f t="shared" si="556"/>
        <v>0</v>
      </c>
      <c r="AS1870" s="41">
        <v>44733</v>
      </c>
      <c r="AT1870">
        <v>9.8000000000000007</v>
      </c>
      <c r="AU1870">
        <v>8.5863999999999994</v>
      </c>
      <c r="AV1870" s="39">
        <f t="shared" si="557"/>
        <v>-4.0712173055732657E-3</v>
      </c>
      <c r="AW1870" s="41">
        <v>44733</v>
      </c>
      <c r="AX1870">
        <v>8.69</v>
      </c>
      <c r="AY1870">
        <v>5.9478999999999997</v>
      </c>
      <c r="AZ1870" s="39">
        <f t="shared" si="558"/>
        <v>-1.141955094295286E-3</v>
      </c>
      <c r="BA1870" s="41">
        <v>44733</v>
      </c>
      <c r="BB1870">
        <v>8.0500000000000007</v>
      </c>
      <c r="BC1870">
        <v>5.3193999999999999</v>
      </c>
      <c r="BD1870" s="39">
        <f t="shared" si="559"/>
        <v>-1.2392039053698307E-3</v>
      </c>
      <c r="BE1870" s="41">
        <v>44733</v>
      </c>
      <c r="BF1870">
        <v>11.45</v>
      </c>
      <c r="BG1870">
        <v>8.8544999999999998</v>
      </c>
      <c r="BH1870" s="39">
        <f t="shared" si="560"/>
        <v>0</v>
      </c>
      <c r="BI1870" s="41">
        <v>44733</v>
      </c>
      <c r="BJ1870">
        <v>1.34</v>
      </c>
      <c r="BK1870">
        <v>1.34</v>
      </c>
      <c r="BL1870" s="39">
        <f t="shared" si="561"/>
        <v>0</v>
      </c>
      <c r="BM1870" s="41">
        <v>44733</v>
      </c>
      <c r="BN1870">
        <v>8.11</v>
      </c>
      <c r="BO1870">
        <v>5.9794999999999998</v>
      </c>
      <c r="BP1870" s="46">
        <f t="shared" si="562"/>
        <v>-4.9093027125978574E-3</v>
      </c>
      <c r="BQ1870" s="41">
        <v>44733</v>
      </c>
      <c r="BR1870">
        <v>7.54</v>
      </c>
      <c r="BS1870">
        <v>6.9454000000000002</v>
      </c>
      <c r="BT1870" s="18">
        <f t="shared" si="563"/>
        <v>1.4801069534343474E-2</v>
      </c>
      <c r="BU1870" s="41">
        <v>44733</v>
      </c>
      <c r="BV1870">
        <v>5.0599999999999996</v>
      </c>
      <c r="BW1870">
        <v>3.6937000000000002</v>
      </c>
      <c r="BX1870" s="39">
        <f t="shared" si="564"/>
        <v>-3.9371140414744561E-3</v>
      </c>
      <c r="BY1870" s="41">
        <v>45023</v>
      </c>
      <c r="BZ1870">
        <v>13.25</v>
      </c>
      <c r="CA1870">
        <v>10.279500000000001</v>
      </c>
    </row>
    <row r="1871" spans="1:79">
      <c r="A1871" s="41">
        <v>44734</v>
      </c>
      <c r="B1871">
        <v>8.3000000000000007</v>
      </c>
      <c r="C1871">
        <v>6.0376000000000003</v>
      </c>
      <c r="D1871" s="34">
        <f t="shared" si="550"/>
        <v>4.8431388865774437E-3</v>
      </c>
      <c r="E1871" s="41">
        <v>44734</v>
      </c>
      <c r="F1871">
        <v>1.53</v>
      </c>
      <c r="G1871">
        <v>1.53</v>
      </c>
      <c r="H1871" s="39">
        <f t="shared" si="551"/>
        <v>0</v>
      </c>
      <c r="L1871" s="38"/>
      <c r="M1871" s="41">
        <v>44734</v>
      </c>
      <c r="N1871">
        <v>4.95</v>
      </c>
      <c r="O1871">
        <v>4.1375000000000002</v>
      </c>
      <c r="P1871" s="43">
        <f t="shared" si="552"/>
        <v>0</v>
      </c>
      <c r="Q1871" s="41">
        <v>44734</v>
      </c>
      <c r="R1871">
        <v>2.14</v>
      </c>
      <c r="S1871">
        <v>1.7304999999999999</v>
      </c>
      <c r="T1871" s="39">
        <f t="shared" si="553"/>
        <v>0</v>
      </c>
      <c r="U1871" s="42">
        <v>44736.62533333333</v>
      </c>
      <c r="V1871" s="44">
        <v>8.09</v>
      </c>
      <c r="W1871" s="44">
        <v>6.8330000000000002</v>
      </c>
      <c r="X1871" s="43">
        <f t="shared" si="547"/>
        <v>0</v>
      </c>
      <c r="Y1871" s="42">
        <v>44736.62533333333</v>
      </c>
      <c r="Z1871" s="44">
        <v>9</v>
      </c>
      <c r="AA1871" s="44">
        <v>7.7</v>
      </c>
      <c r="AB1871" s="43">
        <f t="shared" si="548"/>
        <v>-3.8461538461538332E-2</v>
      </c>
      <c r="AC1871" s="42">
        <v>44736.62533333333</v>
      </c>
      <c r="AD1871" s="44">
        <v>20</v>
      </c>
      <c r="AE1871" s="44">
        <v>17.907</v>
      </c>
      <c r="AF1871" s="43">
        <f t="shared" si="549"/>
        <v>0</v>
      </c>
      <c r="AG1871" s="41">
        <v>44734</v>
      </c>
      <c r="AH1871">
        <v>14.85</v>
      </c>
      <c r="AI1871">
        <v>6.4406999999999996</v>
      </c>
      <c r="AJ1871" s="39">
        <f t="shared" si="554"/>
        <v>2.7088879547895032E-3</v>
      </c>
      <c r="AK1871" s="45" t="s">
        <v>1396</v>
      </c>
      <c r="AL1871">
        <v>15.75</v>
      </c>
      <c r="AM1871">
        <v>12.189399999999999</v>
      </c>
      <c r="AN1871" s="39">
        <f t="shared" si="555"/>
        <v>1.4819255041044262E-2</v>
      </c>
      <c r="AO1871" s="41">
        <v>44734</v>
      </c>
      <c r="AP1871">
        <v>8.2899999999999991</v>
      </c>
      <c r="AQ1871">
        <v>7.6487999999999996</v>
      </c>
      <c r="AR1871" s="18">
        <f t="shared" si="556"/>
        <v>-1.2013580569340248E-3</v>
      </c>
      <c r="AS1871" s="41">
        <v>44734</v>
      </c>
      <c r="AT1871">
        <v>9.8000000000000007</v>
      </c>
      <c r="AU1871">
        <v>8.5863999999999994</v>
      </c>
      <c r="AV1871" s="39">
        <f t="shared" si="557"/>
        <v>0</v>
      </c>
      <c r="AW1871" s="41">
        <v>44734</v>
      </c>
      <c r="AX1871">
        <v>8.69</v>
      </c>
      <c r="AY1871">
        <v>5.9478999999999997</v>
      </c>
      <c r="AZ1871" s="39">
        <f t="shared" si="558"/>
        <v>0</v>
      </c>
      <c r="BA1871" s="41">
        <v>44734</v>
      </c>
      <c r="BB1871">
        <v>8</v>
      </c>
      <c r="BC1871">
        <v>5.2862999999999998</v>
      </c>
      <c r="BD1871" s="39">
        <f t="shared" si="559"/>
        <v>-6.2225062977027731E-3</v>
      </c>
      <c r="BE1871" s="41">
        <v>44734</v>
      </c>
      <c r="BF1871">
        <v>11.4</v>
      </c>
      <c r="BG1871">
        <v>8.8157999999999994</v>
      </c>
      <c r="BH1871" s="39">
        <f t="shared" si="560"/>
        <v>-4.3706589869558308E-3</v>
      </c>
      <c r="BI1871" s="41">
        <v>44734</v>
      </c>
      <c r="BJ1871">
        <v>1.35</v>
      </c>
      <c r="BK1871">
        <v>1.35</v>
      </c>
      <c r="BL1871" s="39">
        <f t="shared" si="561"/>
        <v>7.462686567164185E-3</v>
      </c>
      <c r="BM1871" s="41">
        <v>44734</v>
      </c>
      <c r="BN1871">
        <v>8.16</v>
      </c>
      <c r="BO1871">
        <v>6.0164</v>
      </c>
      <c r="BP1871" s="46">
        <f t="shared" si="562"/>
        <v>6.1710845388410667E-3</v>
      </c>
      <c r="BQ1871" s="41">
        <v>44734</v>
      </c>
      <c r="BR1871">
        <v>7.5</v>
      </c>
      <c r="BS1871">
        <v>6.9085999999999999</v>
      </c>
      <c r="BT1871" s="18">
        <f t="shared" si="563"/>
        <v>-5.2984709304000326E-3</v>
      </c>
      <c r="BU1871" s="41">
        <v>44734</v>
      </c>
      <c r="BV1871">
        <v>5.0199999999999996</v>
      </c>
      <c r="BW1871">
        <v>3.6644999999999999</v>
      </c>
      <c r="BX1871" s="39">
        <f t="shared" si="564"/>
        <v>-7.9053523567155799E-3</v>
      </c>
      <c r="BY1871" s="41">
        <v>45026</v>
      </c>
      <c r="BZ1871">
        <v>13.3</v>
      </c>
      <c r="CA1871">
        <v>10.318300000000001</v>
      </c>
    </row>
    <row r="1872" spans="1:79">
      <c r="A1872" s="41">
        <v>44735</v>
      </c>
      <c r="B1872">
        <v>8.3000000000000007</v>
      </c>
      <c r="C1872">
        <v>6.0376000000000003</v>
      </c>
      <c r="D1872" s="34">
        <f t="shared" si="550"/>
        <v>0</v>
      </c>
      <c r="E1872" s="41">
        <v>44735</v>
      </c>
      <c r="F1872">
        <v>1.59</v>
      </c>
      <c r="G1872">
        <v>1.59</v>
      </c>
      <c r="H1872" s="39">
        <f t="shared" si="551"/>
        <v>3.9215686274509838E-2</v>
      </c>
      <c r="L1872" s="38"/>
      <c r="M1872" s="41">
        <v>44735</v>
      </c>
      <c r="N1872">
        <v>4.95</v>
      </c>
      <c r="O1872">
        <v>4.1375000000000002</v>
      </c>
      <c r="P1872" s="43">
        <f t="shared" si="552"/>
        <v>0</v>
      </c>
      <c r="Q1872" s="41">
        <v>44735</v>
      </c>
      <c r="R1872">
        <v>2.14</v>
      </c>
      <c r="S1872">
        <v>1.7304999999999999</v>
      </c>
      <c r="T1872" s="39">
        <f t="shared" si="553"/>
        <v>0</v>
      </c>
      <c r="U1872" s="42">
        <v>44739.62533333333</v>
      </c>
      <c r="V1872" s="44">
        <v>8.09</v>
      </c>
      <c r="W1872" s="44">
        <v>6.8330000000000002</v>
      </c>
      <c r="X1872" s="43">
        <f t="shared" si="547"/>
        <v>0</v>
      </c>
      <c r="Y1872" s="42">
        <v>44739.62533333333</v>
      </c>
      <c r="Z1872" s="44">
        <v>9</v>
      </c>
      <c r="AA1872" s="44">
        <v>7.7</v>
      </c>
      <c r="AB1872" s="43">
        <f t="shared" si="548"/>
        <v>0</v>
      </c>
      <c r="AC1872" s="42">
        <v>44739.62533333333</v>
      </c>
      <c r="AD1872" s="44">
        <v>20.9</v>
      </c>
      <c r="AE1872" s="44">
        <v>18.713000000000001</v>
      </c>
      <c r="AF1872" s="43">
        <f t="shared" si="549"/>
        <v>4.5010331155414134E-2</v>
      </c>
      <c r="AG1872" s="41">
        <v>44735</v>
      </c>
      <c r="AH1872">
        <v>14.85</v>
      </c>
      <c r="AI1872">
        <v>6.4406999999999996</v>
      </c>
      <c r="AJ1872" s="39">
        <f t="shared" si="554"/>
        <v>0</v>
      </c>
      <c r="AK1872" s="45" t="s">
        <v>1397</v>
      </c>
      <c r="AL1872">
        <v>15.75</v>
      </c>
      <c r="AM1872">
        <v>12.189399999999999</v>
      </c>
      <c r="AN1872" s="39">
        <f t="shared" si="555"/>
        <v>0</v>
      </c>
      <c r="AO1872" s="41">
        <v>44735</v>
      </c>
      <c r="AP1872">
        <v>8</v>
      </c>
      <c r="AQ1872">
        <v>7.3811999999999998</v>
      </c>
      <c r="AR1872" s="18">
        <f t="shared" si="556"/>
        <v>-3.4985880138060851E-2</v>
      </c>
      <c r="AS1872" s="41">
        <v>44735</v>
      </c>
      <c r="AT1872">
        <v>9.59</v>
      </c>
      <c r="AU1872">
        <v>8.4024000000000001</v>
      </c>
      <c r="AV1872" s="39">
        <f t="shared" si="557"/>
        <v>-2.142923693282392E-2</v>
      </c>
      <c r="AW1872" s="41">
        <v>44735</v>
      </c>
      <c r="AX1872">
        <v>8.59</v>
      </c>
      <c r="AY1872">
        <v>5.8794000000000004</v>
      </c>
      <c r="AZ1872" s="39">
        <f t="shared" si="558"/>
        <v>-1.1516669748986927E-2</v>
      </c>
      <c r="BA1872" s="41">
        <v>44735</v>
      </c>
      <c r="BB1872">
        <v>8</v>
      </c>
      <c r="BC1872">
        <v>5.2862999999999998</v>
      </c>
      <c r="BD1872" s="39">
        <f t="shared" si="559"/>
        <v>0</v>
      </c>
      <c r="BE1872" s="41">
        <v>44735</v>
      </c>
      <c r="BF1872">
        <v>11.45</v>
      </c>
      <c r="BG1872">
        <v>8.8544999999999998</v>
      </c>
      <c r="BH1872" s="39">
        <f t="shared" si="560"/>
        <v>4.3898455046621297E-3</v>
      </c>
      <c r="BI1872" s="41">
        <v>44735</v>
      </c>
      <c r="BJ1872">
        <v>1.35</v>
      </c>
      <c r="BK1872">
        <v>1.35</v>
      </c>
      <c r="BL1872" s="39">
        <f t="shared" si="561"/>
        <v>0</v>
      </c>
      <c r="BM1872" s="41">
        <v>44735</v>
      </c>
      <c r="BN1872">
        <v>8.32</v>
      </c>
      <c r="BO1872">
        <v>6.1344000000000003</v>
      </c>
      <c r="BP1872" s="46">
        <f t="shared" si="562"/>
        <v>1.9613057642444042E-2</v>
      </c>
      <c r="BQ1872" s="41">
        <v>44735</v>
      </c>
      <c r="BR1872">
        <v>7.5</v>
      </c>
      <c r="BS1872">
        <v>6.9085999999999999</v>
      </c>
      <c r="BT1872" s="18">
        <f t="shared" si="563"/>
        <v>0</v>
      </c>
      <c r="BU1872" s="41">
        <v>44735</v>
      </c>
      <c r="BV1872">
        <v>5.0199999999999996</v>
      </c>
      <c r="BW1872">
        <v>3.6644999999999999</v>
      </c>
      <c r="BX1872" s="39">
        <f t="shared" si="564"/>
        <v>0</v>
      </c>
      <c r="BY1872" s="41">
        <v>45027</v>
      </c>
      <c r="BZ1872">
        <v>13.1</v>
      </c>
      <c r="CA1872">
        <v>10.1632</v>
      </c>
    </row>
    <row r="1873" spans="1:79">
      <c r="A1873" s="41">
        <v>44736</v>
      </c>
      <c r="B1873">
        <v>8.3000000000000007</v>
      </c>
      <c r="C1873">
        <v>6.0376000000000003</v>
      </c>
      <c r="D1873" s="34">
        <f t="shared" si="550"/>
        <v>0</v>
      </c>
      <c r="E1873" s="41">
        <v>44736</v>
      </c>
      <c r="F1873">
        <v>1.62</v>
      </c>
      <c r="G1873">
        <v>1.62</v>
      </c>
      <c r="H1873" s="39">
        <f t="shared" si="551"/>
        <v>1.8867924528301903E-2</v>
      </c>
      <c r="L1873" s="38"/>
      <c r="M1873" s="41">
        <v>44736</v>
      </c>
      <c r="N1873">
        <v>4.9400000000000004</v>
      </c>
      <c r="O1873">
        <v>4.1291000000000002</v>
      </c>
      <c r="P1873" s="43">
        <f t="shared" si="552"/>
        <v>-2.0302114803625289E-3</v>
      </c>
      <c r="Q1873" s="41">
        <v>44736</v>
      </c>
      <c r="R1873">
        <v>2.14</v>
      </c>
      <c r="S1873">
        <v>1.7304999999999999</v>
      </c>
      <c r="T1873" s="39">
        <f t="shared" si="553"/>
        <v>0</v>
      </c>
      <c r="U1873" s="42">
        <v>44740.62533333333</v>
      </c>
      <c r="V1873" s="44">
        <v>8.09</v>
      </c>
      <c r="W1873" s="44">
        <v>6.8330000000000002</v>
      </c>
      <c r="X1873" s="43">
        <f t="shared" si="547"/>
        <v>0</v>
      </c>
      <c r="Y1873" s="42">
        <v>44740.62533333333</v>
      </c>
      <c r="Z1873" s="44">
        <v>9</v>
      </c>
      <c r="AA1873" s="44">
        <v>7.7</v>
      </c>
      <c r="AB1873" s="43">
        <f t="shared" si="548"/>
        <v>0</v>
      </c>
      <c r="AC1873" s="42">
        <v>44740.62533333333</v>
      </c>
      <c r="AD1873" s="44">
        <v>21.84</v>
      </c>
      <c r="AE1873" s="44">
        <v>19.553999999999998</v>
      </c>
      <c r="AF1873" s="43">
        <f t="shared" si="549"/>
        <v>4.4942018917330066E-2</v>
      </c>
      <c r="AG1873" s="41">
        <v>44736</v>
      </c>
      <c r="AH1873">
        <v>15</v>
      </c>
      <c r="AI1873">
        <v>6.5057</v>
      </c>
      <c r="AJ1873" s="39">
        <f t="shared" si="554"/>
        <v>1.0092070737652802E-2</v>
      </c>
      <c r="AK1873" s="45" t="s">
        <v>1398</v>
      </c>
      <c r="AL1873">
        <v>15.78</v>
      </c>
      <c r="AM1873">
        <v>12.2126</v>
      </c>
      <c r="AN1873" s="39">
        <f t="shared" si="555"/>
        <v>1.9032930250874531E-3</v>
      </c>
      <c r="AO1873" s="41">
        <v>44736</v>
      </c>
      <c r="AP1873">
        <v>8</v>
      </c>
      <c r="AQ1873">
        <v>7.3811999999999998</v>
      </c>
      <c r="AR1873" s="18">
        <f t="shared" si="556"/>
        <v>0</v>
      </c>
      <c r="AS1873" s="41">
        <v>44736</v>
      </c>
      <c r="AT1873">
        <v>9.6</v>
      </c>
      <c r="AU1873">
        <v>8.4111999999999991</v>
      </c>
      <c r="AV1873" s="39">
        <f t="shared" si="557"/>
        <v>1.047319813386536E-3</v>
      </c>
      <c r="AW1873" s="41">
        <v>44736</v>
      </c>
      <c r="AX1873">
        <v>8.65</v>
      </c>
      <c r="AY1873">
        <v>5.9204999999999997</v>
      </c>
      <c r="AZ1873" s="39">
        <f t="shared" si="558"/>
        <v>6.9905092356361614E-3</v>
      </c>
      <c r="BA1873" s="41">
        <v>44736</v>
      </c>
      <c r="BB1873">
        <v>8</v>
      </c>
      <c r="BC1873">
        <v>5.2862999999999998</v>
      </c>
      <c r="BD1873" s="39">
        <f t="shared" si="559"/>
        <v>0</v>
      </c>
      <c r="BE1873" s="41">
        <v>44736</v>
      </c>
      <c r="BF1873">
        <v>11.4</v>
      </c>
      <c r="BG1873">
        <v>8.8157999999999994</v>
      </c>
      <c r="BH1873" s="39">
        <f t="shared" si="560"/>
        <v>-4.3706589869558308E-3</v>
      </c>
      <c r="BI1873" s="41">
        <v>44736</v>
      </c>
      <c r="BJ1873">
        <v>1.35</v>
      </c>
      <c r="BK1873">
        <v>1.35</v>
      </c>
      <c r="BL1873" s="39">
        <f t="shared" si="561"/>
        <v>0</v>
      </c>
      <c r="BM1873" s="41">
        <v>44736</v>
      </c>
      <c r="BN1873">
        <v>8.8000000000000007</v>
      </c>
      <c r="BO1873">
        <v>6.4882999999999997</v>
      </c>
      <c r="BP1873" s="46">
        <f t="shared" si="562"/>
        <v>5.7691053729786029E-2</v>
      </c>
      <c r="BQ1873" s="41">
        <v>44736</v>
      </c>
      <c r="BR1873">
        <v>7.45</v>
      </c>
      <c r="BS1873">
        <v>6.8624999999999998</v>
      </c>
      <c r="BT1873" s="18">
        <f t="shared" si="563"/>
        <v>-6.6728425440755043E-3</v>
      </c>
      <c r="BU1873" s="41">
        <v>44736</v>
      </c>
      <c r="BV1873">
        <v>5.0199999999999996</v>
      </c>
      <c r="BW1873">
        <v>3.6644999999999999</v>
      </c>
      <c r="BX1873" s="39">
        <f t="shared" si="564"/>
        <v>0</v>
      </c>
      <c r="BY1873" s="41">
        <v>45028</v>
      </c>
      <c r="BZ1873">
        <v>12.86</v>
      </c>
      <c r="CA1873">
        <v>9.9770000000000003</v>
      </c>
    </row>
    <row r="1874" spans="1:79">
      <c r="A1874" s="41">
        <v>44739</v>
      </c>
      <c r="B1874">
        <v>8.3000000000000007</v>
      </c>
      <c r="C1874">
        <v>6.0376000000000003</v>
      </c>
      <c r="D1874" s="34">
        <f t="shared" si="550"/>
        <v>0</v>
      </c>
      <c r="E1874" s="41">
        <v>44739</v>
      </c>
      <c r="F1874">
        <v>1.62</v>
      </c>
      <c r="G1874">
        <v>1.62</v>
      </c>
      <c r="H1874" s="39">
        <f t="shared" si="551"/>
        <v>0</v>
      </c>
      <c r="L1874" s="38"/>
      <c r="M1874" s="41">
        <v>44739</v>
      </c>
      <c r="N1874">
        <v>4.9000000000000004</v>
      </c>
      <c r="O1874">
        <v>4.0956999999999999</v>
      </c>
      <c r="P1874" s="43">
        <f t="shared" si="552"/>
        <v>-8.0889297909956925E-3</v>
      </c>
      <c r="Q1874" s="41">
        <v>44739</v>
      </c>
      <c r="R1874">
        <v>2.14</v>
      </c>
      <c r="S1874">
        <v>1.7304999999999999</v>
      </c>
      <c r="T1874" s="39">
        <f t="shared" si="553"/>
        <v>0</v>
      </c>
      <c r="U1874" s="42">
        <v>44741.62533333333</v>
      </c>
      <c r="V1874" s="44">
        <v>8.09</v>
      </c>
      <c r="W1874" s="44">
        <v>6.8330000000000002</v>
      </c>
      <c r="X1874" s="43">
        <f t="shared" si="547"/>
        <v>0</v>
      </c>
      <c r="Y1874" s="42">
        <v>44741.62533333333</v>
      </c>
      <c r="Z1874" s="44">
        <v>9</v>
      </c>
      <c r="AA1874" s="44">
        <v>7.7</v>
      </c>
      <c r="AB1874" s="43">
        <f t="shared" si="548"/>
        <v>0</v>
      </c>
      <c r="AC1874" s="42">
        <v>44741.62533333333</v>
      </c>
      <c r="AD1874" s="44">
        <v>21.84</v>
      </c>
      <c r="AE1874" s="44">
        <v>19.553999999999998</v>
      </c>
      <c r="AF1874" s="43">
        <f t="shared" si="549"/>
        <v>0</v>
      </c>
      <c r="AG1874" s="41">
        <v>44739</v>
      </c>
      <c r="AH1874">
        <v>14.88</v>
      </c>
      <c r="AI1874">
        <v>6.4537000000000004</v>
      </c>
      <c r="AJ1874" s="39">
        <f t="shared" si="554"/>
        <v>-7.9929907619471548E-3</v>
      </c>
      <c r="AK1874" s="45" t="s">
        <v>1399</v>
      </c>
      <c r="AL1874">
        <v>15.74</v>
      </c>
      <c r="AM1874">
        <v>12.181699999999999</v>
      </c>
      <c r="AN1874" s="39">
        <f t="shared" si="555"/>
        <v>-2.5301737549744377E-3</v>
      </c>
      <c r="AO1874" s="41">
        <v>44739</v>
      </c>
      <c r="AP1874">
        <v>8</v>
      </c>
      <c r="AQ1874">
        <v>7.3811999999999998</v>
      </c>
      <c r="AR1874" s="18">
        <f t="shared" si="556"/>
        <v>0</v>
      </c>
      <c r="AS1874" s="41">
        <v>44739</v>
      </c>
      <c r="AT1874">
        <v>9.6</v>
      </c>
      <c r="AU1874">
        <v>8.4111999999999991</v>
      </c>
      <c r="AV1874" s="39">
        <f t="shared" si="557"/>
        <v>0</v>
      </c>
      <c r="AW1874" s="41">
        <v>44739</v>
      </c>
      <c r="AX1874">
        <v>8.64</v>
      </c>
      <c r="AY1874">
        <v>5.9135999999999997</v>
      </c>
      <c r="AZ1874" s="39">
        <f t="shared" si="558"/>
        <v>-1.1654421079300577E-3</v>
      </c>
      <c r="BA1874" s="41">
        <v>44739</v>
      </c>
      <c r="BB1874">
        <v>7.99</v>
      </c>
      <c r="BC1874">
        <v>5.2797000000000001</v>
      </c>
      <c r="BD1874" s="39">
        <f t="shared" si="559"/>
        <v>-1.2485103002099233E-3</v>
      </c>
      <c r="BE1874" s="41">
        <v>44739</v>
      </c>
      <c r="BF1874">
        <v>11.4</v>
      </c>
      <c r="BG1874">
        <v>8.8157999999999994</v>
      </c>
      <c r="BH1874" s="39">
        <f t="shared" si="560"/>
        <v>0</v>
      </c>
      <c r="BI1874" s="41">
        <v>44739</v>
      </c>
      <c r="BJ1874">
        <v>1.33</v>
      </c>
      <c r="BK1874">
        <v>1.33</v>
      </c>
      <c r="BL1874" s="39">
        <f t="shared" si="561"/>
        <v>-1.4814814814814828E-2</v>
      </c>
      <c r="BM1874" s="41">
        <v>44739</v>
      </c>
      <c r="BN1874">
        <v>9</v>
      </c>
      <c r="BO1874">
        <v>6.6357999999999997</v>
      </c>
      <c r="BP1874" s="46">
        <f t="shared" si="562"/>
        <v>2.2733227501810949E-2</v>
      </c>
      <c r="BQ1874" s="41">
        <v>44739</v>
      </c>
      <c r="BR1874">
        <v>7.47</v>
      </c>
      <c r="BS1874">
        <v>6.8808999999999996</v>
      </c>
      <c r="BT1874" s="18">
        <f t="shared" si="563"/>
        <v>2.6812386156648089E-3</v>
      </c>
      <c r="BU1874" s="41">
        <v>44739</v>
      </c>
      <c r="BV1874">
        <v>5.0199999999999996</v>
      </c>
      <c r="BW1874">
        <v>3.6644999999999999</v>
      </c>
      <c r="BX1874" s="39">
        <f t="shared" si="564"/>
        <v>0</v>
      </c>
      <c r="BY1874" s="41">
        <v>45029</v>
      </c>
      <c r="BZ1874">
        <v>12.82</v>
      </c>
      <c r="CA1874">
        <v>9.9459</v>
      </c>
    </row>
    <row r="1875" spans="1:79">
      <c r="A1875" s="41">
        <v>44740</v>
      </c>
      <c r="B1875">
        <v>8.25</v>
      </c>
      <c r="C1875">
        <v>6.0011999999999999</v>
      </c>
      <c r="D1875" s="34">
        <f t="shared" si="550"/>
        <v>-6.0288856499271948E-3</v>
      </c>
      <c r="E1875" s="41">
        <v>44740</v>
      </c>
      <c r="F1875">
        <v>1.62</v>
      </c>
      <c r="G1875">
        <v>1.62</v>
      </c>
      <c r="H1875" s="39">
        <f t="shared" si="551"/>
        <v>0</v>
      </c>
      <c r="L1875" s="38"/>
      <c r="M1875" s="41">
        <v>44740</v>
      </c>
      <c r="N1875">
        <v>4.92</v>
      </c>
      <c r="O1875">
        <v>4.1124000000000001</v>
      </c>
      <c r="P1875" s="43">
        <f t="shared" si="552"/>
        <v>4.0774470786434942E-3</v>
      </c>
      <c r="Q1875" s="41">
        <v>44740</v>
      </c>
      <c r="R1875">
        <v>2.1</v>
      </c>
      <c r="S1875">
        <v>1.6980999999999999</v>
      </c>
      <c r="T1875" s="39">
        <f t="shared" si="553"/>
        <v>-1.8722912453048243E-2</v>
      </c>
      <c r="U1875" s="42">
        <v>44742.62533333333</v>
      </c>
      <c r="V1875" s="44">
        <v>8</v>
      </c>
      <c r="W1875" s="44">
        <v>6.7569999999999997</v>
      </c>
      <c r="X1875" s="43">
        <f t="shared" si="547"/>
        <v>-1.1122493780184473E-2</v>
      </c>
      <c r="Y1875" s="42">
        <v>44742.62533333333</v>
      </c>
      <c r="Z1875" s="44">
        <v>9</v>
      </c>
      <c r="AA1875" s="44">
        <v>7.7</v>
      </c>
      <c r="AB1875" s="43">
        <f t="shared" si="548"/>
        <v>0</v>
      </c>
      <c r="AC1875" s="42">
        <v>44742.62533333333</v>
      </c>
      <c r="AD1875" s="44">
        <v>21.84</v>
      </c>
      <c r="AE1875" s="44">
        <v>19.553999999999998</v>
      </c>
      <c r="AF1875" s="43">
        <f t="shared" si="549"/>
        <v>0</v>
      </c>
      <c r="AG1875" s="41">
        <v>44740</v>
      </c>
      <c r="AH1875">
        <v>15.2</v>
      </c>
      <c r="AI1875">
        <v>6.5925000000000002</v>
      </c>
      <c r="AJ1875" s="39">
        <f t="shared" si="554"/>
        <v>2.1507042471760354E-2</v>
      </c>
      <c r="AK1875" s="45" t="s">
        <v>1400</v>
      </c>
      <c r="AL1875">
        <v>15.75</v>
      </c>
      <c r="AM1875">
        <v>12.189399999999999</v>
      </c>
      <c r="AN1875" s="39">
        <f t="shared" si="555"/>
        <v>6.3209568451035719E-4</v>
      </c>
      <c r="AO1875" s="41">
        <v>44740</v>
      </c>
      <c r="AP1875">
        <v>8</v>
      </c>
      <c r="AQ1875">
        <v>7.3811999999999998</v>
      </c>
      <c r="AR1875" s="18">
        <f t="shared" si="556"/>
        <v>0</v>
      </c>
      <c r="AS1875" s="41">
        <v>44740</v>
      </c>
      <c r="AT1875">
        <v>9.3000000000000007</v>
      </c>
      <c r="AU1875">
        <v>8.4116</v>
      </c>
      <c r="AV1875" s="39">
        <f t="shared" si="557"/>
        <v>4.7555640099016097E-5</v>
      </c>
      <c r="AW1875" s="41">
        <v>44740</v>
      </c>
      <c r="AX1875">
        <v>8.8000000000000007</v>
      </c>
      <c r="AY1875">
        <v>6.0232000000000001</v>
      </c>
      <c r="AZ1875" s="39">
        <f t="shared" si="558"/>
        <v>1.8533549783549846E-2</v>
      </c>
      <c r="BA1875" s="41">
        <v>44740</v>
      </c>
      <c r="BB1875">
        <v>8</v>
      </c>
      <c r="BC1875">
        <v>5.2862999999999998</v>
      </c>
      <c r="BD1875" s="39">
        <f t="shared" si="559"/>
        <v>1.2500710267628306E-3</v>
      </c>
      <c r="BE1875" s="41">
        <v>44740</v>
      </c>
      <c r="BF1875">
        <v>11.4</v>
      </c>
      <c r="BG1875">
        <v>8.8157999999999994</v>
      </c>
      <c r="BH1875" s="39">
        <f t="shared" si="560"/>
        <v>0</v>
      </c>
      <c r="BI1875" s="41">
        <v>44740</v>
      </c>
      <c r="BJ1875">
        <v>1.37</v>
      </c>
      <c r="BK1875">
        <v>1.37</v>
      </c>
      <c r="BL1875" s="39">
        <f t="shared" si="561"/>
        <v>3.0075187969924838E-2</v>
      </c>
      <c r="BM1875" s="41">
        <v>44740</v>
      </c>
      <c r="BN1875">
        <v>8.99</v>
      </c>
      <c r="BO1875">
        <v>6.6284000000000001</v>
      </c>
      <c r="BP1875" s="46">
        <f t="shared" si="562"/>
        <v>-1.1151632056420671E-3</v>
      </c>
      <c r="BQ1875" s="41">
        <v>44740</v>
      </c>
      <c r="BR1875">
        <v>7.5</v>
      </c>
      <c r="BS1875">
        <v>6.9085999999999999</v>
      </c>
      <c r="BT1875" s="18">
        <f t="shared" si="563"/>
        <v>4.0256361813135319E-3</v>
      </c>
      <c r="BU1875" s="41">
        <v>44740</v>
      </c>
      <c r="BV1875">
        <v>4.95</v>
      </c>
      <c r="BW1875">
        <v>3.6133999999999999</v>
      </c>
      <c r="BX1875" s="39">
        <f t="shared" si="564"/>
        <v>-1.3944603629417362E-2</v>
      </c>
      <c r="BY1875" s="41">
        <v>45030</v>
      </c>
      <c r="BZ1875">
        <v>12.82</v>
      </c>
      <c r="CA1875">
        <v>9.9459</v>
      </c>
    </row>
    <row r="1876" spans="1:79">
      <c r="A1876" s="41">
        <v>44741</v>
      </c>
      <c r="B1876">
        <v>8.26</v>
      </c>
      <c r="C1876">
        <v>6.0084999999999997</v>
      </c>
      <c r="D1876" s="34">
        <f t="shared" si="550"/>
        <v>1.2164233819902458E-3</v>
      </c>
      <c r="E1876" s="41">
        <v>44741</v>
      </c>
      <c r="F1876">
        <v>1.62</v>
      </c>
      <c r="G1876">
        <v>1.62</v>
      </c>
      <c r="H1876" s="39">
        <f t="shared" si="551"/>
        <v>0</v>
      </c>
      <c r="L1876" s="38"/>
      <c r="M1876" s="41">
        <v>44741</v>
      </c>
      <c r="N1876">
        <v>4.92</v>
      </c>
      <c r="O1876">
        <v>4.1124000000000001</v>
      </c>
      <c r="P1876" s="43">
        <f t="shared" si="552"/>
        <v>0</v>
      </c>
      <c r="Q1876" s="41">
        <v>44741</v>
      </c>
      <c r="R1876">
        <v>2.13</v>
      </c>
      <c r="S1876">
        <v>1.7223999999999999</v>
      </c>
      <c r="T1876" s="39">
        <f t="shared" si="553"/>
        <v>1.4310111300865668E-2</v>
      </c>
      <c r="U1876" s="42">
        <v>44743.62533333333</v>
      </c>
      <c r="V1876" s="44">
        <v>8</v>
      </c>
      <c r="W1876" s="44">
        <v>6.7569999999999997</v>
      </c>
      <c r="X1876" s="43">
        <f t="shared" si="547"/>
        <v>0</v>
      </c>
      <c r="Y1876" s="42">
        <v>44743.62533333333</v>
      </c>
      <c r="Z1876" s="44">
        <v>9</v>
      </c>
      <c r="AA1876" s="44">
        <v>7.7</v>
      </c>
      <c r="AB1876" s="43">
        <f t="shared" si="548"/>
        <v>0</v>
      </c>
      <c r="AC1876" s="42">
        <v>44743.62533333333</v>
      </c>
      <c r="AD1876" s="44">
        <v>21.84</v>
      </c>
      <c r="AE1876" s="44">
        <v>19.553999999999998</v>
      </c>
      <c r="AF1876" s="43">
        <f t="shared" si="549"/>
        <v>0</v>
      </c>
      <c r="AG1876" s="41">
        <v>44741</v>
      </c>
      <c r="AH1876">
        <v>15.2</v>
      </c>
      <c r="AI1876">
        <v>6.5925000000000002</v>
      </c>
      <c r="AJ1876" s="39">
        <f t="shared" si="554"/>
        <v>0</v>
      </c>
      <c r="AK1876" s="45" t="s">
        <v>1401</v>
      </c>
      <c r="AL1876">
        <v>15.7</v>
      </c>
      <c r="AM1876">
        <v>12.150700000000001</v>
      </c>
      <c r="AN1876" s="39">
        <f t="shared" si="555"/>
        <v>-3.1748896582275278E-3</v>
      </c>
      <c r="AO1876" s="41">
        <v>44741</v>
      </c>
      <c r="AP1876">
        <v>7.9</v>
      </c>
      <c r="AQ1876">
        <v>7.2889999999999997</v>
      </c>
      <c r="AR1876" s="18">
        <f t="shared" si="556"/>
        <v>-1.2491193843819441E-2</v>
      </c>
      <c r="AS1876" s="41">
        <v>44741</v>
      </c>
      <c r="AT1876">
        <v>9.3000000000000007</v>
      </c>
      <c r="AU1876">
        <v>8.4116</v>
      </c>
      <c r="AV1876" s="39">
        <f t="shared" si="557"/>
        <v>0</v>
      </c>
      <c r="AW1876" s="41">
        <v>44741</v>
      </c>
      <c r="AX1876">
        <v>8.7799999999999994</v>
      </c>
      <c r="AY1876">
        <v>6.0095000000000001</v>
      </c>
      <c r="AZ1876" s="39">
        <f t="shared" si="558"/>
        <v>-2.2745384513215643E-3</v>
      </c>
      <c r="BA1876" s="41">
        <v>44741</v>
      </c>
      <c r="BB1876">
        <v>7.88</v>
      </c>
      <c r="BC1876">
        <v>5.2069999999999999</v>
      </c>
      <c r="BD1876" s="39">
        <f t="shared" si="559"/>
        <v>-1.5001040425250162E-2</v>
      </c>
      <c r="BE1876" s="41">
        <v>44741</v>
      </c>
      <c r="BF1876">
        <v>11.69</v>
      </c>
      <c r="BG1876">
        <v>9.0401000000000007</v>
      </c>
      <c r="BH1876" s="39">
        <f t="shared" si="560"/>
        <v>2.5442954694979616E-2</v>
      </c>
      <c r="BI1876" s="41">
        <v>44741</v>
      </c>
      <c r="BJ1876">
        <v>1.4</v>
      </c>
      <c r="BK1876">
        <v>1.4</v>
      </c>
      <c r="BL1876" s="39">
        <f t="shared" si="561"/>
        <v>2.1897810218977957E-2</v>
      </c>
      <c r="BM1876" s="41">
        <v>44741</v>
      </c>
      <c r="BN1876">
        <v>9</v>
      </c>
      <c r="BO1876">
        <v>6.6357999999999997</v>
      </c>
      <c r="BP1876" s="46">
        <f t="shared" si="562"/>
        <v>1.1164081829701932E-3</v>
      </c>
      <c r="BQ1876" s="41">
        <v>44741</v>
      </c>
      <c r="BR1876">
        <v>7.47</v>
      </c>
      <c r="BS1876">
        <v>6.8808999999999996</v>
      </c>
      <c r="BT1876" s="18">
        <f t="shared" si="563"/>
        <v>-4.0094954115161216E-3</v>
      </c>
      <c r="BU1876" s="41">
        <v>44741</v>
      </c>
      <c r="BV1876">
        <v>4.95</v>
      </c>
      <c r="BW1876">
        <v>3.6133999999999999</v>
      </c>
      <c r="BX1876" s="39">
        <f t="shared" si="564"/>
        <v>0</v>
      </c>
      <c r="BY1876" s="41">
        <v>45033</v>
      </c>
      <c r="BZ1876">
        <v>12.9</v>
      </c>
      <c r="CA1876">
        <v>10.007999999999999</v>
      </c>
    </row>
    <row r="1877" spans="1:79">
      <c r="A1877" s="41">
        <v>44742</v>
      </c>
      <c r="B1877">
        <v>8.2899999999999991</v>
      </c>
      <c r="C1877">
        <v>6.0303000000000004</v>
      </c>
      <c r="D1877" s="34">
        <f t="shared" si="550"/>
        <v>3.628193392693802E-3</v>
      </c>
      <c r="E1877" s="41">
        <v>44742</v>
      </c>
      <c r="F1877">
        <v>1.6</v>
      </c>
      <c r="G1877">
        <v>1.6</v>
      </c>
      <c r="H1877" s="39">
        <f t="shared" si="551"/>
        <v>-1.2345679012345689E-2</v>
      </c>
      <c r="L1877" s="38"/>
      <c r="M1877" s="41">
        <v>44742</v>
      </c>
      <c r="N1877">
        <v>4.9000000000000004</v>
      </c>
      <c r="O1877">
        <v>4.0956999999999999</v>
      </c>
      <c r="P1877" s="43">
        <f t="shared" si="552"/>
        <v>-4.0608890185779983E-3</v>
      </c>
      <c r="Q1877" s="41">
        <v>44742</v>
      </c>
      <c r="R1877">
        <v>2.13</v>
      </c>
      <c r="S1877">
        <v>1.7223999999999999</v>
      </c>
      <c r="T1877" s="39">
        <f t="shared" si="553"/>
        <v>0</v>
      </c>
      <c r="U1877" s="42">
        <v>44746.62533333333</v>
      </c>
      <c r="V1877" s="44">
        <v>8</v>
      </c>
      <c r="W1877" s="44">
        <v>6.7569999999999997</v>
      </c>
      <c r="X1877" s="43">
        <f t="shared" ref="X1877:X1940" si="565">(W1877-W1876)/W1876</f>
        <v>0</v>
      </c>
      <c r="Y1877" s="42">
        <v>44746.62533333333</v>
      </c>
      <c r="Z1877" s="44">
        <v>9</v>
      </c>
      <c r="AA1877" s="44">
        <v>7.7</v>
      </c>
      <c r="AB1877" s="43">
        <f t="shared" ref="AB1877:AB1940" si="566">(AA1877-AA1876)/AA1876</f>
        <v>0</v>
      </c>
      <c r="AC1877" s="42">
        <v>44746.62533333333</v>
      </c>
      <c r="AD1877" s="44">
        <v>21.99</v>
      </c>
      <c r="AE1877" s="44">
        <v>19.689</v>
      </c>
      <c r="AF1877" s="43">
        <f t="shared" ref="AF1877:AF1940" si="567">(AE1877-AE1876)/AE1876</f>
        <v>6.9039582694078745E-3</v>
      </c>
      <c r="AG1877" s="41">
        <v>44742</v>
      </c>
      <c r="AH1877">
        <v>15.2</v>
      </c>
      <c r="AI1877">
        <v>6.5925000000000002</v>
      </c>
      <c r="AJ1877" s="39">
        <f t="shared" si="554"/>
        <v>0</v>
      </c>
      <c r="AK1877" s="45" t="s">
        <v>1402</v>
      </c>
      <c r="AL1877">
        <v>15.74</v>
      </c>
      <c r="AM1877">
        <v>12.181699999999999</v>
      </c>
      <c r="AN1877" s="39">
        <f t="shared" si="555"/>
        <v>2.5512933411242812E-3</v>
      </c>
      <c r="AO1877" s="41">
        <v>44742</v>
      </c>
      <c r="AP1877">
        <v>7.9</v>
      </c>
      <c r="AQ1877">
        <v>7.2889999999999997</v>
      </c>
      <c r="AR1877" s="18">
        <f t="shared" si="556"/>
        <v>0</v>
      </c>
      <c r="AS1877" s="41">
        <v>44742</v>
      </c>
      <c r="AT1877">
        <v>9</v>
      </c>
      <c r="AU1877">
        <v>8.1402999999999999</v>
      </c>
      <c r="AV1877" s="39">
        <f t="shared" si="557"/>
        <v>-3.2253079081268739E-2</v>
      </c>
      <c r="AW1877" s="41">
        <v>44742</v>
      </c>
      <c r="AX1877">
        <v>8.85</v>
      </c>
      <c r="AY1877">
        <v>6.0574000000000003</v>
      </c>
      <c r="AZ1877" s="39">
        <f t="shared" si="558"/>
        <v>7.970713037690369E-3</v>
      </c>
      <c r="BA1877" s="41">
        <v>44742</v>
      </c>
      <c r="BB1877">
        <v>7.87</v>
      </c>
      <c r="BC1877">
        <v>5.2004000000000001</v>
      </c>
      <c r="BD1877" s="39">
        <f t="shared" si="559"/>
        <v>-1.2675244862684304E-3</v>
      </c>
      <c r="BE1877" s="41">
        <v>44742</v>
      </c>
      <c r="BF1877">
        <v>11.5</v>
      </c>
      <c r="BG1877">
        <v>9.4316999999999993</v>
      </c>
      <c r="BH1877" s="39">
        <f t="shared" si="560"/>
        <v>4.3318104888220105E-2</v>
      </c>
      <c r="BI1877" s="41">
        <v>44742</v>
      </c>
      <c r="BJ1877">
        <v>1.44</v>
      </c>
      <c r="BK1877">
        <v>1.44</v>
      </c>
      <c r="BL1877" s="39">
        <f t="shared" si="561"/>
        <v>2.8571428571428598E-2</v>
      </c>
      <c r="BM1877" s="41">
        <v>44742</v>
      </c>
      <c r="BN1877">
        <v>9</v>
      </c>
      <c r="BO1877">
        <v>6.6357999999999997</v>
      </c>
      <c r="BP1877" s="46">
        <f t="shared" si="562"/>
        <v>0</v>
      </c>
      <c r="BQ1877" s="41">
        <v>44742</v>
      </c>
      <c r="BR1877">
        <v>7.47</v>
      </c>
      <c r="BS1877">
        <v>6.8808999999999996</v>
      </c>
      <c r="BT1877" s="18">
        <f t="shared" si="563"/>
        <v>0</v>
      </c>
      <c r="BU1877" s="41">
        <v>44742</v>
      </c>
      <c r="BV1877">
        <v>4.99</v>
      </c>
      <c r="BW1877">
        <v>3.6425999999999998</v>
      </c>
      <c r="BX1877" s="39">
        <f t="shared" si="564"/>
        <v>8.0810317152819767E-3</v>
      </c>
      <c r="BY1877" s="41">
        <v>45034</v>
      </c>
      <c r="BZ1877">
        <v>12.9</v>
      </c>
      <c r="CA1877">
        <v>10.007999999999999</v>
      </c>
    </row>
    <row r="1878" spans="1:79">
      <c r="A1878" s="41">
        <v>44743</v>
      </c>
      <c r="B1878">
        <v>8.2899999999999991</v>
      </c>
      <c r="C1878">
        <v>6.0303000000000004</v>
      </c>
      <c r="D1878" s="34">
        <f t="shared" si="550"/>
        <v>0</v>
      </c>
      <c r="E1878" s="41">
        <v>44743</v>
      </c>
      <c r="F1878">
        <v>1.6</v>
      </c>
      <c r="G1878">
        <v>1.6</v>
      </c>
      <c r="H1878" s="39">
        <f t="shared" si="551"/>
        <v>0</v>
      </c>
      <c r="L1878" s="38"/>
      <c r="M1878" s="41">
        <v>44743</v>
      </c>
      <c r="N1878">
        <v>4.92</v>
      </c>
      <c r="O1878">
        <v>4.1124000000000001</v>
      </c>
      <c r="P1878" s="43">
        <f t="shared" si="552"/>
        <v>4.0774470786434942E-3</v>
      </c>
      <c r="Q1878" s="41">
        <v>44743</v>
      </c>
      <c r="R1878">
        <v>2.12</v>
      </c>
      <c r="S1878">
        <v>1.7142999999999999</v>
      </c>
      <c r="T1878" s="39">
        <f t="shared" si="553"/>
        <v>-4.7027403622851814E-3</v>
      </c>
      <c r="U1878" s="42">
        <v>44747.62533333333</v>
      </c>
      <c r="V1878" s="44">
        <v>8</v>
      </c>
      <c r="W1878" s="44">
        <v>6.7569999999999997</v>
      </c>
      <c r="X1878" s="43">
        <f t="shared" si="565"/>
        <v>0</v>
      </c>
      <c r="Y1878" s="42">
        <v>44747.62533333333</v>
      </c>
      <c r="Z1878" s="44">
        <v>9</v>
      </c>
      <c r="AA1878" s="44">
        <v>7.7</v>
      </c>
      <c r="AB1878" s="43">
        <f t="shared" si="566"/>
        <v>0</v>
      </c>
      <c r="AC1878" s="42">
        <v>44747.62533333333</v>
      </c>
      <c r="AD1878" s="44">
        <v>21.99</v>
      </c>
      <c r="AE1878" s="44">
        <v>19.689</v>
      </c>
      <c r="AF1878" s="43">
        <f t="shared" si="567"/>
        <v>0</v>
      </c>
      <c r="AG1878" s="41">
        <v>44743</v>
      </c>
      <c r="AH1878">
        <v>15</v>
      </c>
      <c r="AI1878">
        <v>6.5057</v>
      </c>
      <c r="AJ1878" s="39">
        <f t="shared" si="554"/>
        <v>-1.3166477057262071E-2</v>
      </c>
      <c r="AK1878" s="45">
        <v>44568</v>
      </c>
      <c r="AL1878">
        <v>15.55</v>
      </c>
      <c r="AM1878">
        <v>12.034599999999999</v>
      </c>
      <c r="AN1878" s="39">
        <f t="shared" si="555"/>
        <v>-1.207549028460724E-2</v>
      </c>
      <c r="AO1878" s="41">
        <v>44743</v>
      </c>
      <c r="AP1878">
        <v>8</v>
      </c>
      <c r="AQ1878">
        <v>7.3811999999999998</v>
      </c>
      <c r="AR1878" s="18">
        <f t="shared" si="556"/>
        <v>1.2649197420771034E-2</v>
      </c>
      <c r="AS1878" s="41">
        <v>44743</v>
      </c>
      <c r="AT1878">
        <v>9.1</v>
      </c>
      <c r="AU1878">
        <v>8.2307000000000006</v>
      </c>
      <c r="AV1878" s="39">
        <f t="shared" si="557"/>
        <v>1.1105241821554574E-2</v>
      </c>
      <c r="AW1878" s="41">
        <v>44743</v>
      </c>
      <c r="AX1878">
        <v>8.8000000000000007</v>
      </c>
      <c r="AY1878">
        <v>6.0232000000000001</v>
      </c>
      <c r="AZ1878" s="39">
        <f t="shared" si="558"/>
        <v>-5.6459867269786097E-3</v>
      </c>
      <c r="BA1878" s="41">
        <v>44743</v>
      </c>
      <c r="BB1878">
        <v>7.87</v>
      </c>
      <c r="BC1878">
        <v>5.2004000000000001</v>
      </c>
      <c r="BD1878" s="39">
        <f t="shared" si="559"/>
        <v>0</v>
      </c>
      <c r="BE1878" s="41">
        <v>44743</v>
      </c>
      <c r="BF1878">
        <v>11.5</v>
      </c>
      <c r="BG1878">
        <v>9.4316999999999993</v>
      </c>
      <c r="BH1878" s="39">
        <f t="shared" si="560"/>
        <v>0</v>
      </c>
      <c r="BI1878" s="41">
        <v>44743</v>
      </c>
      <c r="BJ1878">
        <v>1.45</v>
      </c>
      <c r="BK1878">
        <v>1.45</v>
      </c>
      <c r="BL1878" s="39">
        <f t="shared" si="561"/>
        <v>6.944444444444451E-3</v>
      </c>
      <c r="BM1878" s="41">
        <v>44743</v>
      </c>
      <c r="BN1878">
        <v>9.1</v>
      </c>
      <c r="BO1878">
        <v>6.7095000000000002</v>
      </c>
      <c r="BP1878" s="46">
        <f t="shared" si="562"/>
        <v>1.1106422737273658E-2</v>
      </c>
      <c r="BQ1878" s="41">
        <v>44743</v>
      </c>
      <c r="BR1878">
        <v>7.46</v>
      </c>
      <c r="BS1878">
        <v>6.8716999999999997</v>
      </c>
      <c r="BT1878" s="18">
        <f t="shared" si="563"/>
        <v>-1.3370343995698056E-3</v>
      </c>
      <c r="BU1878" s="41">
        <v>44743</v>
      </c>
      <c r="BV1878">
        <v>4.9800000000000004</v>
      </c>
      <c r="BW1878">
        <v>3.6353</v>
      </c>
      <c r="BX1878" s="39">
        <f t="shared" si="564"/>
        <v>-2.0040630319002532E-3</v>
      </c>
      <c r="BY1878" s="41">
        <v>45035</v>
      </c>
      <c r="BZ1878">
        <v>13.1</v>
      </c>
      <c r="CA1878">
        <v>10.1632</v>
      </c>
    </row>
    <row r="1879" spans="1:79">
      <c r="A1879" s="41">
        <v>44746</v>
      </c>
      <c r="B1879">
        <v>8.2799999999999994</v>
      </c>
      <c r="C1879">
        <v>6.0229999999999997</v>
      </c>
      <c r="D1879" s="34">
        <f t="shared" si="550"/>
        <v>-1.2105533721374973E-3</v>
      </c>
      <c r="E1879" s="41">
        <v>44746</v>
      </c>
      <c r="F1879">
        <v>1.53</v>
      </c>
      <c r="G1879">
        <v>1.53</v>
      </c>
      <c r="H1879" s="39">
        <f t="shared" si="551"/>
        <v>-4.3750000000000039E-2</v>
      </c>
      <c r="L1879" s="38"/>
      <c r="M1879" s="41">
        <v>44746</v>
      </c>
      <c r="N1879">
        <v>4.92</v>
      </c>
      <c r="O1879">
        <v>4.1124000000000001</v>
      </c>
      <c r="P1879" s="43">
        <f t="shared" si="552"/>
        <v>0</v>
      </c>
      <c r="Q1879" s="41">
        <v>44746</v>
      </c>
      <c r="R1879">
        <v>2.12</v>
      </c>
      <c r="S1879">
        <v>1.7142999999999999</v>
      </c>
      <c r="T1879" s="39">
        <f t="shared" si="553"/>
        <v>0</v>
      </c>
      <c r="U1879" s="42">
        <v>44748.62533333333</v>
      </c>
      <c r="V1879" s="44">
        <v>8</v>
      </c>
      <c r="W1879" s="44">
        <v>6.7569999999999997</v>
      </c>
      <c r="X1879" s="43">
        <f t="shared" si="565"/>
        <v>0</v>
      </c>
      <c r="Y1879" s="42">
        <v>44748.62533333333</v>
      </c>
      <c r="Z1879" s="44">
        <v>9.4</v>
      </c>
      <c r="AA1879" s="44">
        <v>8.0419999999999998</v>
      </c>
      <c r="AB1879" s="43">
        <f t="shared" si="566"/>
        <v>4.4415584415584367E-2</v>
      </c>
      <c r="AC1879" s="42">
        <v>44748.62533333333</v>
      </c>
      <c r="AD1879" s="44">
        <v>21.99</v>
      </c>
      <c r="AE1879" s="44">
        <v>19.689</v>
      </c>
      <c r="AF1879" s="43">
        <f t="shared" si="567"/>
        <v>0</v>
      </c>
      <c r="AG1879" s="41">
        <v>44746</v>
      </c>
      <c r="AH1879">
        <v>15</v>
      </c>
      <c r="AI1879">
        <v>6.5057</v>
      </c>
      <c r="AJ1879" s="39">
        <f t="shared" si="554"/>
        <v>0</v>
      </c>
      <c r="AK1879" s="45">
        <v>44658</v>
      </c>
      <c r="AL1879">
        <v>15.7</v>
      </c>
      <c r="AM1879">
        <v>12.150700000000001</v>
      </c>
      <c r="AN1879" s="39">
        <f t="shared" si="555"/>
        <v>9.6471839529358033E-3</v>
      </c>
      <c r="AO1879" s="41">
        <v>44746</v>
      </c>
      <c r="AP1879">
        <v>8</v>
      </c>
      <c r="AQ1879">
        <v>7.3811999999999998</v>
      </c>
      <c r="AR1879" s="18">
        <f t="shared" si="556"/>
        <v>0</v>
      </c>
      <c r="AS1879" s="41">
        <v>44746</v>
      </c>
      <c r="AT1879">
        <v>9.1999999999999993</v>
      </c>
      <c r="AU1879">
        <v>8.3211999999999993</v>
      </c>
      <c r="AV1879" s="39">
        <f t="shared" si="557"/>
        <v>1.0995419587641232E-2</v>
      </c>
      <c r="AW1879" s="41">
        <v>44746</v>
      </c>
      <c r="AX1879">
        <v>8.8000000000000007</v>
      </c>
      <c r="AY1879">
        <v>6.0232000000000001</v>
      </c>
      <c r="AZ1879" s="39">
        <f t="shared" si="558"/>
        <v>0</v>
      </c>
      <c r="BA1879" s="41">
        <v>44746</v>
      </c>
      <c r="BB1879">
        <v>7.6</v>
      </c>
      <c r="BC1879">
        <v>5.0220000000000002</v>
      </c>
      <c r="BD1879" s="39">
        <f t="shared" si="559"/>
        <v>-3.4305053457426328E-2</v>
      </c>
      <c r="BE1879" s="41">
        <v>44746</v>
      </c>
      <c r="BF1879">
        <v>11.6</v>
      </c>
      <c r="BG1879">
        <v>9.5137</v>
      </c>
      <c r="BH1879" s="39">
        <f t="shared" si="560"/>
        <v>8.6940848415450814E-3</v>
      </c>
      <c r="BI1879" s="41">
        <v>44746</v>
      </c>
      <c r="BJ1879">
        <v>1.53</v>
      </c>
      <c r="BK1879">
        <v>1.53</v>
      </c>
      <c r="BL1879" s="39">
        <f t="shared" si="561"/>
        <v>5.5172413793103496E-2</v>
      </c>
      <c r="BM1879" s="41">
        <v>44746</v>
      </c>
      <c r="BN1879">
        <v>9.2100000000000009</v>
      </c>
      <c r="BO1879">
        <v>6.7906000000000004</v>
      </c>
      <c r="BP1879" s="46">
        <f t="shared" si="562"/>
        <v>1.2087338847902253E-2</v>
      </c>
      <c r="BQ1879" s="41">
        <v>44746</v>
      </c>
      <c r="BR1879">
        <v>7.45</v>
      </c>
      <c r="BS1879">
        <v>6.8624999999999998</v>
      </c>
      <c r="BT1879" s="18">
        <f t="shared" si="563"/>
        <v>-1.3388244539196815E-3</v>
      </c>
      <c r="BU1879" s="41">
        <v>44746</v>
      </c>
      <c r="BV1879">
        <v>4.9800000000000004</v>
      </c>
      <c r="BW1879">
        <v>3.6353</v>
      </c>
      <c r="BX1879" s="39">
        <f t="shared" si="564"/>
        <v>0</v>
      </c>
      <c r="BY1879" s="41">
        <v>45036</v>
      </c>
      <c r="BZ1879">
        <v>13.09</v>
      </c>
      <c r="CA1879">
        <v>10.1554</v>
      </c>
    </row>
    <row r="1880" spans="1:79">
      <c r="A1880" s="41">
        <v>44747</v>
      </c>
      <c r="B1880">
        <v>8.23</v>
      </c>
      <c r="C1880">
        <v>5.9866000000000001</v>
      </c>
      <c r="D1880" s="34">
        <f t="shared" si="550"/>
        <v>-6.0434999169848161E-3</v>
      </c>
      <c r="E1880" s="41">
        <v>44747</v>
      </c>
      <c r="F1880">
        <v>1.5</v>
      </c>
      <c r="G1880">
        <v>1.5</v>
      </c>
      <c r="H1880" s="39">
        <f t="shared" si="551"/>
        <v>-1.9607843137254919E-2</v>
      </c>
      <c r="L1880" s="38"/>
      <c r="M1880" s="41">
        <v>44747</v>
      </c>
      <c r="N1880">
        <v>4.92</v>
      </c>
      <c r="O1880">
        <v>4.1124000000000001</v>
      </c>
      <c r="P1880" s="43">
        <f t="shared" si="552"/>
        <v>0</v>
      </c>
      <c r="Q1880" s="41">
        <v>44747</v>
      </c>
      <c r="R1880">
        <v>2.12</v>
      </c>
      <c r="S1880">
        <v>1.7142999999999999</v>
      </c>
      <c r="T1880" s="39">
        <f t="shared" si="553"/>
        <v>0</v>
      </c>
      <c r="U1880" s="42">
        <v>44749.62533333333</v>
      </c>
      <c r="V1880" s="44">
        <v>8</v>
      </c>
      <c r="W1880" s="44">
        <v>6.7569999999999997</v>
      </c>
      <c r="X1880" s="43">
        <f t="shared" si="565"/>
        <v>0</v>
      </c>
      <c r="Y1880" s="42">
        <v>44749.62533333333</v>
      </c>
      <c r="Z1880" s="44">
        <v>9.5</v>
      </c>
      <c r="AA1880" s="44">
        <v>8.1280000000000001</v>
      </c>
      <c r="AB1880" s="43">
        <f t="shared" si="566"/>
        <v>1.0693857249440475E-2</v>
      </c>
      <c r="AC1880" s="42">
        <v>44749.62533333333</v>
      </c>
      <c r="AD1880" s="44">
        <v>21.99</v>
      </c>
      <c r="AE1880" s="44">
        <v>19.689</v>
      </c>
      <c r="AF1880" s="43">
        <f t="shared" si="567"/>
        <v>0</v>
      </c>
      <c r="AG1880" s="41">
        <v>44747</v>
      </c>
      <c r="AH1880">
        <v>15</v>
      </c>
      <c r="AI1880">
        <v>6.5057</v>
      </c>
      <c r="AJ1880" s="39">
        <f t="shared" si="554"/>
        <v>0</v>
      </c>
      <c r="AK1880" s="45">
        <v>44688</v>
      </c>
      <c r="AL1880">
        <v>15.6</v>
      </c>
      <c r="AM1880">
        <v>12.0733</v>
      </c>
      <c r="AN1880" s="39">
        <f t="shared" si="555"/>
        <v>-6.3700033742912585E-3</v>
      </c>
      <c r="AO1880" s="41">
        <v>44747</v>
      </c>
      <c r="AP1880">
        <v>8</v>
      </c>
      <c r="AQ1880">
        <v>7.3811999999999998</v>
      </c>
      <c r="AR1880" s="18">
        <f t="shared" si="556"/>
        <v>0</v>
      </c>
      <c r="AS1880" s="41">
        <v>44747</v>
      </c>
      <c r="AT1880">
        <v>9.1999999999999993</v>
      </c>
      <c r="AU1880">
        <v>8.3211999999999993</v>
      </c>
      <c r="AV1880" s="39">
        <f t="shared" si="557"/>
        <v>0</v>
      </c>
      <c r="AW1880" s="41">
        <v>44747</v>
      </c>
      <c r="AX1880">
        <v>8.6999999999999993</v>
      </c>
      <c r="AY1880">
        <v>5.9546999999999999</v>
      </c>
      <c r="AZ1880" s="39">
        <f t="shared" si="558"/>
        <v>-1.137269225660782E-2</v>
      </c>
      <c r="BA1880" s="41">
        <v>44747</v>
      </c>
      <c r="BB1880">
        <v>7.5</v>
      </c>
      <c r="BC1880">
        <v>4.9558999999999997</v>
      </c>
      <c r="BD1880" s="39">
        <f t="shared" si="559"/>
        <v>-1.3162086818000894E-2</v>
      </c>
      <c r="BE1880" s="41">
        <v>44747</v>
      </c>
      <c r="BF1880">
        <v>11.7</v>
      </c>
      <c r="BG1880">
        <v>9.5957000000000008</v>
      </c>
      <c r="BH1880" s="39">
        <f t="shared" si="560"/>
        <v>8.6191492269044358E-3</v>
      </c>
      <c r="BI1880" s="41">
        <v>44747</v>
      </c>
      <c r="BJ1880">
        <v>1.57</v>
      </c>
      <c r="BK1880">
        <v>1.57</v>
      </c>
      <c r="BL1880" s="39">
        <f t="shared" si="561"/>
        <v>2.6143790849673224E-2</v>
      </c>
      <c r="BM1880" s="41">
        <v>44747</v>
      </c>
      <c r="BN1880">
        <v>9.2899999999999991</v>
      </c>
      <c r="BO1880">
        <v>6.8495999999999997</v>
      </c>
      <c r="BP1880" s="46">
        <f t="shared" si="562"/>
        <v>8.6884811356874609E-3</v>
      </c>
      <c r="BQ1880" s="41">
        <v>44747</v>
      </c>
      <c r="BR1880">
        <v>7.36</v>
      </c>
      <c r="BS1880">
        <v>6.7796000000000003</v>
      </c>
      <c r="BT1880" s="18">
        <f t="shared" si="563"/>
        <v>-1.2080145719489914E-2</v>
      </c>
      <c r="BU1880" s="41">
        <v>44747</v>
      </c>
      <c r="BV1880">
        <v>4.95</v>
      </c>
      <c r="BW1880">
        <v>3.6133999999999999</v>
      </c>
      <c r="BX1880" s="39">
        <f t="shared" si="564"/>
        <v>-6.0242620966632823E-3</v>
      </c>
      <c r="BY1880" s="41">
        <v>45040</v>
      </c>
      <c r="BZ1880">
        <v>12.85</v>
      </c>
      <c r="CA1880">
        <v>9.9692000000000007</v>
      </c>
    </row>
    <row r="1881" spans="1:79">
      <c r="A1881" s="41">
        <v>44748</v>
      </c>
      <c r="B1881">
        <v>8.2200000000000006</v>
      </c>
      <c r="C1881">
        <v>5.9794</v>
      </c>
      <c r="D1881" s="34">
        <f t="shared" si="550"/>
        <v>-1.2026859987305141E-3</v>
      </c>
      <c r="E1881" s="41">
        <v>44748</v>
      </c>
      <c r="F1881">
        <v>1.5</v>
      </c>
      <c r="G1881">
        <v>1.5</v>
      </c>
      <c r="H1881" s="39">
        <f t="shared" si="551"/>
        <v>0</v>
      </c>
      <c r="L1881" s="38"/>
      <c r="M1881" s="41">
        <v>44748</v>
      </c>
      <c r="N1881">
        <v>4.9000000000000004</v>
      </c>
      <c r="O1881">
        <v>4.0956999999999999</v>
      </c>
      <c r="P1881" s="43">
        <f t="shared" si="552"/>
        <v>-4.0608890185779983E-3</v>
      </c>
      <c r="Q1881" s="41">
        <v>44748</v>
      </c>
      <c r="R1881">
        <v>2.12</v>
      </c>
      <c r="S1881">
        <v>1.7142999999999999</v>
      </c>
      <c r="T1881" s="39">
        <f t="shared" si="553"/>
        <v>0</v>
      </c>
      <c r="U1881" s="42">
        <v>44750.62533333333</v>
      </c>
      <c r="V1881" s="44">
        <v>7.81</v>
      </c>
      <c r="W1881" s="44">
        <v>6.5960000000000001</v>
      </c>
      <c r="X1881" s="43">
        <f t="shared" si="565"/>
        <v>-2.3827142222879915E-2</v>
      </c>
      <c r="Y1881" s="42">
        <v>44750.62533333333</v>
      </c>
      <c r="Z1881" s="44">
        <v>9.5</v>
      </c>
      <c r="AA1881" s="44">
        <v>8.1280000000000001</v>
      </c>
      <c r="AB1881" s="43">
        <f t="shared" si="566"/>
        <v>0</v>
      </c>
      <c r="AC1881" s="42">
        <v>44750.62533333333</v>
      </c>
      <c r="AD1881" s="44">
        <v>21.99</v>
      </c>
      <c r="AE1881" s="44">
        <v>19.689</v>
      </c>
      <c r="AF1881" s="43">
        <f t="shared" si="567"/>
        <v>0</v>
      </c>
      <c r="AG1881" s="41">
        <v>44748</v>
      </c>
      <c r="AH1881">
        <v>15</v>
      </c>
      <c r="AI1881">
        <v>6.5057</v>
      </c>
      <c r="AJ1881" s="39">
        <f t="shared" si="554"/>
        <v>0</v>
      </c>
      <c r="AK1881" s="45">
        <v>44719</v>
      </c>
      <c r="AL1881">
        <v>15.64</v>
      </c>
      <c r="AM1881">
        <v>12.1043</v>
      </c>
      <c r="AN1881" s="39">
        <f t="shared" si="555"/>
        <v>2.5676492756744702E-3</v>
      </c>
      <c r="AO1881" s="41">
        <v>44748</v>
      </c>
      <c r="AP1881">
        <v>8</v>
      </c>
      <c r="AQ1881">
        <v>7.3811999999999998</v>
      </c>
      <c r="AR1881" s="18">
        <f t="shared" si="556"/>
        <v>0</v>
      </c>
      <c r="AS1881" s="41">
        <v>44748</v>
      </c>
      <c r="AT1881">
        <v>9.1999999999999993</v>
      </c>
      <c r="AU1881">
        <v>8.3211999999999993</v>
      </c>
      <c r="AV1881" s="39">
        <f t="shared" si="557"/>
        <v>0</v>
      </c>
      <c r="AW1881" s="41">
        <v>44748</v>
      </c>
      <c r="AX1881">
        <v>8.75</v>
      </c>
      <c r="AY1881">
        <v>5.9889000000000001</v>
      </c>
      <c r="AZ1881" s="39">
        <f t="shared" si="558"/>
        <v>5.743362386014448E-3</v>
      </c>
      <c r="BA1881" s="41">
        <v>44748</v>
      </c>
      <c r="BB1881">
        <v>6.62</v>
      </c>
      <c r="BC1881">
        <v>4.8893000000000004</v>
      </c>
      <c r="BD1881" s="39">
        <f t="shared" si="559"/>
        <v>-1.3438527815331086E-2</v>
      </c>
      <c r="BE1881" s="41">
        <v>44748</v>
      </c>
      <c r="BF1881">
        <v>11.5</v>
      </c>
      <c r="BG1881">
        <v>9.4316999999999993</v>
      </c>
      <c r="BH1881" s="39">
        <f t="shared" si="560"/>
        <v>-1.7090988672009491E-2</v>
      </c>
      <c r="BI1881" s="41">
        <v>44748</v>
      </c>
      <c r="BJ1881">
        <v>1.63</v>
      </c>
      <c r="BK1881">
        <v>1.63</v>
      </c>
      <c r="BL1881" s="39">
        <f t="shared" si="561"/>
        <v>3.8216560509554034E-2</v>
      </c>
      <c r="BM1881" s="41">
        <v>44748</v>
      </c>
      <c r="BN1881">
        <v>9.3800000000000008</v>
      </c>
      <c r="BO1881">
        <v>6.9158999999999997</v>
      </c>
      <c r="BP1881" s="46">
        <f t="shared" si="562"/>
        <v>9.6793973370707821E-3</v>
      </c>
      <c r="BQ1881" s="41">
        <v>44748</v>
      </c>
      <c r="BR1881">
        <v>7.47</v>
      </c>
      <c r="BS1881">
        <v>6.8808999999999996</v>
      </c>
      <c r="BT1881" s="18">
        <f t="shared" si="563"/>
        <v>1.4941884476960186E-2</v>
      </c>
      <c r="BU1881" s="41">
        <v>44748</v>
      </c>
      <c r="BV1881">
        <v>4.95</v>
      </c>
      <c r="BW1881">
        <v>3.6133999999999999</v>
      </c>
      <c r="BX1881" s="39">
        <f t="shared" si="564"/>
        <v>0</v>
      </c>
      <c r="BY1881" s="41">
        <v>45041</v>
      </c>
      <c r="BZ1881">
        <v>13.05</v>
      </c>
      <c r="CA1881">
        <v>10.1244</v>
      </c>
    </row>
    <row r="1882" spans="1:79">
      <c r="A1882" s="41">
        <v>44749</v>
      </c>
      <c r="B1882">
        <v>8.2799999999999994</v>
      </c>
      <c r="C1882">
        <v>6.0229999999999997</v>
      </c>
      <c r="D1882" s="34">
        <f t="shared" si="550"/>
        <v>7.2917015085124997E-3</v>
      </c>
      <c r="E1882" s="41">
        <v>44749</v>
      </c>
      <c r="F1882">
        <v>1.5</v>
      </c>
      <c r="G1882">
        <v>1.5</v>
      </c>
      <c r="H1882" s="39">
        <f t="shared" si="551"/>
        <v>0</v>
      </c>
      <c r="L1882" s="38"/>
      <c r="M1882" s="41">
        <v>44749</v>
      </c>
      <c r="N1882">
        <v>4.9000000000000004</v>
      </c>
      <c r="O1882">
        <v>4.0956999999999999</v>
      </c>
      <c r="P1882" s="43">
        <f t="shared" si="552"/>
        <v>0</v>
      </c>
      <c r="Q1882" s="41">
        <v>44749</v>
      </c>
      <c r="R1882">
        <v>2.14</v>
      </c>
      <c r="S1882">
        <v>1.7304999999999999</v>
      </c>
      <c r="T1882" s="39">
        <f t="shared" si="553"/>
        <v>9.4499212506562406E-3</v>
      </c>
      <c r="U1882" s="42">
        <v>44753.62533333333</v>
      </c>
      <c r="V1882" s="44">
        <v>7.81</v>
      </c>
      <c r="W1882" s="44">
        <v>6.5960000000000001</v>
      </c>
      <c r="X1882" s="43">
        <f t="shared" si="565"/>
        <v>0</v>
      </c>
      <c r="Y1882" s="42">
        <v>44753.62533333333</v>
      </c>
      <c r="Z1882" s="44">
        <v>9.5</v>
      </c>
      <c r="AA1882" s="44">
        <v>8.1280000000000001</v>
      </c>
      <c r="AB1882" s="43">
        <f t="shared" si="566"/>
        <v>0</v>
      </c>
      <c r="AC1882" s="42">
        <v>44753.62533333333</v>
      </c>
      <c r="AD1882" s="44">
        <v>21.99</v>
      </c>
      <c r="AE1882" s="44">
        <v>19.689</v>
      </c>
      <c r="AF1882" s="43">
        <f t="shared" si="567"/>
        <v>0</v>
      </c>
      <c r="AG1882" s="41">
        <v>44749</v>
      </c>
      <c r="AH1882">
        <v>15</v>
      </c>
      <c r="AI1882">
        <v>6.5057</v>
      </c>
      <c r="AJ1882" s="39">
        <f t="shared" si="554"/>
        <v>0</v>
      </c>
      <c r="AK1882" s="45">
        <v>44749</v>
      </c>
      <c r="AL1882">
        <v>15.45</v>
      </c>
      <c r="AM1882">
        <v>11.9572</v>
      </c>
      <c r="AN1882" s="39">
        <f t="shared" si="555"/>
        <v>-1.2152706063134589E-2</v>
      </c>
      <c r="AO1882" s="41">
        <v>44749</v>
      </c>
      <c r="AP1882">
        <v>8</v>
      </c>
      <c r="AQ1882">
        <v>7.3811999999999998</v>
      </c>
      <c r="AR1882" s="18">
        <f t="shared" si="556"/>
        <v>0</v>
      </c>
      <c r="AS1882" s="41">
        <v>44749</v>
      </c>
      <c r="AT1882">
        <v>9.1999999999999993</v>
      </c>
      <c r="AU1882">
        <v>8.3211999999999993</v>
      </c>
      <c r="AV1882" s="39">
        <f t="shared" si="557"/>
        <v>0</v>
      </c>
      <c r="AW1882" s="41">
        <v>44749</v>
      </c>
      <c r="AX1882">
        <v>8.8000000000000007</v>
      </c>
      <c r="AY1882">
        <v>6.0232000000000001</v>
      </c>
      <c r="AZ1882" s="39">
        <f t="shared" si="558"/>
        <v>5.727262101554542E-3</v>
      </c>
      <c r="BA1882" s="41">
        <v>44749</v>
      </c>
      <c r="BB1882">
        <v>6.7</v>
      </c>
      <c r="BC1882">
        <v>4.9484000000000004</v>
      </c>
      <c r="BD1882" s="39">
        <f t="shared" si="559"/>
        <v>1.2087619904689817E-2</v>
      </c>
      <c r="BE1882" s="41">
        <v>44749</v>
      </c>
      <c r="BF1882">
        <v>11.5</v>
      </c>
      <c r="BG1882">
        <v>9.4316999999999993</v>
      </c>
      <c r="BH1882" s="39">
        <f t="shared" si="560"/>
        <v>0</v>
      </c>
      <c r="BI1882" s="41">
        <v>44749</v>
      </c>
      <c r="BJ1882">
        <v>1.63</v>
      </c>
      <c r="BK1882">
        <v>1.63</v>
      </c>
      <c r="BL1882" s="39">
        <f t="shared" si="561"/>
        <v>0</v>
      </c>
      <c r="BM1882" s="41">
        <v>44749</v>
      </c>
      <c r="BN1882">
        <v>9.3699999999999992</v>
      </c>
      <c r="BO1882">
        <v>6.9085999999999999</v>
      </c>
      <c r="BP1882" s="46">
        <f t="shared" si="562"/>
        <v>-1.0555386862158016E-3</v>
      </c>
      <c r="BQ1882" s="41">
        <v>44749</v>
      </c>
      <c r="BR1882">
        <v>7.47</v>
      </c>
      <c r="BS1882">
        <v>6.8808999999999996</v>
      </c>
      <c r="BT1882" s="18">
        <f t="shared" si="563"/>
        <v>0</v>
      </c>
      <c r="BU1882" s="41">
        <v>44749</v>
      </c>
      <c r="BV1882">
        <v>5.12</v>
      </c>
      <c r="BW1882">
        <v>3.7374999999999998</v>
      </c>
      <c r="BX1882" s="39">
        <f t="shared" si="564"/>
        <v>3.4344384789948494E-2</v>
      </c>
      <c r="BY1882" s="41">
        <v>45042</v>
      </c>
      <c r="BZ1882">
        <v>12.92</v>
      </c>
      <c r="CA1882">
        <v>10.0235</v>
      </c>
    </row>
    <row r="1883" spans="1:79">
      <c r="A1883" s="41">
        <v>44750</v>
      </c>
      <c r="B1883">
        <v>8.2799999999999994</v>
      </c>
      <c r="C1883">
        <v>6.0229999999999997</v>
      </c>
      <c r="D1883" s="34">
        <f t="shared" si="550"/>
        <v>0</v>
      </c>
      <c r="E1883" s="41">
        <v>44750</v>
      </c>
      <c r="F1883">
        <v>1.5</v>
      </c>
      <c r="G1883">
        <v>1.5</v>
      </c>
      <c r="H1883" s="39">
        <f t="shared" si="551"/>
        <v>0</v>
      </c>
      <c r="L1883" s="38"/>
      <c r="M1883" s="41">
        <v>44750</v>
      </c>
      <c r="N1883">
        <v>4.9000000000000004</v>
      </c>
      <c r="O1883">
        <v>4.0956999999999999</v>
      </c>
      <c r="P1883" s="43">
        <f t="shared" si="552"/>
        <v>0</v>
      </c>
      <c r="Q1883" s="41">
        <v>44750</v>
      </c>
      <c r="R1883">
        <v>2.14</v>
      </c>
      <c r="S1883">
        <v>1.7304999999999999</v>
      </c>
      <c r="T1883" s="39">
        <f t="shared" si="553"/>
        <v>0</v>
      </c>
      <c r="U1883" s="42">
        <v>44754.62533333333</v>
      </c>
      <c r="V1883" s="44">
        <v>7.81</v>
      </c>
      <c r="W1883" s="44">
        <v>6.5960000000000001</v>
      </c>
      <c r="X1883" s="43">
        <f t="shared" si="565"/>
        <v>0</v>
      </c>
      <c r="Y1883" s="42">
        <v>44754.62533333333</v>
      </c>
      <c r="Z1883" s="44">
        <v>9.5</v>
      </c>
      <c r="AA1883" s="44">
        <v>8.1280000000000001</v>
      </c>
      <c r="AB1883" s="43">
        <f t="shared" si="566"/>
        <v>0</v>
      </c>
      <c r="AC1883" s="42">
        <v>44754.62533333333</v>
      </c>
      <c r="AD1883" s="44">
        <v>21.99</v>
      </c>
      <c r="AE1883" s="44">
        <v>19.689</v>
      </c>
      <c r="AF1883" s="43">
        <f t="shared" si="567"/>
        <v>0</v>
      </c>
      <c r="AG1883" s="41">
        <v>44750</v>
      </c>
      <c r="AH1883">
        <v>15.18</v>
      </c>
      <c r="AI1883">
        <v>6.5838000000000001</v>
      </c>
      <c r="AJ1883" s="39">
        <f t="shared" si="554"/>
        <v>1.20048572790015E-2</v>
      </c>
      <c r="AK1883" s="45">
        <v>44780</v>
      </c>
      <c r="AL1883">
        <v>15.45</v>
      </c>
      <c r="AM1883">
        <v>11.9572</v>
      </c>
      <c r="AN1883" s="39">
        <f t="shared" si="555"/>
        <v>0</v>
      </c>
      <c r="AO1883" s="41">
        <v>44750</v>
      </c>
      <c r="AP1883">
        <v>7.9</v>
      </c>
      <c r="AQ1883">
        <v>7.2889999999999997</v>
      </c>
      <c r="AR1883" s="18">
        <f t="shared" si="556"/>
        <v>-1.2491193843819441E-2</v>
      </c>
      <c r="AS1883" s="41">
        <v>44750</v>
      </c>
      <c r="AT1883">
        <v>9.1999999999999993</v>
      </c>
      <c r="AU1883">
        <v>8.3211999999999993</v>
      </c>
      <c r="AV1883" s="39">
        <f t="shared" si="557"/>
        <v>0</v>
      </c>
      <c r="AW1883" s="41">
        <v>44750</v>
      </c>
      <c r="AX1883">
        <v>8.8000000000000007</v>
      </c>
      <c r="AY1883">
        <v>6.0232000000000001</v>
      </c>
      <c r="AZ1883" s="39">
        <f t="shared" si="558"/>
        <v>0</v>
      </c>
      <c r="BA1883" s="41">
        <v>44750</v>
      </c>
      <c r="BB1883">
        <v>6.52</v>
      </c>
      <c r="BC1883">
        <v>4.8154000000000003</v>
      </c>
      <c r="BD1883" s="39">
        <f t="shared" si="559"/>
        <v>-2.6877374504890469E-2</v>
      </c>
      <c r="BE1883" s="41">
        <v>44750</v>
      </c>
      <c r="BF1883">
        <v>11.5</v>
      </c>
      <c r="BG1883">
        <v>9.4316999999999993</v>
      </c>
      <c r="BH1883" s="39">
        <f t="shared" si="560"/>
        <v>0</v>
      </c>
      <c r="BI1883" s="41">
        <v>44750</v>
      </c>
      <c r="BJ1883">
        <v>1.68</v>
      </c>
      <c r="BK1883">
        <v>1.68</v>
      </c>
      <c r="BL1883" s="39">
        <f t="shared" si="561"/>
        <v>3.0674846625766899E-2</v>
      </c>
      <c r="BM1883" s="41">
        <v>44750</v>
      </c>
      <c r="BN1883">
        <v>9.41</v>
      </c>
      <c r="BO1883">
        <v>6.9379999999999997</v>
      </c>
      <c r="BP1883" s="46">
        <f t="shared" si="562"/>
        <v>4.2555655270242699E-3</v>
      </c>
      <c r="BQ1883" s="41">
        <v>44750</v>
      </c>
      <c r="BR1883">
        <v>7.48</v>
      </c>
      <c r="BS1883">
        <v>6.8901000000000003</v>
      </c>
      <c r="BT1883" s="18">
        <f t="shared" si="563"/>
        <v>1.3370343995699346E-3</v>
      </c>
      <c r="BU1883" s="41">
        <v>44750</v>
      </c>
      <c r="BV1883">
        <v>5.29</v>
      </c>
      <c r="BW1883">
        <v>3.8616000000000001</v>
      </c>
      <c r="BX1883" s="39">
        <f t="shared" si="564"/>
        <v>3.3204013377926507E-2</v>
      </c>
      <c r="BY1883" s="41">
        <v>45043</v>
      </c>
      <c r="BZ1883">
        <v>13.05</v>
      </c>
      <c r="CA1883">
        <v>10.1244</v>
      </c>
    </row>
    <row r="1884" spans="1:79">
      <c r="A1884" s="41">
        <v>44753</v>
      </c>
      <c r="B1884">
        <v>8.2200000000000006</v>
      </c>
      <c r="C1884">
        <v>5.9794</v>
      </c>
      <c r="D1884" s="34">
        <f t="shared" si="550"/>
        <v>-7.238917482981843E-3</v>
      </c>
      <c r="E1884" s="41">
        <v>44753</v>
      </c>
      <c r="F1884">
        <v>1.5</v>
      </c>
      <c r="G1884">
        <v>1.5</v>
      </c>
      <c r="H1884" s="39">
        <f t="shared" si="551"/>
        <v>0</v>
      </c>
      <c r="L1884" s="38"/>
      <c r="M1884" s="41">
        <v>44753</v>
      </c>
      <c r="N1884">
        <v>4.8899999999999997</v>
      </c>
      <c r="O1884">
        <v>4.0872999999999999</v>
      </c>
      <c r="P1884" s="43">
        <f t="shared" si="552"/>
        <v>-2.0509314647068786E-3</v>
      </c>
      <c r="Q1884" s="41">
        <v>44753</v>
      </c>
      <c r="R1884">
        <v>2.16</v>
      </c>
      <c r="S1884">
        <v>1.7465999999999999</v>
      </c>
      <c r="T1884" s="39">
        <f t="shared" si="553"/>
        <v>9.3036694596937315E-3</v>
      </c>
      <c r="U1884" s="42">
        <v>44755.62533333333</v>
      </c>
      <c r="V1884" s="44">
        <v>7.9</v>
      </c>
      <c r="W1884" s="44">
        <v>6.6719999999999997</v>
      </c>
      <c r="X1884" s="43">
        <f t="shared" si="565"/>
        <v>1.1522134627046638E-2</v>
      </c>
      <c r="Y1884" s="42">
        <v>44755.62533333333</v>
      </c>
      <c r="Z1884" s="44">
        <v>9.5</v>
      </c>
      <c r="AA1884" s="44">
        <v>8.1280000000000001</v>
      </c>
      <c r="AB1884" s="43">
        <f t="shared" si="566"/>
        <v>0</v>
      </c>
      <c r="AC1884" s="42">
        <v>44755.62533333333</v>
      </c>
      <c r="AD1884" s="44">
        <v>21.99</v>
      </c>
      <c r="AE1884" s="44">
        <v>19.689</v>
      </c>
      <c r="AF1884" s="43">
        <f t="shared" si="567"/>
        <v>0</v>
      </c>
      <c r="AG1884" s="41">
        <v>44753</v>
      </c>
      <c r="AH1884">
        <v>15.18</v>
      </c>
      <c r="AI1884">
        <v>6.5838000000000001</v>
      </c>
      <c r="AJ1884" s="39">
        <f t="shared" si="554"/>
        <v>0</v>
      </c>
      <c r="AK1884" s="45">
        <v>44872</v>
      </c>
      <c r="AL1884">
        <v>15.65</v>
      </c>
      <c r="AM1884">
        <v>12.112</v>
      </c>
      <c r="AN1884" s="39">
        <f t="shared" si="555"/>
        <v>1.2946174689726676E-2</v>
      </c>
      <c r="AO1884" s="41">
        <v>44753</v>
      </c>
      <c r="AP1884">
        <v>7.8</v>
      </c>
      <c r="AQ1884">
        <v>7.1966999999999999</v>
      </c>
      <c r="AR1884" s="18">
        <f t="shared" si="556"/>
        <v>-1.2662916723830407E-2</v>
      </c>
      <c r="AS1884" s="41">
        <v>44753</v>
      </c>
      <c r="AT1884">
        <v>9.1999999999999993</v>
      </c>
      <c r="AU1884">
        <v>8.3211999999999993</v>
      </c>
      <c r="AV1884" s="39">
        <f t="shared" si="557"/>
        <v>0</v>
      </c>
      <c r="AW1884" s="41">
        <v>44753</v>
      </c>
      <c r="AX1884">
        <v>8.9499999999999993</v>
      </c>
      <c r="AY1884">
        <v>6.1257999999999999</v>
      </c>
      <c r="AZ1884" s="39">
        <f t="shared" si="558"/>
        <v>1.7034134679240236E-2</v>
      </c>
      <c r="BA1884" s="41">
        <v>44753</v>
      </c>
      <c r="BB1884">
        <v>6.68</v>
      </c>
      <c r="BC1884">
        <v>4.9336000000000002</v>
      </c>
      <c r="BD1884" s="39">
        <f t="shared" si="559"/>
        <v>2.4546247456078384E-2</v>
      </c>
      <c r="BE1884" s="41">
        <v>44753</v>
      </c>
      <c r="BF1884">
        <v>11.5</v>
      </c>
      <c r="BG1884">
        <v>9.4316999999999993</v>
      </c>
      <c r="BH1884" s="39">
        <f t="shared" si="560"/>
        <v>0</v>
      </c>
      <c r="BI1884" s="41">
        <v>44753</v>
      </c>
      <c r="BJ1884">
        <v>1.63</v>
      </c>
      <c r="BK1884">
        <v>1.63</v>
      </c>
      <c r="BL1884" s="39">
        <f t="shared" si="561"/>
        <v>-2.9761904761904788E-2</v>
      </c>
      <c r="BM1884" s="41">
        <v>44753</v>
      </c>
      <c r="BN1884">
        <v>9.3800000000000008</v>
      </c>
      <c r="BO1884">
        <v>6.9158999999999997</v>
      </c>
      <c r="BP1884" s="46">
        <f t="shared" si="562"/>
        <v>-3.1853560103776318E-3</v>
      </c>
      <c r="BQ1884" s="41">
        <v>44753</v>
      </c>
      <c r="BR1884">
        <v>7.6</v>
      </c>
      <c r="BS1884">
        <v>7.0007000000000001</v>
      </c>
      <c r="BT1884" s="18">
        <f t="shared" si="563"/>
        <v>1.6052016661586885E-2</v>
      </c>
      <c r="BU1884" s="41">
        <v>44753</v>
      </c>
      <c r="BV1884">
        <v>5.29</v>
      </c>
      <c r="BW1884">
        <v>3.8616000000000001</v>
      </c>
      <c r="BX1884" s="39">
        <f t="shared" si="564"/>
        <v>0</v>
      </c>
      <c r="BY1884" s="41">
        <v>45044</v>
      </c>
      <c r="BZ1884">
        <v>13.1</v>
      </c>
      <c r="CA1884">
        <v>10.1632</v>
      </c>
    </row>
    <row r="1885" spans="1:79">
      <c r="A1885" s="41">
        <v>44754</v>
      </c>
      <c r="B1885">
        <v>8.24</v>
      </c>
      <c r="C1885">
        <v>5.9939</v>
      </c>
      <c r="D1885" s="34">
        <f t="shared" si="550"/>
        <v>2.4249924741612801E-3</v>
      </c>
      <c r="E1885" s="41">
        <v>44754</v>
      </c>
      <c r="F1885">
        <v>1.5</v>
      </c>
      <c r="G1885">
        <v>1.5</v>
      </c>
      <c r="H1885" s="39">
        <f t="shared" si="551"/>
        <v>0</v>
      </c>
      <c r="L1885" s="38"/>
      <c r="M1885" s="41">
        <v>44754</v>
      </c>
      <c r="N1885">
        <v>4.9000000000000004</v>
      </c>
      <c r="O1885">
        <v>4.0956999999999999</v>
      </c>
      <c r="P1885" s="43">
        <f t="shared" si="552"/>
        <v>2.0551464291830705E-3</v>
      </c>
      <c r="Q1885" s="41">
        <v>44754</v>
      </c>
      <c r="R1885">
        <v>2.16</v>
      </c>
      <c r="S1885">
        <v>1.7465999999999999</v>
      </c>
      <c r="T1885" s="39">
        <f t="shared" si="553"/>
        <v>0</v>
      </c>
      <c r="U1885" s="42">
        <v>44756.62533333333</v>
      </c>
      <c r="V1885" s="44">
        <v>7.9</v>
      </c>
      <c r="W1885" s="44">
        <v>6.6719999999999997</v>
      </c>
      <c r="X1885" s="43">
        <f t="shared" si="565"/>
        <v>0</v>
      </c>
      <c r="Y1885" s="42">
        <v>44756.62533333333</v>
      </c>
      <c r="Z1885" s="44">
        <v>9.5</v>
      </c>
      <c r="AA1885" s="44">
        <v>8.1280000000000001</v>
      </c>
      <c r="AB1885" s="43">
        <f t="shared" si="566"/>
        <v>0</v>
      </c>
      <c r="AC1885" s="42">
        <v>44756.62533333333</v>
      </c>
      <c r="AD1885" s="44">
        <v>21.99</v>
      </c>
      <c r="AE1885" s="44">
        <v>19.689</v>
      </c>
      <c r="AF1885" s="43">
        <f t="shared" si="567"/>
        <v>0</v>
      </c>
      <c r="AG1885" s="41">
        <v>44754</v>
      </c>
      <c r="AH1885">
        <v>15.15</v>
      </c>
      <c r="AI1885">
        <v>6.5708000000000002</v>
      </c>
      <c r="AJ1885" s="39">
        <f t="shared" si="554"/>
        <v>-1.9745435766578422E-3</v>
      </c>
      <c r="AK1885" s="45">
        <v>44902</v>
      </c>
      <c r="AL1885">
        <v>15.65</v>
      </c>
      <c r="AM1885">
        <v>12.112</v>
      </c>
      <c r="AN1885" s="39">
        <f t="shared" si="555"/>
        <v>0</v>
      </c>
      <c r="AO1885" s="41">
        <v>44754</v>
      </c>
      <c r="AP1885">
        <v>7.8</v>
      </c>
      <c r="AQ1885">
        <v>7.1966999999999999</v>
      </c>
      <c r="AR1885" s="18">
        <f t="shared" si="556"/>
        <v>0</v>
      </c>
      <c r="AS1885" s="41">
        <v>44754</v>
      </c>
      <c r="AT1885">
        <v>9</v>
      </c>
      <c r="AU1885">
        <v>8.1402999999999999</v>
      </c>
      <c r="AV1885" s="39">
        <f t="shared" si="557"/>
        <v>-2.1739652934672813E-2</v>
      </c>
      <c r="AW1885" s="41">
        <v>44754</v>
      </c>
      <c r="AX1885">
        <v>9.15</v>
      </c>
      <c r="AY1885">
        <v>6.2626999999999997</v>
      </c>
      <c r="AZ1885" s="39">
        <f t="shared" si="558"/>
        <v>2.2348101472460708E-2</v>
      </c>
      <c r="BA1885" s="41">
        <v>44754</v>
      </c>
      <c r="BB1885">
        <v>6.53</v>
      </c>
      <c r="BC1885">
        <v>4.8228</v>
      </c>
      <c r="BD1885" s="39">
        <f t="shared" si="559"/>
        <v>-2.2458245500243276E-2</v>
      </c>
      <c r="BE1885" s="41">
        <v>44754</v>
      </c>
      <c r="BF1885">
        <v>11.45</v>
      </c>
      <c r="BG1885">
        <v>9.3907000000000007</v>
      </c>
      <c r="BH1885" s="39">
        <f t="shared" si="560"/>
        <v>-4.3470424207723525E-3</v>
      </c>
      <c r="BI1885" s="41">
        <v>44754</v>
      </c>
      <c r="BJ1885">
        <v>1.54</v>
      </c>
      <c r="BK1885">
        <v>1.54</v>
      </c>
      <c r="BL1885" s="39">
        <f t="shared" si="561"/>
        <v>-5.5214723926380285E-2</v>
      </c>
      <c r="BM1885" s="41">
        <v>44754</v>
      </c>
      <c r="BN1885">
        <v>9.25</v>
      </c>
      <c r="BO1885">
        <v>6.8201000000000001</v>
      </c>
      <c r="BP1885" s="46">
        <f t="shared" si="562"/>
        <v>-1.3852137827325391E-2</v>
      </c>
      <c r="BQ1885" s="41">
        <v>44754</v>
      </c>
      <c r="BR1885">
        <v>8.0500000000000007</v>
      </c>
      <c r="BS1885">
        <v>7.4151999999999996</v>
      </c>
      <c r="BT1885" s="18">
        <f t="shared" si="563"/>
        <v>5.9208364877797848E-2</v>
      </c>
      <c r="BU1885" s="41">
        <v>44754</v>
      </c>
      <c r="BV1885">
        <v>5.28</v>
      </c>
      <c r="BW1885">
        <v>3.8542999999999998</v>
      </c>
      <c r="BX1885" s="39">
        <f t="shared" si="564"/>
        <v>-1.890408120986199E-3</v>
      </c>
      <c r="BY1885" s="41">
        <v>45048</v>
      </c>
      <c r="BZ1885">
        <v>13.1</v>
      </c>
      <c r="CA1885">
        <v>10.1632</v>
      </c>
    </row>
    <row r="1886" spans="1:79">
      <c r="A1886" s="41">
        <v>44755</v>
      </c>
      <c r="B1886">
        <v>8.3000000000000007</v>
      </c>
      <c r="C1886">
        <v>6.0376000000000003</v>
      </c>
      <c r="D1886" s="34">
        <f t="shared" si="550"/>
        <v>7.2907455913512565E-3</v>
      </c>
      <c r="E1886" s="41">
        <v>44755</v>
      </c>
      <c r="F1886">
        <v>1.44</v>
      </c>
      <c r="G1886">
        <v>1.44</v>
      </c>
      <c r="H1886" s="39">
        <f t="shared" si="551"/>
        <v>-4.0000000000000036E-2</v>
      </c>
      <c r="L1886" s="38"/>
      <c r="M1886" s="41">
        <v>44755</v>
      </c>
      <c r="N1886">
        <v>4.8899999999999997</v>
      </c>
      <c r="O1886">
        <v>4.0872999999999999</v>
      </c>
      <c r="P1886" s="43">
        <f t="shared" si="552"/>
        <v>-2.0509314647068786E-3</v>
      </c>
      <c r="Q1886" s="41">
        <v>44755</v>
      </c>
      <c r="R1886">
        <v>2.16</v>
      </c>
      <c r="S1886">
        <v>1.7465999999999999</v>
      </c>
      <c r="T1886" s="39">
        <f t="shared" si="553"/>
        <v>0</v>
      </c>
      <c r="U1886" s="42">
        <v>44757.62533333333</v>
      </c>
      <c r="V1886" s="44">
        <v>7.9</v>
      </c>
      <c r="W1886" s="44">
        <v>6.6719999999999997</v>
      </c>
      <c r="X1886" s="43">
        <f t="shared" si="565"/>
        <v>0</v>
      </c>
      <c r="Y1886" s="42">
        <v>44757.62533333333</v>
      </c>
      <c r="Z1886" s="44">
        <v>9.5</v>
      </c>
      <c r="AA1886" s="44">
        <v>8.1280000000000001</v>
      </c>
      <c r="AB1886" s="43">
        <f t="shared" si="566"/>
        <v>0</v>
      </c>
      <c r="AC1886" s="42">
        <v>44757.62533333333</v>
      </c>
      <c r="AD1886" s="44">
        <v>21.99</v>
      </c>
      <c r="AE1886" s="44">
        <v>19.689</v>
      </c>
      <c r="AF1886" s="43">
        <f t="shared" si="567"/>
        <v>0</v>
      </c>
      <c r="AG1886" s="41">
        <v>44755</v>
      </c>
      <c r="AH1886">
        <v>15.15</v>
      </c>
      <c r="AI1886">
        <v>6.5708000000000002</v>
      </c>
      <c r="AJ1886" s="39">
        <f t="shared" si="554"/>
        <v>0</v>
      </c>
      <c r="AK1886" s="45" t="s">
        <v>1403</v>
      </c>
      <c r="AL1886">
        <v>15.6</v>
      </c>
      <c r="AM1886">
        <v>12.0733</v>
      </c>
      <c r="AN1886" s="39">
        <f t="shared" si="555"/>
        <v>-3.1951783355350398E-3</v>
      </c>
      <c r="AO1886" s="41">
        <v>44755</v>
      </c>
      <c r="AP1886">
        <v>7.8</v>
      </c>
      <c r="AQ1886">
        <v>7.1966999999999999</v>
      </c>
      <c r="AR1886" s="18">
        <f t="shared" si="556"/>
        <v>0</v>
      </c>
      <c r="AS1886" s="41">
        <v>44755</v>
      </c>
      <c r="AT1886">
        <v>9.18</v>
      </c>
      <c r="AU1886">
        <v>8.3031000000000006</v>
      </c>
      <c r="AV1886" s="39">
        <f t="shared" si="557"/>
        <v>1.9999262926427862E-2</v>
      </c>
      <c r="AW1886" s="41">
        <v>44755</v>
      </c>
      <c r="AX1886">
        <v>9.1</v>
      </c>
      <c r="AY1886">
        <v>6.2285000000000004</v>
      </c>
      <c r="AZ1886" s="39">
        <f t="shared" si="558"/>
        <v>-5.4609034442012778E-3</v>
      </c>
      <c r="BA1886" s="41">
        <v>44755</v>
      </c>
      <c r="BB1886">
        <v>6.54</v>
      </c>
      <c r="BC1886">
        <v>4.8301999999999996</v>
      </c>
      <c r="BD1886" s="39">
        <f t="shared" si="559"/>
        <v>1.5343783694118829E-3</v>
      </c>
      <c r="BE1886" s="41">
        <v>44755</v>
      </c>
      <c r="BF1886">
        <v>11.5</v>
      </c>
      <c r="BG1886">
        <v>9.4316999999999993</v>
      </c>
      <c r="BH1886" s="39">
        <f t="shared" si="560"/>
        <v>4.3660217023223603E-3</v>
      </c>
      <c r="BI1886" s="41">
        <v>44755</v>
      </c>
      <c r="BJ1886">
        <v>1.58</v>
      </c>
      <c r="BK1886">
        <v>1.58</v>
      </c>
      <c r="BL1886" s="39">
        <f t="shared" si="561"/>
        <v>2.5974025974025997E-2</v>
      </c>
      <c r="BM1886" s="41">
        <v>44755</v>
      </c>
      <c r="BN1886">
        <v>9.25</v>
      </c>
      <c r="BO1886">
        <v>6.8201000000000001</v>
      </c>
      <c r="BP1886" s="46">
        <f t="shared" si="562"/>
        <v>0</v>
      </c>
      <c r="BQ1886" s="41">
        <v>44755</v>
      </c>
      <c r="BR1886">
        <v>8.18</v>
      </c>
      <c r="BS1886">
        <v>7.5349000000000004</v>
      </c>
      <c r="BT1886" s="18">
        <f t="shared" si="563"/>
        <v>1.6142518070989428E-2</v>
      </c>
      <c r="BU1886" s="41">
        <v>44755</v>
      </c>
      <c r="BV1886">
        <v>5.3</v>
      </c>
      <c r="BW1886">
        <v>3.8689</v>
      </c>
      <c r="BX1886" s="39">
        <f t="shared" si="564"/>
        <v>3.7879770645772694E-3</v>
      </c>
      <c r="BY1886" s="41">
        <v>45049</v>
      </c>
      <c r="BZ1886">
        <v>13.08</v>
      </c>
      <c r="CA1886">
        <v>10.1477</v>
      </c>
    </row>
    <row r="1887" spans="1:79">
      <c r="A1887" s="41">
        <v>44756</v>
      </c>
      <c r="B1887">
        <v>8.2200000000000006</v>
      </c>
      <c r="C1887">
        <v>5.9794</v>
      </c>
      <c r="D1887" s="34">
        <f t="shared" si="550"/>
        <v>-9.6395918908175841E-3</v>
      </c>
      <c r="E1887" s="41">
        <v>44756</v>
      </c>
      <c r="F1887">
        <v>1.44</v>
      </c>
      <c r="G1887">
        <v>1.44</v>
      </c>
      <c r="H1887" s="39">
        <f t="shared" si="551"/>
        <v>0</v>
      </c>
      <c r="L1887" s="38"/>
      <c r="M1887" s="41">
        <v>44756</v>
      </c>
      <c r="N1887">
        <v>4.8899999999999997</v>
      </c>
      <c r="O1887">
        <v>4.0872999999999999</v>
      </c>
      <c r="P1887" s="43">
        <f t="shared" si="552"/>
        <v>0</v>
      </c>
      <c r="Q1887" s="41">
        <v>44756</v>
      </c>
      <c r="R1887">
        <v>2.15</v>
      </c>
      <c r="S1887">
        <v>1.7384999999999999</v>
      </c>
      <c r="T1887" s="39">
        <f t="shared" si="553"/>
        <v>-4.6375815870834747E-3</v>
      </c>
      <c r="U1887" s="42">
        <v>44760.62533333333</v>
      </c>
      <c r="V1887" s="44">
        <v>7.9</v>
      </c>
      <c r="W1887" s="44">
        <v>6.6719999999999997</v>
      </c>
      <c r="X1887" s="43">
        <f t="shared" si="565"/>
        <v>0</v>
      </c>
      <c r="Y1887" s="42">
        <v>44760.62533333333</v>
      </c>
      <c r="Z1887" s="44">
        <v>9.5</v>
      </c>
      <c r="AA1887" s="44">
        <v>8.1280000000000001</v>
      </c>
      <c r="AB1887" s="43">
        <f t="shared" si="566"/>
        <v>0</v>
      </c>
      <c r="AC1887" s="42">
        <v>44760.62533333333</v>
      </c>
      <c r="AD1887" s="44">
        <v>21.99</v>
      </c>
      <c r="AE1887" s="44">
        <v>19.689</v>
      </c>
      <c r="AF1887" s="43">
        <f t="shared" si="567"/>
        <v>0</v>
      </c>
      <c r="AG1887" s="41">
        <v>44756</v>
      </c>
      <c r="AH1887">
        <v>15.2</v>
      </c>
      <c r="AI1887">
        <v>6.5925000000000002</v>
      </c>
      <c r="AJ1887" s="39">
        <f t="shared" si="554"/>
        <v>3.3024898033725044E-3</v>
      </c>
      <c r="AK1887" s="45" t="s">
        <v>1404</v>
      </c>
      <c r="AL1887">
        <v>15.6</v>
      </c>
      <c r="AM1887">
        <v>12.0733</v>
      </c>
      <c r="AN1887" s="39">
        <f t="shared" si="555"/>
        <v>0</v>
      </c>
      <c r="AO1887" s="41">
        <v>44756</v>
      </c>
      <c r="AP1887">
        <v>7.75</v>
      </c>
      <c r="AQ1887">
        <v>7.1505999999999998</v>
      </c>
      <c r="AR1887" s="18">
        <f t="shared" si="556"/>
        <v>-6.4057137299039883E-3</v>
      </c>
      <c r="AS1887" s="41">
        <v>44756</v>
      </c>
      <c r="AT1887">
        <v>9.15</v>
      </c>
      <c r="AU1887">
        <v>8.2759999999999998</v>
      </c>
      <c r="AV1887" s="39">
        <f t="shared" si="557"/>
        <v>-3.263841215931494E-3</v>
      </c>
      <c r="AW1887" s="41">
        <v>44756</v>
      </c>
      <c r="AX1887">
        <v>9.3000000000000007</v>
      </c>
      <c r="AY1887">
        <v>6.3654000000000002</v>
      </c>
      <c r="AZ1887" s="39">
        <f t="shared" si="558"/>
        <v>2.197960985791118E-2</v>
      </c>
      <c r="BA1887" s="41">
        <v>44756</v>
      </c>
      <c r="BB1887">
        <v>6.59</v>
      </c>
      <c r="BC1887">
        <v>4.8670999999999998</v>
      </c>
      <c r="BD1887" s="39">
        <f t="shared" si="559"/>
        <v>7.6394352200737353E-3</v>
      </c>
      <c r="BE1887" s="41">
        <v>44756</v>
      </c>
      <c r="BF1887">
        <v>11.5</v>
      </c>
      <c r="BG1887">
        <v>9.4316999999999993</v>
      </c>
      <c r="BH1887" s="39">
        <f t="shared" si="560"/>
        <v>0</v>
      </c>
      <c r="BI1887" s="41">
        <v>44756</v>
      </c>
      <c r="BJ1887">
        <v>1.6</v>
      </c>
      <c r="BK1887">
        <v>1.6</v>
      </c>
      <c r="BL1887" s="39">
        <f t="shared" si="561"/>
        <v>1.2658227848101276E-2</v>
      </c>
      <c r="BM1887" s="41">
        <v>44756</v>
      </c>
      <c r="BN1887">
        <v>9.44</v>
      </c>
      <c r="BO1887">
        <v>6.9602000000000004</v>
      </c>
      <c r="BP1887" s="46">
        <f t="shared" si="562"/>
        <v>2.0542220788551536E-2</v>
      </c>
      <c r="BQ1887" s="41">
        <v>44756</v>
      </c>
      <c r="BR1887">
        <v>8.14</v>
      </c>
      <c r="BS1887">
        <v>7.4981</v>
      </c>
      <c r="BT1887" s="18">
        <f t="shared" si="563"/>
        <v>-4.8839400655616384E-3</v>
      </c>
      <c r="BU1887" s="41">
        <v>44756</v>
      </c>
      <c r="BV1887">
        <v>5.3</v>
      </c>
      <c r="BW1887">
        <v>3.8689</v>
      </c>
      <c r="BX1887" s="39">
        <f t="shared" si="564"/>
        <v>0</v>
      </c>
      <c r="BY1887" s="41">
        <v>45050</v>
      </c>
      <c r="BZ1887">
        <v>13.1</v>
      </c>
      <c r="CA1887">
        <v>10.1632</v>
      </c>
    </row>
    <row r="1888" spans="1:79">
      <c r="A1888" s="41">
        <v>44757</v>
      </c>
      <c r="B1888">
        <v>8.2799999999999994</v>
      </c>
      <c r="C1888">
        <v>6.0229999999999997</v>
      </c>
      <c r="D1888" s="34">
        <f t="shared" si="550"/>
        <v>7.2917015085124997E-3</v>
      </c>
      <c r="E1888" s="41">
        <v>44757</v>
      </c>
      <c r="F1888">
        <v>1.5</v>
      </c>
      <c r="G1888">
        <v>1.5</v>
      </c>
      <c r="H1888" s="39">
        <f t="shared" si="551"/>
        <v>4.1666666666666706E-2</v>
      </c>
      <c r="L1888" s="38"/>
      <c r="M1888" s="41">
        <v>44757</v>
      </c>
      <c r="N1888">
        <v>4.8899999999999997</v>
      </c>
      <c r="O1888">
        <v>4.0872999999999999</v>
      </c>
      <c r="P1888" s="43">
        <f t="shared" si="552"/>
        <v>0</v>
      </c>
      <c r="Q1888" s="41">
        <v>44757</v>
      </c>
      <c r="R1888">
        <v>2.1</v>
      </c>
      <c r="S1888">
        <v>1.6980999999999999</v>
      </c>
      <c r="T1888" s="39">
        <f t="shared" si="553"/>
        <v>-2.3238423928674139E-2</v>
      </c>
      <c r="U1888" s="42">
        <v>44761.62533333333</v>
      </c>
      <c r="V1888" s="44">
        <v>7.9</v>
      </c>
      <c r="W1888" s="44">
        <v>6.6719999999999997</v>
      </c>
      <c r="X1888" s="43">
        <f t="shared" si="565"/>
        <v>0</v>
      </c>
      <c r="Y1888" s="42">
        <v>44761.62533333333</v>
      </c>
      <c r="Z1888" s="44">
        <v>9.5</v>
      </c>
      <c r="AA1888" s="44">
        <v>8.1280000000000001</v>
      </c>
      <c r="AB1888" s="43">
        <f t="shared" si="566"/>
        <v>0</v>
      </c>
      <c r="AC1888" s="42">
        <v>44761.62533333333</v>
      </c>
      <c r="AD1888" s="44">
        <v>21.1</v>
      </c>
      <c r="AE1888" s="44">
        <v>18.891999999999999</v>
      </c>
      <c r="AF1888" s="43">
        <f t="shared" si="567"/>
        <v>-4.0479455533546684E-2</v>
      </c>
      <c r="AG1888" s="41">
        <v>44757</v>
      </c>
      <c r="AH1888">
        <v>15.1</v>
      </c>
      <c r="AI1888">
        <v>6.7135999999999996</v>
      </c>
      <c r="AJ1888" s="39">
        <f t="shared" si="554"/>
        <v>1.8369359120212259E-2</v>
      </c>
      <c r="AK1888" s="45" t="s">
        <v>1405</v>
      </c>
      <c r="AL1888">
        <v>15.51</v>
      </c>
      <c r="AM1888">
        <v>12.0037</v>
      </c>
      <c r="AN1888" s="39">
        <f t="shared" si="555"/>
        <v>-5.764786760868979E-3</v>
      </c>
      <c r="AO1888" s="41">
        <v>44757</v>
      </c>
      <c r="AP1888">
        <v>7.59</v>
      </c>
      <c r="AQ1888">
        <v>7.3030999999999997</v>
      </c>
      <c r="AR1888" s="18">
        <f t="shared" si="556"/>
        <v>2.1326881660280236E-2</v>
      </c>
      <c r="AS1888" s="41">
        <v>44757</v>
      </c>
      <c r="AT1888">
        <v>9.15</v>
      </c>
      <c r="AU1888">
        <v>8.2759999999999998</v>
      </c>
      <c r="AV1888" s="39">
        <f t="shared" si="557"/>
        <v>0</v>
      </c>
      <c r="AW1888" s="41">
        <v>44757</v>
      </c>
      <c r="AX1888">
        <v>9.4499999999999993</v>
      </c>
      <c r="AY1888">
        <v>6.468</v>
      </c>
      <c r="AZ1888" s="39">
        <f t="shared" si="558"/>
        <v>1.6118390046187168E-2</v>
      </c>
      <c r="BA1888" s="41">
        <v>44757</v>
      </c>
      <c r="BB1888">
        <v>6.57</v>
      </c>
      <c r="BC1888">
        <v>4.8522999999999996</v>
      </c>
      <c r="BD1888" s="39">
        <f t="shared" si="559"/>
        <v>-3.040825132008824E-3</v>
      </c>
      <c r="BE1888" s="41">
        <v>44757</v>
      </c>
      <c r="BF1888">
        <v>11.5</v>
      </c>
      <c r="BG1888">
        <v>9.4316999999999993</v>
      </c>
      <c r="BH1888" s="39">
        <f t="shared" si="560"/>
        <v>0</v>
      </c>
      <c r="BI1888" s="41">
        <v>44757</v>
      </c>
      <c r="BJ1888">
        <v>1.64</v>
      </c>
      <c r="BK1888">
        <v>1.64</v>
      </c>
      <c r="BL1888" s="39">
        <f t="shared" si="561"/>
        <v>2.4999999999999883E-2</v>
      </c>
      <c r="BM1888" s="41">
        <v>44757</v>
      </c>
      <c r="BN1888">
        <v>9.5</v>
      </c>
      <c r="BO1888">
        <v>7.0044000000000004</v>
      </c>
      <c r="BP1888" s="46">
        <f t="shared" si="562"/>
        <v>6.3503922301083324E-3</v>
      </c>
      <c r="BQ1888" s="41">
        <v>44757</v>
      </c>
      <c r="BR1888">
        <v>8.1199999999999992</v>
      </c>
      <c r="BS1888">
        <v>7.4797000000000002</v>
      </c>
      <c r="BT1888" s="18">
        <f t="shared" si="563"/>
        <v>-2.4539550019337898E-3</v>
      </c>
      <c r="BU1888" s="41">
        <v>44757</v>
      </c>
      <c r="BV1888">
        <v>5.35</v>
      </c>
      <c r="BW1888">
        <v>3.9054000000000002</v>
      </c>
      <c r="BX1888" s="39">
        <f t="shared" si="564"/>
        <v>9.4342061050945222E-3</v>
      </c>
      <c r="BY1888" s="41">
        <v>45051</v>
      </c>
      <c r="BZ1888">
        <v>13.08</v>
      </c>
      <c r="CA1888">
        <v>10.1477</v>
      </c>
    </row>
    <row r="1889" spans="1:79">
      <c r="A1889" s="41">
        <v>44760</v>
      </c>
      <c r="B1889">
        <v>8.2799999999999994</v>
      </c>
      <c r="C1889">
        <v>6.0229999999999997</v>
      </c>
      <c r="D1889" s="34">
        <f t="shared" si="550"/>
        <v>0</v>
      </c>
      <c r="E1889" s="41">
        <v>44760</v>
      </c>
      <c r="F1889">
        <v>1.5</v>
      </c>
      <c r="G1889">
        <v>1.5</v>
      </c>
      <c r="H1889" s="39">
        <f t="shared" si="551"/>
        <v>0</v>
      </c>
      <c r="L1889" s="38"/>
      <c r="M1889" s="41">
        <v>44760</v>
      </c>
      <c r="N1889">
        <v>4.8899999999999997</v>
      </c>
      <c r="O1889">
        <v>4.0872999999999999</v>
      </c>
      <c r="P1889" s="43">
        <f t="shared" si="552"/>
        <v>0</v>
      </c>
      <c r="Q1889" s="41">
        <v>44760</v>
      </c>
      <c r="R1889">
        <v>2.1</v>
      </c>
      <c r="S1889">
        <v>1.6980999999999999</v>
      </c>
      <c r="T1889" s="39">
        <f t="shared" si="553"/>
        <v>0</v>
      </c>
      <c r="U1889" s="42">
        <v>44762.62533333333</v>
      </c>
      <c r="V1889" s="44">
        <v>7.9</v>
      </c>
      <c r="W1889" s="44">
        <v>6.6719999999999997</v>
      </c>
      <c r="X1889" s="43">
        <f t="shared" si="565"/>
        <v>0</v>
      </c>
      <c r="Y1889" s="42">
        <v>44762.62533333333</v>
      </c>
      <c r="Z1889" s="44">
        <v>9.5</v>
      </c>
      <c r="AA1889" s="44">
        <v>8.1280000000000001</v>
      </c>
      <c r="AB1889" s="43">
        <f t="shared" si="566"/>
        <v>0</v>
      </c>
      <c r="AC1889" s="42">
        <v>44762.62533333333</v>
      </c>
      <c r="AD1889" s="44">
        <v>21.1</v>
      </c>
      <c r="AE1889" s="44">
        <v>18.891999999999999</v>
      </c>
      <c r="AF1889" s="43">
        <f t="shared" si="567"/>
        <v>0</v>
      </c>
      <c r="AG1889" s="41">
        <v>44760</v>
      </c>
      <c r="AH1889">
        <v>14.93</v>
      </c>
      <c r="AI1889">
        <v>6.6379999999999999</v>
      </c>
      <c r="AJ1889" s="39">
        <f t="shared" si="554"/>
        <v>-1.1260724499523306E-2</v>
      </c>
      <c r="AK1889" s="45" t="s">
        <v>1406</v>
      </c>
      <c r="AL1889">
        <v>15.58</v>
      </c>
      <c r="AM1889">
        <v>12.0579</v>
      </c>
      <c r="AN1889" s="39">
        <f t="shared" si="555"/>
        <v>4.5152744570423958E-3</v>
      </c>
      <c r="AO1889" s="41">
        <v>44760</v>
      </c>
      <c r="AP1889">
        <v>7.7</v>
      </c>
      <c r="AQ1889">
        <v>7.4089</v>
      </c>
      <c r="AR1889" s="18">
        <f t="shared" si="556"/>
        <v>1.4486998671796956E-2</v>
      </c>
      <c r="AS1889" s="41">
        <v>44760</v>
      </c>
      <c r="AT1889">
        <v>9.1</v>
      </c>
      <c r="AU1889">
        <v>8.2307000000000006</v>
      </c>
      <c r="AV1889" s="39">
        <f t="shared" si="557"/>
        <v>-5.4736587723537011E-3</v>
      </c>
      <c r="AW1889" s="41">
        <v>44760</v>
      </c>
      <c r="AX1889">
        <v>9.52</v>
      </c>
      <c r="AY1889">
        <v>6.516</v>
      </c>
      <c r="AZ1889" s="39">
        <f t="shared" si="558"/>
        <v>7.4211502782931425E-3</v>
      </c>
      <c r="BA1889" s="41">
        <v>44760</v>
      </c>
      <c r="BB1889">
        <v>6.57</v>
      </c>
      <c r="BC1889">
        <v>4.8522999999999996</v>
      </c>
      <c r="BD1889" s="39">
        <f t="shared" si="559"/>
        <v>0</v>
      </c>
      <c r="BE1889" s="41">
        <v>44760</v>
      </c>
      <c r="BF1889">
        <v>11.45</v>
      </c>
      <c r="BG1889">
        <v>9.3907000000000007</v>
      </c>
      <c r="BH1889" s="39">
        <f t="shared" si="560"/>
        <v>-4.3470424207723525E-3</v>
      </c>
      <c r="BI1889" s="41">
        <v>44760</v>
      </c>
      <c r="BJ1889">
        <v>1.64</v>
      </c>
      <c r="BK1889">
        <v>1.64</v>
      </c>
      <c r="BL1889" s="39">
        <f t="shared" si="561"/>
        <v>0</v>
      </c>
      <c r="BM1889" s="41">
        <v>44760</v>
      </c>
      <c r="BN1889">
        <v>9.6</v>
      </c>
      <c r="BO1889">
        <v>7.0781000000000001</v>
      </c>
      <c r="BP1889" s="46">
        <f t="shared" si="562"/>
        <v>1.0521957626634637E-2</v>
      </c>
      <c r="BQ1889" s="41">
        <v>44760</v>
      </c>
      <c r="BR1889">
        <v>8.17</v>
      </c>
      <c r="BS1889">
        <v>7.5256999999999996</v>
      </c>
      <c r="BT1889" s="18">
        <f t="shared" si="563"/>
        <v>6.1499792772436558E-3</v>
      </c>
      <c r="BU1889" s="41">
        <v>44760</v>
      </c>
      <c r="BV1889">
        <v>5.5</v>
      </c>
      <c r="BW1889">
        <v>4.0148999999999999</v>
      </c>
      <c r="BX1889" s="39">
        <f t="shared" si="564"/>
        <v>2.8038101090797282E-2</v>
      </c>
      <c r="BY1889" s="41">
        <v>45054</v>
      </c>
      <c r="BZ1889">
        <v>13.85</v>
      </c>
      <c r="CA1889">
        <v>10.744999999999999</v>
      </c>
    </row>
    <row r="1890" spans="1:79">
      <c r="A1890" s="41">
        <v>44761</v>
      </c>
      <c r="B1890">
        <v>8.2799999999999994</v>
      </c>
      <c r="C1890">
        <v>6.0229999999999997</v>
      </c>
      <c r="D1890" s="34">
        <f t="shared" si="550"/>
        <v>0</v>
      </c>
      <c r="E1890" s="41">
        <v>44761</v>
      </c>
      <c r="F1890">
        <v>1.45</v>
      </c>
      <c r="G1890">
        <v>1.45</v>
      </c>
      <c r="H1890" s="39">
        <f t="shared" si="551"/>
        <v>-3.3333333333333361E-2</v>
      </c>
      <c r="L1890" s="38"/>
      <c r="M1890" s="41">
        <v>44761</v>
      </c>
      <c r="N1890">
        <v>4.88</v>
      </c>
      <c r="O1890">
        <v>4.0789999999999997</v>
      </c>
      <c r="P1890" s="43">
        <f t="shared" si="552"/>
        <v>-2.0306804002642813E-3</v>
      </c>
      <c r="Q1890" s="41">
        <v>44761</v>
      </c>
      <c r="R1890">
        <v>2.14</v>
      </c>
      <c r="S1890">
        <v>1.7304999999999999</v>
      </c>
      <c r="T1890" s="39">
        <f t="shared" si="553"/>
        <v>1.9080148401154223E-2</v>
      </c>
      <c r="U1890" s="42">
        <v>44763.62533333333</v>
      </c>
      <c r="V1890" s="44">
        <v>7.9</v>
      </c>
      <c r="W1890" s="44">
        <v>6.6719999999999997</v>
      </c>
      <c r="X1890" s="43">
        <f t="shared" si="565"/>
        <v>0</v>
      </c>
      <c r="Y1890" s="42">
        <v>44763.62533333333</v>
      </c>
      <c r="Z1890" s="44">
        <v>9.5</v>
      </c>
      <c r="AA1890" s="44">
        <v>8.1280000000000001</v>
      </c>
      <c r="AB1890" s="43">
        <f t="shared" si="566"/>
        <v>0</v>
      </c>
      <c r="AC1890" s="42">
        <v>44763.62533333333</v>
      </c>
      <c r="AD1890" s="44">
        <v>21.1</v>
      </c>
      <c r="AE1890" s="44">
        <v>18.891999999999999</v>
      </c>
      <c r="AF1890" s="43">
        <f t="shared" si="567"/>
        <v>0</v>
      </c>
      <c r="AG1890" s="41">
        <v>44761</v>
      </c>
      <c r="AH1890">
        <v>14.97</v>
      </c>
      <c r="AI1890">
        <v>6.6558000000000002</v>
      </c>
      <c r="AJ1890" s="39">
        <f t="shared" si="554"/>
        <v>2.6815305815004911E-3</v>
      </c>
      <c r="AK1890" s="45" t="s">
        <v>1407</v>
      </c>
      <c r="AL1890">
        <v>15.55</v>
      </c>
      <c r="AM1890">
        <v>12.034599999999999</v>
      </c>
      <c r="AN1890" s="39">
        <f t="shared" si="555"/>
        <v>-1.9323431111554056E-3</v>
      </c>
      <c r="AO1890" s="41">
        <v>44761</v>
      </c>
      <c r="AP1890">
        <v>7.7</v>
      </c>
      <c r="AQ1890">
        <v>7.4089</v>
      </c>
      <c r="AR1890" s="18">
        <f t="shared" si="556"/>
        <v>0</v>
      </c>
      <c r="AS1890" s="41">
        <v>44761</v>
      </c>
      <c r="AT1890">
        <v>9</v>
      </c>
      <c r="AU1890">
        <v>8.1402999999999999</v>
      </c>
      <c r="AV1890" s="39">
        <f t="shared" si="557"/>
        <v>-1.0983269952738005E-2</v>
      </c>
      <c r="AW1890" s="41">
        <v>44761</v>
      </c>
      <c r="AX1890">
        <v>9.4</v>
      </c>
      <c r="AY1890">
        <v>6.4337999999999997</v>
      </c>
      <c r="AZ1890" s="39">
        <f t="shared" si="558"/>
        <v>-1.261510128913448E-2</v>
      </c>
      <c r="BA1890" s="41">
        <v>44761</v>
      </c>
      <c r="BB1890">
        <v>6.35</v>
      </c>
      <c r="BC1890">
        <v>4.6898999999999997</v>
      </c>
      <c r="BD1890" s="39">
        <f t="shared" si="559"/>
        <v>-3.3468664344743708E-2</v>
      </c>
      <c r="BE1890" s="41">
        <v>44761</v>
      </c>
      <c r="BF1890">
        <v>11.45</v>
      </c>
      <c r="BG1890">
        <v>9.3907000000000007</v>
      </c>
      <c r="BH1890" s="39">
        <f t="shared" si="560"/>
        <v>0</v>
      </c>
      <c r="BI1890" s="41">
        <v>44761</v>
      </c>
      <c r="BJ1890">
        <v>1.63</v>
      </c>
      <c r="BK1890">
        <v>1.63</v>
      </c>
      <c r="BL1890" s="39">
        <f t="shared" si="561"/>
        <v>-6.0975609756097615E-3</v>
      </c>
      <c r="BM1890" s="41">
        <v>44761</v>
      </c>
      <c r="BN1890">
        <v>9.69</v>
      </c>
      <c r="BO1890">
        <v>7.1444999999999999</v>
      </c>
      <c r="BP1890" s="46">
        <f t="shared" si="562"/>
        <v>9.381048586485044E-3</v>
      </c>
      <c r="BQ1890" s="41">
        <v>44761</v>
      </c>
      <c r="BR1890">
        <v>8.09</v>
      </c>
      <c r="BS1890">
        <v>7.452</v>
      </c>
      <c r="BT1890" s="18">
        <f t="shared" si="563"/>
        <v>-9.7931089466760119E-3</v>
      </c>
      <c r="BU1890" s="41">
        <v>44761</v>
      </c>
      <c r="BV1890">
        <v>5.65</v>
      </c>
      <c r="BW1890">
        <v>4.1243999999999996</v>
      </c>
      <c r="BX1890" s="39">
        <f t="shared" si="564"/>
        <v>2.7273406560561837E-2</v>
      </c>
      <c r="BY1890" s="41">
        <v>45055</v>
      </c>
      <c r="BZ1890">
        <v>13.9</v>
      </c>
      <c r="CA1890">
        <v>10.783799999999999</v>
      </c>
    </row>
    <row r="1891" spans="1:79">
      <c r="A1891" s="41">
        <v>44762</v>
      </c>
      <c r="B1891">
        <v>8.3000000000000007</v>
      </c>
      <c r="C1891">
        <v>6.0376000000000003</v>
      </c>
      <c r="D1891" s="34">
        <f t="shared" si="550"/>
        <v>2.4240411754940417E-3</v>
      </c>
      <c r="E1891" s="41">
        <v>44762</v>
      </c>
      <c r="F1891">
        <v>1.46</v>
      </c>
      <c r="G1891">
        <v>1.46</v>
      </c>
      <c r="H1891" s="39">
        <f t="shared" si="551"/>
        <v>6.896551724137937E-3</v>
      </c>
      <c r="L1891" s="38"/>
      <c r="M1891" s="41">
        <v>44762</v>
      </c>
      <c r="N1891">
        <v>4.95</v>
      </c>
      <c r="O1891">
        <v>4.1375000000000002</v>
      </c>
      <c r="P1891" s="43">
        <f t="shared" si="552"/>
        <v>1.4341750429026832E-2</v>
      </c>
      <c r="Q1891" s="41">
        <v>44762</v>
      </c>
      <c r="R1891">
        <v>2.13</v>
      </c>
      <c r="S1891">
        <v>1.7223999999999999</v>
      </c>
      <c r="T1891" s="39">
        <f t="shared" si="553"/>
        <v>-4.6807281132620606E-3</v>
      </c>
      <c r="U1891" s="42">
        <v>44764.62533333333</v>
      </c>
      <c r="V1891" s="44">
        <v>7.9</v>
      </c>
      <c r="W1891" s="44">
        <v>6.6719999999999997</v>
      </c>
      <c r="X1891" s="43">
        <f t="shared" si="565"/>
        <v>0</v>
      </c>
      <c r="Y1891" s="42">
        <v>44764.62533333333</v>
      </c>
      <c r="Z1891" s="44">
        <v>9.5</v>
      </c>
      <c r="AA1891" s="44">
        <v>8.1280000000000001</v>
      </c>
      <c r="AB1891" s="43">
        <f t="shared" si="566"/>
        <v>0</v>
      </c>
      <c r="AC1891" s="42">
        <v>44764.62533333333</v>
      </c>
      <c r="AD1891" s="44">
        <v>21.1</v>
      </c>
      <c r="AE1891" s="44">
        <v>18.891999999999999</v>
      </c>
      <c r="AF1891" s="43">
        <f t="shared" si="567"/>
        <v>0</v>
      </c>
      <c r="AG1891" s="41">
        <v>44762</v>
      </c>
      <c r="AH1891">
        <v>14.97</v>
      </c>
      <c r="AI1891">
        <v>6.6558000000000002</v>
      </c>
      <c r="AJ1891" s="39">
        <f t="shared" si="554"/>
        <v>0</v>
      </c>
      <c r="AK1891" s="45" t="s">
        <v>1408</v>
      </c>
      <c r="AL1891">
        <v>15.55</v>
      </c>
      <c r="AM1891">
        <v>12.034599999999999</v>
      </c>
      <c r="AN1891" s="39">
        <f t="shared" si="555"/>
        <v>0</v>
      </c>
      <c r="AO1891" s="41">
        <v>44762</v>
      </c>
      <c r="AP1891">
        <v>7.5</v>
      </c>
      <c r="AQ1891">
        <v>7.2164999999999999</v>
      </c>
      <c r="AR1891" s="18">
        <f t="shared" si="556"/>
        <v>-2.5968767293390399E-2</v>
      </c>
      <c r="AS1891" s="41">
        <v>44762</v>
      </c>
      <c r="AT1891">
        <v>9</v>
      </c>
      <c r="AU1891">
        <v>8.1402999999999999</v>
      </c>
      <c r="AV1891" s="39">
        <f t="shared" si="557"/>
        <v>0</v>
      </c>
      <c r="AW1891" s="41">
        <v>44762</v>
      </c>
      <c r="AX1891">
        <v>9.3800000000000008</v>
      </c>
      <c r="AY1891">
        <v>6.4200999999999997</v>
      </c>
      <c r="AZ1891" s="39">
        <f t="shared" si="558"/>
        <v>-2.1293792160154259E-3</v>
      </c>
      <c r="BA1891" s="41">
        <v>44762</v>
      </c>
      <c r="BB1891">
        <v>6.13</v>
      </c>
      <c r="BC1891">
        <v>4.5274000000000001</v>
      </c>
      <c r="BD1891" s="39">
        <f t="shared" si="559"/>
        <v>-3.4648926416341423E-2</v>
      </c>
      <c r="BE1891" s="41">
        <v>44762</v>
      </c>
      <c r="BF1891">
        <v>11.42</v>
      </c>
      <c r="BG1891">
        <v>9.3660999999999994</v>
      </c>
      <c r="BH1891" s="39">
        <f t="shared" si="560"/>
        <v>-2.6196130213936432E-3</v>
      </c>
      <c r="BI1891" s="41">
        <v>44762</v>
      </c>
      <c r="BJ1891">
        <v>1.64</v>
      </c>
      <c r="BK1891">
        <v>1.64</v>
      </c>
      <c r="BL1891" s="39">
        <f t="shared" si="561"/>
        <v>6.1349693251533804E-3</v>
      </c>
      <c r="BM1891" s="41">
        <v>44762</v>
      </c>
      <c r="BN1891">
        <v>9.7899999999999991</v>
      </c>
      <c r="BO1891">
        <v>7.2182000000000004</v>
      </c>
      <c r="BP1891" s="46">
        <f t="shared" si="562"/>
        <v>1.0315627405696765E-2</v>
      </c>
      <c r="BQ1891" s="41">
        <v>44762</v>
      </c>
      <c r="BR1891">
        <v>8.08</v>
      </c>
      <c r="BS1891">
        <v>7.4428000000000001</v>
      </c>
      <c r="BT1891" s="18">
        <f t="shared" si="563"/>
        <v>-1.2345679012345512E-3</v>
      </c>
      <c r="BU1891" s="41">
        <v>44762</v>
      </c>
      <c r="BV1891">
        <v>5.77</v>
      </c>
      <c r="BW1891">
        <v>4.2119999999999997</v>
      </c>
      <c r="BX1891" s="39">
        <f t="shared" si="564"/>
        <v>2.1239453011347137E-2</v>
      </c>
      <c r="BY1891" s="41">
        <v>45056</v>
      </c>
      <c r="BZ1891">
        <v>14</v>
      </c>
      <c r="CA1891">
        <v>10.8614</v>
      </c>
    </row>
    <row r="1892" spans="1:79">
      <c r="A1892" s="41">
        <v>44763</v>
      </c>
      <c r="B1892">
        <v>8.32</v>
      </c>
      <c r="C1892">
        <v>6.0521000000000003</v>
      </c>
      <c r="D1892" s="34">
        <f t="shared" si="550"/>
        <v>2.401616536372061E-3</v>
      </c>
      <c r="E1892" s="41">
        <v>44763</v>
      </c>
      <c r="F1892">
        <v>1.46</v>
      </c>
      <c r="G1892">
        <v>1.46</v>
      </c>
      <c r="H1892" s="39">
        <f t="shared" si="551"/>
        <v>0</v>
      </c>
      <c r="L1892" s="38"/>
      <c r="M1892" s="41">
        <v>44763</v>
      </c>
      <c r="N1892">
        <v>4.95</v>
      </c>
      <c r="O1892">
        <v>4.1375000000000002</v>
      </c>
      <c r="P1892" s="43">
        <f t="shared" si="552"/>
        <v>0</v>
      </c>
      <c r="Q1892" s="41">
        <v>44763</v>
      </c>
      <c r="R1892">
        <v>2.06</v>
      </c>
      <c r="S1892">
        <v>1.6657999999999999</v>
      </c>
      <c r="T1892" s="39">
        <f t="shared" si="553"/>
        <v>-3.2861124013005102E-2</v>
      </c>
      <c r="U1892" s="42">
        <v>44768.62533333333</v>
      </c>
      <c r="V1892" s="44">
        <v>7.9</v>
      </c>
      <c r="W1892" s="44">
        <v>6.6719999999999997</v>
      </c>
      <c r="X1892" s="43">
        <f t="shared" si="565"/>
        <v>0</v>
      </c>
      <c r="Y1892" s="42">
        <v>44768.62533333333</v>
      </c>
      <c r="Z1892" s="44">
        <v>9.1999999999999993</v>
      </c>
      <c r="AA1892" s="44">
        <v>7.8710000000000004</v>
      </c>
      <c r="AB1892" s="43">
        <f t="shared" si="566"/>
        <v>-3.1619094488188934E-2</v>
      </c>
      <c r="AC1892" s="42">
        <v>44768.62533333333</v>
      </c>
      <c r="AD1892" s="44">
        <v>21.1</v>
      </c>
      <c r="AE1892" s="44">
        <v>18.891999999999999</v>
      </c>
      <c r="AF1892" s="43">
        <f t="shared" si="567"/>
        <v>0</v>
      </c>
      <c r="AG1892" s="41">
        <v>44763</v>
      </c>
      <c r="AH1892">
        <v>15.1</v>
      </c>
      <c r="AI1892">
        <v>6.7135999999999996</v>
      </c>
      <c r="AJ1892" s="39">
        <f t="shared" si="554"/>
        <v>8.6841551729317894E-3</v>
      </c>
      <c r="AK1892" s="45" t="s">
        <v>1409</v>
      </c>
      <c r="AL1892">
        <v>15.56</v>
      </c>
      <c r="AM1892">
        <v>12.042400000000001</v>
      </c>
      <c r="AN1892" s="39">
        <f t="shared" si="555"/>
        <v>6.4813122164437227E-4</v>
      </c>
      <c r="AO1892" s="41">
        <v>44763</v>
      </c>
      <c r="AP1892">
        <v>7.5</v>
      </c>
      <c r="AQ1892">
        <v>7.2164999999999999</v>
      </c>
      <c r="AR1892" s="18">
        <f t="shared" si="556"/>
        <v>0</v>
      </c>
      <c r="AS1892" s="41">
        <v>44763</v>
      </c>
      <c r="AT1892">
        <v>9</v>
      </c>
      <c r="AU1892">
        <v>8.1402999999999999</v>
      </c>
      <c r="AV1892" s="39">
        <f t="shared" si="557"/>
        <v>0</v>
      </c>
      <c r="AW1892" s="41">
        <v>44763</v>
      </c>
      <c r="AX1892">
        <v>9.6</v>
      </c>
      <c r="AY1892">
        <v>6.5707000000000004</v>
      </c>
      <c r="AZ1892" s="39">
        <f t="shared" si="558"/>
        <v>2.3457578542390421E-2</v>
      </c>
      <c r="BA1892" s="41">
        <v>44763</v>
      </c>
      <c r="BB1892">
        <v>5.98</v>
      </c>
      <c r="BC1892">
        <v>4.4165999999999999</v>
      </c>
      <c r="BD1892" s="39">
        <f t="shared" si="559"/>
        <v>-2.4473207580509835E-2</v>
      </c>
      <c r="BE1892" s="41">
        <v>44763</v>
      </c>
      <c r="BF1892">
        <v>11.5</v>
      </c>
      <c r="BG1892">
        <v>9.4316999999999993</v>
      </c>
      <c r="BH1892" s="39">
        <f t="shared" si="560"/>
        <v>7.0039824473366596E-3</v>
      </c>
      <c r="BI1892" s="41">
        <v>44763</v>
      </c>
      <c r="BJ1892">
        <v>1.7</v>
      </c>
      <c r="BK1892">
        <v>1.7</v>
      </c>
      <c r="BL1892" s="39">
        <f t="shared" si="561"/>
        <v>3.6585365853658569E-2</v>
      </c>
      <c r="BM1892" s="41">
        <v>44763</v>
      </c>
      <c r="BN1892">
        <v>9.69</v>
      </c>
      <c r="BO1892">
        <v>7.1444999999999999</v>
      </c>
      <c r="BP1892" s="46">
        <f t="shared" si="562"/>
        <v>-1.0210301737275296E-2</v>
      </c>
      <c r="BQ1892" s="41">
        <v>44763</v>
      </c>
      <c r="BR1892">
        <v>8.0500000000000007</v>
      </c>
      <c r="BS1892">
        <v>7.4151999999999996</v>
      </c>
      <c r="BT1892" s="18">
        <f t="shared" si="563"/>
        <v>-3.7082818294191049E-3</v>
      </c>
      <c r="BU1892" s="41">
        <v>44763</v>
      </c>
      <c r="BV1892">
        <v>5.74</v>
      </c>
      <c r="BW1892">
        <v>4.1901000000000002</v>
      </c>
      <c r="BX1892" s="39">
        <f t="shared" si="564"/>
        <v>-5.1994301994301014E-3</v>
      </c>
      <c r="BY1892" s="41">
        <v>45057</v>
      </c>
      <c r="BZ1892">
        <v>14</v>
      </c>
      <c r="CA1892">
        <v>10.8614</v>
      </c>
    </row>
    <row r="1893" spans="1:79">
      <c r="A1893" s="41">
        <v>44764</v>
      </c>
      <c r="B1893">
        <v>8.4</v>
      </c>
      <c r="C1893">
        <v>6.1102999999999996</v>
      </c>
      <c r="D1893" s="34">
        <f t="shared" si="550"/>
        <v>9.6164967531930014E-3</v>
      </c>
      <c r="E1893" s="41">
        <v>44764</v>
      </c>
      <c r="F1893">
        <v>1.46</v>
      </c>
      <c r="G1893">
        <v>1.46</v>
      </c>
      <c r="H1893" s="39">
        <f t="shared" si="551"/>
        <v>0</v>
      </c>
      <c r="L1893" s="38"/>
      <c r="M1893" s="41">
        <v>44764</v>
      </c>
      <c r="N1893">
        <v>4.97</v>
      </c>
      <c r="O1893">
        <v>4.1542000000000003</v>
      </c>
      <c r="P1893" s="43">
        <f t="shared" si="552"/>
        <v>4.0362537764350838E-3</v>
      </c>
      <c r="Q1893" s="41">
        <v>44764</v>
      </c>
      <c r="R1893">
        <v>2.13</v>
      </c>
      <c r="S1893">
        <v>1.7223999999999999</v>
      </c>
      <c r="T1893" s="39">
        <f t="shared" si="553"/>
        <v>3.397766838756152E-2</v>
      </c>
      <c r="U1893" s="42">
        <v>44769.62533333333</v>
      </c>
      <c r="V1893" s="44">
        <v>7.9</v>
      </c>
      <c r="W1893" s="44">
        <v>6.6719999999999997</v>
      </c>
      <c r="X1893" s="43">
        <f t="shared" si="565"/>
        <v>0</v>
      </c>
      <c r="Y1893" s="42">
        <v>44769.62533333333</v>
      </c>
      <c r="Z1893" s="44">
        <v>9.4600000000000009</v>
      </c>
      <c r="AA1893" s="44">
        <v>8.093</v>
      </c>
      <c r="AB1893" s="43">
        <f t="shared" si="566"/>
        <v>2.8204802439334205E-2</v>
      </c>
      <c r="AC1893" s="42">
        <v>44769.62533333333</v>
      </c>
      <c r="AD1893" s="44">
        <v>22.04</v>
      </c>
      <c r="AE1893" s="44">
        <v>19.733000000000001</v>
      </c>
      <c r="AF1893" s="43">
        <f t="shared" si="567"/>
        <v>4.4516197332204167E-2</v>
      </c>
      <c r="AG1893" s="41">
        <v>44764</v>
      </c>
      <c r="AH1893">
        <v>15.1</v>
      </c>
      <c r="AI1893">
        <v>6.7135999999999996</v>
      </c>
      <c r="AJ1893" s="39">
        <f t="shared" si="554"/>
        <v>0</v>
      </c>
      <c r="AK1893" s="45" t="s">
        <v>1410</v>
      </c>
      <c r="AL1893">
        <v>15.8</v>
      </c>
      <c r="AM1893">
        <v>12.2281</v>
      </c>
      <c r="AN1893" s="39">
        <f t="shared" si="555"/>
        <v>1.5420514183219197E-2</v>
      </c>
      <c r="AO1893" s="41">
        <v>44764</v>
      </c>
      <c r="AP1893">
        <v>7.8</v>
      </c>
      <c r="AQ1893">
        <v>7.5052000000000003</v>
      </c>
      <c r="AR1893" s="18">
        <f t="shared" si="556"/>
        <v>4.000554285318373E-2</v>
      </c>
      <c r="AS1893" s="41">
        <v>44764</v>
      </c>
      <c r="AT1893">
        <v>9</v>
      </c>
      <c r="AU1893">
        <v>8.1402999999999999</v>
      </c>
      <c r="AV1893" s="39">
        <f t="shared" si="557"/>
        <v>0</v>
      </c>
      <c r="AW1893" s="41">
        <v>44764</v>
      </c>
      <c r="AX1893">
        <v>9.85</v>
      </c>
      <c r="AY1893">
        <v>6.7417999999999996</v>
      </c>
      <c r="AZ1893" s="39">
        <f t="shared" si="558"/>
        <v>2.6039843547871481E-2</v>
      </c>
      <c r="BA1893" s="41">
        <v>44764</v>
      </c>
      <c r="BB1893">
        <v>5.84</v>
      </c>
      <c r="BC1893">
        <v>4.3132000000000001</v>
      </c>
      <c r="BD1893" s="39">
        <f t="shared" si="559"/>
        <v>-2.3411674138477497E-2</v>
      </c>
      <c r="BE1893" s="41">
        <v>44764</v>
      </c>
      <c r="BF1893">
        <v>11.44</v>
      </c>
      <c r="BG1893">
        <v>9.3825000000000003</v>
      </c>
      <c r="BH1893" s="39">
        <f t="shared" si="560"/>
        <v>-5.2164509049268983E-3</v>
      </c>
      <c r="BI1893" s="41">
        <v>44764</v>
      </c>
      <c r="BJ1893">
        <v>1.68</v>
      </c>
      <c r="BK1893">
        <v>1.68</v>
      </c>
      <c r="BL1893" s="39">
        <f t="shared" si="561"/>
        <v>-1.1764705882352951E-2</v>
      </c>
      <c r="BM1893" s="41">
        <v>44764</v>
      </c>
      <c r="BN1893">
        <v>9.5</v>
      </c>
      <c r="BO1893">
        <v>7.3030999999999997</v>
      </c>
      <c r="BP1893" s="46">
        <f t="shared" si="562"/>
        <v>2.2198894254321484E-2</v>
      </c>
      <c r="BQ1893" s="41">
        <v>44764</v>
      </c>
      <c r="BR1893">
        <v>8</v>
      </c>
      <c r="BS1893">
        <v>7.3691000000000004</v>
      </c>
      <c r="BT1893" s="18">
        <f t="shared" si="563"/>
        <v>-6.2169597583341171E-3</v>
      </c>
      <c r="BU1893" s="41">
        <v>44764</v>
      </c>
      <c r="BV1893">
        <v>5.74</v>
      </c>
      <c r="BW1893">
        <v>4.1901000000000002</v>
      </c>
      <c r="BX1893" s="39">
        <f t="shared" si="564"/>
        <v>0</v>
      </c>
      <c r="BY1893" s="41">
        <v>45058</v>
      </c>
      <c r="BZ1893">
        <v>14</v>
      </c>
      <c r="CA1893">
        <v>10.8614</v>
      </c>
    </row>
    <row r="1894" spans="1:79">
      <c r="A1894" s="41">
        <v>44768</v>
      </c>
      <c r="B1894">
        <v>8.33</v>
      </c>
      <c r="C1894">
        <v>6.0594000000000001</v>
      </c>
      <c r="D1894" s="34">
        <f t="shared" si="550"/>
        <v>-8.3301965533606383E-3</v>
      </c>
      <c r="E1894" s="41">
        <v>44768</v>
      </c>
      <c r="F1894">
        <v>1.46</v>
      </c>
      <c r="G1894">
        <v>1.46</v>
      </c>
      <c r="H1894" s="39">
        <f t="shared" si="551"/>
        <v>0</v>
      </c>
      <c r="L1894" s="38"/>
      <c r="M1894" s="41">
        <v>44768</v>
      </c>
      <c r="N1894">
        <v>4.97</v>
      </c>
      <c r="O1894">
        <v>4.1542000000000003</v>
      </c>
      <c r="P1894" s="43">
        <f t="shared" si="552"/>
        <v>0</v>
      </c>
      <c r="Q1894" s="41">
        <v>44768</v>
      </c>
      <c r="R1894">
        <v>2.1</v>
      </c>
      <c r="S1894">
        <v>1.6980999999999999</v>
      </c>
      <c r="T1894" s="39">
        <f t="shared" si="553"/>
        <v>-1.4108221086855544E-2</v>
      </c>
      <c r="U1894" s="42">
        <v>44770.62533333333</v>
      </c>
      <c r="V1894" s="44">
        <v>7.89</v>
      </c>
      <c r="W1894" s="44">
        <v>6.6639999999999997</v>
      </c>
      <c r="X1894" s="43">
        <f t="shared" si="565"/>
        <v>-1.1990407673860923E-3</v>
      </c>
      <c r="Y1894" s="42">
        <v>44770.62533333333</v>
      </c>
      <c r="Z1894" s="44">
        <v>9.4600000000000009</v>
      </c>
      <c r="AA1894" s="44">
        <v>8.093</v>
      </c>
      <c r="AB1894" s="43">
        <f t="shared" si="566"/>
        <v>0</v>
      </c>
      <c r="AC1894" s="42">
        <v>44770.62533333333</v>
      </c>
      <c r="AD1894" s="44">
        <v>22.04</v>
      </c>
      <c r="AE1894" s="44">
        <v>19.733000000000001</v>
      </c>
      <c r="AF1894" s="43">
        <f t="shared" si="567"/>
        <v>0</v>
      </c>
      <c r="AG1894" s="41">
        <v>44768</v>
      </c>
      <c r="AH1894">
        <v>15.22</v>
      </c>
      <c r="AI1894">
        <v>6.7668999999999997</v>
      </c>
      <c r="AJ1894" s="39">
        <f t="shared" si="554"/>
        <v>7.9391086749285231E-3</v>
      </c>
      <c r="AK1894" s="45" t="s">
        <v>1411</v>
      </c>
      <c r="AL1894">
        <v>15.7</v>
      </c>
      <c r="AM1894">
        <v>12.150700000000001</v>
      </c>
      <c r="AN1894" s="39">
        <f t="shared" si="555"/>
        <v>-6.3296832704998343E-3</v>
      </c>
      <c r="AO1894" s="41">
        <v>44768</v>
      </c>
      <c r="AP1894">
        <v>7.65</v>
      </c>
      <c r="AQ1894">
        <v>7.3608000000000002</v>
      </c>
      <c r="AR1894" s="18">
        <f t="shared" si="556"/>
        <v>-1.923999360443427E-2</v>
      </c>
      <c r="AS1894" s="41">
        <v>44768</v>
      </c>
      <c r="AT1894">
        <v>9</v>
      </c>
      <c r="AU1894">
        <v>8.1402999999999999</v>
      </c>
      <c r="AV1894" s="39">
        <f t="shared" si="557"/>
        <v>0</v>
      </c>
      <c r="AW1894" s="41">
        <v>44768</v>
      </c>
      <c r="AX1894">
        <v>9.85</v>
      </c>
      <c r="AY1894">
        <v>6.8893000000000004</v>
      </c>
      <c r="AZ1894" s="39">
        <f t="shared" si="558"/>
        <v>2.187843009285367E-2</v>
      </c>
      <c r="BA1894" s="41">
        <v>44768</v>
      </c>
      <c r="BB1894">
        <v>5.95</v>
      </c>
      <c r="BC1894">
        <v>4.3944000000000001</v>
      </c>
      <c r="BD1894" s="39">
        <f t="shared" si="559"/>
        <v>1.8825929704163948E-2</v>
      </c>
      <c r="BE1894" s="41">
        <v>44768</v>
      </c>
      <c r="BF1894">
        <v>11.5</v>
      </c>
      <c r="BG1894">
        <v>9.4316999999999993</v>
      </c>
      <c r="BH1894" s="39">
        <f t="shared" si="560"/>
        <v>5.2438049560350674E-3</v>
      </c>
      <c r="BI1894" s="41">
        <v>44768</v>
      </c>
      <c r="BJ1894">
        <v>1.69</v>
      </c>
      <c r="BK1894">
        <v>1.69</v>
      </c>
      <c r="BL1894" s="39">
        <f t="shared" si="561"/>
        <v>5.9523809523809581E-3</v>
      </c>
      <c r="BM1894" s="41">
        <v>44768</v>
      </c>
      <c r="BN1894">
        <v>9.4600000000000009</v>
      </c>
      <c r="BO1894">
        <v>7.2724000000000002</v>
      </c>
      <c r="BP1894" s="46">
        <f t="shared" si="562"/>
        <v>-4.2036943215893949E-3</v>
      </c>
      <c r="BQ1894" s="41">
        <v>44768</v>
      </c>
      <c r="BR1894">
        <v>7.84</v>
      </c>
      <c r="BS1894">
        <v>7.2218</v>
      </c>
      <c r="BT1894" s="18">
        <f t="shared" si="563"/>
        <v>-1.9988872453895377E-2</v>
      </c>
      <c r="BU1894" s="41">
        <v>44768</v>
      </c>
      <c r="BV1894">
        <v>5.5</v>
      </c>
      <c r="BW1894">
        <v>4.3120000000000003</v>
      </c>
      <c r="BX1894" s="39">
        <f t="shared" si="564"/>
        <v>2.9092384429965899E-2</v>
      </c>
      <c r="BY1894" s="41">
        <v>45061</v>
      </c>
      <c r="BZ1894">
        <v>14</v>
      </c>
      <c r="CA1894">
        <v>10.8614</v>
      </c>
    </row>
    <row r="1895" spans="1:79">
      <c r="A1895" s="41">
        <v>44769</v>
      </c>
      <c r="B1895">
        <v>8.5</v>
      </c>
      <c r="C1895">
        <v>6.1829999999999998</v>
      </c>
      <c r="D1895" s="34">
        <f t="shared" si="550"/>
        <v>2.0398059213783494E-2</v>
      </c>
      <c r="E1895" s="41">
        <v>44769</v>
      </c>
      <c r="F1895">
        <v>1.52</v>
      </c>
      <c r="G1895">
        <v>1.52</v>
      </c>
      <c r="H1895" s="39">
        <f t="shared" si="551"/>
        <v>4.1095890410958943E-2</v>
      </c>
      <c r="L1895" s="38"/>
      <c r="M1895" s="41">
        <v>44769</v>
      </c>
      <c r="N1895">
        <v>4.9000000000000004</v>
      </c>
      <c r="O1895">
        <v>4.0956999999999999</v>
      </c>
      <c r="P1895" s="43">
        <f t="shared" si="552"/>
        <v>-1.408213374416264E-2</v>
      </c>
      <c r="Q1895" s="41">
        <v>44769</v>
      </c>
      <c r="R1895">
        <v>2.15</v>
      </c>
      <c r="S1895">
        <v>1.7384999999999999</v>
      </c>
      <c r="T1895" s="39">
        <f t="shared" si="553"/>
        <v>2.3791296154525642E-2</v>
      </c>
      <c r="U1895" s="42">
        <v>44771.62533333333</v>
      </c>
      <c r="V1895" s="44">
        <v>7.89</v>
      </c>
      <c r="W1895" s="44">
        <v>6.6639999999999997</v>
      </c>
      <c r="X1895" s="43">
        <f t="shared" si="565"/>
        <v>0</v>
      </c>
      <c r="Y1895" s="42">
        <v>44771.62533333333</v>
      </c>
      <c r="Z1895" s="44">
        <v>9.4600000000000009</v>
      </c>
      <c r="AA1895" s="44">
        <v>8.093</v>
      </c>
      <c r="AB1895" s="43">
        <f t="shared" si="566"/>
        <v>0</v>
      </c>
      <c r="AC1895" s="42">
        <v>44771.62533333333</v>
      </c>
      <c r="AD1895" s="44">
        <v>22.04</v>
      </c>
      <c r="AE1895" s="44">
        <v>19.733000000000001</v>
      </c>
      <c r="AF1895" s="43">
        <f t="shared" si="567"/>
        <v>0</v>
      </c>
      <c r="AG1895" s="41">
        <v>44769</v>
      </c>
      <c r="AH1895">
        <v>15.2</v>
      </c>
      <c r="AI1895">
        <v>6.758</v>
      </c>
      <c r="AJ1895" s="39">
        <f t="shared" si="554"/>
        <v>-1.3152255833542223E-3</v>
      </c>
      <c r="AK1895" s="45" t="s">
        <v>1412</v>
      </c>
      <c r="AL1895">
        <v>15.95</v>
      </c>
      <c r="AM1895">
        <v>12.344200000000001</v>
      </c>
      <c r="AN1895" s="39">
        <f t="shared" si="555"/>
        <v>1.5925008435728E-2</v>
      </c>
      <c r="AO1895" s="41">
        <v>44769</v>
      </c>
      <c r="AP1895">
        <v>7.7</v>
      </c>
      <c r="AQ1895">
        <v>7.4089</v>
      </c>
      <c r="AR1895" s="18">
        <f t="shared" si="556"/>
        <v>6.5346158026301226E-3</v>
      </c>
      <c r="AS1895" s="41">
        <v>44769</v>
      </c>
      <c r="AT1895">
        <v>9</v>
      </c>
      <c r="AU1895">
        <v>8.1402999999999999</v>
      </c>
      <c r="AV1895" s="39">
        <f t="shared" si="557"/>
        <v>0</v>
      </c>
      <c r="AW1895" s="41">
        <v>44769</v>
      </c>
      <c r="AX1895">
        <v>9.7899999999999991</v>
      </c>
      <c r="AY1895">
        <v>6.8472999999999997</v>
      </c>
      <c r="AZ1895" s="39">
        <f t="shared" si="558"/>
        <v>-6.0964103755099504E-3</v>
      </c>
      <c r="BA1895" s="41">
        <v>44769</v>
      </c>
      <c r="BB1895">
        <v>5.88</v>
      </c>
      <c r="BC1895">
        <v>4.3426999999999998</v>
      </c>
      <c r="BD1895" s="39">
        <f t="shared" si="559"/>
        <v>-1.1764973602767227E-2</v>
      </c>
      <c r="BE1895" s="41">
        <v>44769</v>
      </c>
      <c r="BF1895">
        <v>11.45</v>
      </c>
      <c r="BG1895">
        <v>9.3907000000000007</v>
      </c>
      <c r="BH1895" s="39">
        <f t="shared" si="560"/>
        <v>-4.3470424207723525E-3</v>
      </c>
      <c r="BI1895" s="41">
        <v>44769</v>
      </c>
      <c r="BJ1895">
        <v>1.71</v>
      </c>
      <c r="BK1895">
        <v>1.71</v>
      </c>
      <c r="BL1895" s="39">
        <f t="shared" si="561"/>
        <v>1.1834319526627229E-2</v>
      </c>
      <c r="BM1895" s="41">
        <v>44769</v>
      </c>
      <c r="BN1895">
        <v>9.3000000000000007</v>
      </c>
      <c r="BO1895">
        <v>7.1494</v>
      </c>
      <c r="BP1895" s="46">
        <f t="shared" si="562"/>
        <v>-1.6913261096749385E-2</v>
      </c>
      <c r="BQ1895" s="41">
        <v>44769</v>
      </c>
      <c r="BR1895">
        <v>7.84</v>
      </c>
      <c r="BS1895">
        <v>7.2218</v>
      </c>
      <c r="BT1895" s="18">
        <f t="shared" si="563"/>
        <v>0</v>
      </c>
      <c r="BU1895" s="41">
        <v>44769</v>
      </c>
      <c r="BV1895">
        <v>5.44</v>
      </c>
      <c r="BW1895">
        <v>4.2648999999999999</v>
      </c>
      <c r="BX1895" s="39">
        <f t="shared" si="564"/>
        <v>-1.0923005565862792E-2</v>
      </c>
      <c r="BY1895" s="41">
        <v>45062</v>
      </c>
      <c r="BZ1895">
        <v>14.1</v>
      </c>
      <c r="CA1895">
        <v>10.939</v>
      </c>
    </row>
    <row r="1896" spans="1:79">
      <c r="A1896" s="41">
        <v>44770</v>
      </c>
      <c r="B1896">
        <v>8.5</v>
      </c>
      <c r="C1896">
        <v>6.1829999999999998</v>
      </c>
      <c r="D1896" s="34">
        <f t="shared" si="550"/>
        <v>0</v>
      </c>
      <c r="E1896" s="41">
        <v>44770</v>
      </c>
      <c r="F1896">
        <v>1.58</v>
      </c>
      <c r="G1896">
        <v>1.58</v>
      </c>
      <c r="H1896" s="39">
        <f t="shared" si="551"/>
        <v>3.9473684210526348E-2</v>
      </c>
      <c r="L1896" s="38"/>
      <c r="M1896" s="41">
        <v>44770</v>
      </c>
      <c r="N1896">
        <v>4.97</v>
      </c>
      <c r="O1896">
        <v>4.1542000000000003</v>
      </c>
      <c r="P1896" s="43">
        <f t="shared" si="552"/>
        <v>1.4283272700637362E-2</v>
      </c>
      <c r="Q1896" s="41">
        <v>44770</v>
      </c>
      <c r="R1896">
        <v>2.16</v>
      </c>
      <c r="S1896">
        <v>1.7465999999999999</v>
      </c>
      <c r="T1896" s="39">
        <f t="shared" si="553"/>
        <v>4.6591889559965466E-3</v>
      </c>
      <c r="U1896" s="42">
        <v>44774.62533333333</v>
      </c>
      <c r="V1896" s="44">
        <v>7.89</v>
      </c>
      <c r="W1896" s="44">
        <v>6.6639999999999997</v>
      </c>
      <c r="X1896" s="43">
        <f t="shared" si="565"/>
        <v>0</v>
      </c>
      <c r="Y1896" s="42">
        <v>44774.62533333333</v>
      </c>
      <c r="Z1896" s="44">
        <v>9.4600000000000009</v>
      </c>
      <c r="AA1896" s="44">
        <v>8.093</v>
      </c>
      <c r="AB1896" s="43">
        <f t="shared" si="566"/>
        <v>0</v>
      </c>
      <c r="AC1896" s="42">
        <v>44774.62533333333</v>
      </c>
      <c r="AD1896" s="44">
        <v>22.04</v>
      </c>
      <c r="AE1896" s="44">
        <v>19.733000000000001</v>
      </c>
      <c r="AF1896" s="43">
        <f t="shared" si="567"/>
        <v>0</v>
      </c>
      <c r="AG1896" s="41">
        <v>44770</v>
      </c>
      <c r="AH1896">
        <v>15.3</v>
      </c>
      <c r="AI1896">
        <v>6.8025000000000002</v>
      </c>
      <c r="AJ1896" s="39">
        <f t="shared" si="554"/>
        <v>6.5847883989346269E-3</v>
      </c>
      <c r="AK1896" s="45" t="s">
        <v>1413</v>
      </c>
      <c r="AL1896">
        <v>15.9</v>
      </c>
      <c r="AM1896">
        <v>12.3055</v>
      </c>
      <c r="AN1896" s="39">
        <f t="shared" si="555"/>
        <v>-3.1350755820547626E-3</v>
      </c>
      <c r="AO1896" s="41">
        <v>44770</v>
      </c>
      <c r="AP1896">
        <v>7.7</v>
      </c>
      <c r="AQ1896">
        <v>7.4089</v>
      </c>
      <c r="AR1896" s="18">
        <f t="shared" si="556"/>
        <v>0</v>
      </c>
      <c r="AS1896" s="41">
        <v>44770</v>
      </c>
      <c r="AT1896">
        <v>9</v>
      </c>
      <c r="AU1896">
        <v>8.1402999999999999</v>
      </c>
      <c r="AV1896" s="39">
        <f t="shared" si="557"/>
        <v>0</v>
      </c>
      <c r="AW1896" s="41">
        <v>44770</v>
      </c>
      <c r="AX1896">
        <v>9.75</v>
      </c>
      <c r="AY1896">
        <v>6.8193000000000001</v>
      </c>
      <c r="AZ1896" s="39">
        <f t="shared" si="558"/>
        <v>-4.0892030435353468E-3</v>
      </c>
      <c r="BA1896" s="41">
        <v>44770</v>
      </c>
      <c r="BB1896">
        <v>5.79</v>
      </c>
      <c r="BC1896">
        <v>4.2763</v>
      </c>
      <c r="BD1896" s="39">
        <f t="shared" si="559"/>
        <v>-1.5290026941764293E-2</v>
      </c>
      <c r="BE1896" s="41">
        <v>44770</v>
      </c>
      <c r="BF1896">
        <v>11.5</v>
      </c>
      <c r="BG1896">
        <v>9.4316999999999993</v>
      </c>
      <c r="BH1896" s="39">
        <f t="shared" si="560"/>
        <v>4.3660217023223603E-3</v>
      </c>
      <c r="BI1896" s="41">
        <v>44770</v>
      </c>
      <c r="BJ1896">
        <v>1.7</v>
      </c>
      <c r="BK1896">
        <v>1.7</v>
      </c>
      <c r="BL1896" s="39">
        <f t="shared" si="561"/>
        <v>-5.8479532163742748E-3</v>
      </c>
      <c r="BM1896" s="41">
        <v>44770</v>
      </c>
      <c r="BN1896">
        <v>8.1999999999999993</v>
      </c>
      <c r="BO1896">
        <v>7.3719000000000001</v>
      </c>
      <c r="BP1896" s="46">
        <f t="shared" si="562"/>
        <v>3.1121492712675211E-2</v>
      </c>
      <c r="BQ1896" s="41">
        <v>44770</v>
      </c>
      <c r="BR1896">
        <v>7.75</v>
      </c>
      <c r="BS1896">
        <v>7.1387999999999998</v>
      </c>
      <c r="BT1896" s="18">
        <f t="shared" si="563"/>
        <v>-1.1492979589576031E-2</v>
      </c>
      <c r="BU1896" s="41">
        <v>44770</v>
      </c>
      <c r="BV1896">
        <v>5.3</v>
      </c>
      <c r="BW1896">
        <v>4.1551999999999998</v>
      </c>
      <c r="BX1896" s="39">
        <f t="shared" si="564"/>
        <v>-2.5721587844967087E-2</v>
      </c>
      <c r="BY1896" s="41">
        <v>45063</v>
      </c>
      <c r="BZ1896">
        <v>14</v>
      </c>
      <c r="CA1896">
        <v>10.8614</v>
      </c>
    </row>
    <row r="1897" spans="1:79">
      <c r="A1897" s="41">
        <v>44771</v>
      </c>
      <c r="B1897">
        <v>8.68</v>
      </c>
      <c r="C1897">
        <v>6.3140000000000001</v>
      </c>
      <c r="D1897" s="34">
        <f t="shared" si="550"/>
        <v>2.1187125990619476E-2</v>
      </c>
      <c r="E1897" s="41">
        <v>44771</v>
      </c>
      <c r="F1897">
        <v>1.58</v>
      </c>
      <c r="G1897">
        <v>1.58</v>
      </c>
      <c r="H1897" s="39">
        <f t="shared" si="551"/>
        <v>0</v>
      </c>
      <c r="L1897" s="38"/>
      <c r="M1897" s="41">
        <v>44771</v>
      </c>
      <c r="N1897">
        <v>4.97</v>
      </c>
      <c r="O1897">
        <v>4.1542000000000003</v>
      </c>
      <c r="P1897" s="43">
        <f t="shared" si="552"/>
        <v>0</v>
      </c>
      <c r="Q1897" s="41">
        <v>44771</v>
      </c>
      <c r="R1897">
        <v>2.27</v>
      </c>
      <c r="S1897">
        <v>1.8355999999999999</v>
      </c>
      <c r="T1897" s="39">
        <f t="shared" si="553"/>
        <v>5.0956143364250528E-2</v>
      </c>
      <c r="U1897" s="42">
        <v>44775.62533333333</v>
      </c>
      <c r="V1897" s="44">
        <v>7.89</v>
      </c>
      <c r="W1897" s="44">
        <v>6.6639999999999997</v>
      </c>
      <c r="X1897" s="43">
        <f t="shared" si="565"/>
        <v>0</v>
      </c>
      <c r="Y1897" s="42">
        <v>44775.62533333333</v>
      </c>
      <c r="Z1897" s="44">
        <v>9.4600000000000009</v>
      </c>
      <c r="AA1897" s="44">
        <v>8.093</v>
      </c>
      <c r="AB1897" s="43">
        <f t="shared" si="566"/>
        <v>0</v>
      </c>
      <c r="AC1897" s="42">
        <v>44775.62533333333</v>
      </c>
      <c r="AD1897" s="44">
        <v>22.04</v>
      </c>
      <c r="AE1897" s="44">
        <v>19.733000000000001</v>
      </c>
      <c r="AF1897" s="43">
        <f t="shared" si="567"/>
        <v>0</v>
      </c>
      <c r="AG1897" s="41">
        <v>44771</v>
      </c>
      <c r="AH1897">
        <v>15.3</v>
      </c>
      <c r="AI1897">
        <v>6.8025000000000002</v>
      </c>
      <c r="AJ1897" s="39">
        <f t="shared" si="554"/>
        <v>0</v>
      </c>
      <c r="AK1897" s="45" t="s">
        <v>1414</v>
      </c>
      <c r="AL1897">
        <v>15.98</v>
      </c>
      <c r="AM1897">
        <v>12.3674</v>
      </c>
      <c r="AN1897" s="39">
        <f t="shared" si="555"/>
        <v>5.0302710170248765E-3</v>
      </c>
      <c r="AO1897" s="41">
        <v>44771</v>
      </c>
      <c r="AP1897">
        <v>7.7</v>
      </c>
      <c r="AQ1897">
        <v>7.4089</v>
      </c>
      <c r="AR1897" s="18">
        <f t="shared" si="556"/>
        <v>0</v>
      </c>
      <c r="AS1897" s="41">
        <v>44771</v>
      </c>
      <c r="AT1897">
        <v>9</v>
      </c>
      <c r="AU1897">
        <v>8.1402999999999999</v>
      </c>
      <c r="AV1897" s="39">
        <f t="shared" si="557"/>
        <v>0</v>
      </c>
      <c r="AW1897" s="41">
        <v>44771</v>
      </c>
      <c r="AX1897">
        <v>9.6999999999999993</v>
      </c>
      <c r="AY1897">
        <v>6.7843</v>
      </c>
      <c r="AZ1897" s="39">
        <f t="shared" si="558"/>
        <v>-5.1324916047101815E-3</v>
      </c>
      <c r="BA1897" s="41">
        <v>44771</v>
      </c>
      <c r="BB1897">
        <v>5.8</v>
      </c>
      <c r="BC1897">
        <v>4.2835999999999999</v>
      </c>
      <c r="BD1897" s="39">
        <f t="shared" si="559"/>
        <v>1.7070832261534181E-3</v>
      </c>
      <c r="BE1897" s="41">
        <v>44771</v>
      </c>
      <c r="BF1897">
        <v>11.49</v>
      </c>
      <c r="BG1897">
        <v>9.4235000000000007</v>
      </c>
      <c r="BH1897" s="39">
        <f t="shared" si="560"/>
        <v>-8.6940848415435746E-4</v>
      </c>
      <c r="BI1897" s="41">
        <v>44771</v>
      </c>
      <c r="BJ1897">
        <v>1.7</v>
      </c>
      <c r="BK1897">
        <v>1.7</v>
      </c>
      <c r="BL1897" s="39">
        <f t="shared" si="561"/>
        <v>0</v>
      </c>
      <c r="BM1897" s="41">
        <v>44771</v>
      </c>
      <c r="BN1897">
        <v>8.48</v>
      </c>
      <c r="BO1897">
        <v>7.6235999999999997</v>
      </c>
      <c r="BP1897" s="46">
        <f t="shared" si="562"/>
        <v>3.4143165262686632E-2</v>
      </c>
      <c r="BQ1897" s="41">
        <v>44771</v>
      </c>
      <c r="BR1897">
        <v>7.74</v>
      </c>
      <c r="BS1897">
        <v>7.1295999999999999</v>
      </c>
      <c r="BT1897" s="18">
        <f t="shared" si="563"/>
        <v>-1.2887319997758552E-3</v>
      </c>
      <c r="BU1897" s="41">
        <v>44771</v>
      </c>
      <c r="BV1897">
        <v>5.39</v>
      </c>
      <c r="BW1897">
        <v>4.2256999999999998</v>
      </c>
      <c r="BX1897" s="39">
        <f t="shared" si="564"/>
        <v>1.6966692337312288E-2</v>
      </c>
      <c r="BY1897" s="41">
        <v>45064</v>
      </c>
      <c r="BZ1897">
        <v>13.99</v>
      </c>
      <c r="CA1897">
        <v>10.8536</v>
      </c>
    </row>
    <row r="1898" spans="1:79">
      <c r="A1898" s="41">
        <v>44774</v>
      </c>
      <c r="B1898">
        <v>8.59</v>
      </c>
      <c r="C1898">
        <v>6.2484999999999999</v>
      </c>
      <c r="D1898" s="34">
        <f t="shared" si="550"/>
        <v>-1.0373772568894537E-2</v>
      </c>
      <c r="E1898" s="41">
        <v>44774</v>
      </c>
      <c r="F1898">
        <v>1.65</v>
      </c>
      <c r="G1898">
        <v>1.65</v>
      </c>
      <c r="H1898" s="39">
        <f t="shared" si="551"/>
        <v>4.4303797468354326E-2</v>
      </c>
      <c r="L1898" s="38"/>
      <c r="M1898" s="41">
        <v>44774</v>
      </c>
      <c r="N1898">
        <v>4.97</v>
      </c>
      <c r="O1898">
        <v>4.1542000000000003</v>
      </c>
      <c r="P1898" s="43">
        <f t="shared" si="552"/>
        <v>0</v>
      </c>
      <c r="Q1898" s="41">
        <v>44774</v>
      </c>
      <c r="R1898">
        <v>2.21</v>
      </c>
      <c r="S1898">
        <v>1.7870999999999999</v>
      </c>
      <c r="T1898" s="39">
        <f t="shared" si="553"/>
        <v>-2.6421878404881232E-2</v>
      </c>
      <c r="U1898" s="42">
        <v>44776.62533333333</v>
      </c>
      <c r="V1898" s="44">
        <v>7.89</v>
      </c>
      <c r="W1898" s="44">
        <v>6.6639999999999997</v>
      </c>
      <c r="X1898" s="43">
        <f t="shared" si="565"/>
        <v>0</v>
      </c>
      <c r="Y1898" s="42">
        <v>44776.62533333333</v>
      </c>
      <c r="Z1898" s="44">
        <v>9.4600000000000009</v>
      </c>
      <c r="AA1898" s="44">
        <v>8.093</v>
      </c>
      <c r="AB1898" s="43">
        <f t="shared" si="566"/>
        <v>0</v>
      </c>
      <c r="AC1898" s="42">
        <v>44776.62533333333</v>
      </c>
      <c r="AD1898" s="44">
        <v>22.1</v>
      </c>
      <c r="AE1898" s="44">
        <v>19.786999999999999</v>
      </c>
      <c r="AF1898" s="43">
        <f t="shared" si="567"/>
        <v>2.7365327117011349E-3</v>
      </c>
      <c r="AG1898" s="41">
        <v>44774</v>
      </c>
      <c r="AH1898">
        <v>15.3</v>
      </c>
      <c r="AI1898">
        <v>6.8025000000000002</v>
      </c>
      <c r="AJ1898" s="39">
        <f t="shared" si="554"/>
        <v>0</v>
      </c>
      <c r="AK1898" s="45">
        <v>44569</v>
      </c>
      <c r="AL1898">
        <v>15.91</v>
      </c>
      <c r="AM1898">
        <v>12.3133</v>
      </c>
      <c r="AN1898" s="39">
        <f t="shared" si="555"/>
        <v>-4.3744036741756587E-3</v>
      </c>
      <c r="AO1898" s="41">
        <v>44774</v>
      </c>
      <c r="AP1898">
        <v>7.8</v>
      </c>
      <c r="AQ1898">
        <v>7.5052000000000003</v>
      </c>
      <c r="AR1898" s="18">
        <f t="shared" si="556"/>
        <v>1.2997880926993248E-2</v>
      </c>
      <c r="AS1898" s="41">
        <v>44774</v>
      </c>
      <c r="AT1898">
        <v>9.5399999999999991</v>
      </c>
      <c r="AU1898">
        <v>8.6287000000000003</v>
      </c>
      <c r="AV1898" s="39">
        <f t="shared" si="557"/>
        <v>5.999778877928337E-2</v>
      </c>
      <c r="AW1898" s="41">
        <v>44774</v>
      </c>
      <c r="AX1898">
        <v>9.9</v>
      </c>
      <c r="AY1898">
        <v>6.9241999999999999</v>
      </c>
      <c r="AZ1898" s="39">
        <f t="shared" si="558"/>
        <v>2.0621139984965276E-2</v>
      </c>
      <c r="BA1898" s="41">
        <v>44774</v>
      </c>
      <c r="BB1898">
        <v>5.9</v>
      </c>
      <c r="BC1898">
        <v>4.3574999999999999</v>
      </c>
      <c r="BD1898" s="39">
        <f t="shared" si="559"/>
        <v>1.7251844243159977E-2</v>
      </c>
      <c r="BE1898" s="41">
        <v>44774</v>
      </c>
      <c r="BF1898">
        <v>11.49</v>
      </c>
      <c r="BG1898">
        <v>9.4235000000000007</v>
      </c>
      <c r="BH1898" s="39">
        <f t="shared" si="560"/>
        <v>0</v>
      </c>
      <c r="BI1898" s="41">
        <v>44774</v>
      </c>
      <c r="BJ1898">
        <v>1.7</v>
      </c>
      <c r="BK1898">
        <v>1.7</v>
      </c>
      <c r="BL1898" s="39">
        <f t="shared" si="561"/>
        <v>0</v>
      </c>
      <c r="BM1898" s="41">
        <v>44774</v>
      </c>
      <c r="BN1898">
        <v>8.49</v>
      </c>
      <c r="BO1898">
        <v>7.6326000000000001</v>
      </c>
      <c r="BP1898" s="46">
        <f t="shared" si="562"/>
        <v>1.1805446245868542E-3</v>
      </c>
      <c r="BQ1898" s="41">
        <v>44774</v>
      </c>
      <c r="BR1898">
        <v>7.9</v>
      </c>
      <c r="BS1898">
        <v>7.2770000000000001</v>
      </c>
      <c r="BT1898" s="18">
        <f t="shared" si="563"/>
        <v>2.0674371633752273E-2</v>
      </c>
      <c r="BU1898" s="41">
        <v>44774</v>
      </c>
      <c r="BV1898">
        <v>5.3</v>
      </c>
      <c r="BW1898">
        <v>4.1551999999999998</v>
      </c>
      <c r="BX1898" s="39">
        <f t="shared" si="564"/>
        <v>-1.6683626381427931E-2</v>
      </c>
      <c r="BY1898" s="41">
        <v>45065</v>
      </c>
      <c r="BZ1898">
        <v>14</v>
      </c>
      <c r="CA1898">
        <v>10.8614</v>
      </c>
    </row>
    <row r="1899" spans="1:79">
      <c r="A1899" s="41">
        <v>44775</v>
      </c>
      <c r="B1899">
        <v>8.5500000000000007</v>
      </c>
      <c r="C1899">
        <v>6.2194000000000003</v>
      </c>
      <c r="D1899" s="34">
        <f t="shared" si="550"/>
        <v>-4.6571177082499289E-3</v>
      </c>
      <c r="E1899" s="41">
        <v>44775</v>
      </c>
      <c r="F1899">
        <v>1.7</v>
      </c>
      <c r="G1899">
        <v>1.7</v>
      </c>
      <c r="H1899" s="39">
        <f t="shared" si="551"/>
        <v>3.0303030303030332E-2</v>
      </c>
      <c r="L1899" s="38"/>
      <c r="M1899" s="41">
        <v>44775</v>
      </c>
      <c r="N1899">
        <v>4.97</v>
      </c>
      <c r="O1899">
        <v>4.1542000000000003</v>
      </c>
      <c r="P1899" s="43">
        <f t="shared" si="552"/>
        <v>0</v>
      </c>
      <c r="Q1899" s="41">
        <v>44775</v>
      </c>
      <c r="R1899">
        <v>2.15</v>
      </c>
      <c r="S1899">
        <v>1.7384999999999999</v>
      </c>
      <c r="T1899" s="39">
        <f t="shared" si="553"/>
        <v>-2.7194896760114138E-2</v>
      </c>
      <c r="U1899" s="42">
        <v>44777.62533333333</v>
      </c>
      <c r="V1899" s="44">
        <v>7.89</v>
      </c>
      <c r="W1899" s="44">
        <v>6.6639999999999997</v>
      </c>
      <c r="X1899" s="43">
        <f t="shared" si="565"/>
        <v>0</v>
      </c>
      <c r="Y1899" s="42">
        <v>44777.62533333333</v>
      </c>
      <c r="Z1899" s="44">
        <v>9.4</v>
      </c>
      <c r="AA1899" s="44">
        <v>8.0419999999999998</v>
      </c>
      <c r="AB1899" s="43">
        <f t="shared" si="566"/>
        <v>-6.301742246385785E-3</v>
      </c>
      <c r="AC1899" s="42">
        <v>44777.62533333333</v>
      </c>
      <c r="AD1899" s="44">
        <v>22.1</v>
      </c>
      <c r="AE1899" s="44">
        <v>19.786999999999999</v>
      </c>
      <c r="AF1899" s="43">
        <f t="shared" si="567"/>
        <v>0</v>
      </c>
      <c r="AG1899" s="41">
        <v>44775</v>
      </c>
      <c r="AH1899">
        <v>15.3</v>
      </c>
      <c r="AI1899">
        <v>6.8025000000000002</v>
      </c>
      <c r="AJ1899" s="39">
        <f t="shared" si="554"/>
        <v>0</v>
      </c>
      <c r="AK1899" s="45">
        <v>44600</v>
      </c>
      <c r="AL1899">
        <v>15.85</v>
      </c>
      <c r="AM1899">
        <v>12.2668</v>
      </c>
      <c r="AN1899" s="39">
        <f t="shared" si="555"/>
        <v>-3.7764043757562947E-3</v>
      </c>
      <c r="AO1899" s="41">
        <v>44775</v>
      </c>
      <c r="AP1899">
        <v>7.8</v>
      </c>
      <c r="AQ1899">
        <v>7.5052000000000003</v>
      </c>
      <c r="AR1899" s="18">
        <f t="shared" si="556"/>
        <v>0</v>
      </c>
      <c r="AS1899" s="41">
        <v>44775</v>
      </c>
      <c r="AT1899">
        <v>9.5</v>
      </c>
      <c r="AU1899">
        <v>8.5924999999999994</v>
      </c>
      <c r="AV1899" s="39">
        <f t="shared" si="557"/>
        <v>-4.1953017256366422E-3</v>
      </c>
      <c r="AW1899" s="41">
        <v>44775</v>
      </c>
      <c r="AX1899">
        <v>9.85</v>
      </c>
      <c r="AY1899">
        <v>6.8893000000000004</v>
      </c>
      <c r="AZ1899" s="39">
        <f t="shared" si="558"/>
        <v>-5.040293463504735E-3</v>
      </c>
      <c r="BA1899" s="41">
        <v>44775</v>
      </c>
      <c r="BB1899">
        <v>5.88</v>
      </c>
      <c r="BC1899">
        <v>4.3426999999999998</v>
      </c>
      <c r="BD1899" s="39">
        <f t="shared" si="559"/>
        <v>-3.3964429145152374E-3</v>
      </c>
      <c r="BE1899" s="41">
        <v>44775</v>
      </c>
      <c r="BF1899">
        <v>11.48</v>
      </c>
      <c r="BG1899">
        <v>9.4153000000000002</v>
      </c>
      <c r="BH1899" s="39">
        <f t="shared" si="560"/>
        <v>-8.7016501299946186E-4</v>
      </c>
      <c r="BI1899" s="41">
        <v>44775</v>
      </c>
      <c r="BJ1899">
        <v>1.7</v>
      </c>
      <c r="BK1899">
        <v>1.7</v>
      </c>
      <c r="BL1899" s="39">
        <f t="shared" si="561"/>
        <v>0</v>
      </c>
      <c r="BM1899" s="41">
        <v>44775</v>
      </c>
      <c r="BN1899">
        <v>8.26</v>
      </c>
      <c r="BO1899">
        <v>7.4259000000000004</v>
      </c>
      <c r="BP1899" s="46">
        <f t="shared" si="562"/>
        <v>-2.7081204307837389E-2</v>
      </c>
      <c r="BQ1899" s="41">
        <v>44775</v>
      </c>
      <c r="BR1899">
        <v>7.8</v>
      </c>
      <c r="BS1899">
        <v>7.1848999999999998</v>
      </c>
      <c r="BT1899" s="18">
        <f t="shared" si="563"/>
        <v>-1.2656314415281063E-2</v>
      </c>
      <c r="BU1899" s="41">
        <v>44775</v>
      </c>
      <c r="BV1899">
        <v>5.3</v>
      </c>
      <c r="BW1899">
        <v>4.1551999999999998</v>
      </c>
      <c r="BX1899" s="39">
        <f t="shared" si="564"/>
        <v>0</v>
      </c>
      <c r="BY1899" s="41">
        <v>45068</v>
      </c>
      <c r="BZ1899">
        <v>14</v>
      </c>
      <c r="CA1899">
        <v>10.8614</v>
      </c>
    </row>
    <row r="1900" spans="1:79">
      <c r="A1900" s="41">
        <v>44776</v>
      </c>
      <c r="B1900">
        <v>8.5500000000000007</v>
      </c>
      <c r="C1900">
        <v>6.2194000000000003</v>
      </c>
      <c r="D1900" s="34">
        <f t="shared" si="550"/>
        <v>0</v>
      </c>
      <c r="E1900" s="41">
        <v>44776</v>
      </c>
      <c r="F1900">
        <v>1.7</v>
      </c>
      <c r="G1900">
        <v>1.7</v>
      </c>
      <c r="H1900" s="39">
        <f t="shared" si="551"/>
        <v>0</v>
      </c>
      <c r="L1900" s="38"/>
      <c r="M1900" s="41">
        <v>44776</v>
      </c>
      <c r="N1900">
        <v>4.95</v>
      </c>
      <c r="O1900">
        <v>4.1375000000000002</v>
      </c>
      <c r="P1900" s="43">
        <f t="shared" si="552"/>
        <v>-4.0200279235472914E-3</v>
      </c>
      <c r="Q1900" s="41">
        <v>44776</v>
      </c>
      <c r="R1900">
        <v>2.17</v>
      </c>
      <c r="S1900">
        <v>1.7546999999999999</v>
      </c>
      <c r="T1900" s="39">
        <f t="shared" si="553"/>
        <v>9.3183779119930931E-3</v>
      </c>
      <c r="U1900" s="42">
        <v>44778.62533333333</v>
      </c>
      <c r="V1900" s="44">
        <v>7.89</v>
      </c>
      <c r="W1900" s="44">
        <v>6.6639999999999997</v>
      </c>
      <c r="X1900" s="43">
        <f t="shared" si="565"/>
        <v>0</v>
      </c>
      <c r="Y1900" s="42">
        <v>44778.62533333333</v>
      </c>
      <c r="Z1900" s="44">
        <v>9.4</v>
      </c>
      <c r="AA1900" s="44">
        <v>8.0419999999999998</v>
      </c>
      <c r="AB1900" s="43">
        <f t="shared" si="566"/>
        <v>0</v>
      </c>
      <c r="AC1900" s="42">
        <v>44778.62533333333</v>
      </c>
      <c r="AD1900" s="44">
        <v>22.1</v>
      </c>
      <c r="AE1900" s="44">
        <v>19.786999999999999</v>
      </c>
      <c r="AF1900" s="43">
        <f t="shared" si="567"/>
        <v>0</v>
      </c>
      <c r="AG1900" s="41">
        <v>44776</v>
      </c>
      <c r="AH1900">
        <v>15.3</v>
      </c>
      <c r="AI1900">
        <v>6.8025000000000002</v>
      </c>
      <c r="AJ1900" s="39">
        <f t="shared" si="554"/>
        <v>0</v>
      </c>
      <c r="AK1900" s="45">
        <v>44628</v>
      </c>
      <c r="AL1900">
        <v>15.9</v>
      </c>
      <c r="AM1900">
        <v>12.3055</v>
      </c>
      <c r="AN1900" s="39">
        <f t="shared" si="555"/>
        <v>3.1548570124238107E-3</v>
      </c>
      <c r="AO1900" s="41">
        <v>44776</v>
      </c>
      <c r="AP1900">
        <v>7.85</v>
      </c>
      <c r="AQ1900">
        <v>7.5533000000000001</v>
      </c>
      <c r="AR1900" s="18">
        <f t="shared" si="556"/>
        <v>6.4088898363800842E-3</v>
      </c>
      <c r="AS1900" s="41">
        <v>44776</v>
      </c>
      <c r="AT1900">
        <v>9.8800000000000008</v>
      </c>
      <c r="AU1900">
        <v>8.9361999999999995</v>
      </c>
      <c r="AV1900" s="39">
        <f t="shared" si="557"/>
        <v>4.0000000000000015E-2</v>
      </c>
      <c r="AW1900" s="41">
        <v>44776</v>
      </c>
      <c r="AX1900">
        <v>9.8000000000000007</v>
      </c>
      <c r="AY1900">
        <v>6.8543000000000003</v>
      </c>
      <c r="AZ1900" s="39">
        <f t="shared" si="558"/>
        <v>-5.080341979591561E-3</v>
      </c>
      <c r="BA1900" s="41">
        <v>44776</v>
      </c>
      <c r="BB1900">
        <v>5.9</v>
      </c>
      <c r="BC1900">
        <v>4.3574999999999999</v>
      </c>
      <c r="BD1900" s="39">
        <f t="shared" si="559"/>
        <v>3.4080180532848566E-3</v>
      </c>
      <c r="BE1900" s="41">
        <v>44776</v>
      </c>
      <c r="BF1900">
        <v>11.48</v>
      </c>
      <c r="BG1900">
        <v>9.4153000000000002</v>
      </c>
      <c r="BH1900" s="39">
        <f t="shared" si="560"/>
        <v>0</v>
      </c>
      <c r="BI1900" s="41">
        <v>44776</v>
      </c>
      <c r="BJ1900">
        <v>1.71</v>
      </c>
      <c r="BK1900">
        <v>1.71</v>
      </c>
      <c r="BL1900" s="39">
        <f t="shared" si="561"/>
        <v>5.8823529411764757E-3</v>
      </c>
      <c r="BM1900" s="41">
        <v>44776</v>
      </c>
      <c r="BN1900">
        <v>8.3000000000000007</v>
      </c>
      <c r="BO1900">
        <v>7.4618000000000002</v>
      </c>
      <c r="BP1900" s="46">
        <f t="shared" si="562"/>
        <v>4.8344308433994291E-3</v>
      </c>
      <c r="BQ1900" s="41">
        <v>44776</v>
      </c>
      <c r="BR1900">
        <v>7.8</v>
      </c>
      <c r="BS1900">
        <v>7.1848999999999998</v>
      </c>
      <c r="BT1900" s="18">
        <f t="shared" si="563"/>
        <v>0</v>
      </c>
      <c r="BU1900" s="41">
        <v>44776</v>
      </c>
      <c r="BV1900">
        <v>5.3</v>
      </c>
      <c r="BW1900">
        <v>4.1551999999999998</v>
      </c>
      <c r="BX1900" s="39">
        <f t="shared" si="564"/>
        <v>0</v>
      </c>
      <c r="BY1900" s="41">
        <v>45069</v>
      </c>
      <c r="BZ1900">
        <v>14</v>
      </c>
      <c r="CA1900">
        <v>10.8614</v>
      </c>
    </row>
    <row r="1901" spans="1:79">
      <c r="A1901" s="41">
        <v>44777</v>
      </c>
      <c r="B1901">
        <v>8.5299999999999994</v>
      </c>
      <c r="C1901">
        <v>6.2049000000000003</v>
      </c>
      <c r="D1901" s="34">
        <f t="shared" si="550"/>
        <v>-2.3314146059105309E-3</v>
      </c>
      <c r="E1901" s="41">
        <v>44777</v>
      </c>
      <c r="F1901">
        <v>1.7</v>
      </c>
      <c r="G1901">
        <v>1.7</v>
      </c>
      <c r="H1901" s="39">
        <f t="shared" si="551"/>
        <v>0</v>
      </c>
      <c r="L1901" s="38"/>
      <c r="M1901" s="41">
        <v>44777</v>
      </c>
      <c r="N1901">
        <v>4.95</v>
      </c>
      <c r="O1901">
        <v>4.1375000000000002</v>
      </c>
      <c r="P1901" s="43">
        <f t="shared" si="552"/>
        <v>0</v>
      </c>
      <c r="Q1901" s="41">
        <v>44777</v>
      </c>
      <c r="R1901">
        <v>2.16</v>
      </c>
      <c r="S1901">
        <v>1.7465999999999999</v>
      </c>
      <c r="T1901" s="39">
        <f t="shared" si="553"/>
        <v>-4.6161737049068199E-3</v>
      </c>
      <c r="U1901" s="42">
        <v>44781.62533333333</v>
      </c>
      <c r="V1901" s="44">
        <v>7.89</v>
      </c>
      <c r="W1901" s="44">
        <v>6.6639999999999997</v>
      </c>
      <c r="X1901" s="43">
        <f t="shared" si="565"/>
        <v>0</v>
      </c>
      <c r="Y1901" s="42">
        <v>44781.62533333333</v>
      </c>
      <c r="Z1901" s="44">
        <v>9.4</v>
      </c>
      <c r="AA1901" s="44">
        <v>8.0419999999999998</v>
      </c>
      <c r="AB1901" s="43">
        <f t="shared" si="566"/>
        <v>0</v>
      </c>
      <c r="AC1901" s="42">
        <v>44781.62533333333</v>
      </c>
      <c r="AD1901" s="44">
        <v>22.1</v>
      </c>
      <c r="AE1901" s="44">
        <v>19.786999999999999</v>
      </c>
      <c r="AF1901" s="43">
        <f t="shared" si="567"/>
        <v>0</v>
      </c>
      <c r="AG1901" s="41">
        <v>44777</v>
      </c>
      <c r="AH1901">
        <v>15.05</v>
      </c>
      <c r="AI1901">
        <v>6.6913</v>
      </c>
      <c r="AJ1901" s="39">
        <f t="shared" si="554"/>
        <v>-1.6346931275266475E-2</v>
      </c>
      <c r="AK1901" s="45">
        <v>44659</v>
      </c>
      <c r="AL1901">
        <v>15.9</v>
      </c>
      <c r="AM1901">
        <v>12.3055</v>
      </c>
      <c r="AN1901" s="39">
        <f t="shared" si="555"/>
        <v>0</v>
      </c>
      <c r="AO1901" s="41">
        <v>44777</v>
      </c>
      <c r="AP1901">
        <v>8</v>
      </c>
      <c r="AQ1901">
        <v>7.6976000000000004</v>
      </c>
      <c r="AR1901" s="18">
        <f t="shared" si="556"/>
        <v>1.9104232587081185E-2</v>
      </c>
      <c r="AS1901" s="41">
        <v>44777</v>
      </c>
      <c r="AT1901">
        <v>9.7899999999999991</v>
      </c>
      <c r="AU1901">
        <v>8.8547999999999991</v>
      </c>
      <c r="AV1901" s="39">
        <f t="shared" si="557"/>
        <v>-9.109017255656807E-3</v>
      </c>
      <c r="AW1901" s="41">
        <v>44777</v>
      </c>
      <c r="AX1901">
        <v>9.84</v>
      </c>
      <c r="AY1901">
        <v>6.8822999999999999</v>
      </c>
      <c r="AZ1901" s="39">
        <f t="shared" si="558"/>
        <v>4.0850269174094482E-3</v>
      </c>
      <c r="BA1901" s="41">
        <v>44777</v>
      </c>
      <c r="BB1901">
        <v>5.9</v>
      </c>
      <c r="BC1901">
        <v>4.3574999999999999</v>
      </c>
      <c r="BD1901" s="39">
        <f t="shared" si="559"/>
        <v>0</v>
      </c>
      <c r="BE1901" s="41">
        <v>44777</v>
      </c>
      <c r="BF1901">
        <v>11.48</v>
      </c>
      <c r="BG1901">
        <v>9.4153000000000002</v>
      </c>
      <c r="BH1901" s="39">
        <f t="shared" si="560"/>
        <v>0</v>
      </c>
      <c r="BI1901" s="41">
        <v>44777</v>
      </c>
      <c r="BJ1901">
        <v>1.71</v>
      </c>
      <c r="BK1901">
        <v>1.71</v>
      </c>
      <c r="BL1901" s="39">
        <f t="shared" si="561"/>
        <v>0</v>
      </c>
      <c r="BM1901" s="41">
        <v>44777</v>
      </c>
      <c r="BN1901">
        <v>8.3699999999999992</v>
      </c>
      <c r="BO1901">
        <v>7.5247999999999999</v>
      </c>
      <c r="BP1901" s="46">
        <f t="shared" si="562"/>
        <v>8.4430030287597786E-3</v>
      </c>
      <c r="BQ1901" s="41">
        <v>44777</v>
      </c>
      <c r="BR1901">
        <v>7.8</v>
      </c>
      <c r="BS1901">
        <v>7.1848999999999998</v>
      </c>
      <c r="BT1901" s="18">
        <f t="shared" si="563"/>
        <v>0</v>
      </c>
      <c r="BU1901" s="41">
        <v>44777</v>
      </c>
      <c r="BV1901">
        <v>5.4</v>
      </c>
      <c r="BW1901">
        <v>4.2336</v>
      </c>
      <c r="BX1901" s="39">
        <f t="shared" si="564"/>
        <v>1.8867924528301949E-2</v>
      </c>
      <c r="BY1901" s="41">
        <v>45070</v>
      </c>
      <c r="BZ1901">
        <v>14</v>
      </c>
      <c r="CA1901">
        <v>10.8614</v>
      </c>
    </row>
    <row r="1902" spans="1:79">
      <c r="A1902" s="41">
        <v>44778</v>
      </c>
      <c r="B1902">
        <v>8.5</v>
      </c>
      <c r="C1902">
        <v>6.1829999999999998</v>
      </c>
      <c r="D1902" s="34">
        <f t="shared" si="550"/>
        <v>-3.5294686457477916E-3</v>
      </c>
      <c r="E1902" s="41">
        <v>44778</v>
      </c>
      <c r="F1902">
        <v>1.7</v>
      </c>
      <c r="G1902">
        <v>1.7</v>
      </c>
      <c r="H1902" s="39">
        <f t="shared" si="551"/>
        <v>0</v>
      </c>
      <c r="L1902" s="38"/>
      <c r="M1902" s="41">
        <v>44778</v>
      </c>
      <c r="N1902">
        <v>4.95</v>
      </c>
      <c r="O1902">
        <v>4.1375000000000002</v>
      </c>
      <c r="P1902" s="43">
        <f t="shared" si="552"/>
        <v>0</v>
      </c>
      <c r="Q1902" s="41">
        <v>44778</v>
      </c>
      <c r="R1902">
        <v>2.12</v>
      </c>
      <c r="S1902">
        <v>1.7142999999999999</v>
      </c>
      <c r="T1902" s="39">
        <f t="shared" si="553"/>
        <v>-1.8493072254666208E-2</v>
      </c>
      <c r="U1902" s="42">
        <v>44782.62533333333</v>
      </c>
      <c r="V1902" s="44">
        <v>7.89</v>
      </c>
      <c r="W1902" s="44">
        <v>6.6639999999999997</v>
      </c>
      <c r="X1902" s="43">
        <f t="shared" si="565"/>
        <v>0</v>
      </c>
      <c r="Y1902" s="42">
        <v>44782.62533333333</v>
      </c>
      <c r="Z1902" s="44">
        <v>9.3000000000000007</v>
      </c>
      <c r="AA1902" s="44">
        <v>7.9560000000000004</v>
      </c>
      <c r="AB1902" s="43">
        <f t="shared" si="566"/>
        <v>-1.0693857249440365E-2</v>
      </c>
      <c r="AC1902" s="42">
        <v>44782.62533333333</v>
      </c>
      <c r="AD1902" s="44">
        <v>22.1</v>
      </c>
      <c r="AE1902" s="44">
        <v>19.786999999999999</v>
      </c>
      <c r="AF1902" s="43">
        <f t="shared" si="567"/>
        <v>0</v>
      </c>
      <c r="AG1902" s="41">
        <v>44778</v>
      </c>
      <c r="AH1902">
        <v>15.06</v>
      </c>
      <c r="AI1902">
        <v>6.6958000000000002</v>
      </c>
      <c r="AJ1902" s="39">
        <f t="shared" si="554"/>
        <v>6.7251505686490975E-4</v>
      </c>
      <c r="AK1902" s="45">
        <v>44689</v>
      </c>
      <c r="AL1902">
        <v>15.85</v>
      </c>
      <c r="AM1902">
        <v>12.2668</v>
      </c>
      <c r="AN1902" s="39">
        <f t="shared" si="555"/>
        <v>-3.1449351915810329E-3</v>
      </c>
      <c r="AO1902" s="41">
        <v>44778</v>
      </c>
      <c r="AP1902">
        <v>8.16</v>
      </c>
      <c r="AQ1902">
        <v>7.8516000000000004</v>
      </c>
      <c r="AR1902" s="18">
        <f t="shared" si="556"/>
        <v>2.0006235709831625E-2</v>
      </c>
      <c r="AS1902" s="41">
        <v>44778</v>
      </c>
      <c r="AT1902">
        <v>9.7899999999999991</v>
      </c>
      <c r="AU1902">
        <v>8.8547999999999991</v>
      </c>
      <c r="AV1902" s="39">
        <f t="shared" si="557"/>
        <v>0</v>
      </c>
      <c r="AW1902" s="41">
        <v>44778</v>
      </c>
      <c r="AX1902">
        <v>9.84</v>
      </c>
      <c r="AY1902">
        <v>6.8822999999999999</v>
      </c>
      <c r="AZ1902" s="39">
        <f t="shared" si="558"/>
        <v>0</v>
      </c>
      <c r="BA1902" s="41">
        <v>44778</v>
      </c>
      <c r="BB1902">
        <v>5.89</v>
      </c>
      <c r="BC1902">
        <v>4.3501000000000003</v>
      </c>
      <c r="BD1902" s="39">
        <f t="shared" si="559"/>
        <v>-1.6982214572575168E-3</v>
      </c>
      <c r="BE1902" s="41">
        <v>44778</v>
      </c>
      <c r="BF1902">
        <v>11.48</v>
      </c>
      <c r="BG1902">
        <v>9.4153000000000002</v>
      </c>
      <c r="BH1902" s="39">
        <f t="shared" si="560"/>
        <v>0</v>
      </c>
      <c r="BI1902" s="41">
        <v>44778</v>
      </c>
      <c r="BJ1902">
        <v>1.71</v>
      </c>
      <c r="BK1902">
        <v>1.71</v>
      </c>
      <c r="BL1902" s="39">
        <f t="shared" si="561"/>
        <v>0</v>
      </c>
      <c r="BM1902" s="41">
        <v>44778</v>
      </c>
      <c r="BN1902">
        <v>8.44</v>
      </c>
      <c r="BO1902">
        <v>7.5876999999999999</v>
      </c>
      <c r="BP1902" s="46">
        <f t="shared" si="562"/>
        <v>8.3590261535190242E-3</v>
      </c>
      <c r="BQ1902" s="41">
        <v>44778</v>
      </c>
      <c r="BR1902">
        <v>7.64</v>
      </c>
      <c r="BS1902">
        <v>7.0374999999999996</v>
      </c>
      <c r="BT1902" s="18">
        <f t="shared" si="563"/>
        <v>-2.0515247254659103E-2</v>
      </c>
      <c r="BU1902" s="41">
        <v>44778</v>
      </c>
      <c r="BV1902">
        <v>5.5</v>
      </c>
      <c r="BW1902">
        <v>4.3120000000000003</v>
      </c>
      <c r="BX1902" s="39">
        <f t="shared" si="564"/>
        <v>1.8518518518518576E-2</v>
      </c>
      <c r="BY1902" s="41">
        <v>45071</v>
      </c>
      <c r="BZ1902">
        <v>14</v>
      </c>
      <c r="CA1902">
        <v>10.8614</v>
      </c>
    </row>
    <row r="1903" spans="1:79">
      <c r="A1903" s="41">
        <v>44781</v>
      </c>
      <c r="B1903">
        <v>8.5</v>
      </c>
      <c r="C1903">
        <v>6.1829999999999998</v>
      </c>
      <c r="D1903" s="34">
        <f t="shared" si="550"/>
        <v>0</v>
      </c>
      <c r="E1903" s="41">
        <v>44781</v>
      </c>
      <c r="F1903">
        <v>1.7</v>
      </c>
      <c r="G1903">
        <v>1.7</v>
      </c>
      <c r="H1903" s="39">
        <f t="shared" si="551"/>
        <v>0</v>
      </c>
      <c r="L1903" s="38"/>
      <c r="M1903" s="41">
        <v>44781</v>
      </c>
      <c r="N1903">
        <v>4.95</v>
      </c>
      <c r="O1903">
        <v>4.1375000000000002</v>
      </c>
      <c r="P1903" s="43">
        <f t="shared" si="552"/>
        <v>0</v>
      </c>
      <c r="Q1903" s="41">
        <v>44781</v>
      </c>
      <c r="R1903">
        <v>2.12</v>
      </c>
      <c r="S1903">
        <v>1.7142999999999999</v>
      </c>
      <c r="T1903" s="39">
        <f t="shared" si="553"/>
        <v>0</v>
      </c>
      <c r="U1903" s="42">
        <v>44783.62533333333</v>
      </c>
      <c r="V1903" s="44">
        <v>7.89</v>
      </c>
      <c r="W1903" s="44">
        <v>6.6639999999999997</v>
      </c>
      <c r="X1903" s="43">
        <f t="shared" si="565"/>
        <v>0</v>
      </c>
      <c r="Y1903" s="42">
        <v>44783.62533333333</v>
      </c>
      <c r="Z1903" s="44">
        <v>9.4600000000000009</v>
      </c>
      <c r="AA1903" s="44">
        <v>8.093</v>
      </c>
      <c r="AB1903" s="43">
        <f t="shared" si="566"/>
        <v>1.721970839617893E-2</v>
      </c>
      <c r="AC1903" s="42">
        <v>44783.62533333333</v>
      </c>
      <c r="AD1903" s="44">
        <v>22.1</v>
      </c>
      <c r="AE1903" s="44">
        <v>19.786999999999999</v>
      </c>
      <c r="AF1903" s="43">
        <f t="shared" si="567"/>
        <v>0</v>
      </c>
      <c r="AG1903" s="41">
        <v>44781</v>
      </c>
      <c r="AH1903">
        <v>15.12</v>
      </c>
      <c r="AI1903">
        <v>6.7225000000000001</v>
      </c>
      <c r="AJ1903" s="39">
        <f t="shared" si="554"/>
        <v>3.9875743003076475E-3</v>
      </c>
      <c r="AK1903" s="45">
        <v>44781</v>
      </c>
      <c r="AL1903">
        <v>15.8</v>
      </c>
      <c r="AM1903">
        <v>12.2281</v>
      </c>
      <c r="AN1903" s="39">
        <f t="shared" si="555"/>
        <v>-3.1548570124238107E-3</v>
      </c>
      <c r="AO1903" s="41">
        <v>44781</v>
      </c>
      <c r="AP1903">
        <v>8.25</v>
      </c>
      <c r="AQ1903">
        <v>7.9382000000000001</v>
      </c>
      <c r="AR1903" s="18">
        <f t="shared" si="556"/>
        <v>1.1029599062611415E-2</v>
      </c>
      <c r="AS1903" s="41">
        <v>44781</v>
      </c>
      <c r="AT1903">
        <v>9.7899999999999991</v>
      </c>
      <c r="AU1903">
        <v>8.8547999999999991</v>
      </c>
      <c r="AV1903" s="39">
        <f t="shared" si="557"/>
        <v>0</v>
      </c>
      <c r="AW1903" s="41">
        <v>44781</v>
      </c>
      <c r="AX1903">
        <v>9.89</v>
      </c>
      <c r="AY1903">
        <v>6.9172000000000002</v>
      </c>
      <c r="AZ1903" s="39">
        <f t="shared" si="558"/>
        <v>5.0709791784723677E-3</v>
      </c>
      <c r="BA1903" s="41">
        <v>44781</v>
      </c>
      <c r="BB1903">
        <v>5.84</v>
      </c>
      <c r="BC1903">
        <v>4.3132000000000001</v>
      </c>
      <c r="BD1903" s="39">
        <f t="shared" si="559"/>
        <v>-8.4825636192271785E-3</v>
      </c>
      <c r="BE1903" s="41">
        <v>44781</v>
      </c>
      <c r="BF1903">
        <v>11.48</v>
      </c>
      <c r="BG1903">
        <v>9.4153000000000002</v>
      </c>
      <c r="BH1903" s="39">
        <f t="shared" si="560"/>
        <v>0</v>
      </c>
      <c r="BI1903" s="41">
        <v>44781</v>
      </c>
      <c r="BJ1903">
        <v>1.75</v>
      </c>
      <c r="BK1903">
        <v>1.75</v>
      </c>
      <c r="BL1903" s="39">
        <f t="shared" si="561"/>
        <v>2.3391812865497099E-2</v>
      </c>
      <c r="BM1903" s="41">
        <v>44781</v>
      </c>
      <c r="BN1903">
        <v>8.32</v>
      </c>
      <c r="BO1903">
        <v>7.4798</v>
      </c>
      <c r="BP1903" s="46">
        <f t="shared" si="562"/>
        <v>-1.4220382988257296E-2</v>
      </c>
      <c r="BQ1903" s="41">
        <v>44781</v>
      </c>
      <c r="BR1903">
        <v>7.89</v>
      </c>
      <c r="BS1903">
        <v>7.2678000000000003</v>
      </c>
      <c r="BT1903" s="18">
        <f t="shared" si="563"/>
        <v>3.2724689165186588E-2</v>
      </c>
      <c r="BU1903" s="41">
        <v>44781</v>
      </c>
      <c r="BV1903">
        <v>5.38</v>
      </c>
      <c r="BW1903">
        <v>4.2179000000000002</v>
      </c>
      <c r="BX1903" s="39">
        <f t="shared" si="564"/>
        <v>-2.1822820037105766E-2</v>
      </c>
      <c r="BY1903" s="41">
        <v>45072</v>
      </c>
      <c r="BZ1903">
        <v>13.95</v>
      </c>
      <c r="CA1903">
        <v>10.8226</v>
      </c>
    </row>
    <row r="1904" spans="1:79">
      <c r="A1904" s="41">
        <v>44782</v>
      </c>
      <c r="B1904">
        <v>8.4</v>
      </c>
      <c r="C1904">
        <v>6.1102999999999996</v>
      </c>
      <c r="D1904" s="34">
        <f t="shared" si="550"/>
        <v>-1.1758046255862884E-2</v>
      </c>
      <c r="E1904" s="41">
        <v>44782</v>
      </c>
      <c r="F1904">
        <v>1.7</v>
      </c>
      <c r="G1904">
        <v>1.7</v>
      </c>
      <c r="H1904" s="39">
        <f t="shared" si="551"/>
        <v>0</v>
      </c>
      <c r="L1904" s="38"/>
      <c r="M1904" s="41">
        <v>44782</v>
      </c>
      <c r="N1904">
        <v>4.95</v>
      </c>
      <c r="O1904">
        <v>4.1375000000000002</v>
      </c>
      <c r="P1904" s="43">
        <f t="shared" si="552"/>
        <v>0</v>
      </c>
      <c r="Q1904" s="41">
        <v>44782</v>
      </c>
      <c r="R1904">
        <v>2.2400000000000002</v>
      </c>
      <c r="S1904">
        <v>1.8112999999999999</v>
      </c>
      <c r="T1904" s="39">
        <f t="shared" si="553"/>
        <v>5.6582861809484908E-2</v>
      </c>
      <c r="U1904" s="42">
        <v>44784.62533333333</v>
      </c>
      <c r="V1904" s="44">
        <v>7.89</v>
      </c>
      <c r="W1904" s="44">
        <v>6.6639999999999997</v>
      </c>
      <c r="X1904" s="43">
        <f t="shared" si="565"/>
        <v>0</v>
      </c>
      <c r="Y1904" s="42">
        <v>44784.62533333333</v>
      </c>
      <c r="Z1904" s="44">
        <v>9.4600000000000009</v>
      </c>
      <c r="AA1904" s="44">
        <v>8.093</v>
      </c>
      <c r="AB1904" s="43">
        <f t="shared" si="566"/>
        <v>0</v>
      </c>
      <c r="AC1904" s="42">
        <v>44784.62533333333</v>
      </c>
      <c r="AD1904" s="44">
        <v>22.1</v>
      </c>
      <c r="AE1904" s="44">
        <v>19.786999999999999</v>
      </c>
      <c r="AF1904" s="43">
        <f t="shared" si="567"/>
        <v>0</v>
      </c>
      <c r="AG1904" s="41">
        <v>44782</v>
      </c>
      <c r="AH1904">
        <v>15.25</v>
      </c>
      <c r="AI1904">
        <v>6.7803000000000004</v>
      </c>
      <c r="AJ1904" s="39">
        <f t="shared" si="554"/>
        <v>8.5979918185199403E-3</v>
      </c>
      <c r="AK1904" s="45">
        <v>44812</v>
      </c>
      <c r="AL1904">
        <v>15.8</v>
      </c>
      <c r="AM1904">
        <v>12.2281</v>
      </c>
      <c r="AN1904" s="39">
        <f t="shared" si="555"/>
        <v>0</v>
      </c>
      <c r="AO1904" s="41">
        <v>44782</v>
      </c>
      <c r="AP1904">
        <v>8.35</v>
      </c>
      <c r="AQ1904">
        <v>8.0343999999999998</v>
      </c>
      <c r="AR1904" s="18">
        <f t="shared" si="556"/>
        <v>1.2118616311002446E-2</v>
      </c>
      <c r="AS1904" s="41">
        <v>44782</v>
      </c>
      <c r="AT1904">
        <v>9.7899999999999991</v>
      </c>
      <c r="AU1904">
        <v>8.8547999999999991</v>
      </c>
      <c r="AV1904" s="39">
        <f t="shared" si="557"/>
        <v>0</v>
      </c>
      <c r="AW1904" s="41">
        <v>44782</v>
      </c>
      <c r="AX1904">
        <v>10.039999999999999</v>
      </c>
      <c r="AY1904">
        <v>7.0221</v>
      </c>
      <c r="AZ1904" s="39">
        <f t="shared" si="558"/>
        <v>1.5165095703463796E-2</v>
      </c>
      <c r="BA1904" s="41">
        <v>44782</v>
      </c>
      <c r="BB1904">
        <v>5.9</v>
      </c>
      <c r="BC1904">
        <v>4.3574999999999999</v>
      </c>
      <c r="BD1904" s="39">
        <f t="shared" si="559"/>
        <v>1.0270796624316002E-2</v>
      </c>
      <c r="BE1904" s="41">
        <v>44782</v>
      </c>
      <c r="BF1904">
        <v>11.48</v>
      </c>
      <c r="BG1904">
        <v>9.4153000000000002</v>
      </c>
      <c r="BH1904" s="39">
        <f t="shared" si="560"/>
        <v>0</v>
      </c>
      <c r="BI1904" s="41">
        <v>44782</v>
      </c>
      <c r="BJ1904">
        <v>1.78</v>
      </c>
      <c r="BK1904">
        <v>1.78</v>
      </c>
      <c r="BL1904" s="39">
        <f t="shared" si="561"/>
        <v>1.7142857142857158E-2</v>
      </c>
      <c r="BM1904" s="41">
        <v>44782</v>
      </c>
      <c r="BN1904">
        <v>8.3000000000000007</v>
      </c>
      <c r="BO1904">
        <v>7.4618000000000002</v>
      </c>
      <c r="BP1904" s="46">
        <f t="shared" si="562"/>
        <v>-2.4064814567234141E-3</v>
      </c>
      <c r="BQ1904" s="41">
        <v>44782</v>
      </c>
      <c r="BR1904">
        <v>7.85</v>
      </c>
      <c r="BS1904">
        <v>7.2309999999999999</v>
      </c>
      <c r="BT1904" s="18">
        <f t="shared" si="563"/>
        <v>-5.0634304741462872E-3</v>
      </c>
      <c r="BU1904" s="41">
        <v>44782</v>
      </c>
      <c r="BV1904">
        <v>5.43</v>
      </c>
      <c r="BW1904">
        <v>4.2571000000000003</v>
      </c>
      <c r="BX1904" s="39">
        <f t="shared" si="564"/>
        <v>9.2937243652054628E-3</v>
      </c>
      <c r="BY1904" s="41">
        <v>45075</v>
      </c>
      <c r="BZ1904">
        <v>13.92</v>
      </c>
      <c r="CA1904">
        <v>10.799300000000001</v>
      </c>
    </row>
    <row r="1905" spans="1:79">
      <c r="A1905" s="41">
        <v>44783</v>
      </c>
      <c r="B1905">
        <v>8.44</v>
      </c>
      <c r="C1905">
        <v>6.1394000000000002</v>
      </c>
      <c r="D1905" s="34">
        <f t="shared" si="550"/>
        <v>4.7624502888566145E-3</v>
      </c>
      <c r="E1905" s="41">
        <v>44783</v>
      </c>
      <c r="F1905">
        <v>1.7</v>
      </c>
      <c r="G1905">
        <v>1.7</v>
      </c>
      <c r="H1905" s="39">
        <f t="shared" si="551"/>
        <v>0</v>
      </c>
      <c r="L1905" s="38"/>
      <c r="M1905" s="41">
        <v>44783</v>
      </c>
      <c r="N1905">
        <v>4.93</v>
      </c>
      <c r="O1905">
        <v>4.1208</v>
      </c>
      <c r="P1905" s="43">
        <f t="shared" si="552"/>
        <v>-4.0362537764350838E-3</v>
      </c>
      <c r="Q1905" s="41">
        <v>44783</v>
      </c>
      <c r="R1905">
        <v>2.34</v>
      </c>
      <c r="S1905">
        <v>1.8922000000000001</v>
      </c>
      <c r="T1905" s="39">
        <f t="shared" si="553"/>
        <v>4.4664053442279132E-2</v>
      </c>
      <c r="U1905" s="42">
        <v>44785.62533333333</v>
      </c>
      <c r="V1905" s="44">
        <v>7.89</v>
      </c>
      <c r="W1905" s="44">
        <v>6.6639999999999997</v>
      </c>
      <c r="X1905" s="43">
        <f t="shared" si="565"/>
        <v>0</v>
      </c>
      <c r="Y1905" s="42">
        <v>44785.62533333333</v>
      </c>
      <c r="Z1905" s="44">
        <v>9.4600000000000009</v>
      </c>
      <c r="AA1905" s="44">
        <v>8.093</v>
      </c>
      <c r="AB1905" s="43">
        <f t="shared" si="566"/>
        <v>0</v>
      </c>
      <c r="AC1905" s="42">
        <v>44785.62533333333</v>
      </c>
      <c r="AD1905" s="44">
        <v>22.1</v>
      </c>
      <c r="AE1905" s="44">
        <v>19.786999999999999</v>
      </c>
      <c r="AF1905" s="43">
        <f t="shared" si="567"/>
        <v>0</v>
      </c>
      <c r="AG1905" s="41">
        <v>44783</v>
      </c>
      <c r="AH1905">
        <v>15.2</v>
      </c>
      <c r="AI1905">
        <v>6.758</v>
      </c>
      <c r="AJ1905" s="39">
        <f t="shared" si="554"/>
        <v>-3.2889400174034231E-3</v>
      </c>
      <c r="AK1905" s="45">
        <v>44842</v>
      </c>
      <c r="AL1905">
        <v>15.8</v>
      </c>
      <c r="AM1905">
        <v>12.2281</v>
      </c>
      <c r="AN1905" s="39">
        <f t="shared" si="555"/>
        <v>0</v>
      </c>
      <c r="AO1905" s="41">
        <v>44783</v>
      </c>
      <c r="AP1905">
        <v>8.35</v>
      </c>
      <c r="AQ1905">
        <v>8.0343999999999998</v>
      </c>
      <c r="AR1905" s="18">
        <f t="shared" si="556"/>
        <v>0</v>
      </c>
      <c r="AS1905" s="41">
        <v>44783</v>
      </c>
      <c r="AT1905">
        <v>9.7899999999999991</v>
      </c>
      <c r="AU1905">
        <v>8.8547999999999991</v>
      </c>
      <c r="AV1905" s="39">
        <f t="shared" si="557"/>
        <v>0</v>
      </c>
      <c r="AW1905" s="41">
        <v>44783</v>
      </c>
      <c r="AX1905">
        <v>10</v>
      </c>
      <c r="AY1905">
        <v>6.9942000000000002</v>
      </c>
      <c r="AZ1905" s="39">
        <f t="shared" si="558"/>
        <v>-3.9731704191053692E-3</v>
      </c>
      <c r="BA1905" s="41">
        <v>44783</v>
      </c>
      <c r="BB1905">
        <v>5.8</v>
      </c>
      <c r="BC1905">
        <v>4.2835999999999999</v>
      </c>
      <c r="BD1905" s="39">
        <f t="shared" si="559"/>
        <v>-1.6959265633964448E-2</v>
      </c>
      <c r="BE1905" s="41">
        <v>44783</v>
      </c>
      <c r="BF1905">
        <v>11.49</v>
      </c>
      <c r="BG1905">
        <v>9.4235000000000007</v>
      </c>
      <c r="BH1905" s="39">
        <f t="shared" si="560"/>
        <v>8.7092285960090803E-4</v>
      </c>
      <c r="BI1905" s="41">
        <v>44783</v>
      </c>
      <c r="BJ1905">
        <v>1.8</v>
      </c>
      <c r="BK1905">
        <v>1.8</v>
      </c>
      <c r="BL1905" s="39">
        <f t="shared" si="561"/>
        <v>1.1235955056179785E-2</v>
      </c>
      <c r="BM1905" s="41">
        <v>44783</v>
      </c>
      <c r="BN1905">
        <v>8.32</v>
      </c>
      <c r="BO1905">
        <v>7.4798</v>
      </c>
      <c r="BP1905" s="46">
        <f t="shared" si="562"/>
        <v>2.412286579645634E-3</v>
      </c>
      <c r="BQ1905" s="41">
        <v>44783</v>
      </c>
      <c r="BR1905">
        <v>7.89</v>
      </c>
      <c r="BS1905">
        <v>7.2678000000000003</v>
      </c>
      <c r="BT1905" s="18">
        <f t="shared" si="563"/>
        <v>5.0891992808740688E-3</v>
      </c>
      <c r="BU1905" s="41">
        <v>44783</v>
      </c>
      <c r="BV1905">
        <v>5.4</v>
      </c>
      <c r="BW1905">
        <v>4.2336</v>
      </c>
      <c r="BX1905" s="39">
        <f t="shared" si="564"/>
        <v>-5.5201898005685316E-3</v>
      </c>
      <c r="BY1905" s="41">
        <v>45076</v>
      </c>
      <c r="BZ1905">
        <v>14</v>
      </c>
      <c r="CA1905">
        <v>10.8614</v>
      </c>
    </row>
    <row r="1906" spans="1:79">
      <c r="A1906" s="41">
        <v>44784</v>
      </c>
      <c r="B1906">
        <v>8.48</v>
      </c>
      <c r="C1906">
        <v>6.1684999999999999</v>
      </c>
      <c r="D1906" s="34">
        <f t="shared" si="550"/>
        <v>4.7398768609309833E-3</v>
      </c>
      <c r="E1906" s="41">
        <v>44784</v>
      </c>
      <c r="F1906">
        <v>1.7</v>
      </c>
      <c r="G1906">
        <v>1.7</v>
      </c>
      <c r="H1906" s="39">
        <f t="shared" si="551"/>
        <v>0</v>
      </c>
      <c r="L1906" s="38"/>
      <c r="M1906" s="41">
        <v>44784</v>
      </c>
      <c r="N1906">
        <v>4.93</v>
      </c>
      <c r="O1906">
        <v>4.1208</v>
      </c>
      <c r="P1906" s="43">
        <f t="shared" si="552"/>
        <v>0</v>
      </c>
      <c r="Q1906" s="41">
        <v>44784</v>
      </c>
      <c r="R1906">
        <v>2.39</v>
      </c>
      <c r="S1906">
        <v>1.9326000000000001</v>
      </c>
      <c r="T1906" s="39">
        <f t="shared" si="553"/>
        <v>2.1350808582602257E-2</v>
      </c>
      <c r="U1906" s="42">
        <v>44788.62533333333</v>
      </c>
      <c r="V1906" s="44">
        <v>7.9</v>
      </c>
      <c r="W1906" s="44">
        <v>6.6719999999999997</v>
      </c>
      <c r="X1906" s="43">
        <f t="shared" si="565"/>
        <v>1.200480192076832E-3</v>
      </c>
      <c r="Y1906" s="42">
        <v>44788.62533333333</v>
      </c>
      <c r="Z1906" s="44">
        <v>9.4600000000000009</v>
      </c>
      <c r="AA1906" s="44">
        <v>8.093</v>
      </c>
      <c r="AB1906" s="43">
        <f t="shared" si="566"/>
        <v>0</v>
      </c>
      <c r="AC1906" s="42">
        <v>44788.62533333333</v>
      </c>
      <c r="AD1906" s="44">
        <v>22.1</v>
      </c>
      <c r="AE1906" s="44">
        <v>19.786999999999999</v>
      </c>
      <c r="AF1906" s="43">
        <f t="shared" si="567"/>
        <v>0</v>
      </c>
      <c r="AG1906" s="41">
        <v>44784</v>
      </c>
      <c r="AH1906">
        <v>15.29</v>
      </c>
      <c r="AI1906">
        <v>6.798</v>
      </c>
      <c r="AJ1906" s="39">
        <f t="shared" si="554"/>
        <v>5.9189109203906538E-3</v>
      </c>
      <c r="AK1906" s="45">
        <v>44873</v>
      </c>
      <c r="AL1906">
        <v>15.8</v>
      </c>
      <c r="AM1906">
        <v>12.2281</v>
      </c>
      <c r="AN1906" s="39">
        <f t="shared" si="555"/>
        <v>0</v>
      </c>
      <c r="AO1906" s="41">
        <v>44784</v>
      </c>
      <c r="AP1906">
        <v>8.48</v>
      </c>
      <c r="AQ1906">
        <v>8.1594999999999995</v>
      </c>
      <c r="AR1906" s="18">
        <f t="shared" si="556"/>
        <v>1.5570546649407518E-2</v>
      </c>
      <c r="AS1906" s="41">
        <v>44784</v>
      </c>
      <c r="AT1906">
        <v>9.7799999999999994</v>
      </c>
      <c r="AU1906">
        <v>8.8458000000000006</v>
      </c>
      <c r="AV1906" s="39">
        <f t="shared" si="557"/>
        <v>-1.0163978858922353E-3</v>
      </c>
      <c r="AW1906" s="41">
        <v>44784</v>
      </c>
      <c r="AX1906">
        <v>10</v>
      </c>
      <c r="AY1906">
        <v>6.9942000000000002</v>
      </c>
      <c r="AZ1906" s="39">
        <f t="shared" si="558"/>
        <v>0</v>
      </c>
      <c r="BA1906" s="41">
        <v>44784</v>
      </c>
      <c r="BB1906">
        <v>5.8</v>
      </c>
      <c r="BC1906">
        <v>4.2835999999999999</v>
      </c>
      <c r="BD1906" s="39">
        <f t="shared" si="559"/>
        <v>0</v>
      </c>
      <c r="BE1906" s="41">
        <v>44784</v>
      </c>
      <c r="BF1906">
        <v>11.49</v>
      </c>
      <c r="BG1906">
        <v>9.4235000000000007</v>
      </c>
      <c r="BH1906" s="39">
        <f t="shared" si="560"/>
        <v>0</v>
      </c>
      <c r="BI1906" s="41">
        <v>44784</v>
      </c>
      <c r="BJ1906">
        <v>1.74</v>
      </c>
      <c r="BK1906">
        <v>1.74</v>
      </c>
      <c r="BL1906" s="39">
        <f t="shared" si="561"/>
        <v>-3.3333333333333361E-2</v>
      </c>
      <c r="BM1906" s="41">
        <v>44784</v>
      </c>
      <c r="BN1906">
        <v>8.3699999999999992</v>
      </c>
      <c r="BO1906">
        <v>7.5247999999999999</v>
      </c>
      <c r="BP1906" s="46">
        <f t="shared" si="562"/>
        <v>6.0162036418085953E-3</v>
      </c>
      <c r="BQ1906" s="41">
        <v>44784</v>
      </c>
      <c r="BR1906">
        <v>7.8</v>
      </c>
      <c r="BS1906">
        <v>7.1848999999999998</v>
      </c>
      <c r="BT1906" s="18">
        <f t="shared" si="563"/>
        <v>-1.1406477888769698E-2</v>
      </c>
      <c r="BU1906" s="41">
        <v>44784</v>
      </c>
      <c r="BV1906">
        <v>5.5</v>
      </c>
      <c r="BW1906">
        <v>4.3120000000000003</v>
      </c>
      <c r="BX1906" s="39">
        <f t="shared" si="564"/>
        <v>1.8518518518518576E-2</v>
      </c>
      <c r="BY1906" s="41">
        <v>45077</v>
      </c>
      <c r="BZ1906">
        <v>14</v>
      </c>
      <c r="CA1906">
        <v>10.8614</v>
      </c>
    </row>
    <row r="1907" spans="1:79">
      <c r="A1907" s="41">
        <v>44785</v>
      </c>
      <c r="B1907">
        <v>8.43</v>
      </c>
      <c r="C1907">
        <v>6.1321000000000003</v>
      </c>
      <c r="D1907" s="34">
        <f t="shared" si="550"/>
        <v>-5.9009483667017172E-3</v>
      </c>
      <c r="E1907" s="41">
        <v>44785</v>
      </c>
      <c r="F1907">
        <v>1.7</v>
      </c>
      <c r="G1907">
        <v>1.7</v>
      </c>
      <c r="H1907" s="39">
        <f t="shared" si="551"/>
        <v>0</v>
      </c>
      <c r="L1907" s="38"/>
      <c r="M1907" s="41">
        <v>44785</v>
      </c>
      <c r="N1907">
        <v>4.92</v>
      </c>
      <c r="O1907">
        <v>4.1124000000000001</v>
      </c>
      <c r="P1907" s="43">
        <f t="shared" si="552"/>
        <v>-2.0384391380314413E-3</v>
      </c>
      <c r="Q1907" s="41">
        <v>44785</v>
      </c>
      <c r="R1907">
        <v>2.2999999999999998</v>
      </c>
      <c r="S1907">
        <v>1.8597999999999999</v>
      </c>
      <c r="T1907" s="39">
        <f t="shared" si="553"/>
        <v>-3.7669460829970088E-2</v>
      </c>
      <c r="U1907" s="42">
        <v>44789.62533333333</v>
      </c>
      <c r="V1907" s="44">
        <v>7.9</v>
      </c>
      <c r="W1907" s="44">
        <v>6.6719999999999997</v>
      </c>
      <c r="X1907" s="43">
        <f t="shared" si="565"/>
        <v>0</v>
      </c>
      <c r="Y1907" s="42">
        <v>44789.62533333333</v>
      </c>
      <c r="Z1907" s="44">
        <v>9.4600000000000009</v>
      </c>
      <c r="AA1907" s="44">
        <v>8.093</v>
      </c>
      <c r="AB1907" s="43">
        <f t="shared" si="566"/>
        <v>0</v>
      </c>
      <c r="AC1907" s="42">
        <v>44789.62533333333</v>
      </c>
      <c r="AD1907" s="44">
        <v>22.1</v>
      </c>
      <c r="AE1907" s="44">
        <v>19.786999999999999</v>
      </c>
      <c r="AF1907" s="43">
        <f t="shared" si="567"/>
        <v>0</v>
      </c>
      <c r="AG1907" s="41">
        <v>44785</v>
      </c>
      <c r="AH1907">
        <v>15.29</v>
      </c>
      <c r="AI1907">
        <v>6.798</v>
      </c>
      <c r="AJ1907" s="39">
        <f t="shared" si="554"/>
        <v>0</v>
      </c>
      <c r="AK1907" s="45">
        <v>44903</v>
      </c>
      <c r="AL1907">
        <v>15.85</v>
      </c>
      <c r="AM1907">
        <v>12.2668</v>
      </c>
      <c r="AN1907" s="39">
        <f t="shared" si="555"/>
        <v>3.16484163524999E-3</v>
      </c>
      <c r="AO1907" s="41">
        <v>44785</v>
      </c>
      <c r="AP1907">
        <v>8.4</v>
      </c>
      <c r="AQ1907">
        <v>8.0824999999999996</v>
      </c>
      <c r="AR1907" s="18">
        <f t="shared" si="556"/>
        <v>-9.4368527483301625E-3</v>
      </c>
      <c r="AS1907" s="41">
        <v>44785</v>
      </c>
      <c r="AT1907">
        <v>9.7799999999999994</v>
      </c>
      <c r="AU1907">
        <v>8.8458000000000006</v>
      </c>
      <c r="AV1907" s="39">
        <f t="shared" si="557"/>
        <v>0</v>
      </c>
      <c r="AW1907" s="41">
        <v>44785</v>
      </c>
      <c r="AX1907">
        <v>10.1</v>
      </c>
      <c r="AY1907">
        <v>7.0640999999999998</v>
      </c>
      <c r="AZ1907" s="39">
        <f t="shared" si="558"/>
        <v>9.9939950244487749E-3</v>
      </c>
      <c r="BA1907" s="41">
        <v>44785</v>
      </c>
      <c r="BB1907">
        <v>5.8</v>
      </c>
      <c r="BC1907">
        <v>4.2835999999999999</v>
      </c>
      <c r="BD1907" s="39">
        <f t="shared" si="559"/>
        <v>0</v>
      </c>
      <c r="BE1907" s="41">
        <v>44785</v>
      </c>
      <c r="BF1907">
        <v>11.45</v>
      </c>
      <c r="BG1907">
        <v>9.3907000000000007</v>
      </c>
      <c r="BH1907" s="39">
        <f t="shared" si="560"/>
        <v>-3.4806600519976588E-3</v>
      </c>
      <c r="BI1907" s="41">
        <v>44785</v>
      </c>
      <c r="BJ1907">
        <v>1.72</v>
      </c>
      <c r="BK1907">
        <v>1.72</v>
      </c>
      <c r="BL1907" s="39">
        <f t="shared" si="561"/>
        <v>-1.1494252873563229E-2</v>
      </c>
      <c r="BM1907" s="41">
        <v>44785</v>
      </c>
      <c r="BN1907">
        <v>8.35</v>
      </c>
      <c r="BO1907">
        <v>7.5068000000000001</v>
      </c>
      <c r="BP1907" s="46">
        <f t="shared" si="562"/>
        <v>-2.3920901552200451E-3</v>
      </c>
      <c r="BQ1907" s="41">
        <v>44785</v>
      </c>
      <c r="BR1907">
        <v>7.85</v>
      </c>
      <c r="BS1907">
        <v>7.2309999999999999</v>
      </c>
      <c r="BT1907" s="18">
        <f t="shared" si="563"/>
        <v>6.416234046402877E-3</v>
      </c>
      <c r="BU1907" s="41">
        <v>44785</v>
      </c>
      <c r="BV1907">
        <v>5.5</v>
      </c>
      <c r="BW1907">
        <v>4.3120000000000003</v>
      </c>
      <c r="BX1907" s="39">
        <f t="shared" si="564"/>
        <v>0</v>
      </c>
      <c r="BY1907" s="41">
        <v>45078</v>
      </c>
      <c r="BZ1907">
        <v>14</v>
      </c>
      <c r="CA1907">
        <v>10.8614</v>
      </c>
    </row>
    <row r="1908" spans="1:79">
      <c r="A1908" s="41">
        <v>44788</v>
      </c>
      <c r="B1908">
        <v>8.42</v>
      </c>
      <c r="C1908">
        <v>6.1249000000000002</v>
      </c>
      <c r="D1908" s="34">
        <f t="shared" si="550"/>
        <v>-1.1741491495572635E-3</v>
      </c>
      <c r="E1908" s="41">
        <v>44788</v>
      </c>
      <c r="F1908">
        <v>1.7</v>
      </c>
      <c r="G1908">
        <v>1.7</v>
      </c>
      <c r="H1908" s="39">
        <f t="shared" si="551"/>
        <v>0</v>
      </c>
      <c r="L1908" s="38"/>
      <c r="M1908" s="41">
        <v>44788</v>
      </c>
      <c r="N1908">
        <v>4.9000000000000004</v>
      </c>
      <c r="O1908">
        <v>4.0956999999999999</v>
      </c>
      <c r="P1908" s="43">
        <f t="shared" si="552"/>
        <v>-4.0608890185779983E-3</v>
      </c>
      <c r="Q1908" s="41">
        <v>44788</v>
      </c>
      <c r="R1908">
        <v>2.38</v>
      </c>
      <c r="S1908">
        <v>1.9245000000000001</v>
      </c>
      <c r="T1908" s="39">
        <f t="shared" si="553"/>
        <v>3.4788686955586734E-2</v>
      </c>
      <c r="U1908" s="42">
        <v>44790.62533333333</v>
      </c>
      <c r="V1908" s="44">
        <v>7.9</v>
      </c>
      <c r="W1908" s="44">
        <v>6.6719999999999997</v>
      </c>
      <c r="X1908" s="43">
        <f t="shared" si="565"/>
        <v>0</v>
      </c>
      <c r="Y1908" s="42">
        <v>44790.62533333333</v>
      </c>
      <c r="Z1908" s="44">
        <v>9.4600000000000009</v>
      </c>
      <c r="AA1908" s="44">
        <v>8.093</v>
      </c>
      <c r="AB1908" s="43">
        <f t="shared" si="566"/>
        <v>0</v>
      </c>
      <c r="AC1908" s="42">
        <v>44790.62533333333</v>
      </c>
      <c r="AD1908" s="44">
        <v>22.1</v>
      </c>
      <c r="AE1908" s="44">
        <v>19.786999999999999</v>
      </c>
      <c r="AF1908" s="43">
        <f t="shared" si="567"/>
        <v>0</v>
      </c>
      <c r="AG1908" s="41">
        <v>44788</v>
      </c>
      <c r="AH1908">
        <v>15.3</v>
      </c>
      <c r="AI1908">
        <v>6.8025000000000002</v>
      </c>
      <c r="AJ1908" s="39">
        <f t="shared" si="554"/>
        <v>6.6195939982350259E-4</v>
      </c>
      <c r="AK1908" s="45" t="s">
        <v>1415</v>
      </c>
      <c r="AL1908">
        <v>15.8</v>
      </c>
      <c r="AM1908">
        <v>12.2281</v>
      </c>
      <c r="AN1908" s="39">
        <f t="shared" si="555"/>
        <v>-3.1548570124238107E-3</v>
      </c>
      <c r="AO1908" s="41">
        <v>44788</v>
      </c>
      <c r="AP1908">
        <v>8.4</v>
      </c>
      <c r="AQ1908">
        <v>8.0824999999999996</v>
      </c>
      <c r="AR1908" s="18">
        <f t="shared" si="556"/>
        <v>0</v>
      </c>
      <c r="AS1908" s="41">
        <v>44788</v>
      </c>
      <c r="AT1908">
        <v>9.7799999999999994</v>
      </c>
      <c r="AU1908">
        <v>8.8458000000000006</v>
      </c>
      <c r="AV1908" s="39">
        <f t="shared" si="557"/>
        <v>0</v>
      </c>
      <c r="AW1908" s="41">
        <v>44788</v>
      </c>
      <c r="AX1908">
        <v>10.37</v>
      </c>
      <c r="AY1908">
        <v>7.2530000000000001</v>
      </c>
      <c r="AZ1908" s="39">
        <f t="shared" si="558"/>
        <v>2.6740844552030733E-2</v>
      </c>
      <c r="BA1908" s="41">
        <v>44788</v>
      </c>
      <c r="BB1908">
        <v>5.8</v>
      </c>
      <c r="BC1908">
        <v>4.2835999999999999</v>
      </c>
      <c r="BD1908" s="39">
        <f t="shared" si="559"/>
        <v>0</v>
      </c>
      <c r="BE1908" s="41">
        <v>44788</v>
      </c>
      <c r="BF1908">
        <v>11.49</v>
      </c>
      <c r="BG1908">
        <v>9.4235000000000007</v>
      </c>
      <c r="BH1908" s="39">
        <f t="shared" si="560"/>
        <v>3.492817361858002E-3</v>
      </c>
      <c r="BI1908" s="41">
        <v>44788</v>
      </c>
      <c r="BJ1908">
        <v>1.69</v>
      </c>
      <c r="BK1908">
        <v>1.69</v>
      </c>
      <c r="BL1908" s="39">
        <f t="shared" si="561"/>
        <v>-1.7441860465116296E-2</v>
      </c>
      <c r="BM1908" s="41">
        <v>44788</v>
      </c>
      <c r="BN1908">
        <v>8.3000000000000007</v>
      </c>
      <c r="BO1908">
        <v>7.4618000000000002</v>
      </c>
      <c r="BP1908" s="46">
        <f t="shared" si="562"/>
        <v>-5.9945649277987866E-3</v>
      </c>
      <c r="BQ1908" s="41">
        <v>44788</v>
      </c>
      <c r="BR1908">
        <v>7.89</v>
      </c>
      <c r="BS1908">
        <v>7.2678000000000003</v>
      </c>
      <c r="BT1908" s="18">
        <f t="shared" si="563"/>
        <v>5.0891992808740688E-3</v>
      </c>
      <c r="BU1908" s="41">
        <v>44788</v>
      </c>
      <c r="BV1908">
        <v>5.42</v>
      </c>
      <c r="BW1908">
        <v>4.2492999999999999</v>
      </c>
      <c r="BX1908" s="39">
        <f t="shared" si="564"/>
        <v>-1.4540816326530709E-2</v>
      </c>
      <c r="BY1908" s="41">
        <v>45079</v>
      </c>
      <c r="BZ1908">
        <v>14</v>
      </c>
      <c r="CA1908">
        <v>10.8614</v>
      </c>
    </row>
    <row r="1909" spans="1:79">
      <c r="A1909" s="41">
        <v>44789</v>
      </c>
      <c r="B1909">
        <v>8.5</v>
      </c>
      <c r="C1909">
        <v>6.1829999999999998</v>
      </c>
      <c r="D1909" s="34">
        <f t="shared" si="550"/>
        <v>9.4858691570473951E-3</v>
      </c>
      <c r="E1909" s="41">
        <v>44789</v>
      </c>
      <c r="F1909">
        <v>1.7</v>
      </c>
      <c r="G1909">
        <v>1.7</v>
      </c>
      <c r="H1909" s="39">
        <f t="shared" si="551"/>
        <v>0</v>
      </c>
      <c r="L1909" s="38"/>
      <c r="M1909" s="41">
        <v>44789</v>
      </c>
      <c r="N1909">
        <v>4.9000000000000004</v>
      </c>
      <c r="O1909">
        <v>4.0956999999999999</v>
      </c>
      <c r="P1909" s="43">
        <f t="shared" si="552"/>
        <v>0</v>
      </c>
      <c r="Q1909" s="41">
        <v>44789</v>
      </c>
      <c r="R1909">
        <v>2.2999999999999998</v>
      </c>
      <c r="S1909">
        <v>1.8597999999999999</v>
      </c>
      <c r="T1909" s="39">
        <f t="shared" si="553"/>
        <v>-3.3619121849831228E-2</v>
      </c>
      <c r="U1909" s="42">
        <v>44791.62533333333</v>
      </c>
      <c r="V1909" s="44">
        <v>7.9</v>
      </c>
      <c r="W1909" s="44">
        <v>6.6719999999999997</v>
      </c>
      <c r="X1909" s="43">
        <f t="shared" si="565"/>
        <v>0</v>
      </c>
      <c r="Y1909" s="42">
        <v>44791.62533333333</v>
      </c>
      <c r="Z1909" s="44">
        <v>9.4</v>
      </c>
      <c r="AA1909" s="44">
        <v>8.0419999999999998</v>
      </c>
      <c r="AB1909" s="43">
        <f t="shared" si="566"/>
        <v>-6.301742246385785E-3</v>
      </c>
      <c r="AC1909" s="42">
        <v>44791.62533333333</v>
      </c>
      <c r="AD1909" s="44">
        <v>22.1</v>
      </c>
      <c r="AE1909" s="44">
        <v>19.786999999999999</v>
      </c>
      <c r="AF1909" s="43">
        <f t="shared" si="567"/>
        <v>0</v>
      </c>
      <c r="AG1909" s="41">
        <v>44789</v>
      </c>
      <c r="AH1909">
        <v>15.3</v>
      </c>
      <c r="AI1909">
        <v>6.8025000000000002</v>
      </c>
      <c r="AJ1909" s="39">
        <f t="shared" si="554"/>
        <v>0</v>
      </c>
      <c r="AK1909" s="45" t="s">
        <v>1416</v>
      </c>
      <c r="AL1909">
        <v>15.89</v>
      </c>
      <c r="AM1909">
        <v>12.297800000000001</v>
      </c>
      <c r="AN1909" s="39">
        <f t="shared" si="555"/>
        <v>5.6999860975949649E-3</v>
      </c>
      <c r="AO1909" s="41">
        <v>44789</v>
      </c>
      <c r="AP1909">
        <v>8.39</v>
      </c>
      <c r="AQ1909">
        <v>8.0729000000000006</v>
      </c>
      <c r="AR1909" s="18">
        <f t="shared" si="556"/>
        <v>-1.1877513145683815E-3</v>
      </c>
      <c r="AS1909" s="41">
        <v>44789</v>
      </c>
      <c r="AT1909">
        <v>9.7899999999999991</v>
      </c>
      <c r="AU1909">
        <v>8.8547999999999991</v>
      </c>
      <c r="AV1909" s="39">
        <f t="shared" si="557"/>
        <v>1.017432001627729E-3</v>
      </c>
      <c r="AW1909" s="41">
        <v>44789</v>
      </c>
      <c r="AX1909">
        <v>10.3</v>
      </c>
      <c r="AY1909">
        <v>7.2039999999999997</v>
      </c>
      <c r="AZ1909" s="39">
        <f t="shared" si="558"/>
        <v>-6.7558251757893805E-3</v>
      </c>
      <c r="BA1909" s="41">
        <v>44789</v>
      </c>
      <c r="BB1909">
        <v>5.88</v>
      </c>
      <c r="BC1909">
        <v>4.3426999999999998</v>
      </c>
      <c r="BD1909" s="39">
        <f t="shared" si="559"/>
        <v>1.3796806424502739E-2</v>
      </c>
      <c r="BE1909" s="41">
        <v>44789</v>
      </c>
      <c r="BF1909">
        <v>11.5</v>
      </c>
      <c r="BG1909">
        <v>9.4316999999999993</v>
      </c>
      <c r="BH1909" s="39">
        <f t="shared" si="560"/>
        <v>8.7016501299927332E-4</v>
      </c>
      <c r="BI1909" s="41">
        <v>44789</v>
      </c>
      <c r="BJ1909">
        <v>1.66</v>
      </c>
      <c r="BK1909">
        <v>1.66</v>
      </c>
      <c r="BL1909" s="39">
        <f t="shared" si="561"/>
        <v>-1.7751479289940846E-2</v>
      </c>
      <c r="BM1909" s="41">
        <v>44789</v>
      </c>
      <c r="BN1909">
        <v>8.2799999999999994</v>
      </c>
      <c r="BO1909">
        <v>7.4438000000000004</v>
      </c>
      <c r="BP1909" s="46">
        <f t="shared" si="562"/>
        <v>-2.412286579645634E-3</v>
      </c>
      <c r="BQ1909" s="41">
        <v>44789</v>
      </c>
      <c r="BR1909">
        <v>7.85</v>
      </c>
      <c r="BS1909">
        <v>7.2309999999999999</v>
      </c>
      <c r="BT1909" s="18">
        <f t="shared" si="563"/>
        <v>-5.0634304741462872E-3</v>
      </c>
      <c r="BU1909" s="41">
        <v>44789</v>
      </c>
      <c r="BV1909">
        <v>5.4</v>
      </c>
      <c r="BW1909">
        <v>4.2336</v>
      </c>
      <c r="BX1909" s="39">
        <f t="shared" si="564"/>
        <v>-3.6947261901959911E-3</v>
      </c>
      <c r="BY1909" s="41">
        <v>45082</v>
      </c>
      <c r="BZ1909">
        <v>14</v>
      </c>
      <c r="CA1909">
        <v>10.8614</v>
      </c>
    </row>
    <row r="1910" spans="1:79">
      <c r="A1910" s="41">
        <v>44790</v>
      </c>
      <c r="B1910">
        <v>8.6</v>
      </c>
      <c r="C1910">
        <v>6.2557999999999998</v>
      </c>
      <c r="D1910" s="34">
        <f t="shared" si="550"/>
        <v>1.177421963448164E-2</v>
      </c>
      <c r="E1910" s="41">
        <v>44790</v>
      </c>
      <c r="F1910">
        <v>1.7</v>
      </c>
      <c r="G1910">
        <v>1.7</v>
      </c>
      <c r="H1910" s="39">
        <f t="shared" si="551"/>
        <v>0</v>
      </c>
      <c r="L1910" s="38"/>
      <c r="M1910" s="41">
        <v>44790</v>
      </c>
      <c r="N1910">
        <v>4.9000000000000004</v>
      </c>
      <c r="O1910">
        <v>4.0956999999999999</v>
      </c>
      <c r="P1910" s="43">
        <f t="shared" si="552"/>
        <v>0</v>
      </c>
      <c r="Q1910" s="41">
        <v>44790</v>
      </c>
      <c r="R1910">
        <v>2.2999999999999998</v>
      </c>
      <c r="S1910">
        <v>1.8597999999999999</v>
      </c>
      <c r="T1910" s="39">
        <f t="shared" si="553"/>
        <v>0</v>
      </c>
      <c r="U1910" s="42">
        <v>44792.62533333333</v>
      </c>
      <c r="V1910" s="44">
        <v>7.9</v>
      </c>
      <c r="W1910" s="44">
        <v>6.6719999999999997</v>
      </c>
      <c r="X1910" s="43">
        <f t="shared" si="565"/>
        <v>0</v>
      </c>
      <c r="Y1910" s="42">
        <v>44792.62533333333</v>
      </c>
      <c r="Z1910" s="44">
        <v>9.4</v>
      </c>
      <c r="AA1910" s="44">
        <v>8.0419999999999998</v>
      </c>
      <c r="AB1910" s="43">
        <f t="shared" si="566"/>
        <v>0</v>
      </c>
      <c r="AC1910" s="42">
        <v>44792.62533333333</v>
      </c>
      <c r="AD1910" s="44">
        <v>22.1</v>
      </c>
      <c r="AE1910" s="44">
        <v>19.786999999999999</v>
      </c>
      <c r="AF1910" s="43">
        <f t="shared" si="567"/>
        <v>0</v>
      </c>
      <c r="AG1910" s="41">
        <v>44790</v>
      </c>
      <c r="AH1910">
        <v>15.3</v>
      </c>
      <c r="AI1910">
        <v>6.8025000000000002</v>
      </c>
      <c r="AJ1910" s="39">
        <f t="shared" si="554"/>
        <v>0</v>
      </c>
      <c r="AK1910" s="45" t="s">
        <v>1417</v>
      </c>
      <c r="AL1910">
        <v>15.8</v>
      </c>
      <c r="AM1910">
        <v>12.2281</v>
      </c>
      <c r="AN1910" s="39">
        <f t="shared" si="555"/>
        <v>-5.6676803981200686E-3</v>
      </c>
      <c r="AO1910" s="41">
        <v>44790</v>
      </c>
      <c r="AP1910">
        <v>8.1999999999999993</v>
      </c>
      <c r="AQ1910">
        <v>7.89</v>
      </c>
      <c r="AR1910" s="18">
        <f t="shared" si="556"/>
        <v>-2.2656046773774099E-2</v>
      </c>
      <c r="AS1910" s="41">
        <v>44790</v>
      </c>
      <c r="AT1910">
        <v>10.199999999999999</v>
      </c>
      <c r="AU1910">
        <v>9.2256999999999998</v>
      </c>
      <c r="AV1910" s="39">
        <f t="shared" si="557"/>
        <v>4.18868862086101E-2</v>
      </c>
      <c r="AW1910" s="41">
        <v>44790</v>
      </c>
      <c r="AX1910">
        <v>10.19</v>
      </c>
      <c r="AY1910">
        <v>7.1271000000000004</v>
      </c>
      <c r="AZ1910" s="39">
        <f t="shared" si="558"/>
        <v>-1.067462520821756E-2</v>
      </c>
      <c r="BA1910" s="41">
        <v>44790</v>
      </c>
      <c r="BB1910">
        <v>5.89</v>
      </c>
      <c r="BC1910">
        <v>4.3501000000000003</v>
      </c>
      <c r="BD1910" s="39">
        <f t="shared" si="559"/>
        <v>1.7040090266425307E-3</v>
      </c>
      <c r="BE1910" s="41">
        <v>44790</v>
      </c>
      <c r="BF1910">
        <v>11.45</v>
      </c>
      <c r="BG1910">
        <v>9.3907000000000007</v>
      </c>
      <c r="BH1910" s="39">
        <f t="shared" si="560"/>
        <v>-4.3470424207723525E-3</v>
      </c>
      <c r="BI1910" s="41">
        <v>44790</v>
      </c>
      <c r="BJ1910">
        <v>1.67</v>
      </c>
      <c r="BK1910">
        <v>1.67</v>
      </c>
      <c r="BL1910" s="39">
        <f t="shared" si="561"/>
        <v>6.0240963855421742E-3</v>
      </c>
      <c r="BM1910" s="41">
        <v>44790</v>
      </c>
      <c r="BN1910">
        <v>8.2799999999999994</v>
      </c>
      <c r="BO1910">
        <v>7.4438000000000004</v>
      </c>
      <c r="BP1910" s="46">
        <f t="shared" si="562"/>
        <v>0</v>
      </c>
      <c r="BQ1910" s="41">
        <v>44790</v>
      </c>
      <c r="BR1910">
        <v>7.8</v>
      </c>
      <c r="BS1910">
        <v>7.1848999999999998</v>
      </c>
      <c r="BT1910" s="18">
        <f t="shared" si="563"/>
        <v>-6.3753284469644624E-3</v>
      </c>
      <c r="BU1910" s="41">
        <v>44790</v>
      </c>
      <c r="BV1910">
        <v>5.39</v>
      </c>
      <c r="BW1910">
        <v>4.2256999999999998</v>
      </c>
      <c r="BX1910" s="39">
        <f t="shared" si="564"/>
        <v>-1.8660241874528156E-3</v>
      </c>
      <c r="BY1910" s="41">
        <v>45083</v>
      </c>
      <c r="BZ1910">
        <v>14.09</v>
      </c>
      <c r="CA1910">
        <v>10.9312</v>
      </c>
    </row>
    <row r="1911" spans="1:79">
      <c r="A1911" s="41">
        <v>44791</v>
      </c>
      <c r="B1911">
        <v>8.64</v>
      </c>
      <c r="C1911">
        <v>6.2849000000000004</v>
      </c>
      <c r="D1911" s="34">
        <f t="shared" si="550"/>
        <v>4.6516832379552685E-3</v>
      </c>
      <c r="E1911" s="41">
        <v>44791</v>
      </c>
      <c r="F1911">
        <v>1.63</v>
      </c>
      <c r="G1911">
        <v>1.63</v>
      </c>
      <c r="H1911" s="39">
        <f t="shared" si="551"/>
        <v>-4.1176470588235335E-2</v>
      </c>
      <c r="L1911" s="38"/>
      <c r="M1911" s="41">
        <v>44791</v>
      </c>
      <c r="N1911">
        <v>4.9800000000000004</v>
      </c>
      <c r="O1911">
        <v>4.1626000000000003</v>
      </c>
      <c r="P1911" s="43">
        <f t="shared" si="552"/>
        <v>1.633420416534424E-2</v>
      </c>
      <c r="Q1911" s="41">
        <v>44791</v>
      </c>
      <c r="R1911">
        <v>2.2999999999999998</v>
      </c>
      <c r="S1911">
        <v>1.8597999999999999</v>
      </c>
      <c r="T1911" s="39">
        <f t="shared" si="553"/>
        <v>0</v>
      </c>
      <c r="U1911" s="42">
        <v>44795.62533333333</v>
      </c>
      <c r="V1911" s="44">
        <v>7.9</v>
      </c>
      <c r="W1911" s="44">
        <v>6.6719999999999997</v>
      </c>
      <c r="X1911" s="43">
        <f t="shared" si="565"/>
        <v>0</v>
      </c>
      <c r="Y1911" s="42">
        <v>44795.62533333333</v>
      </c>
      <c r="Z1911" s="44">
        <v>9.4</v>
      </c>
      <c r="AA1911" s="44">
        <v>8.0419999999999998</v>
      </c>
      <c r="AB1911" s="43">
        <f t="shared" si="566"/>
        <v>0</v>
      </c>
      <c r="AC1911" s="42">
        <v>44795.62533333333</v>
      </c>
      <c r="AD1911" s="44">
        <v>22.1</v>
      </c>
      <c r="AE1911" s="44">
        <v>19.786999999999999</v>
      </c>
      <c r="AF1911" s="43">
        <f t="shared" si="567"/>
        <v>0</v>
      </c>
      <c r="AG1911" s="41">
        <v>44791</v>
      </c>
      <c r="AH1911">
        <v>15.3</v>
      </c>
      <c r="AI1911">
        <v>6.8025000000000002</v>
      </c>
      <c r="AJ1911" s="39">
        <f t="shared" si="554"/>
        <v>0</v>
      </c>
      <c r="AK1911" s="45" t="s">
        <v>1418</v>
      </c>
      <c r="AL1911">
        <v>15.8</v>
      </c>
      <c r="AM1911">
        <v>12.2281</v>
      </c>
      <c r="AN1911" s="39">
        <f t="shared" si="555"/>
        <v>0</v>
      </c>
      <c r="AO1911" s="41">
        <v>44791</v>
      </c>
      <c r="AP1911">
        <v>8.1999999999999993</v>
      </c>
      <c r="AQ1911">
        <v>7.89</v>
      </c>
      <c r="AR1911" s="18">
        <f t="shared" si="556"/>
        <v>0</v>
      </c>
      <c r="AS1911" s="41">
        <v>44791</v>
      </c>
      <c r="AT1911">
        <v>10.75</v>
      </c>
      <c r="AU1911">
        <v>9.7231000000000005</v>
      </c>
      <c r="AV1911" s="39">
        <f t="shared" si="557"/>
        <v>5.391460810561808E-2</v>
      </c>
      <c r="AW1911" s="41">
        <v>44791</v>
      </c>
      <c r="AX1911">
        <v>10.199999999999999</v>
      </c>
      <c r="AY1911">
        <v>7.1341000000000001</v>
      </c>
      <c r="AZ1911" s="39">
        <f t="shared" si="558"/>
        <v>9.821666596511445E-4</v>
      </c>
      <c r="BA1911" s="41">
        <v>44791</v>
      </c>
      <c r="BB1911">
        <v>5.99</v>
      </c>
      <c r="BC1911">
        <v>4.4240000000000004</v>
      </c>
      <c r="BD1911" s="39">
        <f t="shared" si="559"/>
        <v>1.6988115215742183E-2</v>
      </c>
      <c r="BE1911" s="41">
        <v>44791</v>
      </c>
      <c r="BF1911">
        <v>11.5</v>
      </c>
      <c r="BG1911">
        <v>9.4316999999999993</v>
      </c>
      <c r="BH1911" s="39">
        <f t="shared" si="560"/>
        <v>4.3660217023223603E-3</v>
      </c>
      <c r="BI1911" s="41">
        <v>44791</v>
      </c>
      <c r="BJ1911">
        <v>1.66</v>
      </c>
      <c r="BK1911">
        <v>1.66</v>
      </c>
      <c r="BL1911" s="39">
        <f t="shared" si="561"/>
        <v>-5.988023952095814E-3</v>
      </c>
      <c r="BM1911" s="41">
        <v>44791</v>
      </c>
      <c r="BN1911">
        <v>8.1999999999999993</v>
      </c>
      <c r="BO1911">
        <v>7.3719000000000001</v>
      </c>
      <c r="BP1911" s="46">
        <f t="shared" si="562"/>
        <v>-9.6590451113678887E-3</v>
      </c>
      <c r="BQ1911" s="41">
        <v>44791</v>
      </c>
      <c r="BR1911">
        <v>7.8</v>
      </c>
      <c r="BS1911">
        <v>7.1848999999999998</v>
      </c>
      <c r="BT1911" s="18">
        <f t="shared" si="563"/>
        <v>0</v>
      </c>
      <c r="BU1911" s="41">
        <v>44791</v>
      </c>
      <c r="BV1911">
        <v>5.39</v>
      </c>
      <c r="BW1911">
        <v>4.2256999999999998</v>
      </c>
      <c r="BX1911" s="39">
        <f t="shared" si="564"/>
        <v>0</v>
      </c>
      <c r="BY1911" s="41">
        <v>45084</v>
      </c>
      <c r="BZ1911">
        <v>13.9</v>
      </c>
      <c r="CA1911">
        <v>10.783799999999999</v>
      </c>
    </row>
    <row r="1912" spans="1:79">
      <c r="A1912" s="41">
        <v>44792</v>
      </c>
      <c r="B1912">
        <v>8.8000000000000007</v>
      </c>
      <c r="C1912">
        <v>6.4013</v>
      </c>
      <c r="D1912" s="34">
        <f t="shared" si="550"/>
        <v>1.8520581075275599E-2</v>
      </c>
      <c r="E1912" s="41">
        <v>44792</v>
      </c>
      <c r="F1912">
        <v>1.56</v>
      </c>
      <c r="G1912">
        <v>1.56</v>
      </c>
      <c r="H1912" s="39">
        <f t="shared" si="551"/>
        <v>-4.2944785276073524E-2</v>
      </c>
      <c r="L1912" s="38"/>
      <c r="M1912" s="41">
        <v>44792</v>
      </c>
      <c r="N1912">
        <v>4.99</v>
      </c>
      <c r="O1912">
        <v>4.1708999999999996</v>
      </c>
      <c r="P1912" s="43">
        <f t="shared" si="552"/>
        <v>1.9939460913850258E-3</v>
      </c>
      <c r="Q1912" s="41">
        <v>44792</v>
      </c>
      <c r="R1912">
        <v>2.2999999999999998</v>
      </c>
      <c r="S1912">
        <v>1.8597999999999999</v>
      </c>
      <c r="T1912" s="39">
        <f t="shared" si="553"/>
        <v>0</v>
      </c>
      <c r="U1912" s="42">
        <v>44796.62533333333</v>
      </c>
      <c r="V1912" s="44">
        <v>7.9</v>
      </c>
      <c r="W1912" s="44">
        <v>6.6719999999999997</v>
      </c>
      <c r="X1912" s="43">
        <f t="shared" si="565"/>
        <v>0</v>
      </c>
      <c r="Y1912" s="42">
        <v>44796.62533333333</v>
      </c>
      <c r="Z1912" s="44">
        <v>9.4</v>
      </c>
      <c r="AA1912" s="44">
        <v>8.0419999999999998</v>
      </c>
      <c r="AB1912" s="43">
        <f t="shared" si="566"/>
        <v>0</v>
      </c>
      <c r="AC1912" s="42">
        <v>44796.62533333333</v>
      </c>
      <c r="AD1912" s="44">
        <v>22.1</v>
      </c>
      <c r="AE1912" s="44">
        <v>19.786999999999999</v>
      </c>
      <c r="AF1912" s="43">
        <f t="shared" si="567"/>
        <v>0</v>
      </c>
      <c r="AG1912" s="41">
        <v>44792</v>
      </c>
      <c r="AH1912">
        <v>15.29</v>
      </c>
      <c r="AI1912">
        <v>6.798</v>
      </c>
      <c r="AJ1912" s="39">
        <f t="shared" si="554"/>
        <v>-6.6152149944875718E-4</v>
      </c>
      <c r="AK1912" s="45" t="s">
        <v>1419</v>
      </c>
      <c r="AL1912">
        <v>15.8</v>
      </c>
      <c r="AM1912">
        <v>12.2281</v>
      </c>
      <c r="AN1912" s="39">
        <f t="shared" si="555"/>
        <v>0</v>
      </c>
      <c r="AO1912" s="41">
        <v>44792</v>
      </c>
      <c r="AP1912">
        <v>8.1999999999999993</v>
      </c>
      <c r="AQ1912">
        <v>7.89</v>
      </c>
      <c r="AR1912" s="18">
        <f t="shared" si="556"/>
        <v>0</v>
      </c>
      <c r="AS1912" s="41">
        <v>44792</v>
      </c>
      <c r="AT1912">
        <v>10.75</v>
      </c>
      <c r="AU1912">
        <v>9.7231000000000005</v>
      </c>
      <c r="AV1912" s="39">
        <f t="shared" si="557"/>
        <v>0</v>
      </c>
      <c r="AW1912" s="41">
        <v>44792</v>
      </c>
      <c r="AX1912">
        <v>10.220000000000001</v>
      </c>
      <c r="AY1912">
        <v>7.1479999999999997</v>
      </c>
      <c r="AZ1912" s="39">
        <f t="shared" si="558"/>
        <v>1.9483887245762715E-3</v>
      </c>
      <c r="BA1912" s="41">
        <v>44792</v>
      </c>
      <c r="BB1912">
        <v>5.9</v>
      </c>
      <c r="BC1912">
        <v>4.3574999999999999</v>
      </c>
      <c r="BD1912" s="39">
        <f t="shared" si="559"/>
        <v>-1.5031645569620352E-2</v>
      </c>
      <c r="BE1912" s="41">
        <v>44792</v>
      </c>
      <c r="BF1912">
        <v>10.99</v>
      </c>
      <c r="BG1912">
        <v>9.0134000000000007</v>
      </c>
      <c r="BH1912" s="39">
        <f t="shared" si="560"/>
        <v>-4.4350435234369052E-2</v>
      </c>
      <c r="BI1912" s="41">
        <v>44792</v>
      </c>
      <c r="BJ1912">
        <v>1.65</v>
      </c>
      <c r="BK1912">
        <v>1.65</v>
      </c>
      <c r="BL1912" s="39">
        <f t="shared" si="561"/>
        <v>-6.0240963855421742E-3</v>
      </c>
      <c r="BM1912" s="41">
        <v>44792</v>
      </c>
      <c r="BN1912">
        <v>8.2799999999999994</v>
      </c>
      <c r="BO1912">
        <v>7.4438000000000004</v>
      </c>
      <c r="BP1912" s="46">
        <f t="shared" si="562"/>
        <v>9.7532522144901986E-3</v>
      </c>
      <c r="BQ1912" s="41">
        <v>44792</v>
      </c>
      <c r="BR1912">
        <v>7.78</v>
      </c>
      <c r="BS1912">
        <v>7.1665000000000001</v>
      </c>
      <c r="BT1912" s="18">
        <f t="shared" si="563"/>
        <v>-2.5609263872844088E-3</v>
      </c>
      <c r="BU1912" s="41">
        <v>44792</v>
      </c>
      <c r="BV1912">
        <v>5.36</v>
      </c>
      <c r="BW1912">
        <v>4.2022000000000004</v>
      </c>
      <c r="BX1912" s="39">
        <f t="shared" si="564"/>
        <v>-5.5612087938091701E-3</v>
      </c>
      <c r="BY1912" s="41">
        <v>45085</v>
      </c>
      <c r="BZ1912">
        <v>14.04</v>
      </c>
      <c r="CA1912">
        <v>10.8924</v>
      </c>
    </row>
    <row r="1913" spans="1:79">
      <c r="A1913" s="41">
        <v>44795</v>
      </c>
      <c r="B1913">
        <v>8.6999999999999993</v>
      </c>
      <c r="C1913">
        <v>6.3285</v>
      </c>
      <c r="D1913" s="34">
        <f t="shared" si="550"/>
        <v>-1.1372689922359517E-2</v>
      </c>
      <c r="E1913" s="41">
        <v>44795</v>
      </c>
      <c r="F1913">
        <v>1.63</v>
      </c>
      <c r="G1913">
        <v>1.63</v>
      </c>
      <c r="H1913" s="39">
        <f t="shared" si="551"/>
        <v>4.4871794871794768E-2</v>
      </c>
      <c r="L1913" s="38"/>
      <c r="M1913" s="41">
        <v>44795</v>
      </c>
      <c r="N1913">
        <v>4.99</v>
      </c>
      <c r="O1913">
        <v>4.1708999999999996</v>
      </c>
      <c r="P1913" s="43">
        <f t="shared" si="552"/>
        <v>0</v>
      </c>
      <c r="Q1913" s="41">
        <v>44795</v>
      </c>
      <c r="R1913">
        <v>2.34</v>
      </c>
      <c r="S1913">
        <v>1.8922000000000001</v>
      </c>
      <c r="T1913" s="39">
        <f t="shared" si="553"/>
        <v>1.7421228089041944E-2</v>
      </c>
      <c r="U1913" s="42">
        <v>44797.62533333333</v>
      </c>
      <c r="V1913" s="44">
        <v>7.9</v>
      </c>
      <c r="W1913" s="44">
        <v>6.6719999999999997</v>
      </c>
      <c r="X1913" s="43">
        <f t="shared" si="565"/>
        <v>0</v>
      </c>
      <c r="Y1913" s="42">
        <v>44797.62533333333</v>
      </c>
      <c r="Z1913" s="44">
        <v>9.4600000000000009</v>
      </c>
      <c r="AA1913" s="44">
        <v>8.093</v>
      </c>
      <c r="AB1913" s="43">
        <f t="shared" si="566"/>
        <v>6.3417060432728375E-3</v>
      </c>
      <c r="AC1913" s="42">
        <v>44797.62533333333</v>
      </c>
      <c r="AD1913" s="44">
        <v>22.1</v>
      </c>
      <c r="AE1913" s="44">
        <v>19.786999999999999</v>
      </c>
      <c r="AF1913" s="43">
        <f t="shared" si="567"/>
        <v>0</v>
      </c>
      <c r="AG1913" s="41">
        <v>44795</v>
      </c>
      <c r="AH1913">
        <v>15.29</v>
      </c>
      <c r="AI1913">
        <v>6.798</v>
      </c>
      <c r="AJ1913" s="39">
        <f t="shared" si="554"/>
        <v>0</v>
      </c>
      <c r="AK1913" s="45" t="s">
        <v>1420</v>
      </c>
      <c r="AL1913">
        <v>15.9</v>
      </c>
      <c r="AM1913">
        <v>12.3055</v>
      </c>
      <c r="AN1913" s="39">
        <f t="shared" si="555"/>
        <v>6.3296832704999801E-3</v>
      </c>
      <c r="AO1913" s="41">
        <v>44795</v>
      </c>
      <c r="AP1913">
        <v>8.1999999999999993</v>
      </c>
      <c r="AQ1913">
        <v>7.89</v>
      </c>
      <c r="AR1913" s="18">
        <f t="shared" si="556"/>
        <v>0</v>
      </c>
      <c r="AS1913" s="41">
        <v>44795</v>
      </c>
      <c r="AT1913">
        <v>10.75</v>
      </c>
      <c r="AU1913">
        <v>9.7231000000000005</v>
      </c>
      <c r="AV1913" s="39">
        <f t="shared" si="557"/>
        <v>0</v>
      </c>
      <c r="AW1913" s="41">
        <v>44795</v>
      </c>
      <c r="AX1913">
        <v>8.25</v>
      </c>
      <c r="AY1913">
        <v>7.2126999999999999</v>
      </c>
      <c r="AZ1913" s="39">
        <f t="shared" si="558"/>
        <v>9.0514829322887805E-3</v>
      </c>
      <c r="BA1913" s="41">
        <v>44795</v>
      </c>
      <c r="BB1913">
        <v>5.9</v>
      </c>
      <c r="BC1913">
        <v>4.3574999999999999</v>
      </c>
      <c r="BD1913" s="39">
        <f t="shared" si="559"/>
        <v>0</v>
      </c>
      <c r="BE1913" s="41">
        <v>44795</v>
      </c>
      <c r="BF1913">
        <v>10.8</v>
      </c>
      <c r="BG1913">
        <v>8.8575999999999997</v>
      </c>
      <c r="BH1913" s="39">
        <f t="shared" si="560"/>
        <v>-1.7285375108172393E-2</v>
      </c>
      <c r="BI1913" s="41">
        <v>44795</v>
      </c>
      <c r="BJ1913">
        <v>1.69</v>
      </c>
      <c r="BK1913">
        <v>1.69</v>
      </c>
      <c r="BL1913" s="39">
        <f t="shared" si="561"/>
        <v>2.4242424242424267E-2</v>
      </c>
      <c r="BM1913" s="41">
        <v>44795</v>
      </c>
      <c r="BN1913">
        <v>8.25</v>
      </c>
      <c r="BO1913">
        <v>7.4169</v>
      </c>
      <c r="BP1913" s="46">
        <f t="shared" si="562"/>
        <v>-3.6137456675354477E-3</v>
      </c>
      <c r="BQ1913" s="41">
        <v>44795</v>
      </c>
      <c r="BR1913">
        <v>7.75</v>
      </c>
      <c r="BS1913">
        <v>7.1387999999999998</v>
      </c>
      <c r="BT1913" s="18">
        <f t="shared" si="563"/>
        <v>-3.8652061675853318E-3</v>
      </c>
      <c r="BU1913" s="41">
        <v>44795</v>
      </c>
      <c r="BV1913">
        <v>5.39</v>
      </c>
      <c r="BW1913">
        <v>4.2256999999999998</v>
      </c>
      <c r="BX1913" s="39">
        <f t="shared" si="564"/>
        <v>5.5923087906333373E-3</v>
      </c>
      <c r="BY1913" s="41">
        <v>45086</v>
      </c>
      <c r="BZ1913">
        <v>14</v>
      </c>
      <c r="CA1913">
        <v>10.8614</v>
      </c>
    </row>
    <row r="1914" spans="1:79">
      <c r="A1914" s="41">
        <v>44796</v>
      </c>
      <c r="B1914">
        <v>8.69</v>
      </c>
      <c r="C1914">
        <v>6.3212999999999999</v>
      </c>
      <c r="D1914" s="34">
        <f t="shared" si="550"/>
        <v>-1.1377103579047318E-3</v>
      </c>
      <c r="E1914" s="41">
        <v>44796</v>
      </c>
      <c r="F1914">
        <v>1.7</v>
      </c>
      <c r="G1914">
        <v>1.7</v>
      </c>
      <c r="H1914" s="39">
        <f t="shared" si="551"/>
        <v>4.2944785276073663E-2</v>
      </c>
      <c r="L1914" s="38"/>
      <c r="M1914" s="41">
        <v>44796</v>
      </c>
      <c r="N1914">
        <v>4.99</v>
      </c>
      <c r="O1914">
        <v>4.1708999999999996</v>
      </c>
      <c r="P1914" s="43">
        <f t="shared" si="552"/>
        <v>0</v>
      </c>
      <c r="Q1914" s="41">
        <v>44796</v>
      </c>
      <c r="R1914">
        <v>2.35</v>
      </c>
      <c r="S1914">
        <v>1.9003000000000001</v>
      </c>
      <c r="T1914" s="39">
        <f t="shared" si="553"/>
        <v>4.2807314237395602E-3</v>
      </c>
      <c r="U1914" s="42">
        <v>44798.62533333333</v>
      </c>
      <c r="V1914" s="44">
        <v>7.9</v>
      </c>
      <c r="W1914" s="44">
        <v>6.6719999999999997</v>
      </c>
      <c r="X1914" s="43">
        <f t="shared" si="565"/>
        <v>0</v>
      </c>
      <c r="Y1914" s="42">
        <v>44798.62533333333</v>
      </c>
      <c r="Z1914" s="44">
        <v>9.4600000000000009</v>
      </c>
      <c r="AA1914" s="44">
        <v>8.093</v>
      </c>
      <c r="AB1914" s="43">
        <f t="shared" si="566"/>
        <v>0</v>
      </c>
      <c r="AC1914" s="42">
        <v>44798.62533333333</v>
      </c>
      <c r="AD1914" s="44">
        <v>22.1</v>
      </c>
      <c r="AE1914" s="44">
        <v>19.786999999999999</v>
      </c>
      <c r="AF1914" s="43">
        <f t="shared" si="567"/>
        <v>0</v>
      </c>
      <c r="AG1914" s="41">
        <v>44796</v>
      </c>
      <c r="AH1914">
        <v>15.29</v>
      </c>
      <c r="AI1914">
        <v>6.798</v>
      </c>
      <c r="AJ1914" s="39">
        <f t="shared" si="554"/>
        <v>0</v>
      </c>
      <c r="AK1914" s="45" t="s">
        <v>1421</v>
      </c>
      <c r="AL1914">
        <v>15.85</v>
      </c>
      <c r="AM1914">
        <v>12.2668</v>
      </c>
      <c r="AN1914" s="39">
        <f t="shared" si="555"/>
        <v>-3.1449351915810329E-3</v>
      </c>
      <c r="AO1914" s="41">
        <v>44796</v>
      </c>
      <c r="AP1914">
        <v>8.19</v>
      </c>
      <c r="AQ1914">
        <v>7.8803999999999998</v>
      </c>
      <c r="AR1914" s="18">
        <f t="shared" si="556"/>
        <v>-1.2167300380227922E-3</v>
      </c>
      <c r="AS1914" s="41">
        <v>44796</v>
      </c>
      <c r="AT1914">
        <v>10.7</v>
      </c>
      <c r="AU1914">
        <v>9.6778999999999993</v>
      </c>
      <c r="AV1914" s="39">
        <f t="shared" si="557"/>
        <v>-4.6487231438534253E-3</v>
      </c>
      <c r="AW1914" s="41">
        <v>44796</v>
      </c>
      <c r="AX1914">
        <v>8.24</v>
      </c>
      <c r="AY1914">
        <v>7.2039999999999997</v>
      </c>
      <c r="AZ1914" s="39">
        <f t="shared" si="558"/>
        <v>-1.2062057204653114E-3</v>
      </c>
      <c r="BA1914" s="41">
        <v>44796</v>
      </c>
      <c r="BB1914">
        <v>5.9</v>
      </c>
      <c r="BC1914">
        <v>4.3574999999999999</v>
      </c>
      <c r="BD1914" s="39">
        <f t="shared" si="559"/>
        <v>0</v>
      </c>
      <c r="BE1914" s="41">
        <v>44796</v>
      </c>
      <c r="BF1914">
        <v>10.8</v>
      </c>
      <c r="BG1914">
        <v>8.8575999999999997</v>
      </c>
      <c r="BH1914" s="39">
        <f t="shared" si="560"/>
        <v>0</v>
      </c>
      <c r="BI1914" s="41">
        <v>44796</v>
      </c>
      <c r="BJ1914">
        <v>1.68</v>
      </c>
      <c r="BK1914">
        <v>1.68</v>
      </c>
      <c r="BL1914" s="39">
        <f t="shared" si="561"/>
        <v>-5.9171597633136145E-3</v>
      </c>
      <c r="BM1914" s="41">
        <v>44796</v>
      </c>
      <c r="BN1914">
        <v>8.25</v>
      </c>
      <c r="BO1914">
        <v>7.4169</v>
      </c>
      <c r="BP1914" s="46">
        <f t="shared" si="562"/>
        <v>0</v>
      </c>
      <c r="BQ1914" s="41">
        <v>44796</v>
      </c>
      <c r="BR1914">
        <v>7.74</v>
      </c>
      <c r="BS1914">
        <v>7.1295999999999999</v>
      </c>
      <c r="BT1914" s="18">
        <f t="shared" si="563"/>
        <v>-1.2887319997758552E-3</v>
      </c>
      <c r="BU1914" s="41">
        <v>44796</v>
      </c>
      <c r="BV1914">
        <v>5.39</v>
      </c>
      <c r="BW1914">
        <v>4.2256999999999998</v>
      </c>
      <c r="BX1914" s="39">
        <f t="shared" si="564"/>
        <v>0</v>
      </c>
      <c r="BY1914" s="41">
        <v>45089</v>
      </c>
      <c r="BZ1914">
        <v>14</v>
      </c>
      <c r="CA1914">
        <v>10.8614</v>
      </c>
    </row>
    <row r="1915" spans="1:79">
      <c r="A1915" s="41">
        <v>44797</v>
      </c>
      <c r="B1915">
        <v>8.69</v>
      </c>
      <c r="C1915">
        <v>6.3212999999999999</v>
      </c>
      <c r="D1915" s="34">
        <f t="shared" si="550"/>
        <v>0</v>
      </c>
      <c r="E1915" s="41">
        <v>44797</v>
      </c>
      <c r="F1915">
        <v>1.77</v>
      </c>
      <c r="G1915">
        <v>1.77</v>
      </c>
      <c r="H1915" s="39">
        <f t="shared" si="551"/>
        <v>4.1176470588235335E-2</v>
      </c>
      <c r="L1915" s="38"/>
      <c r="M1915" s="41">
        <v>44797</v>
      </c>
      <c r="N1915">
        <v>4.99</v>
      </c>
      <c r="O1915">
        <v>4.1708999999999996</v>
      </c>
      <c r="P1915" s="43">
        <f t="shared" si="552"/>
        <v>0</v>
      </c>
      <c r="Q1915" s="41">
        <v>44797</v>
      </c>
      <c r="R1915">
        <v>2.35</v>
      </c>
      <c r="S1915">
        <v>1.9003000000000001</v>
      </c>
      <c r="T1915" s="39">
        <f t="shared" si="553"/>
        <v>0</v>
      </c>
      <c r="U1915" s="42">
        <v>44799.62533333333</v>
      </c>
      <c r="V1915" s="44">
        <v>7.9</v>
      </c>
      <c r="W1915" s="44">
        <v>6.6719999999999997</v>
      </c>
      <c r="X1915" s="43">
        <f t="shared" si="565"/>
        <v>0</v>
      </c>
      <c r="Y1915" s="42">
        <v>44799.62533333333</v>
      </c>
      <c r="Z1915" s="44">
        <v>9.8000000000000007</v>
      </c>
      <c r="AA1915" s="44">
        <v>8.3840000000000003</v>
      </c>
      <c r="AB1915" s="43">
        <f t="shared" si="566"/>
        <v>3.5956999876436475E-2</v>
      </c>
      <c r="AC1915" s="42">
        <v>44799.62533333333</v>
      </c>
      <c r="AD1915" s="44">
        <v>22.1</v>
      </c>
      <c r="AE1915" s="44">
        <v>19.786999999999999</v>
      </c>
      <c r="AF1915" s="43">
        <f t="shared" si="567"/>
        <v>0</v>
      </c>
      <c r="AG1915" s="41">
        <v>44797</v>
      </c>
      <c r="AH1915">
        <v>15.29</v>
      </c>
      <c r="AI1915">
        <v>6.798</v>
      </c>
      <c r="AJ1915" s="39">
        <f t="shared" si="554"/>
        <v>0</v>
      </c>
      <c r="AK1915" s="45" t="s">
        <v>1422</v>
      </c>
      <c r="AL1915">
        <v>15.9</v>
      </c>
      <c r="AM1915">
        <v>12.3055</v>
      </c>
      <c r="AN1915" s="39">
        <f t="shared" si="555"/>
        <v>3.1548570124238107E-3</v>
      </c>
      <c r="AO1915" s="41">
        <v>44797</v>
      </c>
      <c r="AP1915">
        <v>8.19</v>
      </c>
      <c r="AQ1915">
        <v>7.8803999999999998</v>
      </c>
      <c r="AR1915" s="18">
        <f t="shared" si="556"/>
        <v>0</v>
      </c>
      <c r="AS1915" s="41">
        <v>44797</v>
      </c>
      <c r="AT1915">
        <v>10.64</v>
      </c>
      <c r="AU1915">
        <v>9.6235999999999997</v>
      </c>
      <c r="AV1915" s="39">
        <f t="shared" si="557"/>
        <v>-5.6107213341736921E-3</v>
      </c>
      <c r="AW1915" s="41">
        <v>44797</v>
      </c>
      <c r="AX1915">
        <v>8.15</v>
      </c>
      <c r="AY1915">
        <v>7.1253000000000002</v>
      </c>
      <c r="AZ1915" s="39">
        <f t="shared" si="558"/>
        <v>-1.0924486396446356E-2</v>
      </c>
      <c r="BA1915" s="41">
        <v>44797</v>
      </c>
      <c r="BB1915">
        <v>5.9</v>
      </c>
      <c r="BC1915">
        <v>4.3574999999999999</v>
      </c>
      <c r="BD1915" s="39">
        <f t="shared" si="559"/>
        <v>0</v>
      </c>
      <c r="BE1915" s="41">
        <v>44797</v>
      </c>
      <c r="BF1915">
        <v>11.28</v>
      </c>
      <c r="BG1915">
        <v>9.2513000000000005</v>
      </c>
      <c r="BH1915" s="39">
        <f t="shared" si="560"/>
        <v>4.4447705924855585E-2</v>
      </c>
      <c r="BI1915" s="41">
        <v>44797</v>
      </c>
      <c r="BJ1915">
        <v>1.7</v>
      </c>
      <c r="BK1915">
        <v>1.7</v>
      </c>
      <c r="BL1915" s="39">
        <f t="shared" si="561"/>
        <v>1.1904761904761916E-2</v>
      </c>
      <c r="BM1915" s="41">
        <v>44797</v>
      </c>
      <c r="BN1915">
        <v>8.35</v>
      </c>
      <c r="BO1915">
        <v>7.5068000000000001</v>
      </c>
      <c r="BP1915" s="46">
        <f t="shared" si="562"/>
        <v>1.2120966980814099E-2</v>
      </c>
      <c r="BQ1915" s="41">
        <v>44797</v>
      </c>
      <c r="BR1915">
        <v>7.75</v>
      </c>
      <c r="BS1915">
        <v>7.1387999999999998</v>
      </c>
      <c r="BT1915" s="18">
        <f t="shared" si="563"/>
        <v>1.2903949730700005E-3</v>
      </c>
      <c r="BU1915" s="41">
        <v>44797</v>
      </c>
      <c r="BV1915">
        <v>5.39</v>
      </c>
      <c r="BW1915">
        <v>4.2256999999999998</v>
      </c>
      <c r="BX1915" s="39">
        <f t="shared" si="564"/>
        <v>0</v>
      </c>
      <c r="BY1915" s="41">
        <v>45090</v>
      </c>
      <c r="BZ1915">
        <v>14</v>
      </c>
      <c r="CA1915">
        <v>10.8614</v>
      </c>
    </row>
    <row r="1916" spans="1:79">
      <c r="A1916" s="41">
        <v>44798</v>
      </c>
      <c r="B1916">
        <v>8.6999999999999993</v>
      </c>
      <c r="C1916">
        <v>6.3285</v>
      </c>
      <c r="D1916" s="34">
        <f t="shared" si="550"/>
        <v>1.1390062170756165E-3</v>
      </c>
      <c r="E1916" s="41">
        <v>44798</v>
      </c>
      <c r="F1916">
        <v>1.79</v>
      </c>
      <c r="G1916">
        <v>1.79</v>
      </c>
      <c r="H1916" s="39">
        <f t="shared" si="551"/>
        <v>1.1299435028248598E-2</v>
      </c>
      <c r="L1916" s="38"/>
      <c r="M1916" s="41">
        <v>44798</v>
      </c>
      <c r="N1916">
        <v>5.03</v>
      </c>
      <c r="O1916">
        <v>4.2043999999999997</v>
      </c>
      <c r="P1916" s="43">
        <f t="shared" si="552"/>
        <v>8.0318396509146926E-3</v>
      </c>
      <c r="Q1916" s="41">
        <v>44798</v>
      </c>
      <c r="R1916">
        <v>2.35</v>
      </c>
      <c r="S1916">
        <v>1.9003000000000001</v>
      </c>
      <c r="T1916" s="39">
        <f t="shared" si="553"/>
        <v>0</v>
      </c>
      <c r="U1916" s="42">
        <v>44802.62533333333</v>
      </c>
      <c r="V1916" s="44">
        <v>7.9</v>
      </c>
      <c r="W1916" s="44">
        <v>6.6719999999999997</v>
      </c>
      <c r="X1916" s="43">
        <f t="shared" si="565"/>
        <v>0</v>
      </c>
      <c r="Y1916" s="42">
        <v>44802.62533333333</v>
      </c>
      <c r="Z1916" s="44">
        <v>9.8000000000000007</v>
      </c>
      <c r="AA1916" s="44">
        <v>8.3840000000000003</v>
      </c>
      <c r="AB1916" s="43">
        <f t="shared" si="566"/>
        <v>0</v>
      </c>
      <c r="AC1916" s="42">
        <v>44802.62533333333</v>
      </c>
      <c r="AD1916" s="44">
        <v>22.1</v>
      </c>
      <c r="AE1916" s="44">
        <v>19.786999999999999</v>
      </c>
      <c r="AF1916" s="43">
        <f t="shared" si="567"/>
        <v>0</v>
      </c>
      <c r="AG1916" s="41">
        <v>44798</v>
      </c>
      <c r="AH1916">
        <v>15.29</v>
      </c>
      <c r="AI1916">
        <v>6.798</v>
      </c>
      <c r="AJ1916" s="39">
        <f t="shared" si="554"/>
        <v>0</v>
      </c>
      <c r="AK1916" s="45" t="s">
        <v>1423</v>
      </c>
      <c r="AL1916">
        <v>16.190000000000001</v>
      </c>
      <c r="AM1916">
        <v>12.53</v>
      </c>
      <c r="AN1916" s="39">
        <f t="shared" si="555"/>
        <v>1.8243874690179109E-2</v>
      </c>
      <c r="AO1916" s="41">
        <v>44798</v>
      </c>
      <c r="AP1916">
        <v>8</v>
      </c>
      <c r="AQ1916">
        <v>7.6976000000000004</v>
      </c>
      <c r="AR1916" s="18">
        <f t="shared" si="556"/>
        <v>-2.3196792041013072E-2</v>
      </c>
      <c r="AS1916" s="41">
        <v>44798</v>
      </c>
      <c r="AT1916">
        <v>10.64</v>
      </c>
      <c r="AU1916">
        <v>9.6235999999999997</v>
      </c>
      <c r="AV1916" s="39">
        <f t="shared" si="557"/>
        <v>0</v>
      </c>
      <c r="AW1916" s="41">
        <v>44798</v>
      </c>
      <c r="AX1916">
        <v>8.1999999999999993</v>
      </c>
      <c r="AY1916">
        <v>7.1689999999999996</v>
      </c>
      <c r="AZ1916" s="39">
        <f t="shared" si="558"/>
        <v>6.1330750985922567E-3</v>
      </c>
      <c r="BA1916" s="41">
        <v>44798</v>
      </c>
      <c r="BB1916">
        <v>5.85</v>
      </c>
      <c r="BC1916">
        <v>4.3205999999999998</v>
      </c>
      <c r="BD1916" s="39">
        <f t="shared" si="559"/>
        <v>-8.4681583476764553E-3</v>
      </c>
      <c r="BE1916" s="41">
        <v>44798</v>
      </c>
      <c r="BF1916">
        <v>11.28</v>
      </c>
      <c r="BG1916">
        <v>9.2513000000000005</v>
      </c>
      <c r="BH1916" s="39">
        <f t="shared" si="560"/>
        <v>0</v>
      </c>
      <c r="BI1916" s="41">
        <v>44798</v>
      </c>
      <c r="BJ1916">
        <v>1.74</v>
      </c>
      <c r="BK1916">
        <v>1.74</v>
      </c>
      <c r="BL1916" s="39">
        <f t="shared" si="561"/>
        <v>2.3529411764705903E-2</v>
      </c>
      <c r="BM1916" s="41">
        <v>44798</v>
      </c>
      <c r="BN1916">
        <v>8.4499999999999993</v>
      </c>
      <c r="BO1916">
        <v>7.5967000000000002</v>
      </c>
      <c r="BP1916" s="46">
        <f t="shared" si="562"/>
        <v>1.1975808600202495E-2</v>
      </c>
      <c r="BQ1916" s="41">
        <v>44798</v>
      </c>
      <c r="BR1916">
        <v>7.68</v>
      </c>
      <c r="BS1916">
        <v>7.0743999999999998</v>
      </c>
      <c r="BT1916" s="18">
        <f t="shared" si="563"/>
        <v>-9.021123998431111E-3</v>
      </c>
      <c r="BU1916" s="41">
        <v>44798</v>
      </c>
      <c r="BV1916">
        <v>5.39</v>
      </c>
      <c r="BW1916">
        <v>4.2256999999999998</v>
      </c>
      <c r="BX1916" s="39">
        <f t="shared" si="564"/>
        <v>0</v>
      </c>
      <c r="BY1916" s="41">
        <v>45091</v>
      </c>
      <c r="BZ1916">
        <v>14</v>
      </c>
      <c r="CA1916">
        <v>10.8614</v>
      </c>
    </row>
    <row r="1917" spans="1:79">
      <c r="A1917" s="41">
        <v>44799</v>
      </c>
      <c r="B1917">
        <v>8.66</v>
      </c>
      <c r="C1917">
        <v>6.2994000000000003</v>
      </c>
      <c r="D1917" s="34">
        <f t="shared" si="550"/>
        <v>-4.598246029864847E-3</v>
      </c>
      <c r="E1917" s="41">
        <v>44799</v>
      </c>
      <c r="F1917">
        <v>1.81</v>
      </c>
      <c r="G1917">
        <v>1.81</v>
      </c>
      <c r="H1917" s="39">
        <f t="shared" si="551"/>
        <v>1.1173184357541908E-2</v>
      </c>
      <c r="L1917" s="38"/>
      <c r="M1917" s="41">
        <v>44799</v>
      </c>
      <c r="N1917">
        <v>5.04</v>
      </c>
      <c r="O1917">
        <v>4.2126999999999999</v>
      </c>
      <c r="P1917" s="43">
        <f t="shared" si="552"/>
        <v>1.9741223480164104E-3</v>
      </c>
      <c r="Q1917" s="41">
        <v>44799</v>
      </c>
      <c r="R1917">
        <v>2.35</v>
      </c>
      <c r="S1917">
        <v>1.9003000000000001</v>
      </c>
      <c r="T1917" s="39">
        <f t="shared" si="553"/>
        <v>0</v>
      </c>
      <c r="U1917" s="42">
        <v>44803.62533333333</v>
      </c>
      <c r="V1917" s="44">
        <v>7.9</v>
      </c>
      <c r="W1917" s="44">
        <v>6.6719999999999997</v>
      </c>
      <c r="X1917" s="43">
        <f t="shared" si="565"/>
        <v>0</v>
      </c>
      <c r="Y1917" s="42">
        <v>44803.62533333333</v>
      </c>
      <c r="Z1917" s="44">
        <v>9.8000000000000007</v>
      </c>
      <c r="AA1917" s="44">
        <v>8.3840000000000003</v>
      </c>
      <c r="AB1917" s="43">
        <f t="shared" si="566"/>
        <v>0</v>
      </c>
      <c r="AC1917" s="42">
        <v>44803.62533333333</v>
      </c>
      <c r="AD1917" s="44">
        <v>22.1</v>
      </c>
      <c r="AE1917" s="44">
        <v>19.786999999999999</v>
      </c>
      <c r="AF1917" s="43">
        <f t="shared" si="567"/>
        <v>0</v>
      </c>
      <c r="AG1917" s="41">
        <v>44799</v>
      </c>
      <c r="AH1917">
        <v>15.29</v>
      </c>
      <c r="AI1917">
        <v>6.798</v>
      </c>
      <c r="AJ1917" s="39">
        <f t="shared" si="554"/>
        <v>0</v>
      </c>
      <c r="AK1917" s="45" t="s">
        <v>1424</v>
      </c>
      <c r="AL1917">
        <v>16.09</v>
      </c>
      <c r="AM1917">
        <v>12.4526</v>
      </c>
      <c r="AN1917" s="39">
        <f t="shared" si="555"/>
        <v>-6.1771747805266586E-3</v>
      </c>
      <c r="AO1917" s="41">
        <v>44799</v>
      </c>
      <c r="AP1917">
        <v>7.99</v>
      </c>
      <c r="AQ1917">
        <v>7.6879999999999997</v>
      </c>
      <c r="AR1917" s="18">
        <f t="shared" si="556"/>
        <v>-1.2471419663272602E-3</v>
      </c>
      <c r="AS1917" s="41">
        <v>44799</v>
      </c>
      <c r="AT1917">
        <v>10.5</v>
      </c>
      <c r="AU1917">
        <v>9.4969999999999999</v>
      </c>
      <c r="AV1917" s="39">
        <f t="shared" si="557"/>
        <v>-1.3155160231098532E-2</v>
      </c>
      <c r="AW1917" s="41">
        <v>44799</v>
      </c>
      <c r="AX1917">
        <v>8.15</v>
      </c>
      <c r="AY1917">
        <v>7.1253000000000002</v>
      </c>
      <c r="AZ1917" s="39">
        <f t="shared" si="558"/>
        <v>-6.095689775421873E-3</v>
      </c>
      <c r="BA1917" s="41">
        <v>44799</v>
      </c>
      <c r="BB1917">
        <v>5.88</v>
      </c>
      <c r="BC1917">
        <v>4.3426999999999998</v>
      </c>
      <c r="BD1917" s="39">
        <f t="shared" si="559"/>
        <v>5.1150303198629846E-3</v>
      </c>
      <c r="BE1917" s="41">
        <v>44799</v>
      </c>
      <c r="BF1917">
        <v>11.25</v>
      </c>
      <c r="BG1917">
        <v>9.2266999999999992</v>
      </c>
      <c r="BH1917" s="39">
        <f t="shared" si="560"/>
        <v>-2.6590857501109341E-3</v>
      </c>
      <c r="BI1917" s="41">
        <v>44799</v>
      </c>
      <c r="BJ1917">
        <v>1.76</v>
      </c>
      <c r="BK1917">
        <v>1.76</v>
      </c>
      <c r="BL1917" s="39">
        <f t="shared" si="561"/>
        <v>1.1494252873563229E-2</v>
      </c>
      <c r="BM1917" s="41">
        <v>44799</v>
      </c>
      <c r="BN1917">
        <v>8.82</v>
      </c>
      <c r="BO1917">
        <v>7.9292999999999996</v>
      </c>
      <c r="BP1917" s="46">
        <f t="shared" si="562"/>
        <v>4.3782168573196167E-2</v>
      </c>
      <c r="BQ1917" s="41">
        <v>44799</v>
      </c>
      <c r="BR1917">
        <v>7.75</v>
      </c>
      <c r="BS1917">
        <v>7.1387999999999998</v>
      </c>
      <c r="BT1917" s="18">
        <f t="shared" si="563"/>
        <v>9.1032455049191476E-3</v>
      </c>
      <c r="BU1917" s="41">
        <v>44799</v>
      </c>
      <c r="BV1917">
        <v>5.4</v>
      </c>
      <c r="BW1917">
        <v>4.2336</v>
      </c>
      <c r="BX1917" s="39">
        <f t="shared" si="564"/>
        <v>1.8695127434508461E-3</v>
      </c>
      <c r="BY1917" s="41">
        <v>45092</v>
      </c>
      <c r="BZ1917">
        <v>14</v>
      </c>
      <c r="CA1917">
        <v>10.8614</v>
      </c>
    </row>
    <row r="1918" spans="1:79">
      <c r="A1918" s="41">
        <v>44802</v>
      </c>
      <c r="B1918">
        <v>8.65</v>
      </c>
      <c r="C1918">
        <v>6.2922000000000002</v>
      </c>
      <c r="D1918" s="34">
        <f t="shared" si="550"/>
        <v>-1.1429659967616113E-3</v>
      </c>
      <c r="E1918" s="41">
        <v>44802</v>
      </c>
      <c r="F1918">
        <v>1.89</v>
      </c>
      <c r="G1918">
        <v>1.89</v>
      </c>
      <c r="H1918" s="39">
        <f t="shared" si="551"/>
        <v>4.4198895027624224E-2</v>
      </c>
      <c r="L1918" s="38"/>
      <c r="M1918" s="41">
        <v>44802</v>
      </c>
      <c r="N1918">
        <v>5.3</v>
      </c>
      <c r="O1918">
        <v>4.43</v>
      </c>
      <c r="P1918" s="43">
        <f t="shared" si="552"/>
        <v>5.1582120730173008E-2</v>
      </c>
      <c r="Q1918" s="41">
        <v>44802</v>
      </c>
      <c r="R1918">
        <v>2.39</v>
      </c>
      <c r="S1918">
        <v>1.9326000000000001</v>
      </c>
      <c r="T1918" s="39">
        <f t="shared" si="553"/>
        <v>1.6997316213229488E-2</v>
      </c>
      <c r="U1918" s="42">
        <v>44804.62533333333</v>
      </c>
      <c r="V1918" s="44">
        <v>7.9</v>
      </c>
      <c r="W1918" s="44">
        <v>6.6719999999999997</v>
      </c>
      <c r="X1918" s="43">
        <f t="shared" si="565"/>
        <v>0</v>
      </c>
      <c r="Y1918" s="42">
        <v>44804.62533333333</v>
      </c>
      <c r="Z1918" s="44">
        <v>10.1</v>
      </c>
      <c r="AA1918" s="44">
        <v>8.641</v>
      </c>
      <c r="AB1918" s="43">
        <f t="shared" si="566"/>
        <v>3.0653625954198432E-2</v>
      </c>
      <c r="AC1918" s="42">
        <v>44804.62533333333</v>
      </c>
      <c r="AD1918" s="44">
        <v>22.1</v>
      </c>
      <c r="AE1918" s="44">
        <v>19.786999999999999</v>
      </c>
      <c r="AF1918" s="43">
        <f t="shared" si="567"/>
        <v>0</v>
      </c>
      <c r="AG1918" s="41">
        <v>44802</v>
      </c>
      <c r="AH1918">
        <v>15.29</v>
      </c>
      <c r="AI1918">
        <v>6.798</v>
      </c>
      <c r="AJ1918" s="39">
        <f t="shared" si="554"/>
        <v>0</v>
      </c>
      <c r="AK1918" s="45" t="s">
        <v>1425</v>
      </c>
      <c r="AL1918">
        <v>15.95</v>
      </c>
      <c r="AM1918">
        <v>12.344200000000001</v>
      </c>
      <c r="AN1918" s="39">
        <f t="shared" si="555"/>
        <v>-8.7050093956281913E-3</v>
      </c>
      <c r="AO1918" s="41">
        <v>44802</v>
      </c>
      <c r="AP1918">
        <v>7.71</v>
      </c>
      <c r="AQ1918">
        <v>7.4185999999999996</v>
      </c>
      <c r="AR1918" s="18">
        <f t="shared" si="556"/>
        <v>-3.5041623309053083E-2</v>
      </c>
      <c r="AS1918" s="41">
        <v>44802</v>
      </c>
      <c r="AT1918">
        <v>10.5</v>
      </c>
      <c r="AU1918">
        <v>9.4969999999999999</v>
      </c>
      <c r="AV1918" s="39">
        <f t="shared" si="557"/>
        <v>0</v>
      </c>
      <c r="AW1918" s="41">
        <v>44802</v>
      </c>
      <c r="AX1918">
        <v>8.15</v>
      </c>
      <c r="AY1918">
        <v>7.1253000000000002</v>
      </c>
      <c r="AZ1918" s="39">
        <f t="shared" si="558"/>
        <v>0</v>
      </c>
      <c r="BA1918" s="41">
        <v>44802</v>
      </c>
      <c r="BB1918">
        <v>5.89</v>
      </c>
      <c r="BC1918">
        <v>4.3501000000000003</v>
      </c>
      <c r="BD1918" s="39">
        <f t="shared" si="559"/>
        <v>1.7040090266425307E-3</v>
      </c>
      <c r="BE1918" s="41">
        <v>44802</v>
      </c>
      <c r="BF1918">
        <v>11.25</v>
      </c>
      <c r="BG1918">
        <v>9.2266999999999992</v>
      </c>
      <c r="BH1918" s="39">
        <f t="shared" si="560"/>
        <v>0</v>
      </c>
      <c r="BI1918" s="41">
        <v>44802</v>
      </c>
      <c r="BJ1918">
        <v>1.75</v>
      </c>
      <c r="BK1918">
        <v>1.75</v>
      </c>
      <c r="BL1918" s="39">
        <f t="shared" si="561"/>
        <v>-5.6818181818181872E-3</v>
      </c>
      <c r="BM1918" s="41">
        <v>44802</v>
      </c>
      <c r="BN1918">
        <v>8.81</v>
      </c>
      <c r="BO1918">
        <v>7.9203000000000001</v>
      </c>
      <c r="BP1918" s="46">
        <f t="shared" si="562"/>
        <v>-1.1350308350042821E-3</v>
      </c>
      <c r="BQ1918" s="41">
        <v>44802</v>
      </c>
      <c r="BR1918">
        <v>7.75</v>
      </c>
      <c r="BS1918">
        <v>7.1387999999999998</v>
      </c>
      <c r="BT1918" s="18">
        <f t="shared" si="563"/>
        <v>0</v>
      </c>
      <c r="BU1918" s="41">
        <v>44802</v>
      </c>
      <c r="BV1918">
        <v>5.28</v>
      </c>
      <c r="BW1918">
        <v>4.1395</v>
      </c>
      <c r="BX1918" s="39">
        <f t="shared" si="564"/>
        <v>-2.2226946334089209E-2</v>
      </c>
      <c r="BY1918" s="41">
        <v>45093</v>
      </c>
      <c r="BZ1918">
        <v>14.65</v>
      </c>
      <c r="CA1918">
        <v>11.3657</v>
      </c>
    </row>
    <row r="1919" spans="1:79">
      <c r="A1919" s="41">
        <v>44803</v>
      </c>
      <c r="B1919">
        <v>8.5500000000000007</v>
      </c>
      <c r="C1919">
        <v>6.2194000000000003</v>
      </c>
      <c r="D1919" s="34">
        <f t="shared" si="550"/>
        <v>-1.1569880169098243E-2</v>
      </c>
      <c r="E1919" s="41">
        <v>44803</v>
      </c>
      <c r="F1919">
        <v>1.81</v>
      </c>
      <c r="G1919">
        <v>1.81</v>
      </c>
      <c r="H1919" s="39">
        <f t="shared" si="551"/>
        <v>-4.2328042328042249E-2</v>
      </c>
      <c r="L1919" s="38"/>
      <c r="M1919" s="41">
        <v>44803</v>
      </c>
      <c r="N1919">
        <v>5.35</v>
      </c>
      <c r="O1919">
        <v>4.4718</v>
      </c>
      <c r="P1919" s="43">
        <f t="shared" si="552"/>
        <v>9.4356659142212831E-3</v>
      </c>
      <c r="Q1919" s="41">
        <v>44803</v>
      </c>
      <c r="R1919">
        <v>2.5299999999999998</v>
      </c>
      <c r="S1919">
        <v>2.0457999999999998</v>
      </c>
      <c r="T1919" s="39">
        <f t="shared" si="553"/>
        <v>5.8573941840008144E-2</v>
      </c>
      <c r="U1919" s="42">
        <v>44805.62533333333</v>
      </c>
      <c r="V1919" s="44">
        <v>7.9</v>
      </c>
      <c r="W1919" s="44">
        <v>6.6719999999999997</v>
      </c>
      <c r="X1919" s="43">
        <f t="shared" si="565"/>
        <v>0</v>
      </c>
      <c r="Y1919" s="42">
        <v>44805.62533333333</v>
      </c>
      <c r="Z1919" s="44">
        <v>10.1</v>
      </c>
      <c r="AA1919" s="44">
        <v>8.641</v>
      </c>
      <c r="AB1919" s="43">
        <f t="shared" si="566"/>
        <v>0</v>
      </c>
      <c r="AC1919" s="42">
        <v>44805.62533333333</v>
      </c>
      <c r="AD1919" s="44">
        <v>22.1</v>
      </c>
      <c r="AE1919" s="44">
        <v>19.786999999999999</v>
      </c>
      <c r="AF1919" s="43">
        <f t="shared" si="567"/>
        <v>0</v>
      </c>
      <c r="AG1919" s="41">
        <v>44803</v>
      </c>
      <c r="AH1919">
        <v>15.21</v>
      </c>
      <c r="AI1919">
        <v>6.7625000000000002</v>
      </c>
      <c r="AJ1919" s="39">
        <f t="shared" si="554"/>
        <v>-5.2221241541629696E-3</v>
      </c>
      <c r="AK1919" s="45" t="s">
        <v>1426</v>
      </c>
      <c r="AL1919">
        <v>16</v>
      </c>
      <c r="AM1919">
        <v>12.382899999999999</v>
      </c>
      <c r="AN1919" s="39">
        <f t="shared" si="555"/>
        <v>3.1350755820546187E-3</v>
      </c>
      <c r="AO1919" s="41">
        <v>44803</v>
      </c>
      <c r="AP1919">
        <v>7.8</v>
      </c>
      <c r="AQ1919">
        <v>7.5052000000000003</v>
      </c>
      <c r="AR1919" s="18">
        <f t="shared" si="556"/>
        <v>1.1673361550696988E-2</v>
      </c>
      <c r="AS1919" s="41">
        <v>44803</v>
      </c>
      <c r="AT1919">
        <v>10.5</v>
      </c>
      <c r="AU1919">
        <v>9.4969999999999999</v>
      </c>
      <c r="AV1919" s="39">
        <f t="shared" si="557"/>
        <v>0</v>
      </c>
      <c r="AW1919" s="41">
        <v>44803</v>
      </c>
      <c r="AX1919">
        <v>8.19</v>
      </c>
      <c r="AY1919">
        <v>7.1603000000000003</v>
      </c>
      <c r="AZ1919" s="39">
        <f t="shared" si="558"/>
        <v>4.912073877591139E-3</v>
      </c>
      <c r="BA1919" s="41">
        <v>44803</v>
      </c>
      <c r="BB1919">
        <v>5.89</v>
      </c>
      <c r="BC1919">
        <v>4.3501000000000003</v>
      </c>
      <c r="BD1919" s="39">
        <f t="shared" si="559"/>
        <v>0</v>
      </c>
      <c r="BE1919" s="41">
        <v>44803</v>
      </c>
      <c r="BF1919">
        <v>11.25</v>
      </c>
      <c r="BG1919">
        <v>9.2266999999999992</v>
      </c>
      <c r="BH1919" s="39">
        <f t="shared" si="560"/>
        <v>0</v>
      </c>
      <c r="BI1919" s="41">
        <v>44803</v>
      </c>
      <c r="BJ1919">
        <v>1.8</v>
      </c>
      <c r="BK1919">
        <v>1.8</v>
      </c>
      <c r="BL1919" s="39">
        <f t="shared" si="561"/>
        <v>2.8571428571428598E-2</v>
      </c>
      <c r="BM1919" s="41">
        <v>44803</v>
      </c>
      <c r="BN1919">
        <v>9.0500000000000007</v>
      </c>
      <c r="BO1919">
        <v>8.1361000000000008</v>
      </c>
      <c r="BP1919" s="46">
        <f t="shared" si="562"/>
        <v>2.7246442685251903E-2</v>
      </c>
      <c r="BQ1919" s="41">
        <v>44803</v>
      </c>
      <c r="BR1919">
        <v>7.6</v>
      </c>
      <c r="BS1919">
        <v>7.0007000000000001</v>
      </c>
      <c r="BT1919" s="18">
        <f t="shared" si="563"/>
        <v>-1.9344987953157346E-2</v>
      </c>
      <c r="BU1919" s="41">
        <v>44803</v>
      </c>
      <c r="BV1919">
        <v>5.39</v>
      </c>
      <c r="BW1919">
        <v>4.2256999999999998</v>
      </c>
      <c r="BX1919" s="39">
        <f t="shared" si="564"/>
        <v>2.082377098683412E-2</v>
      </c>
      <c r="BY1919" s="41">
        <v>45096</v>
      </c>
      <c r="BZ1919">
        <v>14.57</v>
      </c>
      <c r="CA1919">
        <v>11.303599999999999</v>
      </c>
    </row>
    <row r="1920" spans="1:79">
      <c r="A1920" s="41">
        <v>44804</v>
      </c>
      <c r="B1920">
        <v>8.6999999999999993</v>
      </c>
      <c r="C1920">
        <v>6.3285</v>
      </c>
      <c r="D1920" s="34">
        <f t="shared" si="550"/>
        <v>1.754188506929925E-2</v>
      </c>
      <c r="E1920" s="41">
        <v>44804</v>
      </c>
      <c r="F1920">
        <v>1.73</v>
      </c>
      <c r="G1920">
        <v>1.73</v>
      </c>
      <c r="H1920" s="39">
        <f t="shared" si="551"/>
        <v>-4.4198895027624349E-2</v>
      </c>
      <c r="L1920" s="38"/>
      <c r="M1920" s="41">
        <v>44804</v>
      </c>
      <c r="N1920">
        <v>5.58</v>
      </c>
      <c r="O1920">
        <v>4.6641000000000004</v>
      </c>
      <c r="P1920" s="43">
        <f t="shared" si="552"/>
        <v>4.3002817657319281E-2</v>
      </c>
      <c r="Q1920" s="41">
        <v>44804</v>
      </c>
      <c r="R1920">
        <v>2.57</v>
      </c>
      <c r="S1920">
        <v>2.0781999999999998</v>
      </c>
      <c r="T1920" s="39">
        <f t="shared" si="553"/>
        <v>1.5837325251735257E-2</v>
      </c>
      <c r="U1920" s="42">
        <v>44806.62533333333</v>
      </c>
      <c r="V1920" s="44">
        <v>7.9</v>
      </c>
      <c r="W1920" s="44">
        <v>6.6719999999999997</v>
      </c>
      <c r="X1920" s="43">
        <f t="shared" si="565"/>
        <v>0</v>
      </c>
      <c r="Y1920" s="42">
        <v>44806.62533333333</v>
      </c>
      <c r="Z1920" s="44">
        <v>10.4</v>
      </c>
      <c r="AA1920" s="44">
        <v>8.8979999999999997</v>
      </c>
      <c r="AB1920" s="43">
        <f t="shared" si="566"/>
        <v>2.974192801759052E-2</v>
      </c>
      <c r="AC1920" s="42">
        <v>44806.62533333333</v>
      </c>
      <c r="AD1920" s="44">
        <v>22.1</v>
      </c>
      <c r="AE1920" s="44">
        <v>19.786999999999999</v>
      </c>
      <c r="AF1920" s="43">
        <f t="shared" si="567"/>
        <v>0</v>
      </c>
      <c r="AG1920" s="41">
        <v>44804</v>
      </c>
      <c r="AH1920">
        <v>15.21</v>
      </c>
      <c r="AI1920">
        <v>6.7625000000000002</v>
      </c>
      <c r="AJ1920" s="39">
        <f t="shared" si="554"/>
        <v>0</v>
      </c>
      <c r="AK1920" s="45" t="s">
        <v>1427</v>
      </c>
      <c r="AL1920">
        <v>16</v>
      </c>
      <c r="AM1920">
        <v>12.382899999999999</v>
      </c>
      <c r="AN1920" s="39">
        <f t="shared" si="555"/>
        <v>0</v>
      </c>
      <c r="AO1920" s="41">
        <v>44804</v>
      </c>
      <c r="AP1920">
        <v>7.76</v>
      </c>
      <c r="AQ1920">
        <v>7.4667000000000003</v>
      </c>
      <c r="AR1920" s="18">
        <f t="shared" si="556"/>
        <v>-5.1297766881628704E-3</v>
      </c>
      <c r="AS1920" s="41">
        <v>44804</v>
      </c>
      <c r="AT1920">
        <v>10.5</v>
      </c>
      <c r="AU1920">
        <v>9.4969999999999999</v>
      </c>
      <c r="AV1920" s="39">
        <f t="shared" si="557"/>
        <v>0</v>
      </c>
      <c r="AW1920" s="41">
        <v>44804</v>
      </c>
      <c r="AX1920">
        <v>8.18</v>
      </c>
      <c r="AY1920">
        <v>7.1515000000000004</v>
      </c>
      <c r="AZ1920" s="39">
        <f t="shared" si="558"/>
        <v>-1.2289987849670989E-3</v>
      </c>
      <c r="BA1920" s="41">
        <v>44804</v>
      </c>
      <c r="BB1920">
        <v>5.89</v>
      </c>
      <c r="BC1920">
        <v>4.3501000000000003</v>
      </c>
      <c r="BD1920" s="39">
        <f t="shared" si="559"/>
        <v>0</v>
      </c>
      <c r="BE1920" s="41">
        <v>44804</v>
      </c>
      <c r="BF1920">
        <v>11.25</v>
      </c>
      <c r="BG1920">
        <v>9.2266999999999992</v>
      </c>
      <c r="BH1920" s="39">
        <f t="shared" si="560"/>
        <v>0</v>
      </c>
      <c r="BI1920" s="41">
        <v>44804</v>
      </c>
      <c r="BJ1920">
        <v>1.79</v>
      </c>
      <c r="BK1920">
        <v>1.79</v>
      </c>
      <c r="BL1920" s="39">
        <f t="shared" si="561"/>
        <v>-5.5555555555555601E-3</v>
      </c>
      <c r="BM1920" s="41">
        <v>44804</v>
      </c>
      <c r="BN1920">
        <v>9.1999999999999993</v>
      </c>
      <c r="BO1920">
        <v>8.2708999999999993</v>
      </c>
      <c r="BP1920" s="46">
        <f t="shared" si="562"/>
        <v>1.6568134609948066E-2</v>
      </c>
      <c r="BQ1920" s="41">
        <v>44804</v>
      </c>
      <c r="BR1920">
        <v>7.5</v>
      </c>
      <c r="BS1920">
        <v>6.9085999999999999</v>
      </c>
      <c r="BT1920" s="18">
        <f t="shared" si="563"/>
        <v>-1.3155827274415458E-2</v>
      </c>
      <c r="BU1920" s="41">
        <v>44804</v>
      </c>
      <c r="BV1920">
        <v>5.39</v>
      </c>
      <c r="BW1920">
        <v>4.2256999999999998</v>
      </c>
      <c r="BX1920" s="39">
        <f t="shared" si="564"/>
        <v>0</v>
      </c>
      <c r="BY1920" s="41">
        <v>45097</v>
      </c>
      <c r="BZ1920">
        <v>14.57</v>
      </c>
      <c r="CA1920">
        <v>11.303599999999999</v>
      </c>
    </row>
    <row r="1921" spans="1:79">
      <c r="A1921" s="41">
        <v>44805</v>
      </c>
      <c r="B1921">
        <v>8.9</v>
      </c>
      <c r="C1921">
        <v>6.4740000000000002</v>
      </c>
      <c r="D1921" s="34">
        <f t="shared" si="550"/>
        <v>2.2991230149324512E-2</v>
      </c>
      <c r="E1921" s="41">
        <v>44805</v>
      </c>
      <c r="F1921">
        <v>1.66</v>
      </c>
      <c r="G1921">
        <v>1.66</v>
      </c>
      <c r="H1921" s="39">
        <f t="shared" si="551"/>
        <v>-4.0462427745664775E-2</v>
      </c>
      <c r="L1921" s="38"/>
      <c r="M1921" s="41">
        <v>44805</v>
      </c>
      <c r="N1921">
        <v>5.5</v>
      </c>
      <c r="O1921">
        <v>4.5972</v>
      </c>
      <c r="P1921" s="43">
        <f t="shared" si="552"/>
        <v>-1.4343603267511502E-2</v>
      </c>
      <c r="Q1921" s="41">
        <v>44805</v>
      </c>
      <c r="R1921">
        <v>2.62</v>
      </c>
      <c r="S1921">
        <v>2.1185999999999998</v>
      </c>
      <c r="T1921" s="39">
        <f t="shared" si="553"/>
        <v>1.9439899913386582E-2</v>
      </c>
      <c r="U1921" s="42">
        <v>44809.62533333333</v>
      </c>
      <c r="V1921" s="44">
        <v>7.9</v>
      </c>
      <c r="W1921" s="44">
        <v>6.6719999999999997</v>
      </c>
      <c r="X1921" s="43">
        <f t="shared" si="565"/>
        <v>0</v>
      </c>
      <c r="Y1921" s="42">
        <v>44809.62533333333</v>
      </c>
      <c r="Z1921" s="44">
        <v>10.4</v>
      </c>
      <c r="AA1921" s="44">
        <v>8.8979999999999997</v>
      </c>
      <c r="AB1921" s="43">
        <f t="shared" si="566"/>
        <v>0</v>
      </c>
      <c r="AC1921" s="42">
        <v>44809.62533333333</v>
      </c>
      <c r="AD1921" s="44">
        <v>22.1</v>
      </c>
      <c r="AE1921" s="44">
        <v>19.786999999999999</v>
      </c>
      <c r="AF1921" s="43">
        <f t="shared" si="567"/>
        <v>0</v>
      </c>
      <c r="AG1921" s="41">
        <v>44805</v>
      </c>
      <c r="AH1921">
        <v>15.29</v>
      </c>
      <c r="AI1921">
        <v>6.798</v>
      </c>
      <c r="AJ1921" s="39">
        <f t="shared" si="554"/>
        <v>5.2495378927911078E-3</v>
      </c>
      <c r="AK1921" s="45">
        <v>44570</v>
      </c>
      <c r="AL1921">
        <v>16</v>
      </c>
      <c r="AM1921">
        <v>12.382899999999999</v>
      </c>
      <c r="AN1921" s="39">
        <f t="shared" si="555"/>
        <v>0</v>
      </c>
      <c r="AO1921" s="41">
        <v>44805</v>
      </c>
      <c r="AP1921">
        <v>7.76</v>
      </c>
      <c r="AQ1921">
        <v>7.4667000000000003</v>
      </c>
      <c r="AR1921" s="18">
        <f t="shared" si="556"/>
        <v>0</v>
      </c>
      <c r="AS1921" s="41">
        <v>44805</v>
      </c>
      <c r="AT1921">
        <v>10.49</v>
      </c>
      <c r="AU1921">
        <v>9.4879999999999995</v>
      </c>
      <c r="AV1921" s="39">
        <f t="shared" si="557"/>
        <v>-9.4766768453199339E-4</v>
      </c>
      <c r="AW1921" s="41">
        <v>44805</v>
      </c>
      <c r="AX1921">
        <v>8.4</v>
      </c>
      <c r="AY1921">
        <v>7.3438999999999997</v>
      </c>
      <c r="AZ1921" s="39">
        <f t="shared" si="558"/>
        <v>2.6903446829336396E-2</v>
      </c>
      <c r="BA1921" s="41">
        <v>44805</v>
      </c>
      <c r="BB1921">
        <v>6.17</v>
      </c>
      <c r="BC1921">
        <v>4.5568999999999997</v>
      </c>
      <c r="BD1921" s="39">
        <f t="shared" si="559"/>
        <v>4.753913703133248E-2</v>
      </c>
      <c r="BE1921" s="41">
        <v>44805</v>
      </c>
      <c r="BF1921">
        <v>11.25</v>
      </c>
      <c r="BG1921">
        <v>9.2266999999999992</v>
      </c>
      <c r="BH1921" s="39">
        <f t="shared" si="560"/>
        <v>0</v>
      </c>
      <c r="BI1921" s="41">
        <v>44805</v>
      </c>
      <c r="BJ1921">
        <v>1.81</v>
      </c>
      <c r="BK1921">
        <v>1.81</v>
      </c>
      <c r="BL1921" s="39">
        <f t="shared" si="561"/>
        <v>1.1173184357541908E-2</v>
      </c>
      <c r="BM1921" s="41">
        <v>44805</v>
      </c>
      <c r="BN1921">
        <v>9.1999999999999993</v>
      </c>
      <c r="BO1921">
        <v>8.2708999999999993</v>
      </c>
      <c r="BP1921" s="46">
        <f t="shared" si="562"/>
        <v>0</v>
      </c>
      <c r="BQ1921" s="41">
        <v>44805</v>
      </c>
      <c r="BR1921">
        <v>7.5</v>
      </c>
      <c r="BS1921">
        <v>6.9085999999999999</v>
      </c>
      <c r="BT1921" s="18">
        <f t="shared" si="563"/>
        <v>0</v>
      </c>
      <c r="BU1921" s="41">
        <v>44805</v>
      </c>
      <c r="BV1921">
        <v>5.3</v>
      </c>
      <c r="BW1921">
        <v>4.1551999999999998</v>
      </c>
      <c r="BX1921" s="39">
        <f t="shared" si="564"/>
        <v>-1.6683626381427931E-2</v>
      </c>
      <c r="BY1921" s="41">
        <v>45098</v>
      </c>
      <c r="BZ1921">
        <v>14.4</v>
      </c>
      <c r="CA1921">
        <v>11.1717</v>
      </c>
    </row>
    <row r="1922" spans="1:79">
      <c r="A1922" s="41">
        <v>44806</v>
      </c>
      <c r="B1922">
        <v>8.86</v>
      </c>
      <c r="C1922">
        <v>6.4448999999999996</v>
      </c>
      <c r="D1922" s="34">
        <f t="shared" si="550"/>
        <v>-4.49490268767386E-3</v>
      </c>
      <c r="E1922" s="41">
        <v>44806</v>
      </c>
      <c r="F1922">
        <v>1.59</v>
      </c>
      <c r="G1922">
        <v>1.59</v>
      </c>
      <c r="H1922" s="39">
        <f t="shared" si="551"/>
        <v>-4.2168674698795088E-2</v>
      </c>
      <c r="L1922" s="38"/>
      <c r="M1922" s="41">
        <v>44806</v>
      </c>
      <c r="N1922">
        <v>5.39</v>
      </c>
      <c r="O1922">
        <v>4.5053000000000001</v>
      </c>
      <c r="P1922" s="43">
        <f t="shared" si="552"/>
        <v>-1.9990428956756259E-2</v>
      </c>
      <c r="Q1922" s="41">
        <v>44806</v>
      </c>
      <c r="R1922">
        <v>2.62</v>
      </c>
      <c r="S1922">
        <v>2.1185999999999998</v>
      </c>
      <c r="T1922" s="39">
        <f t="shared" si="553"/>
        <v>0</v>
      </c>
      <c r="U1922" s="42">
        <v>44810.62533333333</v>
      </c>
      <c r="V1922" s="44">
        <v>7.9</v>
      </c>
      <c r="W1922" s="44">
        <v>6.6719999999999997</v>
      </c>
      <c r="X1922" s="43">
        <f t="shared" si="565"/>
        <v>0</v>
      </c>
      <c r="Y1922" s="42">
        <v>44810.62533333333</v>
      </c>
      <c r="Z1922" s="44">
        <v>10.4</v>
      </c>
      <c r="AA1922" s="44">
        <v>8.8979999999999997</v>
      </c>
      <c r="AB1922" s="43">
        <f t="shared" si="566"/>
        <v>0</v>
      </c>
      <c r="AC1922" s="42">
        <v>44810.62533333333</v>
      </c>
      <c r="AD1922" s="44">
        <v>22.1</v>
      </c>
      <c r="AE1922" s="44">
        <v>19.786999999999999</v>
      </c>
      <c r="AF1922" s="43">
        <f t="shared" si="567"/>
        <v>0</v>
      </c>
      <c r="AG1922" s="41">
        <v>44806</v>
      </c>
      <c r="AH1922">
        <v>15.12</v>
      </c>
      <c r="AI1922">
        <v>6.7225000000000001</v>
      </c>
      <c r="AJ1922" s="39">
        <f t="shared" si="554"/>
        <v>-1.1106207708149442E-2</v>
      </c>
      <c r="AK1922" s="45">
        <v>44601</v>
      </c>
      <c r="AL1922">
        <v>16</v>
      </c>
      <c r="AM1922">
        <v>12.382899999999999</v>
      </c>
      <c r="AN1922" s="39">
        <f t="shared" si="555"/>
        <v>0</v>
      </c>
      <c r="AO1922" s="41">
        <v>44806</v>
      </c>
      <c r="AP1922">
        <v>7.68</v>
      </c>
      <c r="AQ1922">
        <v>7.3897000000000004</v>
      </c>
      <c r="AR1922" s="18">
        <f t="shared" si="556"/>
        <v>-1.0312453962259091E-2</v>
      </c>
      <c r="AS1922" s="41">
        <v>44806</v>
      </c>
      <c r="AT1922">
        <v>10.35</v>
      </c>
      <c r="AU1922">
        <v>9.3613</v>
      </c>
      <c r="AV1922" s="39">
        <f t="shared" si="557"/>
        <v>-1.3353709949409738E-2</v>
      </c>
      <c r="AW1922" s="41">
        <v>44806</v>
      </c>
      <c r="AX1922">
        <v>8.6</v>
      </c>
      <c r="AY1922">
        <v>7.5186999999999999</v>
      </c>
      <c r="AZ1922" s="39">
        <f t="shared" si="558"/>
        <v>2.3802067021609811E-2</v>
      </c>
      <c r="BA1922" s="41">
        <v>44806</v>
      </c>
      <c r="BB1922">
        <v>6.29</v>
      </c>
      <c r="BC1922">
        <v>4.6455000000000002</v>
      </c>
      <c r="BD1922" s="39">
        <f t="shared" si="559"/>
        <v>1.9443042419188584E-2</v>
      </c>
      <c r="BE1922" s="41">
        <v>44806</v>
      </c>
      <c r="BF1922">
        <v>11.25</v>
      </c>
      <c r="BG1922">
        <v>9.2266999999999992</v>
      </c>
      <c r="BH1922" s="39">
        <f t="shared" si="560"/>
        <v>0</v>
      </c>
      <c r="BI1922" s="41">
        <v>44806</v>
      </c>
      <c r="BJ1922">
        <v>1.81</v>
      </c>
      <c r="BK1922">
        <v>1.81</v>
      </c>
      <c r="BL1922" s="39">
        <f t="shared" si="561"/>
        <v>0</v>
      </c>
      <c r="BM1922" s="41">
        <v>44806</v>
      </c>
      <c r="BN1922">
        <v>8.98</v>
      </c>
      <c r="BO1922">
        <v>8.0731999999999999</v>
      </c>
      <c r="BP1922" s="46">
        <f t="shared" si="562"/>
        <v>-2.3903081889516176E-2</v>
      </c>
      <c r="BQ1922" s="41">
        <v>44806</v>
      </c>
      <c r="BR1922">
        <v>7.55</v>
      </c>
      <c r="BS1922">
        <v>6.9546000000000001</v>
      </c>
      <c r="BT1922" s="18">
        <f t="shared" si="563"/>
        <v>6.6583678313985846E-3</v>
      </c>
      <c r="BU1922" s="41">
        <v>44806</v>
      </c>
      <c r="BV1922">
        <v>5.26</v>
      </c>
      <c r="BW1922">
        <v>4.1238000000000001</v>
      </c>
      <c r="BX1922" s="39">
        <f t="shared" si="564"/>
        <v>-7.5567963034269478E-3</v>
      </c>
      <c r="BY1922" s="41">
        <v>45099</v>
      </c>
      <c r="BZ1922">
        <v>14.66</v>
      </c>
      <c r="CA1922">
        <v>11.3734</v>
      </c>
    </row>
    <row r="1923" spans="1:79">
      <c r="A1923" s="41">
        <v>44809</v>
      </c>
      <c r="B1923">
        <v>8.91</v>
      </c>
      <c r="C1923">
        <v>6.4813000000000001</v>
      </c>
      <c r="D1923" s="34">
        <f t="shared" si="550"/>
        <v>5.6478766156186182E-3</v>
      </c>
      <c r="E1923" s="41">
        <v>44809</v>
      </c>
      <c r="F1923">
        <v>1.66</v>
      </c>
      <c r="G1923">
        <v>1.66</v>
      </c>
      <c r="H1923" s="39">
        <f t="shared" si="551"/>
        <v>4.4025157232704303E-2</v>
      </c>
      <c r="L1923" s="38"/>
      <c r="M1923" s="41">
        <v>44809</v>
      </c>
      <c r="N1923">
        <v>5.38</v>
      </c>
      <c r="O1923">
        <v>4.4969000000000001</v>
      </c>
      <c r="P1923" s="43">
        <f t="shared" si="552"/>
        <v>-1.8644707344682846E-3</v>
      </c>
      <c r="Q1923" s="41">
        <v>44809</v>
      </c>
      <c r="R1923">
        <v>2.58</v>
      </c>
      <c r="S1923">
        <v>2.0861999999999998</v>
      </c>
      <c r="T1923" s="39">
        <f t="shared" si="553"/>
        <v>-1.5293118096856408E-2</v>
      </c>
      <c r="U1923" s="42">
        <v>44811.62533333333</v>
      </c>
      <c r="V1923" s="44">
        <v>7.9</v>
      </c>
      <c r="W1923" s="44">
        <v>6.6719999999999997</v>
      </c>
      <c r="X1923" s="43">
        <f t="shared" si="565"/>
        <v>0</v>
      </c>
      <c r="Y1923" s="42">
        <v>44811.62533333333</v>
      </c>
      <c r="Z1923" s="44">
        <v>10.5</v>
      </c>
      <c r="AA1923" s="44">
        <v>8.9830000000000005</v>
      </c>
      <c r="AB1923" s="43">
        <f t="shared" si="566"/>
        <v>9.5527084738144356E-3</v>
      </c>
      <c r="AC1923" s="42">
        <v>44811.62533333333</v>
      </c>
      <c r="AD1923" s="44">
        <v>21.21</v>
      </c>
      <c r="AE1923" s="44">
        <v>18.989999999999998</v>
      </c>
      <c r="AF1923" s="43">
        <f t="shared" si="567"/>
        <v>-4.0278971041592997E-2</v>
      </c>
      <c r="AG1923" s="41">
        <v>44809</v>
      </c>
      <c r="AH1923">
        <v>15.13</v>
      </c>
      <c r="AI1923">
        <v>6.7268999999999997</v>
      </c>
      <c r="AJ1923" s="39">
        <f t="shared" si="554"/>
        <v>6.545184083301622E-4</v>
      </c>
      <c r="AK1923" s="45">
        <v>44690</v>
      </c>
      <c r="AL1923">
        <v>16</v>
      </c>
      <c r="AM1923">
        <v>12.382899999999999</v>
      </c>
      <c r="AN1923" s="39">
        <f t="shared" si="555"/>
        <v>0</v>
      </c>
      <c r="AO1923" s="41">
        <v>44809</v>
      </c>
      <c r="AP1923">
        <v>7.65</v>
      </c>
      <c r="AQ1923">
        <v>7.3608000000000002</v>
      </c>
      <c r="AR1923" s="18">
        <f t="shared" si="556"/>
        <v>-3.9108488842578377E-3</v>
      </c>
      <c r="AS1923" s="41">
        <v>44809</v>
      </c>
      <c r="AT1923">
        <v>10.35</v>
      </c>
      <c r="AU1923">
        <v>9.3613</v>
      </c>
      <c r="AV1923" s="39">
        <f t="shared" si="557"/>
        <v>0</v>
      </c>
      <c r="AW1923" s="41">
        <v>44809</v>
      </c>
      <c r="AX1923">
        <v>8.5</v>
      </c>
      <c r="AY1923">
        <v>7.4313000000000002</v>
      </c>
      <c r="AZ1923" s="39">
        <f t="shared" si="558"/>
        <v>-1.1624349954114368E-2</v>
      </c>
      <c r="BA1923" s="41">
        <v>44809</v>
      </c>
      <c r="BB1923">
        <v>6.2</v>
      </c>
      <c r="BC1923">
        <v>4.5791000000000004</v>
      </c>
      <c r="BD1923" s="39">
        <f t="shared" si="559"/>
        <v>-1.4293402217199396E-2</v>
      </c>
      <c r="BE1923" s="41">
        <v>44809</v>
      </c>
      <c r="BF1923">
        <v>11.25</v>
      </c>
      <c r="BG1923">
        <v>9.2266999999999992</v>
      </c>
      <c r="BH1923" s="39">
        <f t="shared" si="560"/>
        <v>0</v>
      </c>
      <c r="BI1923" s="41">
        <v>44809</v>
      </c>
      <c r="BJ1923">
        <v>1.84</v>
      </c>
      <c r="BK1923">
        <v>1.84</v>
      </c>
      <c r="BL1923" s="39">
        <f t="shared" si="561"/>
        <v>1.6574585635359129E-2</v>
      </c>
      <c r="BM1923" s="41">
        <v>44809</v>
      </c>
      <c r="BN1923">
        <v>9.2899999999999991</v>
      </c>
      <c r="BO1923">
        <v>8.3518000000000008</v>
      </c>
      <c r="BP1923" s="46">
        <f t="shared" si="562"/>
        <v>3.4509240449883669E-2</v>
      </c>
      <c r="BQ1923" s="41">
        <v>44809</v>
      </c>
      <c r="BR1923">
        <v>7.45</v>
      </c>
      <c r="BS1923">
        <v>6.8624999999999998</v>
      </c>
      <c r="BT1923" s="18">
        <f t="shared" si="563"/>
        <v>-1.3243033387973469E-2</v>
      </c>
      <c r="BU1923" s="41">
        <v>44809</v>
      </c>
      <c r="BV1923">
        <v>5.28</v>
      </c>
      <c r="BW1923">
        <v>4.1395</v>
      </c>
      <c r="BX1923" s="39">
        <f t="shared" si="564"/>
        <v>3.8071681458848208E-3</v>
      </c>
      <c r="BY1923" s="41">
        <v>45100</v>
      </c>
      <c r="BZ1923">
        <v>14.95</v>
      </c>
      <c r="CA1923">
        <v>11.5984</v>
      </c>
    </row>
    <row r="1924" spans="1:79">
      <c r="A1924" s="41">
        <v>44810</v>
      </c>
      <c r="B1924">
        <v>8.8000000000000007</v>
      </c>
      <c r="C1924">
        <v>6.4013</v>
      </c>
      <c r="D1924" s="34">
        <f t="shared" si="550"/>
        <v>-1.2343202752534225E-2</v>
      </c>
      <c r="E1924" s="41">
        <v>44810</v>
      </c>
      <c r="F1924">
        <v>1.73</v>
      </c>
      <c r="G1924">
        <v>1.73</v>
      </c>
      <c r="H1924" s="39">
        <f t="shared" si="551"/>
        <v>4.2168674698795219E-2</v>
      </c>
      <c r="L1924" s="38"/>
      <c r="M1924" s="41">
        <v>44810</v>
      </c>
      <c r="N1924">
        <v>5.37</v>
      </c>
      <c r="O1924">
        <v>4.4885000000000002</v>
      </c>
      <c r="P1924" s="43">
        <f t="shared" si="552"/>
        <v>-1.8679534790633464E-3</v>
      </c>
      <c r="Q1924" s="41">
        <v>44810</v>
      </c>
      <c r="R1924">
        <v>2.63</v>
      </c>
      <c r="S1924">
        <v>2.1267</v>
      </c>
      <c r="T1924" s="39">
        <f t="shared" si="553"/>
        <v>1.9413287316652386E-2</v>
      </c>
      <c r="U1924" s="42">
        <v>44812.62533333333</v>
      </c>
      <c r="V1924" s="44">
        <v>8</v>
      </c>
      <c r="W1924" s="44">
        <v>6.7569999999999997</v>
      </c>
      <c r="X1924" s="43">
        <f t="shared" si="565"/>
        <v>1.2739808153477214E-2</v>
      </c>
      <c r="Y1924" s="42">
        <v>44812.62533333333</v>
      </c>
      <c r="Z1924" s="44">
        <v>10.65</v>
      </c>
      <c r="AA1924" s="44">
        <v>9.1110000000000007</v>
      </c>
      <c r="AB1924" s="43">
        <f t="shared" si="566"/>
        <v>1.4249137259267517E-2</v>
      </c>
      <c r="AC1924" s="42">
        <v>44812.62533333333</v>
      </c>
      <c r="AD1924" s="44">
        <v>21.21</v>
      </c>
      <c r="AE1924" s="44">
        <v>18.989999999999998</v>
      </c>
      <c r="AF1924" s="43">
        <f t="shared" si="567"/>
        <v>0</v>
      </c>
      <c r="AG1924" s="41">
        <v>44810</v>
      </c>
      <c r="AH1924">
        <v>15.05</v>
      </c>
      <c r="AI1924">
        <v>6.6913</v>
      </c>
      <c r="AJ1924" s="39">
        <f t="shared" si="554"/>
        <v>-5.2921851075532021E-3</v>
      </c>
      <c r="AK1924" s="45">
        <v>44721</v>
      </c>
      <c r="AL1924">
        <v>15.95</v>
      </c>
      <c r="AM1924">
        <v>12.344200000000001</v>
      </c>
      <c r="AN1924" s="39">
        <f t="shared" si="555"/>
        <v>-3.1252776005619544E-3</v>
      </c>
      <c r="AO1924" s="41">
        <v>44810</v>
      </c>
      <c r="AP1924">
        <v>7.63</v>
      </c>
      <c r="AQ1924">
        <v>7.3415999999999997</v>
      </c>
      <c r="AR1924" s="18">
        <f t="shared" si="556"/>
        <v>-2.6084121291164749E-3</v>
      </c>
      <c r="AS1924" s="41">
        <v>44810</v>
      </c>
      <c r="AT1924">
        <v>10.35</v>
      </c>
      <c r="AU1924">
        <v>9.3613</v>
      </c>
      <c r="AV1924" s="39">
        <f t="shared" si="557"/>
        <v>0</v>
      </c>
      <c r="AW1924" s="41">
        <v>44810</v>
      </c>
      <c r="AX1924">
        <v>8.85</v>
      </c>
      <c r="AY1924">
        <v>7.7373000000000003</v>
      </c>
      <c r="AZ1924" s="39">
        <f t="shared" si="558"/>
        <v>4.1177182996245613E-2</v>
      </c>
      <c r="BA1924" s="41">
        <v>44810</v>
      </c>
      <c r="BB1924">
        <v>6.16</v>
      </c>
      <c r="BC1924">
        <v>4.5495000000000001</v>
      </c>
      <c r="BD1924" s="39">
        <f t="shared" si="559"/>
        <v>-6.4641523443472061E-3</v>
      </c>
      <c r="BE1924" s="41">
        <v>44810</v>
      </c>
      <c r="BF1924">
        <v>11.25</v>
      </c>
      <c r="BG1924">
        <v>9.2266999999999992</v>
      </c>
      <c r="BH1924" s="39">
        <f t="shared" si="560"/>
        <v>0</v>
      </c>
      <c r="BI1924" s="41">
        <v>44810</v>
      </c>
      <c r="BJ1924">
        <v>1.86</v>
      </c>
      <c r="BK1924">
        <v>1.86</v>
      </c>
      <c r="BL1924" s="39">
        <f t="shared" si="561"/>
        <v>1.0869565217391313E-2</v>
      </c>
      <c r="BM1924" s="41">
        <v>44810</v>
      </c>
      <c r="BN1924">
        <v>9.19</v>
      </c>
      <c r="BO1924">
        <v>8.2619000000000007</v>
      </c>
      <c r="BP1924" s="46">
        <f t="shared" si="562"/>
        <v>-1.0764146651021347E-2</v>
      </c>
      <c r="BQ1924" s="41">
        <v>44810</v>
      </c>
      <c r="BR1924">
        <v>7.5</v>
      </c>
      <c r="BS1924">
        <v>6.9085999999999999</v>
      </c>
      <c r="BT1924" s="18">
        <f t="shared" si="563"/>
        <v>6.7176684881602956E-3</v>
      </c>
      <c r="BU1924" s="41">
        <v>44810</v>
      </c>
      <c r="BV1924">
        <v>5.38</v>
      </c>
      <c r="BW1924">
        <v>4.2179000000000002</v>
      </c>
      <c r="BX1924" s="39">
        <f t="shared" si="564"/>
        <v>1.8939485445102124E-2</v>
      </c>
      <c r="BY1924" s="41">
        <v>45103</v>
      </c>
      <c r="BZ1924">
        <v>14.99</v>
      </c>
      <c r="CA1924">
        <v>11.6295</v>
      </c>
    </row>
    <row r="1925" spans="1:79">
      <c r="A1925" s="41">
        <v>44811</v>
      </c>
      <c r="B1925">
        <v>8.8000000000000007</v>
      </c>
      <c r="C1925">
        <v>6.4013</v>
      </c>
      <c r="D1925" s="34">
        <f t="shared" ref="D1925:D1988" si="568">(C1925-C1924)/C1924</f>
        <v>0</v>
      </c>
      <c r="E1925" s="41">
        <v>44811</v>
      </c>
      <c r="F1925">
        <v>1.73</v>
      </c>
      <c r="G1925">
        <v>1.73</v>
      </c>
      <c r="H1925" s="39">
        <f t="shared" ref="H1925:H1988" si="569">(G1925-G1924)/G1924</f>
        <v>0</v>
      </c>
      <c r="L1925" s="38"/>
      <c r="M1925" s="41">
        <v>44811</v>
      </c>
      <c r="N1925">
        <v>5.46</v>
      </c>
      <c r="O1925">
        <v>4.5637999999999996</v>
      </c>
      <c r="P1925" s="43">
        <f t="shared" ref="P1925:P1988" si="570">(O1925-O1924)/O1924</f>
        <v>1.6776205859418396E-2</v>
      </c>
      <c r="Q1925" s="41">
        <v>44811</v>
      </c>
      <c r="R1925">
        <v>2.63</v>
      </c>
      <c r="S1925">
        <v>2.1267</v>
      </c>
      <c r="T1925" s="39">
        <f t="shared" ref="T1925:T1988" si="571">(S1925-S1924)/S1924</f>
        <v>0</v>
      </c>
      <c r="U1925" s="42">
        <v>44813.62533333333</v>
      </c>
      <c r="V1925" s="44">
        <v>7.9</v>
      </c>
      <c r="W1925" s="44">
        <v>6.6719999999999997</v>
      </c>
      <c r="X1925" s="43">
        <f t="shared" si="565"/>
        <v>-1.2579547136303089E-2</v>
      </c>
      <c r="Y1925" s="42">
        <v>44813.62533333333</v>
      </c>
      <c r="Z1925" s="44">
        <v>10.8</v>
      </c>
      <c r="AA1925" s="44">
        <v>9.24</v>
      </c>
      <c r="AB1925" s="43">
        <f t="shared" si="566"/>
        <v>1.4158709252551811E-2</v>
      </c>
      <c r="AC1925" s="42">
        <v>44813.62533333333</v>
      </c>
      <c r="AD1925" s="44">
        <v>21.21</v>
      </c>
      <c r="AE1925" s="44">
        <v>18.989999999999998</v>
      </c>
      <c r="AF1925" s="43">
        <f t="shared" si="567"/>
        <v>0</v>
      </c>
      <c r="AG1925" s="41">
        <v>44811</v>
      </c>
      <c r="AH1925">
        <v>15</v>
      </c>
      <c r="AI1925">
        <v>6.6691000000000003</v>
      </c>
      <c r="AJ1925" s="39">
        <f t="shared" ref="AJ1925:AJ1988" si="572">(AI1925-AI1924)/AI1924</f>
        <v>-3.3177409472000619E-3</v>
      </c>
      <c r="AK1925" s="45">
        <v>44751</v>
      </c>
      <c r="AL1925">
        <v>16</v>
      </c>
      <c r="AM1925">
        <v>12.382899999999999</v>
      </c>
      <c r="AN1925" s="39">
        <f t="shared" ref="AN1925:AN1988" si="573">(AM1925-AM1924)/AM1924</f>
        <v>3.1350755820546187E-3</v>
      </c>
      <c r="AO1925" s="41">
        <v>44811</v>
      </c>
      <c r="AP1925">
        <v>7.68</v>
      </c>
      <c r="AQ1925">
        <v>7.3897000000000004</v>
      </c>
      <c r="AR1925" s="18">
        <f t="shared" ref="AR1925:AR1988" si="574">(AQ1925-AQ1924)/AQ1924</f>
        <v>6.5517053503324476E-3</v>
      </c>
      <c r="AS1925" s="41">
        <v>44811</v>
      </c>
      <c r="AT1925">
        <v>10.35</v>
      </c>
      <c r="AU1925">
        <v>9.3613</v>
      </c>
      <c r="AV1925" s="39">
        <f t="shared" ref="AV1925:AV1988" si="575">(AU1925-AU1924)/AU1924</f>
        <v>0</v>
      </c>
      <c r="AW1925" s="41">
        <v>44811</v>
      </c>
      <c r="AX1925">
        <v>8.8000000000000007</v>
      </c>
      <c r="AY1925">
        <v>7.6936</v>
      </c>
      <c r="AZ1925" s="39">
        <f t="shared" ref="AZ1925:AZ1988" si="576">(AY1925-AY1924)/AY1924</f>
        <v>-5.6479650524085007E-3</v>
      </c>
      <c r="BA1925" s="41">
        <v>44811</v>
      </c>
      <c r="BB1925">
        <v>6.16</v>
      </c>
      <c r="BC1925">
        <v>4.5495000000000001</v>
      </c>
      <c r="BD1925" s="39">
        <f t="shared" ref="BD1925:BD1988" si="577">(BC1925-BC1924)/BC1924</f>
        <v>0</v>
      </c>
      <c r="BE1925" s="41">
        <v>44811</v>
      </c>
      <c r="BF1925">
        <v>11.5</v>
      </c>
      <c r="BG1925">
        <v>9.4316999999999993</v>
      </c>
      <c r="BH1925" s="39">
        <f t="shared" ref="BH1925:BH1988" si="578">(BG1925-BG1924)/BG1924</f>
        <v>2.2218127824682722E-2</v>
      </c>
      <c r="BI1925" s="41">
        <v>44811</v>
      </c>
      <c r="BJ1925">
        <v>1.85</v>
      </c>
      <c r="BK1925">
        <v>1.85</v>
      </c>
      <c r="BL1925" s="39">
        <f t="shared" ref="BL1925:BL1988" si="579">(BK1925-BK1924)/BK1924</f>
        <v>-5.3763440860215101E-3</v>
      </c>
      <c r="BM1925" s="41">
        <v>44811</v>
      </c>
      <c r="BN1925">
        <v>9.1999999999999993</v>
      </c>
      <c r="BO1925">
        <v>8.2708999999999993</v>
      </c>
      <c r="BP1925" s="46">
        <f t="shared" ref="BP1925:BP1988" si="580">(BO1925-BO1924)/BO1924</f>
        <v>1.0893378036527389E-3</v>
      </c>
      <c r="BQ1925" s="41">
        <v>44811</v>
      </c>
      <c r="BR1925">
        <v>7.6</v>
      </c>
      <c r="BS1925">
        <v>7.0007000000000001</v>
      </c>
      <c r="BT1925" s="18">
        <f t="shared" ref="BT1925:BT1988" si="581">(BS1925-BS1924)/BS1924</f>
        <v>1.3331210375474089E-2</v>
      </c>
      <c r="BU1925" s="41">
        <v>44811</v>
      </c>
      <c r="BV1925">
        <v>5.36</v>
      </c>
      <c r="BW1925">
        <v>4.2022000000000004</v>
      </c>
      <c r="BX1925" s="39">
        <f t="shared" ref="BX1925:BX1988" si="582">(BW1925-BW1924)/BW1924</f>
        <v>-3.7222314421868287E-3</v>
      </c>
      <c r="BY1925" s="41">
        <v>45104</v>
      </c>
      <c r="BZ1925">
        <v>15.19</v>
      </c>
      <c r="CA1925">
        <v>11.784599999999999</v>
      </c>
    </row>
    <row r="1926" spans="1:79">
      <c r="A1926" s="41">
        <v>44812</v>
      </c>
      <c r="B1926">
        <v>8.6999999999999993</v>
      </c>
      <c r="C1926">
        <v>6.3285</v>
      </c>
      <c r="D1926" s="34">
        <f t="shared" si="568"/>
        <v>-1.1372689922359517E-2</v>
      </c>
      <c r="E1926" s="41">
        <v>44812</v>
      </c>
      <c r="F1926">
        <v>1.79</v>
      </c>
      <c r="G1926">
        <v>1.79</v>
      </c>
      <c r="H1926" s="39">
        <f t="shared" si="569"/>
        <v>3.4682080924855523E-2</v>
      </c>
      <c r="L1926" s="38"/>
      <c r="M1926" s="41">
        <v>44812</v>
      </c>
      <c r="N1926">
        <v>5.53</v>
      </c>
      <c r="O1926">
        <v>4.6223000000000001</v>
      </c>
      <c r="P1926" s="43">
        <f t="shared" si="570"/>
        <v>1.2818265480520716E-2</v>
      </c>
      <c r="Q1926" s="41">
        <v>44812</v>
      </c>
      <c r="R1926">
        <v>2.6</v>
      </c>
      <c r="S1926">
        <v>2.1023999999999998</v>
      </c>
      <c r="T1926" s="39">
        <f t="shared" si="571"/>
        <v>-1.1426153195091085E-2</v>
      </c>
      <c r="U1926" s="42">
        <v>44816.62533333333</v>
      </c>
      <c r="V1926" s="44">
        <v>7.9</v>
      </c>
      <c r="W1926" s="44">
        <v>6.6719999999999997</v>
      </c>
      <c r="X1926" s="43">
        <f t="shared" si="565"/>
        <v>0</v>
      </c>
      <c r="Y1926" s="42">
        <v>44816.62533333333</v>
      </c>
      <c r="Z1926" s="44">
        <v>11</v>
      </c>
      <c r="AA1926" s="44">
        <v>9.4109999999999996</v>
      </c>
      <c r="AB1926" s="43">
        <f t="shared" si="566"/>
        <v>1.850649350649344E-2</v>
      </c>
      <c r="AC1926" s="42">
        <v>44816.62533333333</v>
      </c>
      <c r="AD1926" s="44">
        <v>21.21</v>
      </c>
      <c r="AE1926" s="44">
        <v>18.989999999999998</v>
      </c>
      <c r="AF1926" s="43">
        <f t="shared" si="567"/>
        <v>0</v>
      </c>
      <c r="AG1926" s="41">
        <v>44812</v>
      </c>
      <c r="AH1926">
        <v>15</v>
      </c>
      <c r="AI1926">
        <v>6.6691000000000003</v>
      </c>
      <c r="AJ1926" s="39">
        <f t="shared" si="572"/>
        <v>0</v>
      </c>
      <c r="AK1926" s="45">
        <v>44782</v>
      </c>
      <c r="AL1926">
        <v>15.85</v>
      </c>
      <c r="AM1926">
        <v>12.2668</v>
      </c>
      <c r="AN1926" s="39">
        <f t="shared" si="573"/>
        <v>-9.3758328016861504E-3</v>
      </c>
      <c r="AO1926" s="41">
        <v>44812</v>
      </c>
      <c r="AP1926">
        <v>7.67</v>
      </c>
      <c r="AQ1926">
        <v>7.3800999999999997</v>
      </c>
      <c r="AR1926" s="18">
        <f t="shared" si="574"/>
        <v>-1.2991055117258777E-3</v>
      </c>
      <c r="AS1926" s="41">
        <v>44812</v>
      </c>
      <c r="AT1926">
        <v>10.15</v>
      </c>
      <c r="AU1926">
        <v>9.1804000000000006</v>
      </c>
      <c r="AV1926" s="39">
        <f t="shared" si="575"/>
        <v>-1.9324239154818176E-2</v>
      </c>
      <c r="AW1926" s="41">
        <v>44812</v>
      </c>
      <c r="AX1926">
        <v>9</v>
      </c>
      <c r="AY1926">
        <v>7.8684000000000003</v>
      </c>
      <c r="AZ1926" s="39">
        <f t="shared" si="576"/>
        <v>2.2720183009254484E-2</v>
      </c>
      <c r="BA1926" s="41">
        <v>44812</v>
      </c>
      <c r="BB1926">
        <v>6</v>
      </c>
      <c r="BC1926">
        <v>4.4314</v>
      </c>
      <c r="BD1926" s="39">
        <f t="shared" si="577"/>
        <v>-2.5958896582042004E-2</v>
      </c>
      <c r="BE1926" s="41">
        <v>44812</v>
      </c>
      <c r="BF1926">
        <v>11.5</v>
      </c>
      <c r="BG1926">
        <v>9.4316999999999993</v>
      </c>
      <c r="BH1926" s="39">
        <f t="shared" si="578"/>
        <v>0</v>
      </c>
      <c r="BI1926" s="41">
        <v>44812</v>
      </c>
      <c r="BJ1926">
        <v>1.86</v>
      </c>
      <c r="BK1926">
        <v>1.86</v>
      </c>
      <c r="BL1926" s="39">
        <f t="shared" si="579"/>
        <v>5.40540540540541E-3</v>
      </c>
      <c r="BM1926" s="41">
        <v>44812</v>
      </c>
      <c r="BN1926">
        <v>9.35</v>
      </c>
      <c r="BO1926">
        <v>8.4057999999999993</v>
      </c>
      <c r="BP1926" s="46">
        <f t="shared" si="580"/>
        <v>1.6310195988344683E-2</v>
      </c>
      <c r="BQ1926" s="41">
        <v>44812</v>
      </c>
      <c r="BR1926">
        <v>7.5</v>
      </c>
      <c r="BS1926">
        <v>6.9085999999999999</v>
      </c>
      <c r="BT1926" s="18">
        <f t="shared" si="581"/>
        <v>-1.3155827274415458E-2</v>
      </c>
      <c r="BU1926" s="41">
        <v>44812</v>
      </c>
      <c r="BV1926">
        <v>5.36</v>
      </c>
      <c r="BW1926">
        <v>4.2022000000000004</v>
      </c>
      <c r="BX1926" s="39">
        <f t="shared" si="582"/>
        <v>0</v>
      </c>
      <c r="BY1926" s="41">
        <v>45107</v>
      </c>
      <c r="BZ1926">
        <v>15.18</v>
      </c>
      <c r="CA1926">
        <v>11.776899999999999</v>
      </c>
    </row>
    <row r="1927" spans="1:79">
      <c r="A1927" s="41">
        <v>44813</v>
      </c>
      <c r="B1927">
        <v>8.67</v>
      </c>
      <c r="C1927">
        <v>6.3067000000000002</v>
      </c>
      <c r="D1927" s="34">
        <f t="shared" si="568"/>
        <v>-3.4447341392114749E-3</v>
      </c>
      <c r="E1927" s="41">
        <v>44813</v>
      </c>
      <c r="F1927">
        <v>1.73</v>
      </c>
      <c r="G1927">
        <v>1.73</v>
      </c>
      <c r="H1927" s="39">
        <f t="shared" si="569"/>
        <v>-3.3519553072625725E-2</v>
      </c>
      <c r="L1927" s="38"/>
      <c r="M1927" s="41">
        <v>44813</v>
      </c>
      <c r="N1927">
        <v>5.52</v>
      </c>
      <c r="O1927">
        <v>4.6139000000000001</v>
      </c>
      <c r="P1927" s="43">
        <f t="shared" si="570"/>
        <v>-1.8172771131254922E-3</v>
      </c>
      <c r="Q1927" s="41">
        <v>44813</v>
      </c>
      <c r="R1927">
        <v>2.6</v>
      </c>
      <c r="S1927">
        <v>2.1023999999999998</v>
      </c>
      <c r="T1927" s="39">
        <f t="shared" si="571"/>
        <v>0</v>
      </c>
      <c r="U1927" s="42">
        <v>44817.62533333333</v>
      </c>
      <c r="V1927" s="44">
        <v>7.9</v>
      </c>
      <c r="W1927" s="44">
        <v>6.6719999999999997</v>
      </c>
      <c r="X1927" s="43">
        <f t="shared" si="565"/>
        <v>0</v>
      </c>
      <c r="Y1927" s="42">
        <v>44817.62533333333</v>
      </c>
      <c r="Z1927" s="44">
        <v>11.18</v>
      </c>
      <c r="AA1927" s="44">
        <v>9.5649999999999995</v>
      </c>
      <c r="AB1927" s="43">
        <f t="shared" si="566"/>
        <v>1.6363829561151837E-2</v>
      </c>
      <c r="AC1927" s="42">
        <v>44817.62533333333</v>
      </c>
      <c r="AD1927" s="44">
        <v>21.21</v>
      </c>
      <c r="AE1927" s="44">
        <v>18.989999999999998</v>
      </c>
      <c r="AF1927" s="43">
        <f t="shared" si="567"/>
        <v>0</v>
      </c>
      <c r="AG1927" s="41">
        <v>44813</v>
      </c>
      <c r="AH1927">
        <v>14.8</v>
      </c>
      <c r="AI1927">
        <v>6.5801999999999996</v>
      </c>
      <c r="AJ1927" s="39">
        <f t="shared" si="572"/>
        <v>-1.3330134500907266E-2</v>
      </c>
      <c r="AK1927" s="45">
        <v>44813</v>
      </c>
      <c r="AL1927">
        <v>15.81</v>
      </c>
      <c r="AM1927">
        <v>12.235900000000001</v>
      </c>
      <c r="AN1927" s="39">
        <f t="shared" si="573"/>
        <v>-2.5189943587568919E-3</v>
      </c>
      <c r="AO1927" s="41">
        <v>44813</v>
      </c>
      <c r="AP1927">
        <v>7.26</v>
      </c>
      <c r="AQ1927">
        <v>6.9855999999999998</v>
      </c>
      <c r="AR1927" s="18">
        <f t="shared" si="574"/>
        <v>-5.3454560236311142E-2</v>
      </c>
      <c r="AS1927" s="41">
        <v>44813</v>
      </c>
      <c r="AT1927">
        <v>10.1</v>
      </c>
      <c r="AU1927">
        <v>9.1351999999999993</v>
      </c>
      <c r="AV1927" s="39">
        <f t="shared" si="575"/>
        <v>-4.9235327436714348E-3</v>
      </c>
      <c r="AW1927" s="41">
        <v>44813</v>
      </c>
      <c r="AX1927">
        <v>9.0500000000000007</v>
      </c>
      <c r="AY1927">
        <v>7.9122000000000003</v>
      </c>
      <c r="AZ1927" s="39">
        <f t="shared" si="576"/>
        <v>5.5665700777794798E-3</v>
      </c>
      <c r="BA1927" s="41">
        <v>44813</v>
      </c>
      <c r="BB1927">
        <v>6.18</v>
      </c>
      <c r="BC1927">
        <v>4.5643000000000002</v>
      </c>
      <c r="BD1927" s="39">
        <f t="shared" si="577"/>
        <v>2.9990522182606002E-2</v>
      </c>
      <c r="BE1927" s="41">
        <v>44813</v>
      </c>
      <c r="BF1927">
        <v>11.25</v>
      </c>
      <c r="BG1927">
        <v>9.2266999999999992</v>
      </c>
      <c r="BH1927" s="39">
        <f t="shared" si="578"/>
        <v>-2.1735212103862516E-2</v>
      </c>
      <c r="BI1927" s="41">
        <v>44813</v>
      </c>
      <c r="BJ1927">
        <v>1.87</v>
      </c>
      <c r="BK1927">
        <v>1.87</v>
      </c>
      <c r="BL1927" s="39">
        <f t="shared" si="579"/>
        <v>5.3763440860215101E-3</v>
      </c>
      <c r="BM1927" s="41">
        <v>44813</v>
      </c>
      <c r="BN1927">
        <v>9.3000000000000007</v>
      </c>
      <c r="BO1927">
        <v>8.3607999999999993</v>
      </c>
      <c r="BP1927" s="46">
        <f t="shared" si="580"/>
        <v>-5.3534464298460507E-3</v>
      </c>
      <c r="BQ1927" s="41">
        <v>44813</v>
      </c>
      <c r="BR1927">
        <v>7.5</v>
      </c>
      <c r="BS1927">
        <v>6.9085999999999999</v>
      </c>
      <c r="BT1927" s="18">
        <f t="shared" si="581"/>
        <v>0</v>
      </c>
      <c r="BU1927" s="41">
        <v>44813</v>
      </c>
      <c r="BV1927">
        <v>5.35</v>
      </c>
      <c r="BW1927">
        <v>4.1943999999999999</v>
      </c>
      <c r="BX1927" s="39">
        <f t="shared" si="582"/>
        <v>-1.8561705773167561E-3</v>
      </c>
      <c r="BY1927" s="41">
        <v>45110</v>
      </c>
      <c r="BZ1927">
        <v>14.91</v>
      </c>
      <c r="CA1927">
        <v>11.567399999999999</v>
      </c>
    </row>
    <row r="1928" spans="1:79">
      <c r="A1928" s="41">
        <v>44816</v>
      </c>
      <c r="B1928">
        <v>8.5500000000000007</v>
      </c>
      <c r="C1928">
        <v>6.2194000000000003</v>
      </c>
      <c r="D1928" s="34">
        <f t="shared" si="568"/>
        <v>-1.384242155168312E-2</v>
      </c>
      <c r="E1928" s="41">
        <v>44816</v>
      </c>
      <c r="F1928">
        <v>1.73</v>
      </c>
      <c r="G1928">
        <v>1.73</v>
      </c>
      <c r="H1928" s="39">
        <f t="shared" si="569"/>
        <v>0</v>
      </c>
      <c r="L1928" s="38"/>
      <c r="M1928" s="41">
        <v>44816</v>
      </c>
      <c r="N1928">
        <v>5.5</v>
      </c>
      <c r="O1928">
        <v>4.5972</v>
      </c>
      <c r="P1928" s="43">
        <f t="shared" si="570"/>
        <v>-3.6194976050629964E-3</v>
      </c>
      <c r="Q1928" s="41">
        <v>44816</v>
      </c>
      <c r="R1928">
        <v>2.58</v>
      </c>
      <c r="S1928">
        <v>2.0861999999999998</v>
      </c>
      <c r="T1928" s="39">
        <f t="shared" si="571"/>
        <v>-7.7054794520547915E-3</v>
      </c>
      <c r="U1928" s="42">
        <v>44818.62533333333</v>
      </c>
      <c r="V1928" s="44">
        <v>7.9</v>
      </c>
      <c r="W1928" s="44">
        <v>6.6719999999999997</v>
      </c>
      <c r="X1928" s="43">
        <f t="shared" si="565"/>
        <v>0</v>
      </c>
      <c r="Y1928" s="42">
        <v>44818.62533333333</v>
      </c>
      <c r="Z1928" s="44">
        <v>11.17</v>
      </c>
      <c r="AA1928" s="44">
        <v>9.5559999999999992</v>
      </c>
      <c r="AB1928" s="43">
        <f t="shared" si="566"/>
        <v>-9.4093047569266503E-4</v>
      </c>
      <c r="AC1928" s="42">
        <v>44818.62533333333</v>
      </c>
      <c r="AD1928" s="44">
        <v>21.21</v>
      </c>
      <c r="AE1928" s="44">
        <v>18.989999999999998</v>
      </c>
      <c r="AF1928" s="43">
        <f t="shared" si="567"/>
        <v>0</v>
      </c>
      <c r="AG1928" s="41">
        <v>44816</v>
      </c>
      <c r="AH1928">
        <v>14.42</v>
      </c>
      <c r="AI1928">
        <v>6.4112</v>
      </c>
      <c r="AJ1928" s="39">
        <f t="shared" si="572"/>
        <v>-2.5683109935868149E-2</v>
      </c>
      <c r="AK1928" s="45">
        <v>44904</v>
      </c>
      <c r="AL1928">
        <v>15.85</v>
      </c>
      <c r="AM1928">
        <v>12.2668</v>
      </c>
      <c r="AN1928" s="39">
        <f t="shared" si="573"/>
        <v>2.5253557155582376E-3</v>
      </c>
      <c r="AO1928" s="41">
        <v>44816</v>
      </c>
      <c r="AP1928">
        <v>7.3</v>
      </c>
      <c r="AQ1928">
        <v>7.0240999999999998</v>
      </c>
      <c r="AR1928" s="18">
        <f t="shared" si="574"/>
        <v>5.5113376087952328E-3</v>
      </c>
      <c r="AS1928" s="41">
        <v>44816</v>
      </c>
      <c r="AT1928">
        <v>9.5</v>
      </c>
      <c r="AU1928">
        <v>8.5924999999999994</v>
      </c>
      <c r="AV1928" s="39">
        <f t="shared" si="575"/>
        <v>-5.9407566336807077E-2</v>
      </c>
      <c r="AW1928" s="41">
        <v>44816</v>
      </c>
      <c r="AX1928">
        <v>9.23</v>
      </c>
      <c r="AY1928">
        <v>8.0694999999999997</v>
      </c>
      <c r="AZ1928" s="39">
        <f t="shared" si="576"/>
        <v>1.98806905791056E-2</v>
      </c>
      <c r="BA1928" s="41">
        <v>44816</v>
      </c>
      <c r="BB1928">
        <v>6.09</v>
      </c>
      <c r="BC1928">
        <v>4.4977999999999998</v>
      </c>
      <c r="BD1928" s="39">
        <f t="shared" si="577"/>
        <v>-1.4569594461363286E-2</v>
      </c>
      <c r="BE1928" s="41">
        <v>44816</v>
      </c>
      <c r="BF1928">
        <v>11.25</v>
      </c>
      <c r="BG1928">
        <v>9.2266999999999992</v>
      </c>
      <c r="BH1928" s="39">
        <f t="shared" si="578"/>
        <v>0</v>
      </c>
      <c r="BI1928" s="41">
        <v>44816</v>
      </c>
      <c r="BJ1928">
        <v>1.84</v>
      </c>
      <c r="BK1928">
        <v>1.84</v>
      </c>
      <c r="BL1928" s="39">
        <f t="shared" si="579"/>
        <v>-1.6042780748663114E-2</v>
      </c>
      <c r="BM1928" s="41">
        <v>44816</v>
      </c>
      <c r="BN1928">
        <v>9.3699999999999992</v>
      </c>
      <c r="BO1928">
        <v>8.4238</v>
      </c>
      <c r="BP1928" s="46">
        <f t="shared" si="580"/>
        <v>7.5351640991293432E-3</v>
      </c>
      <c r="BQ1928" s="41">
        <v>44816</v>
      </c>
      <c r="BR1928">
        <v>7.5</v>
      </c>
      <c r="BS1928">
        <v>6.9085999999999999</v>
      </c>
      <c r="BT1928" s="18">
        <f t="shared" si="581"/>
        <v>0</v>
      </c>
      <c r="BU1928" s="41">
        <v>44816</v>
      </c>
      <c r="BV1928">
        <v>5.38</v>
      </c>
      <c r="BW1928">
        <v>4.2179000000000002</v>
      </c>
      <c r="BX1928" s="39">
        <f t="shared" si="582"/>
        <v>5.6027083730689252E-3</v>
      </c>
      <c r="BY1928" s="41">
        <v>45111</v>
      </c>
      <c r="BZ1928">
        <v>14.91</v>
      </c>
      <c r="CA1928">
        <v>11.567399999999999</v>
      </c>
    </row>
    <row r="1929" spans="1:79">
      <c r="A1929" s="41">
        <v>44817</v>
      </c>
      <c r="B1929">
        <v>8.5500000000000007</v>
      </c>
      <c r="C1929">
        <v>6.2194000000000003</v>
      </c>
      <c r="D1929" s="34">
        <f t="shared" si="568"/>
        <v>0</v>
      </c>
      <c r="E1929" s="41">
        <v>44817</v>
      </c>
      <c r="F1929">
        <v>1.66</v>
      </c>
      <c r="G1929">
        <v>1.66</v>
      </c>
      <c r="H1929" s="39">
        <f t="shared" si="569"/>
        <v>-4.0462427745664775E-2</v>
      </c>
      <c r="L1929" s="38"/>
      <c r="M1929" s="41">
        <v>44817</v>
      </c>
      <c r="N1929">
        <v>5.49</v>
      </c>
      <c r="O1929">
        <v>4.5888</v>
      </c>
      <c r="P1929" s="43">
        <f t="shared" si="570"/>
        <v>-1.8271991647089453E-3</v>
      </c>
      <c r="Q1929" s="41">
        <v>44817</v>
      </c>
      <c r="R1929">
        <v>2.62</v>
      </c>
      <c r="S1929">
        <v>2.1185999999999998</v>
      </c>
      <c r="T1929" s="39">
        <f t="shared" si="571"/>
        <v>1.5530629853321824E-2</v>
      </c>
      <c r="U1929" s="42">
        <v>44819.62533333333</v>
      </c>
      <c r="V1929" s="44">
        <v>7.9</v>
      </c>
      <c r="W1929" s="44">
        <v>6.6719999999999997</v>
      </c>
      <c r="X1929" s="43">
        <f t="shared" si="565"/>
        <v>0</v>
      </c>
      <c r="Y1929" s="42">
        <v>44819.62533333333</v>
      </c>
      <c r="Z1929" s="44">
        <v>11.17</v>
      </c>
      <c r="AA1929" s="44">
        <v>9.5559999999999992</v>
      </c>
      <c r="AB1929" s="43">
        <f t="shared" si="566"/>
        <v>0</v>
      </c>
      <c r="AC1929" s="42">
        <v>44819.62533333333</v>
      </c>
      <c r="AD1929" s="44">
        <v>21.21</v>
      </c>
      <c r="AE1929" s="44">
        <v>18.989999999999998</v>
      </c>
      <c r="AF1929" s="43">
        <f t="shared" si="567"/>
        <v>0</v>
      </c>
      <c r="AG1929" s="41">
        <v>44817</v>
      </c>
      <c r="AH1929">
        <v>14.35</v>
      </c>
      <c r="AI1929">
        <v>6.3800999999999997</v>
      </c>
      <c r="AJ1929" s="39">
        <f t="shared" si="572"/>
        <v>-4.8508859495882753E-3</v>
      </c>
      <c r="AK1929" s="45" t="s">
        <v>1428</v>
      </c>
      <c r="AL1929">
        <v>15.88</v>
      </c>
      <c r="AM1929">
        <v>12.29</v>
      </c>
      <c r="AN1929" s="39">
        <f t="shared" si="573"/>
        <v>1.8912837903935192E-3</v>
      </c>
      <c r="AO1929" s="41">
        <v>44817</v>
      </c>
      <c r="AP1929">
        <v>7.25</v>
      </c>
      <c r="AQ1929">
        <v>6.976</v>
      </c>
      <c r="AR1929" s="18">
        <f t="shared" si="574"/>
        <v>-6.8478523939009715E-3</v>
      </c>
      <c r="AS1929" s="41">
        <v>44817</v>
      </c>
      <c r="AT1929">
        <v>9.25</v>
      </c>
      <c r="AU1929">
        <v>8.3664000000000005</v>
      </c>
      <c r="AV1929" s="39">
        <f t="shared" si="575"/>
        <v>-2.6313645621181131E-2</v>
      </c>
      <c r="AW1929" s="41">
        <v>44817</v>
      </c>
      <c r="AX1929">
        <v>9.4</v>
      </c>
      <c r="AY1929">
        <v>8.2181999999999995</v>
      </c>
      <c r="AZ1929" s="39">
        <f t="shared" si="576"/>
        <v>1.8427411859470826E-2</v>
      </c>
      <c r="BA1929" s="41">
        <v>44817</v>
      </c>
      <c r="BB1929">
        <v>6.18</v>
      </c>
      <c r="BC1929">
        <v>4.5643000000000002</v>
      </c>
      <c r="BD1929" s="39">
        <f t="shared" si="577"/>
        <v>1.4785006002934867E-2</v>
      </c>
      <c r="BE1929" s="41">
        <v>44817</v>
      </c>
      <c r="BF1929">
        <v>11.5</v>
      </c>
      <c r="BG1929">
        <v>9.4316999999999993</v>
      </c>
      <c r="BH1929" s="39">
        <f t="shared" si="578"/>
        <v>2.2218127824682722E-2</v>
      </c>
      <c r="BI1929" s="41">
        <v>44817</v>
      </c>
      <c r="BJ1929">
        <v>1.85</v>
      </c>
      <c r="BK1929">
        <v>1.85</v>
      </c>
      <c r="BL1929" s="39">
        <f t="shared" si="579"/>
        <v>5.4347826086956564E-3</v>
      </c>
      <c r="BM1929" s="41">
        <v>44817</v>
      </c>
      <c r="BN1929">
        <v>9.3800000000000008</v>
      </c>
      <c r="BO1929">
        <v>8.4328000000000003</v>
      </c>
      <c r="BP1929" s="46">
        <f t="shared" si="580"/>
        <v>1.0684014340321874E-3</v>
      </c>
      <c r="BQ1929" s="41">
        <v>44817</v>
      </c>
      <c r="BR1929">
        <v>7.4</v>
      </c>
      <c r="BS1929">
        <v>6.8164999999999996</v>
      </c>
      <c r="BT1929" s="18">
        <f t="shared" si="581"/>
        <v>-1.3331210375474089E-2</v>
      </c>
      <c r="BU1929" s="41">
        <v>44817</v>
      </c>
      <c r="BV1929">
        <v>5.38</v>
      </c>
      <c r="BW1929">
        <v>4.2179000000000002</v>
      </c>
      <c r="BX1929" s="39">
        <f t="shared" si="582"/>
        <v>0</v>
      </c>
      <c r="BY1929" s="41">
        <v>45112</v>
      </c>
      <c r="BZ1929">
        <v>14.99</v>
      </c>
      <c r="CA1929">
        <v>11.6295</v>
      </c>
    </row>
    <row r="1930" spans="1:79">
      <c r="A1930" s="41">
        <v>44818</v>
      </c>
      <c r="B1930">
        <v>8.4499999999999993</v>
      </c>
      <c r="C1930">
        <v>6.1467000000000001</v>
      </c>
      <c r="D1930" s="34">
        <f t="shared" si="568"/>
        <v>-1.1689230472392868E-2</v>
      </c>
      <c r="E1930" s="41">
        <v>44818</v>
      </c>
      <c r="F1930">
        <v>1.7</v>
      </c>
      <c r="G1930">
        <v>1.7</v>
      </c>
      <c r="H1930" s="39">
        <f t="shared" si="569"/>
        <v>2.4096385542168697E-2</v>
      </c>
      <c r="L1930" s="38"/>
      <c r="M1930" s="41">
        <v>44818</v>
      </c>
      <c r="N1930">
        <v>5.48</v>
      </c>
      <c r="O1930">
        <v>4.5804999999999998</v>
      </c>
      <c r="P1930" s="43">
        <f t="shared" si="570"/>
        <v>-1.808751743375217E-3</v>
      </c>
      <c r="Q1930" s="41">
        <v>44818</v>
      </c>
      <c r="R1930">
        <v>2.57</v>
      </c>
      <c r="S1930">
        <v>2.0781999999999998</v>
      </c>
      <c r="T1930" s="39">
        <f t="shared" si="571"/>
        <v>-1.9069196639290093E-2</v>
      </c>
      <c r="U1930" s="42">
        <v>44820.62533333333</v>
      </c>
      <c r="V1930" s="44">
        <v>7.9</v>
      </c>
      <c r="W1930" s="44">
        <v>6.6719999999999997</v>
      </c>
      <c r="X1930" s="43">
        <f t="shared" si="565"/>
        <v>0</v>
      </c>
      <c r="Y1930" s="42">
        <v>44820.62533333333</v>
      </c>
      <c r="Z1930" s="44">
        <v>11.17</v>
      </c>
      <c r="AA1930" s="44">
        <v>9.5559999999999992</v>
      </c>
      <c r="AB1930" s="43">
        <f t="shared" si="566"/>
        <v>0</v>
      </c>
      <c r="AC1930" s="42">
        <v>44820.62533333333</v>
      </c>
      <c r="AD1930" s="44">
        <v>21.21</v>
      </c>
      <c r="AE1930" s="44">
        <v>18.989999999999998</v>
      </c>
      <c r="AF1930" s="43">
        <f t="shared" si="567"/>
        <v>0</v>
      </c>
      <c r="AG1930" s="41">
        <v>44818</v>
      </c>
      <c r="AH1930">
        <v>14.5</v>
      </c>
      <c r="AI1930">
        <v>6.4467999999999996</v>
      </c>
      <c r="AJ1930" s="39">
        <f t="shared" si="572"/>
        <v>1.0454381592765001E-2</v>
      </c>
      <c r="AK1930" s="45" t="s">
        <v>1429</v>
      </c>
      <c r="AL1930">
        <v>15.85</v>
      </c>
      <c r="AM1930">
        <v>12.2668</v>
      </c>
      <c r="AN1930" s="39">
        <f t="shared" si="573"/>
        <v>-1.8877135882830937E-3</v>
      </c>
      <c r="AO1930" s="41">
        <v>44818</v>
      </c>
      <c r="AP1930">
        <v>7</v>
      </c>
      <c r="AQ1930">
        <v>6.7354000000000003</v>
      </c>
      <c r="AR1930" s="18">
        <f t="shared" si="574"/>
        <v>-3.4489678899082526E-2</v>
      </c>
      <c r="AS1930" s="41">
        <v>44818</v>
      </c>
      <c r="AT1930">
        <v>9.7899999999999991</v>
      </c>
      <c r="AU1930">
        <v>8.8547999999999991</v>
      </c>
      <c r="AV1930" s="39">
        <f t="shared" si="575"/>
        <v>5.8376362593229897E-2</v>
      </c>
      <c r="AW1930" s="41">
        <v>44818</v>
      </c>
      <c r="AX1930">
        <v>9.3800000000000008</v>
      </c>
      <c r="AY1930">
        <v>8.2006999999999994</v>
      </c>
      <c r="AZ1930" s="39">
        <f t="shared" si="576"/>
        <v>-2.1294200676547264E-3</v>
      </c>
      <c r="BA1930" s="41">
        <v>44818</v>
      </c>
      <c r="BB1930">
        <v>6.14</v>
      </c>
      <c r="BC1930">
        <v>4.5347999999999997</v>
      </c>
      <c r="BD1930" s="39">
        <f t="shared" si="577"/>
        <v>-6.4632035580484467E-3</v>
      </c>
      <c r="BE1930" s="41">
        <v>44818</v>
      </c>
      <c r="BF1930">
        <v>11.5</v>
      </c>
      <c r="BG1930">
        <v>9.4316999999999993</v>
      </c>
      <c r="BH1930" s="39">
        <f t="shared" si="578"/>
        <v>0</v>
      </c>
      <c r="BI1930" s="41">
        <v>44818</v>
      </c>
      <c r="BJ1930">
        <v>1.85</v>
      </c>
      <c r="BK1930">
        <v>1.85</v>
      </c>
      <c r="BL1930" s="39">
        <f t="shared" si="579"/>
        <v>0</v>
      </c>
      <c r="BM1930" s="41">
        <v>44818</v>
      </c>
      <c r="BN1930">
        <v>9.4</v>
      </c>
      <c r="BO1930">
        <v>8.4506999999999994</v>
      </c>
      <c r="BP1930" s="46">
        <f t="shared" si="580"/>
        <v>2.1226638838818825E-3</v>
      </c>
      <c r="BQ1930" s="41">
        <v>44818</v>
      </c>
      <c r="BR1930">
        <v>7.45</v>
      </c>
      <c r="BS1930">
        <v>6.8624999999999998</v>
      </c>
      <c r="BT1930" s="18">
        <f t="shared" si="581"/>
        <v>6.7483312550429492E-3</v>
      </c>
      <c r="BU1930" s="41">
        <v>44818</v>
      </c>
      <c r="BV1930">
        <v>5.35</v>
      </c>
      <c r="BW1930">
        <v>4.1943999999999999</v>
      </c>
      <c r="BX1930" s="39">
        <f t="shared" si="582"/>
        <v>-5.5714929230186346E-3</v>
      </c>
      <c r="BY1930" s="41">
        <v>45113</v>
      </c>
      <c r="BZ1930">
        <v>14.9</v>
      </c>
      <c r="CA1930">
        <v>11.5596</v>
      </c>
    </row>
    <row r="1931" spans="1:79">
      <c r="A1931" s="41">
        <v>44819</v>
      </c>
      <c r="B1931">
        <v>8.4</v>
      </c>
      <c r="C1931">
        <v>6.1102999999999996</v>
      </c>
      <c r="D1931" s="34">
        <f t="shared" si="568"/>
        <v>-5.9218767794101601E-3</v>
      </c>
      <c r="E1931" s="41">
        <v>44819</v>
      </c>
      <c r="F1931">
        <v>1.65</v>
      </c>
      <c r="G1931">
        <v>1.65</v>
      </c>
      <c r="H1931" s="39">
        <f t="shared" si="569"/>
        <v>-2.941176470588238E-2</v>
      </c>
      <c r="L1931" s="38"/>
      <c r="M1931" s="41">
        <v>44819</v>
      </c>
      <c r="N1931">
        <v>5.47</v>
      </c>
      <c r="O1931">
        <v>4.5720999999999998</v>
      </c>
      <c r="P1931" s="43">
        <f t="shared" si="570"/>
        <v>-1.8338609322126325E-3</v>
      </c>
      <c r="Q1931" s="41">
        <v>44819</v>
      </c>
      <c r="R1931">
        <v>2.61</v>
      </c>
      <c r="S1931">
        <v>2.1105</v>
      </c>
      <c r="T1931" s="39">
        <f t="shared" si="571"/>
        <v>1.5542296217880964E-2</v>
      </c>
      <c r="U1931" s="42">
        <v>44823.62533333333</v>
      </c>
      <c r="V1931" s="44">
        <v>7.9</v>
      </c>
      <c r="W1931" s="44">
        <v>6.6719999999999997</v>
      </c>
      <c r="X1931" s="43">
        <f t="shared" si="565"/>
        <v>0</v>
      </c>
      <c r="Y1931" s="42">
        <v>44823.62533333333</v>
      </c>
      <c r="Z1931" s="44">
        <v>11.17</v>
      </c>
      <c r="AA1931" s="44">
        <v>9.5559999999999992</v>
      </c>
      <c r="AB1931" s="43">
        <f t="shared" si="566"/>
        <v>0</v>
      </c>
      <c r="AC1931" s="42">
        <v>44823.62533333333</v>
      </c>
      <c r="AD1931" s="44">
        <v>21.21</v>
      </c>
      <c r="AE1931" s="44">
        <v>18.989999999999998</v>
      </c>
      <c r="AF1931" s="43">
        <f t="shared" si="567"/>
        <v>0</v>
      </c>
      <c r="AG1931" s="41">
        <v>44819</v>
      </c>
      <c r="AH1931">
        <v>14.39</v>
      </c>
      <c r="AI1931">
        <v>6.3978999999999999</v>
      </c>
      <c r="AJ1931" s="39">
        <f t="shared" si="572"/>
        <v>-7.5851585282620407E-3</v>
      </c>
      <c r="AK1931" s="45" t="s">
        <v>1430</v>
      </c>
      <c r="AL1931">
        <v>15.86</v>
      </c>
      <c r="AM1931">
        <v>12.2746</v>
      </c>
      <c r="AN1931" s="39">
        <f t="shared" si="573"/>
        <v>6.358626536667742E-4</v>
      </c>
      <c r="AO1931" s="41">
        <v>44819</v>
      </c>
      <c r="AP1931">
        <v>7.02</v>
      </c>
      <c r="AQ1931">
        <v>6.7545999999999999</v>
      </c>
      <c r="AR1931" s="18">
        <f t="shared" si="574"/>
        <v>2.8506102087477599E-3</v>
      </c>
      <c r="AS1931" s="41">
        <v>44819</v>
      </c>
      <c r="AT1931">
        <v>9.7799999999999994</v>
      </c>
      <c r="AU1931">
        <v>8.8458000000000006</v>
      </c>
      <c r="AV1931" s="39">
        <f t="shared" si="575"/>
        <v>-1.0163978858922353E-3</v>
      </c>
      <c r="AW1931" s="41">
        <v>44819</v>
      </c>
      <c r="AX1931">
        <v>9.24</v>
      </c>
      <c r="AY1931">
        <v>8.0783000000000005</v>
      </c>
      <c r="AZ1931" s="39">
        <f t="shared" si="576"/>
        <v>-1.4925555135537083E-2</v>
      </c>
      <c r="BA1931" s="41">
        <v>44819</v>
      </c>
      <c r="BB1931">
        <v>6.09</v>
      </c>
      <c r="BC1931">
        <v>4.4977999999999998</v>
      </c>
      <c r="BD1931" s="39">
        <f t="shared" si="577"/>
        <v>-8.1591249889741389E-3</v>
      </c>
      <c r="BE1931" s="41">
        <v>44819</v>
      </c>
      <c r="BF1931">
        <v>11.5</v>
      </c>
      <c r="BG1931">
        <v>9.4316999999999993</v>
      </c>
      <c r="BH1931" s="39">
        <f t="shared" si="578"/>
        <v>0</v>
      </c>
      <c r="BI1931" s="41">
        <v>44819</v>
      </c>
      <c r="BJ1931">
        <v>1.82</v>
      </c>
      <c r="BK1931">
        <v>1.82</v>
      </c>
      <c r="BL1931" s="39">
        <f t="shared" si="579"/>
        <v>-1.6216216216216231E-2</v>
      </c>
      <c r="BM1931" s="41">
        <v>44819</v>
      </c>
      <c r="BN1931">
        <v>9.33</v>
      </c>
      <c r="BO1931">
        <v>8.3878000000000004</v>
      </c>
      <c r="BP1931" s="46">
        <f t="shared" si="580"/>
        <v>-7.4431703882517509E-3</v>
      </c>
      <c r="BQ1931" s="41">
        <v>44819</v>
      </c>
      <c r="BR1931">
        <v>7.45</v>
      </c>
      <c r="BS1931">
        <v>6.8624999999999998</v>
      </c>
      <c r="BT1931" s="18">
        <f t="shared" si="581"/>
        <v>0</v>
      </c>
      <c r="BU1931" s="41">
        <v>44819</v>
      </c>
      <c r="BV1931">
        <v>5.2</v>
      </c>
      <c r="BW1931">
        <v>4.0768000000000004</v>
      </c>
      <c r="BX1931" s="39">
        <f t="shared" si="582"/>
        <v>-2.8037383177569972E-2</v>
      </c>
      <c r="BY1931" s="41">
        <v>45114</v>
      </c>
      <c r="BZ1931">
        <v>14.95</v>
      </c>
      <c r="CA1931">
        <v>11.5984</v>
      </c>
    </row>
    <row r="1932" spans="1:79">
      <c r="A1932" s="41">
        <v>44820</v>
      </c>
      <c r="B1932">
        <v>8.3000000000000007</v>
      </c>
      <c r="C1932">
        <v>6.0376000000000003</v>
      </c>
      <c r="D1932" s="34">
        <f t="shared" si="568"/>
        <v>-1.1897942817864807E-2</v>
      </c>
      <c r="E1932" s="41">
        <v>44820</v>
      </c>
      <c r="F1932">
        <v>1.6</v>
      </c>
      <c r="G1932">
        <v>1.6</v>
      </c>
      <c r="H1932" s="39">
        <f t="shared" si="569"/>
        <v>-3.0303030303030196E-2</v>
      </c>
      <c r="L1932" s="38"/>
      <c r="M1932" s="41">
        <v>44820</v>
      </c>
      <c r="N1932">
        <v>5.45</v>
      </c>
      <c r="O1932">
        <v>4.5553999999999997</v>
      </c>
      <c r="P1932" s="43">
        <f t="shared" si="570"/>
        <v>-3.65258852606027E-3</v>
      </c>
      <c r="Q1932" s="41">
        <v>44820</v>
      </c>
      <c r="R1932">
        <v>2.67</v>
      </c>
      <c r="S1932">
        <v>2.1589999999999998</v>
      </c>
      <c r="T1932" s="39">
        <f t="shared" si="571"/>
        <v>2.2980336413172122E-2</v>
      </c>
      <c r="U1932" s="42">
        <v>44824.62533333333</v>
      </c>
      <c r="V1932" s="44">
        <v>7.9</v>
      </c>
      <c r="W1932" s="44">
        <v>6.6719999999999997</v>
      </c>
      <c r="X1932" s="43">
        <f t="shared" si="565"/>
        <v>0</v>
      </c>
      <c r="Y1932" s="42">
        <v>44824.62533333333</v>
      </c>
      <c r="Z1932" s="44">
        <v>11</v>
      </c>
      <c r="AA1932" s="44">
        <v>9.4109999999999996</v>
      </c>
      <c r="AB1932" s="43">
        <f t="shared" si="566"/>
        <v>-1.5173712850565046E-2</v>
      </c>
      <c r="AC1932" s="42">
        <v>44824.62533333333</v>
      </c>
      <c r="AD1932" s="44">
        <v>21.21</v>
      </c>
      <c r="AE1932" s="44">
        <v>18.989999999999998</v>
      </c>
      <c r="AF1932" s="43">
        <f t="shared" si="567"/>
        <v>0</v>
      </c>
      <c r="AG1932" s="41">
        <v>44820</v>
      </c>
      <c r="AH1932">
        <v>14.2</v>
      </c>
      <c r="AI1932">
        <v>6.3133999999999997</v>
      </c>
      <c r="AJ1932" s="39">
        <f t="shared" si="572"/>
        <v>-1.3207458697385117E-2</v>
      </c>
      <c r="AK1932" s="45" t="s">
        <v>1431</v>
      </c>
      <c r="AL1932">
        <v>15.89</v>
      </c>
      <c r="AM1932">
        <v>12.297800000000001</v>
      </c>
      <c r="AN1932" s="39">
        <f t="shared" si="573"/>
        <v>1.8900819578642888E-3</v>
      </c>
      <c r="AO1932" s="41">
        <v>44820</v>
      </c>
      <c r="AP1932">
        <v>7.1</v>
      </c>
      <c r="AQ1932">
        <v>6.8315999999999999</v>
      </c>
      <c r="AR1932" s="18">
        <f t="shared" si="574"/>
        <v>1.1399638764693684E-2</v>
      </c>
      <c r="AS1932" s="41">
        <v>44820</v>
      </c>
      <c r="AT1932">
        <v>9.23</v>
      </c>
      <c r="AU1932">
        <v>8.3483000000000001</v>
      </c>
      <c r="AV1932" s="39">
        <f t="shared" si="575"/>
        <v>-5.6241380089986262E-2</v>
      </c>
      <c r="AW1932" s="41">
        <v>44820</v>
      </c>
      <c r="AX1932">
        <v>9.3000000000000007</v>
      </c>
      <c r="AY1932">
        <v>8.1306999999999992</v>
      </c>
      <c r="AZ1932" s="39">
        <f t="shared" si="576"/>
        <v>6.4865132515502851E-3</v>
      </c>
      <c r="BA1932" s="41">
        <v>44820</v>
      </c>
      <c r="BB1932">
        <v>6.2</v>
      </c>
      <c r="BC1932">
        <v>4.5791000000000004</v>
      </c>
      <c r="BD1932" s="39">
        <f t="shared" si="577"/>
        <v>1.8075503579527901E-2</v>
      </c>
      <c r="BE1932" s="41">
        <v>44820</v>
      </c>
      <c r="BF1932">
        <v>11.5</v>
      </c>
      <c r="BG1932">
        <v>9.4316999999999993</v>
      </c>
      <c r="BH1932" s="39">
        <f t="shared" si="578"/>
        <v>0</v>
      </c>
      <c r="BI1932" s="41">
        <v>44820</v>
      </c>
      <c r="BJ1932">
        <v>1.83</v>
      </c>
      <c r="BK1932">
        <v>1.83</v>
      </c>
      <c r="BL1932" s="39">
        <f t="shared" si="579"/>
        <v>5.4945054945054993E-3</v>
      </c>
      <c r="BM1932" s="41">
        <v>44820</v>
      </c>
      <c r="BN1932">
        <v>9.3800000000000008</v>
      </c>
      <c r="BO1932">
        <v>8.4328000000000003</v>
      </c>
      <c r="BP1932" s="46">
        <f t="shared" si="580"/>
        <v>5.3649347862371449E-3</v>
      </c>
      <c r="BQ1932" s="41">
        <v>44820</v>
      </c>
      <c r="BR1932">
        <v>7.35</v>
      </c>
      <c r="BS1932">
        <v>6.7704000000000004</v>
      </c>
      <c r="BT1932" s="18">
        <f t="shared" si="581"/>
        <v>-1.3420765027322317E-2</v>
      </c>
      <c r="BU1932" s="41">
        <v>44820</v>
      </c>
      <c r="BV1932">
        <v>5.2</v>
      </c>
      <c r="BW1932">
        <v>4.0768000000000004</v>
      </c>
      <c r="BX1932" s="39">
        <f t="shared" si="582"/>
        <v>0</v>
      </c>
      <c r="BY1932" s="41">
        <v>45117</v>
      </c>
      <c r="BZ1932">
        <v>14.95</v>
      </c>
      <c r="CA1932">
        <v>11.5984</v>
      </c>
    </row>
    <row r="1933" spans="1:79">
      <c r="A1933" s="41">
        <v>44823</v>
      </c>
      <c r="B1933">
        <v>8.2899999999999991</v>
      </c>
      <c r="C1933">
        <v>6.0303000000000004</v>
      </c>
      <c r="D1933" s="34">
        <f t="shared" si="568"/>
        <v>-1.2090897045183289E-3</v>
      </c>
      <c r="E1933" s="41">
        <v>44823</v>
      </c>
      <c r="F1933">
        <v>1.67</v>
      </c>
      <c r="G1933">
        <v>1.67</v>
      </c>
      <c r="H1933" s="39">
        <f t="shared" si="569"/>
        <v>4.37499999999999E-2</v>
      </c>
      <c r="L1933" s="38"/>
      <c r="M1933" s="41">
        <v>44823</v>
      </c>
      <c r="N1933">
        <v>5.4</v>
      </c>
      <c r="O1933">
        <v>4.5136000000000003</v>
      </c>
      <c r="P1933" s="43">
        <f t="shared" si="570"/>
        <v>-9.1759230803001701E-3</v>
      </c>
      <c r="Q1933" s="41">
        <v>44823</v>
      </c>
      <c r="R1933">
        <v>2.67</v>
      </c>
      <c r="S1933">
        <v>2.1589999999999998</v>
      </c>
      <c r="T1933" s="39">
        <f t="shared" si="571"/>
        <v>0</v>
      </c>
      <c r="U1933" s="42">
        <v>44825.62533333333</v>
      </c>
      <c r="V1933" s="44">
        <v>8</v>
      </c>
      <c r="W1933" s="44">
        <v>6.7569999999999997</v>
      </c>
      <c r="X1933" s="43">
        <f t="shared" si="565"/>
        <v>1.2739808153477214E-2</v>
      </c>
      <c r="Y1933" s="42">
        <v>44825.62533333333</v>
      </c>
      <c r="Z1933" s="44">
        <v>11</v>
      </c>
      <c r="AA1933" s="44">
        <v>9.4109999999999996</v>
      </c>
      <c r="AB1933" s="43">
        <f t="shared" si="566"/>
        <v>0</v>
      </c>
      <c r="AC1933" s="42">
        <v>44825.62533333333</v>
      </c>
      <c r="AD1933" s="44">
        <v>21.21</v>
      </c>
      <c r="AE1933" s="44">
        <v>18.989999999999998</v>
      </c>
      <c r="AF1933" s="43">
        <f t="shared" si="567"/>
        <v>0</v>
      </c>
      <c r="AG1933" s="41">
        <v>44823</v>
      </c>
      <c r="AH1933">
        <v>14.31</v>
      </c>
      <c r="AI1933">
        <v>6.3623000000000003</v>
      </c>
      <c r="AJ1933" s="39">
        <f t="shared" si="572"/>
        <v>7.7454303544842104E-3</v>
      </c>
      <c r="AK1933" s="45" t="s">
        <v>1432</v>
      </c>
      <c r="AL1933">
        <v>15.88</v>
      </c>
      <c r="AM1933">
        <v>12.29</v>
      </c>
      <c r="AN1933" s="39">
        <f t="shared" si="573"/>
        <v>-6.3425978630335194E-4</v>
      </c>
      <c r="AO1933" s="41">
        <v>44823</v>
      </c>
      <c r="AP1933">
        <v>6.94</v>
      </c>
      <c r="AQ1933">
        <v>6.6776999999999997</v>
      </c>
      <c r="AR1933" s="18">
        <f t="shared" si="574"/>
        <v>-2.2527665554189377E-2</v>
      </c>
      <c r="AS1933" s="41">
        <v>44823</v>
      </c>
      <c r="AT1933">
        <v>9.74</v>
      </c>
      <c r="AU1933">
        <v>8.8095999999999997</v>
      </c>
      <c r="AV1933" s="39">
        <f t="shared" si="575"/>
        <v>5.5256758861085442E-2</v>
      </c>
      <c r="AW1933" s="41">
        <v>44823</v>
      </c>
      <c r="AX1933">
        <v>9.3000000000000007</v>
      </c>
      <c r="AY1933">
        <v>8.1306999999999992</v>
      </c>
      <c r="AZ1933" s="39">
        <f t="shared" si="576"/>
        <v>0</v>
      </c>
      <c r="BA1933" s="41">
        <v>44823</v>
      </c>
      <c r="BB1933">
        <v>6.18</v>
      </c>
      <c r="BC1933">
        <v>4.5643000000000002</v>
      </c>
      <c r="BD1933" s="39">
        <f t="shared" si="577"/>
        <v>-3.232076172173603E-3</v>
      </c>
      <c r="BE1933" s="41">
        <v>44823</v>
      </c>
      <c r="BF1933">
        <v>11.25</v>
      </c>
      <c r="BG1933">
        <v>9.2266999999999992</v>
      </c>
      <c r="BH1933" s="39">
        <f t="shared" si="578"/>
        <v>-2.1735212103862516E-2</v>
      </c>
      <c r="BI1933" s="41">
        <v>44823</v>
      </c>
      <c r="BJ1933">
        <v>1.84</v>
      </c>
      <c r="BK1933">
        <v>1.84</v>
      </c>
      <c r="BL1933" s="39">
        <f t="shared" si="579"/>
        <v>5.4644808743169442E-3</v>
      </c>
      <c r="BM1933" s="41">
        <v>44823</v>
      </c>
      <c r="BN1933">
        <v>9.3000000000000007</v>
      </c>
      <c r="BO1933">
        <v>8.3607999999999993</v>
      </c>
      <c r="BP1933" s="46">
        <f t="shared" si="580"/>
        <v>-8.5380893653354707E-3</v>
      </c>
      <c r="BQ1933" s="41">
        <v>44823</v>
      </c>
      <c r="BR1933">
        <v>7.35</v>
      </c>
      <c r="BS1933">
        <v>6.7704000000000004</v>
      </c>
      <c r="BT1933" s="18">
        <f t="shared" si="581"/>
        <v>0</v>
      </c>
      <c r="BU1933" s="41">
        <v>44823</v>
      </c>
      <c r="BV1933">
        <v>5.3</v>
      </c>
      <c r="BW1933">
        <v>4.1551999999999998</v>
      </c>
      <c r="BX1933" s="39">
        <f t="shared" si="582"/>
        <v>1.9230769230769072E-2</v>
      </c>
      <c r="BY1933" s="41">
        <v>45118</v>
      </c>
      <c r="BZ1933">
        <v>14.65</v>
      </c>
      <c r="CA1933">
        <v>11.3657</v>
      </c>
    </row>
    <row r="1934" spans="1:79">
      <c r="A1934" s="41">
        <v>44824</v>
      </c>
      <c r="B1934">
        <v>8.3000000000000007</v>
      </c>
      <c r="C1934">
        <v>6.0376000000000003</v>
      </c>
      <c r="D1934" s="34">
        <f t="shared" si="568"/>
        <v>1.2105533721373501E-3</v>
      </c>
      <c r="E1934" s="41">
        <v>44824</v>
      </c>
      <c r="F1934">
        <v>1.7</v>
      </c>
      <c r="G1934">
        <v>1.7</v>
      </c>
      <c r="H1934" s="39">
        <f t="shared" si="569"/>
        <v>1.7964071856287442E-2</v>
      </c>
      <c r="L1934" s="38"/>
      <c r="M1934" s="41">
        <v>44824</v>
      </c>
      <c r="N1934">
        <v>5.35</v>
      </c>
      <c r="O1934">
        <v>4.4718</v>
      </c>
      <c r="P1934" s="43">
        <f t="shared" si="570"/>
        <v>-9.2609003899327101E-3</v>
      </c>
      <c r="Q1934" s="41">
        <v>44824</v>
      </c>
      <c r="R1934">
        <v>2.65</v>
      </c>
      <c r="S1934">
        <v>2.1427999999999998</v>
      </c>
      <c r="T1934" s="39">
        <f t="shared" si="571"/>
        <v>-7.50347383047707E-3</v>
      </c>
      <c r="U1934" s="42">
        <v>44826.62533333333</v>
      </c>
      <c r="V1934" s="44">
        <v>8</v>
      </c>
      <c r="W1934" s="44">
        <v>6.7569999999999997</v>
      </c>
      <c r="X1934" s="43">
        <f t="shared" si="565"/>
        <v>0</v>
      </c>
      <c r="Y1934" s="42">
        <v>44826.62533333333</v>
      </c>
      <c r="Z1934" s="44">
        <v>11</v>
      </c>
      <c r="AA1934" s="44">
        <v>9.4109999999999996</v>
      </c>
      <c r="AB1934" s="43">
        <f t="shared" si="566"/>
        <v>0</v>
      </c>
      <c r="AC1934" s="42">
        <v>44826.62533333333</v>
      </c>
      <c r="AD1934" s="44">
        <v>21.21</v>
      </c>
      <c r="AE1934" s="44">
        <v>18.989999999999998</v>
      </c>
      <c r="AF1934" s="43">
        <f t="shared" si="567"/>
        <v>0</v>
      </c>
      <c r="AG1934" s="41">
        <v>44824</v>
      </c>
      <c r="AH1934">
        <v>14.26</v>
      </c>
      <c r="AI1934">
        <v>6.3400999999999996</v>
      </c>
      <c r="AJ1934" s="39">
        <f t="shared" si="572"/>
        <v>-3.4893041824498473E-3</v>
      </c>
      <c r="AK1934" s="45" t="s">
        <v>1433</v>
      </c>
      <c r="AL1934">
        <v>15.88</v>
      </c>
      <c r="AM1934">
        <v>12.29</v>
      </c>
      <c r="AN1934" s="39">
        <f t="shared" si="573"/>
        <v>0</v>
      </c>
      <c r="AO1934" s="41">
        <v>44824</v>
      </c>
      <c r="AP1934">
        <v>6.97</v>
      </c>
      <c r="AQ1934">
        <v>6.7065000000000001</v>
      </c>
      <c r="AR1934" s="18">
        <f t="shared" si="574"/>
        <v>4.3128622130374807E-3</v>
      </c>
      <c r="AS1934" s="41">
        <v>44824</v>
      </c>
      <c r="AT1934">
        <v>9.68</v>
      </c>
      <c r="AU1934">
        <v>8.7553000000000001</v>
      </c>
      <c r="AV1934" s="39">
        <f t="shared" si="575"/>
        <v>-6.1637304758444846E-3</v>
      </c>
      <c r="AW1934" s="41">
        <v>44824</v>
      </c>
      <c r="AX1934">
        <v>9.33</v>
      </c>
      <c r="AY1934">
        <v>8.157</v>
      </c>
      <c r="AZ1934" s="39">
        <f t="shared" si="576"/>
        <v>3.2346538428426681E-3</v>
      </c>
      <c r="BA1934" s="41">
        <v>44824</v>
      </c>
      <c r="BB1934">
        <v>6.14</v>
      </c>
      <c r="BC1934">
        <v>4.5347999999999997</v>
      </c>
      <c r="BD1934" s="39">
        <f t="shared" si="577"/>
        <v>-6.4632035580484467E-3</v>
      </c>
      <c r="BE1934" s="41">
        <v>44824</v>
      </c>
      <c r="BF1934">
        <v>11.5</v>
      </c>
      <c r="BG1934">
        <v>9.4316999999999993</v>
      </c>
      <c r="BH1934" s="39">
        <f t="shared" si="578"/>
        <v>2.2218127824682722E-2</v>
      </c>
      <c r="BI1934" s="41">
        <v>44824</v>
      </c>
      <c r="BJ1934">
        <v>1.8</v>
      </c>
      <c r="BK1934">
        <v>1.8</v>
      </c>
      <c r="BL1934" s="39">
        <f t="shared" si="579"/>
        <v>-2.1739130434782625E-2</v>
      </c>
      <c r="BM1934" s="41">
        <v>44824</v>
      </c>
      <c r="BN1934">
        <v>9.3000000000000007</v>
      </c>
      <c r="BO1934">
        <v>8.3607999999999993</v>
      </c>
      <c r="BP1934" s="46">
        <f t="shared" si="580"/>
        <v>0</v>
      </c>
      <c r="BQ1934" s="41">
        <v>44824</v>
      </c>
      <c r="BR1934">
        <v>7.35</v>
      </c>
      <c r="BS1934">
        <v>6.7704000000000004</v>
      </c>
      <c r="BT1934" s="18">
        <f t="shared" si="581"/>
        <v>0</v>
      </c>
      <c r="BU1934" s="41">
        <v>44824</v>
      </c>
      <c r="BV1934">
        <v>5.3</v>
      </c>
      <c r="BW1934">
        <v>4.1551999999999998</v>
      </c>
      <c r="BX1934" s="39">
        <f t="shared" si="582"/>
        <v>0</v>
      </c>
      <c r="BY1934" s="41">
        <v>45119</v>
      </c>
      <c r="BZ1934">
        <v>14.65</v>
      </c>
      <c r="CA1934">
        <v>11.3657</v>
      </c>
    </row>
    <row r="1935" spans="1:79">
      <c r="A1935" s="41">
        <v>44825</v>
      </c>
      <c r="B1935">
        <v>8.4499999999999993</v>
      </c>
      <c r="C1935">
        <v>6.1467000000000001</v>
      </c>
      <c r="D1935" s="34">
        <f t="shared" si="568"/>
        <v>1.8070094077116693E-2</v>
      </c>
      <c r="E1935" s="41">
        <v>44825</v>
      </c>
      <c r="F1935">
        <v>1.7</v>
      </c>
      <c r="G1935">
        <v>1.7</v>
      </c>
      <c r="H1935" s="39">
        <f t="shared" si="569"/>
        <v>0</v>
      </c>
      <c r="L1935" s="38"/>
      <c r="M1935" s="41">
        <v>44825</v>
      </c>
      <c r="N1935">
        <v>5.35</v>
      </c>
      <c r="O1935">
        <v>4.4718</v>
      </c>
      <c r="P1935" s="43">
        <f t="shared" si="570"/>
        <v>0</v>
      </c>
      <c r="Q1935" s="41">
        <v>44825</v>
      </c>
      <c r="R1935">
        <v>2.65</v>
      </c>
      <c r="S1935">
        <v>2.1427999999999998</v>
      </c>
      <c r="T1935" s="39">
        <f t="shared" si="571"/>
        <v>0</v>
      </c>
      <c r="U1935" s="42">
        <v>44827.62533333333</v>
      </c>
      <c r="V1935" s="44">
        <v>8</v>
      </c>
      <c r="W1935" s="44">
        <v>6.7569999999999997</v>
      </c>
      <c r="X1935" s="43">
        <f t="shared" si="565"/>
        <v>0</v>
      </c>
      <c r="Y1935" s="42">
        <v>44827.62533333333</v>
      </c>
      <c r="Z1935" s="44">
        <v>11</v>
      </c>
      <c r="AA1935" s="44">
        <v>9.4109999999999996</v>
      </c>
      <c r="AB1935" s="43">
        <f t="shared" si="566"/>
        <v>0</v>
      </c>
      <c r="AC1935" s="42">
        <v>44827.62533333333</v>
      </c>
      <c r="AD1935" s="44">
        <v>21.21</v>
      </c>
      <c r="AE1935" s="44">
        <v>18.989999999999998</v>
      </c>
      <c r="AF1935" s="43">
        <f t="shared" si="567"/>
        <v>0</v>
      </c>
      <c r="AG1935" s="41">
        <v>44825</v>
      </c>
      <c r="AH1935">
        <v>14.4</v>
      </c>
      <c r="AI1935">
        <v>6.4023000000000003</v>
      </c>
      <c r="AJ1935" s="39">
        <f t="shared" si="572"/>
        <v>9.8105708111860535E-3</v>
      </c>
      <c r="AK1935" s="45" t="s">
        <v>1434</v>
      </c>
      <c r="AL1935">
        <v>15.88</v>
      </c>
      <c r="AM1935">
        <v>12.29</v>
      </c>
      <c r="AN1935" s="39">
        <f t="shared" si="573"/>
        <v>0</v>
      </c>
      <c r="AO1935" s="41">
        <v>44825</v>
      </c>
      <c r="AP1935">
        <v>6.93</v>
      </c>
      <c r="AQ1935">
        <v>6.6680000000000001</v>
      </c>
      <c r="AR1935" s="18">
        <f t="shared" si="574"/>
        <v>-5.7406993215537135E-3</v>
      </c>
      <c r="AS1935" s="41">
        <v>44825</v>
      </c>
      <c r="AT1935">
        <v>9.67</v>
      </c>
      <c r="AU1935">
        <v>8.7462999999999997</v>
      </c>
      <c r="AV1935" s="39">
        <f t="shared" si="575"/>
        <v>-1.0279487853072243E-3</v>
      </c>
      <c r="AW1935" s="41">
        <v>44825</v>
      </c>
      <c r="AX1935">
        <v>9.4600000000000009</v>
      </c>
      <c r="AY1935">
        <v>8.2706</v>
      </c>
      <c r="AZ1935" s="39">
        <f t="shared" si="576"/>
        <v>1.392668873360303E-2</v>
      </c>
      <c r="BA1935" s="41">
        <v>44825</v>
      </c>
      <c r="BB1935">
        <v>6.18</v>
      </c>
      <c r="BC1935">
        <v>4.5643000000000002</v>
      </c>
      <c r="BD1935" s="39">
        <f t="shared" si="577"/>
        <v>6.5052483020200513E-3</v>
      </c>
      <c r="BE1935" s="41">
        <v>44825</v>
      </c>
      <c r="BF1935">
        <v>11.5</v>
      </c>
      <c r="BG1935">
        <v>9.4316999999999993</v>
      </c>
      <c r="BH1935" s="39">
        <f t="shared" si="578"/>
        <v>0</v>
      </c>
      <c r="BI1935" s="41">
        <v>44825</v>
      </c>
      <c r="BJ1935">
        <v>1.84</v>
      </c>
      <c r="BK1935">
        <v>1.84</v>
      </c>
      <c r="BL1935" s="39">
        <f t="shared" si="579"/>
        <v>2.222222222222224E-2</v>
      </c>
      <c r="BM1935" s="41">
        <v>44825</v>
      </c>
      <c r="BN1935">
        <v>9.3800000000000008</v>
      </c>
      <c r="BO1935">
        <v>8.4328000000000003</v>
      </c>
      <c r="BP1935" s="46">
        <f t="shared" si="580"/>
        <v>8.6116161132907092E-3</v>
      </c>
      <c r="BQ1935" s="41">
        <v>44825</v>
      </c>
      <c r="BR1935">
        <v>7.57</v>
      </c>
      <c r="BS1935">
        <v>6.9729999999999999</v>
      </c>
      <c r="BT1935" s="18">
        <f t="shared" si="581"/>
        <v>2.9924376698570163E-2</v>
      </c>
      <c r="BU1935" s="41">
        <v>44825</v>
      </c>
      <c r="BV1935">
        <v>5.2</v>
      </c>
      <c r="BW1935">
        <v>4.0768000000000004</v>
      </c>
      <c r="BX1935" s="39">
        <f t="shared" si="582"/>
        <v>-1.8867924528301733E-2</v>
      </c>
      <c r="BY1935" s="41">
        <v>45120</v>
      </c>
      <c r="BZ1935">
        <v>14.85</v>
      </c>
      <c r="CA1935">
        <v>11.520799999999999</v>
      </c>
    </row>
    <row r="1936" spans="1:79">
      <c r="A1936" s="41">
        <v>44826</v>
      </c>
      <c r="B1936">
        <v>8.5</v>
      </c>
      <c r="C1936">
        <v>6.1829999999999998</v>
      </c>
      <c r="D1936" s="34">
        <f t="shared" si="568"/>
        <v>5.9056078871589273E-3</v>
      </c>
      <c r="E1936" s="41">
        <v>44826</v>
      </c>
      <c r="F1936">
        <v>1.69</v>
      </c>
      <c r="G1936">
        <v>1.69</v>
      </c>
      <c r="H1936" s="39">
        <f t="shared" si="569"/>
        <v>-5.8823529411764757E-3</v>
      </c>
      <c r="L1936" s="38"/>
      <c r="M1936" s="41">
        <v>44826</v>
      </c>
      <c r="N1936">
        <v>5.35</v>
      </c>
      <c r="O1936">
        <v>4.4718</v>
      </c>
      <c r="P1936" s="43">
        <f t="shared" si="570"/>
        <v>0</v>
      </c>
      <c r="Q1936" s="41">
        <v>44826</v>
      </c>
      <c r="R1936">
        <v>2.65</v>
      </c>
      <c r="S1936">
        <v>2.1427999999999998</v>
      </c>
      <c r="T1936" s="39">
        <f t="shared" si="571"/>
        <v>0</v>
      </c>
      <c r="U1936" s="42">
        <v>44830.62533333333</v>
      </c>
      <c r="V1936" s="44">
        <v>8</v>
      </c>
      <c r="W1936" s="44">
        <v>6.7569999999999997</v>
      </c>
      <c r="X1936" s="43">
        <f t="shared" si="565"/>
        <v>0</v>
      </c>
      <c r="Y1936" s="42">
        <v>44830.62533333333</v>
      </c>
      <c r="Z1936" s="44">
        <v>11</v>
      </c>
      <c r="AA1936" s="44">
        <v>9.4109999999999996</v>
      </c>
      <c r="AB1936" s="43">
        <f t="shared" si="566"/>
        <v>0</v>
      </c>
      <c r="AC1936" s="42">
        <v>44830.62533333333</v>
      </c>
      <c r="AD1936" s="44">
        <v>21.21</v>
      </c>
      <c r="AE1936" s="44">
        <v>18.989999999999998</v>
      </c>
      <c r="AF1936" s="43">
        <f t="shared" si="567"/>
        <v>0</v>
      </c>
      <c r="AG1936" s="41">
        <v>44826</v>
      </c>
      <c r="AH1936">
        <v>14.3</v>
      </c>
      <c r="AI1936">
        <v>6.3578999999999999</v>
      </c>
      <c r="AJ1936" s="39">
        <f t="shared" si="572"/>
        <v>-6.9350077315965255E-3</v>
      </c>
      <c r="AK1936" s="45" t="s">
        <v>1435</v>
      </c>
      <c r="AL1936">
        <v>15.88</v>
      </c>
      <c r="AM1936">
        <v>12.29</v>
      </c>
      <c r="AN1936" s="39">
        <f t="shared" si="573"/>
        <v>0</v>
      </c>
      <c r="AO1936" s="41">
        <v>44826</v>
      </c>
      <c r="AP1936">
        <v>6.88</v>
      </c>
      <c r="AQ1936">
        <v>6.6199000000000003</v>
      </c>
      <c r="AR1936" s="18">
        <f t="shared" si="574"/>
        <v>-7.2135572885422628E-3</v>
      </c>
      <c r="AS1936" s="41">
        <v>44826</v>
      </c>
      <c r="AT1936">
        <v>9.68</v>
      </c>
      <c r="AU1936">
        <v>8.7553000000000001</v>
      </c>
      <c r="AV1936" s="39">
        <f t="shared" si="575"/>
        <v>1.0290065513417492E-3</v>
      </c>
      <c r="AW1936" s="41">
        <v>44826</v>
      </c>
      <c r="AX1936">
        <v>9.4499999999999993</v>
      </c>
      <c r="AY1936">
        <v>8.2619000000000007</v>
      </c>
      <c r="AZ1936" s="39">
        <f t="shared" si="576"/>
        <v>-1.0519188450655653E-3</v>
      </c>
      <c r="BA1936" s="41">
        <v>44826</v>
      </c>
      <c r="BB1936">
        <v>6.18</v>
      </c>
      <c r="BC1936">
        <v>4.5643000000000002</v>
      </c>
      <c r="BD1936" s="39">
        <f t="shared" si="577"/>
        <v>0</v>
      </c>
      <c r="BE1936" s="41">
        <v>44826</v>
      </c>
      <c r="BF1936">
        <v>11.49</v>
      </c>
      <c r="BG1936">
        <v>9.4235000000000007</v>
      </c>
      <c r="BH1936" s="39">
        <f t="shared" si="578"/>
        <v>-8.6940848415435746E-4</v>
      </c>
      <c r="BI1936" s="41">
        <v>44826</v>
      </c>
      <c r="BJ1936">
        <v>1.85</v>
      </c>
      <c r="BK1936">
        <v>1.85</v>
      </c>
      <c r="BL1936" s="39">
        <f t="shared" si="579"/>
        <v>5.4347826086956564E-3</v>
      </c>
      <c r="BM1936" s="41">
        <v>44826</v>
      </c>
      <c r="BN1936">
        <v>9.3800000000000008</v>
      </c>
      <c r="BO1936">
        <v>8.4328000000000003</v>
      </c>
      <c r="BP1936" s="46">
        <f t="shared" si="580"/>
        <v>0</v>
      </c>
      <c r="BQ1936" s="41">
        <v>44826</v>
      </c>
      <c r="BR1936">
        <v>7.55</v>
      </c>
      <c r="BS1936">
        <v>6.9546000000000001</v>
      </c>
      <c r="BT1936" s="18">
        <f t="shared" si="581"/>
        <v>-2.6387494622113509E-3</v>
      </c>
      <c r="BU1936" s="41">
        <v>44826</v>
      </c>
      <c r="BV1936">
        <v>5.19</v>
      </c>
      <c r="BW1936">
        <v>4.0689000000000002</v>
      </c>
      <c r="BX1936" s="39">
        <f t="shared" si="582"/>
        <v>-1.9377943485086929E-3</v>
      </c>
      <c r="BY1936" s="41">
        <v>45121</v>
      </c>
      <c r="BZ1936">
        <v>14.85</v>
      </c>
      <c r="CA1936">
        <v>11.520799999999999</v>
      </c>
    </row>
    <row r="1937" spans="1:79">
      <c r="A1937" s="41">
        <v>44827</v>
      </c>
      <c r="B1937">
        <v>8.4700000000000006</v>
      </c>
      <c r="C1937">
        <v>6.1612</v>
      </c>
      <c r="D1937" s="34">
        <f t="shared" si="568"/>
        <v>-3.5257965388969465E-3</v>
      </c>
      <c r="E1937" s="41">
        <v>44827</v>
      </c>
      <c r="F1937">
        <v>1.67</v>
      </c>
      <c r="G1937">
        <v>1.67</v>
      </c>
      <c r="H1937" s="39">
        <f t="shared" si="569"/>
        <v>-1.1834319526627229E-2</v>
      </c>
      <c r="L1937" s="38"/>
      <c r="M1937" s="41">
        <v>44827</v>
      </c>
      <c r="N1937">
        <v>5.4</v>
      </c>
      <c r="O1937">
        <v>4.5136000000000003</v>
      </c>
      <c r="P1937" s="43">
        <f t="shared" si="570"/>
        <v>9.347466344648751E-3</v>
      </c>
      <c r="Q1937" s="41">
        <v>44827</v>
      </c>
      <c r="R1937">
        <v>2.65</v>
      </c>
      <c r="S1937">
        <v>2.1427999999999998</v>
      </c>
      <c r="T1937" s="39">
        <f t="shared" si="571"/>
        <v>0</v>
      </c>
      <c r="U1937" s="42">
        <v>44831.62533333333</v>
      </c>
      <c r="V1937" s="44">
        <v>8</v>
      </c>
      <c r="W1937" s="44">
        <v>6.7569999999999997</v>
      </c>
      <c r="X1937" s="43">
        <f t="shared" si="565"/>
        <v>0</v>
      </c>
      <c r="Y1937" s="42">
        <v>44831.62533333333</v>
      </c>
      <c r="Z1937" s="44">
        <v>11</v>
      </c>
      <c r="AA1937" s="44">
        <v>9.4109999999999996</v>
      </c>
      <c r="AB1937" s="43">
        <f t="shared" si="566"/>
        <v>0</v>
      </c>
      <c r="AC1937" s="42">
        <v>44831.62533333333</v>
      </c>
      <c r="AD1937" s="44">
        <v>21.21</v>
      </c>
      <c r="AE1937" s="44">
        <v>18.989999999999998</v>
      </c>
      <c r="AF1937" s="43">
        <f t="shared" si="567"/>
        <v>0</v>
      </c>
      <c r="AG1937" s="41">
        <v>44827</v>
      </c>
      <c r="AH1937">
        <v>14.1</v>
      </c>
      <c r="AI1937">
        <v>6.2690000000000001</v>
      </c>
      <c r="AJ1937" s="39">
        <f t="shared" si="572"/>
        <v>-1.3982604319036121E-2</v>
      </c>
      <c r="AK1937" s="45" t="s">
        <v>1436</v>
      </c>
      <c r="AL1937">
        <v>15.74</v>
      </c>
      <c r="AM1937">
        <v>12.181699999999999</v>
      </c>
      <c r="AN1937" s="39">
        <f t="shared" si="573"/>
        <v>-8.8120423108217945E-3</v>
      </c>
      <c r="AO1937" s="41">
        <v>44827</v>
      </c>
      <c r="AP1937">
        <v>6.92</v>
      </c>
      <c r="AQ1937">
        <v>6.6584000000000003</v>
      </c>
      <c r="AR1937" s="18">
        <f t="shared" si="574"/>
        <v>5.8157978217193576E-3</v>
      </c>
      <c r="AS1937" s="41">
        <v>44827</v>
      </c>
      <c r="AT1937">
        <v>9.2799999999999994</v>
      </c>
      <c r="AU1937">
        <v>8.3934999999999995</v>
      </c>
      <c r="AV1937" s="39">
        <f t="shared" si="575"/>
        <v>-4.1323541169348915E-2</v>
      </c>
      <c r="AW1937" s="41">
        <v>44827</v>
      </c>
      <c r="AX1937">
        <v>9.5500000000000007</v>
      </c>
      <c r="AY1937">
        <v>8.3492999999999995</v>
      </c>
      <c r="AZ1937" s="39">
        <f t="shared" si="576"/>
        <v>1.057868044880703E-2</v>
      </c>
      <c r="BA1937" s="41">
        <v>44827</v>
      </c>
      <c r="BB1937">
        <v>6.17</v>
      </c>
      <c r="BC1937">
        <v>4.5568999999999997</v>
      </c>
      <c r="BD1937" s="39">
        <f t="shared" si="577"/>
        <v>-1.6212781806630846E-3</v>
      </c>
      <c r="BE1937" s="41">
        <v>44827</v>
      </c>
      <c r="BF1937">
        <v>11.25</v>
      </c>
      <c r="BG1937">
        <v>9.2266999999999992</v>
      </c>
      <c r="BH1937" s="39">
        <f t="shared" si="578"/>
        <v>-2.0883960311986142E-2</v>
      </c>
      <c r="BI1937" s="41">
        <v>44827</v>
      </c>
      <c r="BJ1937">
        <v>1.86</v>
      </c>
      <c r="BK1937">
        <v>1.86</v>
      </c>
      <c r="BL1937" s="39">
        <f t="shared" si="579"/>
        <v>5.40540540540541E-3</v>
      </c>
      <c r="BM1937" s="41">
        <v>44827</v>
      </c>
      <c r="BN1937">
        <v>9.48</v>
      </c>
      <c r="BO1937">
        <v>8.5227000000000004</v>
      </c>
      <c r="BP1937" s="46">
        <f t="shared" si="580"/>
        <v>1.0660753249217352E-2</v>
      </c>
      <c r="BQ1937" s="41">
        <v>44827</v>
      </c>
      <c r="BR1937">
        <v>7.5</v>
      </c>
      <c r="BS1937">
        <v>6.9085999999999999</v>
      </c>
      <c r="BT1937" s="18">
        <f t="shared" si="581"/>
        <v>-6.6143272078912178E-3</v>
      </c>
      <c r="BU1937" s="41">
        <v>44827</v>
      </c>
      <c r="BV1937">
        <v>5.27</v>
      </c>
      <c r="BW1937">
        <v>4.1317000000000004</v>
      </c>
      <c r="BX1937" s="39">
        <f t="shared" si="582"/>
        <v>1.5434146821008181E-2</v>
      </c>
      <c r="BY1937" s="41">
        <v>45124</v>
      </c>
      <c r="BZ1937">
        <v>14.8</v>
      </c>
      <c r="CA1937">
        <v>11.482100000000001</v>
      </c>
    </row>
    <row r="1938" spans="1:79">
      <c r="A1938" s="41">
        <v>44830</v>
      </c>
      <c r="B1938">
        <v>8.5</v>
      </c>
      <c r="C1938">
        <v>6.1829999999999998</v>
      </c>
      <c r="D1938" s="34">
        <f t="shared" si="568"/>
        <v>3.5382717652405081E-3</v>
      </c>
      <c r="E1938" s="41">
        <v>44830</v>
      </c>
      <c r="F1938">
        <v>1.68</v>
      </c>
      <c r="G1938">
        <v>1.68</v>
      </c>
      <c r="H1938" s="39">
        <f t="shared" si="569"/>
        <v>5.988023952095814E-3</v>
      </c>
      <c r="L1938" s="38"/>
      <c r="M1938" s="41">
        <v>44830</v>
      </c>
      <c r="N1938">
        <v>5.6</v>
      </c>
      <c r="O1938">
        <v>4.6807999999999996</v>
      </c>
      <c r="P1938" s="43">
        <f t="shared" si="570"/>
        <v>3.7043601559730445E-2</v>
      </c>
      <c r="Q1938" s="41">
        <v>44830</v>
      </c>
      <c r="R1938">
        <v>2.68</v>
      </c>
      <c r="S1938">
        <v>2.1671</v>
      </c>
      <c r="T1938" s="39">
        <f t="shared" si="571"/>
        <v>1.1340302408064315E-2</v>
      </c>
      <c r="U1938" s="42">
        <v>44832.62533333333</v>
      </c>
      <c r="V1938" s="44">
        <v>8</v>
      </c>
      <c r="W1938" s="44">
        <v>6.7569999999999997</v>
      </c>
      <c r="X1938" s="43">
        <f t="shared" si="565"/>
        <v>0</v>
      </c>
      <c r="Y1938" s="42">
        <v>44832.62533333333</v>
      </c>
      <c r="Z1938" s="44">
        <v>11</v>
      </c>
      <c r="AA1938" s="44">
        <v>9.4109999999999996</v>
      </c>
      <c r="AB1938" s="43">
        <f t="shared" si="566"/>
        <v>0</v>
      </c>
      <c r="AC1938" s="42">
        <v>44832.62533333333</v>
      </c>
      <c r="AD1938" s="44">
        <v>21.21</v>
      </c>
      <c r="AE1938" s="44">
        <v>18.989999999999998</v>
      </c>
      <c r="AF1938" s="43">
        <f t="shared" si="567"/>
        <v>0</v>
      </c>
      <c r="AG1938" s="41">
        <v>44830</v>
      </c>
      <c r="AH1938">
        <v>14.3</v>
      </c>
      <c r="AI1938">
        <v>6.3578999999999999</v>
      </c>
      <c r="AJ1938" s="39">
        <f t="shared" si="572"/>
        <v>1.4180890094113855E-2</v>
      </c>
      <c r="AK1938" s="45" t="s">
        <v>1437</v>
      </c>
      <c r="AL1938">
        <v>15.74</v>
      </c>
      <c r="AM1938">
        <v>12.181699999999999</v>
      </c>
      <c r="AN1938" s="39">
        <f t="shared" si="573"/>
        <v>0</v>
      </c>
      <c r="AO1938" s="41">
        <v>44830</v>
      </c>
      <c r="AP1938">
        <v>6.85</v>
      </c>
      <c r="AQ1938">
        <v>6.5911</v>
      </c>
      <c r="AR1938" s="18">
        <f t="shared" si="574"/>
        <v>-1.0107533341343318E-2</v>
      </c>
      <c r="AS1938" s="41">
        <v>44830</v>
      </c>
      <c r="AT1938">
        <v>9.41</v>
      </c>
      <c r="AU1938">
        <v>8.5111000000000008</v>
      </c>
      <c r="AV1938" s="39">
        <f t="shared" si="575"/>
        <v>1.4010841722761812E-2</v>
      </c>
      <c r="AW1938" s="41">
        <v>44830</v>
      </c>
      <c r="AX1938">
        <v>9.74</v>
      </c>
      <c r="AY1938">
        <v>8.5153999999999996</v>
      </c>
      <c r="AZ1938" s="39">
        <f t="shared" si="576"/>
        <v>1.9893883319559741E-2</v>
      </c>
      <c r="BA1938" s="41">
        <v>44830</v>
      </c>
      <c r="BB1938">
        <v>6.13</v>
      </c>
      <c r="BC1938">
        <v>4.5274000000000001</v>
      </c>
      <c r="BD1938" s="39">
        <f t="shared" si="577"/>
        <v>-6.4736992253504886E-3</v>
      </c>
      <c r="BE1938" s="41">
        <v>44830</v>
      </c>
      <c r="BF1938">
        <v>11.3</v>
      </c>
      <c r="BG1938">
        <v>9.2676999999999996</v>
      </c>
      <c r="BH1938" s="39">
        <f t="shared" si="578"/>
        <v>4.4436255649365833E-3</v>
      </c>
      <c r="BI1938" s="41">
        <v>44830</v>
      </c>
      <c r="BJ1938">
        <v>1.87</v>
      </c>
      <c r="BK1938">
        <v>1.87</v>
      </c>
      <c r="BL1938" s="39">
        <f t="shared" si="579"/>
        <v>5.3763440860215101E-3</v>
      </c>
      <c r="BM1938" s="41">
        <v>44830</v>
      </c>
      <c r="BN1938">
        <v>9.4</v>
      </c>
      <c r="BO1938">
        <v>8.4506999999999994</v>
      </c>
      <c r="BP1938" s="46">
        <f t="shared" si="580"/>
        <v>-8.4480270336866198E-3</v>
      </c>
      <c r="BQ1938" s="41">
        <v>44830</v>
      </c>
      <c r="BR1938">
        <v>7.45</v>
      </c>
      <c r="BS1938">
        <v>6.8624999999999998</v>
      </c>
      <c r="BT1938" s="18">
        <f t="shared" si="581"/>
        <v>-6.6728425440755043E-3</v>
      </c>
      <c r="BU1938" s="41">
        <v>44830</v>
      </c>
      <c r="BV1938">
        <v>5.17</v>
      </c>
      <c r="BW1938">
        <v>4.0533000000000001</v>
      </c>
      <c r="BX1938" s="39">
        <f t="shared" si="582"/>
        <v>-1.8975240215891823E-2</v>
      </c>
      <c r="BY1938" s="41">
        <v>45125</v>
      </c>
      <c r="BZ1938">
        <v>14.9</v>
      </c>
      <c r="CA1938">
        <v>11.5596</v>
      </c>
    </row>
    <row r="1939" spans="1:79">
      <c r="A1939" s="41">
        <v>44831</v>
      </c>
      <c r="B1939">
        <v>8.6</v>
      </c>
      <c r="C1939">
        <v>6.2557999999999998</v>
      </c>
      <c r="D1939" s="34">
        <f t="shared" si="568"/>
        <v>1.177421963448164E-2</v>
      </c>
      <c r="E1939" s="41">
        <v>44831</v>
      </c>
      <c r="F1939">
        <v>1.61</v>
      </c>
      <c r="G1939">
        <v>1.61</v>
      </c>
      <c r="H1939" s="39">
        <f t="shared" si="569"/>
        <v>-4.1666666666666574E-2</v>
      </c>
      <c r="L1939" s="38"/>
      <c r="M1939" s="41">
        <v>44831</v>
      </c>
      <c r="N1939">
        <v>5.75</v>
      </c>
      <c r="O1939">
        <v>4.8061999999999996</v>
      </c>
      <c r="P1939" s="43">
        <f t="shared" si="570"/>
        <v>2.6790292257733713E-2</v>
      </c>
      <c r="Q1939" s="41">
        <v>44831</v>
      </c>
      <c r="R1939">
        <v>2.75</v>
      </c>
      <c r="S1939">
        <v>2.2237</v>
      </c>
      <c r="T1939" s="39">
        <f t="shared" si="571"/>
        <v>2.6117853352406434E-2</v>
      </c>
      <c r="U1939" s="42">
        <v>44833.62533333333</v>
      </c>
      <c r="V1939" s="44">
        <v>8</v>
      </c>
      <c r="W1939" s="44">
        <v>6.7569999999999997</v>
      </c>
      <c r="X1939" s="43">
        <f t="shared" si="565"/>
        <v>0</v>
      </c>
      <c r="Y1939" s="42">
        <v>44833.62533333333</v>
      </c>
      <c r="Z1939" s="44">
        <v>11</v>
      </c>
      <c r="AA1939" s="44">
        <v>9.4109999999999996</v>
      </c>
      <c r="AB1939" s="43">
        <f t="shared" si="566"/>
        <v>0</v>
      </c>
      <c r="AC1939" s="42">
        <v>44833.62533333333</v>
      </c>
      <c r="AD1939" s="44">
        <v>21.21</v>
      </c>
      <c r="AE1939" s="44">
        <v>18.989999999999998</v>
      </c>
      <c r="AF1939" s="43">
        <f t="shared" si="567"/>
        <v>0</v>
      </c>
      <c r="AG1939" s="41">
        <v>44831</v>
      </c>
      <c r="AH1939">
        <v>14.2</v>
      </c>
      <c r="AI1939">
        <v>6.3133999999999997</v>
      </c>
      <c r="AJ1939" s="39">
        <f t="shared" si="572"/>
        <v>-6.9991663914185827E-3</v>
      </c>
      <c r="AK1939" s="45" t="s">
        <v>1438</v>
      </c>
      <c r="AL1939">
        <v>15.41</v>
      </c>
      <c r="AM1939">
        <v>11.926299999999999</v>
      </c>
      <c r="AN1939" s="39">
        <f t="shared" si="573"/>
        <v>-2.0965875042071293E-2</v>
      </c>
      <c r="AO1939" s="41">
        <v>44831</v>
      </c>
      <c r="AP1939">
        <v>6.75</v>
      </c>
      <c r="AQ1939">
        <v>6.4949000000000003</v>
      </c>
      <c r="AR1939" s="18">
        <f t="shared" si="574"/>
        <v>-1.4595439304516639E-2</v>
      </c>
      <c r="AS1939" s="41">
        <v>44831</v>
      </c>
      <c r="AT1939">
        <v>9.4</v>
      </c>
      <c r="AU1939">
        <v>8.5021000000000004</v>
      </c>
      <c r="AV1939" s="39">
        <f t="shared" si="575"/>
        <v>-1.0574426337371598E-3</v>
      </c>
      <c r="AW1939" s="41">
        <v>44831</v>
      </c>
      <c r="AX1939">
        <v>9.67</v>
      </c>
      <c r="AY1939">
        <v>8.4542000000000002</v>
      </c>
      <c r="AZ1939" s="39">
        <f t="shared" si="576"/>
        <v>-7.1869788853136055E-3</v>
      </c>
      <c r="BA1939" s="41">
        <v>44831</v>
      </c>
      <c r="BB1939">
        <v>6.1</v>
      </c>
      <c r="BC1939">
        <v>4.5052000000000003</v>
      </c>
      <c r="BD1939" s="39">
        <f t="shared" si="577"/>
        <v>-4.9034766090912613E-3</v>
      </c>
      <c r="BE1939" s="41">
        <v>44831</v>
      </c>
      <c r="BF1939">
        <v>11.49</v>
      </c>
      <c r="BG1939">
        <v>9.4235000000000007</v>
      </c>
      <c r="BH1939" s="39">
        <f t="shared" si="578"/>
        <v>1.6811075024008228E-2</v>
      </c>
      <c r="BI1939" s="41">
        <v>44831</v>
      </c>
      <c r="BJ1939">
        <v>1.87</v>
      </c>
      <c r="BK1939">
        <v>1.87</v>
      </c>
      <c r="BL1939" s="39">
        <f t="shared" si="579"/>
        <v>0</v>
      </c>
      <c r="BM1939" s="41">
        <v>44831</v>
      </c>
      <c r="BN1939">
        <v>9.59</v>
      </c>
      <c r="BO1939">
        <v>8.6214999999999993</v>
      </c>
      <c r="BP1939" s="46">
        <f t="shared" si="580"/>
        <v>2.0211343439005037E-2</v>
      </c>
      <c r="BQ1939" s="41">
        <v>44831</v>
      </c>
      <c r="BR1939">
        <v>7.41</v>
      </c>
      <c r="BS1939">
        <v>6.8257000000000003</v>
      </c>
      <c r="BT1939" s="18">
        <f t="shared" si="581"/>
        <v>-5.3624772313296178E-3</v>
      </c>
      <c r="BU1939" s="41">
        <v>44831</v>
      </c>
      <c r="BV1939">
        <v>5.18</v>
      </c>
      <c r="BW1939">
        <v>4.0610999999999997</v>
      </c>
      <c r="BX1939" s="39">
        <f t="shared" si="582"/>
        <v>1.9243579305749845E-3</v>
      </c>
      <c r="BY1939" s="41">
        <v>45127</v>
      </c>
      <c r="BZ1939">
        <v>15.19</v>
      </c>
      <c r="CA1939">
        <v>11.784599999999999</v>
      </c>
    </row>
    <row r="1940" spans="1:79">
      <c r="A1940" s="41">
        <v>44832</v>
      </c>
      <c r="B1940">
        <v>8.43</v>
      </c>
      <c r="C1940">
        <v>6.1321000000000003</v>
      </c>
      <c r="D1940" s="34">
        <f t="shared" si="568"/>
        <v>-1.9773650052750964E-2</v>
      </c>
      <c r="E1940" s="41">
        <v>44832</v>
      </c>
      <c r="F1940">
        <v>1.64</v>
      </c>
      <c r="G1940">
        <v>1.64</v>
      </c>
      <c r="H1940" s="39">
        <f t="shared" si="569"/>
        <v>1.8633540372670686E-2</v>
      </c>
      <c r="L1940" s="38"/>
      <c r="M1940" s="41">
        <v>44832</v>
      </c>
      <c r="N1940">
        <v>5.77</v>
      </c>
      <c r="O1940">
        <v>4.8228999999999997</v>
      </c>
      <c r="P1940" s="43">
        <f t="shared" si="570"/>
        <v>3.4746785402189175E-3</v>
      </c>
      <c r="Q1940" s="41">
        <v>44832</v>
      </c>
      <c r="R1940">
        <v>2.73</v>
      </c>
      <c r="S1940">
        <v>2.2075</v>
      </c>
      <c r="T1940" s="39">
        <f t="shared" si="571"/>
        <v>-7.2851553716778306E-3</v>
      </c>
      <c r="U1940" s="42">
        <v>44834.62533333333</v>
      </c>
      <c r="V1940" s="44">
        <v>8</v>
      </c>
      <c r="W1940" s="44">
        <v>6.7569999999999997</v>
      </c>
      <c r="X1940" s="43">
        <f t="shared" si="565"/>
        <v>0</v>
      </c>
      <c r="Y1940" s="42">
        <v>44834.62533333333</v>
      </c>
      <c r="Z1940" s="44">
        <v>10.51</v>
      </c>
      <c r="AA1940" s="44">
        <v>8.9920000000000009</v>
      </c>
      <c r="AB1940" s="43">
        <f t="shared" si="566"/>
        <v>-4.4522367442354556E-2</v>
      </c>
      <c r="AC1940" s="42">
        <v>44834.62533333333</v>
      </c>
      <c r="AD1940" s="44">
        <v>22.15</v>
      </c>
      <c r="AE1940" s="44">
        <v>19.832000000000001</v>
      </c>
      <c r="AF1940" s="43">
        <f t="shared" si="567"/>
        <v>4.433912585571366E-2</v>
      </c>
      <c r="AG1940" s="41">
        <v>44832</v>
      </c>
      <c r="AH1940">
        <v>13.9</v>
      </c>
      <c r="AI1940">
        <v>6.18</v>
      </c>
      <c r="AJ1940" s="39">
        <f t="shared" si="572"/>
        <v>-2.1129660721639684E-2</v>
      </c>
      <c r="AK1940" s="45" t="s">
        <v>1439</v>
      </c>
      <c r="AL1940">
        <v>15.2</v>
      </c>
      <c r="AM1940">
        <v>11.7638</v>
      </c>
      <c r="AN1940" s="39">
        <f t="shared" si="573"/>
        <v>-1.36253490185556E-2</v>
      </c>
      <c r="AO1940" s="41">
        <v>44832</v>
      </c>
      <c r="AP1940">
        <v>6.73</v>
      </c>
      <c r="AQ1940">
        <v>6.4756</v>
      </c>
      <c r="AR1940" s="18">
        <f t="shared" si="574"/>
        <v>-2.9715623027298829E-3</v>
      </c>
      <c r="AS1940" s="41">
        <v>44832</v>
      </c>
      <c r="AT1940">
        <v>9.68</v>
      </c>
      <c r="AU1940">
        <v>8.7553000000000001</v>
      </c>
      <c r="AV1940" s="39">
        <f t="shared" si="575"/>
        <v>2.9780877665517888E-2</v>
      </c>
      <c r="AW1940" s="41">
        <v>44832</v>
      </c>
      <c r="AX1940">
        <v>9.7799999999999994</v>
      </c>
      <c r="AY1940">
        <v>8.5503999999999998</v>
      </c>
      <c r="AZ1940" s="39">
        <f t="shared" si="576"/>
        <v>1.1378959570391003E-2</v>
      </c>
      <c r="BA1940" s="41">
        <v>44832</v>
      </c>
      <c r="BB1940">
        <v>6.09</v>
      </c>
      <c r="BC1940">
        <v>4.4977999999999998</v>
      </c>
      <c r="BD1940" s="39">
        <f t="shared" si="577"/>
        <v>-1.6425463908373693E-3</v>
      </c>
      <c r="BE1940" s="41">
        <v>44832</v>
      </c>
      <c r="BF1940">
        <v>11.5</v>
      </c>
      <c r="BG1940">
        <v>9.4316999999999993</v>
      </c>
      <c r="BH1940" s="39">
        <f t="shared" si="578"/>
        <v>8.7016501299927332E-4</v>
      </c>
      <c r="BI1940" s="41">
        <v>44832</v>
      </c>
      <c r="BJ1940">
        <v>1.88</v>
      </c>
      <c r="BK1940">
        <v>1.88</v>
      </c>
      <c r="BL1940" s="39">
        <f t="shared" si="579"/>
        <v>5.3475935828875866E-3</v>
      </c>
      <c r="BM1940" s="41">
        <v>44832</v>
      </c>
      <c r="BN1940">
        <v>9.69</v>
      </c>
      <c r="BO1940">
        <v>8.7114999999999991</v>
      </c>
      <c r="BP1940" s="46">
        <f t="shared" si="580"/>
        <v>1.0439018732239154E-2</v>
      </c>
      <c r="BQ1940" s="41">
        <v>44832</v>
      </c>
      <c r="BR1940">
        <v>7.37</v>
      </c>
      <c r="BS1940">
        <v>6.7888000000000002</v>
      </c>
      <c r="BT1940" s="18">
        <f t="shared" si="581"/>
        <v>-5.4060389410610123E-3</v>
      </c>
      <c r="BU1940" s="41">
        <v>44832</v>
      </c>
      <c r="BV1940">
        <v>5.15</v>
      </c>
      <c r="BW1940">
        <v>4.0376000000000003</v>
      </c>
      <c r="BX1940" s="39">
        <f t="shared" si="582"/>
        <v>-5.7866095392872406E-3</v>
      </c>
      <c r="BY1940" s="41">
        <v>45128</v>
      </c>
      <c r="BZ1940">
        <v>15.01</v>
      </c>
      <c r="CA1940">
        <v>11.645</v>
      </c>
    </row>
    <row r="1941" spans="1:79">
      <c r="A1941" s="41">
        <v>44833</v>
      </c>
      <c r="B1941">
        <v>8.4600000000000009</v>
      </c>
      <c r="C1941">
        <v>6.1539000000000001</v>
      </c>
      <c r="D1941" s="34">
        <f t="shared" si="568"/>
        <v>3.5550627028260819E-3</v>
      </c>
      <c r="E1941" s="41">
        <v>44833</v>
      </c>
      <c r="F1941">
        <v>1.67</v>
      </c>
      <c r="G1941">
        <v>1.67</v>
      </c>
      <c r="H1941" s="39">
        <f t="shared" si="569"/>
        <v>1.8292682926829285E-2</v>
      </c>
      <c r="L1941" s="38"/>
      <c r="M1941" s="41">
        <v>44833</v>
      </c>
      <c r="N1941">
        <v>5.74</v>
      </c>
      <c r="O1941">
        <v>4.7977999999999996</v>
      </c>
      <c r="P1941" s="43">
        <f t="shared" si="570"/>
        <v>-5.2043376391797723E-3</v>
      </c>
      <c r="Q1941" s="41">
        <v>44833</v>
      </c>
      <c r="R1941">
        <v>2.77</v>
      </c>
      <c r="S1941">
        <v>2.2399</v>
      </c>
      <c r="T1941" s="39">
        <f t="shared" si="571"/>
        <v>1.4677236693091726E-2</v>
      </c>
      <c r="U1941" s="42">
        <v>44837.62533333333</v>
      </c>
      <c r="V1941" s="44">
        <v>8</v>
      </c>
      <c r="W1941" s="44">
        <v>6.7569999999999997</v>
      </c>
      <c r="X1941" s="43">
        <f t="shared" ref="X1941:X2004" si="583">(W1941-W1940)/W1940</f>
        <v>0</v>
      </c>
      <c r="Y1941" s="42">
        <v>44837.62533333333</v>
      </c>
      <c r="Z1941" s="44">
        <v>10.69</v>
      </c>
      <c r="AA1941" s="44">
        <v>9.1460000000000008</v>
      </c>
      <c r="AB1941" s="43">
        <f t="shared" ref="AB1941:AB2004" si="584">(AA1941-AA1940)/AA1940</f>
        <v>1.7126334519572944E-2</v>
      </c>
      <c r="AC1941" s="42">
        <v>44837.62533333333</v>
      </c>
      <c r="AD1941" s="44">
        <v>23</v>
      </c>
      <c r="AE1941" s="44">
        <v>20.593</v>
      </c>
      <c r="AF1941" s="43">
        <f t="shared" ref="AF1941:AF2004" si="585">(AE1941-AE1940)/AE1940</f>
        <v>3.8372327551431988E-2</v>
      </c>
      <c r="AG1941" s="41">
        <v>44833</v>
      </c>
      <c r="AH1941">
        <v>13.62</v>
      </c>
      <c r="AI1941">
        <v>6.0556000000000001</v>
      </c>
      <c r="AJ1941" s="39">
        <f t="shared" si="572"/>
        <v>-2.0129449838187641E-2</v>
      </c>
      <c r="AK1941" s="45" t="s">
        <v>1440</v>
      </c>
      <c r="AL1941">
        <v>15.6</v>
      </c>
      <c r="AM1941">
        <v>12.0733</v>
      </c>
      <c r="AN1941" s="39">
        <f t="shared" si="573"/>
        <v>2.630952583348917E-2</v>
      </c>
      <c r="AO1941" s="41">
        <v>44833</v>
      </c>
      <c r="AP1941">
        <v>6.6</v>
      </c>
      <c r="AQ1941">
        <v>6.3505000000000003</v>
      </c>
      <c r="AR1941" s="18">
        <f t="shared" si="574"/>
        <v>-1.9318673173142221E-2</v>
      </c>
      <c r="AS1941" s="41">
        <v>44833</v>
      </c>
      <c r="AT1941">
        <v>9.67</v>
      </c>
      <c r="AU1941">
        <v>8.7462999999999997</v>
      </c>
      <c r="AV1941" s="39">
        <f t="shared" si="575"/>
        <v>-1.0279487853072243E-3</v>
      </c>
      <c r="AW1941" s="41">
        <v>44833</v>
      </c>
      <c r="AX1941">
        <v>9.7899999999999991</v>
      </c>
      <c r="AY1941">
        <v>8.5591000000000008</v>
      </c>
      <c r="AZ1941" s="39">
        <f t="shared" si="576"/>
        <v>1.0174962574851516E-3</v>
      </c>
      <c r="BA1941" s="41">
        <v>44833</v>
      </c>
      <c r="BB1941">
        <v>6.04</v>
      </c>
      <c r="BC1941">
        <v>4.4608999999999996</v>
      </c>
      <c r="BD1941" s="39">
        <f t="shared" si="577"/>
        <v>-8.2040108497488003E-3</v>
      </c>
      <c r="BE1941" s="41">
        <v>44833</v>
      </c>
      <c r="BF1941">
        <v>11.51</v>
      </c>
      <c r="BG1941">
        <v>9.4398999999999997</v>
      </c>
      <c r="BH1941" s="39">
        <f t="shared" si="578"/>
        <v>8.6940848415454578E-4</v>
      </c>
      <c r="BI1941" s="41">
        <v>44833</v>
      </c>
      <c r="BJ1941">
        <v>1.9</v>
      </c>
      <c r="BK1941">
        <v>1.9</v>
      </c>
      <c r="BL1941" s="39">
        <f t="shared" si="579"/>
        <v>1.0638297872340436E-2</v>
      </c>
      <c r="BM1941" s="41">
        <v>44833</v>
      </c>
      <c r="BN1941">
        <v>9.73</v>
      </c>
      <c r="BO1941">
        <v>8.7474000000000007</v>
      </c>
      <c r="BP1941" s="46">
        <f t="shared" si="580"/>
        <v>4.1209894966425529E-3</v>
      </c>
      <c r="BQ1941" s="41">
        <v>44833</v>
      </c>
      <c r="BR1941">
        <v>7.35</v>
      </c>
      <c r="BS1941">
        <v>6.7704000000000004</v>
      </c>
      <c r="BT1941" s="18">
        <f t="shared" si="581"/>
        <v>-2.710346452981344E-3</v>
      </c>
      <c r="BU1941" s="41">
        <v>44833</v>
      </c>
      <c r="BV1941">
        <v>5.0599999999999996</v>
      </c>
      <c r="BW1941">
        <v>3.9670000000000001</v>
      </c>
      <c r="BX1941" s="39">
        <f t="shared" si="582"/>
        <v>-1.7485635030711367E-2</v>
      </c>
      <c r="BY1941" s="41">
        <v>45131</v>
      </c>
      <c r="BZ1941">
        <v>14.11</v>
      </c>
      <c r="CA1941">
        <v>12.014900000000001</v>
      </c>
    </row>
    <row r="1942" spans="1:79">
      <c r="A1942" s="41">
        <v>44834</v>
      </c>
      <c r="B1942">
        <v>8.3000000000000007</v>
      </c>
      <c r="C1942">
        <v>6.0376000000000003</v>
      </c>
      <c r="D1942" s="34">
        <f t="shared" si="568"/>
        <v>-1.8898584637384398E-2</v>
      </c>
      <c r="E1942" s="41">
        <v>44834</v>
      </c>
      <c r="F1942">
        <v>1.66</v>
      </c>
      <c r="G1942">
        <v>1.66</v>
      </c>
      <c r="H1942" s="39">
        <f t="shared" si="569"/>
        <v>-5.988023952095814E-3</v>
      </c>
      <c r="L1942" s="38"/>
      <c r="M1942" s="41">
        <v>44834</v>
      </c>
      <c r="N1942">
        <v>5.73</v>
      </c>
      <c r="O1942">
        <v>4.7895000000000003</v>
      </c>
      <c r="P1942" s="43">
        <f t="shared" si="570"/>
        <v>-1.7299595648003895E-3</v>
      </c>
      <c r="Q1942" s="41">
        <v>44834</v>
      </c>
      <c r="R1942">
        <v>2.77</v>
      </c>
      <c r="S1942">
        <v>2.2399</v>
      </c>
      <c r="T1942" s="39">
        <f t="shared" si="571"/>
        <v>0</v>
      </c>
      <c r="U1942" s="42">
        <v>44838.62533333333</v>
      </c>
      <c r="V1942" s="44">
        <v>8</v>
      </c>
      <c r="W1942" s="44">
        <v>6.7569999999999997</v>
      </c>
      <c r="X1942" s="43">
        <f t="shared" si="583"/>
        <v>0</v>
      </c>
      <c r="Y1942" s="42">
        <v>44838.62533333333</v>
      </c>
      <c r="Z1942" s="44">
        <v>10.6</v>
      </c>
      <c r="AA1942" s="44">
        <v>9.0690000000000008</v>
      </c>
      <c r="AB1942" s="43">
        <f t="shared" si="584"/>
        <v>-8.4189809752897391E-3</v>
      </c>
      <c r="AC1942" s="42">
        <v>44838.62533333333</v>
      </c>
      <c r="AD1942" s="44">
        <v>23.1</v>
      </c>
      <c r="AE1942" s="44">
        <v>20.681999999999999</v>
      </c>
      <c r="AF1942" s="43">
        <f t="shared" si="585"/>
        <v>4.321856941679145E-3</v>
      </c>
      <c r="AG1942" s="41">
        <v>44834</v>
      </c>
      <c r="AH1942">
        <v>13.65</v>
      </c>
      <c r="AI1942">
        <v>6.0689000000000002</v>
      </c>
      <c r="AJ1942" s="39">
        <f t="shared" si="572"/>
        <v>2.1963141554924514E-3</v>
      </c>
      <c r="AK1942" s="45" t="s">
        <v>1441</v>
      </c>
      <c r="AL1942">
        <v>15.51</v>
      </c>
      <c r="AM1942">
        <v>12.0037</v>
      </c>
      <c r="AN1942" s="39">
        <f t="shared" si="573"/>
        <v>-5.764786760868979E-3</v>
      </c>
      <c r="AO1942" s="41">
        <v>44834</v>
      </c>
      <c r="AP1942">
        <v>6.5</v>
      </c>
      <c r="AQ1942">
        <v>6.2542999999999997</v>
      </c>
      <c r="AR1942" s="18">
        <f t="shared" si="574"/>
        <v>-1.5148413510747265E-2</v>
      </c>
      <c r="AS1942" s="41">
        <v>44834</v>
      </c>
      <c r="AT1942">
        <v>9.48</v>
      </c>
      <c r="AU1942">
        <v>8.5744000000000007</v>
      </c>
      <c r="AV1942" s="39">
        <f t="shared" si="575"/>
        <v>-1.9654025130626557E-2</v>
      </c>
      <c r="AW1942" s="41">
        <v>44834</v>
      </c>
      <c r="AX1942">
        <v>9.6999999999999993</v>
      </c>
      <c r="AY1942">
        <v>8.4803999999999995</v>
      </c>
      <c r="AZ1942" s="39">
        <f t="shared" si="576"/>
        <v>-9.1948919863071247E-3</v>
      </c>
      <c r="BA1942" s="41">
        <v>44834</v>
      </c>
      <c r="BB1942">
        <v>6.09</v>
      </c>
      <c r="BC1942">
        <v>4.4977999999999998</v>
      </c>
      <c r="BD1942" s="39">
        <f t="shared" si="577"/>
        <v>8.2718733887780851E-3</v>
      </c>
      <c r="BE1942" s="41">
        <v>44834</v>
      </c>
      <c r="BF1942">
        <v>11.5</v>
      </c>
      <c r="BG1942">
        <v>9.4316999999999993</v>
      </c>
      <c r="BH1942" s="39">
        <f t="shared" si="578"/>
        <v>-8.6865326963213904E-4</v>
      </c>
      <c r="BI1942" s="41">
        <v>44834</v>
      </c>
      <c r="BJ1942">
        <v>1.92</v>
      </c>
      <c r="BK1942">
        <v>1.92</v>
      </c>
      <c r="BL1942" s="39">
        <f t="shared" si="579"/>
        <v>1.0526315789473694E-2</v>
      </c>
      <c r="BM1942" s="41">
        <v>44834</v>
      </c>
      <c r="BN1942">
        <v>9.6999999999999993</v>
      </c>
      <c r="BO1942">
        <v>8.7203999999999997</v>
      </c>
      <c r="BP1942" s="46">
        <f t="shared" si="580"/>
        <v>-3.0866314562042461E-3</v>
      </c>
      <c r="BQ1942" s="41">
        <v>44834</v>
      </c>
      <c r="BR1942">
        <v>7.4</v>
      </c>
      <c r="BS1942">
        <v>6.8164999999999996</v>
      </c>
      <c r="BT1942" s="18">
        <f t="shared" si="581"/>
        <v>6.8090511638897464E-3</v>
      </c>
      <c r="BU1942" s="41">
        <v>44834</v>
      </c>
      <c r="BV1942">
        <v>5.0999999999999996</v>
      </c>
      <c r="BW1942">
        <v>3.9984000000000002</v>
      </c>
      <c r="BX1942" s="39">
        <f t="shared" si="582"/>
        <v>7.9153012351903442E-3</v>
      </c>
      <c r="BY1942" s="41">
        <v>45133</v>
      </c>
      <c r="BZ1942">
        <v>13.79</v>
      </c>
      <c r="CA1942">
        <v>11.7424</v>
      </c>
    </row>
    <row r="1943" spans="1:79">
      <c r="A1943" s="41">
        <v>44837</v>
      </c>
      <c r="B1943">
        <v>8.35</v>
      </c>
      <c r="C1943">
        <v>6.0739000000000001</v>
      </c>
      <c r="D1943" s="34">
        <f t="shared" si="568"/>
        <v>6.0123227772624511E-3</v>
      </c>
      <c r="E1943" s="41">
        <v>44837</v>
      </c>
      <c r="F1943">
        <v>1.68</v>
      </c>
      <c r="G1943">
        <v>1.68</v>
      </c>
      <c r="H1943" s="39">
        <f t="shared" si="569"/>
        <v>1.2048192771084348E-2</v>
      </c>
      <c r="L1943" s="38"/>
      <c r="M1943" s="41">
        <v>44837</v>
      </c>
      <c r="N1943">
        <v>5.7</v>
      </c>
      <c r="O1943">
        <v>4.7644000000000002</v>
      </c>
      <c r="P1943" s="43">
        <f t="shared" si="570"/>
        <v>-5.2406305459860364E-3</v>
      </c>
      <c r="Q1943" s="41">
        <v>44837</v>
      </c>
      <c r="R1943">
        <v>2.77</v>
      </c>
      <c r="S1943">
        <v>2.2399</v>
      </c>
      <c r="T1943" s="39">
        <f t="shared" si="571"/>
        <v>0</v>
      </c>
      <c r="U1943" s="42">
        <v>44839.62533333333</v>
      </c>
      <c r="V1943" s="44">
        <v>8</v>
      </c>
      <c r="W1943" s="44">
        <v>6.7569999999999997</v>
      </c>
      <c r="X1943" s="43">
        <f t="shared" si="583"/>
        <v>0</v>
      </c>
      <c r="Y1943" s="42">
        <v>44839.62533333333</v>
      </c>
      <c r="Z1943" s="44">
        <v>10.6</v>
      </c>
      <c r="AA1943" s="44">
        <v>9.0690000000000008</v>
      </c>
      <c r="AB1943" s="43">
        <f t="shared" si="584"/>
        <v>0</v>
      </c>
      <c r="AC1943" s="42">
        <v>44839.62533333333</v>
      </c>
      <c r="AD1943" s="44">
        <v>23.1</v>
      </c>
      <c r="AE1943" s="44">
        <v>20.681999999999999</v>
      </c>
      <c r="AF1943" s="43">
        <f t="shared" si="585"/>
        <v>0</v>
      </c>
      <c r="AG1943" s="41">
        <v>44837</v>
      </c>
      <c r="AH1943">
        <v>13.95</v>
      </c>
      <c r="AI1943">
        <v>6.2023000000000001</v>
      </c>
      <c r="AJ1943" s="39">
        <f t="shared" si="572"/>
        <v>2.1980919112194953E-2</v>
      </c>
      <c r="AK1943" s="45">
        <v>44630</v>
      </c>
      <c r="AL1943">
        <v>15.5</v>
      </c>
      <c r="AM1943">
        <v>11.995900000000001</v>
      </c>
      <c r="AN1943" s="39">
        <f t="shared" si="573"/>
        <v>-6.4979964510939001E-4</v>
      </c>
      <c r="AO1943" s="41">
        <v>44837</v>
      </c>
      <c r="AP1943">
        <v>6.5</v>
      </c>
      <c r="AQ1943">
        <v>6.2542999999999997</v>
      </c>
      <c r="AR1943" s="18">
        <f t="shared" si="574"/>
        <v>0</v>
      </c>
      <c r="AS1943" s="41">
        <v>44837</v>
      </c>
      <c r="AT1943">
        <v>9.5</v>
      </c>
      <c r="AU1943">
        <v>8.5924999999999994</v>
      </c>
      <c r="AV1943" s="39">
        <f t="shared" si="575"/>
        <v>2.1109348759095299E-3</v>
      </c>
      <c r="AW1943" s="41">
        <v>44837</v>
      </c>
      <c r="AX1943">
        <v>9.7200000000000006</v>
      </c>
      <c r="AY1943">
        <v>8.4978999999999996</v>
      </c>
      <c r="AZ1943" s="39">
        <f t="shared" si="576"/>
        <v>2.0635819065138524E-3</v>
      </c>
      <c r="BA1943" s="41">
        <v>44837</v>
      </c>
      <c r="BB1943">
        <v>6.03</v>
      </c>
      <c r="BC1943">
        <v>4.4535</v>
      </c>
      <c r="BD1943" s="39">
        <f t="shared" si="577"/>
        <v>-9.8492596380452182E-3</v>
      </c>
      <c r="BE1943" s="41">
        <v>44837</v>
      </c>
      <c r="BF1943">
        <v>11.5</v>
      </c>
      <c r="BG1943">
        <v>9.4316999999999993</v>
      </c>
      <c r="BH1943" s="39">
        <f t="shared" si="578"/>
        <v>0</v>
      </c>
      <c r="BI1943" s="41">
        <v>44837</v>
      </c>
      <c r="BJ1943">
        <v>1.96</v>
      </c>
      <c r="BK1943">
        <v>1.96</v>
      </c>
      <c r="BL1943" s="39">
        <f t="shared" si="579"/>
        <v>2.0833333333333353E-2</v>
      </c>
      <c r="BM1943" s="41">
        <v>44837</v>
      </c>
      <c r="BN1943">
        <v>9.74</v>
      </c>
      <c r="BO1943">
        <v>8.7563999999999993</v>
      </c>
      <c r="BP1943" s="46">
        <f t="shared" si="580"/>
        <v>4.1282509976606103E-3</v>
      </c>
      <c r="BQ1943" s="41">
        <v>44837</v>
      </c>
      <c r="BR1943">
        <v>7.39</v>
      </c>
      <c r="BS1943">
        <v>6.8071999999999999</v>
      </c>
      <c r="BT1943" s="18">
        <f t="shared" si="581"/>
        <v>-1.3643365363455796E-3</v>
      </c>
      <c r="BU1943" s="41">
        <v>44837</v>
      </c>
      <c r="BV1943">
        <v>5.0999999999999996</v>
      </c>
      <c r="BW1943">
        <v>3.9984000000000002</v>
      </c>
      <c r="BX1943" s="39">
        <f t="shared" si="582"/>
        <v>0</v>
      </c>
      <c r="BY1943" s="41">
        <v>45134</v>
      </c>
      <c r="BZ1943">
        <v>13.9</v>
      </c>
      <c r="CA1943">
        <v>11.836</v>
      </c>
    </row>
    <row r="1944" spans="1:79">
      <c r="A1944" s="41">
        <v>44838</v>
      </c>
      <c r="B1944">
        <v>8.2899999999999991</v>
      </c>
      <c r="C1944">
        <v>6.0303000000000004</v>
      </c>
      <c r="D1944" s="34">
        <f t="shared" si="568"/>
        <v>-7.1782544987569171E-3</v>
      </c>
      <c r="E1944" s="41">
        <v>44838</v>
      </c>
      <c r="F1944">
        <v>1.69</v>
      </c>
      <c r="G1944">
        <v>1.69</v>
      </c>
      <c r="H1944" s="39">
        <f t="shared" si="569"/>
        <v>5.9523809523809581E-3</v>
      </c>
      <c r="L1944" s="38"/>
      <c r="M1944" s="41">
        <v>44838</v>
      </c>
      <c r="N1944">
        <v>5.62</v>
      </c>
      <c r="O1944">
        <v>4.6974999999999998</v>
      </c>
      <c r="P1944" s="43">
        <f t="shared" si="570"/>
        <v>-1.4041642179498028E-2</v>
      </c>
      <c r="Q1944" s="41">
        <v>44838</v>
      </c>
      <c r="R1944">
        <v>2.74</v>
      </c>
      <c r="S1944">
        <v>2.2155999999999998</v>
      </c>
      <c r="T1944" s="39">
        <f t="shared" si="571"/>
        <v>-1.0848698602616282E-2</v>
      </c>
      <c r="U1944" s="42">
        <v>44840.62533333333</v>
      </c>
      <c r="V1944" s="44">
        <v>8</v>
      </c>
      <c r="W1944" s="44">
        <v>6.7569999999999997</v>
      </c>
      <c r="X1944" s="43">
        <f t="shared" si="583"/>
        <v>0</v>
      </c>
      <c r="Y1944" s="42">
        <v>44840.62533333333</v>
      </c>
      <c r="Z1944" s="44">
        <v>10.199999999999999</v>
      </c>
      <c r="AA1944" s="44">
        <v>8.7260000000000009</v>
      </c>
      <c r="AB1944" s="43">
        <f t="shared" si="584"/>
        <v>-3.7821148969015318E-2</v>
      </c>
      <c r="AC1944" s="42">
        <v>44840.62533333333</v>
      </c>
      <c r="AD1944" s="44">
        <v>23.1</v>
      </c>
      <c r="AE1944" s="44">
        <v>20.681999999999999</v>
      </c>
      <c r="AF1944" s="43">
        <f t="shared" si="585"/>
        <v>0</v>
      </c>
      <c r="AG1944" s="41">
        <v>44838</v>
      </c>
      <c r="AH1944">
        <v>13.95</v>
      </c>
      <c r="AI1944">
        <v>6.2023000000000001</v>
      </c>
      <c r="AJ1944" s="39">
        <f t="shared" si="572"/>
        <v>0</v>
      </c>
      <c r="AK1944" s="45">
        <v>44661</v>
      </c>
      <c r="AL1944">
        <v>15.39</v>
      </c>
      <c r="AM1944">
        <v>11.9108</v>
      </c>
      <c r="AN1944" s="39">
        <f t="shared" si="573"/>
        <v>-7.0940904809143638E-3</v>
      </c>
      <c r="AO1944" s="41">
        <v>44838</v>
      </c>
      <c r="AP1944">
        <v>6.55</v>
      </c>
      <c r="AQ1944">
        <v>6.3023999999999996</v>
      </c>
      <c r="AR1944" s="18">
        <f t="shared" si="574"/>
        <v>7.6907087923508326E-3</v>
      </c>
      <c r="AS1944" s="41">
        <v>44838</v>
      </c>
      <c r="AT1944">
        <v>9.35</v>
      </c>
      <c r="AU1944">
        <v>8.4567999999999994</v>
      </c>
      <c r="AV1944" s="39">
        <f t="shared" si="575"/>
        <v>-1.5792842595286582E-2</v>
      </c>
      <c r="AW1944" s="41">
        <v>44838</v>
      </c>
      <c r="AX1944">
        <v>9.8000000000000007</v>
      </c>
      <c r="AY1944">
        <v>8.5678999999999998</v>
      </c>
      <c r="AZ1944" s="39">
        <f t="shared" si="576"/>
        <v>8.2373292225138318E-3</v>
      </c>
      <c r="BA1944" s="41">
        <v>44838</v>
      </c>
      <c r="BB1944">
        <v>6.15</v>
      </c>
      <c r="BC1944">
        <v>4.5420999999999996</v>
      </c>
      <c r="BD1944" s="39">
        <f t="shared" si="577"/>
        <v>1.9894465027506358E-2</v>
      </c>
      <c r="BE1944" s="41">
        <v>44838</v>
      </c>
      <c r="BF1944">
        <v>11.5</v>
      </c>
      <c r="BG1944">
        <v>9.4316999999999993</v>
      </c>
      <c r="BH1944" s="39">
        <f t="shared" si="578"/>
        <v>0</v>
      </c>
      <c r="BI1944" s="41">
        <v>44838</v>
      </c>
      <c r="BJ1944">
        <v>1.98</v>
      </c>
      <c r="BK1944">
        <v>1.98</v>
      </c>
      <c r="BL1944" s="39">
        <f t="shared" si="579"/>
        <v>1.0204081632653071E-2</v>
      </c>
      <c r="BM1944" s="41">
        <v>44838</v>
      </c>
      <c r="BN1944">
        <v>9.6</v>
      </c>
      <c r="BO1944">
        <v>8.6304999999999996</v>
      </c>
      <c r="BP1944" s="46">
        <f t="shared" si="580"/>
        <v>-1.4378054908409814E-2</v>
      </c>
      <c r="BQ1944" s="41">
        <v>44838</v>
      </c>
      <c r="BR1944">
        <v>7.27</v>
      </c>
      <c r="BS1944">
        <v>6.6966999999999999</v>
      </c>
      <c r="BT1944" s="18">
        <f t="shared" si="581"/>
        <v>-1.6232812316370908E-2</v>
      </c>
      <c r="BU1944" s="41">
        <v>44838</v>
      </c>
      <c r="BV1944">
        <v>5.0999999999999996</v>
      </c>
      <c r="BW1944">
        <v>3.9984000000000002</v>
      </c>
      <c r="BX1944" s="39">
        <f t="shared" si="582"/>
        <v>0</v>
      </c>
      <c r="BY1944" s="41">
        <v>45135</v>
      </c>
      <c r="BZ1944">
        <v>13.8</v>
      </c>
      <c r="CA1944">
        <v>11.7509</v>
      </c>
    </row>
    <row r="1945" spans="1:79">
      <c r="A1945" s="41">
        <v>44839</v>
      </c>
      <c r="B1945">
        <v>8.1999999999999993</v>
      </c>
      <c r="C1945">
        <v>5.9648000000000003</v>
      </c>
      <c r="D1945" s="34">
        <f t="shared" si="568"/>
        <v>-1.0861814503424392E-2</v>
      </c>
      <c r="E1945" s="41">
        <v>44839</v>
      </c>
      <c r="F1945">
        <v>1.69</v>
      </c>
      <c r="G1945">
        <v>1.69</v>
      </c>
      <c r="H1945" s="39">
        <f t="shared" si="569"/>
        <v>0</v>
      </c>
      <c r="L1945" s="38"/>
      <c r="M1945" s="41">
        <v>44839</v>
      </c>
      <c r="N1945">
        <v>5.5</v>
      </c>
      <c r="O1945">
        <v>4.5972</v>
      </c>
      <c r="P1945" s="43">
        <f t="shared" si="570"/>
        <v>-2.1351782863225085E-2</v>
      </c>
      <c r="Q1945" s="41">
        <v>44839</v>
      </c>
      <c r="R1945">
        <v>2.78</v>
      </c>
      <c r="S1945">
        <v>2.2480000000000002</v>
      </c>
      <c r="T1945" s="39">
        <f t="shared" si="571"/>
        <v>1.4623578263224603E-2</v>
      </c>
      <c r="U1945" s="42">
        <v>44841.62533333333</v>
      </c>
      <c r="V1945" s="44">
        <v>8</v>
      </c>
      <c r="W1945" s="44">
        <v>6.7569999999999997</v>
      </c>
      <c r="X1945" s="43">
        <f t="shared" si="583"/>
        <v>0</v>
      </c>
      <c r="Y1945" s="42">
        <v>44841.62533333333</v>
      </c>
      <c r="Z1945" s="44">
        <v>10.199999999999999</v>
      </c>
      <c r="AA1945" s="44">
        <v>8.7260000000000009</v>
      </c>
      <c r="AB1945" s="43">
        <f t="shared" si="584"/>
        <v>0</v>
      </c>
      <c r="AC1945" s="42">
        <v>44841.62533333333</v>
      </c>
      <c r="AD1945" s="44">
        <v>23.1</v>
      </c>
      <c r="AE1945" s="44">
        <v>20.681999999999999</v>
      </c>
      <c r="AF1945" s="43">
        <f t="shared" si="585"/>
        <v>0</v>
      </c>
      <c r="AG1945" s="41">
        <v>44839</v>
      </c>
      <c r="AH1945">
        <v>13.95</v>
      </c>
      <c r="AI1945">
        <v>6.2023000000000001</v>
      </c>
      <c r="AJ1945" s="39">
        <f t="shared" si="572"/>
        <v>0</v>
      </c>
      <c r="AK1945" s="45">
        <v>44691</v>
      </c>
      <c r="AL1945">
        <v>15.2</v>
      </c>
      <c r="AM1945">
        <v>11.7638</v>
      </c>
      <c r="AN1945" s="39">
        <f t="shared" si="573"/>
        <v>-1.2341740269335414E-2</v>
      </c>
      <c r="AO1945" s="41">
        <v>44839</v>
      </c>
      <c r="AP1945">
        <v>6.6</v>
      </c>
      <c r="AQ1945">
        <v>6.3505000000000003</v>
      </c>
      <c r="AR1945" s="18">
        <f t="shared" si="574"/>
        <v>7.6320132013202435E-3</v>
      </c>
      <c r="AS1945" s="41">
        <v>44839</v>
      </c>
      <c r="AT1945">
        <v>9.6</v>
      </c>
      <c r="AU1945">
        <v>8.6829999999999998</v>
      </c>
      <c r="AV1945" s="39">
        <f t="shared" si="575"/>
        <v>2.6747705988080649E-2</v>
      </c>
      <c r="AW1945" s="41">
        <v>44839</v>
      </c>
      <c r="AX1945">
        <v>9.82</v>
      </c>
      <c r="AY1945">
        <v>8.5853000000000002</v>
      </c>
      <c r="AZ1945" s="39">
        <f t="shared" si="576"/>
        <v>2.0308360274980224E-3</v>
      </c>
      <c r="BA1945" s="41">
        <v>44839</v>
      </c>
      <c r="BB1945">
        <v>6.2</v>
      </c>
      <c r="BC1945">
        <v>4.5791000000000004</v>
      </c>
      <c r="BD1945" s="39">
        <f t="shared" si="577"/>
        <v>8.1460117566766067E-3</v>
      </c>
      <c r="BE1945" s="41">
        <v>44839</v>
      </c>
      <c r="BF1945">
        <v>11.25</v>
      </c>
      <c r="BG1945">
        <v>9.2266999999999992</v>
      </c>
      <c r="BH1945" s="39">
        <f t="shared" si="578"/>
        <v>-2.1735212103862516E-2</v>
      </c>
      <c r="BI1945" s="41">
        <v>44839</v>
      </c>
      <c r="BJ1945">
        <v>1.98</v>
      </c>
      <c r="BK1945">
        <v>1.98</v>
      </c>
      <c r="BL1945" s="39">
        <f t="shared" si="579"/>
        <v>0</v>
      </c>
      <c r="BM1945" s="41">
        <v>44839</v>
      </c>
      <c r="BN1945">
        <v>9.6</v>
      </c>
      <c r="BO1945">
        <v>8.6304999999999996</v>
      </c>
      <c r="BP1945" s="46">
        <f t="shared" si="580"/>
        <v>0</v>
      </c>
      <c r="BQ1945" s="41">
        <v>44839</v>
      </c>
      <c r="BR1945">
        <v>7.35</v>
      </c>
      <c r="BS1945">
        <v>6.7704000000000004</v>
      </c>
      <c r="BT1945" s="18">
        <f t="shared" si="581"/>
        <v>1.1005420580285894E-2</v>
      </c>
      <c r="BU1945" s="41">
        <v>44839</v>
      </c>
      <c r="BV1945">
        <v>5.07</v>
      </c>
      <c r="BW1945">
        <v>3.9748999999999999</v>
      </c>
      <c r="BX1945" s="39">
        <f t="shared" si="582"/>
        <v>-5.8773509403762247E-3</v>
      </c>
      <c r="BY1945" s="41">
        <v>45138</v>
      </c>
      <c r="BZ1945">
        <v>13.8</v>
      </c>
      <c r="CA1945">
        <v>11.7509</v>
      </c>
    </row>
    <row r="1946" spans="1:79">
      <c r="A1946" s="41">
        <v>44840</v>
      </c>
      <c r="B1946">
        <v>8.1999999999999993</v>
      </c>
      <c r="C1946">
        <v>5.9648000000000003</v>
      </c>
      <c r="D1946" s="34">
        <f t="shared" si="568"/>
        <v>0</v>
      </c>
      <c r="E1946" s="41">
        <v>44840</v>
      </c>
      <c r="F1946">
        <v>1.69</v>
      </c>
      <c r="G1946">
        <v>1.69</v>
      </c>
      <c r="H1946" s="39">
        <f t="shared" si="569"/>
        <v>0</v>
      </c>
      <c r="L1946" s="38"/>
      <c r="M1946" s="41">
        <v>44840</v>
      </c>
      <c r="N1946">
        <v>5.45</v>
      </c>
      <c r="O1946">
        <v>4.5553999999999997</v>
      </c>
      <c r="P1946" s="43">
        <f t="shared" si="570"/>
        <v>-9.092491081527947E-3</v>
      </c>
      <c r="Q1946" s="41">
        <v>44840</v>
      </c>
      <c r="R1946">
        <v>2.79</v>
      </c>
      <c r="S1946">
        <v>2.2561</v>
      </c>
      <c r="T1946" s="39">
        <f t="shared" si="571"/>
        <v>3.6032028469749882E-3</v>
      </c>
      <c r="U1946" s="42">
        <v>44844.62533333333</v>
      </c>
      <c r="V1946" s="44">
        <v>8</v>
      </c>
      <c r="W1946" s="44">
        <v>6.7569999999999997</v>
      </c>
      <c r="X1946" s="43">
        <f t="shared" si="583"/>
        <v>0</v>
      </c>
      <c r="Y1946" s="42">
        <v>44844.62533333333</v>
      </c>
      <c r="Z1946" s="44">
        <v>10.199999999999999</v>
      </c>
      <c r="AA1946" s="44">
        <v>8.7260000000000009</v>
      </c>
      <c r="AB1946" s="43">
        <f t="shared" si="584"/>
        <v>0</v>
      </c>
      <c r="AC1946" s="42">
        <v>44844.62533333333</v>
      </c>
      <c r="AD1946" s="44">
        <v>23.1</v>
      </c>
      <c r="AE1946" s="44">
        <v>20.681999999999999</v>
      </c>
      <c r="AF1946" s="43">
        <f t="shared" si="585"/>
        <v>0</v>
      </c>
      <c r="AG1946" s="41">
        <v>44840</v>
      </c>
      <c r="AH1946">
        <v>14</v>
      </c>
      <c r="AI1946">
        <v>6.2244999999999999</v>
      </c>
      <c r="AJ1946" s="39">
        <f t="shared" si="572"/>
        <v>3.5793173500152805E-3</v>
      </c>
      <c r="AK1946" s="45">
        <v>44722</v>
      </c>
      <c r="AL1946">
        <v>15.46</v>
      </c>
      <c r="AM1946">
        <v>11.965</v>
      </c>
      <c r="AN1946" s="39">
        <f t="shared" si="573"/>
        <v>1.7103316955405571E-2</v>
      </c>
      <c r="AO1946" s="41">
        <v>44840</v>
      </c>
      <c r="AP1946">
        <v>6.59</v>
      </c>
      <c r="AQ1946">
        <v>6.3409000000000004</v>
      </c>
      <c r="AR1946" s="18">
        <f t="shared" si="574"/>
        <v>-1.5116919927564492E-3</v>
      </c>
      <c r="AS1946" s="41">
        <v>44840</v>
      </c>
      <c r="AT1946">
        <v>9.6</v>
      </c>
      <c r="AU1946">
        <v>8.6829999999999998</v>
      </c>
      <c r="AV1946" s="39">
        <f t="shared" si="575"/>
        <v>0</v>
      </c>
      <c r="AW1946" s="41">
        <v>44840</v>
      </c>
      <c r="AX1946">
        <v>9.75</v>
      </c>
      <c r="AY1946">
        <v>8.5241000000000007</v>
      </c>
      <c r="AZ1946" s="39">
        <f t="shared" si="576"/>
        <v>-7.1284637694663524E-3</v>
      </c>
      <c r="BA1946" s="41">
        <v>44840</v>
      </c>
      <c r="BB1946">
        <v>6.2</v>
      </c>
      <c r="BC1946">
        <v>4.5791000000000004</v>
      </c>
      <c r="BD1946" s="39">
        <f t="shared" si="577"/>
        <v>0</v>
      </c>
      <c r="BE1946" s="41">
        <v>44840</v>
      </c>
      <c r="BF1946">
        <v>11.25</v>
      </c>
      <c r="BG1946">
        <v>9.2266999999999992</v>
      </c>
      <c r="BH1946" s="39">
        <f t="shared" si="578"/>
        <v>0</v>
      </c>
      <c r="BI1946" s="41">
        <v>44840</v>
      </c>
      <c r="BJ1946">
        <v>1.98</v>
      </c>
      <c r="BK1946">
        <v>1.98</v>
      </c>
      <c r="BL1946" s="39">
        <f t="shared" si="579"/>
        <v>0</v>
      </c>
      <c r="BM1946" s="41">
        <v>44840</v>
      </c>
      <c r="BN1946">
        <v>9.92</v>
      </c>
      <c r="BO1946">
        <v>8.9182000000000006</v>
      </c>
      <c r="BP1946" s="46">
        <f t="shared" si="580"/>
        <v>3.3335264469034349E-2</v>
      </c>
      <c r="BQ1946" s="41">
        <v>44840</v>
      </c>
      <c r="BR1946">
        <v>7.34</v>
      </c>
      <c r="BS1946">
        <v>6.7611999999999997</v>
      </c>
      <c r="BT1946" s="18">
        <f t="shared" si="581"/>
        <v>-1.3588561975659875E-3</v>
      </c>
      <c r="BU1946" s="41">
        <v>44840</v>
      </c>
      <c r="BV1946">
        <v>5.04</v>
      </c>
      <c r="BW1946">
        <v>3.9512999999999998</v>
      </c>
      <c r="BX1946" s="39">
        <f t="shared" si="582"/>
        <v>-5.9372562831769516E-3</v>
      </c>
      <c r="BY1946" s="41">
        <v>45139</v>
      </c>
      <c r="BZ1946">
        <v>13.75</v>
      </c>
      <c r="CA1946">
        <v>11.708299999999999</v>
      </c>
    </row>
    <row r="1947" spans="1:79">
      <c r="A1947" s="41">
        <v>44841</v>
      </c>
      <c r="B1947">
        <v>8.1999999999999993</v>
      </c>
      <c r="C1947">
        <v>5.9648000000000003</v>
      </c>
      <c r="D1947" s="34">
        <f t="shared" si="568"/>
        <v>0</v>
      </c>
      <c r="E1947" s="41">
        <v>44841</v>
      </c>
      <c r="F1947">
        <v>1.62</v>
      </c>
      <c r="G1947">
        <v>1.62</v>
      </c>
      <c r="H1947" s="39">
        <f t="shared" si="569"/>
        <v>-4.1420118343195172E-2</v>
      </c>
      <c r="L1947" s="38"/>
      <c r="M1947" s="41">
        <v>44841</v>
      </c>
      <c r="N1947">
        <v>5.44</v>
      </c>
      <c r="O1947">
        <v>4.5471000000000004</v>
      </c>
      <c r="P1947" s="43">
        <f t="shared" si="570"/>
        <v>-1.8220134346049323E-3</v>
      </c>
      <c r="Q1947" s="41">
        <v>44841</v>
      </c>
      <c r="R1947">
        <v>2.79</v>
      </c>
      <c r="S1947">
        <v>2.2561</v>
      </c>
      <c r="T1947" s="39">
        <f t="shared" si="571"/>
        <v>0</v>
      </c>
      <c r="U1947" s="42">
        <v>44845.62533333333</v>
      </c>
      <c r="V1947" s="44">
        <v>8</v>
      </c>
      <c r="W1947" s="44">
        <v>6.7569999999999997</v>
      </c>
      <c r="X1947" s="43">
        <f t="shared" si="583"/>
        <v>0</v>
      </c>
      <c r="Y1947" s="42">
        <v>44845.62533333333</v>
      </c>
      <c r="Z1947" s="44">
        <v>10.199999999999999</v>
      </c>
      <c r="AA1947" s="44">
        <v>8.7260000000000009</v>
      </c>
      <c r="AB1947" s="43">
        <f t="shared" si="584"/>
        <v>0</v>
      </c>
      <c r="AC1947" s="42">
        <v>44845.62533333333</v>
      </c>
      <c r="AD1947" s="44">
        <v>23.1</v>
      </c>
      <c r="AE1947" s="44">
        <v>20.681999999999999</v>
      </c>
      <c r="AF1947" s="43">
        <f t="shared" si="585"/>
        <v>0</v>
      </c>
      <c r="AG1947" s="41">
        <v>44841</v>
      </c>
      <c r="AH1947">
        <v>14</v>
      </c>
      <c r="AI1947">
        <v>6.2244999999999999</v>
      </c>
      <c r="AJ1947" s="39">
        <f t="shared" si="572"/>
        <v>0</v>
      </c>
      <c r="AK1947" s="45">
        <v>44752</v>
      </c>
      <c r="AL1947">
        <v>15.22</v>
      </c>
      <c r="AM1947">
        <v>11.779199999999999</v>
      </c>
      <c r="AN1947" s="39">
        <f t="shared" si="573"/>
        <v>-1.5528625156707096E-2</v>
      </c>
      <c r="AO1947" s="41">
        <v>44841</v>
      </c>
      <c r="AP1947">
        <v>6.6</v>
      </c>
      <c r="AQ1947">
        <v>6.3505000000000003</v>
      </c>
      <c r="AR1947" s="18">
        <f t="shared" si="574"/>
        <v>1.513980665205228E-3</v>
      </c>
      <c r="AS1947" s="41">
        <v>44841</v>
      </c>
      <c r="AT1947">
        <v>9.1999999999999993</v>
      </c>
      <c r="AU1947">
        <v>8.3211999999999993</v>
      </c>
      <c r="AV1947" s="39">
        <f t="shared" si="575"/>
        <v>-4.1667626396406837E-2</v>
      </c>
      <c r="AW1947" s="41">
        <v>44841</v>
      </c>
      <c r="AX1947">
        <v>9.5</v>
      </c>
      <c r="AY1947">
        <v>8.3056000000000001</v>
      </c>
      <c r="AZ1947" s="39">
        <f t="shared" si="576"/>
        <v>-2.563320467849985E-2</v>
      </c>
      <c r="BA1947" s="41">
        <v>44841</v>
      </c>
      <c r="BB1947">
        <v>6.2</v>
      </c>
      <c r="BC1947">
        <v>4.5791000000000004</v>
      </c>
      <c r="BD1947" s="39">
        <f t="shared" si="577"/>
        <v>0</v>
      </c>
      <c r="BE1947" s="41">
        <v>44841</v>
      </c>
      <c r="BF1947">
        <v>11.2</v>
      </c>
      <c r="BG1947">
        <v>9.1857000000000006</v>
      </c>
      <c r="BH1947" s="39">
        <f t="shared" si="578"/>
        <v>-4.4436255649363907E-3</v>
      </c>
      <c r="BI1947" s="41">
        <v>44841</v>
      </c>
      <c r="BJ1947">
        <v>1.96</v>
      </c>
      <c r="BK1947">
        <v>1.96</v>
      </c>
      <c r="BL1947" s="39">
        <f t="shared" si="579"/>
        <v>-1.0101010101010111E-2</v>
      </c>
      <c r="BM1947" s="41">
        <v>44841</v>
      </c>
      <c r="BN1947">
        <v>9.76</v>
      </c>
      <c r="BO1947">
        <v>8.7744</v>
      </c>
      <c r="BP1947" s="46">
        <f t="shared" si="580"/>
        <v>-1.6124330021753334E-2</v>
      </c>
      <c r="BQ1947" s="41">
        <v>44841</v>
      </c>
      <c r="BR1947">
        <v>7.33</v>
      </c>
      <c r="BS1947">
        <v>6.7519999999999998</v>
      </c>
      <c r="BT1947" s="18">
        <f t="shared" si="581"/>
        <v>-1.3607052002602904E-3</v>
      </c>
      <c r="BU1947" s="41">
        <v>44841</v>
      </c>
      <c r="BV1947">
        <v>5</v>
      </c>
      <c r="BW1947">
        <v>3.92</v>
      </c>
      <c r="BX1947" s="39">
        <f t="shared" si="582"/>
        <v>-7.9214435755320736E-3</v>
      </c>
      <c r="BY1947" s="41">
        <v>45140</v>
      </c>
      <c r="BZ1947">
        <v>13.8</v>
      </c>
      <c r="CA1947">
        <v>11.7509</v>
      </c>
    </row>
    <row r="1948" spans="1:79">
      <c r="A1948" s="41">
        <v>44844</v>
      </c>
      <c r="B1948">
        <v>8.1999999999999993</v>
      </c>
      <c r="C1948">
        <v>5.9648000000000003</v>
      </c>
      <c r="D1948" s="34">
        <f t="shared" si="568"/>
        <v>0</v>
      </c>
      <c r="E1948" s="41">
        <v>44844</v>
      </c>
      <c r="F1948">
        <v>1.6</v>
      </c>
      <c r="G1948">
        <v>1.6</v>
      </c>
      <c r="H1948" s="39">
        <f t="shared" si="569"/>
        <v>-1.2345679012345689E-2</v>
      </c>
      <c r="L1948" s="38"/>
      <c r="M1948" s="41">
        <v>44844</v>
      </c>
      <c r="N1948">
        <v>5.44</v>
      </c>
      <c r="O1948">
        <v>4.5471000000000004</v>
      </c>
      <c r="P1948" s="43">
        <f t="shared" si="570"/>
        <v>0</v>
      </c>
      <c r="Q1948" s="41">
        <v>44844</v>
      </c>
      <c r="R1948">
        <v>2.79</v>
      </c>
      <c r="S1948">
        <v>2.2561</v>
      </c>
      <c r="T1948" s="39">
        <f t="shared" si="571"/>
        <v>0</v>
      </c>
      <c r="U1948" s="42">
        <v>44846.62533333333</v>
      </c>
      <c r="V1948" s="44">
        <v>8</v>
      </c>
      <c r="W1948" s="44">
        <v>6.7569999999999997</v>
      </c>
      <c r="X1948" s="43">
        <f t="shared" si="583"/>
        <v>0</v>
      </c>
      <c r="Y1948" s="42">
        <v>44846.62533333333</v>
      </c>
      <c r="Z1948" s="44">
        <v>10.199999999999999</v>
      </c>
      <c r="AA1948" s="44">
        <v>8.7260000000000009</v>
      </c>
      <c r="AB1948" s="43">
        <f t="shared" si="584"/>
        <v>0</v>
      </c>
      <c r="AC1948" s="42">
        <v>44846.62533333333</v>
      </c>
      <c r="AD1948" s="44">
        <v>23.09</v>
      </c>
      <c r="AE1948" s="44">
        <v>20.672999999999998</v>
      </c>
      <c r="AF1948" s="43">
        <f t="shared" si="585"/>
        <v>-4.3516100957355873E-4</v>
      </c>
      <c r="AG1948" s="41">
        <v>44844</v>
      </c>
      <c r="AH1948">
        <v>13.9</v>
      </c>
      <c r="AI1948">
        <v>6.18</v>
      </c>
      <c r="AJ1948" s="39">
        <f t="shared" si="572"/>
        <v>-7.1491686079203478E-3</v>
      </c>
      <c r="AK1948" s="45">
        <v>44844</v>
      </c>
      <c r="AL1948">
        <v>15.45</v>
      </c>
      <c r="AM1948">
        <v>11.9572</v>
      </c>
      <c r="AN1948" s="39">
        <f t="shared" si="573"/>
        <v>1.5111382776419522E-2</v>
      </c>
      <c r="AO1948" s="41">
        <v>44844</v>
      </c>
      <c r="AP1948">
        <v>6.6</v>
      </c>
      <c r="AQ1948">
        <v>6.3505000000000003</v>
      </c>
      <c r="AR1948" s="18">
        <f t="shared" si="574"/>
        <v>0</v>
      </c>
      <c r="AS1948" s="41">
        <v>44844</v>
      </c>
      <c r="AT1948">
        <v>9.1999999999999993</v>
      </c>
      <c r="AU1948">
        <v>8.3211999999999993</v>
      </c>
      <c r="AV1948" s="39">
        <f t="shared" si="575"/>
        <v>0</v>
      </c>
      <c r="AW1948" s="41">
        <v>44844</v>
      </c>
      <c r="AX1948">
        <v>9.6</v>
      </c>
      <c r="AY1948">
        <v>8.3930000000000007</v>
      </c>
      <c r="AZ1948" s="39">
        <f t="shared" si="576"/>
        <v>1.0523020612598799E-2</v>
      </c>
      <c r="BA1948" s="41">
        <v>44844</v>
      </c>
      <c r="BB1948">
        <v>6.2</v>
      </c>
      <c r="BC1948">
        <v>4.5791000000000004</v>
      </c>
      <c r="BD1948" s="39">
        <f t="shared" si="577"/>
        <v>0</v>
      </c>
      <c r="BE1948" s="41">
        <v>44844</v>
      </c>
      <c r="BF1948">
        <v>11.5</v>
      </c>
      <c r="BG1948">
        <v>9.4316999999999993</v>
      </c>
      <c r="BH1948" s="39">
        <f t="shared" si="578"/>
        <v>2.6780757046278306E-2</v>
      </c>
      <c r="BI1948" s="41">
        <v>44844</v>
      </c>
      <c r="BJ1948">
        <v>1.98</v>
      </c>
      <c r="BK1948">
        <v>1.98</v>
      </c>
      <c r="BL1948" s="39">
        <f t="shared" si="579"/>
        <v>1.0204081632653071E-2</v>
      </c>
      <c r="BM1948" s="41">
        <v>44844</v>
      </c>
      <c r="BN1948">
        <v>9.7899999999999991</v>
      </c>
      <c r="BO1948">
        <v>8.8013999999999992</v>
      </c>
      <c r="BP1948" s="46">
        <f t="shared" si="580"/>
        <v>3.0771334792121679E-3</v>
      </c>
      <c r="BQ1948" s="41">
        <v>44844</v>
      </c>
      <c r="BR1948">
        <v>7.34</v>
      </c>
      <c r="BS1948">
        <v>6.7611999999999997</v>
      </c>
      <c r="BT1948" s="18">
        <f t="shared" si="581"/>
        <v>1.3625592417061427E-3</v>
      </c>
      <c r="BU1948" s="41">
        <v>44844</v>
      </c>
      <c r="BV1948">
        <v>5</v>
      </c>
      <c r="BW1948">
        <v>3.92</v>
      </c>
      <c r="BX1948" s="39">
        <f t="shared" si="582"/>
        <v>0</v>
      </c>
      <c r="BY1948" s="41">
        <v>45141</v>
      </c>
      <c r="BZ1948">
        <v>13.73</v>
      </c>
      <c r="CA1948">
        <v>11.6913</v>
      </c>
    </row>
    <row r="1949" spans="1:79">
      <c r="A1949" s="41">
        <v>44845</v>
      </c>
      <c r="B1949">
        <v>8.1999999999999993</v>
      </c>
      <c r="C1949">
        <v>5.9648000000000003</v>
      </c>
      <c r="D1949" s="34">
        <f t="shared" si="568"/>
        <v>0</v>
      </c>
      <c r="E1949" s="41">
        <v>44845</v>
      </c>
      <c r="F1949">
        <v>1.53</v>
      </c>
      <c r="G1949">
        <v>1.53</v>
      </c>
      <c r="H1949" s="39">
        <f t="shared" si="569"/>
        <v>-4.3750000000000039E-2</v>
      </c>
      <c r="L1949" s="38"/>
      <c r="M1949" s="41">
        <v>44845</v>
      </c>
      <c r="N1949">
        <v>5.44</v>
      </c>
      <c r="O1949">
        <v>4.5471000000000004</v>
      </c>
      <c r="P1949" s="43">
        <f t="shared" si="570"/>
        <v>0</v>
      </c>
      <c r="Q1949" s="41">
        <v>44845</v>
      </c>
      <c r="R1949">
        <v>2.77</v>
      </c>
      <c r="S1949">
        <v>2.2399</v>
      </c>
      <c r="T1949" s="39">
        <f t="shared" si="571"/>
        <v>-7.1805327778023988E-3</v>
      </c>
      <c r="U1949" s="42">
        <v>44847.62533333333</v>
      </c>
      <c r="V1949" s="44">
        <v>8</v>
      </c>
      <c r="W1949" s="44">
        <v>6.7569999999999997</v>
      </c>
      <c r="X1949" s="43">
        <f t="shared" si="583"/>
        <v>0</v>
      </c>
      <c r="Y1949" s="42">
        <v>44847.62533333333</v>
      </c>
      <c r="Z1949" s="44">
        <v>10.199999999999999</v>
      </c>
      <c r="AA1949" s="44">
        <v>8.7260000000000009</v>
      </c>
      <c r="AB1949" s="43">
        <f t="shared" si="584"/>
        <v>0</v>
      </c>
      <c r="AC1949" s="42">
        <v>44847.62533333333</v>
      </c>
      <c r="AD1949" s="44">
        <v>23.09</v>
      </c>
      <c r="AE1949" s="44">
        <v>20.672999999999998</v>
      </c>
      <c r="AF1949" s="43">
        <f t="shared" si="585"/>
        <v>0</v>
      </c>
      <c r="AG1949" s="41">
        <v>44845</v>
      </c>
      <c r="AH1949">
        <v>13.8</v>
      </c>
      <c r="AI1949">
        <v>6.1356000000000002</v>
      </c>
      <c r="AJ1949" s="39">
        <f t="shared" si="572"/>
        <v>-7.184466019417403E-3</v>
      </c>
      <c r="AK1949" s="45">
        <v>44875</v>
      </c>
      <c r="AL1949">
        <v>15.33</v>
      </c>
      <c r="AM1949">
        <v>11.8644</v>
      </c>
      <c r="AN1949" s="39">
        <f t="shared" si="573"/>
        <v>-7.7610142842806373E-3</v>
      </c>
      <c r="AO1949" s="41">
        <v>44845</v>
      </c>
      <c r="AP1949">
        <v>6.82</v>
      </c>
      <c r="AQ1949">
        <v>6.5621999999999998</v>
      </c>
      <c r="AR1949" s="18">
        <f t="shared" si="574"/>
        <v>3.3335957798598465E-2</v>
      </c>
      <c r="AS1949" s="41">
        <v>44845</v>
      </c>
      <c r="AT1949">
        <v>9.35</v>
      </c>
      <c r="AU1949">
        <v>8.4567999999999994</v>
      </c>
      <c r="AV1949" s="39">
        <f t="shared" si="575"/>
        <v>1.6295726577897438E-2</v>
      </c>
      <c r="AW1949" s="41">
        <v>44845</v>
      </c>
      <c r="AX1949">
        <v>9.6</v>
      </c>
      <c r="AY1949">
        <v>8.3930000000000007</v>
      </c>
      <c r="AZ1949" s="39">
        <f t="shared" si="576"/>
        <v>0</v>
      </c>
      <c r="BA1949" s="41">
        <v>44845</v>
      </c>
      <c r="BB1949">
        <v>6.24</v>
      </c>
      <c r="BC1949">
        <v>4.6086</v>
      </c>
      <c r="BD1949" s="39">
        <f t="shared" si="577"/>
        <v>6.4423139918323765E-3</v>
      </c>
      <c r="BE1949" s="41">
        <v>44845</v>
      </c>
      <c r="BF1949">
        <v>11.75</v>
      </c>
      <c r="BG1949">
        <v>9.6366999999999994</v>
      </c>
      <c r="BH1949" s="39">
        <f t="shared" si="578"/>
        <v>2.1735212103862516E-2</v>
      </c>
      <c r="BI1949" s="41">
        <v>44845</v>
      </c>
      <c r="BJ1949">
        <v>1.98</v>
      </c>
      <c r="BK1949">
        <v>1.98</v>
      </c>
      <c r="BL1949" s="39">
        <f t="shared" si="579"/>
        <v>0</v>
      </c>
      <c r="BM1949" s="41">
        <v>44845</v>
      </c>
      <c r="BN1949">
        <v>9.6999999999999993</v>
      </c>
      <c r="BO1949">
        <v>8.7203999999999997</v>
      </c>
      <c r="BP1949" s="46">
        <f t="shared" si="580"/>
        <v>-9.2030813279704964E-3</v>
      </c>
      <c r="BQ1949" s="41">
        <v>44845</v>
      </c>
      <c r="BR1949">
        <v>7.3</v>
      </c>
      <c r="BS1949">
        <v>6.7243000000000004</v>
      </c>
      <c r="BT1949" s="18">
        <f t="shared" si="581"/>
        <v>-5.457611074957E-3</v>
      </c>
      <c r="BU1949" s="41">
        <v>44845</v>
      </c>
      <c r="BV1949">
        <v>5.04</v>
      </c>
      <c r="BW1949">
        <v>3.9512999999999998</v>
      </c>
      <c r="BX1949" s="39">
        <f t="shared" si="582"/>
        <v>7.9846938775509912E-3</v>
      </c>
      <c r="BY1949" s="41">
        <v>45142</v>
      </c>
      <c r="BZ1949">
        <v>13.39</v>
      </c>
      <c r="CA1949">
        <v>11.4018</v>
      </c>
    </row>
    <row r="1950" spans="1:79">
      <c r="A1950" s="41">
        <v>44846</v>
      </c>
      <c r="B1950">
        <v>8.25</v>
      </c>
      <c r="C1950">
        <v>6.0011999999999999</v>
      </c>
      <c r="D1950" s="34">
        <f t="shared" si="568"/>
        <v>6.1024678111587212E-3</v>
      </c>
      <c r="E1950" s="41">
        <v>44846</v>
      </c>
      <c r="F1950">
        <v>1.48</v>
      </c>
      <c r="G1950">
        <v>1.48</v>
      </c>
      <c r="H1950" s="39">
        <f t="shared" si="569"/>
        <v>-3.2679738562091533E-2</v>
      </c>
      <c r="L1950" s="38"/>
      <c r="M1950" s="41">
        <v>44846</v>
      </c>
      <c r="N1950">
        <v>5.31</v>
      </c>
      <c r="O1950">
        <v>4.4383999999999997</v>
      </c>
      <c r="P1950" s="43">
        <f t="shared" si="570"/>
        <v>-2.3905346264652346E-2</v>
      </c>
      <c r="Q1950" s="41">
        <v>44846</v>
      </c>
      <c r="R1950">
        <v>2.77</v>
      </c>
      <c r="S1950">
        <v>2.2399</v>
      </c>
      <c r="T1950" s="39">
        <f t="shared" si="571"/>
        <v>0</v>
      </c>
      <c r="U1950" s="42">
        <v>44848.62533333333</v>
      </c>
      <c r="V1950" s="44">
        <v>8</v>
      </c>
      <c r="W1950" s="44">
        <v>6.7569999999999997</v>
      </c>
      <c r="X1950" s="43">
        <f t="shared" si="583"/>
        <v>0</v>
      </c>
      <c r="Y1950" s="42">
        <v>44848.62533333333</v>
      </c>
      <c r="Z1950" s="44">
        <v>10.09</v>
      </c>
      <c r="AA1950" s="44">
        <v>8.6319999999999997</v>
      </c>
      <c r="AB1950" s="43">
        <f t="shared" si="584"/>
        <v>-1.0772404308961859E-2</v>
      </c>
      <c r="AC1950" s="42">
        <v>44848.62533333333</v>
      </c>
      <c r="AD1950" s="44">
        <v>23.09</v>
      </c>
      <c r="AE1950" s="44">
        <v>20.672999999999998</v>
      </c>
      <c r="AF1950" s="43">
        <f t="shared" si="585"/>
        <v>0</v>
      </c>
      <c r="AG1950" s="41">
        <v>44846</v>
      </c>
      <c r="AH1950">
        <v>13.8</v>
      </c>
      <c r="AI1950">
        <v>6.1356000000000002</v>
      </c>
      <c r="AJ1950" s="39">
        <f t="shared" si="572"/>
        <v>0</v>
      </c>
      <c r="AK1950" s="45">
        <v>44905</v>
      </c>
      <c r="AL1950">
        <v>15.2</v>
      </c>
      <c r="AM1950">
        <v>11.7638</v>
      </c>
      <c r="AN1950" s="39">
        <f t="shared" si="573"/>
        <v>-8.479147702370118E-3</v>
      </c>
      <c r="AO1950" s="41">
        <v>44846</v>
      </c>
      <c r="AP1950">
        <v>6.81</v>
      </c>
      <c r="AQ1950">
        <v>6.5526</v>
      </c>
      <c r="AR1950" s="18">
        <f t="shared" si="574"/>
        <v>-1.4629240193837175E-3</v>
      </c>
      <c r="AS1950" s="41">
        <v>44846</v>
      </c>
      <c r="AT1950">
        <v>9</v>
      </c>
      <c r="AU1950">
        <v>8.1402999999999999</v>
      </c>
      <c r="AV1950" s="39">
        <f t="shared" si="575"/>
        <v>-3.7425503736637923E-2</v>
      </c>
      <c r="AW1950" s="41">
        <v>44846</v>
      </c>
      <c r="AX1950">
        <v>9.65</v>
      </c>
      <c r="AY1950">
        <v>8.4367000000000001</v>
      </c>
      <c r="AZ1950" s="39">
        <f t="shared" si="576"/>
        <v>5.2067198856188971E-3</v>
      </c>
      <c r="BA1950" s="41">
        <v>44846</v>
      </c>
      <c r="BB1950">
        <v>6.24</v>
      </c>
      <c r="BC1950">
        <v>4.6086</v>
      </c>
      <c r="BD1950" s="39">
        <f t="shared" si="577"/>
        <v>0</v>
      </c>
      <c r="BE1950" s="41">
        <v>44846</v>
      </c>
      <c r="BF1950">
        <v>11.5</v>
      </c>
      <c r="BG1950">
        <v>9.4316999999999993</v>
      </c>
      <c r="BH1950" s="39">
        <f t="shared" si="578"/>
        <v>-2.1272842363049601E-2</v>
      </c>
      <c r="BI1950" s="41">
        <v>44846</v>
      </c>
      <c r="BJ1950">
        <v>1.99</v>
      </c>
      <c r="BK1950">
        <v>1.99</v>
      </c>
      <c r="BL1950" s="39">
        <f t="shared" si="579"/>
        <v>5.0505050505050553E-3</v>
      </c>
      <c r="BM1950" s="41">
        <v>44846</v>
      </c>
      <c r="BN1950">
        <v>9.69</v>
      </c>
      <c r="BO1950">
        <v>8.7114999999999991</v>
      </c>
      <c r="BP1950" s="46">
        <f t="shared" si="580"/>
        <v>-1.0205953855328396E-3</v>
      </c>
      <c r="BQ1950" s="41">
        <v>44846</v>
      </c>
      <c r="BR1950">
        <v>7.3</v>
      </c>
      <c r="BS1950">
        <v>6.7243000000000004</v>
      </c>
      <c r="BT1950" s="18">
        <f t="shared" si="581"/>
        <v>0</v>
      </c>
      <c r="BU1950" s="41">
        <v>44846</v>
      </c>
      <c r="BV1950">
        <v>5.0199999999999996</v>
      </c>
      <c r="BW1950">
        <v>3.9357000000000002</v>
      </c>
      <c r="BX1950" s="39">
        <f t="shared" si="582"/>
        <v>-3.9480677245462541E-3</v>
      </c>
      <c r="BY1950" s="41">
        <v>45145</v>
      </c>
      <c r="BZ1950">
        <v>13.39</v>
      </c>
      <c r="CA1950">
        <v>11.4018</v>
      </c>
    </row>
    <row r="1951" spans="1:79">
      <c r="A1951" s="41">
        <v>44847</v>
      </c>
      <c r="B1951">
        <v>8.3000000000000007</v>
      </c>
      <c r="C1951">
        <v>6.0376000000000003</v>
      </c>
      <c r="D1951" s="34">
        <f t="shared" si="568"/>
        <v>6.0654535759515488E-3</v>
      </c>
      <c r="E1951" s="41">
        <v>44847</v>
      </c>
      <c r="F1951">
        <v>1.54</v>
      </c>
      <c r="G1951">
        <v>1.54</v>
      </c>
      <c r="H1951" s="39">
        <f t="shared" si="569"/>
        <v>4.0540540540540577E-2</v>
      </c>
      <c r="L1951" s="38"/>
      <c r="M1951" s="41">
        <v>44847</v>
      </c>
      <c r="N1951">
        <v>5.3</v>
      </c>
      <c r="O1951">
        <v>4.43</v>
      </c>
      <c r="P1951" s="43">
        <f t="shared" si="570"/>
        <v>-1.8925739005046782E-3</v>
      </c>
      <c r="Q1951" s="41">
        <v>44847</v>
      </c>
      <c r="R1951">
        <v>2.76</v>
      </c>
      <c r="S1951">
        <v>2.2317999999999998</v>
      </c>
      <c r="T1951" s="39">
        <f t="shared" si="571"/>
        <v>-3.6162328675388268E-3</v>
      </c>
      <c r="U1951" s="42">
        <v>44851.62533333333</v>
      </c>
      <c r="V1951" s="44">
        <v>8</v>
      </c>
      <c r="W1951" s="44">
        <v>6.7569999999999997</v>
      </c>
      <c r="X1951" s="43">
        <f t="shared" si="583"/>
        <v>0</v>
      </c>
      <c r="Y1951" s="42">
        <v>44851.62533333333</v>
      </c>
      <c r="Z1951" s="44">
        <v>10.5</v>
      </c>
      <c r="AA1951" s="44">
        <v>8.9830000000000005</v>
      </c>
      <c r="AB1951" s="43">
        <f t="shared" si="584"/>
        <v>4.0662650602409742E-2</v>
      </c>
      <c r="AC1951" s="42">
        <v>44851.62533333333</v>
      </c>
      <c r="AD1951" s="44">
        <v>23.05</v>
      </c>
      <c r="AE1951" s="44">
        <v>20.638000000000002</v>
      </c>
      <c r="AF1951" s="43">
        <f t="shared" si="585"/>
        <v>-1.6930295554586461E-3</v>
      </c>
      <c r="AG1951" s="41">
        <v>44847</v>
      </c>
      <c r="AH1951">
        <v>14</v>
      </c>
      <c r="AI1951">
        <v>6.2244999999999999</v>
      </c>
      <c r="AJ1951" s="39">
        <f t="shared" si="572"/>
        <v>1.4489210509159618E-2</v>
      </c>
      <c r="AK1951" s="45" t="s">
        <v>1442</v>
      </c>
      <c r="AL1951">
        <v>15.2</v>
      </c>
      <c r="AM1951">
        <v>11.7638</v>
      </c>
      <c r="AN1951" s="39">
        <f t="shared" si="573"/>
        <v>0</v>
      </c>
      <c r="AO1951" s="41">
        <v>44847</v>
      </c>
      <c r="AP1951">
        <v>6.65</v>
      </c>
      <c r="AQ1951">
        <v>6.3986000000000001</v>
      </c>
      <c r="AR1951" s="18">
        <f t="shared" si="574"/>
        <v>-2.3502121295363658E-2</v>
      </c>
      <c r="AS1951" s="41">
        <v>44847</v>
      </c>
      <c r="AT1951">
        <v>9.1999999999999993</v>
      </c>
      <c r="AU1951">
        <v>8.3211999999999993</v>
      </c>
      <c r="AV1951" s="39">
        <f t="shared" si="575"/>
        <v>2.2222768202646018E-2</v>
      </c>
      <c r="AW1951" s="41">
        <v>44847</v>
      </c>
      <c r="AX1951">
        <v>9.65</v>
      </c>
      <c r="AY1951">
        <v>8.4367000000000001</v>
      </c>
      <c r="AZ1951" s="39">
        <f t="shared" si="576"/>
        <v>0</v>
      </c>
      <c r="BA1951" s="41">
        <v>44847</v>
      </c>
      <c r="BB1951">
        <v>6.25</v>
      </c>
      <c r="BC1951">
        <v>4.6159999999999997</v>
      </c>
      <c r="BD1951" s="39">
        <f t="shared" si="577"/>
        <v>1.6056937030767759E-3</v>
      </c>
      <c r="BE1951" s="41">
        <v>44847</v>
      </c>
      <c r="BF1951">
        <v>11.5</v>
      </c>
      <c r="BG1951">
        <v>9.4316999999999993</v>
      </c>
      <c r="BH1951" s="39">
        <f t="shared" si="578"/>
        <v>0</v>
      </c>
      <c r="BI1951" s="41">
        <v>44847</v>
      </c>
      <c r="BJ1951">
        <v>1.98</v>
      </c>
      <c r="BK1951">
        <v>1.98</v>
      </c>
      <c r="BL1951" s="39">
        <f t="shared" si="579"/>
        <v>-5.0251256281407079E-3</v>
      </c>
      <c r="BM1951" s="41">
        <v>44847</v>
      </c>
      <c r="BN1951">
        <v>9.6</v>
      </c>
      <c r="BO1951">
        <v>8.6304999999999996</v>
      </c>
      <c r="BP1951" s="46">
        <f t="shared" si="580"/>
        <v>-9.2980542960454018E-3</v>
      </c>
      <c r="BQ1951" s="41">
        <v>44847</v>
      </c>
      <c r="BR1951">
        <v>7.29</v>
      </c>
      <c r="BS1951">
        <v>6.7150999999999996</v>
      </c>
      <c r="BT1951" s="18">
        <f t="shared" si="581"/>
        <v>-1.3681721517482509E-3</v>
      </c>
      <c r="BU1951" s="41">
        <v>44847</v>
      </c>
      <c r="BV1951">
        <v>5.03</v>
      </c>
      <c r="BW1951">
        <v>3.9434999999999998</v>
      </c>
      <c r="BX1951" s="39">
        <f t="shared" si="582"/>
        <v>1.981858373351522E-3</v>
      </c>
      <c r="BY1951" s="41">
        <v>45146</v>
      </c>
      <c r="BZ1951">
        <v>13.39</v>
      </c>
      <c r="CA1951">
        <v>11.4018</v>
      </c>
    </row>
    <row r="1952" spans="1:79">
      <c r="A1952" s="41">
        <v>44848</v>
      </c>
      <c r="B1952">
        <v>8.3000000000000007</v>
      </c>
      <c r="C1952">
        <v>6.0376000000000003</v>
      </c>
      <c r="D1952" s="34">
        <f t="shared" si="568"/>
        <v>0</v>
      </c>
      <c r="E1952" s="41">
        <v>44848</v>
      </c>
      <c r="F1952">
        <v>1.6</v>
      </c>
      <c r="G1952">
        <v>1.6</v>
      </c>
      <c r="H1952" s="39">
        <f t="shared" si="569"/>
        <v>3.8961038961038995E-2</v>
      </c>
      <c r="L1952" s="38"/>
      <c r="M1952" s="41">
        <v>44848</v>
      </c>
      <c r="N1952">
        <v>5.3</v>
      </c>
      <c r="O1952">
        <v>4.43</v>
      </c>
      <c r="P1952" s="43">
        <f t="shared" si="570"/>
        <v>0</v>
      </c>
      <c r="Q1952" s="41">
        <v>44848</v>
      </c>
      <c r="R1952">
        <v>2.71</v>
      </c>
      <c r="S1952">
        <v>2.1913999999999998</v>
      </c>
      <c r="T1952" s="39">
        <f t="shared" si="571"/>
        <v>-1.8101980464199297E-2</v>
      </c>
      <c r="U1952" s="42">
        <v>44852.62533333333</v>
      </c>
      <c r="V1952" s="44">
        <v>8</v>
      </c>
      <c r="W1952" s="44">
        <v>6.7569999999999997</v>
      </c>
      <c r="X1952" s="43">
        <f t="shared" si="583"/>
        <v>0</v>
      </c>
      <c r="Y1952" s="42">
        <v>44852.62533333333</v>
      </c>
      <c r="Z1952" s="44">
        <v>10.5</v>
      </c>
      <c r="AA1952" s="44">
        <v>8.9830000000000005</v>
      </c>
      <c r="AB1952" s="43">
        <f t="shared" si="584"/>
        <v>0</v>
      </c>
      <c r="AC1952" s="42">
        <v>44852.62533333333</v>
      </c>
      <c r="AD1952" s="44">
        <v>23.05</v>
      </c>
      <c r="AE1952" s="44">
        <v>20.638000000000002</v>
      </c>
      <c r="AF1952" s="43">
        <f t="shared" si="585"/>
        <v>0</v>
      </c>
      <c r="AG1952" s="41">
        <v>44848</v>
      </c>
      <c r="AH1952">
        <v>14</v>
      </c>
      <c r="AI1952">
        <v>6.2244999999999999</v>
      </c>
      <c r="AJ1952" s="39">
        <f t="shared" si="572"/>
        <v>0</v>
      </c>
      <c r="AK1952" s="45" t="s">
        <v>1443</v>
      </c>
      <c r="AL1952">
        <v>15.1</v>
      </c>
      <c r="AM1952">
        <v>11.686400000000001</v>
      </c>
      <c r="AN1952" s="39">
        <f t="shared" si="573"/>
        <v>-6.5795066220098123E-3</v>
      </c>
      <c r="AO1952" s="41">
        <v>44848</v>
      </c>
      <c r="AP1952">
        <v>6.81</v>
      </c>
      <c r="AQ1952">
        <v>6.5526</v>
      </c>
      <c r="AR1952" s="18">
        <f t="shared" si="574"/>
        <v>2.4067764823555139E-2</v>
      </c>
      <c r="AS1952" s="41">
        <v>44848</v>
      </c>
      <c r="AT1952">
        <v>9.4700000000000006</v>
      </c>
      <c r="AU1952">
        <v>8.5654000000000003</v>
      </c>
      <c r="AV1952" s="39">
        <f t="shared" si="575"/>
        <v>2.9346728837187076E-2</v>
      </c>
      <c r="AW1952" s="41">
        <v>44848</v>
      </c>
      <c r="AX1952">
        <v>9.75</v>
      </c>
      <c r="AY1952">
        <v>8.5241000000000007</v>
      </c>
      <c r="AZ1952" s="39">
        <f t="shared" si="576"/>
        <v>1.0359500752664026E-2</v>
      </c>
      <c r="BA1952" s="41">
        <v>44848</v>
      </c>
      <c r="BB1952">
        <v>6.26</v>
      </c>
      <c r="BC1952">
        <v>4.6234000000000002</v>
      </c>
      <c r="BD1952" s="39">
        <f t="shared" si="577"/>
        <v>1.6031195840555716E-3</v>
      </c>
      <c r="BE1952" s="41">
        <v>44848</v>
      </c>
      <c r="BF1952">
        <v>11.72</v>
      </c>
      <c r="BG1952">
        <v>9.6120999999999999</v>
      </c>
      <c r="BH1952" s="39">
        <f t="shared" si="578"/>
        <v>1.9126986651399065E-2</v>
      </c>
      <c r="BI1952" s="41">
        <v>44848</v>
      </c>
      <c r="BJ1952">
        <v>1.99</v>
      </c>
      <c r="BK1952">
        <v>1.99</v>
      </c>
      <c r="BL1952" s="39">
        <f t="shared" si="579"/>
        <v>5.0505050505050553E-3</v>
      </c>
      <c r="BM1952" s="41">
        <v>44848</v>
      </c>
      <c r="BN1952">
        <v>9.68</v>
      </c>
      <c r="BO1952">
        <v>8.7025000000000006</v>
      </c>
      <c r="BP1952" s="46">
        <f t="shared" si="580"/>
        <v>8.3425062279127455E-3</v>
      </c>
      <c r="BQ1952" s="41">
        <v>44848</v>
      </c>
      <c r="BR1952">
        <v>7.29</v>
      </c>
      <c r="BS1952">
        <v>6.7150999999999996</v>
      </c>
      <c r="BT1952" s="18">
        <f t="shared" si="581"/>
        <v>0</v>
      </c>
      <c r="BU1952" s="41">
        <v>44848</v>
      </c>
      <c r="BV1952">
        <v>5.0199999999999996</v>
      </c>
      <c r="BW1952">
        <v>3.9357000000000002</v>
      </c>
      <c r="BX1952" s="39">
        <f t="shared" si="582"/>
        <v>-1.9779383796119147E-3</v>
      </c>
      <c r="BY1952" s="41">
        <v>45147</v>
      </c>
      <c r="BZ1952">
        <v>13.6</v>
      </c>
      <c r="CA1952">
        <v>11.5806</v>
      </c>
    </row>
    <row r="1953" spans="1:79">
      <c r="A1953" s="41">
        <v>44851</v>
      </c>
      <c r="B1953">
        <v>8.1999999999999993</v>
      </c>
      <c r="C1953">
        <v>5.9648000000000003</v>
      </c>
      <c r="D1953" s="34">
        <f t="shared" si="568"/>
        <v>-1.2057771299854242E-2</v>
      </c>
      <c r="E1953" s="41">
        <v>44851</v>
      </c>
      <c r="F1953">
        <v>1.67</v>
      </c>
      <c r="G1953">
        <v>1.67</v>
      </c>
      <c r="H1953" s="39">
        <f t="shared" si="569"/>
        <v>4.37499999999999E-2</v>
      </c>
      <c r="L1953" s="38"/>
      <c r="M1953" s="41">
        <v>44851</v>
      </c>
      <c r="N1953">
        <v>5.3</v>
      </c>
      <c r="O1953">
        <v>4.43</v>
      </c>
      <c r="P1953" s="43">
        <f t="shared" si="570"/>
        <v>0</v>
      </c>
      <c r="Q1953" s="41">
        <v>44851</v>
      </c>
      <c r="R1953">
        <v>2.75</v>
      </c>
      <c r="S1953">
        <v>2.2237</v>
      </c>
      <c r="T1953" s="39">
        <f t="shared" si="571"/>
        <v>1.4739435977001105E-2</v>
      </c>
      <c r="U1953" s="42">
        <v>44853.62533333333</v>
      </c>
      <c r="V1953" s="44">
        <v>8</v>
      </c>
      <c r="W1953" s="44">
        <v>6.7569999999999997</v>
      </c>
      <c r="X1953" s="43">
        <f t="shared" si="583"/>
        <v>0</v>
      </c>
      <c r="Y1953" s="42">
        <v>44853.62533333333</v>
      </c>
      <c r="Z1953" s="44">
        <v>10.5</v>
      </c>
      <c r="AA1953" s="44">
        <v>8.9830000000000005</v>
      </c>
      <c r="AB1953" s="43">
        <f t="shared" si="584"/>
        <v>0</v>
      </c>
      <c r="AC1953" s="42">
        <v>44853.62533333333</v>
      </c>
      <c r="AD1953" s="44">
        <v>23.05</v>
      </c>
      <c r="AE1953" s="44">
        <v>20.638000000000002</v>
      </c>
      <c r="AF1953" s="43">
        <f t="shared" si="585"/>
        <v>0</v>
      </c>
      <c r="AG1953" s="41">
        <v>44851</v>
      </c>
      <c r="AH1953">
        <v>14</v>
      </c>
      <c r="AI1953">
        <v>6.2244999999999999</v>
      </c>
      <c r="AJ1953" s="39">
        <f t="shared" si="572"/>
        <v>0</v>
      </c>
      <c r="AK1953" s="45" t="s">
        <v>1444</v>
      </c>
      <c r="AL1953">
        <v>15</v>
      </c>
      <c r="AM1953">
        <v>11.609</v>
      </c>
      <c r="AN1953" s="39">
        <f t="shared" si="573"/>
        <v>-6.6230832420592139E-3</v>
      </c>
      <c r="AO1953" s="41">
        <v>44851</v>
      </c>
      <c r="AP1953">
        <v>6.79</v>
      </c>
      <c r="AQ1953">
        <v>6.5332999999999997</v>
      </c>
      <c r="AR1953" s="18">
        <f t="shared" si="574"/>
        <v>-2.9453957207826384E-3</v>
      </c>
      <c r="AS1953" s="41">
        <v>44851</v>
      </c>
      <c r="AT1953">
        <v>9.4700000000000006</v>
      </c>
      <c r="AU1953">
        <v>8.5654000000000003</v>
      </c>
      <c r="AV1953" s="39">
        <f t="shared" si="575"/>
        <v>0</v>
      </c>
      <c r="AW1953" s="41">
        <v>44851</v>
      </c>
      <c r="AX1953">
        <v>9.85</v>
      </c>
      <c r="AY1953">
        <v>8.6115999999999993</v>
      </c>
      <c r="AZ1953" s="39">
        <f t="shared" si="576"/>
        <v>1.0265013315188533E-2</v>
      </c>
      <c r="BA1953" s="41">
        <v>44851</v>
      </c>
      <c r="BB1953">
        <v>6.26</v>
      </c>
      <c r="BC1953">
        <v>4.6234000000000002</v>
      </c>
      <c r="BD1953" s="39">
        <f t="shared" si="577"/>
        <v>0</v>
      </c>
      <c r="BE1953" s="41">
        <v>44851</v>
      </c>
      <c r="BF1953">
        <v>11.5</v>
      </c>
      <c r="BG1953">
        <v>9.4316999999999993</v>
      </c>
      <c r="BH1953" s="39">
        <f t="shared" si="578"/>
        <v>-1.876801115260979E-2</v>
      </c>
      <c r="BI1953" s="41">
        <v>44851</v>
      </c>
      <c r="BJ1953">
        <v>2</v>
      </c>
      <c r="BK1953">
        <v>2</v>
      </c>
      <c r="BL1953" s="39">
        <f t="shared" si="579"/>
        <v>5.0251256281407079E-3</v>
      </c>
      <c r="BM1953" s="41">
        <v>44851</v>
      </c>
      <c r="BN1953">
        <v>9.65</v>
      </c>
      <c r="BO1953">
        <v>8.6754999999999995</v>
      </c>
      <c r="BP1953" s="46">
        <f t="shared" si="580"/>
        <v>-3.1025567365700686E-3</v>
      </c>
      <c r="BQ1953" s="41">
        <v>44851</v>
      </c>
      <c r="BR1953">
        <v>7.29</v>
      </c>
      <c r="BS1953">
        <v>6.7150999999999996</v>
      </c>
      <c r="BT1953" s="18">
        <f t="shared" si="581"/>
        <v>0</v>
      </c>
      <c r="BU1953" s="41">
        <v>44851</v>
      </c>
      <c r="BV1953">
        <v>4.9800000000000004</v>
      </c>
      <c r="BW1953">
        <v>3.9043000000000001</v>
      </c>
      <c r="BX1953" s="39">
        <f t="shared" si="582"/>
        <v>-7.9782503747745231E-3</v>
      </c>
      <c r="BY1953" s="41">
        <v>45148</v>
      </c>
      <c r="BZ1953">
        <v>13.6</v>
      </c>
      <c r="CA1953">
        <v>11.5806</v>
      </c>
    </row>
    <row r="1954" spans="1:79">
      <c r="A1954" s="41">
        <v>44852</v>
      </c>
      <c r="B1954">
        <v>8.1999999999999993</v>
      </c>
      <c r="C1954">
        <v>5.9648000000000003</v>
      </c>
      <c r="D1954" s="34">
        <f t="shared" si="568"/>
        <v>0</v>
      </c>
      <c r="E1954" s="41">
        <v>44852</v>
      </c>
      <c r="F1954">
        <v>1.73</v>
      </c>
      <c r="G1954">
        <v>1.73</v>
      </c>
      <c r="H1954" s="39">
        <f t="shared" si="569"/>
        <v>3.5928143712574884E-2</v>
      </c>
      <c r="L1954" s="38"/>
      <c r="M1954" s="41">
        <v>44852</v>
      </c>
      <c r="N1954">
        <v>5.3</v>
      </c>
      <c r="O1954">
        <v>4.43</v>
      </c>
      <c r="P1954" s="43">
        <f t="shared" si="570"/>
        <v>0</v>
      </c>
      <c r="Q1954" s="41">
        <v>44852</v>
      </c>
      <c r="R1954">
        <v>2.75</v>
      </c>
      <c r="S1954">
        <v>2.2237</v>
      </c>
      <c r="T1954" s="39">
        <f t="shared" si="571"/>
        <v>0</v>
      </c>
      <c r="U1954" s="42">
        <v>44854.62533333333</v>
      </c>
      <c r="V1954" s="44">
        <v>8</v>
      </c>
      <c r="W1954" s="44">
        <v>6.7569999999999997</v>
      </c>
      <c r="X1954" s="43">
        <f t="shared" si="583"/>
        <v>0</v>
      </c>
      <c r="Y1954" s="42">
        <v>44854.62533333333</v>
      </c>
      <c r="Z1954" s="44">
        <v>10.199999999999999</v>
      </c>
      <c r="AA1954" s="44">
        <v>8.7260000000000009</v>
      </c>
      <c r="AB1954" s="43">
        <f t="shared" si="584"/>
        <v>-2.8609595903372999E-2</v>
      </c>
      <c r="AC1954" s="42">
        <v>44854.62533333333</v>
      </c>
      <c r="AD1954" s="44">
        <v>23.05</v>
      </c>
      <c r="AE1954" s="44">
        <v>20.638000000000002</v>
      </c>
      <c r="AF1954" s="43">
        <f t="shared" si="585"/>
        <v>0</v>
      </c>
      <c r="AG1954" s="41">
        <v>44852</v>
      </c>
      <c r="AH1954">
        <v>14</v>
      </c>
      <c r="AI1954">
        <v>6.2244999999999999</v>
      </c>
      <c r="AJ1954" s="39">
        <f t="shared" si="572"/>
        <v>0</v>
      </c>
      <c r="AK1954" s="45" t="s">
        <v>1445</v>
      </c>
      <c r="AL1954">
        <v>15.09</v>
      </c>
      <c r="AM1954">
        <v>11.678599999999999</v>
      </c>
      <c r="AN1954" s="39">
        <f t="shared" si="573"/>
        <v>5.9953484365577944E-3</v>
      </c>
      <c r="AO1954" s="41">
        <v>44852</v>
      </c>
      <c r="AP1954">
        <v>6.7</v>
      </c>
      <c r="AQ1954">
        <v>6.4466999999999999</v>
      </c>
      <c r="AR1954" s="18">
        <f t="shared" si="574"/>
        <v>-1.3255169669232975E-2</v>
      </c>
      <c r="AS1954" s="41">
        <v>44852</v>
      </c>
      <c r="AT1954">
        <v>9.15</v>
      </c>
      <c r="AU1954">
        <v>8.2759999999999998</v>
      </c>
      <c r="AV1954" s="39">
        <f t="shared" si="575"/>
        <v>-3.3787096924837196E-2</v>
      </c>
      <c r="AW1954" s="41">
        <v>44852</v>
      </c>
      <c r="AX1954">
        <v>9.7899999999999991</v>
      </c>
      <c r="AY1954">
        <v>8.5591000000000008</v>
      </c>
      <c r="AZ1954" s="39">
        <f t="shared" si="576"/>
        <v>-6.0964280737607927E-3</v>
      </c>
      <c r="BA1954" s="41">
        <v>44852</v>
      </c>
      <c r="BB1954">
        <v>6.26</v>
      </c>
      <c r="BC1954">
        <v>4.6234000000000002</v>
      </c>
      <c r="BD1954" s="39">
        <f t="shared" si="577"/>
        <v>0</v>
      </c>
      <c r="BE1954" s="41">
        <v>44852</v>
      </c>
      <c r="BF1954">
        <v>11.5</v>
      </c>
      <c r="BG1954">
        <v>9.4316999999999993</v>
      </c>
      <c r="BH1954" s="39">
        <f t="shared" si="578"/>
        <v>0</v>
      </c>
      <c r="BI1954" s="41">
        <v>44852</v>
      </c>
      <c r="BJ1954">
        <v>1.96</v>
      </c>
      <c r="BK1954">
        <v>1.96</v>
      </c>
      <c r="BL1954" s="39">
        <f t="shared" si="579"/>
        <v>-2.0000000000000018E-2</v>
      </c>
      <c r="BM1954" s="41">
        <v>44852</v>
      </c>
      <c r="BN1954">
        <v>9.77</v>
      </c>
      <c r="BO1954">
        <v>8.7834000000000003</v>
      </c>
      <c r="BP1954" s="46">
        <f t="shared" si="580"/>
        <v>1.2437323497204862E-2</v>
      </c>
      <c r="BQ1954" s="41">
        <v>44852</v>
      </c>
      <c r="BR1954">
        <v>7.25</v>
      </c>
      <c r="BS1954">
        <v>6.6783000000000001</v>
      </c>
      <c r="BT1954" s="18">
        <f t="shared" si="581"/>
        <v>-5.4801864454735597E-3</v>
      </c>
      <c r="BU1954" s="41">
        <v>44852</v>
      </c>
      <c r="BV1954">
        <v>4.9800000000000004</v>
      </c>
      <c r="BW1954">
        <v>3.9043000000000001</v>
      </c>
      <c r="BX1954" s="39">
        <f t="shared" si="582"/>
        <v>0</v>
      </c>
      <c r="BY1954" s="41">
        <v>45149</v>
      </c>
      <c r="BZ1954">
        <v>13.66</v>
      </c>
      <c r="CA1954">
        <v>11.6317</v>
      </c>
    </row>
    <row r="1955" spans="1:79">
      <c r="A1955" s="41">
        <v>44853</v>
      </c>
      <c r="B1955">
        <v>8.27</v>
      </c>
      <c r="C1955">
        <v>6.0156999999999998</v>
      </c>
      <c r="D1955" s="34">
        <f t="shared" si="568"/>
        <v>8.5333959227466977E-3</v>
      </c>
      <c r="E1955" s="41">
        <v>44853</v>
      </c>
      <c r="F1955">
        <v>1.74</v>
      </c>
      <c r="G1955">
        <v>1.74</v>
      </c>
      <c r="H1955" s="39">
        <f t="shared" si="569"/>
        <v>5.7803468208092535E-3</v>
      </c>
      <c r="L1955" s="38"/>
      <c r="M1955" s="41">
        <v>44853</v>
      </c>
      <c r="N1955">
        <v>5.3</v>
      </c>
      <c r="O1955">
        <v>4.43</v>
      </c>
      <c r="P1955" s="43">
        <f t="shared" si="570"/>
        <v>0</v>
      </c>
      <c r="Q1955" s="41">
        <v>44853</v>
      </c>
      <c r="R1955">
        <v>2.76</v>
      </c>
      <c r="S1955">
        <v>2.2317999999999998</v>
      </c>
      <c r="T1955" s="39">
        <f t="shared" si="571"/>
        <v>3.6425776858388156E-3</v>
      </c>
      <c r="U1955" s="42">
        <v>44855.62533333333</v>
      </c>
      <c r="V1955" s="44">
        <v>8</v>
      </c>
      <c r="W1955" s="44">
        <v>6.7569999999999997</v>
      </c>
      <c r="X1955" s="43">
        <f t="shared" si="583"/>
        <v>0</v>
      </c>
      <c r="Y1955" s="42">
        <v>44855.62533333333</v>
      </c>
      <c r="Z1955" s="44">
        <v>10.199999999999999</v>
      </c>
      <c r="AA1955" s="44">
        <v>8.7260000000000009</v>
      </c>
      <c r="AB1955" s="43">
        <f t="shared" si="584"/>
        <v>0</v>
      </c>
      <c r="AC1955" s="42">
        <v>44855.62533333333</v>
      </c>
      <c r="AD1955" s="44">
        <v>22.5</v>
      </c>
      <c r="AE1955" s="44">
        <v>20.145</v>
      </c>
      <c r="AF1955" s="43">
        <f t="shared" si="585"/>
        <v>-2.3887973640856774E-2</v>
      </c>
      <c r="AG1955" s="41">
        <v>44853</v>
      </c>
      <c r="AH1955">
        <v>14</v>
      </c>
      <c r="AI1955">
        <v>6.2244999999999999</v>
      </c>
      <c r="AJ1955" s="39">
        <f t="shared" si="572"/>
        <v>0</v>
      </c>
      <c r="AK1955" s="45" t="s">
        <v>1446</v>
      </c>
      <c r="AL1955">
        <v>14.95</v>
      </c>
      <c r="AM1955">
        <v>11.5703</v>
      </c>
      <c r="AN1955" s="39">
        <f t="shared" si="573"/>
        <v>-9.2733718082646764E-3</v>
      </c>
      <c r="AO1955" s="41">
        <v>44853</v>
      </c>
      <c r="AP1955">
        <v>6.7</v>
      </c>
      <c r="AQ1955">
        <v>6.4466999999999999</v>
      </c>
      <c r="AR1955" s="18">
        <f t="shared" si="574"/>
        <v>0</v>
      </c>
      <c r="AS1955" s="41">
        <v>44853</v>
      </c>
      <c r="AT1955">
        <v>9.1300000000000008</v>
      </c>
      <c r="AU1955">
        <v>8.2578999999999994</v>
      </c>
      <c r="AV1955" s="39">
        <f t="shared" si="575"/>
        <v>-2.1870468825520117E-3</v>
      </c>
      <c r="AW1955" s="41">
        <v>44853</v>
      </c>
      <c r="AX1955">
        <v>9.6999999999999993</v>
      </c>
      <c r="AY1955">
        <v>8.4803999999999995</v>
      </c>
      <c r="AZ1955" s="39">
        <f t="shared" si="576"/>
        <v>-9.1948919863071247E-3</v>
      </c>
      <c r="BA1955" s="41">
        <v>44853</v>
      </c>
      <c r="BB1955">
        <v>6.25</v>
      </c>
      <c r="BC1955">
        <v>4.6159999999999997</v>
      </c>
      <c r="BD1955" s="39">
        <f t="shared" si="577"/>
        <v>-1.600553705065648E-3</v>
      </c>
      <c r="BE1955" s="41">
        <v>44853</v>
      </c>
      <c r="BF1955">
        <v>11.2</v>
      </c>
      <c r="BG1955">
        <v>9.1857000000000006</v>
      </c>
      <c r="BH1955" s="39">
        <f t="shared" si="578"/>
        <v>-2.6082254524634869E-2</v>
      </c>
      <c r="BI1955" s="41">
        <v>44853</v>
      </c>
      <c r="BJ1955">
        <v>1.97</v>
      </c>
      <c r="BK1955">
        <v>1.97</v>
      </c>
      <c r="BL1955" s="39">
        <f t="shared" si="579"/>
        <v>5.1020408163265354E-3</v>
      </c>
      <c r="BM1955" s="41">
        <v>44853</v>
      </c>
      <c r="BN1955">
        <v>9.68</v>
      </c>
      <c r="BO1955">
        <v>8.7025000000000006</v>
      </c>
      <c r="BP1955" s="46">
        <f t="shared" si="580"/>
        <v>-9.210556276612672E-3</v>
      </c>
      <c r="BQ1955" s="41">
        <v>44853</v>
      </c>
      <c r="BR1955">
        <v>7.24</v>
      </c>
      <c r="BS1955">
        <v>6.6691000000000003</v>
      </c>
      <c r="BT1955" s="18">
        <f t="shared" si="581"/>
        <v>-1.37759609481453E-3</v>
      </c>
      <c r="BU1955" s="41">
        <v>44853</v>
      </c>
      <c r="BV1955">
        <v>4.93</v>
      </c>
      <c r="BW1955">
        <v>3.8651</v>
      </c>
      <c r="BX1955" s="39">
        <f t="shared" si="582"/>
        <v>-1.0040212073867306E-2</v>
      </c>
      <c r="BY1955" s="41">
        <v>45152</v>
      </c>
      <c r="BZ1955">
        <v>13.5</v>
      </c>
      <c r="CA1955">
        <v>11.4954</v>
      </c>
    </row>
    <row r="1956" spans="1:79">
      <c r="A1956" s="41">
        <v>44854</v>
      </c>
      <c r="B1956">
        <v>8.1999999999999993</v>
      </c>
      <c r="C1956">
        <v>5.9648000000000003</v>
      </c>
      <c r="D1956" s="34">
        <f t="shared" si="568"/>
        <v>-8.4611932110975445E-3</v>
      </c>
      <c r="E1956" s="41">
        <v>44854</v>
      </c>
      <c r="F1956">
        <v>1.72</v>
      </c>
      <c r="G1956">
        <v>1.72</v>
      </c>
      <c r="H1956" s="39">
        <f t="shared" si="569"/>
        <v>-1.1494252873563229E-2</v>
      </c>
      <c r="L1956" s="38"/>
      <c r="M1956" s="41">
        <v>44854</v>
      </c>
      <c r="N1956">
        <v>5.3</v>
      </c>
      <c r="O1956">
        <v>4.43</v>
      </c>
      <c r="P1956" s="43">
        <f t="shared" si="570"/>
        <v>0</v>
      </c>
      <c r="Q1956" s="41">
        <v>44854</v>
      </c>
      <c r="R1956">
        <v>2.74</v>
      </c>
      <c r="S1956">
        <v>2.2155999999999998</v>
      </c>
      <c r="T1956" s="39">
        <f t="shared" si="571"/>
        <v>-7.2587149386145683E-3</v>
      </c>
      <c r="U1956" s="42">
        <v>44858.62533333333</v>
      </c>
      <c r="V1956" s="44">
        <v>8</v>
      </c>
      <c r="W1956" s="44">
        <v>6.7569999999999997</v>
      </c>
      <c r="X1956" s="43">
        <f t="shared" si="583"/>
        <v>0</v>
      </c>
      <c r="Y1956" s="42">
        <v>44858.62533333333</v>
      </c>
      <c r="Z1956" s="44">
        <v>10.199999999999999</v>
      </c>
      <c r="AA1956" s="44">
        <v>8.7260000000000009</v>
      </c>
      <c r="AB1956" s="43">
        <f t="shared" si="584"/>
        <v>0</v>
      </c>
      <c r="AC1956" s="42">
        <v>44858.62533333333</v>
      </c>
      <c r="AD1956" s="44">
        <v>22.5</v>
      </c>
      <c r="AE1956" s="44">
        <v>20.145</v>
      </c>
      <c r="AF1956" s="43">
        <f t="shared" si="585"/>
        <v>0</v>
      </c>
      <c r="AG1956" s="41">
        <v>44854</v>
      </c>
      <c r="AH1956">
        <v>14</v>
      </c>
      <c r="AI1956">
        <v>6.2244999999999999</v>
      </c>
      <c r="AJ1956" s="39">
        <f t="shared" si="572"/>
        <v>0</v>
      </c>
      <c r="AK1956" s="45" t="s">
        <v>1447</v>
      </c>
      <c r="AL1956">
        <v>14.96</v>
      </c>
      <c r="AM1956">
        <v>11.577999999999999</v>
      </c>
      <c r="AN1956" s="39">
        <f t="shared" si="573"/>
        <v>6.6549700526346059E-4</v>
      </c>
      <c r="AO1956" s="41">
        <v>44854</v>
      </c>
      <c r="AP1956">
        <v>6.58</v>
      </c>
      <c r="AQ1956">
        <v>6.3312999999999997</v>
      </c>
      <c r="AR1956" s="18">
        <f t="shared" si="574"/>
        <v>-1.79006313307584E-2</v>
      </c>
      <c r="AS1956" s="41">
        <v>44854</v>
      </c>
      <c r="AT1956">
        <v>8.9</v>
      </c>
      <c r="AU1956">
        <v>8.0497999999999994</v>
      </c>
      <c r="AV1956" s="39">
        <f t="shared" si="575"/>
        <v>-2.520011140846946E-2</v>
      </c>
      <c r="AW1956" s="41">
        <v>44854</v>
      </c>
      <c r="AX1956">
        <v>9.7200000000000006</v>
      </c>
      <c r="AY1956">
        <v>8.4978999999999996</v>
      </c>
      <c r="AZ1956" s="39">
        <f t="shared" si="576"/>
        <v>2.0635819065138524E-3</v>
      </c>
      <c r="BA1956" s="41">
        <v>44854</v>
      </c>
      <c r="BB1956">
        <v>6.24</v>
      </c>
      <c r="BC1956">
        <v>4.6086</v>
      </c>
      <c r="BD1956" s="39">
        <f t="shared" si="577"/>
        <v>-1.603119584055379E-3</v>
      </c>
      <c r="BE1956" s="41">
        <v>44854</v>
      </c>
      <c r="BF1956">
        <v>11.2</v>
      </c>
      <c r="BG1956">
        <v>9.1857000000000006</v>
      </c>
      <c r="BH1956" s="39">
        <f t="shared" si="578"/>
        <v>0</v>
      </c>
      <c r="BI1956" s="41">
        <v>44854</v>
      </c>
      <c r="BJ1956">
        <v>1.95</v>
      </c>
      <c r="BK1956">
        <v>1.95</v>
      </c>
      <c r="BL1956" s="39">
        <f t="shared" si="579"/>
        <v>-1.01522842639594E-2</v>
      </c>
      <c r="BM1956" s="41">
        <v>44854</v>
      </c>
      <c r="BN1956">
        <v>9.6</v>
      </c>
      <c r="BO1956">
        <v>8.6304999999999996</v>
      </c>
      <c r="BP1956" s="46">
        <f t="shared" si="580"/>
        <v>-8.2734846308533116E-3</v>
      </c>
      <c r="BQ1956" s="41">
        <v>44854</v>
      </c>
      <c r="BR1956">
        <v>7.12</v>
      </c>
      <c r="BS1956">
        <v>6.5585000000000004</v>
      </c>
      <c r="BT1956" s="18">
        <f t="shared" si="581"/>
        <v>-1.6583946859396292E-2</v>
      </c>
      <c r="BU1956" s="41">
        <v>44854</v>
      </c>
      <c r="BV1956">
        <v>4.9000000000000004</v>
      </c>
      <c r="BW1956">
        <v>3.8416000000000001</v>
      </c>
      <c r="BX1956" s="39">
        <f t="shared" si="582"/>
        <v>-6.0800496752994367E-3</v>
      </c>
      <c r="BY1956" s="41">
        <v>45153</v>
      </c>
      <c r="BZ1956">
        <v>13.66</v>
      </c>
      <c r="CA1956">
        <v>11.6317</v>
      </c>
    </row>
    <row r="1957" spans="1:79">
      <c r="A1957" s="41">
        <v>44855</v>
      </c>
      <c r="B1957">
        <v>8.1999999999999993</v>
      </c>
      <c r="C1957">
        <v>5.9648000000000003</v>
      </c>
      <c r="D1957" s="34">
        <f t="shared" si="568"/>
        <v>0</v>
      </c>
      <c r="E1957" s="41">
        <v>44855</v>
      </c>
      <c r="F1957">
        <v>1.72</v>
      </c>
      <c r="G1957">
        <v>1.72</v>
      </c>
      <c r="H1957" s="39">
        <f t="shared" si="569"/>
        <v>0</v>
      </c>
      <c r="L1957" s="38"/>
      <c r="M1957" s="41">
        <v>44855</v>
      </c>
      <c r="N1957">
        <v>5.3</v>
      </c>
      <c r="O1957">
        <v>4.43</v>
      </c>
      <c r="P1957" s="43">
        <f t="shared" si="570"/>
        <v>0</v>
      </c>
      <c r="Q1957" s="41">
        <v>44855</v>
      </c>
      <c r="R1957">
        <v>2.71</v>
      </c>
      <c r="S1957">
        <v>2.1913999999999998</v>
      </c>
      <c r="T1957" s="39">
        <f t="shared" si="571"/>
        <v>-1.0922549196605886E-2</v>
      </c>
      <c r="U1957" s="42">
        <v>44859.62533333333</v>
      </c>
      <c r="V1957" s="44">
        <v>8</v>
      </c>
      <c r="W1957" s="44">
        <v>6.7569999999999997</v>
      </c>
      <c r="X1957" s="43">
        <f t="shared" si="583"/>
        <v>0</v>
      </c>
      <c r="Y1957" s="42">
        <v>44859.62533333333</v>
      </c>
      <c r="Z1957" s="44">
        <v>10.199999999999999</v>
      </c>
      <c r="AA1957" s="44">
        <v>8.7260000000000009</v>
      </c>
      <c r="AB1957" s="43">
        <f t="shared" si="584"/>
        <v>0</v>
      </c>
      <c r="AC1957" s="42">
        <v>44859.62533333333</v>
      </c>
      <c r="AD1957" s="44">
        <v>22.3</v>
      </c>
      <c r="AE1957" s="44">
        <v>19.966000000000001</v>
      </c>
      <c r="AF1957" s="43">
        <f t="shared" si="585"/>
        <v>-8.8855795482749318E-3</v>
      </c>
      <c r="AG1957" s="41">
        <v>44855</v>
      </c>
      <c r="AH1957">
        <v>13.9</v>
      </c>
      <c r="AI1957">
        <v>6.18</v>
      </c>
      <c r="AJ1957" s="39">
        <f t="shared" si="572"/>
        <v>-7.1491686079203478E-3</v>
      </c>
      <c r="AK1957" s="45" t="s">
        <v>1448</v>
      </c>
      <c r="AL1957">
        <v>14.9</v>
      </c>
      <c r="AM1957">
        <v>11.531599999999999</v>
      </c>
      <c r="AN1957" s="39">
        <f t="shared" si="573"/>
        <v>-4.0076006218690815E-3</v>
      </c>
      <c r="AO1957" s="41">
        <v>44855</v>
      </c>
      <c r="AP1957">
        <v>6.6</v>
      </c>
      <c r="AQ1957">
        <v>6.3505000000000003</v>
      </c>
      <c r="AR1957" s="18">
        <f t="shared" si="574"/>
        <v>3.0325525563471246E-3</v>
      </c>
      <c r="AS1957" s="41">
        <v>44855</v>
      </c>
      <c r="AT1957">
        <v>8.86</v>
      </c>
      <c r="AU1957">
        <v>8.0137</v>
      </c>
      <c r="AV1957" s="39">
        <f t="shared" si="575"/>
        <v>-4.4845834679121668E-3</v>
      </c>
      <c r="AW1957" s="41">
        <v>44855</v>
      </c>
      <c r="AX1957">
        <v>9.6999999999999993</v>
      </c>
      <c r="AY1957">
        <v>8.4803999999999995</v>
      </c>
      <c r="AZ1957" s="39">
        <f t="shared" si="576"/>
        <v>-2.059332305628458E-3</v>
      </c>
      <c r="BA1957" s="41">
        <v>44855</v>
      </c>
      <c r="BB1957">
        <v>6.23</v>
      </c>
      <c r="BC1957">
        <v>4.6012000000000004</v>
      </c>
      <c r="BD1957" s="39">
        <f t="shared" si="577"/>
        <v>-1.6056937030767759E-3</v>
      </c>
      <c r="BE1957" s="41">
        <v>44855</v>
      </c>
      <c r="BF1957">
        <v>11.2</v>
      </c>
      <c r="BG1957">
        <v>9.1857000000000006</v>
      </c>
      <c r="BH1957" s="39">
        <f t="shared" si="578"/>
        <v>0</v>
      </c>
      <c r="BI1957" s="41">
        <v>44855</v>
      </c>
      <c r="BJ1957">
        <v>1.97</v>
      </c>
      <c r="BK1957">
        <v>1.97</v>
      </c>
      <c r="BL1957" s="39">
        <f t="shared" si="579"/>
        <v>1.0256410256410265E-2</v>
      </c>
      <c r="BM1957" s="41">
        <v>44855</v>
      </c>
      <c r="BN1957">
        <v>9.68</v>
      </c>
      <c r="BO1957">
        <v>8.7025000000000006</v>
      </c>
      <c r="BP1957" s="46">
        <f t="shared" si="580"/>
        <v>8.3425062279127455E-3</v>
      </c>
      <c r="BQ1957" s="41">
        <v>44855</v>
      </c>
      <c r="BR1957">
        <v>7.1</v>
      </c>
      <c r="BS1957">
        <v>6.5400999999999998</v>
      </c>
      <c r="BT1957" s="18">
        <f t="shared" si="581"/>
        <v>-2.8055195547763419E-3</v>
      </c>
      <c r="BU1957" s="41">
        <v>44855</v>
      </c>
      <c r="BV1957">
        <v>4.9000000000000004</v>
      </c>
      <c r="BW1957">
        <v>3.8416000000000001</v>
      </c>
      <c r="BX1957" s="39">
        <f t="shared" si="582"/>
        <v>0</v>
      </c>
      <c r="BY1957" s="41">
        <v>45154</v>
      </c>
      <c r="BZ1957">
        <v>13.66</v>
      </c>
      <c r="CA1957">
        <v>11.6317</v>
      </c>
    </row>
    <row r="1958" spans="1:79">
      <c r="A1958" s="41">
        <v>44858</v>
      </c>
      <c r="B1958">
        <v>8.18</v>
      </c>
      <c r="C1958">
        <v>5.9503000000000004</v>
      </c>
      <c r="D1958" s="34">
        <f t="shared" si="568"/>
        <v>-2.4309281115879756E-3</v>
      </c>
      <c r="E1958" s="41">
        <v>44858</v>
      </c>
      <c r="F1958">
        <v>1.72</v>
      </c>
      <c r="G1958">
        <v>1.72</v>
      </c>
      <c r="H1958" s="39">
        <f t="shared" si="569"/>
        <v>0</v>
      </c>
      <c r="L1958" s="38"/>
      <c r="M1958" s="41">
        <v>44858</v>
      </c>
      <c r="N1958">
        <v>5.3</v>
      </c>
      <c r="O1958">
        <v>4.43</v>
      </c>
      <c r="P1958" s="43">
        <f t="shared" si="570"/>
        <v>0</v>
      </c>
      <c r="Q1958" s="41">
        <v>44858</v>
      </c>
      <c r="R1958">
        <v>2.76</v>
      </c>
      <c r="S1958">
        <v>2.2317999999999998</v>
      </c>
      <c r="T1958" s="39">
        <f t="shared" si="571"/>
        <v>1.8435703203431596E-2</v>
      </c>
      <c r="U1958" s="42">
        <v>44860.62533333333</v>
      </c>
      <c r="V1958" s="44">
        <v>8</v>
      </c>
      <c r="W1958" s="44">
        <v>6.7569999999999997</v>
      </c>
      <c r="X1958" s="43">
        <f t="shared" si="583"/>
        <v>0</v>
      </c>
      <c r="Y1958" s="42">
        <v>44860.62533333333</v>
      </c>
      <c r="Z1958" s="44">
        <v>10.199999999999999</v>
      </c>
      <c r="AA1958" s="44">
        <v>8.7260000000000009</v>
      </c>
      <c r="AB1958" s="43">
        <f t="shared" si="584"/>
        <v>0</v>
      </c>
      <c r="AC1958" s="42">
        <v>44860.62533333333</v>
      </c>
      <c r="AD1958" s="44">
        <v>22.3</v>
      </c>
      <c r="AE1958" s="44">
        <v>19.966000000000001</v>
      </c>
      <c r="AF1958" s="43">
        <f t="shared" si="585"/>
        <v>0</v>
      </c>
      <c r="AG1958" s="41">
        <v>44858</v>
      </c>
      <c r="AH1958">
        <v>13.9</v>
      </c>
      <c r="AI1958">
        <v>6.18</v>
      </c>
      <c r="AJ1958" s="39">
        <f t="shared" si="572"/>
        <v>0</v>
      </c>
      <c r="AK1958" s="45" t="s">
        <v>1449</v>
      </c>
      <c r="AL1958">
        <v>14.85</v>
      </c>
      <c r="AM1958">
        <v>11.492900000000001</v>
      </c>
      <c r="AN1958" s="39">
        <f t="shared" si="573"/>
        <v>-3.3559956987754195E-3</v>
      </c>
      <c r="AO1958" s="41">
        <v>44858</v>
      </c>
      <c r="AP1958">
        <v>6.6</v>
      </c>
      <c r="AQ1958">
        <v>6.3505000000000003</v>
      </c>
      <c r="AR1958" s="18">
        <f t="shared" si="574"/>
        <v>0</v>
      </c>
      <c r="AS1958" s="41">
        <v>44858</v>
      </c>
      <c r="AT1958">
        <v>9.1300000000000008</v>
      </c>
      <c r="AU1958">
        <v>8.2578999999999994</v>
      </c>
      <c r="AV1958" s="39">
        <f t="shared" si="575"/>
        <v>3.0472815303792169E-2</v>
      </c>
      <c r="AW1958" s="41">
        <v>44858</v>
      </c>
      <c r="AX1958">
        <v>9.69</v>
      </c>
      <c r="AY1958">
        <v>8.4717000000000002</v>
      </c>
      <c r="AZ1958" s="39">
        <f t="shared" si="576"/>
        <v>-1.0258950049525097E-3</v>
      </c>
      <c r="BA1958" s="41">
        <v>44858</v>
      </c>
      <c r="BB1958">
        <v>5.98</v>
      </c>
      <c r="BC1958">
        <v>4.4165999999999999</v>
      </c>
      <c r="BD1958" s="39">
        <f t="shared" si="577"/>
        <v>-4.0119968703816511E-2</v>
      </c>
      <c r="BE1958" s="41">
        <v>44858</v>
      </c>
      <c r="BF1958">
        <v>11.66</v>
      </c>
      <c r="BG1958">
        <v>9.5629000000000008</v>
      </c>
      <c r="BH1958" s="39">
        <f t="shared" si="578"/>
        <v>4.1063827470960317E-2</v>
      </c>
      <c r="BI1958" s="41">
        <v>44858</v>
      </c>
      <c r="BJ1958">
        <v>1.97</v>
      </c>
      <c r="BK1958">
        <v>1.97</v>
      </c>
      <c r="BL1958" s="39">
        <f t="shared" si="579"/>
        <v>0</v>
      </c>
      <c r="BM1958" s="41">
        <v>44858</v>
      </c>
      <c r="BN1958">
        <v>9.6999999999999993</v>
      </c>
      <c r="BO1958">
        <v>8.7203999999999997</v>
      </c>
      <c r="BP1958" s="46">
        <f t="shared" si="580"/>
        <v>2.0568802068370168E-3</v>
      </c>
      <c r="BQ1958" s="41">
        <v>44858</v>
      </c>
      <c r="BR1958">
        <v>7.3</v>
      </c>
      <c r="BS1958">
        <v>6.7243000000000004</v>
      </c>
      <c r="BT1958" s="18">
        <f t="shared" si="581"/>
        <v>2.8164706961667344E-2</v>
      </c>
      <c r="BU1958" s="41">
        <v>44858</v>
      </c>
      <c r="BV1958">
        <v>4.8899999999999997</v>
      </c>
      <c r="BW1958">
        <v>3.8336999999999999</v>
      </c>
      <c r="BX1958" s="39">
        <f t="shared" si="582"/>
        <v>-2.0564348188255518E-3</v>
      </c>
      <c r="BY1958" s="41">
        <v>45155</v>
      </c>
      <c r="BZ1958">
        <v>13.66</v>
      </c>
      <c r="CA1958">
        <v>11.6317</v>
      </c>
    </row>
    <row r="1959" spans="1:79">
      <c r="A1959" s="41">
        <v>44859</v>
      </c>
      <c r="B1959">
        <v>8.1199999999999992</v>
      </c>
      <c r="C1959">
        <v>5.9066000000000001</v>
      </c>
      <c r="D1959" s="34">
        <f t="shared" si="568"/>
        <v>-7.3441675209653789E-3</v>
      </c>
      <c r="E1959" s="41">
        <v>44859</v>
      </c>
      <c r="F1959">
        <v>1.74</v>
      </c>
      <c r="G1959">
        <v>1.74</v>
      </c>
      <c r="H1959" s="39">
        <f t="shared" si="569"/>
        <v>1.1627906976744196E-2</v>
      </c>
      <c r="L1959" s="38"/>
      <c r="M1959" s="41">
        <v>44859</v>
      </c>
      <c r="N1959">
        <v>5.3</v>
      </c>
      <c r="O1959">
        <v>4.43</v>
      </c>
      <c r="P1959" s="43">
        <f t="shared" si="570"/>
        <v>0</v>
      </c>
      <c r="Q1959" s="41">
        <v>44859</v>
      </c>
      <c r="R1959">
        <v>2.76</v>
      </c>
      <c r="S1959">
        <v>2.2317999999999998</v>
      </c>
      <c r="T1959" s="39">
        <f t="shared" si="571"/>
        <v>0</v>
      </c>
      <c r="U1959" s="42">
        <v>44861.62533333333</v>
      </c>
      <c r="V1959" s="44">
        <v>8</v>
      </c>
      <c r="W1959" s="44">
        <v>6.7569999999999997</v>
      </c>
      <c r="X1959" s="43">
        <f t="shared" si="583"/>
        <v>0</v>
      </c>
      <c r="Y1959" s="42">
        <v>44861.62533333333</v>
      </c>
      <c r="Z1959" s="44">
        <v>10.199999999999999</v>
      </c>
      <c r="AA1959" s="44">
        <v>8.7260000000000009</v>
      </c>
      <c r="AB1959" s="43">
        <f t="shared" si="584"/>
        <v>0</v>
      </c>
      <c r="AC1959" s="42">
        <v>44861.62533333333</v>
      </c>
      <c r="AD1959" s="44">
        <v>22.3</v>
      </c>
      <c r="AE1959" s="44">
        <v>19.966000000000001</v>
      </c>
      <c r="AF1959" s="43">
        <f t="shared" si="585"/>
        <v>0</v>
      </c>
      <c r="AG1959" s="41">
        <v>44859</v>
      </c>
      <c r="AH1959">
        <v>14.5</v>
      </c>
      <c r="AI1959">
        <v>6.4467999999999996</v>
      </c>
      <c r="AJ1959" s="39">
        <f t="shared" si="572"/>
        <v>4.3171521035598695E-2</v>
      </c>
      <c r="AK1959" s="45" t="s">
        <v>1450</v>
      </c>
      <c r="AL1959">
        <v>14.8</v>
      </c>
      <c r="AM1959">
        <v>11.4542</v>
      </c>
      <c r="AN1959" s="39">
        <f t="shared" si="573"/>
        <v>-3.3672963307781671E-3</v>
      </c>
      <c r="AO1959" s="41">
        <v>44859</v>
      </c>
      <c r="AP1959">
        <v>6.59</v>
      </c>
      <c r="AQ1959">
        <v>6.3409000000000004</v>
      </c>
      <c r="AR1959" s="18">
        <f t="shared" si="574"/>
        <v>-1.5116919927564492E-3</v>
      </c>
      <c r="AS1959" s="41">
        <v>44859</v>
      </c>
      <c r="AT1959">
        <v>9.1300000000000008</v>
      </c>
      <c r="AU1959">
        <v>8.2578999999999994</v>
      </c>
      <c r="AV1959" s="39">
        <f t="shared" si="575"/>
        <v>0</v>
      </c>
      <c r="AW1959" s="41">
        <v>44859</v>
      </c>
      <c r="AX1959">
        <v>9.69</v>
      </c>
      <c r="AY1959">
        <v>8.4717000000000002</v>
      </c>
      <c r="AZ1959" s="39">
        <f t="shared" si="576"/>
        <v>0</v>
      </c>
      <c r="BA1959" s="41">
        <v>44859</v>
      </c>
      <c r="BB1959">
        <v>5.83</v>
      </c>
      <c r="BC1959">
        <v>4.3057999999999996</v>
      </c>
      <c r="BD1959" s="39">
        <f t="shared" si="577"/>
        <v>-2.5087171127111407E-2</v>
      </c>
      <c r="BE1959" s="41">
        <v>44859</v>
      </c>
      <c r="BF1959">
        <v>11.68</v>
      </c>
      <c r="BG1959">
        <v>9.5792999999999999</v>
      </c>
      <c r="BH1959" s="39">
        <f t="shared" si="578"/>
        <v>1.7149609428101392E-3</v>
      </c>
      <c r="BI1959" s="41">
        <v>44859</v>
      </c>
      <c r="BJ1959">
        <v>1.97</v>
      </c>
      <c r="BK1959">
        <v>1.97</v>
      </c>
      <c r="BL1959" s="39">
        <f t="shared" si="579"/>
        <v>0</v>
      </c>
      <c r="BM1959" s="41">
        <v>44859</v>
      </c>
      <c r="BN1959">
        <v>9.67</v>
      </c>
      <c r="BO1959">
        <v>8.6935000000000002</v>
      </c>
      <c r="BP1959" s="46">
        <f t="shared" si="580"/>
        <v>-3.0847208843630429E-3</v>
      </c>
      <c r="BQ1959" s="41">
        <v>44859</v>
      </c>
      <c r="BR1959">
        <v>7.29</v>
      </c>
      <c r="BS1959">
        <v>6.7150999999999996</v>
      </c>
      <c r="BT1959" s="18">
        <f t="shared" si="581"/>
        <v>-1.3681721517482509E-3</v>
      </c>
      <c r="BU1959" s="41">
        <v>44859</v>
      </c>
      <c r="BV1959">
        <v>4.87</v>
      </c>
      <c r="BW1959">
        <v>3.8180999999999998</v>
      </c>
      <c r="BX1959" s="39">
        <f t="shared" si="582"/>
        <v>-4.0691759918616635E-3</v>
      </c>
      <c r="BY1959" s="41">
        <v>45156</v>
      </c>
      <c r="BZ1959">
        <v>13.66</v>
      </c>
      <c r="CA1959">
        <v>11.6317</v>
      </c>
    </row>
    <row r="1960" spans="1:79">
      <c r="A1960" s="41">
        <v>44860</v>
      </c>
      <c r="B1960">
        <v>8.1999999999999993</v>
      </c>
      <c r="C1960">
        <v>5.9648000000000003</v>
      </c>
      <c r="D1960" s="34">
        <f t="shared" si="568"/>
        <v>9.8533843497105363E-3</v>
      </c>
      <c r="E1960" s="41">
        <v>44860</v>
      </c>
      <c r="F1960">
        <v>1.76</v>
      </c>
      <c r="G1960">
        <v>1.76</v>
      </c>
      <c r="H1960" s="39">
        <f t="shared" si="569"/>
        <v>1.1494252873563229E-2</v>
      </c>
      <c r="L1960" s="38"/>
      <c r="M1960" s="41">
        <v>44860</v>
      </c>
      <c r="N1960">
        <v>5.28</v>
      </c>
      <c r="O1960">
        <v>4.4132999999999996</v>
      </c>
      <c r="P1960" s="43">
        <f t="shared" si="570"/>
        <v>-3.7697516930022936E-3</v>
      </c>
      <c r="Q1960" s="41">
        <v>44860</v>
      </c>
      <c r="R1960">
        <v>2.82</v>
      </c>
      <c r="S1960">
        <v>2.2803</v>
      </c>
      <c r="T1960" s="39">
        <f t="shared" si="571"/>
        <v>2.1731337933506682E-2</v>
      </c>
      <c r="U1960" s="42">
        <v>44862.62533333333</v>
      </c>
      <c r="V1960" s="44">
        <v>8</v>
      </c>
      <c r="W1960" s="44">
        <v>6.7569999999999997</v>
      </c>
      <c r="X1960" s="43">
        <f t="shared" si="583"/>
        <v>0</v>
      </c>
      <c r="Y1960" s="42">
        <v>44862.62533333333</v>
      </c>
      <c r="Z1960" s="44">
        <v>10.18</v>
      </c>
      <c r="AA1960" s="44">
        <v>8.7089999999999996</v>
      </c>
      <c r="AB1960" s="43">
        <f t="shared" si="584"/>
        <v>-1.9482007792804533E-3</v>
      </c>
      <c r="AC1960" s="42">
        <v>44862.62533333333</v>
      </c>
      <c r="AD1960" s="44">
        <v>22.3</v>
      </c>
      <c r="AE1960" s="44">
        <v>19.966000000000001</v>
      </c>
      <c r="AF1960" s="43">
        <f t="shared" si="585"/>
        <v>0</v>
      </c>
      <c r="AG1960" s="41">
        <v>44860</v>
      </c>
      <c r="AH1960">
        <v>14.5</v>
      </c>
      <c r="AI1960">
        <v>6.4467999999999996</v>
      </c>
      <c r="AJ1960" s="39">
        <f t="shared" si="572"/>
        <v>0</v>
      </c>
      <c r="AK1960" s="45" t="s">
        <v>1451</v>
      </c>
      <c r="AL1960">
        <v>14.8</v>
      </c>
      <c r="AM1960">
        <v>11.4542</v>
      </c>
      <c r="AN1960" s="39">
        <f t="shared" si="573"/>
        <v>0</v>
      </c>
      <c r="AO1960" s="41">
        <v>44860</v>
      </c>
      <c r="AP1960">
        <v>6.6</v>
      </c>
      <c r="AQ1960">
        <v>6.3505000000000003</v>
      </c>
      <c r="AR1960" s="18">
        <f t="shared" si="574"/>
        <v>1.513980665205228E-3</v>
      </c>
      <c r="AS1960" s="41">
        <v>44860</v>
      </c>
      <c r="AT1960">
        <v>9.1</v>
      </c>
      <c r="AU1960">
        <v>8.2307000000000006</v>
      </c>
      <c r="AV1960" s="39">
        <f t="shared" si="575"/>
        <v>-3.2938156189828869E-3</v>
      </c>
      <c r="AW1960" s="41">
        <v>44860</v>
      </c>
      <c r="AX1960">
        <v>9.65</v>
      </c>
      <c r="AY1960">
        <v>8.4367000000000001</v>
      </c>
      <c r="AZ1960" s="39">
        <f t="shared" si="576"/>
        <v>-4.131402197905986E-3</v>
      </c>
      <c r="BA1960" s="41">
        <v>44860</v>
      </c>
      <c r="BB1960">
        <v>5.8</v>
      </c>
      <c r="BC1960">
        <v>4.2835999999999999</v>
      </c>
      <c r="BD1960" s="39">
        <f t="shared" si="577"/>
        <v>-5.155836313809229E-3</v>
      </c>
      <c r="BE1960" s="41">
        <v>44860</v>
      </c>
      <c r="BF1960">
        <v>11.68</v>
      </c>
      <c r="BG1960">
        <v>9.5792999999999999</v>
      </c>
      <c r="BH1960" s="39">
        <f t="shared" si="578"/>
        <v>0</v>
      </c>
      <c r="BI1960" s="41">
        <v>44860</v>
      </c>
      <c r="BJ1960">
        <v>1.98</v>
      </c>
      <c r="BK1960">
        <v>1.98</v>
      </c>
      <c r="BL1960" s="39">
        <f t="shared" si="579"/>
        <v>5.0761421319797002E-3</v>
      </c>
      <c r="BM1960" s="41">
        <v>44860</v>
      </c>
      <c r="BN1960">
        <v>9.6999999999999993</v>
      </c>
      <c r="BO1960">
        <v>8.7203999999999997</v>
      </c>
      <c r="BP1960" s="46">
        <f t="shared" si="580"/>
        <v>3.0942658307930612E-3</v>
      </c>
      <c r="BQ1960" s="41">
        <v>44860</v>
      </c>
      <c r="BR1960">
        <v>7.28</v>
      </c>
      <c r="BS1960">
        <v>6.7058999999999997</v>
      </c>
      <c r="BT1960" s="18">
        <f t="shared" si="581"/>
        <v>-1.3700466113683899E-3</v>
      </c>
      <c r="BU1960" s="41">
        <v>44860</v>
      </c>
      <c r="BV1960">
        <v>5.03</v>
      </c>
      <c r="BW1960">
        <v>3.9434999999999998</v>
      </c>
      <c r="BX1960" s="39">
        <f t="shared" si="582"/>
        <v>3.2843560933448562E-2</v>
      </c>
      <c r="BY1960" s="41">
        <v>45159</v>
      </c>
      <c r="BZ1960">
        <v>13.9</v>
      </c>
      <c r="CA1960">
        <v>11.836</v>
      </c>
    </row>
    <row r="1961" spans="1:79">
      <c r="A1961" s="41">
        <v>44861</v>
      </c>
      <c r="B1961">
        <v>8.1999999999999993</v>
      </c>
      <c r="C1961">
        <v>5.9648000000000003</v>
      </c>
      <c r="D1961" s="34">
        <f t="shared" si="568"/>
        <v>0</v>
      </c>
      <c r="E1961" s="41">
        <v>44861</v>
      </c>
      <c r="F1961">
        <v>1.83</v>
      </c>
      <c r="G1961">
        <v>1.83</v>
      </c>
      <c r="H1961" s="39">
        <f t="shared" si="569"/>
        <v>3.9772727272727307E-2</v>
      </c>
      <c r="L1961" s="38"/>
      <c r="M1961" s="41">
        <v>44861</v>
      </c>
      <c r="N1961">
        <v>5.28</v>
      </c>
      <c r="O1961">
        <v>4.4132999999999996</v>
      </c>
      <c r="P1961" s="43">
        <f t="shared" si="570"/>
        <v>0</v>
      </c>
      <c r="Q1961" s="41">
        <v>44861</v>
      </c>
      <c r="R1961">
        <v>2.8</v>
      </c>
      <c r="S1961">
        <v>2.2641</v>
      </c>
      <c r="T1961" s="39">
        <f t="shared" si="571"/>
        <v>-7.1043283778450166E-3</v>
      </c>
      <c r="U1961" s="42">
        <v>44865.62533333333</v>
      </c>
      <c r="V1961" s="44">
        <v>8</v>
      </c>
      <c r="W1961" s="44">
        <v>6.7569999999999997</v>
      </c>
      <c r="X1961" s="43">
        <f t="shared" si="583"/>
        <v>0</v>
      </c>
      <c r="Y1961" s="42">
        <v>44865.62533333333</v>
      </c>
      <c r="Z1961" s="44">
        <v>10.18</v>
      </c>
      <c r="AA1961" s="44">
        <v>8.7089999999999996</v>
      </c>
      <c r="AB1961" s="43">
        <f t="shared" si="584"/>
        <v>0</v>
      </c>
      <c r="AC1961" s="42">
        <v>44865.62533333333</v>
      </c>
      <c r="AD1961" s="44">
        <v>22.3</v>
      </c>
      <c r="AE1961" s="44">
        <v>19.966000000000001</v>
      </c>
      <c r="AF1961" s="43">
        <f t="shared" si="585"/>
        <v>0</v>
      </c>
      <c r="AG1961" s="41">
        <v>44861</v>
      </c>
      <c r="AH1961">
        <v>14.25</v>
      </c>
      <c r="AI1961">
        <v>6.3357000000000001</v>
      </c>
      <c r="AJ1961" s="39">
        <f t="shared" si="572"/>
        <v>-1.7233356083638324E-2</v>
      </c>
      <c r="AK1961" s="45" t="s">
        <v>1452</v>
      </c>
      <c r="AL1961">
        <v>14.82</v>
      </c>
      <c r="AM1961">
        <v>11.4697</v>
      </c>
      <c r="AN1961" s="39">
        <f t="shared" si="573"/>
        <v>1.3532154144330817E-3</v>
      </c>
      <c r="AO1961" s="41">
        <v>44861</v>
      </c>
      <c r="AP1961">
        <v>6.6</v>
      </c>
      <c r="AQ1961">
        <v>6.3505000000000003</v>
      </c>
      <c r="AR1961" s="18">
        <f t="shared" si="574"/>
        <v>0</v>
      </c>
      <c r="AS1961" s="41">
        <v>44861</v>
      </c>
      <c r="AT1961">
        <v>9</v>
      </c>
      <c r="AU1961">
        <v>8.1402999999999999</v>
      </c>
      <c r="AV1961" s="39">
        <f t="shared" si="575"/>
        <v>-1.0983269952738005E-2</v>
      </c>
      <c r="AW1961" s="41">
        <v>44861</v>
      </c>
      <c r="AX1961">
        <v>9.64</v>
      </c>
      <c r="AY1961">
        <v>8.4280000000000008</v>
      </c>
      <c r="AZ1961" s="39">
        <f t="shared" si="576"/>
        <v>-1.0312088849904896E-3</v>
      </c>
      <c r="BA1961" s="41">
        <v>44861</v>
      </c>
      <c r="BB1961">
        <v>5.63</v>
      </c>
      <c r="BC1961">
        <v>4.1581000000000001</v>
      </c>
      <c r="BD1961" s="39">
        <f t="shared" si="577"/>
        <v>-2.9297786908207987E-2</v>
      </c>
      <c r="BE1961" s="41">
        <v>44861</v>
      </c>
      <c r="BF1961">
        <v>11.68</v>
      </c>
      <c r="BG1961">
        <v>9.5792999999999999</v>
      </c>
      <c r="BH1961" s="39">
        <f t="shared" si="578"/>
        <v>0</v>
      </c>
      <c r="BI1961" s="41">
        <v>44861</v>
      </c>
      <c r="BJ1961">
        <v>1.98</v>
      </c>
      <c r="BK1961">
        <v>1.98</v>
      </c>
      <c r="BL1961" s="39">
        <f t="shared" si="579"/>
        <v>0</v>
      </c>
      <c r="BM1961" s="41">
        <v>44861</v>
      </c>
      <c r="BN1961">
        <v>9.65</v>
      </c>
      <c r="BO1961">
        <v>8.6754999999999995</v>
      </c>
      <c r="BP1961" s="46">
        <f t="shared" si="580"/>
        <v>-5.1488463831934504E-3</v>
      </c>
      <c r="BQ1961" s="41">
        <v>44861</v>
      </c>
      <c r="BR1961">
        <v>7.29</v>
      </c>
      <c r="BS1961">
        <v>6.7150999999999996</v>
      </c>
      <c r="BT1961" s="18">
        <f t="shared" si="581"/>
        <v>1.3719262142292423E-3</v>
      </c>
      <c r="BU1961" s="41">
        <v>44861</v>
      </c>
      <c r="BV1961">
        <v>4.9800000000000004</v>
      </c>
      <c r="BW1961">
        <v>3.9043000000000001</v>
      </c>
      <c r="BX1961" s="39">
        <f t="shared" si="582"/>
        <v>-9.9404082667680187E-3</v>
      </c>
      <c r="BY1961" s="41">
        <v>45160</v>
      </c>
      <c r="BZ1961">
        <v>13.88</v>
      </c>
      <c r="CA1961">
        <v>11.819000000000001</v>
      </c>
    </row>
    <row r="1962" spans="1:79">
      <c r="A1962" s="41">
        <v>44862</v>
      </c>
      <c r="B1962">
        <v>8.1999999999999993</v>
      </c>
      <c r="C1962">
        <v>5.9648000000000003</v>
      </c>
      <c r="D1962" s="34">
        <f t="shared" si="568"/>
        <v>0</v>
      </c>
      <c r="E1962" s="41">
        <v>44862</v>
      </c>
      <c r="F1962">
        <v>1.82</v>
      </c>
      <c r="G1962">
        <v>1.82</v>
      </c>
      <c r="H1962" s="39">
        <f t="shared" si="569"/>
        <v>-5.4644808743169442E-3</v>
      </c>
      <c r="L1962" s="38"/>
      <c r="M1962" s="41">
        <v>44862</v>
      </c>
      <c r="N1962">
        <v>5.28</v>
      </c>
      <c r="O1962">
        <v>4.4132999999999996</v>
      </c>
      <c r="P1962" s="43">
        <f t="shared" si="570"/>
        <v>0</v>
      </c>
      <c r="Q1962" s="41">
        <v>44862</v>
      </c>
      <c r="R1962">
        <v>2.82</v>
      </c>
      <c r="S1962">
        <v>2.2803</v>
      </c>
      <c r="T1962" s="39">
        <f t="shared" si="571"/>
        <v>7.1551609911222969E-3</v>
      </c>
      <c r="U1962" s="42">
        <v>44866.62533333333</v>
      </c>
      <c r="V1962" s="44">
        <v>8</v>
      </c>
      <c r="W1962" s="44">
        <v>6.7569999999999997</v>
      </c>
      <c r="X1962" s="43">
        <f t="shared" si="583"/>
        <v>0</v>
      </c>
      <c r="Y1962" s="42">
        <v>44866.62533333333</v>
      </c>
      <c r="Z1962" s="44">
        <v>10.18</v>
      </c>
      <c r="AA1962" s="44">
        <v>8.7089999999999996</v>
      </c>
      <c r="AB1962" s="43">
        <f t="shared" si="584"/>
        <v>0</v>
      </c>
      <c r="AC1962" s="42">
        <v>44866.62533333333</v>
      </c>
      <c r="AD1962" s="44">
        <v>22.3</v>
      </c>
      <c r="AE1962" s="44">
        <v>19.966000000000001</v>
      </c>
      <c r="AF1962" s="43">
        <f t="shared" si="585"/>
        <v>0</v>
      </c>
      <c r="AG1962" s="41">
        <v>44862</v>
      </c>
      <c r="AH1962">
        <v>14.25</v>
      </c>
      <c r="AI1962">
        <v>6.3357000000000001</v>
      </c>
      <c r="AJ1962" s="39">
        <f t="shared" si="572"/>
        <v>0</v>
      </c>
      <c r="AK1962" s="45" t="s">
        <v>1453</v>
      </c>
      <c r="AL1962">
        <v>14.8</v>
      </c>
      <c r="AM1962">
        <v>11.4542</v>
      </c>
      <c r="AN1962" s="39">
        <f t="shared" si="573"/>
        <v>-1.3513866971236741E-3</v>
      </c>
      <c r="AO1962" s="41">
        <v>44862</v>
      </c>
      <c r="AP1962">
        <v>6.5</v>
      </c>
      <c r="AQ1962">
        <v>6.2542999999999997</v>
      </c>
      <c r="AR1962" s="18">
        <f t="shared" si="574"/>
        <v>-1.5148413510747265E-2</v>
      </c>
      <c r="AS1962" s="41">
        <v>44862</v>
      </c>
      <c r="AT1962">
        <v>8.9</v>
      </c>
      <c r="AU1962">
        <v>8.0497999999999994</v>
      </c>
      <c r="AV1962" s="39">
        <f t="shared" si="575"/>
        <v>-1.1117526381091664E-2</v>
      </c>
      <c r="AW1962" s="41">
        <v>44862</v>
      </c>
      <c r="AX1962">
        <v>9.58</v>
      </c>
      <c r="AY1962">
        <v>8.3755000000000006</v>
      </c>
      <c r="AZ1962" s="39">
        <f t="shared" si="576"/>
        <v>-6.2292358803986954E-3</v>
      </c>
      <c r="BA1962" s="41">
        <v>44862</v>
      </c>
      <c r="BB1962">
        <v>5.59</v>
      </c>
      <c r="BC1962">
        <v>4.1285999999999996</v>
      </c>
      <c r="BD1962" s="39">
        <f t="shared" si="577"/>
        <v>-7.094586469781998E-3</v>
      </c>
      <c r="BE1962" s="41">
        <v>44862</v>
      </c>
      <c r="BF1962">
        <v>11.68</v>
      </c>
      <c r="BG1962">
        <v>9.5792999999999999</v>
      </c>
      <c r="BH1962" s="39">
        <f t="shared" si="578"/>
        <v>0</v>
      </c>
      <c r="BI1962" s="41">
        <v>44862</v>
      </c>
      <c r="BJ1962">
        <v>1.98</v>
      </c>
      <c r="BK1962">
        <v>1.98</v>
      </c>
      <c r="BL1962" s="39">
        <f t="shared" si="579"/>
        <v>0</v>
      </c>
      <c r="BM1962" s="41">
        <v>44862</v>
      </c>
      <c r="BN1962">
        <v>9.59</v>
      </c>
      <c r="BO1962">
        <v>8.6214999999999993</v>
      </c>
      <c r="BP1962" s="46">
        <f t="shared" si="580"/>
        <v>-6.2244251051812886E-3</v>
      </c>
      <c r="BQ1962" s="41">
        <v>44862</v>
      </c>
      <c r="BR1962">
        <v>7.27</v>
      </c>
      <c r="BS1962">
        <v>6.6966999999999999</v>
      </c>
      <c r="BT1962" s="18">
        <f t="shared" si="581"/>
        <v>-2.7400932227367798E-3</v>
      </c>
      <c r="BU1962" s="41">
        <v>44862</v>
      </c>
      <c r="BV1962">
        <v>4.9000000000000004</v>
      </c>
      <c r="BW1962">
        <v>3.8416000000000001</v>
      </c>
      <c r="BX1962" s="39">
        <f t="shared" si="582"/>
        <v>-1.6059216761007088E-2</v>
      </c>
      <c r="BY1962" s="41">
        <v>45161</v>
      </c>
      <c r="BZ1962">
        <v>13.84</v>
      </c>
      <c r="CA1962">
        <v>11.785</v>
      </c>
    </row>
    <row r="1963" spans="1:79">
      <c r="A1963" s="41">
        <v>44865</v>
      </c>
      <c r="B1963">
        <v>8.1999999999999993</v>
      </c>
      <c r="C1963">
        <v>5.9648000000000003</v>
      </c>
      <c r="D1963" s="34">
        <f t="shared" si="568"/>
        <v>0</v>
      </c>
      <c r="E1963" s="41">
        <v>44865</v>
      </c>
      <c r="F1963">
        <v>1.82</v>
      </c>
      <c r="G1963">
        <v>1.82</v>
      </c>
      <c r="H1963" s="39">
        <f t="shared" si="569"/>
        <v>0</v>
      </c>
      <c r="L1963" s="38"/>
      <c r="M1963" s="41">
        <v>44865</v>
      </c>
      <c r="N1963">
        <v>5.28</v>
      </c>
      <c r="O1963">
        <v>4.4132999999999996</v>
      </c>
      <c r="P1963" s="43">
        <f t="shared" si="570"/>
        <v>0</v>
      </c>
      <c r="Q1963" s="41">
        <v>44865</v>
      </c>
      <c r="R1963">
        <v>2.82</v>
      </c>
      <c r="S1963">
        <v>2.2803</v>
      </c>
      <c r="T1963" s="39">
        <f t="shared" si="571"/>
        <v>0</v>
      </c>
      <c r="U1963" s="42">
        <v>44867.62533333333</v>
      </c>
      <c r="V1963" s="44">
        <v>8</v>
      </c>
      <c r="W1963" s="44">
        <v>6.7569999999999997</v>
      </c>
      <c r="X1963" s="43">
        <f t="shared" si="583"/>
        <v>0</v>
      </c>
      <c r="Y1963" s="42">
        <v>44867.62533333333</v>
      </c>
      <c r="Z1963" s="44">
        <v>10.18</v>
      </c>
      <c r="AA1963" s="44">
        <v>8.7089999999999996</v>
      </c>
      <c r="AB1963" s="43">
        <f t="shared" si="584"/>
        <v>0</v>
      </c>
      <c r="AC1963" s="42">
        <v>44867.62533333333</v>
      </c>
      <c r="AD1963" s="44">
        <v>22.3</v>
      </c>
      <c r="AE1963" s="44">
        <v>19.966000000000001</v>
      </c>
      <c r="AF1963" s="43">
        <f t="shared" si="585"/>
        <v>0</v>
      </c>
      <c r="AG1963" s="41">
        <v>44865</v>
      </c>
      <c r="AH1963">
        <v>13.86</v>
      </c>
      <c r="AI1963">
        <v>6.1623000000000001</v>
      </c>
      <c r="AJ1963" s="39">
        <f t="shared" si="572"/>
        <v>-2.7368720109853684E-2</v>
      </c>
      <c r="AK1963" s="45" t="s">
        <v>1454</v>
      </c>
      <c r="AL1963">
        <v>14.79</v>
      </c>
      <c r="AM1963">
        <v>11.4465</v>
      </c>
      <c r="AN1963" s="39">
        <f t="shared" si="573"/>
        <v>-6.7224249620225049E-4</v>
      </c>
      <c r="AO1963" s="41">
        <v>44865</v>
      </c>
      <c r="AP1963">
        <v>6.59</v>
      </c>
      <c r="AQ1963">
        <v>6.3409000000000004</v>
      </c>
      <c r="AR1963" s="18">
        <f t="shared" si="574"/>
        <v>1.3846473626145321E-2</v>
      </c>
      <c r="AS1963" s="41">
        <v>44865</v>
      </c>
      <c r="AT1963">
        <v>8.6</v>
      </c>
      <c r="AU1963">
        <v>7.7785000000000002</v>
      </c>
      <c r="AV1963" s="39">
        <f t="shared" si="575"/>
        <v>-3.3702700688215757E-2</v>
      </c>
      <c r="AW1963" s="41">
        <v>44865</v>
      </c>
      <c r="AX1963">
        <v>9.4</v>
      </c>
      <c r="AY1963">
        <v>8.2181999999999995</v>
      </c>
      <c r="AZ1963" s="39">
        <f t="shared" si="576"/>
        <v>-1.8780968300400106E-2</v>
      </c>
      <c r="BA1963" s="41">
        <v>44865</v>
      </c>
      <c r="BB1963">
        <v>5.5</v>
      </c>
      <c r="BC1963">
        <v>4.0621</v>
      </c>
      <c r="BD1963" s="39">
        <f t="shared" si="577"/>
        <v>-1.6107154967785586E-2</v>
      </c>
      <c r="BE1963" s="41">
        <v>44865</v>
      </c>
      <c r="BF1963">
        <v>11.5</v>
      </c>
      <c r="BG1963">
        <v>9.4316999999999993</v>
      </c>
      <c r="BH1963" s="39">
        <f t="shared" si="578"/>
        <v>-1.5408223982963329E-2</v>
      </c>
      <c r="BI1963" s="41">
        <v>44865</v>
      </c>
      <c r="BJ1963">
        <v>1.98</v>
      </c>
      <c r="BK1963">
        <v>1.98</v>
      </c>
      <c r="BL1963" s="39">
        <f t="shared" si="579"/>
        <v>0</v>
      </c>
      <c r="BM1963" s="41">
        <v>44865</v>
      </c>
      <c r="BN1963">
        <v>9.4499999999999993</v>
      </c>
      <c r="BO1963">
        <v>8.4956999999999994</v>
      </c>
      <c r="BP1963" s="46">
        <f t="shared" si="580"/>
        <v>-1.4591428405729853E-2</v>
      </c>
      <c r="BQ1963" s="41">
        <v>44865</v>
      </c>
      <c r="BR1963">
        <v>7.29</v>
      </c>
      <c r="BS1963">
        <v>6.7150999999999996</v>
      </c>
      <c r="BT1963" s="18">
        <f t="shared" si="581"/>
        <v>2.7476219630563933E-3</v>
      </c>
      <c r="BU1963" s="41">
        <v>44865</v>
      </c>
      <c r="BV1963">
        <v>4.8</v>
      </c>
      <c r="BW1963">
        <v>3.7631999999999999</v>
      </c>
      <c r="BX1963" s="39">
        <f t="shared" si="582"/>
        <v>-2.0408163265306187E-2</v>
      </c>
      <c r="BY1963" s="41">
        <v>45162</v>
      </c>
      <c r="BZ1963">
        <v>13.85</v>
      </c>
      <c r="CA1963">
        <v>11.7935</v>
      </c>
    </row>
    <row r="1964" spans="1:79">
      <c r="A1964" s="41">
        <v>44866</v>
      </c>
      <c r="B1964">
        <v>8.1999999999999993</v>
      </c>
      <c r="C1964">
        <v>5.9648000000000003</v>
      </c>
      <c r="D1964" s="34">
        <f t="shared" si="568"/>
        <v>0</v>
      </c>
      <c r="E1964" s="41">
        <v>44866</v>
      </c>
      <c r="F1964">
        <v>1.82</v>
      </c>
      <c r="G1964">
        <v>1.82</v>
      </c>
      <c r="H1964" s="39">
        <f t="shared" si="569"/>
        <v>0</v>
      </c>
      <c r="L1964" s="38"/>
      <c r="M1964" s="41">
        <v>44866</v>
      </c>
      <c r="N1964">
        <v>5.28</v>
      </c>
      <c r="O1964">
        <v>4.4132999999999996</v>
      </c>
      <c r="P1964" s="43">
        <f t="shared" si="570"/>
        <v>0</v>
      </c>
      <c r="Q1964" s="41">
        <v>44866</v>
      </c>
      <c r="R1964">
        <v>2.85</v>
      </c>
      <c r="S1964">
        <v>2.3046000000000002</v>
      </c>
      <c r="T1964" s="39">
        <f t="shared" si="571"/>
        <v>1.0656492566767622E-2</v>
      </c>
      <c r="U1964" s="42">
        <v>44868.62533333333</v>
      </c>
      <c r="V1964" s="44">
        <v>7.75</v>
      </c>
      <c r="W1964" s="44">
        <v>6.5449999999999999</v>
      </c>
      <c r="X1964" s="43">
        <f t="shared" si="583"/>
        <v>-3.1374870504661798E-2</v>
      </c>
      <c r="Y1964" s="42">
        <v>44868.62533333333</v>
      </c>
      <c r="Z1964" s="44">
        <v>10.18</v>
      </c>
      <c r="AA1964" s="44">
        <v>8.7089999999999996</v>
      </c>
      <c r="AB1964" s="43">
        <f t="shared" si="584"/>
        <v>0</v>
      </c>
      <c r="AC1964" s="42">
        <v>44868.62533333333</v>
      </c>
      <c r="AD1964" s="44">
        <v>22.3</v>
      </c>
      <c r="AE1964" s="44">
        <v>19.966000000000001</v>
      </c>
      <c r="AF1964" s="43">
        <f t="shared" si="585"/>
        <v>0</v>
      </c>
      <c r="AG1964" s="41">
        <v>44866</v>
      </c>
      <c r="AH1964">
        <v>13.9</v>
      </c>
      <c r="AI1964">
        <v>6.18</v>
      </c>
      <c r="AJ1964" s="39">
        <f t="shared" si="572"/>
        <v>2.8723041721434536E-3</v>
      </c>
      <c r="AK1964" s="45">
        <v>44572</v>
      </c>
      <c r="AL1964">
        <v>14.69</v>
      </c>
      <c r="AM1964">
        <v>11.3691</v>
      </c>
      <c r="AN1964" s="39">
        <f t="shared" si="573"/>
        <v>-6.761892281483493E-3</v>
      </c>
      <c r="AO1964" s="41">
        <v>44866</v>
      </c>
      <c r="AP1964">
        <v>6.5</v>
      </c>
      <c r="AQ1964">
        <v>6.2542999999999997</v>
      </c>
      <c r="AR1964" s="18">
        <f t="shared" si="574"/>
        <v>-1.3657367250705842E-2</v>
      </c>
      <c r="AS1964" s="41">
        <v>44866</v>
      </c>
      <c r="AT1964">
        <v>8.5500000000000007</v>
      </c>
      <c r="AU1964">
        <v>7.7332999999999998</v>
      </c>
      <c r="AV1964" s="39">
        <f t="shared" si="575"/>
        <v>-5.8108889888796493E-3</v>
      </c>
      <c r="AW1964" s="41">
        <v>44866</v>
      </c>
      <c r="AX1964">
        <v>9.5</v>
      </c>
      <c r="AY1964">
        <v>8.3056000000000001</v>
      </c>
      <c r="AZ1964" s="39">
        <f t="shared" si="576"/>
        <v>1.0634932223601347E-2</v>
      </c>
      <c r="BA1964" s="41">
        <v>44866</v>
      </c>
      <c r="BB1964">
        <v>5.55</v>
      </c>
      <c r="BC1964">
        <v>4.0990000000000002</v>
      </c>
      <c r="BD1964" s="39">
        <f t="shared" si="577"/>
        <v>9.083971344870918E-3</v>
      </c>
      <c r="BE1964" s="41">
        <v>44866</v>
      </c>
      <c r="BF1964">
        <v>11.64</v>
      </c>
      <c r="BG1964">
        <v>9.5465</v>
      </c>
      <c r="BH1964" s="39">
        <f t="shared" si="578"/>
        <v>1.2171718778163077E-2</v>
      </c>
      <c r="BI1964" s="41">
        <v>44866</v>
      </c>
      <c r="BJ1964">
        <v>1.94</v>
      </c>
      <c r="BK1964">
        <v>1.94</v>
      </c>
      <c r="BL1964" s="39">
        <f t="shared" si="579"/>
        <v>-2.0202020202020221E-2</v>
      </c>
      <c r="BM1964" s="41">
        <v>44866</v>
      </c>
      <c r="BN1964">
        <v>9.3000000000000007</v>
      </c>
      <c r="BO1964">
        <v>8.3607999999999993</v>
      </c>
      <c r="BP1964" s="46">
        <f t="shared" si="580"/>
        <v>-1.5878620949421475E-2</v>
      </c>
      <c r="BQ1964" s="41">
        <v>44866</v>
      </c>
      <c r="BR1964">
        <v>7.29</v>
      </c>
      <c r="BS1964">
        <v>6.7150999999999996</v>
      </c>
      <c r="BT1964" s="18">
        <f t="shared" si="581"/>
        <v>0</v>
      </c>
      <c r="BU1964" s="41">
        <v>44866</v>
      </c>
      <c r="BV1964">
        <v>4.87</v>
      </c>
      <c r="BW1964">
        <v>3.8180999999999998</v>
      </c>
      <c r="BX1964" s="39">
        <f t="shared" si="582"/>
        <v>1.4588647959183661E-2</v>
      </c>
      <c r="BY1964" s="41">
        <v>45163</v>
      </c>
      <c r="BZ1964">
        <v>13.87</v>
      </c>
      <c r="CA1964">
        <v>11.810499999999999</v>
      </c>
    </row>
    <row r="1965" spans="1:79">
      <c r="A1965" s="41">
        <v>44867</v>
      </c>
      <c r="B1965">
        <v>8.1999999999999993</v>
      </c>
      <c r="C1965">
        <v>5.9648000000000003</v>
      </c>
      <c r="D1965" s="34">
        <f t="shared" si="568"/>
        <v>0</v>
      </c>
      <c r="E1965" s="41">
        <v>44867</v>
      </c>
      <c r="F1965">
        <v>1.82</v>
      </c>
      <c r="G1965">
        <v>1.82</v>
      </c>
      <c r="H1965" s="39">
        <f t="shared" si="569"/>
        <v>0</v>
      </c>
      <c r="L1965" s="38"/>
      <c r="M1965" s="41">
        <v>44867</v>
      </c>
      <c r="N1965">
        <v>5.28</v>
      </c>
      <c r="O1965">
        <v>4.4132999999999996</v>
      </c>
      <c r="P1965" s="43">
        <f t="shared" si="570"/>
        <v>0</v>
      </c>
      <c r="Q1965" s="41">
        <v>44867</v>
      </c>
      <c r="R1965">
        <v>2.84</v>
      </c>
      <c r="S1965">
        <v>2.2965</v>
      </c>
      <c r="T1965" s="39">
        <f t="shared" si="571"/>
        <v>-3.5147097110128514E-3</v>
      </c>
      <c r="U1965" s="42">
        <v>44869.62533333333</v>
      </c>
      <c r="V1965" s="44">
        <v>7.75</v>
      </c>
      <c r="W1965" s="44">
        <v>6.5449999999999999</v>
      </c>
      <c r="X1965" s="43">
        <f t="shared" si="583"/>
        <v>0</v>
      </c>
      <c r="Y1965" s="42">
        <v>44869.62533333333</v>
      </c>
      <c r="Z1965" s="44">
        <v>10.18</v>
      </c>
      <c r="AA1965" s="44">
        <v>8.7089999999999996</v>
      </c>
      <c r="AB1965" s="43">
        <f t="shared" si="584"/>
        <v>0</v>
      </c>
      <c r="AC1965" s="42">
        <v>44869.62533333333</v>
      </c>
      <c r="AD1965" s="44">
        <v>22.3</v>
      </c>
      <c r="AE1965" s="44">
        <v>19.966000000000001</v>
      </c>
      <c r="AF1965" s="43">
        <f t="shared" si="585"/>
        <v>0</v>
      </c>
      <c r="AG1965" s="41">
        <v>44867</v>
      </c>
      <c r="AH1965">
        <v>13.9</v>
      </c>
      <c r="AI1965">
        <v>6.18</v>
      </c>
      <c r="AJ1965" s="39">
        <f t="shared" si="572"/>
        <v>0</v>
      </c>
      <c r="AK1965" s="45">
        <v>44603</v>
      </c>
      <c r="AL1965">
        <v>14.6</v>
      </c>
      <c r="AM1965">
        <v>11.2994</v>
      </c>
      <c r="AN1965" s="39">
        <f t="shared" si="573"/>
        <v>-6.1306523823345038E-3</v>
      </c>
      <c r="AO1965" s="41">
        <v>44867</v>
      </c>
      <c r="AP1965">
        <v>6.5</v>
      </c>
      <c r="AQ1965">
        <v>6.2542999999999997</v>
      </c>
      <c r="AR1965" s="18">
        <f t="shared" si="574"/>
        <v>0</v>
      </c>
      <c r="AS1965" s="41">
        <v>44867</v>
      </c>
      <c r="AT1965">
        <v>8.5500000000000007</v>
      </c>
      <c r="AU1965">
        <v>7.7332999999999998</v>
      </c>
      <c r="AV1965" s="39">
        <f t="shared" si="575"/>
        <v>0</v>
      </c>
      <c r="AW1965" s="41">
        <v>44867</v>
      </c>
      <c r="AX1965">
        <v>9.4</v>
      </c>
      <c r="AY1965">
        <v>8.2181999999999995</v>
      </c>
      <c r="AZ1965" s="39">
        <f t="shared" si="576"/>
        <v>-1.0523020612598799E-2</v>
      </c>
      <c r="BA1965" s="41">
        <v>44867</v>
      </c>
      <c r="BB1965">
        <v>5.7</v>
      </c>
      <c r="BC1965">
        <v>4.2098000000000004</v>
      </c>
      <c r="BD1965" s="39">
        <f t="shared" si="577"/>
        <v>2.7030983166626062E-2</v>
      </c>
      <c r="BE1965" s="41">
        <v>44867</v>
      </c>
      <c r="BF1965">
        <v>11.49</v>
      </c>
      <c r="BG1965">
        <v>9.4235000000000007</v>
      </c>
      <c r="BH1965" s="39">
        <f t="shared" si="578"/>
        <v>-1.2884303147750414E-2</v>
      </c>
      <c r="BI1965" s="41">
        <v>44867</v>
      </c>
      <c r="BJ1965">
        <v>1.91</v>
      </c>
      <c r="BK1965">
        <v>1.91</v>
      </c>
      <c r="BL1965" s="39">
        <f t="shared" si="579"/>
        <v>-1.546391752577321E-2</v>
      </c>
      <c r="BM1965" s="41">
        <v>44867</v>
      </c>
      <c r="BN1965">
        <v>9.35</v>
      </c>
      <c r="BO1965">
        <v>8.4057999999999993</v>
      </c>
      <c r="BP1965" s="46">
        <f t="shared" si="580"/>
        <v>5.382260070806613E-3</v>
      </c>
      <c r="BQ1965" s="41">
        <v>44867</v>
      </c>
      <c r="BR1965">
        <v>7.3</v>
      </c>
      <c r="BS1965">
        <v>6.7243000000000004</v>
      </c>
      <c r="BT1965" s="18">
        <f t="shared" si="581"/>
        <v>1.3700466113685222E-3</v>
      </c>
      <c r="BU1965" s="41">
        <v>44867</v>
      </c>
      <c r="BV1965">
        <v>4.84</v>
      </c>
      <c r="BW1965">
        <v>3.7945000000000002</v>
      </c>
      <c r="BX1965" s="39">
        <f t="shared" si="582"/>
        <v>-6.181084832770127E-3</v>
      </c>
      <c r="BY1965" s="41">
        <v>45166</v>
      </c>
      <c r="BZ1965">
        <v>14.1</v>
      </c>
      <c r="CA1965">
        <v>12.0063</v>
      </c>
    </row>
    <row r="1966" spans="1:79">
      <c r="A1966" s="41">
        <v>44868</v>
      </c>
      <c r="B1966">
        <v>8.4</v>
      </c>
      <c r="C1966">
        <v>6.1102999999999996</v>
      </c>
      <c r="D1966" s="34">
        <f t="shared" si="568"/>
        <v>2.4393106223175847E-2</v>
      </c>
      <c r="E1966" s="41">
        <v>44868</v>
      </c>
      <c r="F1966">
        <v>1.85</v>
      </c>
      <c r="G1966">
        <v>1.85</v>
      </c>
      <c r="H1966" s="39">
        <f t="shared" si="569"/>
        <v>1.6483516483516498E-2</v>
      </c>
      <c r="L1966" s="38"/>
      <c r="M1966" s="41">
        <v>44868</v>
      </c>
      <c r="N1966">
        <v>5.28</v>
      </c>
      <c r="O1966">
        <v>4.4132999999999996</v>
      </c>
      <c r="P1966" s="43">
        <f t="shared" si="570"/>
        <v>0</v>
      </c>
      <c r="Q1966" s="41">
        <v>44868</v>
      </c>
      <c r="R1966">
        <v>2.9</v>
      </c>
      <c r="S1966">
        <v>2.3450000000000002</v>
      </c>
      <c r="T1966" s="39">
        <f t="shared" si="571"/>
        <v>2.1119094273895148E-2</v>
      </c>
      <c r="U1966" s="42">
        <v>44872.62533333333</v>
      </c>
      <c r="V1966" s="44">
        <v>7.75</v>
      </c>
      <c r="W1966" s="44">
        <v>6.5449999999999999</v>
      </c>
      <c r="X1966" s="43">
        <f t="shared" si="583"/>
        <v>0</v>
      </c>
      <c r="Y1966" s="42">
        <v>44872.62533333333</v>
      </c>
      <c r="Z1966" s="44">
        <v>10.18</v>
      </c>
      <c r="AA1966" s="44">
        <v>8.7089999999999996</v>
      </c>
      <c r="AB1966" s="43">
        <f t="shared" si="584"/>
        <v>0</v>
      </c>
      <c r="AC1966" s="42">
        <v>44872.62533333333</v>
      </c>
      <c r="AD1966" s="44">
        <v>22.35</v>
      </c>
      <c r="AE1966" s="44">
        <v>20.010999999999999</v>
      </c>
      <c r="AF1966" s="43">
        <f t="shared" si="585"/>
        <v>2.2538315135729814E-3</v>
      </c>
      <c r="AG1966" s="41">
        <v>44868</v>
      </c>
      <c r="AH1966">
        <v>13.85</v>
      </c>
      <c r="AI1966">
        <v>6.1577999999999999</v>
      </c>
      <c r="AJ1966" s="39">
        <f t="shared" si="572"/>
        <v>-3.5922330097087015E-3</v>
      </c>
      <c r="AK1966" s="45">
        <v>44631</v>
      </c>
      <c r="AL1966">
        <v>14.4</v>
      </c>
      <c r="AM1966">
        <v>11.144600000000001</v>
      </c>
      <c r="AN1966" s="39">
        <f t="shared" si="573"/>
        <v>-1.369984246951164E-2</v>
      </c>
      <c r="AO1966" s="41">
        <v>44868</v>
      </c>
      <c r="AP1966">
        <v>6.29</v>
      </c>
      <c r="AQ1966">
        <v>6.0522</v>
      </c>
      <c r="AR1966" s="18">
        <f t="shared" si="574"/>
        <v>-3.2313768127528217E-2</v>
      </c>
      <c r="AS1966" s="41">
        <v>44868</v>
      </c>
      <c r="AT1966">
        <v>8.8000000000000007</v>
      </c>
      <c r="AU1966">
        <v>7.9593999999999996</v>
      </c>
      <c r="AV1966" s="39">
        <f t="shared" si="575"/>
        <v>2.9237194987909398E-2</v>
      </c>
      <c r="AW1966" s="41">
        <v>44868</v>
      </c>
      <c r="AX1966">
        <v>9.5399999999999991</v>
      </c>
      <c r="AY1966">
        <v>8.3406000000000002</v>
      </c>
      <c r="AZ1966" s="39">
        <f t="shared" si="576"/>
        <v>1.48937723589108E-2</v>
      </c>
      <c r="BA1966" s="41">
        <v>44868</v>
      </c>
      <c r="BB1966">
        <v>5.69</v>
      </c>
      <c r="BC1966">
        <v>4.2023999999999999</v>
      </c>
      <c r="BD1966" s="39">
        <f t="shared" si="577"/>
        <v>-1.7578032210557547E-3</v>
      </c>
      <c r="BE1966" s="41">
        <v>44868</v>
      </c>
      <c r="BF1966">
        <v>11.49</v>
      </c>
      <c r="BG1966">
        <v>9.4235000000000007</v>
      </c>
      <c r="BH1966" s="39">
        <f t="shared" si="578"/>
        <v>0</v>
      </c>
      <c r="BI1966" s="41">
        <v>44868</v>
      </c>
      <c r="BJ1966">
        <v>1.96</v>
      </c>
      <c r="BK1966">
        <v>1.96</v>
      </c>
      <c r="BL1966" s="39">
        <f t="shared" si="579"/>
        <v>2.6178010471204213E-2</v>
      </c>
      <c r="BM1966" s="41">
        <v>44868</v>
      </c>
      <c r="BN1966">
        <v>9.35</v>
      </c>
      <c r="BO1966">
        <v>8.4057999999999993</v>
      </c>
      <c r="BP1966" s="46">
        <f t="shared" si="580"/>
        <v>0</v>
      </c>
      <c r="BQ1966" s="41">
        <v>44868</v>
      </c>
      <c r="BR1966">
        <v>7.3</v>
      </c>
      <c r="BS1966">
        <v>6.7243000000000004</v>
      </c>
      <c r="BT1966" s="18">
        <f t="shared" si="581"/>
        <v>0</v>
      </c>
      <c r="BU1966" s="41">
        <v>44868</v>
      </c>
      <c r="BV1966">
        <v>4.83</v>
      </c>
      <c r="BW1966">
        <v>3.7867000000000002</v>
      </c>
      <c r="BX1966" s="39">
        <f t="shared" si="582"/>
        <v>-2.0556067993148055E-3</v>
      </c>
      <c r="BY1966" s="41">
        <v>45167</v>
      </c>
      <c r="BZ1966">
        <v>14.09</v>
      </c>
      <c r="CA1966">
        <v>11.9978</v>
      </c>
    </row>
    <row r="1967" spans="1:79">
      <c r="A1967" s="41">
        <v>44869</v>
      </c>
      <c r="B1967">
        <v>8.39</v>
      </c>
      <c r="C1967">
        <v>6.1029999999999998</v>
      </c>
      <c r="D1967" s="34">
        <f t="shared" si="568"/>
        <v>-1.1947040243523005E-3</v>
      </c>
      <c r="E1967" s="41">
        <v>44869</v>
      </c>
      <c r="F1967">
        <v>1.93</v>
      </c>
      <c r="G1967">
        <v>1.93</v>
      </c>
      <c r="H1967" s="39">
        <f t="shared" si="569"/>
        <v>4.3243243243243162E-2</v>
      </c>
      <c r="L1967" s="38"/>
      <c r="M1967" s="41">
        <v>44869</v>
      </c>
      <c r="N1967">
        <v>5.28</v>
      </c>
      <c r="O1967">
        <v>4.4132999999999996</v>
      </c>
      <c r="P1967" s="43">
        <f t="shared" si="570"/>
        <v>0</v>
      </c>
      <c r="Q1967" s="41">
        <v>44869</v>
      </c>
      <c r="R1967">
        <v>2.95</v>
      </c>
      <c r="S1967">
        <v>2.3854000000000002</v>
      </c>
      <c r="T1967" s="39">
        <f t="shared" si="571"/>
        <v>1.7228144989339014E-2</v>
      </c>
      <c r="U1967" s="42">
        <v>44873.62533333333</v>
      </c>
      <c r="V1967" s="44">
        <v>7.8</v>
      </c>
      <c r="W1967" s="44">
        <v>6.5880000000000001</v>
      </c>
      <c r="X1967" s="43">
        <f t="shared" si="583"/>
        <v>6.5699006875477696E-3</v>
      </c>
      <c r="Y1967" s="42">
        <v>44873.62533333333</v>
      </c>
      <c r="Z1967" s="44">
        <v>10.1</v>
      </c>
      <c r="AA1967" s="44">
        <v>8.641</v>
      </c>
      <c r="AB1967" s="43">
        <f t="shared" si="584"/>
        <v>-7.8080146974393869E-3</v>
      </c>
      <c r="AC1967" s="42">
        <v>44873.62533333333</v>
      </c>
      <c r="AD1967" s="44">
        <v>22.35</v>
      </c>
      <c r="AE1967" s="44">
        <v>20.010999999999999</v>
      </c>
      <c r="AF1967" s="43">
        <f t="shared" si="585"/>
        <v>0</v>
      </c>
      <c r="AG1967" s="41">
        <v>44869</v>
      </c>
      <c r="AH1967">
        <v>13.9</v>
      </c>
      <c r="AI1967">
        <v>6.18</v>
      </c>
      <c r="AJ1967" s="39">
        <f t="shared" si="572"/>
        <v>3.6051836694923145E-3</v>
      </c>
      <c r="AK1967" s="45">
        <v>44662</v>
      </c>
      <c r="AL1967">
        <v>14.3</v>
      </c>
      <c r="AM1967">
        <v>11.0672</v>
      </c>
      <c r="AN1967" s="39">
        <f t="shared" si="573"/>
        <v>-6.9450675663550775E-3</v>
      </c>
      <c r="AO1967" s="41">
        <v>44869</v>
      </c>
      <c r="AP1967">
        <v>6.3</v>
      </c>
      <c r="AQ1967">
        <v>6.0618999999999996</v>
      </c>
      <c r="AR1967" s="18">
        <f t="shared" si="574"/>
        <v>1.6027229767687119E-3</v>
      </c>
      <c r="AS1967" s="41">
        <v>44869</v>
      </c>
      <c r="AT1967">
        <v>8.9700000000000006</v>
      </c>
      <c r="AU1967">
        <v>8.1130999999999993</v>
      </c>
      <c r="AV1967" s="39">
        <f t="shared" si="575"/>
        <v>1.9310500791516916E-2</v>
      </c>
      <c r="AW1967" s="41">
        <v>44869</v>
      </c>
      <c r="AX1967">
        <v>9.5</v>
      </c>
      <c r="AY1967">
        <v>8.3056000000000001</v>
      </c>
      <c r="AZ1967" s="39">
        <f t="shared" si="576"/>
        <v>-4.1963407908304131E-3</v>
      </c>
      <c r="BA1967" s="41">
        <v>44869</v>
      </c>
      <c r="BB1967">
        <v>5.5</v>
      </c>
      <c r="BC1967">
        <v>4.0621</v>
      </c>
      <c r="BD1967" s="39">
        <f t="shared" si="577"/>
        <v>-3.338568437083568E-2</v>
      </c>
      <c r="BE1967" s="41">
        <v>44869</v>
      </c>
      <c r="BF1967">
        <v>11.4</v>
      </c>
      <c r="BG1967">
        <v>9.3497000000000003</v>
      </c>
      <c r="BH1967" s="39">
        <f t="shared" si="578"/>
        <v>-7.8314851169947793E-3</v>
      </c>
      <c r="BI1967" s="41">
        <v>44869</v>
      </c>
      <c r="BJ1967">
        <v>1.98</v>
      </c>
      <c r="BK1967">
        <v>1.98</v>
      </c>
      <c r="BL1967" s="39">
        <f t="shared" si="579"/>
        <v>1.0204081632653071E-2</v>
      </c>
      <c r="BM1967" s="41">
        <v>44869</v>
      </c>
      <c r="BN1967">
        <v>9.42</v>
      </c>
      <c r="BO1967">
        <v>8.4687000000000001</v>
      </c>
      <c r="BP1967" s="46">
        <f t="shared" si="580"/>
        <v>7.4829284541627029E-3</v>
      </c>
      <c r="BQ1967" s="41">
        <v>44869</v>
      </c>
      <c r="BR1967">
        <v>7.3</v>
      </c>
      <c r="BS1967">
        <v>6.7243000000000004</v>
      </c>
      <c r="BT1967" s="18">
        <f t="shared" si="581"/>
        <v>0</v>
      </c>
      <c r="BU1967" s="41">
        <v>44869</v>
      </c>
      <c r="BV1967">
        <v>4.79</v>
      </c>
      <c r="BW1967">
        <v>3.7553000000000001</v>
      </c>
      <c r="BX1967" s="39">
        <f t="shared" si="582"/>
        <v>-8.2921805265798957E-3</v>
      </c>
      <c r="BY1967" s="41">
        <v>45168</v>
      </c>
      <c r="BZ1967">
        <v>14.1</v>
      </c>
      <c r="CA1967">
        <v>12.0063</v>
      </c>
    </row>
    <row r="1968" spans="1:79">
      <c r="A1968" s="41">
        <v>44872</v>
      </c>
      <c r="B1968">
        <v>8.3800000000000008</v>
      </c>
      <c r="C1968">
        <v>6.0957999999999997</v>
      </c>
      <c r="D1968" s="34">
        <f t="shared" si="568"/>
        <v>-1.1797476650827617E-3</v>
      </c>
      <c r="E1968" s="41">
        <v>44872</v>
      </c>
      <c r="F1968">
        <v>2</v>
      </c>
      <c r="G1968">
        <v>2</v>
      </c>
      <c r="H1968" s="39">
        <f t="shared" si="569"/>
        <v>3.6269430051813503E-2</v>
      </c>
      <c r="L1968" s="38"/>
      <c r="M1968" s="41">
        <v>44872</v>
      </c>
      <c r="N1968">
        <v>5.28</v>
      </c>
      <c r="O1968">
        <v>4.4132999999999996</v>
      </c>
      <c r="P1968" s="43">
        <f t="shared" si="570"/>
        <v>0</v>
      </c>
      <c r="Q1968" s="41">
        <v>44872</v>
      </c>
      <c r="R1968">
        <v>2.94</v>
      </c>
      <c r="S1968">
        <v>2.3773</v>
      </c>
      <c r="T1968" s="39">
        <f t="shared" si="571"/>
        <v>-3.3956569128868186E-3</v>
      </c>
      <c r="U1968" s="42">
        <v>44874.62533333333</v>
      </c>
      <c r="V1968" s="44">
        <v>7.8</v>
      </c>
      <c r="W1968" s="44">
        <v>6.5880000000000001</v>
      </c>
      <c r="X1968" s="43">
        <f t="shared" si="583"/>
        <v>0</v>
      </c>
      <c r="Y1968" s="42">
        <v>44874.62533333333</v>
      </c>
      <c r="Z1968" s="44">
        <v>10.1</v>
      </c>
      <c r="AA1968" s="44">
        <v>8.641</v>
      </c>
      <c r="AB1968" s="43">
        <f t="shared" si="584"/>
        <v>0</v>
      </c>
      <c r="AC1968" s="42">
        <v>44874.62533333333</v>
      </c>
      <c r="AD1968" s="44">
        <v>22.3</v>
      </c>
      <c r="AE1968" s="44">
        <v>19.966000000000001</v>
      </c>
      <c r="AF1968" s="43">
        <f t="shared" si="585"/>
        <v>-2.2487631802507696E-3</v>
      </c>
      <c r="AG1968" s="41">
        <v>44872</v>
      </c>
      <c r="AH1968">
        <v>13.9</v>
      </c>
      <c r="AI1968">
        <v>6.18</v>
      </c>
      <c r="AJ1968" s="39">
        <f t="shared" si="572"/>
        <v>0</v>
      </c>
      <c r="AK1968" s="45">
        <v>44753</v>
      </c>
      <c r="AL1968">
        <v>14.19</v>
      </c>
      <c r="AM1968">
        <v>10.982100000000001</v>
      </c>
      <c r="AN1968" s="39">
        <f t="shared" si="573"/>
        <v>-7.689388463206488E-3</v>
      </c>
      <c r="AO1968" s="41">
        <v>44872</v>
      </c>
      <c r="AP1968">
        <v>6.45</v>
      </c>
      <c r="AQ1968">
        <v>6.2061999999999999</v>
      </c>
      <c r="AR1968" s="18">
        <f t="shared" si="574"/>
        <v>2.3804417756808974E-2</v>
      </c>
      <c r="AS1968" s="41">
        <v>44872</v>
      </c>
      <c r="AT1968">
        <v>8.94</v>
      </c>
      <c r="AU1968">
        <v>8.0860000000000003</v>
      </c>
      <c r="AV1968" s="39">
        <f t="shared" si="575"/>
        <v>-3.3402768362277078E-3</v>
      </c>
      <c r="AW1968" s="41">
        <v>44872</v>
      </c>
      <c r="AX1968">
        <v>9.49</v>
      </c>
      <c r="AY1968">
        <v>8.2967999999999993</v>
      </c>
      <c r="AZ1968" s="39">
        <f t="shared" si="576"/>
        <v>-1.0595261028704497E-3</v>
      </c>
      <c r="BA1968" s="41">
        <v>44872</v>
      </c>
      <c r="BB1968">
        <v>5.51</v>
      </c>
      <c r="BC1968">
        <v>4.0694999999999997</v>
      </c>
      <c r="BD1968" s="39">
        <f t="shared" si="577"/>
        <v>1.8217178306786216E-3</v>
      </c>
      <c r="BE1968" s="41">
        <v>44872</v>
      </c>
      <c r="BF1968">
        <v>11.4</v>
      </c>
      <c r="BG1968">
        <v>9.3497000000000003</v>
      </c>
      <c r="BH1968" s="39">
        <f t="shared" si="578"/>
        <v>0</v>
      </c>
      <c r="BI1968" s="41">
        <v>44872</v>
      </c>
      <c r="BJ1968">
        <v>2</v>
      </c>
      <c r="BK1968">
        <v>2</v>
      </c>
      <c r="BL1968" s="39">
        <f t="shared" si="579"/>
        <v>1.0101010101010111E-2</v>
      </c>
      <c r="BM1968" s="41">
        <v>44872</v>
      </c>
      <c r="BN1968">
        <v>9.1999999999999993</v>
      </c>
      <c r="BO1968">
        <v>8.2708999999999993</v>
      </c>
      <c r="BP1968" s="46">
        <f t="shared" si="580"/>
        <v>-2.3356595463294352E-2</v>
      </c>
      <c r="BQ1968" s="41">
        <v>44872</v>
      </c>
      <c r="BR1968">
        <v>7.28</v>
      </c>
      <c r="BS1968">
        <v>6.7058999999999997</v>
      </c>
      <c r="BT1968" s="18">
        <f t="shared" si="581"/>
        <v>-2.7363443034963695E-3</v>
      </c>
      <c r="BU1968" s="41">
        <v>44872</v>
      </c>
      <c r="BV1968">
        <v>4.8</v>
      </c>
      <c r="BW1968">
        <v>3.7631999999999999</v>
      </c>
      <c r="BX1968" s="39">
        <f t="shared" si="582"/>
        <v>2.1036934465954241E-3</v>
      </c>
      <c r="BY1968" s="41">
        <v>45169</v>
      </c>
      <c r="BZ1968">
        <v>14.3</v>
      </c>
      <c r="CA1968">
        <v>12.1767</v>
      </c>
    </row>
    <row r="1969" spans="1:79">
      <c r="A1969" s="41">
        <v>44873</v>
      </c>
      <c r="B1969">
        <v>8.3800000000000008</v>
      </c>
      <c r="C1969">
        <v>6.0957999999999997</v>
      </c>
      <c r="D1969" s="34">
        <f t="shared" si="568"/>
        <v>0</v>
      </c>
      <c r="E1969" s="41">
        <v>44873</v>
      </c>
      <c r="F1969">
        <v>2.06</v>
      </c>
      <c r="G1969">
        <v>2.06</v>
      </c>
      <c r="H1969" s="39">
        <f t="shared" si="569"/>
        <v>3.0000000000000027E-2</v>
      </c>
      <c r="L1969" s="38"/>
      <c r="M1969" s="41">
        <v>44873</v>
      </c>
      <c r="N1969">
        <v>5.28</v>
      </c>
      <c r="O1969">
        <v>4.4132999999999996</v>
      </c>
      <c r="P1969" s="43">
        <f t="shared" si="570"/>
        <v>0</v>
      </c>
      <c r="Q1969" s="41">
        <v>44873</v>
      </c>
      <c r="R1969">
        <v>2.94</v>
      </c>
      <c r="S1969">
        <v>2.3773</v>
      </c>
      <c r="T1969" s="39">
        <f t="shared" si="571"/>
        <v>0</v>
      </c>
      <c r="U1969" s="42">
        <v>44875.62533333333</v>
      </c>
      <c r="V1969" s="44">
        <v>7.9</v>
      </c>
      <c r="W1969" s="44">
        <v>6.6719999999999997</v>
      </c>
      <c r="X1969" s="43">
        <f t="shared" si="583"/>
        <v>1.2750455373406137E-2</v>
      </c>
      <c r="Y1969" s="42">
        <v>44875.62533333333</v>
      </c>
      <c r="Z1969" s="44">
        <v>10.1</v>
      </c>
      <c r="AA1969" s="44">
        <v>8.641</v>
      </c>
      <c r="AB1969" s="43">
        <f t="shared" si="584"/>
        <v>0</v>
      </c>
      <c r="AC1969" s="42">
        <v>44875.62533333333</v>
      </c>
      <c r="AD1969" s="44">
        <v>22.3</v>
      </c>
      <c r="AE1969" s="44">
        <v>19.966000000000001</v>
      </c>
      <c r="AF1969" s="43">
        <f t="shared" si="585"/>
        <v>0</v>
      </c>
      <c r="AG1969" s="41">
        <v>44873</v>
      </c>
      <c r="AH1969">
        <v>13.9</v>
      </c>
      <c r="AI1969">
        <v>6.18</v>
      </c>
      <c r="AJ1969" s="39">
        <f t="shared" si="572"/>
        <v>0</v>
      </c>
      <c r="AK1969" s="45">
        <v>44784</v>
      </c>
      <c r="AL1969">
        <v>14</v>
      </c>
      <c r="AM1969">
        <v>10.835000000000001</v>
      </c>
      <c r="AN1969" s="39">
        <f t="shared" si="573"/>
        <v>-1.33945238160279E-2</v>
      </c>
      <c r="AO1969" s="41">
        <v>44873</v>
      </c>
      <c r="AP1969">
        <v>6.4</v>
      </c>
      <c r="AQ1969">
        <v>6.1581000000000001</v>
      </c>
      <c r="AR1969" s="18">
        <f t="shared" si="574"/>
        <v>-7.7503142019270744E-3</v>
      </c>
      <c r="AS1969" s="41">
        <v>44873</v>
      </c>
      <c r="AT1969">
        <v>9</v>
      </c>
      <c r="AU1969">
        <v>8.1402999999999999</v>
      </c>
      <c r="AV1969" s="39">
        <f t="shared" si="575"/>
        <v>6.7153104130595557E-3</v>
      </c>
      <c r="AW1969" s="41">
        <v>44873</v>
      </c>
      <c r="AX1969">
        <v>9.4600000000000009</v>
      </c>
      <c r="AY1969">
        <v>8.2706</v>
      </c>
      <c r="AZ1969" s="39">
        <f t="shared" si="576"/>
        <v>-3.1578439880435034E-3</v>
      </c>
      <c r="BA1969" s="41">
        <v>44873</v>
      </c>
      <c r="BB1969">
        <v>5.67</v>
      </c>
      <c r="BC1969">
        <v>4.1875999999999998</v>
      </c>
      <c r="BD1969" s="39">
        <f t="shared" si="577"/>
        <v>2.9020764221648877E-2</v>
      </c>
      <c r="BE1969" s="41">
        <v>44873</v>
      </c>
      <c r="BF1969">
        <v>11.1</v>
      </c>
      <c r="BG1969">
        <v>9.1036000000000001</v>
      </c>
      <c r="BH1969" s="39">
        <f t="shared" si="578"/>
        <v>-2.632170016150253E-2</v>
      </c>
      <c r="BI1969" s="41">
        <v>44873</v>
      </c>
      <c r="BJ1969">
        <v>2.0099999999999998</v>
      </c>
      <c r="BK1969">
        <v>2.0099999999999998</v>
      </c>
      <c r="BL1969" s="39">
        <f t="shared" si="579"/>
        <v>4.9999999999998934E-3</v>
      </c>
      <c r="BM1969" s="41">
        <v>44873</v>
      </c>
      <c r="BN1969">
        <v>9.2799999999999994</v>
      </c>
      <c r="BO1969">
        <v>8.3429000000000002</v>
      </c>
      <c r="BP1969" s="46">
        <f t="shared" si="580"/>
        <v>8.7052195045280393E-3</v>
      </c>
      <c r="BQ1969" s="41">
        <v>44873</v>
      </c>
      <c r="BR1969">
        <v>7.2</v>
      </c>
      <c r="BS1969">
        <v>6.6322000000000001</v>
      </c>
      <c r="BT1969" s="18">
        <f t="shared" si="581"/>
        <v>-1.0990321955293049E-2</v>
      </c>
      <c r="BU1969" s="41">
        <v>44873</v>
      </c>
      <c r="BV1969">
        <v>4.83</v>
      </c>
      <c r="BW1969">
        <v>3.7867000000000002</v>
      </c>
      <c r="BX1969" s="39">
        <f t="shared" si="582"/>
        <v>6.2446853741497397E-3</v>
      </c>
      <c r="BY1969" s="41">
        <v>45170</v>
      </c>
      <c r="BZ1969">
        <v>14.27</v>
      </c>
      <c r="CA1969">
        <v>12.1511</v>
      </c>
    </row>
    <row r="1970" spans="1:79">
      <c r="A1970" s="41">
        <v>44874</v>
      </c>
      <c r="B1970">
        <v>8.41</v>
      </c>
      <c r="C1970">
        <v>6.1176000000000004</v>
      </c>
      <c r="D1970" s="34">
        <f t="shared" si="568"/>
        <v>3.5762328160373878E-3</v>
      </c>
      <c r="E1970" s="41">
        <v>44874</v>
      </c>
      <c r="F1970">
        <v>2.15</v>
      </c>
      <c r="G1970">
        <v>2.15</v>
      </c>
      <c r="H1970" s="39">
        <f t="shared" si="569"/>
        <v>4.3689320388349447E-2</v>
      </c>
      <c r="L1970" s="38"/>
      <c r="M1970" s="41">
        <v>44874</v>
      </c>
      <c r="N1970">
        <v>5.27</v>
      </c>
      <c r="O1970">
        <v>4.4050000000000002</v>
      </c>
      <c r="P1970" s="43">
        <f t="shared" si="570"/>
        <v>-1.8806788570909091E-3</v>
      </c>
      <c r="Q1970" s="41">
        <v>44874</v>
      </c>
      <c r="R1970">
        <v>2.93</v>
      </c>
      <c r="S1970">
        <v>2.3693</v>
      </c>
      <c r="T1970" s="39">
        <f t="shared" si="571"/>
        <v>-3.3651621587515281E-3</v>
      </c>
      <c r="U1970" s="42">
        <v>44876.62533333333</v>
      </c>
      <c r="V1970" s="44">
        <v>7.9</v>
      </c>
      <c r="W1970" s="44">
        <v>6.6719999999999997</v>
      </c>
      <c r="X1970" s="43">
        <f t="shared" si="583"/>
        <v>0</v>
      </c>
      <c r="Y1970" s="42">
        <v>44876.62533333333</v>
      </c>
      <c r="Z1970" s="44">
        <v>10.1</v>
      </c>
      <c r="AA1970" s="44">
        <v>8.641</v>
      </c>
      <c r="AB1970" s="43">
        <f t="shared" si="584"/>
        <v>0</v>
      </c>
      <c r="AC1970" s="42">
        <v>44876.62533333333</v>
      </c>
      <c r="AD1970" s="44">
        <v>22.3</v>
      </c>
      <c r="AE1970" s="44">
        <v>19.966000000000001</v>
      </c>
      <c r="AF1970" s="43">
        <f t="shared" si="585"/>
        <v>0</v>
      </c>
      <c r="AG1970" s="41">
        <v>44874</v>
      </c>
      <c r="AH1970">
        <v>13.9</v>
      </c>
      <c r="AI1970">
        <v>6.18</v>
      </c>
      <c r="AJ1970" s="39">
        <f t="shared" si="572"/>
        <v>0</v>
      </c>
      <c r="AK1970" s="45">
        <v>44815</v>
      </c>
      <c r="AL1970">
        <v>13.8</v>
      </c>
      <c r="AM1970">
        <v>10.680300000000001</v>
      </c>
      <c r="AN1970" s="39">
        <f t="shared" si="573"/>
        <v>-1.4277803414859257E-2</v>
      </c>
      <c r="AO1970" s="41">
        <v>44874</v>
      </c>
      <c r="AP1970">
        <v>6.4</v>
      </c>
      <c r="AQ1970">
        <v>6.1581000000000001</v>
      </c>
      <c r="AR1970" s="18">
        <f t="shared" si="574"/>
        <v>0</v>
      </c>
      <c r="AS1970" s="41">
        <v>44874</v>
      </c>
      <c r="AT1970">
        <v>8.94</v>
      </c>
      <c r="AU1970">
        <v>8.0860000000000003</v>
      </c>
      <c r="AV1970" s="39">
        <f t="shared" si="575"/>
        <v>-6.6705158286549113E-3</v>
      </c>
      <c r="AW1970" s="41">
        <v>44874</v>
      </c>
      <c r="AX1970">
        <v>9.4</v>
      </c>
      <c r="AY1970">
        <v>8.2181999999999995</v>
      </c>
      <c r="AZ1970" s="39">
        <f t="shared" si="576"/>
        <v>-6.3356951128092816E-3</v>
      </c>
      <c r="BA1970" s="41">
        <v>44874</v>
      </c>
      <c r="BB1970">
        <v>5.67</v>
      </c>
      <c r="BC1970">
        <v>4.1875999999999998</v>
      </c>
      <c r="BD1970" s="39">
        <f t="shared" si="577"/>
        <v>0</v>
      </c>
      <c r="BE1970" s="41">
        <v>44874</v>
      </c>
      <c r="BF1970">
        <v>11.1</v>
      </c>
      <c r="BG1970">
        <v>9.1036000000000001</v>
      </c>
      <c r="BH1970" s="39">
        <f t="shared" si="578"/>
        <v>0</v>
      </c>
      <c r="BI1970" s="41">
        <v>44874</v>
      </c>
      <c r="BJ1970">
        <v>2</v>
      </c>
      <c r="BK1970">
        <v>2</v>
      </c>
      <c r="BL1970" s="39">
        <f t="shared" si="579"/>
        <v>-4.9751243781093468E-3</v>
      </c>
      <c r="BM1970" s="41">
        <v>44874</v>
      </c>
      <c r="BN1970">
        <v>9.25</v>
      </c>
      <c r="BO1970">
        <v>8.3158999999999992</v>
      </c>
      <c r="BP1970" s="46">
        <f t="shared" si="580"/>
        <v>-3.2362847451127331E-3</v>
      </c>
      <c r="BQ1970" s="41">
        <v>44874</v>
      </c>
      <c r="BR1970">
        <v>7.2</v>
      </c>
      <c r="BS1970">
        <v>6.6322000000000001</v>
      </c>
      <c r="BT1970" s="18">
        <f t="shared" si="581"/>
        <v>0</v>
      </c>
      <c r="BU1970" s="41">
        <v>44874</v>
      </c>
      <c r="BV1970">
        <v>4.8099999999999996</v>
      </c>
      <c r="BW1970">
        <v>3.7709999999999999</v>
      </c>
      <c r="BX1970" s="39">
        <f t="shared" si="582"/>
        <v>-4.1460902632900068E-3</v>
      </c>
      <c r="BY1970" s="41">
        <v>45173</v>
      </c>
      <c r="BZ1970">
        <v>14.27</v>
      </c>
      <c r="CA1970">
        <v>12.1511</v>
      </c>
    </row>
    <row r="1971" spans="1:79">
      <c r="A1971" s="41">
        <v>44875</v>
      </c>
      <c r="B1971">
        <v>8.3699999999999992</v>
      </c>
      <c r="C1971">
        <v>6.0884999999999998</v>
      </c>
      <c r="D1971" s="34">
        <f t="shared" si="568"/>
        <v>-4.7567673597490139E-3</v>
      </c>
      <c r="E1971" s="41">
        <v>44875</v>
      </c>
      <c r="F1971">
        <v>2.15</v>
      </c>
      <c r="G1971">
        <v>2.15</v>
      </c>
      <c r="H1971" s="39">
        <f t="shared" si="569"/>
        <v>0</v>
      </c>
      <c r="L1971" s="38"/>
      <c r="M1971" s="41">
        <v>44875</v>
      </c>
      <c r="N1971">
        <v>5.27</v>
      </c>
      <c r="O1971">
        <v>4.4050000000000002</v>
      </c>
      <c r="P1971" s="43">
        <f t="shared" si="570"/>
        <v>0</v>
      </c>
      <c r="Q1971" s="41">
        <v>44875</v>
      </c>
      <c r="R1971">
        <v>2.92</v>
      </c>
      <c r="S1971">
        <v>2.3612000000000002</v>
      </c>
      <c r="T1971" s="39">
        <f t="shared" si="571"/>
        <v>-3.418731270839393E-3</v>
      </c>
      <c r="U1971" s="42">
        <v>44879.62533333333</v>
      </c>
      <c r="V1971" s="44">
        <v>7.9</v>
      </c>
      <c r="W1971" s="44">
        <v>6.6719999999999997</v>
      </c>
      <c r="X1971" s="43">
        <f t="shared" si="583"/>
        <v>0</v>
      </c>
      <c r="Y1971" s="42">
        <v>44879.62533333333</v>
      </c>
      <c r="Z1971" s="44">
        <v>10</v>
      </c>
      <c r="AA1971" s="44">
        <v>8.5549999999999997</v>
      </c>
      <c r="AB1971" s="43">
        <f t="shared" si="584"/>
        <v>-9.9525517879875368E-3</v>
      </c>
      <c r="AC1971" s="42">
        <v>44879.62533333333</v>
      </c>
      <c r="AD1971" s="44">
        <v>22.3</v>
      </c>
      <c r="AE1971" s="44">
        <v>19.966000000000001</v>
      </c>
      <c r="AF1971" s="43">
        <f t="shared" si="585"/>
        <v>0</v>
      </c>
      <c r="AG1971" s="41">
        <v>44875</v>
      </c>
      <c r="AH1971">
        <v>13.8</v>
      </c>
      <c r="AI1971">
        <v>6.1356000000000002</v>
      </c>
      <c r="AJ1971" s="39">
        <f t="shared" si="572"/>
        <v>-7.184466019417403E-3</v>
      </c>
      <c r="AK1971" s="45">
        <v>44845</v>
      </c>
      <c r="AL1971">
        <v>13.8</v>
      </c>
      <c r="AM1971">
        <v>10.680300000000001</v>
      </c>
      <c r="AN1971" s="39">
        <f t="shared" si="573"/>
        <v>0</v>
      </c>
      <c r="AO1971" s="41">
        <v>44875</v>
      </c>
      <c r="AP1971">
        <v>6.4</v>
      </c>
      <c r="AQ1971">
        <v>6.1581000000000001</v>
      </c>
      <c r="AR1971" s="18">
        <f t="shared" si="574"/>
        <v>0</v>
      </c>
      <c r="AS1971" s="41">
        <v>44875</v>
      </c>
      <c r="AT1971">
        <v>8.94</v>
      </c>
      <c r="AU1971">
        <v>8.0860000000000003</v>
      </c>
      <c r="AV1971" s="39">
        <f t="shared" si="575"/>
        <v>0</v>
      </c>
      <c r="AW1971" s="41">
        <v>44875</v>
      </c>
      <c r="AX1971">
        <v>9.39</v>
      </c>
      <c r="AY1971">
        <v>8.2094000000000005</v>
      </c>
      <c r="AZ1971" s="39">
        <f t="shared" si="576"/>
        <v>-1.0707940911633973E-3</v>
      </c>
      <c r="BA1971" s="41">
        <v>44875</v>
      </c>
      <c r="BB1971">
        <v>5.67</v>
      </c>
      <c r="BC1971">
        <v>4.1875999999999998</v>
      </c>
      <c r="BD1971" s="39">
        <f t="shared" si="577"/>
        <v>0</v>
      </c>
      <c r="BE1971" s="41">
        <v>44875</v>
      </c>
      <c r="BF1971">
        <v>11.38</v>
      </c>
      <c r="BG1971">
        <v>9.3332999999999995</v>
      </c>
      <c r="BH1971" s="39">
        <f t="shared" si="578"/>
        <v>2.5231776440089563E-2</v>
      </c>
      <c r="BI1971" s="41">
        <v>44875</v>
      </c>
      <c r="BJ1971">
        <v>1.96</v>
      </c>
      <c r="BK1971">
        <v>1.96</v>
      </c>
      <c r="BL1971" s="39">
        <f t="shared" si="579"/>
        <v>-2.0000000000000018E-2</v>
      </c>
      <c r="BM1971" s="41">
        <v>44875</v>
      </c>
      <c r="BN1971">
        <v>9.0500000000000007</v>
      </c>
      <c r="BO1971">
        <v>8.1361000000000008</v>
      </c>
      <c r="BP1971" s="46">
        <f t="shared" si="580"/>
        <v>-2.1621231616541618E-2</v>
      </c>
      <c r="BQ1971" s="41">
        <v>44875</v>
      </c>
      <c r="BR1971">
        <v>7.25</v>
      </c>
      <c r="BS1971">
        <v>6.6783000000000001</v>
      </c>
      <c r="BT1971" s="18">
        <f t="shared" si="581"/>
        <v>6.9509363408823662E-3</v>
      </c>
      <c r="BU1971" s="41">
        <v>44875</v>
      </c>
      <c r="BV1971">
        <v>4.79</v>
      </c>
      <c r="BW1971">
        <v>3.7553000000000001</v>
      </c>
      <c r="BX1971" s="39">
        <f t="shared" si="582"/>
        <v>-4.1633518960487474E-3</v>
      </c>
      <c r="BY1971" s="41">
        <v>45174</v>
      </c>
      <c r="BZ1971">
        <v>14.27</v>
      </c>
      <c r="CA1971">
        <v>12.1511</v>
      </c>
    </row>
    <row r="1972" spans="1:79">
      <c r="A1972" s="41">
        <v>44876</v>
      </c>
      <c r="B1972">
        <v>8.3800000000000008</v>
      </c>
      <c r="C1972">
        <v>6.0957999999999997</v>
      </c>
      <c r="D1972" s="34">
        <f t="shared" si="568"/>
        <v>1.1989816867865421E-3</v>
      </c>
      <c r="E1972" s="41">
        <v>44876</v>
      </c>
      <c r="F1972">
        <v>2.2000000000000002</v>
      </c>
      <c r="G1972">
        <v>2.2000000000000002</v>
      </c>
      <c r="H1972" s="39">
        <f t="shared" si="569"/>
        <v>2.3255813953488497E-2</v>
      </c>
      <c r="L1972" s="38"/>
      <c r="M1972" s="41">
        <v>44876</v>
      </c>
      <c r="N1972">
        <v>5.25</v>
      </c>
      <c r="O1972">
        <v>4.3882000000000003</v>
      </c>
      <c r="P1972" s="43">
        <f t="shared" si="570"/>
        <v>-3.8138479001134902E-3</v>
      </c>
      <c r="Q1972" s="41">
        <v>44876</v>
      </c>
      <c r="R1972">
        <v>2.93</v>
      </c>
      <c r="S1972">
        <v>2.3693</v>
      </c>
      <c r="T1972" s="39">
        <f t="shared" si="571"/>
        <v>3.4304590885989215E-3</v>
      </c>
      <c r="U1972" s="42">
        <v>44880.62533333333</v>
      </c>
      <c r="V1972" s="44">
        <v>7.9</v>
      </c>
      <c r="W1972" s="44">
        <v>6.6719999999999997</v>
      </c>
      <c r="X1972" s="43">
        <f t="shared" si="583"/>
        <v>0</v>
      </c>
      <c r="Y1972" s="42">
        <v>44880.62533333333</v>
      </c>
      <c r="Z1972" s="44">
        <v>9.9</v>
      </c>
      <c r="AA1972" s="44">
        <v>8.4700000000000006</v>
      </c>
      <c r="AB1972" s="43">
        <f t="shared" si="584"/>
        <v>-9.9357101110460633E-3</v>
      </c>
      <c r="AC1972" s="42">
        <v>44880.62533333333</v>
      </c>
      <c r="AD1972" s="44">
        <v>22.32</v>
      </c>
      <c r="AE1972" s="44">
        <v>19.984000000000002</v>
      </c>
      <c r="AF1972" s="43">
        <f t="shared" si="585"/>
        <v>9.0153260542926382E-4</v>
      </c>
      <c r="AG1972" s="41">
        <v>44876</v>
      </c>
      <c r="AH1972">
        <v>13.8</v>
      </c>
      <c r="AI1972">
        <v>6.1356000000000002</v>
      </c>
      <c r="AJ1972" s="39">
        <f t="shared" si="572"/>
        <v>0</v>
      </c>
      <c r="AK1972" s="45">
        <v>44876</v>
      </c>
      <c r="AL1972">
        <v>13.72</v>
      </c>
      <c r="AM1972">
        <v>10.6183</v>
      </c>
      <c r="AN1972" s="39">
        <f t="shared" si="573"/>
        <v>-5.8050803816373283E-3</v>
      </c>
      <c r="AO1972" s="41">
        <v>44876</v>
      </c>
      <c r="AP1972">
        <v>6.39</v>
      </c>
      <c r="AQ1972">
        <v>6.1485000000000003</v>
      </c>
      <c r="AR1972" s="18">
        <f t="shared" si="574"/>
        <v>-1.5589223948945016E-3</v>
      </c>
      <c r="AS1972" s="41">
        <v>44876</v>
      </c>
      <c r="AT1972">
        <v>8.5</v>
      </c>
      <c r="AU1972">
        <v>7.6879999999999997</v>
      </c>
      <c r="AV1972" s="39">
        <f t="shared" si="575"/>
        <v>-4.9220875587435139E-2</v>
      </c>
      <c r="AW1972" s="41">
        <v>44876</v>
      </c>
      <c r="AX1972">
        <v>9.3000000000000007</v>
      </c>
      <c r="AY1972">
        <v>8.1306999999999992</v>
      </c>
      <c r="AZ1972" s="39">
        <f t="shared" si="576"/>
        <v>-9.5865714912175461E-3</v>
      </c>
      <c r="BA1972" s="41">
        <v>44876</v>
      </c>
      <c r="BB1972">
        <v>5.67</v>
      </c>
      <c r="BC1972">
        <v>4.1875999999999998</v>
      </c>
      <c r="BD1972" s="39">
        <f t="shared" si="577"/>
        <v>0</v>
      </c>
      <c r="BE1972" s="41">
        <v>44876</v>
      </c>
      <c r="BF1972">
        <v>11</v>
      </c>
      <c r="BG1972">
        <v>9.0215999999999994</v>
      </c>
      <c r="BH1972" s="39">
        <f t="shared" si="578"/>
        <v>-3.3396547844813745E-2</v>
      </c>
      <c r="BI1972" s="41">
        <v>44876</v>
      </c>
      <c r="BJ1972">
        <v>1.91</v>
      </c>
      <c r="BK1972">
        <v>1.91</v>
      </c>
      <c r="BL1972" s="39">
        <f t="shared" si="579"/>
        <v>-2.5510204081632678E-2</v>
      </c>
      <c r="BM1972" s="41">
        <v>44876</v>
      </c>
      <c r="BN1972">
        <v>9</v>
      </c>
      <c r="BO1972">
        <v>8.0911000000000008</v>
      </c>
      <c r="BP1972" s="46">
        <f t="shared" si="580"/>
        <v>-5.5309054706800462E-3</v>
      </c>
      <c r="BQ1972" s="41">
        <v>44876</v>
      </c>
      <c r="BR1972">
        <v>7.25</v>
      </c>
      <c r="BS1972">
        <v>6.6783000000000001</v>
      </c>
      <c r="BT1972" s="18">
        <f t="shared" si="581"/>
        <v>0</v>
      </c>
      <c r="BU1972" s="41">
        <v>44876</v>
      </c>
      <c r="BV1972">
        <v>4.8</v>
      </c>
      <c r="BW1972">
        <v>3.7631999999999999</v>
      </c>
      <c r="BX1972" s="39">
        <f t="shared" si="582"/>
        <v>2.1036934465954241E-3</v>
      </c>
      <c r="BY1972" s="41">
        <v>45175</v>
      </c>
      <c r="BZ1972">
        <v>14.29</v>
      </c>
      <c r="CA1972">
        <v>12.168100000000001</v>
      </c>
    </row>
    <row r="1973" spans="1:79">
      <c r="A1973" s="41">
        <v>44879</v>
      </c>
      <c r="B1973">
        <v>8.35</v>
      </c>
      <c r="C1973">
        <v>6.0739000000000001</v>
      </c>
      <c r="D1973" s="34">
        <f t="shared" si="568"/>
        <v>-3.5926375537254484E-3</v>
      </c>
      <c r="E1973" s="41">
        <v>44879</v>
      </c>
      <c r="F1973">
        <v>2.29</v>
      </c>
      <c r="G1973">
        <v>2.29</v>
      </c>
      <c r="H1973" s="39">
        <f t="shared" si="569"/>
        <v>4.0909090909090839E-2</v>
      </c>
      <c r="L1973" s="38"/>
      <c r="M1973" s="41">
        <v>44879</v>
      </c>
      <c r="N1973">
        <v>5.25</v>
      </c>
      <c r="O1973">
        <v>4.3882000000000003</v>
      </c>
      <c r="P1973" s="43">
        <f t="shared" si="570"/>
        <v>0</v>
      </c>
      <c r="Q1973" s="41">
        <v>44879</v>
      </c>
      <c r="R1973">
        <v>2.92</v>
      </c>
      <c r="S1973">
        <v>2.3612000000000002</v>
      </c>
      <c r="T1973" s="39">
        <f t="shared" si="571"/>
        <v>-3.418731270839393E-3</v>
      </c>
      <c r="U1973" s="42">
        <v>44881.62533333333</v>
      </c>
      <c r="V1973" s="44">
        <v>7.9</v>
      </c>
      <c r="W1973" s="44">
        <v>6.6719999999999997</v>
      </c>
      <c r="X1973" s="43">
        <f t="shared" si="583"/>
        <v>0</v>
      </c>
      <c r="Y1973" s="42">
        <v>44881.62533333333</v>
      </c>
      <c r="Z1973" s="44">
        <v>10</v>
      </c>
      <c r="AA1973" s="44">
        <v>8.5549999999999997</v>
      </c>
      <c r="AB1973" s="43">
        <f t="shared" si="584"/>
        <v>1.0035419126328108E-2</v>
      </c>
      <c r="AC1973" s="42">
        <v>44881.62533333333</v>
      </c>
      <c r="AD1973" s="44">
        <v>22.32</v>
      </c>
      <c r="AE1973" s="44">
        <v>19.984000000000002</v>
      </c>
      <c r="AF1973" s="43">
        <f t="shared" si="585"/>
        <v>0</v>
      </c>
      <c r="AG1973" s="41">
        <v>44879</v>
      </c>
      <c r="AH1973">
        <v>13.5</v>
      </c>
      <c r="AI1973">
        <v>6.0022000000000002</v>
      </c>
      <c r="AJ1973" s="39">
        <f t="shared" si="572"/>
        <v>-2.1741964926005601E-2</v>
      </c>
      <c r="AK1973" s="45" t="s">
        <v>1455</v>
      </c>
      <c r="AL1973">
        <v>13.7</v>
      </c>
      <c r="AM1973">
        <v>10.6029</v>
      </c>
      <c r="AN1973" s="39">
        <f t="shared" si="573"/>
        <v>-1.4503263234227359E-3</v>
      </c>
      <c r="AO1973" s="41">
        <v>44879</v>
      </c>
      <c r="AP1973">
        <v>6.39</v>
      </c>
      <c r="AQ1973">
        <v>6.1485000000000003</v>
      </c>
      <c r="AR1973" s="18">
        <f t="shared" si="574"/>
        <v>0</v>
      </c>
      <c r="AS1973" s="41">
        <v>44879</v>
      </c>
      <c r="AT1973">
        <v>8.48</v>
      </c>
      <c r="AU1973">
        <v>7.67</v>
      </c>
      <c r="AV1973" s="39">
        <f t="shared" si="575"/>
        <v>-2.3413111342351451E-3</v>
      </c>
      <c r="AW1973" s="41">
        <v>44879</v>
      </c>
      <c r="AX1973">
        <v>9.39</v>
      </c>
      <c r="AY1973">
        <v>8.2094000000000005</v>
      </c>
      <c r="AZ1973" s="39">
        <f t="shared" si="576"/>
        <v>9.6793634004453902E-3</v>
      </c>
      <c r="BA1973" s="41">
        <v>44879</v>
      </c>
      <c r="BB1973">
        <v>5.66</v>
      </c>
      <c r="BC1973">
        <v>4.1802999999999999</v>
      </c>
      <c r="BD1973" s="39">
        <f t="shared" si="577"/>
        <v>-1.743241952430954E-3</v>
      </c>
      <c r="BE1973" s="41">
        <v>44879</v>
      </c>
      <c r="BF1973">
        <v>11.39</v>
      </c>
      <c r="BG1973">
        <v>9.3414999999999999</v>
      </c>
      <c r="BH1973" s="39">
        <f t="shared" si="578"/>
        <v>3.5459342023587893E-2</v>
      </c>
      <c r="BI1973" s="41">
        <v>44879</v>
      </c>
      <c r="BJ1973">
        <v>1.93</v>
      </c>
      <c r="BK1973">
        <v>1.93</v>
      </c>
      <c r="BL1973" s="39">
        <f t="shared" si="579"/>
        <v>1.0471204188481685E-2</v>
      </c>
      <c r="BM1973" s="41">
        <v>44879</v>
      </c>
      <c r="BN1973">
        <v>9</v>
      </c>
      <c r="BO1973">
        <v>8.0911000000000008</v>
      </c>
      <c r="BP1973" s="46">
        <f t="shared" si="580"/>
        <v>0</v>
      </c>
      <c r="BQ1973" s="41">
        <v>44879</v>
      </c>
      <c r="BR1973">
        <v>7.25</v>
      </c>
      <c r="BS1973">
        <v>6.6783000000000001</v>
      </c>
      <c r="BT1973" s="18">
        <f t="shared" si="581"/>
        <v>0</v>
      </c>
      <c r="BU1973" s="41">
        <v>44879</v>
      </c>
      <c r="BV1973">
        <v>4.79</v>
      </c>
      <c r="BW1973">
        <v>3.7553000000000001</v>
      </c>
      <c r="BX1973" s="39">
        <f t="shared" si="582"/>
        <v>-2.0992772108842997E-3</v>
      </c>
      <c r="BY1973" s="41">
        <v>45176</v>
      </c>
      <c r="BZ1973">
        <v>14.29</v>
      </c>
      <c r="CA1973">
        <v>12.168100000000001</v>
      </c>
    </row>
    <row r="1974" spans="1:79">
      <c r="A1974" s="41">
        <v>44880</v>
      </c>
      <c r="B1974">
        <v>8.3699999999999992</v>
      </c>
      <c r="C1974">
        <v>6.0884999999999998</v>
      </c>
      <c r="D1974" s="34">
        <f t="shared" si="568"/>
        <v>2.4037274238956395E-3</v>
      </c>
      <c r="E1974" s="41">
        <v>44880</v>
      </c>
      <c r="F1974">
        <v>2.39</v>
      </c>
      <c r="G1974">
        <v>2.39</v>
      </c>
      <c r="H1974" s="39">
        <f t="shared" si="569"/>
        <v>4.3668122270742397E-2</v>
      </c>
      <c r="L1974" s="38"/>
      <c r="M1974" s="41">
        <v>44880</v>
      </c>
      <c r="N1974">
        <v>5.22</v>
      </c>
      <c r="O1974">
        <v>4.3632</v>
      </c>
      <c r="P1974" s="43">
        <f t="shared" si="570"/>
        <v>-5.6970967594914441E-3</v>
      </c>
      <c r="Q1974" s="41">
        <v>44880</v>
      </c>
      <c r="R1974">
        <v>2.93</v>
      </c>
      <c r="S1974">
        <v>2.3693</v>
      </c>
      <c r="T1974" s="39">
        <f t="shared" si="571"/>
        <v>3.4304590885989215E-3</v>
      </c>
      <c r="U1974" s="42">
        <v>44882.62533333333</v>
      </c>
      <c r="V1974" s="44">
        <v>7.9</v>
      </c>
      <c r="W1974" s="44">
        <v>6.6719999999999997</v>
      </c>
      <c r="X1974" s="43">
        <f t="shared" si="583"/>
        <v>0</v>
      </c>
      <c r="Y1974" s="42">
        <v>44882.62533333333</v>
      </c>
      <c r="Z1974" s="44">
        <v>10</v>
      </c>
      <c r="AA1974" s="44">
        <v>8.5549999999999997</v>
      </c>
      <c r="AB1974" s="43">
        <f t="shared" si="584"/>
        <v>0</v>
      </c>
      <c r="AC1974" s="42">
        <v>44882.62533333333</v>
      </c>
      <c r="AD1974" s="44">
        <v>22.32</v>
      </c>
      <c r="AE1974" s="44">
        <v>19.984000000000002</v>
      </c>
      <c r="AF1974" s="43">
        <f t="shared" si="585"/>
        <v>0</v>
      </c>
      <c r="AG1974" s="41">
        <v>44880</v>
      </c>
      <c r="AH1974">
        <v>13.5</v>
      </c>
      <c r="AI1974">
        <v>6.0022000000000002</v>
      </c>
      <c r="AJ1974" s="39">
        <f t="shared" si="572"/>
        <v>0</v>
      </c>
      <c r="AK1974" s="45" t="s">
        <v>1456</v>
      </c>
      <c r="AL1974">
        <v>13.55</v>
      </c>
      <c r="AM1974">
        <v>10.486800000000001</v>
      </c>
      <c r="AN1974" s="39">
        <f t="shared" si="573"/>
        <v>-1.094983447924619E-2</v>
      </c>
      <c r="AO1974" s="41">
        <v>44880</v>
      </c>
      <c r="AP1974">
        <v>6.39</v>
      </c>
      <c r="AQ1974">
        <v>6.1485000000000003</v>
      </c>
      <c r="AR1974" s="18">
        <f t="shared" si="574"/>
        <v>0</v>
      </c>
      <c r="AS1974" s="41">
        <v>44880</v>
      </c>
      <c r="AT1974">
        <v>8.4</v>
      </c>
      <c r="AU1974">
        <v>7.5975999999999999</v>
      </c>
      <c r="AV1974" s="39">
        <f t="shared" si="575"/>
        <v>-9.4393741851368992E-3</v>
      </c>
      <c r="AW1974" s="41">
        <v>44880</v>
      </c>
      <c r="AX1974">
        <v>9.3800000000000008</v>
      </c>
      <c r="AY1974">
        <v>8.2006999999999994</v>
      </c>
      <c r="AZ1974" s="39">
        <f t="shared" si="576"/>
        <v>-1.0597607620533827E-3</v>
      </c>
      <c r="BA1974" s="41">
        <v>44880</v>
      </c>
      <c r="BB1974">
        <v>5.66</v>
      </c>
      <c r="BC1974">
        <v>4.1802999999999999</v>
      </c>
      <c r="BD1974" s="39">
        <f t="shared" si="577"/>
        <v>0</v>
      </c>
      <c r="BE1974" s="41">
        <v>44880</v>
      </c>
      <c r="BF1974">
        <v>11.39</v>
      </c>
      <c r="BG1974">
        <v>9.3414999999999999</v>
      </c>
      <c r="BH1974" s="39">
        <f t="shared" si="578"/>
        <v>0</v>
      </c>
      <c r="BI1974" s="41">
        <v>44880</v>
      </c>
      <c r="BJ1974">
        <v>1.93</v>
      </c>
      <c r="BK1974">
        <v>1.93</v>
      </c>
      <c r="BL1974" s="39">
        <f t="shared" si="579"/>
        <v>0</v>
      </c>
      <c r="BM1974" s="41">
        <v>44880</v>
      </c>
      <c r="BN1974">
        <v>8.9499999999999993</v>
      </c>
      <c r="BO1974">
        <v>8.0462000000000007</v>
      </c>
      <c r="BP1974" s="46">
        <f t="shared" si="580"/>
        <v>-5.549307263536498E-3</v>
      </c>
      <c r="BQ1974" s="41">
        <v>44880</v>
      </c>
      <c r="BR1974">
        <v>7.18</v>
      </c>
      <c r="BS1974">
        <v>6.6138000000000003</v>
      </c>
      <c r="BT1974" s="18">
        <f t="shared" si="581"/>
        <v>-9.6581465342976177E-3</v>
      </c>
      <c r="BU1974" s="41">
        <v>44880</v>
      </c>
      <c r="BV1974">
        <v>4.8499999999999996</v>
      </c>
      <c r="BW1974">
        <v>3.8024</v>
      </c>
      <c r="BX1974" s="39">
        <f t="shared" si="582"/>
        <v>1.254227358666416E-2</v>
      </c>
      <c r="BY1974" s="41">
        <v>45177</v>
      </c>
      <c r="BZ1974">
        <v>14.29</v>
      </c>
      <c r="CA1974">
        <v>12.168100000000001</v>
      </c>
    </row>
    <row r="1975" spans="1:79">
      <c r="A1975" s="41">
        <v>44881</v>
      </c>
      <c r="B1975">
        <v>8.34</v>
      </c>
      <c r="C1975">
        <v>6.0667</v>
      </c>
      <c r="D1975" s="34">
        <f t="shared" si="568"/>
        <v>-3.580520653691356E-3</v>
      </c>
      <c r="E1975" s="41">
        <v>44881</v>
      </c>
      <c r="F1975">
        <v>2.46</v>
      </c>
      <c r="G1975">
        <v>2.46</v>
      </c>
      <c r="H1975" s="39">
        <f t="shared" si="569"/>
        <v>2.9288702928870224E-2</v>
      </c>
      <c r="L1975" s="38"/>
      <c r="M1975" s="41">
        <v>44881</v>
      </c>
      <c r="N1975">
        <v>5.19</v>
      </c>
      <c r="O1975">
        <v>4.3380999999999998</v>
      </c>
      <c r="P1975" s="43">
        <f t="shared" si="570"/>
        <v>-5.7526585991932808E-3</v>
      </c>
      <c r="Q1975" s="41">
        <v>44881</v>
      </c>
      <c r="R1975">
        <v>2.93</v>
      </c>
      <c r="S1975">
        <v>2.3693</v>
      </c>
      <c r="T1975" s="39">
        <f t="shared" si="571"/>
        <v>0</v>
      </c>
      <c r="U1975" s="42">
        <v>44883.62533333333</v>
      </c>
      <c r="V1975" s="44">
        <v>7.9</v>
      </c>
      <c r="W1975" s="44">
        <v>6.6719999999999997</v>
      </c>
      <c r="X1975" s="43">
        <f t="shared" si="583"/>
        <v>0</v>
      </c>
      <c r="Y1975" s="42">
        <v>44883.62533333333</v>
      </c>
      <c r="Z1975" s="44">
        <v>9.9</v>
      </c>
      <c r="AA1975" s="44">
        <v>8.4700000000000006</v>
      </c>
      <c r="AB1975" s="43">
        <f t="shared" si="584"/>
        <v>-9.9357101110460633E-3</v>
      </c>
      <c r="AC1975" s="42">
        <v>44883.62533333333</v>
      </c>
      <c r="AD1975" s="44">
        <v>22.3</v>
      </c>
      <c r="AE1975" s="44">
        <v>19.966000000000001</v>
      </c>
      <c r="AF1975" s="43">
        <f t="shared" si="585"/>
        <v>-9.0072057646120303E-4</v>
      </c>
      <c r="AG1975" s="41">
        <v>44881</v>
      </c>
      <c r="AH1975">
        <v>13</v>
      </c>
      <c r="AI1975">
        <v>5.7798999999999996</v>
      </c>
      <c r="AJ1975" s="39">
        <f t="shared" si="572"/>
        <v>-3.7036419979341005E-2</v>
      </c>
      <c r="AK1975" s="45" t="s">
        <v>1457</v>
      </c>
      <c r="AL1975">
        <v>13.4</v>
      </c>
      <c r="AM1975">
        <v>10.370699999999999</v>
      </c>
      <c r="AN1975" s="39">
        <f t="shared" si="573"/>
        <v>-1.1071060762101041E-2</v>
      </c>
      <c r="AO1975" s="41">
        <v>44881</v>
      </c>
      <c r="AP1975">
        <v>6.2</v>
      </c>
      <c r="AQ1975">
        <v>5.9656000000000002</v>
      </c>
      <c r="AR1975" s="18">
        <f t="shared" si="574"/>
        <v>-2.9747092786858591E-2</v>
      </c>
      <c r="AS1975" s="41">
        <v>44881</v>
      </c>
      <c r="AT1975">
        <v>8.6999999999999993</v>
      </c>
      <c r="AU1975">
        <v>7.8689</v>
      </c>
      <c r="AV1975" s="39">
        <f t="shared" si="575"/>
        <v>3.5708644835211134E-2</v>
      </c>
      <c r="AW1975" s="41">
        <v>44881</v>
      </c>
      <c r="AX1975">
        <v>9.3000000000000007</v>
      </c>
      <c r="AY1975">
        <v>8.1306999999999992</v>
      </c>
      <c r="AZ1975" s="39">
        <f t="shared" si="576"/>
        <v>-8.5358566951602051E-3</v>
      </c>
      <c r="BA1975" s="41">
        <v>44881</v>
      </c>
      <c r="BB1975">
        <v>5.62</v>
      </c>
      <c r="BC1975">
        <v>4.1506999999999996</v>
      </c>
      <c r="BD1975" s="39">
        <f t="shared" si="577"/>
        <v>-7.080831519269022E-3</v>
      </c>
      <c r="BE1975" s="41">
        <v>44881</v>
      </c>
      <c r="BF1975">
        <v>11.39</v>
      </c>
      <c r="BG1975">
        <v>9.3414999999999999</v>
      </c>
      <c r="BH1975" s="39">
        <f t="shared" si="578"/>
        <v>0</v>
      </c>
      <c r="BI1975" s="41">
        <v>44881</v>
      </c>
      <c r="BJ1975">
        <v>1.93</v>
      </c>
      <c r="BK1975">
        <v>1.93</v>
      </c>
      <c r="BL1975" s="39">
        <f t="shared" si="579"/>
        <v>0</v>
      </c>
      <c r="BM1975" s="41">
        <v>44881</v>
      </c>
      <c r="BN1975">
        <v>8.9</v>
      </c>
      <c r="BO1975">
        <v>8.0012000000000008</v>
      </c>
      <c r="BP1975" s="46">
        <f t="shared" si="580"/>
        <v>-5.5927021451119691E-3</v>
      </c>
      <c r="BQ1975" s="41">
        <v>44881</v>
      </c>
      <c r="BR1975">
        <v>7.2</v>
      </c>
      <c r="BS1975">
        <v>6.6322000000000001</v>
      </c>
      <c r="BT1975" s="18">
        <f t="shared" si="581"/>
        <v>2.782061749674884E-3</v>
      </c>
      <c r="BU1975" s="41">
        <v>44881</v>
      </c>
      <c r="BV1975">
        <v>4.8499999999999996</v>
      </c>
      <c r="BW1975">
        <v>3.8024</v>
      </c>
      <c r="BX1975" s="39">
        <f t="shared" si="582"/>
        <v>0</v>
      </c>
      <c r="BY1975" s="41">
        <v>45180</v>
      </c>
      <c r="BZ1975">
        <v>14.67</v>
      </c>
      <c r="CA1975">
        <v>12.4917</v>
      </c>
    </row>
    <row r="1976" spans="1:79">
      <c r="A1976" s="41">
        <v>44882</v>
      </c>
      <c r="B1976">
        <v>8.51</v>
      </c>
      <c r="C1976">
        <v>6.1902999999999997</v>
      </c>
      <c r="D1976" s="34">
        <f t="shared" si="568"/>
        <v>2.0373514431239342E-2</v>
      </c>
      <c r="E1976" s="41">
        <v>44882</v>
      </c>
      <c r="F1976">
        <v>2.41</v>
      </c>
      <c r="G1976">
        <v>2.41</v>
      </c>
      <c r="H1976" s="39">
        <f t="shared" si="569"/>
        <v>-2.0325203252032447E-2</v>
      </c>
      <c r="L1976" s="38"/>
      <c r="M1976" s="41">
        <v>44882</v>
      </c>
      <c r="N1976">
        <v>5.19</v>
      </c>
      <c r="O1976">
        <v>4.3380999999999998</v>
      </c>
      <c r="P1976" s="43">
        <f t="shared" si="570"/>
        <v>0</v>
      </c>
      <c r="Q1976" s="41">
        <v>44882</v>
      </c>
      <c r="R1976">
        <v>2.9</v>
      </c>
      <c r="S1976">
        <v>2.3450000000000002</v>
      </c>
      <c r="T1976" s="39">
        <f t="shared" si="571"/>
        <v>-1.0256193812518367E-2</v>
      </c>
      <c r="U1976" s="42">
        <v>44886.62533333333</v>
      </c>
      <c r="V1976" s="44">
        <v>7.88</v>
      </c>
      <c r="W1976" s="44">
        <v>6.6550000000000002</v>
      </c>
      <c r="X1976" s="43">
        <f t="shared" si="583"/>
        <v>-2.5479616306953628E-3</v>
      </c>
      <c r="Y1976" s="42">
        <v>44886.62533333333</v>
      </c>
      <c r="Z1976" s="44">
        <v>9.5</v>
      </c>
      <c r="AA1976" s="44">
        <v>8.1280000000000001</v>
      </c>
      <c r="AB1976" s="43">
        <f t="shared" si="584"/>
        <v>-4.0377804014167712E-2</v>
      </c>
      <c r="AC1976" s="42">
        <v>44886.62533333333</v>
      </c>
      <c r="AD1976" s="44">
        <v>22.3</v>
      </c>
      <c r="AE1976" s="44">
        <v>19.966000000000001</v>
      </c>
      <c r="AF1976" s="43">
        <f t="shared" si="585"/>
        <v>0</v>
      </c>
      <c r="AG1976" s="41">
        <v>44882</v>
      </c>
      <c r="AH1976">
        <v>12.9</v>
      </c>
      <c r="AI1976">
        <v>5.7354000000000003</v>
      </c>
      <c r="AJ1976" s="39">
        <f t="shared" si="572"/>
        <v>-7.6990951400542091E-3</v>
      </c>
      <c r="AK1976" s="45" t="s">
        <v>1458</v>
      </c>
      <c r="AL1976">
        <v>13.4</v>
      </c>
      <c r="AM1976">
        <v>10.370699999999999</v>
      </c>
      <c r="AN1976" s="39">
        <f t="shared" si="573"/>
        <v>0</v>
      </c>
      <c r="AO1976" s="41">
        <v>44882</v>
      </c>
      <c r="AP1976">
        <v>6.2</v>
      </c>
      <c r="AQ1976">
        <v>5.9656000000000002</v>
      </c>
      <c r="AR1976" s="18">
        <f t="shared" si="574"/>
        <v>0</v>
      </c>
      <c r="AS1976" s="41">
        <v>44882</v>
      </c>
      <c r="AT1976">
        <v>8.6999999999999993</v>
      </c>
      <c r="AU1976">
        <v>7.8689</v>
      </c>
      <c r="AV1976" s="39">
        <f t="shared" si="575"/>
        <v>0</v>
      </c>
      <c r="AW1976" s="41">
        <v>44882</v>
      </c>
      <c r="AX1976">
        <v>9.1999999999999993</v>
      </c>
      <c r="AY1976">
        <v>8.0433000000000003</v>
      </c>
      <c r="AZ1976" s="39">
        <f t="shared" si="576"/>
        <v>-1.0749381972031784E-2</v>
      </c>
      <c r="BA1976" s="41">
        <v>44882</v>
      </c>
      <c r="BB1976">
        <v>5.62</v>
      </c>
      <c r="BC1976">
        <v>4.1506999999999996</v>
      </c>
      <c r="BD1976" s="39">
        <f t="shared" si="577"/>
        <v>0</v>
      </c>
      <c r="BE1976" s="41">
        <v>44882</v>
      </c>
      <c r="BF1976">
        <v>11.35</v>
      </c>
      <c r="BG1976">
        <v>9.3087</v>
      </c>
      <c r="BH1976" s="39">
        <f t="shared" si="578"/>
        <v>-3.5112134025584692E-3</v>
      </c>
      <c r="BI1976" s="41">
        <v>44882</v>
      </c>
      <c r="BJ1976">
        <v>1.9</v>
      </c>
      <c r="BK1976">
        <v>1.9</v>
      </c>
      <c r="BL1976" s="39">
        <f t="shared" si="579"/>
        <v>-1.5544041450777216E-2</v>
      </c>
      <c r="BM1976" s="41">
        <v>44882</v>
      </c>
      <c r="BN1976">
        <v>8.6999999999999993</v>
      </c>
      <c r="BO1976">
        <v>7.8213999999999997</v>
      </c>
      <c r="BP1976" s="46">
        <f t="shared" si="580"/>
        <v>-2.2471629255611789E-2</v>
      </c>
      <c r="BQ1976" s="41">
        <v>44882</v>
      </c>
      <c r="BR1976">
        <v>7.18</v>
      </c>
      <c r="BS1976">
        <v>6.6138000000000003</v>
      </c>
      <c r="BT1976" s="18">
        <f t="shared" si="581"/>
        <v>-2.7743433551460678E-3</v>
      </c>
      <c r="BU1976" s="41">
        <v>44882</v>
      </c>
      <c r="BV1976">
        <v>4.8099999999999996</v>
      </c>
      <c r="BW1976">
        <v>3.7709999999999999</v>
      </c>
      <c r="BX1976" s="39">
        <f t="shared" si="582"/>
        <v>-8.2579423521986356E-3</v>
      </c>
      <c r="BY1976" s="41">
        <v>45181</v>
      </c>
      <c r="BZ1976">
        <v>15.11</v>
      </c>
      <c r="CA1976">
        <v>12.866400000000001</v>
      </c>
    </row>
    <row r="1977" spans="1:79">
      <c r="A1977" s="41">
        <v>44883</v>
      </c>
      <c r="B1977">
        <v>8.7799999999999994</v>
      </c>
      <c r="C1977">
        <v>6.3867000000000003</v>
      </c>
      <c r="D1977" s="34">
        <f t="shared" si="568"/>
        <v>3.1727056847002666E-2</v>
      </c>
      <c r="E1977" s="41">
        <v>44883</v>
      </c>
      <c r="F1977">
        <v>2.46</v>
      </c>
      <c r="G1977">
        <v>2.46</v>
      </c>
      <c r="H1977" s="39">
        <f t="shared" si="569"/>
        <v>2.0746887966804906E-2</v>
      </c>
      <c r="L1977" s="38"/>
      <c r="M1977" s="41">
        <v>44883</v>
      </c>
      <c r="N1977">
        <v>5.17</v>
      </c>
      <c r="O1977">
        <v>4.3213999999999997</v>
      </c>
      <c r="P1977" s="43">
        <f t="shared" si="570"/>
        <v>-3.849611581106973E-3</v>
      </c>
      <c r="Q1977" s="41">
        <v>44883</v>
      </c>
      <c r="R1977">
        <v>2.94</v>
      </c>
      <c r="S1977">
        <v>2.3773</v>
      </c>
      <c r="T1977" s="39">
        <f t="shared" si="571"/>
        <v>1.377398720682293E-2</v>
      </c>
      <c r="U1977" s="42">
        <v>44887.62533333333</v>
      </c>
      <c r="V1977" s="44">
        <v>7.87</v>
      </c>
      <c r="W1977" s="44">
        <v>6.6470000000000002</v>
      </c>
      <c r="X1977" s="43">
        <f t="shared" si="583"/>
        <v>-1.2021036814425254E-3</v>
      </c>
      <c r="Y1977" s="42">
        <v>44887.62533333333</v>
      </c>
      <c r="Z1977" s="44">
        <v>9.9</v>
      </c>
      <c r="AA1977" s="44">
        <v>8.4700000000000006</v>
      </c>
      <c r="AB1977" s="43">
        <f t="shared" si="584"/>
        <v>4.2076771653543371E-2</v>
      </c>
      <c r="AC1977" s="42">
        <v>44887.62533333333</v>
      </c>
      <c r="AD1977" s="44">
        <v>22.3</v>
      </c>
      <c r="AE1977" s="44">
        <v>19.966000000000001</v>
      </c>
      <c r="AF1977" s="43">
        <f t="shared" si="585"/>
        <v>0</v>
      </c>
      <c r="AG1977" s="41">
        <v>44883</v>
      </c>
      <c r="AH1977">
        <v>12.72</v>
      </c>
      <c r="AI1977">
        <v>5.6554000000000002</v>
      </c>
      <c r="AJ1977" s="39">
        <f t="shared" si="572"/>
        <v>-1.3948460438679092E-2</v>
      </c>
      <c r="AK1977" s="45" t="s">
        <v>1459</v>
      </c>
      <c r="AL1977">
        <v>13.35</v>
      </c>
      <c r="AM1977">
        <v>10.332000000000001</v>
      </c>
      <c r="AN1977" s="39">
        <f t="shared" si="573"/>
        <v>-3.7316671005813134E-3</v>
      </c>
      <c r="AO1977" s="41">
        <v>44883</v>
      </c>
      <c r="AP1977">
        <v>6.2</v>
      </c>
      <c r="AQ1977">
        <v>5.9656000000000002</v>
      </c>
      <c r="AR1977" s="18">
        <f t="shared" si="574"/>
        <v>0</v>
      </c>
      <c r="AS1977" s="41">
        <v>44883</v>
      </c>
      <c r="AT1977">
        <v>9</v>
      </c>
      <c r="AU1977">
        <v>8.1402999999999999</v>
      </c>
      <c r="AV1977" s="39">
        <f t="shared" si="575"/>
        <v>3.4490208288324907E-2</v>
      </c>
      <c r="AW1977" s="41">
        <v>44883</v>
      </c>
      <c r="AX1977">
        <v>9.3699999999999992</v>
      </c>
      <c r="AY1977">
        <v>8.1919000000000004</v>
      </c>
      <c r="AZ1977" s="39">
        <f t="shared" si="576"/>
        <v>1.8475004040630096E-2</v>
      </c>
      <c r="BA1977" s="41">
        <v>44883</v>
      </c>
      <c r="BB1977">
        <v>5.58</v>
      </c>
      <c r="BC1977">
        <v>4.1212</v>
      </c>
      <c r="BD1977" s="39">
        <f t="shared" si="577"/>
        <v>-7.1072349242295614E-3</v>
      </c>
      <c r="BE1977" s="41">
        <v>44883</v>
      </c>
      <c r="BF1977">
        <v>11.25</v>
      </c>
      <c r="BG1977">
        <v>9.2266999999999992</v>
      </c>
      <c r="BH1977" s="39">
        <f t="shared" si="578"/>
        <v>-8.8089636576536724E-3</v>
      </c>
      <c r="BI1977" s="41">
        <v>44883</v>
      </c>
      <c r="BJ1977">
        <v>1.95</v>
      </c>
      <c r="BK1977">
        <v>1.95</v>
      </c>
      <c r="BL1977" s="39">
        <f t="shared" si="579"/>
        <v>2.6315789473684237E-2</v>
      </c>
      <c r="BM1977" s="41">
        <v>44883</v>
      </c>
      <c r="BN1977">
        <v>8.8000000000000007</v>
      </c>
      <c r="BO1977">
        <v>7.9112999999999998</v>
      </c>
      <c r="BP1977" s="46">
        <f t="shared" si="580"/>
        <v>1.1494105914542165E-2</v>
      </c>
      <c r="BQ1977" s="41">
        <v>44883</v>
      </c>
      <c r="BR1977">
        <v>7.2</v>
      </c>
      <c r="BS1977">
        <v>6.6322000000000001</v>
      </c>
      <c r="BT1977" s="18">
        <f t="shared" si="581"/>
        <v>2.782061749674884E-3</v>
      </c>
      <c r="BU1977" s="41">
        <v>44883</v>
      </c>
      <c r="BV1977">
        <v>4.78</v>
      </c>
      <c r="BW1977">
        <v>3.7475000000000001</v>
      </c>
      <c r="BX1977" s="39">
        <f t="shared" si="582"/>
        <v>-6.2317687616016589E-3</v>
      </c>
      <c r="BY1977" s="41">
        <v>45182</v>
      </c>
      <c r="BZ1977">
        <v>15</v>
      </c>
      <c r="CA1977">
        <v>12.7727</v>
      </c>
    </row>
    <row r="1978" spans="1:79">
      <c r="A1978" s="41">
        <v>44886</v>
      </c>
      <c r="B1978">
        <v>9.0500000000000007</v>
      </c>
      <c r="C1978">
        <v>6.5831</v>
      </c>
      <c r="D1978" s="34">
        <f t="shared" si="568"/>
        <v>3.0751405264064332E-2</v>
      </c>
      <c r="E1978" s="41">
        <v>44886</v>
      </c>
      <c r="F1978">
        <v>2.35</v>
      </c>
      <c r="G1978">
        <v>2.35</v>
      </c>
      <c r="H1978" s="39">
        <f t="shared" si="569"/>
        <v>-4.4715447154471497E-2</v>
      </c>
      <c r="L1978" s="38"/>
      <c r="M1978" s="41">
        <v>44886</v>
      </c>
      <c r="N1978">
        <v>5.17</v>
      </c>
      <c r="O1978">
        <v>4.3213999999999997</v>
      </c>
      <c r="P1978" s="43">
        <f t="shared" si="570"/>
        <v>0</v>
      </c>
      <c r="Q1978" s="41">
        <v>44886</v>
      </c>
      <c r="R1978">
        <v>2.92</v>
      </c>
      <c r="S1978">
        <v>2.3612000000000002</v>
      </c>
      <c r="T1978" s="39">
        <f t="shared" si="571"/>
        <v>-6.7723888444873514E-3</v>
      </c>
      <c r="U1978" s="42">
        <v>44888.62533333333</v>
      </c>
      <c r="V1978" s="44">
        <v>7.88</v>
      </c>
      <c r="W1978" s="44">
        <v>6.6550000000000002</v>
      </c>
      <c r="X1978" s="43">
        <f t="shared" si="583"/>
        <v>1.2035504738980001E-3</v>
      </c>
      <c r="Y1978" s="42">
        <v>44888.62533333333</v>
      </c>
      <c r="Z1978" s="44">
        <v>9.99</v>
      </c>
      <c r="AA1978" s="44">
        <v>8.5470000000000006</v>
      </c>
      <c r="AB1978" s="43">
        <f t="shared" si="584"/>
        <v>9.0909090909090853E-3</v>
      </c>
      <c r="AC1978" s="42">
        <v>44888.62533333333</v>
      </c>
      <c r="AD1978" s="44">
        <v>22.3</v>
      </c>
      <c r="AE1978" s="44">
        <v>19.966000000000001</v>
      </c>
      <c r="AF1978" s="43">
        <f t="shared" si="585"/>
        <v>0</v>
      </c>
      <c r="AG1978" s="41">
        <v>44886</v>
      </c>
      <c r="AH1978">
        <v>12.72</v>
      </c>
      <c r="AI1978">
        <v>5.6554000000000002</v>
      </c>
      <c r="AJ1978" s="39">
        <f t="shared" si="572"/>
        <v>0</v>
      </c>
      <c r="AK1978" s="45" t="s">
        <v>1460</v>
      </c>
      <c r="AL1978">
        <v>13.38</v>
      </c>
      <c r="AM1978">
        <v>10.3552</v>
      </c>
      <c r="AN1978" s="39">
        <f t="shared" si="573"/>
        <v>2.2454510259387554E-3</v>
      </c>
      <c r="AO1978" s="41">
        <v>44886</v>
      </c>
      <c r="AP1978">
        <v>6</v>
      </c>
      <c r="AQ1978">
        <v>5.7732000000000001</v>
      </c>
      <c r="AR1978" s="18">
        <f t="shared" si="574"/>
        <v>-3.2251575700683939E-2</v>
      </c>
      <c r="AS1978" s="41">
        <v>44886</v>
      </c>
      <c r="AT1978">
        <v>8.98</v>
      </c>
      <c r="AU1978">
        <v>8.1221999999999994</v>
      </c>
      <c r="AV1978" s="39">
        <f t="shared" si="575"/>
        <v>-2.2235052762183765E-3</v>
      </c>
      <c r="AW1978" s="41">
        <v>44886</v>
      </c>
      <c r="AX1978">
        <v>9.0500000000000007</v>
      </c>
      <c r="AY1978">
        <v>7.9122000000000003</v>
      </c>
      <c r="AZ1978" s="39">
        <f t="shared" si="576"/>
        <v>-3.4143483196816371E-2</v>
      </c>
      <c r="BA1978" s="41">
        <v>44886</v>
      </c>
      <c r="BB1978">
        <v>5.57</v>
      </c>
      <c r="BC1978">
        <v>4.1138000000000003</v>
      </c>
      <c r="BD1978" s="39">
        <f t="shared" si="577"/>
        <v>-1.795593516451429E-3</v>
      </c>
      <c r="BE1978" s="41">
        <v>44886</v>
      </c>
      <c r="BF1978">
        <v>11.35</v>
      </c>
      <c r="BG1978">
        <v>9.3087</v>
      </c>
      <c r="BH1978" s="39">
        <f t="shared" si="578"/>
        <v>8.8872511298731666E-3</v>
      </c>
      <c r="BI1978" s="41">
        <v>44886</v>
      </c>
      <c r="BJ1978">
        <v>1.96</v>
      </c>
      <c r="BK1978">
        <v>1.96</v>
      </c>
      <c r="BL1978" s="39">
        <f t="shared" si="579"/>
        <v>5.1282051282051325E-3</v>
      </c>
      <c r="BM1978" s="41">
        <v>44886</v>
      </c>
      <c r="BN1978">
        <v>8.86</v>
      </c>
      <c r="BO1978">
        <v>7.9653</v>
      </c>
      <c r="BP1978" s="46">
        <f t="shared" si="580"/>
        <v>6.8256797239392101E-3</v>
      </c>
      <c r="BQ1978" s="41">
        <v>44886</v>
      </c>
      <c r="BR1978">
        <v>7.2</v>
      </c>
      <c r="BS1978">
        <v>6.6322000000000001</v>
      </c>
      <c r="BT1978" s="18">
        <f t="shared" si="581"/>
        <v>0</v>
      </c>
      <c r="BU1978" s="41">
        <v>44886</v>
      </c>
      <c r="BV1978">
        <v>4.7699999999999996</v>
      </c>
      <c r="BW1978">
        <v>3.7397</v>
      </c>
      <c r="BX1978" s="39">
        <f t="shared" si="582"/>
        <v>-2.0813875917278261E-3</v>
      </c>
      <c r="BY1978" s="41">
        <v>45183</v>
      </c>
      <c r="BZ1978">
        <v>15.09</v>
      </c>
      <c r="CA1978">
        <v>12.849299999999999</v>
      </c>
    </row>
    <row r="1979" spans="1:79">
      <c r="A1979" s="41">
        <v>44887</v>
      </c>
      <c r="B1979">
        <v>8.8699999999999992</v>
      </c>
      <c r="C1979">
        <v>6.4522000000000004</v>
      </c>
      <c r="D1979" s="34">
        <f t="shared" si="568"/>
        <v>-1.9884249061992005E-2</v>
      </c>
      <c r="E1979" s="41">
        <v>44887</v>
      </c>
      <c r="F1979">
        <v>2.25</v>
      </c>
      <c r="G1979">
        <v>2.25</v>
      </c>
      <c r="H1979" s="39">
        <f t="shared" si="569"/>
        <v>-4.2553191489361736E-2</v>
      </c>
      <c r="L1979" s="38"/>
      <c r="M1979" s="41">
        <v>44887</v>
      </c>
      <c r="N1979">
        <v>5.15</v>
      </c>
      <c r="O1979">
        <v>4.3047000000000004</v>
      </c>
      <c r="P1979" s="43">
        <f t="shared" si="570"/>
        <v>-3.8644883602534531E-3</v>
      </c>
      <c r="Q1979" s="41">
        <v>44887</v>
      </c>
      <c r="R1979">
        <v>2.93</v>
      </c>
      <c r="S1979">
        <v>2.3693</v>
      </c>
      <c r="T1979" s="39">
        <f t="shared" si="571"/>
        <v>3.4304590885989215E-3</v>
      </c>
      <c r="U1979" s="42">
        <v>44889.62533333333</v>
      </c>
      <c r="V1979" s="44">
        <v>7.88</v>
      </c>
      <c r="W1979" s="44">
        <v>6.6550000000000002</v>
      </c>
      <c r="X1979" s="43">
        <f t="shared" si="583"/>
        <v>0</v>
      </c>
      <c r="Y1979" s="42">
        <v>44889.62533333333</v>
      </c>
      <c r="Z1979" s="44">
        <v>9.9499999999999993</v>
      </c>
      <c r="AA1979" s="44">
        <v>8.5129999999999999</v>
      </c>
      <c r="AB1979" s="43">
        <f t="shared" si="584"/>
        <v>-3.9780039780040596E-3</v>
      </c>
      <c r="AC1979" s="42">
        <v>44889.62533333333</v>
      </c>
      <c r="AD1979" s="44">
        <v>23</v>
      </c>
      <c r="AE1979" s="44">
        <v>20.593</v>
      </c>
      <c r="AF1979" s="43">
        <f t="shared" si="585"/>
        <v>3.1403385755784774E-2</v>
      </c>
      <c r="AG1979" s="41">
        <v>44887</v>
      </c>
      <c r="AH1979">
        <v>13</v>
      </c>
      <c r="AI1979">
        <v>5.7798999999999996</v>
      </c>
      <c r="AJ1979" s="39">
        <f t="shared" si="572"/>
        <v>2.2014357958764965E-2</v>
      </c>
      <c r="AK1979" s="45" t="s">
        <v>1461</v>
      </c>
      <c r="AL1979">
        <v>13.4</v>
      </c>
      <c r="AM1979">
        <v>10.370699999999999</v>
      </c>
      <c r="AN1979" s="39">
        <f t="shared" si="573"/>
        <v>1.4968325092706469E-3</v>
      </c>
      <c r="AO1979" s="41">
        <v>44887</v>
      </c>
      <c r="AP1979">
        <v>6.15</v>
      </c>
      <c r="AQ1979">
        <v>5.9175000000000004</v>
      </c>
      <c r="AR1979" s="18">
        <f t="shared" si="574"/>
        <v>2.4994803575140358E-2</v>
      </c>
      <c r="AS1979" s="41">
        <v>44887</v>
      </c>
      <c r="AT1979">
        <v>8.58</v>
      </c>
      <c r="AU1979">
        <v>7.7603999999999997</v>
      </c>
      <c r="AV1979" s="39">
        <f t="shared" si="575"/>
        <v>-4.4544581517322858E-2</v>
      </c>
      <c r="AW1979" s="41">
        <v>44887</v>
      </c>
      <c r="AX1979">
        <v>9.1999999999999993</v>
      </c>
      <c r="AY1979">
        <v>8.0433000000000003</v>
      </c>
      <c r="AZ1979" s="39">
        <f t="shared" si="576"/>
        <v>1.6569348600894818E-2</v>
      </c>
      <c r="BA1979" s="41">
        <v>44887</v>
      </c>
      <c r="BB1979">
        <v>5.58</v>
      </c>
      <c r="BC1979">
        <v>4.1212</v>
      </c>
      <c r="BD1979" s="39">
        <f t="shared" si="577"/>
        <v>1.7988234722153796E-3</v>
      </c>
      <c r="BE1979" s="41">
        <v>44887</v>
      </c>
      <c r="BF1979">
        <v>11.35</v>
      </c>
      <c r="BG1979">
        <v>9.3087</v>
      </c>
      <c r="BH1979" s="39">
        <f t="shared" si="578"/>
        <v>0</v>
      </c>
      <c r="BI1979" s="41">
        <v>44887</v>
      </c>
      <c r="BJ1979">
        <v>1.96</v>
      </c>
      <c r="BK1979">
        <v>1.96</v>
      </c>
      <c r="BL1979" s="39">
        <f t="shared" si="579"/>
        <v>0</v>
      </c>
      <c r="BM1979" s="41">
        <v>44887</v>
      </c>
      <c r="BN1979">
        <v>8.85</v>
      </c>
      <c r="BO1979">
        <v>7.9562999999999997</v>
      </c>
      <c r="BP1979" s="46">
        <f t="shared" si="580"/>
        <v>-1.1299009453505004E-3</v>
      </c>
      <c r="BQ1979" s="41">
        <v>44887</v>
      </c>
      <c r="BR1979">
        <v>7.2</v>
      </c>
      <c r="BS1979">
        <v>6.6322000000000001</v>
      </c>
      <c r="BT1979" s="18">
        <f t="shared" si="581"/>
        <v>0</v>
      </c>
      <c r="BU1979" s="41">
        <v>44887</v>
      </c>
      <c r="BV1979">
        <v>4.8</v>
      </c>
      <c r="BW1979">
        <v>3.7631999999999999</v>
      </c>
      <c r="BX1979" s="39">
        <f t="shared" si="582"/>
        <v>6.2839265181698677E-3</v>
      </c>
      <c r="BY1979" s="41">
        <v>45184</v>
      </c>
      <c r="BZ1979">
        <v>15.07</v>
      </c>
      <c r="CA1979">
        <v>12.8323</v>
      </c>
    </row>
    <row r="1980" spans="1:79">
      <c r="A1980" s="41">
        <v>44888</v>
      </c>
      <c r="B1980">
        <v>8.9</v>
      </c>
      <c r="C1980">
        <v>6.4740000000000002</v>
      </c>
      <c r="D1980" s="34">
        <f t="shared" si="568"/>
        <v>3.3786925389789248E-3</v>
      </c>
      <c r="E1980" s="41">
        <v>44888</v>
      </c>
      <c r="F1980">
        <v>2.15</v>
      </c>
      <c r="G1980">
        <v>2.15</v>
      </c>
      <c r="H1980" s="39">
        <f t="shared" si="569"/>
        <v>-4.4444444444444481E-2</v>
      </c>
      <c r="L1980" s="38"/>
      <c r="M1980" s="41">
        <v>44888</v>
      </c>
      <c r="N1980">
        <v>5.15</v>
      </c>
      <c r="O1980">
        <v>4.3047000000000004</v>
      </c>
      <c r="P1980" s="43">
        <f t="shared" si="570"/>
        <v>0</v>
      </c>
      <c r="Q1980" s="41">
        <v>44888</v>
      </c>
      <c r="R1980">
        <v>2.92</v>
      </c>
      <c r="S1980">
        <v>2.3612000000000002</v>
      </c>
      <c r="T1980" s="39">
        <f t="shared" si="571"/>
        <v>-3.418731270839393E-3</v>
      </c>
      <c r="U1980" s="42">
        <v>44890.62533333333</v>
      </c>
      <c r="V1980" s="44">
        <v>7.87</v>
      </c>
      <c r="W1980" s="44">
        <v>6.6470000000000002</v>
      </c>
      <c r="X1980" s="43">
        <f t="shared" si="583"/>
        <v>-1.2021036814425254E-3</v>
      </c>
      <c r="Y1980" s="42">
        <v>44890.62533333333</v>
      </c>
      <c r="Z1980" s="44">
        <v>9.99</v>
      </c>
      <c r="AA1980" s="44">
        <v>8.5470000000000006</v>
      </c>
      <c r="AB1980" s="43">
        <f t="shared" si="584"/>
        <v>3.9938916950547042E-3</v>
      </c>
      <c r="AC1980" s="42">
        <v>44890.62533333333</v>
      </c>
      <c r="AD1980" s="44">
        <v>23</v>
      </c>
      <c r="AE1980" s="44">
        <v>20.593</v>
      </c>
      <c r="AF1980" s="43">
        <f t="shared" si="585"/>
        <v>0</v>
      </c>
      <c r="AG1980" s="41">
        <v>44888</v>
      </c>
      <c r="AH1980">
        <v>13</v>
      </c>
      <c r="AI1980">
        <v>5.7798999999999996</v>
      </c>
      <c r="AJ1980" s="39">
        <f t="shared" si="572"/>
        <v>0</v>
      </c>
      <c r="AK1980" s="45" t="s">
        <v>1462</v>
      </c>
      <c r="AL1980">
        <v>13.38</v>
      </c>
      <c r="AM1980">
        <v>10.3552</v>
      </c>
      <c r="AN1980" s="39">
        <f t="shared" si="573"/>
        <v>-1.4945953503620203E-3</v>
      </c>
      <c r="AO1980" s="41">
        <v>44888</v>
      </c>
      <c r="AP1980">
        <v>6.2</v>
      </c>
      <c r="AQ1980">
        <v>5.9656000000000002</v>
      </c>
      <c r="AR1980" s="18">
        <f t="shared" si="574"/>
        <v>8.1284326151245968E-3</v>
      </c>
      <c r="AS1980" s="41">
        <v>44888</v>
      </c>
      <c r="AT1980">
        <v>8.35</v>
      </c>
      <c r="AU1980">
        <v>7.5523999999999996</v>
      </c>
      <c r="AV1980" s="39">
        <f t="shared" si="575"/>
        <v>-2.6802742126694524E-2</v>
      </c>
      <c r="AW1980" s="41">
        <v>44888</v>
      </c>
      <c r="AX1980">
        <v>9.1999999999999993</v>
      </c>
      <c r="AY1980">
        <v>8.0433000000000003</v>
      </c>
      <c r="AZ1980" s="39">
        <f t="shared" si="576"/>
        <v>0</v>
      </c>
      <c r="BA1980" s="41">
        <v>44888</v>
      </c>
      <c r="BB1980">
        <v>5.56</v>
      </c>
      <c r="BC1980">
        <v>4.1063999999999998</v>
      </c>
      <c r="BD1980" s="39">
        <f t="shared" si="577"/>
        <v>-3.5911870329030735E-3</v>
      </c>
      <c r="BE1980" s="41">
        <v>44888</v>
      </c>
      <c r="BF1980">
        <v>11.35</v>
      </c>
      <c r="BG1980">
        <v>9.3087</v>
      </c>
      <c r="BH1980" s="39">
        <f t="shared" si="578"/>
        <v>0</v>
      </c>
      <c r="BI1980" s="41">
        <v>44888</v>
      </c>
      <c r="BJ1980">
        <v>1.95</v>
      </c>
      <c r="BK1980">
        <v>1.95</v>
      </c>
      <c r="BL1980" s="39">
        <f t="shared" si="579"/>
        <v>-5.1020408163265354E-3</v>
      </c>
      <c r="BM1980" s="41">
        <v>44888</v>
      </c>
      <c r="BN1980">
        <v>8.8000000000000007</v>
      </c>
      <c r="BO1980">
        <v>7.9112999999999998</v>
      </c>
      <c r="BP1980" s="46">
        <f t="shared" si="580"/>
        <v>-5.65589532823045E-3</v>
      </c>
      <c r="BQ1980" s="41">
        <v>44888</v>
      </c>
      <c r="BR1980">
        <v>7.2</v>
      </c>
      <c r="BS1980">
        <v>6.6322000000000001</v>
      </c>
      <c r="BT1980" s="18">
        <f t="shared" si="581"/>
        <v>0</v>
      </c>
      <c r="BU1980" s="41">
        <v>44888</v>
      </c>
      <c r="BV1980">
        <v>4.8499999999999996</v>
      </c>
      <c r="BW1980">
        <v>3.8024</v>
      </c>
      <c r="BX1980" s="39">
        <f t="shared" si="582"/>
        <v>1.0416666666666699E-2</v>
      </c>
      <c r="BY1980" s="41">
        <v>45187</v>
      </c>
      <c r="BZ1980">
        <v>15.02</v>
      </c>
      <c r="CA1980">
        <v>12.7897</v>
      </c>
    </row>
    <row r="1981" spans="1:79">
      <c r="A1981" s="41">
        <v>44889</v>
      </c>
      <c r="B1981">
        <v>8.85</v>
      </c>
      <c r="C1981">
        <v>6.4375999999999998</v>
      </c>
      <c r="D1981" s="34">
        <f t="shared" si="568"/>
        <v>-5.6224899598394237E-3</v>
      </c>
      <c r="E1981" s="41">
        <v>44889</v>
      </c>
      <c r="F1981">
        <v>2.06</v>
      </c>
      <c r="G1981">
        <v>2.06</v>
      </c>
      <c r="H1981" s="39">
        <f t="shared" si="569"/>
        <v>-4.1860465116279007E-2</v>
      </c>
      <c r="L1981" s="38"/>
      <c r="M1981" s="41">
        <v>44889</v>
      </c>
      <c r="N1981">
        <v>5.15</v>
      </c>
      <c r="O1981">
        <v>4.3047000000000004</v>
      </c>
      <c r="P1981" s="43">
        <f t="shared" si="570"/>
        <v>0</v>
      </c>
      <c r="Q1981" s="41">
        <v>44889</v>
      </c>
      <c r="R1981">
        <v>2.9</v>
      </c>
      <c r="S1981">
        <v>2.3450000000000002</v>
      </c>
      <c r="T1981" s="39">
        <f t="shared" si="571"/>
        <v>-6.8609181771980311E-3</v>
      </c>
      <c r="U1981" s="42">
        <v>44893.62533333333</v>
      </c>
      <c r="V1981" s="44">
        <v>7.87</v>
      </c>
      <c r="W1981" s="44">
        <v>6.6470000000000002</v>
      </c>
      <c r="X1981" s="43">
        <f t="shared" si="583"/>
        <v>0</v>
      </c>
      <c r="Y1981" s="42">
        <v>44893.62533333333</v>
      </c>
      <c r="Z1981" s="44">
        <v>9.99</v>
      </c>
      <c r="AA1981" s="44">
        <v>8.5470000000000006</v>
      </c>
      <c r="AB1981" s="43">
        <f t="shared" si="584"/>
        <v>0</v>
      </c>
      <c r="AC1981" s="42">
        <v>44893.62533333333</v>
      </c>
      <c r="AD1981" s="44">
        <v>23</v>
      </c>
      <c r="AE1981" s="44">
        <v>20.593</v>
      </c>
      <c r="AF1981" s="43">
        <f t="shared" si="585"/>
        <v>0</v>
      </c>
      <c r="AG1981" s="41">
        <v>44889</v>
      </c>
      <c r="AH1981">
        <v>13</v>
      </c>
      <c r="AI1981">
        <v>5.7798999999999996</v>
      </c>
      <c r="AJ1981" s="39">
        <f t="shared" si="572"/>
        <v>0</v>
      </c>
      <c r="AK1981" s="45" t="s">
        <v>1463</v>
      </c>
      <c r="AL1981">
        <v>13.35</v>
      </c>
      <c r="AM1981">
        <v>10.332000000000001</v>
      </c>
      <c r="AN1981" s="39">
        <f t="shared" si="573"/>
        <v>-2.2404202719405924E-3</v>
      </c>
      <c r="AO1981" s="41">
        <v>44889</v>
      </c>
      <c r="AP1981">
        <v>6.2</v>
      </c>
      <c r="AQ1981">
        <v>5.9656000000000002</v>
      </c>
      <c r="AR1981" s="18">
        <f t="shared" si="574"/>
        <v>0</v>
      </c>
      <c r="AS1981" s="41">
        <v>44889</v>
      </c>
      <c r="AT1981">
        <v>8.49</v>
      </c>
      <c r="AU1981">
        <v>7.6790000000000003</v>
      </c>
      <c r="AV1981" s="39">
        <f t="shared" si="575"/>
        <v>1.6762883321858046E-2</v>
      </c>
      <c r="AW1981" s="41">
        <v>44889</v>
      </c>
      <c r="AX1981">
        <v>9.1999999999999993</v>
      </c>
      <c r="AY1981">
        <v>8.0433000000000003</v>
      </c>
      <c r="AZ1981" s="39">
        <f t="shared" si="576"/>
        <v>0</v>
      </c>
      <c r="BA1981" s="41">
        <v>44889</v>
      </c>
      <c r="BB1981">
        <v>5.55</v>
      </c>
      <c r="BC1981">
        <v>4.0990000000000002</v>
      </c>
      <c r="BD1981" s="39">
        <f t="shared" si="577"/>
        <v>-1.8020650691602449E-3</v>
      </c>
      <c r="BE1981" s="41">
        <v>44889</v>
      </c>
      <c r="BF1981">
        <v>11.35</v>
      </c>
      <c r="BG1981">
        <v>9.3087</v>
      </c>
      <c r="BH1981" s="39">
        <f t="shared" si="578"/>
        <v>0</v>
      </c>
      <c r="BI1981" s="41">
        <v>44889</v>
      </c>
      <c r="BJ1981">
        <v>1.94</v>
      </c>
      <c r="BK1981">
        <v>1.94</v>
      </c>
      <c r="BL1981" s="39">
        <f t="shared" si="579"/>
        <v>-5.1282051282051325E-3</v>
      </c>
      <c r="BM1981" s="41">
        <v>44889</v>
      </c>
      <c r="BN1981">
        <v>8.8000000000000007</v>
      </c>
      <c r="BO1981">
        <v>7.9112999999999998</v>
      </c>
      <c r="BP1981" s="46">
        <f t="shared" si="580"/>
        <v>0</v>
      </c>
      <c r="BQ1981" s="41">
        <v>44889</v>
      </c>
      <c r="BR1981">
        <v>7.2</v>
      </c>
      <c r="BS1981">
        <v>6.6322000000000001</v>
      </c>
      <c r="BT1981" s="18">
        <f t="shared" si="581"/>
        <v>0</v>
      </c>
      <c r="BU1981" s="41">
        <v>44889</v>
      </c>
      <c r="BV1981">
        <v>4.9000000000000004</v>
      </c>
      <c r="BW1981">
        <v>3.8416000000000001</v>
      </c>
      <c r="BX1981" s="39">
        <f t="shared" si="582"/>
        <v>1.0309278350515497E-2</v>
      </c>
      <c r="BY1981" s="41">
        <v>45188</v>
      </c>
      <c r="BZ1981">
        <v>15</v>
      </c>
      <c r="CA1981">
        <v>12.7727</v>
      </c>
    </row>
    <row r="1982" spans="1:79">
      <c r="A1982" s="41">
        <v>44890</v>
      </c>
      <c r="B1982">
        <v>8.8000000000000007</v>
      </c>
      <c r="C1982">
        <v>6.4013</v>
      </c>
      <c r="D1982" s="34">
        <f t="shared" si="568"/>
        <v>-5.638747359264288E-3</v>
      </c>
      <c r="E1982" s="41">
        <v>44890</v>
      </c>
      <c r="F1982">
        <v>1.97</v>
      </c>
      <c r="G1982">
        <v>1.97</v>
      </c>
      <c r="H1982" s="39">
        <f t="shared" si="569"/>
        <v>-4.3689320388349551E-2</v>
      </c>
      <c r="L1982" s="38"/>
      <c r="M1982" s="41">
        <v>44890</v>
      </c>
      <c r="N1982">
        <v>5.15</v>
      </c>
      <c r="O1982">
        <v>4.3047000000000004</v>
      </c>
      <c r="P1982" s="43">
        <f t="shared" si="570"/>
        <v>0</v>
      </c>
      <c r="Q1982" s="41">
        <v>44890</v>
      </c>
      <c r="R1982">
        <v>2.93</v>
      </c>
      <c r="S1982">
        <v>2.3693</v>
      </c>
      <c r="T1982" s="39">
        <f t="shared" si="571"/>
        <v>1.0362473347547875E-2</v>
      </c>
      <c r="U1982" s="42">
        <v>44894.62533333333</v>
      </c>
      <c r="V1982" s="44">
        <v>7.88</v>
      </c>
      <c r="W1982" s="44">
        <v>6.6550000000000002</v>
      </c>
      <c r="X1982" s="43">
        <f t="shared" si="583"/>
        <v>1.2035504738980001E-3</v>
      </c>
      <c r="Y1982" s="42">
        <v>44894.62533333333</v>
      </c>
      <c r="Z1982" s="44">
        <v>9.84</v>
      </c>
      <c r="AA1982" s="44">
        <v>8.4179999999999993</v>
      </c>
      <c r="AB1982" s="43">
        <f t="shared" si="584"/>
        <v>-1.5093015093015248E-2</v>
      </c>
      <c r="AC1982" s="42">
        <v>44894.62533333333</v>
      </c>
      <c r="AD1982" s="44">
        <v>23</v>
      </c>
      <c r="AE1982" s="44">
        <v>20.593</v>
      </c>
      <c r="AF1982" s="43">
        <f t="shared" si="585"/>
        <v>0</v>
      </c>
      <c r="AG1982" s="41">
        <v>44890</v>
      </c>
      <c r="AH1982">
        <v>12.99</v>
      </c>
      <c r="AI1982">
        <v>5.7754000000000003</v>
      </c>
      <c r="AJ1982" s="39">
        <f t="shared" si="572"/>
        <v>-7.7856018270199879E-4</v>
      </c>
      <c r="AK1982" s="45" t="s">
        <v>1464</v>
      </c>
      <c r="AL1982">
        <v>13.38</v>
      </c>
      <c r="AM1982">
        <v>10.3552</v>
      </c>
      <c r="AN1982" s="39">
        <f t="shared" si="573"/>
        <v>2.2454510259387554E-3</v>
      </c>
      <c r="AO1982" s="41">
        <v>44890</v>
      </c>
      <c r="AP1982">
        <v>6.57</v>
      </c>
      <c r="AQ1982">
        <v>6.3216999999999999</v>
      </c>
      <c r="AR1982" s="18">
        <f t="shared" si="574"/>
        <v>5.969223548343832E-2</v>
      </c>
      <c r="AS1982" s="41">
        <v>44890</v>
      </c>
      <c r="AT1982">
        <v>8.67</v>
      </c>
      <c r="AU1982">
        <v>7.8418000000000001</v>
      </c>
      <c r="AV1982" s="39">
        <f t="shared" si="575"/>
        <v>2.1200677171506685E-2</v>
      </c>
      <c r="AW1982" s="41">
        <v>44890</v>
      </c>
      <c r="AX1982">
        <v>9.14</v>
      </c>
      <c r="AY1982">
        <v>7.9908000000000001</v>
      </c>
      <c r="AZ1982" s="39">
        <f t="shared" si="576"/>
        <v>-6.5271716832643583E-3</v>
      </c>
      <c r="BA1982" s="41">
        <v>44890</v>
      </c>
      <c r="BB1982">
        <v>5.55</v>
      </c>
      <c r="BC1982">
        <v>4.0990000000000002</v>
      </c>
      <c r="BD1982" s="39">
        <f t="shared" si="577"/>
        <v>0</v>
      </c>
      <c r="BE1982" s="41">
        <v>44890</v>
      </c>
      <c r="BF1982">
        <v>11.06</v>
      </c>
      <c r="BG1982">
        <v>9.0708000000000002</v>
      </c>
      <c r="BH1982" s="39">
        <f t="shared" si="578"/>
        <v>-2.5556737245802291E-2</v>
      </c>
      <c r="BI1982" s="41">
        <v>44890</v>
      </c>
      <c r="BJ1982">
        <v>1.94</v>
      </c>
      <c r="BK1982">
        <v>1.94</v>
      </c>
      <c r="BL1982" s="39">
        <f t="shared" si="579"/>
        <v>0</v>
      </c>
      <c r="BM1982" s="41">
        <v>44890</v>
      </c>
      <c r="BN1982">
        <v>8.8000000000000007</v>
      </c>
      <c r="BO1982">
        <v>7.9112999999999998</v>
      </c>
      <c r="BP1982" s="46">
        <f t="shared" si="580"/>
        <v>0</v>
      </c>
      <c r="BQ1982" s="41">
        <v>44890</v>
      </c>
      <c r="BR1982">
        <v>7.2</v>
      </c>
      <c r="BS1982">
        <v>6.6322000000000001</v>
      </c>
      <c r="BT1982" s="18">
        <f t="shared" si="581"/>
        <v>0</v>
      </c>
      <c r="BU1982" s="41">
        <v>44890</v>
      </c>
      <c r="BV1982">
        <v>4.88</v>
      </c>
      <c r="BW1982">
        <v>3.8258999999999999</v>
      </c>
      <c r="BX1982" s="39">
        <f t="shared" si="582"/>
        <v>-4.0868388171595871E-3</v>
      </c>
      <c r="BY1982" s="41">
        <v>45189</v>
      </c>
      <c r="BZ1982">
        <v>15.26</v>
      </c>
      <c r="CA1982">
        <v>12.9941</v>
      </c>
    </row>
    <row r="1983" spans="1:79">
      <c r="A1983" s="41">
        <v>44893</v>
      </c>
      <c r="B1983">
        <v>8.7799999999999994</v>
      </c>
      <c r="C1983">
        <v>6.3867000000000003</v>
      </c>
      <c r="D1983" s="34">
        <f t="shared" si="568"/>
        <v>-2.2807867151984321E-3</v>
      </c>
      <c r="E1983" s="41">
        <v>44893</v>
      </c>
      <c r="F1983">
        <v>2.0499999999999998</v>
      </c>
      <c r="G1983">
        <v>2.0499999999999998</v>
      </c>
      <c r="H1983" s="39">
        <f t="shared" si="569"/>
        <v>4.0609137055837484E-2</v>
      </c>
      <c r="L1983" s="38"/>
      <c r="M1983" s="41">
        <v>44893</v>
      </c>
      <c r="N1983">
        <v>5.17</v>
      </c>
      <c r="O1983">
        <v>4.3213999999999997</v>
      </c>
      <c r="P1983" s="43">
        <f t="shared" si="570"/>
        <v>3.8794805677513575E-3</v>
      </c>
      <c r="Q1983" s="41">
        <v>44893</v>
      </c>
      <c r="R1983">
        <v>2.93</v>
      </c>
      <c r="S1983">
        <v>2.3693</v>
      </c>
      <c r="T1983" s="39">
        <f t="shared" si="571"/>
        <v>0</v>
      </c>
      <c r="U1983" s="42">
        <v>44895.62533333333</v>
      </c>
      <c r="V1983" s="44">
        <v>7.88</v>
      </c>
      <c r="W1983" s="44">
        <v>6.6550000000000002</v>
      </c>
      <c r="X1983" s="43">
        <f t="shared" si="583"/>
        <v>0</v>
      </c>
      <c r="Y1983" s="42">
        <v>44895.62533333333</v>
      </c>
      <c r="Z1983" s="44">
        <v>9.99</v>
      </c>
      <c r="AA1983" s="44">
        <v>8.5470000000000006</v>
      </c>
      <c r="AB1983" s="43">
        <f t="shared" si="584"/>
        <v>1.5324305060584622E-2</v>
      </c>
      <c r="AC1983" s="42">
        <v>44895.62533333333</v>
      </c>
      <c r="AD1983" s="44">
        <v>23</v>
      </c>
      <c r="AE1983" s="44">
        <v>20.593</v>
      </c>
      <c r="AF1983" s="43">
        <f t="shared" si="585"/>
        <v>0</v>
      </c>
      <c r="AG1983" s="41">
        <v>44893</v>
      </c>
      <c r="AH1983">
        <v>12.8</v>
      </c>
      <c r="AI1983">
        <v>5.6909999999999998</v>
      </c>
      <c r="AJ1983" s="39">
        <f t="shared" si="572"/>
        <v>-1.4613706409945713E-2</v>
      </c>
      <c r="AK1983" s="45" t="s">
        <v>1465</v>
      </c>
      <c r="AL1983">
        <v>13.55</v>
      </c>
      <c r="AM1983">
        <v>10.486800000000001</v>
      </c>
      <c r="AN1983" s="39">
        <f t="shared" si="573"/>
        <v>1.2708590852904879E-2</v>
      </c>
      <c r="AO1983" s="41">
        <v>44893</v>
      </c>
      <c r="AP1983">
        <v>6.65</v>
      </c>
      <c r="AQ1983">
        <v>6.3986000000000001</v>
      </c>
      <c r="AR1983" s="18">
        <f t="shared" si="574"/>
        <v>1.2164449436069442E-2</v>
      </c>
      <c r="AS1983" s="41">
        <v>44893</v>
      </c>
      <c r="AT1983">
        <v>8.98</v>
      </c>
      <c r="AU1983">
        <v>8.1221999999999994</v>
      </c>
      <c r="AV1983" s="39">
        <f t="shared" si="575"/>
        <v>3.5757096584967653E-2</v>
      </c>
      <c r="AW1983" s="41">
        <v>44893</v>
      </c>
      <c r="AX1983">
        <v>9.1300000000000008</v>
      </c>
      <c r="AY1983">
        <v>7.9821</v>
      </c>
      <c r="AZ1983" s="39">
        <f t="shared" si="576"/>
        <v>-1.0887520648746249E-3</v>
      </c>
      <c r="BA1983" s="41">
        <v>44893</v>
      </c>
      <c r="BB1983">
        <v>5.5</v>
      </c>
      <c r="BC1983">
        <v>4.0621</v>
      </c>
      <c r="BD1983" s="39">
        <f t="shared" si="577"/>
        <v>-9.0021956574774711E-3</v>
      </c>
      <c r="BE1983" s="41">
        <v>44893</v>
      </c>
      <c r="BF1983">
        <v>11.35</v>
      </c>
      <c r="BG1983">
        <v>9.3087</v>
      </c>
      <c r="BH1983" s="39">
        <f t="shared" si="578"/>
        <v>2.6227014155311524E-2</v>
      </c>
      <c r="BI1983" s="41">
        <v>44893</v>
      </c>
      <c r="BJ1983">
        <v>1.92</v>
      </c>
      <c r="BK1983">
        <v>1.92</v>
      </c>
      <c r="BL1983" s="39">
        <f t="shared" si="579"/>
        <v>-1.0309278350515474E-2</v>
      </c>
      <c r="BM1983" s="41">
        <v>44893</v>
      </c>
      <c r="BN1983">
        <v>8.85</v>
      </c>
      <c r="BO1983">
        <v>7.9562999999999997</v>
      </c>
      <c r="BP1983" s="46">
        <f t="shared" si="580"/>
        <v>5.6880664366159711E-3</v>
      </c>
      <c r="BQ1983" s="41">
        <v>44893</v>
      </c>
      <c r="BR1983">
        <v>7.18</v>
      </c>
      <c r="BS1983">
        <v>6.6138000000000003</v>
      </c>
      <c r="BT1983" s="18">
        <f t="shared" si="581"/>
        <v>-2.7743433551460678E-3</v>
      </c>
      <c r="BU1983" s="41">
        <v>44893</v>
      </c>
      <c r="BV1983">
        <v>5</v>
      </c>
      <c r="BW1983">
        <v>3.92</v>
      </c>
      <c r="BX1983" s="39">
        <f t="shared" si="582"/>
        <v>2.4595520008364066E-2</v>
      </c>
      <c r="BY1983" s="41">
        <v>45190</v>
      </c>
      <c r="BZ1983">
        <v>15</v>
      </c>
      <c r="CA1983">
        <v>12.7727</v>
      </c>
    </row>
    <row r="1984" spans="1:79">
      <c r="A1984" s="41">
        <v>44894</v>
      </c>
      <c r="B1984">
        <v>8.9</v>
      </c>
      <c r="C1984">
        <v>6.4740000000000002</v>
      </c>
      <c r="D1984" s="34">
        <f t="shared" si="568"/>
        <v>1.3669030954953251E-2</v>
      </c>
      <c r="E1984" s="41">
        <v>44894</v>
      </c>
      <c r="F1984">
        <v>2.0699999999999998</v>
      </c>
      <c r="G1984">
        <v>2.0699999999999998</v>
      </c>
      <c r="H1984" s="39">
        <f t="shared" si="569"/>
        <v>9.7560975609756184E-3</v>
      </c>
      <c r="L1984" s="38"/>
      <c r="M1984" s="41">
        <v>44894</v>
      </c>
      <c r="N1984">
        <v>5.15</v>
      </c>
      <c r="O1984">
        <v>4.3047000000000004</v>
      </c>
      <c r="P1984" s="43">
        <f t="shared" si="570"/>
        <v>-3.8644883602534531E-3</v>
      </c>
      <c r="Q1984" s="41">
        <v>44894</v>
      </c>
      <c r="R1984">
        <v>2.92</v>
      </c>
      <c r="S1984">
        <v>2.3612000000000002</v>
      </c>
      <c r="T1984" s="39">
        <f t="shared" si="571"/>
        <v>-3.418731270839393E-3</v>
      </c>
      <c r="U1984" s="42">
        <v>44896.62533333333</v>
      </c>
      <c r="V1984" s="44">
        <v>7.88</v>
      </c>
      <c r="W1984" s="44">
        <v>6.6550000000000002</v>
      </c>
      <c r="X1984" s="43">
        <f t="shared" si="583"/>
        <v>0</v>
      </c>
      <c r="Y1984" s="42">
        <v>44896.62533333333</v>
      </c>
      <c r="Z1984" s="44">
        <v>9.99</v>
      </c>
      <c r="AA1984" s="44">
        <v>8.5470000000000006</v>
      </c>
      <c r="AB1984" s="43">
        <f t="shared" si="584"/>
        <v>0</v>
      </c>
      <c r="AC1984" s="42">
        <v>44896.62533333333</v>
      </c>
      <c r="AD1984" s="44">
        <v>23</v>
      </c>
      <c r="AE1984" s="44">
        <v>20.593</v>
      </c>
      <c r="AF1984" s="43">
        <f t="shared" si="585"/>
        <v>0</v>
      </c>
      <c r="AG1984" s="41">
        <v>44894</v>
      </c>
      <c r="AH1984">
        <v>12.99</v>
      </c>
      <c r="AI1984">
        <v>5.7754000000000003</v>
      </c>
      <c r="AJ1984" s="39">
        <f t="shared" si="572"/>
        <v>1.4830434018625984E-2</v>
      </c>
      <c r="AK1984" s="45" t="s">
        <v>1466</v>
      </c>
      <c r="AL1984">
        <v>13.4</v>
      </c>
      <c r="AM1984">
        <v>10.370699999999999</v>
      </c>
      <c r="AN1984" s="39">
        <f t="shared" si="573"/>
        <v>-1.1071060762101041E-2</v>
      </c>
      <c r="AO1984" s="41">
        <v>44894</v>
      </c>
      <c r="AP1984">
        <v>6.52</v>
      </c>
      <c r="AQ1984">
        <v>6.2735000000000003</v>
      </c>
      <c r="AR1984" s="18">
        <f t="shared" si="574"/>
        <v>-1.9551151814459378E-2</v>
      </c>
      <c r="AS1984" s="41">
        <v>44894</v>
      </c>
      <c r="AT1984">
        <v>8.98</v>
      </c>
      <c r="AU1984">
        <v>8.1221999999999994</v>
      </c>
      <c r="AV1984" s="39">
        <f t="shared" si="575"/>
        <v>0</v>
      </c>
      <c r="AW1984" s="41">
        <v>44894</v>
      </c>
      <c r="AX1984">
        <v>9.0500000000000007</v>
      </c>
      <c r="AY1984">
        <v>7.9122000000000003</v>
      </c>
      <c r="AZ1984" s="39">
        <f t="shared" si="576"/>
        <v>-8.7570939978200753E-3</v>
      </c>
      <c r="BA1984" s="41">
        <v>44894</v>
      </c>
      <c r="BB1984">
        <v>5.55</v>
      </c>
      <c r="BC1984">
        <v>4.0990000000000002</v>
      </c>
      <c r="BD1984" s="39">
        <f t="shared" si="577"/>
        <v>9.083971344870918E-3</v>
      </c>
      <c r="BE1984" s="41">
        <v>44894</v>
      </c>
      <c r="BF1984">
        <v>11.1</v>
      </c>
      <c r="BG1984">
        <v>9.1036000000000001</v>
      </c>
      <c r="BH1984" s="39">
        <f t="shared" si="578"/>
        <v>-2.2033151782740859E-2</v>
      </c>
      <c r="BI1984" s="41">
        <v>44894</v>
      </c>
      <c r="BJ1984">
        <v>1.92</v>
      </c>
      <c r="BK1984">
        <v>1.92</v>
      </c>
      <c r="BL1984" s="39">
        <f t="shared" si="579"/>
        <v>0</v>
      </c>
      <c r="BM1984" s="41">
        <v>44894</v>
      </c>
      <c r="BN1984">
        <v>8.9</v>
      </c>
      <c r="BO1984">
        <v>8.0012000000000008</v>
      </c>
      <c r="BP1984" s="46">
        <f t="shared" si="580"/>
        <v>5.6433266719456343E-3</v>
      </c>
      <c r="BQ1984" s="41">
        <v>44894</v>
      </c>
      <c r="BR1984">
        <v>7.18</v>
      </c>
      <c r="BS1984">
        <v>6.6138000000000003</v>
      </c>
      <c r="BT1984" s="18">
        <f t="shared" si="581"/>
        <v>0</v>
      </c>
      <c r="BU1984" s="41">
        <v>44894</v>
      </c>
      <c r="BV1984">
        <v>5.04</v>
      </c>
      <c r="BW1984">
        <v>3.9512999999999998</v>
      </c>
      <c r="BX1984" s="39">
        <f t="shared" si="582"/>
        <v>7.9846938775509912E-3</v>
      </c>
      <c r="BY1984" s="41">
        <v>45191</v>
      </c>
      <c r="BZ1984">
        <v>14.87</v>
      </c>
      <c r="CA1984">
        <v>12.662000000000001</v>
      </c>
    </row>
    <row r="1985" spans="1:79">
      <c r="A1985" s="41">
        <v>44895</v>
      </c>
      <c r="B1985">
        <v>8.9</v>
      </c>
      <c r="C1985">
        <v>6.4740000000000002</v>
      </c>
      <c r="D1985" s="34">
        <f t="shared" si="568"/>
        <v>0</v>
      </c>
      <c r="E1985" s="41">
        <v>44895</v>
      </c>
      <c r="F1985">
        <v>2.16</v>
      </c>
      <c r="G1985">
        <v>2.16</v>
      </c>
      <c r="H1985" s="39">
        <f t="shared" si="569"/>
        <v>4.3478260869565369E-2</v>
      </c>
      <c r="L1985" s="38"/>
      <c r="M1985" s="41">
        <v>44895</v>
      </c>
      <c r="N1985">
        <v>5.15</v>
      </c>
      <c r="O1985">
        <v>4.3047000000000004</v>
      </c>
      <c r="P1985" s="43">
        <f t="shared" si="570"/>
        <v>0</v>
      </c>
      <c r="Q1985" s="41">
        <v>44895</v>
      </c>
      <c r="R1985">
        <v>2.9</v>
      </c>
      <c r="S1985">
        <v>2.3450000000000002</v>
      </c>
      <c r="T1985" s="39">
        <f t="shared" si="571"/>
        <v>-6.8609181771980311E-3</v>
      </c>
      <c r="U1985" s="42">
        <v>44897.62533333333</v>
      </c>
      <c r="V1985" s="44">
        <v>7.88</v>
      </c>
      <c r="W1985" s="44">
        <v>6.6550000000000002</v>
      </c>
      <c r="X1985" s="43">
        <f t="shared" si="583"/>
        <v>0</v>
      </c>
      <c r="Y1985" s="42">
        <v>44897.62533333333</v>
      </c>
      <c r="Z1985" s="44">
        <v>9.99</v>
      </c>
      <c r="AA1985" s="44">
        <v>8.5470000000000006</v>
      </c>
      <c r="AB1985" s="43">
        <f t="shared" si="584"/>
        <v>0</v>
      </c>
      <c r="AC1985" s="42">
        <v>44897.62533333333</v>
      </c>
      <c r="AD1985" s="44">
        <v>23</v>
      </c>
      <c r="AE1985" s="44">
        <v>20.593</v>
      </c>
      <c r="AF1985" s="43">
        <f t="shared" si="585"/>
        <v>0</v>
      </c>
      <c r="AG1985" s="41">
        <v>44895</v>
      </c>
      <c r="AH1985">
        <v>13.2</v>
      </c>
      <c r="AI1985">
        <v>5.8688000000000002</v>
      </c>
      <c r="AJ1985" s="39">
        <f t="shared" si="572"/>
        <v>1.6172040031859253E-2</v>
      </c>
      <c r="AK1985" s="45" t="s">
        <v>1467</v>
      </c>
      <c r="AL1985">
        <v>13.32</v>
      </c>
      <c r="AM1985">
        <v>10.3088</v>
      </c>
      <c r="AN1985" s="39">
        <f t="shared" si="573"/>
        <v>-5.9687388508007774E-3</v>
      </c>
      <c r="AO1985" s="41">
        <v>44895</v>
      </c>
      <c r="AP1985">
        <v>6.65</v>
      </c>
      <c r="AQ1985">
        <v>6.3986000000000001</v>
      </c>
      <c r="AR1985" s="18">
        <f t="shared" si="574"/>
        <v>1.9941021758189171E-2</v>
      </c>
      <c r="AS1985" s="41">
        <v>44895</v>
      </c>
      <c r="AT1985">
        <v>8.4700000000000006</v>
      </c>
      <c r="AU1985">
        <v>7.6608999999999998</v>
      </c>
      <c r="AV1985" s="39">
        <f t="shared" si="575"/>
        <v>-5.6794957031346141E-2</v>
      </c>
      <c r="AW1985" s="41">
        <v>44895</v>
      </c>
      <c r="AX1985">
        <v>9</v>
      </c>
      <c r="AY1985">
        <v>7.8684000000000003</v>
      </c>
      <c r="AZ1985" s="39">
        <f t="shared" si="576"/>
        <v>-5.5357549101387807E-3</v>
      </c>
      <c r="BA1985" s="41">
        <v>44895</v>
      </c>
      <c r="BB1985">
        <v>5.54</v>
      </c>
      <c r="BC1985">
        <v>4.0915999999999997</v>
      </c>
      <c r="BD1985" s="39">
        <f t="shared" si="577"/>
        <v>-1.8053183703343539E-3</v>
      </c>
      <c r="BE1985" s="41">
        <v>44895</v>
      </c>
      <c r="BF1985">
        <v>11.35</v>
      </c>
      <c r="BG1985">
        <v>9.3087</v>
      </c>
      <c r="BH1985" s="39">
        <f t="shared" si="578"/>
        <v>2.2529548749945057E-2</v>
      </c>
      <c r="BI1985" s="41">
        <v>44895</v>
      </c>
      <c r="BJ1985">
        <v>1.92</v>
      </c>
      <c r="BK1985">
        <v>1.92</v>
      </c>
      <c r="BL1985" s="39">
        <f t="shared" si="579"/>
        <v>0</v>
      </c>
      <c r="BM1985" s="41">
        <v>44895</v>
      </c>
      <c r="BN1985">
        <v>8.7100000000000009</v>
      </c>
      <c r="BO1985">
        <v>7.8304</v>
      </c>
      <c r="BP1985" s="46">
        <f t="shared" si="580"/>
        <v>-2.1346797980303044E-2</v>
      </c>
      <c r="BQ1985" s="41">
        <v>44895</v>
      </c>
      <c r="BR1985">
        <v>7.16</v>
      </c>
      <c r="BS1985">
        <v>6.5953999999999997</v>
      </c>
      <c r="BT1985" s="18">
        <f t="shared" si="581"/>
        <v>-2.7820617496750184E-3</v>
      </c>
      <c r="BU1985" s="41">
        <v>44895</v>
      </c>
      <c r="BV1985">
        <v>5.07</v>
      </c>
      <c r="BW1985">
        <v>3.9748999999999999</v>
      </c>
      <c r="BX1985" s="39">
        <f t="shared" si="582"/>
        <v>5.9727178396983436E-3</v>
      </c>
      <c r="BY1985" s="41">
        <v>45194</v>
      </c>
      <c r="BZ1985">
        <v>15.25</v>
      </c>
      <c r="CA1985">
        <v>12.9856</v>
      </c>
    </row>
    <row r="1986" spans="1:79">
      <c r="A1986" s="41">
        <v>44896</v>
      </c>
      <c r="B1986">
        <v>8.9</v>
      </c>
      <c r="C1986">
        <v>6.4740000000000002</v>
      </c>
      <c r="D1986" s="34">
        <f t="shared" si="568"/>
        <v>0</v>
      </c>
      <c r="E1986" s="41">
        <v>44896</v>
      </c>
      <c r="F1986">
        <v>2.0699999999999998</v>
      </c>
      <c r="G1986">
        <v>2.0699999999999998</v>
      </c>
      <c r="H1986" s="39">
        <f t="shared" si="569"/>
        <v>-4.1666666666666803E-2</v>
      </c>
      <c r="L1986" s="38"/>
      <c r="M1986" s="41">
        <v>44896</v>
      </c>
      <c r="N1986">
        <v>5.15</v>
      </c>
      <c r="O1986">
        <v>4.3047000000000004</v>
      </c>
      <c r="P1986" s="43">
        <f t="shared" si="570"/>
        <v>0</v>
      </c>
      <c r="Q1986" s="41">
        <v>44896</v>
      </c>
      <c r="R1986">
        <v>2.9</v>
      </c>
      <c r="S1986">
        <v>2.3450000000000002</v>
      </c>
      <c r="T1986" s="39">
        <f t="shared" si="571"/>
        <v>0</v>
      </c>
      <c r="U1986" s="42">
        <v>44900.62533333333</v>
      </c>
      <c r="V1986" s="44">
        <v>7.8</v>
      </c>
      <c r="W1986" s="44">
        <v>6.5880000000000001</v>
      </c>
      <c r="X1986" s="43">
        <f t="shared" si="583"/>
        <v>-1.0067618332081167E-2</v>
      </c>
      <c r="Y1986" s="42">
        <v>44900.62533333333</v>
      </c>
      <c r="Z1986" s="44">
        <v>9.99</v>
      </c>
      <c r="AA1986" s="44">
        <v>8.5470000000000006</v>
      </c>
      <c r="AB1986" s="43">
        <f t="shared" si="584"/>
        <v>0</v>
      </c>
      <c r="AC1986" s="42">
        <v>44900.62533333333</v>
      </c>
      <c r="AD1986" s="44">
        <v>23</v>
      </c>
      <c r="AE1986" s="44">
        <v>20.593</v>
      </c>
      <c r="AF1986" s="43">
        <f t="shared" si="585"/>
        <v>0</v>
      </c>
      <c r="AG1986" s="41">
        <v>44896</v>
      </c>
      <c r="AH1986">
        <v>12.8</v>
      </c>
      <c r="AI1986">
        <v>5.6909999999999998</v>
      </c>
      <c r="AJ1986" s="39">
        <f t="shared" si="572"/>
        <v>-3.0295801526717625E-2</v>
      </c>
      <c r="AK1986" s="45">
        <v>44573</v>
      </c>
      <c r="AL1986">
        <v>13.2</v>
      </c>
      <c r="AM1986">
        <v>10.2159</v>
      </c>
      <c r="AN1986" s="39">
        <f t="shared" si="573"/>
        <v>-9.0117181437218887E-3</v>
      </c>
      <c r="AO1986" s="41">
        <v>44896</v>
      </c>
      <c r="AP1986">
        <v>6.65</v>
      </c>
      <c r="AQ1986">
        <v>6.3986000000000001</v>
      </c>
      <c r="AR1986" s="18">
        <f t="shared" si="574"/>
        <v>0</v>
      </c>
      <c r="AS1986" s="41">
        <v>44896</v>
      </c>
      <c r="AT1986">
        <v>8.4499999999999993</v>
      </c>
      <c r="AU1986">
        <v>7.6428000000000003</v>
      </c>
      <c r="AV1986" s="39">
        <f t="shared" si="575"/>
        <v>-2.3626466864205982E-3</v>
      </c>
      <c r="AW1986" s="41">
        <v>44896</v>
      </c>
      <c r="AX1986">
        <v>9.1</v>
      </c>
      <c r="AY1986">
        <v>7.9558999999999997</v>
      </c>
      <c r="AZ1986" s="39">
        <f t="shared" si="576"/>
        <v>1.1120431091454356E-2</v>
      </c>
      <c r="BA1986" s="41">
        <v>44896</v>
      </c>
      <c r="BB1986">
        <v>5.6</v>
      </c>
      <c r="BC1986">
        <v>4.1359000000000004</v>
      </c>
      <c r="BD1986" s="39">
        <f t="shared" si="577"/>
        <v>1.0827060318701896E-2</v>
      </c>
      <c r="BE1986" s="41">
        <v>44896</v>
      </c>
      <c r="BF1986">
        <v>11.5</v>
      </c>
      <c r="BG1986">
        <v>9.4316999999999993</v>
      </c>
      <c r="BH1986" s="39">
        <f t="shared" si="578"/>
        <v>1.3213445486480317E-2</v>
      </c>
      <c r="BI1986" s="41">
        <v>44896</v>
      </c>
      <c r="BJ1986">
        <v>1.93</v>
      </c>
      <c r="BK1986">
        <v>1.93</v>
      </c>
      <c r="BL1986" s="39">
        <f t="shared" si="579"/>
        <v>5.2083333333333382E-3</v>
      </c>
      <c r="BM1986" s="41">
        <v>44896</v>
      </c>
      <c r="BN1986">
        <v>8.6999999999999993</v>
      </c>
      <c r="BO1986">
        <v>7.8213999999999997</v>
      </c>
      <c r="BP1986" s="46">
        <f t="shared" si="580"/>
        <v>-1.1493665713118539E-3</v>
      </c>
      <c r="BQ1986" s="41">
        <v>44896</v>
      </c>
      <c r="BR1986">
        <v>7.05</v>
      </c>
      <c r="BS1986">
        <v>6.4941000000000004</v>
      </c>
      <c r="BT1986" s="18">
        <f t="shared" si="581"/>
        <v>-1.5359189738302345E-2</v>
      </c>
      <c r="BU1986" s="41">
        <v>44896</v>
      </c>
      <c r="BV1986">
        <v>5.0999999999999996</v>
      </c>
      <c r="BW1986">
        <v>3.9984000000000002</v>
      </c>
      <c r="BX1986" s="39">
        <f t="shared" si="582"/>
        <v>5.9120984175703283E-3</v>
      </c>
      <c r="BY1986" s="41">
        <v>45195</v>
      </c>
      <c r="BZ1986">
        <v>14.9</v>
      </c>
      <c r="CA1986">
        <v>12.6876</v>
      </c>
    </row>
    <row r="1987" spans="1:79">
      <c r="A1987" s="41">
        <v>44897</v>
      </c>
      <c r="B1987">
        <v>8.89</v>
      </c>
      <c r="C1987">
        <v>6.4667000000000003</v>
      </c>
      <c r="D1987" s="34">
        <f t="shared" si="568"/>
        <v>-1.1275872721655642E-3</v>
      </c>
      <c r="E1987" s="41">
        <v>44897</v>
      </c>
      <c r="F1987">
        <v>1.98</v>
      </c>
      <c r="G1987">
        <v>1.98</v>
      </c>
      <c r="H1987" s="39">
        <f t="shared" si="569"/>
        <v>-4.3478260869565154E-2</v>
      </c>
      <c r="L1987" s="38"/>
      <c r="M1987" s="41">
        <v>44897</v>
      </c>
      <c r="N1987">
        <v>5.15</v>
      </c>
      <c r="O1987">
        <v>4.3047000000000004</v>
      </c>
      <c r="P1987" s="43">
        <f t="shared" si="570"/>
        <v>0</v>
      </c>
      <c r="Q1987" s="41">
        <v>44897</v>
      </c>
      <c r="R1987">
        <v>2.89</v>
      </c>
      <c r="S1987">
        <v>2.3369</v>
      </c>
      <c r="T1987" s="39">
        <f t="shared" si="571"/>
        <v>-3.4541577825160843E-3</v>
      </c>
      <c r="U1987" s="42">
        <v>44901.62533333333</v>
      </c>
      <c r="V1987" s="44">
        <v>7.8</v>
      </c>
      <c r="W1987" s="44">
        <v>6.5880000000000001</v>
      </c>
      <c r="X1987" s="43">
        <f t="shared" si="583"/>
        <v>0</v>
      </c>
      <c r="Y1987" s="42">
        <v>44901.62533333333</v>
      </c>
      <c r="Z1987" s="44">
        <v>9.99</v>
      </c>
      <c r="AA1987" s="44">
        <v>8.5470000000000006</v>
      </c>
      <c r="AB1987" s="43">
        <f t="shared" si="584"/>
        <v>0</v>
      </c>
      <c r="AC1987" s="42">
        <v>44901.62533333333</v>
      </c>
      <c r="AD1987" s="44">
        <v>23</v>
      </c>
      <c r="AE1987" s="44">
        <v>20.593</v>
      </c>
      <c r="AF1987" s="43">
        <f t="shared" si="585"/>
        <v>0</v>
      </c>
      <c r="AG1987" s="41">
        <v>44897</v>
      </c>
      <c r="AH1987">
        <v>13.28</v>
      </c>
      <c r="AI1987">
        <v>5.9043999999999999</v>
      </c>
      <c r="AJ1987" s="39">
        <f t="shared" si="572"/>
        <v>3.7497803549464075E-2</v>
      </c>
      <c r="AK1987" s="45">
        <v>44604</v>
      </c>
      <c r="AL1987">
        <v>13.34</v>
      </c>
      <c r="AM1987">
        <v>10.324199999999999</v>
      </c>
      <c r="AN1987" s="39">
        <f t="shared" si="573"/>
        <v>1.0601121780753515E-2</v>
      </c>
      <c r="AO1987" s="41">
        <v>44897</v>
      </c>
      <c r="AP1987">
        <v>6.49</v>
      </c>
      <c r="AQ1987">
        <v>6.2446999999999999</v>
      </c>
      <c r="AR1987" s="18">
        <f t="shared" si="574"/>
        <v>-2.4052136404838581E-2</v>
      </c>
      <c r="AS1987" s="41">
        <v>44897</v>
      </c>
      <c r="AT1987">
        <v>8.4700000000000006</v>
      </c>
      <c r="AU1987">
        <v>7.6608999999999998</v>
      </c>
      <c r="AV1987" s="39">
        <f t="shared" si="575"/>
        <v>2.3682420055476474E-3</v>
      </c>
      <c r="AW1987" s="41">
        <v>44897</v>
      </c>
      <c r="AX1987">
        <v>9.25</v>
      </c>
      <c r="AY1987">
        <v>8.0869999999999997</v>
      </c>
      <c r="AZ1987" s="39">
        <f t="shared" si="576"/>
        <v>1.6478336831785217E-2</v>
      </c>
      <c r="BA1987" s="41">
        <v>44897</v>
      </c>
      <c r="BB1987">
        <v>5.5</v>
      </c>
      <c r="BC1987">
        <v>4.0621</v>
      </c>
      <c r="BD1987" s="39">
        <f t="shared" si="577"/>
        <v>-1.7843758311371239E-2</v>
      </c>
      <c r="BE1987" s="41">
        <v>44897</v>
      </c>
      <c r="BF1987">
        <v>11.5</v>
      </c>
      <c r="BG1987">
        <v>9.4316999999999993</v>
      </c>
      <c r="BH1987" s="39">
        <f t="shared" si="578"/>
        <v>0</v>
      </c>
      <c r="BI1987" s="41">
        <v>44897</v>
      </c>
      <c r="BJ1987">
        <v>1.92</v>
      </c>
      <c r="BK1987">
        <v>1.92</v>
      </c>
      <c r="BL1987" s="39">
        <f t="shared" si="579"/>
        <v>-5.1813471502590719E-3</v>
      </c>
      <c r="BM1987" s="41">
        <v>44897</v>
      </c>
      <c r="BN1987">
        <v>8.7100000000000009</v>
      </c>
      <c r="BO1987">
        <v>7.8304</v>
      </c>
      <c r="BP1987" s="46">
        <f t="shared" si="580"/>
        <v>1.1506891349375228E-3</v>
      </c>
      <c r="BQ1987" s="41">
        <v>44897</v>
      </c>
      <c r="BR1987">
        <v>7.04</v>
      </c>
      <c r="BS1987">
        <v>6.4847999999999999</v>
      </c>
      <c r="BT1987" s="18">
        <f t="shared" si="581"/>
        <v>-1.4320691088835296E-3</v>
      </c>
      <c r="BU1987" s="41">
        <v>44897</v>
      </c>
      <c r="BV1987">
        <v>5.1100000000000003</v>
      </c>
      <c r="BW1987">
        <v>4.0061999999999998</v>
      </c>
      <c r="BX1987" s="39">
        <f t="shared" si="582"/>
        <v>1.950780312124746E-3</v>
      </c>
      <c r="BY1987" s="41">
        <v>45197</v>
      </c>
      <c r="BZ1987">
        <v>15</v>
      </c>
      <c r="CA1987">
        <v>12.7727</v>
      </c>
    </row>
    <row r="1988" spans="1:79">
      <c r="A1988" s="41">
        <v>44900</v>
      </c>
      <c r="B1988">
        <v>8.85</v>
      </c>
      <c r="C1988">
        <v>6.4375999999999998</v>
      </c>
      <c r="D1988" s="34">
        <f t="shared" si="568"/>
        <v>-4.4999768042433648E-3</v>
      </c>
      <c r="E1988" s="41">
        <v>44900</v>
      </c>
      <c r="F1988">
        <v>2.06</v>
      </c>
      <c r="G1988">
        <v>2.06</v>
      </c>
      <c r="H1988" s="39">
        <f t="shared" si="569"/>
        <v>4.0404040404040442E-2</v>
      </c>
      <c r="L1988" s="38"/>
      <c r="M1988" s="41">
        <v>44900</v>
      </c>
      <c r="N1988">
        <v>5.15</v>
      </c>
      <c r="O1988">
        <v>4.3047000000000004</v>
      </c>
      <c r="P1988" s="43">
        <f t="shared" si="570"/>
        <v>0</v>
      </c>
      <c r="Q1988" s="41">
        <v>44900</v>
      </c>
      <c r="R1988">
        <v>2.85</v>
      </c>
      <c r="S1988">
        <v>2.3046000000000002</v>
      </c>
      <c r="T1988" s="39">
        <f t="shared" si="571"/>
        <v>-1.38217296418331E-2</v>
      </c>
      <c r="U1988" s="42">
        <v>44902.62533333333</v>
      </c>
      <c r="V1988" s="44">
        <v>7.8</v>
      </c>
      <c r="W1988" s="44">
        <v>6.5880000000000001</v>
      </c>
      <c r="X1988" s="43">
        <f t="shared" si="583"/>
        <v>0</v>
      </c>
      <c r="Y1988" s="42">
        <v>44902.62533333333</v>
      </c>
      <c r="Z1988" s="44">
        <v>9.6199999999999992</v>
      </c>
      <c r="AA1988" s="44">
        <v>8.23</v>
      </c>
      <c r="AB1988" s="43">
        <f t="shared" si="584"/>
        <v>-3.7089037089037109E-2</v>
      </c>
      <c r="AC1988" s="42">
        <v>44902.62533333333</v>
      </c>
      <c r="AD1988" s="44">
        <v>23</v>
      </c>
      <c r="AE1988" s="44">
        <v>20.593</v>
      </c>
      <c r="AF1988" s="43">
        <f t="shared" si="585"/>
        <v>0</v>
      </c>
      <c r="AG1988" s="41">
        <v>44900</v>
      </c>
      <c r="AH1988">
        <v>12.99</v>
      </c>
      <c r="AI1988">
        <v>5.7754000000000003</v>
      </c>
      <c r="AJ1988" s="39">
        <f t="shared" si="572"/>
        <v>-2.18481132714585E-2</v>
      </c>
      <c r="AK1988" s="45">
        <v>44693</v>
      </c>
      <c r="AL1988">
        <v>13.15</v>
      </c>
      <c r="AM1988">
        <v>10.177199999999999</v>
      </c>
      <c r="AN1988" s="39">
        <f t="shared" si="573"/>
        <v>-1.4238391352356623E-2</v>
      </c>
      <c r="AO1988" s="41">
        <v>44900</v>
      </c>
      <c r="AP1988">
        <v>6.64</v>
      </c>
      <c r="AQ1988">
        <v>6.3890000000000002</v>
      </c>
      <c r="AR1988" s="18">
        <f t="shared" si="574"/>
        <v>2.3107595240764219E-2</v>
      </c>
      <c r="AS1988" s="41">
        <v>44900</v>
      </c>
      <c r="AT1988">
        <v>8.9600000000000009</v>
      </c>
      <c r="AU1988">
        <v>8.1041000000000007</v>
      </c>
      <c r="AV1988" s="39">
        <f t="shared" si="575"/>
        <v>5.7852210575781035E-2</v>
      </c>
      <c r="AW1988" s="41">
        <v>44900</v>
      </c>
      <c r="AX1988">
        <v>9.1</v>
      </c>
      <c r="AY1988">
        <v>7.9558999999999997</v>
      </c>
      <c r="AZ1988" s="39">
        <f t="shared" si="576"/>
        <v>-1.6211203165574378E-2</v>
      </c>
      <c r="BA1988" s="41">
        <v>44900</v>
      </c>
      <c r="BB1988">
        <v>5.5</v>
      </c>
      <c r="BC1988">
        <v>4.0621</v>
      </c>
      <c r="BD1988" s="39">
        <f t="shared" si="577"/>
        <v>0</v>
      </c>
      <c r="BE1988" s="41">
        <v>44900</v>
      </c>
      <c r="BF1988">
        <v>11.5</v>
      </c>
      <c r="BG1988">
        <v>9.4316999999999993</v>
      </c>
      <c r="BH1988" s="39">
        <f t="shared" si="578"/>
        <v>0</v>
      </c>
      <c r="BI1988" s="41">
        <v>44900</v>
      </c>
      <c r="BJ1988">
        <v>1.92</v>
      </c>
      <c r="BK1988">
        <v>1.92</v>
      </c>
      <c r="BL1988" s="39">
        <f t="shared" si="579"/>
        <v>0</v>
      </c>
      <c r="BM1988" s="41">
        <v>44900</v>
      </c>
      <c r="BN1988">
        <v>8.64</v>
      </c>
      <c r="BO1988">
        <v>7.7675000000000001</v>
      </c>
      <c r="BP1988" s="46">
        <f t="shared" si="580"/>
        <v>-8.0327952595014244E-3</v>
      </c>
      <c r="BQ1988" s="41">
        <v>44900</v>
      </c>
      <c r="BR1988">
        <v>7.15</v>
      </c>
      <c r="BS1988">
        <v>6.5861999999999998</v>
      </c>
      <c r="BT1988" s="18">
        <f t="shared" si="581"/>
        <v>1.5636565507031817E-2</v>
      </c>
      <c r="BU1988" s="41">
        <v>44900</v>
      </c>
      <c r="BV1988">
        <v>5.04</v>
      </c>
      <c r="BW1988">
        <v>3.9512999999999998</v>
      </c>
      <c r="BX1988" s="39">
        <f t="shared" si="582"/>
        <v>-1.3703759173281403E-2</v>
      </c>
      <c r="BY1988" s="41">
        <v>45198</v>
      </c>
      <c r="BZ1988">
        <v>15.2</v>
      </c>
      <c r="CA1988">
        <v>12.943</v>
      </c>
    </row>
    <row r="1989" spans="1:79">
      <c r="A1989" s="41">
        <v>44901</v>
      </c>
      <c r="B1989">
        <v>8.8000000000000007</v>
      </c>
      <c r="C1989">
        <v>6.4013</v>
      </c>
      <c r="D1989" s="34">
        <f t="shared" ref="D1989:D2052" si="586">(C1989-C1988)/C1988</f>
        <v>-5.638747359264288E-3</v>
      </c>
      <c r="E1989" s="41">
        <v>44901</v>
      </c>
      <c r="F1989">
        <v>1.98</v>
      </c>
      <c r="G1989">
        <v>1.98</v>
      </c>
      <c r="H1989" s="39">
        <f t="shared" ref="H1989:H2052" si="587">(G1989-G1988)/G1988</f>
        <v>-3.8834951456310711E-2</v>
      </c>
      <c r="L1989" s="38"/>
      <c r="M1989" s="41">
        <v>44901</v>
      </c>
      <c r="N1989">
        <v>5.12</v>
      </c>
      <c r="O1989">
        <v>4.2796000000000003</v>
      </c>
      <c r="P1989" s="43">
        <f t="shared" ref="P1989:P2052" si="588">(O1989-O1988)/O1988</f>
        <v>-5.830836062908012E-3</v>
      </c>
      <c r="Q1989" s="41">
        <v>44901</v>
      </c>
      <c r="R1989">
        <v>2.85</v>
      </c>
      <c r="S1989">
        <v>2.3046000000000002</v>
      </c>
      <c r="T1989" s="39">
        <f t="shared" ref="T1989:T2052" si="589">(S1989-S1988)/S1988</f>
        <v>0</v>
      </c>
      <c r="U1989" s="42">
        <v>44903.62533333333</v>
      </c>
      <c r="V1989" s="44">
        <v>7.8</v>
      </c>
      <c r="W1989" s="44">
        <v>6.5880000000000001</v>
      </c>
      <c r="X1989" s="43">
        <f t="shared" si="583"/>
        <v>0</v>
      </c>
      <c r="Y1989" s="42">
        <v>44903.62533333333</v>
      </c>
      <c r="Z1989" s="44">
        <v>9.89</v>
      </c>
      <c r="AA1989" s="44">
        <v>8.4610000000000003</v>
      </c>
      <c r="AB1989" s="43">
        <f t="shared" si="584"/>
        <v>2.8068043742405815E-2</v>
      </c>
      <c r="AC1989" s="42">
        <v>44903.62533333333</v>
      </c>
      <c r="AD1989" s="44">
        <v>23</v>
      </c>
      <c r="AE1989" s="44">
        <v>20.593</v>
      </c>
      <c r="AF1989" s="43">
        <f t="shared" si="585"/>
        <v>0</v>
      </c>
      <c r="AG1989" s="41">
        <v>44901</v>
      </c>
      <c r="AH1989">
        <v>12.99</v>
      </c>
      <c r="AI1989">
        <v>5.7754000000000003</v>
      </c>
      <c r="AJ1989" s="39">
        <f t="shared" ref="AJ1989:AJ2052" si="590">(AI1989-AI1988)/AI1988</f>
        <v>0</v>
      </c>
      <c r="AK1989" s="45">
        <v>44724</v>
      </c>
      <c r="AL1989">
        <v>13.1</v>
      </c>
      <c r="AM1989">
        <v>10.138500000000001</v>
      </c>
      <c r="AN1989" s="39">
        <f t="shared" ref="AN1989:AN2052" si="591">(AM1989-AM1988)/AM1988</f>
        <v>-3.8026176158470529E-3</v>
      </c>
      <c r="AO1989" s="41">
        <v>44901</v>
      </c>
      <c r="AP1989">
        <v>6.25</v>
      </c>
      <c r="AQ1989">
        <v>6.0137999999999998</v>
      </c>
      <c r="AR1989" s="18">
        <f t="shared" ref="AR1989:AR2052" si="592">(AQ1989-AQ1988)/AQ1988</f>
        <v>-5.8725935201127004E-2</v>
      </c>
      <c r="AS1989" s="41">
        <v>44901</v>
      </c>
      <c r="AT1989">
        <v>8.4499999999999993</v>
      </c>
      <c r="AU1989">
        <v>7.6428000000000003</v>
      </c>
      <c r="AV1989" s="39">
        <f t="shared" ref="AV1989:AV2052" si="593">(AU1989-AU1988)/AU1988</f>
        <v>-5.6921805012277789E-2</v>
      </c>
      <c r="AW1989" s="41">
        <v>44901</v>
      </c>
      <c r="AX1989">
        <v>9.1</v>
      </c>
      <c r="AY1989">
        <v>7.9558999999999997</v>
      </c>
      <c r="AZ1989" s="39">
        <f t="shared" ref="AZ1989:AZ2052" si="594">(AY1989-AY1988)/AY1988</f>
        <v>0</v>
      </c>
      <c r="BA1989" s="41">
        <v>44901</v>
      </c>
      <c r="BB1989">
        <v>5.49</v>
      </c>
      <c r="BC1989">
        <v>4.0547000000000004</v>
      </c>
      <c r="BD1989" s="39">
        <f t="shared" ref="BD1989:BD2052" si="595">(BC1989-BC1988)/BC1988</f>
        <v>-1.8217178306786216E-3</v>
      </c>
      <c r="BE1989" s="41">
        <v>44901</v>
      </c>
      <c r="BF1989">
        <v>11.7</v>
      </c>
      <c r="BG1989">
        <v>9.5957000000000008</v>
      </c>
      <c r="BH1989" s="39">
        <f t="shared" ref="BH1989:BH2052" si="596">(BG1989-BG1988)/BG1988</f>
        <v>1.7388169683090163E-2</v>
      </c>
      <c r="BI1989" s="41">
        <v>44901</v>
      </c>
      <c r="BJ1989">
        <v>1.9</v>
      </c>
      <c r="BK1989">
        <v>1.9</v>
      </c>
      <c r="BL1989" s="39">
        <f t="shared" ref="BL1989:BL2052" si="597">(BK1989-BK1988)/BK1988</f>
        <v>-1.0416666666666676E-2</v>
      </c>
      <c r="BM1989" s="41">
        <v>44901</v>
      </c>
      <c r="BN1989">
        <v>8.66</v>
      </c>
      <c r="BO1989">
        <v>7.7854999999999999</v>
      </c>
      <c r="BP1989" s="46">
        <f t="shared" ref="BP1989:BP2052" si="598">(BO1989-BO1988)/BO1988</f>
        <v>2.317347924042458E-3</v>
      </c>
      <c r="BQ1989" s="41">
        <v>44901</v>
      </c>
      <c r="BR1989">
        <v>7.11</v>
      </c>
      <c r="BS1989">
        <v>6.5492999999999997</v>
      </c>
      <c r="BT1989" s="18">
        <f t="shared" ref="BT1989:BT2052" si="599">(BS1989-BS1988)/BS1988</f>
        <v>-5.6026236676687859E-3</v>
      </c>
      <c r="BU1989" s="41">
        <v>44901</v>
      </c>
      <c r="BV1989">
        <v>5.01</v>
      </c>
      <c r="BW1989">
        <v>3.9278</v>
      </c>
      <c r="BX1989" s="39">
        <f t="shared" ref="BX1989:BX2052" si="600">(BW1989-BW1988)/BW1988</f>
        <v>-5.947409713258891E-3</v>
      </c>
      <c r="BY1989" s="41">
        <v>45201</v>
      </c>
      <c r="BZ1989">
        <v>15.2</v>
      </c>
      <c r="CA1989">
        <v>12.943</v>
      </c>
    </row>
    <row r="1990" spans="1:79">
      <c r="A1990" s="41">
        <v>44902</v>
      </c>
      <c r="B1990">
        <v>8.7799999999999994</v>
      </c>
      <c r="C1990">
        <v>6.3867000000000003</v>
      </c>
      <c r="D1990" s="34">
        <f t="shared" si="586"/>
        <v>-2.2807867151984321E-3</v>
      </c>
      <c r="E1990" s="41">
        <v>44902</v>
      </c>
      <c r="F1990">
        <v>1.99</v>
      </c>
      <c r="G1990">
        <v>1.99</v>
      </c>
      <c r="H1990" s="39">
        <f t="shared" si="587"/>
        <v>5.0505050505050553E-3</v>
      </c>
      <c r="L1990" s="38"/>
      <c r="M1990" s="41">
        <v>44902</v>
      </c>
      <c r="N1990">
        <v>5.0999999999999996</v>
      </c>
      <c r="O1990">
        <v>4.2629000000000001</v>
      </c>
      <c r="P1990" s="43">
        <f t="shared" si="588"/>
        <v>-3.9022338536312175E-3</v>
      </c>
      <c r="Q1990" s="41">
        <v>44902</v>
      </c>
      <c r="R1990">
        <v>2.85</v>
      </c>
      <c r="S1990">
        <v>2.3046000000000002</v>
      </c>
      <c r="T1990" s="39">
        <f t="shared" si="589"/>
        <v>0</v>
      </c>
      <c r="U1990" s="42">
        <v>44904.62533333333</v>
      </c>
      <c r="V1990" s="44">
        <v>7.6</v>
      </c>
      <c r="W1990" s="44">
        <v>6.4189999999999996</v>
      </c>
      <c r="X1990" s="43">
        <f t="shared" si="583"/>
        <v>-2.5652701882210152E-2</v>
      </c>
      <c r="Y1990" s="42">
        <v>44904.62533333333</v>
      </c>
      <c r="Z1990" s="44">
        <v>9.8000000000000007</v>
      </c>
      <c r="AA1990" s="44">
        <v>8.3840000000000003</v>
      </c>
      <c r="AB1990" s="43">
        <f t="shared" si="584"/>
        <v>-9.1005791277626712E-3</v>
      </c>
      <c r="AC1990" s="42">
        <v>44904.62533333333</v>
      </c>
      <c r="AD1990" s="44">
        <v>21.97</v>
      </c>
      <c r="AE1990" s="44">
        <v>19.670999999999999</v>
      </c>
      <c r="AF1990" s="43">
        <f t="shared" si="585"/>
        <v>-4.4772495508182422E-2</v>
      </c>
      <c r="AG1990" s="41">
        <v>44902</v>
      </c>
      <c r="AH1990">
        <v>12.74</v>
      </c>
      <c r="AI1990">
        <v>5.6642999999999999</v>
      </c>
      <c r="AJ1990" s="39">
        <f t="shared" si="590"/>
        <v>-1.9236762821622816E-2</v>
      </c>
      <c r="AK1990" s="45">
        <v>44754</v>
      </c>
      <c r="AL1990">
        <v>13.14</v>
      </c>
      <c r="AM1990">
        <v>10.169499999999999</v>
      </c>
      <c r="AN1990" s="39">
        <f t="shared" si="591"/>
        <v>3.0576515263597971E-3</v>
      </c>
      <c r="AO1990" s="41">
        <v>44902</v>
      </c>
      <c r="AP1990">
        <v>6.5</v>
      </c>
      <c r="AQ1990">
        <v>6.2542999999999997</v>
      </c>
      <c r="AR1990" s="18">
        <f t="shared" si="592"/>
        <v>3.9991353220925195E-2</v>
      </c>
      <c r="AS1990" s="41">
        <v>44902</v>
      </c>
      <c r="AT1990">
        <v>8.5</v>
      </c>
      <c r="AU1990">
        <v>7.6879999999999997</v>
      </c>
      <c r="AV1990" s="39">
        <f t="shared" si="593"/>
        <v>5.9140629088814912E-3</v>
      </c>
      <c r="AW1990" s="41">
        <v>44902</v>
      </c>
      <c r="AX1990">
        <v>9.09</v>
      </c>
      <c r="AY1990">
        <v>7.9470999999999998</v>
      </c>
      <c r="AZ1990" s="39">
        <f t="shared" si="594"/>
        <v>-1.1060973617063965E-3</v>
      </c>
      <c r="BA1990" s="41">
        <v>44902</v>
      </c>
      <c r="BB1990">
        <v>5.49</v>
      </c>
      <c r="BC1990">
        <v>4.0547000000000004</v>
      </c>
      <c r="BD1990" s="39">
        <f t="shared" si="595"/>
        <v>0</v>
      </c>
      <c r="BE1990" s="41">
        <v>44902</v>
      </c>
      <c r="BF1990">
        <v>11.7</v>
      </c>
      <c r="BG1990">
        <v>9.5957000000000008</v>
      </c>
      <c r="BH1990" s="39">
        <f t="shared" si="596"/>
        <v>0</v>
      </c>
      <c r="BI1990" s="41">
        <v>44902</v>
      </c>
      <c r="BJ1990">
        <v>1.92</v>
      </c>
      <c r="BK1990">
        <v>1.92</v>
      </c>
      <c r="BL1990" s="39">
        <f t="shared" si="597"/>
        <v>1.0526315789473694E-2</v>
      </c>
      <c r="BM1990" s="41">
        <v>44902</v>
      </c>
      <c r="BN1990">
        <v>8.65</v>
      </c>
      <c r="BO1990">
        <v>7.7765000000000004</v>
      </c>
      <c r="BP1990" s="46">
        <f t="shared" si="598"/>
        <v>-1.1559951191316489E-3</v>
      </c>
      <c r="BQ1990" s="41">
        <v>44902</v>
      </c>
      <c r="BR1990">
        <v>7.15</v>
      </c>
      <c r="BS1990">
        <v>6.5861999999999998</v>
      </c>
      <c r="BT1990" s="18">
        <f t="shared" si="599"/>
        <v>5.6341899134258865E-3</v>
      </c>
      <c r="BU1990" s="41">
        <v>44902</v>
      </c>
      <c r="BV1990">
        <v>5.04</v>
      </c>
      <c r="BW1990">
        <v>3.9512999999999998</v>
      </c>
      <c r="BX1990" s="39">
        <f t="shared" si="600"/>
        <v>5.9829930240846924E-3</v>
      </c>
      <c r="BY1990" s="41">
        <v>45202</v>
      </c>
      <c r="BZ1990">
        <v>15.15</v>
      </c>
      <c r="CA1990">
        <v>12.900399999999999</v>
      </c>
    </row>
    <row r="1991" spans="1:79">
      <c r="A1991" s="41">
        <v>44903</v>
      </c>
      <c r="B1991">
        <v>8.75</v>
      </c>
      <c r="C1991">
        <v>6.3648999999999996</v>
      </c>
      <c r="D1991" s="34">
        <f t="shared" si="586"/>
        <v>-3.41334335415797E-3</v>
      </c>
      <c r="E1991" s="41">
        <v>44903</v>
      </c>
      <c r="F1991">
        <v>1.91</v>
      </c>
      <c r="G1991">
        <v>1.91</v>
      </c>
      <c r="H1991" s="39">
        <f t="shared" si="587"/>
        <v>-4.0201005025125663E-2</v>
      </c>
      <c r="L1991" s="38"/>
      <c r="M1991" s="41">
        <v>44903</v>
      </c>
      <c r="N1991">
        <v>5.0999999999999996</v>
      </c>
      <c r="O1991">
        <v>4.2629000000000001</v>
      </c>
      <c r="P1991" s="43">
        <f t="shared" si="588"/>
        <v>0</v>
      </c>
      <c r="Q1991" s="41">
        <v>44903</v>
      </c>
      <c r="R1991">
        <v>2.85</v>
      </c>
      <c r="S1991">
        <v>2.3046000000000002</v>
      </c>
      <c r="T1991" s="39">
        <f t="shared" si="589"/>
        <v>0</v>
      </c>
      <c r="U1991" s="42">
        <v>44907.62533333333</v>
      </c>
      <c r="V1991" s="44">
        <v>7.8</v>
      </c>
      <c r="W1991" s="44">
        <v>6.5880000000000001</v>
      </c>
      <c r="X1991" s="43">
        <f t="shared" si="583"/>
        <v>2.6328088487303395E-2</v>
      </c>
      <c r="Y1991" s="42">
        <v>44907.62533333333</v>
      </c>
      <c r="Z1991" s="44">
        <v>9.8000000000000007</v>
      </c>
      <c r="AA1991" s="44">
        <v>8.3840000000000003</v>
      </c>
      <c r="AB1991" s="43">
        <f t="shared" si="584"/>
        <v>0</v>
      </c>
      <c r="AC1991" s="42">
        <v>44907.62533333333</v>
      </c>
      <c r="AD1991" s="44">
        <v>21.97</v>
      </c>
      <c r="AE1991" s="44">
        <v>19.670999999999999</v>
      </c>
      <c r="AF1991" s="43">
        <f t="shared" si="585"/>
        <v>0</v>
      </c>
      <c r="AG1991" s="41">
        <v>44903</v>
      </c>
      <c r="AH1991">
        <v>12.9</v>
      </c>
      <c r="AI1991">
        <v>5.7354000000000003</v>
      </c>
      <c r="AJ1991" s="39">
        <f t="shared" si="590"/>
        <v>1.2552301255230193E-2</v>
      </c>
      <c r="AK1991" s="45">
        <v>44785</v>
      </c>
      <c r="AL1991">
        <v>13.12</v>
      </c>
      <c r="AM1991">
        <v>10.154</v>
      </c>
      <c r="AN1991" s="39">
        <f t="shared" si="591"/>
        <v>-1.5241653965287775E-3</v>
      </c>
      <c r="AO1991" s="41">
        <v>44903</v>
      </c>
      <c r="AP1991">
        <v>6.57</v>
      </c>
      <c r="AQ1991">
        <v>6.3216999999999999</v>
      </c>
      <c r="AR1991" s="18">
        <f t="shared" si="592"/>
        <v>1.0776585709032206E-2</v>
      </c>
      <c r="AS1991" s="41">
        <v>44903</v>
      </c>
      <c r="AT1991">
        <v>8.5</v>
      </c>
      <c r="AU1991">
        <v>7.6879999999999997</v>
      </c>
      <c r="AV1991" s="39">
        <f t="shared" si="593"/>
        <v>0</v>
      </c>
      <c r="AW1991" s="41">
        <v>44903</v>
      </c>
      <c r="AX1991">
        <v>9.09</v>
      </c>
      <c r="AY1991">
        <v>7.9470999999999998</v>
      </c>
      <c r="AZ1991" s="39">
        <f t="shared" si="594"/>
        <v>0</v>
      </c>
      <c r="BA1991" s="41">
        <v>44903</v>
      </c>
      <c r="BB1991">
        <v>5.4</v>
      </c>
      <c r="BC1991">
        <v>3.9882</v>
      </c>
      <c r="BD1991" s="39">
        <f t="shared" si="595"/>
        <v>-1.6400720151922569E-2</v>
      </c>
      <c r="BE1991" s="41">
        <v>44903</v>
      </c>
      <c r="BF1991">
        <v>11.7</v>
      </c>
      <c r="BG1991">
        <v>9.5957000000000008</v>
      </c>
      <c r="BH1991" s="39">
        <f t="shared" si="596"/>
        <v>0</v>
      </c>
      <c r="BI1991" s="41">
        <v>44903</v>
      </c>
      <c r="BJ1991">
        <v>1.92</v>
      </c>
      <c r="BK1991">
        <v>1.92</v>
      </c>
      <c r="BL1991" s="39">
        <f t="shared" si="597"/>
        <v>0</v>
      </c>
      <c r="BM1991" s="41">
        <v>44903</v>
      </c>
      <c r="BN1991">
        <v>8.6199999999999992</v>
      </c>
      <c r="BO1991">
        <v>7.7495000000000003</v>
      </c>
      <c r="BP1991" s="46">
        <f t="shared" si="598"/>
        <v>-3.4719989712595815E-3</v>
      </c>
      <c r="BQ1991" s="41">
        <v>44903</v>
      </c>
      <c r="BR1991">
        <v>7.12</v>
      </c>
      <c r="BS1991">
        <v>6.5585000000000004</v>
      </c>
      <c r="BT1991" s="18">
        <f t="shared" si="599"/>
        <v>-4.2057635662444796E-3</v>
      </c>
      <c r="BU1991" s="41">
        <v>44903</v>
      </c>
      <c r="BV1991">
        <v>5.0599999999999996</v>
      </c>
      <c r="BW1991">
        <v>3.9670000000000001</v>
      </c>
      <c r="BX1991" s="39">
        <f t="shared" si="600"/>
        <v>3.9733758509858195E-3</v>
      </c>
      <c r="BY1991" s="41">
        <v>45203</v>
      </c>
      <c r="BZ1991">
        <v>15.2</v>
      </c>
      <c r="CA1991">
        <v>12.943</v>
      </c>
    </row>
    <row r="1992" spans="1:79">
      <c r="A1992" s="41">
        <v>44904</v>
      </c>
      <c r="B1992">
        <v>8.74</v>
      </c>
      <c r="C1992">
        <v>6.3575999999999997</v>
      </c>
      <c r="D1992" s="34">
        <f t="shared" si="586"/>
        <v>-1.1469151125704823E-3</v>
      </c>
      <c r="E1992" s="41">
        <v>44904</v>
      </c>
      <c r="F1992">
        <v>1.99</v>
      </c>
      <c r="G1992">
        <v>1.99</v>
      </c>
      <c r="H1992" s="39">
        <f t="shared" si="587"/>
        <v>4.1884816753926739E-2</v>
      </c>
      <c r="L1992" s="38"/>
      <c r="M1992" s="41">
        <v>44904</v>
      </c>
      <c r="N1992">
        <v>5.0999999999999996</v>
      </c>
      <c r="O1992">
        <v>4.2629000000000001</v>
      </c>
      <c r="P1992" s="43">
        <f t="shared" si="588"/>
        <v>0</v>
      </c>
      <c r="Q1992" s="41">
        <v>44904</v>
      </c>
      <c r="R1992">
        <v>2.86</v>
      </c>
      <c r="S1992">
        <v>2.3127</v>
      </c>
      <c r="T1992" s="39">
        <f t="shared" si="589"/>
        <v>3.5147097110126589E-3</v>
      </c>
      <c r="U1992" s="42">
        <v>44908.62533333333</v>
      </c>
      <c r="V1992" s="44">
        <v>7.6</v>
      </c>
      <c r="W1992" s="44">
        <v>6.4189999999999996</v>
      </c>
      <c r="X1992" s="43">
        <f t="shared" si="583"/>
        <v>-2.5652701882210152E-2</v>
      </c>
      <c r="Y1992" s="42">
        <v>44908.62533333333</v>
      </c>
      <c r="Z1992" s="44">
        <v>9.8000000000000007</v>
      </c>
      <c r="AA1992" s="44">
        <v>8.3840000000000003</v>
      </c>
      <c r="AB1992" s="43">
        <f t="shared" si="584"/>
        <v>0</v>
      </c>
      <c r="AC1992" s="42">
        <v>44908.62533333333</v>
      </c>
      <c r="AD1992" s="44">
        <v>21.97</v>
      </c>
      <c r="AE1992" s="44">
        <v>19.670999999999999</v>
      </c>
      <c r="AF1992" s="43">
        <f t="shared" si="585"/>
        <v>0</v>
      </c>
      <c r="AG1992" s="41">
        <v>44904</v>
      </c>
      <c r="AH1992">
        <v>12.9</v>
      </c>
      <c r="AI1992">
        <v>5.7354000000000003</v>
      </c>
      <c r="AJ1992" s="39">
        <f t="shared" si="590"/>
        <v>0</v>
      </c>
      <c r="AK1992" s="45">
        <v>44816</v>
      </c>
      <c r="AL1992">
        <v>13.9</v>
      </c>
      <c r="AM1992">
        <v>10.7577</v>
      </c>
      <c r="AN1992" s="39">
        <f t="shared" si="591"/>
        <v>5.9454402206027171E-2</v>
      </c>
      <c r="AO1992" s="41">
        <v>44904</v>
      </c>
      <c r="AP1992">
        <v>6.3</v>
      </c>
      <c r="AQ1992">
        <v>6.0618999999999996</v>
      </c>
      <c r="AR1992" s="18">
        <f t="shared" si="592"/>
        <v>-4.1096540487527131E-2</v>
      </c>
      <c r="AS1992" s="41">
        <v>44904</v>
      </c>
      <c r="AT1992">
        <v>8.4</v>
      </c>
      <c r="AU1992">
        <v>7.5975999999999999</v>
      </c>
      <c r="AV1992" s="39">
        <f t="shared" si="593"/>
        <v>-1.1758584807492171E-2</v>
      </c>
      <c r="AW1992" s="41">
        <v>44904</v>
      </c>
      <c r="AX1992">
        <v>9.08</v>
      </c>
      <c r="AY1992">
        <v>7.9383999999999997</v>
      </c>
      <c r="AZ1992" s="39">
        <f t="shared" si="594"/>
        <v>-1.0947389613821586E-3</v>
      </c>
      <c r="BA1992" s="41">
        <v>44904</v>
      </c>
      <c r="BB1992">
        <v>5.39</v>
      </c>
      <c r="BC1992">
        <v>3.9807999999999999</v>
      </c>
      <c r="BD1992" s="39">
        <f t="shared" si="595"/>
        <v>-1.8554736472594336E-3</v>
      </c>
      <c r="BE1992" s="41">
        <v>44904</v>
      </c>
      <c r="BF1992">
        <v>11.65</v>
      </c>
      <c r="BG1992">
        <v>9.5547000000000004</v>
      </c>
      <c r="BH1992" s="39">
        <f t="shared" si="596"/>
        <v>-4.2727471680023728E-3</v>
      </c>
      <c r="BI1992" s="41">
        <v>44904</v>
      </c>
      <c r="BJ1992">
        <v>1.9</v>
      </c>
      <c r="BK1992">
        <v>1.9</v>
      </c>
      <c r="BL1992" s="39">
        <f t="shared" si="597"/>
        <v>-1.0416666666666676E-2</v>
      </c>
      <c r="BM1992" s="41">
        <v>44904</v>
      </c>
      <c r="BN1992">
        <v>8.61</v>
      </c>
      <c r="BO1992">
        <v>7.7404999999999999</v>
      </c>
      <c r="BP1992" s="46">
        <f t="shared" si="598"/>
        <v>-1.1613652493709711E-3</v>
      </c>
      <c r="BQ1992" s="41">
        <v>44904</v>
      </c>
      <c r="BR1992">
        <v>7.1</v>
      </c>
      <c r="BS1992">
        <v>6.5400999999999998</v>
      </c>
      <c r="BT1992" s="18">
        <f t="shared" si="599"/>
        <v>-2.8055195547763419E-3</v>
      </c>
      <c r="BU1992" s="41">
        <v>44904</v>
      </c>
      <c r="BV1992">
        <v>4.97</v>
      </c>
      <c r="BW1992">
        <v>3.8965000000000001</v>
      </c>
      <c r="BX1992" s="39">
        <f t="shared" si="600"/>
        <v>-1.7771615830602473E-2</v>
      </c>
      <c r="BY1992" s="41">
        <v>45204</v>
      </c>
      <c r="BZ1992">
        <v>14.95</v>
      </c>
      <c r="CA1992">
        <v>12.7301</v>
      </c>
    </row>
    <row r="1993" spans="1:79">
      <c r="A1993" s="41">
        <v>44907</v>
      </c>
      <c r="B1993">
        <v>8.74</v>
      </c>
      <c r="C1993">
        <v>6.3575999999999997</v>
      </c>
      <c r="D1993" s="34">
        <f t="shared" si="586"/>
        <v>0</v>
      </c>
      <c r="E1993" s="41">
        <v>44907</v>
      </c>
      <c r="F1993">
        <v>1.98</v>
      </c>
      <c r="G1993">
        <v>1.98</v>
      </c>
      <c r="H1993" s="39">
        <f t="shared" si="587"/>
        <v>-5.0251256281407079E-3</v>
      </c>
      <c r="L1993" s="38"/>
      <c r="M1993" s="41">
        <v>44907</v>
      </c>
      <c r="N1993">
        <v>5.14</v>
      </c>
      <c r="O1993">
        <v>4.2962999999999996</v>
      </c>
      <c r="P1993" s="43">
        <f t="shared" si="588"/>
        <v>7.8350418729032888E-3</v>
      </c>
      <c r="Q1993" s="41">
        <v>44907</v>
      </c>
      <c r="R1993">
        <v>2.77</v>
      </c>
      <c r="S1993">
        <v>2.2399</v>
      </c>
      <c r="T1993" s="39">
        <f t="shared" si="589"/>
        <v>-3.1478358628442935E-2</v>
      </c>
      <c r="U1993" s="42">
        <v>44909.62533333333</v>
      </c>
      <c r="V1993" s="44">
        <v>7.6</v>
      </c>
      <c r="W1993" s="44">
        <v>6.4189999999999996</v>
      </c>
      <c r="X1993" s="43">
        <f t="shared" si="583"/>
        <v>0</v>
      </c>
      <c r="Y1993" s="42">
        <v>44909.62533333333</v>
      </c>
      <c r="Z1993" s="44">
        <v>9.8000000000000007</v>
      </c>
      <c r="AA1993" s="44">
        <v>8.3840000000000003</v>
      </c>
      <c r="AB1993" s="43">
        <f t="shared" si="584"/>
        <v>0</v>
      </c>
      <c r="AC1993" s="42">
        <v>44909.62533333333</v>
      </c>
      <c r="AD1993" s="44">
        <v>21.97</v>
      </c>
      <c r="AE1993" s="44">
        <v>19.670999999999999</v>
      </c>
      <c r="AF1993" s="43">
        <f t="shared" si="585"/>
        <v>0</v>
      </c>
      <c r="AG1993" s="41">
        <v>44907</v>
      </c>
      <c r="AH1993">
        <v>12.8</v>
      </c>
      <c r="AI1993">
        <v>5.6909999999999998</v>
      </c>
      <c r="AJ1993" s="39">
        <f t="shared" si="590"/>
        <v>-7.7413955434669657E-3</v>
      </c>
      <c r="AK1993" s="45">
        <v>44907</v>
      </c>
      <c r="AL1993">
        <v>14.5</v>
      </c>
      <c r="AM1993">
        <v>11.222</v>
      </c>
      <c r="AN1993" s="39">
        <f t="shared" si="591"/>
        <v>4.3159783225038786E-2</v>
      </c>
      <c r="AO1993" s="41">
        <v>44907</v>
      </c>
      <c r="AP1993">
        <v>6.3</v>
      </c>
      <c r="AQ1993">
        <v>6.0618999999999996</v>
      </c>
      <c r="AR1993" s="18">
        <f t="shared" si="592"/>
        <v>0</v>
      </c>
      <c r="AS1993" s="41">
        <v>44907</v>
      </c>
      <c r="AT1993">
        <v>8.69</v>
      </c>
      <c r="AU1993">
        <v>7.8598999999999997</v>
      </c>
      <c r="AV1993" s="39">
        <f t="shared" si="593"/>
        <v>3.4524060229546141E-2</v>
      </c>
      <c r="AW1993" s="41">
        <v>44907</v>
      </c>
      <c r="AX1993">
        <v>9.0299999999999994</v>
      </c>
      <c r="AY1993">
        <v>7.8947000000000003</v>
      </c>
      <c r="AZ1993" s="39">
        <f t="shared" si="594"/>
        <v>-5.5048876347877918E-3</v>
      </c>
      <c r="BA1993" s="41">
        <v>44907</v>
      </c>
      <c r="BB1993">
        <v>5.07</v>
      </c>
      <c r="BC1993">
        <v>3.7444999999999999</v>
      </c>
      <c r="BD1993" s="39">
        <f t="shared" si="595"/>
        <v>-5.935992765273311E-2</v>
      </c>
      <c r="BE1993" s="41">
        <v>44907</v>
      </c>
      <c r="BF1993">
        <v>11.65</v>
      </c>
      <c r="BG1993">
        <v>9.5547000000000004</v>
      </c>
      <c r="BH1993" s="39">
        <f t="shared" si="596"/>
        <v>0</v>
      </c>
      <c r="BI1993" s="41">
        <v>44907</v>
      </c>
      <c r="BJ1993">
        <v>1.9</v>
      </c>
      <c r="BK1993">
        <v>1.9</v>
      </c>
      <c r="BL1993" s="39">
        <f t="shared" si="597"/>
        <v>0</v>
      </c>
      <c r="BM1993" s="41">
        <v>44907</v>
      </c>
      <c r="BN1993">
        <v>8.65</v>
      </c>
      <c r="BO1993">
        <v>7.7765000000000004</v>
      </c>
      <c r="BP1993" s="46">
        <f t="shared" si="598"/>
        <v>4.6508623473936412E-3</v>
      </c>
      <c r="BQ1993" s="41">
        <v>44907</v>
      </c>
      <c r="BR1993">
        <v>7.15</v>
      </c>
      <c r="BS1993">
        <v>6.5861999999999998</v>
      </c>
      <c r="BT1993" s="18">
        <f t="shared" si="599"/>
        <v>7.0488218834574446E-3</v>
      </c>
      <c r="BU1993" s="41">
        <v>44907</v>
      </c>
      <c r="BV1993">
        <v>5.0999999999999996</v>
      </c>
      <c r="BW1993">
        <v>3.9984000000000002</v>
      </c>
      <c r="BX1993" s="39">
        <f t="shared" si="600"/>
        <v>2.6151674579751084E-2</v>
      </c>
      <c r="BY1993" s="41">
        <v>45205</v>
      </c>
      <c r="BZ1993">
        <v>15</v>
      </c>
      <c r="CA1993">
        <v>12.7727</v>
      </c>
    </row>
    <row r="1994" spans="1:79">
      <c r="A1994" s="41">
        <v>44908</v>
      </c>
      <c r="B1994">
        <v>8.7200000000000006</v>
      </c>
      <c r="C1994">
        <v>6.3430999999999997</v>
      </c>
      <c r="D1994" s="34">
        <f t="shared" si="586"/>
        <v>-2.2807348685038313E-3</v>
      </c>
      <c r="E1994" s="41">
        <v>44908</v>
      </c>
      <c r="F1994">
        <v>1.98</v>
      </c>
      <c r="G1994">
        <v>1.98</v>
      </c>
      <c r="H1994" s="39">
        <f t="shared" si="587"/>
        <v>0</v>
      </c>
      <c r="L1994" s="38"/>
      <c r="M1994" s="41">
        <v>44908</v>
      </c>
      <c r="N1994">
        <v>5.13</v>
      </c>
      <c r="O1994">
        <v>4.2878999999999996</v>
      </c>
      <c r="P1994" s="43">
        <f t="shared" si="588"/>
        <v>-1.9551707283010878E-3</v>
      </c>
      <c r="Q1994" s="41">
        <v>44908</v>
      </c>
      <c r="R1994">
        <v>2.75</v>
      </c>
      <c r="S1994">
        <v>2.2237</v>
      </c>
      <c r="T1994" s="39">
        <f t="shared" si="589"/>
        <v>-7.2324657350774551E-3</v>
      </c>
      <c r="U1994" s="42">
        <v>44910.62533333333</v>
      </c>
      <c r="V1994" s="44">
        <v>7.6</v>
      </c>
      <c r="W1994" s="44">
        <v>6.4189999999999996</v>
      </c>
      <c r="X1994" s="43">
        <f t="shared" si="583"/>
        <v>0</v>
      </c>
      <c r="Y1994" s="42">
        <v>44910.62533333333</v>
      </c>
      <c r="Z1994" s="44">
        <v>9.58</v>
      </c>
      <c r="AA1994" s="44">
        <v>8.1959999999999997</v>
      </c>
      <c r="AB1994" s="43">
        <f t="shared" si="584"/>
        <v>-2.2423664122137477E-2</v>
      </c>
      <c r="AC1994" s="42">
        <v>44910.62533333333</v>
      </c>
      <c r="AD1994" s="44">
        <v>21.97</v>
      </c>
      <c r="AE1994" s="44">
        <v>19.670999999999999</v>
      </c>
      <c r="AF1994" s="43">
        <f t="shared" si="585"/>
        <v>0</v>
      </c>
      <c r="AG1994" s="41">
        <v>44908</v>
      </c>
      <c r="AH1994">
        <v>12.8</v>
      </c>
      <c r="AI1994">
        <v>5.6909999999999998</v>
      </c>
      <c r="AJ1994" s="39">
        <f t="shared" si="590"/>
        <v>0</v>
      </c>
      <c r="AK1994" s="45" t="s">
        <v>1468</v>
      </c>
      <c r="AL1994">
        <v>14.3</v>
      </c>
      <c r="AM1994">
        <v>11.0672</v>
      </c>
      <c r="AN1994" s="39">
        <f t="shared" si="591"/>
        <v>-1.3794332561040798E-2</v>
      </c>
      <c r="AO1994" s="41">
        <v>44908</v>
      </c>
      <c r="AP1994">
        <v>6.49</v>
      </c>
      <c r="AQ1994">
        <v>6.2446999999999999</v>
      </c>
      <c r="AR1994" s="18">
        <f t="shared" si="592"/>
        <v>3.0155561787558408E-2</v>
      </c>
      <c r="AS1994" s="41">
        <v>44908</v>
      </c>
      <c r="AT1994">
        <v>8.4</v>
      </c>
      <c r="AU1994">
        <v>7.5975999999999999</v>
      </c>
      <c r="AV1994" s="39">
        <f t="shared" si="593"/>
        <v>-3.3371925851473909E-2</v>
      </c>
      <c r="AW1994" s="41">
        <v>44908</v>
      </c>
      <c r="AX1994">
        <v>9.02</v>
      </c>
      <c r="AY1994">
        <v>7.8859000000000004</v>
      </c>
      <c r="AZ1994" s="39">
        <f t="shared" si="594"/>
        <v>-1.1146718684687093E-3</v>
      </c>
      <c r="BA1994" s="41">
        <v>44908</v>
      </c>
      <c r="BB1994">
        <v>5.27</v>
      </c>
      <c r="BC1994">
        <v>3.8921999999999999</v>
      </c>
      <c r="BD1994" s="39">
        <f t="shared" si="595"/>
        <v>3.9444518627320055E-2</v>
      </c>
      <c r="BE1994" s="41">
        <v>44908</v>
      </c>
      <c r="BF1994">
        <v>11.65</v>
      </c>
      <c r="BG1994">
        <v>9.5547000000000004</v>
      </c>
      <c r="BH1994" s="39">
        <f t="shared" si="596"/>
        <v>0</v>
      </c>
      <c r="BI1994" s="41">
        <v>44908</v>
      </c>
      <c r="BJ1994">
        <v>1.91</v>
      </c>
      <c r="BK1994">
        <v>1.91</v>
      </c>
      <c r="BL1994" s="39">
        <f t="shared" si="597"/>
        <v>5.2631578947368472E-3</v>
      </c>
      <c r="BM1994" s="41">
        <v>44908</v>
      </c>
      <c r="BN1994">
        <v>8.65</v>
      </c>
      <c r="BO1994">
        <v>7.7765000000000004</v>
      </c>
      <c r="BP1994" s="46">
        <f t="shared" si="598"/>
        <v>0</v>
      </c>
      <c r="BQ1994" s="41">
        <v>44908</v>
      </c>
      <c r="BR1994">
        <v>7.15</v>
      </c>
      <c r="BS1994">
        <v>6.5861999999999998</v>
      </c>
      <c r="BT1994" s="18">
        <f t="shared" si="599"/>
        <v>0</v>
      </c>
      <c r="BU1994" s="41">
        <v>44908</v>
      </c>
      <c r="BV1994">
        <v>5.08</v>
      </c>
      <c r="BW1994">
        <v>3.9826999999999999</v>
      </c>
      <c r="BX1994" s="39">
        <f t="shared" si="600"/>
        <v>-3.9265706282513675E-3</v>
      </c>
      <c r="BY1994" s="41">
        <v>45208</v>
      </c>
      <c r="BZ1994">
        <v>15</v>
      </c>
      <c r="CA1994">
        <v>12.7727</v>
      </c>
    </row>
    <row r="1995" spans="1:79">
      <c r="A1995" s="41">
        <v>44909</v>
      </c>
      <c r="B1995">
        <v>8.6999999999999993</v>
      </c>
      <c r="C1995">
        <v>6.3285</v>
      </c>
      <c r="D1995" s="34">
        <f t="shared" si="586"/>
        <v>-2.3017136731250847E-3</v>
      </c>
      <c r="E1995" s="41">
        <v>44909</v>
      </c>
      <c r="F1995">
        <v>2</v>
      </c>
      <c r="G1995">
        <v>2</v>
      </c>
      <c r="H1995" s="39">
        <f t="shared" si="587"/>
        <v>1.0101010101010111E-2</v>
      </c>
      <c r="L1995" s="38"/>
      <c r="M1995" s="41">
        <v>44909</v>
      </c>
      <c r="N1995">
        <v>5.19</v>
      </c>
      <c r="O1995">
        <v>4.3380999999999998</v>
      </c>
      <c r="P1995" s="43">
        <f t="shared" si="588"/>
        <v>1.1707362578418399E-2</v>
      </c>
      <c r="Q1995" s="41">
        <v>44909</v>
      </c>
      <c r="R1995">
        <v>2.86</v>
      </c>
      <c r="S1995">
        <v>2.3127</v>
      </c>
      <c r="T1995" s="39">
        <f t="shared" si="589"/>
        <v>4.0023384449341171E-2</v>
      </c>
      <c r="U1995" s="42">
        <v>44911.62533333333</v>
      </c>
      <c r="V1995" s="44">
        <v>7.6</v>
      </c>
      <c r="W1995" s="44">
        <v>6.4189999999999996</v>
      </c>
      <c r="X1995" s="43">
        <f t="shared" si="583"/>
        <v>0</v>
      </c>
      <c r="Y1995" s="42">
        <v>44911.62533333333</v>
      </c>
      <c r="Z1995" s="44">
        <v>9.74</v>
      </c>
      <c r="AA1995" s="44">
        <v>8.3330000000000002</v>
      </c>
      <c r="AB1995" s="43">
        <f t="shared" si="584"/>
        <v>1.6715470961444663E-2</v>
      </c>
      <c r="AC1995" s="42">
        <v>44911.62533333333</v>
      </c>
      <c r="AD1995" s="44">
        <v>21.97</v>
      </c>
      <c r="AE1995" s="44">
        <v>19.670999999999999</v>
      </c>
      <c r="AF1995" s="43">
        <f t="shared" si="585"/>
        <v>0</v>
      </c>
      <c r="AG1995" s="41">
        <v>44909</v>
      </c>
      <c r="AH1995">
        <v>12.8</v>
      </c>
      <c r="AI1995">
        <v>5.6909999999999998</v>
      </c>
      <c r="AJ1995" s="39">
        <f t="shared" si="590"/>
        <v>0</v>
      </c>
      <c r="AK1995" s="45" t="s">
        <v>1469</v>
      </c>
      <c r="AL1995">
        <v>14.1</v>
      </c>
      <c r="AM1995">
        <v>10.9124</v>
      </c>
      <c r="AN1995" s="39">
        <f t="shared" si="591"/>
        <v>-1.3987277721555572E-2</v>
      </c>
      <c r="AO1995" s="41">
        <v>44909</v>
      </c>
      <c r="AP1995">
        <v>6.3</v>
      </c>
      <c r="AQ1995">
        <v>6.0618999999999996</v>
      </c>
      <c r="AR1995" s="18">
        <f t="shared" si="592"/>
        <v>-2.9272823354204412E-2</v>
      </c>
      <c r="AS1995" s="41">
        <v>44909</v>
      </c>
      <c r="AT1995">
        <v>8.4</v>
      </c>
      <c r="AU1995">
        <v>7.5975999999999999</v>
      </c>
      <c r="AV1995" s="39">
        <f t="shared" si="593"/>
        <v>0</v>
      </c>
      <c r="AW1995" s="41">
        <v>44909</v>
      </c>
      <c r="AX1995">
        <v>9</v>
      </c>
      <c r="AY1995">
        <v>7.8684000000000003</v>
      </c>
      <c r="AZ1995" s="39">
        <f t="shared" si="594"/>
        <v>-2.2191506359451768E-3</v>
      </c>
      <c r="BA1995" s="41">
        <v>44909</v>
      </c>
      <c r="BB1995">
        <v>5.0999999999999996</v>
      </c>
      <c r="BC1995">
        <v>3.7667000000000002</v>
      </c>
      <c r="BD1995" s="39">
        <f t="shared" si="595"/>
        <v>-3.2243975129746603E-2</v>
      </c>
      <c r="BE1995" s="41">
        <v>44909</v>
      </c>
      <c r="BF1995">
        <v>11.65</v>
      </c>
      <c r="BG1995">
        <v>9.5547000000000004</v>
      </c>
      <c r="BH1995" s="39">
        <f t="shared" si="596"/>
        <v>0</v>
      </c>
      <c r="BI1995" s="41">
        <v>44909</v>
      </c>
      <c r="BJ1995">
        <v>1.91</v>
      </c>
      <c r="BK1995">
        <v>1.91</v>
      </c>
      <c r="BL1995" s="39">
        <f t="shared" si="597"/>
        <v>0</v>
      </c>
      <c r="BM1995" s="41">
        <v>44909</v>
      </c>
      <c r="BN1995">
        <v>8.8000000000000007</v>
      </c>
      <c r="BO1995">
        <v>7.9112999999999998</v>
      </c>
      <c r="BP1995" s="46">
        <f t="shared" si="598"/>
        <v>1.7334276345399517E-2</v>
      </c>
      <c r="BQ1995" s="41">
        <v>44909</v>
      </c>
      <c r="BR1995">
        <v>7.08</v>
      </c>
      <c r="BS1995">
        <v>6.5217000000000001</v>
      </c>
      <c r="BT1995" s="18">
        <f t="shared" si="599"/>
        <v>-9.7932039719412986E-3</v>
      </c>
      <c r="BU1995" s="41">
        <v>44909</v>
      </c>
      <c r="BV1995">
        <v>5.05</v>
      </c>
      <c r="BW1995">
        <v>3.9592000000000001</v>
      </c>
      <c r="BX1995" s="39">
        <f t="shared" si="600"/>
        <v>-5.9005197479096733E-3</v>
      </c>
      <c r="BY1995" s="41">
        <v>45209</v>
      </c>
      <c r="BZ1995">
        <v>14.96</v>
      </c>
      <c r="CA1995">
        <v>12.7387</v>
      </c>
    </row>
    <row r="1996" spans="1:79">
      <c r="A1996" s="41">
        <v>44910</v>
      </c>
      <c r="B1996">
        <v>8.68</v>
      </c>
      <c r="C1996">
        <v>6.3140000000000001</v>
      </c>
      <c r="D1996" s="34">
        <f t="shared" si="586"/>
        <v>-2.2912222485581032E-3</v>
      </c>
      <c r="E1996" s="41">
        <v>44910</v>
      </c>
      <c r="F1996">
        <v>2</v>
      </c>
      <c r="G1996">
        <v>2</v>
      </c>
      <c r="H1996" s="39">
        <f t="shared" si="587"/>
        <v>0</v>
      </c>
      <c r="L1996" s="38"/>
      <c r="M1996" s="41">
        <v>44910</v>
      </c>
      <c r="N1996">
        <v>5.18</v>
      </c>
      <c r="O1996">
        <v>4.3296999999999999</v>
      </c>
      <c r="P1996" s="43">
        <f t="shared" si="588"/>
        <v>-1.9363315737304266E-3</v>
      </c>
      <c r="Q1996" s="41">
        <v>44910</v>
      </c>
      <c r="R1996">
        <v>2.8</v>
      </c>
      <c r="S1996">
        <v>2.2641</v>
      </c>
      <c r="T1996" s="39">
        <f t="shared" si="589"/>
        <v>-2.1014398754702287E-2</v>
      </c>
      <c r="U1996" s="42">
        <v>44914.62533333333</v>
      </c>
      <c r="V1996" s="44">
        <v>7.6</v>
      </c>
      <c r="W1996" s="44">
        <v>6.4189999999999996</v>
      </c>
      <c r="X1996" s="43">
        <f t="shared" si="583"/>
        <v>0</v>
      </c>
      <c r="Y1996" s="42">
        <v>44914.62533333333</v>
      </c>
      <c r="Z1996" s="44">
        <v>9.74</v>
      </c>
      <c r="AA1996" s="44">
        <v>8.3330000000000002</v>
      </c>
      <c r="AB1996" s="43">
        <f t="shared" si="584"/>
        <v>0</v>
      </c>
      <c r="AC1996" s="42">
        <v>44914.62533333333</v>
      </c>
      <c r="AD1996" s="44">
        <v>21.97</v>
      </c>
      <c r="AE1996" s="44">
        <v>19.670999999999999</v>
      </c>
      <c r="AF1996" s="43">
        <f t="shared" si="585"/>
        <v>0</v>
      </c>
      <c r="AG1996" s="41">
        <v>44910</v>
      </c>
      <c r="AH1996">
        <v>12.9</v>
      </c>
      <c r="AI1996">
        <v>5.7354000000000003</v>
      </c>
      <c r="AJ1996" s="39">
        <f t="shared" si="590"/>
        <v>7.8017923036373992E-3</v>
      </c>
      <c r="AK1996" s="45" t="s">
        <v>1470</v>
      </c>
      <c r="AL1996">
        <v>14.2</v>
      </c>
      <c r="AM1996">
        <v>10.989800000000001</v>
      </c>
      <c r="AN1996" s="39">
        <f t="shared" si="591"/>
        <v>7.0928485026209454E-3</v>
      </c>
      <c r="AO1996" s="41">
        <v>44910</v>
      </c>
      <c r="AP1996">
        <v>6.48</v>
      </c>
      <c r="AQ1996">
        <v>6.2351000000000001</v>
      </c>
      <c r="AR1996" s="18">
        <f t="shared" si="592"/>
        <v>2.8571899899371561E-2</v>
      </c>
      <c r="AS1996" s="41">
        <v>44910</v>
      </c>
      <c r="AT1996">
        <v>8.39</v>
      </c>
      <c r="AU1996">
        <v>7.5885999999999996</v>
      </c>
      <c r="AV1996" s="39">
        <f t="shared" si="593"/>
        <v>-1.1845846056649917E-3</v>
      </c>
      <c r="AW1996" s="41">
        <v>44910</v>
      </c>
      <c r="AX1996">
        <v>9</v>
      </c>
      <c r="AY1996">
        <v>7.8684000000000003</v>
      </c>
      <c r="AZ1996" s="39">
        <f t="shared" si="594"/>
        <v>0</v>
      </c>
      <c r="BA1996" s="41">
        <v>44910</v>
      </c>
      <c r="BB1996">
        <v>5.2</v>
      </c>
      <c r="BC1996">
        <v>3.8405</v>
      </c>
      <c r="BD1996" s="39">
        <f t="shared" si="595"/>
        <v>1.9592746966840966E-2</v>
      </c>
      <c r="BE1996" s="41">
        <v>44910</v>
      </c>
      <c r="BF1996">
        <v>11.65</v>
      </c>
      <c r="BG1996">
        <v>9.5547000000000004</v>
      </c>
      <c r="BH1996" s="39">
        <f t="shared" si="596"/>
        <v>0</v>
      </c>
      <c r="BI1996" s="41">
        <v>44910</v>
      </c>
      <c r="BJ1996">
        <v>1.91</v>
      </c>
      <c r="BK1996">
        <v>1.91</v>
      </c>
      <c r="BL1996" s="39">
        <f t="shared" si="597"/>
        <v>0</v>
      </c>
      <c r="BM1996" s="41">
        <v>44910</v>
      </c>
      <c r="BN1996">
        <v>8.8000000000000007</v>
      </c>
      <c r="BO1996">
        <v>7.9112999999999998</v>
      </c>
      <c r="BP1996" s="46">
        <f t="shared" si="598"/>
        <v>0</v>
      </c>
      <c r="BQ1996" s="41">
        <v>44910</v>
      </c>
      <c r="BR1996">
        <v>7.08</v>
      </c>
      <c r="BS1996">
        <v>6.5217000000000001</v>
      </c>
      <c r="BT1996" s="18">
        <f t="shared" si="599"/>
        <v>0</v>
      </c>
      <c r="BU1996" s="41">
        <v>44910</v>
      </c>
      <c r="BV1996">
        <v>5.0999999999999996</v>
      </c>
      <c r="BW1996">
        <v>3.9984000000000002</v>
      </c>
      <c r="BX1996" s="39">
        <f t="shared" si="600"/>
        <v>9.9009900990099323E-3</v>
      </c>
      <c r="BY1996" s="41">
        <v>45210</v>
      </c>
      <c r="BZ1996">
        <v>14.95</v>
      </c>
      <c r="CA1996">
        <v>12.7301</v>
      </c>
    </row>
    <row r="1997" spans="1:79">
      <c r="A1997" s="41">
        <v>44911</v>
      </c>
      <c r="B1997">
        <v>8.6999999999999993</v>
      </c>
      <c r="C1997">
        <v>6.3285</v>
      </c>
      <c r="D1997" s="34">
        <f t="shared" si="586"/>
        <v>2.2964840038010702E-3</v>
      </c>
      <c r="E1997" s="41">
        <v>44911</v>
      </c>
      <c r="F1997">
        <v>2</v>
      </c>
      <c r="G1997">
        <v>2</v>
      </c>
      <c r="H1997" s="39">
        <f t="shared" si="587"/>
        <v>0</v>
      </c>
      <c r="L1997" s="38"/>
      <c r="M1997" s="41">
        <v>44911</v>
      </c>
      <c r="N1997">
        <v>5.15</v>
      </c>
      <c r="O1997">
        <v>4.3047000000000004</v>
      </c>
      <c r="P1997" s="43">
        <f t="shared" si="588"/>
        <v>-5.7740721066123447E-3</v>
      </c>
      <c r="Q1997" s="41">
        <v>44911</v>
      </c>
      <c r="R1997">
        <v>2.84</v>
      </c>
      <c r="S1997">
        <v>2.2965</v>
      </c>
      <c r="T1997" s="39">
        <f t="shared" si="589"/>
        <v>1.4310321982244594E-2</v>
      </c>
      <c r="U1997" s="42">
        <v>44915.62533333333</v>
      </c>
      <c r="V1997" s="44">
        <v>7.6</v>
      </c>
      <c r="W1997" s="44">
        <v>6.4189999999999996</v>
      </c>
      <c r="X1997" s="43">
        <f t="shared" si="583"/>
        <v>0</v>
      </c>
      <c r="Y1997" s="42">
        <v>44915.62533333333</v>
      </c>
      <c r="Z1997" s="44">
        <v>9.74</v>
      </c>
      <c r="AA1997" s="44">
        <v>8.3330000000000002</v>
      </c>
      <c r="AB1997" s="43">
        <f t="shared" si="584"/>
        <v>0</v>
      </c>
      <c r="AC1997" s="42">
        <v>44915.62533333333</v>
      </c>
      <c r="AD1997" s="44">
        <v>22</v>
      </c>
      <c r="AE1997" s="44">
        <v>19.696999999999999</v>
      </c>
      <c r="AF1997" s="43">
        <f t="shared" si="585"/>
        <v>1.3217426668700016E-3</v>
      </c>
      <c r="AG1997" s="41">
        <v>44911</v>
      </c>
      <c r="AH1997">
        <v>12.9</v>
      </c>
      <c r="AI1997">
        <v>5.7354000000000003</v>
      </c>
      <c r="AJ1997" s="39">
        <f t="shared" si="590"/>
        <v>0</v>
      </c>
      <c r="AK1997" s="45" t="s">
        <v>1471</v>
      </c>
      <c r="AL1997">
        <v>14.2</v>
      </c>
      <c r="AM1997">
        <v>10.989800000000001</v>
      </c>
      <c r="AN1997" s="39">
        <f t="shared" si="591"/>
        <v>0</v>
      </c>
      <c r="AO1997" s="41">
        <v>44911</v>
      </c>
      <c r="AP1997">
        <v>6.3</v>
      </c>
      <c r="AQ1997">
        <v>6.0618999999999996</v>
      </c>
      <c r="AR1997" s="18">
        <f t="shared" si="592"/>
        <v>-2.7778223284309869E-2</v>
      </c>
      <c r="AS1997" s="41">
        <v>44911</v>
      </c>
      <c r="AT1997">
        <v>8.5500000000000007</v>
      </c>
      <c r="AU1997">
        <v>7.7332999999999998</v>
      </c>
      <c r="AV1997" s="39">
        <f t="shared" si="593"/>
        <v>1.9068075797907424E-2</v>
      </c>
      <c r="AW1997" s="41">
        <v>44911</v>
      </c>
      <c r="AX1997">
        <v>9.0399999999999991</v>
      </c>
      <c r="AY1997">
        <v>7.9034000000000004</v>
      </c>
      <c r="AZ1997" s="39">
        <f t="shared" si="594"/>
        <v>4.4481724365817883E-3</v>
      </c>
      <c r="BA1997" s="41">
        <v>44911</v>
      </c>
      <c r="BB1997">
        <v>5.25</v>
      </c>
      <c r="BC1997">
        <v>3.8774000000000002</v>
      </c>
      <c r="BD1997" s="39">
        <f t="shared" si="595"/>
        <v>9.6081239421950664E-3</v>
      </c>
      <c r="BE1997" s="41">
        <v>44911</v>
      </c>
      <c r="BF1997">
        <v>11.65</v>
      </c>
      <c r="BG1997">
        <v>9.5547000000000004</v>
      </c>
      <c r="BH1997" s="39">
        <f t="shared" si="596"/>
        <v>0</v>
      </c>
      <c r="BI1997" s="41">
        <v>44911</v>
      </c>
      <c r="BJ1997">
        <v>1.91</v>
      </c>
      <c r="BK1997">
        <v>1.91</v>
      </c>
      <c r="BL1997" s="39">
        <f t="shared" si="597"/>
        <v>0</v>
      </c>
      <c r="BM1997" s="41">
        <v>44911</v>
      </c>
      <c r="BN1997">
        <v>8.6999999999999993</v>
      </c>
      <c r="BO1997">
        <v>7.8213999999999997</v>
      </c>
      <c r="BP1997" s="46">
        <f t="shared" si="598"/>
        <v>-1.1363492725595047E-2</v>
      </c>
      <c r="BQ1997" s="41">
        <v>44911</v>
      </c>
      <c r="BR1997">
        <v>7.08</v>
      </c>
      <c r="BS1997">
        <v>6.5217000000000001</v>
      </c>
      <c r="BT1997" s="18">
        <f t="shared" si="599"/>
        <v>0</v>
      </c>
      <c r="BU1997" s="41">
        <v>44911</v>
      </c>
      <c r="BV1997">
        <v>5.15</v>
      </c>
      <c r="BW1997">
        <v>4.0376000000000003</v>
      </c>
      <c r="BX1997" s="39">
        <f t="shared" si="600"/>
        <v>9.8039215686274821E-3</v>
      </c>
      <c r="BY1997" s="41">
        <v>45211</v>
      </c>
      <c r="BZ1997">
        <v>14.98</v>
      </c>
      <c r="CA1997">
        <v>12.755699999999999</v>
      </c>
    </row>
    <row r="1998" spans="1:79">
      <c r="A1998" s="41">
        <v>44914</v>
      </c>
      <c r="B1998">
        <v>8.8000000000000007</v>
      </c>
      <c r="C1998">
        <v>6.4013</v>
      </c>
      <c r="D1998" s="34">
        <f t="shared" si="586"/>
        <v>1.1503515841036576E-2</v>
      </c>
      <c r="E1998" s="41">
        <v>44914</v>
      </c>
      <c r="F1998">
        <v>2</v>
      </c>
      <c r="G1998">
        <v>2</v>
      </c>
      <c r="H1998" s="39">
        <f t="shared" si="587"/>
        <v>0</v>
      </c>
      <c r="L1998" s="38"/>
      <c r="M1998" s="41">
        <v>44914</v>
      </c>
      <c r="N1998">
        <v>5.18</v>
      </c>
      <c r="O1998">
        <v>4.3296999999999999</v>
      </c>
      <c r="P1998" s="43">
        <f t="shared" si="588"/>
        <v>5.8076056403464733E-3</v>
      </c>
      <c r="Q1998" s="41">
        <v>44914</v>
      </c>
      <c r="R1998">
        <v>2.84</v>
      </c>
      <c r="S1998">
        <v>2.2965</v>
      </c>
      <c r="T1998" s="39">
        <f t="shared" si="589"/>
        <v>0</v>
      </c>
      <c r="U1998" s="42">
        <v>44916.62533333333</v>
      </c>
      <c r="V1998" s="44">
        <v>7.59</v>
      </c>
      <c r="W1998" s="44">
        <v>6.41</v>
      </c>
      <c r="X1998" s="43">
        <f t="shared" si="583"/>
        <v>-1.402087552578198E-3</v>
      </c>
      <c r="Y1998" s="42">
        <v>44916.62533333333</v>
      </c>
      <c r="Z1998" s="44">
        <v>9.5</v>
      </c>
      <c r="AA1998" s="44">
        <v>8.1280000000000001</v>
      </c>
      <c r="AB1998" s="43">
        <f t="shared" si="584"/>
        <v>-2.4600984039361583E-2</v>
      </c>
      <c r="AC1998" s="42">
        <v>44916.62533333333</v>
      </c>
      <c r="AD1998" s="44">
        <v>22.98</v>
      </c>
      <c r="AE1998" s="44">
        <v>20.574999999999999</v>
      </c>
      <c r="AF1998" s="43">
        <f t="shared" si="585"/>
        <v>4.4575316037975335E-2</v>
      </c>
      <c r="AG1998" s="41">
        <v>44914</v>
      </c>
      <c r="AH1998">
        <v>12.8</v>
      </c>
      <c r="AI1998">
        <v>5.6909999999999998</v>
      </c>
      <c r="AJ1998" s="39">
        <f t="shared" si="590"/>
        <v>-7.7413955434669657E-3</v>
      </c>
      <c r="AK1998" s="45" t="s">
        <v>1472</v>
      </c>
      <c r="AL1998">
        <v>14.2</v>
      </c>
      <c r="AM1998">
        <v>10.989800000000001</v>
      </c>
      <c r="AN1998" s="39">
        <f t="shared" si="591"/>
        <v>0</v>
      </c>
      <c r="AO1998" s="41">
        <v>44914</v>
      </c>
      <c r="AP1998">
        <v>6.22</v>
      </c>
      <c r="AQ1998">
        <v>5.9848999999999997</v>
      </c>
      <c r="AR1998" s="18">
        <f t="shared" si="592"/>
        <v>-1.2702288061498864E-2</v>
      </c>
      <c r="AS1998" s="41">
        <v>44914</v>
      </c>
      <c r="AT1998">
        <v>8.4</v>
      </c>
      <c r="AU1998">
        <v>7.5975999999999999</v>
      </c>
      <c r="AV1998" s="39">
        <f t="shared" si="593"/>
        <v>-1.7547489428833735E-2</v>
      </c>
      <c r="AW1998" s="41">
        <v>44914</v>
      </c>
      <c r="AX1998">
        <v>9</v>
      </c>
      <c r="AY1998">
        <v>7.8684000000000003</v>
      </c>
      <c r="AZ1998" s="39">
        <f t="shared" si="594"/>
        <v>-4.4284738213933418E-3</v>
      </c>
      <c r="BA1998" s="41">
        <v>44914</v>
      </c>
      <c r="BB1998">
        <v>5.25</v>
      </c>
      <c r="BC1998">
        <v>3.8774000000000002</v>
      </c>
      <c r="BD1998" s="39">
        <f t="shared" si="595"/>
        <v>0</v>
      </c>
      <c r="BE1998" s="41">
        <v>44914</v>
      </c>
      <c r="BF1998">
        <v>11.65</v>
      </c>
      <c r="BG1998">
        <v>9.5547000000000004</v>
      </c>
      <c r="BH1998" s="39">
        <f t="shared" si="596"/>
        <v>0</v>
      </c>
      <c r="BI1998" s="41">
        <v>44914</v>
      </c>
      <c r="BJ1998">
        <v>1.91</v>
      </c>
      <c r="BK1998">
        <v>1.91</v>
      </c>
      <c r="BL1998" s="39">
        <f t="shared" si="597"/>
        <v>0</v>
      </c>
      <c r="BM1998" s="41">
        <v>44914</v>
      </c>
      <c r="BN1998">
        <v>8.65</v>
      </c>
      <c r="BO1998">
        <v>7.7765000000000004</v>
      </c>
      <c r="BP1998" s="46">
        <f t="shared" si="598"/>
        <v>-5.7406602398546646E-3</v>
      </c>
      <c r="BQ1998" s="41">
        <v>44914</v>
      </c>
      <c r="BR1998">
        <v>7.13</v>
      </c>
      <c r="BS1998">
        <v>6.5677000000000003</v>
      </c>
      <c r="BT1998" s="18">
        <f t="shared" si="599"/>
        <v>7.0533756535872951E-3</v>
      </c>
      <c r="BU1998" s="41">
        <v>44914</v>
      </c>
      <c r="BV1998">
        <v>5.0599999999999996</v>
      </c>
      <c r="BW1998">
        <v>3.9670000000000001</v>
      </c>
      <c r="BX1998" s="39">
        <f t="shared" si="600"/>
        <v>-1.7485635030711367E-2</v>
      </c>
      <c r="BY1998" s="41">
        <v>45212</v>
      </c>
      <c r="BZ1998">
        <v>14.97</v>
      </c>
      <c r="CA1998">
        <v>12.747199999999999</v>
      </c>
    </row>
    <row r="1999" spans="1:79">
      <c r="A1999" s="41">
        <v>44915</v>
      </c>
      <c r="B1999">
        <v>8.7799999999999994</v>
      </c>
      <c r="C1999">
        <v>6.3867000000000003</v>
      </c>
      <c r="D1999" s="34">
        <f t="shared" si="586"/>
        <v>-2.2807867151984321E-3</v>
      </c>
      <c r="E1999" s="41">
        <v>44915</v>
      </c>
      <c r="F1999">
        <v>2</v>
      </c>
      <c r="G1999">
        <v>2</v>
      </c>
      <c r="H1999" s="39">
        <f t="shared" si="587"/>
        <v>0</v>
      </c>
      <c r="L1999" s="38"/>
      <c r="M1999" s="41">
        <v>44915</v>
      </c>
      <c r="N1999">
        <v>5.15</v>
      </c>
      <c r="O1999">
        <v>4.3047000000000004</v>
      </c>
      <c r="P1999" s="43">
        <f t="shared" si="588"/>
        <v>-5.7740721066123447E-3</v>
      </c>
      <c r="Q1999" s="41">
        <v>44915</v>
      </c>
      <c r="R1999">
        <v>2.84</v>
      </c>
      <c r="S1999">
        <v>2.2965</v>
      </c>
      <c r="T1999" s="39">
        <f t="shared" si="589"/>
        <v>0</v>
      </c>
      <c r="U1999" s="42">
        <v>44917.62533333333</v>
      </c>
      <c r="V1999" s="44">
        <v>7.6</v>
      </c>
      <c r="W1999" s="44">
        <v>6.4189999999999996</v>
      </c>
      <c r="X1999" s="43">
        <f t="shared" si="583"/>
        <v>1.4040561622464046E-3</v>
      </c>
      <c r="Y1999" s="42">
        <v>44917.62533333333</v>
      </c>
      <c r="Z1999" s="44">
        <v>9.5</v>
      </c>
      <c r="AA1999" s="44">
        <v>8.1280000000000001</v>
      </c>
      <c r="AB1999" s="43">
        <f t="shared" si="584"/>
        <v>0</v>
      </c>
      <c r="AC1999" s="42">
        <v>44917.62533333333</v>
      </c>
      <c r="AD1999" s="44">
        <v>22.98</v>
      </c>
      <c r="AE1999" s="44">
        <v>20.574999999999999</v>
      </c>
      <c r="AF1999" s="43">
        <f t="shared" si="585"/>
        <v>0</v>
      </c>
      <c r="AG1999" s="41">
        <v>44915</v>
      </c>
      <c r="AH1999">
        <v>12.8</v>
      </c>
      <c r="AI1999">
        <v>5.6909999999999998</v>
      </c>
      <c r="AJ1999" s="39">
        <f t="shared" si="590"/>
        <v>0</v>
      </c>
      <c r="AK1999" s="45" t="s">
        <v>1473</v>
      </c>
      <c r="AL1999">
        <v>14.19</v>
      </c>
      <c r="AM1999">
        <v>10.982100000000001</v>
      </c>
      <c r="AN1999" s="39">
        <f t="shared" si="591"/>
        <v>-7.0064969335200073E-4</v>
      </c>
      <c r="AO1999" s="41">
        <v>44915</v>
      </c>
      <c r="AP1999">
        <v>6.4</v>
      </c>
      <c r="AQ1999">
        <v>6.1581000000000001</v>
      </c>
      <c r="AR1999" s="18">
        <f t="shared" si="592"/>
        <v>2.8939497735968933E-2</v>
      </c>
      <c r="AS1999" s="41">
        <v>44915</v>
      </c>
      <c r="AT1999">
        <v>8.5500000000000007</v>
      </c>
      <c r="AU1999">
        <v>7.7332999999999998</v>
      </c>
      <c r="AV1999" s="39">
        <f t="shared" si="593"/>
        <v>1.7860903443192577E-2</v>
      </c>
      <c r="AW1999" s="41">
        <v>44915</v>
      </c>
      <c r="AX1999">
        <v>9.0399999999999991</v>
      </c>
      <c r="AY1999">
        <v>7.9034000000000004</v>
      </c>
      <c r="AZ1999" s="39">
        <f t="shared" si="594"/>
        <v>4.4481724365817883E-3</v>
      </c>
      <c r="BA1999" s="41">
        <v>44915</v>
      </c>
      <c r="BB1999">
        <v>5.25</v>
      </c>
      <c r="BC1999">
        <v>3.8774000000000002</v>
      </c>
      <c r="BD1999" s="39">
        <f t="shared" si="595"/>
        <v>0</v>
      </c>
      <c r="BE1999" s="41">
        <v>44915</v>
      </c>
      <c r="BF1999">
        <v>11.65</v>
      </c>
      <c r="BG1999">
        <v>9.5547000000000004</v>
      </c>
      <c r="BH1999" s="39">
        <f t="shared" si="596"/>
        <v>0</v>
      </c>
      <c r="BI1999" s="41">
        <v>44915</v>
      </c>
      <c r="BJ1999">
        <v>1.91</v>
      </c>
      <c r="BK1999">
        <v>1.91</v>
      </c>
      <c r="BL1999" s="39">
        <f t="shared" si="597"/>
        <v>0</v>
      </c>
      <c r="BM1999" s="41">
        <v>44915</v>
      </c>
      <c r="BN1999">
        <v>8.6999999999999993</v>
      </c>
      <c r="BO1999">
        <v>7.8213999999999997</v>
      </c>
      <c r="BP1999" s="46">
        <f t="shared" si="598"/>
        <v>5.77380569665007E-3</v>
      </c>
      <c r="BQ1999" s="41">
        <v>44915</v>
      </c>
      <c r="BR1999">
        <v>7.13</v>
      </c>
      <c r="BS1999">
        <v>6.5677000000000003</v>
      </c>
      <c r="BT1999" s="18">
        <f t="shared" si="599"/>
        <v>0</v>
      </c>
      <c r="BU1999" s="41">
        <v>44915</v>
      </c>
      <c r="BV1999">
        <v>5.14</v>
      </c>
      <c r="BW1999">
        <v>4.0297000000000001</v>
      </c>
      <c r="BX1999" s="39">
        <f t="shared" si="600"/>
        <v>1.5805394504663468E-2</v>
      </c>
      <c r="BY1999" s="41">
        <v>45215</v>
      </c>
      <c r="BZ1999">
        <v>14.75</v>
      </c>
      <c r="CA1999">
        <v>12.559799999999999</v>
      </c>
    </row>
    <row r="2000" spans="1:79">
      <c r="A2000" s="41">
        <v>44916</v>
      </c>
      <c r="B2000">
        <v>8.73</v>
      </c>
      <c r="C2000">
        <v>6.3503999999999996</v>
      </c>
      <c r="D2000" s="34">
        <f t="shared" si="586"/>
        <v>-5.6836864108225941E-3</v>
      </c>
      <c r="E2000" s="41">
        <v>44916</v>
      </c>
      <c r="F2000">
        <v>2</v>
      </c>
      <c r="G2000">
        <v>2</v>
      </c>
      <c r="H2000" s="39">
        <f t="shared" si="587"/>
        <v>0</v>
      </c>
      <c r="L2000" s="38"/>
      <c r="M2000" s="41">
        <v>44916</v>
      </c>
      <c r="N2000">
        <v>5.16</v>
      </c>
      <c r="O2000">
        <v>4.3129999999999997</v>
      </c>
      <c r="P2000" s="43">
        <f t="shared" si="588"/>
        <v>1.9281250725949096E-3</v>
      </c>
      <c r="Q2000" s="41">
        <v>44916</v>
      </c>
      <c r="R2000">
        <v>2.83</v>
      </c>
      <c r="S2000">
        <v>2.2884000000000002</v>
      </c>
      <c r="T2000" s="39">
        <f t="shared" si="589"/>
        <v>-3.5271064663617568E-3</v>
      </c>
      <c r="U2000" s="42">
        <v>44918.62533333333</v>
      </c>
      <c r="V2000" s="44">
        <v>7.6</v>
      </c>
      <c r="W2000" s="44">
        <v>6.4189999999999996</v>
      </c>
      <c r="X2000" s="43">
        <f t="shared" si="583"/>
        <v>0</v>
      </c>
      <c r="Y2000" s="42">
        <v>44918.62533333333</v>
      </c>
      <c r="Z2000" s="44">
        <v>9.5</v>
      </c>
      <c r="AA2000" s="44">
        <v>8.1280000000000001</v>
      </c>
      <c r="AB2000" s="43">
        <f t="shared" si="584"/>
        <v>0</v>
      </c>
      <c r="AC2000" s="42">
        <v>44918.62533333333</v>
      </c>
      <c r="AD2000" s="44">
        <v>22.98</v>
      </c>
      <c r="AE2000" s="44">
        <v>20.574999999999999</v>
      </c>
      <c r="AF2000" s="43">
        <f t="shared" si="585"/>
        <v>0</v>
      </c>
      <c r="AG2000" s="41">
        <v>44916</v>
      </c>
      <c r="AH2000">
        <v>12.6</v>
      </c>
      <c r="AI2000">
        <v>5.6021000000000001</v>
      </c>
      <c r="AJ2000" s="39">
        <f t="shared" si="590"/>
        <v>-1.5621156211562074E-2</v>
      </c>
      <c r="AK2000" s="45" t="s">
        <v>1474</v>
      </c>
      <c r="AL2000">
        <v>14</v>
      </c>
      <c r="AM2000">
        <v>10.835000000000001</v>
      </c>
      <c r="AN2000" s="39">
        <f t="shared" si="591"/>
        <v>-1.33945238160279E-2</v>
      </c>
      <c r="AO2000" s="41">
        <v>44916</v>
      </c>
      <c r="AP2000">
        <v>6.2</v>
      </c>
      <c r="AQ2000">
        <v>5.9656000000000002</v>
      </c>
      <c r="AR2000" s="18">
        <f t="shared" si="592"/>
        <v>-3.1259641772624656E-2</v>
      </c>
      <c r="AS2000" s="41">
        <v>44916</v>
      </c>
      <c r="AT2000">
        <v>8.5399999999999991</v>
      </c>
      <c r="AU2000">
        <v>7.7241999999999997</v>
      </c>
      <c r="AV2000" s="39">
        <f t="shared" si="593"/>
        <v>-1.1767292100397125E-3</v>
      </c>
      <c r="AW2000" s="41">
        <v>44916</v>
      </c>
      <c r="AX2000">
        <v>8.9</v>
      </c>
      <c r="AY2000">
        <v>7.7809999999999997</v>
      </c>
      <c r="AZ2000" s="39">
        <f t="shared" si="594"/>
        <v>-1.548700559252989E-2</v>
      </c>
      <c r="BA2000" s="41">
        <v>44916</v>
      </c>
      <c r="BB2000">
        <v>5.19</v>
      </c>
      <c r="BC2000">
        <v>3.8331</v>
      </c>
      <c r="BD2000" s="39">
        <f t="shared" si="595"/>
        <v>-1.1425181822871054E-2</v>
      </c>
      <c r="BE2000" s="41">
        <v>44916</v>
      </c>
      <c r="BF2000">
        <v>11.65</v>
      </c>
      <c r="BG2000">
        <v>9.5547000000000004</v>
      </c>
      <c r="BH2000" s="39">
        <f t="shared" si="596"/>
        <v>0</v>
      </c>
      <c r="BI2000" s="41">
        <v>44916</v>
      </c>
      <c r="BJ2000">
        <v>1.9</v>
      </c>
      <c r="BK2000">
        <v>1.9</v>
      </c>
      <c r="BL2000" s="39">
        <f t="shared" si="597"/>
        <v>-5.2356020942408424E-3</v>
      </c>
      <c r="BM2000" s="41">
        <v>44916</v>
      </c>
      <c r="BN2000">
        <v>8.6</v>
      </c>
      <c r="BO2000">
        <v>7.7314999999999996</v>
      </c>
      <c r="BP2000" s="46">
        <f t="shared" si="598"/>
        <v>-1.1494105914542165E-2</v>
      </c>
      <c r="BQ2000" s="41">
        <v>44916</v>
      </c>
      <c r="BR2000">
        <v>7.13</v>
      </c>
      <c r="BS2000">
        <v>6.5677000000000003</v>
      </c>
      <c r="BT2000" s="18">
        <f t="shared" si="599"/>
        <v>0</v>
      </c>
      <c r="BU2000" s="41">
        <v>44916</v>
      </c>
      <c r="BV2000">
        <v>5.07</v>
      </c>
      <c r="BW2000">
        <v>3.9748999999999999</v>
      </c>
      <c r="BX2000" s="39">
        <f t="shared" si="600"/>
        <v>-1.3599027222870234E-2</v>
      </c>
      <c r="BY2000" s="41">
        <v>45216</v>
      </c>
      <c r="BZ2000">
        <v>14.75</v>
      </c>
      <c r="CA2000">
        <v>12.559799999999999</v>
      </c>
    </row>
    <row r="2001" spans="1:79">
      <c r="A2001" s="41">
        <v>44917</v>
      </c>
      <c r="B2001">
        <v>8.69</v>
      </c>
      <c r="C2001">
        <v>6.3212999999999999</v>
      </c>
      <c r="D2001" s="34">
        <f t="shared" si="586"/>
        <v>-4.5823885109598896E-3</v>
      </c>
      <c r="E2001" s="41">
        <v>44917</v>
      </c>
      <c r="F2001">
        <v>2</v>
      </c>
      <c r="G2001">
        <v>2</v>
      </c>
      <c r="H2001" s="39">
        <f t="shared" si="587"/>
        <v>0</v>
      </c>
      <c r="L2001" s="38"/>
      <c r="M2001" s="41">
        <v>44917</v>
      </c>
      <c r="N2001">
        <v>5.16</v>
      </c>
      <c r="O2001">
        <v>4.3129999999999997</v>
      </c>
      <c r="P2001" s="43">
        <f t="shared" si="588"/>
        <v>0</v>
      </c>
      <c r="Q2001" s="41">
        <v>44917</v>
      </c>
      <c r="R2001">
        <v>2.84</v>
      </c>
      <c r="S2001">
        <v>2.2965</v>
      </c>
      <c r="T2001" s="39">
        <f t="shared" si="589"/>
        <v>3.5395909805976985E-3</v>
      </c>
      <c r="U2001" s="42">
        <v>44921.62533333333</v>
      </c>
      <c r="V2001" s="44">
        <v>7.6</v>
      </c>
      <c r="W2001" s="44">
        <v>6.4189999999999996</v>
      </c>
      <c r="X2001" s="43">
        <f t="shared" si="583"/>
        <v>0</v>
      </c>
      <c r="Y2001" s="42">
        <v>44921.62533333333</v>
      </c>
      <c r="Z2001" s="44">
        <v>9.5</v>
      </c>
      <c r="AA2001" s="44">
        <v>8.1280000000000001</v>
      </c>
      <c r="AB2001" s="43">
        <f t="shared" si="584"/>
        <v>0</v>
      </c>
      <c r="AC2001" s="42">
        <v>44921.62533333333</v>
      </c>
      <c r="AD2001" s="44">
        <v>22.98</v>
      </c>
      <c r="AE2001" s="44">
        <v>20.574999999999999</v>
      </c>
      <c r="AF2001" s="43">
        <f t="shared" si="585"/>
        <v>0</v>
      </c>
      <c r="AG2001" s="41">
        <v>44917</v>
      </c>
      <c r="AH2001">
        <v>12.7</v>
      </c>
      <c r="AI2001">
        <v>5.6464999999999996</v>
      </c>
      <c r="AJ2001" s="39">
        <f t="shared" si="590"/>
        <v>7.9255993288230402E-3</v>
      </c>
      <c r="AK2001" s="45" t="s">
        <v>1475</v>
      </c>
      <c r="AL2001">
        <v>13.8</v>
      </c>
      <c r="AM2001">
        <v>10.680300000000001</v>
      </c>
      <c r="AN2001" s="39">
        <f t="shared" si="591"/>
        <v>-1.4277803414859257E-2</v>
      </c>
      <c r="AO2001" s="41">
        <v>44917</v>
      </c>
      <c r="AP2001">
        <v>6.25</v>
      </c>
      <c r="AQ2001">
        <v>6.0137999999999998</v>
      </c>
      <c r="AR2001" s="18">
        <f t="shared" si="592"/>
        <v>8.0796566984041134E-3</v>
      </c>
      <c r="AS2001" s="41">
        <v>44917</v>
      </c>
      <c r="AT2001">
        <v>8.75</v>
      </c>
      <c r="AU2001">
        <v>7.9142000000000001</v>
      </c>
      <c r="AV2001" s="39">
        <f t="shared" si="593"/>
        <v>2.4598016623080757E-2</v>
      </c>
      <c r="AW2001" s="41">
        <v>44917</v>
      </c>
      <c r="AX2001">
        <v>8.98</v>
      </c>
      <c r="AY2001">
        <v>7.851</v>
      </c>
      <c r="AZ2001" s="39">
        <f t="shared" si="594"/>
        <v>8.9962729726256636E-3</v>
      </c>
      <c r="BA2001" s="41">
        <v>44917</v>
      </c>
      <c r="BB2001">
        <v>5.19</v>
      </c>
      <c r="BC2001">
        <v>3.8331</v>
      </c>
      <c r="BD2001" s="39">
        <f t="shared" si="595"/>
        <v>0</v>
      </c>
      <c r="BE2001" s="41">
        <v>44917</v>
      </c>
      <c r="BF2001">
        <v>11.65</v>
      </c>
      <c r="BG2001">
        <v>9.5547000000000004</v>
      </c>
      <c r="BH2001" s="39">
        <f t="shared" si="596"/>
        <v>0</v>
      </c>
      <c r="BI2001" s="41">
        <v>44917</v>
      </c>
      <c r="BJ2001">
        <v>1.9</v>
      </c>
      <c r="BK2001">
        <v>1.9</v>
      </c>
      <c r="BL2001" s="39">
        <f t="shared" si="597"/>
        <v>0</v>
      </c>
      <c r="BM2001" s="41">
        <v>44917</v>
      </c>
      <c r="BN2001">
        <v>8.6</v>
      </c>
      <c r="BO2001">
        <v>7.7314999999999996</v>
      </c>
      <c r="BP2001" s="46">
        <f t="shared" si="598"/>
        <v>0</v>
      </c>
      <c r="BQ2001" s="41">
        <v>44917</v>
      </c>
      <c r="BR2001">
        <v>7.13</v>
      </c>
      <c r="BS2001">
        <v>6.5677000000000003</v>
      </c>
      <c r="BT2001" s="18">
        <f t="shared" si="599"/>
        <v>0</v>
      </c>
      <c r="BU2001" s="41">
        <v>44917</v>
      </c>
      <c r="BV2001">
        <v>5</v>
      </c>
      <c r="BW2001">
        <v>3.92</v>
      </c>
      <c r="BX2001" s="39">
        <f t="shared" si="600"/>
        <v>-1.3811668218068366E-2</v>
      </c>
      <c r="BY2001" s="41">
        <v>45217</v>
      </c>
      <c r="BZ2001">
        <v>14.8</v>
      </c>
      <c r="CA2001">
        <v>12.602399999999999</v>
      </c>
    </row>
    <row r="2002" spans="1:79">
      <c r="A2002" s="41">
        <v>44918</v>
      </c>
      <c r="B2002">
        <v>8.74</v>
      </c>
      <c r="C2002">
        <v>6.3575999999999997</v>
      </c>
      <c r="D2002" s="34">
        <f t="shared" si="586"/>
        <v>5.7424896777561229E-3</v>
      </c>
      <c r="E2002" s="41">
        <v>44918</v>
      </c>
      <c r="F2002">
        <v>1.92</v>
      </c>
      <c r="G2002">
        <v>1.92</v>
      </c>
      <c r="H2002" s="39">
        <f t="shared" si="587"/>
        <v>-4.0000000000000036E-2</v>
      </c>
      <c r="L2002" s="38"/>
      <c r="M2002" s="41">
        <v>44918</v>
      </c>
      <c r="N2002">
        <v>5.17</v>
      </c>
      <c r="O2002">
        <v>4.3213999999999997</v>
      </c>
      <c r="P2002" s="43">
        <f t="shared" si="588"/>
        <v>1.9476002782286028E-3</v>
      </c>
      <c r="Q2002" s="41">
        <v>44918</v>
      </c>
      <c r="R2002">
        <v>2.81</v>
      </c>
      <c r="S2002">
        <v>2.2722000000000002</v>
      </c>
      <c r="T2002" s="39">
        <f t="shared" si="589"/>
        <v>-1.0581319399085463E-2</v>
      </c>
      <c r="U2002" s="42">
        <v>44922.62533333333</v>
      </c>
      <c r="V2002" s="44">
        <v>7.59</v>
      </c>
      <c r="W2002" s="44">
        <v>6.41</v>
      </c>
      <c r="X2002" s="43">
        <f t="shared" si="583"/>
        <v>-1.402087552578198E-3</v>
      </c>
      <c r="Y2002" s="42">
        <v>44922.62533333333</v>
      </c>
      <c r="Z2002" s="44">
        <v>9.5</v>
      </c>
      <c r="AA2002" s="44">
        <v>8.1280000000000001</v>
      </c>
      <c r="AB2002" s="43">
        <f t="shared" si="584"/>
        <v>0</v>
      </c>
      <c r="AC2002" s="42">
        <v>44922.62533333333</v>
      </c>
      <c r="AD2002" s="44">
        <v>22.98</v>
      </c>
      <c r="AE2002" s="44">
        <v>20.574999999999999</v>
      </c>
      <c r="AF2002" s="43">
        <f t="shared" si="585"/>
        <v>0</v>
      </c>
      <c r="AG2002" s="41">
        <v>44918</v>
      </c>
      <c r="AH2002">
        <v>12.7</v>
      </c>
      <c r="AI2002">
        <v>5.6464999999999996</v>
      </c>
      <c r="AJ2002" s="39">
        <f t="shared" si="590"/>
        <v>0</v>
      </c>
      <c r="AK2002" s="45" t="s">
        <v>1476</v>
      </c>
      <c r="AL2002">
        <v>13.61</v>
      </c>
      <c r="AM2002">
        <v>10.533200000000001</v>
      </c>
      <c r="AN2002" s="39">
        <f t="shared" si="591"/>
        <v>-1.3773021357077985E-2</v>
      </c>
      <c r="AO2002" s="41">
        <v>44918</v>
      </c>
      <c r="AP2002">
        <v>6.25</v>
      </c>
      <c r="AQ2002">
        <v>6.0137999999999998</v>
      </c>
      <c r="AR2002" s="18">
        <f t="shared" si="592"/>
        <v>0</v>
      </c>
      <c r="AS2002" s="41">
        <v>44918</v>
      </c>
      <c r="AT2002">
        <v>8.75</v>
      </c>
      <c r="AU2002">
        <v>7.9142000000000001</v>
      </c>
      <c r="AV2002" s="39">
        <f t="shared" si="593"/>
        <v>0</v>
      </c>
      <c r="AW2002" s="41">
        <v>44918</v>
      </c>
      <c r="AX2002">
        <v>8.98</v>
      </c>
      <c r="AY2002">
        <v>7.851</v>
      </c>
      <c r="AZ2002" s="39">
        <f t="shared" si="594"/>
        <v>0</v>
      </c>
      <c r="BA2002" s="41">
        <v>44918</v>
      </c>
      <c r="BB2002">
        <v>5</v>
      </c>
      <c r="BC2002">
        <v>3.6928000000000001</v>
      </c>
      <c r="BD2002" s="39">
        <f t="shared" si="595"/>
        <v>-3.6602227961701983E-2</v>
      </c>
      <c r="BE2002" s="41">
        <v>44918</v>
      </c>
      <c r="BF2002">
        <v>11.65</v>
      </c>
      <c r="BG2002">
        <v>9.5547000000000004</v>
      </c>
      <c r="BH2002" s="39">
        <f t="shared" si="596"/>
        <v>0</v>
      </c>
      <c r="BI2002" s="41">
        <v>44918</v>
      </c>
      <c r="BJ2002">
        <v>1.89</v>
      </c>
      <c r="BK2002">
        <v>1.89</v>
      </c>
      <c r="BL2002" s="39">
        <f t="shared" si="597"/>
        <v>-5.2631578947368472E-3</v>
      </c>
      <c r="BM2002" s="41">
        <v>44918</v>
      </c>
      <c r="BN2002">
        <v>8.6</v>
      </c>
      <c r="BO2002">
        <v>7.7314999999999996</v>
      </c>
      <c r="BP2002" s="46">
        <f t="shared" si="598"/>
        <v>0</v>
      </c>
      <c r="BQ2002" s="41">
        <v>44918</v>
      </c>
      <c r="BR2002">
        <v>7.13</v>
      </c>
      <c r="BS2002">
        <v>6.5677000000000003</v>
      </c>
      <c r="BT2002" s="18">
        <f t="shared" si="599"/>
        <v>0</v>
      </c>
      <c r="BU2002" s="41">
        <v>44918</v>
      </c>
      <c r="BV2002">
        <v>5.07</v>
      </c>
      <c r="BW2002">
        <v>3.9748999999999999</v>
      </c>
      <c r="BX2002" s="39">
        <f t="shared" si="600"/>
        <v>1.4005102040816314E-2</v>
      </c>
      <c r="BY2002" s="41">
        <v>45218</v>
      </c>
      <c r="BZ2002">
        <v>14.8</v>
      </c>
      <c r="CA2002">
        <v>12.602399999999999</v>
      </c>
    </row>
    <row r="2003" spans="1:79">
      <c r="A2003" s="41">
        <v>44921</v>
      </c>
      <c r="B2003">
        <v>8.74</v>
      </c>
      <c r="C2003">
        <v>6.3575999999999997</v>
      </c>
      <c r="D2003" s="34">
        <f t="shared" si="586"/>
        <v>0</v>
      </c>
      <c r="E2003" s="41">
        <v>44921</v>
      </c>
      <c r="F2003">
        <v>1.91</v>
      </c>
      <c r="G2003">
        <v>1.91</v>
      </c>
      <c r="H2003" s="39">
        <f t="shared" si="587"/>
        <v>-5.2083333333333382E-3</v>
      </c>
      <c r="L2003" s="38"/>
      <c r="M2003" s="41">
        <v>44921</v>
      </c>
      <c r="N2003">
        <v>5.15</v>
      </c>
      <c r="O2003">
        <v>4.3047000000000004</v>
      </c>
      <c r="P2003" s="43">
        <f t="shared" si="588"/>
        <v>-3.8644883602534531E-3</v>
      </c>
      <c r="Q2003" s="41">
        <v>44921</v>
      </c>
      <c r="R2003">
        <v>2.8</v>
      </c>
      <c r="S2003">
        <v>2.2641</v>
      </c>
      <c r="T2003" s="39">
        <f t="shared" si="589"/>
        <v>-3.5648270398733464E-3</v>
      </c>
      <c r="U2003" s="42">
        <v>44923.62533333333</v>
      </c>
      <c r="V2003" s="44">
        <v>7.59</v>
      </c>
      <c r="W2003" s="44">
        <v>6.41</v>
      </c>
      <c r="X2003" s="43">
        <f t="shared" si="583"/>
        <v>0</v>
      </c>
      <c r="Y2003" s="42">
        <v>44923.62533333333</v>
      </c>
      <c r="Z2003" s="44">
        <v>9.5</v>
      </c>
      <c r="AA2003" s="44">
        <v>8.1280000000000001</v>
      </c>
      <c r="AB2003" s="43">
        <f t="shared" si="584"/>
        <v>0</v>
      </c>
      <c r="AC2003" s="42">
        <v>44923.62533333333</v>
      </c>
      <c r="AD2003" s="44">
        <v>22</v>
      </c>
      <c r="AE2003" s="44">
        <v>19.696999999999999</v>
      </c>
      <c r="AF2003" s="43">
        <f t="shared" si="585"/>
        <v>-4.2673147023086277E-2</v>
      </c>
      <c r="AG2003" s="41">
        <v>44921</v>
      </c>
      <c r="AH2003">
        <v>12.65</v>
      </c>
      <c r="AI2003">
        <v>5.6242999999999999</v>
      </c>
      <c r="AJ2003" s="39">
        <f t="shared" si="590"/>
        <v>-3.9316390684494421E-3</v>
      </c>
      <c r="AK2003" s="45" t="s">
        <v>1477</v>
      </c>
      <c r="AL2003">
        <v>13.5</v>
      </c>
      <c r="AM2003">
        <v>10.4481</v>
      </c>
      <c r="AN2003" s="39">
        <f t="shared" si="591"/>
        <v>-8.0792161926100912E-3</v>
      </c>
      <c r="AO2003" s="41">
        <v>44921</v>
      </c>
      <c r="AP2003">
        <v>6.25</v>
      </c>
      <c r="AQ2003">
        <v>6.0137999999999998</v>
      </c>
      <c r="AR2003" s="18">
        <f t="shared" si="592"/>
        <v>0</v>
      </c>
      <c r="AS2003" s="41">
        <v>44921</v>
      </c>
      <c r="AT2003">
        <v>8.85</v>
      </c>
      <c r="AU2003">
        <v>8.0045999999999999</v>
      </c>
      <c r="AV2003" s="39">
        <f t="shared" si="593"/>
        <v>1.142250638093551E-2</v>
      </c>
      <c r="AW2003" s="41">
        <v>44921</v>
      </c>
      <c r="AX2003">
        <v>8.99</v>
      </c>
      <c r="AY2003">
        <v>7.8597000000000001</v>
      </c>
      <c r="AZ2003" s="39">
        <f t="shared" si="594"/>
        <v>1.1081390905617312E-3</v>
      </c>
      <c r="BA2003" s="41">
        <v>44921</v>
      </c>
      <c r="BB2003">
        <v>5.0999999999999996</v>
      </c>
      <c r="BC2003">
        <v>3.7667000000000002</v>
      </c>
      <c r="BD2003" s="39">
        <f t="shared" si="595"/>
        <v>2.0011915077989623E-2</v>
      </c>
      <c r="BE2003" s="41">
        <v>44921</v>
      </c>
      <c r="BF2003">
        <v>11.65</v>
      </c>
      <c r="BG2003">
        <v>9.5547000000000004</v>
      </c>
      <c r="BH2003" s="39">
        <f t="shared" si="596"/>
        <v>0</v>
      </c>
      <c r="BI2003" s="41">
        <v>44921</v>
      </c>
      <c r="BJ2003">
        <v>1.89</v>
      </c>
      <c r="BK2003">
        <v>1.89</v>
      </c>
      <c r="BL2003" s="39">
        <f t="shared" si="597"/>
        <v>0</v>
      </c>
      <c r="BM2003" s="41">
        <v>44921</v>
      </c>
      <c r="BN2003">
        <v>8.65</v>
      </c>
      <c r="BO2003">
        <v>7.7765000000000004</v>
      </c>
      <c r="BP2003" s="46">
        <f t="shared" si="598"/>
        <v>5.820345340490308E-3</v>
      </c>
      <c r="BQ2003" s="41">
        <v>44921</v>
      </c>
      <c r="BR2003">
        <v>7.09</v>
      </c>
      <c r="BS2003">
        <v>6.5308999999999999</v>
      </c>
      <c r="BT2003" s="18">
        <f t="shared" si="599"/>
        <v>-5.6031791951520905E-3</v>
      </c>
      <c r="BU2003" s="41">
        <v>44921</v>
      </c>
      <c r="BV2003">
        <v>5.09</v>
      </c>
      <c r="BW2003">
        <v>3.9904999999999999</v>
      </c>
      <c r="BX2003" s="39">
        <f t="shared" si="600"/>
        <v>3.9246270346423957E-3</v>
      </c>
      <c r="BY2003" s="41">
        <v>45219</v>
      </c>
      <c r="BZ2003">
        <v>14.7</v>
      </c>
      <c r="CA2003">
        <v>12.517300000000001</v>
      </c>
    </row>
    <row r="2004" spans="1:79">
      <c r="A2004" s="41">
        <v>44922</v>
      </c>
      <c r="B2004">
        <v>8.6999999999999993</v>
      </c>
      <c r="C2004">
        <v>6.3285</v>
      </c>
      <c r="D2004" s="34">
        <f t="shared" si="586"/>
        <v>-4.577198942997308E-3</v>
      </c>
      <c r="E2004" s="41">
        <v>44922</v>
      </c>
      <c r="F2004">
        <v>1.91</v>
      </c>
      <c r="G2004">
        <v>1.91</v>
      </c>
      <c r="H2004" s="39">
        <f t="shared" si="587"/>
        <v>0</v>
      </c>
      <c r="L2004" s="38"/>
      <c r="M2004" s="41">
        <v>44922</v>
      </c>
      <c r="N2004">
        <v>5.17</v>
      </c>
      <c r="O2004">
        <v>4.3213999999999997</v>
      </c>
      <c r="P2004" s="43">
        <f t="shared" si="588"/>
        <v>3.8794805677513575E-3</v>
      </c>
      <c r="Q2004" s="41">
        <v>44922</v>
      </c>
      <c r="R2004">
        <v>2.94</v>
      </c>
      <c r="S2004">
        <v>2.3773</v>
      </c>
      <c r="T2004" s="39">
        <f t="shared" si="589"/>
        <v>4.9997791616978031E-2</v>
      </c>
      <c r="U2004" s="42">
        <v>44924.62533333333</v>
      </c>
      <c r="V2004" s="44">
        <v>7.6</v>
      </c>
      <c r="W2004" s="44">
        <v>6.4189999999999996</v>
      </c>
      <c r="X2004" s="43">
        <f t="shared" si="583"/>
        <v>1.4040561622464046E-3</v>
      </c>
      <c r="Y2004" s="42">
        <v>44924.62533333333</v>
      </c>
      <c r="Z2004" s="44">
        <v>9.83</v>
      </c>
      <c r="AA2004" s="44">
        <v>8.41</v>
      </c>
      <c r="AB2004" s="43">
        <f t="shared" si="584"/>
        <v>3.469488188976378E-2</v>
      </c>
      <c r="AC2004" s="42">
        <v>44924.62533333333</v>
      </c>
      <c r="AD2004" s="44">
        <v>22</v>
      </c>
      <c r="AE2004" s="44">
        <v>19.696999999999999</v>
      </c>
      <c r="AF2004" s="43">
        <f t="shared" si="585"/>
        <v>0</v>
      </c>
      <c r="AG2004" s="41">
        <v>44922</v>
      </c>
      <c r="AH2004">
        <v>12.65</v>
      </c>
      <c r="AI2004">
        <v>5.6242999999999999</v>
      </c>
      <c r="AJ2004" s="39">
        <f t="shared" si="590"/>
        <v>0</v>
      </c>
      <c r="AK2004" s="45" t="s">
        <v>1478</v>
      </c>
      <c r="AL2004">
        <v>13.5</v>
      </c>
      <c r="AM2004">
        <v>10.4481</v>
      </c>
      <c r="AN2004" s="39">
        <f t="shared" si="591"/>
        <v>0</v>
      </c>
      <c r="AO2004" s="41">
        <v>44922</v>
      </c>
      <c r="AP2004">
        <v>6.25</v>
      </c>
      <c r="AQ2004">
        <v>6.0137999999999998</v>
      </c>
      <c r="AR2004" s="18">
        <f t="shared" si="592"/>
        <v>0</v>
      </c>
      <c r="AS2004" s="41">
        <v>44922</v>
      </c>
      <c r="AT2004">
        <v>8.83</v>
      </c>
      <c r="AU2004">
        <v>7.9865000000000004</v>
      </c>
      <c r="AV2004" s="39">
        <f t="shared" si="593"/>
        <v>-2.2611998101091323E-3</v>
      </c>
      <c r="AW2004" s="41">
        <v>44922</v>
      </c>
      <c r="AX2004">
        <v>9.1999999999999993</v>
      </c>
      <c r="AY2004">
        <v>8.0433000000000003</v>
      </c>
      <c r="AZ2004" s="39">
        <f t="shared" si="594"/>
        <v>2.3359670216420499E-2</v>
      </c>
      <c r="BA2004" s="41">
        <v>44922</v>
      </c>
      <c r="BB2004">
        <v>5.0999999999999996</v>
      </c>
      <c r="BC2004">
        <v>3.7667000000000002</v>
      </c>
      <c r="BD2004" s="39">
        <f t="shared" si="595"/>
        <v>0</v>
      </c>
      <c r="BE2004" s="41">
        <v>44922</v>
      </c>
      <c r="BF2004">
        <v>11.8</v>
      </c>
      <c r="BG2004">
        <v>9.6776999999999997</v>
      </c>
      <c r="BH2004" s="39">
        <f t="shared" si="596"/>
        <v>1.2873245627806141E-2</v>
      </c>
      <c r="BI2004" s="41">
        <v>44922</v>
      </c>
      <c r="BJ2004">
        <v>1.85</v>
      </c>
      <c r="BK2004">
        <v>1.85</v>
      </c>
      <c r="BL2004" s="39">
        <f t="shared" si="597"/>
        <v>-2.1164021164021066E-2</v>
      </c>
      <c r="BM2004" s="41">
        <v>44922</v>
      </c>
      <c r="BN2004">
        <v>8.66</v>
      </c>
      <c r="BO2004">
        <v>7.7854999999999999</v>
      </c>
      <c r="BP2004" s="46">
        <f t="shared" si="598"/>
        <v>1.1573329904197842E-3</v>
      </c>
      <c r="BQ2004" s="41">
        <v>44922</v>
      </c>
      <c r="BR2004">
        <v>7</v>
      </c>
      <c r="BS2004">
        <v>6.4480000000000004</v>
      </c>
      <c r="BT2004" s="18">
        <f t="shared" si="599"/>
        <v>-1.2693503192515507E-2</v>
      </c>
      <c r="BU2004" s="41">
        <v>44922</v>
      </c>
      <c r="BV2004">
        <v>5.0999999999999996</v>
      </c>
      <c r="BW2004">
        <v>3.9984000000000002</v>
      </c>
      <c r="BX2004" s="39">
        <f t="shared" si="600"/>
        <v>1.9797017917554793E-3</v>
      </c>
      <c r="BY2004" s="41">
        <v>45222</v>
      </c>
      <c r="BZ2004">
        <v>14.51</v>
      </c>
      <c r="CA2004">
        <v>12.355499999999999</v>
      </c>
    </row>
    <row r="2005" spans="1:79">
      <c r="A2005" s="41">
        <v>44923</v>
      </c>
      <c r="B2005">
        <v>8.6999999999999993</v>
      </c>
      <c r="C2005">
        <v>6.3285</v>
      </c>
      <c r="D2005" s="34">
        <f t="shared" si="586"/>
        <v>0</v>
      </c>
      <c r="E2005" s="41">
        <v>44923</v>
      </c>
      <c r="F2005">
        <v>1.91</v>
      </c>
      <c r="G2005">
        <v>1.91</v>
      </c>
      <c r="H2005" s="39">
        <f t="shared" si="587"/>
        <v>0</v>
      </c>
      <c r="L2005" s="38"/>
      <c r="M2005" s="41">
        <v>44923</v>
      </c>
      <c r="N2005">
        <v>5.16</v>
      </c>
      <c r="O2005">
        <v>4.3129999999999997</v>
      </c>
      <c r="P2005" s="43">
        <f t="shared" si="588"/>
        <v>-1.9438145045586994E-3</v>
      </c>
      <c r="Q2005" s="41">
        <v>44923</v>
      </c>
      <c r="R2005">
        <v>2.99</v>
      </c>
      <c r="S2005">
        <v>2.4178000000000002</v>
      </c>
      <c r="T2005" s="39">
        <f t="shared" si="589"/>
        <v>1.703613342867968E-2</v>
      </c>
      <c r="U2005" s="42">
        <v>44925.62533333333</v>
      </c>
      <c r="V2005" s="44">
        <v>7.6</v>
      </c>
      <c r="W2005" s="44">
        <v>6.4189999999999996</v>
      </c>
      <c r="X2005" s="43">
        <f t="shared" ref="X2005:X2068" si="601">(W2005-W2004)/W2004</f>
        <v>0</v>
      </c>
      <c r="Y2005" s="42">
        <v>44925.62533333333</v>
      </c>
      <c r="Z2005" s="44">
        <v>9.4</v>
      </c>
      <c r="AA2005" s="44">
        <v>8.0419999999999998</v>
      </c>
      <c r="AB2005" s="43">
        <f t="shared" ref="AB2005:AB2068" si="602">(AA2005-AA2004)/AA2004</f>
        <v>-4.3757431629013119E-2</v>
      </c>
      <c r="AC2005" s="42">
        <v>44925.62533333333</v>
      </c>
      <c r="AD2005" s="44">
        <v>22</v>
      </c>
      <c r="AE2005" s="44">
        <v>19.696999999999999</v>
      </c>
      <c r="AF2005" s="43">
        <f t="shared" ref="AF2005:AF2068" si="603">(AE2005-AE2004)/AE2004</f>
        <v>0</v>
      </c>
      <c r="AG2005" s="41">
        <v>44923</v>
      </c>
      <c r="AH2005">
        <v>12.9</v>
      </c>
      <c r="AI2005">
        <v>5.7354000000000003</v>
      </c>
      <c r="AJ2005" s="39">
        <f t="shared" si="590"/>
        <v>1.9753569333072634E-2</v>
      </c>
      <c r="AK2005" s="45" t="s">
        <v>1479</v>
      </c>
      <c r="AL2005">
        <v>13.45</v>
      </c>
      <c r="AM2005">
        <v>10.4094</v>
      </c>
      <c r="AN2005" s="39">
        <f t="shared" si="591"/>
        <v>-3.7040227409768666E-3</v>
      </c>
      <c r="AO2005" s="41">
        <v>44923</v>
      </c>
      <c r="AP2005">
        <v>6.16</v>
      </c>
      <c r="AQ2005">
        <v>5.9272</v>
      </c>
      <c r="AR2005" s="18">
        <f t="shared" si="592"/>
        <v>-1.4400212843792575E-2</v>
      </c>
      <c r="AS2005" s="41">
        <v>44923</v>
      </c>
      <c r="AT2005">
        <v>8.8800000000000008</v>
      </c>
      <c r="AU2005">
        <v>8.0317000000000007</v>
      </c>
      <c r="AV2005" s="39">
        <f t="shared" si="593"/>
        <v>5.659550491454373E-3</v>
      </c>
      <c r="AW2005" s="41">
        <v>44923</v>
      </c>
      <c r="AX2005">
        <v>9.19</v>
      </c>
      <c r="AY2005">
        <v>8.0345999999999993</v>
      </c>
      <c r="AZ2005" s="39">
        <f t="shared" si="594"/>
        <v>-1.08164559322679E-3</v>
      </c>
      <c r="BA2005" s="41">
        <v>44923</v>
      </c>
      <c r="BB2005">
        <v>5</v>
      </c>
      <c r="BC2005">
        <v>3.6928000000000001</v>
      </c>
      <c r="BD2005" s="39">
        <f t="shared" si="595"/>
        <v>-1.9619295404465466E-2</v>
      </c>
      <c r="BE2005" s="41">
        <v>44923</v>
      </c>
      <c r="BF2005">
        <v>11.8</v>
      </c>
      <c r="BG2005">
        <v>9.6776999999999997</v>
      </c>
      <c r="BH2005" s="39">
        <f t="shared" si="596"/>
        <v>0</v>
      </c>
      <c r="BI2005" s="41">
        <v>44923</v>
      </c>
      <c r="BJ2005">
        <v>1.88</v>
      </c>
      <c r="BK2005">
        <v>1.88</v>
      </c>
      <c r="BL2005" s="39">
        <f t="shared" si="597"/>
        <v>1.621621621621611E-2</v>
      </c>
      <c r="BM2005" s="41">
        <v>44923</v>
      </c>
      <c r="BN2005">
        <v>8.68</v>
      </c>
      <c r="BO2005">
        <v>7.8033999999999999</v>
      </c>
      <c r="BP2005" s="46">
        <f t="shared" si="598"/>
        <v>2.2991458480508672E-3</v>
      </c>
      <c r="BQ2005" s="41">
        <v>44923</v>
      </c>
      <c r="BR2005">
        <v>7.1</v>
      </c>
      <c r="BS2005">
        <v>6.5400999999999998</v>
      </c>
      <c r="BT2005" s="18">
        <f t="shared" si="599"/>
        <v>1.4283498759305117E-2</v>
      </c>
      <c r="BU2005" s="41">
        <v>44923</v>
      </c>
      <c r="BV2005">
        <v>5.12</v>
      </c>
      <c r="BW2005">
        <v>4.0141</v>
      </c>
      <c r="BX2005" s="39">
        <f t="shared" si="600"/>
        <v>3.9265706282512565E-3</v>
      </c>
      <c r="BY2005" s="41">
        <v>45223</v>
      </c>
      <c r="BZ2005">
        <v>14.55</v>
      </c>
      <c r="CA2005">
        <v>12.3895</v>
      </c>
    </row>
    <row r="2006" spans="1:79">
      <c r="A2006" s="41">
        <v>44924</v>
      </c>
      <c r="B2006">
        <v>8.73</v>
      </c>
      <c r="C2006">
        <v>6.3503999999999996</v>
      </c>
      <c r="D2006" s="34">
        <f t="shared" si="586"/>
        <v>3.460535671960115E-3</v>
      </c>
      <c r="E2006" s="41">
        <v>44924</v>
      </c>
      <c r="F2006">
        <v>1.99</v>
      </c>
      <c r="G2006">
        <v>1.99</v>
      </c>
      <c r="H2006" s="39">
        <f t="shared" si="587"/>
        <v>4.1884816753926739E-2</v>
      </c>
      <c r="L2006" s="38"/>
      <c r="M2006" s="41">
        <v>44924</v>
      </c>
      <c r="N2006">
        <v>5.16</v>
      </c>
      <c r="O2006">
        <v>4.3129999999999997</v>
      </c>
      <c r="P2006" s="43">
        <f t="shared" si="588"/>
        <v>0</v>
      </c>
      <c r="Q2006" s="41">
        <v>44924</v>
      </c>
      <c r="R2006">
        <v>2.99</v>
      </c>
      <c r="S2006">
        <v>2.4178000000000002</v>
      </c>
      <c r="T2006" s="39">
        <f t="shared" si="589"/>
        <v>0</v>
      </c>
      <c r="U2006" s="42">
        <v>44928.62533333333</v>
      </c>
      <c r="V2006" s="44">
        <v>7.6</v>
      </c>
      <c r="W2006" s="44">
        <v>6.4189999999999996</v>
      </c>
      <c r="X2006" s="43">
        <f t="shared" si="601"/>
        <v>0</v>
      </c>
      <c r="Y2006" s="42">
        <v>44928.62533333333</v>
      </c>
      <c r="Z2006" s="44">
        <v>9.6</v>
      </c>
      <c r="AA2006" s="44">
        <v>8.2129999999999992</v>
      </c>
      <c r="AB2006" s="43">
        <f t="shared" si="602"/>
        <v>2.1263367321561723E-2</v>
      </c>
      <c r="AC2006" s="42">
        <v>44928.62533333333</v>
      </c>
      <c r="AD2006" s="44">
        <v>22</v>
      </c>
      <c r="AE2006" s="44">
        <v>19.696999999999999</v>
      </c>
      <c r="AF2006" s="43">
        <f t="shared" si="603"/>
        <v>0</v>
      </c>
      <c r="AG2006" s="41">
        <v>44924</v>
      </c>
      <c r="AH2006">
        <v>12.88</v>
      </c>
      <c r="AI2006">
        <v>5.7264999999999997</v>
      </c>
      <c r="AJ2006" s="39">
        <f t="shared" si="590"/>
        <v>-1.5517662238031477E-3</v>
      </c>
      <c r="AK2006" s="45" t="s">
        <v>1480</v>
      </c>
      <c r="AL2006">
        <v>13.49</v>
      </c>
      <c r="AM2006">
        <v>10.440300000000001</v>
      </c>
      <c r="AN2006" s="39">
        <f t="shared" si="591"/>
        <v>2.9684708052338093E-3</v>
      </c>
      <c r="AO2006" s="41">
        <v>44924</v>
      </c>
      <c r="AP2006">
        <v>6.25</v>
      </c>
      <c r="AQ2006">
        <v>6.0137999999999998</v>
      </c>
      <c r="AR2006" s="18">
        <f t="shared" si="592"/>
        <v>1.4610608719125352E-2</v>
      </c>
      <c r="AS2006" s="41">
        <v>44924</v>
      </c>
      <c r="AT2006">
        <v>8.7799999999999994</v>
      </c>
      <c r="AU2006">
        <v>7.9413</v>
      </c>
      <c r="AV2006" s="39">
        <f t="shared" si="593"/>
        <v>-1.1255400475615461E-2</v>
      </c>
      <c r="AW2006" s="41">
        <v>44924</v>
      </c>
      <c r="AX2006">
        <v>9.15</v>
      </c>
      <c r="AY2006">
        <v>7.9996</v>
      </c>
      <c r="AZ2006" s="39">
        <f t="shared" si="594"/>
        <v>-4.3561596096880068E-3</v>
      </c>
      <c r="BA2006" s="41">
        <v>44924</v>
      </c>
      <c r="BB2006">
        <v>5.09</v>
      </c>
      <c r="BC2006">
        <v>3.7593000000000001</v>
      </c>
      <c r="BD2006" s="39">
        <f t="shared" si="595"/>
        <v>1.8008015597920278E-2</v>
      </c>
      <c r="BE2006" s="41">
        <v>44924</v>
      </c>
      <c r="BF2006">
        <v>12</v>
      </c>
      <c r="BG2006">
        <v>9.8417999999999992</v>
      </c>
      <c r="BH2006" s="39">
        <f t="shared" si="596"/>
        <v>1.695650826126037E-2</v>
      </c>
      <c r="BI2006" s="41">
        <v>44924</v>
      </c>
      <c r="BJ2006">
        <v>1.88</v>
      </c>
      <c r="BK2006">
        <v>1.88</v>
      </c>
      <c r="BL2006" s="39">
        <f t="shared" si="597"/>
        <v>0</v>
      </c>
      <c r="BM2006" s="41">
        <v>44924</v>
      </c>
      <c r="BN2006">
        <v>8.68</v>
      </c>
      <c r="BO2006">
        <v>7.8033999999999999</v>
      </c>
      <c r="BP2006" s="46">
        <f t="shared" si="598"/>
        <v>0</v>
      </c>
      <c r="BQ2006" s="41">
        <v>44924</v>
      </c>
      <c r="BR2006">
        <v>7</v>
      </c>
      <c r="BS2006">
        <v>6.4480000000000004</v>
      </c>
      <c r="BT2006" s="18">
        <f t="shared" si="599"/>
        <v>-1.4082353480833535E-2</v>
      </c>
      <c r="BU2006" s="41">
        <v>44924</v>
      </c>
      <c r="BV2006">
        <v>5.12</v>
      </c>
      <c r="BW2006">
        <v>4.0141</v>
      </c>
      <c r="BX2006" s="39">
        <f t="shared" si="600"/>
        <v>0</v>
      </c>
      <c r="BY2006" s="41">
        <v>45224</v>
      </c>
      <c r="BZ2006">
        <v>14.3</v>
      </c>
      <c r="CA2006">
        <v>12.1767</v>
      </c>
    </row>
    <row r="2007" spans="1:79">
      <c r="A2007" s="41">
        <v>44925</v>
      </c>
      <c r="B2007">
        <v>8.7899999999999991</v>
      </c>
      <c r="C2007">
        <v>6.3940000000000001</v>
      </c>
      <c r="D2007" s="34">
        <f t="shared" si="586"/>
        <v>6.8657092466617112E-3</v>
      </c>
      <c r="E2007" s="41">
        <v>44925</v>
      </c>
      <c r="F2007">
        <v>2.0499999999999998</v>
      </c>
      <c r="G2007">
        <v>2.0499999999999998</v>
      </c>
      <c r="H2007" s="39">
        <f t="shared" si="587"/>
        <v>3.0150753768844137E-2</v>
      </c>
      <c r="L2007" s="38"/>
      <c r="M2007" s="41">
        <v>44925</v>
      </c>
      <c r="N2007">
        <v>5.18</v>
      </c>
      <c r="O2007">
        <v>4.3296999999999999</v>
      </c>
      <c r="P2007" s="43">
        <f t="shared" si="588"/>
        <v>3.8720148388592997E-3</v>
      </c>
      <c r="Q2007" s="41">
        <v>44925</v>
      </c>
      <c r="R2007">
        <v>3</v>
      </c>
      <c r="S2007">
        <v>2.4258999999999999</v>
      </c>
      <c r="T2007" s="39">
        <f t="shared" si="589"/>
        <v>3.3501530316816003E-3</v>
      </c>
      <c r="U2007" s="42">
        <v>44929.62533333333</v>
      </c>
      <c r="V2007" s="44">
        <v>7.6</v>
      </c>
      <c r="W2007" s="44">
        <v>6.4189999999999996</v>
      </c>
      <c r="X2007" s="43">
        <f t="shared" si="601"/>
        <v>0</v>
      </c>
      <c r="Y2007" s="42">
        <v>44929.62533333333</v>
      </c>
      <c r="Z2007" s="44">
        <v>9.6</v>
      </c>
      <c r="AA2007" s="44">
        <v>8.2129999999999992</v>
      </c>
      <c r="AB2007" s="43">
        <f t="shared" si="602"/>
        <v>0</v>
      </c>
      <c r="AC2007" s="42">
        <v>44929.62533333333</v>
      </c>
      <c r="AD2007" s="44">
        <v>22</v>
      </c>
      <c r="AE2007" s="44">
        <v>19.696999999999999</v>
      </c>
      <c r="AF2007" s="43">
        <f t="shared" si="603"/>
        <v>0</v>
      </c>
      <c r="AG2007" s="41">
        <v>44925</v>
      </c>
      <c r="AH2007">
        <v>12.88</v>
      </c>
      <c r="AI2007">
        <v>5.7264999999999997</v>
      </c>
      <c r="AJ2007" s="39">
        <f t="shared" si="590"/>
        <v>0</v>
      </c>
      <c r="AK2007" s="45" t="s">
        <v>1481</v>
      </c>
      <c r="AL2007">
        <v>13.49</v>
      </c>
      <c r="AM2007">
        <v>10.440300000000001</v>
      </c>
      <c r="AN2007" s="39">
        <f t="shared" si="591"/>
        <v>0</v>
      </c>
      <c r="AO2007" s="41">
        <v>44925</v>
      </c>
      <c r="AP2007">
        <v>6.16</v>
      </c>
      <c r="AQ2007">
        <v>5.9272</v>
      </c>
      <c r="AR2007" s="18">
        <f t="shared" si="592"/>
        <v>-1.4400212843792575E-2</v>
      </c>
      <c r="AS2007" s="41">
        <v>44925</v>
      </c>
      <c r="AT2007">
        <v>8.7799999999999994</v>
      </c>
      <c r="AU2007">
        <v>7.9413</v>
      </c>
      <c r="AV2007" s="39">
        <f t="shared" si="593"/>
        <v>0</v>
      </c>
      <c r="AW2007" s="41">
        <v>44925</v>
      </c>
      <c r="AX2007">
        <v>9.1</v>
      </c>
      <c r="AY2007">
        <v>7.9558999999999997</v>
      </c>
      <c r="AZ2007" s="39">
        <f t="shared" si="594"/>
        <v>-5.4627731386569693E-3</v>
      </c>
      <c r="BA2007" s="41">
        <v>44925</v>
      </c>
      <c r="BB2007">
        <v>5.19</v>
      </c>
      <c r="BC2007">
        <v>3.8331</v>
      </c>
      <c r="BD2007" s="39">
        <f t="shared" si="595"/>
        <v>1.9631314340435684E-2</v>
      </c>
      <c r="BE2007" s="41">
        <v>44925</v>
      </c>
      <c r="BF2007">
        <v>12.54</v>
      </c>
      <c r="BG2007">
        <v>10.284700000000001</v>
      </c>
      <c r="BH2007" s="39">
        <f t="shared" si="596"/>
        <v>4.500193054116134E-2</v>
      </c>
      <c r="BI2007" s="41">
        <v>44925</v>
      </c>
      <c r="BJ2007">
        <v>1.9</v>
      </c>
      <c r="BK2007">
        <v>1.9</v>
      </c>
      <c r="BL2007" s="39">
        <f t="shared" si="597"/>
        <v>1.0638297872340436E-2</v>
      </c>
      <c r="BM2007" s="41">
        <v>44925</v>
      </c>
      <c r="BN2007">
        <v>8.6999999999999993</v>
      </c>
      <c r="BO2007">
        <v>7.8213999999999997</v>
      </c>
      <c r="BP2007" s="46">
        <f t="shared" si="598"/>
        <v>2.3066868288181813E-3</v>
      </c>
      <c r="BQ2007" s="41">
        <v>44925</v>
      </c>
      <c r="BR2007">
        <v>7.05</v>
      </c>
      <c r="BS2007">
        <v>6.4941000000000004</v>
      </c>
      <c r="BT2007" s="18">
        <f t="shared" si="599"/>
        <v>7.1495037220843712E-3</v>
      </c>
      <c r="BU2007" s="41">
        <v>44925</v>
      </c>
      <c r="BV2007">
        <v>5.12</v>
      </c>
      <c r="BW2007">
        <v>4.0141</v>
      </c>
      <c r="BX2007" s="39">
        <f t="shared" si="600"/>
        <v>0</v>
      </c>
      <c r="BY2007" s="41">
        <v>45225</v>
      </c>
      <c r="BZ2007">
        <v>14.55</v>
      </c>
      <c r="CA2007">
        <v>12.3895</v>
      </c>
    </row>
    <row r="2008" spans="1:79">
      <c r="A2008" s="41">
        <v>44928</v>
      </c>
      <c r="B2008">
        <v>8.6999999999999993</v>
      </c>
      <c r="C2008">
        <v>6.3285</v>
      </c>
      <c r="D2008" s="34">
        <f t="shared" si="586"/>
        <v>-1.0243978730059448E-2</v>
      </c>
      <c r="E2008" s="41">
        <v>44928</v>
      </c>
      <c r="F2008">
        <v>2.1</v>
      </c>
      <c r="G2008">
        <v>2.1</v>
      </c>
      <c r="H2008" s="39">
        <f t="shared" si="587"/>
        <v>2.4390243902439157E-2</v>
      </c>
      <c r="L2008" s="38"/>
      <c r="M2008" s="41">
        <v>44928</v>
      </c>
      <c r="N2008">
        <v>5.19</v>
      </c>
      <c r="O2008">
        <v>4.3380999999999998</v>
      </c>
      <c r="P2008" s="43">
        <f t="shared" si="588"/>
        <v>1.9400882278217805E-3</v>
      </c>
      <c r="Q2008" s="41">
        <v>44928</v>
      </c>
      <c r="R2008">
        <v>3.12</v>
      </c>
      <c r="S2008">
        <v>2.5228999999999999</v>
      </c>
      <c r="T2008" s="39">
        <f t="shared" si="589"/>
        <v>3.9985160146749653E-2</v>
      </c>
      <c r="U2008" s="42">
        <v>44930.62533333333</v>
      </c>
      <c r="V2008" s="44">
        <v>7.6</v>
      </c>
      <c r="W2008" s="44">
        <v>6.4189999999999996</v>
      </c>
      <c r="X2008" s="43">
        <f t="shared" si="601"/>
        <v>0</v>
      </c>
      <c r="Y2008" s="42">
        <v>44930.62533333333</v>
      </c>
      <c r="Z2008" s="44">
        <v>9.6</v>
      </c>
      <c r="AA2008" s="44">
        <v>8.2129999999999992</v>
      </c>
      <c r="AB2008" s="43">
        <f t="shared" si="602"/>
        <v>0</v>
      </c>
      <c r="AC2008" s="42">
        <v>44930.62533333333</v>
      </c>
      <c r="AD2008" s="44">
        <v>22</v>
      </c>
      <c r="AE2008" s="44">
        <v>19.696999999999999</v>
      </c>
      <c r="AF2008" s="43">
        <f t="shared" si="603"/>
        <v>0</v>
      </c>
      <c r="AG2008" s="41">
        <v>44928</v>
      </c>
      <c r="AH2008">
        <v>12.8</v>
      </c>
      <c r="AI2008">
        <v>5.6909999999999998</v>
      </c>
      <c r="AJ2008" s="39">
        <f t="shared" si="590"/>
        <v>-6.1992491050379579E-3</v>
      </c>
      <c r="AK2008" s="45">
        <v>44958</v>
      </c>
      <c r="AL2008">
        <v>13.3</v>
      </c>
      <c r="AM2008">
        <v>10.2933</v>
      </c>
      <c r="AN2008" s="39">
        <f t="shared" si="591"/>
        <v>-1.4080055170828446E-2</v>
      </c>
      <c r="AO2008" s="41">
        <v>44928</v>
      </c>
      <c r="AP2008">
        <v>6.35</v>
      </c>
      <c r="AQ2008">
        <v>6.11</v>
      </c>
      <c r="AR2008" s="18">
        <f t="shared" si="592"/>
        <v>3.0840869213119231E-2</v>
      </c>
      <c r="AS2008" s="41">
        <v>44928</v>
      </c>
      <c r="AT2008">
        <v>8.26</v>
      </c>
      <c r="AU2008">
        <v>7.4710000000000001</v>
      </c>
      <c r="AV2008" s="39">
        <f t="shared" si="593"/>
        <v>-5.9222041731202692E-2</v>
      </c>
      <c r="AW2008" s="41">
        <v>44928</v>
      </c>
      <c r="AX2008">
        <v>8.93</v>
      </c>
      <c r="AY2008">
        <v>7.8071999999999999</v>
      </c>
      <c r="AZ2008" s="39">
        <f t="shared" si="594"/>
        <v>-1.8690531555198009E-2</v>
      </c>
      <c r="BA2008" s="41">
        <v>44928</v>
      </c>
      <c r="BB2008">
        <v>5.15</v>
      </c>
      <c r="BC2008">
        <v>3.8035999999999999</v>
      </c>
      <c r="BD2008" s="39">
        <f t="shared" si="595"/>
        <v>-7.6961206334298822E-3</v>
      </c>
      <c r="BE2008" s="41">
        <v>44928</v>
      </c>
      <c r="BF2008">
        <v>12.54</v>
      </c>
      <c r="BG2008">
        <v>10.284700000000001</v>
      </c>
      <c r="BH2008" s="39">
        <f t="shared" si="596"/>
        <v>0</v>
      </c>
      <c r="BI2008" s="41">
        <v>44928</v>
      </c>
      <c r="BJ2008">
        <v>1.9</v>
      </c>
      <c r="BK2008">
        <v>1.9</v>
      </c>
      <c r="BL2008" s="39">
        <f t="shared" si="597"/>
        <v>0</v>
      </c>
      <c r="BM2008" s="41">
        <v>44928</v>
      </c>
      <c r="BN2008">
        <v>8.89</v>
      </c>
      <c r="BO2008">
        <v>7.9922000000000004</v>
      </c>
      <c r="BP2008" s="46">
        <f t="shared" si="598"/>
        <v>2.1837522694146922E-2</v>
      </c>
      <c r="BQ2008" s="41">
        <v>44928</v>
      </c>
      <c r="BR2008">
        <v>6.99</v>
      </c>
      <c r="BS2008">
        <v>6.4387999999999996</v>
      </c>
      <c r="BT2008" s="18">
        <f t="shared" si="599"/>
        <v>-8.5154216904576134E-3</v>
      </c>
      <c r="BU2008" s="41">
        <v>44928</v>
      </c>
      <c r="BV2008">
        <v>5</v>
      </c>
      <c r="BW2008">
        <v>3.92</v>
      </c>
      <c r="BX2008" s="39">
        <f t="shared" si="600"/>
        <v>-2.3442365661044837E-2</v>
      </c>
      <c r="BY2008" s="41">
        <v>45226</v>
      </c>
      <c r="BZ2008">
        <v>14.28</v>
      </c>
      <c r="CA2008">
        <v>12.159599999999999</v>
      </c>
    </row>
    <row r="2009" spans="1:79">
      <c r="A2009" s="41">
        <v>44929</v>
      </c>
      <c r="B2009">
        <v>8.6999999999999993</v>
      </c>
      <c r="C2009">
        <v>6.3285</v>
      </c>
      <c r="D2009" s="34">
        <f t="shared" si="586"/>
        <v>0</v>
      </c>
      <c r="E2009" s="41">
        <v>44929</v>
      </c>
      <c r="F2009">
        <v>2.0699999999999998</v>
      </c>
      <c r="G2009">
        <v>2.0699999999999998</v>
      </c>
      <c r="H2009" s="39">
        <f t="shared" si="587"/>
        <v>-1.4285714285714403E-2</v>
      </c>
      <c r="L2009" s="38"/>
      <c r="M2009" s="41">
        <v>44929</v>
      </c>
      <c r="N2009">
        <v>5.23</v>
      </c>
      <c r="O2009">
        <v>4.3715000000000002</v>
      </c>
      <c r="P2009" s="43">
        <f t="shared" si="588"/>
        <v>7.6992231622139461E-3</v>
      </c>
      <c r="Q2009" s="41">
        <v>44929</v>
      </c>
      <c r="R2009">
        <v>3.14</v>
      </c>
      <c r="S2009">
        <v>2.5390999999999999</v>
      </c>
      <c r="T2009" s="39">
        <f t="shared" si="589"/>
        <v>6.421181973126161E-3</v>
      </c>
      <c r="U2009" s="42">
        <v>44931.62533333333</v>
      </c>
      <c r="V2009" s="44">
        <v>7.6</v>
      </c>
      <c r="W2009" s="44">
        <v>6.4189999999999996</v>
      </c>
      <c r="X2009" s="43">
        <f t="shared" si="601"/>
        <v>0</v>
      </c>
      <c r="Y2009" s="42">
        <v>44931.62533333333</v>
      </c>
      <c r="Z2009" s="44">
        <v>9.6</v>
      </c>
      <c r="AA2009" s="44">
        <v>8.2129999999999992</v>
      </c>
      <c r="AB2009" s="43">
        <f t="shared" si="602"/>
        <v>0</v>
      </c>
      <c r="AC2009" s="42">
        <v>44931.62533333333</v>
      </c>
      <c r="AD2009" s="44">
        <v>22</v>
      </c>
      <c r="AE2009" s="44">
        <v>19.696999999999999</v>
      </c>
      <c r="AF2009" s="43">
        <f t="shared" si="603"/>
        <v>0</v>
      </c>
      <c r="AG2009" s="41">
        <v>44929</v>
      </c>
      <c r="AH2009">
        <v>12.5</v>
      </c>
      <c r="AI2009">
        <v>5.5575999999999999</v>
      </c>
      <c r="AJ2009" s="39">
        <f t="shared" si="590"/>
        <v>-2.3440520119486902E-2</v>
      </c>
      <c r="AK2009" s="45">
        <v>44986</v>
      </c>
      <c r="AL2009">
        <v>13.19</v>
      </c>
      <c r="AM2009">
        <v>10.2082</v>
      </c>
      <c r="AN2009" s="39">
        <f t="shared" si="591"/>
        <v>-8.2675138196691648E-3</v>
      </c>
      <c r="AO2009" s="41">
        <v>44929</v>
      </c>
      <c r="AP2009">
        <v>6.34</v>
      </c>
      <c r="AQ2009">
        <v>6.1002999999999998</v>
      </c>
      <c r="AR2009" s="18">
        <f t="shared" si="592"/>
        <v>-1.5875613747954969E-3</v>
      </c>
      <c r="AS2009" s="41">
        <v>44929</v>
      </c>
      <c r="AT2009">
        <v>8.17</v>
      </c>
      <c r="AU2009">
        <v>7.3895999999999997</v>
      </c>
      <c r="AV2009" s="39">
        <f t="shared" si="593"/>
        <v>-1.0895462454825373E-2</v>
      </c>
      <c r="AW2009" s="41">
        <v>44929</v>
      </c>
      <c r="AX2009">
        <v>8.84</v>
      </c>
      <c r="AY2009">
        <v>7.7286000000000001</v>
      </c>
      <c r="AZ2009" s="39">
        <f t="shared" si="594"/>
        <v>-1.0067629880110639E-2</v>
      </c>
      <c r="BA2009" s="41">
        <v>44929</v>
      </c>
      <c r="BB2009">
        <v>5.0599999999999996</v>
      </c>
      <c r="BC2009">
        <v>3.7370999999999999</v>
      </c>
      <c r="BD2009" s="39">
        <f t="shared" si="595"/>
        <v>-1.7483436744137135E-2</v>
      </c>
      <c r="BE2009" s="41">
        <v>44929</v>
      </c>
      <c r="BF2009">
        <v>12.6</v>
      </c>
      <c r="BG2009">
        <v>10.3339</v>
      </c>
      <c r="BH2009" s="39">
        <f t="shared" si="596"/>
        <v>4.7838050696664969E-3</v>
      </c>
      <c r="BI2009" s="41">
        <v>44929</v>
      </c>
      <c r="BJ2009">
        <v>1.9</v>
      </c>
      <c r="BK2009">
        <v>1.9</v>
      </c>
      <c r="BL2009" s="39">
        <f t="shared" si="597"/>
        <v>0</v>
      </c>
      <c r="BM2009" s="41">
        <v>44929</v>
      </c>
      <c r="BN2009">
        <v>8.8000000000000007</v>
      </c>
      <c r="BO2009">
        <v>7.9112999999999998</v>
      </c>
      <c r="BP2009" s="46">
        <f t="shared" si="598"/>
        <v>-1.0122369310077404E-2</v>
      </c>
      <c r="BQ2009" s="41">
        <v>44929</v>
      </c>
      <c r="BR2009">
        <v>6.85</v>
      </c>
      <c r="BS2009">
        <v>6.3098000000000001</v>
      </c>
      <c r="BT2009" s="18">
        <f t="shared" si="599"/>
        <v>-2.0034789091134927E-2</v>
      </c>
      <c r="BU2009" s="41">
        <v>44929</v>
      </c>
      <c r="BV2009">
        <v>5.09</v>
      </c>
      <c r="BW2009">
        <v>3.9904999999999999</v>
      </c>
      <c r="BX2009" s="39">
        <f t="shared" si="600"/>
        <v>1.7984693877551021E-2</v>
      </c>
      <c r="BY2009" s="41">
        <v>45229</v>
      </c>
      <c r="BZ2009">
        <v>14.54</v>
      </c>
      <c r="CA2009">
        <v>12.381</v>
      </c>
    </row>
    <row r="2010" spans="1:79">
      <c r="A2010" s="41">
        <v>44930</v>
      </c>
      <c r="B2010">
        <v>8.6199999999999992</v>
      </c>
      <c r="C2010">
        <v>6.2702999999999998</v>
      </c>
      <c r="D2010" s="34">
        <f t="shared" si="586"/>
        <v>-9.1964920597298327E-3</v>
      </c>
      <c r="E2010" s="41">
        <v>44930</v>
      </c>
      <c r="F2010">
        <v>2.0699999999999998</v>
      </c>
      <c r="G2010">
        <v>2.0699999999999998</v>
      </c>
      <c r="H2010" s="39">
        <f t="shared" si="587"/>
        <v>0</v>
      </c>
      <c r="L2010" s="38"/>
      <c r="M2010" s="41">
        <v>44930</v>
      </c>
      <c r="N2010">
        <v>5.23</v>
      </c>
      <c r="O2010">
        <v>4.3715000000000002</v>
      </c>
      <c r="P2010" s="43">
        <f t="shared" si="588"/>
        <v>0</v>
      </c>
      <c r="Q2010" s="41">
        <v>44930</v>
      </c>
      <c r="R2010">
        <v>3.13</v>
      </c>
      <c r="S2010">
        <v>2.5310000000000001</v>
      </c>
      <c r="T2010" s="39">
        <f t="shared" si="589"/>
        <v>-3.1901067307312726E-3</v>
      </c>
      <c r="U2010" s="42">
        <v>44932.62533333333</v>
      </c>
      <c r="V2010" s="44">
        <v>7.6</v>
      </c>
      <c r="W2010" s="44">
        <v>6.4189999999999996</v>
      </c>
      <c r="X2010" s="43">
        <f t="shared" si="601"/>
        <v>0</v>
      </c>
      <c r="Y2010" s="42">
        <v>44932.62533333333</v>
      </c>
      <c r="Z2010" s="44">
        <v>9.6</v>
      </c>
      <c r="AA2010" s="44">
        <v>8.2129999999999992</v>
      </c>
      <c r="AB2010" s="43">
        <f t="shared" si="602"/>
        <v>0</v>
      </c>
      <c r="AC2010" s="42">
        <v>44932.62533333333</v>
      </c>
      <c r="AD2010" s="44">
        <v>22</v>
      </c>
      <c r="AE2010" s="44">
        <v>19.696999999999999</v>
      </c>
      <c r="AF2010" s="43">
        <f t="shared" si="603"/>
        <v>0</v>
      </c>
      <c r="AG2010" s="41">
        <v>44930</v>
      </c>
      <c r="AH2010">
        <v>12.4</v>
      </c>
      <c r="AI2010">
        <v>5.5130999999999997</v>
      </c>
      <c r="AJ2010" s="39">
        <f t="shared" si="590"/>
        <v>-8.0070534043472381E-3</v>
      </c>
      <c r="AK2010" s="45">
        <v>45017</v>
      </c>
      <c r="AL2010">
        <v>13.06</v>
      </c>
      <c r="AM2010">
        <v>10.1075</v>
      </c>
      <c r="AN2010" s="39">
        <f t="shared" si="591"/>
        <v>-9.8646186399169097E-3</v>
      </c>
      <c r="AO2010" s="41">
        <v>44930</v>
      </c>
      <c r="AP2010">
        <v>6.05</v>
      </c>
      <c r="AQ2010">
        <v>5.8212999999999999</v>
      </c>
      <c r="AR2010" s="18">
        <f t="shared" si="592"/>
        <v>-4.5735455633329494E-2</v>
      </c>
      <c r="AS2010" s="41">
        <v>44930</v>
      </c>
      <c r="AT2010">
        <v>8</v>
      </c>
      <c r="AU2010">
        <v>7.2358000000000002</v>
      </c>
      <c r="AV2010" s="39">
        <f t="shared" si="593"/>
        <v>-2.0813034535022125E-2</v>
      </c>
      <c r="AW2010" s="41">
        <v>44930</v>
      </c>
      <c r="AX2010">
        <v>8.75</v>
      </c>
      <c r="AY2010">
        <v>7.6498999999999997</v>
      </c>
      <c r="AZ2010" s="39">
        <f t="shared" si="594"/>
        <v>-1.0182956809771554E-2</v>
      </c>
      <c r="BA2010" s="41">
        <v>44930</v>
      </c>
      <c r="BB2010">
        <v>4.9800000000000004</v>
      </c>
      <c r="BC2010">
        <v>3.6779999999999999</v>
      </c>
      <c r="BD2010" s="39">
        <f t="shared" si="595"/>
        <v>-1.5814401541302061E-2</v>
      </c>
      <c r="BE2010" s="41">
        <v>44930</v>
      </c>
      <c r="BF2010">
        <v>12.6</v>
      </c>
      <c r="BG2010">
        <v>10.3339</v>
      </c>
      <c r="BH2010" s="39">
        <f t="shared" si="596"/>
        <v>0</v>
      </c>
      <c r="BI2010" s="41">
        <v>44930</v>
      </c>
      <c r="BJ2010">
        <v>1.91</v>
      </c>
      <c r="BK2010">
        <v>1.91</v>
      </c>
      <c r="BL2010" s="39">
        <f t="shared" si="597"/>
        <v>5.2631578947368472E-3</v>
      </c>
      <c r="BM2010" s="41">
        <v>44930</v>
      </c>
      <c r="BN2010">
        <v>9.1</v>
      </c>
      <c r="BO2010">
        <v>8.1809999999999992</v>
      </c>
      <c r="BP2010" s="46">
        <f t="shared" si="598"/>
        <v>3.4090478176785025E-2</v>
      </c>
      <c r="BQ2010" s="41">
        <v>44930</v>
      </c>
      <c r="BR2010">
        <v>6.8</v>
      </c>
      <c r="BS2010">
        <v>6.2637999999999998</v>
      </c>
      <c r="BT2010" s="18">
        <f t="shared" si="599"/>
        <v>-7.2902469174934642E-3</v>
      </c>
      <c r="BU2010" s="41">
        <v>44930</v>
      </c>
      <c r="BV2010">
        <v>5</v>
      </c>
      <c r="BW2010">
        <v>3.92</v>
      </c>
      <c r="BX2010" s="39">
        <f t="shared" si="600"/>
        <v>-1.7666959027690769E-2</v>
      </c>
      <c r="BY2010" s="41">
        <v>45230</v>
      </c>
      <c r="BZ2010">
        <v>14.54</v>
      </c>
      <c r="CA2010">
        <v>12.381</v>
      </c>
    </row>
    <row r="2011" spans="1:79">
      <c r="A2011" s="41">
        <v>44931</v>
      </c>
      <c r="B2011">
        <v>8.69</v>
      </c>
      <c r="C2011">
        <v>6.3212999999999999</v>
      </c>
      <c r="D2011" s="34">
        <f t="shared" si="586"/>
        <v>8.1335821252571903E-3</v>
      </c>
      <c r="E2011" s="41">
        <v>44931</v>
      </c>
      <c r="F2011">
        <v>2.0299999999999998</v>
      </c>
      <c r="G2011">
        <v>2.0299999999999998</v>
      </c>
      <c r="H2011" s="39">
        <f t="shared" si="587"/>
        <v>-1.9323671497584561E-2</v>
      </c>
      <c r="L2011" s="38"/>
      <c r="M2011" s="41">
        <v>44931</v>
      </c>
      <c r="N2011">
        <v>5.47</v>
      </c>
      <c r="O2011">
        <v>4.5720999999999998</v>
      </c>
      <c r="P2011" s="43">
        <f t="shared" si="588"/>
        <v>4.5888139082694651E-2</v>
      </c>
      <c r="Q2011" s="41">
        <v>44931</v>
      </c>
      <c r="R2011">
        <v>3.28</v>
      </c>
      <c r="S2011">
        <v>2.6522999999999999</v>
      </c>
      <c r="T2011" s="39">
        <f t="shared" si="589"/>
        <v>4.7925721058869906E-2</v>
      </c>
      <c r="U2011" s="42">
        <v>44935.62533333333</v>
      </c>
      <c r="V2011" s="44">
        <v>7.6</v>
      </c>
      <c r="W2011" s="44">
        <v>6.4189999999999996</v>
      </c>
      <c r="X2011" s="43">
        <f t="shared" si="601"/>
        <v>0</v>
      </c>
      <c r="Y2011" s="42">
        <v>44935.62533333333</v>
      </c>
      <c r="Z2011" s="44">
        <v>9.6</v>
      </c>
      <c r="AA2011" s="44">
        <v>8.2129999999999992</v>
      </c>
      <c r="AB2011" s="43">
        <f t="shared" si="602"/>
        <v>0</v>
      </c>
      <c r="AC2011" s="42">
        <v>44935.62533333333</v>
      </c>
      <c r="AD2011" s="44">
        <v>22</v>
      </c>
      <c r="AE2011" s="44">
        <v>19.696999999999999</v>
      </c>
      <c r="AF2011" s="43">
        <f t="shared" si="603"/>
        <v>0</v>
      </c>
      <c r="AG2011" s="41">
        <v>44931</v>
      </c>
      <c r="AH2011">
        <v>12</v>
      </c>
      <c r="AI2011">
        <v>5.3353000000000002</v>
      </c>
      <c r="AJ2011" s="39">
        <f t="shared" si="590"/>
        <v>-3.2250458000036189E-2</v>
      </c>
      <c r="AK2011" s="45">
        <v>45047</v>
      </c>
      <c r="AL2011">
        <v>12.99</v>
      </c>
      <c r="AM2011">
        <v>10.0534</v>
      </c>
      <c r="AN2011" s="39">
        <f t="shared" si="591"/>
        <v>-5.3524610437793753E-3</v>
      </c>
      <c r="AO2011" s="41">
        <v>44931</v>
      </c>
      <c r="AP2011">
        <v>6</v>
      </c>
      <c r="AQ2011">
        <v>5.7732000000000001</v>
      </c>
      <c r="AR2011" s="18">
        <f t="shared" si="592"/>
        <v>-8.262759177503274E-3</v>
      </c>
      <c r="AS2011" s="41">
        <v>44931</v>
      </c>
      <c r="AT2011">
        <v>8</v>
      </c>
      <c r="AU2011">
        <v>7.2358000000000002</v>
      </c>
      <c r="AV2011" s="39">
        <f t="shared" si="593"/>
        <v>0</v>
      </c>
      <c r="AW2011" s="41">
        <v>44931</v>
      </c>
      <c r="AX2011">
        <v>8.73</v>
      </c>
      <c r="AY2011">
        <v>7.6323999999999996</v>
      </c>
      <c r="AZ2011" s="39">
        <f t="shared" si="594"/>
        <v>-2.2876116027660586E-3</v>
      </c>
      <c r="BA2011" s="41">
        <v>44931</v>
      </c>
      <c r="BB2011">
        <v>4.9800000000000004</v>
      </c>
      <c r="BC2011">
        <v>3.6779999999999999</v>
      </c>
      <c r="BD2011" s="39">
        <f t="shared" si="595"/>
        <v>0</v>
      </c>
      <c r="BE2011" s="41">
        <v>44931</v>
      </c>
      <c r="BF2011">
        <v>12.48</v>
      </c>
      <c r="BG2011">
        <v>10.2354</v>
      </c>
      <c r="BH2011" s="39">
        <f t="shared" si="596"/>
        <v>-9.5317353564481552E-3</v>
      </c>
      <c r="BI2011" s="41">
        <v>44931</v>
      </c>
      <c r="BJ2011">
        <v>1.91</v>
      </c>
      <c r="BK2011">
        <v>1.91</v>
      </c>
      <c r="BL2011" s="39">
        <f t="shared" si="597"/>
        <v>0</v>
      </c>
      <c r="BM2011" s="41">
        <v>44931</v>
      </c>
      <c r="BN2011">
        <v>9.15</v>
      </c>
      <c r="BO2011">
        <v>8.2260000000000009</v>
      </c>
      <c r="BP2011" s="46">
        <f t="shared" si="598"/>
        <v>5.5005500550057099E-3</v>
      </c>
      <c r="BQ2011" s="41">
        <v>44931</v>
      </c>
      <c r="BR2011">
        <v>6.71</v>
      </c>
      <c r="BS2011">
        <v>6.1809000000000003</v>
      </c>
      <c r="BT2011" s="18">
        <f t="shared" si="599"/>
        <v>-1.3234777611034761E-2</v>
      </c>
      <c r="BU2011" s="41">
        <v>44931</v>
      </c>
      <c r="BV2011">
        <v>4.93</v>
      </c>
      <c r="BW2011">
        <v>3.8651</v>
      </c>
      <c r="BX2011" s="39">
        <f t="shared" si="600"/>
        <v>-1.4005102040816314E-2</v>
      </c>
      <c r="BY2011" s="41">
        <v>45231</v>
      </c>
      <c r="BZ2011">
        <v>14.4</v>
      </c>
      <c r="CA2011">
        <v>12.261799999999999</v>
      </c>
    </row>
    <row r="2012" spans="1:79">
      <c r="A2012" s="41">
        <v>44932</v>
      </c>
      <c r="B2012">
        <v>8.67</v>
      </c>
      <c r="C2012">
        <v>6.3067000000000002</v>
      </c>
      <c r="D2012" s="34">
        <f t="shared" si="586"/>
        <v>-2.3096514957365931E-3</v>
      </c>
      <c r="E2012" s="41">
        <v>44932</v>
      </c>
      <c r="F2012">
        <v>2.0699999999999998</v>
      </c>
      <c r="G2012">
        <v>2.0699999999999998</v>
      </c>
      <c r="H2012" s="39">
        <f t="shared" si="587"/>
        <v>1.9704433497536967E-2</v>
      </c>
      <c r="L2012" s="38"/>
      <c r="M2012" s="41">
        <v>44932</v>
      </c>
      <c r="N2012">
        <v>5.43</v>
      </c>
      <c r="O2012">
        <v>4.5387000000000004</v>
      </c>
      <c r="P2012" s="43">
        <f t="shared" si="588"/>
        <v>-7.3051770521203457E-3</v>
      </c>
      <c r="Q2012" s="41">
        <v>44932</v>
      </c>
      <c r="R2012">
        <v>3.47</v>
      </c>
      <c r="S2012">
        <v>2.8058999999999998</v>
      </c>
      <c r="T2012" s="39">
        <f t="shared" si="589"/>
        <v>5.7912000904875E-2</v>
      </c>
      <c r="U2012" s="42">
        <v>44936.62533333333</v>
      </c>
      <c r="V2012" s="44">
        <v>7.6</v>
      </c>
      <c r="W2012" s="44">
        <v>6.4189999999999996</v>
      </c>
      <c r="X2012" s="43">
        <f t="shared" si="601"/>
        <v>0</v>
      </c>
      <c r="Y2012" s="42">
        <v>44936.62533333333</v>
      </c>
      <c r="Z2012" s="44">
        <v>9.6</v>
      </c>
      <c r="AA2012" s="44">
        <v>8.2129999999999992</v>
      </c>
      <c r="AB2012" s="43">
        <f t="shared" si="602"/>
        <v>0</v>
      </c>
      <c r="AC2012" s="42">
        <v>44936.62533333333</v>
      </c>
      <c r="AD2012" s="44">
        <v>22.01</v>
      </c>
      <c r="AE2012" s="44">
        <v>19.706</v>
      </c>
      <c r="AF2012" s="43">
        <f t="shared" si="603"/>
        <v>4.5692237396559586E-4</v>
      </c>
      <c r="AG2012" s="41">
        <v>44932</v>
      </c>
      <c r="AH2012">
        <v>12.37</v>
      </c>
      <c r="AI2012">
        <v>5.4997999999999996</v>
      </c>
      <c r="AJ2012" s="39">
        <f t="shared" si="590"/>
        <v>3.0832380559668512E-2</v>
      </c>
      <c r="AK2012" s="45">
        <v>45078</v>
      </c>
      <c r="AL2012">
        <v>12.97</v>
      </c>
      <c r="AM2012">
        <v>10.0379</v>
      </c>
      <c r="AN2012" s="39">
        <f t="shared" si="591"/>
        <v>-1.5417669644099911E-3</v>
      </c>
      <c r="AO2012" s="41">
        <v>44932</v>
      </c>
      <c r="AP2012">
        <v>5.99</v>
      </c>
      <c r="AQ2012">
        <v>5.7636000000000003</v>
      </c>
      <c r="AR2012" s="18">
        <f t="shared" si="592"/>
        <v>-1.6628559551028598E-3</v>
      </c>
      <c r="AS2012" s="41">
        <v>44932</v>
      </c>
      <c r="AT2012">
        <v>8</v>
      </c>
      <c r="AU2012">
        <v>7.2358000000000002</v>
      </c>
      <c r="AV2012" s="39">
        <f t="shared" si="593"/>
        <v>0</v>
      </c>
      <c r="AW2012" s="41">
        <v>44932</v>
      </c>
      <c r="AX2012">
        <v>8.7799999999999994</v>
      </c>
      <c r="AY2012">
        <v>7.6760999999999999</v>
      </c>
      <c r="AZ2012" s="39">
        <f t="shared" si="594"/>
        <v>5.7255909019443812E-3</v>
      </c>
      <c r="BA2012" s="41">
        <v>44932</v>
      </c>
      <c r="BB2012">
        <v>5.09</v>
      </c>
      <c r="BC2012">
        <v>3.7593000000000001</v>
      </c>
      <c r="BD2012" s="39">
        <f t="shared" si="595"/>
        <v>2.2104404567699878E-2</v>
      </c>
      <c r="BE2012" s="41">
        <v>44932</v>
      </c>
      <c r="BF2012">
        <v>12.3</v>
      </c>
      <c r="BG2012">
        <v>10.0878</v>
      </c>
      <c r="BH2012" s="39">
        <f t="shared" si="596"/>
        <v>-1.4420540477167537E-2</v>
      </c>
      <c r="BI2012" s="41">
        <v>44932</v>
      </c>
      <c r="BJ2012">
        <v>1.92</v>
      </c>
      <c r="BK2012">
        <v>1.92</v>
      </c>
      <c r="BL2012" s="39">
        <f t="shared" si="597"/>
        <v>5.2356020942408424E-3</v>
      </c>
      <c r="BM2012" s="41">
        <v>44932</v>
      </c>
      <c r="BN2012">
        <v>9.1</v>
      </c>
      <c r="BO2012">
        <v>8.1809999999999992</v>
      </c>
      <c r="BP2012" s="46">
        <f t="shared" si="598"/>
        <v>-5.4704595185997695E-3</v>
      </c>
      <c r="BQ2012" s="41">
        <v>44932</v>
      </c>
      <c r="BR2012">
        <v>6.66</v>
      </c>
      <c r="BS2012">
        <v>6.1348000000000003</v>
      </c>
      <c r="BT2012" s="18">
        <f t="shared" si="599"/>
        <v>-7.458460741963149E-3</v>
      </c>
      <c r="BU2012" s="41">
        <v>44932</v>
      </c>
      <c r="BV2012">
        <v>5</v>
      </c>
      <c r="BW2012">
        <v>3.92</v>
      </c>
      <c r="BX2012" s="39">
        <f t="shared" si="600"/>
        <v>1.4204030943571951E-2</v>
      </c>
      <c r="BY2012" s="41">
        <v>45232</v>
      </c>
      <c r="BZ2012">
        <v>14.2</v>
      </c>
      <c r="CA2012">
        <v>12.0915</v>
      </c>
    </row>
    <row r="2013" spans="1:79">
      <c r="A2013" s="41">
        <v>44935</v>
      </c>
      <c r="B2013">
        <v>8.65</v>
      </c>
      <c r="C2013">
        <v>6.2922000000000002</v>
      </c>
      <c r="D2013" s="34">
        <f t="shared" si="586"/>
        <v>-2.2991421821237663E-3</v>
      </c>
      <c r="E2013" s="41">
        <v>44935</v>
      </c>
      <c r="F2013">
        <v>1.98</v>
      </c>
      <c r="G2013">
        <v>1.98</v>
      </c>
      <c r="H2013" s="39">
        <f t="shared" si="587"/>
        <v>-4.3478260869565154E-2</v>
      </c>
      <c r="L2013" s="38"/>
      <c r="M2013" s="41">
        <v>44935</v>
      </c>
      <c r="N2013">
        <v>5.39</v>
      </c>
      <c r="O2013">
        <v>4.5053000000000001</v>
      </c>
      <c r="P2013" s="43">
        <f t="shared" si="588"/>
        <v>-7.3589353779717351E-3</v>
      </c>
      <c r="Q2013" s="41">
        <v>44935</v>
      </c>
      <c r="R2013">
        <v>3.36</v>
      </c>
      <c r="S2013">
        <v>2.7170000000000001</v>
      </c>
      <c r="T2013" s="39">
        <f t="shared" si="589"/>
        <v>-3.1683238889482788E-2</v>
      </c>
      <c r="U2013" s="42">
        <v>44937.62533333333</v>
      </c>
      <c r="V2013" s="44">
        <v>7.6</v>
      </c>
      <c r="W2013" s="44">
        <v>6.4189999999999996</v>
      </c>
      <c r="X2013" s="43">
        <f t="shared" si="601"/>
        <v>0</v>
      </c>
      <c r="Y2013" s="42">
        <v>44937.62533333333</v>
      </c>
      <c r="Z2013" s="44">
        <v>9.6</v>
      </c>
      <c r="AA2013" s="44">
        <v>8.2129999999999992</v>
      </c>
      <c r="AB2013" s="43">
        <f t="shared" si="602"/>
        <v>0</v>
      </c>
      <c r="AC2013" s="42">
        <v>44937.62533333333</v>
      </c>
      <c r="AD2013" s="44">
        <v>22.01</v>
      </c>
      <c r="AE2013" s="44">
        <v>19.706</v>
      </c>
      <c r="AF2013" s="43">
        <f t="shared" si="603"/>
        <v>0</v>
      </c>
      <c r="AG2013" s="41">
        <v>44935</v>
      </c>
      <c r="AH2013">
        <v>12</v>
      </c>
      <c r="AI2013">
        <v>5.3353000000000002</v>
      </c>
      <c r="AJ2013" s="39">
        <f t="shared" si="590"/>
        <v>-2.991017855194724E-2</v>
      </c>
      <c r="AK2013" s="45">
        <v>45170</v>
      </c>
      <c r="AL2013">
        <v>12.78</v>
      </c>
      <c r="AM2013">
        <v>9.8908000000000005</v>
      </c>
      <c r="AN2013" s="39">
        <f t="shared" si="591"/>
        <v>-1.4654459598123113E-2</v>
      </c>
      <c r="AO2013" s="41">
        <v>44935</v>
      </c>
      <c r="AP2013">
        <v>5.99</v>
      </c>
      <c r="AQ2013">
        <v>5.7636000000000003</v>
      </c>
      <c r="AR2013" s="18">
        <f t="shared" si="592"/>
        <v>0</v>
      </c>
      <c r="AS2013" s="41">
        <v>44935</v>
      </c>
      <c r="AT2013">
        <v>7.8</v>
      </c>
      <c r="AU2013">
        <v>7.0548999999999999</v>
      </c>
      <c r="AV2013" s="39">
        <f t="shared" si="593"/>
        <v>-2.5000691008596185E-2</v>
      </c>
      <c r="AW2013" s="41">
        <v>44935</v>
      </c>
      <c r="AX2013">
        <v>8.68</v>
      </c>
      <c r="AY2013">
        <v>7.5887000000000002</v>
      </c>
      <c r="AZ2013" s="39">
        <f t="shared" si="594"/>
        <v>-1.138599028152313E-2</v>
      </c>
      <c r="BA2013" s="41">
        <v>44935</v>
      </c>
      <c r="BB2013">
        <v>4.99</v>
      </c>
      <c r="BC2013">
        <v>3.6854</v>
      </c>
      <c r="BD2013" s="39">
        <f t="shared" si="595"/>
        <v>-1.9657915037373998E-2</v>
      </c>
      <c r="BE2013" s="41">
        <v>44935</v>
      </c>
      <c r="BF2013">
        <v>12.3</v>
      </c>
      <c r="BG2013">
        <v>10.0878</v>
      </c>
      <c r="BH2013" s="39">
        <f t="shared" si="596"/>
        <v>0</v>
      </c>
      <c r="BI2013" s="41">
        <v>44935</v>
      </c>
      <c r="BJ2013">
        <v>1.91</v>
      </c>
      <c r="BK2013">
        <v>1.91</v>
      </c>
      <c r="BL2013" s="39">
        <f t="shared" si="597"/>
        <v>-5.2083333333333382E-3</v>
      </c>
      <c r="BM2013" s="41">
        <v>44935</v>
      </c>
      <c r="BN2013">
        <v>9.16</v>
      </c>
      <c r="BO2013">
        <v>8.2349999999999994</v>
      </c>
      <c r="BP2013" s="46">
        <f t="shared" si="598"/>
        <v>6.6006600660066346E-3</v>
      </c>
      <c r="BQ2013" s="41">
        <v>44935</v>
      </c>
      <c r="BR2013">
        <v>6.77</v>
      </c>
      <c r="BS2013">
        <v>6.2361000000000004</v>
      </c>
      <c r="BT2013" s="18">
        <f t="shared" si="599"/>
        <v>1.6512355741018479E-2</v>
      </c>
      <c r="BU2013" s="41">
        <v>44935</v>
      </c>
      <c r="BV2013">
        <v>5</v>
      </c>
      <c r="BW2013">
        <v>3.92</v>
      </c>
      <c r="BX2013" s="39">
        <f t="shared" si="600"/>
        <v>0</v>
      </c>
      <c r="BY2013" s="41">
        <v>45233</v>
      </c>
      <c r="BZ2013">
        <v>14.45</v>
      </c>
      <c r="CA2013">
        <v>12.304399999999999</v>
      </c>
    </row>
    <row r="2014" spans="1:79">
      <c r="A2014" s="41">
        <v>44936</v>
      </c>
      <c r="B2014">
        <v>8.5500000000000007</v>
      </c>
      <c r="C2014">
        <v>6.2194000000000003</v>
      </c>
      <c r="D2014" s="34">
        <f t="shared" si="586"/>
        <v>-1.1569880169098243E-2</v>
      </c>
      <c r="E2014" s="41">
        <v>44936</v>
      </c>
      <c r="F2014">
        <v>2.09</v>
      </c>
      <c r="G2014">
        <v>2.09</v>
      </c>
      <c r="H2014" s="39">
        <f t="shared" si="587"/>
        <v>5.555555555555549E-2</v>
      </c>
      <c r="L2014" s="38"/>
      <c r="M2014" s="41">
        <v>44936</v>
      </c>
      <c r="N2014">
        <v>5.35</v>
      </c>
      <c r="O2014">
        <v>4.4718</v>
      </c>
      <c r="P2014" s="43">
        <f t="shared" si="588"/>
        <v>-7.4356868577009488E-3</v>
      </c>
      <c r="Q2014" s="41">
        <v>44936</v>
      </c>
      <c r="R2014">
        <v>3.3</v>
      </c>
      <c r="S2014">
        <v>2.6684999999999999</v>
      </c>
      <c r="T2014" s="39">
        <f t="shared" si="589"/>
        <v>-1.7850570482149507E-2</v>
      </c>
      <c r="U2014" s="42">
        <v>44938.62533333333</v>
      </c>
      <c r="V2014" s="44">
        <v>7.6</v>
      </c>
      <c r="W2014" s="44">
        <v>6.4189999999999996</v>
      </c>
      <c r="X2014" s="43">
        <f t="shared" si="601"/>
        <v>0</v>
      </c>
      <c r="Y2014" s="42">
        <v>44938.62533333333</v>
      </c>
      <c r="Z2014" s="44">
        <v>9.5</v>
      </c>
      <c r="AA2014" s="44">
        <v>8.1280000000000001</v>
      </c>
      <c r="AB2014" s="43">
        <f t="shared" si="602"/>
        <v>-1.0349446000243404E-2</v>
      </c>
      <c r="AC2014" s="42">
        <v>44938.62533333333</v>
      </c>
      <c r="AD2014" s="44">
        <v>22.01</v>
      </c>
      <c r="AE2014" s="44">
        <v>19.706</v>
      </c>
      <c r="AF2014" s="43">
        <f t="shared" si="603"/>
        <v>0</v>
      </c>
      <c r="AG2014" s="41">
        <v>44936</v>
      </c>
      <c r="AH2014">
        <v>11.98</v>
      </c>
      <c r="AI2014">
        <v>5.3263999999999996</v>
      </c>
      <c r="AJ2014" s="39">
        <f t="shared" si="590"/>
        <v>-1.6681348752648536E-3</v>
      </c>
      <c r="AK2014" s="45">
        <v>45200</v>
      </c>
      <c r="AL2014">
        <v>12.68</v>
      </c>
      <c r="AM2014">
        <v>9.8134999999999994</v>
      </c>
      <c r="AN2014" s="39">
        <f t="shared" si="591"/>
        <v>-7.8153435515833942E-3</v>
      </c>
      <c r="AO2014" s="41">
        <v>44936</v>
      </c>
      <c r="AP2014">
        <v>5.92</v>
      </c>
      <c r="AQ2014">
        <v>5.6962000000000002</v>
      </c>
      <c r="AR2014" s="18">
        <f t="shared" si="592"/>
        <v>-1.1694080088833389E-2</v>
      </c>
      <c r="AS2014" s="41">
        <v>44936</v>
      </c>
      <c r="AT2014">
        <v>7.75</v>
      </c>
      <c r="AU2014">
        <v>7.0096999999999996</v>
      </c>
      <c r="AV2014" s="39">
        <f t="shared" si="593"/>
        <v>-6.406894498858999E-3</v>
      </c>
      <c r="AW2014" s="41">
        <v>44936</v>
      </c>
      <c r="AX2014">
        <v>8.69</v>
      </c>
      <c r="AY2014">
        <v>7.5974000000000004</v>
      </c>
      <c r="AZ2014" s="39">
        <f t="shared" si="594"/>
        <v>1.1464414194789821E-3</v>
      </c>
      <c r="BA2014" s="41">
        <v>44936</v>
      </c>
      <c r="BB2014">
        <v>4.99</v>
      </c>
      <c r="BC2014">
        <v>3.6854</v>
      </c>
      <c r="BD2014" s="39">
        <f t="shared" si="595"/>
        <v>0</v>
      </c>
      <c r="BE2014" s="41">
        <v>44936</v>
      </c>
      <c r="BF2014">
        <v>12.06</v>
      </c>
      <c r="BG2014">
        <v>9.891</v>
      </c>
      <c r="BH2014" s="39">
        <f t="shared" si="596"/>
        <v>-1.9508713495509391E-2</v>
      </c>
      <c r="BI2014" s="41">
        <v>44936</v>
      </c>
      <c r="BJ2014">
        <v>1.91</v>
      </c>
      <c r="BK2014">
        <v>1.91</v>
      </c>
      <c r="BL2014" s="39">
        <f t="shared" si="597"/>
        <v>0</v>
      </c>
      <c r="BM2014" s="41">
        <v>44936</v>
      </c>
      <c r="BN2014">
        <v>9.16</v>
      </c>
      <c r="BO2014">
        <v>8.2349999999999994</v>
      </c>
      <c r="BP2014" s="46">
        <f t="shared" si="598"/>
        <v>0</v>
      </c>
      <c r="BQ2014" s="41">
        <v>44936</v>
      </c>
      <c r="BR2014">
        <v>6.6</v>
      </c>
      <c r="BS2014">
        <v>6.0795000000000003</v>
      </c>
      <c r="BT2014" s="18">
        <f t="shared" si="599"/>
        <v>-2.511184875162362E-2</v>
      </c>
      <c r="BU2014" s="41">
        <v>44936</v>
      </c>
      <c r="BV2014">
        <v>5</v>
      </c>
      <c r="BW2014">
        <v>3.92</v>
      </c>
      <c r="BX2014" s="39">
        <f t="shared" si="600"/>
        <v>0</v>
      </c>
      <c r="BY2014" s="41">
        <v>45236</v>
      </c>
      <c r="BZ2014">
        <v>14.32</v>
      </c>
      <c r="CA2014">
        <v>12.1937</v>
      </c>
    </row>
    <row r="2015" spans="1:79">
      <c r="A2015" s="41">
        <v>44937</v>
      </c>
      <c r="B2015">
        <v>8.5</v>
      </c>
      <c r="C2015">
        <v>6.1829999999999998</v>
      </c>
      <c r="D2015" s="34">
        <f t="shared" si="586"/>
        <v>-5.852654596906523E-3</v>
      </c>
      <c r="E2015" s="41">
        <v>44937</v>
      </c>
      <c r="F2015">
        <v>2.09</v>
      </c>
      <c r="G2015">
        <v>2.09</v>
      </c>
      <c r="H2015" s="39">
        <f t="shared" si="587"/>
        <v>0</v>
      </c>
      <c r="L2015" s="38"/>
      <c r="M2015" s="41">
        <v>44937</v>
      </c>
      <c r="N2015">
        <v>5.35</v>
      </c>
      <c r="O2015">
        <v>4.4718</v>
      </c>
      <c r="P2015" s="43">
        <f t="shared" si="588"/>
        <v>0</v>
      </c>
      <c r="Q2015" s="41">
        <v>44937</v>
      </c>
      <c r="R2015">
        <v>3.22</v>
      </c>
      <c r="S2015">
        <v>2.6038000000000001</v>
      </c>
      <c r="T2015" s="39">
        <f t="shared" si="589"/>
        <v>-2.4245830991193464E-2</v>
      </c>
      <c r="U2015" s="42">
        <v>44939.62533333333</v>
      </c>
      <c r="V2015" s="44">
        <v>7.6</v>
      </c>
      <c r="W2015" s="44">
        <v>6.4189999999999996</v>
      </c>
      <c r="X2015" s="43">
        <f t="shared" si="601"/>
        <v>0</v>
      </c>
      <c r="Y2015" s="42">
        <v>44939.62533333333</v>
      </c>
      <c r="Z2015" s="44">
        <v>9.6</v>
      </c>
      <c r="AA2015" s="44">
        <v>8.2129999999999992</v>
      </c>
      <c r="AB2015" s="43">
        <f t="shared" si="602"/>
        <v>1.0457677165354217E-2</v>
      </c>
      <c r="AC2015" s="42">
        <v>44939.62533333333</v>
      </c>
      <c r="AD2015" s="44">
        <v>22.01</v>
      </c>
      <c r="AE2015" s="44">
        <v>19.706</v>
      </c>
      <c r="AF2015" s="43">
        <f t="shared" si="603"/>
        <v>0</v>
      </c>
      <c r="AG2015" s="41">
        <v>44937</v>
      </c>
      <c r="AH2015">
        <v>11.75</v>
      </c>
      <c r="AI2015">
        <v>5.2241</v>
      </c>
      <c r="AJ2015" s="39">
        <f t="shared" si="590"/>
        <v>-1.9206218083508489E-2</v>
      </c>
      <c r="AK2015" s="45">
        <v>45231</v>
      </c>
      <c r="AL2015">
        <v>12.75</v>
      </c>
      <c r="AM2015">
        <v>9.8675999999999995</v>
      </c>
      <c r="AN2015" s="39">
        <f t="shared" si="591"/>
        <v>5.5128139807408202E-3</v>
      </c>
      <c r="AO2015" s="41">
        <v>44937</v>
      </c>
      <c r="AP2015">
        <v>5.8</v>
      </c>
      <c r="AQ2015">
        <v>5.5808</v>
      </c>
      <c r="AR2015" s="18">
        <f t="shared" si="592"/>
        <v>-2.0259120115164526E-2</v>
      </c>
      <c r="AS2015" s="41">
        <v>44937</v>
      </c>
      <c r="AT2015">
        <v>7.55</v>
      </c>
      <c r="AU2015">
        <v>6.8288000000000002</v>
      </c>
      <c r="AV2015" s="39">
        <f t="shared" si="593"/>
        <v>-2.5807095881421376E-2</v>
      </c>
      <c r="AW2015" s="41">
        <v>44937</v>
      </c>
      <c r="AX2015">
        <v>8.6</v>
      </c>
      <c r="AY2015">
        <v>7.5186999999999999</v>
      </c>
      <c r="AZ2015" s="39">
        <f t="shared" si="594"/>
        <v>-1.035880696027594E-2</v>
      </c>
      <c r="BA2015" s="41">
        <v>44937</v>
      </c>
      <c r="BB2015">
        <v>5.05</v>
      </c>
      <c r="BC2015">
        <v>3.7296999999999998</v>
      </c>
      <c r="BD2015" s="39">
        <f t="shared" si="595"/>
        <v>1.2020404840722794E-2</v>
      </c>
      <c r="BE2015" s="41">
        <v>44937</v>
      </c>
      <c r="BF2015">
        <v>12.3</v>
      </c>
      <c r="BG2015">
        <v>10.0878</v>
      </c>
      <c r="BH2015" s="39">
        <f t="shared" si="596"/>
        <v>1.9896875947831325E-2</v>
      </c>
      <c r="BI2015" s="41">
        <v>44937</v>
      </c>
      <c r="BJ2015">
        <v>1.88</v>
      </c>
      <c r="BK2015">
        <v>1.88</v>
      </c>
      <c r="BL2015" s="39">
        <f t="shared" si="597"/>
        <v>-1.5706806282722526E-2</v>
      </c>
      <c r="BM2015" s="41">
        <v>44937</v>
      </c>
      <c r="BN2015">
        <v>9.2200000000000006</v>
      </c>
      <c r="BO2015">
        <v>8.2888999999999999</v>
      </c>
      <c r="BP2015" s="46">
        <f t="shared" si="598"/>
        <v>6.5452337583485742E-3</v>
      </c>
      <c r="BQ2015" s="41">
        <v>44937</v>
      </c>
      <c r="BR2015">
        <v>6.7</v>
      </c>
      <c r="BS2015">
        <v>6.1717000000000004</v>
      </c>
      <c r="BT2015" s="18">
        <f t="shared" si="599"/>
        <v>1.516572086520274E-2</v>
      </c>
      <c r="BU2015" s="41">
        <v>44937</v>
      </c>
      <c r="BV2015">
        <v>5.07</v>
      </c>
      <c r="BW2015">
        <v>3.9748999999999999</v>
      </c>
      <c r="BX2015" s="39">
        <f t="shared" si="600"/>
        <v>1.4005102040816314E-2</v>
      </c>
      <c r="BY2015" s="41">
        <v>45237</v>
      </c>
      <c r="BZ2015">
        <v>14.3</v>
      </c>
      <c r="CA2015">
        <v>12.1767</v>
      </c>
    </row>
    <row r="2016" spans="1:79">
      <c r="A2016" s="41">
        <v>44938</v>
      </c>
      <c r="B2016">
        <v>8.68</v>
      </c>
      <c r="C2016">
        <v>6.3140000000000001</v>
      </c>
      <c r="D2016" s="34">
        <f t="shared" si="586"/>
        <v>2.1187125990619476E-2</v>
      </c>
      <c r="E2016" s="41">
        <v>44938</v>
      </c>
      <c r="F2016">
        <v>2.15</v>
      </c>
      <c r="G2016">
        <v>2.15</v>
      </c>
      <c r="H2016" s="39">
        <f t="shared" si="587"/>
        <v>2.8708133971291894E-2</v>
      </c>
      <c r="L2016" s="38"/>
      <c r="M2016" s="41">
        <v>44938</v>
      </c>
      <c r="N2016">
        <v>5.33</v>
      </c>
      <c r="O2016">
        <v>4.4550999999999998</v>
      </c>
      <c r="P2016" s="43">
        <f t="shared" si="588"/>
        <v>-3.7345140659242721E-3</v>
      </c>
      <c r="Q2016" s="41">
        <v>44938</v>
      </c>
      <c r="R2016">
        <v>3.26</v>
      </c>
      <c r="S2016">
        <v>2.6360999999999999</v>
      </c>
      <c r="T2016" s="39">
        <f t="shared" si="589"/>
        <v>1.2404946616483514E-2</v>
      </c>
      <c r="U2016" s="42">
        <v>44942.62533333333</v>
      </c>
      <c r="V2016" s="44">
        <v>7.6</v>
      </c>
      <c r="W2016" s="44">
        <v>6.4189999999999996</v>
      </c>
      <c r="X2016" s="43">
        <f t="shared" si="601"/>
        <v>0</v>
      </c>
      <c r="Y2016" s="42">
        <v>44942.62533333333</v>
      </c>
      <c r="Z2016" s="44">
        <v>9.4</v>
      </c>
      <c r="AA2016" s="44">
        <v>8.0419999999999998</v>
      </c>
      <c r="AB2016" s="43">
        <f t="shared" si="602"/>
        <v>-2.0820650188725118E-2</v>
      </c>
      <c r="AC2016" s="42">
        <v>44942.62533333333</v>
      </c>
      <c r="AD2016" s="44">
        <v>23</v>
      </c>
      <c r="AE2016" s="44">
        <v>20.593</v>
      </c>
      <c r="AF2016" s="43">
        <f t="shared" si="603"/>
        <v>4.5011671572110043E-2</v>
      </c>
      <c r="AG2016" s="41">
        <v>44938</v>
      </c>
      <c r="AH2016">
        <v>11.51</v>
      </c>
      <c r="AI2016">
        <v>5.1173999999999999</v>
      </c>
      <c r="AJ2016" s="39">
        <f t="shared" si="590"/>
        <v>-2.0424570739457519E-2</v>
      </c>
      <c r="AK2016" s="45">
        <v>45261</v>
      </c>
      <c r="AL2016">
        <v>13</v>
      </c>
      <c r="AM2016">
        <v>10.0611</v>
      </c>
      <c r="AN2016" s="39">
        <f t="shared" si="591"/>
        <v>1.96096315213426E-2</v>
      </c>
      <c r="AO2016" s="41">
        <v>44938</v>
      </c>
      <c r="AP2016">
        <v>6</v>
      </c>
      <c r="AQ2016">
        <v>5.7732000000000001</v>
      </c>
      <c r="AR2016" s="18">
        <f t="shared" si="592"/>
        <v>3.4475344036697268E-2</v>
      </c>
      <c r="AS2016" s="41">
        <v>44938</v>
      </c>
      <c r="AT2016">
        <v>7.85</v>
      </c>
      <c r="AU2016">
        <v>7.1001000000000003</v>
      </c>
      <c r="AV2016" s="39">
        <f t="shared" si="593"/>
        <v>3.9728795688847247E-2</v>
      </c>
      <c r="AW2016" s="41">
        <v>44938</v>
      </c>
      <c r="AX2016">
        <v>8.6</v>
      </c>
      <c r="AY2016">
        <v>7.5186999999999999</v>
      </c>
      <c r="AZ2016" s="39">
        <f t="shared" si="594"/>
        <v>0</v>
      </c>
      <c r="BA2016" s="41">
        <v>44938</v>
      </c>
      <c r="BB2016">
        <v>5.07</v>
      </c>
      <c r="BC2016">
        <v>3.7444999999999999</v>
      </c>
      <c r="BD2016" s="39">
        <f t="shared" si="595"/>
        <v>3.968147572190832E-3</v>
      </c>
      <c r="BE2016" s="41">
        <v>44938</v>
      </c>
      <c r="BF2016">
        <v>12.3</v>
      </c>
      <c r="BG2016">
        <v>10.0878</v>
      </c>
      <c r="BH2016" s="39">
        <f t="shared" si="596"/>
        <v>0</v>
      </c>
      <c r="BI2016" s="41">
        <v>44938</v>
      </c>
      <c r="BJ2016">
        <v>1.89</v>
      </c>
      <c r="BK2016">
        <v>1.89</v>
      </c>
      <c r="BL2016" s="39">
        <f t="shared" si="597"/>
        <v>5.3191489361702178E-3</v>
      </c>
      <c r="BM2016" s="41">
        <v>44938</v>
      </c>
      <c r="BN2016">
        <v>9.2799999999999994</v>
      </c>
      <c r="BO2016">
        <v>8.3429000000000002</v>
      </c>
      <c r="BP2016" s="46">
        <f t="shared" si="598"/>
        <v>6.5147365754201726E-3</v>
      </c>
      <c r="BQ2016" s="41">
        <v>44938</v>
      </c>
      <c r="BR2016">
        <v>6.6</v>
      </c>
      <c r="BS2016">
        <v>6.0795000000000003</v>
      </c>
      <c r="BT2016" s="18">
        <f t="shared" si="599"/>
        <v>-1.4939157768524077E-2</v>
      </c>
      <c r="BU2016" s="41">
        <v>44938</v>
      </c>
      <c r="BV2016">
        <v>5.03</v>
      </c>
      <c r="BW2016">
        <v>3.9434999999999998</v>
      </c>
      <c r="BX2016" s="39">
        <f t="shared" si="600"/>
        <v>-7.8995698004981491E-3</v>
      </c>
      <c r="BY2016" s="41">
        <v>45238</v>
      </c>
      <c r="BZ2016">
        <v>14.4</v>
      </c>
      <c r="CA2016">
        <v>12.261799999999999</v>
      </c>
    </row>
    <row r="2017" spans="1:79">
      <c r="A2017" s="41">
        <v>44939</v>
      </c>
      <c r="B2017">
        <v>8.69</v>
      </c>
      <c r="C2017">
        <v>6.3212999999999999</v>
      </c>
      <c r="D2017" s="34">
        <f t="shared" si="586"/>
        <v>1.1561609122584513E-3</v>
      </c>
      <c r="E2017" s="41">
        <v>44939</v>
      </c>
      <c r="F2017">
        <v>2.15</v>
      </c>
      <c r="G2017">
        <v>2.15</v>
      </c>
      <c r="H2017" s="39">
        <f t="shared" si="587"/>
        <v>0</v>
      </c>
      <c r="L2017" s="38"/>
      <c r="M2017" s="41">
        <v>44939</v>
      </c>
      <c r="N2017">
        <v>5.38</v>
      </c>
      <c r="O2017">
        <v>4.4969000000000001</v>
      </c>
      <c r="P2017" s="43">
        <f t="shared" si="588"/>
        <v>9.3825054431999916E-3</v>
      </c>
      <c r="Q2017" s="41">
        <v>44939</v>
      </c>
      <c r="R2017">
        <v>3.19</v>
      </c>
      <c r="S2017">
        <v>2.5794999999999999</v>
      </c>
      <c r="T2017" s="39">
        <f t="shared" si="589"/>
        <v>-2.1471112628504225E-2</v>
      </c>
      <c r="U2017" s="42">
        <v>44943.62533333333</v>
      </c>
      <c r="V2017" s="44">
        <v>7.6</v>
      </c>
      <c r="W2017" s="44">
        <v>6.4189999999999996</v>
      </c>
      <c r="X2017" s="43">
        <f t="shared" si="601"/>
        <v>0</v>
      </c>
      <c r="Y2017" s="42">
        <v>44943.62533333333</v>
      </c>
      <c r="Z2017" s="44">
        <v>9.4</v>
      </c>
      <c r="AA2017" s="44">
        <v>8.0419999999999998</v>
      </c>
      <c r="AB2017" s="43">
        <f t="shared" si="602"/>
        <v>0</v>
      </c>
      <c r="AC2017" s="42">
        <v>44943.62533333333</v>
      </c>
      <c r="AD2017" s="44">
        <v>23.51</v>
      </c>
      <c r="AE2017" s="44">
        <v>21.048999999999999</v>
      </c>
      <c r="AF2017" s="43">
        <f t="shared" si="603"/>
        <v>2.214344680231144E-2</v>
      </c>
      <c r="AG2017" s="41">
        <v>44939</v>
      </c>
      <c r="AH2017">
        <v>11.51</v>
      </c>
      <c r="AI2017">
        <v>5.1173999999999999</v>
      </c>
      <c r="AJ2017" s="39">
        <f t="shared" si="590"/>
        <v>0</v>
      </c>
      <c r="AK2017" s="45" t="s">
        <v>1482</v>
      </c>
      <c r="AL2017">
        <v>12.9</v>
      </c>
      <c r="AM2017">
        <v>9.9837000000000007</v>
      </c>
      <c r="AN2017" s="39">
        <f t="shared" si="591"/>
        <v>-7.6929957956882473E-3</v>
      </c>
      <c r="AO2017" s="41">
        <v>44939</v>
      </c>
      <c r="AP2017">
        <v>6.3</v>
      </c>
      <c r="AQ2017">
        <v>6.0618999999999996</v>
      </c>
      <c r="AR2017" s="18">
        <f t="shared" si="592"/>
        <v>5.0006928566479508E-2</v>
      </c>
      <c r="AS2017" s="41">
        <v>44939</v>
      </c>
      <c r="AT2017">
        <v>8.2899999999999991</v>
      </c>
      <c r="AU2017">
        <v>7.4981</v>
      </c>
      <c r="AV2017" s="39">
        <f t="shared" si="593"/>
        <v>5.6055548513401172E-2</v>
      </c>
      <c r="AW2017" s="41">
        <v>44939</v>
      </c>
      <c r="AX2017">
        <v>8.68</v>
      </c>
      <c r="AY2017">
        <v>7.5887000000000002</v>
      </c>
      <c r="AZ2017" s="39">
        <f t="shared" si="594"/>
        <v>9.3101201005493343E-3</v>
      </c>
      <c r="BA2017" s="41">
        <v>44939</v>
      </c>
      <c r="BB2017">
        <v>5.0599999999999996</v>
      </c>
      <c r="BC2017">
        <v>3.7370999999999999</v>
      </c>
      <c r="BD2017" s="39">
        <f t="shared" si="595"/>
        <v>-1.9762318066497728E-3</v>
      </c>
      <c r="BE2017" s="41">
        <v>44939</v>
      </c>
      <c r="BF2017">
        <v>12.3</v>
      </c>
      <c r="BG2017">
        <v>10.0878</v>
      </c>
      <c r="BH2017" s="39">
        <f t="shared" si="596"/>
        <v>0</v>
      </c>
      <c r="BI2017" s="41">
        <v>44939</v>
      </c>
      <c r="BJ2017">
        <v>1.87</v>
      </c>
      <c r="BK2017">
        <v>1.87</v>
      </c>
      <c r="BL2017" s="39">
        <f t="shared" si="597"/>
        <v>-1.0582010582010474E-2</v>
      </c>
      <c r="BM2017" s="41">
        <v>44939</v>
      </c>
      <c r="BN2017">
        <v>9.26</v>
      </c>
      <c r="BO2017">
        <v>8.3248999999999995</v>
      </c>
      <c r="BP2017" s="46">
        <f t="shared" si="598"/>
        <v>-2.1575231634084887E-3</v>
      </c>
      <c r="BQ2017" s="41">
        <v>44939</v>
      </c>
      <c r="BR2017">
        <v>6.82</v>
      </c>
      <c r="BS2017">
        <v>6.2821999999999996</v>
      </c>
      <c r="BT2017" s="18">
        <f t="shared" si="599"/>
        <v>3.3341557693889169E-2</v>
      </c>
      <c r="BU2017" s="41">
        <v>44939</v>
      </c>
      <c r="BV2017">
        <v>4.91</v>
      </c>
      <c r="BW2017">
        <v>3.8494000000000002</v>
      </c>
      <c r="BX2017" s="39">
        <f t="shared" si="600"/>
        <v>-2.3862051477114146E-2</v>
      </c>
      <c r="BY2017" s="41">
        <v>45239</v>
      </c>
      <c r="BZ2017">
        <v>14.5</v>
      </c>
      <c r="CA2017">
        <v>12.347</v>
      </c>
    </row>
    <row r="2018" spans="1:79">
      <c r="A2018" s="41">
        <v>44942</v>
      </c>
      <c r="B2018">
        <v>9.0399999999999991</v>
      </c>
      <c r="C2018">
        <v>6.5758999999999999</v>
      </c>
      <c r="D2018" s="34">
        <f t="shared" si="586"/>
        <v>4.0276525398256678E-2</v>
      </c>
      <c r="E2018" s="41">
        <v>44942</v>
      </c>
      <c r="F2018">
        <v>2.15</v>
      </c>
      <c r="G2018">
        <v>2.15</v>
      </c>
      <c r="H2018" s="39">
        <f t="shared" si="587"/>
        <v>0</v>
      </c>
      <c r="L2018" s="38"/>
      <c r="M2018" s="41">
        <v>44942</v>
      </c>
      <c r="N2018">
        <v>5.34</v>
      </c>
      <c r="O2018">
        <v>4.4634999999999998</v>
      </c>
      <c r="P2018" s="43">
        <f t="shared" si="588"/>
        <v>-7.4273388334186478E-3</v>
      </c>
      <c r="Q2018" s="41">
        <v>44942</v>
      </c>
      <c r="R2018">
        <v>3.17</v>
      </c>
      <c r="S2018">
        <v>2.5632999999999999</v>
      </c>
      <c r="T2018" s="39">
        <f t="shared" si="589"/>
        <v>-6.2802868773018002E-3</v>
      </c>
      <c r="U2018" s="42">
        <v>44944.62533333333</v>
      </c>
      <c r="V2018" s="44">
        <v>7.6</v>
      </c>
      <c r="W2018" s="44">
        <v>6.4189999999999996</v>
      </c>
      <c r="X2018" s="43">
        <f t="shared" si="601"/>
        <v>0</v>
      </c>
      <c r="Y2018" s="42">
        <v>44944.62533333333</v>
      </c>
      <c r="Z2018" s="44">
        <v>9.5</v>
      </c>
      <c r="AA2018" s="44">
        <v>8.1280000000000001</v>
      </c>
      <c r="AB2018" s="43">
        <f t="shared" si="602"/>
        <v>1.0693857249440475E-2</v>
      </c>
      <c r="AC2018" s="42">
        <v>44944.62533333333</v>
      </c>
      <c r="AD2018" s="44">
        <v>23</v>
      </c>
      <c r="AE2018" s="44">
        <v>20.593</v>
      </c>
      <c r="AF2018" s="43">
        <f t="shared" si="603"/>
        <v>-2.166373699463155E-2</v>
      </c>
      <c r="AG2018" s="41">
        <v>44942</v>
      </c>
      <c r="AH2018">
        <v>12</v>
      </c>
      <c r="AI2018">
        <v>5.3353000000000002</v>
      </c>
      <c r="AJ2018" s="39">
        <f t="shared" si="590"/>
        <v>4.258021651619967E-2</v>
      </c>
      <c r="AK2018" s="45" t="s">
        <v>1483</v>
      </c>
      <c r="AL2018">
        <v>13.1</v>
      </c>
      <c r="AM2018">
        <v>10.138500000000001</v>
      </c>
      <c r="AN2018" s="39">
        <f t="shared" si="591"/>
        <v>1.5505273595961398E-2</v>
      </c>
      <c r="AO2018" s="41">
        <v>44942</v>
      </c>
      <c r="AP2018">
        <v>6.1</v>
      </c>
      <c r="AQ2018">
        <v>5.8693999999999997</v>
      </c>
      <c r="AR2018" s="18">
        <f t="shared" si="592"/>
        <v>-3.1755720153747162E-2</v>
      </c>
      <c r="AS2018" s="41">
        <v>44942</v>
      </c>
      <c r="AT2018">
        <v>8.11</v>
      </c>
      <c r="AU2018">
        <v>7.3353000000000002</v>
      </c>
      <c r="AV2018" s="39">
        <f t="shared" si="593"/>
        <v>-2.17121670823275E-2</v>
      </c>
      <c r="AW2018" s="41">
        <v>44942</v>
      </c>
      <c r="AX2018">
        <v>8.6199999999999992</v>
      </c>
      <c r="AY2018">
        <v>7.5362</v>
      </c>
      <c r="AZ2018" s="39">
        <f t="shared" si="594"/>
        <v>-6.918180979614455E-3</v>
      </c>
      <c r="BA2018" s="41">
        <v>44942</v>
      </c>
      <c r="BB2018">
        <v>5</v>
      </c>
      <c r="BC2018">
        <v>3.6928000000000001</v>
      </c>
      <c r="BD2018" s="39">
        <f t="shared" si="595"/>
        <v>-1.1854111476813515E-2</v>
      </c>
      <c r="BE2018" s="41">
        <v>44942</v>
      </c>
      <c r="BF2018">
        <v>12.3</v>
      </c>
      <c r="BG2018">
        <v>10.0878</v>
      </c>
      <c r="BH2018" s="39">
        <f t="shared" si="596"/>
        <v>0</v>
      </c>
      <c r="BI2018" s="41">
        <v>44942</v>
      </c>
      <c r="BJ2018">
        <v>1.87</v>
      </c>
      <c r="BK2018">
        <v>1.87</v>
      </c>
      <c r="BL2018" s="39">
        <f t="shared" si="597"/>
        <v>0</v>
      </c>
      <c r="BM2018" s="41">
        <v>44942</v>
      </c>
      <c r="BN2018">
        <v>9.2799999999999994</v>
      </c>
      <c r="BO2018">
        <v>8.3429000000000002</v>
      </c>
      <c r="BP2018" s="46">
        <f t="shared" si="598"/>
        <v>2.1621881343920867E-3</v>
      </c>
      <c r="BQ2018" s="41">
        <v>44942</v>
      </c>
      <c r="BR2018">
        <v>6.82</v>
      </c>
      <c r="BS2018">
        <v>6.2821999999999996</v>
      </c>
      <c r="BT2018" s="18">
        <f t="shared" si="599"/>
        <v>0</v>
      </c>
      <c r="BU2018" s="41">
        <v>44942</v>
      </c>
      <c r="BV2018">
        <v>4.9800000000000004</v>
      </c>
      <c r="BW2018">
        <v>3.9043000000000001</v>
      </c>
      <c r="BX2018" s="39">
        <f t="shared" si="600"/>
        <v>1.4261962903309593E-2</v>
      </c>
      <c r="BY2018" s="41">
        <v>45240</v>
      </c>
      <c r="BZ2018">
        <v>14.5</v>
      </c>
      <c r="CA2018">
        <v>12.347</v>
      </c>
    </row>
    <row r="2019" spans="1:79">
      <c r="A2019" s="41">
        <v>44943</v>
      </c>
      <c r="B2019">
        <v>9</v>
      </c>
      <c r="C2019">
        <v>6.5468000000000002</v>
      </c>
      <c r="D2019" s="34">
        <f t="shared" si="586"/>
        <v>-4.4252497756960543E-3</v>
      </c>
      <c r="E2019" s="41">
        <v>44943</v>
      </c>
      <c r="F2019">
        <v>2.12</v>
      </c>
      <c r="G2019">
        <v>2.12</v>
      </c>
      <c r="H2019" s="39">
        <f t="shared" si="587"/>
        <v>-1.3953488372092933E-2</v>
      </c>
      <c r="L2019" s="38"/>
      <c r="M2019" s="41">
        <v>44943</v>
      </c>
      <c r="N2019">
        <v>5.32</v>
      </c>
      <c r="O2019">
        <v>4.4467999999999996</v>
      </c>
      <c r="P2019" s="43">
        <f t="shared" si="588"/>
        <v>-3.7414584966954543E-3</v>
      </c>
      <c r="Q2019" s="41">
        <v>44943</v>
      </c>
      <c r="R2019">
        <v>3.1</v>
      </c>
      <c r="S2019">
        <v>2.5066999999999999</v>
      </c>
      <c r="T2019" s="39">
        <f t="shared" si="589"/>
        <v>-2.2080911325244795E-2</v>
      </c>
      <c r="U2019" s="42">
        <v>44945.62533333333</v>
      </c>
      <c r="V2019" s="44">
        <v>7.6</v>
      </c>
      <c r="W2019" s="44">
        <v>6.4189999999999996</v>
      </c>
      <c r="X2019" s="43">
        <f t="shared" si="601"/>
        <v>0</v>
      </c>
      <c r="Y2019" s="42">
        <v>44945.62533333333</v>
      </c>
      <c r="Z2019" s="44">
        <v>9.5</v>
      </c>
      <c r="AA2019" s="44">
        <v>8.1280000000000001</v>
      </c>
      <c r="AB2019" s="43">
        <f t="shared" si="602"/>
        <v>0</v>
      </c>
      <c r="AC2019" s="42">
        <v>44945.62533333333</v>
      </c>
      <c r="AD2019" s="44">
        <v>23</v>
      </c>
      <c r="AE2019" s="44">
        <v>20.593</v>
      </c>
      <c r="AF2019" s="43">
        <f t="shared" si="603"/>
        <v>0</v>
      </c>
      <c r="AG2019" s="41">
        <v>44943</v>
      </c>
      <c r="AH2019">
        <v>11.43</v>
      </c>
      <c r="AI2019">
        <v>5.0819000000000001</v>
      </c>
      <c r="AJ2019" s="39">
        <f t="shared" si="590"/>
        <v>-4.7494986223829971E-2</v>
      </c>
      <c r="AK2019" s="45" t="s">
        <v>1484</v>
      </c>
      <c r="AL2019">
        <v>13.08</v>
      </c>
      <c r="AM2019">
        <v>10.122999999999999</v>
      </c>
      <c r="AN2019" s="39">
        <f t="shared" si="591"/>
        <v>-1.5288257631800738E-3</v>
      </c>
      <c r="AO2019" s="41">
        <v>44943</v>
      </c>
      <c r="AP2019">
        <v>6.1</v>
      </c>
      <c r="AQ2019">
        <v>5.8693999999999997</v>
      </c>
      <c r="AR2019" s="18">
        <f t="shared" si="592"/>
        <v>0</v>
      </c>
      <c r="AS2019" s="41">
        <v>44943</v>
      </c>
      <c r="AT2019">
        <v>8.18</v>
      </c>
      <c r="AU2019">
        <v>7.3986000000000001</v>
      </c>
      <c r="AV2019" s="39">
        <f t="shared" si="593"/>
        <v>8.6295039057707121E-3</v>
      </c>
      <c r="AW2019" s="41">
        <v>44943</v>
      </c>
      <c r="AX2019">
        <v>8.8800000000000008</v>
      </c>
      <c r="AY2019">
        <v>7.7634999999999996</v>
      </c>
      <c r="AZ2019" s="39">
        <f t="shared" si="594"/>
        <v>3.0161089143069399E-2</v>
      </c>
      <c r="BA2019" s="41">
        <v>44943</v>
      </c>
      <c r="BB2019">
        <v>5.0599999999999996</v>
      </c>
      <c r="BC2019">
        <v>3.7370999999999999</v>
      </c>
      <c r="BD2019" s="39">
        <f t="shared" si="595"/>
        <v>1.1996317157712245E-2</v>
      </c>
      <c r="BE2019" s="41">
        <v>44943</v>
      </c>
      <c r="BF2019">
        <v>11.65</v>
      </c>
      <c r="BG2019">
        <v>9.5547000000000004</v>
      </c>
      <c r="BH2019" s="39">
        <f t="shared" si="596"/>
        <v>-5.2846012014512507E-2</v>
      </c>
      <c r="BI2019" s="41">
        <v>44943</v>
      </c>
      <c r="BJ2019">
        <v>1.9</v>
      </c>
      <c r="BK2019">
        <v>1.9</v>
      </c>
      <c r="BL2019" s="39">
        <f t="shared" si="597"/>
        <v>1.6042780748662996E-2</v>
      </c>
      <c r="BM2019" s="41">
        <v>44943</v>
      </c>
      <c r="BN2019">
        <v>9.2200000000000006</v>
      </c>
      <c r="BO2019">
        <v>8.2888999999999999</v>
      </c>
      <c r="BP2019" s="46">
        <f t="shared" si="598"/>
        <v>-6.4725694902252537E-3</v>
      </c>
      <c r="BQ2019" s="41">
        <v>44943</v>
      </c>
      <c r="BR2019">
        <v>6.8</v>
      </c>
      <c r="BS2019">
        <v>6.2637999999999998</v>
      </c>
      <c r="BT2019" s="18">
        <f t="shared" si="599"/>
        <v>-2.928910254369449E-3</v>
      </c>
      <c r="BU2019" s="41">
        <v>44943</v>
      </c>
      <c r="BV2019">
        <v>4.95</v>
      </c>
      <c r="BW2019">
        <v>3.8807999999999998</v>
      </c>
      <c r="BX2019" s="39">
        <f t="shared" si="600"/>
        <v>-6.0190046871398967E-3</v>
      </c>
      <c r="BY2019" s="41">
        <v>45243</v>
      </c>
      <c r="BZ2019">
        <v>14.4</v>
      </c>
      <c r="CA2019">
        <v>12.261799999999999</v>
      </c>
    </row>
    <row r="2020" spans="1:79">
      <c r="A2020" s="41">
        <v>44944</v>
      </c>
      <c r="B2020">
        <v>9.0500000000000007</v>
      </c>
      <c r="C2020">
        <v>6.5831</v>
      </c>
      <c r="D2020" s="34">
        <f t="shared" si="586"/>
        <v>5.5446935907618646E-3</v>
      </c>
      <c r="E2020" s="41">
        <v>44944</v>
      </c>
      <c r="F2020">
        <v>2</v>
      </c>
      <c r="G2020">
        <v>2</v>
      </c>
      <c r="H2020" s="39">
        <f t="shared" si="587"/>
        <v>-5.660377358490571E-2</v>
      </c>
      <c r="L2020" s="38"/>
      <c r="M2020" s="41">
        <v>44944</v>
      </c>
      <c r="N2020">
        <v>5.32</v>
      </c>
      <c r="O2020">
        <v>4.4467999999999996</v>
      </c>
      <c r="P2020" s="43">
        <f t="shared" si="588"/>
        <v>0</v>
      </c>
      <c r="Q2020" s="41">
        <v>44944</v>
      </c>
      <c r="R2020">
        <v>3.04</v>
      </c>
      <c r="S2020">
        <v>2.4582000000000002</v>
      </c>
      <c r="T2020" s="39">
        <f t="shared" si="589"/>
        <v>-1.9348146966130676E-2</v>
      </c>
      <c r="U2020" s="42">
        <v>44946.62533333333</v>
      </c>
      <c r="V2020" s="44">
        <v>7.6</v>
      </c>
      <c r="W2020" s="44">
        <v>6.4189999999999996</v>
      </c>
      <c r="X2020" s="43">
        <f t="shared" si="601"/>
        <v>0</v>
      </c>
      <c r="Y2020" s="42">
        <v>44946.62533333333</v>
      </c>
      <c r="Z2020" s="44">
        <v>9.41</v>
      </c>
      <c r="AA2020" s="44">
        <v>8.0510000000000002</v>
      </c>
      <c r="AB2020" s="43">
        <f t="shared" si="602"/>
        <v>-9.473425196850389E-3</v>
      </c>
      <c r="AC2020" s="42">
        <v>44946.62533333333</v>
      </c>
      <c r="AD2020" s="44">
        <v>23</v>
      </c>
      <c r="AE2020" s="44">
        <v>20.593</v>
      </c>
      <c r="AF2020" s="43">
        <f t="shared" si="603"/>
        <v>0</v>
      </c>
      <c r="AG2020" s="41">
        <v>44944</v>
      </c>
      <c r="AH2020">
        <v>11.46</v>
      </c>
      <c r="AI2020">
        <v>5.0952000000000002</v>
      </c>
      <c r="AJ2020" s="39">
        <f t="shared" si="590"/>
        <v>2.6171313878667604E-3</v>
      </c>
      <c r="AK2020" s="45" t="s">
        <v>1485</v>
      </c>
      <c r="AL2020">
        <v>13</v>
      </c>
      <c r="AM2020">
        <v>10.0611</v>
      </c>
      <c r="AN2020" s="39">
        <f t="shared" si="591"/>
        <v>-6.1147881062925645E-3</v>
      </c>
      <c r="AO2020" s="41">
        <v>44944</v>
      </c>
      <c r="AP2020">
        <v>6.02</v>
      </c>
      <c r="AQ2020">
        <v>5.7923999999999998</v>
      </c>
      <c r="AR2020" s="18">
        <f t="shared" si="592"/>
        <v>-1.3118887790915589E-2</v>
      </c>
      <c r="AS2020" s="41">
        <v>44944</v>
      </c>
      <c r="AT2020">
        <v>7.75</v>
      </c>
      <c r="AU2020">
        <v>7.0096999999999996</v>
      </c>
      <c r="AV2020" s="39">
        <f t="shared" si="593"/>
        <v>-5.2563998594328719E-2</v>
      </c>
      <c r="AW2020" s="41">
        <v>44944</v>
      </c>
      <c r="AX2020">
        <v>8.6999999999999993</v>
      </c>
      <c r="AY2020">
        <v>7.6062000000000003</v>
      </c>
      <c r="AZ2020" s="39">
        <f t="shared" si="594"/>
        <v>-2.0261480002576073E-2</v>
      </c>
      <c r="BA2020" s="41">
        <v>44944</v>
      </c>
      <c r="BB2020">
        <v>5.05</v>
      </c>
      <c r="BC2020">
        <v>3.7296999999999998</v>
      </c>
      <c r="BD2020" s="39">
        <f t="shared" si="595"/>
        <v>-1.9801450322442732E-3</v>
      </c>
      <c r="BE2020" s="41">
        <v>44944</v>
      </c>
      <c r="BF2020">
        <v>11.65</v>
      </c>
      <c r="BG2020">
        <v>9.5547000000000004</v>
      </c>
      <c r="BH2020" s="39">
        <f t="shared" si="596"/>
        <v>0</v>
      </c>
      <c r="BI2020" s="41">
        <v>44944</v>
      </c>
      <c r="BJ2020">
        <v>1.9</v>
      </c>
      <c r="BK2020">
        <v>1.9</v>
      </c>
      <c r="BL2020" s="39">
        <f t="shared" si="597"/>
        <v>0</v>
      </c>
      <c r="BM2020" s="41">
        <v>44944</v>
      </c>
      <c r="BN2020">
        <v>9.1</v>
      </c>
      <c r="BO2020">
        <v>8.1809999999999992</v>
      </c>
      <c r="BP2020" s="46">
        <f t="shared" si="598"/>
        <v>-1.3017408823848855E-2</v>
      </c>
      <c r="BQ2020" s="41">
        <v>44944</v>
      </c>
      <c r="BR2020">
        <v>6.75</v>
      </c>
      <c r="BS2020">
        <v>6.2176999999999998</v>
      </c>
      <c r="BT2020" s="18">
        <f t="shared" si="599"/>
        <v>-7.3597496727226333E-3</v>
      </c>
      <c r="BU2020" s="41">
        <v>44944</v>
      </c>
      <c r="BV2020">
        <v>4.8499999999999996</v>
      </c>
      <c r="BW2020">
        <v>3.8024</v>
      </c>
      <c r="BX2020" s="39">
        <f t="shared" si="600"/>
        <v>-2.0202020202020152E-2</v>
      </c>
      <c r="BY2020" s="41">
        <v>45244</v>
      </c>
      <c r="BZ2020">
        <v>14.58</v>
      </c>
      <c r="CA2020">
        <v>12.415100000000001</v>
      </c>
    </row>
    <row r="2021" spans="1:79">
      <c r="A2021" s="41">
        <v>44945</v>
      </c>
      <c r="B2021">
        <v>9</v>
      </c>
      <c r="C2021">
        <v>6.5468000000000002</v>
      </c>
      <c r="D2021" s="34">
        <f t="shared" si="586"/>
        <v>-5.5141194877792801E-3</v>
      </c>
      <c r="E2021" s="41">
        <v>44945</v>
      </c>
      <c r="F2021">
        <v>2.12</v>
      </c>
      <c r="G2021">
        <v>2.12</v>
      </c>
      <c r="H2021" s="39">
        <f t="shared" si="587"/>
        <v>6.0000000000000053E-2</v>
      </c>
      <c r="L2021" s="38"/>
      <c r="M2021" s="41">
        <v>44945</v>
      </c>
      <c r="N2021">
        <v>5.3</v>
      </c>
      <c r="O2021">
        <v>4.43</v>
      </c>
      <c r="P2021" s="43">
        <f t="shared" si="588"/>
        <v>-3.7779976612395266E-3</v>
      </c>
      <c r="Q2021" s="41">
        <v>44945</v>
      </c>
      <c r="R2021">
        <v>3.1</v>
      </c>
      <c r="S2021">
        <v>2.5066999999999999</v>
      </c>
      <c r="T2021" s="39">
        <f t="shared" si="589"/>
        <v>1.9729883654706598E-2</v>
      </c>
      <c r="U2021" s="42">
        <v>44949.62533333333</v>
      </c>
      <c r="V2021" s="44">
        <v>7.6</v>
      </c>
      <c r="W2021" s="44">
        <v>6.4189999999999996</v>
      </c>
      <c r="X2021" s="43">
        <f t="shared" si="601"/>
        <v>0</v>
      </c>
      <c r="Y2021" s="42">
        <v>44949.62533333333</v>
      </c>
      <c r="Z2021" s="44">
        <v>9.41</v>
      </c>
      <c r="AA2021" s="44">
        <v>8.0510000000000002</v>
      </c>
      <c r="AB2021" s="43">
        <f t="shared" si="602"/>
        <v>0</v>
      </c>
      <c r="AC2021" s="42">
        <v>44949.62533333333</v>
      </c>
      <c r="AD2021" s="44">
        <v>23</v>
      </c>
      <c r="AE2021" s="44">
        <v>20.593</v>
      </c>
      <c r="AF2021" s="43">
        <f t="shared" si="603"/>
        <v>0</v>
      </c>
      <c r="AG2021" s="41">
        <v>44945</v>
      </c>
      <c r="AH2021">
        <v>11.58</v>
      </c>
      <c r="AI2021">
        <v>5.1486000000000001</v>
      </c>
      <c r="AJ2021" s="39">
        <f t="shared" si="590"/>
        <v>1.0480452190296728E-2</v>
      </c>
      <c r="AK2021" s="45" t="s">
        <v>1486</v>
      </c>
      <c r="AL2021">
        <v>13</v>
      </c>
      <c r="AM2021">
        <v>10.0611</v>
      </c>
      <c r="AN2021" s="39">
        <f t="shared" si="591"/>
        <v>0</v>
      </c>
      <c r="AO2021" s="41">
        <v>44945</v>
      </c>
      <c r="AP2021">
        <v>6</v>
      </c>
      <c r="AQ2021">
        <v>5.7732000000000001</v>
      </c>
      <c r="AR2021" s="18">
        <f t="shared" si="592"/>
        <v>-3.3146882121399875E-3</v>
      </c>
      <c r="AS2021" s="41">
        <v>44945</v>
      </c>
      <c r="AT2021">
        <v>8</v>
      </c>
      <c r="AU2021">
        <v>7.2358000000000002</v>
      </c>
      <c r="AV2021" s="39">
        <f t="shared" si="593"/>
        <v>3.2255303365336697E-2</v>
      </c>
      <c r="AW2021" s="41">
        <v>44945</v>
      </c>
      <c r="AX2021">
        <v>8.68</v>
      </c>
      <c r="AY2021">
        <v>7.5887000000000002</v>
      </c>
      <c r="AZ2021" s="39">
        <f t="shared" si="594"/>
        <v>-2.3007546475243973E-3</v>
      </c>
      <c r="BA2021" s="41">
        <v>44945</v>
      </c>
      <c r="BB2021">
        <v>4.96</v>
      </c>
      <c r="BC2021">
        <v>3.6633</v>
      </c>
      <c r="BD2021" s="39">
        <f t="shared" si="595"/>
        <v>-1.7803040459018097E-2</v>
      </c>
      <c r="BE2021" s="41">
        <v>44945</v>
      </c>
      <c r="BF2021">
        <v>11.65</v>
      </c>
      <c r="BG2021">
        <v>9.5547000000000004</v>
      </c>
      <c r="BH2021" s="39">
        <f t="shared" si="596"/>
        <v>0</v>
      </c>
      <c r="BI2021" s="41">
        <v>44945</v>
      </c>
      <c r="BJ2021">
        <v>1.91</v>
      </c>
      <c r="BK2021">
        <v>1.91</v>
      </c>
      <c r="BL2021" s="39">
        <f t="shared" si="597"/>
        <v>5.2631578947368472E-3</v>
      </c>
      <c r="BM2021" s="41">
        <v>44945</v>
      </c>
      <c r="BN2021">
        <v>9.1</v>
      </c>
      <c r="BO2021">
        <v>8.1809999999999992</v>
      </c>
      <c r="BP2021" s="46">
        <f t="shared" si="598"/>
        <v>0</v>
      </c>
      <c r="BQ2021" s="41">
        <v>44945</v>
      </c>
      <c r="BR2021">
        <v>6.82</v>
      </c>
      <c r="BS2021">
        <v>6.2821999999999996</v>
      </c>
      <c r="BT2021" s="18">
        <f t="shared" si="599"/>
        <v>1.0373610820721453E-2</v>
      </c>
      <c r="BU2021" s="41">
        <v>44945</v>
      </c>
      <c r="BV2021">
        <v>4.8600000000000003</v>
      </c>
      <c r="BW2021">
        <v>3.8102</v>
      </c>
      <c r="BX2021" s="39">
        <f t="shared" si="600"/>
        <v>2.0513359983168602E-3</v>
      </c>
      <c r="BY2021" s="41">
        <v>45245</v>
      </c>
      <c r="BZ2021">
        <v>14.58</v>
      </c>
      <c r="CA2021">
        <v>12.415100000000001</v>
      </c>
    </row>
    <row r="2022" spans="1:79">
      <c r="A2022" s="41">
        <v>44946</v>
      </c>
      <c r="B2022">
        <v>9</v>
      </c>
      <c r="C2022">
        <v>6.5468000000000002</v>
      </c>
      <c r="D2022" s="34">
        <f t="shared" si="586"/>
        <v>0</v>
      </c>
      <c r="E2022" s="41">
        <v>44946</v>
      </c>
      <c r="F2022">
        <v>2.1800000000000002</v>
      </c>
      <c r="G2022">
        <v>2.1800000000000002</v>
      </c>
      <c r="H2022" s="39">
        <f t="shared" si="587"/>
        <v>2.8301886792452855E-2</v>
      </c>
      <c r="L2022" s="38"/>
      <c r="M2022" s="41">
        <v>44946</v>
      </c>
      <c r="N2022">
        <v>5.3</v>
      </c>
      <c r="O2022">
        <v>4.43</v>
      </c>
      <c r="P2022" s="43">
        <f t="shared" si="588"/>
        <v>0</v>
      </c>
      <c r="Q2022" s="41">
        <v>44946</v>
      </c>
      <c r="R2022">
        <v>3.17</v>
      </c>
      <c r="S2022">
        <v>2.5632999999999999</v>
      </c>
      <c r="T2022" s="39">
        <f t="shared" si="589"/>
        <v>2.2579486974907241E-2</v>
      </c>
      <c r="U2022" s="42">
        <v>44950.62533333333</v>
      </c>
      <c r="V2022" s="44">
        <v>7.6</v>
      </c>
      <c r="W2022" s="44">
        <v>6.4189999999999996</v>
      </c>
      <c r="X2022" s="43">
        <f t="shared" si="601"/>
        <v>0</v>
      </c>
      <c r="Y2022" s="42">
        <v>44950.62533333333</v>
      </c>
      <c r="Z2022" s="44">
        <v>9.5500000000000007</v>
      </c>
      <c r="AA2022" s="44">
        <v>8.17</v>
      </c>
      <c r="AB2022" s="43">
        <f t="shared" si="602"/>
        <v>1.4780772574835396E-2</v>
      </c>
      <c r="AC2022" s="42">
        <v>44950.62533333333</v>
      </c>
      <c r="AD2022" s="44">
        <v>23</v>
      </c>
      <c r="AE2022" s="44">
        <v>20.593</v>
      </c>
      <c r="AF2022" s="43">
        <f t="shared" si="603"/>
        <v>0</v>
      </c>
      <c r="AG2022" s="41">
        <v>44946</v>
      </c>
      <c r="AH2022">
        <v>11.53</v>
      </c>
      <c r="AI2022">
        <v>5.1262999999999996</v>
      </c>
      <c r="AJ2022" s="39">
        <f t="shared" si="590"/>
        <v>-4.3312745212291557E-3</v>
      </c>
      <c r="AK2022" s="45" t="s">
        <v>1487</v>
      </c>
      <c r="AL2022">
        <v>13.09</v>
      </c>
      <c r="AM2022">
        <v>10.130800000000001</v>
      </c>
      <c r="AN2022" s="39">
        <f t="shared" si="591"/>
        <v>6.9276719245411518E-3</v>
      </c>
      <c r="AO2022" s="41">
        <v>44946</v>
      </c>
      <c r="AP2022">
        <v>6.19</v>
      </c>
      <c r="AQ2022">
        <v>5.9560000000000004</v>
      </c>
      <c r="AR2022" s="18">
        <f t="shared" si="592"/>
        <v>3.1663548811750902E-2</v>
      </c>
      <c r="AS2022" s="41">
        <v>44946</v>
      </c>
      <c r="AT2022">
        <v>8.11</v>
      </c>
      <c r="AU2022">
        <v>7.3353000000000002</v>
      </c>
      <c r="AV2022" s="39">
        <f t="shared" si="593"/>
        <v>1.3751071063324016E-2</v>
      </c>
      <c r="AW2022" s="41">
        <v>44946</v>
      </c>
      <c r="AX2022">
        <v>8.65</v>
      </c>
      <c r="AY2022">
        <v>7.5624000000000002</v>
      </c>
      <c r="AZ2022" s="39">
        <f t="shared" si="594"/>
        <v>-3.4656792335973209E-3</v>
      </c>
      <c r="BA2022" s="41">
        <v>44946</v>
      </c>
      <c r="BB2022">
        <v>5.0599999999999996</v>
      </c>
      <c r="BC2022">
        <v>3.7370999999999999</v>
      </c>
      <c r="BD2022" s="39">
        <f t="shared" si="595"/>
        <v>2.0145770207190203E-2</v>
      </c>
      <c r="BE2022" s="41">
        <v>44946</v>
      </c>
      <c r="BF2022">
        <v>11.65</v>
      </c>
      <c r="BG2022">
        <v>9.5547000000000004</v>
      </c>
      <c r="BH2022" s="39">
        <f t="shared" si="596"/>
        <v>0</v>
      </c>
      <c r="BI2022" s="41">
        <v>44946</v>
      </c>
      <c r="BJ2022">
        <v>1.89</v>
      </c>
      <c r="BK2022">
        <v>1.89</v>
      </c>
      <c r="BL2022" s="39">
        <f t="shared" si="597"/>
        <v>-1.0471204188481685E-2</v>
      </c>
      <c r="BM2022" s="41">
        <v>44946</v>
      </c>
      <c r="BN2022">
        <v>9.1</v>
      </c>
      <c r="BO2022">
        <v>8.1809999999999992</v>
      </c>
      <c r="BP2022" s="46">
        <f t="shared" si="598"/>
        <v>0</v>
      </c>
      <c r="BQ2022" s="41">
        <v>44946</v>
      </c>
      <c r="BR2022">
        <v>6.77</v>
      </c>
      <c r="BS2022">
        <v>6.2361000000000004</v>
      </c>
      <c r="BT2022" s="18">
        <f t="shared" si="599"/>
        <v>-7.3381936264364624E-3</v>
      </c>
      <c r="BU2022" s="41">
        <v>44946</v>
      </c>
      <c r="BV2022">
        <v>4.8</v>
      </c>
      <c r="BW2022">
        <v>3.7631999999999999</v>
      </c>
      <c r="BX2022" s="39">
        <f t="shared" si="600"/>
        <v>-1.2335310482389415E-2</v>
      </c>
      <c r="BY2022" s="41">
        <v>45246</v>
      </c>
      <c r="BZ2022">
        <v>14.58</v>
      </c>
      <c r="CA2022">
        <v>12.415100000000001</v>
      </c>
    </row>
    <row r="2023" spans="1:79">
      <c r="A2023" s="41">
        <v>44949</v>
      </c>
      <c r="B2023">
        <v>8.6199999999999992</v>
      </c>
      <c r="C2023">
        <v>6.2702999999999998</v>
      </c>
      <c r="D2023" s="34">
        <f t="shared" si="586"/>
        <v>-4.2234374045335185E-2</v>
      </c>
      <c r="E2023" s="41">
        <v>44949</v>
      </c>
      <c r="F2023">
        <v>2.0499999999999998</v>
      </c>
      <c r="G2023">
        <v>2.0499999999999998</v>
      </c>
      <c r="H2023" s="39">
        <f t="shared" si="587"/>
        <v>-5.9633027522935929E-2</v>
      </c>
      <c r="L2023" s="38"/>
      <c r="M2023" s="41">
        <v>44949</v>
      </c>
      <c r="N2023">
        <v>5.25</v>
      </c>
      <c r="O2023">
        <v>4.3882000000000003</v>
      </c>
      <c r="P2023" s="43">
        <f t="shared" si="588"/>
        <v>-9.4356659142210818E-3</v>
      </c>
      <c r="Q2023" s="41">
        <v>44949</v>
      </c>
      <c r="R2023">
        <v>3.2</v>
      </c>
      <c r="S2023">
        <v>2.5876000000000001</v>
      </c>
      <c r="T2023" s="39">
        <f t="shared" si="589"/>
        <v>9.4799672297429926E-3</v>
      </c>
      <c r="U2023" s="42">
        <v>44951.62533333333</v>
      </c>
      <c r="V2023" s="44">
        <v>7.6</v>
      </c>
      <c r="W2023" s="44">
        <v>6.4189999999999996</v>
      </c>
      <c r="X2023" s="43">
        <f t="shared" si="601"/>
        <v>0</v>
      </c>
      <c r="Y2023" s="42">
        <v>44951.62533333333</v>
      </c>
      <c r="Z2023" s="44">
        <v>9.4</v>
      </c>
      <c r="AA2023" s="44">
        <v>8.0419999999999998</v>
      </c>
      <c r="AB2023" s="43">
        <f t="shared" si="602"/>
        <v>-1.5667074663402707E-2</v>
      </c>
      <c r="AC2023" s="42">
        <v>44951.62533333333</v>
      </c>
      <c r="AD2023" s="44">
        <v>22.3</v>
      </c>
      <c r="AE2023" s="44">
        <v>19.966000000000001</v>
      </c>
      <c r="AF2023" s="43">
        <f t="shared" si="603"/>
        <v>-3.044723935317821E-2</v>
      </c>
      <c r="AG2023" s="41">
        <v>44949</v>
      </c>
      <c r="AH2023">
        <v>11.76</v>
      </c>
      <c r="AI2023">
        <v>5.2286000000000001</v>
      </c>
      <c r="AJ2023" s="39">
        <f t="shared" si="590"/>
        <v>1.995591362191064E-2</v>
      </c>
      <c r="AK2023" s="45" t="s">
        <v>1488</v>
      </c>
      <c r="AL2023">
        <v>13.15</v>
      </c>
      <c r="AM2023">
        <v>10.177199999999999</v>
      </c>
      <c r="AN2023" s="39">
        <f t="shared" si="591"/>
        <v>4.5800923915187784E-3</v>
      </c>
      <c r="AO2023" s="41">
        <v>44949</v>
      </c>
      <c r="AP2023">
        <v>6.09</v>
      </c>
      <c r="AQ2023">
        <v>5.8597999999999999</v>
      </c>
      <c r="AR2023" s="18">
        <f t="shared" si="592"/>
        <v>-1.615177971793158E-2</v>
      </c>
      <c r="AS2023" s="41">
        <v>44949</v>
      </c>
      <c r="AT2023">
        <v>8.1</v>
      </c>
      <c r="AU2023">
        <v>7.3262999999999998</v>
      </c>
      <c r="AV2023" s="39">
        <f t="shared" si="593"/>
        <v>-1.2269436832849836E-3</v>
      </c>
      <c r="AW2023" s="41">
        <v>44949</v>
      </c>
      <c r="AX2023">
        <v>8.59</v>
      </c>
      <c r="AY2023">
        <v>7.51</v>
      </c>
      <c r="AZ2023" s="39">
        <f t="shared" si="594"/>
        <v>-6.9290172432032743E-3</v>
      </c>
      <c r="BA2023" s="41">
        <v>44949</v>
      </c>
      <c r="BB2023">
        <v>5.0599999999999996</v>
      </c>
      <c r="BC2023">
        <v>3.7370999999999999</v>
      </c>
      <c r="BD2023" s="39">
        <f t="shared" si="595"/>
        <v>0</v>
      </c>
      <c r="BE2023" s="41">
        <v>44949</v>
      </c>
      <c r="BF2023">
        <v>11.59</v>
      </c>
      <c r="BG2023">
        <v>9.5054999999999996</v>
      </c>
      <c r="BH2023" s="39">
        <f t="shared" si="596"/>
        <v>-5.1492982511225673E-3</v>
      </c>
      <c r="BI2023" s="41">
        <v>44949</v>
      </c>
      <c r="BJ2023">
        <v>1.87</v>
      </c>
      <c r="BK2023">
        <v>1.87</v>
      </c>
      <c r="BL2023" s="39">
        <f t="shared" si="597"/>
        <v>-1.0582010582010474E-2</v>
      </c>
      <c r="BM2023" s="41">
        <v>44949</v>
      </c>
      <c r="BN2023">
        <v>9.1999999999999993</v>
      </c>
      <c r="BO2023">
        <v>8.2708999999999993</v>
      </c>
      <c r="BP2023" s="46">
        <f t="shared" si="598"/>
        <v>1.0988876665444335E-2</v>
      </c>
      <c r="BQ2023" s="41">
        <v>44949</v>
      </c>
      <c r="BR2023">
        <v>6.77</v>
      </c>
      <c r="BS2023">
        <v>6.2361000000000004</v>
      </c>
      <c r="BT2023" s="18">
        <f t="shared" si="599"/>
        <v>0</v>
      </c>
      <c r="BU2023" s="41">
        <v>44949</v>
      </c>
      <c r="BV2023">
        <v>4.87</v>
      </c>
      <c r="BW2023">
        <v>3.8180999999999998</v>
      </c>
      <c r="BX2023" s="39">
        <f t="shared" si="600"/>
        <v>1.4588647959183661E-2</v>
      </c>
      <c r="BY2023" s="41">
        <v>45247</v>
      </c>
      <c r="BZ2023">
        <v>14.4</v>
      </c>
      <c r="CA2023">
        <v>12.261799999999999</v>
      </c>
    </row>
    <row r="2024" spans="1:79">
      <c r="A2024" s="41">
        <v>44950</v>
      </c>
      <c r="B2024">
        <v>8.8000000000000007</v>
      </c>
      <c r="C2024">
        <v>6.4013</v>
      </c>
      <c r="D2024" s="34">
        <f t="shared" si="586"/>
        <v>2.089214232173903E-2</v>
      </c>
      <c r="E2024" s="41">
        <v>44950</v>
      </c>
      <c r="F2024">
        <v>2.0499999999999998</v>
      </c>
      <c r="G2024">
        <v>2.0499999999999998</v>
      </c>
      <c r="H2024" s="39">
        <f t="shared" si="587"/>
        <v>0</v>
      </c>
      <c r="L2024" s="38"/>
      <c r="M2024" s="41">
        <v>44950</v>
      </c>
      <c r="N2024">
        <v>5.25</v>
      </c>
      <c r="O2024">
        <v>4.3882000000000003</v>
      </c>
      <c r="P2024" s="43">
        <f t="shared" si="588"/>
        <v>0</v>
      </c>
      <c r="Q2024" s="41">
        <v>44950</v>
      </c>
      <c r="R2024">
        <v>3.25</v>
      </c>
      <c r="S2024">
        <v>2.6280000000000001</v>
      </c>
      <c r="T2024" s="39">
        <f t="shared" si="589"/>
        <v>1.5612923172051318E-2</v>
      </c>
      <c r="U2024" s="42">
        <v>44952.62533333333</v>
      </c>
      <c r="V2024" s="44">
        <v>7.6</v>
      </c>
      <c r="W2024" s="44">
        <v>6.4189999999999996</v>
      </c>
      <c r="X2024" s="43">
        <f t="shared" si="601"/>
        <v>0</v>
      </c>
      <c r="Y2024" s="42">
        <v>44952.62533333333</v>
      </c>
      <c r="Z2024" s="44">
        <v>9.5500000000000007</v>
      </c>
      <c r="AA2024" s="44">
        <v>8.17</v>
      </c>
      <c r="AB2024" s="43">
        <f t="shared" si="602"/>
        <v>1.5916438696841596E-2</v>
      </c>
      <c r="AC2024" s="42">
        <v>44952.62533333333</v>
      </c>
      <c r="AD2024" s="44">
        <v>22</v>
      </c>
      <c r="AE2024" s="44">
        <v>19.696999999999999</v>
      </c>
      <c r="AF2024" s="43">
        <f t="shared" si="603"/>
        <v>-1.3472903936692471E-2</v>
      </c>
      <c r="AG2024" s="41">
        <v>44950</v>
      </c>
      <c r="AH2024">
        <v>11.76</v>
      </c>
      <c r="AI2024">
        <v>5.2286000000000001</v>
      </c>
      <c r="AJ2024" s="39">
        <f t="shared" si="590"/>
        <v>0</v>
      </c>
      <c r="AK2024" s="45" t="s">
        <v>1489</v>
      </c>
      <c r="AL2024">
        <v>13.14</v>
      </c>
      <c r="AM2024">
        <v>10.169499999999999</v>
      </c>
      <c r="AN2024" s="39">
        <f t="shared" si="591"/>
        <v>-7.5659316904451315E-4</v>
      </c>
      <c r="AO2024" s="41">
        <v>44950</v>
      </c>
      <c r="AP2024">
        <v>6</v>
      </c>
      <c r="AQ2024">
        <v>5.7732000000000001</v>
      </c>
      <c r="AR2024" s="18">
        <f t="shared" si="592"/>
        <v>-1.4778661387760638E-2</v>
      </c>
      <c r="AS2024" s="41">
        <v>44950</v>
      </c>
      <c r="AT2024">
        <v>8</v>
      </c>
      <c r="AU2024">
        <v>7.2358000000000002</v>
      </c>
      <c r="AV2024" s="39">
        <f t="shared" si="593"/>
        <v>-1.2352756507377473E-2</v>
      </c>
      <c r="AW2024" s="41">
        <v>44950</v>
      </c>
      <c r="AX2024">
        <v>8.66</v>
      </c>
      <c r="AY2024">
        <v>7.5712000000000002</v>
      </c>
      <c r="AZ2024" s="39">
        <f t="shared" si="594"/>
        <v>8.1491344873502493E-3</v>
      </c>
      <c r="BA2024" s="41">
        <v>44950</v>
      </c>
      <c r="BB2024">
        <v>5.08</v>
      </c>
      <c r="BC2024">
        <v>3.7519</v>
      </c>
      <c r="BD2024" s="39">
        <f t="shared" si="595"/>
        <v>3.9602900644885464E-3</v>
      </c>
      <c r="BE2024" s="41">
        <v>44950</v>
      </c>
      <c r="BF2024">
        <v>11.89</v>
      </c>
      <c r="BG2024">
        <v>9.7515999999999998</v>
      </c>
      <c r="BH2024" s="39">
        <f t="shared" si="596"/>
        <v>2.5890274051864733E-2</v>
      </c>
      <c r="BI2024" s="41">
        <v>44950</v>
      </c>
      <c r="BJ2024">
        <v>1.85</v>
      </c>
      <c r="BK2024">
        <v>1.85</v>
      </c>
      <c r="BL2024" s="39">
        <f t="shared" si="597"/>
        <v>-1.0695187165775409E-2</v>
      </c>
      <c r="BM2024" s="41">
        <v>44950</v>
      </c>
      <c r="BN2024">
        <v>9.1999999999999993</v>
      </c>
      <c r="BO2024">
        <v>8.2708999999999993</v>
      </c>
      <c r="BP2024" s="46">
        <f t="shared" si="598"/>
        <v>0</v>
      </c>
      <c r="BQ2024" s="41">
        <v>44950</v>
      </c>
      <c r="BR2024">
        <v>6.82</v>
      </c>
      <c r="BS2024">
        <v>6.2821999999999996</v>
      </c>
      <c r="BT2024" s="18">
        <f t="shared" si="599"/>
        <v>7.3924407883130703E-3</v>
      </c>
      <c r="BU2024" s="41">
        <v>44950</v>
      </c>
      <c r="BV2024">
        <v>4.87</v>
      </c>
      <c r="BW2024">
        <v>3.8180999999999998</v>
      </c>
      <c r="BX2024" s="39">
        <f t="shared" si="600"/>
        <v>0</v>
      </c>
      <c r="BY2024" s="41">
        <v>45250</v>
      </c>
      <c r="BZ2024">
        <v>14.4</v>
      </c>
      <c r="CA2024">
        <v>12.261799999999999</v>
      </c>
    </row>
    <row r="2025" spans="1:79">
      <c r="A2025" s="41">
        <v>44951</v>
      </c>
      <c r="B2025">
        <v>8.8000000000000007</v>
      </c>
      <c r="C2025">
        <v>6.4013</v>
      </c>
      <c r="D2025" s="34">
        <f t="shared" si="586"/>
        <v>0</v>
      </c>
      <c r="E2025" s="41">
        <v>44951</v>
      </c>
      <c r="F2025">
        <v>2.09</v>
      </c>
      <c r="G2025">
        <v>2.09</v>
      </c>
      <c r="H2025" s="39">
        <f t="shared" si="587"/>
        <v>1.9512195121951237E-2</v>
      </c>
      <c r="L2025" s="38"/>
      <c r="M2025" s="41">
        <v>44951</v>
      </c>
      <c r="N2025">
        <v>5.25</v>
      </c>
      <c r="O2025">
        <v>4.3882000000000003</v>
      </c>
      <c r="P2025" s="43">
        <f t="shared" si="588"/>
        <v>0</v>
      </c>
      <c r="Q2025" s="41">
        <v>44951</v>
      </c>
      <c r="R2025">
        <v>3.25</v>
      </c>
      <c r="S2025">
        <v>2.6280000000000001</v>
      </c>
      <c r="T2025" s="39">
        <f t="shared" si="589"/>
        <v>0</v>
      </c>
      <c r="U2025" s="42">
        <v>44953.62533333333</v>
      </c>
      <c r="V2025" s="44">
        <v>7.6</v>
      </c>
      <c r="W2025" s="44">
        <v>6.4189999999999996</v>
      </c>
      <c r="X2025" s="43">
        <f t="shared" si="601"/>
        <v>0</v>
      </c>
      <c r="Y2025" s="42">
        <v>44953.62533333333</v>
      </c>
      <c r="Z2025" s="44">
        <v>9.5</v>
      </c>
      <c r="AA2025" s="44">
        <v>8.1280000000000001</v>
      </c>
      <c r="AB2025" s="43">
        <f t="shared" si="602"/>
        <v>-5.1407588739289861E-3</v>
      </c>
      <c r="AC2025" s="42">
        <v>44953.62533333333</v>
      </c>
      <c r="AD2025" s="44">
        <v>22</v>
      </c>
      <c r="AE2025" s="44">
        <v>19.696999999999999</v>
      </c>
      <c r="AF2025" s="43">
        <f t="shared" si="603"/>
        <v>0</v>
      </c>
      <c r="AG2025" s="41">
        <v>44951</v>
      </c>
      <c r="AH2025">
        <v>11.43</v>
      </c>
      <c r="AI2025">
        <v>5.0819000000000001</v>
      </c>
      <c r="AJ2025" s="39">
        <f t="shared" si="590"/>
        <v>-2.8057223731017874E-2</v>
      </c>
      <c r="AK2025" s="45" t="s">
        <v>1490</v>
      </c>
      <c r="AL2025">
        <v>13.14</v>
      </c>
      <c r="AM2025">
        <v>10.169499999999999</v>
      </c>
      <c r="AN2025" s="39">
        <f t="shared" si="591"/>
        <v>0</v>
      </c>
      <c r="AO2025" s="41">
        <v>44951</v>
      </c>
      <c r="AP2025">
        <v>6</v>
      </c>
      <c r="AQ2025">
        <v>5.7732000000000001</v>
      </c>
      <c r="AR2025" s="18">
        <f t="shared" si="592"/>
        <v>0</v>
      </c>
      <c r="AS2025" s="41">
        <v>44951</v>
      </c>
      <c r="AT2025">
        <v>7.82</v>
      </c>
      <c r="AU2025">
        <v>7.0730000000000004</v>
      </c>
      <c r="AV2025" s="39">
        <f t="shared" si="593"/>
        <v>-2.2499239890544215E-2</v>
      </c>
      <c r="AW2025" s="41">
        <v>44951</v>
      </c>
      <c r="AX2025">
        <v>8.64</v>
      </c>
      <c r="AY2025">
        <v>7.5537000000000001</v>
      </c>
      <c r="AZ2025" s="39">
        <f t="shared" si="594"/>
        <v>-2.3113905325443879E-3</v>
      </c>
      <c r="BA2025" s="41">
        <v>44951</v>
      </c>
      <c r="BB2025">
        <v>5.0199999999999996</v>
      </c>
      <c r="BC2025">
        <v>3.7075999999999998</v>
      </c>
      <c r="BD2025" s="39">
        <f t="shared" si="595"/>
        <v>-1.1807350942189352E-2</v>
      </c>
      <c r="BE2025" s="41">
        <v>44951</v>
      </c>
      <c r="BF2025">
        <v>11.89</v>
      </c>
      <c r="BG2025">
        <v>9.7515999999999998</v>
      </c>
      <c r="BH2025" s="39">
        <f t="shared" si="596"/>
        <v>0</v>
      </c>
      <c r="BI2025" s="41">
        <v>44951</v>
      </c>
      <c r="BJ2025">
        <v>1.86</v>
      </c>
      <c r="BK2025">
        <v>1.86</v>
      </c>
      <c r="BL2025" s="39">
        <f t="shared" si="597"/>
        <v>5.40540540540541E-3</v>
      </c>
      <c r="BM2025" s="41">
        <v>44951</v>
      </c>
      <c r="BN2025">
        <v>9.27</v>
      </c>
      <c r="BO2025">
        <v>8.3338999999999999</v>
      </c>
      <c r="BP2025" s="46">
        <f t="shared" si="598"/>
        <v>7.6170670664620077E-3</v>
      </c>
      <c r="BQ2025" s="41">
        <v>44951</v>
      </c>
      <c r="BR2025">
        <v>6.75</v>
      </c>
      <c r="BS2025">
        <v>6.2176999999999998</v>
      </c>
      <c r="BT2025" s="18">
        <f t="shared" si="599"/>
        <v>-1.0267103880806053E-2</v>
      </c>
      <c r="BU2025" s="41">
        <v>44951</v>
      </c>
      <c r="BV2025">
        <v>4.8499999999999996</v>
      </c>
      <c r="BW2025">
        <v>3.8024</v>
      </c>
      <c r="BX2025" s="39">
        <f t="shared" si="600"/>
        <v>-4.1119928760377745E-3</v>
      </c>
      <c r="BY2025" s="41">
        <v>45251</v>
      </c>
      <c r="BZ2025">
        <v>14.49</v>
      </c>
      <c r="CA2025">
        <v>12.3384</v>
      </c>
    </row>
    <row r="2026" spans="1:79">
      <c r="A2026" s="41">
        <v>44952</v>
      </c>
      <c r="B2026">
        <v>9</v>
      </c>
      <c r="C2026">
        <v>6.5468000000000002</v>
      </c>
      <c r="D2026" s="34">
        <f t="shared" si="586"/>
        <v>2.2729758017902644E-2</v>
      </c>
      <c r="E2026" s="41">
        <v>44952</v>
      </c>
      <c r="F2026">
        <v>2.09</v>
      </c>
      <c r="G2026">
        <v>2.09</v>
      </c>
      <c r="H2026" s="39">
        <f t="shared" si="587"/>
        <v>0</v>
      </c>
      <c r="L2026" s="38"/>
      <c r="M2026" s="41">
        <v>44952</v>
      </c>
      <c r="N2026">
        <v>5.25</v>
      </c>
      <c r="O2026">
        <v>4.3882000000000003</v>
      </c>
      <c r="P2026" s="43">
        <f t="shared" si="588"/>
        <v>0</v>
      </c>
      <c r="Q2026" s="41">
        <v>44952</v>
      </c>
      <c r="R2026">
        <v>3.21</v>
      </c>
      <c r="S2026">
        <v>2.5956999999999999</v>
      </c>
      <c r="T2026" s="39">
        <f t="shared" si="589"/>
        <v>-1.2290715372907235E-2</v>
      </c>
      <c r="U2026" s="42">
        <v>44956.62533333333</v>
      </c>
      <c r="V2026" s="44">
        <v>7.6</v>
      </c>
      <c r="W2026" s="44">
        <v>6.4189999999999996</v>
      </c>
      <c r="X2026" s="43">
        <f t="shared" si="601"/>
        <v>0</v>
      </c>
      <c r="Y2026" s="42">
        <v>44956.62533333333</v>
      </c>
      <c r="Z2026" s="44">
        <v>9.5</v>
      </c>
      <c r="AA2026" s="44">
        <v>8.1280000000000001</v>
      </c>
      <c r="AB2026" s="43">
        <f t="shared" si="602"/>
        <v>0</v>
      </c>
      <c r="AC2026" s="42">
        <v>44956.62533333333</v>
      </c>
      <c r="AD2026" s="44">
        <v>22</v>
      </c>
      <c r="AE2026" s="44">
        <v>19.696999999999999</v>
      </c>
      <c r="AF2026" s="43">
        <f t="shared" si="603"/>
        <v>0</v>
      </c>
      <c r="AG2026" s="41">
        <v>44952</v>
      </c>
      <c r="AH2026">
        <v>11.6</v>
      </c>
      <c r="AI2026">
        <v>5.1574</v>
      </c>
      <c r="AJ2026" s="39">
        <f t="shared" si="590"/>
        <v>1.4856648104055551E-2</v>
      </c>
      <c r="AK2026" s="45" t="s">
        <v>1491</v>
      </c>
      <c r="AL2026">
        <v>13.92</v>
      </c>
      <c r="AM2026">
        <v>10.773099999999999</v>
      </c>
      <c r="AN2026" s="39">
        <f t="shared" si="591"/>
        <v>5.935395053837457E-2</v>
      </c>
      <c r="AO2026" s="41">
        <v>44952</v>
      </c>
      <c r="AP2026">
        <v>5.86</v>
      </c>
      <c r="AQ2026">
        <v>5.6384999999999996</v>
      </c>
      <c r="AR2026" s="18">
        <f t="shared" si="592"/>
        <v>-2.3331947620037499E-2</v>
      </c>
      <c r="AS2026" s="41">
        <v>44952</v>
      </c>
      <c r="AT2026">
        <v>7.8</v>
      </c>
      <c r="AU2026">
        <v>7.0548999999999999</v>
      </c>
      <c r="AV2026" s="39">
        <f t="shared" si="593"/>
        <v>-2.5590272868656083E-3</v>
      </c>
      <c r="AW2026" s="41">
        <v>44952</v>
      </c>
      <c r="AX2026">
        <v>8.6</v>
      </c>
      <c r="AY2026">
        <v>7.5186999999999999</v>
      </c>
      <c r="AZ2026" s="39">
        <f t="shared" si="594"/>
        <v>-4.6334908720230012E-3</v>
      </c>
      <c r="BA2026" s="41">
        <v>44952</v>
      </c>
      <c r="BB2026">
        <v>5</v>
      </c>
      <c r="BC2026">
        <v>3.6928000000000001</v>
      </c>
      <c r="BD2026" s="39">
        <f t="shared" si="595"/>
        <v>-3.9918006257416393E-3</v>
      </c>
      <c r="BE2026" s="41">
        <v>44952</v>
      </c>
      <c r="BF2026">
        <v>11.79</v>
      </c>
      <c r="BG2026">
        <v>9.6694999999999993</v>
      </c>
      <c r="BH2026" s="39">
        <f t="shared" si="596"/>
        <v>-8.4191312194922385E-3</v>
      </c>
      <c r="BI2026" s="41">
        <v>44952</v>
      </c>
      <c r="BJ2026">
        <v>1.86</v>
      </c>
      <c r="BK2026">
        <v>1.86</v>
      </c>
      <c r="BL2026" s="39">
        <f t="shared" si="597"/>
        <v>0</v>
      </c>
      <c r="BM2026" s="41">
        <v>44952</v>
      </c>
      <c r="BN2026">
        <v>9.3000000000000007</v>
      </c>
      <c r="BO2026">
        <v>8.3607999999999993</v>
      </c>
      <c r="BP2026" s="46">
        <f t="shared" si="598"/>
        <v>3.2277805109251949E-3</v>
      </c>
      <c r="BQ2026" s="41">
        <v>44952</v>
      </c>
      <c r="BR2026">
        <v>6.7</v>
      </c>
      <c r="BS2026">
        <v>6.1717000000000004</v>
      </c>
      <c r="BT2026" s="18">
        <f t="shared" si="599"/>
        <v>-7.3982340736927447E-3</v>
      </c>
      <c r="BU2026" s="41">
        <v>44952</v>
      </c>
      <c r="BV2026">
        <v>4.8499999999999996</v>
      </c>
      <c r="BW2026">
        <v>3.8024</v>
      </c>
      <c r="BX2026" s="39">
        <f t="shared" si="600"/>
        <v>0</v>
      </c>
      <c r="BY2026" s="41">
        <v>45252</v>
      </c>
      <c r="BZ2026">
        <v>14.49</v>
      </c>
      <c r="CA2026">
        <v>12.3384</v>
      </c>
    </row>
    <row r="2027" spans="1:79">
      <c r="A2027" s="41">
        <v>44953</v>
      </c>
      <c r="B2027">
        <v>8.9</v>
      </c>
      <c r="C2027">
        <v>6.4740000000000002</v>
      </c>
      <c r="D2027" s="34">
        <f t="shared" si="586"/>
        <v>-1.1119936457505954E-2</v>
      </c>
      <c r="E2027" s="41">
        <v>44953</v>
      </c>
      <c r="F2027">
        <v>2.1</v>
      </c>
      <c r="G2027">
        <v>2.1</v>
      </c>
      <c r="H2027" s="39">
        <f t="shared" si="587"/>
        <v>4.7846889952154218E-3</v>
      </c>
      <c r="L2027" s="38"/>
      <c r="M2027" s="41">
        <v>44953</v>
      </c>
      <c r="N2027">
        <v>5.25</v>
      </c>
      <c r="O2027">
        <v>4.3882000000000003</v>
      </c>
      <c r="P2027" s="43">
        <f t="shared" si="588"/>
        <v>0</v>
      </c>
      <c r="Q2027" s="41">
        <v>44953</v>
      </c>
      <c r="R2027">
        <v>3.29</v>
      </c>
      <c r="S2027">
        <v>2.6604000000000001</v>
      </c>
      <c r="T2027" s="39">
        <f t="shared" si="589"/>
        <v>2.4925838887390764E-2</v>
      </c>
      <c r="U2027" s="42">
        <v>44957.62533333333</v>
      </c>
      <c r="V2027" s="44">
        <v>7.6</v>
      </c>
      <c r="W2027" s="44">
        <v>6.4189999999999996</v>
      </c>
      <c r="X2027" s="43">
        <f t="shared" si="601"/>
        <v>0</v>
      </c>
      <c r="Y2027" s="42">
        <v>44957.62533333333</v>
      </c>
      <c r="Z2027" s="44">
        <v>9.5</v>
      </c>
      <c r="AA2027" s="44">
        <v>8.1280000000000001</v>
      </c>
      <c r="AB2027" s="43">
        <f t="shared" si="602"/>
        <v>0</v>
      </c>
      <c r="AC2027" s="42">
        <v>44957.62533333333</v>
      </c>
      <c r="AD2027" s="44">
        <v>22</v>
      </c>
      <c r="AE2027" s="44">
        <v>19.696999999999999</v>
      </c>
      <c r="AF2027" s="43">
        <f t="shared" si="603"/>
        <v>0</v>
      </c>
      <c r="AG2027" s="41">
        <v>44953</v>
      </c>
      <c r="AH2027">
        <v>11.5</v>
      </c>
      <c r="AI2027">
        <v>5.1130000000000004</v>
      </c>
      <c r="AJ2027" s="39">
        <f t="shared" si="590"/>
        <v>-8.6089890254778673E-3</v>
      </c>
      <c r="AK2027" s="45" t="s">
        <v>1492</v>
      </c>
      <c r="AL2027">
        <v>14.68</v>
      </c>
      <c r="AM2027">
        <v>11.3613</v>
      </c>
      <c r="AN2027" s="39">
        <f t="shared" si="591"/>
        <v>5.4598954804095434E-2</v>
      </c>
      <c r="AO2027" s="41">
        <v>44953</v>
      </c>
      <c r="AP2027">
        <v>5.9</v>
      </c>
      <c r="AQ2027">
        <v>5.6769999999999996</v>
      </c>
      <c r="AR2027" s="18">
        <f t="shared" si="592"/>
        <v>6.8280571073867126E-3</v>
      </c>
      <c r="AS2027" s="41">
        <v>44953</v>
      </c>
      <c r="AT2027">
        <v>7.8</v>
      </c>
      <c r="AU2027">
        <v>7.0548999999999999</v>
      </c>
      <c r="AV2027" s="39">
        <f t="shared" si="593"/>
        <v>0</v>
      </c>
      <c r="AW2027" s="41">
        <v>44953</v>
      </c>
      <c r="AX2027">
        <v>8.6</v>
      </c>
      <c r="AY2027">
        <v>7.5186999999999999</v>
      </c>
      <c r="AZ2027" s="39">
        <f t="shared" si="594"/>
        <v>0</v>
      </c>
      <c r="BA2027" s="41">
        <v>44953</v>
      </c>
      <c r="BB2027">
        <v>5.09</v>
      </c>
      <c r="BC2027">
        <v>3.7593000000000001</v>
      </c>
      <c r="BD2027" s="39">
        <f t="shared" si="595"/>
        <v>1.8008015597920278E-2</v>
      </c>
      <c r="BE2027" s="41">
        <v>44953</v>
      </c>
      <c r="BF2027">
        <v>11.7</v>
      </c>
      <c r="BG2027">
        <v>9.5957000000000008</v>
      </c>
      <c r="BH2027" s="39">
        <f t="shared" si="596"/>
        <v>-7.6322457210816009E-3</v>
      </c>
      <c r="BI2027" s="41">
        <v>44953</v>
      </c>
      <c r="BJ2027">
        <v>1.88</v>
      </c>
      <c r="BK2027">
        <v>1.88</v>
      </c>
      <c r="BL2027" s="39">
        <f t="shared" si="597"/>
        <v>1.0752688172042901E-2</v>
      </c>
      <c r="BM2027" s="41">
        <v>44953</v>
      </c>
      <c r="BN2027">
        <v>9.6999999999999993</v>
      </c>
      <c r="BO2027">
        <v>8.7203999999999997</v>
      </c>
      <c r="BP2027" s="46">
        <f t="shared" si="598"/>
        <v>4.3010238254712514E-2</v>
      </c>
      <c r="BQ2027" s="41">
        <v>44953</v>
      </c>
      <c r="BR2027">
        <v>6.8</v>
      </c>
      <c r="BS2027">
        <v>6.2637999999999998</v>
      </c>
      <c r="BT2027" s="18">
        <f t="shared" si="599"/>
        <v>1.492295477745182E-2</v>
      </c>
      <c r="BU2027" s="41">
        <v>44953</v>
      </c>
      <c r="BV2027">
        <v>4.83</v>
      </c>
      <c r="BW2027">
        <v>3.7867000000000002</v>
      </c>
      <c r="BX2027" s="39">
        <f t="shared" si="600"/>
        <v>-4.1289711760992597E-3</v>
      </c>
      <c r="BY2027" s="41">
        <v>45253</v>
      </c>
      <c r="BZ2027">
        <v>14.45</v>
      </c>
      <c r="CA2027">
        <v>12.304399999999999</v>
      </c>
    </row>
    <row r="2028" spans="1:79">
      <c r="A2028" s="41">
        <v>44956</v>
      </c>
      <c r="B2028">
        <v>8.8000000000000007</v>
      </c>
      <c r="C2028">
        <v>6.4013</v>
      </c>
      <c r="D2028" s="34">
        <f t="shared" si="586"/>
        <v>-1.1229533518690177E-2</v>
      </c>
      <c r="E2028" s="41">
        <v>44956</v>
      </c>
      <c r="F2028">
        <v>2.1</v>
      </c>
      <c r="G2028">
        <v>2.1</v>
      </c>
      <c r="H2028" s="39">
        <f t="shared" si="587"/>
        <v>0</v>
      </c>
      <c r="L2028" s="38"/>
      <c r="M2028" s="41">
        <v>44956</v>
      </c>
      <c r="N2028">
        <v>5.25</v>
      </c>
      <c r="O2028">
        <v>4.3882000000000003</v>
      </c>
      <c r="P2028" s="43">
        <f t="shared" si="588"/>
        <v>0</v>
      </c>
      <c r="Q2028" s="41">
        <v>44956</v>
      </c>
      <c r="R2028">
        <v>3.34</v>
      </c>
      <c r="S2028">
        <v>2.7008000000000001</v>
      </c>
      <c r="T2028" s="39">
        <f t="shared" si="589"/>
        <v>1.5185686362952935E-2</v>
      </c>
      <c r="U2028" s="42">
        <v>44958.62533333333</v>
      </c>
      <c r="V2028" s="44">
        <v>7.6</v>
      </c>
      <c r="W2028" s="44">
        <v>6.4189999999999996</v>
      </c>
      <c r="X2028" s="43">
        <f t="shared" si="601"/>
        <v>0</v>
      </c>
      <c r="Y2028" s="42">
        <v>44958.62533333333</v>
      </c>
      <c r="Z2028" s="44">
        <v>9.4</v>
      </c>
      <c r="AA2028" s="44">
        <v>8.0419999999999998</v>
      </c>
      <c r="AB2028" s="43">
        <f t="shared" si="602"/>
        <v>-1.058070866141736E-2</v>
      </c>
      <c r="AC2028" s="42">
        <v>44958.62533333333</v>
      </c>
      <c r="AD2028" s="44">
        <v>22</v>
      </c>
      <c r="AE2028" s="44">
        <v>19.696999999999999</v>
      </c>
      <c r="AF2028" s="43">
        <f t="shared" si="603"/>
        <v>0</v>
      </c>
      <c r="AG2028" s="41">
        <v>44956</v>
      </c>
      <c r="AH2028">
        <v>11.9</v>
      </c>
      <c r="AI2028">
        <v>5.2907999999999999</v>
      </c>
      <c r="AJ2028" s="39">
        <f t="shared" si="590"/>
        <v>3.4774105221983084E-2</v>
      </c>
      <c r="AK2028" s="45" t="s">
        <v>1493</v>
      </c>
      <c r="AL2028">
        <v>14.6</v>
      </c>
      <c r="AM2028">
        <v>11.2994</v>
      </c>
      <c r="AN2028" s="39">
        <f t="shared" si="591"/>
        <v>-5.4483201746278699E-3</v>
      </c>
      <c r="AO2028" s="41">
        <v>44956</v>
      </c>
      <c r="AP2028">
        <v>5.98</v>
      </c>
      <c r="AQ2028">
        <v>5.7539999999999996</v>
      </c>
      <c r="AR2028" s="18">
        <f t="shared" si="592"/>
        <v>1.3563501849568428E-2</v>
      </c>
      <c r="AS2028" s="41">
        <v>44956</v>
      </c>
      <c r="AT2028">
        <v>7.78</v>
      </c>
      <c r="AU2028">
        <v>7.0368000000000004</v>
      </c>
      <c r="AV2028" s="39">
        <f t="shared" si="593"/>
        <v>-2.5655927086138089E-3</v>
      </c>
      <c r="AW2028" s="41">
        <v>44956</v>
      </c>
      <c r="AX2028">
        <v>8.59</v>
      </c>
      <c r="AY2028">
        <v>7.51</v>
      </c>
      <c r="AZ2028" s="39">
        <f t="shared" si="594"/>
        <v>-1.1571149267825757E-3</v>
      </c>
      <c r="BA2028" s="41">
        <v>44956</v>
      </c>
      <c r="BB2028">
        <v>4.99</v>
      </c>
      <c r="BC2028">
        <v>3.6854</v>
      </c>
      <c r="BD2028" s="39">
        <f t="shared" si="595"/>
        <v>-1.9657915037373998E-2</v>
      </c>
      <c r="BE2028" s="41">
        <v>44956</v>
      </c>
      <c r="BF2028">
        <v>11.88</v>
      </c>
      <c r="BG2028">
        <v>9.7433999999999994</v>
      </c>
      <c r="BH2028" s="39">
        <f t="shared" si="596"/>
        <v>1.5392311139364361E-2</v>
      </c>
      <c r="BI2028" s="41">
        <v>44956</v>
      </c>
      <c r="BJ2028">
        <v>1.87</v>
      </c>
      <c r="BK2028">
        <v>1.87</v>
      </c>
      <c r="BL2028" s="39">
        <f t="shared" si="597"/>
        <v>-5.3191489361700999E-3</v>
      </c>
      <c r="BM2028" s="41">
        <v>44956</v>
      </c>
      <c r="BN2028">
        <v>9.5399999999999991</v>
      </c>
      <c r="BO2028">
        <v>8.5765999999999991</v>
      </c>
      <c r="BP2028" s="46">
        <f t="shared" si="598"/>
        <v>-1.6490069262877917E-2</v>
      </c>
      <c r="BQ2028" s="41">
        <v>44956</v>
      </c>
      <c r="BR2028">
        <v>6.85</v>
      </c>
      <c r="BS2028">
        <v>6.3098000000000001</v>
      </c>
      <c r="BT2028" s="18">
        <f t="shared" si="599"/>
        <v>7.3437849228903005E-3</v>
      </c>
      <c r="BU2028" s="41">
        <v>44956</v>
      </c>
      <c r="BV2028">
        <v>4.8</v>
      </c>
      <c r="BW2028">
        <v>3.7631999999999999</v>
      </c>
      <c r="BX2028" s="39">
        <f t="shared" si="600"/>
        <v>-6.2059312858162245E-3</v>
      </c>
      <c r="BY2028" s="41">
        <v>45254</v>
      </c>
      <c r="BZ2028">
        <v>14.45</v>
      </c>
      <c r="CA2028">
        <v>12.304399999999999</v>
      </c>
    </row>
    <row r="2029" spans="1:79">
      <c r="A2029" s="41">
        <v>44957</v>
      </c>
      <c r="B2029">
        <v>8.8000000000000007</v>
      </c>
      <c r="C2029">
        <v>6.4013</v>
      </c>
      <c r="D2029" s="34">
        <f t="shared" si="586"/>
        <v>0</v>
      </c>
      <c r="E2029" s="41">
        <v>44957</v>
      </c>
      <c r="F2029">
        <v>2.14</v>
      </c>
      <c r="G2029">
        <v>2.14</v>
      </c>
      <c r="H2029" s="39">
        <f t="shared" si="587"/>
        <v>1.9047619047619063E-2</v>
      </c>
      <c r="L2029" s="38"/>
      <c r="M2029" s="41">
        <v>44957</v>
      </c>
      <c r="N2029">
        <v>5.2</v>
      </c>
      <c r="O2029">
        <v>4.3464</v>
      </c>
      <c r="P2029" s="43">
        <f t="shared" si="588"/>
        <v>-9.5255457818696227E-3</v>
      </c>
      <c r="Q2029" s="41">
        <v>44957</v>
      </c>
      <c r="R2029">
        <v>3.35</v>
      </c>
      <c r="S2029">
        <v>2.7088999999999999</v>
      </c>
      <c r="T2029" s="39">
        <f t="shared" si="589"/>
        <v>2.999111374407499E-3</v>
      </c>
      <c r="U2029" s="42">
        <v>44959.62533333333</v>
      </c>
      <c r="V2029" s="44">
        <v>7.6</v>
      </c>
      <c r="W2029" s="44">
        <v>6.4189999999999996</v>
      </c>
      <c r="X2029" s="43">
        <f t="shared" si="601"/>
        <v>0</v>
      </c>
      <c r="Y2029" s="42">
        <v>44959.62533333333</v>
      </c>
      <c r="Z2029" s="44">
        <v>9.4</v>
      </c>
      <c r="AA2029" s="44">
        <v>8.0419999999999998</v>
      </c>
      <c r="AB2029" s="43">
        <f t="shared" si="602"/>
        <v>0</v>
      </c>
      <c r="AC2029" s="42">
        <v>44959.62533333333</v>
      </c>
      <c r="AD2029" s="44">
        <v>22.99</v>
      </c>
      <c r="AE2029" s="44">
        <v>20.584</v>
      </c>
      <c r="AF2029" s="43">
        <f t="shared" si="603"/>
        <v>4.5032238411940928E-2</v>
      </c>
      <c r="AG2029" s="41">
        <v>44957</v>
      </c>
      <c r="AH2029">
        <v>11.95</v>
      </c>
      <c r="AI2029">
        <v>5.3131000000000004</v>
      </c>
      <c r="AJ2029" s="39">
        <f t="shared" si="590"/>
        <v>4.2148635367053053E-3</v>
      </c>
      <c r="AK2029" s="45" t="s">
        <v>1494</v>
      </c>
      <c r="AL2029">
        <v>14.2</v>
      </c>
      <c r="AM2029">
        <v>10.989800000000001</v>
      </c>
      <c r="AN2029" s="39">
        <f t="shared" si="591"/>
        <v>-2.739968493902328E-2</v>
      </c>
      <c r="AO2029" s="41">
        <v>44957</v>
      </c>
      <c r="AP2029">
        <v>5.81</v>
      </c>
      <c r="AQ2029">
        <v>5.5903999999999998</v>
      </c>
      <c r="AR2029" s="18">
        <f t="shared" si="592"/>
        <v>-2.8432394855752479E-2</v>
      </c>
      <c r="AS2029" s="41">
        <v>44957</v>
      </c>
      <c r="AT2029">
        <v>7.78</v>
      </c>
      <c r="AU2029">
        <v>7.0368000000000004</v>
      </c>
      <c r="AV2029" s="39">
        <f t="shared" si="593"/>
        <v>0</v>
      </c>
      <c r="AW2029" s="41">
        <v>44957</v>
      </c>
      <c r="AX2029">
        <v>8.52</v>
      </c>
      <c r="AY2029">
        <v>7.4488000000000003</v>
      </c>
      <c r="AZ2029" s="39">
        <f t="shared" si="594"/>
        <v>-8.1491344873501296E-3</v>
      </c>
      <c r="BA2029" s="41">
        <v>44957</v>
      </c>
      <c r="BB2029">
        <v>4.99</v>
      </c>
      <c r="BC2029">
        <v>3.6854</v>
      </c>
      <c r="BD2029" s="39">
        <f t="shared" si="595"/>
        <v>0</v>
      </c>
      <c r="BE2029" s="41">
        <v>44957</v>
      </c>
      <c r="BF2029">
        <v>11.88</v>
      </c>
      <c r="BG2029">
        <v>9.7433999999999994</v>
      </c>
      <c r="BH2029" s="39">
        <f t="shared" si="596"/>
        <v>0</v>
      </c>
      <c r="BI2029" s="41">
        <v>44957</v>
      </c>
      <c r="BJ2029">
        <v>1.86</v>
      </c>
      <c r="BK2029">
        <v>1.86</v>
      </c>
      <c r="BL2029" s="39">
        <f t="shared" si="597"/>
        <v>-5.3475935828877046E-3</v>
      </c>
      <c r="BM2029" s="41">
        <v>44957</v>
      </c>
      <c r="BN2029">
        <v>9.69</v>
      </c>
      <c r="BO2029">
        <v>8.7114999999999991</v>
      </c>
      <c r="BP2029" s="46">
        <f t="shared" si="598"/>
        <v>1.5728843597696062E-2</v>
      </c>
      <c r="BQ2029" s="41">
        <v>44957</v>
      </c>
      <c r="BR2029">
        <v>6.85</v>
      </c>
      <c r="BS2029">
        <v>6.3098000000000001</v>
      </c>
      <c r="BT2029" s="18">
        <f t="shared" si="599"/>
        <v>0</v>
      </c>
      <c r="BU2029" s="41">
        <v>44957</v>
      </c>
      <c r="BV2029">
        <v>4.74</v>
      </c>
      <c r="BW2029">
        <v>3.7161</v>
      </c>
      <c r="BX2029" s="39">
        <f t="shared" si="600"/>
        <v>-1.2515943877550999E-2</v>
      </c>
      <c r="BY2029" s="41">
        <v>45257</v>
      </c>
      <c r="BZ2029">
        <v>14.24</v>
      </c>
      <c r="CA2029">
        <v>12.1256</v>
      </c>
    </row>
    <row r="2030" spans="1:79">
      <c r="A2030" s="41">
        <v>44958</v>
      </c>
      <c r="B2030">
        <v>8.89</v>
      </c>
      <c r="C2030">
        <v>6.4667000000000003</v>
      </c>
      <c r="D2030" s="34">
        <f t="shared" si="586"/>
        <v>1.0216674737943909E-2</v>
      </c>
      <c r="E2030" s="41">
        <v>44958</v>
      </c>
      <c r="F2030">
        <v>2.0699999999999998</v>
      </c>
      <c r="G2030">
        <v>2.0699999999999998</v>
      </c>
      <c r="H2030" s="39">
        <f t="shared" si="587"/>
        <v>-3.2710280373831904E-2</v>
      </c>
      <c r="L2030" s="38"/>
      <c r="M2030" s="41">
        <v>44958</v>
      </c>
      <c r="N2030">
        <v>5.2</v>
      </c>
      <c r="O2030">
        <v>4.3464</v>
      </c>
      <c r="P2030" s="43">
        <f t="shared" si="588"/>
        <v>0</v>
      </c>
      <c r="Q2030" s="41">
        <v>44958</v>
      </c>
      <c r="R2030">
        <v>3.33</v>
      </c>
      <c r="S2030">
        <v>2.6926999999999999</v>
      </c>
      <c r="T2030" s="39">
        <f t="shared" si="589"/>
        <v>-5.9802872014470794E-3</v>
      </c>
      <c r="U2030" s="42">
        <v>44960.62533333333</v>
      </c>
      <c r="V2030" s="44">
        <v>7.6</v>
      </c>
      <c r="W2030" s="44">
        <v>6.4189999999999996</v>
      </c>
      <c r="X2030" s="43">
        <f t="shared" si="601"/>
        <v>0</v>
      </c>
      <c r="Y2030" s="42">
        <v>44960.62533333333</v>
      </c>
      <c r="Z2030" s="44">
        <v>9.4</v>
      </c>
      <c r="AA2030" s="44">
        <v>8.0419999999999998</v>
      </c>
      <c r="AB2030" s="43">
        <f t="shared" si="602"/>
        <v>0</v>
      </c>
      <c r="AC2030" s="42">
        <v>44960.62533333333</v>
      </c>
      <c r="AD2030" s="44">
        <v>22.99</v>
      </c>
      <c r="AE2030" s="44">
        <v>20.584</v>
      </c>
      <c r="AF2030" s="43">
        <f t="shared" si="603"/>
        <v>0</v>
      </c>
      <c r="AG2030" s="41">
        <v>44958</v>
      </c>
      <c r="AH2030">
        <v>11.95</v>
      </c>
      <c r="AI2030">
        <v>5.3131000000000004</v>
      </c>
      <c r="AJ2030" s="39">
        <f t="shared" si="590"/>
        <v>0</v>
      </c>
      <c r="AK2030" s="45">
        <v>44928</v>
      </c>
      <c r="AL2030">
        <v>13.8</v>
      </c>
      <c r="AM2030">
        <v>10.680300000000001</v>
      </c>
      <c r="AN2030" s="39">
        <f t="shared" si="591"/>
        <v>-2.8162477934084322E-2</v>
      </c>
      <c r="AO2030" s="41">
        <v>44958</v>
      </c>
      <c r="AP2030">
        <v>5.98</v>
      </c>
      <c r="AQ2030">
        <v>5.7539999999999996</v>
      </c>
      <c r="AR2030" s="18">
        <f t="shared" si="592"/>
        <v>2.9264453348597553E-2</v>
      </c>
      <c r="AS2030" s="41">
        <v>44958</v>
      </c>
      <c r="AT2030">
        <v>7.78</v>
      </c>
      <c r="AU2030">
        <v>7.0368000000000004</v>
      </c>
      <c r="AV2030" s="39">
        <f t="shared" si="593"/>
        <v>0</v>
      </c>
      <c r="AW2030" s="41">
        <v>44958</v>
      </c>
      <c r="AX2030">
        <v>8.5500000000000007</v>
      </c>
      <c r="AY2030">
        <v>7.4749999999999996</v>
      </c>
      <c r="AZ2030" s="39">
        <f t="shared" si="594"/>
        <v>3.5173450757168046E-3</v>
      </c>
      <c r="BA2030" s="41">
        <v>44958</v>
      </c>
      <c r="BB2030">
        <v>5.08</v>
      </c>
      <c r="BC2030">
        <v>3.7519</v>
      </c>
      <c r="BD2030" s="39">
        <f t="shared" si="595"/>
        <v>1.8044174309437239E-2</v>
      </c>
      <c r="BE2030" s="41">
        <v>44958</v>
      </c>
      <c r="BF2030">
        <v>11.75</v>
      </c>
      <c r="BG2030">
        <v>9.6366999999999994</v>
      </c>
      <c r="BH2030" s="39">
        <f t="shared" si="596"/>
        <v>-1.0951002730053167E-2</v>
      </c>
      <c r="BI2030" s="41">
        <v>44958</v>
      </c>
      <c r="BJ2030">
        <v>1.85</v>
      </c>
      <c r="BK2030">
        <v>1.85</v>
      </c>
      <c r="BL2030" s="39">
        <f t="shared" si="597"/>
        <v>-5.3763440860215101E-3</v>
      </c>
      <c r="BM2030" s="41">
        <v>44958</v>
      </c>
      <c r="BN2030">
        <v>9.65</v>
      </c>
      <c r="BO2030">
        <v>8.6754999999999995</v>
      </c>
      <c r="BP2030" s="46">
        <f t="shared" si="598"/>
        <v>-4.1324685760201563E-3</v>
      </c>
      <c r="BQ2030" s="41">
        <v>44958</v>
      </c>
      <c r="BR2030">
        <v>6.89</v>
      </c>
      <c r="BS2030">
        <v>6.3467000000000002</v>
      </c>
      <c r="BT2030" s="18">
        <f t="shared" si="599"/>
        <v>5.8480458968588793E-3</v>
      </c>
      <c r="BU2030" s="41">
        <v>44958</v>
      </c>
      <c r="BV2030">
        <v>4.74</v>
      </c>
      <c r="BW2030">
        <v>3.7161</v>
      </c>
      <c r="BX2030" s="39">
        <f t="shared" si="600"/>
        <v>0</v>
      </c>
      <c r="BY2030" s="41">
        <v>45258</v>
      </c>
      <c r="BZ2030">
        <v>14.4</v>
      </c>
      <c r="CA2030">
        <v>12.261799999999999</v>
      </c>
    </row>
    <row r="2031" spans="1:79">
      <c r="A2031" s="41">
        <v>44959</v>
      </c>
      <c r="B2031">
        <v>8.7799999999999994</v>
      </c>
      <c r="C2031">
        <v>6.3867000000000003</v>
      </c>
      <c r="D2031" s="34">
        <f t="shared" si="586"/>
        <v>-1.2371070252215205E-2</v>
      </c>
      <c r="E2031" s="41">
        <v>44959</v>
      </c>
      <c r="F2031">
        <v>2.12</v>
      </c>
      <c r="G2031">
        <v>2.12</v>
      </c>
      <c r="H2031" s="39">
        <f t="shared" si="587"/>
        <v>2.4154589371980808E-2</v>
      </c>
      <c r="L2031" s="38"/>
      <c r="M2031" s="41">
        <v>44959</v>
      </c>
      <c r="N2031">
        <v>5.18</v>
      </c>
      <c r="O2031">
        <v>4.3296999999999999</v>
      </c>
      <c r="P2031" s="43">
        <f t="shared" si="588"/>
        <v>-3.8422602613657647E-3</v>
      </c>
      <c r="Q2031" s="41">
        <v>44959</v>
      </c>
      <c r="R2031">
        <v>3.33</v>
      </c>
      <c r="S2031">
        <v>2.6926999999999999</v>
      </c>
      <c r="T2031" s="39">
        <f t="shared" si="589"/>
        <v>0</v>
      </c>
      <c r="U2031" s="42">
        <v>44963.62533333333</v>
      </c>
      <c r="V2031" s="44">
        <v>7.6</v>
      </c>
      <c r="W2031" s="44">
        <v>6.4189999999999996</v>
      </c>
      <c r="X2031" s="43">
        <f t="shared" si="601"/>
        <v>0</v>
      </c>
      <c r="Y2031" s="42">
        <v>44963.62533333333</v>
      </c>
      <c r="Z2031" s="44">
        <v>9.4</v>
      </c>
      <c r="AA2031" s="44">
        <v>8.0419999999999998</v>
      </c>
      <c r="AB2031" s="43">
        <f t="shared" si="602"/>
        <v>0</v>
      </c>
      <c r="AC2031" s="42">
        <v>44963.62533333333</v>
      </c>
      <c r="AD2031" s="44">
        <v>22.99</v>
      </c>
      <c r="AE2031" s="44">
        <v>20.584</v>
      </c>
      <c r="AF2031" s="43">
        <f t="shared" si="603"/>
        <v>0</v>
      </c>
      <c r="AG2031" s="41">
        <v>44959</v>
      </c>
      <c r="AH2031">
        <v>11.8</v>
      </c>
      <c r="AI2031">
        <v>5.2464000000000004</v>
      </c>
      <c r="AJ2031" s="39">
        <f t="shared" si="590"/>
        <v>-1.255387626809207E-2</v>
      </c>
      <c r="AK2031" s="45">
        <v>44959</v>
      </c>
      <c r="AL2031">
        <v>13.9</v>
      </c>
      <c r="AM2031">
        <v>10.7577</v>
      </c>
      <c r="AN2031" s="39">
        <f t="shared" si="591"/>
        <v>7.2469874441728243E-3</v>
      </c>
      <c r="AO2031" s="41">
        <v>44959</v>
      </c>
      <c r="AP2031">
        <v>5.98</v>
      </c>
      <c r="AQ2031">
        <v>5.7539999999999996</v>
      </c>
      <c r="AR2031" s="18">
        <f t="shared" si="592"/>
        <v>0</v>
      </c>
      <c r="AS2031" s="41">
        <v>44959</v>
      </c>
      <c r="AT2031">
        <v>7.75</v>
      </c>
      <c r="AU2031">
        <v>7.0096999999999996</v>
      </c>
      <c r="AV2031" s="39">
        <f t="shared" si="593"/>
        <v>-3.851182355616301E-3</v>
      </c>
      <c r="AW2031" s="41">
        <v>44959</v>
      </c>
      <c r="AX2031">
        <v>8.49</v>
      </c>
      <c r="AY2031">
        <v>7.4226000000000001</v>
      </c>
      <c r="AZ2031" s="39">
        <f t="shared" si="594"/>
        <v>-7.0100334448159945E-3</v>
      </c>
      <c r="BA2031" s="41">
        <v>44959</v>
      </c>
      <c r="BB2031">
        <v>5.0999999999999996</v>
      </c>
      <c r="BC2031">
        <v>3.7667000000000002</v>
      </c>
      <c r="BD2031" s="39">
        <f t="shared" si="595"/>
        <v>3.9446680348623753E-3</v>
      </c>
      <c r="BE2031" s="41">
        <v>44959</v>
      </c>
      <c r="BF2031">
        <v>11.78</v>
      </c>
      <c r="BG2031">
        <v>9.6613000000000007</v>
      </c>
      <c r="BH2031" s="39">
        <f t="shared" si="596"/>
        <v>2.5527410835660849E-3</v>
      </c>
      <c r="BI2031" s="41">
        <v>44959</v>
      </c>
      <c r="BJ2031">
        <v>1.86</v>
      </c>
      <c r="BK2031">
        <v>1.86</v>
      </c>
      <c r="BL2031" s="39">
        <f t="shared" si="597"/>
        <v>5.40540540540541E-3</v>
      </c>
      <c r="BM2031" s="41">
        <v>44959</v>
      </c>
      <c r="BN2031">
        <v>9.5500000000000007</v>
      </c>
      <c r="BO2031">
        <v>8.5855999999999995</v>
      </c>
      <c r="BP2031" s="46">
        <f t="shared" si="598"/>
        <v>-1.0362515128811031E-2</v>
      </c>
      <c r="BQ2031" s="41">
        <v>44959</v>
      </c>
      <c r="BR2031">
        <v>6.91</v>
      </c>
      <c r="BS2031">
        <v>6.3651</v>
      </c>
      <c r="BT2031" s="18">
        <f t="shared" si="599"/>
        <v>2.8991444372665717E-3</v>
      </c>
      <c r="BU2031" s="41">
        <v>44959</v>
      </c>
      <c r="BV2031">
        <v>4.74</v>
      </c>
      <c r="BW2031">
        <v>3.7161</v>
      </c>
      <c r="BX2031" s="39">
        <f t="shared" si="600"/>
        <v>0</v>
      </c>
      <c r="BY2031" s="41">
        <v>45259</v>
      </c>
      <c r="BZ2031">
        <v>14.4</v>
      </c>
      <c r="CA2031">
        <v>12.261799999999999</v>
      </c>
    </row>
    <row r="2032" spans="1:79">
      <c r="A2032" s="41">
        <v>44960</v>
      </c>
      <c r="B2032">
        <v>8.69</v>
      </c>
      <c r="C2032">
        <v>6.3212999999999999</v>
      </c>
      <c r="D2032" s="34">
        <f t="shared" si="586"/>
        <v>-1.0240030062473631E-2</v>
      </c>
      <c r="E2032" s="41">
        <v>44960</v>
      </c>
      <c r="F2032">
        <v>2.1800000000000002</v>
      </c>
      <c r="G2032">
        <v>2.1800000000000002</v>
      </c>
      <c r="H2032" s="39">
        <f t="shared" si="587"/>
        <v>2.8301886792452855E-2</v>
      </c>
      <c r="L2032" s="38"/>
      <c r="M2032" s="41">
        <v>44960</v>
      </c>
      <c r="N2032">
        <v>5.18</v>
      </c>
      <c r="O2032">
        <v>4.3296999999999999</v>
      </c>
      <c r="P2032" s="43">
        <f t="shared" si="588"/>
        <v>0</v>
      </c>
      <c r="Q2032" s="41">
        <v>44960</v>
      </c>
      <c r="R2032">
        <v>3.34</v>
      </c>
      <c r="S2032">
        <v>2.7008000000000001</v>
      </c>
      <c r="T2032" s="39">
        <f t="shared" si="589"/>
        <v>3.0081331006054216E-3</v>
      </c>
      <c r="U2032" s="42">
        <v>44964.62533333333</v>
      </c>
      <c r="V2032" s="44">
        <v>7.6</v>
      </c>
      <c r="W2032" s="44">
        <v>6.4189999999999996</v>
      </c>
      <c r="X2032" s="43">
        <f t="shared" si="601"/>
        <v>0</v>
      </c>
      <c r="Y2032" s="42">
        <v>44964.62533333333</v>
      </c>
      <c r="Z2032" s="44">
        <v>9.4</v>
      </c>
      <c r="AA2032" s="44">
        <v>8.0419999999999998</v>
      </c>
      <c r="AB2032" s="43">
        <f t="shared" si="602"/>
        <v>0</v>
      </c>
      <c r="AC2032" s="42">
        <v>44964.62533333333</v>
      </c>
      <c r="AD2032" s="44">
        <v>23</v>
      </c>
      <c r="AE2032" s="44">
        <v>20.593</v>
      </c>
      <c r="AF2032" s="43">
        <f t="shared" si="603"/>
        <v>4.3723280217646432E-4</v>
      </c>
      <c r="AG2032" s="41">
        <v>44960</v>
      </c>
      <c r="AH2032">
        <v>11.7</v>
      </c>
      <c r="AI2032">
        <v>5.2019000000000002</v>
      </c>
      <c r="AJ2032" s="39">
        <f t="shared" si="590"/>
        <v>-8.4820067093626487E-3</v>
      </c>
      <c r="AK2032" s="45">
        <v>44987</v>
      </c>
      <c r="AL2032">
        <v>14.19</v>
      </c>
      <c r="AM2032">
        <v>10.982100000000001</v>
      </c>
      <c r="AN2032" s="39">
        <f t="shared" si="591"/>
        <v>2.0859477397585084E-2</v>
      </c>
      <c r="AO2032" s="41">
        <v>44960</v>
      </c>
      <c r="AP2032">
        <v>5.8</v>
      </c>
      <c r="AQ2032">
        <v>5.5808</v>
      </c>
      <c r="AR2032" s="18">
        <f t="shared" si="592"/>
        <v>-3.0100799443865067E-2</v>
      </c>
      <c r="AS2032" s="41">
        <v>44960</v>
      </c>
      <c r="AT2032">
        <v>7.96</v>
      </c>
      <c r="AU2032">
        <v>7.1996000000000002</v>
      </c>
      <c r="AV2032" s="39">
        <f t="shared" si="593"/>
        <v>2.7091030999900231E-2</v>
      </c>
      <c r="AW2032" s="41">
        <v>44960</v>
      </c>
      <c r="AX2032">
        <v>8.44</v>
      </c>
      <c r="AY2032">
        <v>7.3788999999999998</v>
      </c>
      <c r="AZ2032" s="39">
        <f t="shared" si="594"/>
        <v>-5.8874248915474761E-3</v>
      </c>
      <c r="BA2032" s="41">
        <v>44960</v>
      </c>
      <c r="BB2032">
        <v>5.15</v>
      </c>
      <c r="BC2032">
        <v>3.8035999999999999</v>
      </c>
      <c r="BD2032" s="39">
        <f t="shared" si="595"/>
        <v>9.7963734834204241E-3</v>
      </c>
      <c r="BE2032" s="41">
        <v>44960</v>
      </c>
      <c r="BF2032">
        <v>11.78</v>
      </c>
      <c r="BG2032">
        <v>9.6613000000000007</v>
      </c>
      <c r="BH2032" s="39">
        <f t="shared" si="596"/>
        <v>0</v>
      </c>
      <c r="BI2032" s="41">
        <v>44960</v>
      </c>
      <c r="BJ2032">
        <v>1.85</v>
      </c>
      <c r="BK2032">
        <v>1.85</v>
      </c>
      <c r="BL2032" s="39">
        <f t="shared" si="597"/>
        <v>-5.3763440860215101E-3</v>
      </c>
      <c r="BM2032" s="41">
        <v>44960</v>
      </c>
      <c r="BN2032">
        <v>9.65</v>
      </c>
      <c r="BO2032">
        <v>8.6754999999999995</v>
      </c>
      <c r="BP2032" s="46">
        <f t="shared" si="598"/>
        <v>1.047102124487515E-2</v>
      </c>
      <c r="BQ2032" s="41">
        <v>44960</v>
      </c>
      <c r="BR2032">
        <v>6.93</v>
      </c>
      <c r="BS2032">
        <v>6.3834999999999997</v>
      </c>
      <c r="BT2032" s="18">
        <f t="shared" si="599"/>
        <v>2.8907636957785031E-3</v>
      </c>
      <c r="BU2032" s="41">
        <v>44960</v>
      </c>
      <c r="BV2032">
        <v>4.72</v>
      </c>
      <c r="BW2032">
        <v>3.7004999999999999</v>
      </c>
      <c r="BX2032" s="39">
        <f t="shared" si="600"/>
        <v>-4.1979494631468632E-3</v>
      </c>
      <c r="BY2032" s="41">
        <v>45260</v>
      </c>
      <c r="BZ2032">
        <v>14.56</v>
      </c>
      <c r="CA2032">
        <v>12.398</v>
      </c>
    </row>
    <row r="2033" spans="1:79">
      <c r="A2033" s="41">
        <v>44963</v>
      </c>
      <c r="B2033">
        <v>8.59</v>
      </c>
      <c r="C2033">
        <v>6.2484999999999999</v>
      </c>
      <c r="D2033" s="34">
        <f t="shared" si="586"/>
        <v>-1.1516618417097745E-2</v>
      </c>
      <c r="E2033" s="41">
        <v>44963</v>
      </c>
      <c r="F2033">
        <v>2.1800000000000002</v>
      </c>
      <c r="G2033">
        <v>2.1800000000000002</v>
      </c>
      <c r="H2033" s="39">
        <f t="shared" si="587"/>
        <v>0</v>
      </c>
      <c r="L2033" s="38"/>
      <c r="M2033" s="41">
        <v>44963</v>
      </c>
      <c r="N2033">
        <v>5.18</v>
      </c>
      <c r="O2033">
        <v>4.3296999999999999</v>
      </c>
      <c r="P2033" s="43">
        <f t="shared" si="588"/>
        <v>0</v>
      </c>
      <c r="Q2033" s="41">
        <v>44963</v>
      </c>
      <c r="R2033">
        <v>3.34</v>
      </c>
      <c r="S2033">
        <v>2.7008000000000001</v>
      </c>
      <c r="T2033" s="39">
        <f t="shared" si="589"/>
        <v>0</v>
      </c>
      <c r="U2033" s="42">
        <v>44965.62533333333</v>
      </c>
      <c r="V2033" s="44">
        <v>7.6</v>
      </c>
      <c r="W2033" s="44">
        <v>6.4189999999999996</v>
      </c>
      <c r="X2033" s="43">
        <f t="shared" si="601"/>
        <v>0</v>
      </c>
      <c r="Y2033" s="42">
        <v>44965.62533333333</v>
      </c>
      <c r="Z2033" s="44">
        <v>9.25</v>
      </c>
      <c r="AA2033" s="44">
        <v>7.9139999999999997</v>
      </c>
      <c r="AB2033" s="43">
        <f t="shared" si="602"/>
        <v>-1.5916438696841596E-2</v>
      </c>
      <c r="AC2033" s="42">
        <v>44965.62533333333</v>
      </c>
      <c r="AD2033" s="44">
        <v>23</v>
      </c>
      <c r="AE2033" s="44">
        <v>20.593</v>
      </c>
      <c r="AF2033" s="43">
        <f t="shared" si="603"/>
        <v>0</v>
      </c>
      <c r="AG2033" s="41">
        <v>44963</v>
      </c>
      <c r="AH2033">
        <v>12</v>
      </c>
      <c r="AI2033">
        <v>5.3353000000000002</v>
      </c>
      <c r="AJ2033" s="39">
        <f t="shared" si="590"/>
        <v>2.5644476056825384E-2</v>
      </c>
      <c r="AK2033" s="45">
        <v>45079</v>
      </c>
      <c r="AL2033">
        <v>14</v>
      </c>
      <c r="AM2033">
        <v>10.835000000000001</v>
      </c>
      <c r="AN2033" s="39">
        <f t="shared" si="591"/>
        <v>-1.33945238160279E-2</v>
      </c>
      <c r="AO2033" s="41">
        <v>44963</v>
      </c>
      <c r="AP2033">
        <v>5.99</v>
      </c>
      <c r="AQ2033">
        <v>5.7636000000000003</v>
      </c>
      <c r="AR2033" s="18">
        <f t="shared" si="592"/>
        <v>3.2755160550458767E-2</v>
      </c>
      <c r="AS2033" s="41">
        <v>44963</v>
      </c>
      <c r="AT2033">
        <v>7.95</v>
      </c>
      <c r="AU2033">
        <v>7.1905999999999999</v>
      </c>
      <c r="AV2033" s="39">
        <f t="shared" si="593"/>
        <v>-1.2500694483027308E-3</v>
      </c>
      <c r="AW2033" s="41">
        <v>44963</v>
      </c>
      <c r="AX2033">
        <v>8.35</v>
      </c>
      <c r="AY2033">
        <v>7.3002000000000002</v>
      </c>
      <c r="AZ2033" s="39">
        <f t="shared" si="594"/>
        <v>-1.0665546355147725E-2</v>
      </c>
      <c r="BA2033" s="41">
        <v>44963</v>
      </c>
      <c r="BB2033">
        <v>5</v>
      </c>
      <c r="BC2033">
        <v>3.6928000000000001</v>
      </c>
      <c r="BD2033" s="39">
        <f t="shared" si="595"/>
        <v>-2.913029761278783E-2</v>
      </c>
      <c r="BE2033" s="41">
        <v>44963</v>
      </c>
      <c r="BF2033">
        <v>11.78</v>
      </c>
      <c r="BG2033">
        <v>9.6613000000000007</v>
      </c>
      <c r="BH2033" s="39">
        <f t="shared" si="596"/>
        <v>0</v>
      </c>
      <c r="BI2033" s="41">
        <v>44963</v>
      </c>
      <c r="BJ2033">
        <v>1.86</v>
      </c>
      <c r="BK2033">
        <v>1.86</v>
      </c>
      <c r="BL2033" s="39">
        <f t="shared" si="597"/>
        <v>5.40540540540541E-3</v>
      </c>
      <c r="BM2033" s="41">
        <v>44963</v>
      </c>
      <c r="BN2033">
        <v>9.6199999999999992</v>
      </c>
      <c r="BO2033">
        <v>8.6485000000000003</v>
      </c>
      <c r="BP2033" s="46">
        <f t="shared" si="598"/>
        <v>-3.112212552590542E-3</v>
      </c>
      <c r="BQ2033" s="41">
        <v>44963</v>
      </c>
      <c r="BR2033">
        <v>7.04</v>
      </c>
      <c r="BS2033">
        <v>6.4847999999999999</v>
      </c>
      <c r="BT2033" s="18">
        <f t="shared" si="599"/>
        <v>1.58690373619488E-2</v>
      </c>
      <c r="BU2033" s="41">
        <v>44963</v>
      </c>
      <c r="BV2033">
        <v>4.75</v>
      </c>
      <c r="BW2033">
        <v>3.7240000000000002</v>
      </c>
      <c r="BX2033" s="39">
        <f t="shared" si="600"/>
        <v>6.3504931765978375E-3</v>
      </c>
      <c r="BY2033" s="41">
        <v>45261</v>
      </c>
      <c r="BZ2033">
        <v>14.65</v>
      </c>
      <c r="CA2033">
        <v>12.4747</v>
      </c>
    </row>
    <row r="2034" spans="1:79">
      <c r="A2034" s="41">
        <v>44964</v>
      </c>
      <c r="B2034">
        <v>8.6999999999999993</v>
      </c>
      <c r="C2034">
        <v>6.3285</v>
      </c>
      <c r="D2034" s="34">
        <f t="shared" si="586"/>
        <v>1.2803072737457E-2</v>
      </c>
      <c r="E2034" s="41">
        <v>44964</v>
      </c>
      <c r="F2034">
        <v>2.16</v>
      </c>
      <c r="G2034">
        <v>2.16</v>
      </c>
      <c r="H2034" s="39">
        <f t="shared" si="587"/>
        <v>-9.174311926605512E-3</v>
      </c>
      <c r="L2034" s="38"/>
      <c r="M2034" s="41">
        <v>44964</v>
      </c>
      <c r="N2034">
        <v>5.18</v>
      </c>
      <c r="O2034">
        <v>4.3296999999999999</v>
      </c>
      <c r="P2034" s="43">
        <f t="shared" si="588"/>
        <v>0</v>
      </c>
      <c r="Q2034" s="41">
        <v>44964</v>
      </c>
      <c r="R2034">
        <v>3.33</v>
      </c>
      <c r="S2034">
        <v>2.6926999999999999</v>
      </c>
      <c r="T2034" s="39">
        <f t="shared" si="589"/>
        <v>-2.9991113744076638E-3</v>
      </c>
      <c r="U2034" s="42">
        <v>44966.62533333333</v>
      </c>
      <c r="V2034" s="44">
        <v>7.6</v>
      </c>
      <c r="W2034" s="44">
        <v>6.4189999999999996</v>
      </c>
      <c r="X2034" s="43">
        <f t="shared" si="601"/>
        <v>0</v>
      </c>
      <c r="Y2034" s="42">
        <v>44966.62533333333</v>
      </c>
      <c r="Z2034" s="44">
        <v>9.25</v>
      </c>
      <c r="AA2034" s="44">
        <v>7.9139999999999997</v>
      </c>
      <c r="AB2034" s="43">
        <f t="shared" si="602"/>
        <v>0</v>
      </c>
      <c r="AC2034" s="42">
        <v>44966.62533333333</v>
      </c>
      <c r="AD2034" s="44">
        <v>23</v>
      </c>
      <c r="AE2034" s="44">
        <v>20.593</v>
      </c>
      <c r="AF2034" s="43">
        <f t="shared" si="603"/>
        <v>0</v>
      </c>
      <c r="AG2034" s="41">
        <v>44964</v>
      </c>
      <c r="AH2034">
        <v>11.99</v>
      </c>
      <c r="AI2034">
        <v>5.3308</v>
      </c>
      <c r="AJ2034" s="39">
        <f t="shared" si="590"/>
        <v>-8.4343898187546533E-4</v>
      </c>
      <c r="AK2034" s="45">
        <v>45109</v>
      </c>
      <c r="AL2034">
        <v>14</v>
      </c>
      <c r="AM2034">
        <v>10.835000000000001</v>
      </c>
      <c r="AN2034" s="39">
        <f t="shared" si="591"/>
        <v>0</v>
      </c>
      <c r="AO2034" s="41">
        <v>44964</v>
      </c>
      <c r="AP2034">
        <v>6.29</v>
      </c>
      <c r="AQ2034">
        <v>6.0522</v>
      </c>
      <c r="AR2034" s="18">
        <f t="shared" si="592"/>
        <v>5.0072871122215236E-2</v>
      </c>
      <c r="AS2034" s="41">
        <v>44964</v>
      </c>
      <c r="AT2034">
        <v>7.92</v>
      </c>
      <c r="AU2034">
        <v>7.1634000000000002</v>
      </c>
      <c r="AV2034" s="39">
        <f t="shared" si="593"/>
        <v>-3.7827163240897379E-3</v>
      </c>
      <c r="AW2034" s="41">
        <v>44964</v>
      </c>
      <c r="AX2034">
        <v>8.5500000000000007</v>
      </c>
      <c r="AY2034">
        <v>7.4749999999999996</v>
      </c>
      <c r="AZ2034" s="39">
        <f t="shared" si="594"/>
        <v>2.3944549464398154E-2</v>
      </c>
      <c r="BA2034" s="41">
        <v>44964</v>
      </c>
      <c r="BB2034">
        <v>5</v>
      </c>
      <c r="BC2034">
        <v>3.6928000000000001</v>
      </c>
      <c r="BD2034" s="39">
        <f t="shared" si="595"/>
        <v>0</v>
      </c>
      <c r="BE2034" s="41">
        <v>44964</v>
      </c>
      <c r="BF2034">
        <v>11.7</v>
      </c>
      <c r="BG2034">
        <v>9.5957000000000008</v>
      </c>
      <c r="BH2034" s="39">
        <f t="shared" si="596"/>
        <v>-6.7899765041971446E-3</v>
      </c>
      <c r="BI2034" s="41">
        <v>44964</v>
      </c>
      <c r="BJ2034">
        <v>1.86</v>
      </c>
      <c r="BK2034">
        <v>1.86</v>
      </c>
      <c r="BL2034" s="39">
        <f t="shared" si="597"/>
        <v>0</v>
      </c>
      <c r="BM2034" s="41">
        <v>44964</v>
      </c>
      <c r="BN2034">
        <v>9.52</v>
      </c>
      <c r="BO2034">
        <v>8.5586000000000002</v>
      </c>
      <c r="BP2034" s="46">
        <f t="shared" si="598"/>
        <v>-1.0394866161762165E-2</v>
      </c>
      <c r="BQ2034" s="41">
        <v>44964</v>
      </c>
      <c r="BR2034">
        <v>7.1</v>
      </c>
      <c r="BS2034">
        <v>6.5400999999999998</v>
      </c>
      <c r="BT2034" s="18">
        <f t="shared" si="599"/>
        <v>8.527633851468033E-3</v>
      </c>
      <c r="BU2034" s="41">
        <v>44964</v>
      </c>
      <c r="BV2034">
        <v>4.84</v>
      </c>
      <c r="BW2034">
        <v>3.7945000000000002</v>
      </c>
      <c r="BX2034" s="39">
        <f t="shared" si="600"/>
        <v>1.8931256713211601E-2</v>
      </c>
      <c r="BY2034" s="41">
        <v>45264</v>
      </c>
      <c r="BZ2034">
        <v>14.75</v>
      </c>
      <c r="CA2034">
        <v>12.559799999999999</v>
      </c>
    </row>
    <row r="2035" spans="1:79">
      <c r="A2035" s="41">
        <v>44965</v>
      </c>
      <c r="B2035">
        <v>8.57</v>
      </c>
      <c r="C2035">
        <v>6.234</v>
      </c>
      <c r="D2035" s="34">
        <f t="shared" si="586"/>
        <v>-1.4932448447499412E-2</v>
      </c>
      <c r="E2035" s="41">
        <v>44965</v>
      </c>
      <c r="F2035">
        <v>2.16</v>
      </c>
      <c r="G2035">
        <v>2.16</v>
      </c>
      <c r="H2035" s="39">
        <f t="shared" si="587"/>
        <v>0</v>
      </c>
      <c r="L2035" s="38"/>
      <c r="M2035" s="41">
        <v>44965</v>
      </c>
      <c r="N2035">
        <v>5.13</v>
      </c>
      <c r="O2035">
        <v>4.2878999999999996</v>
      </c>
      <c r="P2035" s="43">
        <f t="shared" si="588"/>
        <v>-9.6542485622561104E-3</v>
      </c>
      <c r="Q2035" s="41">
        <v>44965</v>
      </c>
      <c r="R2035">
        <v>3.33</v>
      </c>
      <c r="S2035">
        <v>2.6926999999999999</v>
      </c>
      <c r="T2035" s="39">
        <f t="shared" si="589"/>
        <v>0</v>
      </c>
      <c r="U2035" s="42">
        <v>44967.62533333333</v>
      </c>
      <c r="V2035" s="44">
        <v>7.61</v>
      </c>
      <c r="W2035" s="44">
        <v>6.4269999999999996</v>
      </c>
      <c r="X2035" s="43">
        <f t="shared" si="601"/>
        <v>1.246300046736253E-3</v>
      </c>
      <c r="Y2035" s="42">
        <v>44967.62533333333</v>
      </c>
      <c r="Z2035" s="44">
        <v>9.26</v>
      </c>
      <c r="AA2035" s="44">
        <v>7.9219999999999997</v>
      </c>
      <c r="AB2035" s="43">
        <f t="shared" si="602"/>
        <v>1.0108668182966904E-3</v>
      </c>
      <c r="AC2035" s="42">
        <v>44967.62533333333</v>
      </c>
      <c r="AD2035" s="44">
        <v>23</v>
      </c>
      <c r="AE2035" s="44">
        <v>20.593</v>
      </c>
      <c r="AF2035" s="43">
        <f t="shared" si="603"/>
        <v>0</v>
      </c>
      <c r="AG2035" s="41">
        <v>44965</v>
      </c>
      <c r="AH2035">
        <v>12.15</v>
      </c>
      <c r="AI2035">
        <v>5.4020000000000001</v>
      </c>
      <c r="AJ2035" s="39">
        <f t="shared" si="590"/>
        <v>1.3356344263525203E-2</v>
      </c>
      <c r="AK2035" s="45">
        <v>45140</v>
      </c>
      <c r="AL2035">
        <v>14</v>
      </c>
      <c r="AM2035">
        <v>10.835000000000001</v>
      </c>
      <c r="AN2035" s="39">
        <f t="shared" si="591"/>
        <v>0</v>
      </c>
      <c r="AO2035" s="41">
        <v>44965</v>
      </c>
      <c r="AP2035">
        <v>6.44</v>
      </c>
      <c r="AQ2035">
        <v>6.1966000000000001</v>
      </c>
      <c r="AR2035" s="18">
        <f t="shared" si="592"/>
        <v>2.3859092561382651E-2</v>
      </c>
      <c r="AS2035" s="41">
        <v>44965</v>
      </c>
      <c r="AT2035">
        <v>7.95</v>
      </c>
      <c r="AU2035">
        <v>7.1905999999999999</v>
      </c>
      <c r="AV2035" s="39">
        <f t="shared" si="593"/>
        <v>3.7970795990730196E-3</v>
      </c>
      <c r="AW2035" s="41">
        <v>44965</v>
      </c>
      <c r="AX2035">
        <v>8.5500000000000007</v>
      </c>
      <c r="AY2035">
        <v>7.4749999999999996</v>
      </c>
      <c r="AZ2035" s="39">
        <f t="shared" si="594"/>
        <v>0</v>
      </c>
      <c r="BA2035" s="41">
        <v>44965</v>
      </c>
      <c r="BB2035">
        <v>5.01</v>
      </c>
      <c r="BC2035">
        <v>3.7002000000000002</v>
      </c>
      <c r="BD2035" s="39">
        <f t="shared" si="595"/>
        <v>2.003899480069344E-3</v>
      </c>
      <c r="BE2035" s="41">
        <v>44965</v>
      </c>
      <c r="BF2035">
        <v>11.7</v>
      </c>
      <c r="BG2035">
        <v>9.5957000000000008</v>
      </c>
      <c r="BH2035" s="39">
        <f t="shared" si="596"/>
        <v>0</v>
      </c>
      <c r="BI2035" s="41">
        <v>44965</v>
      </c>
      <c r="BJ2035">
        <v>1.84</v>
      </c>
      <c r="BK2035">
        <v>1.84</v>
      </c>
      <c r="BL2035" s="39">
        <f t="shared" si="597"/>
        <v>-1.075268817204302E-2</v>
      </c>
      <c r="BM2035" s="41">
        <v>44965</v>
      </c>
      <c r="BN2035">
        <v>9.49</v>
      </c>
      <c r="BO2035">
        <v>8.5315999999999992</v>
      </c>
      <c r="BP2035" s="46">
        <f t="shared" si="598"/>
        <v>-3.1547215666114813E-3</v>
      </c>
      <c r="BQ2035" s="41">
        <v>44965</v>
      </c>
      <c r="BR2035">
        <v>7.1</v>
      </c>
      <c r="BS2035">
        <v>6.5400999999999998</v>
      </c>
      <c r="BT2035" s="18">
        <f t="shared" si="599"/>
        <v>0</v>
      </c>
      <c r="BU2035" s="41">
        <v>44965</v>
      </c>
      <c r="BV2035">
        <v>4.79</v>
      </c>
      <c r="BW2035">
        <v>3.7553000000000001</v>
      </c>
      <c r="BX2035" s="39">
        <f t="shared" si="600"/>
        <v>-1.0330741863223119E-2</v>
      </c>
      <c r="BY2035" s="41">
        <v>45265</v>
      </c>
      <c r="BZ2035">
        <v>14.78</v>
      </c>
      <c r="CA2035">
        <v>12.5854</v>
      </c>
    </row>
    <row r="2036" spans="1:79">
      <c r="A2036" s="41">
        <v>44966</v>
      </c>
      <c r="B2036">
        <v>8.69</v>
      </c>
      <c r="C2036">
        <v>6.3212999999999999</v>
      </c>
      <c r="D2036" s="34">
        <f t="shared" si="586"/>
        <v>1.4003849855630404E-2</v>
      </c>
      <c r="E2036" s="41">
        <v>44966</v>
      </c>
      <c r="F2036">
        <v>2.17</v>
      </c>
      <c r="G2036">
        <v>2.17</v>
      </c>
      <c r="H2036" s="39">
        <f t="shared" si="587"/>
        <v>4.6296296296295305E-3</v>
      </c>
      <c r="L2036" s="38"/>
      <c r="M2036" s="41">
        <v>44966</v>
      </c>
      <c r="N2036">
        <v>5.07</v>
      </c>
      <c r="O2036">
        <v>4.2378</v>
      </c>
      <c r="P2036" s="43">
        <f t="shared" si="588"/>
        <v>-1.1684041139019006E-2</v>
      </c>
      <c r="Q2036" s="41">
        <v>44966</v>
      </c>
      <c r="R2036">
        <v>3.3</v>
      </c>
      <c r="S2036">
        <v>2.6684999999999999</v>
      </c>
      <c r="T2036" s="39">
        <f t="shared" si="589"/>
        <v>-8.9872618561295352E-3</v>
      </c>
      <c r="U2036" s="42">
        <v>44970.62533333333</v>
      </c>
      <c r="V2036" s="44">
        <v>7.61</v>
      </c>
      <c r="W2036" s="44">
        <v>6.4269999999999996</v>
      </c>
      <c r="X2036" s="43">
        <f t="shared" si="601"/>
        <v>0</v>
      </c>
      <c r="Y2036" s="42">
        <v>44970.62533333333</v>
      </c>
      <c r="Z2036" s="44">
        <v>9.39</v>
      </c>
      <c r="AA2036" s="44">
        <v>8.0329999999999995</v>
      </c>
      <c r="AB2036" s="43">
        <f t="shared" si="602"/>
        <v>1.4011613228982551E-2</v>
      </c>
      <c r="AC2036" s="42">
        <v>44970.62533333333</v>
      </c>
      <c r="AD2036" s="44">
        <v>23</v>
      </c>
      <c r="AE2036" s="44">
        <v>20.593</v>
      </c>
      <c r="AF2036" s="43">
        <f t="shared" si="603"/>
        <v>0</v>
      </c>
      <c r="AG2036" s="41">
        <v>44966</v>
      </c>
      <c r="AH2036">
        <v>12.2</v>
      </c>
      <c r="AI2036">
        <v>5.4241999999999999</v>
      </c>
      <c r="AJ2036" s="39">
        <f t="shared" si="590"/>
        <v>4.1095890410958484E-3</v>
      </c>
      <c r="AK2036" s="45">
        <v>45171</v>
      </c>
      <c r="AL2036">
        <v>14</v>
      </c>
      <c r="AM2036">
        <v>10.835000000000001</v>
      </c>
      <c r="AN2036" s="39">
        <f t="shared" si="591"/>
        <v>0</v>
      </c>
      <c r="AO2036" s="41">
        <v>44966</v>
      </c>
      <c r="AP2036">
        <v>6.48</v>
      </c>
      <c r="AQ2036">
        <v>6.2351000000000001</v>
      </c>
      <c r="AR2036" s="18">
        <f t="shared" si="592"/>
        <v>6.213084594777778E-3</v>
      </c>
      <c r="AS2036" s="41">
        <v>44966</v>
      </c>
      <c r="AT2036">
        <v>7.7</v>
      </c>
      <c r="AU2036">
        <v>6.9645000000000001</v>
      </c>
      <c r="AV2036" s="39">
        <f t="shared" si="593"/>
        <v>-3.1443829443996291E-2</v>
      </c>
      <c r="AW2036" s="41">
        <v>44966</v>
      </c>
      <c r="AX2036">
        <v>8.64</v>
      </c>
      <c r="AY2036">
        <v>7.5537000000000001</v>
      </c>
      <c r="AZ2036" s="39">
        <f t="shared" si="594"/>
        <v>1.0528428093645544E-2</v>
      </c>
      <c r="BA2036" s="41">
        <v>44966</v>
      </c>
      <c r="BB2036">
        <v>5.07</v>
      </c>
      <c r="BC2036">
        <v>3.7444999999999999</v>
      </c>
      <c r="BD2036" s="39">
        <f t="shared" si="595"/>
        <v>1.1972325820225874E-2</v>
      </c>
      <c r="BE2036" s="41">
        <v>44966</v>
      </c>
      <c r="BF2036">
        <v>11.6</v>
      </c>
      <c r="BG2036">
        <v>9.5137</v>
      </c>
      <c r="BH2036" s="39">
        <f t="shared" si="596"/>
        <v>-8.5454943360047456E-3</v>
      </c>
      <c r="BI2036" s="41">
        <v>44966</v>
      </c>
      <c r="BJ2036">
        <v>1.83</v>
      </c>
      <c r="BK2036">
        <v>1.83</v>
      </c>
      <c r="BL2036" s="39">
        <f t="shared" si="597"/>
        <v>-5.4347826086956564E-3</v>
      </c>
      <c r="BM2036" s="41">
        <v>44966</v>
      </c>
      <c r="BN2036">
        <v>9.48</v>
      </c>
      <c r="BO2036">
        <v>8.5227000000000004</v>
      </c>
      <c r="BP2036" s="46">
        <f t="shared" si="598"/>
        <v>-1.043180646068592E-3</v>
      </c>
      <c r="BQ2036" s="41">
        <v>44966</v>
      </c>
      <c r="BR2036">
        <v>7</v>
      </c>
      <c r="BS2036">
        <v>6.4480000000000004</v>
      </c>
      <c r="BT2036" s="18">
        <f t="shared" si="599"/>
        <v>-1.4082353480833535E-2</v>
      </c>
      <c r="BU2036" s="41">
        <v>44966</v>
      </c>
      <c r="BV2036">
        <v>4.84</v>
      </c>
      <c r="BW2036">
        <v>3.7945000000000002</v>
      </c>
      <c r="BX2036" s="39">
        <f t="shared" si="600"/>
        <v>1.0438580140068736E-2</v>
      </c>
      <c r="BY2036" s="41">
        <v>45266</v>
      </c>
      <c r="BZ2036">
        <v>14.7</v>
      </c>
      <c r="CA2036">
        <v>12.517300000000001</v>
      </c>
    </row>
    <row r="2037" spans="1:79">
      <c r="A2037" s="41">
        <v>44967</v>
      </c>
      <c r="B2037">
        <v>8.69</v>
      </c>
      <c r="C2037">
        <v>6.3212999999999999</v>
      </c>
      <c r="D2037" s="34">
        <f t="shared" si="586"/>
        <v>0</v>
      </c>
      <c r="E2037" s="41">
        <v>44967</v>
      </c>
      <c r="F2037">
        <v>2.2599999999999998</v>
      </c>
      <c r="G2037">
        <v>2.2599999999999998</v>
      </c>
      <c r="H2037" s="39">
        <f t="shared" si="587"/>
        <v>4.1474654377880123E-2</v>
      </c>
      <c r="L2037" s="38"/>
      <c r="M2037" s="41">
        <v>44967</v>
      </c>
      <c r="N2037">
        <v>5.04</v>
      </c>
      <c r="O2037">
        <v>4.2126999999999999</v>
      </c>
      <c r="P2037" s="43">
        <f t="shared" si="588"/>
        <v>-5.92288451555055E-3</v>
      </c>
      <c r="Q2037" s="41">
        <v>44967</v>
      </c>
      <c r="R2037">
        <v>3.3</v>
      </c>
      <c r="S2037">
        <v>2.6684999999999999</v>
      </c>
      <c r="T2037" s="39">
        <f t="shared" si="589"/>
        <v>0</v>
      </c>
      <c r="U2037" s="42">
        <v>44971.62533333333</v>
      </c>
      <c r="V2037" s="44">
        <v>7.61</v>
      </c>
      <c r="W2037" s="44">
        <v>6.4269999999999996</v>
      </c>
      <c r="X2037" s="43">
        <f t="shared" si="601"/>
        <v>0</v>
      </c>
      <c r="Y2037" s="42">
        <v>44971.62533333333</v>
      </c>
      <c r="Z2037" s="44">
        <v>9.39</v>
      </c>
      <c r="AA2037" s="44">
        <v>8.0329999999999995</v>
      </c>
      <c r="AB2037" s="43">
        <f t="shared" si="602"/>
        <v>0</v>
      </c>
      <c r="AC2037" s="42">
        <v>44971.62533333333</v>
      </c>
      <c r="AD2037" s="44">
        <v>23</v>
      </c>
      <c r="AE2037" s="44">
        <v>20.593</v>
      </c>
      <c r="AF2037" s="43">
        <f t="shared" si="603"/>
        <v>0</v>
      </c>
      <c r="AG2037" s="41">
        <v>44967</v>
      </c>
      <c r="AH2037">
        <v>12.18</v>
      </c>
      <c r="AI2037">
        <v>5.4153000000000002</v>
      </c>
      <c r="AJ2037" s="39">
        <f t="shared" si="590"/>
        <v>-1.6407949559381449E-3</v>
      </c>
      <c r="AK2037" s="45">
        <v>45201</v>
      </c>
      <c r="AL2037">
        <v>14</v>
      </c>
      <c r="AM2037">
        <v>10.835000000000001</v>
      </c>
      <c r="AN2037" s="39">
        <f t="shared" si="591"/>
        <v>0</v>
      </c>
      <c r="AO2037" s="41">
        <v>44967</v>
      </c>
      <c r="AP2037">
        <v>6.48</v>
      </c>
      <c r="AQ2037">
        <v>6.2351000000000001</v>
      </c>
      <c r="AR2037" s="18">
        <f t="shared" si="592"/>
        <v>0</v>
      </c>
      <c r="AS2037" s="41">
        <v>44967</v>
      </c>
      <c r="AT2037">
        <v>7.84</v>
      </c>
      <c r="AU2037">
        <v>7.0911</v>
      </c>
      <c r="AV2037" s="39">
        <f t="shared" si="593"/>
        <v>1.8177902218393254E-2</v>
      </c>
      <c r="AW2037" s="41">
        <v>44967</v>
      </c>
      <c r="AX2037">
        <v>8.64</v>
      </c>
      <c r="AY2037">
        <v>7.5537000000000001</v>
      </c>
      <c r="AZ2037" s="39">
        <f t="shared" si="594"/>
        <v>0</v>
      </c>
      <c r="BA2037" s="41">
        <v>44967</v>
      </c>
      <c r="BB2037">
        <v>5.07</v>
      </c>
      <c r="BC2037">
        <v>3.7444999999999999</v>
      </c>
      <c r="BD2037" s="39">
        <f t="shared" si="595"/>
        <v>0</v>
      </c>
      <c r="BE2037" s="41">
        <v>44967</v>
      </c>
      <c r="BF2037">
        <v>11.6</v>
      </c>
      <c r="BG2037">
        <v>9.5137</v>
      </c>
      <c r="BH2037" s="39">
        <f t="shared" si="596"/>
        <v>0</v>
      </c>
      <c r="BI2037" s="41">
        <v>44967</v>
      </c>
      <c r="BJ2037">
        <v>1.83</v>
      </c>
      <c r="BK2037">
        <v>1.83</v>
      </c>
      <c r="BL2037" s="39">
        <f t="shared" si="597"/>
        <v>0</v>
      </c>
      <c r="BM2037" s="41">
        <v>44967</v>
      </c>
      <c r="BN2037">
        <v>9.6</v>
      </c>
      <c r="BO2037">
        <v>8.6304999999999996</v>
      </c>
      <c r="BP2037" s="46">
        <f t="shared" si="598"/>
        <v>1.264857380876943E-2</v>
      </c>
      <c r="BQ2037" s="41">
        <v>44967</v>
      </c>
      <c r="BR2037">
        <v>7.09</v>
      </c>
      <c r="BS2037">
        <v>6.5308999999999999</v>
      </c>
      <c r="BT2037" s="18">
        <f t="shared" si="599"/>
        <v>1.2856699751860969E-2</v>
      </c>
      <c r="BU2037" s="41">
        <v>44967</v>
      </c>
      <c r="BV2037">
        <v>4.8</v>
      </c>
      <c r="BW2037">
        <v>3.7631999999999999</v>
      </c>
      <c r="BX2037" s="39">
        <f t="shared" si="600"/>
        <v>-8.2487811305838252E-3</v>
      </c>
      <c r="BY2037" s="41">
        <v>45267</v>
      </c>
      <c r="BZ2037">
        <v>14.79</v>
      </c>
      <c r="CA2037">
        <v>12.5939</v>
      </c>
    </row>
    <row r="2038" spans="1:79">
      <c r="A2038" s="41">
        <v>44970</v>
      </c>
      <c r="B2038">
        <v>8.69</v>
      </c>
      <c r="C2038">
        <v>6.3212999999999999</v>
      </c>
      <c r="D2038" s="34">
        <f t="shared" si="586"/>
        <v>0</v>
      </c>
      <c r="E2038" s="41">
        <v>44970</v>
      </c>
      <c r="F2038">
        <v>2.2599999999999998</v>
      </c>
      <c r="G2038">
        <v>2.2599999999999998</v>
      </c>
      <c r="H2038" s="39">
        <f t="shared" si="587"/>
        <v>0</v>
      </c>
      <c r="L2038" s="38"/>
      <c r="M2038" s="41">
        <v>44970</v>
      </c>
      <c r="N2038">
        <v>5</v>
      </c>
      <c r="O2038">
        <v>4.1792999999999996</v>
      </c>
      <c r="P2038" s="43">
        <f t="shared" si="588"/>
        <v>-7.9284069599070243E-3</v>
      </c>
      <c r="Q2038" s="41">
        <v>44970</v>
      </c>
      <c r="R2038">
        <v>3.34</v>
      </c>
      <c r="S2038">
        <v>2.7008000000000001</v>
      </c>
      <c r="T2038" s="39">
        <f t="shared" si="589"/>
        <v>1.2104178377365644E-2</v>
      </c>
      <c r="U2038" s="42">
        <v>44972.62533333333</v>
      </c>
      <c r="V2038" s="44">
        <v>7.61</v>
      </c>
      <c r="W2038" s="44">
        <v>6.4269999999999996</v>
      </c>
      <c r="X2038" s="43">
        <f t="shared" si="601"/>
        <v>0</v>
      </c>
      <c r="Y2038" s="42">
        <v>44972.62533333333</v>
      </c>
      <c r="Z2038" s="44">
        <v>9.39</v>
      </c>
      <c r="AA2038" s="44">
        <v>8.0329999999999995</v>
      </c>
      <c r="AB2038" s="43">
        <f t="shared" si="602"/>
        <v>0</v>
      </c>
      <c r="AC2038" s="42">
        <v>44972.62533333333</v>
      </c>
      <c r="AD2038" s="44">
        <v>23</v>
      </c>
      <c r="AE2038" s="44">
        <v>20.593</v>
      </c>
      <c r="AF2038" s="43">
        <f t="shared" si="603"/>
        <v>0</v>
      </c>
      <c r="AG2038" s="41">
        <v>44970</v>
      </c>
      <c r="AH2038">
        <v>12.18</v>
      </c>
      <c r="AI2038">
        <v>5.4153000000000002</v>
      </c>
      <c r="AJ2038" s="39">
        <f t="shared" si="590"/>
        <v>0</v>
      </c>
      <c r="AK2038" s="45" t="s">
        <v>1495</v>
      </c>
      <c r="AL2038">
        <v>13.99</v>
      </c>
      <c r="AM2038">
        <v>10.827299999999999</v>
      </c>
      <c r="AN2038" s="39">
        <f t="shared" si="591"/>
        <v>-7.1065989847730448E-4</v>
      </c>
      <c r="AO2038" s="41">
        <v>44970</v>
      </c>
      <c r="AP2038">
        <v>6.48</v>
      </c>
      <c r="AQ2038">
        <v>6.2351000000000001</v>
      </c>
      <c r="AR2038" s="18">
        <f t="shared" si="592"/>
        <v>0</v>
      </c>
      <c r="AS2038" s="41">
        <v>44970</v>
      </c>
      <c r="AT2038">
        <v>7.85</v>
      </c>
      <c r="AU2038">
        <v>7.1001000000000003</v>
      </c>
      <c r="AV2038" s="39">
        <f t="shared" si="593"/>
        <v>1.2691965985531641E-3</v>
      </c>
      <c r="AW2038" s="41">
        <v>44970</v>
      </c>
      <c r="AX2038">
        <v>8.75</v>
      </c>
      <c r="AY2038">
        <v>7.6498999999999997</v>
      </c>
      <c r="AZ2038" s="39">
        <f t="shared" si="594"/>
        <v>1.2735480625388831E-2</v>
      </c>
      <c r="BA2038" s="41">
        <v>44970</v>
      </c>
      <c r="BB2038">
        <v>5.07</v>
      </c>
      <c r="BC2038">
        <v>3.7444999999999999</v>
      </c>
      <c r="BD2038" s="39">
        <f t="shared" si="595"/>
        <v>0</v>
      </c>
      <c r="BE2038" s="41">
        <v>44970</v>
      </c>
      <c r="BF2038">
        <v>11.6</v>
      </c>
      <c r="BG2038">
        <v>9.5137</v>
      </c>
      <c r="BH2038" s="39">
        <f t="shared" si="596"/>
        <v>0</v>
      </c>
      <c r="BI2038" s="41">
        <v>44970</v>
      </c>
      <c r="BJ2038">
        <v>1.82</v>
      </c>
      <c r="BK2038">
        <v>1.82</v>
      </c>
      <c r="BL2038" s="39">
        <f t="shared" si="597"/>
        <v>-5.4644808743169442E-3</v>
      </c>
      <c r="BM2038" s="41">
        <v>44970</v>
      </c>
      <c r="BN2038">
        <v>9.58</v>
      </c>
      <c r="BO2038">
        <v>8.6126000000000005</v>
      </c>
      <c r="BP2038" s="46">
        <f t="shared" si="598"/>
        <v>-2.0740397427726248E-3</v>
      </c>
      <c r="BQ2038" s="41">
        <v>44970</v>
      </c>
      <c r="BR2038">
        <v>7.08</v>
      </c>
      <c r="BS2038">
        <v>6.5217000000000001</v>
      </c>
      <c r="BT2038" s="18">
        <f t="shared" si="599"/>
        <v>-1.408687929688079E-3</v>
      </c>
      <c r="BU2038" s="41">
        <v>44970</v>
      </c>
      <c r="BV2038">
        <v>4.79</v>
      </c>
      <c r="BW2038">
        <v>3.7553000000000001</v>
      </c>
      <c r="BX2038" s="39">
        <f t="shared" si="600"/>
        <v>-2.0992772108842997E-3</v>
      </c>
      <c r="BY2038" s="41">
        <v>45268</v>
      </c>
      <c r="BZ2038">
        <v>14.78</v>
      </c>
      <c r="CA2038">
        <v>12.5854</v>
      </c>
    </row>
    <row r="2039" spans="1:79">
      <c r="A2039" s="41">
        <v>44971</v>
      </c>
      <c r="B2039">
        <v>8.74</v>
      </c>
      <c r="C2039">
        <v>6.3575999999999997</v>
      </c>
      <c r="D2039" s="34">
        <f t="shared" si="586"/>
        <v>5.7424896777561229E-3</v>
      </c>
      <c r="E2039" s="41">
        <v>44971</v>
      </c>
      <c r="F2039">
        <v>2.2599999999999998</v>
      </c>
      <c r="G2039">
        <v>2.2599999999999998</v>
      </c>
      <c r="H2039" s="39">
        <f t="shared" si="587"/>
        <v>0</v>
      </c>
      <c r="L2039" s="38"/>
      <c r="M2039" s="41">
        <v>44971</v>
      </c>
      <c r="N2039">
        <v>5.01</v>
      </c>
      <c r="O2039">
        <v>4.1875999999999998</v>
      </c>
      <c r="P2039" s="43">
        <f t="shared" si="588"/>
        <v>1.9859785131481822E-3</v>
      </c>
      <c r="Q2039" s="41">
        <v>44971</v>
      </c>
      <c r="R2039">
        <v>3.46</v>
      </c>
      <c r="S2039">
        <v>2.7978000000000001</v>
      </c>
      <c r="T2039" s="39">
        <f t="shared" si="589"/>
        <v>3.5915284360189564E-2</v>
      </c>
      <c r="U2039" s="42">
        <v>44973.62533333333</v>
      </c>
      <c r="V2039" s="44">
        <v>7.6</v>
      </c>
      <c r="W2039" s="44">
        <v>6.4189999999999996</v>
      </c>
      <c r="X2039" s="43">
        <f t="shared" si="601"/>
        <v>-1.2447487163528875E-3</v>
      </c>
      <c r="Y2039" s="42">
        <v>44973.62533333333</v>
      </c>
      <c r="Z2039" s="44">
        <v>9.39</v>
      </c>
      <c r="AA2039" s="44">
        <v>8.0329999999999995</v>
      </c>
      <c r="AB2039" s="43">
        <f t="shared" si="602"/>
        <v>0</v>
      </c>
      <c r="AC2039" s="42">
        <v>44973.62533333333</v>
      </c>
      <c r="AD2039" s="44">
        <v>23</v>
      </c>
      <c r="AE2039" s="44">
        <v>20.593</v>
      </c>
      <c r="AF2039" s="43">
        <f t="shared" si="603"/>
        <v>0</v>
      </c>
      <c r="AG2039" s="41">
        <v>44971</v>
      </c>
      <c r="AH2039">
        <v>12.18</v>
      </c>
      <c r="AI2039">
        <v>5.4153000000000002</v>
      </c>
      <c r="AJ2039" s="39">
        <f t="shared" si="590"/>
        <v>0</v>
      </c>
      <c r="AK2039" s="45" t="s">
        <v>1496</v>
      </c>
      <c r="AL2039">
        <v>13.98</v>
      </c>
      <c r="AM2039">
        <v>10.819599999999999</v>
      </c>
      <c r="AN2039" s="39">
        <f t="shared" si="591"/>
        <v>-7.111652951335807E-4</v>
      </c>
      <c r="AO2039" s="41">
        <v>44971</v>
      </c>
      <c r="AP2039">
        <v>6.42</v>
      </c>
      <c r="AQ2039">
        <v>6.1772999999999998</v>
      </c>
      <c r="AR2039" s="18">
        <f t="shared" si="592"/>
        <v>-9.2700999182050488E-3</v>
      </c>
      <c r="AS2039" s="41">
        <v>44971</v>
      </c>
      <c r="AT2039">
        <v>7.65</v>
      </c>
      <c r="AU2039">
        <v>6.9192</v>
      </c>
      <c r="AV2039" s="39">
        <f t="shared" si="593"/>
        <v>-2.5478514387121346E-2</v>
      </c>
      <c r="AW2039" s="41">
        <v>44971</v>
      </c>
      <c r="AX2039">
        <v>9.06</v>
      </c>
      <c r="AY2039">
        <v>7.9208999999999996</v>
      </c>
      <c r="AZ2039" s="39">
        <f t="shared" si="594"/>
        <v>3.5425299677119951E-2</v>
      </c>
      <c r="BA2039" s="41">
        <v>44971</v>
      </c>
      <c r="BB2039">
        <v>5.14</v>
      </c>
      <c r="BC2039">
        <v>3.7961999999999998</v>
      </c>
      <c r="BD2039" s="39">
        <f t="shared" si="595"/>
        <v>1.3806916811323237E-2</v>
      </c>
      <c r="BE2039" s="41">
        <v>44971</v>
      </c>
      <c r="BF2039">
        <v>11.6</v>
      </c>
      <c r="BG2039">
        <v>9.5137</v>
      </c>
      <c r="BH2039" s="39">
        <f t="shared" si="596"/>
        <v>0</v>
      </c>
      <c r="BI2039" s="41">
        <v>44971</v>
      </c>
      <c r="BJ2039">
        <v>1.82</v>
      </c>
      <c r="BK2039">
        <v>1.82</v>
      </c>
      <c r="BL2039" s="39">
        <f t="shared" si="597"/>
        <v>0</v>
      </c>
      <c r="BM2039" s="41">
        <v>44971</v>
      </c>
      <c r="BN2039">
        <v>9.5</v>
      </c>
      <c r="BO2039">
        <v>8.5405999999999995</v>
      </c>
      <c r="BP2039" s="46">
        <f t="shared" si="598"/>
        <v>-8.3598448784340321E-3</v>
      </c>
      <c r="BQ2039" s="41">
        <v>44971</v>
      </c>
      <c r="BR2039">
        <v>7.12</v>
      </c>
      <c r="BS2039">
        <v>6.5585000000000004</v>
      </c>
      <c r="BT2039" s="18">
        <f t="shared" si="599"/>
        <v>5.6427005228698634E-3</v>
      </c>
      <c r="BU2039" s="41">
        <v>44971</v>
      </c>
      <c r="BV2039">
        <v>4.7</v>
      </c>
      <c r="BW2039">
        <v>3.6848000000000001</v>
      </c>
      <c r="BX2039" s="39">
        <f t="shared" si="600"/>
        <v>-1.8773466833541929E-2</v>
      </c>
      <c r="BY2039" s="41">
        <v>45271</v>
      </c>
      <c r="BZ2039">
        <v>14.78</v>
      </c>
      <c r="CA2039">
        <v>12.5854</v>
      </c>
    </row>
    <row r="2040" spans="1:79">
      <c r="A2040" s="41">
        <v>44972</v>
      </c>
      <c r="B2040">
        <v>8.73</v>
      </c>
      <c r="C2040">
        <v>6.3503999999999996</v>
      </c>
      <c r="D2040" s="34">
        <f t="shared" si="586"/>
        <v>-1.1325028312570932E-3</v>
      </c>
      <c r="E2040" s="41">
        <v>44972</v>
      </c>
      <c r="F2040">
        <v>2.2000000000000002</v>
      </c>
      <c r="G2040">
        <v>2.2000000000000002</v>
      </c>
      <c r="H2040" s="39">
        <f t="shared" si="587"/>
        <v>-2.6548672566371511E-2</v>
      </c>
      <c r="L2040" s="38"/>
      <c r="M2040" s="41">
        <v>44972</v>
      </c>
      <c r="N2040">
        <v>5.01</v>
      </c>
      <c r="O2040">
        <v>4.1875999999999998</v>
      </c>
      <c r="P2040" s="43">
        <f t="shared" si="588"/>
        <v>0</v>
      </c>
      <c r="Q2040" s="41">
        <v>44972</v>
      </c>
      <c r="R2040">
        <v>3.44</v>
      </c>
      <c r="S2040">
        <v>2.7816999999999998</v>
      </c>
      <c r="T2040" s="39">
        <f t="shared" si="589"/>
        <v>-5.7545214096791138E-3</v>
      </c>
      <c r="U2040" s="42">
        <v>44974.62533333333</v>
      </c>
      <c r="V2040" s="44">
        <v>7.6</v>
      </c>
      <c r="W2040" s="44">
        <v>6.4189999999999996</v>
      </c>
      <c r="X2040" s="43">
        <f t="shared" si="601"/>
        <v>0</v>
      </c>
      <c r="Y2040" s="42">
        <v>44974.62533333333</v>
      </c>
      <c r="Z2040" s="44">
        <v>9.39</v>
      </c>
      <c r="AA2040" s="44">
        <v>8.0329999999999995</v>
      </c>
      <c r="AB2040" s="43">
        <f t="shared" si="602"/>
        <v>0</v>
      </c>
      <c r="AC2040" s="42">
        <v>44974.62533333333</v>
      </c>
      <c r="AD2040" s="44">
        <v>23</v>
      </c>
      <c r="AE2040" s="44">
        <v>20.593</v>
      </c>
      <c r="AF2040" s="43">
        <f t="shared" si="603"/>
        <v>0</v>
      </c>
      <c r="AG2040" s="41">
        <v>44972</v>
      </c>
      <c r="AH2040">
        <v>12.17</v>
      </c>
      <c r="AI2040">
        <v>5.4108999999999998</v>
      </c>
      <c r="AJ2040" s="39">
        <f t="shared" si="590"/>
        <v>-8.1251269551094185E-4</v>
      </c>
      <c r="AK2040" s="45" t="s">
        <v>1497</v>
      </c>
      <c r="AL2040">
        <v>13.95</v>
      </c>
      <c r="AM2040">
        <v>10.7963</v>
      </c>
      <c r="AN2040" s="39">
        <f t="shared" si="591"/>
        <v>-2.1534992051461229E-3</v>
      </c>
      <c r="AO2040" s="41">
        <v>44972</v>
      </c>
      <c r="AP2040">
        <v>6.48</v>
      </c>
      <c r="AQ2040">
        <v>6.2351000000000001</v>
      </c>
      <c r="AR2040" s="18">
        <f t="shared" si="592"/>
        <v>9.3568387483205125E-3</v>
      </c>
      <c r="AS2040" s="41">
        <v>44972</v>
      </c>
      <c r="AT2040">
        <v>7.65</v>
      </c>
      <c r="AU2040">
        <v>6.9192</v>
      </c>
      <c r="AV2040" s="39">
        <f t="shared" si="593"/>
        <v>0</v>
      </c>
      <c r="AW2040" s="41">
        <v>44972</v>
      </c>
      <c r="AX2040">
        <v>8.86</v>
      </c>
      <c r="AY2040">
        <v>7.7460000000000004</v>
      </c>
      <c r="AZ2040" s="39">
        <f t="shared" si="594"/>
        <v>-2.208082414877087E-2</v>
      </c>
      <c r="BA2040" s="41">
        <v>44972</v>
      </c>
      <c r="BB2040">
        <v>5.13</v>
      </c>
      <c r="BC2040">
        <v>3.7888000000000002</v>
      </c>
      <c r="BD2040" s="39">
        <f t="shared" si="595"/>
        <v>-1.9493177387913253E-3</v>
      </c>
      <c r="BE2040" s="41">
        <v>44972</v>
      </c>
      <c r="BF2040">
        <v>11.56</v>
      </c>
      <c r="BG2040">
        <v>9.4809000000000001</v>
      </c>
      <c r="BH2040" s="39">
        <f t="shared" si="596"/>
        <v>-3.4476596907617374E-3</v>
      </c>
      <c r="BI2040" s="41">
        <v>44972</v>
      </c>
      <c r="BJ2040">
        <v>1.82</v>
      </c>
      <c r="BK2040">
        <v>1.82</v>
      </c>
      <c r="BL2040" s="39">
        <f t="shared" si="597"/>
        <v>0</v>
      </c>
      <c r="BM2040" s="41">
        <v>44972</v>
      </c>
      <c r="BN2040">
        <v>9.4499999999999993</v>
      </c>
      <c r="BO2040">
        <v>8.4956999999999994</v>
      </c>
      <c r="BP2040" s="46">
        <f t="shared" si="598"/>
        <v>-5.2572418799616142E-3</v>
      </c>
      <c r="BQ2040" s="41">
        <v>44972</v>
      </c>
      <c r="BR2040">
        <v>7.1</v>
      </c>
      <c r="BS2040">
        <v>6.5400999999999998</v>
      </c>
      <c r="BT2040" s="18">
        <f t="shared" si="599"/>
        <v>-2.8055195547763419E-3</v>
      </c>
      <c r="BU2040" s="41">
        <v>44972</v>
      </c>
      <c r="BV2040">
        <v>4.71</v>
      </c>
      <c r="BW2040">
        <v>3.6926000000000001</v>
      </c>
      <c r="BX2040" s="39">
        <f t="shared" si="600"/>
        <v>2.1168041684759089E-3</v>
      </c>
      <c r="BY2040" s="41">
        <v>45272</v>
      </c>
      <c r="BZ2040">
        <v>14.82</v>
      </c>
      <c r="CA2040">
        <v>12.619400000000001</v>
      </c>
    </row>
    <row r="2041" spans="1:79">
      <c r="A2041" s="41">
        <v>44973</v>
      </c>
      <c r="B2041">
        <v>8.69</v>
      </c>
      <c r="C2041">
        <v>6.3212999999999999</v>
      </c>
      <c r="D2041" s="34">
        <f t="shared" si="586"/>
        <v>-4.5823885109598896E-3</v>
      </c>
      <c r="E2041" s="41">
        <v>44973</v>
      </c>
      <c r="F2041">
        <v>2.2000000000000002</v>
      </c>
      <c r="G2041">
        <v>2.2000000000000002</v>
      </c>
      <c r="H2041" s="39">
        <f t="shared" si="587"/>
        <v>0</v>
      </c>
      <c r="L2041" s="38"/>
      <c r="M2041" s="41">
        <v>44973</v>
      </c>
      <c r="N2041">
        <v>5</v>
      </c>
      <c r="O2041">
        <v>4.1792999999999996</v>
      </c>
      <c r="P2041" s="43">
        <f t="shared" si="588"/>
        <v>-1.982042219887333E-3</v>
      </c>
      <c r="Q2041" s="41">
        <v>44973</v>
      </c>
      <c r="R2041">
        <v>3.42</v>
      </c>
      <c r="S2041">
        <v>2.7654999999999998</v>
      </c>
      <c r="T2041" s="39">
        <f t="shared" si="589"/>
        <v>-5.8237768271201043E-3</v>
      </c>
      <c r="U2041" s="42">
        <v>44977.62533333333</v>
      </c>
      <c r="V2041" s="44">
        <v>7.6</v>
      </c>
      <c r="W2041" s="44">
        <v>6.4189999999999996</v>
      </c>
      <c r="X2041" s="43">
        <f t="shared" si="601"/>
        <v>0</v>
      </c>
      <c r="Y2041" s="42">
        <v>44977.62533333333</v>
      </c>
      <c r="Z2041" s="44">
        <v>9.39</v>
      </c>
      <c r="AA2041" s="44">
        <v>8.0329999999999995</v>
      </c>
      <c r="AB2041" s="43">
        <f t="shared" si="602"/>
        <v>0</v>
      </c>
      <c r="AC2041" s="42">
        <v>44977.62533333333</v>
      </c>
      <c r="AD2041" s="44">
        <v>22</v>
      </c>
      <c r="AE2041" s="44">
        <v>19.696999999999999</v>
      </c>
      <c r="AF2041" s="43">
        <f t="shared" si="603"/>
        <v>-4.350993055892783E-2</v>
      </c>
      <c r="AG2041" s="41">
        <v>44973</v>
      </c>
      <c r="AH2041">
        <v>12.17</v>
      </c>
      <c r="AI2041">
        <v>5.4108999999999998</v>
      </c>
      <c r="AJ2041" s="39">
        <f t="shared" si="590"/>
        <v>0</v>
      </c>
      <c r="AK2041" s="45" t="s">
        <v>1498</v>
      </c>
      <c r="AL2041">
        <v>13.95</v>
      </c>
      <c r="AM2041">
        <v>10.7963</v>
      </c>
      <c r="AN2041" s="39">
        <f t="shared" si="591"/>
        <v>0</v>
      </c>
      <c r="AO2041" s="41">
        <v>44973</v>
      </c>
      <c r="AP2041">
        <v>6.5</v>
      </c>
      <c r="AQ2041">
        <v>6.2542999999999997</v>
      </c>
      <c r="AR2041" s="18">
        <f t="shared" si="592"/>
        <v>3.0793411492998769E-3</v>
      </c>
      <c r="AS2041" s="41">
        <v>44973</v>
      </c>
      <c r="AT2041">
        <v>7.7</v>
      </c>
      <c r="AU2041">
        <v>6.9645000000000001</v>
      </c>
      <c r="AV2041" s="39">
        <f t="shared" si="593"/>
        <v>6.5469996531391083E-3</v>
      </c>
      <c r="AW2041" s="41">
        <v>44973</v>
      </c>
      <c r="AX2041">
        <v>9.0399999999999991</v>
      </c>
      <c r="AY2041">
        <v>7.9034000000000004</v>
      </c>
      <c r="AZ2041" s="39">
        <f t="shared" si="594"/>
        <v>2.0320165246578877E-2</v>
      </c>
      <c r="BA2041" s="41">
        <v>44973</v>
      </c>
      <c r="BB2041">
        <v>5.13</v>
      </c>
      <c r="BC2041">
        <v>3.7888000000000002</v>
      </c>
      <c r="BD2041" s="39">
        <f t="shared" si="595"/>
        <v>0</v>
      </c>
      <c r="BE2041" s="41">
        <v>44973</v>
      </c>
      <c r="BF2041">
        <v>11.56</v>
      </c>
      <c r="BG2041">
        <v>9.4809000000000001</v>
      </c>
      <c r="BH2041" s="39">
        <f t="shared" si="596"/>
        <v>0</v>
      </c>
      <c r="BI2041" s="41">
        <v>44973</v>
      </c>
      <c r="BJ2041">
        <v>1.8</v>
      </c>
      <c r="BK2041">
        <v>1.8</v>
      </c>
      <c r="BL2041" s="39">
        <f t="shared" si="597"/>
        <v>-1.0989010989010999E-2</v>
      </c>
      <c r="BM2041" s="41">
        <v>44973</v>
      </c>
      <c r="BN2041">
        <v>9.48</v>
      </c>
      <c r="BO2041">
        <v>8.5227000000000004</v>
      </c>
      <c r="BP2041" s="46">
        <f t="shared" si="598"/>
        <v>3.1780783219747667E-3</v>
      </c>
      <c r="BQ2041" s="41">
        <v>44973</v>
      </c>
      <c r="BR2041">
        <v>7.26</v>
      </c>
      <c r="BS2041">
        <v>6.6875</v>
      </c>
      <c r="BT2041" s="18">
        <f t="shared" si="599"/>
        <v>2.2537881683766334E-2</v>
      </c>
      <c r="BU2041" s="41">
        <v>44973</v>
      </c>
      <c r="BV2041">
        <v>4.8</v>
      </c>
      <c r="BW2041">
        <v>3.7631999999999999</v>
      </c>
      <c r="BX2041" s="39">
        <f t="shared" si="600"/>
        <v>1.9119319720522065E-2</v>
      </c>
      <c r="BY2041" s="41">
        <v>45273</v>
      </c>
      <c r="BZ2041">
        <v>14.82</v>
      </c>
      <c r="CA2041">
        <v>12.619400000000001</v>
      </c>
    </row>
    <row r="2042" spans="1:79">
      <c r="A2042" s="41">
        <v>44974</v>
      </c>
      <c r="B2042">
        <v>8.7100000000000009</v>
      </c>
      <c r="C2042">
        <v>6.3357999999999999</v>
      </c>
      <c r="D2042" s="34">
        <f t="shared" si="586"/>
        <v>2.293831964943913E-3</v>
      </c>
      <c r="E2042" s="41">
        <v>44974</v>
      </c>
      <c r="F2042">
        <v>2.2000000000000002</v>
      </c>
      <c r="G2042">
        <v>2.2000000000000002</v>
      </c>
      <c r="H2042" s="39">
        <f t="shared" si="587"/>
        <v>0</v>
      </c>
      <c r="L2042" s="38"/>
      <c r="M2042" s="41">
        <v>44974</v>
      </c>
      <c r="N2042">
        <v>5</v>
      </c>
      <c r="O2042">
        <v>4.1792999999999996</v>
      </c>
      <c r="P2042" s="43">
        <f t="shared" si="588"/>
        <v>0</v>
      </c>
      <c r="Q2042" s="41">
        <v>44974</v>
      </c>
      <c r="R2042">
        <v>3.44</v>
      </c>
      <c r="S2042">
        <v>2.7816999999999998</v>
      </c>
      <c r="T2042" s="39">
        <f t="shared" si="589"/>
        <v>5.8578918821189634E-3</v>
      </c>
      <c r="U2042" s="42">
        <v>44978.62533333333</v>
      </c>
      <c r="V2042" s="44">
        <v>7.6</v>
      </c>
      <c r="W2042" s="44">
        <v>6.4189999999999996</v>
      </c>
      <c r="X2042" s="43">
        <f t="shared" si="601"/>
        <v>0</v>
      </c>
      <c r="Y2042" s="42">
        <v>44978.62533333333</v>
      </c>
      <c r="Z2042" s="44">
        <v>9.39</v>
      </c>
      <c r="AA2042" s="44">
        <v>8.0329999999999995</v>
      </c>
      <c r="AB2042" s="43">
        <f t="shared" si="602"/>
        <v>0</v>
      </c>
      <c r="AC2042" s="42">
        <v>44978.62533333333</v>
      </c>
      <c r="AD2042" s="44">
        <v>22</v>
      </c>
      <c r="AE2042" s="44">
        <v>19.696999999999999</v>
      </c>
      <c r="AF2042" s="43">
        <f t="shared" si="603"/>
        <v>0</v>
      </c>
      <c r="AG2042" s="41">
        <v>44974</v>
      </c>
      <c r="AH2042">
        <v>11.91</v>
      </c>
      <c r="AI2042">
        <v>5.2953000000000001</v>
      </c>
      <c r="AJ2042" s="39">
        <f t="shared" si="590"/>
        <v>-2.1364283206120924E-2</v>
      </c>
      <c r="AK2042" s="45" t="s">
        <v>1499</v>
      </c>
      <c r="AL2042">
        <v>13.9</v>
      </c>
      <c r="AM2042">
        <v>10.7577</v>
      </c>
      <c r="AN2042" s="39">
        <f t="shared" si="591"/>
        <v>-3.5752989450089966E-3</v>
      </c>
      <c r="AO2042" s="41">
        <v>44974</v>
      </c>
      <c r="AP2042">
        <v>6.5</v>
      </c>
      <c r="AQ2042">
        <v>6.2542999999999997</v>
      </c>
      <c r="AR2042" s="18">
        <f t="shared" si="592"/>
        <v>0</v>
      </c>
      <c r="AS2042" s="41">
        <v>44974</v>
      </c>
      <c r="AT2042">
        <v>7.85</v>
      </c>
      <c r="AU2042">
        <v>7.1001000000000003</v>
      </c>
      <c r="AV2042" s="39">
        <f t="shared" si="593"/>
        <v>1.9470170148610834E-2</v>
      </c>
      <c r="AW2042" s="41">
        <v>44974</v>
      </c>
      <c r="AX2042">
        <v>9</v>
      </c>
      <c r="AY2042">
        <v>7.8684000000000003</v>
      </c>
      <c r="AZ2042" s="39">
        <f t="shared" si="594"/>
        <v>-4.4284738213933418E-3</v>
      </c>
      <c r="BA2042" s="41">
        <v>44974</v>
      </c>
      <c r="BB2042">
        <v>5.0999999999999996</v>
      </c>
      <c r="BC2042">
        <v>3.7667000000000002</v>
      </c>
      <c r="BD2042" s="39">
        <f t="shared" si="595"/>
        <v>-5.8329814189189205E-3</v>
      </c>
      <c r="BE2042" s="41">
        <v>44974</v>
      </c>
      <c r="BF2042">
        <v>11.58</v>
      </c>
      <c r="BG2042">
        <v>9.4972999999999992</v>
      </c>
      <c r="BH2042" s="39">
        <f t="shared" si="596"/>
        <v>1.7297935849971081E-3</v>
      </c>
      <c r="BI2042" s="41">
        <v>44974</v>
      </c>
      <c r="BJ2042">
        <v>1.82</v>
      </c>
      <c r="BK2042">
        <v>1.82</v>
      </c>
      <c r="BL2042" s="39">
        <f t="shared" si="597"/>
        <v>1.111111111111112E-2</v>
      </c>
      <c r="BM2042" s="41">
        <v>44974</v>
      </c>
      <c r="BN2042">
        <v>9.4700000000000006</v>
      </c>
      <c r="BO2042">
        <v>8.5137</v>
      </c>
      <c r="BP2042" s="46">
        <f t="shared" si="598"/>
        <v>-1.0560033792108535E-3</v>
      </c>
      <c r="BQ2042" s="41">
        <v>44974</v>
      </c>
      <c r="BR2042">
        <v>7.3</v>
      </c>
      <c r="BS2042">
        <v>6.7243000000000004</v>
      </c>
      <c r="BT2042" s="18">
        <f t="shared" si="599"/>
        <v>5.5028037383178154E-3</v>
      </c>
      <c r="BU2042" s="41">
        <v>44974</v>
      </c>
      <c r="BV2042">
        <v>4.83</v>
      </c>
      <c r="BW2042">
        <v>3.7867000000000002</v>
      </c>
      <c r="BX2042" s="39">
        <f t="shared" si="600"/>
        <v>6.2446853741497397E-3</v>
      </c>
      <c r="BY2042" s="41">
        <v>45274</v>
      </c>
      <c r="BZ2042">
        <v>14.95</v>
      </c>
      <c r="CA2042">
        <v>12.7301</v>
      </c>
    </row>
    <row r="2043" spans="1:79">
      <c r="A2043" s="41">
        <v>44977</v>
      </c>
      <c r="B2043">
        <v>8.69</v>
      </c>
      <c r="C2043">
        <v>6.3212999999999999</v>
      </c>
      <c r="D2043" s="34">
        <f t="shared" si="586"/>
        <v>-2.2885823416143119E-3</v>
      </c>
      <c r="E2043" s="41">
        <v>44977</v>
      </c>
      <c r="F2043">
        <v>2.2400000000000002</v>
      </c>
      <c r="G2043">
        <v>2.2400000000000002</v>
      </c>
      <c r="H2043" s="39">
        <f t="shared" si="587"/>
        <v>1.8181818181818195E-2</v>
      </c>
      <c r="L2043" s="38"/>
      <c r="M2043" s="41">
        <v>44977</v>
      </c>
      <c r="N2043">
        <v>5</v>
      </c>
      <c r="O2043">
        <v>4.1792999999999996</v>
      </c>
      <c r="P2043" s="43">
        <f t="shared" si="588"/>
        <v>0</v>
      </c>
      <c r="Q2043" s="41">
        <v>44977</v>
      </c>
      <c r="R2043">
        <v>3.44</v>
      </c>
      <c r="S2043">
        <v>2.7816999999999998</v>
      </c>
      <c r="T2043" s="39">
        <f t="shared" si="589"/>
        <v>0</v>
      </c>
      <c r="U2043" s="42">
        <v>44979.62533333333</v>
      </c>
      <c r="V2043" s="44">
        <v>7.94</v>
      </c>
      <c r="W2043" s="44">
        <v>6.7060000000000004</v>
      </c>
      <c r="X2043" s="43">
        <f t="shared" si="601"/>
        <v>4.4711014176663164E-2</v>
      </c>
      <c r="Y2043" s="42">
        <v>44979.62533333333</v>
      </c>
      <c r="Z2043" s="44">
        <v>9.39</v>
      </c>
      <c r="AA2043" s="44">
        <v>8.0329999999999995</v>
      </c>
      <c r="AB2043" s="43">
        <f t="shared" si="602"/>
        <v>0</v>
      </c>
      <c r="AC2043" s="42">
        <v>44979.62533333333</v>
      </c>
      <c r="AD2043" s="44">
        <v>22</v>
      </c>
      <c r="AE2043" s="44">
        <v>19.696999999999999</v>
      </c>
      <c r="AF2043" s="43">
        <f t="shared" si="603"/>
        <v>0</v>
      </c>
      <c r="AG2043" s="41">
        <v>44977</v>
      </c>
      <c r="AH2043">
        <v>12.15</v>
      </c>
      <c r="AI2043">
        <v>5.4020000000000001</v>
      </c>
      <c r="AJ2043" s="39">
        <f t="shared" si="590"/>
        <v>2.0149944290219633E-2</v>
      </c>
      <c r="AK2043" s="45" t="s">
        <v>1500</v>
      </c>
      <c r="AL2043">
        <v>13.88</v>
      </c>
      <c r="AM2043">
        <v>10.7422</v>
      </c>
      <c r="AN2043" s="39">
        <f t="shared" si="591"/>
        <v>-1.4408284298687826E-3</v>
      </c>
      <c r="AO2043" s="41">
        <v>44977</v>
      </c>
      <c r="AP2043">
        <v>6.59</v>
      </c>
      <c r="AQ2043">
        <v>6.3409000000000004</v>
      </c>
      <c r="AR2043" s="18">
        <f t="shared" si="592"/>
        <v>1.3846473626145321E-2</v>
      </c>
      <c r="AS2043" s="41">
        <v>44977</v>
      </c>
      <c r="AT2043">
        <v>7.6</v>
      </c>
      <c r="AU2043">
        <v>6.8739999999999997</v>
      </c>
      <c r="AV2043" s="39">
        <f t="shared" si="593"/>
        <v>-3.1844621906733796E-2</v>
      </c>
      <c r="AW2043" s="41">
        <v>44977</v>
      </c>
      <c r="AX2043">
        <v>9</v>
      </c>
      <c r="AY2043">
        <v>7.8684000000000003</v>
      </c>
      <c r="AZ2043" s="39">
        <f t="shared" si="594"/>
        <v>0</v>
      </c>
      <c r="BA2043" s="41">
        <v>44977</v>
      </c>
      <c r="BB2043">
        <v>5.09</v>
      </c>
      <c r="BC2043">
        <v>3.7593000000000001</v>
      </c>
      <c r="BD2043" s="39">
        <f t="shared" si="595"/>
        <v>-1.9645843842090085E-3</v>
      </c>
      <c r="BE2043" s="41">
        <v>44977</v>
      </c>
      <c r="BF2043">
        <v>11.5</v>
      </c>
      <c r="BG2043">
        <v>9.4316999999999993</v>
      </c>
      <c r="BH2043" s="39">
        <f t="shared" si="596"/>
        <v>-6.9072262643066857E-3</v>
      </c>
      <c r="BI2043" s="41">
        <v>44977</v>
      </c>
      <c r="BJ2043">
        <v>1.82</v>
      </c>
      <c r="BK2043">
        <v>1.82</v>
      </c>
      <c r="BL2043" s="39">
        <f t="shared" si="597"/>
        <v>0</v>
      </c>
      <c r="BM2043" s="41">
        <v>44977</v>
      </c>
      <c r="BN2043">
        <v>9.4499999999999993</v>
      </c>
      <c r="BO2043">
        <v>8.4956999999999994</v>
      </c>
      <c r="BP2043" s="46">
        <f t="shared" si="598"/>
        <v>-2.1142394023750755E-3</v>
      </c>
      <c r="BQ2043" s="41">
        <v>44977</v>
      </c>
      <c r="BR2043">
        <v>7.3</v>
      </c>
      <c r="BS2043">
        <v>6.7243000000000004</v>
      </c>
      <c r="BT2043" s="18">
        <f t="shared" si="599"/>
        <v>0</v>
      </c>
      <c r="BU2043" s="41">
        <v>44977</v>
      </c>
      <c r="BV2043">
        <v>4.71</v>
      </c>
      <c r="BW2043">
        <v>3.6926000000000001</v>
      </c>
      <c r="BX2043" s="39">
        <f t="shared" si="600"/>
        <v>-2.4850133361502116E-2</v>
      </c>
      <c r="BY2043" s="41">
        <v>45275</v>
      </c>
      <c r="BZ2043">
        <v>14.95</v>
      </c>
      <c r="CA2043">
        <v>12.7301</v>
      </c>
    </row>
    <row r="2044" spans="1:79">
      <c r="A2044" s="41">
        <v>44978</v>
      </c>
      <c r="B2044">
        <v>8.6</v>
      </c>
      <c r="C2044">
        <v>6.2557999999999998</v>
      </c>
      <c r="D2044" s="34">
        <f t="shared" si="586"/>
        <v>-1.036179266922945E-2</v>
      </c>
      <c r="E2044" s="41">
        <v>44978</v>
      </c>
      <c r="F2044">
        <v>2.2599999999999998</v>
      </c>
      <c r="G2044">
        <v>2.2599999999999998</v>
      </c>
      <c r="H2044" s="39">
        <f t="shared" si="587"/>
        <v>8.9285714285712373E-3</v>
      </c>
      <c r="L2044" s="38"/>
      <c r="M2044" s="41">
        <v>44978</v>
      </c>
      <c r="N2044">
        <v>5</v>
      </c>
      <c r="O2044">
        <v>4.1792999999999996</v>
      </c>
      <c r="P2044" s="43">
        <f t="shared" si="588"/>
        <v>0</v>
      </c>
      <c r="Q2044" s="41">
        <v>44978</v>
      </c>
      <c r="R2044">
        <v>3.44</v>
      </c>
      <c r="S2044">
        <v>2.7816999999999998</v>
      </c>
      <c r="T2044" s="39">
        <f t="shared" si="589"/>
        <v>0</v>
      </c>
      <c r="U2044" s="42">
        <v>44980.62533333333</v>
      </c>
      <c r="V2044" s="44">
        <v>7.94</v>
      </c>
      <c r="W2044" s="44">
        <v>6.7060000000000004</v>
      </c>
      <c r="X2044" s="43">
        <f t="shared" si="601"/>
        <v>0</v>
      </c>
      <c r="Y2044" s="42">
        <v>44980.62533333333</v>
      </c>
      <c r="Z2044" s="44">
        <v>9.39</v>
      </c>
      <c r="AA2044" s="44">
        <v>8.0329999999999995</v>
      </c>
      <c r="AB2044" s="43">
        <f t="shared" si="602"/>
        <v>0</v>
      </c>
      <c r="AC2044" s="42">
        <v>44980.62533333333</v>
      </c>
      <c r="AD2044" s="44">
        <v>22</v>
      </c>
      <c r="AE2044" s="44">
        <v>19.696999999999999</v>
      </c>
      <c r="AF2044" s="43">
        <f t="shared" si="603"/>
        <v>0</v>
      </c>
      <c r="AG2044" s="41">
        <v>44978</v>
      </c>
      <c r="AH2044">
        <v>12.15</v>
      </c>
      <c r="AI2044">
        <v>5.4020000000000001</v>
      </c>
      <c r="AJ2044" s="39">
        <f t="shared" si="590"/>
        <v>0</v>
      </c>
      <c r="AK2044" s="45" t="s">
        <v>1501</v>
      </c>
      <c r="AL2044">
        <v>13.85</v>
      </c>
      <c r="AM2044">
        <v>10.718999999999999</v>
      </c>
      <c r="AN2044" s="39">
        <f t="shared" si="591"/>
        <v>-2.1597065777960748E-3</v>
      </c>
      <c r="AO2044" s="41">
        <v>44978</v>
      </c>
      <c r="AP2044">
        <v>6.69</v>
      </c>
      <c r="AQ2044">
        <v>6.4371</v>
      </c>
      <c r="AR2044" s="18">
        <f t="shared" si="592"/>
        <v>1.5171347915910929E-2</v>
      </c>
      <c r="AS2044" s="41">
        <v>44978</v>
      </c>
      <c r="AT2044">
        <v>7.7</v>
      </c>
      <c r="AU2044">
        <v>6.9645000000000001</v>
      </c>
      <c r="AV2044" s="39">
        <f t="shared" si="593"/>
        <v>1.316555135292413E-2</v>
      </c>
      <c r="AW2044" s="41">
        <v>44978</v>
      </c>
      <c r="AX2044">
        <v>9</v>
      </c>
      <c r="AY2044">
        <v>7.8684000000000003</v>
      </c>
      <c r="AZ2044" s="39">
        <f t="shared" si="594"/>
        <v>0</v>
      </c>
      <c r="BA2044" s="41">
        <v>44978</v>
      </c>
      <c r="BB2044">
        <v>5.09</v>
      </c>
      <c r="BC2044">
        <v>3.7593000000000001</v>
      </c>
      <c r="BD2044" s="39">
        <f t="shared" si="595"/>
        <v>0</v>
      </c>
      <c r="BE2044" s="41">
        <v>44978</v>
      </c>
      <c r="BF2044">
        <v>11.5</v>
      </c>
      <c r="BG2044">
        <v>9.4316999999999993</v>
      </c>
      <c r="BH2044" s="39">
        <f t="shared" si="596"/>
        <v>0</v>
      </c>
      <c r="BI2044" s="41">
        <v>44978</v>
      </c>
      <c r="BJ2044">
        <v>1.79</v>
      </c>
      <c r="BK2044">
        <v>1.79</v>
      </c>
      <c r="BL2044" s="39">
        <f t="shared" si="597"/>
        <v>-1.6483516483516498E-2</v>
      </c>
      <c r="BM2044" s="41">
        <v>44978</v>
      </c>
      <c r="BN2044">
        <v>9.4</v>
      </c>
      <c r="BO2044">
        <v>8.4506999999999994</v>
      </c>
      <c r="BP2044" s="46">
        <f t="shared" si="598"/>
        <v>-5.2967972032910687E-3</v>
      </c>
      <c r="BQ2044" s="41">
        <v>44978</v>
      </c>
      <c r="BR2044">
        <v>7.35</v>
      </c>
      <c r="BS2044">
        <v>6.7704000000000004</v>
      </c>
      <c r="BT2044" s="18">
        <f t="shared" si="599"/>
        <v>6.8557321951727354E-3</v>
      </c>
      <c r="BU2044" s="41">
        <v>44978</v>
      </c>
      <c r="BV2044">
        <v>4.84</v>
      </c>
      <c r="BW2044">
        <v>3.7945000000000002</v>
      </c>
      <c r="BX2044" s="39">
        <f t="shared" si="600"/>
        <v>2.7595732004549667E-2</v>
      </c>
      <c r="BY2044" s="41">
        <v>45278</v>
      </c>
      <c r="BZ2044">
        <v>14.8</v>
      </c>
      <c r="CA2044">
        <v>12.602399999999999</v>
      </c>
    </row>
    <row r="2045" spans="1:79">
      <c r="A2045" s="41">
        <v>44979</v>
      </c>
      <c r="B2045">
        <v>8.6</v>
      </c>
      <c r="C2045">
        <v>6.2557999999999998</v>
      </c>
      <c r="D2045" s="34">
        <f t="shared" si="586"/>
        <v>0</v>
      </c>
      <c r="E2045" s="41">
        <v>44979</v>
      </c>
      <c r="F2045">
        <v>2.2799999999999998</v>
      </c>
      <c r="G2045">
        <v>2.2799999999999998</v>
      </c>
      <c r="H2045" s="39">
        <f t="shared" si="587"/>
        <v>8.8495575221239024E-3</v>
      </c>
      <c r="L2045" s="38"/>
      <c r="M2045" s="41">
        <v>44979</v>
      </c>
      <c r="N2045">
        <v>5</v>
      </c>
      <c r="O2045">
        <v>4.1792999999999996</v>
      </c>
      <c r="P2045" s="43">
        <f t="shared" si="588"/>
        <v>0</v>
      </c>
      <c r="Q2045" s="41">
        <v>44979</v>
      </c>
      <c r="R2045">
        <v>3.47</v>
      </c>
      <c r="S2045">
        <v>2.8058999999999998</v>
      </c>
      <c r="T2045" s="39">
        <f t="shared" si="589"/>
        <v>8.6997160010065782E-3</v>
      </c>
      <c r="U2045" s="42">
        <v>44981.62533333333</v>
      </c>
      <c r="V2045" s="44">
        <v>7.94</v>
      </c>
      <c r="W2045" s="44">
        <v>6.7060000000000004</v>
      </c>
      <c r="X2045" s="43">
        <f t="shared" si="601"/>
        <v>0</v>
      </c>
      <c r="Y2045" s="42">
        <v>44981.62533333333</v>
      </c>
      <c r="Z2045" s="44">
        <v>9.39</v>
      </c>
      <c r="AA2045" s="44">
        <v>8.0329999999999995</v>
      </c>
      <c r="AB2045" s="43">
        <f t="shared" si="602"/>
        <v>0</v>
      </c>
      <c r="AC2045" s="42">
        <v>44981.62533333333</v>
      </c>
      <c r="AD2045" s="44">
        <v>22</v>
      </c>
      <c r="AE2045" s="44">
        <v>19.696999999999999</v>
      </c>
      <c r="AF2045" s="43">
        <f t="shared" si="603"/>
        <v>0</v>
      </c>
      <c r="AG2045" s="41">
        <v>44979</v>
      </c>
      <c r="AH2045">
        <v>12</v>
      </c>
      <c r="AI2045">
        <v>5.3353000000000002</v>
      </c>
      <c r="AJ2045" s="39">
        <f t="shared" si="590"/>
        <v>-1.2347278785634946E-2</v>
      </c>
      <c r="AK2045" s="45" t="s">
        <v>1502</v>
      </c>
      <c r="AL2045">
        <v>13.68</v>
      </c>
      <c r="AM2045">
        <v>10.587400000000001</v>
      </c>
      <c r="AN2045" s="39">
        <f t="shared" si="591"/>
        <v>-1.2277264670211665E-2</v>
      </c>
      <c r="AO2045" s="41">
        <v>44979</v>
      </c>
      <c r="AP2045">
        <v>6.51</v>
      </c>
      <c r="AQ2045">
        <v>6.2638999999999996</v>
      </c>
      <c r="AR2045" s="18">
        <f t="shared" si="592"/>
        <v>-2.6906526230756157E-2</v>
      </c>
      <c r="AS2045" s="41">
        <v>44979</v>
      </c>
      <c r="AT2045">
        <v>7.7</v>
      </c>
      <c r="AU2045">
        <v>6.9645000000000001</v>
      </c>
      <c r="AV2045" s="39">
        <f t="shared" si="593"/>
        <v>0</v>
      </c>
      <c r="AW2045" s="41">
        <v>44979</v>
      </c>
      <c r="AX2045">
        <v>8.9</v>
      </c>
      <c r="AY2045">
        <v>7.7809999999999997</v>
      </c>
      <c r="AZ2045" s="39">
        <f t="shared" si="594"/>
        <v>-1.110772202734998E-2</v>
      </c>
      <c r="BA2045" s="41">
        <v>44979</v>
      </c>
      <c r="BB2045">
        <v>5.01</v>
      </c>
      <c r="BC2045">
        <v>3.7002000000000002</v>
      </c>
      <c r="BD2045" s="39">
        <f t="shared" si="595"/>
        <v>-1.5721011890511512E-2</v>
      </c>
      <c r="BE2045" s="41">
        <v>44979</v>
      </c>
      <c r="BF2045">
        <v>11.5</v>
      </c>
      <c r="BG2045">
        <v>9.4316999999999993</v>
      </c>
      <c r="BH2045" s="39">
        <f t="shared" si="596"/>
        <v>0</v>
      </c>
      <c r="BI2045" s="41">
        <v>44979</v>
      </c>
      <c r="BJ2045">
        <v>1.78</v>
      </c>
      <c r="BK2045">
        <v>1.78</v>
      </c>
      <c r="BL2045" s="39">
        <f t="shared" si="597"/>
        <v>-5.5865921787709542E-3</v>
      </c>
      <c r="BM2045" s="41">
        <v>44979</v>
      </c>
      <c r="BN2045">
        <v>9.4</v>
      </c>
      <c r="BO2045">
        <v>8.4506999999999994</v>
      </c>
      <c r="BP2045" s="46">
        <f t="shared" si="598"/>
        <v>0</v>
      </c>
      <c r="BQ2045" s="41">
        <v>44979</v>
      </c>
      <c r="BR2045">
        <v>7.35</v>
      </c>
      <c r="BS2045">
        <v>6.7704000000000004</v>
      </c>
      <c r="BT2045" s="18">
        <f t="shared" si="599"/>
        <v>0</v>
      </c>
      <c r="BU2045" s="41">
        <v>44979</v>
      </c>
      <c r="BV2045">
        <v>4.7699999999999996</v>
      </c>
      <c r="BW2045">
        <v>3.7397</v>
      </c>
      <c r="BX2045" s="39">
        <f t="shared" si="600"/>
        <v>-1.4441955461852729E-2</v>
      </c>
      <c r="BY2045" s="41">
        <v>45279</v>
      </c>
      <c r="BZ2045">
        <v>14.7</v>
      </c>
      <c r="CA2045">
        <v>12.517300000000001</v>
      </c>
    </row>
    <row r="2046" spans="1:79">
      <c r="A2046" s="41">
        <v>44980</v>
      </c>
      <c r="B2046">
        <v>8.65</v>
      </c>
      <c r="C2046">
        <v>6.2922000000000002</v>
      </c>
      <c r="D2046" s="34">
        <f t="shared" si="586"/>
        <v>5.8186003388855838E-3</v>
      </c>
      <c r="E2046" s="41">
        <v>44980</v>
      </c>
      <c r="F2046">
        <v>2.2799999999999998</v>
      </c>
      <c r="G2046">
        <v>2.2799999999999998</v>
      </c>
      <c r="H2046" s="39">
        <f t="shared" si="587"/>
        <v>0</v>
      </c>
      <c r="L2046" s="38"/>
      <c r="M2046" s="41">
        <v>44980</v>
      </c>
      <c r="N2046">
        <v>5</v>
      </c>
      <c r="O2046">
        <v>4.1792999999999996</v>
      </c>
      <c r="P2046" s="43">
        <f t="shared" si="588"/>
        <v>0</v>
      </c>
      <c r="Q2046" s="41">
        <v>44980</v>
      </c>
      <c r="R2046">
        <v>3.46</v>
      </c>
      <c r="S2046">
        <v>2.7978000000000001</v>
      </c>
      <c r="T2046" s="39">
        <f t="shared" si="589"/>
        <v>-2.8867742970169197E-3</v>
      </c>
      <c r="U2046" s="42">
        <v>44984.62533333333</v>
      </c>
      <c r="V2046" s="44">
        <v>7.94</v>
      </c>
      <c r="W2046" s="44">
        <v>6.7060000000000004</v>
      </c>
      <c r="X2046" s="43">
        <f t="shared" si="601"/>
        <v>0</v>
      </c>
      <c r="Y2046" s="42">
        <v>44984.62533333333</v>
      </c>
      <c r="Z2046" s="44">
        <v>9.39</v>
      </c>
      <c r="AA2046" s="44">
        <v>8.0329999999999995</v>
      </c>
      <c r="AB2046" s="43">
        <f t="shared" si="602"/>
        <v>0</v>
      </c>
      <c r="AC2046" s="42">
        <v>44984.62533333333</v>
      </c>
      <c r="AD2046" s="44">
        <v>22</v>
      </c>
      <c r="AE2046" s="44">
        <v>19.696999999999999</v>
      </c>
      <c r="AF2046" s="43">
        <f t="shared" si="603"/>
        <v>0</v>
      </c>
      <c r="AG2046" s="41">
        <v>44980</v>
      </c>
      <c r="AH2046">
        <v>12</v>
      </c>
      <c r="AI2046">
        <v>5.3353000000000002</v>
      </c>
      <c r="AJ2046" s="39">
        <f t="shared" si="590"/>
        <v>0</v>
      </c>
      <c r="AK2046" s="45" t="s">
        <v>1503</v>
      </c>
      <c r="AL2046">
        <v>13.56</v>
      </c>
      <c r="AM2046">
        <v>10.4945</v>
      </c>
      <c r="AN2046" s="39">
        <f t="shared" si="591"/>
        <v>-8.7745811058428137E-3</v>
      </c>
      <c r="AO2046" s="41">
        <v>44980</v>
      </c>
      <c r="AP2046">
        <v>6.6</v>
      </c>
      <c r="AQ2046">
        <v>6.3505000000000003</v>
      </c>
      <c r="AR2046" s="18">
        <f t="shared" si="592"/>
        <v>1.3825252638132902E-2</v>
      </c>
      <c r="AS2046" s="41">
        <v>44980</v>
      </c>
      <c r="AT2046">
        <v>8.08</v>
      </c>
      <c r="AU2046">
        <v>7.3082000000000003</v>
      </c>
      <c r="AV2046" s="39">
        <f t="shared" si="593"/>
        <v>4.9350276401751755E-2</v>
      </c>
      <c r="AW2046" s="41">
        <v>44980</v>
      </c>
      <c r="AX2046">
        <v>8.8699999999999992</v>
      </c>
      <c r="AY2046">
        <v>7.7548000000000004</v>
      </c>
      <c r="AZ2046" s="39">
        <f t="shared" si="594"/>
        <v>-3.3671764554683635E-3</v>
      </c>
      <c r="BA2046" s="41">
        <v>44980</v>
      </c>
      <c r="BB2046">
        <v>5.01</v>
      </c>
      <c r="BC2046">
        <v>3.7002000000000002</v>
      </c>
      <c r="BD2046" s="39">
        <f t="shared" si="595"/>
        <v>0</v>
      </c>
      <c r="BE2046" s="41">
        <v>44980</v>
      </c>
      <c r="BF2046">
        <v>11.5</v>
      </c>
      <c r="BG2046">
        <v>9.4316999999999993</v>
      </c>
      <c r="BH2046" s="39">
        <f t="shared" si="596"/>
        <v>0</v>
      </c>
      <c r="BI2046" s="41">
        <v>44980</v>
      </c>
      <c r="BJ2046">
        <v>1.8</v>
      </c>
      <c r="BK2046">
        <v>1.8</v>
      </c>
      <c r="BL2046" s="39">
        <f t="shared" si="597"/>
        <v>1.1235955056179785E-2</v>
      </c>
      <c r="BM2046" s="41">
        <v>44980</v>
      </c>
      <c r="BN2046">
        <v>9.4</v>
      </c>
      <c r="BO2046">
        <v>8.4506999999999994</v>
      </c>
      <c r="BP2046" s="46">
        <f t="shared" si="598"/>
        <v>0</v>
      </c>
      <c r="BQ2046" s="41">
        <v>44980</v>
      </c>
      <c r="BR2046">
        <v>7.26</v>
      </c>
      <c r="BS2046">
        <v>6.6875</v>
      </c>
      <c r="BT2046" s="18">
        <f t="shared" si="599"/>
        <v>-1.2244475954153435E-2</v>
      </c>
      <c r="BU2046" s="41">
        <v>44980</v>
      </c>
      <c r="BV2046">
        <v>4.8</v>
      </c>
      <c r="BW2046">
        <v>3.7631999999999999</v>
      </c>
      <c r="BX2046" s="39">
        <f t="shared" si="600"/>
        <v>6.2839265181698677E-3</v>
      </c>
      <c r="BY2046" s="41">
        <v>45280</v>
      </c>
      <c r="BZ2046">
        <v>14.85</v>
      </c>
      <c r="CA2046">
        <v>12.645</v>
      </c>
    </row>
    <row r="2047" spans="1:79">
      <c r="A2047" s="41">
        <v>44981</v>
      </c>
      <c r="B2047">
        <v>8.66</v>
      </c>
      <c r="C2047">
        <v>6.2994000000000003</v>
      </c>
      <c r="D2047" s="34">
        <f t="shared" si="586"/>
        <v>1.1442738628778639E-3</v>
      </c>
      <c r="E2047" s="41">
        <v>44981</v>
      </c>
      <c r="F2047">
        <v>2.27</v>
      </c>
      <c r="G2047">
        <v>2.27</v>
      </c>
      <c r="H2047" s="39">
        <f t="shared" si="587"/>
        <v>-4.3859649122806087E-3</v>
      </c>
      <c r="L2047" s="38"/>
      <c r="M2047" s="41">
        <v>44981</v>
      </c>
      <c r="N2047">
        <v>5</v>
      </c>
      <c r="O2047">
        <v>4.1792999999999996</v>
      </c>
      <c r="P2047" s="43">
        <f t="shared" si="588"/>
        <v>0</v>
      </c>
      <c r="Q2047" s="41">
        <v>44981</v>
      </c>
      <c r="R2047">
        <v>3.45</v>
      </c>
      <c r="S2047">
        <v>2.7896999999999998</v>
      </c>
      <c r="T2047" s="39">
        <f t="shared" si="589"/>
        <v>-2.8951318893417036E-3</v>
      </c>
      <c r="U2047" s="42">
        <v>44985.62533333333</v>
      </c>
      <c r="V2047" s="44">
        <v>7.94</v>
      </c>
      <c r="W2047" s="44">
        <v>6.7060000000000004</v>
      </c>
      <c r="X2047" s="43">
        <f t="shared" si="601"/>
        <v>0</v>
      </c>
      <c r="Y2047" s="42">
        <v>44985.62533333333</v>
      </c>
      <c r="Z2047" s="44">
        <v>9.2200000000000006</v>
      </c>
      <c r="AA2047" s="44">
        <v>7.8879999999999999</v>
      </c>
      <c r="AB2047" s="43">
        <f t="shared" si="602"/>
        <v>-1.8050541516245435E-2</v>
      </c>
      <c r="AC2047" s="42">
        <v>44985.62533333333</v>
      </c>
      <c r="AD2047" s="44">
        <v>22</v>
      </c>
      <c r="AE2047" s="44">
        <v>19.696999999999999</v>
      </c>
      <c r="AF2047" s="43">
        <f t="shared" si="603"/>
        <v>0</v>
      </c>
      <c r="AG2047" s="41">
        <v>44981</v>
      </c>
      <c r="AH2047">
        <v>11.95</v>
      </c>
      <c r="AI2047">
        <v>5.3131000000000004</v>
      </c>
      <c r="AJ2047" s="39">
        <f t="shared" si="590"/>
        <v>-4.1609656439187629E-3</v>
      </c>
      <c r="AK2047" s="45" t="s">
        <v>1504</v>
      </c>
      <c r="AL2047">
        <v>13.5</v>
      </c>
      <c r="AM2047">
        <v>10.4481</v>
      </c>
      <c r="AN2047" s="39">
        <f t="shared" si="591"/>
        <v>-4.4213635713945603E-3</v>
      </c>
      <c r="AO2047" s="41">
        <v>44981</v>
      </c>
      <c r="AP2047">
        <v>6.5</v>
      </c>
      <c r="AQ2047">
        <v>6.2542999999999997</v>
      </c>
      <c r="AR2047" s="18">
        <f t="shared" si="592"/>
        <v>-1.5148413510747265E-2</v>
      </c>
      <c r="AS2047" s="41">
        <v>44981</v>
      </c>
      <c r="AT2047">
        <v>8</v>
      </c>
      <c r="AU2047">
        <v>7.2358000000000002</v>
      </c>
      <c r="AV2047" s="39">
        <f t="shared" si="593"/>
        <v>-9.9066801674831031E-3</v>
      </c>
      <c r="AW2047" s="41">
        <v>44981</v>
      </c>
      <c r="AX2047">
        <v>8.98</v>
      </c>
      <c r="AY2047">
        <v>7.851</v>
      </c>
      <c r="AZ2047" s="39">
        <f t="shared" si="594"/>
        <v>1.2405219992778617E-2</v>
      </c>
      <c r="BA2047" s="41">
        <v>44981</v>
      </c>
      <c r="BB2047">
        <v>5.09</v>
      </c>
      <c r="BC2047">
        <v>3.7593000000000001</v>
      </c>
      <c r="BD2047" s="39">
        <f t="shared" si="595"/>
        <v>1.597210961569643E-2</v>
      </c>
      <c r="BE2047" s="41">
        <v>44981</v>
      </c>
      <c r="BF2047">
        <v>11.5</v>
      </c>
      <c r="BG2047">
        <v>9.4316999999999993</v>
      </c>
      <c r="BH2047" s="39">
        <f t="shared" si="596"/>
        <v>0</v>
      </c>
      <c r="BI2047" s="41">
        <v>44981</v>
      </c>
      <c r="BJ2047">
        <v>1.8</v>
      </c>
      <c r="BK2047">
        <v>1.8</v>
      </c>
      <c r="BL2047" s="39">
        <f t="shared" si="597"/>
        <v>0</v>
      </c>
      <c r="BM2047" s="41">
        <v>44981</v>
      </c>
      <c r="BN2047">
        <v>9.3000000000000007</v>
      </c>
      <c r="BO2047">
        <v>8.3607999999999993</v>
      </c>
      <c r="BP2047" s="46">
        <f t="shared" si="598"/>
        <v>-1.0638171985752671E-2</v>
      </c>
      <c r="BQ2047" s="41">
        <v>44981</v>
      </c>
      <c r="BR2047">
        <v>7.4</v>
      </c>
      <c r="BS2047">
        <v>6.8164999999999996</v>
      </c>
      <c r="BT2047" s="18">
        <f t="shared" si="599"/>
        <v>1.9289719626168159E-2</v>
      </c>
      <c r="BU2047" s="41">
        <v>44981</v>
      </c>
      <c r="BV2047">
        <v>4.8</v>
      </c>
      <c r="BW2047">
        <v>3.7631999999999999</v>
      </c>
      <c r="BX2047" s="39">
        <f t="shared" si="600"/>
        <v>0</v>
      </c>
      <c r="BY2047" s="41">
        <v>45281</v>
      </c>
      <c r="BZ2047">
        <v>14.76</v>
      </c>
      <c r="CA2047">
        <v>12.568300000000001</v>
      </c>
    </row>
    <row r="2048" spans="1:79">
      <c r="A2048" s="41">
        <v>44984</v>
      </c>
      <c r="B2048">
        <v>8.6</v>
      </c>
      <c r="C2048">
        <v>6.2557999999999998</v>
      </c>
      <c r="D2048" s="34">
        <f t="shared" si="586"/>
        <v>-6.9212940915008613E-3</v>
      </c>
      <c r="E2048" s="41">
        <v>44984</v>
      </c>
      <c r="F2048">
        <v>2.4</v>
      </c>
      <c r="G2048">
        <v>2.4</v>
      </c>
      <c r="H2048" s="39">
        <f t="shared" si="587"/>
        <v>5.7268722466960305E-2</v>
      </c>
      <c r="L2048" s="38"/>
      <c r="M2048" s="41">
        <v>44984</v>
      </c>
      <c r="N2048">
        <v>5</v>
      </c>
      <c r="O2048">
        <v>4.1792999999999996</v>
      </c>
      <c r="P2048" s="43">
        <f t="shared" si="588"/>
        <v>0</v>
      </c>
      <c r="Q2048" s="41">
        <v>44984</v>
      </c>
      <c r="R2048">
        <v>3.41</v>
      </c>
      <c r="S2048">
        <v>2.7574000000000001</v>
      </c>
      <c r="T2048" s="39">
        <f t="shared" si="589"/>
        <v>-1.157830591102978E-2</v>
      </c>
      <c r="U2048" s="42">
        <v>44986.62533333333</v>
      </c>
      <c r="V2048" s="44">
        <v>7.94</v>
      </c>
      <c r="W2048" s="44">
        <v>6.7060000000000004</v>
      </c>
      <c r="X2048" s="43">
        <f t="shared" si="601"/>
        <v>0</v>
      </c>
      <c r="Y2048" s="42">
        <v>44986.62533333333</v>
      </c>
      <c r="Z2048" s="44">
        <v>9.39</v>
      </c>
      <c r="AA2048" s="44">
        <v>8.0329999999999995</v>
      </c>
      <c r="AB2048" s="43">
        <f t="shared" si="602"/>
        <v>1.8382352941176416E-2</v>
      </c>
      <c r="AC2048" s="42">
        <v>44986.62533333333</v>
      </c>
      <c r="AD2048" s="44">
        <v>22</v>
      </c>
      <c r="AE2048" s="44">
        <v>19.696999999999999</v>
      </c>
      <c r="AF2048" s="43">
        <f t="shared" si="603"/>
        <v>0</v>
      </c>
      <c r="AG2048" s="41">
        <v>44984</v>
      </c>
      <c r="AH2048">
        <v>11.95</v>
      </c>
      <c r="AI2048">
        <v>5.3131000000000004</v>
      </c>
      <c r="AJ2048" s="39">
        <f t="shared" si="590"/>
        <v>0</v>
      </c>
      <c r="AK2048" s="45" t="s">
        <v>1505</v>
      </c>
      <c r="AL2048">
        <v>13.35</v>
      </c>
      <c r="AM2048">
        <v>10.332000000000001</v>
      </c>
      <c r="AN2048" s="39">
        <f t="shared" si="591"/>
        <v>-1.111206822293043E-2</v>
      </c>
      <c r="AO2048" s="41">
        <v>44984</v>
      </c>
      <c r="AP2048">
        <v>6.6</v>
      </c>
      <c r="AQ2048">
        <v>6.3505000000000003</v>
      </c>
      <c r="AR2048" s="18">
        <f t="shared" si="592"/>
        <v>1.5381417584701807E-2</v>
      </c>
      <c r="AS2048" s="41">
        <v>44984</v>
      </c>
      <c r="AT2048">
        <v>7.95</v>
      </c>
      <c r="AU2048">
        <v>7.1905999999999999</v>
      </c>
      <c r="AV2048" s="39">
        <f t="shared" si="593"/>
        <v>-6.2467177091683505E-3</v>
      </c>
      <c r="AW2048" s="41">
        <v>44984</v>
      </c>
      <c r="AX2048">
        <v>8.93</v>
      </c>
      <c r="AY2048">
        <v>7.8071999999999999</v>
      </c>
      <c r="AZ2048" s="39">
        <f t="shared" si="594"/>
        <v>-5.5789071455865577E-3</v>
      </c>
      <c r="BA2048" s="41">
        <v>44984</v>
      </c>
      <c r="BB2048">
        <v>5</v>
      </c>
      <c r="BC2048">
        <v>3.6928000000000001</v>
      </c>
      <c r="BD2048" s="39">
        <f t="shared" si="595"/>
        <v>-1.7689463463942755E-2</v>
      </c>
      <c r="BE2048" s="41">
        <v>44984</v>
      </c>
      <c r="BF2048">
        <v>11.5</v>
      </c>
      <c r="BG2048">
        <v>9.4316999999999993</v>
      </c>
      <c r="BH2048" s="39">
        <f t="shared" si="596"/>
        <v>0</v>
      </c>
      <c r="BI2048" s="41">
        <v>44984</v>
      </c>
      <c r="BJ2048">
        <v>1.8</v>
      </c>
      <c r="BK2048">
        <v>1.8</v>
      </c>
      <c r="BL2048" s="39">
        <f t="shared" si="597"/>
        <v>0</v>
      </c>
      <c r="BM2048" s="41">
        <v>44984</v>
      </c>
      <c r="BN2048">
        <v>9.42</v>
      </c>
      <c r="BO2048">
        <v>8.4687000000000001</v>
      </c>
      <c r="BP2048" s="46">
        <f t="shared" si="598"/>
        <v>1.2905463592000859E-2</v>
      </c>
      <c r="BQ2048" s="41">
        <v>44984</v>
      </c>
      <c r="BR2048">
        <v>7.12</v>
      </c>
      <c r="BS2048">
        <v>6.5585000000000004</v>
      </c>
      <c r="BT2048" s="18">
        <f t="shared" si="599"/>
        <v>-3.7849336169588368E-2</v>
      </c>
      <c r="BU2048" s="41">
        <v>44984</v>
      </c>
      <c r="BV2048">
        <v>4.84</v>
      </c>
      <c r="BW2048">
        <v>3.7945000000000002</v>
      </c>
      <c r="BX2048" s="39">
        <f t="shared" si="600"/>
        <v>8.3173894557824011E-3</v>
      </c>
      <c r="BY2048" s="41">
        <v>45282</v>
      </c>
      <c r="BZ2048">
        <v>14.9</v>
      </c>
      <c r="CA2048">
        <v>12.6876</v>
      </c>
    </row>
    <row r="2049" spans="1:79">
      <c r="A2049" s="41">
        <v>44985</v>
      </c>
      <c r="B2049">
        <v>8.56</v>
      </c>
      <c r="C2049">
        <v>6.2267000000000001</v>
      </c>
      <c r="D2049" s="34">
        <f t="shared" si="586"/>
        <v>-4.6516832379551272E-3</v>
      </c>
      <c r="E2049" s="41">
        <v>44985</v>
      </c>
      <c r="F2049">
        <v>2.54</v>
      </c>
      <c r="G2049">
        <v>2.54</v>
      </c>
      <c r="H2049" s="39">
        <f t="shared" si="587"/>
        <v>5.833333333333339E-2</v>
      </c>
      <c r="L2049" s="38"/>
      <c r="M2049" s="41">
        <v>44985</v>
      </c>
      <c r="N2049">
        <v>5</v>
      </c>
      <c r="O2049">
        <v>4.1792999999999996</v>
      </c>
      <c r="P2049" s="43">
        <f t="shared" si="588"/>
        <v>0</v>
      </c>
      <c r="Q2049" s="41">
        <v>44985</v>
      </c>
      <c r="R2049">
        <v>3.42</v>
      </c>
      <c r="S2049">
        <v>2.7654999999999998</v>
      </c>
      <c r="T2049" s="39">
        <f t="shared" si="589"/>
        <v>2.9375498658155415E-3</v>
      </c>
      <c r="U2049" s="42">
        <v>44987.62533333333</v>
      </c>
      <c r="V2049" s="44">
        <v>7.94</v>
      </c>
      <c r="W2049" s="44">
        <v>6.7060000000000004</v>
      </c>
      <c r="X2049" s="43">
        <f t="shared" si="601"/>
        <v>0</v>
      </c>
      <c r="Y2049" s="42">
        <v>44987.62533333333</v>
      </c>
      <c r="Z2049" s="44">
        <v>9.39</v>
      </c>
      <c r="AA2049" s="44">
        <v>8.0329999999999995</v>
      </c>
      <c r="AB2049" s="43">
        <f t="shared" si="602"/>
        <v>0</v>
      </c>
      <c r="AC2049" s="42">
        <v>44987.62533333333</v>
      </c>
      <c r="AD2049" s="44">
        <v>22</v>
      </c>
      <c r="AE2049" s="44">
        <v>19.696999999999999</v>
      </c>
      <c r="AF2049" s="43">
        <f t="shared" si="603"/>
        <v>0</v>
      </c>
      <c r="AG2049" s="41">
        <v>44985</v>
      </c>
      <c r="AH2049">
        <v>12.15</v>
      </c>
      <c r="AI2049">
        <v>5.4020000000000001</v>
      </c>
      <c r="AJ2049" s="39">
        <f t="shared" si="590"/>
        <v>1.6732227889555955E-2</v>
      </c>
      <c r="AK2049" s="45" t="s">
        <v>1506</v>
      </c>
      <c r="AL2049">
        <v>13.35</v>
      </c>
      <c r="AM2049">
        <v>10.332000000000001</v>
      </c>
      <c r="AN2049" s="39">
        <f t="shared" si="591"/>
        <v>0</v>
      </c>
      <c r="AO2049" s="41">
        <v>44985</v>
      </c>
      <c r="AP2049">
        <v>6.69</v>
      </c>
      <c r="AQ2049">
        <v>6.4371</v>
      </c>
      <c r="AR2049" s="18">
        <f t="shared" si="592"/>
        <v>1.3636721517990676E-2</v>
      </c>
      <c r="AS2049" s="41">
        <v>44985</v>
      </c>
      <c r="AT2049">
        <v>8</v>
      </c>
      <c r="AU2049">
        <v>7.2358000000000002</v>
      </c>
      <c r="AV2049" s="39">
        <f t="shared" si="593"/>
        <v>6.2859844797374838E-3</v>
      </c>
      <c r="AW2049" s="41">
        <v>44985</v>
      </c>
      <c r="AX2049">
        <v>9.0500000000000007</v>
      </c>
      <c r="AY2049">
        <v>7.9122000000000003</v>
      </c>
      <c r="AZ2049" s="39">
        <f t="shared" si="594"/>
        <v>1.3449123885644076E-2</v>
      </c>
      <c r="BA2049" s="41">
        <v>44985</v>
      </c>
      <c r="BB2049">
        <v>5.08</v>
      </c>
      <c r="BC2049">
        <v>3.7519</v>
      </c>
      <c r="BD2049" s="39">
        <f t="shared" si="595"/>
        <v>1.6004116117850933E-2</v>
      </c>
      <c r="BE2049" s="41">
        <v>44985</v>
      </c>
      <c r="BF2049">
        <v>11.49</v>
      </c>
      <c r="BG2049">
        <v>9.4235000000000007</v>
      </c>
      <c r="BH2049" s="39">
        <f t="shared" si="596"/>
        <v>-8.6940848415435746E-4</v>
      </c>
      <c r="BI2049" s="41">
        <v>44985</v>
      </c>
      <c r="BJ2049">
        <v>1.8</v>
      </c>
      <c r="BK2049">
        <v>1.8</v>
      </c>
      <c r="BL2049" s="39">
        <f t="shared" si="597"/>
        <v>0</v>
      </c>
      <c r="BM2049" s="41">
        <v>44985</v>
      </c>
      <c r="BN2049">
        <v>9.39</v>
      </c>
      <c r="BO2049">
        <v>8.4417000000000009</v>
      </c>
      <c r="BP2049" s="46">
        <f t="shared" si="598"/>
        <v>-3.1882107053029683E-3</v>
      </c>
      <c r="BQ2049" s="41">
        <v>44985</v>
      </c>
      <c r="BR2049">
        <v>7.38</v>
      </c>
      <c r="BS2049">
        <v>6.798</v>
      </c>
      <c r="BT2049" s="18">
        <f t="shared" si="599"/>
        <v>3.6517496378745073E-2</v>
      </c>
      <c r="BU2049" s="41">
        <v>44985</v>
      </c>
      <c r="BV2049">
        <v>4.8</v>
      </c>
      <c r="BW2049">
        <v>3.7631999999999999</v>
      </c>
      <c r="BX2049" s="39">
        <f t="shared" si="600"/>
        <v>-8.2487811305838252E-3</v>
      </c>
      <c r="BY2049" s="41">
        <v>45285</v>
      </c>
      <c r="BZ2049">
        <v>14.73</v>
      </c>
      <c r="CA2049">
        <v>12.5428</v>
      </c>
    </row>
    <row r="2050" spans="1:79">
      <c r="A2050" s="41">
        <v>44986</v>
      </c>
      <c r="B2050">
        <v>8.41</v>
      </c>
      <c r="C2050">
        <v>6.1176000000000004</v>
      </c>
      <c r="D2050" s="34">
        <f t="shared" si="586"/>
        <v>-1.7521319479017739E-2</v>
      </c>
      <c r="E2050" s="41">
        <v>44986</v>
      </c>
      <c r="F2050">
        <v>2.6</v>
      </c>
      <c r="G2050">
        <v>2.6</v>
      </c>
      <c r="H2050" s="39">
        <f t="shared" si="587"/>
        <v>2.3622047244094509E-2</v>
      </c>
      <c r="L2050" s="38"/>
      <c r="M2050" s="41">
        <v>44986</v>
      </c>
      <c r="N2050">
        <v>5</v>
      </c>
      <c r="O2050">
        <v>4.1792999999999996</v>
      </c>
      <c r="P2050" s="43">
        <f t="shared" si="588"/>
        <v>0</v>
      </c>
      <c r="Q2050" s="41">
        <v>44986</v>
      </c>
      <c r="R2050">
        <v>3.39</v>
      </c>
      <c r="S2050">
        <v>2.7412000000000001</v>
      </c>
      <c r="T2050" s="39">
        <f t="shared" si="589"/>
        <v>-8.7868378231783645E-3</v>
      </c>
      <c r="U2050" s="42">
        <v>44988.62533333333</v>
      </c>
      <c r="V2050" s="44">
        <v>7.94</v>
      </c>
      <c r="W2050" s="44">
        <v>6.7060000000000004</v>
      </c>
      <c r="X2050" s="43">
        <f t="shared" si="601"/>
        <v>0</v>
      </c>
      <c r="Y2050" s="42">
        <v>44988.62533333333</v>
      </c>
      <c r="Z2050" s="44">
        <v>9.39</v>
      </c>
      <c r="AA2050" s="44">
        <v>8.0329999999999995</v>
      </c>
      <c r="AB2050" s="43">
        <f t="shared" si="602"/>
        <v>0</v>
      </c>
      <c r="AC2050" s="42">
        <v>44988.62533333333</v>
      </c>
      <c r="AD2050" s="44">
        <v>22</v>
      </c>
      <c r="AE2050" s="44">
        <v>19.696999999999999</v>
      </c>
      <c r="AF2050" s="43">
        <f t="shared" si="603"/>
        <v>0</v>
      </c>
      <c r="AG2050" s="41">
        <v>44986</v>
      </c>
      <c r="AH2050">
        <v>12.15</v>
      </c>
      <c r="AI2050">
        <v>5.4020000000000001</v>
      </c>
      <c r="AJ2050" s="39">
        <f t="shared" si="590"/>
        <v>0</v>
      </c>
      <c r="AK2050" s="45">
        <v>44929</v>
      </c>
      <c r="AL2050">
        <v>13.2</v>
      </c>
      <c r="AM2050">
        <v>10.2159</v>
      </c>
      <c r="AN2050" s="39">
        <f t="shared" si="591"/>
        <v>-1.1236933797909522E-2</v>
      </c>
      <c r="AO2050" s="41">
        <v>44986</v>
      </c>
      <c r="AP2050">
        <v>6.66</v>
      </c>
      <c r="AQ2050">
        <v>6.4082999999999997</v>
      </c>
      <c r="AR2050" s="18">
        <f t="shared" si="592"/>
        <v>-4.4740644078855975E-3</v>
      </c>
      <c r="AS2050" s="41">
        <v>44986</v>
      </c>
      <c r="AT2050">
        <v>7.9</v>
      </c>
      <c r="AU2050">
        <v>7.1454000000000004</v>
      </c>
      <c r="AV2050" s="39">
        <f t="shared" si="593"/>
        <v>-1.2493435418336578E-2</v>
      </c>
      <c r="AW2050" s="41">
        <v>44986</v>
      </c>
      <c r="AX2050">
        <v>8.9499999999999993</v>
      </c>
      <c r="AY2050">
        <v>7.8247</v>
      </c>
      <c r="AZ2050" s="39">
        <f t="shared" si="594"/>
        <v>-1.1058871110437091E-2</v>
      </c>
      <c r="BA2050" s="41">
        <v>44986</v>
      </c>
      <c r="BB2050">
        <v>5.09</v>
      </c>
      <c r="BC2050">
        <v>3.7593000000000001</v>
      </c>
      <c r="BD2050" s="39">
        <f t="shared" si="595"/>
        <v>1.9723340174311876E-3</v>
      </c>
      <c r="BE2050" s="41">
        <v>44986</v>
      </c>
      <c r="BF2050">
        <v>11.5</v>
      </c>
      <c r="BG2050">
        <v>9.4316999999999993</v>
      </c>
      <c r="BH2050" s="39">
        <f t="shared" si="596"/>
        <v>8.7016501299927332E-4</v>
      </c>
      <c r="BI2050" s="41">
        <v>44986</v>
      </c>
      <c r="BJ2050">
        <v>1.8</v>
      </c>
      <c r="BK2050">
        <v>1.8</v>
      </c>
      <c r="BL2050" s="39">
        <f t="shared" si="597"/>
        <v>0</v>
      </c>
      <c r="BM2050" s="41">
        <v>44986</v>
      </c>
      <c r="BN2050">
        <v>9.4</v>
      </c>
      <c r="BO2050">
        <v>8.4506999999999994</v>
      </c>
      <c r="BP2050" s="46">
        <f t="shared" si="598"/>
        <v>1.0661359678735994E-3</v>
      </c>
      <c r="BQ2050" s="41">
        <v>44986</v>
      </c>
      <c r="BR2050">
        <v>7.38</v>
      </c>
      <c r="BS2050">
        <v>6.798</v>
      </c>
      <c r="BT2050" s="18">
        <f t="shared" si="599"/>
        <v>0</v>
      </c>
      <c r="BU2050" s="41">
        <v>44986</v>
      </c>
      <c r="BV2050">
        <v>4.83</v>
      </c>
      <c r="BW2050">
        <v>3.7867000000000002</v>
      </c>
      <c r="BX2050" s="39">
        <f t="shared" si="600"/>
        <v>6.2446853741497397E-3</v>
      </c>
      <c r="BY2050" s="41">
        <v>45286</v>
      </c>
      <c r="BZ2050">
        <v>14.89</v>
      </c>
      <c r="CA2050">
        <v>12.679</v>
      </c>
    </row>
    <row r="2051" spans="1:79">
      <c r="A2051" s="41">
        <v>44987</v>
      </c>
      <c r="B2051">
        <v>8.6</v>
      </c>
      <c r="C2051">
        <v>6.2557999999999998</v>
      </c>
      <c r="D2051" s="34">
        <f t="shared" si="586"/>
        <v>2.2590558388910591E-2</v>
      </c>
      <c r="E2051" s="41">
        <v>44987</v>
      </c>
      <c r="F2051">
        <v>2.5</v>
      </c>
      <c r="G2051">
        <v>2.5</v>
      </c>
      <c r="H2051" s="39">
        <f t="shared" si="587"/>
        <v>-3.8461538461538491E-2</v>
      </c>
      <c r="L2051" s="38"/>
      <c r="M2051" s="41">
        <v>44987</v>
      </c>
      <c r="N2051">
        <v>5</v>
      </c>
      <c r="O2051">
        <v>4.1792999999999996</v>
      </c>
      <c r="P2051" s="43">
        <f t="shared" si="588"/>
        <v>0</v>
      </c>
      <c r="Q2051" s="41">
        <v>44987</v>
      </c>
      <c r="R2051">
        <v>3.35</v>
      </c>
      <c r="S2051">
        <v>2.7088999999999999</v>
      </c>
      <c r="T2051" s="39">
        <f t="shared" si="589"/>
        <v>-1.1783160659565233E-2</v>
      </c>
      <c r="U2051" s="42">
        <v>44991.62533333333</v>
      </c>
      <c r="V2051" s="44">
        <v>8.19</v>
      </c>
      <c r="W2051" s="44">
        <v>6.9169999999999998</v>
      </c>
      <c r="X2051" s="43">
        <f t="shared" si="601"/>
        <v>3.1464360274381063E-2</v>
      </c>
      <c r="Y2051" s="42">
        <v>44991.62533333333</v>
      </c>
      <c r="Z2051" s="44">
        <v>9.39</v>
      </c>
      <c r="AA2051" s="44">
        <v>8.0329999999999995</v>
      </c>
      <c r="AB2051" s="43">
        <f t="shared" si="602"/>
        <v>0</v>
      </c>
      <c r="AC2051" s="42">
        <v>44991.62533333333</v>
      </c>
      <c r="AD2051" s="44">
        <v>22</v>
      </c>
      <c r="AE2051" s="44">
        <v>19.696999999999999</v>
      </c>
      <c r="AF2051" s="43">
        <f t="shared" si="603"/>
        <v>0</v>
      </c>
      <c r="AG2051" s="41">
        <v>44987</v>
      </c>
      <c r="AH2051">
        <v>12.5</v>
      </c>
      <c r="AI2051">
        <v>5.5575999999999999</v>
      </c>
      <c r="AJ2051" s="39">
        <f t="shared" si="590"/>
        <v>2.8804146612365741E-2</v>
      </c>
      <c r="AK2051" s="45">
        <v>44960</v>
      </c>
      <c r="AL2051">
        <v>13.49</v>
      </c>
      <c r="AM2051">
        <v>10.440300000000001</v>
      </c>
      <c r="AN2051" s="39">
        <f t="shared" si="591"/>
        <v>2.1965759257627917E-2</v>
      </c>
      <c r="AO2051" s="41">
        <v>44987</v>
      </c>
      <c r="AP2051">
        <v>6.6</v>
      </c>
      <c r="AQ2051">
        <v>6.3505000000000003</v>
      </c>
      <c r="AR2051" s="18">
        <f t="shared" si="592"/>
        <v>-9.0195527675045496E-3</v>
      </c>
      <c r="AS2051" s="41">
        <v>44987</v>
      </c>
      <c r="AT2051">
        <v>8</v>
      </c>
      <c r="AU2051">
        <v>7.2358000000000002</v>
      </c>
      <c r="AV2051" s="39">
        <f t="shared" si="593"/>
        <v>1.265149606739998E-2</v>
      </c>
      <c r="AW2051" s="41">
        <v>44987</v>
      </c>
      <c r="AX2051">
        <v>9</v>
      </c>
      <c r="AY2051">
        <v>7.8684000000000003</v>
      </c>
      <c r="AZ2051" s="39">
        <f t="shared" si="594"/>
        <v>5.5848786534947407E-3</v>
      </c>
      <c r="BA2051" s="41">
        <v>44987</v>
      </c>
      <c r="BB2051">
        <v>5.09</v>
      </c>
      <c r="BC2051">
        <v>3.7593000000000001</v>
      </c>
      <c r="BD2051" s="39">
        <f t="shared" si="595"/>
        <v>0</v>
      </c>
      <c r="BE2051" s="41">
        <v>44987</v>
      </c>
      <c r="BF2051">
        <v>11.47</v>
      </c>
      <c r="BG2051">
        <v>9.4070999999999998</v>
      </c>
      <c r="BH2051" s="39">
        <f t="shared" si="596"/>
        <v>-2.6082254524634491E-3</v>
      </c>
      <c r="BI2051" s="41">
        <v>44987</v>
      </c>
      <c r="BJ2051">
        <v>1.79</v>
      </c>
      <c r="BK2051">
        <v>1.79</v>
      </c>
      <c r="BL2051" s="39">
        <f t="shared" si="597"/>
        <v>-5.5555555555555601E-3</v>
      </c>
      <c r="BM2051" s="41">
        <v>44987</v>
      </c>
      <c r="BN2051">
        <v>9.4</v>
      </c>
      <c r="BO2051">
        <v>8.4506999999999994</v>
      </c>
      <c r="BP2051" s="46">
        <f t="shared" si="598"/>
        <v>0</v>
      </c>
      <c r="BQ2051" s="41">
        <v>44987</v>
      </c>
      <c r="BR2051">
        <v>7.37</v>
      </c>
      <c r="BS2051">
        <v>6.7888000000000002</v>
      </c>
      <c r="BT2051" s="18">
        <f t="shared" si="599"/>
        <v>-1.3533392174168689E-3</v>
      </c>
      <c r="BU2051" s="41">
        <v>44987</v>
      </c>
      <c r="BV2051">
        <v>4.8</v>
      </c>
      <c r="BW2051">
        <v>3.7631999999999999</v>
      </c>
      <c r="BX2051" s="39">
        <f t="shared" si="600"/>
        <v>-6.2059312858162245E-3</v>
      </c>
      <c r="BY2051" s="41">
        <v>45287</v>
      </c>
      <c r="BZ2051">
        <v>14.89</v>
      </c>
      <c r="CA2051">
        <v>12.679</v>
      </c>
    </row>
    <row r="2052" spans="1:79">
      <c r="A2052" s="41">
        <v>44988</v>
      </c>
      <c r="B2052">
        <v>8.5399999999999991</v>
      </c>
      <c r="C2052">
        <v>6.2121000000000004</v>
      </c>
      <c r="D2052" s="34">
        <f t="shared" si="586"/>
        <v>-6.985517439815756E-3</v>
      </c>
      <c r="E2052" s="41">
        <v>44988</v>
      </c>
      <c r="F2052">
        <v>2.5</v>
      </c>
      <c r="G2052">
        <v>2.5</v>
      </c>
      <c r="H2052" s="39">
        <f t="shared" si="587"/>
        <v>0</v>
      </c>
      <c r="L2052" s="38"/>
      <c r="M2052" s="41">
        <v>44988</v>
      </c>
      <c r="N2052">
        <v>4.9800000000000004</v>
      </c>
      <c r="O2052">
        <v>4.1626000000000003</v>
      </c>
      <c r="P2052" s="43">
        <f t="shared" si="588"/>
        <v>-3.9958844782617357E-3</v>
      </c>
      <c r="Q2052" s="41">
        <v>44988</v>
      </c>
      <c r="R2052">
        <v>3.35</v>
      </c>
      <c r="S2052">
        <v>2.7088999999999999</v>
      </c>
      <c r="T2052" s="39">
        <f t="shared" si="589"/>
        <v>0</v>
      </c>
      <c r="U2052" s="42">
        <v>44992.62533333333</v>
      </c>
      <c r="V2052" s="44">
        <v>8.19</v>
      </c>
      <c r="W2052" s="44">
        <v>6.9169999999999998</v>
      </c>
      <c r="X2052" s="43">
        <f t="shared" si="601"/>
        <v>0</v>
      </c>
      <c r="Y2052" s="42">
        <v>44992.62533333333</v>
      </c>
      <c r="Z2052" s="44">
        <v>9.39</v>
      </c>
      <c r="AA2052" s="44">
        <v>8.0329999999999995</v>
      </c>
      <c r="AB2052" s="43">
        <f t="shared" si="602"/>
        <v>0</v>
      </c>
      <c r="AC2052" s="42">
        <v>44992.62533333333</v>
      </c>
      <c r="AD2052" s="44">
        <v>22</v>
      </c>
      <c r="AE2052" s="44">
        <v>19.696999999999999</v>
      </c>
      <c r="AF2052" s="43">
        <f t="shared" si="603"/>
        <v>0</v>
      </c>
      <c r="AG2052" s="41">
        <v>44988</v>
      </c>
      <c r="AH2052">
        <v>12.49</v>
      </c>
      <c r="AI2052">
        <v>5.5530999999999997</v>
      </c>
      <c r="AJ2052" s="39">
        <f t="shared" si="590"/>
        <v>-8.0970202965311832E-4</v>
      </c>
      <c r="AK2052" s="45">
        <v>44988</v>
      </c>
      <c r="AL2052">
        <v>13.83</v>
      </c>
      <c r="AM2052">
        <v>10.7035</v>
      </c>
      <c r="AN2052" s="39">
        <f t="shared" si="591"/>
        <v>2.521000354395941E-2</v>
      </c>
      <c r="AO2052" s="41">
        <v>44988</v>
      </c>
      <c r="AP2052">
        <v>6.42</v>
      </c>
      <c r="AQ2052">
        <v>6.1772999999999998</v>
      </c>
      <c r="AR2052" s="18">
        <f t="shared" si="592"/>
        <v>-2.727344303598149E-2</v>
      </c>
      <c r="AS2052" s="41">
        <v>44988</v>
      </c>
      <c r="AT2052">
        <v>7.8</v>
      </c>
      <c r="AU2052">
        <v>7.0548999999999999</v>
      </c>
      <c r="AV2052" s="39">
        <f t="shared" si="593"/>
        <v>-2.5000691008596185E-2</v>
      </c>
      <c r="AW2052" s="41">
        <v>44988</v>
      </c>
      <c r="AX2052">
        <v>9.0399999999999991</v>
      </c>
      <c r="AY2052">
        <v>7.9034000000000004</v>
      </c>
      <c r="AZ2052" s="39">
        <f t="shared" si="594"/>
        <v>4.4481724365817883E-3</v>
      </c>
      <c r="BA2052" s="41">
        <v>44988</v>
      </c>
      <c r="BB2052">
        <v>5.0199999999999996</v>
      </c>
      <c r="BC2052">
        <v>3.7075999999999998</v>
      </c>
      <c r="BD2052" s="39">
        <f t="shared" si="595"/>
        <v>-1.3752560317080387E-2</v>
      </c>
      <c r="BE2052" s="41">
        <v>44988</v>
      </c>
      <c r="BF2052">
        <v>11.44</v>
      </c>
      <c r="BG2052">
        <v>9.3825000000000003</v>
      </c>
      <c r="BH2052" s="39">
        <f t="shared" si="596"/>
        <v>-2.6150460822144455E-3</v>
      </c>
      <c r="BI2052" s="41">
        <v>44988</v>
      </c>
      <c r="BJ2052">
        <v>1.8</v>
      </c>
      <c r="BK2052">
        <v>1.8</v>
      </c>
      <c r="BL2052" s="39">
        <f t="shared" si="597"/>
        <v>5.5865921787709542E-3</v>
      </c>
      <c r="BM2052" s="41">
        <v>44988</v>
      </c>
      <c r="BN2052">
        <v>9.3000000000000007</v>
      </c>
      <c r="BO2052">
        <v>8.3607999999999993</v>
      </c>
      <c r="BP2052" s="46">
        <f t="shared" si="598"/>
        <v>-1.0638171985752671E-2</v>
      </c>
      <c r="BQ2052" s="41">
        <v>44988</v>
      </c>
      <c r="BR2052">
        <v>7.42</v>
      </c>
      <c r="BS2052">
        <v>6.8349000000000002</v>
      </c>
      <c r="BT2052" s="18">
        <f t="shared" si="599"/>
        <v>6.7905962762196603E-3</v>
      </c>
      <c r="BU2052" s="41">
        <v>44988</v>
      </c>
      <c r="BV2052">
        <v>4.7</v>
      </c>
      <c r="BW2052">
        <v>3.6848000000000001</v>
      </c>
      <c r="BX2052" s="39">
        <f t="shared" si="600"/>
        <v>-2.083333333333328E-2</v>
      </c>
      <c r="BY2052" s="41">
        <v>45288</v>
      </c>
      <c r="BZ2052">
        <v>14.88</v>
      </c>
      <c r="CA2052">
        <v>12.670500000000001</v>
      </c>
    </row>
    <row r="2053" spans="1:79">
      <c r="A2053" s="41">
        <v>44991</v>
      </c>
      <c r="B2053">
        <v>8.5399999999999991</v>
      </c>
      <c r="C2053">
        <v>6.2121000000000004</v>
      </c>
      <c r="D2053" s="34">
        <f t="shared" ref="D2053:D2116" si="604">(C2053-C2052)/C2052</f>
        <v>0</v>
      </c>
      <c r="E2053" s="41">
        <v>44991</v>
      </c>
      <c r="F2053">
        <v>2.59</v>
      </c>
      <c r="G2053">
        <v>2.59</v>
      </c>
      <c r="H2053" s="39">
        <f t="shared" ref="H2053:H2116" si="605">(G2053-G2052)/G2052</f>
        <v>3.5999999999999942E-2</v>
      </c>
      <c r="L2053" s="38"/>
      <c r="M2053" s="41">
        <v>44991</v>
      </c>
      <c r="N2053">
        <v>5</v>
      </c>
      <c r="O2053">
        <v>4.1792999999999996</v>
      </c>
      <c r="P2053" s="43">
        <f t="shared" ref="P2053:P2116" si="606">(O2053-O2052)/O2052</f>
        <v>4.0119156296543673E-3</v>
      </c>
      <c r="Q2053" s="41">
        <v>44991</v>
      </c>
      <c r="R2053">
        <v>3.3</v>
      </c>
      <c r="S2053">
        <v>2.6684999999999999</v>
      </c>
      <c r="T2053" s="39">
        <f t="shared" ref="T2053:T2116" si="607">(S2053-S2052)/S2052</f>
        <v>-1.491380265052235E-2</v>
      </c>
      <c r="U2053" s="42">
        <v>44993.62533333333</v>
      </c>
      <c r="V2053" s="44">
        <v>8.1999999999999993</v>
      </c>
      <c r="W2053" s="44">
        <v>6.9260000000000002</v>
      </c>
      <c r="X2053" s="43">
        <f t="shared" si="601"/>
        <v>1.3011421136331274E-3</v>
      </c>
      <c r="Y2053" s="42">
        <v>44993.62533333333</v>
      </c>
      <c r="Z2053" s="44">
        <v>9.39</v>
      </c>
      <c r="AA2053" s="44">
        <v>8.0329999999999995</v>
      </c>
      <c r="AB2053" s="43">
        <f t="shared" si="602"/>
        <v>0</v>
      </c>
      <c r="AC2053" s="42">
        <v>44993.62533333333</v>
      </c>
      <c r="AD2053" s="44">
        <v>22</v>
      </c>
      <c r="AE2053" s="44">
        <v>19.696999999999999</v>
      </c>
      <c r="AF2053" s="43">
        <f t="shared" si="603"/>
        <v>0</v>
      </c>
      <c r="AG2053" s="41">
        <v>44991</v>
      </c>
      <c r="AH2053">
        <v>12.21</v>
      </c>
      <c r="AI2053">
        <v>5.4287000000000001</v>
      </c>
      <c r="AJ2053" s="39">
        <f t="shared" ref="AJ2053:AJ2116" si="608">(AI2053-AI2052)/AI2052</f>
        <v>-2.2401901640525045E-2</v>
      </c>
      <c r="AK2053" s="45">
        <v>45080</v>
      </c>
      <c r="AL2053">
        <v>13.78</v>
      </c>
      <c r="AM2053">
        <v>10.6648</v>
      </c>
      <c r="AN2053" s="39">
        <f t="shared" ref="AN2053:AN2116" si="609">(AM2053-AM2052)/AM2052</f>
        <v>-3.6156397440090067E-3</v>
      </c>
      <c r="AO2053" s="41">
        <v>44991</v>
      </c>
      <c r="AP2053">
        <v>6.6</v>
      </c>
      <c r="AQ2053">
        <v>6.3505000000000003</v>
      </c>
      <c r="AR2053" s="18">
        <f t="shared" ref="AR2053:AR2116" si="610">(AQ2053-AQ2052)/AQ2052</f>
        <v>2.8038139640295997E-2</v>
      </c>
      <c r="AS2053" s="41">
        <v>44991</v>
      </c>
      <c r="AT2053">
        <v>8.18</v>
      </c>
      <c r="AU2053">
        <v>7.3986000000000001</v>
      </c>
      <c r="AV2053" s="39">
        <f t="shared" ref="AV2053:AV2116" si="611">(AU2053-AU2052)/AU2052</f>
        <v>4.8717912372960658E-2</v>
      </c>
      <c r="AW2053" s="41">
        <v>44991</v>
      </c>
      <c r="AX2053">
        <v>9</v>
      </c>
      <c r="AY2053">
        <v>7.8684000000000003</v>
      </c>
      <c r="AZ2053" s="39">
        <f t="shared" ref="AZ2053:AZ2116" si="612">(AY2053-AY2052)/AY2052</f>
        <v>-4.4284738213933418E-3</v>
      </c>
      <c r="BA2053" s="41">
        <v>44991</v>
      </c>
      <c r="BB2053">
        <v>5.09</v>
      </c>
      <c r="BC2053">
        <v>3.7593000000000001</v>
      </c>
      <c r="BD2053" s="39">
        <f t="shared" ref="BD2053:BD2116" si="613">(BC2053-BC2052)/BC2052</f>
        <v>1.3944330564246495E-2</v>
      </c>
      <c r="BE2053" s="41">
        <v>44991</v>
      </c>
      <c r="BF2053">
        <v>11.45</v>
      </c>
      <c r="BG2053">
        <v>9.3907000000000007</v>
      </c>
      <c r="BH2053" s="39">
        <f t="shared" ref="BH2053:BH2116" si="614">(BG2053-BG2052)/BG2052</f>
        <v>8.7396749267257441E-4</v>
      </c>
      <c r="BI2053" s="41">
        <v>44991</v>
      </c>
      <c r="BJ2053">
        <v>1.81</v>
      </c>
      <c r="BK2053">
        <v>1.81</v>
      </c>
      <c r="BL2053" s="39">
        <f t="shared" ref="BL2053:BL2116" si="615">(BK2053-BK2052)/BK2052</f>
        <v>5.5555555555555601E-3</v>
      </c>
      <c r="BM2053" s="41">
        <v>44991</v>
      </c>
      <c r="BN2053">
        <v>9.4</v>
      </c>
      <c r="BO2053">
        <v>8.4506999999999994</v>
      </c>
      <c r="BP2053" s="46">
        <f t="shared" ref="BP2053:BP2116" si="616">(BO2053-BO2052)/BO2052</f>
        <v>1.0752559563678129E-2</v>
      </c>
      <c r="BQ2053" s="41">
        <v>44991</v>
      </c>
      <c r="BR2053">
        <v>7.4</v>
      </c>
      <c r="BS2053">
        <v>6.8164999999999996</v>
      </c>
      <c r="BT2053" s="18">
        <f t="shared" ref="BT2053:BT2116" si="617">(BS2053-BS2052)/BS2052</f>
        <v>-2.6920657215175991E-3</v>
      </c>
      <c r="BU2053" s="41">
        <v>44991</v>
      </c>
      <c r="BV2053">
        <v>4.8</v>
      </c>
      <c r="BW2053">
        <v>3.7631999999999999</v>
      </c>
      <c r="BX2053" s="39">
        <f t="shared" ref="BX2053:BX2116" si="618">(BW2053-BW2052)/BW2052</f>
        <v>2.1276595744680799E-2</v>
      </c>
      <c r="BY2053" s="41">
        <v>45289</v>
      </c>
      <c r="BZ2053">
        <v>14.95</v>
      </c>
      <c r="CA2053">
        <v>12.7301</v>
      </c>
    </row>
    <row r="2054" spans="1:79">
      <c r="A2054" s="41">
        <v>44992</v>
      </c>
      <c r="B2054">
        <v>8.41</v>
      </c>
      <c r="C2054">
        <v>6.1176000000000004</v>
      </c>
      <c r="D2054" s="34">
        <f t="shared" si="604"/>
        <v>-1.5212247066209498E-2</v>
      </c>
      <c r="E2054" s="41">
        <v>44992</v>
      </c>
      <c r="F2054">
        <v>2.44</v>
      </c>
      <c r="G2054">
        <v>2.44</v>
      </c>
      <c r="H2054" s="39">
        <f t="shared" si="605"/>
        <v>-5.7915057915057883E-2</v>
      </c>
      <c r="L2054" s="38"/>
      <c r="M2054" s="41">
        <v>44992</v>
      </c>
      <c r="N2054">
        <v>5</v>
      </c>
      <c r="O2054">
        <v>4.1792999999999996</v>
      </c>
      <c r="P2054" s="43">
        <f t="shared" si="606"/>
        <v>0</v>
      </c>
      <c r="Q2054" s="41">
        <v>44992</v>
      </c>
      <c r="R2054">
        <v>3.35</v>
      </c>
      <c r="S2054">
        <v>2.7088999999999999</v>
      </c>
      <c r="T2054" s="39">
        <f t="shared" si="607"/>
        <v>1.5139591530822557E-2</v>
      </c>
      <c r="U2054" s="42">
        <v>44994.62533333333</v>
      </c>
      <c r="V2054" s="44">
        <v>8.1999999999999993</v>
      </c>
      <c r="W2054" s="44">
        <v>6.9260000000000002</v>
      </c>
      <c r="X2054" s="43">
        <f t="shared" si="601"/>
        <v>0</v>
      </c>
      <c r="Y2054" s="42">
        <v>44994.62533333333</v>
      </c>
      <c r="Z2054" s="44">
        <v>9.39</v>
      </c>
      <c r="AA2054" s="44">
        <v>8.0329999999999995</v>
      </c>
      <c r="AB2054" s="43">
        <f t="shared" si="602"/>
        <v>0</v>
      </c>
      <c r="AC2054" s="42">
        <v>44994.62533333333</v>
      </c>
      <c r="AD2054" s="44">
        <v>22</v>
      </c>
      <c r="AE2054" s="44">
        <v>19.696999999999999</v>
      </c>
      <c r="AF2054" s="43">
        <f t="shared" si="603"/>
        <v>0</v>
      </c>
      <c r="AG2054" s="41">
        <v>44992</v>
      </c>
      <c r="AH2054">
        <v>12.1</v>
      </c>
      <c r="AI2054">
        <v>5.3796999999999997</v>
      </c>
      <c r="AJ2054" s="39">
        <f t="shared" si="608"/>
        <v>-9.0261020133734372E-3</v>
      </c>
      <c r="AK2054" s="45">
        <v>45110</v>
      </c>
      <c r="AL2054">
        <v>13.78</v>
      </c>
      <c r="AM2054">
        <v>10.6648</v>
      </c>
      <c r="AN2054" s="39">
        <f t="shared" si="609"/>
        <v>0</v>
      </c>
      <c r="AO2054" s="41">
        <v>44992</v>
      </c>
      <c r="AP2054">
        <v>6.4</v>
      </c>
      <c r="AQ2054">
        <v>6.1581000000000001</v>
      </c>
      <c r="AR2054" s="18">
        <f t="shared" si="610"/>
        <v>-3.0296827021494388E-2</v>
      </c>
      <c r="AS2054" s="41">
        <v>44992</v>
      </c>
      <c r="AT2054">
        <v>8.18</v>
      </c>
      <c r="AU2054">
        <v>7.3986000000000001</v>
      </c>
      <c r="AV2054" s="39">
        <f t="shared" si="611"/>
        <v>0</v>
      </c>
      <c r="AW2054" s="41">
        <v>44992</v>
      </c>
      <c r="AX2054">
        <v>8.9</v>
      </c>
      <c r="AY2054">
        <v>7.7809999999999997</v>
      </c>
      <c r="AZ2054" s="39">
        <f t="shared" si="612"/>
        <v>-1.110772202734998E-2</v>
      </c>
      <c r="BA2054" s="41">
        <v>44992</v>
      </c>
      <c r="BB2054">
        <v>5.04</v>
      </c>
      <c r="BC2054">
        <v>3.7223000000000002</v>
      </c>
      <c r="BD2054" s="39">
        <f t="shared" si="613"/>
        <v>-9.8422578671560988E-3</v>
      </c>
      <c r="BE2054" s="41">
        <v>44992</v>
      </c>
      <c r="BF2054">
        <v>11.45</v>
      </c>
      <c r="BG2054">
        <v>9.3907000000000007</v>
      </c>
      <c r="BH2054" s="39">
        <f t="shared" si="614"/>
        <v>0</v>
      </c>
      <c r="BI2054" s="41">
        <v>44992</v>
      </c>
      <c r="BJ2054">
        <v>1.81</v>
      </c>
      <c r="BK2054">
        <v>1.81</v>
      </c>
      <c r="BL2054" s="39">
        <f t="shared" si="615"/>
        <v>0</v>
      </c>
      <c r="BM2054" s="41">
        <v>44992</v>
      </c>
      <c r="BN2054">
        <v>9.34</v>
      </c>
      <c r="BO2054">
        <v>8.3968000000000007</v>
      </c>
      <c r="BP2054" s="46">
        <f t="shared" si="616"/>
        <v>-6.378169855751444E-3</v>
      </c>
      <c r="BQ2054" s="41">
        <v>44992</v>
      </c>
      <c r="BR2054">
        <v>7.59</v>
      </c>
      <c r="BS2054">
        <v>6.9915000000000003</v>
      </c>
      <c r="BT2054" s="18">
        <f t="shared" si="617"/>
        <v>2.5672999339837264E-2</v>
      </c>
      <c r="BU2054" s="41">
        <v>44992</v>
      </c>
      <c r="BV2054">
        <v>4.7</v>
      </c>
      <c r="BW2054">
        <v>3.6848000000000001</v>
      </c>
      <c r="BX2054" s="39">
        <f t="shared" si="618"/>
        <v>-2.083333333333328E-2</v>
      </c>
      <c r="BY2054" s="41">
        <v>45293</v>
      </c>
      <c r="BZ2054">
        <v>14.9</v>
      </c>
      <c r="CA2054">
        <v>12.6876</v>
      </c>
    </row>
    <row r="2055" spans="1:79">
      <c r="A2055" s="41">
        <v>44993</v>
      </c>
      <c r="B2055">
        <v>8.25</v>
      </c>
      <c r="C2055">
        <v>6.0011999999999999</v>
      </c>
      <c r="D2055" s="34">
        <f t="shared" si="604"/>
        <v>-1.9027069438995764E-2</v>
      </c>
      <c r="E2055" s="41">
        <v>44993</v>
      </c>
      <c r="F2055">
        <v>2.48</v>
      </c>
      <c r="G2055">
        <v>2.48</v>
      </c>
      <c r="H2055" s="39">
        <f t="shared" si="605"/>
        <v>1.6393442622950834E-2</v>
      </c>
      <c r="L2055" s="38"/>
      <c r="M2055" s="41">
        <v>44993</v>
      </c>
      <c r="N2055">
        <v>5</v>
      </c>
      <c r="O2055">
        <v>4.1792999999999996</v>
      </c>
      <c r="P2055" s="43">
        <f t="shared" si="606"/>
        <v>0</v>
      </c>
      <c r="Q2055" s="41">
        <v>44993</v>
      </c>
      <c r="R2055">
        <v>3.35</v>
      </c>
      <c r="S2055">
        <v>2.7088999999999999</v>
      </c>
      <c r="T2055" s="39">
        <f t="shared" si="607"/>
        <v>0</v>
      </c>
      <c r="U2055" s="42">
        <v>44995.62533333333</v>
      </c>
      <c r="V2055" s="44">
        <v>8.1</v>
      </c>
      <c r="W2055" s="44">
        <v>6.8410000000000002</v>
      </c>
      <c r="X2055" s="43">
        <f t="shared" si="601"/>
        <v>-1.2272596015015878E-2</v>
      </c>
      <c r="Y2055" s="42">
        <v>44995.62533333333</v>
      </c>
      <c r="Z2055" s="44">
        <v>9.39</v>
      </c>
      <c r="AA2055" s="44">
        <v>8.0329999999999995</v>
      </c>
      <c r="AB2055" s="43">
        <f t="shared" si="602"/>
        <v>0</v>
      </c>
      <c r="AC2055" s="42">
        <v>44995.62533333333</v>
      </c>
      <c r="AD2055" s="44">
        <v>22</v>
      </c>
      <c r="AE2055" s="44">
        <v>19.696999999999999</v>
      </c>
      <c r="AF2055" s="43">
        <f t="shared" si="603"/>
        <v>0</v>
      </c>
      <c r="AG2055" s="41">
        <v>44993</v>
      </c>
      <c r="AH2055">
        <v>12.5</v>
      </c>
      <c r="AI2055">
        <v>5.5575999999999999</v>
      </c>
      <c r="AJ2055" s="39">
        <f t="shared" si="608"/>
        <v>3.3068758480956223E-2</v>
      </c>
      <c r="AK2055" s="45">
        <v>45141</v>
      </c>
      <c r="AL2055">
        <v>13.77</v>
      </c>
      <c r="AM2055">
        <v>10.657</v>
      </c>
      <c r="AN2055" s="39">
        <f t="shared" si="609"/>
        <v>-7.3137799114841211E-4</v>
      </c>
      <c r="AO2055" s="41">
        <v>44993</v>
      </c>
      <c r="AP2055">
        <v>6.5</v>
      </c>
      <c r="AQ2055">
        <v>6.2542999999999997</v>
      </c>
      <c r="AR2055" s="18">
        <f t="shared" si="610"/>
        <v>1.5621701498838866E-2</v>
      </c>
      <c r="AS2055" s="41">
        <v>44993</v>
      </c>
      <c r="AT2055">
        <v>8.18</v>
      </c>
      <c r="AU2055">
        <v>7.3986000000000001</v>
      </c>
      <c r="AV2055" s="39">
        <f t="shared" si="611"/>
        <v>0</v>
      </c>
      <c r="AW2055" s="41">
        <v>44993</v>
      </c>
      <c r="AX2055">
        <v>8.9</v>
      </c>
      <c r="AY2055">
        <v>7.7809999999999997</v>
      </c>
      <c r="AZ2055" s="39">
        <f t="shared" si="612"/>
        <v>0</v>
      </c>
      <c r="BA2055" s="41">
        <v>44993</v>
      </c>
      <c r="BB2055">
        <v>5.01</v>
      </c>
      <c r="BC2055">
        <v>3.7002000000000002</v>
      </c>
      <c r="BD2055" s="39">
        <f t="shared" si="613"/>
        <v>-5.9371893721623745E-3</v>
      </c>
      <c r="BE2055" s="41">
        <v>44993</v>
      </c>
      <c r="BF2055">
        <v>11.45</v>
      </c>
      <c r="BG2055">
        <v>9.3907000000000007</v>
      </c>
      <c r="BH2055" s="39">
        <f t="shared" si="614"/>
        <v>0</v>
      </c>
      <c r="BI2055" s="41">
        <v>44993</v>
      </c>
      <c r="BJ2055">
        <v>1.81</v>
      </c>
      <c r="BK2055">
        <v>1.81</v>
      </c>
      <c r="BL2055" s="39">
        <f t="shared" si="615"/>
        <v>0</v>
      </c>
      <c r="BM2055" s="41">
        <v>44993</v>
      </c>
      <c r="BN2055">
        <v>9.17</v>
      </c>
      <c r="BO2055">
        <v>8.2439999999999998</v>
      </c>
      <c r="BP2055" s="46">
        <f t="shared" si="616"/>
        <v>-1.8197408536585476E-2</v>
      </c>
      <c r="BQ2055" s="41">
        <v>44993</v>
      </c>
      <c r="BR2055">
        <v>7.68</v>
      </c>
      <c r="BS2055">
        <v>7.0743999999999998</v>
      </c>
      <c r="BT2055" s="18">
        <f t="shared" si="617"/>
        <v>1.185725523850383E-2</v>
      </c>
      <c r="BU2055" s="41">
        <v>44993</v>
      </c>
      <c r="BV2055">
        <v>4.7</v>
      </c>
      <c r="BW2055">
        <v>3.6848000000000001</v>
      </c>
      <c r="BX2055" s="39">
        <f t="shared" si="618"/>
        <v>0</v>
      </c>
      <c r="BY2055" s="41">
        <v>45294</v>
      </c>
      <c r="BZ2055">
        <v>14.73</v>
      </c>
      <c r="CA2055">
        <v>12.5428</v>
      </c>
    </row>
    <row r="2056" spans="1:79">
      <c r="A2056" s="41">
        <v>44994</v>
      </c>
      <c r="B2056">
        <v>8.4499999999999993</v>
      </c>
      <c r="C2056">
        <v>6.1467000000000001</v>
      </c>
      <c r="D2056" s="34">
        <f t="shared" si="604"/>
        <v>2.4245150969806069E-2</v>
      </c>
      <c r="E2056" s="41">
        <v>44994</v>
      </c>
      <c r="F2056">
        <v>2.48</v>
      </c>
      <c r="G2056">
        <v>2.48</v>
      </c>
      <c r="H2056" s="39">
        <f t="shared" si="605"/>
        <v>0</v>
      </c>
      <c r="L2056" s="38"/>
      <c r="M2056" s="41">
        <v>44994</v>
      </c>
      <c r="N2056">
        <v>5</v>
      </c>
      <c r="O2056">
        <v>4.1792999999999996</v>
      </c>
      <c r="P2056" s="43">
        <f t="shared" si="606"/>
        <v>0</v>
      </c>
      <c r="Q2056" s="41">
        <v>44994</v>
      </c>
      <c r="R2056">
        <v>3.38</v>
      </c>
      <c r="S2056">
        <v>2.7330999999999999</v>
      </c>
      <c r="T2056" s="39">
        <f t="shared" si="607"/>
        <v>8.9335154490752713E-3</v>
      </c>
      <c r="U2056" s="42">
        <v>44998.62533333333</v>
      </c>
      <c r="V2056" s="44">
        <v>8.1</v>
      </c>
      <c r="W2056" s="44">
        <v>6.8410000000000002</v>
      </c>
      <c r="X2056" s="43">
        <f t="shared" si="601"/>
        <v>0</v>
      </c>
      <c r="Y2056" s="42">
        <v>44998.62533333333</v>
      </c>
      <c r="Z2056" s="44">
        <v>9.39</v>
      </c>
      <c r="AA2056" s="44">
        <v>8.0329999999999995</v>
      </c>
      <c r="AB2056" s="43">
        <f t="shared" si="602"/>
        <v>0</v>
      </c>
      <c r="AC2056" s="42">
        <v>44998.62533333333</v>
      </c>
      <c r="AD2056" s="44">
        <v>22</v>
      </c>
      <c r="AE2056" s="44">
        <v>19.696999999999999</v>
      </c>
      <c r="AF2056" s="43">
        <f t="shared" si="603"/>
        <v>0</v>
      </c>
      <c r="AG2056" s="41">
        <v>44994</v>
      </c>
      <c r="AH2056">
        <v>12.1</v>
      </c>
      <c r="AI2056">
        <v>5.3796999999999997</v>
      </c>
      <c r="AJ2056" s="39">
        <f t="shared" si="608"/>
        <v>-3.20102202389521E-2</v>
      </c>
      <c r="AK2056" s="45">
        <v>45172</v>
      </c>
      <c r="AL2056">
        <v>13.7</v>
      </c>
      <c r="AM2056">
        <v>10.6029</v>
      </c>
      <c r="AN2056" s="39">
        <f t="shared" si="609"/>
        <v>-5.0764755559726035E-3</v>
      </c>
      <c r="AO2056" s="41">
        <v>44994</v>
      </c>
      <c r="AP2056">
        <v>6.45</v>
      </c>
      <c r="AQ2056">
        <v>6.2061999999999999</v>
      </c>
      <c r="AR2056" s="18">
        <f t="shared" si="610"/>
        <v>-7.6907087923508326E-3</v>
      </c>
      <c r="AS2056" s="41">
        <v>44994</v>
      </c>
      <c r="AT2056">
        <v>8.08</v>
      </c>
      <c r="AU2056">
        <v>7.3082000000000003</v>
      </c>
      <c r="AV2056" s="39">
        <f t="shared" si="611"/>
        <v>-1.2218527829589357E-2</v>
      </c>
      <c r="AW2056" s="41">
        <v>44994</v>
      </c>
      <c r="AX2056">
        <v>8.9</v>
      </c>
      <c r="AY2056">
        <v>7.7809999999999997</v>
      </c>
      <c r="AZ2056" s="39">
        <f t="shared" si="612"/>
        <v>0</v>
      </c>
      <c r="BA2056" s="41">
        <v>44994</v>
      </c>
      <c r="BB2056">
        <v>5.09</v>
      </c>
      <c r="BC2056">
        <v>3.7593000000000001</v>
      </c>
      <c r="BD2056" s="39">
        <f t="shared" si="613"/>
        <v>1.597210961569643E-2</v>
      </c>
      <c r="BE2056" s="41">
        <v>44994</v>
      </c>
      <c r="BF2056">
        <v>11.5</v>
      </c>
      <c r="BG2056">
        <v>9.4316999999999993</v>
      </c>
      <c r="BH2056" s="39">
        <f t="shared" si="614"/>
        <v>4.3660217023223603E-3</v>
      </c>
      <c r="BI2056" s="41">
        <v>44994</v>
      </c>
      <c r="BJ2056">
        <v>1.81</v>
      </c>
      <c r="BK2056">
        <v>1.81</v>
      </c>
      <c r="BL2056" s="39">
        <f t="shared" si="615"/>
        <v>0</v>
      </c>
      <c r="BM2056" s="41">
        <v>44994</v>
      </c>
      <c r="BN2056">
        <v>9.24</v>
      </c>
      <c r="BO2056">
        <v>8.3069000000000006</v>
      </c>
      <c r="BP2056" s="46">
        <f t="shared" si="616"/>
        <v>7.6297913634159201E-3</v>
      </c>
      <c r="BQ2056" s="41">
        <v>44994</v>
      </c>
      <c r="BR2056">
        <v>7.6</v>
      </c>
      <c r="BS2056">
        <v>7.0007000000000001</v>
      </c>
      <c r="BT2056" s="18">
        <f t="shared" si="617"/>
        <v>-1.0417844622865494E-2</v>
      </c>
      <c r="BU2056" s="41">
        <v>44994</v>
      </c>
      <c r="BV2056">
        <v>4.6900000000000004</v>
      </c>
      <c r="BW2056">
        <v>3.6768999999999998</v>
      </c>
      <c r="BX2056" s="39">
        <f t="shared" si="618"/>
        <v>-2.1439426834564262E-3</v>
      </c>
      <c r="BY2056" s="41">
        <v>45295</v>
      </c>
      <c r="BZ2056">
        <v>14.8</v>
      </c>
      <c r="CA2056">
        <v>12.602399999999999</v>
      </c>
    </row>
    <row r="2057" spans="1:79">
      <c r="A2057" s="41">
        <v>44995</v>
      </c>
      <c r="B2057">
        <v>8.44</v>
      </c>
      <c r="C2057">
        <v>6.1394000000000002</v>
      </c>
      <c r="D2057" s="34">
        <f t="shared" si="604"/>
        <v>-1.1876291343322209E-3</v>
      </c>
      <c r="E2057" s="41">
        <v>44995</v>
      </c>
      <c r="F2057">
        <v>2.5</v>
      </c>
      <c r="G2057">
        <v>2.5</v>
      </c>
      <c r="H2057" s="39">
        <f t="shared" si="605"/>
        <v>8.0645161290322648E-3</v>
      </c>
      <c r="L2057" s="38"/>
      <c r="M2057" s="41">
        <v>44995</v>
      </c>
      <c r="N2057">
        <v>5</v>
      </c>
      <c r="O2057">
        <v>4.1792999999999996</v>
      </c>
      <c r="P2057" s="43">
        <f t="shared" si="606"/>
        <v>0</v>
      </c>
      <c r="Q2057" s="41">
        <v>44995</v>
      </c>
      <c r="R2057">
        <v>3.35</v>
      </c>
      <c r="S2057">
        <v>2.7088999999999999</v>
      </c>
      <c r="T2057" s="39">
        <f t="shared" si="607"/>
        <v>-8.8544144012293741E-3</v>
      </c>
      <c r="U2057" s="42">
        <v>44999.62533333333</v>
      </c>
      <c r="V2057" s="44">
        <v>8.2899999999999991</v>
      </c>
      <c r="W2057" s="44">
        <v>7.0019999999999998</v>
      </c>
      <c r="X2057" s="43">
        <f t="shared" si="601"/>
        <v>2.3534570969156496E-2</v>
      </c>
      <c r="Y2057" s="42">
        <v>44999.62533333333</v>
      </c>
      <c r="Z2057" s="44">
        <v>9.39</v>
      </c>
      <c r="AA2057" s="44">
        <v>8.0329999999999995</v>
      </c>
      <c r="AB2057" s="43">
        <f t="shared" si="602"/>
        <v>0</v>
      </c>
      <c r="AC2057" s="42">
        <v>44999.62533333333</v>
      </c>
      <c r="AD2057" s="44">
        <v>22</v>
      </c>
      <c r="AE2057" s="44">
        <v>19.696999999999999</v>
      </c>
      <c r="AF2057" s="43">
        <f t="shared" si="603"/>
        <v>0</v>
      </c>
      <c r="AG2057" s="41">
        <v>44995</v>
      </c>
      <c r="AH2057">
        <v>12.4</v>
      </c>
      <c r="AI2057">
        <v>5.5130999999999997</v>
      </c>
      <c r="AJ2057" s="39">
        <f t="shared" si="608"/>
        <v>2.4796921761436507E-2</v>
      </c>
      <c r="AK2057" s="45">
        <v>45202</v>
      </c>
      <c r="AL2057">
        <v>13.65</v>
      </c>
      <c r="AM2057">
        <v>10.5642</v>
      </c>
      <c r="AN2057" s="39">
        <f t="shared" si="609"/>
        <v>-3.6499448264154526E-3</v>
      </c>
      <c r="AO2057" s="41">
        <v>44995</v>
      </c>
      <c r="AP2057">
        <v>6.44</v>
      </c>
      <c r="AQ2057">
        <v>6.1966000000000001</v>
      </c>
      <c r="AR2057" s="18">
        <f t="shared" si="610"/>
        <v>-1.5468402565176485E-3</v>
      </c>
      <c r="AS2057" s="41">
        <v>44995</v>
      </c>
      <c r="AT2057">
        <v>7.7</v>
      </c>
      <c r="AU2057">
        <v>6.9645000000000001</v>
      </c>
      <c r="AV2057" s="39">
        <f t="shared" si="611"/>
        <v>-4.702936427574507E-2</v>
      </c>
      <c r="AW2057" s="41">
        <v>44995</v>
      </c>
      <c r="AX2057">
        <v>8.98</v>
      </c>
      <c r="AY2057">
        <v>7.851</v>
      </c>
      <c r="AZ2057" s="39">
        <f t="shared" si="612"/>
        <v>8.9962729726256636E-3</v>
      </c>
      <c r="BA2057" s="41">
        <v>44995</v>
      </c>
      <c r="BB2057">
        <v>5</v>
      </c>
      <c r="BC2057">
        <v>3.6928000000000001</v>
      </c>
      <c r="BD2057" s="39">
        <f t="shared" si="613"/>
        <v>-1.7689463463942755E-2</v>
      </c>
      <c r="BE2057" s="41">
        <v>44995</v>
      </c>
      <c r="BF2057">
        <v>11.5</v>
      </c>
      <c r="BG2057">
        <v>9.4316999999999993</v>
      </c>
      <c r="BH2057" s="39">
        <f t="shared" si="614"/>
        <v>0</v>
      </c>
      <c r="BI2057" s="41">
        <v>44995</v>
      </c>
      <c r="BJ2057">
        <v>1.79</v>
      </c>
      <c r="BK2057">
        <v>1.79</v>
      </c>
      <c r="BL2057" s="39">
        <f t="shared" si="615"/>
        <v>-1.1049723756906087E-2</v>
      </c>
      <c r="BM2057" s="41">
        <v>44995</v>
      </c>
      <c r="BN2057">
        <v>9.1999999999999993</v>
      </c>
      <c r="BO2057">
        <v>8.2708999999999993</v>
      </c>
      <c r="BP2057" s="46">
        <f t="shared" si="616"/>
        <v>-4.333746644356061E-3</v>
      </c>
      <c r="BQ2057" s="41">
        <v>44995</v>
      </c>
      <c r="BR2057">
        <v>7.59</v>
      </c>
      <c r="BS2057">
        <v>6.9915000000000003</v>
      </c>
      <c r="BT2057" s="18">
        <f t="shared" si="617"/>
        <v>-1.3141542988558109E-3</v>
      </c>
      <c r="BU2057" s="41">
        <v>44995</v>
      </c>
      <c r="BV2057">
        <v>4.78</v>
      </c>
      <c r="BW2057">
        <v>3.7475000000000001</v>
      </c>
      <c r="BX2057" s="39">
        <f t="shared" si="618"/>
        <v>1.9200957328184127E-2</v>
      </c>
      <c r="BY2057" s="41">
        <v>45296</v>
      </c>
      <c r="BZ2057">
        <v>15</v>
      </c>
      <c r="CA2057">
        <v>12.7727</v>
      </c>
    </row>
    <row r="2058" spans="1:79">
      <c r="A2058" s="41">
        <v>44998</v>
      </c>
      <c r="B2058">
        <v>8.48</v>
      </c>
      <c r="C2058">
        <v>6.1684999999999999</v>
      </c>
      <c r="D2058" s="34">
        <f t="shared" si="604"/>
        <v>4.7398768609309833E-3</v>
      </c>
      <c r="E2058" s="41">
        <v>44998</v>
      </c>
      <c r="F2058">
        <v>2.4900000000000002</v>
      </c>
      <c r="G2058">
        <v>2.4900000000000002</v>
      </c>
      <c r="H2058" s="39">
        <f t="shared" si="605"/>
        <v>-3.9999999999999151E-3</v>
      </c>
      <c r="L2058" s="38"/>
      <c r="M2058" s="41">
        <v>44998</v>
      </c>
      <c r="N2058">
        <v>5</v>
      </c>
      <c r="O2058">
        <v>4.1792999999999996</v>
      </c>
      <c r="P2058" s="43">
        <f t="shared" si="606"/>
        <v>0</v>
      </c>
      <c r="Q2058" s="41">
        <v>44998</v>
      </c>
      <c r="R2058">
        <v>3.35</v>
      </c>
      <c r="S2058">
        <v>2.7088999999999999</v>
      </c>
      <c r="T2058" s="39">
        <f t="shared" si="607"/>
        <v>0</v>
      </c>
      <c r="U2058" s="42">
        <v>45000.62533333333</v>
      </c>
      <c r="V2058" s="44">
        <v>8.2899999999999991</v>
      </c>
      <c r="W2058" s="44">
        <v>7.0019999999999998</v>
      </c>
      <c r="X2058" s="43">
        <f t="shared" si="601"/>
        <v>0</v>
      </c>
      <c r="Y2058" s="42">
        <v>45000.62533333333</v>
      </c>
      <c r="Z2058" s="44">
        <v>9.39</v>
      </c>
      <c r="AA2058" s="44">
        <v>8.0329999999999995</v>
      </c>
      <c r="AB2058" s="43">
        <f t="shared" si="602"/>
        <v>0</v>
      </c>
      <c r="AC2058" s="42">
        <v>45000.62533333333</v>
      </c>
      <c r="AD2058" s="44">
        <v>22</v>
      </c>
      <c r="AE2058" s="44">
        <v>19.696999999999999</v>
      </c>
      <c r="AF2058" s="43">
        <f t="shared" si="603"/>
        <v>0</v>
      </c>
      <c r="AG2058" s="41">
        <v>44998</v>
      </c>
      <c r="AH2058">
        <v>12.36</v>
      </c>
      <c r="AI2058">
        <v>5.4953000000000003</v>
      </c>
      <c r="AJ2058" s="39">
        <f t="shared" si="608"/>
        <v>-3.2286735230631358E-3</v>
      </c>
      <c r="AK2058" s="45" t="s">
        <v>1507</v>
      </c>
      <c r="AL2058">
        <v>13.64</v>
      </c>
      <c r="AM2058">
        <v>10.5564</v>
      </c>
      <c r="AN2058" s="39">
        <f t="shared" si="609"/>
        <v>-7.3834270460608334E-4</v>
      </c>
      <c r="AO2058" s="41">
        <v>44998</v>
      </c>
      <c r="AP2058">
        <v>6.37</v>
      </c>
      <c r="AQ2058">
        <v>6.1292</v>
      </c>
      <c r="AR2058" s="18">
        <f t="shared" si="610"/>
        <v>-1.0876932511377228E-2</v>
      </c>
      <c r="AS2058" s="41">
        <v>44998</v>
      </c>
      <c r="AT2058">
        <v>8.08</v>
      </c>
      <c r="AU2058">
        <v>7.3082000000000003</v>
      </c>
      <c r="AV2058" s="39">
        <f t="shared" si="611"/>
        <v>4.9350276401751755E-2</v>
      </c>
      <c r="AW2058" s="41">
        <v>44998</v>
      </c>
      <c r="AX2058">
        <v>8.98</v>
      </c>
      <c r="AY2058">
        <v>7.851</v>
      </c>
      <c r="AZ2058" s="39">
        <f t="shared" si="612"/>
        <v>0</v>
      </c>
      <c r="BA2058" s="41">
        <v>44998</v>
      </c>
      <c r="BB2058">
        <v>5</v>
      </c>
      <c r="BC2058">
        <v>3.6928000000000001</v>
      </c>
      <c r="BD2058" s="39">
        <f t="shared" si="613"/>
        <v>0</v>
      </c>
      <c r="BE2058" s="41">
        <v>44998</v>
      </c>
      <c r="BF2058">
        <v>11.43</v>
      </c>
      <c r="BG2058">
        <v>9.3742999999999999</v>
      </c>
      <c r="BH2058" s="39">
        <f t="shared" si="614"/>
        <v>-6.085859389081444E-3</v>
      </c>
      <c r="BI2058" s="41">
        <v>44998</v>
      </c>
      <c r="BJ2058">
        <v>1.81</v>
      </c>
      <c r="BK2058">
        <v>1.81</v>
      </c>
      <c r="BL2058" s="39">
        <f t="shared" si="615"/>
        <v>1.1173184357541908E-2</v>
      </c>
      <c r="BM2058" s="41">
        <v>44998</v>
      </c>
      <c r="BN2058">
        <v>9.18</v>
      </c>
      <c r="BO2058">
        <v>8.2530000000000001</v>
      </c>
      <c r="BP2058" s="46">
        <f t="shared" si="616"/>
        <v>-2.1642142934866992E-3</v>
      </c>
      <c r="BQ2058" s="41">
        <v>44998</v>
      </c>
      <c r="BR2058">
        <v>7.53</v>
      </c>
      <c r="BS2058">
        <v>6.9362000000000004</v>
      </c>
      <c r="BT2058" s="18">
        <f t="shared" si="617"/>
        <v>-7.909604519773997E-3</v>
      </c>
      <c r="BU2058" s="41">
        <v>44998</v>
      </c>
      <c r="BV2058">
        <v>4.63</v>
      </c>
      <c r="BW2058">
        <v>3.6299000000000001</v>
      </c>
      <c r="BX2058" s="39">
        <f t="shared" si="618"/>
        <v>-3.1380920613742473E-2</v>
      </c>
      <c r="BY2058" s="41">
        <v>45299</v>
      </c>
      <c r="BZ2058">
        <v>15.14</v>
      </c>
      <c r="CA2058">
        <v>12.8919</v>
      </c>
    </row>
    <row r="2059" spans="1:79">
      <c r="A2059" s="41">
        <v>44999</v>
      </c>
      <c r="B2059">
        <v>8.66</v>
      </c>
      <c r="C2059">
        <v>6.2994000000000003</v>
      </c>
      <c r="D2059" s="34">
        <f t="shared" si="604"/>
        <v>2.1220718164869978E-2</v>
      </c>
      <c r="E2059" s="41">
        <v>44999</v>
      </c>
      <c r="F2059">
        <v>2.35</v>
      </c>
      <c r="G2059">
        <v>2.35</v>
      </c>
      <c r="H2059" s="39">
        <f t="shared" si="605"/>
        <v>-5.6224899598393621E-2</v>
      </c>
      <c r="L2059" s="38"/>
      <c r="M2059" s="41">
        <v>44999</v>
      </c>
      <c r="N2059">
        <v>5</v>
      </c>
      <c r="O2059">
        <v>4.1792999999999996</v>
      </c>
      <c r="P2059" s="43">
        <f t="shared" si="606"/>
        <v>0</v>
      </c>
      <c r="Q2059" s="41">
        <v>44999</v>
      </c>
      <c r="R2059">
        <v>3.38</v>
      </c>
      <c r="S2059">
        <v>2.7330999999999999</v>
      </c>
      <c r="T2059" s="39">
        <f t="shared" si="607"/>
        <v>8.9335154490752713E-3</v>
      </c>
      <c r="U2059" s="42">
        <v>45001.62533333333</v>
      </c>
      <c r="V2059" s="44">
        <v>8.1999999999999993</v>
      </c>
      <c r="W2059" s="44">
        <v>6.9260000000000002</v>
      </c>
      <c r="X2059" s="43">
        <f t="shared" si="601"/>
        <v>-1.0854041702370698E-2</v>
      </c>
      <c r="Y2059" s="42">
        <v>45001.62533333333</v>
      </c>
      <c r="Z2059" s="44">
        <v>9</v>
      </c>
      <c r="AA2059" s="44">
        <v>7.7</v>
      </c>
      <c r="AB2059" s="43">
        <f t="shared" si="602"/>
        <v>-4.1454002240756793E-2</v>
      </c>
      <c r="AC2059" s="42">
        <v>45001.62533333333</v>
      </c>
      <c r="AD2059" s="44">
        <v>22</v>
      </c>
      <c r="AE2059" s="44">
        <v>19.696999999999999</v>
      </c>
      <c r="AF2059" s="43">
        <f t="shared" si="603"/>
        <v>0</v>
      </c>
      <c r="AG2059" s="41">
        <v>44999</v>
      </c>
      <c r="AH2059">
        <v>12.36</v>
      </c>
      <c r="AI2059">
        <v>5.4953000000000003</v>
      </c>
      <c r="AJ2059" s="39">
        <f t="shared" si="608"/>
        <v>0</v>
      </c>
      <c r="AK2059" s="45" t="s">
        <v>1508</v>
      </c>
      <c r="AL2059">
        <v>13.65</v>
      </c>
      <c r="AM2059">
        <v>10.5642</v>
      </c>
      <c r="AN2059" s="39">
        <f t="shared" si="609"/>
        <v>7.3888825736042447E-4</v>
      </c>
      <c r="AO2059" s="41">
        <v>44999</v>
      </c>
      <c r="AP2059">
        <v>6.4</v>
      </c>
      <c r="AQ2059">
        <v>6.1581000000000001</v>
      </c>
      <c r="AR2059" s="18">
        <f t="shared" si="610"/>
        <v>4.7151341121190607E-3</v>
      </c>
      <c r="AS2059" s="41">
        <v>44999</v>
      </c>
      <c r="AT2059">
        <v>8</v>
      </c>
      <c r="AU2059">
        <v>7.2358000000000002</v>
      </c>
      <c r="AV2059" s="39">
        <f t="shared" si="611"/>
        <v>-9.9066801674831031E-3</v>
      </c>
      <c r="AW2059" s="41">
        <v>44999</v>
      </c>
      <c r="AX2059">
        <v>8.9</v>
      </c>
      <c r="AY2059">
        <v>7.7809999999999997</v>
      </c>
      <c r="AZ2059" s="39">
        <f t="shared" si="612"/>
        <v>-8.9160616481977189E-3</v>
      </c>
      <c r="BA2059" s="41">
        <v>44999</v>
      </c>
      <c r="BB2059">
        <v>5</v>
      </c>
      <c r="BC2059">
        <v>3.6928000000000001</v>
      </c>
      <c r="BD2059" s="39">
        <f t="shared" si="613"/>
        <v>0</v>
      </c>
      <c r="BE2059" s="41">
        <v>44999</v>
      </c>
      <c r="BF2059">
        <v>11.49</v>
      </c>
      <c r="BG2059">
        <v>9.4235000000000007</v>
      </c>
      <c r="BH2059" s="39">
        <f t="shared" si="614"/>
        <v>5.2483918799271197E-3</v>
      </c>
      <c r="BI2059" s="41">
        <v>44999</v>
      </c>
      <c r="BJ2059">
        <v>1.79</v>
      </c>
      <c r="BK2059">
        <v>1.79</v>
      </c>
      <c r="BL2059" s="39">
        <f t="shared" si="615"/>
        <v>-1.1049723756906087E-2</v>
      </c>
      <c r="BM2059" s="41">
        <v>44999</v>
      </c>
      <c r="BN2059">
        <v>9.4</v>
      </c>
      <c r="BO2059">
        <v>8.4506999999999994</v>
      </c>
      <c r="BP2059" s="46">
        <f t="shared" si="616"/>
        <v>2.3954925481642957E-2</v>
      </c>
      <c r="BQ2059" s="41">
        <v>44999</v>
      </c>
      <c r="BR2059">
        <v>7.54</v>
      </c>
      <c r="BS2059">
        <v>6.9454000000000002</v>
      </c>
      <c r="BT2059" s="18">
        <f t="shared" si="617"/>
        <v>1.326374672010593E-3</v>
      </c>
      <c r="BU2059" s="41">
        <v>44999</v>
      </c>
      <c r="BV2059">
        <v>4.7699999999999996</v>
      </c>
      <c r="BW2059">
        <v>3.7397</v>
      </c>
      <c r="BX2059" s="39">
        <f t="shared" si="618"/>
        <v>3.0248767183668944E-2</v>
      </c>
      <c r="BY2059" s="41">
        <v>45300</v>
      </c>
      <c r="BZ2059">
        <v>15.4</v>
      </c>
      <c r="CA2059">
        <v>13.113300000000001</v>
      </c>
    </row>
    <row r="2060" spans="1:79">
      <c r="A2060" s="41">
        <v>45000</v>
      </c>
      <c r="B2060">
        <v>8.5500000000000007</v>
      </c>
      <c r="C2060">
        <v>6.2194000000000003</v>
      </c>
      <c r="D2060" s="34">
        <f t="shared" si="604"/>
        <v>-1.269962218623997E-2</v>
      </c>
      <c r="E2060" s="41">
        <v>45000</v>
      </c>
      <c r="F2060">
        <v>2.37</v>
      </c>
      <c r="G2060">
        <v>2.37</v>
      </c>
      <c r="H2060" s="39">
        <f t="shared" si="605"/>
        <v>8.5106382978723475E-3</v>
      </c>
      <c r="L2060" s="38"/>
      <c r="M2060" s="41">
        <v>45000</v>
      </c>
      <c r="N2060">
        <v>5.01</v>
      </c>
      <c r="O2060">
        <v>4.1875999999999998</v>
      </c>
      <c r="P2060" s="43">
        <f t="shared" si="606"/>
        <v>1.9859785131481822E-3</v>
      </c>
      <c r="Q2060" s="41">
        <v>45000</v>
      </c>
      <c r="R2060">
        <v>3.4</v>
      </c>
      <c r="S2060">
        <v>2.7492999999999999</v>
      </c>
      <c r="T2060" s="39">
        <f t="shared" si="607"/>
        <v>5.9273352603270981E-3</v>
      </c>
      <c r="U2060" s="42">
        <v>45002.62533333333</v>
      </c>
      <c r="V2060" s="44">
        <v>8.1999999999999993</v>
      </c>
      <c r="W2060" s="44">
        <v>6.9260000000000002</v>
      </c>
      <c r="X2060" s="43">
        <f t="shared" si="601"/>
        <v>0</v>
      </c>
      <c r="Y2060" s="42">
        <v>45002.62533333333</v>
      </c>
      <c r="Z2060" s="44">
        <v>8.99</v>
      </c>
      <c r="AA2060" s="44">
        <v>7.6909999999999998</v>
      </c>
      <c r="AB2060" s="43">
        <f t="shared" si="602"/>
        <v>-1.1688311688312131E-3</v>
      </c>
      <c r="AC2060" s="42">
        <v>45002.62533333333</v>
      </c>
      <c r="AD2060" s="44">
        <v>22</v>
      </c>
      <c r="AE2060" s="44">
        <v>19.696999999999999</v>
      </c>
      <c r="AF2060" s="43">
        <f t="shared" si="603"/>
        <v>0</v>
      </c>
      <c r="AG2060" s="41">
        <v>45000</v>
      </c>
      <c r="AH2060">
        <v>12.36</v>
      </c>
      <c r="AI2060">
        <v>5.4953000000000003</v>
      </c>
      <c r="AJ2060" s="39">
        <f t="shared" si="608"/>
        <v>0</v>
      </c>
      <c r="AK2060" s="45" t="s">
        <v>1509</v>
      </c>
      <c r="AL2060">
        <v>13.65</v>
      </c>
      <c r="AM2060">
        <v>10.5642</v>
      </c>
      <c r="AN2060" s="39">
        <f t="shared" si="609"/>
        <v>0</v>
      </c>
      <c r="AO2060" s="41">
        <v>45000</v>
      </c>
      <c r="AP2060">
        <v>6.4</v>
      </c>
      <c r="AQ2060">
        <v>6.1581000000000001</v>
      </c>
      <c r="AR2060" s="18">
        <f t="shared" si="610"/>
        <v>0</v>
      </c>
      <c r="AS2060" s="41">
        <v>45000</v>
      </c>
      <c r="AT2060">
        <v>7.99</v>
      </c>
      <c r="AU2060">
        <v>7.2267999999999999</v>
      </c>
      <c r="AV2060" s="39">
        <f t="shared" si="611"/>
        <v>-1.2438154730645321E-3</v>
      </c>
      <c r="AW2060" s="41">
        <v>45000</v>
      </c>
      <c r="AX2060">
        <v>8.9</v>
      </c>
      <c r="AY2060">
        <v>7.7809999999999997</v>
      </c>
      <c r="AZ2060" s="39">
        <f t="shared" si="612"/>
        <v>0</v>
      </c>
      <c r="BA2060" s="41">
        <v>45000</v>
      </c>
      <c r="BB2060">
        <v>5</v>
      </c>
      <c r="BC2060">
        <v>3.6928000000000001</v>
      </c>
      <c r="BD2060" s="39">
        <f t="shared" si="613"/>
        <v>0</v>
      </c>
      <c r="BE2060" s="41">
        <v>45000</v>
      </c>
      <c r="BF2060">
        <v>11.49</v>
      </c>
      <c r="BG2060">
        <v>9.4235000000000007</v>
      </c>
      <c r="BH2060" s="39">
        <f t="shared" si="614"/>
        <v>0</v>
      </c>
      <c r="BI2060" s="41">
        <v>45000</v>
      </c>
      <c r="BJ2060">
        <v>1.8</v>
      </c>
      <c r="BK2060">
        <v>1.8</v>
      </c>
      <c r="BL2060" s="39">
        <f t="shared" si="615"/>
        <v>5.5865921787709542E-3</v>
      </c>
      <c r="BM2060" s="41">
        <v>45000</v>
      </c>
      <c r="BN2060">
        <v>9.39</v>
      </c>
      <c r="BO2060">
        <v>8.4417000000000009</v>
      </c>
      <c r="BP2060" s="46">
        <f t="shared" si="616"/>
        <v>-1.0650005325000965E-3</v>
      </c>
      <c r="BQ2060" s="41">
        <v>45000</v>
      </c>
      <c r="BR2060">
        <v>7.57</v>
      </c>
      <c r="BS2060">
        <v>6.9729999999999999</v>
      </c>
      <c r="BT2060" s="18">
        <f t="shared" si="617"/>
        <v>3.9738531977999286E-3</v>
      </c>
      <c r="BU2060" s="41">
        <v>45000</v>
      </c>
      <c r="BV2060">
        <v>4.7699999999999996</v>
      </c>
      <c r="BW2060">
        <v>3.7397</v>
      </c>
      <c r="BX2060" s="39">
        <f t="shared" si="618"/>
        <v>0</v>
      </c>
      <c r="BY2060" s="41">
        <v>45301</v>
      </c>
      <c r="BZ2060">
        <v>15.12</v>
      </c>
      <c r="CA2060">
        <v>12.8749</v>
      </c>
    </row>
    <row r="2061" spans="1:79">
      <c r="A2061" s="41">
        <v>45001</v>
      </c>
      <c r="B2061">
        <v>8.49</v>
      </c>
      <c r="C2061">
        <v>6.1757999999999997</v>
      </c>
      <c r="D2061" s="34">
        <f t="shared" si="604"/>
        <v>-7.0103225391517712E-3</v>
      </c>
      <c r="E2061" s="41">
        <v>45001</v>
      </c>
      <c r="F2061">
        <v>2.37</v>
      </c>
      <c r="G2061">
        <v>2.37</v>
      </c>
      <c r="H2061" s="39">
        <f t="shared" si="605"/>
        <v>0</v>
      </c>
      <c r="L2061" s="38"/>
      <c r="M2061" s="41">
        <v>45001</v>
      </c>
      <c r="N2061">
        <v>5.01</v>
      </c>
      <c r="O2061">
        <v>4.1875999999999998</v>
      </c>
      <c r="P2061" s="43">
        <f t="shared" si="606"/>
        <v>0</v>
      </c>
      <c r="Q2061" s="41">
        <v>45001</v>
      </c>
      <c r="R2061">
        <v>3.31</v>
      </c>
      <c r="S2061">
        <v>2.6764999999999999</v>
      </c>
      <c r="T2061" s="39">
        <f t="shared" si="607"/>
        <v>-2.6479467500818383E-2</v>
      </c>
      <c r="U2061" s="42">
        <v>45006.62533333333</v>
      </c>
      <c r="V2061" s="44">
        <v>8.1999999999999993</v>
      </c>
      <c r="W2061" s="44">
        <v>6.9260000000000002</v>
      </c>
      <c r="X2061" s="43">
        <f t="shared" si="601"/>
        <v>0</v>
      </c>
      <c r="Y2061" s="42">
        <v>45006.62533333333</v>
      </c>
      <c r="Z2061" s="44">
        <v>8.9700000000000006</v>
      </c>
      <c r="AA2061" s="44">
        <v>7.6740000000000004</v>
      </c>
      <c r="AB2061" s="43">
        <f t="shared" si="602"/>
        <v>-2.2103757638797894E-3</v>
      </c>
      <c r="AC2061" s="42">
        <v>45006.62533333333</v>
      </c>
      <c r="AD2061" s="44">
        <v>22</v>
      </c>
      <c r="AE2061" s="44">
        <v>19.696999999999999</v>
      </c>
      <c r="AF2061" s="43">
        <f t="shared" si="603"/>
        <v>0</v>
      </c>
      <c r="AG2061" s="41">
        <v>45001</v>
      </c>
      <c r="AH2061">
        <v>12.36</v>
      </c>
      <c r="AI2061">
        <v>5.4953000000000003</v>
      </c>
      <c r="AJ2061" s="39">
        <f t="shared" si="608"/>
        <v>0</v>
      </c>
      <c r="AK2061" s="45" t="s">
        <v>1510</v>
      </c>
      <c r="AL2061">
        <v>13.64</v>
      </c>
      <c r="AM2061">
        <v>10.5564</v>
      </c>
      <c r="AN2061" s="39">
        <f t="shared" si="609"/>
        <v>-7.3834270460608334E-4</v>
      </c>
      <c r="AO2061" s="41">
        <v>45001</v>
      </c>
      <c r="AP2061">
        <v>6.4</v>
      </c>
      <c r="AQ2061">
        <v>6.1581000000000001</v>
      </c>
      <c r="AR2061" s="18">
        <f t="shared" si="610"/>
        <v>0</v>
      </c>
      <c r="AS2061" s="41">
        <v>45001</v>
      </c>
      <c r="AT2061">
        <v>7.99</v>
      </c>
      <c r="AU2061">
        <v>7.2267999999999999</v>
      </c>
      <c r="AV2061" s="39">
        <f t="shared" si="611"/>
        <v>0</v>
      </c>
      <c r="AW2061" s="41">
        <v>45001</v>
      </c>
      <c r="AX2061">
        <v>8.9</v>
      </c>
      <c r="AY2061">
        <v>7.7809999999999997</v>
      </c>
      <c r="AZ2061" s="39">
        <f t="shared" si="612"/>
        <v>0</v>
      </c>
      <c r="BA2061" s="41">
        <v>45001</v>
      </c>
      <c r="BB2061">
        <v>5</v>
      </c>
      <c r="BC2061">
        <v>3.6928000000000001</v>
      </c>
      <c r="BD2061" s="39">
        <f t="shared" si="613"/>
        <v>0</v>
      </c>
      <c r="BE2061" s="41">
        <v>45001</v>
      </c>
      <c r="BF2061">
        <v>11.5</v>
      </c>
      <c r="BG2061">
        <v>9.4316999999999993</v>
      </c>
      <c r="BH2061" s="39">
        <f t="shared" si="614"/>
        <v>8.7016501299927332E-4</v>
      </c>
      <c r="BI2061" s="41">
        <v>45001</v>
      </c>
      <c r="BJ2061">
        <v>1.79</v>
      </c>
      <c r="BK2061">
        <v>1.79</v>
      </c>
      <c r="BL2061" s="39">
        <f t="shared" si="615"/>
        <v>-5.5555555555555601E-3</v>
      </c>
      <c r="BM2061" s="41">
        <v>45001</v>
      </c>
      <c r="BN2061">
        <v>9.3000000000000007</v>
      </c>
      <c r="BO2061">
        <v>8.3607999999999993</v>
      </c>
      <c r="BP2061" s="46">
        <f t="shared" si="616"/>
        <v>-9.5833777556655082E-3</v>
      </c>
      <c r="BQ2061" s="41">
        <v>45001</v>
      </c>
      <c r="BR2061">
        <v>7.5</v>
      </c>
      <c r="BS2061">
        <v>6.9085999999999999</v>
      </c>
      <c r="BT2061" s="18">
        <f t="shared" si="617"/>
        <v>-9.2356231177398562E-3</v>
      </c>
      <c r="BU2061" s="41">
        <v>45001</v>
      </c>
      <c r="BV2061">
        <v>4.95</v>
      </c>
      <c r="BW2061">
        <v>3.8807999999999998</v>
      </c>
      <c r="BX2061" s="39">
        <f t="shared" si="618"/>
        <v>3.7730299221862655E-2</v>
      </c>
      <c r="BY2061" s="41">
        <v>45302</v>
      </c>
      <c r="BZ2061">
        <v>15.8</v>
      </c>
      <c r="CA2061">
        <v>13.453900000000001</v>
      </c>
    </row>
    <row r="2062" spans="1:79">
      <c r="A2062" s="41">
        <v>45002</v>
      </c>
      <c r="B2062">
        <v>8.4499999999999993</v>
      </c>
      <c r="C2062">
        <v>6.1467000000000001</v>
      </c>
      <c r="D2062" s="34">
        <f t="shared" si="604"/>
        <v>-4.7119401535023293E-3</v>
      </c>
      <c r="E2062" s="41">
        <v>45002</v>
      </c>
      <c r="F2062">
        <v>2.37</v>
      </c>
      <c r="G2062">
        <v>2.37</v>
      </c>
      <c r="H2062" s="39">
        <f t="shared" si="605"/>
        <v>0</v>
      </c>
      <c r="L2062" s="38"/>
      <c r="M2062" s="41">
        <v>45002</v>
      </c>
      <c r="N2062">
        <v>5</v>
      </c>
      <c r="O2062">
        <v>4.1792999999999996</v>
      </c>
      <c r="P2062" s="43">
        <f t="shared" si="606"/>
        <v>-1.982042219887333E-3</v>
      </c>
      <c r="Q2062" s="41">
        <v>45002</v>
      </c>
      <c r="R2062">
        <v>3.34</v>
      </c>
      <c r="S2062">
        <v>2.7008000000000001</v>
      </c>
      <c r="T2062" s="39">
        <f t="shared" si="607"/>
        <v>9.0790211096582144E-3</v>
      </c>
      <c r="U2062" s="42">
        <v>45007.62533333333</v>
      </c>
      <c r="V2062" s="44">
        <v>8.1999999999999993</v>
      </c>
      <c r="W2062" s="44">
        <v>6.9260000000000002</v>
      </c>
      <c r="X2062" s="43">
        <f t="shared" si="601"/>
        <v>0</v>
      </c>
      <c r="Y2062" s="42">
        <v>45007.62533333333</v>
      </c>
      <c r="Z2062" s="44">
        <v>8.9700000000000006</v>
      </c>
      <c r="AA2062" s="44">
        <v>7.6740000000000004</v>
      </c>
      <c r="AB2062" s="43">
        <f t="shared" si="602"/>
        <v>0</v>
      </c>
      <c r="AC2062" s="42">
        <v>45007.62533333333</v>
      </c>
      <c r="AD2062" s="44">
        <v>22</v>
      </c>
      <c r="AE2062" s="44">
        <v>19.696999999999999</v>
      </c>
      <c r="AF2062" s="43">
        <f t="shared" si="603"/>
        <v>0</v>
      </c>
      <c r="AG2062" s="41">
        <v>45002</v>
      </c>
      <c r="AH2062">
        <v>12.5</v>
      </c>
      <c r="AI2062">
        <v>5.5575999999999999</v>
      </c>
      <c r="AJ2062" s="39">
        <f t="shared" si="608"/>
        <v>1.1336960675486247E-2</v>
      </c>
      <c r="AK2062" s="45" t="s">
        <v>1511</v>
      </c>
      <c r="AL2062">
        <v>13.64</v>
      </c>
      <c r="AM2062">
        <v>10.5564</v>
      </c>
      <c r="AN2062" s="39">
        <f t="shared" si="609"/>
        <v>0</v>
      </c>
      <c r="AO2062" s="41">
        <v>45002</v>
      </c>
      <c r="AP2062">
        <v>6.4</v>
      </c>
      <c r="AQ2062">
        <v>6.1581000000000001</v>
      </c>
      <c r="AR2062" s="18">
        <f t="shared" si="610"/>
        <v>0</v>
      </c>
      <c r="AS2062" s="41">
        <v>45002</v>
      </c>
      <c r="AT2062">
        <v>7.98</v>
      </c>
      <c r="AU2062">
        <v>7.2176999999999998</v>
      </c>
      <c r="AV2062" s="39">
        <f t="shared" si="611"/>
        <v>-1.2592018597443002E-3</v>
      </c>
      <c r="AW2062" s="41">
        <v>45002</v>
      </c>
      <c r="AX2062">
        <v>8.89</v>
      </c>
      <c r="AY2062">
        <v>7.7723000000000004</v>
      </c>
      <c r="AZ2062" s="39">
        <f t="shared" si="612"/>
        <v>-1.1181082123119476E-3</v>
      </c>
      <c r="BA2062" s="41">
        <v>45002</v>
      </c>
      <c r="BB2062">
        <v>5</v>
      </c>
      <c r="BC2062">
        <v>3.6928000000000001</v>
      </c>
      <c r="BD2062" s="39">
        <f t="shared" si="613"/>
        <v>0</v>
      </c>
      <c r="BE2062" s="41">
        <v>45002</v>
      </c>
      <c r="BF2062">
        <v>11.49</v>
      </c>
      <c r="BG2062">
        <v>9.4235000000000007</v>
      </c>
      <c r="BH2062" s="39">
        <f t="shared" si="614"/>
        <v>-8.6940848415435746E-4</v>
      </c>
      <c r="BI2062" s="41">
        <v>45002</v>
      </c>
      <c r="BJ2062">
        <v>1.77</v>
      </c>
      <c r="BK2062">
        <v>1.77</v>
      </c>
      <c r="BL2062" s="39">
        <f t="shared" si="615"/>
        <v>-1.1173184357541908E-2</v>
      </c>
      <c r="BM2062" s="41">
        <v>45002</v>
      </c>
      <c r="BN2062">
        <v>9.39</v>
      </c>
      <c r="BO2062">
        <v>8.4417000000000009</v>
      </c>
      <c r="BP2062" s="46">
        <f t="shared" si="616"/>
        <v>9.6761075495169768E-3</v>
      </c>
      <c r="BQ2062" s="41">
        <v>45002</v>
      </c>
      <c r="BR2062">
        <v>7.5</v>
      </c>
      <c r="BS2062">
        <v>6.9085999999999999</v>
      </c>
      <c r="BT2062" s="18">
        <f t="shared" si="617"/>
        <v>0</v>
      </c>
      <c r="BU2062" s="41">
        <v>45002</v>
      </c>
      <c r="BV2062">
        <v>4.8499999999999996</v>
      </c>
      <c r="BW2062">
        <v>3.8024</v>
      </c>
      <c r="BX2062" s="39">
        <f t="shared" si="618"/>
        <v>-2.0202020202020152E-2</v>
      </c>
      <c r="BY2062" s="41">
        <v>45303</v>
      </c>
      <c r="BZ2062">
        <v>15.79</v>
      </c>
      <c r="CA2062">
        <v>13.445399999999999</v>
      </c>
    </row>
    <row r="2063" spans="1:79">
      <c r="A2063" s="41">
        <v>45006</v>
      </c>
      <c r="B2063">
        <v>8.5500000000000007</v>
      </c>
      <c r="C2063">
        <v>6.2194000000000003</v>
      </c>
      <c r="D2063" s="34">
        <f t="shared" si="604"/>
        <v>1.1827484666569087E-2</v>
      </c>
      <c r="E2063" s="41">
        <v>45006</v>
      </c>
      <c r="F2063">
        <v>2.41</v>
      </c>
      <c r="G2063">
        <v>2.41</v>
      </c>
      <c r="H2063" s="39">
        <f t="shared" si="605"/>
        <v>1.6877637130801704E-2</v>
      </c>
      <c r="L2063" s="38"/>
      <c r="M2063" s="41">
        <v>45006</v>
      </c>
      <c r="N2063">
        <v>5.01</v>
      </c>
      <c r="O2063">
        <v>4.1875999999999998</v>
      </c>
      <c r="P2063" s="43">
        <f t="shared" si="606"/>
        <v>1.9859785131481822E-3</v>
      </c>
      <c r="Q2063" s="41">
        <v>45006</v>
      </c>
      <c r="R2063">
        <v>3.35</v>
      </c>
      <c r="S2063">
        <v>2.7088999999999999</v>
      </c>
      <c r="T2063" s="39">
        <f t="shared" si="607"/>
        <v>2.999111374407499E-3</v>
      </c>
      <c r="U2063" s="42">
        <v>45008.62533333333</v>
      </c>
      <c r="V2063" s="44">
        <v>8.1999999999999993</v>
      </c>
      <c r="W2063" s="44">
        <v>6.9260000000000002</v>
      </c>
      <c r="X2063" s="43">
        <f t="shared" si="601"/>
        <v>0</v>
      </c>
      <c r="Y2063" s="42">
        <v>45008.62533333333</v>
      </c>
      <c r="Z2063" s="44">
        <v>8.57</v>
      </c>
      <c r="AA2063" s="44">
        <v>7.3319999999999999</v>
      </c>
      <c r="AB2063" s="43">
        <f t="shared" si="602"/>
        <v>-4.4566067240031343E-2</v>
      </c>
      <c r="AC2063" s="42">
        <v>45008.62533333333</v>
      </c>
      <c r="AD2063" s="44">
        <v>22</v>
      </c>
      <c r="AE2063" s="44">
        <v>19.696999999999999</v>
      </c>
      <c r="AF2063" s="43">
        <f t="shared" si="603"/>
        <v>0</v>
      </c>
      <c r="AG2063" s="41">
        <v>45006</v>
      </c>
      <c r="AH2063">
        <v>12.5</v>
      </c>
      <c r="AI2063">
        <v>5.5575999999999999</v>
      </c>
      <c r="AJ2063" s="39">
        <f t="shared" si="608"/>
        <v>0</v>
      </c>
      <c r="AK2063" s="45" t="s">
        <v>1512</v>
      </c>
      <c r="AL2063">
        <v>13.5</v>
      </c>
      <c r="AM2063">
        <v>10.4481</v>
      </c>
      <c r="AN2063" s="39">
        <f t="shared" si="609"/>
        <v>-1.0259179265658733E-2</v>
      </c>
      <c r="AO2063" s="41">
        <v>45006</v>
      </c>
      <c r="AP2063">
        <v>6.4</v>
      </c>
      <c r="AQ2063">
        <v>6.1581000000000001</v>
      </c>
      <c r="AR2063" s="18">
        <f t="shared" si="610"/>
        <v>0</v>
      </c>
      <c r="AS2063" s="41">
        <v>45006</v>
      </c>
      <c r="AT2063">
        <v>7.95</v>
      </c>
      <c r="AU2063">
        <v>7.1905999999999999</v>
      </c>
      <c r="AV2063" s="39">
        <f t="shared" si="611"/>
        <v>-3.7546586862850914E-3</v>
      </c>
      <c r="AW2063" s="41">
        <v>45006</v>
      </c>
      <c r="AX2063">
        <v>8.85</v>
      </c>
      <c r="AY2063">
        <v>7.7373000000000003</v>
      </c>
      <c r="AZ2063" s="39">
        <f t="shared" si="612"/>
        <v>-4.5031715193700889E-3</v>
      </c>
      <c r="BA2063" s="41">
        <v>45006</v>
      </c>
      <c r="BB2063">
        <v>5.01</v>
      </c>
      <c r="BC2063">
        <v>3.7002000000000002</v>
      </c>
      <c r="BD2063" s="39">
        <f t="shared" si="613"/>
        <v>2.003899480069344E-3</v>
      </c>
      <c r="BE2063" s="41">
        <v>45006</v>
      </c>
      <c r="BF2063">
        <v>11.49</v>
      </c>
      <c r="BG2063">
        <v>9.4235000000000007</v>
      </c>
      <c r="BH2063" s="39">
        <f t="shared" si="614"/>
        <v>0</v>
      </c>
      <c r="BI2063" s="41">
        <v>45006</v>
      </c>
      <c r="BJ2063">
        <v>1.77</v>
      </c>
      <c r="BK2063">
        <v>1.77</v>
      </c>
      <c r="BL2063" s="39">
        <f t="shared" si="615"/>
        <v>0</v>
      </c>
      <c r="BM2063" s="41">
        <v>45006</v>
      </c>
      <c r="BN2063">
        <v>9.35</v>
      </c>
      <c r="BO2063">
        <v>8.4057999999999993</v>
      </c>
      <c r="BP2063" s="46">
        <f t="shared" si="616"/>
        <v>-4.2526979162966693E-3</v>
      </c>
      <c r="BQ2063" s="41">
        <v>45006</v>
      </c>
      <c r="BR2063">
        <v>7.5</v>
      </c>
      <c r="BS2063">
        <v>6.9085999999999999</v>
      </c>
      <c r="BT2063" s="18">
        <f t="shared" si="617"/>
        <v>0</v>
      </c>
      <c r="BU2063" s="41">
        <v>45006</v>
      </c>
      <c r="BV2063">
        <v>4.91</v>
      </c>
      <c r="BW2063">
        <v>3.8494000000000002</v>
      </c>
      <c r="BX2063" s="39">
        <f t="shared" si="618"/>
        <v>1.2360614348832356E-2</v>
      </c>
      <c r="BY2063" s="41">
        <v>45306</v>
      </c>
      <c r="BZ2063">
        <v>15.49</v>
      </c>
      <c r="CA2063">
        <v>13.19</v>
      </c>
    </row>
    <row r="2064" spans="1:79">
      <c r="A2064" s="41">
        <v>45007</v>
      </c>
      <c r="B2064">
        <v>8.49</v>
      </c>
      <c r="C2064">
        <v>6.1757999999999997</v>
      </c>
      <c r="D2064" s="34">
        <f t="shared" si="604"/>
        <v>-7.0103225391517712E-3</v>
      </c>
      <c r="E2064" s="41">
        <v>45007</v>
      </c>
      <c r="F2064">
        <v>2.48</v>
      </c>
      <c r="G2064">
        <v>2.48</v>
      </c>
      <c r="H2064" s="39">
        <f t="shared" si="605"/>
        <v>2.9045643153526902E-2</v>
      </c>
      <c r="L2064" s="38"/>
      <c r="M2064" s="41">
        <v>45007</v>
      </c>
      <c r="N2064">
        <v>5</v>
      </c>
      <c r="O2064">
        <v>4.1792999999999996</v>
      </c>
      <c r="P2064" s="43">
        <f t="shared" si="606"/>
        <v>-1.982042219887333E-3</v>
      </c>
      <c r="Q2064" s="41">
        <v>45007</v>
      </c>
      <c r="R2064">
        <v>3.35</v>
      </c>
      <c r="S2064">
        <v>2.7088999999999999</v>
      </c>
      <c r="T2064" s="39">
        <f t="shared" si="607"/>
        <v>0</v>
      </c>
      <c r="U2064" s="42">
        <v>45009.62533333333</v>
      </c>
      <c r="V2064" s="44">
        <v>8.4</v>
      </c>
      <c r="W2064" s="44">
        <v>7.0940000000000003</v>
      </c>
      <c r="X2064" s="43">
        <f t="shared" si="601"/>
        <v>2.4256425064972588E-2</v>
      </c>
      <c r="Y2064" s="42">
        <v>45009.62533333333</v>
      </c>
      <c r="Z2064" s="44">
        <v>8.4600000000000009</v>
      </c>
      <c r="AA2064" s="44">
        <v>7.2380000000000004</v>
      </c>
      <c r="AB2064" s="43">
        <f t="shared" si="602"/>
        <v>-1.2820512820512742E-2</v>
      </c>
      <c r="AC2064" s="42">
        <v>45009.62533333333</v>
      </c>
      <c r="AD2064" s="44">
        <v>22</v>
      </c>
      <c r="AE2064" s="44">
        <v>19.696999999999999</v>
      </c>
      <c r="AF2064" s="43">
        <f t="shared" si="603"/>
        <v>0</v>
      </c>
      <c r="AG2064" s="41">
        <v>45007</v>
      </c>
      <c r="AH2064">
        <v>12.3</v>
      </c>
      <c r="AI2064">
        <v>5.4687000000000001</v>
      </c>
      <c r="AJ2064" s="39">
        <f t="shared" si="608"/>
        <v>-1.5996113430257621E-2</v>
      </c>
      <c r="AK2064" s="45" t="s">
        <v>1513</v>
      </c>
      <c r="AL2064">
        <v>13.3</v>
      </c>
      <c r="AM2064">
        <v>10.2933</v>
      </c>
      <c r="AN2064" s="39">
        <f t="shared" si="609"/>
        <v>-1.4816090963907297E-2</v>
      </c>
      <c r="AO2064" s="41">
        <v>45007</v>
      </c>
      <c r="AP2064">
        <v>6.66</v>
      </c>
      <c r="AQ2064">
        <v>6.4082999999999997</v>
      </c>
      <c r="AR2064" s="18">
        <f t="shared" si="610"/>
        <v>4.062941491693859E-2</v>
      </c>
      <c r="AS2064" s="41">
        <v>45007</v>
      </c>
      <c r="AT2064">
        <v>7.89</v>
      </c>
      <c r="AU2064">
        <v>7.1363000000000003</v>
      </c>
      <c r="AV2064" s="39">
        <f t="shared" si="611"/>
        <v>-7.5515256028703542E-3</v>
      </c>
      <c r="AW2064" s="41">
        <v>45007</v>
      </c>
      <c r="AX2064">
        <v>8.9600000000000009</v>
      </c>
      <c r="AY2064">
        <v>7.8334999999999999</v>
      </c>
      <c r="AZ2064" s="39">
        <f t="shared" si="612"/>
        <v>1.243327775839112E-2</v>
      </c>
      <c r="BA2064" s="41">
        <v>45007</v>
      </c>
      <c r="BB2064">
        <v>5</v>
      </c>
      <c r="BC2064">
        <v>3.6928000000000001</v>
      </c>
      <c r="BD2064" s="39">
        <f t="shared" si="613"/>
        <v>-1.9998918977352773E-3</v>
      </c>
      <c r="BE2064" s="41">
        <v>45007</v>
      </c>
      <c r="BF2064">
        <v>11.5</v>
      </c>
      <c r="BG2064">
        <v>9.4316999999999993</v>
      </c>
      <c r="BH2064" s="39">
        <f t="shared" si="614"/>
        <v>8.7016501299927332E-4</v>
      </c>
      <c r="BI2064" s="41">
        <v>45007</v>
      </c>
      <c r="BJ2064">
        <v>1.76</v>
      </c>
      <c r="BK2064">
        <v>1.76</v>
      </c>
      <c r="BL2064" s="39">
        <f t="shared" si="615"/>
        <v>-5.649717514124299E-3</v>
      </c>
      <c r="BM2064" s="41">
        <v>45007</v>
      </c>
      <c r="BN2064">
        <v>9.19</v>
      </c>
      <c r="BO2064">
        <v>8.2619000000000007</v>
      </c>
      <c r="BP2064" s="46">
        <f t="shared" si="616"/>
        <v>-1.7119132027885342E-2</v>
      </c>
      <c r="BQ2064" s="41">
        <v>45007</v>
      </c>
      <c r="BR2064">
        <v>7.47</v>
      </c>
      <c r="BS2064">
        <v>6.8808999999999996</v>
      </c>
      <c r="BT2064" s="18">
        <f t="shared" si="617"/>
        <v>-4.0094954115161216E-3</v>
      </c>
      <c r="BU2064" s="41">
        <v>45007</v>
      </c>
      <c r="BV2064">
        <v>5</v>
      </c>
      <c r="BW2064">
        <v>3.92</v>
      </c>
      <c r="BX2064" s="39">
        <f t="shared" si="618"/>
        <v>1.8340520600613024E-2</v>
      </c>
      <c r="BY2064" s="41">
        <v>45307</v>
      </c>
      <c r="BZ2064">
        <v>15.48</v>
      </c>
      <c r="CA2064">
        <v>13.1814</v>
      </c>
    </row>
    <row r="2065" spans="1:79">
      <c r="A2065" s="41">
        <v>45008</v>
      </c>
      <c r="B2065">
        <v>8.49</v>
      </c>
      <c r="C2065">
        <v>6.1757999999999997</v>
      </c>
      <c r="D2065" s="34">
        <f t="shared" si="604"/>
        <v>0</v>
      </c>
      <c r="E2065" s="41">
        <v>45008</v>
      </c>
      <c r="F2065">
        <v>2.48</v>
      </c>
      <c r="G2065">
        <v>2.48</v>
      </c>
      <c r="H2065" s="39">
        <f t="shared" si="605"/>
        <v>0</v>
      </c>
      <c r="L2065" s="38"/>
      <c r="M2065" s="41">
        <v>45008</v>
      </c>
      <c r="N2065">
        <v>5</v>
      </c>
      <c r="O2065">
        <v>4.1792999999999996</v>
      </c>
      <c r="P2065" s="43">
        <f t="shared" si="606"/>
        <v>0</v>
      </c>
      <c r="Q2065" s="41">
        <v>45008</v>
      </c>
      <c r="R2065">
        <v>3.35</v>
      </c>
      <c r="S2065">
        <v>2.7088999999999999</v>
      </c>
      <c r="T2065" s="39">
        <f t="shared" si="607"/>
        <v>0</v>
      </c>
      <c r="U2065" s="42">
        <v>45012.62533333333</v>
      </c>
      <c r="V2065" s="44">
        <v>8.4</v>
      </c>
      <c r="W2065" s="44">
        <v>7.0940000000000003</v>
      </c>
      <c r="X2065" s="43">
        <f t="shared" si="601"/>
        <v>0</v>
      </c>
      <c r="Y2065" s="42">
        <v>45012.62533333333</v>
      </c>
      <c r="Z2065" s="44">
        <v>8.84</v>
      </c>
      <c r="AA2065" s="44">
        <v>7.5629999999999997</v>
      </c>
      <c r="AB2065" s="43">
        <f t="shared" si="602"/>
        <v>4.4901906604034161E-2</v>
      </c>
      <c r="AC2065" s="42">
        <v>45012.62533333333</v>
      </c>
      <c r="AD2065" s="44">
        <v>22</v>
      </c>
      <c r="AE2065" s="44">
        <v>19.696999999999999</v>
      </c>
      <c r="AF2065" s="43">
        <f t="shared" si="603"/>
        <v>0</v>
      </c>
      <c r="AG2065" s="41">
        <v>45008</v>
      </c>
      <c r="AH2065">
        <v>12.25</v>
      </c>
      <c r="AI2065">
        <v>5.4463999999999997</v>
      </c>
      <c r="AJ2065" s="39">
        <f t="shared" si="608"/>
        <v>-4.0777515680144151E-3</v>
      </c>
      <c r="AK2065" s="45" t="s">
        <v>1514</v>
      </c>
      <c r="AL2065">
        <v>13.35</v>
      </c>
      <c r="AM2065">
        <v>10.332000000000001</v>
      </c>
      <c r="AN2065" s="39">
        <f t="shared" si="609"/>
        <v>3.7597272011891617E-3</v>
      </c>
      <c r="AO2065" s="41">
        <v>45008</v>
      </c>
      <c r="AP2065">
        <v>6.66</v>
      </c>
      <c r="AQ2065">
        <v>6.4082999999999997</v>
      </c>
      <c r="AR2065" s="18">
        <f t="shared" si="610"/>
        <v>0</v>
      </c>
      <c r="AS2065" s="41">
        <v>45008</v>
      </c>
      <c r="AT2065">
        <v>7.89</v>
      </c>
      <c r="AU2065">
        <v>7.1363000000000003</v>
      </c>
      <c r="AV2065" s="39">
        <f t="shared" si="611"/>
        <v>0</v>
      </c>
      <c r="AW2065" s="41">
        <v>45008</v>
      </c>
      <c r="AX2065">
        <v>9.07</v>
      </c>
      <c r="AY2065">
        <v>7.9295999999999998</v>
      </c>
      <c r="AZ2065" s="39">
        <f t="shared" si="612"/>
        <v>1.2267824088849156E-2</v>
      </c>
      <c r="BA2065" s="41">
        <v>45008</v>
      </c>
      <c r="BB2065">
        <v>5.01</v>
      </c>
      <c r="BC2065">
        <v>3.7002000000000002</v>
      </c>
      <c r="BD2065" s="39">
        <f t="shared" si="613"/>
        <v>2.003899480069344E-3</v>
      </c>
      <c r="BE2065" s="41">
        <v>45008</v>
      </c>
      <c r="BF2065">
        <v>11.5</v>
      </c>
      <c r="BG2065">
        <v>9.4316999999999993</v>
      </c>
      <c r="BH2065" s="39">
        <f t="shared" si="614"/>
        <v>0</v>
      </c>
      <c r="BI2065" s="41">
        <v>45008</v>
      </c>
      <c r="BJ2065">
        <v>1.75</v>
      </c>
      <c r="BK2065">
        <v>1.75</v>
      </c>
      <c r="BL2065" s="39">
        <f t="shared" si="615"/>
        <v>-5.6818181818181872E-3</v>
      </c>
      <c r="BM2065" s="41">
        <v>45008</v>
      </c>
      <c r="BN2065">
        <v>9.09</v>
      </c>
      <c r="BO2065">
        <v>8.1720000000000006</v>
      </c>
      <c r="BP2065" s="46">
        <f t="shared" si="616"/>
        <v>-1.0881274283155216E-2</v>
      </c>
      <c r="BQ2065" s="41">
        <v>45008</v>
      </c>
      <c r="BR2065">
        <v>7.49</v>
      </c>
      <c r="BS2065">
        <v>6.8994</v>
      </c>
      <c r="BT2065" s="18">
        <f t="shared" si="617"/>
        <v>2.6886017817437263E-3</v>
      </c>
      <c r="BU2065" s="41">
        <v>45008</v>
      </c>
      <c r="BV2065">
        <v>5.05</v>
      </c>
      <c r="BW2065">
        <v>3.9592000000000001</v>
      </c>
      <c r="BX2065" s="39">
        <f t="shared" si="618"/>
        <v>1.0000000000000031E-2</v>
      </c>
      <c r="BY2065" s="41">
        <v>45308</v>
      </c>
      <c r="BZ2065">
        <v>15.69</v>
      </c>
      <c r="CA2065">
        <v>13.360300000000001</v>
      </c>
    </row>
    <row r="2066" spans="1:79">
      <c r="A2066" s="41">
        <v>45009</v>
      </c>
      <c r="B2066">
        <v>8.4499999999999993</v>
      </c>
      <c r="C2066">
        <v>6.1467000000000001</v>
      </c>
      <c r="D2066" s="34">
        <f t="shared" si="604"/>
        <v>-4.7119401535023293E-3</v>
      </c>
      <c r="E2066" s="41">
        <v>45009</v>
      </c>
      <c r="F2066">
        <v>2.48</v>
      </c>
      <c r="G2066">
        <v>2.48</v>
      </c>
      <c r="H2066" s="39">
        <f t="shared" si="605"/>
        <v>0</v>
      </c>
      <c r="L2066" s="38"/>
      <c r="M2066" s="41">
        <v>45009</v>
      </c>
      <c r="N2066">
        <v>5.0199999999999996</v>
      </c>
      <c r="O2066">
        <v>4.1959999999999997</v>
      </c>
      <c r="P2066" s="43">
        <f t="shared" si="606"/>
        <v>3.9958844782619482E-3</v>
      </c>
      <c r="Q2066" s="41">
        <v>45009</v>
      </c>
      <c r="R2066">
        <v>3.35</v>
      </c>
      <c r="S2066">
        <v>2.7088999999999999</v>
      </c>
      <c r="T2066" s="39">
        <f t="shared" si="607"/>
        <v>0</v>
      </c>
      <c r="U2066" s="42">
        <v>45013.62533333333</v>
      </c>
      <c r="V2066" s="44">
        <v>8.4</v>
      </c>
      <c r="W2066" s="44">
        <v>7.0940000000000003</v>
      </c>
      <c r="X2066" s="43">
        <f t="shared" si="601"/>
        <v>0</v>
      </c>
      <c r="Y2066" s="42">
        <v>45013.62533333333</v>
      </c>
      <c r="Z2066" s="44">
        <v>8.7100000000000009</v>
      </c>
      <c r="AA2066" s="44">
        <v>7.452</v>
      </c>
      <c r="AB2066" s="43">
        <f t="shared" si="602"/>
        <v>-1.4676715589051934E-2</v>
      </c>
      <c r="AC2066" s="42">
        <v>45013.62533333333</v>
      </c>
      <c r="AD2066" s="44">
        <v>22</v>
      </c>
      <c r="AE2066" s="44">
        <v>19.696999999999999</v>
      </c>
      <c r="AF2066" s="43">
        <f t="shared" si="603"/>
        <v>0</v>
      </c>
      <c r="AG2066" s="41">
        <v>45009</v>
      </c>
      <c r="AH2066">
        <v>12.36</v>
      </c>
      <c r="AI2066">
        <v>5.4953000000000003</v>
      </c>
      <c r="AJ2066" s="39">
        <f t="shared" si="608"/>
        <v>8.9784077555817819E-3</v>
      </c>
      <c r="AK2066" s="45" t="s">
        <v>1515</v>
      </c>
      <c r="AL2066">
        <v>13.39</v>
      </c>
      <c r="AM2066">
        <v>10.3629</v>
      </c>
      <c r="AN2066" s="39">
        <f t="shared" si="609"/>
        <v>2.9907084785132632E-3</v>
      </c>
      <c r="AO2066" s="41">
        <v>45009</v>
      </c>
      <c r="AP2066">
        <v>6.7</v>
      </c>
      <c r="AQ2066">
        <v>6.4466999999999999</v>
      </c>
      <c r="AR2066" s="18">
        <f t="shared" si="610"/>
        <v>5.9922288282384115E-3</v>
      </c>
      <c r="AS2066" s="41">
        <v>45009</v>
      </c>
      <c r="AT2066">
        <v>7.95</v>
      </c>
      <c r="AU2066">
        <v>7.1905999999999999</v>
      </c>
      <c r="AV2066" s="39">
        <f t="shared" si="611"/>
        <v>7.6089850482742557E-3</v>
      </c>
      <c r="AW2066" s="41">
        <v>45009</v>
      </c>
      <c r="AX2066">
        <v>9.49</v>
      </c>
      <c r="AY2066">
        <v>8.2967999999999993</v>
      </c>
      <c r="AZ2066" s="39">
        <f t="shared" si="612"/>
        <v>4.6307506053268707E-2</v>
      </c>
      <c r="BA2066" s="41">
        <v>45009</v>
      </c>
      <c r="BB2066">
        <v>5.01</v>
      </c>
      <c r="BC2066">
        <v>3.7002000000000002</v>
      </c>
      <c r="BD2066" s="39">
        <f t="shared" si="613"/>
        <v>0</v>
      </c>
      <c r="BE2066" s="41">
        <v>45009</v>
      </c>
      <c r="BF2066">
        <v>11.5</v>
      </c>
      <c r="BG2066">
        <v>9.4316999999999993</v>
      </c>
      <c r="BH2066" s="39">
        <f t="shared" si="614"/>
        <v>0</v>
      </c>
      <c r="BI2066" s="41">
        <v>45009</v>
      </c>
      <c r="BJ2066">
        <v>1.72</v>
      </c>
      <c r="BK2066">
        <v>1.72</v>
      </c>
      <c r="BL2066" s="39">
        <f t="shared" si="615"/>
        <v>-1.7142857142857158E-2</v>
      </c>
      <c r="BM2066" s="41">
        <v>45009</v>
      </c>
      <c r="BN2066">
        <v>9.15</v>
      </c>
      <c r="BO2066">
        <v>8.2260000000000009</v>
      </c>
      <c r="BP2066" s="46">
        <f t="shared" si="616"/>
        <v>6.6079295154185345E-3</v>
      </c>
      <c r="BQ2066" s="41">
        <v>45009</v>
      </c>
      <c r="BR2066">
        <v>7.4</v>
      </c>
      <c r="BS2066">
        <v>6.8164999999999996</v>
      </c>
      <c r="BT2066" s="18">
        <f t="shared" si="617"/>
        <v>-1.201553758297829E-2</v>
      </c>
      <c r="BU2066" s="41">
        <v>45009</v>
      </c>
      <c r="BV2066">
        <v>5.05</v>
      </c>
      <c r="BW2066">
        <v>3.9592000000000001</v>
      </c>
      <c r="BX2066" s="39">
        <f t="shared" si="618"/>
        <v>0</v>
      </c>
      <c r="BY2066" s="41">
        <v>45309</v>
      </c>
      <c r="BZ2066">
        <v>15.38</v>
      </c>
      <c r="CA2066">
        <v>13.096299999999999</v>
      </c>
    </row>
    <row r="2067" spans="1:79">
      <c r="A2067" s="41">
        <v>45012</v>
      </c>
      <c r="B2067">
        <v>8.44</v>
      </c>
      <c r="C2067">
        <v>6.1394000000000002</v>
      </c>
      <c r="D2067" s="34">
        <f t="shared" si="604"/>
        <v>-1.1876291343322209E-3</v>
      </c>
      <c r="E2067" s="41">
        <v>45012</v>
      </c>
      <c r="F2067">
        <v>2.48</v>
      </c>
      <c r="G2067">
        <v>2.48</v>
      </c>
      <c r="H2067" s="39">
        <f t="shared" si="605"/>
        <v>0</v>
      </c>
      <c r="L2067" s="38"/>
      <c r="M2067" s="41">
        <v>45012</v>
      </c>
      <c r="N2067">
        <v>5.0199999999999996</v>
      </c>
      <c r="O2067">
        <v>4.1959999999999997</v>
      </c>
      <c r="P2067" s="43">
        <f t="shared" si="606"/>
        <v>0</v>
      </c>
      <c r="Q2067" s="41">
        <v>45012</v>
      </c>
      <c r="R2067">
        <v>3.35</v>
      </c>
      <c r="S2067">
        <v>2.7088999999999999</v>
      </c>
      <c r="T2067" s="39">
        <f t="shared" si="607"/>
        <v>0</v>
      </c>
      <c r="U2067" s="42">
        <v>45014.62533333333</v>
      </c>
      <c r="V2067" s="44">
        <v>8.4</v>
      </c>
      <c r="W2067" s="44">
        <v>7.0940000000000003</v>
      </c>
      <c r="X2067" s="43">
        <f t="shared" si="601"/>
        <v>0</v>
      </c>
      <c r="Y2067" s="42">
        <v>45014.62533333333</v>
      </c>
      <c r="Z2067" s="44">
        <v>8.7100000000000009</v>
      </c>
      <c r="AA2067" s="44">
        <v>7.452</v>
      </c>
      <c r="AB2067" s="43">
        <f t="shared" si="602"/>
        <v>0</v>
      </c>
      <c r="AC2067" s="42">
        <v>45014.62533333333</v>
      </c>
      <c r="AD2067" s="44">
        <v>22</v>
      </c>
      <c r="AE2067" s="44">
        <v>19.696999999999999</v>
      </c>
      <c r="AF2067" s="43">
        <f t="shared" si="603"/>
        <v>0</v>
      </c>
      <c r="AG2067" s="41">
        <v>45012</v>
      </c>
      <c r="AH2067">
        <v>12.5</v>
      </c>
      <c r="AI2067">
        <v>5.5575999999999999</v>
      </c>
      <c r="AJ2067" s="39">
        <f t="shared" si="608"/>
        <v>1.1336960675486247E-2</v>
      </c>
      <c r="AK2067" s="45" t="s">
        <v>1516</v>
      </c>
      <c r="AL2067">
        <v>13.39</v>
      </c>
      <c r="AM2067">
        <v>10.3629</v>
      </c>
      <c r="AN2067" s="39">
        <f t="shared" si="609"/>
        <v>0</v>
      </c>
      <c r="AO2067" s="41">
        <v>45012</v>
      </c>
      <c r="AP2067">
        <v>6.68</v>
      </c>
      <c r="AQ2067">
        <v>6.4275000000000002</v>
      </c>
      <c r="AR2067" s="18">
        <f t="shared" si="610"/>
        <v>-2.9782679510446681E-3</v>
      </c>
      <c r="AS2067" s="41">
        <v>45012</v>
      </c>
      <c r="AT2067">
        <v>7.98</v>
      </c>
      <c r="AU2067">
        <v>7.2176999999999998</v>
      </c>
      <c r="AV2067" s="39">
        <f t="shared" si="611"/>
        <v>3.7688092787806168E-3</v>
      </c>
      <c r="AW2067" s="41">
        <v>45012</v>
      </c>
      <c r="AX2067">
        <v>9.48</v>
      </c>
      <c r="AY2067">
        <v>8.2881</v>
      </c>
      <c r="AZ2067" s="39">
        <f t="shared" si="612"/>
        <v>-1.0485970494647653E-3</v>
      </c>
      <c r="BA2067" s="41">
        <v>45012</v>
      </c>
      <c r="BB2067">
        <v>5</v>
      </c>
      <c r="BC2067">
        <v>3.6928000000000001</v>
      </c>
      <c r="BD2067" s="39">
        <f t="shared" si="613"/>
        <v>-1.9998918977352773E-3</v>
      </c>
      <c r="BE2067" s="41">
        <v>45012</v>
      </c>
      <c r="BF2067">
        <v>11.5</v>
      </c>
      <c r="BG2067">
        <v>9.4316999999999993</v>
      </c>
      <c r="BH2067" s="39">
        <f t="shared" si="614"/>
        <v>0</v>
      </c>
      <c r="BI2067" s="41">
        <v>45012</v>
      </c>
      <c r="BJ2067">
        <v>1.73</v>
      </c>
      <c r="BK2067">
        <v>1.73</v>
      </c>
      <c r="BL2067" s="39">
        <f t="shared" si="615"/>
        <v>5.8139534883720981E-3</v>
      </c>
      <c r="BM2067" s="41">
        <v>45012</v>
      </c>
      <c r="BN2067">
        <v>9.3000000000000007</v>
      </c>
      <c r="BO2067">
        <v>8.3607999999999993</v>
      </c>
      <c r="BP2067" s="46">
        <f t="shared" si="616"/>
        <v>1.6387065402382502E-2</v>
      </c>
      <c r="BQ2067" s="41">
        <v>45012</v>
      </c>
      <c r="BR2067">
        <v>7.4</v>
      </c>
      <c r="BS2067">
        <v>6.8164999999999996</v>
      </c>
      <c r="BT2067" s="18">
        <f t="shared" si="617"/>
        <v>0</v>
      </c>
      <c r="BU2067" s="41">
        <v>45012</v>
      </c>
      <c r="BV2067">
        <v>5.05</v>
      </c>
      <c r="BW2067">
        <v>3.9592000000000001</v>
      </c>
      <c r="BX2067" s="39">
        <f t="shared" si="618"/>
        <v>0</v>
      </c>
      <c r="BY2067" s="41">
        <v>45310</v>
      </c>
      <c r="BZ2067">
        <v>14.69</v>
      </c>
      <c r="CA2067">
        <v>12.508699999999999</v>
      </c>
    </row>
    <row r="2068" spans="1:79">
      <c r="A2068" s="41">
        <v>45013</v>
      </c>
      <c r="B2068">
        <v>8.3800000000000008</v>
      </c>
      <c r="C2068">
        <v>6.0957999999999997</v>
      </c>
      <c r="D2068" s="34">
        <f t="shared" si="604"/>
        <v>-7.1016711730788884E-3</v>
      </c>
      <c r="E2068" s="41">
        <v>45013</v>
      </c>
      <c r="F2068">
        <v>2.48</v>
      </c>
      <c r="G2068">
        <v>2.48</v>
      </c>
      <c r="H2068" s="39">
        <f t="shared" si="605"/>
        <v>0</v>
      </c>
      <c r="L2068" s="38"/>
      <c r="M2068" s="41">
        <v>45013</v>
      </c>
      <c r="N2068">
        <v>5.0199999999999996</v>
      </c>
      <c r="O2068">
        <v>4.1959999999999997</v>
      </c>
      <c r="P2068" s="43">
        <f t="shared" si="606"/>
        <v>0</v>
      </c>
      <c r="Q2068" s="41">
        <v>45013</v>
      </c>
      <c r="R2068">
        <v>3.35</v>
      </c>
      <c r="S2068">
        <v>2.7088999999999999</v>
      </c>
      <c r="T2068" s="39">
        <f t="shared" si="607"/>
        <v>0</v>
      </c>
      <c r="U2068" s="42">
        <v>45015.62533333333</v>
      </c>
      <c r="V2068" s="44">
        <v>8.1999999999999993</v>
      </c>
      <c r="W2068" s="44">
        <v>6.9260000000000002</v>
      </c>
      <c r="X2068" s="43">
        <f t="shared" si="601"/>
        <v>-2.368198477586695E-2</v>
      </c>
      <c r="Y2068" s="42">
        <v>45015.62533333333</v>
      </c>
      <c r="Z2068" s="44">
        <v>8.7100000000000009</v>
      </c>
      <c r="AA2068" s="44">
        <v>7.452</v>
      </c>
      <c r="AB2068" s="43">
        <f t="shared" si="602"/>
        <v>0</v>
      </c>
      <c r="AC2068" s="42">
        <v>45015.62533333333</v>
      </c>
      <c r="AD2068" s="44">
        <v>22</v>
      </c>
      <c r="AE2068" s="44">
        <v>19.696999999999999</v>
      </c>
      <c r="AF2068" s="43">
        <f t="shared" si="603"/>
        <v>0</v>
      </c>
      <c r="AG2068" s="41">
        <v>45013</v>
      </c>
      <c r="AH2068">
        <v>12.5</v>
      </c>
      <c r="AI2068">
        <v>5.5575999999999999</v>
      </c>
      <c r="AJ2068" s="39">
        <f t="shared" si="608"/>
        <v>0</v>
      </c>
      <c r="AK2068" s="45" t="s">
        <v>1517</v>
      </c>
      <c r="AL2068">
        <v>13.35</v>
      </c>
      <c r="AM2068">
        <v>10.332000000000001</v>
      </c>
      <c r="AN2068" s="39">
        <f t="shared" si="609"/>
        <v>-2.9817908114523001E-3</v>
      </c>
      <c r="AO2068" s="41">
        <v>45013</v>
      </c>
      <c r="AP2068">
        <v>6.6</v>
      </c>
      <c r="AQ2068">
        <v>6.3505000000000003</v>
      </c>
      <c r="AR2068" s="18">
        <f t="shared" si="610"/>
        <v>-1.1979774406845578E-2</v>
      </c>
      <c r="AS2068" s="41">
        <v>45013</v>
      </c>
      <c r="AT2068">
        <v>7.98</v>
      </c>
      <c r="AU2068">
        <v>7.2176999999999998</v>
      </c>
      <c r="AV2068" s="39">
        <f t="shared" si="611"/>
        <v>0</v>
      </c>
      <c r="AW2068" s="41">
        <v>45013</v>
      </c>
      <c r="AX2068">
        <v>9.4</v>
      </c>
      <c r="AY2068">
        <v>8.2181999999999995</v>
      </c>
      <c r="AZ2068" s="39">
        <f t="shared" si="612"/>
        <v>-8.4337785499692952E-3</v>
      </c>
      <c r="BA2068" s="41">
        <v>45013</v>
      </c>
      <c r="BB2068">
        <v>5.27</v>
      </c>
      <c r="BC2068">
        <v>3.8921999999999999</v>
      </c>
      <c r="BD2068" s="39">
        <f t="shared" si="613"/>
        <v>5.3996967071057139E-2</v>
      </c>
      <c r="BE2068" s="41">
        <v>45013</v>
      </c>
      <c r="BF2068">
        <v>11.5</v>
      </c>
      <c r="BG2068">
        <v>9.4316999999999993</v>
      </c>
      <c r="BH2068" s="39">
        <f t="shared" si="614"/>
        <v>0</v>
      </c>
      <c r="BI2068" s="41">
        <v>45013</v>
      </c>
      <c r="BJ2068">
        <v>1.77</v>
      </c>
      <c r="BK2068">
        <v>1.77</v>
      </c>
      <c r="BL2068" s="39">
        <f t="shared" si="615"/>
        <v>2.3121387283237014E-2</v>
      </c>
      <c r="BM2068" s="41">
        <v>45013</v>
      </c>
      <c r="BN2068">
        <v>9.25</v>
      </c>
      <c r="BO2068">
        <v>8.3158999999999992</v>
      </c>
      <c r="BP2068" s="46">
        <f t="shared" si="616"/>
        <v>-5.3702994928715156E-3</v>
      </c>
      <c r="BQ2068" s="41">
        <v>45013</v>
      </c>
      <c r="BR2068">
        <v>7.21</v>
      </c>
      <c r="BS2068">
        <v>6.6414</v>
      </c>
      <c r="BT2068" s="18">
        <f t="shared" si="617"/>
        <v>-2.5687669625174152E-2</v>
      </c>
      <c r="BU2068" s="41">
        <v>45013</v>
      </c>
      <c r="BV2068">
        <v>5.04</v>
      </c>
      <c r="BW2068">
        <v>3.9512999999999998</v>
      </c>
      <c r="BX2068" s="39">
        <f t="shared" si="618"/>
        <v>-1.995352596484199E-3</v>
      </c>
      <c r="BY2068" s="41">
        <v>45313</v>
      </c>
      <c r="BZ2068">
        <v>14.68</v>
      </c>
      <c r="CA2068">
        <v>12.5002</v>
      </c>
    </row>
    <row r="2069" spans="1:79">
      <c r="A2069" s="41">
        <v>45014</v>
      </c>
      <c r="B2069">
        <v>8.35</v>
      </c>
      <c r="C2069">
        <v>6.0739000000000001</v>
      </c>
      <c r="D2069" s="34">
        <f t="shared" si="604"/>
        <v>-3.5926375537254484E-3</v>
      </c>
      <c r="E2069" s="41">
        <v>45014</v>
      </c>
      <c r="F2069">
        <v>2.48</v>
      </c>
      <c r="G2069">
        <v>2.48</v>
      </c>
      <c r="H2069" s="39">
        <f t="shared" si="605"/>
        <v>0</v>
      </c>
      <c r="L2069" s="38"/>
      <c r="M2069" s="41">
        <v>45014</v>
      </c>
      <c r="N2069">
        <v>5.0199999999999996</v>
      </c>
      <c r="O2069">
        <v>4.1959999999999997</v>
      </c>
      <c r="P2069" s="43">
        <f t="shared" si="606"/>
        <v>0</v>
      </c>
      <c r="Q2069" s="41">
        <v>45014</v>
      </c>
      <c r="R2069">
        <v>3.45</v>
      </c>
      <c r="S2069">
        <v>2.7896999999999998</v>
      </c>
      <c r="T2069" s="39">
        <f t="shared" si="607"/>
        <v>2.98276053010447E-2</v>
      </c>
      <c r="U2069" s="42">
        <v>45016.62533333333</v>
      </c>
      <c r="V2069" s="44">
        <v>8.1999999999999993</v>
      </c>
      <c r="W2069" s="44">
        <v>6.9260000000000002</v>
      </c>
      <c r="X2069" s="43">
        <f t="shared" ref="X2069:X2132" si="619">(W2069-W2068)/W2068</f>
        <v>0</v>
      </c>
      <c r="Y2069" s="42">
        <v>45016.62533333333</v>
      </c>
      <c r="Z2069" s="44">
        <v>9.1</v>
      </c>
      <c r="AA2069" s="44">
        <v>7.7850000000000001</v>
      </c>
      <c r="AB2069" s="43">
        <f t="shared" ref="AB2069:AB2132" si="620">(AA2069-AA2068)/AA2068</f>
        <v>4.4685990338164276E-2</v>
      </c>
      <c r="AC2069" s="42">
        <v>45016.62533333333</v>
      </c>
      <c r="AD2069" s="44">
        <v>22</v>
      </c>
      <c r="AE2069" s="44">
        <v>19.696999999999999</v>
      </c>
      <c r="AF2069" s="43">
        <f t="shared" ref="AF2069:AF2132" si="621">(AE2069-AE2068)/AE2068</f>
        <v>0</v>
      </c>
      <c r="AG2069" s="41">
        <v>45014</v>
      </c>
      <c r="AH2069">
        <v>12.41</v>
      </c>
      <c r="AI2069">
        <v>5.5175999999999998</v>
      </c>
      <c r="AJ2069" s="39">
        <f t="shared" si="608"/>
        <v>-7.1973513746941189E-3</v>
      </c>
      <c r="AK2069" s="45" t="s">
        <v>1518</v>
      </c>
      <c r="AL2069">
        <v>13.37</v>
      </c>
      <c r="AM2069">
        <v>10.3475</v>
      </c>
      <c r="AN2069" s="39">
        <f t="shared" si="609"/>
        <v>1.5001935733642473E-3</v>
      </c>
      <c r="AO2069" s="41">
        <v>45014</v>
      </c>
      <c r="AP2069">
        <v>6.6</v>
      </c>
      <c r="AQ2069">
        <v>6.3505000000000003</v>
      </c>
      <c r="AR2069" s="18">
        <f t="shared" si="610"/>
        <v>0</v>
      </c>
      <c r="AS2069" s="41">
        <v>45014</v>
      </c>
      <c r="AT2069">
        <v>7.9</v>
      </c>
      <c r="AU2069">
        <v>7.1454000000000004</v>
      </c>
      <c r="AV2069" s="39">
        <f t="shared" si="611"/>
        <v>-1.0017041439793753E-2</v>
      </c>
      <c r="AW2069" s="41">
        <v>45014</v>
      </c>
      <c r="AX2069">
        <v>9.64</v>
      </c>
      <c r="AY2069">
        <v>8.4280000000000008</v>
      </c>
      <c r="AZ2069" s="39">
        <f t="shared" si="612"/>
        <v>2.5528704582512149E-2</v>
      </c>
      <c r="BA2069" s="41">
        <v>45014</v>
      </c>
      <c r="BB2069">
        <v>5.25</v>
      </c>
      <c r="BC2069">
        <v>3.8774000000000002</v>
      </c>
      <c r="BD2069" s="39">
        <f t="shared" si="613"/>
        <v>-3.8024767483684557E-3</v>
      </c>
      <c r="BE2069" s="41">
        <v>45014</v>
      </c>
      <c r="BF2069">
        <v>11.5</v>
      </c>
      <c r="BG2069">
        <v>9.4316999999999993</v>
      </c>
      <c r="BH2069" s="39">
        <f t="shared" si="614"/>
        <v>0</v>
      </c>
      <c r="BI2069" s="41">
        <v>45014</v>
      </c>
      <c r="BJ2069">
        <v>1.75</v>
      </c>
      <c r="BK2069">
        <v>1.75</v>
      </c>
      <c r="BL2069" s="39">
        <f t="shared" si="615"/>
        <v>-1.1299435028248598E-2</v>
      </c>
      <c r="BM2069" s="41">
        <v>45014</v>
      </c>
      <c r="BN2069">
        <v>9.1</v>
      </c>
      <c r="BO2069">
        <v>8.1809999999999992</v>
      </c>
      <c r="BP2069" s="46">
        <f t="shared" si="616"/>
        <v>-1.622193629072019E-2</v>
      </c>
      <c r="BQ2069" s="41">
        <v>45014</v>
      </c>
      <c r="BR2069">
        <v>7.35</v>
      </c>
      <c r="BS2069">
        <v>6.7704000000000004</v>
      </c>
      <c r="BT2069" s="18">
        <f t="shared" si="617"/>
        <v>1.9423615502755509E-2</v>
      </c>
      <c r="BU2069" s="41">
        <v>45014</v>
      </c>
      <c r="BV2069">
        <v>5.04</v>
      </c>
      <c r="BW2069">
        <v>3.9512999999999998</v>
      </c>
      <c r="BX2069" s="39">
        <f t="shared" si="618"/>
        <v>0</v>
      </c>
      <c r="BY2069" s="41">
        <v>45314</v>
      </c>
      <c r="BZ2069">
        <v>14.7</v>
      </c>
      <c r="CA2069">
        <v>12.517300000000001</v>
      </c>
    </row>
    <row r="2070" spans="1:79">
      <c r="A2070" s="41">
        <v>45015</v>
      </c>
      <c r="B2070">
        <v>8.4499999999999993</v>
      </c>
      <c r="C2070">
        <v>6.1467000000000001</v>
      </c>
      <c r="D2070" s="34">
        <f t="shared" si="604"/>
        <v>1.1985709346548343E-2</v>
      </c>
      <c r="E2070" s="41">
        <v>45015</v>
      </c>
      <c r="F2070">
        <v>2.35</v>
      </c>
      <c r="G2070">
        <v>2.35</v>
      </c>
      <c r="H2070" s="39">
        <f t="shared" si="605"/>
        <v>-5.2419354838709638E-2</v>
      </c>
      <c r="L2070" s="38"/>
      <c r="M2070" s="41">
        <v>45015</v>
      </c>
      <c r="N2070">
        <v>5.03</v>
      </c>
      <c r="O2070">
        <v>4.2043999999999997</v>
      </c>
      <c r="P2070" s="43">
        <f t="shared" si="606"/>
        <v>2.0019065776930322E-3</v>
      </c>
      <c r="Q2070" s="41">
        <v>45015</v>
      </c>
      <c r="R2070">
        <v>3.48</v>
      </c>
      <c r="S2070">
        <v>2.8140000000000001</v>
      </c>
      <c r="T2070" s="39">
        <f t="shared" si="607"/>
        <v>8.7106140445209913E-3</v>
      </c>
      <c r="U2070" s="42">
        <v>45019.62533333333</v>
      </c>
      <c r="V2070" s="44">
        <v>8.4</v>
      </c>
      <c r="W2070" s="44">
        <v>7.0940000000000003</v>
      </c>
      <c r="X2070" s="43">
        <f t="shared" si="619"/>
        <v>2.4256425064972588E-2</v>
      </c>
      <c r="Y2070" s="42">
        <v>45019.62533333333</v>
      </c>
      <c r="Z2070" s="44">
        <v>9.24</v>
      </c>
      <c r="AA2070" s="44">
        <v>7.9050000000000002</v>
      </c>
      <c r="AB2070" s="43">
        <f t="shared" si="620"/>
        <v>1.5414258188824677E-2</v>
      </c>
      <c r="AC2070" s="42">
        <v>45019.62533333333</v>
      </c>
      <c r="AD2070" s="44">
        <v>22</v>
      </c>
      <c r="AE2070" s="44">
        <v>19.696999999999999</v>
      </c>
      <c r="AF2070" s="43">
        <f t="shared" si="621"/>
        <v>0</v>
      </c>
      <c r="AG2070" s="41">
        <v>45015</v>
      </c>
      <c r="AH2070">
        <v>12.4</v>
      </c>
      <c r="AI2070">
        <v>5.5130999999999997</v>
      </c>
      <c r="AJ2070" s="39">
        <f t="shared" si="608"/>
        <v>-8.1557198782082261E-4</v>
      </c>
      <c r="AK2070" s="45" t="s">
        <v>1519</v>
      </c>
      <c r="AL2070">
        <v>13.35</v>
      </c>
      <c r="AM2070">
        <v>10.332000000000001</v>
      </c>
      <c r="AN2070" s="39">
        <f t="shared" si="609"/>
        <v>-1.4979463638559462E-3</v>
      </c>
      <c r="AO2070" s="41">
        <v>45015</v>
      </c>
      <c r="AP2070">
        <v>6.5</v>
      </c>
      <c r="AQ2070">
        <v>6.2542999999999997</v>
      </c>
      <c r="AR2070" s="18">
        <f t="shared" si="610"/>
        <v>-1.5148413510747265E-2</v>
      </c>
      <c r="AS2070" s="41">
        <v>45015</v>
      </c>
      <c r="AT2070">
        <v>7.98</v>
      </c>
      <c r="AU2070">
        <v>7.2176999999999998</v>
      </c>
      <c r="AV2070" s="39">
        <f t="shared" si="611"/>
        <v>1.0118397850365181E-2</v>
      </c>
      <c r="AW2070" s="41">
        <v>45015</v>
      </c>
      <c r="AX2070">
        <v>9.6</v>
      </c>
      <c r="AY2070">
        <v>8.3930000000000007</v>
      </c>
      <c r="AZ2070" s="39">
        <f t="shared" si="612"/>
        <v>-4.1528239202657975E-3</v>
      </c>
      <c r="BA2070" s="41">
        <v>45015</v>
      </c>
      <c r="BB2070">
        <v>5.21</v>
      </c>
      <c r="BC2070">
        <v>3.8479000000000001</v>
      </c>
      <c r="BD2070" s="39">
        <f t="shared" si="613"/>
        <v>-7.6081910558621962E-3</v>
      </c>
      <c r="BE2070" s="41">
        <v>45015</v>
      </c>
      <c r="BF2070">
        <v>11.5</v>
      </c>
      <c r="BG2070">
        <v>9.4316999999999993</v>
      </c>
      <c r="BH2070" s="39">
        <f t="shared" si="614"/>
        <v>0</v>
      </c>
      <c r="BI2070" s="41">
        <v>45015</v>
      </c>
      <c r="BJ2070">
        <v>1.75</v>
      </c>
      <c r="BK2070">
        <v>1.75</v>
      </c>
      <c r="BL2070" s="39">
        <f t="shared" si="615"/>
        <v>0</v>
      </c>
      <c r="BM2070" s="41">
        <v>45015</v>
      </c>
      <c r="BN2070">
        <v>9.24</v>
      </c>
      <c r="BO2070">
        <v>8.3069000000000006</v>
      </c>
      <c r="BP2070" s="46">
        <f t="shared" si="616"/>
        <v>1.5389316709448903E-2</v>
      </c>
      <c r="BQ2070" s="41">
        <v>45015</v>
      </c>
      <c r="BR2070">
        <v>7.29</v>
      </c>
      <c r="BS2070">
        <v>6.7150999999999996</v>
      </c>
      <c r="BT2070" s="18">
        <f t="shared" si="617"/>
        <v>-8.1679073614558655E-3</v>
      </c>
      <c r="BU2070" s="41">
        <v>45015</v>
      </c>
      <c r="BV2070">
        <v>5</v>
      </c>
      <c r="BW2070">
        <v>3.92</v>
      </c>
      <c r="BX2070" s="39">
        <f t="shared" si="618"/>
        <v>-7.9214435755320736E-3</v>
      </c>
      <c r="BY2070" s="41">
        <v>45315</v>
      </c>
      <c r="BZ2070">
        <v>14.68</v>
      </c>
      <c r="CA2070">
        <v>12.5002</v>
      </c>
    </row>
    <row r="2071" spans="1:79">
      <c r="A2071" s="41">
        <v>45016</v>
      </c>
      <c r="B2071">
        <v>8.4499999999999993</v>
      </c>
      <c r="C2071">
        <v>6.1467000000000001</v>
      </c>
      <c r="D2071" s="34">
        <f t="shared" si="604"/>
        <v>0</v>
      </c>
      <c r="E2071" s="41">
        <v>45016</v>
      </c>
      <c r="F2071">
        <v>2.35</v>
      </c>
      <c r="G2071">
        <v>2.35</v>
      </c>
      <c r="H2071" s="39">
        <f t="shared" si="605"/>
        <v>0</v>
      </c>
      <c r="L2071" s="38"/>
      <c r="M2071" s="41">
        <v>45016</v>
      </c>
      <c r="N2071">
        <v>5.03</v>
      </c>
      <c r="O2071">
        <v>4.2043999999999997</v>
      </c>
      <c r="P2071" s="43">
        <f t="shared" si="606"/>
        <v>0</v>
      </c>
      <c r="Q2071" s="41">
        <v>45016</v>
      </c>
      <c r="R2071">
        <v>3.48</v>
      </c>
      <c r="S2071">
        <v>2.8140000000000001</v>
      </c>
      <c r="T2071" s="39">
        <f t="shared" si="607"/>
        <v>0</v>
      </c>
      <c r="U2071" s="42">
        <v>45020.62533333333</v>
      </c>
      <c r="V2071" s="44">
        <v>8.39</v>
      </c>
      <c r="W2071" s="44">
        <v>7.0860000000000003</v>
      </c>
      <c r="X2071" s="43">
        <f t="shared" si="619"/>
        <v>-1.127713560755569E-3</v>
      </c>
      <c r="Y2071" s="42">
        <v>45020.62533333333</v>
      </c>
      <c r="Z2071" s="44">
        <v>9.56</v>
      </c>
      <c r="AA2071" s="44">
        <v>8.1790000000000003</v>
      </c>
      <c r="AB2071" s="43">
        <f t="shared" si="620"/>
        <v>3.4661606578115116E-2</v>
      </c>
      <c r="AC2071" s="42">
        <v>45020.62533333333</v>
      </c>
      <c r="AD2071" s="44">
        <v>22</v>
      </c>
      <c r="AE2071" s="44">
        <v>19.696999999999999</v>
      </c>
      <c r="AF2071" s="43">
        <f t="shared" si="621"/>
        <v>0</v>
      </c>
      <c r="AG2071" s="41">
        <v>45016</v>
      </c>
      <c r="AH2071">
        <v>12.4</v>
      </c>
      <c r="AI2071">
        <v>5.5130999999999997</v>
      </c>
      <c r="AJ2071" s="39">
        <f t="shared" si="608"/>
        <v>0</v>
      </c>
      <c r="AK2071" s="45" t="s">
        <v>1520</v>
      </c>
      <c r="AL2071">
        <v>13.25</v>
      </c>
      <c r="AM2071">
        <v>10.2546</v>
      </c>
      <c r="AN2071" s="39">
        <f t="shared" si="609"/>
        <v>-7.4912891986063492E-3</v>
      </c>
      <c r="AO2071" s="41">
        <v>45016</v>
      </c>
      <c r="AP2071">
        <v>6.6</v>
      </c>
      <c r="AQ2071">
        <v>6.3505000000000003</v>
      </c>
      <c r="AR2071" s="18">
        <f t="shared" si="610"/>
        <v>1.5381417584701807E-2</v>
      </c>
      <c r="AS2071" s="41">
        <v>45016</v>
      </c>
      <c r="AT2071">
        <v>7.83</v>
      </c>
      <c r="AU2071">
        <v>7.0819999999999999</v>
      </c>
      <c r="AV2071" s="39">
        <f t="shared" si="611"/>
        <v>-1.8801003089626879E-2</v>
      </c>
      <c r="AW2071" s="41">
        <v>45016</v>
      </c>
      <c r="AX2071">
        <v>9.64</v>
      </c>
      <c r="AY2071">
        <v>8.4280000000000008</v>
      </c>
      <c r="AZ2071" s="39">
        <f t="shared" si="612"/>
        <v>4.1701417848207002E-3</v>
      </c>
      <c r="BA2071" s="41">
        <v>45016</v>
      </c>
      <c r="BB2071">
        <v>5.2</v>
      </c>
      <c r="BC2071">
        <v>3.8405</v>
      </c>
      <c r="BD2071" s="39">
        <f t="shared" si="613"/>
        <v>-1.9231269003872431E-3</v>
      </c>
      <c r="BE2071" s="41">
        <v>45016</v>
      </c>
      <c r="BF2071">
        <v>11.5</v>
      </c>
      <c r="BG2071">
        <v>9.4316999999999993</v>
      </c>
      <c r="BH2071" s="39">
        <f t="shared" si="614"/>
        <v>0</v>
      </c>
      <c r="BI2071" s="41">
        <v>45016</v>
      </c>
      <c r="BJ2071">
        <v>1.72</v>
      </c>
      <c r="BK2071">
        <v>1.72</v>
      </c>
      <c r="BL2071" s="39">
        <f t="shared" si="615"/>
        <v>-1.7142857142857158E-2</v>
      </c>
      <c r="BM2071" s="41">
        <v>45016</v>
      </c>
      <c r="BN2071">
        <v>9.25</v>
      </c>
      <c r="BO2071">
        <v>8.3158999999999992</v>
      </c>
      <c r="BP2071" s="46">
        <f t="shared" si="616"/>
        <v>1.0834366610888014E-3</v>
      </c>
      <c r="BQ2071" s="41">
        <v>45016</v>
      </c>
      <c r="BR2071">
        <v>7.35</v>
      </c>
      <c r="BS2071">
        <v>6.7704000000000004</v>
      </c>
      <c r="BT2071" s="18">
        <f t="shared" si="617"/>
        <v>8.235171479203704E-3</v>
      </c>
      <c r="BU2071" s="41">
        <v>45016</v>
      </c>
      <c r="BV2071">
        <v>4.95</v>
      </c>
      <c r="BW2071">
        <v>3.8807999999999998</v>
      </c>
      <c r="BX2071" s="39">
        <f t="shared" si="618"/>
        <v>-1.0000000000000031E-2</v>
      </c>
      <c r="BY2071" s="41">
        <v>45316</v>
      </c>
      <c r="BZ2071">
        <v>14.74</v>
      </c>
      <c r="CA2071">
        <v>12.551299999999999</v>
      </c>
    </row>
    <row r="2072" spans="1:79">
      <c r="A2072" s="41">
        <v>45019</v>
      </c>
      <c r="B2072">
        <v>8.44</v>
      </c>
      <c r="C2072">
        <v>6.1394000000000002</v>
      </c>
      <c r="D2072" s="34">
        <f t="shared" si="604"/>
        <v>-1.1876291343322209E-3</v>
      </c>
      <c r="E2072" s="41">
        <v>45019</v>
      </c>
      <c r="F2072">
        <v>2.35</v>
      </c>
      <c r="G2072">
        <v>2.35</v>
      </c>
      <c r="H2072" s="39">
        <f t="shared" si="605"/>
        <v>0</v>
      </c>
      <c r="L2072" s="38"/>
      <c r="M2072" s="41">
        <v>45019</v>
      </c>
      <c r="N2072">
        <v>5.0199999999999996</v>
      </c>
      <c r="O2072">
        <v>4.1959999999999997</v>
      </c>
      <c r="P2072" s="43">
        <f t="shared" si="606"/>
        <v>-1.9979069546189618E-3</v>
      </c>
      <c r="Q2072" s="41">
        <v>45019</v>
      </c>
      <c r="R2072">
        <v>3.46</v>
      </c>
      <c r="S2072">
        <v>2.7978000000000001</v>
      </c>
      <c r="T2072" s="39">
        <f t="shared" si="607"/>
        <v>-5.7569296375266496E-3</v>
      </c>
      <c r="U2072" s="42">
        <v>45021.62533333333</v>
      </c>
      <c r="V2072" s="44">
        <v>8.39</v>
      </c>
      <c r="W2072" s="44">
        <v>7.0860000000000003</v>
      </c>
      <c r="X2072" s="43">
        <f t="shared" si="619"/>
        <v>0</v>
      </c>
      <c r="Y2072" s="42">
        <v>45021.62533333333</v>
      </c>
      <c r="Z2072" s="44">
        <v>9.81</v>
      </c>
      <c r="AA2072" s="44">
        <v>8.3930000000000007</v>
      </c>
      <c r="AB2072" s="43">
        <f t="shared" si="620"/>
        <v>2.6164567795574082E-2</v>
      </c>
      <c r="AC2072" s="42">
        <v>45021.62533333333</v>
      </c>
      <c r="AD2072" s="44">
        <v>22</v>
      </c>
      <c r="AE2072" s="44">
        <v>19.696999999999999</v>
      </c>
      <c r="AF2072" s="43">
        <f t="shared" si="621"/>
        <v>0</v>
      </c>
      <c r="AG2072" s="41">
        <v>45019</v>
      </c>
      <c r="AH2072">
        <v>12.3</v>
      </c>
      <c r="AI2072">
        <v>5.4687000000000001</v>
      </c>
      <c r="AJ2072" s="39">
        <f t="shared" si="608"/>
        <v>-8.053545192359934E-3</v>
      </c>
      <c r="AK2072" s="45">
        <v>44989</v>
      </c>
      <c r="AL2072">
        <v>13.2</v>
      </c>
      <c r="AM2072">
        <v>10.2159</v>
      </c>
      <c r="AN2072" s="39">
        <f t="shared" si="609"/>
        <v>-3.7739160961910169E-3</v>
      </c>
      <c r="AO2072" s="41">
        <v>45019</v>
      </c>
      <c r="AP2072">
        <v>6.6</v>
      </c>
      <c r="AQ2072">
        <v>6.3505000000000003</v>
      </c>
      <c r="AR2072" s="18">
        <f t="shared" si="610"/>
        <v>0</v>
      </c>
      <c r="AS2072" s="41">
        <v>45019</v>
      </c>
      <c r="AT2072">
        <v>7.4</v>
      </c>
      <c r="AU2072">
        <v>6.6931000000000003</v>
      </c>
      <c r="AV2072" s="39">
        <f t="shared" si="611"/>
        <v>-5.4913866139508556E-2</v>
      </c>
      <c r="AW2072" s="41">
        <v>45019</v>
      </c>
      <c r="AX2072">
        <v>9.49</v>
      </c>
      <c r="AY2072">
        <v>8.2967999999999993</v>
      </c>
      <c r="AZ2072" s="39">
        <f t="shared" si="612"/>
        <v>-1.5567157095396479E-2</v>
      </c>
      <c r="BA2072" s="41">
        <v>45019</v>
      </c>
      <c r="BB2072">
        <v>5.18</v>
      </c>
      <c r="BC2072">
        <v>3.8256999999999999</v>
      </c>
      <c r="BD2072" s="39">
        <f t="shared" si="613"/>
        <v>-3.8536648873844933E-3</v>
      </c>
      <c r="BE2072" s="41">
        <v>45019</v>
      </c>
      <c r="BF2072">
        <v>11.5</v>
      </c>
      <c r="BG2072">
        <v>9.4316999999999993</v>
      </c>
      <c r="BH2072" s="39">
        <f t="shared" si="614"/>
        <v>0</v>
      </c>
      <c r="BI2072" s="41">
        <v>45019</v>
      </c>
      <c r="BJ2072">
        <v>1.75</v>
      </c>
      <c r="BK2072">
        <v>1.75</v>
      </c>
      <c r="BL2072" s="39">
        <f t="shared" si="615"/>
        <v>1.7441860465116296E-2</v>
      </c>
      <c r="BM2072" s="41">
        <v>45019</v>
      </c>
      <c r="BN2072">
        <v>9.25</v>
      </c>
      <c r="BO2072">
        <v>8.3158999999999992</v>
      </c>
      <c r="BP2072" s="46">
        <f t="shared" si="616"/>
        <v>0</v>
      </c>
      <c r="BQ2072" s="41">
        <v>45019</v>
      </c>
      <c r="BR2072">
        <v>7.41</v>
      </c>
      <c r="BS2072">
        <v>6.8257000000000003</v>
      </c>
      <c r="BT2072" s="18">
        <f t="shared" si="617"/>
        <v>8.1679073614557337E-3</v>
      </c>
      <c r="BU2072" s="41">
        <v>45019</v>
      </c>
      <c r="BV2072">
        <v>5.04</v>
      </c>
      <c r="BW2072">
        <v>3.9512999999999998</v>
      </c>
      <c r="BX2072" s="39">
        <f t="shared" si="618"/>
        <v>1.8166357452071742E-2</v>
      </c>
      <c r="BY2072" s="41">
        <v>45317</v>
      </c>
      <c r="BZ2072">
        <v>15</v>
      </c>
      <c r="CA2072">
        <v>12.7727</v>
      </c>
    </row>
    <row r="2073" spans="1:79">
      <c r="A2073" s="41">
        <v>45020</v>
      </c>
      <c r="B2073">
        <v>8.4</v>
      </c>
      <c r="C2073">
        <v>6.1102999999999996</v>
      </c>
      <c r="D2073" s="34">
        <f t="shared" si="604"/>
        <v>-4.7398768609311281E-3</v>
      </c>
      <c r="E2073" s="41">
        <v>45020</v>
      </c>
      <c r="F2073">
        <v>2.35</v>
      </c>
      <c r="G2073">
        <v>2.35</v>
      </c>
      <c r="H2073" s="39">
        <f t="shared" si="605"/>
        <v>0</v>
      </c>
      <c r="L2073" s="38"/>
      <c r="M2073" s="41">
        <v>45020</v>
      </c>
      <c r="N2073">
        <v>5.03</v>
      </c>
      <c r="O2073">
        <v>4.2043999999999997</v>
      </c>
      <c r="P2073" s="43">
        <f t="shared" si="606"/>
        <v>2.0019065776930322E-3</v>
      </c>
      <c r="Q2073" s="41">
        <v>45020</v>
      </c>
      <c r="R2073">
        <v>3.46</v>
      </c>
      <c r="S2073">
        <v>2.7978000000000001</v>
      </c>
      <c r="T2073" s="39">
        <f t="shared" si="607"/>
        <v>0</v>
      </c>
      <c r="U2073" s="42">
        <v>45022.62533333333</v>
      </c>
      <c r="V2073" s="44">
        <v>8.39</v>
      </c>
      <c r="W2073" s="44">
        <v>7.0860000000000003</v>
      </c>
      <c r="X2073" s="43">
        <f t="shared" si="619"/>
        <v>0</v>
      </c>
      <c r="Y2073" s="42">
        <v>45022.62533333333</v>
      </c>
      <c r="Z2073" s="44">
        <v>10</v>
      </c>
      <c r="AA2073" s="44">
        <v>8.5549999999999997</v>
      </c>
      <c r="AB2073" s="43">
        <f t="shared" si="620"/>
        <v>1.9301799118312764E-2</v>
      </c>
      <c r="AC2073" s="42">
        <v>45022.62533333333</v>
      </c>
      <c r="AD2073" s="44">
        <v>22</v>
      </c>
      <c r="AE2073" s="44">
        <v>19.696999999999999</v>
      </c>
      <c r="AF2073" s="43">
        <f t="shared" si="621"/>
        <v>0</v>
      </c>
      <c r="AG2073" s="41">
        <v>45020</v>
      </c>
      <c r="AH2073">
        <v>12.3</v>
      </c>
      <c r="AI2073">
        <v>5.4687000000000001</v>
      </c>
      <c r="AJ2073" s="39">
        <f t="shared" si="608"/>
        <v>0</v>
      </c>
      <c r="AK2073" s="45">
        <v>45020</v>
      </c>
      <c r="AL2073">
        <v>13.14</v>
      </c>
      <c r="AM2073">
        <v>10.169499999999999</v>
      </c>
      <c r="AN2073" s="39">
        <f t="shared" si="609"/>
        <v>-4.5419395256414237E-3</v>
      </c>
      <c r="AO2073" s="41">
        <v>45020</v>
      </c>
      <c r="AP2073">
        <v>6.7</v>
      </c>
      <c r="AQ2073">
        <v>6.4466999999999999</v>
      </c>
      <c r="AR2073" s="18">
        <f t="shared" si="610"/>
        <v>1.5148413510747125E-2</v>
      </c>
      <c r="AS2073" s="41">
        <v>45020</v>
      </c>
      <c r="AT2073">
        <v>7.79</v>
      </c>
      <c r="AU2073">
        <v>7.0458999999999996</v>
      </c>
      <c r="AV2073" s="39">
        <f t="shared" si="611"/>
        <v>5.2711000881504731E-2</v>
      </c>
      <c r="AW2073" s="41">
        <v>45020</v>
      </c>
      <c r="AX2073">
        <v>9.5399999999999991</v>
      </c>
      <c r="AY2073">
        <v>8.3406000000000002</v>
      </c>
      <c r="AZ2073" s="39">
        <f t="shared" si="612"/>
        <v>5.2791437662714482E-3</v>
      </c>
      <c r="BA2073" s="41">
        <v>45020</v>
      </c>
      <c r="BB2073">
        <v>5.18</v>
      </c>
      <c r="BC2073">
        <v>3.8256999999999999</v>
      </c>
      <c r="BD2073" s="39">
        <f t="shared" si="613"/>
        <v>0</v>
      </c>
      <c r="BE2073" s="41">
        <v>45020</v>
      </c>
      <c r="BF2073">
        <v>11.5</v>
      </c>
      <c r="BG2073">
        <v>9.4316999999999993</v>
      </c>
      <c r="BH2073" s="39">
        <f t="shared" si="614"/>
        <v>0</v>
      </c>
      <c r="BI2073" s="41">
        <v>45020</v>
      </c>
      <c r="BJ2073">
        <v>1.74</v>
      </c>
      <c r="BK2073">
        <v>1.74</v>
      </c>
      <c r="BL2073" s="39">
        <f t="shared" si="615"/>
        <v>-5.7142857142857195E-3</v>
      </c>
      <c r="BM2073" s="41">
        <v>45020</v>
      </c>
      <c r="BN2073">
        <v>9.25</v>
      </c>
      <c r="BO2073">
        <v>8.3158999999999992</v>
      </c>
      <c r="BP2073" s="46">
        <f t="shared" si="616"/>
        <v>0</v>
      </c>
      <c r="BQ2073" s="41">
        <v>45020</v>
      </c>
      <c r="BR2073">
        <v>7.39</v>
      </c>
      <c r="BS2073">
        <v>6.8071999999999999</v>
      </c>
      <c r="BT2073" s="18">
        <f t="shared" si="617"/>
        <v>-2.7103447265482521E-3</v>
      </c>
      <c r="BU2073" s="41">
        <v>45020</v>
      </c>
      <c r="BV2073">
        <v>5.04</v>
      </c>
      <c r="BW2073">
        <v>3.9512999999999998</v>
      </c>
      <c r="BX2073" s="39">
        <f t="shared" si="618"/>
        <v>0</v>
      </c>
      <c r="BY2073" s="41">
        <v>45320</v>
      </c>
      <c r="BZ2073">
        <v>15</v>
      </c>
      <c r="CA2073">
        <v>12.7727</v>
      </c>
    </row>
    <row r="2074" spans="1:79">
      <c r="A2074" s="41">
        <v>45021</v>
      </c>
      <c r="B2074">
        <v>8.39</v>
      </c>
      <c r="C2074">
        <v>6.1029999999999998</v>
      </c>
      <c r="D2074" s="34">
        <f t="shared" si="604"/>
        <v>-1.1947040243523005E-3</v>
      </c>
      <c r="E2074" s="41">
        <v>45021</v>
      </c>
      <c r="F2074">
        <v>2.35</v>
      </c>
      <c r="G2074">
        <v>2.35</v>
      </c>
      <c r="H2074" s="39">
        <f t="shared" si="605"/>
        <v>0</v>
      </c>
      <c r="L2074" s="38"/>
      <c r="M2074" s="41">
        <v>45021</v>
      </c>
      <c r="N2074">
        <v>5.03</v>
      </c>
      <c r="O2074">
        <v>4.2043999999999997</v>
      </c>
      <c r="P2074" s="43">
        <f t="shared" si="606"/>
        <v>0</v>
      </c>
      <c r="Q2074" s="41">
        <v>45021</v>
      </c>
      <c r="R2074">
        <v>3.46</v>
      </c>
      <c r="S2074">
        <v>2.7978000000000001</v>
      </c>
      <c r="T2074" s="39">
        <f t="shared" si="607"/>
        <v>0</v>
      </c>
      <c r="U2074" s="42">
        <v>45023.62533333333</v>
      </c>
      <c r="V2074" s="44">
        <v>8.39</v>
      </c>
      <c r="W2074" s="44">
        <v>7.0860000000000003</v>
      </c>
      <c r="X2074" s="43">
        <f t="shared" si="619"/>
        <v>0</v>
      </c>
      <c r="Y2074" s="42">
        <v>45023.62533333333</v>
      </c>
      <c r="Z2074" s="44">
        <v>10.45</v>
      </c>
      <c r="AA2074" s="44">
        <v>8.94</v>
      </c>
      <c r="AB2074" s="43">
        <f t="shared" si="620"/>
        <v>4.5002922267679699E-2</v>
      </c>
      <c r="AC2074" s="42">
        <v>45023.62533333333</v>
      </c>
      <c r="AD2074" s="44">
        <v>22</v>
      </c>
      <c r="AE2074" s="44">
        <v>19.696999999999999</v>
      </c>
      <c r="AF2074" s="43">
        <f t="shared" si="621"/>
        <v>0</v>
      </c>
      <c r="AG2074" s="41">
        <v>45021</v>
      </c>
      <c r="AH2074">
        <v>12.1</v>
      </c>
      <c r="AI2074">
        <v>5.3796999999999997</v>
      </c>
      <c r="AJ2074" s="39">
        <f t="shared" si="608"/>
        <v>-1.6274434509115587E-2</v>
      </c>
      <c r="AK2074" s="45">
        <v>45050</v>
      </c>
      <c r="AL2074">
        <v>13.2</v>
      </c>
      <c r="AM2074">
        <v>10.2159</v>
      </c>
      <c r="AN2074" s="39">
        <f t="shared" si="609"/>
        <v>4.5626628644476344E-3</v>
      </c>
      <c r="AO2074" s="41">
        <v>45021</v>
      </c>
      <c r="AP2074">
        <v>6.79</v>
      </c>
      <c r="AQ2074">
        <v>6.5332999999999997</v>
      </c>
      <c r="AR2074" s="18">
        <f t="shared" si="610"/>
        <v>1.3433229404191258E-2</v>
      </c>
      <c r="AS2074" s="41">
        <v>45021</v>
      </c>
      <c r="AT2074">
        <v>7.45</v>
      </c>
      <c r="AU2074">
        <v>6.7382999999999997</v>
      </c>
      <c r="AV2074" s="39">
        <f t="shared" si="611"/>
        <v>-4.3656594615308179E-2</v>
      </c>
      <c r="AW2074" s="41">
        <v>45021</v>
      </c>
      <c r="AX2074">
        <v>9.67</v>
      </c>
      <c r="AY2074">
        <v>8.4542000000000002</v>
      </c>
      <c r="AZ2074" s="39">
        <f t="shared" si="612"/>
        <v>1.362012325252379E-2</v>
      </c>
      <c r="BA2074" s="41">
        <v>45021</v>
      </c>
      <c r="BB2074">
        <v>5.4</v>
      </c>
      <c r="BC2074">
        <v>3.9882</v>
      </c>
      <c r="BD2074" s="39">
        <f t="shared" si="613"/>
        <v>4.2475886765820661E-2</v>
      </c>
      <c r="BE2074" s="41">
        <v>45021</v>
      </c>
      <c r="BF2074">
        <v>11.5</v>
      </c>
      <c r="BG2074">
        <v>9.4316999999999993</v>
      </c>
      <c r="BH2074" s="39">
        <f t="shared" si="614"/>
        <v>0</v>
      </c>
      <c r="BI2074" s="41">
        <v>45021</v>
      </c>
      <c r="BJ2074">
        <v>1.74</v>
      </c>
      <c r="BK2074">
        <v>1.74</v>
      </c>
      <c r="BL2074" s="39">
        <f t="shared" si="615"/>
        <v>0</v>
      </c>
      <c r="BM2074" s="41">
        <v>45021</v>
      </c>
      <c r="BN2074">
        <v>9.34</v>
      </c>
      <c r="BO2074">
        <v>8.3968000000000007</v>
      </c>
      <c r="BP2074" s="46">
        <f t="shared" si="616"/>
        <v>9.7283517117812308E-3</v>
      </c>
      <c r="BQ2074" s="41">
        <v>45021</v>
      </c>
      <c r="BR2074">
        <v>7.3</v>
      </c>
      <c r="BS2074">
        <v>6.7243000000000004</v>
      </c>
      <c r="BT2074" s="18">
        <f t="shared" si="617"/>
        <v>-1.2178281819250137E-2</v>
      </c>
      <c r="BU2074" s="41">
        <v>45021</v>
      </c>
      <c r="BV2074">
        <v>5</v>
      </c>
      <c r="BW2074">
        <v>3.92</v>
      </c>
      <c r="BX2074" s="39">
        <f t="shared" si="618"/>
        <v>-7.9214435755320736E-3</v>
      </c>
      <c r="BY2074" s="41">
        <v>45321</v>
      </c>
      <c r="BZ2074">
        <v>15</v>
      </c>
      <c r="CA2074">
        <v>12.7727</v>
      </c>
    </row>
    <row r="2075" spans="1:79">
      <c r="A2075" s="41">
        <v>45022</v>
      </c>
      <c r="B2075">
        <v>8.3800000000000008</v>
      </c>
      <c r="C2075">
        <v>6.0957999999999997</v>
      </c>
      <c r="D2075" s="34">
        <f t="shared" si="604"/>
        <v>-1.1797476650827617E-3</v>
      </c>
      <c r="E2075" s="41">
        <v>45022</v>
      </c>
      <c r="F2075">
        <v>2.35</v>
      </c>
      <c r="G2075">
        <v>2.35</v>
      </c>
      <c r="H2075" s="39">
        <f t="shared" si="605"/>
        <v>0</v>
      </c>
      <c r="L2075" s="38"/>
      <c r="M2075" s="41">
        <v>45022</v>
      </c>
      <c r="N2075">
        <v>5.03</v>
      </c>
      <c r="O2075">
        <v>4.2043999999999997</v>
      </c>
      <c r="P2075" s="43">
        <f t="shared" si="606"/>
        <v>0</v>
      </c>
      <c r="Q2075" s="41">
        <v>45022</v>
      </c>
      <c r="R2075">
        <v>3.45</v>
      </c>
      <c r="S2075">
        <v>2.7896999999999998</v>
      </c>
      <c r="T2075" s="39">
        <f t="shared" si="607"/>
        <v>-2.8951318893417036E-3</v>
      </c>
      <c r="U2075" s="42">
        <v>45026.62533333333</v>
      </c>
      <c r="V2075" s="44">
        <v>8.4</v>
      </c>
      <c r="W2075" s="44">
        <v>7.0940000000000003</v>
      </c>
      <c r="X2075" s="43">
        <f t="shared" si="619"/>
        <v>1.1289867344058716E-3</v>
      </c>
      <c r="Y2075" s="42">
        <v>45026.62533333333</v>
      </c>
      <c r="Z2075" s="44">
        <v>10.7</v>
      </c>
      <c r="AA2075" s="44">
        <v>9.1539999999999999</v>
      </c>
      <c r="AB2075" s="43">
        <f t="shared" si="620"/>
        <v>2.3937360178970964E-2</v>
      </c>
      <c r="AC2075" s="42">
        <v>45026.62533333333</v>
      </c>
      <c r="AD2075" s="44">
        <v>22</v>
      </c>
      <c r="AE2075" s="44">
        <v>19.696999999999999</v>
      </c>
      <c r="AF2075" s="43">
        <f t="shared" si="621"/>
        <v>0</v>
      </c>
      <c r="AG2075" s="41">
        <v>45022</v>
      </c>
      <c r="AH2075">
        <v>12.02</v>
      </c>
      <c r="AI2075">
        <v>5.3441999999999998</v>
      </c>
      <c r="AJ2075" s="39">
        <f t="shared" si="608"/>
        <v>-6.5988809784932002E-3</v>
      </c>
      <c r="AK2075" s="45">
        <v>45081</v>
      </c>
      <c r="AL2075">
        <v>13.2</v>
      </c>
      <c r="AM2075">
        <v>10.2159</v>
      </c>
      <c r="AN2075" s="39">
        <f t="shared" si="609"/>
        <v>0</v>
      </c>
      <c r="AO2075" s="41">
        <v>45022</v>
      </c>
      <c r="AP2075">
        <v>6.7</v>
      </c>
      <c r="AQ2075">
        <v>6.4466999999999999</v>
      </c>
      <c r="AR2075" s="18">
        <f t="shared" si="610"/>
        <v>-1.3255169669232975E-2</v>
      </c>
      <c r="AS2075" s="41">
        <v>45022</v>
      </c>
      <c r="AT2075">
        <v>7.65</v>
      </c>
      <c r="AU2075">
        <v>6.9192</v>
      </c>
      <c r="AV2075" s="39">
        <f t="shared" si="611"/>
        <v>2.6846533992253282E-2</v>
      </c>
      <c r="AW2075" s="41">
        <v>45022</v>
      </c>
      <c r="AX2075">
        <v>9.67</v>
      </c>
      <c r="AY2075">
        <v>8.4542000000000002</v>
      </c>
      <c r="AZ2075" s="39">
        <f t="shared" si="612"/>
        <v>0</v>
      </c>
      <c r="BA2075" s="41">
        <v>45022</v>
      </c>
      <c r="BB2075">
        <v>5.46</v>
      </c>
      <c r="BC2075">
        <v>4.0324999999999998</v>
      </c>
      <c r="BD2075" s="39">
        <f t="shared" si="613"/>
        <v>1.1107767915350229E-2</v>
      </c>
      <c r="BE2075" s="41">
        <v>45022</v>
      </c>
      <c r="BF2075">
        <v>11.5</v>
      </c>
      <c r="BG2075">
        <v>9.4316999999999993</v>
      </c>
      <c r="BH2075" s="39">
        <f t="shared" si="614"/>
        <v>0</v>
      </c>
      <c r="BI2075" s="41">
        <v>45022</v>
      </c>
      <c r="BJ2075">
        <v>1.7</v>
      </c>
      <c r="BK2075">
        <v>1.7</v>
      </c>
      <c r="BL2075" s="39">
        <f t="shared" si="615"/>
        <v>-2.2988505747126457E-2</v>
      </c>
      <c r="BM2075" s="41">
        <v>45022</v>
      </c>
      <c r="BN2075">
        <v>9.3000000000000007</v>
      </c>
      <c r="BO2075">
        <v>8.3607999999999993</v>
      </c>
      <c r="BP2075" s="46">
        <f t="shared" si="616"/>
        <v>-4.2873475609757723E-3</v>
      </c>
      <c r="BQ2075" s="41">
        <v>45022</v>
      </c>
      <c r="BR2075">
        <v>7.34</v>
      </c>
      <c r="BS2075">
        <v>6.7611999999999997</v>
      </c>
      <c r="BT2075" s="18">
        <f t="shared" si="617"/>
        <v>5.4875600434244852E-3</v>
      </c>
      <c r="BU2075" s="41">
        <v>45022</v>
      </c>
      <c r="BV2075">
        <v>4.9400000000000004</v>
      </c>
      <c r="BW2075">
        <v>3.8729</v>
      </c>
      <c r="BX2075" s="39">
        <f t="shared" si="618"/>
        <v>-1.2015306122448959E-2</v>
      </c>
      <c r="BY2075" s="41">
        <v>45322</v>
      </c>
      <c r="BZ2075">
        <v>15</v>
      </c>
      <c r="CA2075">
        <v>12.7727</v>
      </c>
    </row>
    <row r="2076" spans="1:79">
      <c r="A2076" s="41">
        <v>45023</v>
      </c>
      <c r="B2076">
        <v>8.3800000000000008</v>
      </c>
      <c r="C2076">
        <v>6.0957999999999997</v>
      </c>
      <c r="D2076" s="34">
        <f t="shared" si="604"/>
        <v>0</v>
      </c>
      <c r="E2076" s="41">
        <v>45023</v>
      </c>
      <c r="F2076">
        <v>2.4900000000000002</v>
      </c>
      <c r="G2076">
        <v>2.4900000000000002</v>
      </c>
      <c r="H2076" s="39">
        <f t="shared" si="605"/>
        <v>5.9574468085106434E-2</v>
      </c>
      <c r="L2076" s="38"/>
      <c r="M2076" s="41">
        <v>45023</v>
      </c>
      <c r="N2076">
        <v>5.0199999999999996</v>
      </c>
      <c r="O2076">
        <v>4.1959999999999997</v>
      </c>
      <c r="P2076" s="43">
        <f t="shared" si="606"/>
        <v>-1.9979069546189618E-3</v>
      </c>
      <c r="Q2076" s="41">
        <v>45023</v>
      </c>
      <c r="R2076">
        <v>3.46</v>
      </c>
      <c r="S2076">
        <v>2.7978000000000001</v>
      </c>
      <c r="T2076" s="39">
        <f t="shared" si="607"/>
        <v>2.9035380148403839E-3</v>
      </c>
      <c r="U2076" s="42">
        <v>45027.62533333333</v>
      </c>
      <c r="V2076" s="44">
        <v>8.41</v>
      </c>
      <c r="W2076" s="44">
        <v>7.1029999999999998</v>
      </c>
      <c r="X2076" s="43">
        <f t="shared" si="619"/>
        <v>1.2686777558499368E-3</v>
      </c>
      <c r="Y2076" s="42">
        <v>45027.62533333333</v>
      </c>
      <c r="Z2076" s="44">
        <v>10.92</v>
      </c>
      <c r="AA2076" s="44">
        <v>9.3420000000000005</v>
      </c>
      <c r="AB2076" s="43">
        <f t="shared" si="620"/>
        <v>2.053746995848816E-2</v>
      </c>
      <c r="AC2076" s="42">
        <v>45027.62533333333</v>
      </c>
      <c r="AD2076" s="44">
        <v>22.11</v>
      </c>
      <c r="AE2076" s="44">
        <v>19.795999999999999</v>
      </c>
      <c r="AF2076" s="43">
        <f t="shared" si="621"/>
        <v>5.026146113621374E-3</v>
      </c>
      <c r="AG2076" s="41">
        <v>45023</v>
      </c>
      <c r="AH2076">
        <v>12</v>
      </c>
      <c r="AI2076">
        <v>5.3353000000000002</v>
      </c>
      <c r="AJ2076" s="39">
        <f t="shared" si="608"/>
        <v>-1.6653568354477164E-3</v>
      </c>
      <c r="AK2076" s="45">
        <v>45111</v>
      </c>
      <c r="AL2076">
        <v>13.05</v>
      </c>
      <c r="AM2076">
        <v>10.0998</v>
      </c>
      <c r="AN2076" s="39">
        <f t="shared" si="609"/>
        <v>-1.1364637476874228E-2</v>
      </c>
      <c r="AO2076" s="41">
        <v>45023</v>
      </c>
      <c r="AP2076">
        <v>6.6</v>
      </c>
      <c r="AQ2076">
        <v>6.3505000000000003</v>
      </c>
      <c r="AR2076" s="18">
        <f t="shared" si="610"/>
        <v>-1.4922363379713593E-2</v>
      </c>
      <c r="AS2076" s="41">
        <v>45023</v>
      </c>
      <c r="AT2076">
        <v>7.8</v>
      </c>
      <c r="AU2076">
        <v>7.0548999999999999</v>
      </c>
      <c r="AV2076" s="39">
        <f t="shared" si="611"/>
        <v>1.9612093883685965E-2</v>
      </c>
      <c r="AW2076" s="41">
        <v>45023</v>
      </c>
      <c r="AX2076">
        <v>9.9</v>
      </c>
      <c r="AY2076">
        <v>8.6553000000000004</v>
      </c>
      <c r="AZ2076" s="39">
        <f t="shared" si="612"/>
        <v>2.3786993447044106E-2</v>
      </c>
      <c r="BA2076" s="41">
        <v>45023</v>
      </c>
      <c r="BB2076">
        <v>5.42</v>
      </c>
      <c r="BC2076">
        <v>4.0030000000000001</v>
      </c>
      <c r="BD2076" s="39">
        <f t="shared" si="613"/>
        <v>-7.3155610663359306E-3</v>
      </c>
      <c r="BE2076" s="41">
        <v>45023</v>
      </c>
      <c r="BF2076">
        <v>11.5</v>
      </c>
      <c r="BG2076">
        <v>9.4316999999999993</v>
      </c>
      <c r="BH2076" s="39">
        <f t="shared" si="614"/>
        <v>0</v>
      </c>
      <c r="BI2076" s="41">
        <v>45023</v>
      </c>
      <c r="BJ2076">
        <v>1.72</v>
      </c>
      <c r="BK2076">
        <v>1.72</v>
      </c>
      <c r="BL2076" s="39">
        <f t="shared" si="615"/>
        <v>1.1764705882352951E-2</v>
      </c>
      <c r="BM2076" s="41">
        <v>45023</v>
      </c>
      <c r="BN2076">
        <v>9.3000000000000007</v>
      </c>
      <c r="BO2076">
        <v>8.3607999999999993</v>
      </c>
      <c r="BP2076" s="46">
        <f t="shared" si="616"/>
        <v>0</v>
      </c>
      <c r="BQ2076" s="41">
        <v>45023</v>
      </c>
      <c r="BR2076">
        <v>7.32</v>
      </c>
      <c r="BS2076">
        <v>6.7427999999999999</v>
      </c>
      <c r="BT2076" s="18">
        <f t="shared" si="617"/>
        <v>-2.7214104005205807E-3</v>
      </c>
      <c r="BU2076" s="41">
        <v>45023</v>
      </c>
      <c r="BV2076">
        <v>4.9400000000000004</v>
      </c>
      <c r="BW2076">
        <v>3.8729</v>
      </c>
      <c r="BX2076" s="39">
        <f t="shared" si="618"/>
        <v>0</v>
      </c>
      <c r="BY2076" s="41">
        <v>45323</v>
      </c>
      <c r="BZ2076">
        <v>15</v>
      </c>
      <c r="CA2076">
        <v>12.7727</v>
      </c>
    </row>
    <row r="2077" spans="1:79">
      <c r="A2077" s="41">
        <v>45026</v>
      </c>
      <c r="B2077">
        <v>8.3000000000000007</v>
      </c>
      <c r="C2077">
        <v>6.0376000000000003</v>
      </c>
      <c r="D2077" s="34">
        <f t="shared" si="604"/>
        <v>-9.5475573345581172E-3</v>
      </c>
      <c r="E2077" s="41">
        <v>45026</v>
      </c>
      <c r="F2077">
        <v>2.63</v>
      </c>
      <c r="G2077">
        <v>2.63</v>
      </c>
      <c r="H2077" s="39">
        <f t="shared" si="605"/>
        <v>5.6224899598393441E-2</v>
      </c>
      <c r="L2077" s="38"/>
      <c r="M2077" s="41">
        <v>45026</v>
      </c>
      <c r="N2077">
        <v>5.04</v>
      </c>
      <c r="O2077">
        <v>4.2126999999999999</v>
      </c>
      <c r="P2077" s="43">
        <f t="shared" si="606"/>
        <v>3.9799809342231079E-3</v>
      </c>
      <c r="Q2077" s="41">
        <v>45026</v>
      </c>
      <c r="R2077">
        <v>3.48</v>
      </c>
      <c r="S2077">
        <v>2.8140000000000001</v>
      </c>
      <c r="T2077" s="39">
        <f t="shared" si="607"/>
        <v>5.7902637786832484E-3</v>
      </c>
      <c r="U2077" s="42">
        <v>45028.62533333333</v>
      </c>
      <c r="V2077" s="44">
        <v>8.4</v>
      </c>
      <c r="W2077" s="44">
        <v>7.0940000000000003</v>
      </c>
      <c r="X2077" s="43">
        <f t="shared" si="619"/>
        <v>-1.2670702520061175E-3</v>
      </c>
      <c r="Y2077" s="42">
        <v>45028.62533333333</v>
      </c>
      <c r="Z2077" s="44">
        <v>10.7</v>
      </c>
      <c r="AA2077" s="44">
        <v>9.1539999999999999</v>
      </c>
      <c r="AB2077" s="43">
        <f t="shared" si="620"/>
        <v>-2.0124170413187818E-2</v>
      </c>
      <c r="AC2077" s="42">
        <v>45028.62533333333</v>
      </c>
      <c r="AD2077" s="44">
        <v>22.11</v>
      </c>
      <c r="AE2077" s="44">
        <v>19.795999999999999</v>
      </c>
      <c r="AF2077" s="43">
        <f t="shared" si="621"/>
        <v>0</v>
      </c>
      <c r="AG2077" s="41">
        <v>45026</v>
      </c>
      <c r="AH2077">
        <v>11.72</v>
      </c>
      <c r="AI2077">
        <v>5.2107999999999999</v>
      </c>
      <c r="AJ2077" s="39">
        <f t="shared" si="608"/>
        <v>-2.3335145165220377E-2</v>
      </c>
      <c r="AK2077" s="45">
        <v>45203</v>
      </c>
      <c r="AL2077">
        <v>12.97</v>
      </c>
      <c r="AM2077">
        <v>10.0379</v>
      </c>
      <c r="AN2077" s="39">
        <f t="shared" si="609"/>
        <v>-6.1288342343412362E-3</v>
      </c>
      <c r="AO2077" s="41">
        <v>45026</v>
      </c>
      <c r="AP2077">
        <v>6.6</v>
      </c>
      <c r="AQ2077">
        <v>6.3505000000000003</v>
      </c>
      <c r="AR2077" s="18">
        <f t="shared" si="610"/>
        <v>0</v>
      </c>
      <c r="AS2077" s="41">
        <v>45026</v>
      </c>
      <c r="AT2077">
        <v>7.4</v>
      </c>
      <c r="AU2077">
        <v>6.6931000000000003</v>
      </c>
      <c r="AV2077" s="39">
        <f t="shared" si="611"/>
        <v>-5.1283505081574463E-2</v>
      </c>
      <c r="AW2077" s="41">
        <v>45026</v>
      </c>
      <c r="AX2077">
        <v>10.16</v>
      </c>
      <c r="AY2077">
        <v>8.8826000000000001</v>
      </c>
      <c r="AZ2077" s="39">
        <f t="shared" si="612"/>
        <v>2.6261365868311855E-2</v>
      </c>
      <c r="BA2077" s="41">
        <v>45026</v>
      </c>
      <c r="BB2077">
        <v>5.49</v>
      </c>
      <c r="BC2077">
        <v>4.0547000000000004</v>
      </c>
      <c r="BD2077" s="39">
        <f t="shared" si="613"/>
        <v>1.2915313514863927E-2</v>
      </c>
      <c r="BE2077" s="41">
        <v>45026</v>
      </c>
      <c r="BF2077">
        <v>11.5</v>
      </c>
      <c r="BG2077">
        <v>9.4316999999999993</v>
      </c>
      <c r="BH2077" s="39">
        <f t="shared" si="614"/>
        <v>0</v>
      </c>
      <c r="BI2077" s="41">
        <v>45026</v>
      </c>
      <c r="BJ2077">
        <v>1.69</v>
      </c>
      <c r="BK2077">
        <v>1.69</v>
      </c>
      <c r="BL2077" s="39">
        <f t="shared" si="615"/>
        <v>-1.7441860465116296E-2</v>
      </c>
      <c r="BM2077" s="41">
        <v>45026</v>
      </c>
      <c r="BN2077">
        <v>9.41</v>
      </c>
      <c r="BO2077">
        <v>8.4596999999999998</v>
      </c>
      <c r="BP2077" s="46">
        <f t="shared" si="616"/>
        <v>1.1829011577839494E-2</v>
      </c>
      <c r="BQ2077" s="41">
        <v>45026</v>
      </c>
      <c r="BR2077">
        <v>7.29</v>
      </c>
      <c r="BS2077">
        <v>6.7150999999999996</v>
      </c>
      <c r="BT2077" s="18">
        <f t="shared" si="617"/>
        <v>-4.1080856617429374E-3</v>
      </c>
      <c r="BU2077" s="41">
        <v>45026</v>
      </c>
      <c r="BV2077">
        <v>4.95</v>
      </c>
      <c r="BW2077">
        <v>3.8807999999999998</v>
      </c>
      <c r="BX2077" s="39">
        <f t="shared" si="618"/>
        <v>2.0398151256164104E-3</v>
      </c>
      <c r="BY2077" s="41">
        <v>45324</v>
      </c>
      <c r="BZ2077">
        <v>15</v>
      </c>
      <c r="CA2077">
        <v>12.7727</v>
      </c>
    </row>
    <row r="2078" spans="1:79">
      <c r="A2078" s="41">
        <v>45027</v>
      </c>
      <c r="B2078">
        <v>8.3800000000000008</v>
      </c>
      <c r="C2078">
        <v>6.0957999999999997</v>
      </c>
      <c r="D2078" s="34">
        <f t="shared" si="604"/>
        <v>9.6395918908174366E-3</v>
      </c>
      <c r="E2078" s="41">
        <v>45027</v>
      </c>
      <c r="F2078">
        <v>2.78</v>
      </c>
      <c r="G2078">
        <v>2.78</v>
      </c>
      <c r="H2078" s="39">
        <f t="shared" si="605"/>
        <v>5.7034220532319359E-2</v>
      </c>
      <c r="L2078" s="38"/>
      <c r="M2078" s="41">
        <v>45027</v>
      </c>
      <c r="N2078">
        <v>5.04</v>
      </c>
      <c r="O2078">
        <v>4.2126999999999999</v>
      </c>
      <c r="P2078" s="43">
        <f t="shared" si="606"/>
        <v>0</v>
      </c>
      <c r="Q2078" s="41">
        <v>45027</v>
      </c>
      <c r="R2078">
        <v>3.48</v>
      </c>
      <c r="S2078">
        <v>2.8140000000000001</v>
      </c>
      <c r="T2078" s="39">
        <f t="shared" si="607"/>
        <v>0</v>
      </c>
      <c r="U2078" s="42">
        <v>45029.62533333333</v>
      </c>
      <c r="V2078" s="44">
        <v>8.1999999999999993</v>
      </c>
      <c r="W2078" s="44">
        <v>6.9260000000000002</v>
      </c>
      <c r="X2078" s="43">
        <f t="shared" si="619"/>
        <v>-2.368198477586695E-2</v>
      </c>
      <c r="Y2078" s="42">
        <v>45029.62533333333</v>
      </c>
      <c r="Z2078" s="44">
        <v>10.65</v>
      </c>
      <c r="AA2078" s="44">
        <v>9.1110000000000007</v>
      </c>
      <c r="AB2078" s="43">
        <f t="shared" si="620"/>
        <v>-4.6974000436966635E-3</v>
      </c>
      <c r="AC2078" s="42">
        <v>45029.62533333333</v>
      </c>
      <c r="AD2078" s="44">
        <v>22.11</v>
      </c>
      <c r="AE2078" s="44">
        <v>19.795999999999999</v>
      </c>
      <c r="AF2078" s="43">
        <f t="shared" si="621"/>
        <v>0</v>
      </c>
      <c r="AG2078" s="41">
        <v>45027</v>
      </c>
      <c r="AH2078">
        <v>11.9</v>
      </c>
      <c r="AI2078">
        <v>5.2907999999999999</v>
      </c>
      <c r="AJ2078" s="39">
        <f t="shared" si="608"/>
        <v>1.5352728947570445E-2</v>
      </c>
      <c r="AK2078" s="45">
        <v>45234</v>
      </c>
      <c r="AL2078">
        <v>13</v>
      </c>
      <c r="AM2078">
        <v>10.0611</v>
      </c>
      <c r="AN2078" s="39">
        <f t="shared" si="609"/>
        <v>2.3112403988881361E-3</v>
      </c>
      <c r="AO2078" s="41">
        <v>45027</v>
      </c>
      <c r="AP2078">
        <v>6.5</v>
      </c>
      <c r="AQ2078">
        <v>6.2542999999999997</v>
      </c>
      <c r="AR2078" s="18">
        <f t="shared" si="610"/>
        <v>-1.5148413510747265E-2</v>
      </c>
      <c r="AS2078" s="41">
        <v>45027</v>
      </c>
      <c r="AT2078">
        <v>7.65</v>
      </c>
      <c r="AU2078">
        <v>6.9192</v>
      </c>
      <c r="AV2078" s="39">
        <f t="shared" si="611"/>
        <v>3.378105810461516E-2</v>
      </c>
      <c r="AW2078" s="41">
        <v>45027</v>
      </c>
      <c r="AX2078">
        <v>10.02</v>
      </c>
      <c r="AY2078">
        <v>8.7601999999999993</v>
      </c>
      <c r="AZ2078" s="39">
        <f t="shared" si="612"/>
        <v>-1.3779749172539654E-2</v>
      </c>
      <c r="BA2078" s="41">
        <v>45027</v>
      </c>
      <c r="BB2078">
        <v>5.5</v>
      </c>
      <c r="BC2078">
        <v>4.0621</v>
      </c>
      <c r="BD2078" s="39">
        <f t="shared" si="613"/>
        <v>1.8250425432213551E-3</v>
      </c>
      <c r="BE2078" s="41">
        <v>45027</v>
      </c>
      <c r="BF2078">
        <v>11.5</v>
      </c>
      <c r="BG2078">
        <v>9.4316999999999993</v>
      </c>
      <c r="BH2078" s="39">
        <f t="shared" si="614"/>
        <v>0</v>
      </c>
      <c r="BI2078" s="41">
        <v>45027</v>
      </c>
      <c r="BJ2078">
        <v>1.73</v>
      </c>
      <c r="BK2078">
        <v>1.73</v>
      </c>
      <c r="BL2078" s="39">
        <f t="shared" si="615"/>
        <v>2.3668639053254458E-2</v>
      </c>
      <c r="BM2078" s="41">
        <v>45027</v>
      </c>
      <c r="BN2078">
        <v>9.75</v>
      </c>
      <c r="BO2078">
        <v>8.7653999999999996</v>
      </c>
      <c r="BP2078" s="46">
        <f t="shared" si="616"/>
        <v>3.6136033192666388E-2</v>
      </c>
      <c r="BQ2078" s="41">
        <v>45027</v>
      </c>
      <c r="BR2078">
        <v>7.24</v>
      </c>
      <c r="BS2078">
        <v>6.6691000000000003</v>
      </c>
      <c r="BT2078" s="18">
        <f t="shared" si="617"/>
        <v>-6.8502330568419503E-3</v>
      </c>
      <c r="BU2078" s="41">
        <v>45027</v>
      </c>
      <c r="BV2078">
        <v>4.95</v>
      </c>
      <c r="BW2078">
        <v>3.8807999999999998</v>
      </c>
      <c r="BX2078" s="39">
        <f t="shared" si="618"/>
        <v>0</v>
      </c>
      <c r="BY2078" s="41">
        <v>45327</v>
      </c>
      <c r="BZ2078">
        <v>15.19</v>
      </c>
      <c r="CA2078">
        <v>12.9345</v>
      </c>
    </row>
    <row r="2079" spans="1:79">
      <c r="A2079" s="41">
        <v>45028</v>
      </c>
      <c r="B2079">
        <v>8.31</v>
      </c>
      <c r="C2079">
        <v>6.0448000000000004</v>
      </c>
      <c r="D2079" s="34">
        <f t="shared" si="604"/>
        <v>-8.3664162210045061E-3</v>
      </c>
      <c r="E2079" s="41">
        <v>45028</v>
      </c>
      <c r="F2079">
        <v>2.92</v>
      </c>
      <c r="G2079">
        <v>2.92</v>
      </c>
      <c r="H2079" s="39">
        <f t="shared" si="605"/>
        <v>5.0359712230215875E-2</v>
      </c>
      <c r="L2079" s="38"/>
      <c r="M2079" s="41">
        <v>45028</v>
      </c>
      <c r="N2079">
        <v>5.03</v>
      </c>
      <c r="O2079">
        <v>4.2043999999999997</v>
      </c>
      <c r="P2079" s="43">
        <f t="shared" si="606"/>
        <v>-1.9702328672823121E-3</v>
      </c>
      <c r="Q2079" s="41">
        <v>45028</v>
      </c>
      <c r="R2079">
        <v>3.48</v>
      </c>
      <c r="S2079">
        <v>2.8140000000000001</v>
      </c>
      <c r="T2079" s="39">
        <f t="shared" si="607"/>
        <v>0</v>
      </c>
      <c r="U2079" s="42">
        <v>45030.62533333333</v>
      </c>
      <c r="V2079" s="44">
        <v>8.3699999999999992</v>
      </c>
      <c r="W2079" s="44">
        <v>7.069</v>
      </c>
      <c r="X2079" s="43">
        <f t="shared" si="619"/>
        <v>2.0646838001732573E-2</v>
      </c>
      <c r="Y2079" s="42">
        <v>45030.62533333333</v>
      </c>
      <c r="Z2079" s="44">
        <v>10.65</v>
      </c>
      <c r="AA2079" s="44">
        <v>9.1110000000000007</v>
      </c>
      <c r="AB2079" s="43">
        <f t="shared" si="620"/>
        <v>0</v>
      </c>
      <c r="AC2079" s="42">
        <v>45030.62533333333</v>
      </c>
      <c r="AD2079" s="44">
        <v>22.11</v>
      </c>
      <c r="AE2079" s="44">
        <v>19.795999999999999</v>
      </c>
      <c r="AF2079" s="43">
        <f t="shared" si="621"/>
        <v>0</v>
      </c>
      <c r="AG2079" s="41">
        <v>45028</v>
      </c>
      <c r="AH2079">
        <v>12</v>
      </c>
      <c r="AI2079">
        <v>5.3353000000000002</v>
      </c>
      <c r="AJ2079" s="39">
        <f t="shared" si="608"/>
        <v>8.4108263400620338E-3</v>
      </c>
      <c r="AK2079" s="45">
        <v>45264</v>
      </c>
      <c r="AL2079">
        <v>13</v>
      </c>
      <c r="AM2079">
        <v>10.0611</v>
      </c>
      <c r="AN2079" s="39">
        <f t="shared" si="609"/>
        <v>0</v>
      </c>
      <c r="AO2079" s="41">
        <v>45028</v>
      </c>
      <c r="AP2079">
        <v>6.6</v>
      </c>
      <c r="AQ2079">
        <v>6.3505000000000003</v>
      </c>
      <c r="AR2079" s="18">
        <f t="shared" si="610"/>
        <v>1.5381417584701807E-2</v>
      </c>
      <c r="AS2079" s="41">
        <v>45028</v>
      </c>
      <c r="AT2079">
        <v>7.4</v>
      </c>
      <c r="AU2079">
        <v>6.6931000000000003</v>
      </c>
      <c r="AV2079" s="39">
        <f t="shared" si="611"/>
        <v>-3.267718811423282E-2</v>
      </c>
      <c r="AW2079" s="41">
        <v>45028</v>
      </c>
      <c r="AX2079">
        <v>9.94</v>
      </c>
      <c r="AY2079">
        <v>8.6903000000000006</v>
      </c>
      <c r="AZ2079" s="39">
        <f t="shared" si="612"/>
        <v>-7.9792698796829695E-3</v>
      </c>
      <c r="BA2079" s="41">
        <v>45028</v>
      </c>
      <c r="BB2079">
        <v>5.5</v>
      </c>
      <c r="BC2079">
        <v>4.0621</v>
      </c>
      <c r="BD2079" s="39">
        <f t="shared" si="613"/>
        <v>0</v>
      </c>
      <c r="BE2079" s="41">
        <v>45028</v>
      </c>
      <c r="BF2079">
        <v>11.48</v>
      </c>
      <c r="BG2079">
        <v>9.4153000000000002</v>
      </c>
      <c r="BH2079" s="39">
        <f t="shared" si="614"/>
        <v>-1.7388169683089033E-3</v>
      </c>
      <c r="BI2079" s="41">
        <v>45028</v>
      </c>
      <c r="BJ2079">
        <v>1.72</v>
      </c>
      <c r="BK2079">
        <v>1.72</v>
      </c>
      <c r="BL2079" s="39">
        <f t="shared" si="615"/>
        <v>-5.7803468208092535E-3</v>
      </c>
      <c r="BM2079" s="41">
        <v>45028</v>
      </c>
      <c r="BN2079">
        <v>9.5500000000000007</v>
      </c>
      <c r="BO2079">
        <v>8.5855999999999995</v>
      </c>
      <c r="BP2079" s="46">
        <f t="shared" si="616"/>
        <v>-2.0512469482282632E-2</v>
      </c>
      <c r="BQ2079" s="41">
        <v>45028</v>
      </c>
      <c r="BR2079">
        <v>7.07</v>
      </c>
      <c r="BS2079">
        <v>6.5125000000000002</v>
      </c>
      <c r="BT2079" s="18">
        <f t="shared" si="617"/>
        <v>-2.3481429278313426E-2</v>
      </c>
      <c r="BU2079" s="41">
        <v>45028</v>
      </c>
      <c r="BV2079">
        <v>4.9000000000000004</v>
      </c>
      <c r="BW2079">
        <v>3.8416000000000001</v>
      </c>
      <c r="BX2079" s="39">
        <f t="shared" si="618"/>
        <v>-1.0101010101010019E-2</v>
      </c>
      <c r="BY2079" s="41">
        <v>45328</v>
      </c>
      <c r="BZ2079">
        <v>15</v>
      </c>
      <c r="CA2079">
        <v>12.7727</v>
      </c>
    </row>
    <row r="2080" spans="1:79">
      <c r="A2080" s="41">
        <v>45029</v>
      </c>
      <c r="B2080">
        <v>8.36</v>
      </c>
      <c r="C2080">
        <v>6.0811999999999999</v>
      </c>
      <c r="D2080" s="34">
        <f t="shared" si="604"/>
        <v>6.0217046056113589E-3</v>
      </c>
      <c r="E2080" s="41">
        <v>45029</v>
      </c>
      <c r="F2080">
        <v>2.9</v>
      </c>
      <c r="G2080">
        <v>2.9</v>
      </c>
      <c r="H2080" s="39">
        <f t="shared" si="605"/>
        <v>-6.8493150684931572E-3</v>
      </c>
      <c r="L2080" s="38"/>
      <c r="M2080" s="41">
        <v>45029</v>
      </c>
      <c r="N2080">
        <v>5.08</v>
      </c>
      <c r="O2080">
        <v>4.2461000000000002</v>
      </c>
      <c r="P2080" s="43">
        <f t="shared" si="606"/>
        <v>9.9181809532871562E-3</v>
      </c>
      <c r="Q2080" s="41">
        <v>45029</v>
      </c>
      <c r="R2080">
        <v>3.48</v>
      </c>
      <c r="S2080">
        <v>2.8140000000000001</v>
      </c>
      <c r="T2080" s="39">
        <f t="shared" si="607"/>
        <v>0</v>
      </c>
      <c r="U2080" s="42">
        <v>45033.62533333333</v>
      </c>
      <c r="V2080" s="44">
        <v>8.4</v>
      </c>
      <c r="W2080" s="44">
        <v>7.0940000000000003</v>
      </c>
      <c r="X2080" s="43">
        <f t="shared" si="619"/>
        <v>3.5365681143019316E-3</v>
      </c>
      <c r="Y2080" s="42">
        <v>45033.62533333333</v>
      </c>
      <c r="Z2080" s="44">
        <v>10.89</v>
      </c>
      <c r="AA2080" s="44">
        <v>9.3170000000000002</v>
      </c>
      <c r="AB2080" s="43">
        <f t="shared" si="620"/>
        <v>2.2610031829656405E-2</v>
      </c>
      <c r="AC2080" s="42">
        <v>45033.62533333333</v>
      </c>
      <c r="AD2080" s="44">
        <v>23.1</v>
      </c>
      <c r="AE2080" s="44">
        <v>20.681999999999999</v>
      </c>
      <c r="AF2080" s="43">
        <f t="shared" si="621"/>
        <v>4.4756516467973288E-2</v>
      </c>
      <c r="AG2080" s="41">
        <v>45029</v>
      </c>
      <c r="AH2080">
        <v>11.8</v>
      </c>
      <c r="AI2080">
        <v>5.2464000000000004</v>
      </c>
      <c r="AJ2080" s="39">
        <f t="shared" si="608"/>
        <v>-1.6662605664161296E-2</v>
      </c>
      <c r="AK2080" s="45" t="s">
        <v>1521</v>
      </c>
      <c r="AL2080">
        <v>13</v>
      </c>
      <c r="AM2080">
        <v>10.0611</v>
      </c>
      <c r="AN2080" s="39">
        <f t="shared" si="609"/>
        <v>0</v>
      </c>
      <c r="AO2080" s="41">
        <v>45029</v>
      </c>
      <c r="AP2080">
        <v>6.6</v>
      </c>
      <c r="AQ2080">
        <v>6.3505000000000003</v>
      </c>
      <c r="AR2080" s="18">
        <f t="shared" si="610"/>
        <v>0</v>
      </c>
      <c r="AS2080" s="41">
        <v>45029</v>
      </c>
      <c r="AT2080">
        <v>7.4</v>
      </c>
      <c r="AU2080">
        <v>6.6931000000000003</v>
      </c>
      <c r="AV2080" s="39">
        <f t="shared" si="611"/>
        <v>0</v>
      </c>
      <c r="AW2080" s="41">
        <v>45029</v>
      </c>
      <c r="AX2080">
        <v>9.8000000000000007</v>
      </c>
      <c r="AY2080">
        <v>8.5678999999999998</v>
      </c>
      <c r="AZ2080" s="39">
        <f t="shared" si="612"/>
        <v>-1.4084669113839651E-2</v>
      </c>
      <c r="BA2080" s="41">
        <v>45029</v>
      </c>
      <c r="BB2080">
        <v>5.5</v>
      </c>
      <c r="BC2080">
        <v>4.0621</v>
      </c>
      <c r="BD2080" s="39">
        <f t="shared" si="613"/>
        <v>0</v>
      </c>
      <c r="BE2080" s="41">
        <v>45029</v>
      </c>
      <c r="BF2080">
        <v>11.5</v>
      </c>
      <c r="BG2080">
        <v>9.4316999999999993</v>
      </c>
      <c r="BH2080" s="39">
        <f t="shared" si="614"/>
        <v>1.7418457192016274E-3</v>
      </c>
      <c r="BI2080" s="41">
        <v>45029</v>
      </c>
      <c r="BJ2080">
        <v>1.7</v>
      </c>
      <c r="BK2080">
        <v>1.7</v>
      </c>
      <c r="BL2080" s="39">
        <f t="shared" si="615"/>
        <v>-1.1627906976744196E-2</v>
      </c>
      <c r="BM2080" s="41">
        <v>45029</v>
      </c>
      <c r="BN2080">
        <v>9.6999999999999993</v>
      </c>
      <c r="BO2080">
        <v>8.7203999999999997</v>
      </c>
      <c r="BP2080" s="46">
        <f t="shared" si="616"/>
        <v>1.5700708162504691E-2</v>
      </c>
      <c r="BQ2080" s="41">
        <v>45029</v>
      </c>
      <c r="BR2080">
        <v>7.2</v>
      </c>
      <c r="BS2080">
        <v>6.6322000000000001</v>
      </c>
      <c r="BT2080" s="18">
        <f t="shared" si="617"/>
        <v>1.8380038387715916E-2</v>
      </c>
      <c r="BU2080" s="41">
        <v>45029</v>
      </c>
      <c r="BV2080">
        <v>4.9400000000000004</v>
      </c>
      <c r="BW2080">
        <v>3.8729</v>
      </c>
      <c r="BX2080" s="39">
        <f t="shared" si="618"/>
        <v>8.1476468138275415E-3</v>
      </c>
      <c r="BY2080" s="41">
        <v>45329</v>
      </c>
      <c r="BZ2080">
        <v>14.9</v>
      </c>
      <c r="CA2080">
        <v>12.6876</v>
      </c>
    </row>
    <row r="2081" spans="1:79">
      <c r="A2081" s="41">
        <v>45030</v>
      </c>
      <c r="B2081">
        <v>8.34</v>
      </c>
      <c r="C2081">
        <v>6.0667</v>
      </c>
      <c r="D2081" s="34">
        <f t="shared" si="604"/>
        <v>-2.3843978162204757E-3</v>
      </c>
      <c r="E2081" s="41">
        <v>45030</v>
      </c>
      <c r="F2081">
        <v>2.99</v>
      </c>
      <c r="G2081">
        <v>2.99</v>
      </c>
      <c r="H2081" s="39">
        <f t="shared" si="605"/>
        <v>3.1034482758620793E-2</v>
      </c>
      <c r="L2081" s="38"/>
      <c r="M2081" s="41">
        <v>45030</v>
      </c>
      <c r="N2081">
        <v>5.05</v>
      </c>
      <c r="O2081">
        <v>4.2210999999999999</v>
      </c>
      <c r="P2081" s="43">
        <f t="shared" si="606"/>
        <v>-5.8877558229905921E-3</v>
      </c>
      <c r="Q2081" s="41">
        <v>45030</v>
      </c>
      <c r="R2081">
        <v>3.48</v>
      </c>
      <c r="S2081">
        <v>2.8140000000000001</v>
      </c>
      <c r="T2081" s="39">
        <f t="shared" si="607"/>
        <v>0</v>
      </c>
      <c r="U2081" s="42">
        <v>45034.62533333333</v>
      </c>
      <c r="V2081" s="44">
        <v>8.4</v>
      </c>
      <c r="W2081" s="44">
        <v>7.0940000000000003</v>
      </c>
      <c r="X2081" s="43">
        <f t="shared" si="619"/>
        <v>0</v>
      </c>
      <c r="Y2081" s="42">
        <v>45034.62533333333</v>
      </c>
      <c r="Z2081" s="44">
        <v>10.87</v>
      </c>
      <c r="AA2081" s="44">
        <v>9.3000000000000007</v>
      </c>
      <c r="AB2081" s="43">
        <f t="shared" si="620"/>
        <v>-1.8246216593323452E-3</v>
      </c>
      <c r="AC2081" s="42">
        <v>45034.62533333333</v>
      </c>
      <c r="AD2081" s="44">
        <v>23.1</v>
      </c>
      <c r="AE2081" s="44">
        <v>20.681999999999999</v>
      </c>
      <c r="AF2081" s="43">
        <f t="shared" si="621"/>
        <v>0</v>
      </c>
      <c r="AG2081" s="41">
        <v>45030</v>
      </c>
      <c r="AH2081">
        <v>11.99</v>
      </c>
      <c r="AI2081">
        <v>5.3308</v>
      </c>
      <c r="AJ2081" s="39">
        <f t="shared" si="608"/>
        <v>1.6087221713937096E-2</v>
      </c>
      <c r="AK2081" s="45" t="s">
        <v>1522</v>
      </c>
      <c r="AL2081">
        <v>13</v>
      </c>
      <c r="AM2081">
        <v>10.0611</v>
      </c>
      <c r="AN2081" s="39">
        <f t="shared" si="609"/>
        <v>0</v>
      </c>
      <c r="AO2081" s="41">
        <v>45030</v>
      </c>
      <c r="AP2081">
        <v>6.59</v>
      </c>
      <c r="AQ2081">
        <v>6.3409000000000004</v>
      </c>
      <c r="AR2081" s="18">
        <f t="shared" si="610"/>
        <v>-1.5116919927564492E-3</v>
      </c>
      <c r="AS2081" s="41">
        <v>45030</v>
      </c>
      <c r="AT2081">
        <v>7.65</v>
      </c>
      <c r="AU2081">
        <v>6.9192</v>
      </c>
      <c r="AV2081" s="39">
        <f t="shared" si="611"/>
        <v>3.378105810461516E-2</v>
      </c>
      <c r="AW2081" s="41">
        <v>45030</v>
      </c>
      <c r="AX2081">
        <v>9.8800000000000008</v>
      </c>
      <c r="AY2081">
        <v>8.6378000000000004</v>
      </c>
      <c r="AZ2081" s="39">
        <f t="shared" si="612"/>
        <v>8.1583585242592134E-3</v>
      </c>
      <c r="BA2081" s="41">
        <v>45030</v>
      </c>
      <c r="BB2081">
        <v>5.4</v>
      </c>
      <c r="BC2081">
        <v>3.9882</v>
      </c>
      <c r="BD2081" s="39">
        <f t="shared" si="613"/>
        <v>-1.8192560498264464E-2</v>
      </c>
      <c r="BE2081" s="41">
        <v>45030</v>
      </c>
      <c r="BF2081">
        <v>11.5</v>
      </c>
      <c r="BG2081">
        <v>9.4316999999999993</v>
      </c>
      <c r="BH2081" s="39">
        <f t="shared" si="614"/>
        <v>0</v>
      </c>
      <c r="BI2081" s="41">
        <v>45030</v>
      </c>
      <c r="BJ2081">
        <v>1.7</v>
      </c>
      <c r="BK2081">
        <v>1.7</v>
      </c>
      <c r="BL2081" s="39">
        <f t="shared" si="615"/>
        <v>0</v>
      </c>
      <c r="BM2081" s="41">
        <v>45030</v>
      </c>
      <c r="BN2081">
        <v>9.69</v>
      </c>
      <c r="BO2081">
        <v>8.7114999999999991</v>
      </c>
      <c r="BP2081" s="46">
        <f t="shared" si="616"/>
        <v>-1.0205953855328396E-3</v>
      </c>
      <c r="BQ2081" s="41">
        <v>45030</v>
      </c>
      <c r="BR2081">
        <v>7.2</v>
      </c>
      <c r="BS2081">
        <v>6.6322000000000001</v>
      </c>
      <c r="BT2081" s="18">
        <f t="shared" si="617"/>
        <v>0</v>
      </c>
      <c r="BU2081" s="41">
        <v>45030</v>
      </c>
      <c r="BV2081">
        <v>4.9400000000000004</v>
      </c>
      <c r="BW2081">
        <v>3.8729</v>
      </c>
      <c r="BX2081" s="39">
        <f t="shared" si="618"/>
        <v>0</v>
      </c>
      <c r="BY2081" s="41">
        <v>45330</v>
      </c>
      <c r="BZ2081">
        <v>14.9</v>
      </c>
      <c r="CA2081">
        <v>12.6876</v>
      </c>
    </row>
    <row r="2082" spans="1:79">
      <c r="A2082" s="41">
        <v>45033</v>
      </c>
      <c r="B2082">
        <v>8.49</v>
      </c>
      <c r="C2082">
        <v>6.1757999999999997</v>
      </c>
      <c r="D2082" s="34">
        <f t="shared" si="604"/>
        <v>1.7983417673529227E-2</v>
      </c>
      <c r="E2082" s="41">
        <v>45033</v>
      </c>
      <c r="F2082">
        <v>2.99</v>
      </c>
      <c r="G2082">
        <v>2.99</v>
      </c>
      <c r="H2082" s="39">
        <f t="shared" si="605"/>
        <v>0</v>
      </c>
      <c r="L2082" s="38"/>
      <c r="M2082" s="41">
        <v>45033</v>
      </c>
      <c r="N2082">
        <v>5.09</v>
      </c>
      <c r="O2082">
        <v>4.2545000000000002</v>
      </c>
      <c r="P2082" s="43">
        <f t="shared" si="606"/>
        <v>7.91262940939573E-3</v>
      </c>
      <c r="Q2082" s="41">
        <v>45033</v>
      </c>
      <c r="R2082">
        <v>3.48</v>
      </c>
      <c r="S2082">
        <v>2.8140000000000001</v>
      </c>
      <c r="T2082" s="39">
        <f t="shared" si="607"/>
        <v>0</v>
      </c>
      <c r="U2082" s="42">
        <v>45035.62533333333</v>
      </c>
      <c r="V2082" s="44">
        <v>8.4</v>
      </c>
      <c r="W2082" s="44">
        <v>7.0940000000000003</v>
      </c>
      <c r="X2082" s="43">
        <f t="shared" si="619"/>
        <v>0</v>
      </c>
      <c r="Y2082" s="42">
        <v>45035.62533333333</v>
      </c>
      <c r="Z2082" s="44">
        <v>10.87</v>
      </c>
      <c r="AA2082" s="44">
        <v>9.3000000000000007</v>
      </c>
      <c r="AB2082" s="43">
        <f t="shared" si="620"/>
        <v>0</v>
      </c>
      <c r="AC2082" s="42">
        <v>45035.62533333333</v>
      </c>
      <c r="AD2082" s="44">
        <v>24.13</v>
      </c>
      <c r="AE2082" s="44">
        <v>21.605</v>
      </c>
      <c r="AF2082" s="43">
        <f t="shared" si="621"/>
        <v>4.4628179092931139E-2</v>
      </c>
      <c r="AG2082" s="41">
        <v>45033</v>
      </c>
      <c r="AH2082">
        <v>11.98</v>
      </c>
      <c r="AI2082">
        <v>5.3263999999999996</v>
      </c>
      <c r="AJ2082" s="39">
        <f t="shared" si="608"/>
        <v>-8.2539206122915953E-4</v>
      </c>
      <c r="AK2082" s="45" t="s">
        <v>1523</v>
      </c>
      <c r="AL2082">
        <v>13.1</v>
      </c>
      <c r="AM2082">
        <v>10.138500000000001</v>
      </c>
      <c r="AN2082" s="39">
        <f t="shared" si="609"/>
        <v>7.6929957956884242E-3</v>
      </c>
      <c r="AO2082" s="41">
        <v>45033</v>
      </c>
      <c r="AP2082">
        <v>6.7</v>
      </c>
      <c r="AQ2082">
        <v>6.4466999999999999</v>
      </c>
      <c r="AR2082" s="18">
        <f t="shared" si="610"/>
        <v>1.6685328581116158E-2</v>
      </c>
      <c r="AS2082" s="41">
        <v>45033</v>
      </c>
      <c r="AT2082">
        <v>7.4</v>
      </c>
      <c r="AU2082">
        <v>6.6931000000000003</v>
      </c>
      <c r="AV2082" s="39">
        <f t="shared" si="611"/>
        <v>-3.267718811423282E-2</v>
      </c>
      <c r="AW2082" s="41">
        <v>45033</v>
      </c>
      <c r="AX2082">
        <v>9.8000000000000007</v>
      </c>
      <c r="AY2082">
        <v>8.5678999999999998</v>
      </c>
      <c r="AZ2082" s="39">
        <f t="shared" si="612"/>
        <v>-8.0923383268888503E-3</v>
      </c>
      <c r="BA2082" s="41">
        <v>45033</v>
      </c>
      <c r="BB2082">
        <v>5.45</v>
      </c>
      <c r="BC2082">
        <v>4.0251999999999999</v>
      </c>
      <c r="BD2082" s="39">
        <f t="shared" si="613"/>
        <v>9.2773682362970577E-3</v>
      </c>
      <c r="BE2082" s="41">
        <v>45033</v>
      </c>
      <c r="BF2082">
        <v>11.5</v>
      </c>
      <c r="BG2082">
        <v>9.4316999999999993</v>
      </c>
      <c r="BH2082" s="39">
        <f t="shared" si="614"/>
        <v>0</v>
      </c>
      <c r="BI2082" s="41">
        <v>45033</v>
      </c>
      <c r="BJ2082">
        <v>1.68</v>
      </c>
      <c r="BK2082">
        <v>1.68</v>
      </c>
      <c r="BL2082" s="39">
        <f t="shared" si="615"/>
        <v>-1.1764705882352951E-2</v>
      </c>
      <c r="BM2082" s="41">
        <v>45033</v>
      </c>
      <c r="BN2082">
        <v>9.85</v>
      </c>
      <c r="BO2082">
        <v>8.8552999999999997</v>
      </c>
      <c r="BP2082" s="46">
        <f t="shared" si="616"/>
        <v>1.6506916145325214E-2</v>
      </c>
      <c r="BQ2082" s="41">
        <v>45033</v>
      </c>
      <c r="BR2082">
        <v>7.2</v>
      </c>
      <c r="BS2082">
        <v>6.6322000000000001</v>
      </c>
      <c r="BT2082" s="18">
        <f t="shared" si="617"/>
        <v>0</v>
      </c>
      <c r="BU2082" s="41">
        <v>45033</v>
      </c>
      <c r="BV2082">
        <v>4.9400000000000004</v>
      </c>
      <c r="BW2082">
        <v>3.8729</v>
      </c>
      <c r="BX2082" s="39">
        <f t="shared" si="618"/>
        <v>0</v>
      </c>
      <c r="BY2082" s="41">
        <v>45331</v>
      </c>
      <c r="BZ2082">
        <v>14.89</v>
      </c>
      <c r="CA2082">
        <v>12.679</v>
      </c>
    </row>
    <row r="2083" spans="1:79">
      <c r="A2083" s="41">
        <v>45034</v>
      </c>
      <c r="B2083">
        <v>8.73</v>
      </c>
      <c r="C2083">
        <v>6.3503999999999996</v>
      </c>
      <c r="D2083" s="34">
        <f t="shared" si="604"/>
        <v>2.8271640921014262E-2</v>
      </c>
      <c r="E2083" s="41">
        <v>45034</v>
      </c>
      <c r="F2083">
        <v>2.98</v>
      </c>
      <c r="G2083">
        <v>2.98</v>
      </c>
      <c r="H2083" s="39">
        <f t="shared" si="605"/>
        <v>-3.3444816053512477E-3</v>
      </c>
      <c r="L2083" s="38"/>
      <c r="M2083" s="41">
        <v>45034</v>
      </c>
      <c r="N2083">
        <v>5.09</v>
      </c>
      <c r="O2083">
        <v>4.2545000000000002</v>
      </c>
      <c r="P2083" s="43">
        <f t="shared" si="606"/>
        <v>0</v>
      </c>
      <c r="Q2083" s="41">
        <v>45034</v>
      </c>
      <c r="R2083">
        <v>3.45</v>
      </c>
      <c r="S2083">
        <v>2.7896999999999998</v>
      </c>
      <c r="T2083" s="39">
        <f t="shared" si="607"/>
        <v>-8.6353944562900537E-3</v>
      </c>
      <c r="U2083" s="42">
        <v>45036.62533333333</v>
      </c>
      <c r="V2083" s="44">
        <v>8.4</v>
      </c>
      <c r="W2083" s="44">
        <v>7.0940000000000003</v>
      </c>
      <c r="X2083" s="43">
        <f t="shared" si="619"/>
        <v>0</v>
      </c>
      <c r="Y2083" s="42">
        <v>45036.62533333333</v>
      </c>
      <c r="Z2083" s="44">
        <v>10.5</v>
      </c>
      <c r="AA2083" s="44">
        <v>8.9830000000000005</v>
      </c>
      <c r="AB2083" s="43">
        <f t="shared" si="620"/>
        <v>-3.408602150537636E-2</v>
      </c>
      <c r="AC2083" s="42">
        <v>45036.62533333333</v>
      </c>
      <c r="AD2083" s="44">
        <v>24.13</v>
      </c>
      <c r="AE2083" s="44">
        <v>21.605</v>
      </c>
      <c r="AF2083" s="43">
        <f t="shared" si="621"/>
        <v>0</v>
      </c>
      <c r="AG2083" s="41">
        <v>45034</v>
      </c>
      <c r="AH2083">
        <v>11.98</v>
      </c>
      <c r="AI2083">
        <v>5.3263999999999996</v>
      </c>
      <c r="AJ2083" s="39">
        <f t="shared" si="608"/>
        <v>0</v>
      </c>
      <c r="AK2083" s="45" t="s">
        <v>1524</v>
      </c>
      <c r="AL2083">
        <v>13.6</v>
      </c>
      <c r="AM2083">
        <v>10.525499999999999</v>
      </c>
      <c r="AN2083" s="39">
        <f t="shared" si="609"/>
        <v>3.8171327119396227E-2</v>
      </c>
      <c r="AO2083" s="41">
        <v>45034</v>
      </c>
      <c r="AP2083">
        <v>6.78</v>
      </c>
      <c r="AQ2083">
        <v>6.5236999999999998</v>
      </c>
      <c r="AR2083" s="18">
        <f t="shared" si="610"/>
        <v>1.1944095428668925E-2</v>
      </c>
      <c r="AS2083" s="41">
        <v>45034</v>
      </c>
      <c r="AT2083">
        <v>7.39</v>
      </c>
      <c r="AU2083">
        <v>6.6840999999999999</v>
      </c>
      <c r="AV2083" s="39">
        <f t="shared" si="611"/>
        <v>-1.344668389834358E-3</v>
      </c>
      <c r="AW2083" s="41">
        <v>45034</v>
      </c>
      <c r="AX2083">
        <v>9.85</v>
      </c>
      <c r="AY2083">
        <v>8.6115999999999993</v>
      </c>
      <c r="AZ2083" s="39">
        <f t="shared" si="612"/>
        <v>5.100433011589702E-3</v>
      </c>
      <c r="BA2083" s="41">
        <v>45034</v>
      </c>
      <c r="BB2083">
        <v>5.5</v>
      </c>
      <c r="BC2083">
        <v>4.0621</v>
      </c>
      <c r="BD2083" s="39">
        <f t="shared" si="613"/>
        <v>9.1672463480075919E-3</v>
      </c>
      <c r="BE2083" s="41">
        <v>45034</v>
      </c>
      <c r="BF2083">
        <v>11.5</v>
      </c>
      <c r="BG2083">
        <v>9.4316999999999993</v>
      </c>
      <c r="BH2083" s="39">
        <f t="shared" si="614"/>
        <v>0</v>
      </c>
      <c r="BI2083" s="41">
        <v>45034</v>
      </c>
      <c r="BJ2083">
        <v>1.7</v>
      </c>
      <c r="BK2083">
        <v>1.7</v>
      </c>
      <c r="BL2083" s="39">
        <f t="shared" si="615"/>
        <v>1.1904761904761916E-2</v>
      </c>
      <c r="BM2083" s="41">
        <v>45034</v>
      </c>
      <c r="BN2083">
        <v>9.9700000000000006</v>
      </c>
      <c r="BO2083">
        <v>8.9632000000000005</v>
      </c>
      <c r="BP2083" s="46">
        <f t="shared" si="616"/>
        <v>1.2184793287635741E-2</v>
      </c>
      <c r="BQ2083" s="41">
        <v>45034</v>
      </c>
      <c r="BR2083">
        <v>7.19</v>
      </c>
      <c r="BS2083">
        <v>6.6230000000000002</v>
      </c>
      <c r="BT2083" s="18">
        <f t="shared" si="617"/>
        <v>-1.3871716775730339E-3</v>
      </c>
      <c r="BU2083" s="41">
        <v>45034</v>
      </c>
      <c r="BV2083">
        <v>4.9400000000000004</v>
      </c>
      <c r="BW2083">
        <v>3.8729</v>
      </c>
      <c r="BX2083" s="39">
        <f t="shared" si="618"/>
        <v>0</v>
      </c>
      <c r="BY2083" s="41">
        <v>45334</v>
      </c>
      <c r="BZ2083">
        <v>14.82</v>
      </c>
      <c r="CA2083">
        <v>12.619400000000001</v>
      </c>
    </row>
    <row r="2084" spans="1:79">
      <c r="A2084" s="41">
        <v>45035</v>
      </c>
      <c r="B2084">
        <v>8.59</v>
      </c>
      <c r="C2084">
        <v>6.2484999999999999</v>
      </c>
      <c r="D2084" s="34">
        <f t="shared" si="604"/>
        <v>-1.6046233308138019E-2</v>
      </c>
      <c r="E2084" s="41">
        <v>45035</v>
      </c>
      <c r="F2084">
        <v>2.98</v>
      </c>
      <c r="G2084">
        <v>2.98</v>
      </c>
      <c r="H2084" s="39">
        <f t="shared" si="605"/>
        <v>0</v>
      </c>
      <c r="L2084" s="38"/>
      <c r="M2084" s="41">
        <v>45035</v>
      </c>
      <c r="N2084">
        <v>5.05</v>
      </c>
      <c r="O2084">
        <v>4.2210999999999999</v>
      </c>
      <c r="P2084" s="43">
        <f t="shared" si="606"/>
        <v>-7.850511223410581E-3</v>
      </c>
      <c r="Q2084" s="41">
        <v>45035</v>
      </c>
      <c r="R2084">
        <v>3.44</v>
      </c>
      <c r="S2084">
        <v>2.7816999999999998</v>
      </c>
      <c r="T2084" s="39">
        <f t="shared" si="607"/>
        <v>-2.8676918665089465E-3</v>
      </c>
      <c r="U2084" s="42">
        <v>45040.62533333333</v>
      </c>
      <c r="V2084" s="44">
        <v>8.4</v>
      </c>
      <c r="W2084" s="44">
        <v>7.0940000000000003</v>
      </c>
      <c r="X2084" s="43">
        <f t="shared" si="619"/>
        <v>0</v>
      </c>
      <c r="Y2084" s="42">
        <v>45040.62533333333</v>
      </c>
      <c r="Z2084" s="44">
        <v>10.35</v>
      </c>
      <c r="AA2084" s="44">
        <v>8.8550000000000004</v>
      </c>
      <c r="AB2084" s="43">
        <f t="shared" si="620"/>
        <v>-1.4249137259267517E-2</v>
      </c>
      <c r="AC2084" s="42">
        <v>45040.62533333333</v>
      </c>
      <c r="AD2084" s="44">
        <v>24.13</v>
      </c>
      <c r="AE2084" s="44">
        <v>21.605</v>
      </c>
      <c r="AF2084" s="43">
        <f t="shared" si="621"/>
        <v>0</v>
      </c>
      <c r="AG2084" s="41">
        <v>45035</v>
      </c>
      <c r="AH2084">
        <v>12.05</v>
      </c>
      <c r="AI2084">
        <v>5.3574999999999999</v>
      </c>
      <c r="AJ2084" s="39">
        <f t="shared" si="608"/>
        <v>5.8388404926404984E-3</v>
      </c>
      <c r="AK2084" s="45" t="s">
        <v>1525</v>
      </c>
      <c r="AL2084">
        <v>13.44</v>
      </c>
      <c r="AM2084">
        <v>10.4016</v>
      </c>
      <c r="AN2084" s="39">
        <f t="shared" si="609"/>
        <v>-1.1771412284451952E-2</v>
      </c>
      <c r="AO2084" s="41">
        <v>45035</v>
      </c>
      <c r="AP2084">
        <v>6.7</v>
      </c>
      <c r="AQ2084">
        <v>6.4466999999999999</v>
      </c>
      <c r="AR2084" s="18">
        <f t="shared" si="610"/>
        <v>-1.180311786256265E-2</v>
      </c>
      <c r="AS2084" s="41">
        <v>45035</v>
      </c>
      <c r="AT2084">
        <v>7.32</v>
      </c>
      <c r="AU2084">
        <v>6.6208</v>
      </c>
      <c r="AV2084" s="39">
        <f t="shared" si="611"/>
        <v>-9.4702353346000079E-3</v>
      </c>
      <c r="AW2084" s="41">
        <v>45035</v>
      </c>
      <c r="AX2084">
        <v>9.9</v>
      </c>
      <c r="AY2084">
        <v>8.6553000000000004</v>
      </c>
      <c r="AZ2084" s="39">
        <f t="shared" si="612"/>
        <v>5.0745506061592718E-3</v>
      </c>
      <c r="BA2084" s="41">
        <v>45035</v>
      </c>
      <c r="BB2084">
        <v>5.45</v>
      </c>
      <c r="BC2084">
        <v>4.0251999999999999</v>
      </c>
      <c r="BD2084" s="39">
        <f t="shared" si="613"/>
        <v>-9.083971344870918E-3</v>
      </c>
      <c r="BE2084" s="41">
        <v>45035</v>
      </c>
      <c r="BF2084">
        <v>11.39</v>
      </c>
      <c r="BG2084">
        <v>9.3414999999999999</v>
      </c>
      <c r="BH2084" s="39">
        <f t="shared" si="614"/>
        <v>-9.5634933256994389E-3</v>
      </c>
      <c r="BI2084" s="41">
        <v>45035</v>
      </c>
      <c r="BJ2084">
        <v>1.68</v>
      </c>
      <c r="BK2084">
        <v>1.68</v>
      </c>
      <c r="BL2084" s="39">
        <f t="shared" si="615"/>
        <v>-1.1764705882352951E-2</v>
      </c>
      <c r="BM2084" s="41">
        <v>45035</v>
      </c>
      <c r="BN2084">
        <v>10.39</v>
      </c>
      <c r="BO2084">
        <v>9.3407999999999998</v>
      </c>
      <c r="BP2084" s="46">
        <f t="shared" si="616"/>
        <v>4.2127811495894237E-2</v>
      </c>
      <c r="BQ2084" s="41">
        <v>45035</v>
      </c>
      <c r="BR2084">
        <v>7.11</v>
      </c>
      <c r="BS2084">
        <v>6.5492999999999997</v>
      </c>
      <c r="BT2084" s="18">
        <f t="shared" si="617"/>
        <v>-1.1127887664200595E-2</v>
      </c>
      <c r="BU2084" s="41">
        <v>45035</v>
      </c>
      <c r="BV2084">
        <v>4.9400000000000004</v>
      </c>
      <c r="BW2084">
        <v>3.8729</v>
      </c>
      <c r="BX2084" s="39">
        <f t="shared" si="618"/>
        <v>0</v>
      </c>
      <c r="BY2084" s="41">
        <v>45335</v>
      </c>
      <c r="BZ2084">
        <v>14.82</v>
      </c>
      <c r="CA2084">
        <v>12.619400000000001</v>
      </c>
    </row>
    <row r="2085" spans="1:79">
      <c r="A2085" s="41">
        <v>45036</v>
      </c>
      <c r="B2085">
        <v>8.6199999999999992</v>
      </c>
      <c r="C2085">
        <v>6.2702999999999998</v>
      </c>
      <c r="D2085" s="34">
        <f t="shared" si="604"/>
        <v>3.4888373209570008E-3</v>
      </c>
      <c r="E2085" s="41">
        <v>45036</v>
      </c>
      <c r="F2085">
        <v>2.81</v>
      </c>
      <c r="G2085">
        <v>2.81</v>
      </c>
      <c r="H2085" s="39">
        <f t="shared" si="605"/>
        <v>-5.7046979865771785E-2</v>
      </c>
      <c r="L2085" s="38"/>
      <c r="M2085" s="41">
        <v>45036</v>
      </c>
      <c r="N2085">
        <v>5.08</v>
      </c>
      <c r="O2085">
        <v>4.2461000000000002</v>
      </c>
      <c r="P2085" s="43">
        <f t="shared" si="606"/>
        <v>5.9226268034399459E-3</v>
      </c>
      <c r="Q2085" s="41">
        <v>45036</v>
      </c>
      <c r="R2085">
        <v>3.43</v>
      </c>
      <c r="S2085">
        <v>2.7736000000000001</v>
      </c>
      <c r="T2085" s="39">
        <f t="shared" si="607"/>
        <v>-2.9118884135599724E-3</v>
      </c>
      <c r="U2085" s="42">
        <v>45041.62533333333</v>
      </c>
      <c r="V2085" s="44">
        <v>8.3699999999999992</v>
      </c>
      <c r="W2085" s="44">
        <v>7.069</v>
      </c>
      <c r="X2085" s="43">
        <f t="shared" si="619"/>
        <v>-3.5241048773612003E-3</v>
      </c>
      <c r="Y2085" s="42">
        <v>45041.62533333333</v>
      </c>
      <c r="Z2085" s="44">
        <v>10.5</v>
      </c>
      <c r="AA2085" s="44">
        <v>8.9830000000000005</v>
      </c>
      <c r="AB2085" s="43">
        <f t="shared" si="620"/>
        <v>1.4455110107284033E-2</v>
      </c>
      <c r="AC2085" s="42">
        <v>45041.62533333333</v>
      </c>
      <c r="AD2085" s="44">
        <v>24</v>
      </c>
      <c r="AE2085" s="44">
        <v>21.488</v>
      </c>
      <c r="AF2085" s="43">
        <f t="shared" si="621"/>
        <v>-5.4154130988197579E-3</v>
      </c>
      <c r="AG2085" s="41">
        <v>45036</v>
      </c>
      <c r="AH2085">
        <v>12</v>
      </c>
      <c r="AI2085">
        <v>5.3353000000000002</v>
      </c>
      <c r="AJ2085" s="39">
        <f t="shared" si="608"/>
        <v>-4.1437237517498414E-3</v>
      </c>
      <c r="AK2085" s="45" t="s">
        <v>1526</v>
      </c>
      <c r="AL2085">
        <v>13.4</v>
      </c>
      <c r="AM2085">
        <v>10.370699999999999</v>
      </c>
      <c r="AN2085" s="39">
        <f t="shared" si="609"/>
        <v>-2.9706968158745594E-3</v>
      </c>
      <c r="AO2085" s="41">
        <v>45036</v>
      </c>
      <c r="AP2085">
        <v>6.9</v>
      </c>
      <c r="AQ2085">
        <v>6.6391999999999998</v>
      </c>
      <c r="AR2085" s="18">
        <f t="shared" si="610"/>
        <v>2.9860238571672311E-2</v>
      </c>
      <c r="AS2085" s="41">
        <v>45036</v>
      </c>
      <c r="AT2085">
        <v>7.5</v>
      </c>
      <c r="AU2085">
        <v>6.7835999999999999</v>
      </c>
      <c r="AV2085" s="39">
        <f t="shared" si="611"/>
        <v>2.4589173513774744E-2</v>
      </c>
      <c r="AW2085" s="41">
        <v>45036</v>
      </c>
      <c r="AX2085">
        <v>9.9</v>
      </c>
      <c r="AY2085">
        <v>8.6553000000000004</v>
      </c>
      <c r="AZ2085" s="39">
        <f t="shared" si="612"/>
        <v>0</v>
      </c>
      <c r="BA2085" s="41">
        <v>45036</v>
      </c>
      <c r="BB2085">
        <v>5.52</v>
      </c>
      <c r="BC2085">
        <v>4.0769000000000002</v>
      </c>
      <c r="BD2085" s="39">
        <f t="shared" si="613"/>
        <v>1.2844082281625833E-2</v>
      </c>
      <c r="BE2085" s="41">
        <v>45036</v>
      </c>
      <c r="BF2085">
        <v>11.4</v>
      </c>
      <c r="BG2085">
        <v>9.3497000000000003</v>
      </c>
      <c r="BH2085" s="39">
        <f t="shared" si="614"/>
        <v>8.778033506396649E-4</v>
      </c>
      <c r="BI2085" s="41">
        <v>45036</v>
      </c>
      <c r="BJ2085">
        <v>1.69</v>
      </c>
      <c r="BK2085">
        <v>1.69</v>
      </c>
      <c r="BL2085" s="39">
        <f t="shared" si="615"/>
        <v>5.9523809523809581E-3</v>
      </c>
      <c r="BM2085" s="41">
        <v>45036</v>
      </c>
      <c r="BN2085">
        <v>10.17</v>
      </c>
      <c r="BO2085">
        <v>9.1430000000000007</v>
      </c>
      <c r="BP2085" s="46">
        <f t="shared" si="616"/>
        <v>-2.1175916409729264E-2</v>
      </c>
      <c r="BQ2085" s="41">
        <v>45036</v>
      </c>
      <c r="BR2085">
        <v>7.3</v>
      </c>
      <c r="BS2085">
        <v>6.7243000000000004</v>
      </c>
      <c r="BT2085" s="18">
        <f t="shared" si="617"/>
        <v>2.6720412868550949E-2</v>
      </c>
      <c r="BU2085" s="41">
        <v>45036</v>
      </c>
      <c r="BV2085">
        <v>4.93</v>
      </c>
      <c r="BW2085">
        <v>3.8651</v>
      </c>
      <c r="BX2085" s="39">
        <f t="shared" si="618"/>
        <v>-2.013994680988414E-3</v>
      </c>
      <c r="BY2085" s="41">
        <v>45336</v>
      </c>
      <c r="BZ2085">
        <v>14.95</v>
      </c>
      <c r="CA2085">
        <v>12.7301</v>
      </c>
    </row>
    <row r="2086" spans="1:79">
      <c r="A2086" s="41">
        <v>45040</v>
      </c>
      <c r="B2086">
        <v>8.6999999999999993</v>
      </c>
      <c r="C2086">
        <v>6.3285</v>
      </c>
      <c r="D2086" s="34">
        <f t="shared" si="604"/>
        <v>9.2818525429405694E-3</v>
      </c>
      <c r="E2086" s="41">
        <v>45040</v>
      </c>
      <c r="F2086">
        <v>2.7</v>
      </c>
      <c r="G2086">
        <v>2.7</v>
      </c>
      <c r="H2086" s="39">
        <f t="shared" si="605"/>
        <v>-3.9145907473309566E-2</v>
      </c>
      <c r="L2086" s="38"/>
      <c r="M2086" s="41">
        <v>45040</v>
      </c>
      <c r="N2086">
        <v>5.0999999999999996</v>
      </c>
      <c r="O2086">
        <v>4.2629000000000001</v>
      </c>
      <c r="P2086" s="43">
        <f t="shared" si="606"/>
        <v>3.9565719130496045E-3</v>
      </c>
      <c r="Q2086" s="41">
        <v>45040</v>
      </c>
      <c r="R2086">
        <v>3.5</v>
      </c>
      <c r="S2086">
        <v>2.8302</v>
      </c>
      <c r="T2086" s="39">
        <f t="shared" si="607"/>
        <v>2.0406691664263045E-2</v>
      </c>
      <c r="U2086" s="42">
        <v>45042.62533333333</v>
      </c>
      <c r="V2086" s="44">
        <v>7.8</v>
      </c>
      <c r="W2086" s="44">
        <v>7.1890000000000001</v>
      </c>
      <c r="X2086" s="43">
        <f t="shared" si="619"/>
        <v>1.6975526948649046E-2</v>
      </c>
      <c r="Y2086" s="42">
        <v>45042.62533333333</v>
      </c>
      <c r="Z2086" s="44">
        <v>10.5</v>
      </c>
      <c r="AA2086" s="44">
        <v>8.9830000000000005</v>
      </c>
      <c r="AB2086" s="43">
        <f t="shared" si="620"/>
        <v>0</v>
      </c>
      <c r="AC2086" s="42">
        <v>45042.62533333333</v>
      </c>
      <c r="AD2086" s="44">
        <v>24</v>
      </c>
      <c r="AE2086" s="44">
        <v>21.488</v>
      </c>
      <c r="AF2086" s="43">
        <f t="shared" si="621"/>
        <v>0</v>
      </c>
      <c r="AG2086" s="41">
        <v>45040</v>
      </c>
      <c r="AH2086">
        <v>12.02</v>
      </c>
      <c r="AI2086">
        <v>5.3441999999999998</v>
      </c>
      <c r="AJ2086" s="39">
        <f t="shared" si="608"/>
        <v>1.6681348752646873E-3</v>
      </c>
      <c r="AK2086" s="45" t="s">
        <v>1527</v>
      </c>
      <c r="AL2086">
        <v>13.26</v>
      </c>
      <c r="AM2086">
        <v>10.2623</v>
      </c>
      <c r="AN2086" s="39">
        <f t="shared" si="609"/>
        <v>-1.0452524901887011E-2</v>
      </c>
      <c r="AO2086" s="41">
        <v>45040</v>
      </c>
      <c r="AP2086">
        <v>7.18</v>
      </c>
      <c r="AQ2086">
        <v>6.9085999999999999</v>
      </c>
      <c r="AR2086" s="18">
        <f t="shared" si="610"/>
        <v>4.0577177973249806E-2</v>
      </c>
      <c r="AS2086" s="41">
        <v>45040</v>
      </c>
      <c r="AT2086">
        <v>7.5</v>
      </c>
      <c r="AU2086">
        <v>6.7835999999999999</v>
      </c>
      <c r="AV2086" s="39">
        <f t="shared" si="611"/>
        <v>0</v>
      </c>
      <c r="AW2086" s="41">
        <v>45040</v>
      </c>
      <c r="AX2086">
        <v>9.85</v>
      </c>
      <c r="AY2086">
        <v>8.6115999999999993</v>
      </c>
      <c r="AZ2086" s="39">
        <f t="shared" si="612"/>
        <v>-5.0489295576122356E-3</v>
      </c>
      <c r="BA2086" s="41">
        <v>45040</v>
      </c>
      <c r="BB2086">
        <v>5.5</v>
      </c>
      <c r="BC2086">
        <v>4.0621</v>
      </c>
      <c r="BD2086" s="39">
        <f t="shared" si="613"/>
        <v>-3.6302092275994373E-3</v>
      </c>
      <c r="BE2086" s="41">
        <v>45040</v>
      </c>
      <c r="BF2086">
        <v>11.4</v>
      </c>
      <c r="BG2086">
        <v>9.3497000000000003</v>
      </c>
      <c r="BH2086" s="39">
        <f t="shared" si="614"/>
        <v>0</v>
      </c>
      <c r="BI2086" s="41">
        <v>45040</v>
      </c>
      <c r="BJ2086">
        <v>1.72</v>
      </c>
      <c r="BK2086">
        <v>1.72</v>
      </c>
      <c r="BL2086" s="39">
        <f t="shared" si="615"/>
        <v>1.7751479289940846E-2</v>
      </c>
      <c r="BM2086" s="41">
        <v>45040</v>
      </c>
      <c r="BN2086">
        <v>10.09</v>
      </c>
      <c r="BO2086">
        <v>9.0710999999999995</v>
      </c>
      <c r="BP2086" s="46">
        <f t="shared" si="616"/>
        <v>-7.8639396259434745E-3</v>
      </c>
      <c r="BQ2086" s="41">
        <v>45040</v>
      </c>
      <c r="BR2086">
        <v>7.37</v>
      </c>
      <c r="BS2086">
        <v>6.7888000000000002</v>
      </c>
      <c r="BT2086" s="18">
        <f t="shared" si="617"/>
        <v>9.5920764986689739E-3</v>
      </c>
      <c r="BU2086" s="41">
        <v>45040</v>
      </c>
      <c r="BV2086">
        <v>4.9400000000000004</v>
      </c>
      <c r="BW2086">
        <v>3.8729</v>
      </c>
      <c r="BX2086" s="39">
        <f t="shared" si="618"/>
        <v>2.0180590411632373E-3</v>
      </c>
      <c r="BY2086" s="41">
        <v>45337</v>
      </c>
      <c r="BZ2086">
        <v>15</v>
      </c>
      <c r="CA2086">
        <v>12.7727</v>
      </c>
    </row>
    <row r="2087" spans="1:79">
      <c r="A2087" s="41">
        <v>45041</v>
      </c>
      <c r="B2087">
        <v>8.6</v>
      </c>
      <c r="C2087">
        <v>6.2557999999999998</v>
      </c>
      <c r="D2087" s="34">
        <f t="shared" si="604"/>
        <v>-1.1487714308287936E-2</v>
      </c>
      <c r="E2087" s="41">
        <v>45041</v>
      </c>
      <c r="F2087">
        <v>2.6</v>
      </c>
      <c r="G2087">
        <v>2.6</v>
      </c>
      <c r="H2087" s="39">
        <f t="shared" si="605"/>
        <v>-3.703703703703707E-2</v>
      </c>
      <c r="L2087" s="38"/>
      <c r="M2087" s="41">
        <v>45041</v>
      </c>
      <c r="N2087">
        <v>5.09</v>
      </c>
      <c r="O2087">
        <v>4.2545000000000002</v>
      </c>
      <c r="P2087" s="43">
        <f t="shared" si="606"/>
        <v>-1.9704895728260017E-3</v>
      </c>
      <c r="Q2087" s="41">
        <v>45041</v>
      </c>
      <c r="R2087">
        <v>3.51</v>
      </c>
      <c r="S2087">
        <v>2.8382999999999998</v>
      </c>
      <c r="T2087" s="39">
        <f t="shared" si="607"/>
        <v>2.8619885520457119E-3</v>
      </c>
      <c r="U2087" s="42">
        <v>45043.62533333333</v>
      </c>
      <c r="V2087" s="44">
        <v>7.66</v>
      </c>
      <c r="W2087" s="44">
        <v>7.06</v>
      </c>
      <c r="X2087" s="43">
        <f t="shared" si="619"/>
        <v>-1.7944081235220538E-2</v>
      </c>
      <c r="Y2087" s="42">
        <v>45043.62533333333</v>
      </c>
      <c r="Z2087" s="44">
        <v>10.4</v>
      </c>
      <c r="AA2087" s="44">
        <v>8.8979999999999997</v>
      </c>
      <c r="AB2087" s="43">
        <f t="shared" si="620"/>
        <v>-9.4623177112324215E-3</v>
      </c>
      <c r="AC2087" s="42">
        <v>45043.62533333333</v>
      </c>
      <c r="AD2087" s="44">
        <v>24</v>
      </c>
      <c r="AE2087" s="44">
        <v>21.488</v>
      </c>
      <c r="AF2087" s="43">
        <f t="shared" si="621"/>
        <v>0</v>
      </c>
      <c r="AG2087" s="41">
        <v>45041</v>
      </c>
      <c r="AH2087">
        <v>12.29</v>
      </c>
      <c r="AI2087">
        <v>5.4641999999999999</v>
      </c>
      <c r="AJ2087" s="39">
        <f t="shared" si="608"/>
        <v>2.2454249466711595E-2</v>
      </c>
      <c r="AK2087" s="45" t="s">
        <v>1528</v>
      </c>
      <c r="AL2087">
        <v>13.38</v>
      </c>
      <c r="AM2087">
        <v>10.3552</v>
      </c>
      <c r="AN2087" s="39">
        <f t="shared" si="609"/>
        <v>9.0525515722596501E-3</v>
      </c>
      <c r="AO2087" s="41">
        <v>45041</v>
      </c>
      <c r="AP2087">
        <v>7.15</v>
      </c>
      <c r="AQ2087">
        <v>6.8796999999999997</v>
      </c>
      <c r="AR2087" s="18">
        <f t="shared" si="610"/>
        <v>-4.1831919636395433E-3</v>
      </c>
      <c r="AS2087" s="41">
        <v>45041</v>
      </c>
      <c r="AT2087">
        <v>7.5</v>
      </c>
      <c r="AU2087">
        <v>6.7835999999999999</v>
      </c>
      <c r="AV2087" s="39">
        <f t="shared" si="611"/>
        <v>0</v>
      </c>
      <c r="AW2087" s="41">
        <v>45041</v>
      </c>
      <c r="AX2087">
        <v>9.89</v>
      </c>
      <c r="AY2087">
        <v>8.6464999999999996</v>
      </c>
      <c r="AZ2087" s="39">
        <f t="shared" si="612"/>
        <v>4.0526731385573389E-3</v>
      </c>
      <c r="BA2087" s="41">
        <v>45041</v>
      </c>
      <c r="BB2087">
        <v>5.3</v>
      </c>
      <c r="BC2087">
        <v>3.9144000000000001</v>
      </c>
      <c r="BD2087" s="39">
        <f t="shared" si="613"/>
        <v>-3.6360503188006189E-2</v>
      </c>
      <c r="BE2087" s="41">
        <v>45041</v>
      </c>
      <c r="BF2087">
        <v>11.4</v>
      </c>
      <c r="BG2087">
        <v>9.3497000000000003</v>
      </c>
      <c r="BH2087" s="39">
        <f t="shared" si="614"/>
        <v>0</v>
      </c>
      <c r="BI2087" s="41">
        <v>45041</v>
      </c>
      <c r="BJ2087">
        <v>1.76</v>
      </c>
      <c r="BK2087">
        <v>1.76</v>
      </c>
      <c r="BL2087" s="39">
        <f t="shared" si="615"/>
        <v>2.3255813953488393E-2</v>
      </c>
      <c r="BM2087" s="41">
        <v>45041</v>
      </c>
      <c r="BN2087">
        <v>10</v>
      </c>
      <c r="BO2087">
        <v>8.9901</v>
      </c>
      <c r="BP2087" s="46">
        <f t="shared" si="616"/>
        <v>-8.9294572874292558E-3</v>
      </c>
      <c r="BQ2087" s="41">
        <v>45041</v>
      </c>
      <c r="BR2087">
        <v>7.43</v>
      </c>
      <c r="BS2087">
        <v>6.8441000000000001</v>
      </c>
      <c r="BT2087" s="18">
        <f t="shared" si="617"/>
        <v>8.1457695027103323E-3</v>
      </c>
      <c r="BU2087" s="41">
        <v>45041</v>
      </c>
      <c r="BV2087">
        <v>4.9000000000000004</v>
      </c>
      <c r="BW2087">
        <v>3.8416000000000001</v>
      </c>
      <c r="BX2087" s="39">
        <f t="shared" si="618"/>
        <v>-8.0817991685816527E-3</v>
      </c>
      <c r="BY2087" s="41">
        <v>45338</v>
      </c>
      <c r="BZ2087">
        <v>15.1</v>
      </c>
      <c r="CA2087">
        <v>12.857900000000001</v>
      </c>
    </row>
    <row r="2088" spans="1:79">
      <c r="A2088" s="41">
        <v>45042</v>
      </c>
      <c r="B2088">
        <v>8.58</v>
      </c>
      <c r="C2088">
        <v>6.2412000000000001</v>
      </c>
      <c r="D2088" s="34">
        <f t="shared" si="604"/>
        <v>-2.3338342018606292E-3</v>
      </c>
      <c r="E2088" s="41">
        <v>45042</v>
      </c>
      <c r="F2088">
        <v>2.6</v>
      </c>
      <c r="G2088">
        <v>2.6</v>
      </c>
      <c r="H2088" s="39">
        <f t="shared" si="605"/>
        <v>0</v>
      </c>
      <c r="L2088" s="38"/>
      <c r="M2088" s="41">
        <v>45042</v>
      </c>
      <c r="N2088">
        <v>5.09</v>
      </c>
      <c r="O2088">
        <v>4.2545000000000002</v>
      </c>
      <c r="P2088" s="43">
        <f t="shared" si="606"/>
        <v>0</v>
      </c>
      <c r="Q2088" s="41">
        <v>45042</v>
      </c>
      <c r="R2088">
        <v>3.55</v>
      </c>
      <c r="S2088">
        <v>2.8706</v>
      </c>
      <c r="T2088" s="39">
        <f t="shared" si="607"/>
        <v>1.1380051439241878E-2</v>
      </c>
      <c r="U2088" s="42">
        <v>45044.62533333333</v>
      </c>
      <c r="V2088" s="44">
        <v>7.45</v>
      </c>
      <c r="W2088" s="44">
        <v>6.8659999999999997</v>
      </c>
      <c r="X2088" s="43">
        <f t="shared" si="619"/>
        <v>-2.747875354107648E-2</v>
      </c>
      <c r="Y2088" s="42">
        <v>45044.62533333333</v>
      </c>
      <c r="Z2088" s="44">
        <v>10.34</v>
      </c>
      <c r="AA2088" s="44">
        <v>8.8460000000000001</v>
      </c>
      <c r="AB2088" s="43">
        <f t="shared" si="620"/>
        <v>-5.8440098898628464E-3</v>
      </c>
      <c r="AC2088" s="42">
        <v>45044.62533333333</v>
      </c>
      <c r="AD2088" s="44">
        <v>24</v>
      </c>
      <c r="AE2088" s="44">
        <v>21.488</v>
      </c>
      <c r="AF2088" s="43">
        <f t="shared" si="621"/>
        <v>0</v>
      </c>
      <c r="AG2088" s="41">
        <v>45042</v>
      </c>
      <c r="AH2088">
        <v>12</v>
      </c>
      <c r="AI2088">
        <v>5.3353000000000002</v>
      </c>
      <c r="AJ2088" s="39">
        <f t="shared" si="608"/>
        <v>-2.3589912521503567E-2</v>
      </c>
      <c r="AK2088" s="45" t="s">
        <v>1529</v>
      </c>
      <c r="AL2088">
        <v>13.2</v>
      </c>
      <c r="AM2088">
        <v>10.2159</v>
      </c>
      <c r="AN2088" s="39">
        <f t="shared" si="609"/>
        <v>-1.3452178615574824E-2</v>
      </c>
      <c r="AO2088" s="41">
        <v>45042</v>
      </c>
      <c r="AP2088">
        <v>6.9</v>
      </c>
      <c r="AQ2088">
        <v>6.6391999999999998</v>
      </c>
      <c r="AR2088" s="18">
        <f t="shared" si="610"/>
        <v>-3.4957919676730079E-2</v>
      </c>
      <c r="AS2088" s="41">
        <v>45042</v>
      </c>
      <c r="AT2088">
        <v>7.35</v>
      </c>
      <c r="AU2088">
        <v>6.6478999999999999</v>
      </c>
      <c r="AV2088" s="39">
        <f t="shared" si="611"/>
        <v>-2.0004127601863309E-2</v>
      </c>
      <c r="AW2088" s="41">
        <v>45042</v>
      </c>
      <c r="AX2088">
        <v>9.9</v>
      </c>
      <c r="AY2088">
        <v>8.6553000000000004</v>
      </c>
      <c r="AZ2088" s="39">
        <f t="shared" si="612"/>
        <v>1.0177528479732617E-3</v>
      </c>
      <c r="BA2088" s="41">
        <v>45042</v>
      </c>
      <c r="BB2088">
        <v>5.2</v>
      </c>
      <c r="BC2088">
        <v>3.8405</v>
      </c>
      <c r="BD2088" s="39">
        <f t="shared" si="613"/>
        <v>-1.887901083180055E-2</v>
      </c>
      <c r="BE2088" s="41">
        <v>45042</v>
      </c>
      <c r="BF2088">
        <v>11.4</v>
      </c>
      <c r="BG2088">
        <v>9.3497000000000003</v>
      </c>
      <c r="BH2088" s="39">
        <f t="shared" si="614"/>
        <v>0</v>
      </c>
      <c r="BI2088" s="41">
        <v>45042</v>
      </c>
      <c r="BJ2088">
        <v>1.74</v>
      </c>
      <c r="BK2088">
        <v>1.74</v>
      </c>
      <c r="BL2088" s="39">
        <f t="shared" si="615"/>
        <v>-1.1363636363636374E-2</v>
      </c>
      <c r="BM2088" s="41">
        <v>45042</v>
      </c>
      <c r="BN2088">
        <v>10.1</v>
      </c>
      <c r="BO2088">
        <v>9.08</v>
      </c>
      <c r="BP2088" s="46">
        <f t="shared" si="616"/>
        <v>9.9998887665320845E-3</v>
      </c>
      <c r="BQ2088" s="41">
        <v>45042</v>
      </c>
      <c r="BR2088">
        <v>7.32</v>
      </c>
      <c r="BS2088">
        <v>6.7427999999999999</v>
      </c>
      <c r="BT2088" s="18">
        <f t="shared" si="617"/>
        <v>-1.4801069534343474E-2</v>
      </c>
      <c r="BU2088" s="41">
        <v>45042</v>
      </c>
      <c r="BV2088">
        <v>4.9000000000000004</v>
      </c>
      <c r="BW2088">
        <v>3.8416000000000001</v>
      </c>
      <c r="BX2088" s="39">
        <f t="shared" si="618"/>
        <v>0</v>
      </c>
      <c r="BY2088" s="41">
        <v>45341</v>
      </c>
      <c r="BZ2088">
        <v>15</v>
      </c>
      <c r="CA2088">
        <v>12.7727</v>
      </c>
    </row>
    <row r="2089" spans="1:79">
      <c r="A2089" s="41">
        <v>45043</v>
      </c>
      <c r="B2089">
        <v>8.59</v>
      </c>
      <c r="C2089">
        <v>6.2484999999999999</v>
      </c>
      <c r="D2089" s="34">
        <f t="shared" si="604"/>
        <v>1.1696468627827761E-3</v>
      </c>
      <c r="E2089" s="41">
        <v>45043</v>
      </c>
      <c r="F2089">
        <v>2.5499999999999998</v>
      </c>
      <c r="G2089">
        <v>2.5499999999999998</v>
      </c>
      <c r="H2089" s="39">
        <f t="shared" si="605"/>
        <v>-1.9230769230769332E-2</v>
      </c>
      <c r="L2089" s="38"/>
      <c r="M2089" s="41">
        <v>45043</v>
      </c>
      <c r="N2089">
        <v>5.1100000000000003</v>
      </c>
      <c r="O2089">
        <v>4.2712000000000003</v>
      </c>
      <c r="P2089" s="43">
        <f t="shared" si="606"/>
        <v>3.9252556117052905E-3</v>
      </c>
      <c r="Q2089" s="41">
        <v>45043</v>
      </c>
      <c r="R2089">
        <v>3.54</v>
      </c>
      <c r="S2089">
        <v>2.8624999999999998</v>
      </c>
      <c r="T2089" s="39">
        <f t="shared" si="607"/>
        <v>-2.8217097470912764E-3</v>
      </c>
      <c r="U2089" s="42">
        <v>45048.62533333333</v>
      </c>
      <c r="V2089" s="44">
        <v>7.45</v>
      </c>
      <c r="W2089" s="44">
        <v>6.8659999999999997</v>
      </c>
      <c r="X2089" s="43">
        <f t="shared" si="619"/>
        <v>0</v>
      </c>
      <c r="Y2089" s="42">
        <v>45048.62533333333</v>
      </c>
      <c r="Z2089" s="44">
        <v>10.3</v>
      </c>
      <c r="AA2089" s="44">
        <v>8.8119999999999994</v>
      </c>
      <c r="AB2089" s="43">
        <f t="shared" si="620"/>
        <v>-3.8435451051323419E-3</v>
      </c>
      <c r="AC2089" s="42">
        <v>45048.62533333333</v>
      </c>
      <c r="AD2089" s="44">
        <v>22.92</v>
      </c>
      <c r="AE2089" s="44">
        <v>20.521000000000001</v>
      </c>
      <c r="AF2089" s="43">
        <f t="shared" si="621"/>
        <v>-4.5001861504095249E-2</v>
      </c>
      <c r="AG2089" s="41">
        <v>45043</v>
      </c>
      <c r="AH2089">
        <v>12.2</v>
      </c>
      <c r="AI2089">
        <v>5.4241999999999999</v>
      </c>
      <c r="AJ2089" s="39">
        <f t="shared" si="608"/>
        <v>1.6662605664161296E-2</v>
      </c>
      <c r="AK2089" s="45" t="s">
        <v>1530</v>
      </c>
      <c r="AL2089">
        <v>13</v>
      </c>
      <c r="AM2089">
        <v>10.0611</v>
      </c>
      <c r="AN2089" s="39">
        <f t="shared" si="609"/>
        <v>-1.5152849969165697E-2</v>
      </c>
      <c r="AO2089" s="41">
        <v>45043</v>
      </c>
      <c r="AP2089">
        <v>7</v>
      </c>
      <c r="AQ2089">
        <v>6.7354000000000003</v>
      </c>
      <c r="AR2089" s="18">
        <f t="shared" si="610"/>
        <v>1.4489697553922236E-2</v>
      </c>
      <c r="AS2089" s="41">
        <v>45043</v>
      </c>
      <c r="AT2089">
        <v>7.45</v>
      </c>
      <c r="AU2089">
        <v>6.7382999999999997</v>
      </c>
      <c r="AV2089" s="39">
        <f t="shared" si="611"/>
        <v>1.3598279155823616E-2</v>
      </c>
      <c r="AW2089" s="41">
        <v>45043</v>
      </c>
      <c r="AX2089">
        <v>9.86</v>
      </c>
      <c r="AY2089">
        <v>8.6203000000000003</v>
      </c>
      <c r="AZ2089" s="39">
        <f t="shared" si="612"/>
        <v>-4.0437650919090198E-3</v>
      </c>
      <c r="BA2089" s="41">
        <v>45043</v>
      </c>
      <c r="BB2089">
        <v>5.22</v>
      </c>
      <c r="BC2089">
        <v>3.8553000000000002</v>
      </c>
      <c r="BD2089" s="39">
        <f t="shared" si="613"/>
        <v>3.8536648873844933E-3</v>
      </c>
      <c r="BE2089" s="41">
        <v>45043</v>
      </c>
      <c r="BF2089">
        <v>11.4</v>
      </c>
      <c r="BG2089">
        <v>9.3497000000000003</v>
      </c>
      <c r="BH2089" s="39">
        <f t="shared" si="614"/>
        <v>0</v>
      </c>
      <c r="BI2089" s="41">
        <v>45043</v>
      </c>
      <c r="BJ2089">
        <v>1.75</v>
      </c>
      <c r="BK2089">
        <v>1.75</v>
      </c>
      <c r="BL2089" s="39">
        <f t="shared" si="615"/>
        <v>5.7471264367816143E-3</v>
      </c>
      <c r="BM2089" s="41">
        <v>45043</v>
      </c>
      <c r="BN2089">
        <v>10.050000000000001</v>
      </c>
      <c r="BO2089">
        <v>9.0350999999999999</v>
      </c>
      <c r="BP2089" s="46">
        <f t="shared" si="616"/>
        <v>-4.9449339207048634E-3</v>
      </c>
      <c r="BQ2089" s="41">
        <v>45043</v>
      </c>
      <c r="BR2089">
        <v>7.44</v>
      </c>
      <c r="BS2089">
        <v>6.8532999999999999</v>
      </c>
      <c r="BT2089" s="18">
        <f t="shared" si="617"/>
        <v>1.6387850744497841E-2</v>
      </c>
      <c r="BU2089" s="41">
        <v>45043</v>
      </c>
      <c r="BV2089">
        <v>4.8499999999999996</v>
      </c>
      <c r="BW2089">
        <v>3.8024</v>
      </c>
      <c r="BX2089" s="39">
        <f t="shared" si="618"/>
        <v>-1.0204081632653093E-2</v>
      </c>
      <c r="BY2089" s="41">
        <v>45342</v>
      </c>
      <c r="BZ2089">
        <v>15</v>
      </c>
      <c r="CA2089">
        <v>12.7727</v>
      </c>
    </row>
    <row r="2090" spans="1:79">
      <c r="A2090" s="41">
        <v>45044</v>
      </c>
      <c r="B2090">
        <v>8.5</v>
      </c>
      <c r="C2090">
        <v>6.1829999999999998</v>
      </c>
      <c r="D2090" s="34">
        <f t="shared" si="604"/>
        <v>-1.0482515803792929E-2</v>
      </c>
      <c r="E2090" s="41">
        <v>45044</v>
      </c>
      <c r="F2090">
        <v>2.68</v>
      </c>
      <c r="G2090">
        <v>2.68</v>
      </c>
      <c r="H2090" s="39">
        <f t="shared" si="605"/>
        <v>5.0980392156862883E-2</v>
      </c>
      <c r="L2090" s="38"/>
      <c r="M2090" s="41">
        <v>45044</v>
      </c>
      <c r="N2090">
        <v>5.0999999999999996</v>
      </c>
      <c r="O2090">
        <v>4.2629000000000001</v>
      </c>
      <c r="P2090" s="43">
        <f t="shared" si="606"/>
        <v>-1.9432477992133816E-3</v>
      </c>
      <c r="Q2090" s="41">
        <v>45044</v>
      </c>
      <c r="R2090">
        <v>3.62</v>
      </c>
      <c r="S2090">
        <v>2.9272</v>
      </c>
      <c r="T2090" s="39">
        <f t="shared" si="607"/>
        <v>2.2602620087336316E-2</v>
      </c>
      <c r="U2090" s="42">
        <v>45049.62533333333</v>
      </c>
      <c r="V2090" s="44">
        <v>7.35</v>
      </c>
      <c r="W2090" s="44">
        <v>6.774</v>
      </c>
      <c r="X2090" s="43">
        <f t="shared" si="619"/>
        <v>-1.3399359161083549E-2</v>
      </c>
      <c r="Y2090" s="42">
        <v>45049.62533333333</v>
      </c>
      <c r="Z2090" s="44">
        <v>10.35</v>
      </c>
      <c r="AA2090" s="44">
        <v>8.8550000000000004</v>
      </c>
      <c r="AB2090" s="43">
        <f t="shared" si="620"/>
        <v>4.8797094870632138E-3</v>
      </c>
      <c r="AC2090" s="42">
        <v>45049.62533333333</v>
      </c>
      <c r="AD2090" s="44">
        <v>22.92</v>
      </c>
      <c r="AE2090" s="44">
        <v>20.521000000000001</v>
      </c>
      <c r="AF2090" s="43">
        <f t="shared" si="621"/>
        <v>0</v>
      </c>
      <c r="AG2090" s="41">
        <v>45044</v>
      </c>
      <c r="AH2090">
        <v>12.1</v>
      </c>
      <c r="AI2090">
        <v>5.3796999999999997</v>
      </c>
      <c r="AJ2090" s="39">
        <f t="shared" si="608"/>
        <v>-8.2039747796910523E-3</v>
      </c>
      <c r="AK2090" s="45" t="s">
        <v>1531</v>
      </c>
      <c r="AL2090">
        <v>12.99</v>
      </c>
      <c r="AM2090">
        <v>10.0534</v>
      </c>
      <c r="AN2090" s="39">
        <f t="shared" si="609"/>
        <v>-7.6532387114727199E-4</v>
      </c>
      <c r="AO2090" s="41">
        <v>45044</v>
      </c>
      <c r="AP2090">
        <v>7</v>
      </c>
      <c r="AQ2090">
        <v>6.7354000000000003</v>
      </c>
      <c r="AR2090" s="18">
        <f t="shared" si="610"/>
        <v>0</v>
      </c>
      <c r="AS2090" s="41">
        <v>45044</v>
      </c>
      <c r="AT2090">
        <v>7.48</v>
      </c>
      <c r="AU2090">
        <v>6.7655000000000003</v>
      </c>
      <c r="AV2090" s="39">
        <f t="shared" si="611"/>
        <v>4.0366264488076453E-3</v>
      </c>
      <c r="AW2090" s="41">
        <v>45044</v>
      </c>
      <c r="AX2090">
        <v>9.8800000000000008</v>
      </c>
      <c r="AY2090">
        <v>8.6378000000000004</v>
      </c>
      <c r="AZ2090" s="39">
        <f t="shared" si="612"/>
        <v>2.0300917601475668E-3</v>
      </c>
      <c r="BA2090" s="41">
        <v>45044</v>
      </c>
      <c r="BB2090">
        <v>5.2</v>
      </c>
      <c r="BC2090">
        <v>3.8405</v>
      </c>
      <c r="BD2090" s="39">
        <f t="shared" si="613"/>
        <v>-3.8388711643711632E-3</v>
      </c>
      <c r="BE2090" s="41">
        <v>45044</v>
      </c>
      <c r="BF2090">
        <v>11.4</v>
      </c>
      <c r="BG2090">
        <v>9.3497000000000003</v>
      </c>
      <c r="BH2090" s="39">
        <f t="shared" si="614"/>
        <v>0</v>
      </c>
      <c r="BI2090" s="41">
        <v>45044</v>
      </c>
      <c r="BJ2090">
        <v>1.76</v>
      </c>
      <c r="BK2090">
        <v>1.76</v>
      </c>
      <c r="BL2090" s="39">
        <f t="shared" si="615"/>
        <v>5.7142857142857195E-3</v>
      </c>
      <c r="BM2090" s="41">
        <v>45044</v>
      </c>
      <c r="BN2090">
        <v>10.19</v>
      </c>
      <c r="BO2090">
        <v>9.1609999999999996</v>
      </c>
      <c r="BP2090" s="46">
        <f t="shared" si="616"/>
        <v>1.3934544166638961E-2</v>
      </c>
      <c r="BQ2090" s="41">
        <v>45044</v>
      </c>
      <c r="BR2090">
        <v>7.48</v>
      </c>
      <c r="BS2090">
        <v>6.8901000000000003</v>
      </c>
      <c r="BT2090" s="18">
        <f t="shared" si="617"/>
        <v>5.3696759225483181E-3</v>
      </c>
      <c r="BU2090" s="41">
        <v>45044</v>
      </c>
      <c r="BV2090">
        <v>4.79</v>
      </c>
      <c r="BW2090">
        <v>3.7553000000000001</v>
      </c>
      <c r="BX2090" s="39">
        <f t="shared" si="618"/>
        <v>-1.2386913528297896E-2</v>
      </c>
      <c r="BY2090" s="41">
        <v>45343</v>
      </c>
      <c r="BZ2090">
        <v>15.1</v>
      </c>
      <c r="CA2090">
        <v>12.857900000000001</v>
      </c>
    </row>
    <row r="2091" spans="1:79">
      <c r="A2091" s="41">
        <v>45048</v>
      </c>
      <c r="B2091">
        <v>8.4</v>
      </c>
      <c r="C2091">
        <v>6.1102999999999996</v>
      </c>
      <c r="D2091" s="34">
        <f t="shared" si="604"/>
        <v>-1.1758046255862884E-2</v>
      </c>
      <c r="E2091" s="41">
        <v>45048</v>
      </c>
      <c r="F2091">
        <v>2.84</v>
      </c>
      <c r="G2091">
        <v>2.84</v>
      </c>
      <c r="H2091" s="39">
        <f t="shared" si="605"/>
        <v>5.9701492537313314E-2</v>
      </c>
      <c r="L2091" s="38"/>
      <c r="M2091" s="41">
        <v>45048</v>
      </c>
      <c r="N2091">
        <v>5.19</v>
      </c>
      <c r="O2091">
        <v>4.3380999999999998</v>
      </c>
      <c r="P2091" s="43">
        <f t="shared" si="606"/>
        <v>1.7640573318632786E-2</v>
      </c>
      <c r="Q2091" s="41">
        <v>45048</v>
      </c>
      <c r="R2091">
        <v>3.63</v>
      </c>
      <c r="S2091">
        <v>2.9352999999999998</v>
      </c>
      <c r="T2091" s="39">
        <f t="shared" si="607"/>
        <v>2.7671494943972991E-3</v>
      </c>
      <c r="U2091" s="42">
        <v>45050.62533333333</v>
      </c>
      <c r="V2091" s="44">
        <v>7.35</v>
      </c>
      <c r="W2091" s="44">
        <v>6.774</v>
      </c>
      <c r="X2091" s="43">
        <f t="shared" si="619"/>
        <v>0</v>
      </c>
      <c r="Y2091" s="42">
        <v>45050.62533333333</v>
      </c>
      <c r="Z2091" s="44">
        <v>10.35</v>
      </c>
      <c r="AA2091" s="44">
        <v>8.8550000000000004</v>
      </c>
      <c r="AB2091" s="43">
        <f t="shared" si="620"/>
        <v>0</v>
      </c>
      <c r="AC2091" s="42">
        <v>45050.62533333333</v>
      </c>
      <c r="AD2091" s="44">
        <v>22.9</v>
      </c>
      <c r="AE2091" s="44">
        <v>20.503</v>
      </c>
      <c r="AF2091" s="43">
        <f t="shared" si="621"/>
        <v>-8.7715023634329134E-4</v>
      </c>
      <c r="AG2091" s="41">
        <v>45048</v>
      </c>
      <c r="AH2091">
        <v>12</v>
      </c>
      <c r="AI2091">
        <v>5.3353000000000002</v>
      </c>
      <c r="AJ2091" s="39">
        <f t="shared" si="608"/>
        <v>-8.2532483223970773E-3</v>
      </c>
      <c r="AK2091" s="45">
        <v>44962</v>
      </c>
      <c r="AL2091">
        <v>13.2</v>
      </c>
      <c r="AM2091">
        <v>10.2159</v>
      </c>
      <c r="AN2091" s="39">
        <f t="shared" si="609"/>
        <v>1.6163685917202106E-2</v>
      </c>
      <c r="AO2091" s="41">
        <v>45048</v>
      </c>
      <c r="AP2091">
        <v>6.9</v>
      </c>
      <c r="AQ2091">
        <v>6.6391999999999998</v>
      </c>
      <c r="AR2091" s="18">
        <f t="shared" si="610"/>
        <v>-1.4282744900080248E-2</v>
      </c>
      <c r="AS2091" s="41">
        <v>45048</v>
      </c>
      <c r="AT2091">
        <v>7.45</v>
      </c>
      <c r="AU2091">
        <v>6.7382999999999997</v>
      </c>
      <c r="AV2091" s="39">
        <f t="shared" si="611"/>
        <v>-4.0203976054985673E-3</v>
      </c>
      <c r="AW2091" s="41">
        <v>45048</v>
      </c>
      <c r="AX2091">
        <v>9.8800000000000008</v>
      </c>
      <c r="AY2091">
        <v>8.6378000000000004</v>
      </c>
      <c r="AZ2091" s="39">
        <f t="shared" si="612"/>
        <v>0</v>
      </c>
      <c r="BA2091" s="41">
        <v>45048</v>
      </c>
      <c r="BB2091">
        <v>5.15</v>
      </c>
      <c r="BC2091">
        <v>3.8035999999999999</v>
      </c>
      <c r="BD2091" s="39">
        <f t="shared" si="613"/>
        <v>-9.6081239421950664E-3</v>
      </c>
      <c r="BE2091" s="41">
        <v>45048</v>
      </c>
      <c r="BF2091">
        <v>11.4</v>
      </c>
      <c r="BG2091">
        <v>9.3497000000000003</v>
      </c>
      <c r="BH2091" s="39">
        <f t="shared" si="614"/>
        <v>0</v>
      </c>
      <c r="BI2091" s="41">
        <v>45048</v>
      </c>
      <c r="BJ2091">
        <v>1.74</v>
      </c>
      <c r="BK2091">
        <v>1.74</v>
      </c>
      <c r="BL2091" s="39">
        <f t="shared" si="615"/>
        <v>-1.1363636363636374E-2</v>
      </c>
      <c r="BM2091" s="41">
        <v>45048</v>
      </c>
      <c r="BN2091">
        <v>10.25</v>
      </c>
      <c r="BO2091">
        <v>9.2149000000000001</v>
      </c>
      <c r="BP2091" s="46">
        <f t="shared" si="616"/>
        <v>5.8836371575156105E-3</v>
      </c>
      <c r="BQ2091" s="41">
        <v>45048</v>
      </c>
      <c r="BR2091">
        <v>7.47</v>
      </c>
      <c r="BS2091">
        <v>6.8808999999999996</v>
      </c>
      <c r="BT2091" s="18">
        <f t="shared" si="617"/>
        <v>-1.3352491255570692E-3</v>
      </c>
      <c r="BU2091" s="41">
        <v>45048</v>
      </c>
      <c r="BV2091">
        <v>4.7</v>
      </c>
      <c r="BW2091">
        <v>3.6848000000000001</v>
      </c>
      <c r="BX2091" s="39">
        <f t="shared" si="618"/>
        <v>-1.8773466833541929E-2</v>
      </c>
      <c r="BY2091" s="41">
        <v>45344</v>
      </c>
      <c r="BZ2091">
        <v>15.1</v>
      </c>
      <c r="CA2091">
        <v>12.857900000000001</v>
      </c>
    </row>
    <row r="2092" spans="1:79">
      <c r="A2092" s="41">
        <v>45049</v>
      </c>
      <c r="B2092">
        <v>8.44</v>
      </c>
      <c r="C2092">
        <v>6.1394000000000002</v>
      </c>
      <c r="D2092" s="34">
        <f t="shared" si="604"/>
        <v>4.7624502888566145E-3</v>
      </c>
      <c r="E2092" s="41">
        <v>45049</v>
      </c>
      <c r="F2092">
        <v>2.95</v>
      </c>
      <c r="G2092">
        <v>2.95</v>
      </c>
      <c r="H2092" s="39">
        <f t="shared" si="605"/>
        <v>3.8732394366197298E-2</v>
      </c>
      <c r="L2092" s="38"/>
      <c r="M2092" s="41">
        <v>45049</v>
      </c>
      <c r="N2092">
        <v>5.19</v>
      </c>
      <c r="O2092">
        <v>4.3380999999999998</v>
      </c>
      <c r="P2092" s="43">
        <f t="shared" si="606"/>
        <v>0</v>
      </c>
      <c r="Q2092" s="41">
        <v>45049</v>
      </c>
      <c r="R2092">
        <v>3.6</v>
      </c>
      <c r="S2092">
        <v>2.911</v>
      </c>
      <c r="T2092" s="39">
        <f t="shared" si="607"/>
        <v>-8.2785405239668066E-3</v>
      </c>
      <c r="U2092" s="42">
        <v>45051.62533333333</v>
      </c>
      <c r="V2092" s="44">
        <v>7.35</v>
      </c>
      <c r="W2092" s="44">
        <v>6.774</v>
      </c>
      <c r="X2092" s="43">
        <f t="shared" si="619"/>
        <v>0</v>
      </c>
      <c r="Y2092" s="42">
        <v>45051.62533333333</v>
      </c>
      <c r="Z2092" s="44">
        <v>10.35</v>
      </c>
      <c r="AA2092" s="44">
        <v>8.8550000000000004</v>
      </c>
      <c r="AB2092" s="43">
        <f t="shared" si="620"/>
        <v>0</v>
      </c>
      <c r="AC2092" s="42">
        <v>45051.62533333333</v>
      </c>
      <c r="AD2092" s="44">
        <v>22.9</v>
      </c>
      <c r="AE2092" s="44">
        <v>20.503</v>
      </c>
      <c r="AF2092" s="43">
        <f t="shared" si="621"/>
        <v>0</v>
      </c>
      <c r="AG2092" s="41">
        <v>45049</v>
      </c>
      <c r="AH2092">
        <v>12</v>
      </c>
      <c r="AI2092">
        <v>5.3353000000000002</v>
      </c>
      <c r="AJ2092" s="39">
        <f t="shared" si="608"/>
        <v>0</v>
      </c>
      <c r="AK2092" s="45">
        <v>44990</v>
      </c>
      <c r="AL2092">
        <v>13.86</v>
      </c>
      <c r="AM2092">
        <v>10.726699999999999</v>
      </c>
      <c r="AN2092" s="39">
        <f t="shared" si="609"/>
        <v>5.0000489433138513E-2</v>
      </c>
      <c r="AO2092" s="41">
        <v>45049</v>
      </c>
      <c r="AP2092">
        <v>6.85</v>
      </c>
      <c r="AQ2092">
        <v>6.5911</v>
      </c>
      <c r="AR2092" s="18">
        <f t="shared" si="610"/>
        <v>-7.244848776961051E-3</v>
      </c>
      <c r="AS2092" s="41">
        <v>45049</v>
      </c>
      <c r="AT2092">
        <v>7.4</v>
      </c>
      <c r="AU2092">
        <v>6.6931000000000003</v>
      </c>
      <c r="AV2092" s="39">
        <f t="shared" si="611"/>
        <v>-6.7079233634595465E-3</v>
      </c>
      <c r="AW2092" s="41">
        <v>45049</v>
      </c>
      <c r="AX2092">
        <v>9.85</v>
      </c>
      <c r="AY2092">
        <v>8.6115999999999993</v>
      </c>
      <c r="AZ2092" s="39">
        <f t="shared" si="612"/>
        <v>-3.0331797448425652E-3</v>
      </c>
      <c r="BA2092" s="41">
        <v>45049</v>
      </c>
      <c r="BB2092">
        <v>5.0999999999999996</v>
      </c>
      <c r="BC2092">
        <v>3.7667000000000002</v>
      </c>
      <c r="BD2092" s="39">
        <f t="shared" si="613"/>
        <v>-9.7013355768218821E-3</v>
      </c>
      <c r="BE2092" s="41">
        <v>45049</v>
      </c>
      <c r="BF2092">
        <v>11.4</v>
      </c>
      <c r="BG2092">
        <v>9.3497000000000003</v>
      </c>
      <c r="BH2092" s="39">
        <f t="shared" si="614"/>
        <v>0</v>
      </c>
      <c r="BI2092" s="41">
        <v>45049</v>
      </c>
      <c r="BJ2092">
        <v>1.75</v>
      </c>
      <c r="BK2092">
        <v>1.75</v>
      </c>
      <c r="BL2092" s="39">
        <f t="shared" si="615"/>
        <v>5.7471264367816143E-3</v>
      </c>
      <c r="BM2092" s="41">
        <v>45049</v>
      </c>
      <c r="BN2092">
        <v>10.210000000000001</v>
      </c>
      <c r="BO2092">
        <v>9.1789000000000005</v>
      </c>
      <c r="BP2092" s="46">
        <f t="shared" si="616"/>
        <v>-3.9067162964329062E-3</v>
      </c>
      <c r="BQ2092" s="41">
        <v>45049</v>
      </c>
      <c r="BR2092">
        <v>7.4</v>
      </c>
      <c r="BS2092">
        <v>6.8164999999999996</v>
      </c>
      <c r="BT2092" s="18">
        <f t="shared" si="617"/>
        <v>-9.359240796988768E-3</v>
      </c>
      <c r="BU2092" s="41">
        <v>45049</v>
      </c>
      <c r="BV2092">
        <v>4.7</v>
      </c>
      <c r="BW2092">
        <v>3.6848000000000001</v>
      </c>
      <c r="BX2092" s="39">
        <f t="shared" si="618"/>
        <v>0</v>
      </c>
      <c r="BY2092" s="41">
        <v>45345</v>
      </c>
      <c r="BZ2092">
        <v>15.3</v>
      </c>
      <c r="CA2092">
        <v>13.0282</v>
      </c>
    </row>
    <row r="2093" spans="1:79">
      <c r="A2093" s="41">
        <v>45050</v>
      </c>
      <c r="B2093">
        <v>8.39</v>
      </c>
      <c r="C2093">
        <v>6.1029999999999998</v>
      </c>
      <c r="D2093" s="34">
        <f t="shared" si="604"/>
        <v>-5.92891813532274E-3</v>
      </c>
      <c r="E2093" s="41">
        <v>45050</v>
      </c>
      <c r="F2093">
        <v>3.03</v>
      </c>
      <c r="G2093">
        <v>3.03</v>
      </c>
      <c r="H2093" s="39">
        <f t="shared" si="605"/>
        <v>2.7118644067796481E-2</v>
      </c>
      <c r="L2093" s="38"/>
      <c r="M2093" s="41">
        <v>45050</v>
      </c>
      <c r="N2093">
        <v>5.22</v>
      </c>
      <c r="O2093">
        <v>4.3632</v>
      </c>
      <c r="P2093" s="43">
        <f t="shared" si="606"/>
        <v>5.7859431548373998E-3</v>
      </c>
      <c r="Q2093" s="41">
        <v>45050</v>
      </c>
      <c r="R2093">
        <v>3.6</v>
      </c>
      <c r="S2093">
        <v>2.911</v>
      </c>
      <c r="T2093" s="39">
        <f t="shared" si="607"/>
        <v>0</v>
      </c>
      <c r="U2093" s="42">
        <v>45054.62533333333</v>
      </c>
      <c r="V2093" s="44">
        <v>7.35</v>
      </c>
      <c r="W2093" s="44">
        <v>6.774</v>
      </c>
      <c r="X2093" s="43">
        <f t="shared" si="619"/>
        <v>0</v>
      </c>
      <c r="Y2093" s="42">
        <v>45054.62533333333</v>
      </c>
      <c r="Z2093" s="44">
        <v>10.35</v>
      </c>
      <c r="AA2093" s="44">
        <v>8.8550000000000004</v>
      </c>
      <c r="AB2093" s="43">
        <f t="shared" si="620"/>
        <v>0</v>
      </c>
      <c r="AC2093" s="42">
        <v>45054.62533333333</v>
      </c>
      <c r="AD2093" s="44">
        <v>22.9</v>
      </c>
      <c r="AE2093" s="44">
        <v>20.503</v>
      </c>
      <c r="AF2093" s="43">
        <f t="shared" si="621"/>
        <v>0</v>
      </c>
      <c r="AG2093" s="41">
        <v>45050</v>
      </c>
      <c r="AH2093">
        <v>11.87</v>
      </c>
      <c r="AI2093">
        <v>5.2774999999999999</v>
      </c>
      <c r="AJ2093" s="39">
        <f t="shared" si="608"/>
        <v>-1.0833505144977844E-2</v>
      </c>
      <c r="AK2093" s="45">
        <v>45021</v>
      </c>
      <c r="AL2093">
        <v>13.7</v>
      </c>
      <c r="AM2093">
        <v>10.6029</v>
      </c>
      <c r="AN2093" s="39">
        <f t="shared" si="609"/>
        <v>-1.1541294153840347E-2</v>
      </c>
      <c r="AO2093" s="41">
        <v>45050</v>
      </c>
      <c r="AP2093">
        <v>6.71</v>
      </c>
      <c r="AQ2093">
        <v>6.4564000000000004</v>
      </c>
      <c r="AR2093" s="18">
        <f t="shared" si="610"/>
        <v>-2.0436649421189119E-2</v>
      </c>
      <c r="AS2093" s="41">
        <v>45050</v>
      </c>
      <c r="AT2093">
        <v>7.45</v>
      </c>
      <c r="AU2093">
        <v>6.7382999999999997</v>
      </c>
      <c r="AV2093" s="39">
        <f t="shared" si="611"/>
        <v>6.75322346894555E-3</v>
      </c>
      <c r="AW2093" s="41">
        <v>45050</v>
      </c>
      <c r="AX2093">
        <v>9.84</v>
      </c>
      <c r="AY2093">
        <v>8.6028000000000002</v>
      </c>
      <c r="AZ2093" s="39">
        <f t="shared" si="612"/>
        <v>-1.0218774676017269E-3</v>
      </c>
      <c r="BA2093" s="41">
        <v>45050</v>
      </c>
      <c r="BB2093">
        <v>5.24</v>
      </c>
      <c r="BC2093">
        <v>3.8700999999999999</v>
      </c>
      <c r="BD2093" s="39">
        <f t="shared" si="613"/>
        <v>2.7451084503676882E-2</v>
      </c>
      <c r="BE2093" s="41">
        <v>45050</v>
      </c>
      <c r="BF2093">
        <v>11.4</v>
      </c>
      <c r="BG2093">
        <v>9.3497000000000003</v>
      </c>
      <c r="BH2093" s="39">
        <f t="shared" si="614"/>
        <v>0</v>
      </c>
      <c r="BI2093" s="41">
        <v>45050</v>
      </c>
      <c r="BJ2093">
        <v>1.77</v>
      </c>
      <c r="BK2093">
        <v>1.77</v>
      </c>
      <c r="BL2093" s="39">
        <f t="shared" si="615"/>
        <v>1.1428571428571439E-2</v>
      </c>
      <c r="BM2093" s="41">
        <v>45050</v>
      </c>
      <c r="BN2093">
        <v>10.17</v>
      </c>
      <c r="BO2093">
        <v>9.1430000000000007</v>
      </c>
      <c r="BP2093" s="46">
        <f t="shared" si="616"/>
        <v>-3.9111440368671431E-3</v>
      </c>
      <c r="BQ2093" s="41">
        <v>45050</v>
      </c>
      <c r="BR2093">
        <v>7.39</v>
      </c>
      <c r="BS2093">
        <v>6.8071999999999999</v>
      </c>
      <c r="BT2093" s="18">
        <f t="shared" si="617"/>
        <v>-1.3643365363455796E-3</v>
      </c>
      <c r="BU2093" s="41">
        <v>45050</v>
      </c>
      <c r="BV2093">
        <v>4.7</v>
      </c>
      <c r="BW2093">
        <v>3.6848000000000001</v>
      </c>
      <c r="BX2093" s="39">
        <f t="shared" si="618"/>
        <v>0</v>
      </c>
      <c r="BY2093" s="41">
        <v>45348</v>
      </c>
      <c r="BZ2093">
        <v>15.2</v>
      </c>
      <c r="CA2093">
        <v>12.943</v>
      </c>
    </row>
    <row r="2094" spans="1:79">
      <c r="A2094" s="41">
        <v>45051</v>
      </c>
      <c r="B2094">
        <v>8.4600000000000009</v>
      </c>
      <c r="C2094">
        <v>6.1539000000000001</v>
      </c>
      <c r="D2094" s="34">
        <f t="shared" si="604"/>
        <v>8.3401605767655894E-3</v>
      </c>
      <c r="E2094" s="41">
        <v>45051</v>
      </c>
      <c r="F2094">
        <v>3.03</v>
      </c>
      <c r="G2094">
        <v>3.03</v>
      </c>
      <c r="H2094" s="39">
        <f t="shared" si="605"/>
        <v>0</v>
      </c>
      <c r="L2094" s="38"/>
      <c r="M2094" s="41">
        <v>45051</v>
      </c>
      <c r="N2094">
        <v>5.22</v>
      </c>
      <c r="O2094">
        <v>4.3632</v>
      </c>
      <c r="P2094" s="43">
        <f t="shared" si="606"/>
        <v>0</v>
      </c>
      <c r="Q2094" s="41">
        <v>45051</v>
      </c>
      <c r="R2094">
        <v>3.63</v>
      </c>
      <c r="S2094">
        <v>2.9352999999999998</v>
      </c>
      <c r="T2094" s="39">
        <f t="shared" si="607"/>
        <v>8.347646856750178E-3</v>
      </c>
      <c r="U2094" s="42">
        <v>45055.62533333333</v>
      </c>
      <c r="V2094" s="44">
        <v>7.35</v>
      </c>
      <c r="W2094" s="44">
        <v>6.774</v>
      </c>
      <c r="X2094" s="43">
        <f t="shared" si="619"/>
        <v>0</v>
      </c>
      <c r="Y2094" s="42">
        <v>45055.62533333333</v>
      </c>
      <c r="Z2094" s="44">
        <v>10.55</v>
      </c>
      <c r="AA2094" s="44">
        <v>9.0259999999999998</v>
      </c>
      <c r="AB2094" s="43">
        <f t="shared" si="620"/>
        <v>1.9311123658949676E-2</v>
      </c>
      <c r="AC2094" s="42">
        <v>45055.62533333333</v>
      </c>
      <c r="AD2094" s="44">
        <v>21.02</v>
      </c>
      <c r="AE2094" s="44">
        <v>19.907</v>
      </c>
      <c r="AF2094" s="43">
        <f t="shared" si="621"/>
        <v>-2.9068916743891143E-2</v>
      </c>
      <c r="AG2094" s="41">
        <v>45051</v>
      </c>
      <c r="AH2094">
        <v>12</v>
      </c>
      <c r="AI2094">
        <v>5.3353000000000002</v>
      </c>
      <c r="AJ2094" s="39">
        <f t="shared" si="608"/>
        <v>1.0952155376598825E-2</v>
      </c>
      <c r="AK2094" s="45">
        <v>45051</v>
      </c>
      <c r="AL2094">
        <v>13.65</v>
      </c>
      <c r="AM2094">
        <v>10.5642</v>
      </c>
      <c r="AN2094" s="39">
        <f t="shared" si="609"/>
        <v>-3.6499448264154526E-3</v>
      </c>
      <c r="AO2094" s="41">
        <v>45051</v>
      </c>
      <c r="AP2094">
        <v>6.86</v>
      </c>
      <c r="AQ2094">
        <v>6.6006999999999998</v>
      </c>
      <c r="AR2094" s="18">
        <f t="shared" si="610"/>
        <v>2.2349916362059262E-2</v>
      </c>
      <c r="AS2094" s="41">
        <v>45051</v>
      </c>
      <c r="AT2094">
        <v>7.4</v>
      </c>
      <c r="AU2094">
        <v>6.6931000000000003</v>
      </c>
      <c r="AV2094" s="39">
        <f t="shared" si="611"/>
        <v>-6.7079233634595465E-3</v>
      </c>
      <c r="AW2094" s="41">
        <v>45051</v>
      </c>
      <c r="AX2094">
        <v>9.74</v>
      </c>
      <c r="AY2094">
        <v>8.5153999999999996</v>
      </c>
      <c r="AZ2094" s="39">
        <f t="shared" si="612"/>
        <v>-1.015948295903666E-2</v>
      </c>
      <c r="BA2094" s="41">
        <v>45051</v>
      </c>
      <c r="BB2094">
        <v>5.26</v>
      </c>
      <c r="BC2094">
        <v>3.8847999999999998</v>
      </c>
      <c r="BD2094" s="39">
        <f t="shared" si="613"/>
        <v>3.7983514637864491E-3</v>
      </c>
      <c r="BE2094" s="41">
        <v>45051</v>
      </c>
      <c r="BF2094">
        <v>11.4</v>
      </c>
      <c r="BG2094">
        <v>9.3497000000000003</v>
      </c>
      <c r="BH2094" s="39">
        <f t="shared" si="614"/>
        <v>0</v>
      </c>
      <c r="BI2094" s="41">
        <v>45051</v>
      </c>
      <c r="BJ2094">
        <v>1.79</v>
      </c>
      <c r="BK2094">
        <v>1.79</v>
      </c>
      <c r="BL2094" s="39">
        <f t="shared" si="615"/>
        <v>1.1299435028248598E-2</v>
      </c>
      <c r="BM2094" s="41">
        <v>45051</v>
      </c>
      <c r="BN2094">
        <v>10.24</v>
      </c>
      <c r="BO2094">
        <v>9.2058999999999997</v>
      </c>
      <c r="BP2094" s="46">
        <f t="shared" si="616"/>
        <v>6.8795800065622947E-3</v>
      </c>
      <c r="BQ2094" s="41">
        <v>45051</v>
      </c>
      <c r="BR2094">
        <v>7.38</v>
      </c>
      <c r="BS2094">
        <v>6.798</v>
      </c>
      <c r="BT2094" s="18">
        <f t="shared" si="617"/>
        <v>-1.3515101657068803E-3</v>
      </c>
      <c r="BU2094" s="41">
        <v>45051</v>
      </c>
      <c r="BV2094">
        <v>4.75</v>
      </c>
      <c r="BW2094">
        <v>3.7240000000000002</v>
      </c>
      <c r="BX2094" s="39">
        <f t="shared" si="618"/>
        <v>1.0638297872340458E-2</v>
      </c>
      <c r="BY2094" s="41">
        <v>45349</v>
      </c>
      <c r="BZ2094">
        <v>15.3</v>
      </c>
      <c r="CA2094">
        <v>13.0282</v>
      </c>
    </row>
    <row r="2095" spans="1:79">
      <c r="A2095" s="41">
        <v>45054</v>
      </c>
      <c r="B2095">
        <v>8.49</v>
      </c>
      <c r="C2095">
        <v>6.1757999999999997</v>
      </c>
      <c r="D2095" s="34">
        <f t="shared" si="604"/>
        <v>3.558718861209897E-3</v>
      </c>
      <c r="E2095" s="41">
        <v>45054</v>
      </c>
      <c r="F2095">
        <v>3.03</v>
      </c>
      <c r="G2095">
        <v>3.03</v>
      </c>
      <c r="H2095" s="39">
        <f t="shared" si="605"/>
        <v>0</v>
      </c>
      <c r="L2095" s="38"/>
      <c r="M2095" s="41">
        <v>45054</v>
      </c>
      <c r="N2095">
        <v>5.24</v>
      </c>
      <c r="O2095">
        <v>4.3799000000000001</v>
      </c>
      <c r="P2095" s="43">
        <f t="shared" si="606"/>
        <v>3.8274660799413641E-3</v>
      </c>
      <c r="Q2095" s="41">
        <v>45054</v>
      </c>
      <c r="R2095">
        <v>3.66</v>
      </c>
      <c r="S2095">
        <v>2.9596</v>
      </c>
      <c r="T2095" s="39">
        <f t="shared" si="607"/>
        <v>8.2785405239669575E-3</v>
      </c>
      <c r="U2095" s="42">
        <v>45056.62533333333</v>
      </c>
      <c r="V2095" s="44">
        <v>7.35</v>
      </c>
      <c r="W2095" s="44">
        <v>6.774</v>
      </c>
      <c r="X2095" s="43">
        <f t="shared" si="619"/>
        <v>0</v>
      </c>
      <c r="Y2095" s="42">
        <v>45056.62533333333</v>
      </c>
      <c r="Z2095" s="44">
        <v>10.55</v>
      </c>
      <c r="AA2095" s="44">
        <v>9.0259999999999998</v>
      </c>
      <c r="AB2095" s="43">
        <f t="shared" si="620"/>
        <v>0</v>
      </c>
      <c r="AC2095" s="42">
        <v>45056.62533333333</v>
      </c>
      <c r="AD2095" s="44">
        <v>21.04</v>
      </c>
      <c r="AE2095" s="44">
        <v>19.925999999999998</v>
      </c>
      <c r="AF2095" s="43">
        <f t="shared" si="621"/>
        <v>9.5443813733854174E-4</v>
      </c>
      <c r="AG2095" s="41">
        <v>45054</v>
      </c>
      <c r="AH2095">
        <v>12</v>
      </c>
      <c r="AI2095">
        <v>5.3353000000000002</v>
      </c>
      <c r="AJ2095" s="39">
        <f t="shared" si="608"/>
        <v>0</v>
      </c>
      <c r="AK2095" s="45">
        <v>45143</v>
      </c>
      <c r="AL2095">
        <v>13.48</v>
      </c>
      <c r="AM2095">
        <v>10.432600000000001</v>
      </c>
      <c r="AN2095" s="39">
        <f t="shared" si="609"/>
        <v>-1.2457166657200624E-2</v>
      </c>
      <c r="AO2095" s="41">
        <v>45054</v>
      </c>
      <c r="AP2095">
        <v>6.75</v>
      </c>
      <c r="AQ2095">
        <v>6.4949000000000003</v>
      </c>
      <c r="AR2095" s="18">
        <f t="shared" si="610"/>
        <v>-1.6028603026951603E-2</v>
      </c>
      <c r="AS2095" s="41">
        <v>45054</v>
      </c>
      <c r="AT2095">
        <v>7.4</v>
      </c>
      <c r="AU2095">
        <v>6.6931000000000003</v>
      </c>
      <c r="AV2095" s="39">
        <f t="shared" si="611"/>
        <v>0</v>
      </c>
      <c r="AW2095" s="41">
        <v>45054</v>
      </c>
      <c r="AX2095">
        <v>9.82</v>
      </c>
      <c r="AY2095">
        <v>8.5853000000000002</v>
      </c>
      <c r="AZ2095" s="39">
        <f t="shared" si="612"/>
        <v>8.2086572562651804E-3</v>
      </c>
      <c r="BA2095" s="41">
        <v>45054</v>
      </c>
      <c r="BB2095">
        <v>5.36</v>
      </c>
      <c r="BC2095">
        <v>3.9586999999999999</v>
      </c>
      <c r="BD2095" s="39">
        <f t="shared" si="613"/>
        <v>1.9022858319604635E-2</v>
      </c>
      <c r="BE2095" s="41">
        <v>45054</v>
      </c>
      <c r="BF2095">
        <v>11.4</v>
      </c>
      <c r="BG2095">
        <v>9.3497000000000003</v>
      </c>
      <c r="BH2095" s="39">
        <f t="shared" si="614"/>
        <v>0</v>
      </c>
      <c r="BI2095" s="41">
        <v>45054</v>
      </c>
      <c r="BJ2095">
        <v>1.78</v>
      </c>
      <c r="BK2095">
        <v>1.78</v>
      </c>
      <c r="BL2095" s="39">
        <f t="shared" si="615"/>
        <v>-5.5865921787709542E-3</v>
      </c>
      <c r="BM2095" s="41">
        <v>45054</v>
      </c>
      <c r="BN2095">
        <v>10.49</v>
      </c>
      <c r="BO2095">
        <v>9.4306999999999999</v>
      </c>
      <c r="BP2095" s="46">
        <f t="shared" si="616"/>
        <v>2.4419122519253971E-2</v>
      </c>
      <c r="BQ2095" s="41">
        <v>45054</v>
      </c>
      <c r="BR2095">
        <v>7.37</v>
      </c>
      <c r="BS2095">
        <v>6.7888000000000002</v>
      </c>
      <c r="BT2095" s="18">
        <f t="shared" si="617"/>
        <v>-1.3533392174168689E-3</v>
      </c>
      <c r="BU2095" s="41">
        <v>45054</v>
      </c>
      <c r="BV2095">
        <v>4.8600000000000003</v>
      </c>
      <c r="BW2095">
        <v>3.8102</v>
      </c>
      <c r="BX2095" s="39">
        <f t="shared" si="618"/>
        <v>2.3147153598281373E-2</v>
      </c>
      <c r="BY2095" s="41">
        <v>45350</v>
      </c>
      <c r="BZ2095">
        <v>15.48</v>
      </c>
      <c r="CA2095">
        <v>13.1814</v>
      </c>
    </row>
    <row r="2096" spans="1:79">
      <c r="A2096" s="41">
        <v>45055</v>
      </c>
      <c r="B2096">
        <v>8.4499999999999993</v>
      </c>
      <c r="C2096">
        <v>6.1467000000000001</v>
      </c>
      <c r="D2096" s="34">
        <f t="shared" si="604"/>
        <v>-4.7119401535023293E-3</v>
      </c>
      <c r="E2096" s="41">
        <v>45055</v>
      </c>
      <c r="F2096">
        <v>3.03</v>
      </c>
      <c r="G2096">
        <v>3.03</v>
      </c>
      <c r="H2096" s="39">
        <f t="shared" si="605"/>
        <v>0</v>
      </c>
      <c r="L2096" s="38"/>
      <c r="M2096" s="41">
        <v>45055</v>
      </c>
      <c r="N2096">
        <v>5.04</v>
      </c>
      <c r="O2096">
        <v>4.4518000000000004</v>
      </c>
      <c r="P2096" s="43">
        <f t="shared" si="606"/>
        <v>1.6415899906390623E-2</v>
      </c>
      <c r="Q2096" s="41">
        <v>45055</v>
      </c>
      <c r="R2096">
        <v>3.76</v>
      </c>
      <c r="S2096">
        <v>3.0404</v>
      </c>
      <c r="T2096" s="39">
        <f t="shared" si="607"/>
        <v>2.7300986619813481E-2</v>
      </c>
      <c r="U2096" s="42">
        <v>45057.62533333333</v>
      </c>
      <c r="V2096" s="44">
        <v>7.35</v>
      </c>
      <c r="W2096" s="44">
        <v>6.774</v>
      </c>
      <c r="X2096" s="43">
        <f t="shared" si="619"/>
        <v>0</v>
      </c>
      <c r="Y2096" s="42">
        <v>45057.62533333333</v>
      </c>
      <c r="Z2096" s="44">
        <v>10.55</v>
      </c>
      <c r="AA2096" s="44">
        <v>9.0259999999999998</v>
      </c>
      <c r="AB2096" s="43">
        <f t="shared" si="620"/>
        <v>0</v>
      </c>
      <c r="AC2096" s="42">
        <v>45057.62533333333</v>
      </c>
      <c r="AD2096" s="44">
        <v>21.04</v>
      </c>
      <c r="AE2096" s="44">
        <v>19.925999999999998</v>
      </c>
      <c r="AF2096" s="43">
        <f t="shared" si="621"/>
        <v>0</v>
      </c>
      <c r="AG2096" s="41">
        <v>45055</v>
      </c>
      <c r="AH2096">
        <v>11.8</v>
      </c>
      <c r="AI2096">
        <v>5.2464000000000004</v>
      </c>
      <c r="AJ2096" s="39">
        <f t="shared" si="608"/>
        <v>-1.6662605664161296E-2</v>
      </c>
      <c r="AK2096" s="45">
        <v>45174</v>
      </c>
      <c r="AL2096">
        <v>13.4</v>
      </c>
      <c r="AM2096">
        <v>10.370699999999999</v>
      </c>
      <c r="AN2096" s="39">
        <f t="shared" si="609"/>
        <v>-5.9333243870177514E-3</v>
      </c>
      <c r="AO2096" s="41">
        <v>45055</v>
      </c>
      <c r="AP2096">
        <v>6.68</v>
      </c>
      <c r="AQ2096">
        <v>6.4275000000000002</v>
      </c>
      <c r="AR2096" s="18">
        <f t="shared" si="610"/>
        <v>-1.0377373015750839E-2</v>
      </c>
      <c r="AS2096" s="41">
        <v>45055</v>
      </c>
      <c r="AT2096">
        <v>7.39</v>
      </c>
      <c r="AU2096">
        <v>6.6840999999999999</v>
      </c>
      <c r="AV2096" s="39">
        <f t="shared" si="611"/>
        <v>-1.344668389834358E-3</v>
      </c>
      <c r="AW2096" s="41">
        <v>45055</v>
      </c>
      <c r="AX2096">
        <v>9.8000000000000007</v>
      </c>
      <c r="AY2096">
        <v>8.5678999999999998</v>
      </c>
      <c r="AZ2096" s="39">
        <f t="shared" si="612"/>
        <v>-2.0267200913189178E-3</v>
      </c>
      <c r="BA2096" s="41">
        <v>45055</v>
      </c>
      <c r="BB2096">
        <v>5.35</v>
      </c>
      <c r="BC2096">
        <v>3.9512999999999998</v>
      </c>
      <c r="BD2096" s="39">
        <f t="shared" si="613"/>
        <v>-1.8693005279511136E-3</v>
      </c>
      <c r="BE2096" s="41">
        <v>45055</v>
      </c>
      <c r="BF2096">
        <v>11.4</v>
      </c>
      <c r="BG2096">
        <v>9.3497000000000003</v>
      </c>
      <c r="BH2096" s="39">
        <f t="shared" si="614"/>
        <v>0</v>
      </c>
      <c r="BI2096" s="41">
        <v>45055</v>
      </c>
      <c r="BJ2096">
        <v>1.8</v>
      </c>
      <c r="BK2096">
        <v>1.8</v>
      </c>
      <c r="BL2096" s="39">
        <f t="shared" si="615"/>
        <v>1.1235955056179785E-2</v>
      </c>
      <c r="BM2096" s="41">
        <v>45055</v>
      </c>
      <c r="BN2096">
        <v>10.5</v>
      </c>
      <c r="BO2096">
        <v>9.4397000000000002</v>
      </c>
      <c r="BP2096" s="46">
        <f t="shared" si="616"/>
        <v>9.5433000731656628E-4</v>
      </c>
      <c r="BQ2096" s="41">
        <v>45055</v>
      </c>
      <c r="BR2096">
        <v>7.38</v>
      </c>
      <c r="BS2096">
        <v>6.798</v>
      </c>
      <c r="BT2096" s="18">
        <f t="shared" si="617"/>
        <v>1.355173226490672E-3</v>
      </c>
      <c r="BU2096" s="41">
        <v>45055</v>
      </c>
      <c r="BV2096">
        <v>4.7</v>
      </c>
      <c r="BW2096">
        <v>3.6848000000000001</v>
      </c>
      <c r="BX2096" s="39">
        <f t="shared" si="618"/>
        <v>-3.2911658180672917E-2</v>
      </c>
      <c r="BY2096" s="41">
        <v>45351</v>
      </c>
      <c r="BZ2096">
        <v>15.48</v>
      </c>
      <c r="CA2096">
        <v>13.1814</v>
      </c>
    </row>
    <row r="2097" spans="1:79">
      <c r="A2097" s="41">
        <v>45056</v>
      </c>
      <c r="B2097">
        <v>8.4600000000000009</v>
      </c>
      <c r="C2097">
        <v>6.1539000000000001</v>
      </c>
      <c r="D2097" s="34">
        <f t="shared" si="604"/>
        <v>1.1713602420811322E-3</v>
      </c>
      <c r="E2097" s="41">
        <v>45056</v>
      </c>
      <c r="F2097">
        <v>2.86</v>
      </c>
      <c r="G2097">
        <v>2.86</v>
      </c>
      <c r="H2097" s="39">
        <f t="shared" si="605"/>
        <v>-5.6105610561056084E-2</v>
      </c>
      <c r="L2097" s="38"/>
      <c r="M2097" s="41">
        <v>45056</v>
      </c>
      <c r="N2097">
        <v>5.04</v>
      </c>
      <c r="O2097">
        <v>4.4518000000000004</v>
      </c>
      <c r="P2097" s="43">
        <f t="shared" si="606"/>
        <v>0</v>
      </c>
      <c r="Q2097" s="41">
        <v>45056</v>
      </c>
      <c r="R2097">
        <v>3.87</v>
      </c>
      <c r="S2097">
        <v>3.1294</v>
      </c>
      <c r="T2097" s="39">
        <f t="shared" si="607"/>
        <v>2.927246414945401E-2</v>
      </c>
      <c r="U2097" s="42">
        <v>45058.62533333333</v>
      </c>
      <c r="V2097" s="44">
        <v>7.35</v>
      </c>
      <c r="W2097" s="44">
        <v>6.774</v>
      </c>
      <c r="X2097" s="43">
        <f t="shared" si="619"/>
        <v>0</v>
      </c>
      <c r="Y2097" s="42">
        <v>45058.62533333333</v>
      </c>
      <c r="Z2097" s="44">
        <v>10.55</v>
      </c>
      <c r="AA2097" s="44">
        <v>9.0259999999999998</v>
      </c>
      <c r="AB2097" s="43">
        <f t="shared" si="620"/>
        <v>0</v>
      </c>
      <c r="AC2097" s="42">
        <v>45058.62533333333</v>
      </c>
      <c r="AD2097" s="44">
        <v>21.02</v>
      </c>
      <c r="AE2097" s="44">
        <v>19.907</v>
      </c>
      <c r="AF2097" s="43">
        <f t="shared" si="621"/>
        <v>-9.5352805379897388E-4</v>
      </c>
      <c r="AG2097" s="41">
        <v>45056</v>
      </c>
      <c r="AH2097">
        <v>11.69</v>
      </c>
      <c r="AI2097">
        <v>5.1974999999999998</v>
      </c>
      <c r="AJ2097" s="39">
        <f t="shared" si="608"/>
        <v>-9.3206770356817261E-3</v>
      </c>
      <c r="AK2097" s="45">
        <v>45204</v>
      </c>
      <c r="AL2097">
        <v>13.3</v>
      </c>
      <c r="AM2097">
        <v>10.2933</v>
      </c>
      <c r="AN2097" s="39">
        <f t="shared" si="609"/>
        <v>-7.4633342011627976E-3</v>
      </c>
      <c r="AO2097" s="41">
        <v>45056</v>
      </c>
      <c r="AP2097">
        <v>6.69</v>
      </c>
      <c r="AQ2097">
        <v>6.4371</v>
      </c>
      <c r="AR2097" s="18">
        <f t="shared" si="610"/>
        <v>1.493582263710592E-3</v>
      </c>
      <c r="AS2097" s="41">
        <v>45056</v>
      </c>
      <c r="AT2097">
        <v>7.39</v>
      </c>
      <c r="AU2097">
        <v>6.6840999999999999</v>
      </c>
      <c r="AV2097" s="39">
        <f t="shared" si="611"/>
        <v>0</v>
      </c>
      <c r="AW2097" s="41">
        <v>45056</v>
      </c>
      <c r="AX2097">
        <v>9.85</v>
      </c>
      <c r="AY2097">
        <v>8.6115999999999993</v>
      </c>
      <c r="AZ2097" s="39">
        <f t="shared" si="612"/>
        <v>5.100433011589702E-3</v>
      </c>
      <c r="BA2097" s="41">
        <v>45056</v>
      </c>
      <c r="BB2097">
        <v>5.38</v>
      </c>
      <c r="BC2097">
        <v>3.9735</v>
      </c>
      <c r="BD2097" s="39">
        <f t="shared" si="613"/>
        <v>5.6184040695467872E-3</v>
      </c>
      <c r="BE2097" s="41">
        <v>45056</v>
      </c>
      <c r="BF2097">
        <v>11.01</v>
      </c>
      <c r="BG2097">
        <v>9.0297999999999998</v>
      </c>
      <c r="BH2097" s="39">
        <f t="shared" si="614"/>
        <v>-3.4215001550851956E-2</v>
      </c>
      <c r="BI2097" s="41">
        <v>45056</v>
      </c>
      <c r="BJ2097">
        <v>1.8</v>
      </c>
      <c r="BK2097">
        <v>1.8</v>
      </c>
      <c r="BL2097" s="39">
        <f t="shared" si="615"/>
        <v>0</v>
      </c>
      <c r="BM2097" s="41">
        <v>45056</v>
      </c>
      <c r="BN2097">
        <v>10.45</v>
      </c>
      <c r="BO2097">
        <v>9.3947000000000003</v>
      </c>
      <c r="BP2097" s="46">
        <f t="shared" si="616"/>
        <v>-4.767100649385036E-3</v>
      </c>
      <c r="BQ2097" s="41">
        <v>45056</v>
      </c>
      <c r="BR2097">
        <v>7.49</v>
      </c>
      <c r="BS2097">
        <v>6.8994</v>
      </c>
      <c r="BT2097" s="18">
        <f t="shared" si="617"/>
        <v>1.4916151809355684E-2</v>
      </c>
      <c r="BU2097" s="41">
        <v>45056</v>
      </c>
      <c r="BV2097">
        <v>4.75</v>
      </c>
      <c r="BW2097">
        <v>3.7240000000000002</v>
      </c>
      <c r="BX2097" s="39">
        <f t="shared" si="618"/>
        <v>1.0638297872340458E-2</v>
      </c>
      <c r="BY2097" s="41">
        <v>45352</v>
      </c>
      <c r="BZ2097">
        <v>15.38</v>
      </c>
      <c r="CA2097">
        <v>13.096299999999999</v>
      </c>
    </row>
    <row r="2098" spans="1:79">
      <c r="A2098" s="41">
        <v>45057</v>
      </c>
      <c r="B2098">
        <v>8.39</v>
      </c>
      <c r="C2098">
        <v>6.1029999999999998</v>
      </c>
      <c r="D2098" s="34">
        <f t="shared" si="604"/>
        <v>-8.2711776271958259E-3</v>
      </c>
      <c r="E2098" s="41">
        <v>45057</v>
      </c>
      <c r="F2098">
        <v>2.91</v>
      </c>
      <c r="G2098">
        <v>2.91</v>
      </c>
      <c r="H2098" s="39">
        <f t="shared" si="605"/>
        <v>1.7482517482517577E-2</v>
      </c>
      <c r="L2098" s="38"/>
      <c r="M2098" s="41">
        <v>45057</v>
      </c>
      <c r="N2098">
        <v>5</v>
      </c>
      <c r="O2098">
        <v>4.4164000000000003</v>
      </c>
      <c r="P2098" s="43">
        <f t="shared" si="606"/>
        <v>-7.9518397052877696E-3</v>
      </c>
      <c r="Q2098" s="41">
        <v>45057</v>
      </c>
      <c r="R2098">
        <v>3.8</v>
      </c>
      <c r="S2098">
        <v>3.0728</v>
      </c>
      <c r="T2098" s="39">
        <f t="shared" si="607"/>
        <v>-1.8086534159902853E-2</v>
      </c>
      <c r="U2098" s="42">
        <v>45061.62533333333</v>
      </c>
      <c r="V2098" s="44">
        <v>7.35</v>
      </c>
      <c r="W2098" s="44">
        <v>6.774</v>
      </c>
      <c r="X2098" s="43">
        <f t="shared" si="619"/>
        <v>0</v>
      </c>
      <c r="Y2098" s="42">
        <v>45061.62533333333</v>
      </c>
      <c r="Z2098" s="44">
        <v>10.6</v>
      </c>
      <c r="AA2098" s="44">
        <v>9.0690000000000008</v>
      </c>
      <c r="AB2098" s="43">
        <f t="shared" si="620"/>
        <v>4.7640150675826547E-3</v>
      </c>
      <c r="AC2098" s="42">
        <v>45061.62533333333</v>
      </c>
      <c r="AD2098" s="44">
        <v>21.02</v>
      </c>
      <c r="AE2098" s="44">
        <v>19.907</v>
      </c>
      <c r="AF2098" s="43">
        <f t="shared" si="621"/>
        <v>0</v>
      </c>
      <c r="AG2098" s="41">
        <v>45057</v>
      </c>
      <c r="AH2098">
        <v>11.72</v>
      </c>
      <c r="AI2098">
        <v>5.2107999999999999</v>
      </c>
      <c r="AJ2098" s="39">
        <f t="shared" si="608"/>
        <v>2.5589225589225761E-3</v>
      </c>
      <c r="AK2098" s="45">
        <v>45235</v>
      </c>
      <c r="AL2098">
        <v>13.3</v>
      </c>
      <c r="AM2098">
        <v>10.2933</v>
      </c>
      <c r="AN2098" s="39">
        <f t="shared" si="609"/>
        <v>0</v>
      </c>
      <c r="AO2098" s="41">
        <v>45057</v>
      </c>
      <c r="AP2098">
        <v>6.95</v>
      </c>
      <c r="AQ2098">
        <v>6.6872999999999996</v>
      </c>
      <c r="AR2098" s="18">
        <f t="shared" si="610"/>
        <v>3.8868434543505546E-2</v>
      </c>
      <c r="AS2098" s="41">
        <v>45057</v>
      </c>
      <c r="AT2098">
        <v>7.35</v>
      </c>
      <c r="AU2098">
        <v>6.6478999999999999</v>
      </c>
      <c r="AV2098" s="39">
        <f t="shared" si="611"/>
        <v>-5.415837584715969E-3</v>
      </c>
      <c r="AW2098" s="41">
        <v>45057</v>
      </c>
      <c r="AX2098">
        <v>9.9</v>
      </c>
      <c r="AY2098">
        <v>8.6553000000000004</v>
      </c>
      <c r="AZ2098" s="39">
        <f t="shared" si="612"/>
        <v>5.0745506061592718E-3</v>
      </c>
      <c r="BA2098" s="41">
        <v>45057</v>
      </c>
      <c r="BB2098">
        <v>5.6</v>
      </c>
      <c r="BC2098">
        <v>4.1359000000000004</v>
      </c>
      <c r="BD2098" s="39">
        <f t="shared" si="613"/>
        <v>4.0870768843588853E-2</v>
      </c>
      <c r="BE2098" s="41">
        <v>45057</v>
      </c>
      <c r="BF2098">
        <v>11.38</v>
      </c>
      <c r="BG2098">
        <v>9.3332999999999995</v>
      </c>
      <c r="BH2098" s="39">
        <f t="shared" si="614"/>
        <v>3.3610932689539047E-2</v>
      </c>
      <c r="BI2098" s="41">
        <v>45057</v>
      </c>
      <c r="BJ2098">
        <v>1.78</v>
      </c>
      <c r="BK2098">
        <v>1.78</v>
      </c>
      <c r="BL2098" s="39">
        <f t="shared" si="615"/>
        <v>-1.111111111111112E-2</v>
      </c>
      <c r="BM2098" s="41">
        <v>45057</v>
      </c>
      <c r="BN2098">
        <v>10.6</v>
      </c>
      <c r="BO2098">
        <v>9.5296000000000003</v>
      </c>
      <c r="BP2098" s="46">
        <f t="shared" si="616"/>
        <v>1.4359159951887768E-2</v>
      </c>
      <c r="BQ2098" s="41">
        <v>45057</v>
      </c>
      <c r="BR2098">
        <v>7.48</v>
      </c>
      <c r="BS2098">
        <v>6.8901000000000003</v>
      </c>
      <c r="BT2098" s="18">
        <f t="shared" si="617"/>
        <v>-1.3479432994172888E-3</v>
      </c>
      <c r="BU2098" s="41">
        <v>45057</v>
      </c>
      <c r="BV2098">
        <v>4.75</v>
      </c>
      <c r="BW2098">
        <v>3.7240000000000002</v>
      </c>
      <c r="BX2098" s="39">
        <f t="shared" si="618"/>
        <v>0</v>
      </c>
      <c r="BY2098" s="41">
        <v>45355</v>
      </c>
      <c r="BZ2098">
        <v>15.4</v>
      </c>
      <c r="CA2098">
        <v>13.113300000000001</v>
      </c>
    </row>
    <row r="2099" spans="1:79">
      <c r="A2099" s="41">
        <v>45058</v>
      </c>
      <c r="B2099">
        <v>7.89</v>
      </c>
      <c r="C2099">
        <v>5.7393000000000001</v>
      </c>
      <c r="D2099" s="34">
        <f t="shared" si="604"/>
        <v>-5.9593642470915892E-2</v>
      </c>
      <c r="E2099" s="41">
        <v>45058</v>
      </c>
      <c r="F2099">
        <v>2.9</v>
      </c>
      <c r="G2099">
        <v>2.9</v>
      </c>
      <c r="H2099" s="39">
        <f t="shared" si="605"/>
        <v>-3.4364261168385673E-3</v>
      </c>
      <c r="L2099" s="38"/>
      <c r="M2099" s="41">
        <v>45058</v>
      </c>
      <c r="N2099">
        <v>5.01</v>
      </c>
      <c r="O2099">
        <v>4.4253</v>
      </c>
      <c r="P2099" s="43">
        <f t="shared" si="606"/>
        <v>2.0152160130422255E-3</v>
      </c>
      <c r="Q2099" s="41">
        <v>45058</v>
      </c>
      <c r="R2099">
        <v>3.81</v>
      </c>
      <c r="S2099">
        <v>3.0808</v>
      </c>
      <c r="T2099" s="39">
        <f t="shared" si="607"/>
        <v>2.6034886748242669E-3</v>
      </c>
      <c r="U2099" s="42">
        <v>45062.62533333333</v>
      </c>
      <c r="V2099" s="44">
        <v>7.35</v>
      </c>
      <c r="W2099" s="44">
        <v>6.774</v>
      </c>
      <c r="X2099" s="43">
        <f t="shared" si="619"/>
        <v>0</v>
      </c>
      <c r="Y2099" s="42">
        <v>45062.62533333333</v>
      </c>
      <c r="Z2099" s="44">
        <v>10.6</v>
      </c>
      <c r="AA2099" s="44">
        <v>9.0690000000000008</v>
      </c>
      <c r="AB2099" s="43">
        <f t="shared" si="620"/>
        <v>0</v>
      </c>
      <c r="AC2099" s="42">
        <v>45062.62533333333</v>
      </c>
      <c r="AD2099" s="44">
        <v>21.02</v>
      </c>
      <c r="AE2099" s="44">
        <v>19.907</v>
      </c>
      <c r="AF2099" s="43">
        <f t="shared" si="621"/>
        <v>0</v>
      </c>
      <c r="AG2099" s="41">
        <v>45058</v>
      </c>
      <c r="AH2099">
        <v>12</v>
      </c>
      <c r="AI2099">
        <v>5.3353000000000002</v>
      </c>
      <c r="AJ2099" s="39">
        <f t="shared" si="608"/>
        <v>2.3892684424656536E-2</v>
      </c>
      <c r="AK2099" s="45">
        <v>45265</v>
      </c>
      <c r="AL2099">
        <v>13.25</v>
      </c>
      <c r="AM2099">
        <v>10.2546</v>
      </c>
      <c r="AN2099" s="39">
        <f t="shared" si="609"/>
        <v>-3.7597272011891617E-3</v>
      </c>
      <c r="AO2099" s="41">
        <v>45058</v>
      </c>
      <c r="AP2099">
        <v>6.89</v>
      </c>
      <c r="AQ2099">
        <v>6.6295999999999999</v>
      </c>
      <c r="AR2099" s="18">
        <f t="shared" si="610"/>
        <v>-8.6282954256575364E-3</v>
      </c>
      <c r="AS2099" s="41">
        <v>45058</v>
      </c>
      <c r="AT2099">
        <v>7.39</v>
      </c>
      <c r="AU2099">
        <v>6.6840999999999999</v>
      </c>
      <c r="AV2099" s="39">
        <f t="shared" si="611"/>
        <v>5.445328600009027E-3</v>
      </c>
      <c r="AW2099" s="41">
        <v>45058</v>
      </c>
      <c r="AX2099">
        <v>9.8800000000000008</v>
      </c>
      <c r="AY2099">
        <v>8.6378000000000004</v>
      </c>
      <c r="AZ2099" s="39">
        <f t="shared" si="612"/>
        <v>-2.0218825459545099E-3</v>
      </c>
      <c r="BA2099" s="41">
        <v>45058</v>
      </c>
      <c r="BB2099">
        <v>5.7</v>
      </c>
      <c r="BC2099">
        <v>4.2098000000000004</v>
      </c>
      <c r="BD2099" s="39">
        <f t="shared" si="613"/>
        <v>1.7867936845668432E-2</v>
      </c>
      <c r="BE2099" s="41">
        <v>45058</v>
      </c>
      <c r="BF2099">
        <v>11.39</v>
      </c>
      <c r="BG2099">
        <v>9.3414999999999999</v>
      </c>
      <c r="BH2099" s="39">
        <f t="shared" si="614"/>
        <v>8.785745663377829E-4</v>
      </c>
      <c r="BI2099" s="41">
        <v>45058</v>
      </c>
      <c r="BJ2099">
        <v>1.77</v>
      </c>
      <c r="BK2099">
        <v>1.77</v>
      </c>
      <c r="BL2099" s="39">
        <f t="shared" si="615"/>
        <v>-5.6179775280898927E-3</v>
      </c>
      <c r="BM2099" s="41">
        <v>45058</v>
      </c>
      <c r="BN2099">
        <v>10.7</v>
      </c>
      <c r="BO2099">
        <v>9.6195000000000004</v>
      </c>
      <c r="BP2099" s="46">
        <f t="shared" si="616"/>
        <v>9.4337642713230446E-3</v>
      </c>
      <c r="BQ2099" s="41">
        <v>45058</v>
      </c>
      <c r="BR2099">
        <v>7.44</v>
      </c>
      <c r="BS2099">
        <v>6.8532999999999999</v>
      </c>
      <c r="BT2099" s="18">
        <f t="shared" si="617"/>
        <v>-5.3409965022278901E-3</v>
      </c>
      <c r="BU2099" s="41">
        <v>45058</v>
      </c>
      <c r="BV2099">
        <v>4.8</v>
      </c>
      <c r="BW2099">
        <v>3.7631999999999999</v>
      </c>
      <c r="BX2099" s="39">
        <f t="shared" si="618"/>
        <v>1.0526315789473597E-2</v>
      </c>
      <c r="BY2099" s="41">
        <v>45356</v>
      </c>
      <c r="BZ2099">
        <v>15.4</v>
      </c>
      <c r="CA2099">
        <v>13.113300000000001</v>
      </c>
    </row>
    <row r="2100" spans="1:79">
      <c r="A2100" s="41">
        <v>45061</v>
      </c>
      <c r="B2100">
        <v>7.79</v>
      </c>
      <c r="C2100">
        <v>5.6665999999999999</v>
      </c>
      <c r="D2100" s="34">
        <f t="shared" si="604"/>
        <v>-1.2667049988674614E-2</v>
      </c>
      <c r="E2100" s="41">
        <v>45061</v>
      </c>
      <c r="F2100">
        <v>2.75</v>
      </c>
      <c r="G2100">
        <v>2.75</v>
      </c>
      <c r="H2100" s="39">
        <f t="shared" si="605"/>
        <v>-5.1724137931034454E-2</v>
      </c>
      <c r="L2100" s="38"/>
      <c r="M2100" s="41">
        <v>45061</v>
      </c>
      <c r="N2100">
        <v>5</v>
      </c>
      <c r="O2100">
        <v>4.4164000000000003</v>
      </c>
      <c r="P2100" s="43">
        <f t="shared" si="606"/>
        <v>-2.0111630849885174E-3</v>
      </c>
      <c r="Q2100" s="41">
        <v>45061</v>
      </c>
      <c r="R2100">
        <v>3.83</v>
      </c>
      <c r="S2100">
        <v>3.097</v>
      </c>
      <c r="T2100" s="39">
        <f t="shared" si="607"/>
        <v>5.2583744481952714E-3</v>
      </c>
      <c r="U2100" s="42">
        <v>45063.62533333333</v>
      </c>
      <c r="V2100" s="44">
        <v>7.35</v>
      </c>
      <c r="W2100" s="44">
        <v>6.774</v>
      </c>
      <c r="X2100" s="43">
        <f t="shared" si="619"/>
        <v>0</v>
      </c>
      <c r="Y2100" s="42">
        <v>45063.62533333333</v>
      </c>
      <c r="Z2100" s="44">
        <v>10.76</v>
      </c>
      <c r="AA2100" s="44">
        <v>9.2050000000000001</v>
      </c>
      <c r="AB2100" s="43">
        <f t="shared" si="620"/>
        <v>1.4996140699084708E-2</v>
      </c>
      <c r="AC2100" s="42">
        <v>45063.62533333333</v>
      </c>
      <c r="AD2100" s="44">
        <v>21.02</v>
      </c>
      <c r="AE2100" s="44">
        <v>19.907</v>
      </c>
      <c r="AF2100" s="43">
        <f t="shared" si="621"/>
        <v>0</v>
      </c>
      <c r="AG2100" s="41">
        <v>45061</v>
      </c>
      <c r="AH2100">
        <v>11.8</v>
      </c>
      <c r="AI2100">
        <v>5.2464000000000004</v>
      </c>
      <c r="AJ2100" s="39">
        <f t="shared" si="608"/>
        <v>-1.6662605664161296E-2</v>
      </c>
      <c r="AK2100" s="45" t="s">
        <v>1532</v>
      </c>
      <c r="AL2100">
        <v>13.29</v>
      </c>
      <c r="AM2100">
        <v>10.285600000000001</v>
      </c>
      <c r="AN2100" s="39">
        <f t="shared" si="609"/>
        <v>3.0230335654243541E-3</v>
      </c>
      <c r="AO2100" s="41">
        <v>45061</v>
      </c>
      <c r="AP2100">
        <v>6.89</v>
      </c>
      <c r="AQ2100">
        <v>6.6295999999999999</v>
      </c>
      <c r="AR2100" s="18">
        <f t="shared" si="610"/>
        <v>0</v>
      </c>
      <c r="AS2100" s="41">
        <v>45061</v>
      </c>
      <c r="AT2100">
        <v>7.3</v>
      </c>
      <c r="AU2100">
        <v>6.6026999999999996</v>
      </c>
      <c r="AV2100" s="39">
        <f t="shared" si="611"/>
        <v>-1.2178154126958059E-2</v>
      </c>
      <c r="AW2100" s="41">
        <v>45061</v>
      </c>
      <c r="AX2100">
        <v>9.9</v>
      </c>
      <c r="AY2100">
        <v>8.6553000000000004</v>
      </c>
      <c r="AZ2100" s="39">
        <f t="shared" si="612"/>
        <v>2.0259788372039259E-3</v>
      </c>
      <c r="BA2100" s="41">
        <v>45061</v>
      </c>
      <c r="BB2100">
        <v>5.68</v>
      </c>
      <c r="BC2100">
        <v>4.1950000000000003</v>
      </c>
      <c r="BD2100" s="39">
        <f t="shared" si="613"/>
        <v>-3.5156064421112986E-3</v>
      </c>
      <c r="BE2100" s="41">
        <v>45061</v>
      </c>
      <c r="BF2100">
        <v>11.35</v>
      </c>
      <c r="BG2100">
        <v>9.3087</v>
      </c>
      <c r="BH2100" s="39">
        <f t="shared" si="614"/>
        <v>-3.5112134025584692E-3</v>
      </c>
      <c r="BI2100" s="41">
        <v>45061</v>
      </c>
      <c r="BJ2100">
        <v>1.78</v>
      </c>
      <c r="BK2100">
        <v>1.78</v>
      </c>
      <c r="BL2100" s="39">
        <f t="shared" si="615"/>
        <v>5.649717514124299E-3</v>
      </c>
      <c r="BM2100" s="41">
        <v>45061</v>
      </c>
      <c r="BN2100">
        <v>10.8</v>
      </c>
      <c r="BO2100">
        <v>9.7094000000000005</v>
      </c>
      <c r="BP2100" s="46">
        <f t="shared" si="616"/>
        <v>9.3456000831644154E-3</v>
      </c>
      <c r="BQ2100" s="41">
        <v>45061</v>
      </c>
      <c r="BR2100">
        <v>7.42</v>
      </c>
      <c r="BS2100">
        <v>6.8349000000000002</v>
      </c>
      <c r="BT2100" s="18">
        <f t="shared" si="617"/>
        <v>-2.6848379612740944E-3</v>
      </c>
      <c r="BU2100" s="41">
        <v>45061</v>
      </c>
      <c r="BV2100">
        <v>4.83</v>
      </c>
      <c r="BW2100">
        <v>3.7867000000000002</v>
      </c>
      <c r="BX2100" s="39">
        <f t="shared" si="618"/>
        <v>6.2446853741497397E-3</v>
      </c>
      <c r="BY2100" s="41">
        <v>45357</v>
      </c>
      <c r="BZ2100">
        <v>15.4</v>
      </c>
      <c r="CA2100">
        <v>13.113300000000001</v>
      </c>
    </row>
    <row r="2101" spans="1:79">
      <c r="A2101" s="41">
        <v>45062</v>
      </c>
      <c r="B2101">
        <v>8</v>
      </c>
      <c r="C2101">
        <v>5.8193000000000001</v>
      </c>
      <c r="D2101" s="34">
        <f t="shared" si="604"/>
        <v>2.6947375851480656E-2</v>
      </c>
      <c r="E2101" s="41">
        <v>45062</v>
      </c>
      <c r="F2101">
        <v>2.86</v>
      </c>
      <c r="G2101">
        <v>2.86</v>
      </c>
      <c r="H2101" s="39">
        <f t="shared" si="605"/>
        <v>3.9999999999999952E-2</v>
      </c>
      <c r="L2101" s="38"/>
      <c r="M2101" s="41">
        <v>45062</v>
      </c>
      <c r="N2101">
        <v>5.03</v>
      </c>
      <c r="O2101">
        <v>4.4428999999999998</v>
      </c>
      <c r="P2101" s="43">
        <f t="shared" si="606"/>
        <v>6.0003622860247087E-3</v>
      </c>
      <c r="Q2101" s="41">
        <v>45062</v>
      </c>
      <c r="R2101">
        <v>3.94</v>
      </c>
      <c r="S2101">
        <v>3.1859999999999999</v>
      </c>
      <c r="T2101" s="39">
        <f t="shared" si="607"/>
        <v>2.8737487891507901E-2</v>
      </c>
      <c r="U2101" s="42">
        <v>45064.62533333333</v>
      </c>
      <c r="V2101" s="44">
        <v>7.4</v>
      </c>
      <c r="W2101" s="44">
        <v>6.82</v>
      </c>
      <c r="X2101" s="43">
        <f t="shared" si="619"/>
        <v>6.7906702096250755E-3</v>
      </c>
      <c r="Y2101" s="42">
        <v>45064.62533333333</v>
      </c>
      <c r="Z2101" s="44">
        <v>10.76</v>
      </c>
      <c r="AA2101" s="44">
        <v>9.2050000000000001</v>
      </c>
      <c r="AB2101" s="43">
        <f t="shared" si="620"/>
        <v>0</v>
      </c>
      <c r="AC2101" s="42">
        <v>45064.62533333333</v>
      </c>
      <c r="AD2101" s="44">
        <v>20.5</v>
      </c>
      <c r="AE2101" s="44">
        <v>19.414000000000001</v>
      </c>
      <c r="AF2101" s="43">
        <f t="shared" si="621"/>
        <v>-2.4765157984628451E-2</v>
      </c>
      <c r="AG2101" s="41">
        <v>45062</v>
      </c>
      <c r="AH2101">
        <v>11.83</v>
      </c>
      <c r="AI2101">
        <v>5.2596999999999996</v>
      </c>
      <c r="AJ2101" s="39">
        <f t="shared" si="608"/>
        <v>2.5350716681913693E-3</v>
      </c>
      <c r="AK2101" s="45" t="s">
        <v>1533</v>
      </c>
      <c r="AL2101">
        <v>13.45</v>
      </c>
      <c r="AM2101">
        <v>10.4094</v>
      </c>
      <c r="AN2101" s="39">
        <f t="shared" si="609"/>
        <v>1.2036244847164894E-2</v>
      </c>
      <c r="AO2101" s="41">
        <v>45062</v>
      </c>
      <c r="AP2101">
        <v>6.48</v>
      </c>
      <c r="AQ2101">
        <v>6.2351000000000001</v>
      </c>
      <c r="AR2101" s="18">
        <f t="shared" si="610"/>
        <v>-5.9505852540123062E-2</v>
      </c>
      <c r="AS2101" s="41">
        <v>45062</v>
      </c>
      <c r="AT2101">
        <v>7.38</v>
      </c>
      <c r="AU2101">
        <v>6.6749999999999998</v>
      </c>
      <c r="AV2101" s="39">
        <f t="shared" si="611"/>
        <v>1.0950065882139164E-2</v>
      </c>
      <c r="AW2101" s="41">
        <v>45062</v>
      </c>
      <c r="AX2101">
        <v>9.89</v>
      </c>
      <c r="AY2101">
        <v>8.6464999999999996</v>
      </c>
      <c r="AZ2101" s="39">
        <f t="shared" si="612"/>
        <v>-1.0167180802514999E-3</v>
      </c>
      <c r="BA2101" s="41">
        <v>45062</v>
      </c>
      <c r="BB2101">
        <v>5.6</v>
      </c>
      <c r="BC2101">
        <v>4.1359000000000004</v>
      </c>
      <c r="BD2101" s="39">
        <f t="shared" si="613"/>
        <v>-1.4088200238379004E-2</v>
      </c>
      <c r="BE2101" s="41">
        <v>45062</v>
      </c>
      <c r="BF2101">
        <v>11.35</v>
      </c>
      <c r="BG2101">
        <v>9.3087</v>
      </c>
      <c r="BH2101" s="39">
        <f t="shared" si="614"/>
        <v>0</v>
      </c>
      <c r="BI2101" s="41">
        <v>45062</v>
      </c>
      <c r="BJ2101">
        <v>1.79</v>
      </c>
      <c r="BK2101">
        <v>1.79</v>
      </c>
      <c r="BL2101" s="39">
        <f t="shared" si="615"/>
        <v>5.6179775280898927E-3</v>
      </c>
      <c r="BM2101" s="41">
        <v>45062</v>
      </c>
      <c r="BN2101">
        <v>11.2</v>
      </c>
      <c r="BO2101">
        <v>10.069000000000001</v>
      </c>
      <c r="BP2101" s="46">
        <f t="shared" si="616"/>
        <v>3.7036274126104635E-2</v>
      </c>
      <c r="BQ2101" s="41">
        <v>45062</v>
      </c>
      <c r="BR2101">
        <v>7.44</v>
      </c>
      <c r="BS2101">
        <v>6.8532999999999999</v>
      </c>
      <c r="BT2101" s="18">
        <f t="shared" si="617"/>
        <v>2.692065721517469E-3</v>
      </c>
      <c r="BU2101" s="41">
        <v>45062</v>
      </c>
      <c r="BV2101">
        <v>4.7699999999999996</v>
      </c>
      <c r="BW2101">
        <v>3.7397</v>
      </c>
      <c r="BX2101" s="39">
        <f t="shared" si="618"/>
        <v>-1.2411862571632331E-2</v>
      </c>
      <c r="BY2101" s="41">
        <v>45358</v>
      </c>
      <c r="BZ2101">
        <v>15.35</v>
      </c>
      <c r="CA2101">
        <v>13.0707</v>
      </c>
    </row>
    <row r="2102" spans="1:79">
      <c r="A2102" s="41">
        <v>45063</v>
      </c>
      <c r="B2102">
        <v>8</v>
      </c>
      <c r="C2102">
        <v>5.8193000000000001</v>
      </c>
      <c r="D2102" s="34">
        <f t="shared" si="604"/>
        <v>0</v>
      </c>
      <c r="E2102" s="41">
        <v>45063</v>
      </c>
      <c r="F2102">
        <v>2.9</v>
      </c>
      <c r="G2102">
        <v>2.9</v>
      </c>
      <c r="H2102" s="39">
        <f t="shared" si="605"/>
        <v>1.3986013986014E-2</v>
      </c>
      <c r="L2102" s="38"/>
      <c r="M2102" s="41">
        <v>45063</v>
      </c>
      <c r="N2102">
        <v>5.03</v>
      </c>
      <c r="O2102">
        <v>4.4428999999999998</v>
      </c>
      <c r="P2102" s="43">
        <f t="shared" si="606"/>
        <v>0</v>
      </c>
      <c r="Q2102" s="41">
        <v>45063</v>
      </c>
      <c r="R2102">
        <v>4</v>
      </c>
      <c r="S2102">
        <v>3.2345000000000002</v>
      </c>
      <c r="T2102" s="39">
        <f t="shared" si="607"/>
        <v>1.5222849968612747E-2</v>
      </c>
      <c r="U2102" s="42">
        <v>45065.62533333333</v>
      </c>
      <c r="V2102" s="44">
        <v>7.43</v>
      </c>
      <c r="W2102" s="44">
        <v>6.8479999999999999</v>
      </c>
      <c r="X2102" s="43">
        <f t="shared" si="619"/>
        <v>4.1055718475072698E-3</v>
      </c>
      <c r="Y2102" s="42">
        <v>45065.62533333333</v>
      </c>
      <c r="Z2102" s="44">
        <v>10.87</v>
      </c>
      <c r="AA2102" s="44">
        <v>9.3000000000000007</v>
      </c>
      <c r="AB2102" s="43">
        <f t="shared" si="620"/>
        <v>1.0320478001086436E-2</v>
      </c>
      <c r="AC2102" s="42">
        <v>45065.62533333333</v>
      </c>
      <c r="AD2102" s="44">
        <v>20.5</v>
      </c>
      <c r="AE2102" s="44">
        <v>19.414000000000001</v>
      </c>
      <c r="AF2102" s="43">
        <f t="shared" si="621"/>
        <v>0</v>
      </c>
      <c r="AG2102" s="41">
        <v>45063</v>
      </c>
      <c r="AH2102">
        <v>12</v>
      </c>
      <c r="AI2102">
        <v>5.3353000000000002</v>
      </c>
      <c r="AJ2102" s="39">
        <f t="shared" si="608"/>
        <v>1.4373443352282557E-2</v>
      </c>
      <c r="AK2102" s="45" t="s">
        <v>1534</v>
      </c>
      <c r="AL2102">
        <v>13.79</v>
      </c>
      <c r="AM2102">
        <v>10.672499999999999</v>
      </c>
      <c r="AN2102" s="39">
        <f t="shared" si="609"/>
        <v>2.5275232001844457E-2</v>
      </c>
      <c r="AO2102" s="41">
        <v>45063</v>
      </c>
      <c r="AP2102">
        <v>6.22</v>
      </c>
      <c r="AQ2102">
        <v>5.9848999999999997</v>
      </c>
      <c r="AR2102" s="18">
        <f t="shared" si="610"/>
        <v>-4.0127664351814793E-2</v>
      </c>
      <c r="AS2102" s="41">
        <v>45063</v>
      </c>
      <c r="AT2102">
        <v>7.38</v>
      </c>
      <c r="AU2102">
        <v>6.6749999999999998</v>
      </c>
      <c r="AV2102" s="39">
        <f t="shared" si="611"/>
        <v>0</v>
      </c>
      <c r="AW2102" s="41">
        <v>45063</v>
      </c>
      <c r="AX2102">
        <v>9.8000000000000007</v>
      </c>
      <c r="AY2102">
        <v>8.5678999999999998</v>
      </c>
      <c r="AZ2102" s="39">
        <f t="shared" si="612"/>
        <v>-9.0903833921239553E-3</v>
      </c>
      <c r="BA2102" s="41">
        <v>45063</v>
      </c>
      <c r="BB2102">
        <v>5.65</v>
      </c>
      <c r="BC2102">
        <v>4.1729000000000003</v>
      </c>
      <c r="BD2102" s="39">
        <f t="shared" si="613"/>
        <v>8.9460576899828143E-3</v>
      </c>
      <c r="BE2102" s="41">
        <v>45063</v>
      </c>
      <c r="BF2102">
        <v>11.35</v>
      </c>
      <c r="BG2102">
        <v>9.3087</v>
      </c>
      <c r="BH2102" s="39">
        <f t="shared" si="614"/>
        <v>0</v>
      </c>
      <c r="BI2102" s="41">
        <v>45063</v>
      </c>
      <c r="BJ2102">
        <v>1.78</v>
      </c>
      <c r="BK2102">
        <v>1.78</v>
      </c>
      <c r="BL2102" s="39">
        <f t="shared" si="615"/>
        <v>-5.5865921787709542E-3</v>
      </c>
      <c r="BM2102" s="41">
        <v>45063</v>
      </c>
      <c r="BN2102">
        <v>11.78</v>
      </c>
      <c r="BO2102">
        <v>10.590400000000001</v>
      </c>
      <c r="BP2102" s="46">
        <f t="shared" si="616"/>
        <v>5.1782699374317197E-2</v>
      </c>
      <c r="BQ2102" s="41">
        <v>45063</v>
      </c>
      <c r="BR2102">
        <v>7.4</v>
      </c>
      <c r="BS2102">
        <v>6.8164999999999996</v>
      </c>
      <c r="BT2102" s="18">
        <f t="shared" si="617"/>
        <v>-5.3696759225483181E-3</v>
      </c>
      <c r="BU2102" s="41">
        <v>45063</v>
      </c>
      <c r="BV2102">
        <v>4.7699999999999996</v>
      </c>
      <c r="BW2102">
        <v>3.7397</v>
      </c>
      <c r="BX2102" s="39">
        <f t="shared" si="618"/>
        <v>0</v>
      </c>
      <c r="BY2102" s="41">
        <v>45359</v>
      </c>
      <c r="BZ2102">
        <v>15.35</v>
      </c>
      <c r="CA2102">
        <v>13.0707</v>
      </c>
    </row>
    <row r="2103" spans="1:79">
      <c r="A2103" s="41">
        <v>45064</v>
      </c>
      <c r="B2103">
        <v>7.98</v>
      </c>
      <c r="C2103">
        <v>5.8048000000000002</v>
      </c>
      <c r="D2103" s="34">
        <f t="shared" si="604"/>
        <v>-2.4917086247486738E-3</v>
      </c>
      <c r="E2103" s="41">
        <v>45064</v>
      </c>
      <c r="F2103">
        <v>2.9</v>
      </c>
      <c r="G2103">
        <v>2.9</v>
      </c>
      <c r="H2103" s="39">
        <f t="shared" si="605"/>
        <v>0</v>
      </c>
      <c r="L2103" s="38"/>
      <c r="M2103" s="41">
        <v>45064</v>
      </c>
      <c r="N2103">
        <v>5.04</v>
      </c>
      <c r="O2103">
        <v>4.4518000000000004</v>
      </c>
      <c r="P2103" s="43">
        <f t="shared" si="606"/>
        <v>2.0031961106485798E-3</v>
      </c>
      <c r="Q2103" s="41">
        <v>45064</v>
      </c>
      <c r="R2103">
        <v>4.12</v>
      </c>
      <c r="S2103">
        <v>3.3315000000000001</v>
      </c>
      <c r="T2103" s="39">
        <f t="shared" si="607"/>
        <v>2.9989179162157976E-2</v>
      </c>
      <c r="U2103" s="42">
        <v>45068.62533333333</v>
      </c>
      <c r="V2103" s="44">
        <v>7.43</v>
      </c>
      <c r="W2103" s="44">
        <v>6.8479999999999999</v>
      </c>
      <c r="X2103" s="43">
        <f t="shared" si="619"/>
        <v>0</v>
      </c>
      <c r="Y2103" s="42">
        <v>45068.62533333333</v>
      </c>
      <c r="Z2103" s="44">
        <v>10.47</v>
      </c>
      <c r="AA2103" s="44">
        <v>9.7170000000000005</v>
      </c>
      <c r="AB2103" s="43">
        <f t="shared" si="620"/>
        <v>4.4838709677419333E-2</v>
      </c>
      <c r="AC2103" s="42">
        <v>45068.62533333333</v>
      </c>
      <c r="AD2103" s="44">
        <v>20.5</v>
      </c>
      <c r="AE2103" s="44">
        <v>19.414000000000001</v>
      </c>
      <c r="AF2103" s="43">
        <f t="shared" si="621"/>
        <v>0</v>
      </c>
      <c r="AG2103" s="41">
        <v>45064</v>
      </c>
      <c r="AH2103">
        <v>11.81</v>
      </c>
      <c r="AI2103">
        <v>5.2507999999999999</v>
      </c>
      <c r="AJ2103" s="39">
        <f t="shared" si="608"/>
        <v>-1.5837909770772072E-2</v>
      </c>
      <c r="AK2103" s="45" t="s">
        <v>1535</v>
      </c>
      <c r="AL2103">
        <v>13.75</v>
      </c>
      <c r="AM2103">
        <v>10.6416</v>
      </c>
      <c r="AN2103" s="39">
        <f t="shared" si="609"/>
        <v>-2.8952916373857149E-3</v>
      </c>
      <c r="AO2103" s="41">
        <v>45064</v>
      </c>
      <c r="AP2103">
        <v>6</v>
      </c>
      <c r="AQ2103">
        <v>5.7732000000000001</v>
      </c>
      <c r="AR2103" s="18">
        <f t="shared" si="610"/>
        <v>-3.5372353756954932E-2</v>
      </c>
      <c r="AS2103" s="41">
        <v>45064</v>
      </c>
      <c r="AT2103">
        <v>7.35</v>
      </c>
      <c r="AU2103">
        <v>6.6478999999999999</v>
      </c>
      <c r="AV2103" s="39">
        <f t="shared" si="611"/>
        <v>-4.0599250936329441E-3</v>
      </c>
      <c r="AW2103" s="41">
        <v>45064</v>
      </c>
      <c r="AX2103">
        <v>9.8699999999999992</v>
      </c>
      <c r="AY2103">
        <v>8.6290999999999993</v>
      </c>
      <c r="AZ2103" s="39">
        <f t="shared" si="612"/>
        <v>7.142940510510099E-3</v>
      </c>
      <c r="BA2103" s="41">
        <v>45064</v>
      </c>
      <c r="BB2103">
        <v>5.66</v>
      </c>
      <c r="BC2103">
        <v>4.1802999999999999</v>
      </c>
      <c r="BD2103" s="39">
        <f t="shared" si="613"/>
        <v>1.7733470727790334E-3</v>
      </c>
      <c r="BE2103" s="41">
        <v>45064</v>
      </c>
      <c r="BF2103">
        <v>11.35</v>
      </c>
      <c r="BG2103">
        <v>9.3087</v>
      </c>
      <c r="BH2103" s="39">
        <f t="shared" si="614"/>
        <v>0</v>
      </c>
      <c r="BI2103" s="41">
        <v>45064</v>
      </c>
      <c r="BJ2103">
        <v>1.78</v>
      </c>
      <c r="BK2103">
        <v>1.78</v>
      </c>
      <c r="BL2103" s="39">
        <f t="shared" si="615"/>
        <v>0</v>
      </c>
      <c r="BM2103" s="41">
        <v>45064</v>
      </c>
      <c r="BN2103">
        <v>12.48</v>
      </c>
      <c r="BO2103">
        <v>11.2197</v>
      </c>
      <c r="BP2103" s="46">
        <f t="shared" si="616"/>
        <v>5.9421740444175745E-2</v>
      </c>
      <c r="BQ2103" s="41">
        <v>45064</v>
      </c>
      <c r="BR2103">
        <v>7.4</v>
      </c>
      <c r="BS2103">
        <v>6.8164999999999996</v>
      </c>
      <c r="BT2103" s="18">
        <f t="shared" si="617"/>
        <v>0</v>
      </c>
      <c r="BU2103" s="41">
        <v>45064</v>
      </c>
      <c r="BV2103">
        <v>4.8</v>
      </c>
      <c r="BW2103">
        <v>3.7631999999999999</v>
      </c>
      <c r="BX2103" s="39">
        <f t="shared" si="618"/>
        <v>6.2839265181698677E-3</v>
      </c>
      <c r="BY2103" s="41">
        <v>45362</v>
      </c>
      <c r="BZ2103">
        <v>15.35</v>
      </c>
      <c r="CA2103">
        <v>13.0707</v>
      </c>
    </row>
    <row r="2104" spans="1:79">
      <c r="A2104" s="41">
        <v>45065</v>
      </c>
      <c r="B2104">
        <v>7.82</v>
      </c>
      <c r="C2104">
        <v>5.6883999999999997</v>
      </c>
      <c r="D2104" s="34">
        <f t="shared" si="604"/>
        <v>-2.0052370452039777E-2</v>
      </c>
      <c r="E2104" s="41">
        <v>45065</v>
      </c>
      <c r="F2104">
        <v>2.9</v>
      </c>
      <c r="G2104">
        <v>2.9</v>
      </c>
      <c r="H2104" s="39">
        <f t="shared" si="605"/>
        <v>0</v>
      </c>
      <c r="L2104" s="38"/>
      <c r="M2104" s="41">
        <v>45065</v>
      </c>
      <c r="N2104">
        <v>5.14</v>
      </c>
      <c r="O2104">
        <v>4.5400999999999998</v>
      </c>
      <c r="P2104" s="43">
        <f t="shared" si="606"/>
        <v>1.9834673615166758E-2</v>
      </c>
      <c r="Q2104" s="41">
        <v>45065</v>
      </c>
      <c r="R2104">
        <v>4.05</v>
      </c>
      <c r="S2104">
        <v>3.2749000000000001</v>
      </c>
      <c r="T2104" s="39">
        <f t="shared" si="607"/>
        <v>-1.6989344139276597E-2</v>
      </c>
      <c r="U2104" s="42">
        <v>45069.62533333333</v>
      </c>
      <c r="V2104" s="44">
        <v>7.43</v>
      </c>
      <c r="W2104" s="44">
        <v>6.8479999999999999</v>
      </c>
      <c r="X2104" s="43">
        <f t="shared" si="619"/>
        <v>0</v>
      </c>
      <c r="Y2104" s="42">
        <v>45069.62533333333</v>
      </c>
      <c r="Z2104" s="44">
        <v>10.87</v>
      </c>
      <c r="AA2104" s="44">
        <v>10.087999999999999</v>
      </c>
      <c r="AB2104" s="43">
        <f t="shared" si="620"/>
        <v>3.8180508387362214E-2</v>
      </c>
      <c r="AC2104" s="42">
        <v>45069.62533333333</v>
      </c>
      <c r="AD2104" s="44">
        <v>20.5</v>
      </c>
      <c r="AE2104" s="44">
        <v>19.414000000000001</v>
      </c>
      <c r="AF2104" s="43">
        <f t="shared" si="621"/>
        <v>0</v>
      </c>
      <c r="AG2104" s="41">
        <v>45065</v>
      </c>
      <c r="AH2104">
        <v>11.65</v>
      </c>
      <c r="AI2104">
        <v>5.1797000000000004</v>
      </c>
      <c r="AJ2104" s="39">
        <f t="shared" si="608"/>
        <v>-1.3540793783804277E-2</v>
      </c>
      <c r="AK2104" s="45" t="s">
        <v>1536</v>
      </c>
      <c r="AL2104">
        <v>13.78</v>
      </c>
      <c r="AM2104">
        <v>10.6648</v>
      </c>
      <c r="AN2104" s="39">
        <f t="shared" si="609"/>
        <v>2.1801232897307944E-3</v>
      </c>
      <c r="AO2104" s="41">
        <v>45065</v>
      </c>
      <c r="AP2104">
        <v>6</v>
      </c>
      <c r="AQ2104">
        <v>5.7732000000000001</v>
      </c>
      <c r="AR2104" s="18">
        <f t="shared" si="610"/>
        <v>0</v>
      </c>
      <c r="AS2104" s="41">
        <v>45065</v>
      </c>
      <c r="AT2104">
        <v>7.29</v>
      </c>
      <c r="AU2104">
        <v>6.5936000000000003</v>
      </c>
      <c r="AV2104" s="39">
        <f t="shared" si="611"/>
        <v>-8.1679929000134741E-3</v>
      </c>
      <c r="AW2104" s="41">
        <v>45065</v>
      </c>
      <c r="AX2104">
        <v>9.8000000000000007</v>
      </c>
      <c r="AY2104">
        <v>8.5678999999999998</v>
      </c>
      <c r="AZ2104" s="39">
        <f t="shared" si="612"/>
        <v>-7.0922807708798698E-3</v>
      </c>
      <c r="BA2104" s="41">
        <v>45065</v>
      </c>
      <c r="BB2104">
        <v>5.69</v>
      </c>
      <c r="BC2104">
        <v>4.2023999999999999</v>
      </c>
      <c r="BD2104" s="39">
        <f t="shared" si="613"/>
        <v>5.286701911346078E-3</v>
      </c>
      <c r="BE2104" s="41">
        <v>45065</v>
      </c>
      <c r="BF2104">
        <v>11.35</v>
      </c>
      <c r="BG2104">
        <v>9.3087</v>
      </c>
      <c r="BH2104" s="39">
        <f t="shared" si="614"/>
        <v>0</v>
      </c>
      <c r="BI2104" s="41">
        <v>45065</v>
      </c>
      <c r="BJ2104">
        <v>1.77</v>
      </c>
      <c r="BK2104">
        <v>1.77</v>
      </c>
      <c r="BL2104" s="39">
        <f t="shared" si="615"/>
        <v>-5.6179775280898927E-3</v>
      </c>
      <c r="BM2104" s="41">
        <v>45065</v>
      </c>
      <c r="BN2104">
        <v>13.22</v>
      </c>
      <c r="BO2104">
        <v>11.885</v>
      </c>
      <c r="BP2104" s="46">
        <f t="shared" si="616"/>
        <v>5.9297485672522458E-2</v>
      </c>
      <c r="BQ2104" s="41">
        <v>45065</v>
      </c>
      <c r="BR2104">
        <v>7.35</v>
      </c>
      <c r="BS2104">
        <v>6.7704000000000004</v>
      </c>
      <c r="BT2104" s="18">
        <f t="shared" si="617"/>
        <v>-6.7630015403798349E-3</v>
      </c>
      <c r="BU2104" s="41">
        <v>45065</v>
      </c>
      <c r="BV2104">
        <v>4.79</v>
      </c>
      <c r="BW2104">
        <v>3.7553000000000001</v>
      </c>
      <c r="BX2104" s="39">
        <f t="shared" si="618"/>
        <v>-2.0992772108842997E-3</v>
      </c>
      <c r="BY2104" s="41">
        <v>45363</v>
      </c>
      <c r="BZ2104">
        <v>15.35</v>
      </c>
      <c r="CA2104">
        <v>13.0707</v>
      </c>
    </row>
    <row r="2105" spans="1:79">
      <c r="A2105" s="41">
        <v>45068</v>
      </c>
      <c r="B2105">
        <v>7.94</v>
      </c>
      <c r="C2105">
        <v>5.7756999999999996</v>
      </c>
      <c r="D2105" s="34">
        <f t="shared" si="604"/>
        <v>1.5347022009703948E-2</v>
      </c>
      <c r="E2105" s="41">
        <v>45068</v>
      </c>
      <c r="F2105">
        <v>2.9</v>
      </c>
      <c r="G2105">
        <v>2.9</v>
      </c>
      <c r="H2105" s="39">
        <f t="shared" si="605"/>
        <v>0</v>
      </c>
      <c r="L2105" s="38"/>
      <c r="M2105" s="41">
        <v>45068</v>
      </c>
      <c r="N2105">
        <v>5.15</v>
      </c>
      <c r="O2105">
        <v>4.5488999999999997</v>
      </c>
      <c r="P2105" s="43">
        <f t="shared" si="606"/>
        <v>1.9382832977247019E-3</v>
      </c>
      <c r="Q2105" s="41">
        <v>45068</v>
      </c>
      <c r="R2105">
        <v>4</v>
      </c>
      <c r="S2105">
        <v>3.2345000000000002</v>
      </c>
      <c r="T2105" s="39">
        <f t="shared" si="607"/>
        <v>-1.233625454212342E-2</v>
      </c>
      <c r="U2105" s="42">
        <v>45070.62533333333</v>
      </c>
      <c r="V2105" s="44">
        <v>7.42</v>
      </c>
      <c r="W2105" s="44">
        <v>6.8390000000000004</v>
      </c>
      <c r="X2105" s="43">
        <f t="shared" si="619"/>
        <v>-1.3142523364485183E-3</v>
      </c>
      <c r="Y2105" s="42">
        <v>45070.62533333333</v>
      </c>
      <c r="Z2105" s="44">
        <v>10.4</v>
      </c>
      <c r="AA2105" s="44">
        <v>9.6519999999999992</v>
      </c>
      <c r="AB2105" s="43">
        <f t="shared" si="620"/>
        <v>-4.3219666931007136E-2</v>
      </c>
      <c r="AC2105" s="42">
        <v>45070.62533333333</v>
      </c>
      <c r="AD2105" s="44">
        <v>20.5</v>
      </c>
      <c r="AE2105" s="44">
        <v>19.414000000000001</v>
      </c>
      <c r="AF2105" s="43">
        <f t="shared" si="621"/>
        <v>0</v>
      </c>
      <c r="AG2105" s="41">
        <v>45068</v>
      </c>
      <c r="AH2105">
        <v>11.5</v>
      </c>
      <c r="AI2105">
        <v>5.1130000000000004</v>
      </c>
      <c r="AJ2105" s="39">
        <f t="shared" si="608"/>
        <v>-1.2877193659864465E-2</v>
      </c>
      <c r="AK2105" s="45" t="s">
        <v>1537</v>
      </c>
      <c r="AL2105">
        <v>13.93</v>
      </c>
      <c r="AM2105">
        <v>10.780900000000001</v>
      </c>
      <c r="AN2105" s="39">
        <f t="shared" si="609"/>
        <v>1.0886280099017442E-2</v>
      </c>
      <c r="AO2105" s="41">
        <v>45068</v>
      </c>
      <c r="AP2105">
        <v>5.99</v>
      </c>
      <c r="AQ2105">
        <v>5.7636000000000003</v>
      </c>
      <c r="AR2105" s="18">
        <f t="shared" si="610"/>
        <v>-1.6628559551028598E-3</v>
      </c>
      <c r="AS2105" s="41">
        <v>45068</v>
      </c>
      <c r="AT2105">
        <v>7.35</v>
      </c>
      <c r="AU2105">
        <v>6.6478999999999999</v>
      </c>
      <c r="AV2105" s="39">
        <f t="shared" si="611"/>
        <v>8.2352584324192502E-3</v>
      </c>
      <c r="AW2105" s="41">
        <v>45068</v>
      </c>
      <c r="AX2105">
        <v>9.8000000000000007</v>
      </c>
      <c r="AY2105">
        <v>8.5678999999999998</v>
      </c>
      <c r="AZ2105" s="39">
        <f t="shared" si="612"/>
        <v>0</v>
      </c>
      <c r="BA2105" s="41">
        <v>45068</v>
      </c>
      <c r="BB2105">
        <v>5.6</v>
      </c>
      <c r="BC2105">
        <v>4.1359000000000004</v>
      </c>
      <c r="BD2105" s="39">
        <f t="shared" si="613"/>
        <v>-1.5824290881400999E-2</v>
      </c>
      <c r="BE2105" s="41">
        <v>45068</v>
      </c>
      <c r="BF2105">
        <v>11.35</v>
      </c>
      <c r="BG2105">
        <v>9.3087</v>
      </c>
      <c r="BH2105" s="39">
        <f t="shared" si="614"/>
        <v>0</v>
      </c>
      <c r="BI2105" s="41">
        <v>45068</v>
      </c>
      <c r="BJ2105">
        <v>1.75</v>
      </c>
      <c r="BK2105">
        <v>1.75</v>
      </c>
      <c r="BL2105" s="39">
        <f t="shared" si="615"/>
        <v>-1.1299435028248598E-2</v>
      </c>
      <c r="BM2105" s="41">
        <v>45068</v>
      </c>
      <c r="BN2105">
        <v>12.43</v>
      </c>
      <c r="BO2105">
        <v>11.174799999999999</v>
      </c>
      <c r="BP2105" s="46">
        <f t="shared" si="616"/>
        <v>-5.975599495161972E-2</v>
      </c>
      <c r="BQ2105" s="41">
        <v>45068</v>
      </c>
      <c r="BR2105">
        <v>7.35</v>
      </c>
      <c r="BS2105">
        <v>6.7704000000000004</v>
      </c>
      <c r="BT2105" s="18">
        <f t="shared" si="617"/>
        <v>0</v>
      </c>
      <c r="BU2105" s="41">
        <v>45068</v>
      </c>
      <c r="BV2105">
        <v>4.75</v>
      </c>
      <c r="BW2105">
        <v>3.7240000000000002</v>
      </c>
      <c r="BX2105" s="39">
        <f t="shared" si="618"/>
        <v>-8.3348866934731935E-3</v>
      </c>
      <c r="BY2105" s="41">
        <v>45364</v>
      </c>
      <c r="BZ2105">
        <v>15.31</v>
      </c>
      <c r="CA2105">
        <v>13.0367</v>
      </c>
    </row>
    <row r="2106" spans="1:79">
      <c r="A2106" s="41">
        <v>45069</v>
      </c>
      <c r="B2106">
        <v>7.9</v>
      </c>
      <c r="C2106">
        <v>5.7465999999999999</v>
      </c>
      <c r="D2106" s="34">
        <f t="shared" si="604"/>
        <v>-5.038350329830096E-3</v>
      </c>
      <c r="E2106" s="41">
        <v>45069</v>
      </c>
      <c r="F2106">
        <v>2.9</v>
      </c>
      <c r="G2106">
        <v>2.9</v>
      </c>
      <c r="H2106" s="39">
        <f t="shared" si="605"/>
        <v>0</v>
      </c>
      <c r="L2106" s="38"/>
      <c r="M2106" s="41">
        <v>45069</v>
      </c>
      <c r="N2106">
        <v>5.15</v>
      </c>
      <c r="O2106">
        <v>4.5488999999999997</v>
      </c>
      <c r="P2106" s="43">
        <f t="shared" si="606"/>
        <v>0</v>
      </c>
      <c r="Q2106" s="41">
        <v>45069</v>
      </c>
      <c r="R2106">
        <v>3.92</v>
      </c>
      <c r="S2106">
        <v>3.1698</v>
      </c>
      <c r="T2106" s="39">
        <f t="shared" si="607"/>
        <v>-2.0003091667954925E-2</v>
      </c>
      <c r="U2106" s="42">
        <v>45071.62533333333</v>
      </c>
      <c r="V2106" s="44">
        <v>7.42</v>
      </c>
      <c r="W2106" s="44">
        <v>6.8390000000000004</v>
      </c>
      <c r="X2106" s="43">
        <f t="shared" si="619"/>
        <v>0</v>
      </c>
      <c r="Y2106" s="42">
        <v>45071.62533333333</v>
      </c>
      <c r="Z2106" s="44">
        <v>10.36</v>
      </c>
      <c r="AA2106" s="44">
        <v>9.6150000000000002</v>
      </c>
      <c r="AB2106" s="43">
        <f t="shared" si="620"/>
        <v>-3.8334024036468127E-3</v>
      </c>
      <c r="AC2106" s="42">
        <v>45071.62533333333</v>
      </c>
      <c r="AD2106" s="44">
        <v>20.5</v>
      </c>
      <c r="AE2106" s="44">
        <v>19.414000000000001</v>
      </c>
      <c r="AF2106" s="43">
        <f t="shared" si="621"/>
        <v>0</v>
      </c>
      <c r="AG2106" s="41">
        <v>45069</v>
      </c>
      <c r="AH2106">
        <v>11.92</v>
      </c>
      <c r="AI2106">
        <v>5.2996999999999996</v>
      </c>
      <c r="AJ2106" s="39">
        <f t="shared" si="608"/>
        <v>3.6514766282026045E-2</v>
      </c>
      <c r="AK2106" s="45" t="s">
        <v>1538</v>
      </c>
      <c r="AL2106">
        <v>14.08</v>
      </c>
      <c r="AM2106">
        <v>10.897</v>
      </c>
      <c r="AN2106" s="39">
        <f t="shared" si="609"/>
        <v>1.0769045255961878E-2</v>
      </c>
      <c r="AO2106" s="41">
        <v>45069</v>
      </c>
      <c r="AP2106">
        <v>6.2</v>
      </c>
      <c r="AQ2106">
        <v>5.9656000000000002</v>
      </c>
      <c r="AR2106" s="18">
        <f t="shared" si="610"/>
        <v>3.5047539732111867E-2</v>
      </c>
      <c r="AS2106" s="41">
        <v>45069</v>
      </c>
      <c r="AT2106">
        <v>7.34</v>
      </c>
      <c r="AU2106">
        <v>6.6388999999999996</v>
      </c>
      <c r="AV2106" s="39">
        <f t="shared" si="611"/>
        <v>-1.3538109779028477E-3</v>
      </c>
      <c r="AW2106" s="41">
        <v>45069</v>
      </c>
      <c r="AX2106">
        <v>9.77</v>
      </c>
      <c r="AY2106">
        <v>8.5416000000000007</v>
      </c>
      <c r="AZ2106" s="39">
        <f t="shared" si="612"/>
        <v>-3.0695969840916796E-3</v>
      </c>
      <c r="BA2106" s="41">
        <v>45069</v>
      </c>
      <c r="BB2106">
        <v>5.51</v>
      </c>
      <c r="BC2106">
        <v>4.0694999999999997</v>
      </c>
      <c r="BD2106" s="39">
        <f t="shared" si="613"/>
        <v>-1.6054546773374763E-2</v>
      </c>
      <c r="BE2106" s="41">
        <v>45069</v>
      </c>
      <c r="BF2106">
        <v>11.02</v>
      </c>
      <c r="BG2106">
        <v>9.0380000000000003</v>
      </c>
      <c r="BH2106" s="39">
        <f t="shared" si="614"/>
        <v>-2.908032270886372E-2</v>
      </c>
      <c r="BI2106" s="41">
        <v>45069</v>
      </c>
      <c r="BJ2106">
        <v>1.75</v>
      </c>
      <c r="BK2106">
        <v>1.75</v>
      </c>
      <c r="BL2106" s="39">
        <f t="shared" si="615"/>
        <v>0</v>
      </c>
      <c r="BM2106" s="41">
        <v>45069</v>
      </c>
      <c r="BN2106">
        <v>12.75</v>
      </c>
      <c r="BO2106">
        <v>11.462400000000001</v>
      </c>
      <c r="BP2106" s="46">
        <f t="shared" si="616"/>
        <v>2.5736478505208254E-2</v>
      </c>
      <c r="BQ2106" s="41">
        <v>45069</v>
      </c>
      <c r="BR2106">
        <v>7.39</v>
      </c>
      <c r="BS2106">
        <v>6.8071999999999999</v>
      </c>
      <c r="BT2106" s="18">
        <f t="shared" si="617"/>
        <v>5.4354247902634253E-3</v>
      </c>
      <c r="BU2106" s="41">
        <v>45069</v>
      </c>
      <c r="BV2106">
        <v>4.84</v>
      </c>
      <c r="BW2106">
        <v>3.7945000000000002</v>
      </c>
      <c r="BX2106" s="39">
        <f t="shared" si="618"/>
        <v>1.8931256713211601E-2</v>
      </c>
      <c r="BY2106" s="41">
        <v>45365</v>
      </c>
      <c r="BZ2106">
        <v>15.35</v>
      </c>
      <c r="CA2106">
        <v>13.0707</v>
      </c>
    </row>
    <row r="2107" spans="1:79">
      <c r="A2107" s="41">
        <v>45070</v>
      </c>
      <c r="B2107">
        <v>7.85</v>
      </c>
      <c r="C2107">
        <v>5.7102000000000004</v>
      </c>
      <c r="D2107" s="34">
        <f t="shared" si="604"/>
        <v>-6.3341802109072396E-3</v>
      </c>
      <c r="E2107" s="41">
        <v>45070</v>
      </c>
      <c r="F2107">
        <v>2.73</v>
      </c>
      <c r="G2107">
        <v>2.73</v>
      </c>
      <c r="H2107" s="39">
        <f t="shared" si="605"/>
        <v>-5.8620689655172392E-2</v>
      </c>
      <c r="L2107" s="38"/>
      <c r="M2107" s="41">
        <v>45070</v>
      </c>
      <c r="N2107">
        <v>5.19</v>
      </c>
      <c r="O2107">
        <v>4.5842999999999998</v>
      </c>
      <c r="P2107" s="43">
        <f t="shared" si="606"/>
        <v>7.7821011673151969E-3</v>
      </c>
      <c r="Q2107" s="41">
        <v>45070</v>
      </c>
      <c r="R2107">
        <v>4</v>
      </c>
      <c r="S2107">
        <v>3.2345000000000002</v>
      </c>
      <c r="T2107" s="39">
        <f t="shared" si="607"/>
        <v>2.0411382421603952E-2</v>
      </c>
      <c r="U2107" s="42">
        <v>45072.62533333333</v>
      </c>
      <c r="V2107" s="44">
        <v>7.42</v>
      </c>
      <c r="W2107" s="44">
        <v>6.8390000000000004</v>
      </c>
      <c r="X2107" s="43">
        <f t="shared" si="619"/>
        <v>0</v>
      </c>
      <c r="Y2107" s="42">
        <v>45072.62533333333</v>
      </c>
      <c r="Z2107" s="44">
        <v>10.36</v>
      </c>
      <c r="AA2107" s="44">
        <v>9.6150000000000002</v>
      </c>
      <c r="AB2107" s="43">
        <f t="shared" si="620"/>
        <v>0</v>
      </c>
      <c r="AC2107" s="42">
        <v>45072.62533333333</v>
      </c>
      <c r="AD2107" s="44">
        <v>20.5</v>
      </c>
      <c r="AE2107" s="44">
        <v>19.414000000000001</v>
      </c>
      <c r="AF2107" s="43">
        <f t="shared" si="621"/>
        <v>0</v>
      </c>
      <c r="AG2107" s="41">
        <v>45070</v>
      </c>
      <c r="AH2107">
        <v>12</v>
      </c>
      <c r="AI2107">
        <v>5.3353000000000002</v>
      </c>
      <c r="AJ2107" s="39">
        <f t="shared" si="608"/>
        <v>6.7173613600770843E-3</v>
      </c>
      <c r="AK2107" s="45" t="s">
        <v>1539</v>
      </c>
      <c r="AL2107">
        <v>14.1</v>
      </c>
      <c r="AM2107">
        <v>10.9124</v>
      </c>
      <c r="AN2107" s="39">
        <f t="shared" si="609"/>
        <v>1.4132329999081983E-3</v>
      </c>
      <c r="AO2107" s="41">
        <v>45070</v>
      </c>
      <c r="AP2107">
        <v>6.25</v>
      </c>
      <c r="AQ2107">
        <v>6.0137999999999998</v>
      </c>
      <c r="AR2107" s="18">
        <f t="shared" si="610"/>
        <v>8.0796566984041134E-3</v>
      </c>
      <c r="AS2107" s="41">
        <v>45070</v>
      </c>
      <c r="AT2107">
        <v>7.34</v>
      </c>
      <c r="AU2107">
        <v>6.6388999999999996</v>
      </c>
      <c r="AV2107" s="39">
        <f t="shared" si="611"/>
        <v>0</v>
      </c>
      <c r="AW2107" s="41">
        <v>45070</v>
      </c>
      <c r="AX2107">
        <v>9.6999999999999993</v>
      </c>
      <c r="AY2107">
        <v>8.4803999999999995</v>
      </c>
      <c r="AZ2107" s="39">
        <f t="shared" si="612"/>
        <v>-7.1649339702164992E-3</v>
      </c>
      <c r="BA2107" s="41">
        <v>45070</v>
      </c>
      <c r="BB2107">
        <v>5.51</v>
      </c>
      <c r="BC2107">
        <v>4.0694999999999997</v>
      </c>
      <c r="BD2107" s="39">
        <f t="shared" si="613"/>
        <v>0</v>
      </c>
      <c r="BE2107" s="41">
        <v>45070</v>
      </c>
      <c r="BF2107">
        <v>11.02</v>
      </c>
      <c r="BG2107">
        <v>9.0380000000000003</v>
      </c>
      <c r="BH2107" s="39">
        <f t="shared" si="614"/>
        <v>0</v>
      </c>
      <c r="BI2107" s="41">
        <v>45070</v>
      </c>
      <c r="BJ2107">
        <v>1.75</v>
      </c>
      <c r="BK2107">
        <v>1.75</v>
      </c>
      <c r="BL2107" s="39">
        <f t="shared" si="615"/>
        <v>0</v>
      </c>
      <c r="BM2107" s="41">
        <v>45070</v>
      </c>
      <c r="BN2107">
        <v>12.82</v>
      </c>
      <c r="BO2107">
        <v>11.525399999999999</v>
      </c>
      <c r="BP2107" s="46">
        <f t="shared" si="616"/>
        <v>5.4962311557787925E-3</v>
      </c>
      <c r="BQ2107" s="41">
        <v>45070</v>
      </c>
      <c r="BR2107">
        <v>7.65</v>
      </c>
      <c r="BS2107">
        <v>7.0467000000000004</v>
      </c>
      <c r="BT2107" s="18">
        <f t="shared" si="617"/>
        <v>3.5183335292043788E-2</v>
      </c>
      <c r="BU2107" s="41">
        <v>45070</v>
      </c>
      <c r="BV2107">
        <v>4.83</v>
      </c>
      <c r="BW2107">
        <v>3.7867000000000002</v>
      </c>
      <c r="BX2107" s="39">
        <f t="shared" si="618"/>
        <v>-2.0556067993148055E-3</v>
      </c>
      <c r="BY2107" s="41">
        <v>45366</v>
      </c>
      <c r="BZ2107">
        <v>15.3</v>
      </c>
      <c r="CA2107">
        <v>13.0282</v>
      </c>
    </row>
    <row r="2108" spans="1:79">
      <c r="A2108" s="41">
        <v>45071</v>
      </c>
      <c r="B2108">
        <v>7.95</v>
      </c>
      <c r="C2108">
        <v>5.7830000000000004</v>
      </c>
      <c r="D2108" s="34">
        <f t="shared" si="604"/>
        <v>1.2749115617666626E-2</v>
      </c>
      <c r="E2108" s="41">
        <v>45071</v>
      </c>
      <c r="F2108">
        <v>2.6</v>
      </c>
      <c r="G2108">
        <v>2.6</v>
      </c>
      <c r="H2108" s="39">
        <f t="shared" si="605"/>
        <v>-4.7619047619047582E-2</v>
      </c>
      <c r="L2108" s="38"/>
      <c r="M2108" s="41">
        <v>45071</v>
      </c>
      <c r="N2108">
        <v>5.16</v>
      </c>
      <c r="O2108">
        <v>4.5578000000000003</v>
      </c>
      <c r="P2108" s="43">
        <f t="shared" si="606"/>
        <v>-5.78059900093788E-3</v>
      </c>
      <c r="Q2108" s="41">
        <v>45071</v>
      </c>
      <c r="R2108">
        <v>3.92</v>
      </c>
      <c r="S2108">
        <v>3.1698</v>
      </c>
      <c r="T2108" s="39">
        <f t="shared" si="607"/>
        <v>-2.0003091667954925E-2</v>
      </c>
      <c r="U2108" s="42">
        <v>45075.62533333333</v>
      </c>
      <c r="V2108" s="44">
        <v>7.42</v>
      </c>
      <c r="W2108" s="44">
        <v>6.8390000000000004</v>
      </c>
      <c r="X2108" s="43">
        <f t="shared" si="619"/>
        <v>0</v>
      </c>
      <c r="Y2108" s="42">
        <v>45075.62533333333</v>
      </c>
      <c r="Z2108" s="44">
        <v>10.36</v>
      </c>
      <c r="AA2108" s="44">
        <v>9.6150000000000002</v>
      </c>
      <c r="AB2108" s="43">
        <f t="shared" si="620"/>
        <v>0</v>
      </c>
      <c r="AC2108" s="42">
        <v>45075.62533333333</v>
      </c>
      <c r="AD2108" s="44">
        <v>20.5</v>
      </c>
      <c r="AE2108" s="44">
        <v>19.414000000000001</v>
      </c>
      <c r="AF2108" s="43">
        <f t="shared" si="621"/>
        <v>0</v>
      </c>
      <c r="AG2108" s="41">
        <v>45071</v>
      </c>
      <c r="AH2108">
        <v>12</v>
      </c>
      <c r="AI2108">
        <v>5.3353000000000002</v>
      </c>
      <c r="AJ2108" s="39">
        <f t="shared" si="608"/>
        <v>0</v>
      </c>
      <c r="AK2108" s="45" t="s">
        <v>1540</v>
      </c>
      <c r="AL2108">
        <v>14.8</v>
      </c>
      <c r="AM2108">
        <v>11.4542</v>
      </c>
      <c r="AN2108" s="39">
        <f t="shared" si="609"/>
        <v>4.9649939518346127E-2</v>
      </c>
      <c r="AO2108" s="41">
        <v>45071</v>
      </c>
      <c r="AP2108">
        <v>6.26</v>
      </c>
      <c r="AQ2108">
        <v>6.0233999999999996</v>
      </c>
      <c r="AR2108" s="18">
        <f t="shared" si="610"/>
        <v>1.5963284445774438E-3</v>
      </c>
      <c r="AS2108" s="41">
        <v>45071</v>
      </c>
      <c r="AT2108">
        <v>7.35</v>
      </c>
      <c r="AU2108">
        <v>6.6478999999999999</v>
      </c>
      <c r="AV2108" s="39">
        <f t="shared" si="611"/>
        <v>1.3556462667008602E-3</v>
      </c>
      <c r="AW2108" s="41">
        <v>45071</v>
      </c>
      <c r="AX2108">
        <v>9.66</v>
      </c>
      <c r="AY2108">
        <v>8.4454999999999991</v>
      </c>
      <c r="AZ2108" s="39">
        <f t="shared" si="612"/>
        <v>-4.1153719164190817E-3</v>
      </c>
      <c r="BA2108" s="41">
        <v>45071</v>
      </c>
      <c r="BB2108">
        <v>5.5</v>
      </c>
      <c r="BC2108">
        <v>4.0621</v>
      </c>
      <c r="BD2108" s="39">
        <f t="shared" si="613"/>
        <v>-1.8184052094851037E-3</v>
      </c>
      <c r="BE2108" s="41">
        <v>45071</v>
      </c>
      <c r="BF2108">
        <v>11.24</v>
      </c>
      <c r="BG2108">
        <v>9.2185000000000006</v>
      </c>
      <c r="BH2108" s="39">
        <f t="shared" si="614"/>
        <v>1.997123257357826E-2</v>
      </c>
      <c r="BI2108" s="41">
        <v>45071</v>
      </c>
      <c r="BJ2108">
        <v>1.76</v>
      </c>
      <c r="BK2108">
        <v>1.76</v>
      </c>
      <c r="BL2108" s="39">
        <f t="shared" si="615"/>
        <v>5.7142857142857195E-3</v>
      </c>
      <c r="BM2108" s="41">
        <v>45071</v>
      </c>
      <c r="BN2108">
        <v>12.82</v>
      </c>
      <c r="BO2108">
        <v>11.525399999999999</v>
      </c>
      <c r="BP2108" s="46">
        <f t="shared" si="616"/>
        <v>0</v>
      </c>
      <c r="BQ2108" s="41">
        <v>45071</v>
      </c>
      <c r="BR2108">
        <v>8.1</v>
      </c>
      <c r="BS2108">
        <v>7.4611999999999998</v>
      </c>
      <c r="BT2108" s="18">
        <f t="shared" si="617"/>
        <v>5.8821859877673154E-2</v>
      </c>
      <c r="BU2108" s="41">
        <v>45071</v>
      </c>
      <c r="BV2108">
        <v>4.8600000000000003</v>
      </c>
      <c r="BW2108">
        <v>3.8102</v>
      </c>
      <c r="BX2108" s="39">
        <f t="shared" si="618"/>
        <v>6.2059312858161074E-3</v>
      </c>
      <c r="BY2108" s="41">
        <v>45369</v>
      </c>
      <c r="BZ2108">
        <v>15.25</v>
      </c>
      <c r="CA2108">
        <v>12.9856</v>
      </c>
    </row>
    <row r="2109" spans="1:79">
      <c r="A2109" s="41">
        <v>45072</v>
      </c>
      <c r="B2109">
        <v>7.94</v>
      </c>
      <c r="C2109">
        <v>5.7756999999999996</v>
      </c>
      <c r="D2109" s="34">
        <f t="shared" si="604"/>
        <v>-1.2623205948470949E-3</v>
      </c>
      <c r="E2109" s="41">
        <v>45072</v>
      </c>
      <c r="F2109">
        <v>2.61</v>
      </c>
      <c r="G2109">
        <v>2.61</v>
      </c>
      <c r="H2109" s="39">
        <f t="shared" si="605"/>
        <v>3.846153846153764E-3</v>
      </c>
      <c r="L2109" s="38"/>
      <c r="M2109" s="41">
        <v>45072</v>
      </c>
      <c r="N2109">
        <v>5.16</v>
      </c>
      <c r="O2109">
        <v>4.5578000000000003</v>
      </c>
      <c r="P2109" s="43">
        <f t="shared" si="606"/>
        <v>0</v>
      </c>
      <c r="Q2109" s="41">
        <v>45072</v>
      </c>
      <c r="R2109">
        <v>4</v>
      </c>
      <c r="S2109">
        <v>3.2345000000000002</v>
      </c>
      <c r="T2109" s="39">
        <f t="shared" si="607"/>
        <v>2.0411382421603952E-2</v>
      </c>
      <c r="U2109" s="42">
        <v>45076.62533333333</v>
      </c>
      <c r="V2109" s="44">
        <v>7.43</v>
      </c>
      <c r="W2109" s="44">
        <v>6.8479999999999999</v>
      </c>
      <c r="X2109" s="43">
        <f t="shared" si="619"/>
        <v>1.3159818686941734E-3</v>
      </c>
      <c r="Y2109" s="42">
        <v>45076.62533333333</v>
      </c>
      <c r="Z2109" s="44">
        <v>10.36</v>
      </c>
      <c r="AA2109" s="44">
        <v>9.6150000000000002</v>
      </c>
      <c r="AB2109" s="43">
        <f t="shared" si="620"/>
        <v>0</v>
      </c>
      <c r="AC2109" s="42">
        <v>45076.62533333333</v>
      </c>
      <c r="AD2109" s="44">
        <v>21</v>
      </c>
      <c r="AE2109" s="44">
        <v>19.888000000000002</v>
      </c>
      <c r="AF2109" s="43">
        <f t="shared" si="621"/>
        <v>2.4415370351292889E-2</v>
      </c>
      <c r="AG2109" s="41">
        <v>45072</v>
      </c>
      <c r="AH2109">
        <v>11.8</v>
      </c>
      <c r="AI2109">
        <v>5.2464000000000004</v>
      </c>
      <c r="AJ2109" s="39">
        <f t="shared" si="608"/>
        <v>-1.6662605664161296E-2</v>
      </c>
      <c r="AK2109" s="45" t="s">
        <v>1541</v>
      </c>
      <c r="AL2109">
        <v>14.95</v>
      </c>
      <c r="AM2109">
        <v>11.5703</v>
      </c>
      <c r="AN2109" s="39">
        <f t="shared" si="609"/>
        <v>1.0136019975205551E-2</v>
      </c>
      <c r="AO2109" s="41">
        <v>45072</v>
      </c>
      <c r="AP2109">
        <v>6.21</v>
      </c>
      <c r="AQ2109">
        <v>5.9752999999999998</v>
      </c>
      <c r="AR2109" s="18">
        <f t="shared" si="610"/>
        <v>-7.9855231264733886E-3</v>
      </c>
      <c r="AS2109" s="41">
        <v>45072</v>
      </c>
      <c r="AT2109">
        <v>7.4</v>
      </c>
      <c r="AU2109">
        <v>6.6931000000000003</v>
      </c>
      <c r="AV2109" s="39">
        <f t="shared" si="611"/>
        <v>6.7991395779118747E-3</v>
      </c>
      <c r="AW2109" s="41">
        <v>45072</v>
      </c>
      <c r="AX2109">
        <v>9.69</v>
      </c>
      <c r="AY2109">
        <v>8.4717000000000002</v>
      </c>
      <c r="AZ2109" s="39">
        <f t="shared" si="612"/>
        <v>3.1022437984726914E-3</v>
      </c>
      <c r="BA2109" s="41">
        <v>45072</v>
      </c>
      <c r="BB2109">
        <v>5.5</v>
      </c>
      <c r="BC2109">
        <v>4.0621</v>
      </c>
      <c r="BD2109" s="39">
        <f t="shared" si="613"/>
        <v>0</v>
      </c>
      <c r="BE2109" s="41">
        <v>45072</v>
      </c>
      <c r="BF2109">
        <v>11.25</v>
      </c>
      <c r="BG2109">
        <v>9.2266999999999992</v>
      </c>
      <c r="BH2109" s="39">
        <f t="shared" si="614"/>
        <v>8.8951564788183023E-4</v>
      </c>
      <c r="BI2109" s="41">
        <v>45072</v>
      </c>
      <c r="BJ2109">
        <v>1.72</v>
      </c>
      <c r="BK2109">
        <v>1.72</v>
      </c>
      <c r="BL2109" s="39">
        <f t="shared" si="615"/>
        <v>-2.2727272727272749E-2</v>
      </c>
      <c r="BM2109" s="41">
        <v>45072</v>
      </c>
      <c r="BN2109">
        <v>12.06</v>
      </c>
      <c r="BO2109">
        <v>10.8421</v>
      </c>
      <c r="BP2109" s="46">
        <f t="shared" si="616"/>
        <v>-5.9286445589740847E-2</v>
      </c>
      <c r="BQ2109" s="41">
        <v>45072</v>
      </c>
      <c r="BR2109">
        <v>8.16</v>
      </c>
      <c r="BS2109">
        <v>7.5164999999999997</v>
      </c>
      <c r="BT2109" s="18">
        <f t="shared" si="617"/>
        <v>7.4116764059400505E-3</v>
      </c>
      <c r="BU2109" s="41">
        <v>45072</v>
      </c>
      <c r="BV2109">
        <v>4.9800000000000004</v>
      </c>
      <c r="BW2109">
        <v>3.9043000000000001</v>
      </c>
      <c r="BX2109" s="39">
        <f t="shared" si="618"/>
        <v>2.4696866306230664E-2</v>
      </c>
      <c r="BY2109" s="41">
        <v>45370</v>
      </c>
      <c r="BZ2109">
        <v>15.25</v>
      </c>
      <c r="CA2109">
        <v>12.9856</v>
      </c>
    </row>
    <row r="2110" spans="1:79">
      <c r="A2110" s="41">
        <v>45075</v>
      </c>
      <c r="B2110">
        <v>8.41</v>
      </c>
      <c r="C2110">
        <v>6.1176000000000004</v>
      </c>
      <c r="D2110" s="34">
        <f t="shared" si="604"/>
        <v>5.9196287895839604E-2</v>
      </c>
      <c r="E2110" s="41">
        <v>45075</v>
      </c>
      <c r="F2110">
        <v>2.5299999999999998</v>
      </c>
      <c r="G2110">
        <v>2.5299999999999998</v>
      </c>
      <c r="H2110" s="39">
        <f t="shared" si="605"/>
        <v>-3.0651340996168612E-2</v>
      </c>
      <c r="L2110" s="38"/>
      <c r="M2110" s="41">
        <v>45075</v>
      </c>
      <c r="N2110">
        <v>5.18</v>
      </c>
      <c r="O2110">
        <v>4.5754000000000001</v>
      </c>
      <c r="P2110" s="43">
        <f t="shared" si="606"/>
        <v>3.8615121330466094E-3</v>
      </c>
      <c r="Q2110" s="41">
        <v>45075</v>
      </c>
      <c r="R2110">
        <v>3.95</v>
      </c>
      <c r="S2110">
        <v>3.1941000000000002</v>
      </c>
      <c r="T2110" s="39">
        <f t="shared" si="607"/>
        <v>-1.2490338537641053E-2</v>
      </c>
      <c r="U2110" s="42">
        <v>45077.62533333333</v>
      </c>
      <c r="V2110" s="44">
        <v>7.43</v>
      </c>
      <c r="W2110" s="44">
        <v>6.8479999999999999</v>
      </c>
      <c r="X2110" s="43">
        <f t="shared" si="619"/>
        <v>0</v>
      </c>
      <c r="Y2110" s="42">
        <v>45077.62533333333</v>
      </c>
      <c r="Z2110" s="44">
        <v>10.36</v>
      </c>
      <c r="AA2110" s="44">
        <v>9.6150000000000002</v>
      </c>
      <c r="AB2110" s="43">
        <f t="shared" si="620"/>
        <v>0</v>
      </c>
      <c r="AC2110" s="42">
        <v>45077.62533333333</v>
      </c>
      <c r="AD2110" s="44">
        <v>21</v>
      </c>
      <c r="AE2110" s="44">
        <v>19.888000000000002</v>
      </c>
      <c r="AF2110" s="43">
        <f t="shared" si="621"/>
        <v>0</v>
      </c>
      <c r="AG2110" s="41">
        <v>45075</v>
      </c>
      <c r="AH2110">
        <v>11.74</v>
      </c>
      <c r="AI2110">
        <v>5.2196999999999996</v>
      </c>
      <c r="AJ2110" s="39">
        <f t="shared" si="608"/>
        <v>-5.0892040256177249E-3</v>
      </c>
      <c r="AK2110" s="45" t="s">
        <v>1542</v>
      </c>
      <c r="AL2110">
        <v>14.5</v>
      </c>
      <c r="AM2110">
        <v>11.222</v>
      </c>
      <c r="AN2110" s="39">
        <f t="shared" si="609"/>
        <v>-3.0102935965359592E-2</v>
      </c>
      <c r="AO2110" s="41">
        <v>45075</v>
      </c>
      <c r="AP2110">
        <v>6.3</v>
      </c>
      <c r="AQ2110">
        <v>6.0618999999999996</v>
      </c>
      <c r="AR2110" s="18">
        <f t="shared" si="610"/>
        <v>1.4492996167556406E-2</v>
      </c>
      <c r="AS2110" s="41">
        <v>45075</v>
      </c>
      <c r="AT2110">
        <v>7.79</v>
      </c>
      <c r="AU2110">
        <v>7.0458999999999996</v>
      </c>
      <c r="AV2110" s="39">
        <f t="shared" si="611"/>
        <v>5.2711000881504731E-2</v>
      </c>
      <c r="AW2110" s="41">
        <v>45075</v>
      </c>
      <c r="AX2110">
        <v>9.8000000000000007</v>
      </c>
      <c r="AY2110">
        <v>8.5678999999999998</v>
      </c>
      <c r="AZ2110" s="39">
        <f t="shared" si="612"/>
        <v>1.1355454041101505E-2</v>
      </c>
      <c r="BA2110" s="41">
        <v>45075</v>
      </c>
      <c r="BB2110">
        <v>5.5</v>
      </c>
      <c r="BC2110">
        <v>4.0621</v>
      </c>
      <c r="BD2110" s="39">
        <f t="shared" si="613"/>
        <v>0</v>
      </c>
      <c r="BE2110" s="41">
        <v>45075</v>
      </c>
      <c r="BF2110">
        <v>11.25</v>
      </c>
      <c r="BG2110">
        <v>9.2266999999999992</v>
      </c>
      <c r="BH2110" s="39">
        <f t="shared" si="614"/>
        <v>0</v>
      </c>
      <c r="BI2110" s="41">
        <v>45075</v>
      </c>
      <c r="BJ2110">
        <v>1.72</v>
      </c>
      <c r="BK2110">
        <v>1.72</v>
      </c>
      <c r="BL2110" s="39">
        <f t="shared" si="615"/>
        <v>0</v>
      </c>
      <c r="BM2110" s="41">
        <v>45075</v>
      </c>
      <c r="BN2110">
        <v>11.95</v>
      </c>
      <c r="BO2110">
        <v>10.7432</v>
      </c>
      <c r="BP2110" s="46">
        <f t="shared" si="616"/>
        <v>-9.1218490882762956E-3</v>
      </c>
      <c r="BQ2110" s="41">
        <v>45075</v>
      </c>
      <c r="BR2110">
        <v>8.18</v>
      </c>
      <c r="BS2110">
        <v>7.5349000000000004</v>
      </c>
      <c r="BT2110" s="18">
        <f t="shared" si="617"/>
        <v>2.4479478480676697E-3</v>
      </c>
      <c r="BU2110" s="41">
        <v>45075</v>
      </c>
      <c r="BV2110">
        <v>4.97</v>
      </c>
      <c r="BW2110">
        <v>3.8965000000000001</v>
      </c>
      <c r="BX2110" s="39">
        <f t="shared" si="618"/>
        <v>-1.9977973004123733E-3</v>
      </c>
      <c r="BY2110" s="41">
        <v>45372</v>
      </c>
      <c r="BZ2110">
        <v>15.1</v>
      </c>
      <c r="CA2110">
        <v>12.857900000000001</v>
      </c>
    </row>
    <row r="2111" spans="1:79">
      <c r="A2111" s="41">
        <v>45076</v>
      </c>
      <c r="B2111">
        <v>8.5399999999999991</v>
      </c>
      <c r="C2111">
        <v>6.2121000000000004</v>
      </c>
      <c r="D2111" s="34">
        <f t="shared" si="604"/>
        <v>1.5447234209493923E-2</v>
      </c>
      <c r="E2111" s="41">
        <v>45076</v>
      </c>
      <c r="F2111">
        <v>2.68</v>
      </c>
      <c r="G2111">
        <v>2.68</v>
      </c>
      <c r="H2111" s="39">
        <f t="shared" si="605"/>
        <v>5.9288537549407258E-2</v>
      </c>
      <c r="L2111" s="38"/>
      <c r="M2111" s="41">
        <v>45076</v>
      </c>
      <c r="N2111">
        <v>5.18</v>
      </c>
      <c r="O2111">
        <v>4.5754000000000001</v>
      </c>
      <c r="P2111" s="43">
        <f t="shared" si="606"/>
        <v>0</v>
      </c>
      <c r="Q2111" s="41">
        <v>45076</v>
      </c>
      <c r="R2111">
        <v>4</v>
      </c>
      <c r="S2111">
        <v>3.2345000000000002</v>
      </c>
      <c r="T2111" s="39">
        <f t="shared" si="607"/>
        <v>1.264832034062803E-2</v>
      </c>
      <c r="U2111" s="42">
        <v>45078.62533333333</v>
      </c>
      <c r="V2111" s="44">
        <v>7.43</v>
      </c>
      <c r="W2111" s="44">
        <v>6.8479999999999999</v>
      </c>
      <c r="X2111" s="43">
        <f t="shared" si="619"/>
        <v>0</v>
      </c>
      <c r="Y2111" s="42">
        <v>45078.62533333333</v>
      </c>
      <c r="Z2111" s="44">
        <v>10.36</v>
      </c>
      <c r="AA2111" s="44">
        <v>9.6150000000000002</v>
      </c>
      <c r="AB2111" s="43">
        <f t="shared" si="620"/>
        <v>0</v>
      </c>
      <c r="AC2111" s="42">
        <v>45078.62533333333</v>
      </c>
      <c r="AD2111" s="44">
        <v>21.94</v>
      </c>
      <c r="AE2111" s="44">
        <v>20.777999999999999</v>
      </c>
      <c r="AF2111" s="43">
        <f t="shared" si="621"/>
        <v>4.4750603378921811E-2</v>
      </c>
      <c r="AG2111" s="41">
        <v>45076</v>
      </c>
      <c r="AH2111">
        <v>11.74</v>
      </c>
      <c r="AI2111">
        <v>5.2196999999999996</v>
      </c>
      <c r="AJ2111" s="39">
        <f t="shared" si="608"/>
        <v>0</v>
      </c>
      <c r="AK2111" s="45" t="s">
        <v>1543</v>
      </c>
      <c r="AL2111">
        <v>14.52</v>
      </c>
      <c r="AM2111">
        <v>11.237500000000001</v>
      </c>
      <c r="AN2111" s="39">
        <f t="shared" si="609"/>
        <v>1.3812154696133648E-3</v>
      </c>
      <c r="AO2111" s="41">
        <v>45076</v>
      </c>
      <c r="AP2111">
        <v>6.4</v>
      </c>
      <c r="AQ2111">
        <v>6.1581000000000001</v>
      </c>
      <c r="AR2111" s="18">
        <f t="shared" si="610"/>
        <v>1.5869611837872701E-2</v>
      </c>
      <c r="AS2111" s="41">
        <v>45076</v>
      </c>
      <c r="AT2111">
        <v>7.8</v>
      </c>
      <c r="AU2111">
        <v>7.0548999999999999</v>
      </c>
      <c r="AV2111" s="39">
        <f t="shared" si="611"/>
        <v>1.277338594076036E-3</v>
      </c>
      <c r="AW2111" s="41">
        <v>45076</v>
      </c>
      <c r="AX2111">
        <v>9.9</v>
      </c>
      <c r="AY2111">
        <v>8.6553000000000004</v>
      </c>
      <c r="AZ2111" s="39">
        <f t="shared" si="612"/>
        <v>1.020086602317961E-2</v>
      </c>
      <c r="BA2111" s="41">
        <v>45076</v>
      </c>
      <c r="BB2111">
        <v>5.5</v>
      </c>
      <c r="BC2111">
        <v>4.0621</v>
      </c>
      <c r="BD2111" s="39">
        <f t="shared" si="613"/>
        <v>0</v>
      </c>
      <c r="BE2111" s="41">
        <v>45076</v>
      </c>
      <c r="BF2111">
        <v>11.25</v>
      </c>
      <c r="BG2111">
        <v>9.2266999999999992</v>
      </c>
      <c r="BH2111" s="39">
        <f t="shared" si="614"/>
        <v>0</v>
      </c>
      <c r="BI2111" s="41">
        <v>45076</v>
      </c>
      <c r="BJ2111">
        <v>1.72</v>
      </c>
      <c r="BK2111">
        <v>1.72</v>
      </c>
      <c r="BL2111" s="39">
        <f t="shared" si="615"/>
        <v>0</v>
      </c>
      <c r="BM2111" s="41">
        <v>45076</v>
      </c>
      <c r="BN2111">
        <v>12</v>
      </c>
      <c r="BO2111">
        <v>10.7882</v>
      </c>
      <c r="BP2111" s="46">
        <f t="shared" si="616"/>
        <v>4.1886961054434365E-3</v>
      </c>
      <c r="BQ2111" s="41">
        <v>45076</v>
      </c>
      <c r="BR2111">
        <v>8</v>
      </c>
      <c r="BS2111">
        <v>7.3691000000000004</v>
      </c>
      <c r="BT2111" s="18">
        <f t="shared" si="617"/>
        <v>-2.2004273447557357E-2</v>
      </c>
      <c r="BU2111" s="41">
        <v>45076</v>
      </c>
      <c r="BV2111">
        <v>4.95</v>
      </c>
      <c r="BW2111">
        <v>3.8807999999999998</v>
      </c>
      <c r="BX2111" s="39">
        <f t="shared" si="618"/>
        <v>-4.0292570255358066E-3</v>
      </c>
      <c r="BY2111" s="41">
        <v>45373</v>
      </c>
      <c r="BZ2111">
        <v>15</v>
      </c>
      <c r="CA2111">
        <v>12.7727</v>
      </c>
    </row>
    <row r="2112" spans="1:79">
      <c r="A2112" s="41">
        <v>45077</v>
      </c>
      <c r="B2112">
        <v>8.5</v>
      </c>
      <c r="C2112">
        <v>6.1829999999999998</v>
      </c>
      <c r="D2112" s="34">
        <f t="shared" si="604"/>
        <v>-4.6844062394360312E-3</v>
      </c>
      <c r="E2112" s="41">
        <v>45077</v>
      </c>
      <c r="F2112">
        <v>2.75</v>
      </c>
      <c r="G2112">
        <v>2.75</v>
      </c>
      <c r="H2112" s="39">
        <f t="shared" si="605"/>
        <v>2.6119402985074567E-2</v>
      </c>
      <c r="L2112" s="38"/>
      <c r="M2112" s="41">
        <v>45077</v>
      </c>
      <c r="N2112">
        <v>5.18</v>
      </c>
      <c r="O2112">
        <v>4.5754000000000001</v>
      </c>
      <c r="P2112" s="43">
        <f t="shared" si="606"/>
        <v>0</v>
      </c>
      <c r="Q2112" s="41">
        <v>45077</v>
      </c>
      <c r="R2112">
        <v>3.99</v>
      </c>
      <c r="S2112">
        <v>3.2263999999999999</v>
      </c>
      <c r="T2112" s="39">
        <f t="shared" si="607"/>
        <v>-2.5042510434380022E-3</v>
      </c>
      <c r="U2112" s="42">
        <v>45079.62533333333</v>
      </c>
      <c r="V2112" s="44">
        <v>7.49</v>
      </c>
      <c r="W2112" s="44">
        <v>6.9029999999999996</v>
      </c>
      <c r="X2112" s="43">
        <f t="shared" si="619"/>
        <v>8.0315420560747256E-3</v>
      </c>
      <c r="Y2112" s="42">
        <v>45079.62533333333</v>
      </c>
      <c r="Z2112" s="44">
        <v>10.36</v>
      </c>
      <c r="AA2112" s="44">
        <v>9.6150000000000002</v>
      </c>
      <c r="AB2112" s="43">
        <f t="shared" si="620"/>
        <v>0</v>
      </c>
      <c r="AC2112" s="42">
        <v>45079.62533333333</v>
      </c>
      <c r="AD2112" s="44">
        <v>21.94</v>
      </c>
      <c r="AE2112" s="44">
        <v>20.777999999999999</v>
      </c>
      <c r="AF2112" s="43">
        <f t="shared" si="621"/>
        <v>0</v>
      </c>
      <c r="AG2112" s="41">
        <v>45077</v>
      </c>
      <c r="AH2112">
        <v>11.7</v>
      </c>
      <c r="AI2112">
        <v>5.2019000000000002</v>
      </c>
      <c r="AJ2112" s="39">
        <f t="shared" si="608"/>
        <v>-3.4101576718967323E-3</v>
      </c>
      <c r="AK2112" s="45" t="s">
        <v>1544</v>
      </c>
      <c r="AL2112">
        <v>13.78</v>
      </c>
      <c r="AM2112">
        <v>11.239100000000001</v>
      </c>
      <c r="AN2112" s="39">
        <f t="shared" si="609"/>
        <v>1.4238042269186418E-4</v>
      </c>
      <c r="AO2112" s="41">
        <v>45077</v>
      </c>
      <c r="AP2112">
        <v>6.4</v>
      </c>
      <c r="AQ2112">
        <v>6.1581000000000001</v>
      </c>
      <c r="AR2112" s="18">
        <f t="shared" si="610"/>
        <v>0</v>
      </c>
      <c r="AS2112" s="41">
        <v>45077</v>
      </c>
      <c r="AT2112">
        <v>7.8</v>
      </c>
      <c r="AU2112">
        <v>7.0548999999999999</v>
      </c>
      <c r="AV2112" s="39">
        <f t="shared" si="611"/>
        <v>0</v>
      </c>
      <c r="AW2112" s="41">
        <v>45077</v>
      </c>
      <c r="AX2112">
        <v>9.84</v>
      </c>
      <c r="AY2112">
        <v>8.6028000000000002</v>
      </c>
      <c r="AZ2112" s="39">
        <f t="shared" si="612"/>
        <v>-6.0656476378635298E-3</v>
      </c>
      <c r="BA2112" s="41">
        <v>45077</v>
      </c>
      <c r="BB2112">
        <v>5.76</v>
      </c>
      <c r="BC2112">
        <v>4.2541000000000002</v>
      </c>
      <c r="BD2112" s="39">
        <f t="shared" si="613"/>
        <v>4.7266192363555837E-2</v>
      </c>
      <c r="BE2112" s="41">
        <v>45077</v>
      </c>
      <c r="BF2112">
        <v>11.24</v>
      </c>
      <c r="BG2112">
        <v>9.2185000000000006</v>
      </c>
      <c r="BH2112" s="39">
        <f t="shared" si="614"/>
        <v>-8.8872511298716263E-4</v>
      </c>
      <c r="BI2112" s="41">
        <v>45077</v>
      </c>
      <c r="BJ2112">
        <v>1.72</v>
      </c>
      <c r="BK2112">
        <v>1.72</v>
      </c>
      <c r="BL2112" s="39">
        <f t="shared" si="615"/>
        <v>0</v>
      </c>
      <c r="BM2112" s="41">
        <v>45077</v>
      </c>
      <c r="BN2112">
        <v>12</v>
      </c>
      <c r="BO2112">
        <v>10.7882</v>
      </c>
      <c r="BP2112" s="46">
        <f t="shared" si="616"/>
        <v>0</v>
      </c>
      <c r="BQ2112" s="41">
        <v>45077</v>
      </c>
      <c r="BR2112">
        <v>7.89</v>
      </c>
      <c r="BS2112">
        <v>7.2678000000000003</v>
      </c>
      <c r="BT2112" s="18">
        <f t="shared" si="617"/>
        <v>-1.3746590492733192E-2</v>
      </c>
      <c r="BU2112" s="41">
        <v>45077</v>
      </c>
      <c r="BV2112">
        <v>4.95</v>
      </c>
      <c r="BW2112">
        <v>3.8807999999999998</v>
      </c>
      <c r="BX2112" s="39">
        <f t="shared" si="618"/>
        <v>0</v>
      </c>
      <c r="BY2112" s="41">
        <v>45376</v>
      </c>
      <c r="BZ2112">
        <v>15</v>
      </c>
      <c r="CA2112">
        <v>12.7727</v>
      </c>
    </row>
    <row r="2113" spans="1:79">
      <c r="A2113" s="41">
        <v>45078</v>
      </c>
      <c r="B2113">
        <v>8.4</v>
      </c>
      <c r="C2113">
        <v>6.1102999999999996</v>
      </c>
      <c r="D2113" s="34">
        <f t="shared" si="604"/>
        <v>-1.1758046255862884E-2</v>
      </c>
      <c r="E2113" s="41">
        <v>45078</v>
      </c>
      <c r="F2113">
        <v>2.75</v>
      </c>
      <c r="G2113">
        <v>2.75</v>
      </c>
      <c r="H2113" s="39">
        <f t="shared" si="605"/>
        <v>0</v>
      </c>
      <c r="L2113" s="38"/>
      <c r="M2113" s="41">
        <v>45078</v>
      </c>
      <c r="N2113">
        <v>5.18</v>
      </c>
      <c r="O2113">
        <v>4.5754000000000001</v>
      </c>
      <c r="P2113" s="43">
        <f t="shared" si="606"/>
        <v>0</v>
      </c>
      <c r="Q2113" s="41">
        <v>45078</v>
      </c>
      <c r="R2113">
        <v>3.98</v>
      </c>
      <c r="S2113">
        <v>3.2183000000000002</v>
      </c>
      <c r="T2113" s="39">
        <f t="shared" si="607"/>
        <v>-2.5105380609967065E-3</v>
      </c>
      <c r="U2113" s="42">
        <v>45082.62533333333</v>
      </c>
      <c r="V2113" s="44">
        <v>7.43</v>
      </c>
      <c r="W2113" s="44">
        <v>6.8479999999999999</v>
      </c>
      <c r="X2113" s="43">
        <f t="shared" si="619"/>
        <v>-7.9675503404316554E-3</v>
      </c>
      <c r="Y2113" s="42">
        <v>45082.62533333333</v>
      </c>
      <c r="Z2113" s="44">
        <v>10.36</v>
      </c>
      <c r="AA2113" s="44">
        <v>9.6150000000000002</v>
      </c>
      <c r="AB2113" s="43">
        <f t="shared" si="620"/>
        <v>0</v>
      </c>
      <c r="AC2113" s="42">
        <v>45082.62533333333</v>
      </c>
      <c r="AD2113" s="44">
        <v>21.94</v>
      </c>
      <c r="AE2113" s="44">
        <v>20.777999999999999</v>
      </c>
      <c r="AF2113" s="43">
        <f t="shared" si="621"/>
        <v>0</v>
      </c>
      <c r="AG2113" s="41">
        <v>45078</v>
      </c>
      <c r="AH2113">
        <v>11.7</v>
      </c>
      <c r="AI2113">
        <v>5.2019000000000002</v>
      </c>
      <c r="AJ2113" s="39">
        <f t="shared" si="608"/>
        <v>0</v>
      </c>
      <c r="AK2113" s="45">
        <v>44932</v>
      </c>
      <c r="AL2113">
        <v>14.24</v>
      </c>
      <c r="AM2113">
        <v>11.6143</v>
      </c>
      <c r="AN2113" s="39">
        <f t="shared" si="609"/>
        <v>3.3383455970673763E-2</v>
      </c>
      <c r="AO2113" s="41">
        <v>45078</v>
      </c>
      <c r="AP2113">
        <v>6.5</v>
      </c>
      <c r="AQ2113">
        <v>6.2542999999999997</v>
      </c>
      <c r="AR2113" s="18">
        <f t="shared" si="610"/>
        <v>1.5621701498838866E-2</v>
      </c>
      <c r="AS2113" s="41">
        <v>45078</v>
      </c>
      <c r="AT2113">
        <v>7.6</v>
      </c>
      <c r="AU2113">
        <v>6.8739999999999997</v>
      </c>
      <c r="AV2113" s="39">
        <f t="shared" si="611"/>
        <v>-2.5641752540787294E-2</v>
      </c>
      <c r="AW2113" s="41">
        <v>45078</v>
      </c>
      <c r="AX2113">
        <v>9.89</v>
      </c>
      <c r="AY2113">
        <v>8.6464999999999996</v>
      </c>
      <c r="AZ2113" s="39">
        <f t="shared" si="612"/>
        <v>5.0797414795182268E-3</v>
      </c>
      <c r="BA2113" s="41">
        <v>45078</v>
      </c>
      <c r="BB2113">
        <v>5.79</v>
      </c>
      <c r="BC2113">
        <v>4.2763</v>
      </c>
      <c r="BD2113" s="39">
        <f t="shared" si="613"/>
        <v>5.2184950988457659E-3</v>
      </c>
      <c r="BE2113" s="41">
        <v>45078</v>
      </c>
      <c r="BF2113">
        <v>11.24</v>
      </c>
      <c r="BG2113">
        <v>9.2185000000000006</v>
      </c>
      <c r="BH2113" s="39">
        <f t="shared" si="614"/>
        <v>0</v>
      </c>
      <c r="BI2113" s="41">
        <v>45078</v>
      </c>
      <c r="BJ2113">
        <v>1.75</v>
      </c>
      <c r="BK2113">
        <v>1.75</v>
      </c>
      <c r="BL2113" s="39">
        <f t="shared" si="615"/>
        <v>1.7441860465116296E-2</v>
      </c>
      <c r="BM2113" s="41">
        <v>45078</v>
      </c>
      <c r="BN2113">
        <v>11.95</v>
      </c>
      <c r="BO2113">
        <v>10.7432</v>
      </c>
      <c r="BP2113" s="46">
        <f t="shared" si="616"/>
        <v>-4.1712241152370121E-3</v>
      </c>
      <c r="BQ2113" s="41">
        <v>45078</v>
      </c>
      <c r="BR2113">
        <v>7.89</v>
      </c>
      <c r="BS2113">
        <v>7.2678000000000003</v>
      </c>
      <c r="BT2113" s="18">
        <f t="shared" si="617"/>
        <v>0</v>
      </c>
      <c r="BU2113" s="41">
        <v>45078</v>
      </c>
      <c r="BV2113">
        <v>4.92</v>
      </c>
      <c r="BW2113">
        <v>3.8573</v>
      </c>
      <c r="BX2113" s="39">
        <f t="shared" si="618"/>
        <v>-6.055452484023875E-3</v>
      </c>
      <c r="BY2113" s="41">
        <v>45377</v>
      </c>
      <c r="BZ2113">
        <v>15.35</v>
      </c>
      <c r="CA2113">
        <v>13.0707</v>
      </c>
    </row>
    <row r="2114" spans="1:79">
      <c r="A2114" s="41">
        <v>45079</v>
      </c>
      <c r="B2114">
        <v>8.3000000000000007</v>
      </c>
      <c r="C2114">
        <v>6.0376000000000003</v>
      </c>
      <c r="D2114" s="34">
        <f t="shared" si="604"/>
        <v>-1.1897942817864807E-2</v>
      </c>
      <c r="E2114" s="41">
        <v>45079</v>
      </c>
      <c r="F2114">
        <v>2.75</v>
      </c>
      <c r="G2114">
        <v>2.75</v>
      </c>
      <c r="H2114" s="39">
        <f t="shared" si="605"/>
        <v>0</v>
      </c>
      <c r="L2114" s="38"/>
      <c r="M2114" s="41">
        <v>45079</v>
      </c>
      <c r="N2114">
        <v>5.18</v>
      </c>
      <c r="O2114">
        <v>4.5754000000000001</v>
      </c>
      <c r="P2114" s="43">
        <f t="shared" si="606"/>
        <v>0</v>
      </c>
      <c r="Q2114" s="41">
        <v>45079</v>
      </c>
      <c r="R2114">
        <v>3.96</v>
      </c>
      <c r="S2114">
        <v>3.2021000000000002</v>
      </c>
      <c r="T2114" s="39">
        <f t="shared" si="607"/>
        <v>-5.0337134512009416E-3</v>
      </c>
      <c r="U2114" s="42">
        <v>45083.62533333333</v>
      </c>
      <c r="V2114" s="44">
        <v>7.48</v>
      </c>
      <c r="W2114" s="44">
        <v>6.8940000000000001</v>
      </c>
      <c r="X2114" s="43">
        <f t="shared" si="619"/>
        <v>6.7172897196262071E-3</v>
      </c>
      <c r="Y2114" s="42">
        <v>45083.62533333333</v>
      </c>
      <c r="Z2114" s="44">
        <v>10.36</v>
      </c>
      <c r="AA2114" s="44">
        <v>9.6150000000000002</v>
      </c>
      <c r="AB2114" s="43">
        <f t="shared" si="620"/>
        <v>0</v>
      </c>
      <c r="AC2114" s="42">
        <v>45083.62533333333</v>
      </c>
      <c r="AD2114" s="44">
        <v>21.94</v>
      </c>
      <c r="AE2114" s="44">
        <v>20.777999999999999</v>
      </c>
      <c r="AF2114" s="43">
        <f t="shared" si="621"/>
        <v>0</v>
      </c>
      <c r="AG2114" s="41">
        <v>45079</v>
      </c>
      <c r="AH2114">
        <v>11.95</v>
      </c>
      <c r="AI2114">
        <v>5.3131000000000004</v>
      </c>
      <c r="AJ2114" s="39">
        <f t="shared" si="608"/>
        <v>2.1376804629077872E-2</v>
      </c>
      <c r="AK2114" s="45">
        <v>44963</v>
      </c>
      <c r="AL2114">
        <v>14.28</v>
      </c>
      <c r="AM2114">
        <v>11.6469</v>
      </c>
      <c r="AN2114" s="39">
        <f t="shared" si="609"/>
        <v>2.8068846163781208E-3</v>
      </c>
      <c r="AO2114" s="41">
        <v>45079</v>
      </c>
      <c r="AP2114">
        <v>6.4</v>
      </c>
      <c r="AQ2114">
        <v>6.1581000000000001</v>
      </c>
      <c r="AR2114" s="18">
        <f t="shared" si="610"/>
        <v>-1.5381417584701665E-2</v>
      </c>
      <c r="AS2114" s="41">
        <v>45079</v>
      </c>
      <c r="AT2114">
        <v>7.7</v>
      </c>
      <c r="AU2114">
        <v>6.9645000000000001</v>
      </c>
      <c r="AV2114" s="39">
        <f t="shared" si="611"/>
        <v>1.316555135292413E-2</v>
      </c>
      <c r="AW2114" s="41">
        <v>45079</v>
      </c>
      <c r="AX2114">
        <v>9.8800000000000008</v>
      </c>
      <c r="AY2114">
        <v>8.6378000000000004</v>
      </c>
      <c r="AZ2114" s="39">
        <f t="shared" si="612"/>
        <v>-1.0061874747006609E-3</v>
      </c>
      <c r="BA2114" s="41">
        <v>45079</v>
      </c>
      <c r="BB2114">
        <v>5.7</v>
      </c>
      <c r="BC2114">
        <v>4.2098000000000004</v>
      </c>
      <c r="BD2114" s="39">
        <f t="shared" si="613"/>
        <v>-1.5550826649205986E-2</v>
      </c>
      <c r="BE2114" s="41">
        <v>45079</v>
      </c>
      <c r="BF2114">
        <v>11</v>
      </c>
      <c r="BG2114">
        <v>9.0215999999999994</v>
      </c>
      <c r="BH2114" s="39">
        <f t="shared" si="614"/>
        <v>-2.1359223300971002E-2</v>
      </c>
      <c r="BI2114" s="41">
        <v>45079</v>
      </c>
      <c r="BJ2114">
        <v>1.72</v>
      </c>
      <c r="BK2114">
        <v>1.72</v>
      </c>
      <c r="BL2114" s="39">
        <f t="shared" si="615"/>
        <v>-1.7142857142857158E-2</v>
      </c>
      <c r="BM2114" s="41">
        <v>45079</v>
      </c>
      <c r="BN2114">
        <v>12.5</v>
      </c>
      <c r="BO2114">
        <v>11.2377</v>
      </c>
      <c r="BP2114" s="46">
        <f t="shared" si="616"/>
        <v>4.6029116092039649E-2</v>
      </c>
      <c r="BQ2114" s="41">
        <v>45079</v>
      </c>
      <c r="BR2114">
        <v>8.1</v>
      </c>
      <c r="BS2114">
        <v>7.4611999999999998</v>
      </c>
      <c r="BT2114" s="18">
        <f t="shared" si="617"/>
        <v>2.6610528633148899E-2</v>
      </c>
      <c r="BU2114" s="41">
        <v>45079</v>
      </c>
      <c r="BV2114">
        <v>4.8499999999999996</v>
      </c>
      <c r="BW2114">
        <v>3.8024</v>
      </c>
      <c r="BX2114" s="39">
        <f t="shared" si="618"/>
        <v>-1.4232753480413748E-2</v>
      </c>
      <c r="BY2114" s="41">
        <v>45378</v>
      </c>
      <c r="BZ2114">
        <v>15.02</v>
      </c>
      <c r="CA2114">
        <v>12.7897</v>
      </c>
    </row>
    <row r="2115" spans="1:79">
      <c r="A2115" s="41">
        <v>45082</v>
      </c>
      <c r="B2115">
        <v>8.39</v>
      </c>
      <c r="C2115">
        <v>6.1029999999999998</v>
      </c>
      <c r="D2115" s="34">
        <f t="shared" si="604"/>
        <v>1.0832118722671169E-2</v>
      </c>
      <c r="E2115" s="41">
        <v>45082</v>
      </c>
      <c r="F2115">
        <v>2.75</v>
      </c>
      <c r="G2115">
        <v>2.75</v>
      </c>
      <c r="H2115" s="39">
        <f t="shared" si="605"/>
        <v>0</v>
      </c>
      <c r="L2115" s="38"/>
      <c r="M2115" s="41">
        <v>45082</v>
      </c>
      <c r="N2115">
        <v>5.18</v>
      </c>
      <c r="O2115">
        <v>4.5754000000000001</v>
      </c>
      <c r="P2115" s="43">
        <f t="shared" si="606"/>
        <v>0</v>
      </c>
      <c r="Q2115" s="41">
        <v>45082</v>
      </c>
      <c r="R2115">
        <v>3.96</v>
      </c>
      <c r="S2115">
        <v>3.2021000000000002</v>
      </c>
      <c r="T2115" s="39">
        <f t="shared" si="607"/>
        <v>0</v>
      </c>
      <c r="U2115" s="42">
        <v>45084.62533333333</v>
      </c>
      <c r="V2115" s="44">
        <v>7.43</v>
      </c>
      <c r="W2115" s="44">
        <v>6.8479999999999999</v>
      </c>
      <c r="X2115" s="43">
        <f t="shared" si="619"/>
        <v>-6.672468813461019E-3</v>
      </c>
      <c r="Y2115" s="42">
        <v>45084.62533333333</v>
      </c>
      <c r="Z2115" s="44">
        <v>10.36</v>
      </c>
      <c r="AA2115" s="44">
        <v>9.6150000000000002</v>
      </c>
      <c r="AB2115" s="43">
        <f t="shared" si="620"/>
        <v>0</v>
      </c>
      <c r="AC2115" s="42">
        <v>45084.62533333333</v>
      </c>
      <c r="AD2115" s="44">
        <v>21.94</v>
      </c>
      <c r="AE2115" s="44">
        <v>20.777999999999999</v>
      </c>
      <c r="AF2115" s="43">
        <f t="shared" si="621"/>
        <v>0</v>
      </c>
      <c r="AG2115" s="41">
        <v>45082</v>
      </c>
      <c r="AH2115">
        <v>11.9</v>
      </c>
      <c r="AI2115">
        <v>5.2907999999999999</v>
      </c>
      <c r="AJ2115" s="39">
        <f t="shared" si="608"/>
        <v>-4.1971730251642971E-3</v>
      </c>
      <c r="AK2115" s="45">
        <v>45052</v>
      </c>
      <c r="AL2115">
        <v>14.28</v>
      </c>
      <c r="AM2115">
        <v>11.6469</v>
      </c>
      <c r="AN2115" s="39">
        <f t="shared" si="609"/>
        <v>0</v>
      </c>
      <c r="AO2115" s="41">
        <v>45082</v>
      </c>
      <c r="AP2115">
        <v>6.55</v>
      </c>
      <c r="AQ2115">
        <v>6.3023999999999996</v>
      </c>
      <c r="AR2115" s="18">
        <f t="shared" si="610"/>
        <v>2.3432552248258298E-2</v>
      </c>
      <c r="AS2115" s="41">
        <v>45082</v>
      </c>
      <c r="AT2115">
        <v>7.7</v>
      </c>
      <c r="AU2115">
        <v>6.9645000000000001</v>
      </c>
      <c r="AV2115" s="39">
        <f t="shared" si="611"/>
        <v>0</v>
      </c>
      <c r="AW2115" s="41">
        <v>45082</v>
      </c>
      <c r="AX2115">
        <v>9.85</v>
      </c>
      <c r="AY2115">
        <v>8.6115999999999993</v>
      </c>
      <c r="AZ2115" s="39">
        <f t="shared" si="612"/>
        <v>-3.0331797448425652E-3</v>
      </c>
      <c r="BA2115" s="41">
        <v>45082</v>
      </c>
      <c r="BB2115">
        <v>5.8</v>
      </c>
      <c r="BC2115">
        <v>4.2835999999999999</v>
      </c>
      <c r="BD2115" s="39">
        <f t="shared" si="613"/>
        <v>1.7530524015392516E-2</v>
      </c>
      <c r="BE2115" s="41">
        <v>45082</v>
      </c>
      <c r="BF2115">
        <v>11.25</v>
      </c>
      <c r="BG2115">
        <v>9.2266999999999992</v>
      </c>
      <c r="BH2115" s="39">
        <f t="shared" si="614"/>
        <v>2.2734326505276209E-2</v>
      </c>
      <c r="BI2115" s="41">
        <v>45082</v>
      </c>
      <c r="BJ2115">
        <v>1.72</v>
      </c>
      <c r="BK2115">
        <v>1.72</v>
      </c>
      <c r="BL2115" s="39">
        <f t="shared" si="615"/>
        <v>0</v>
      </c>
      <c r="BM2115" s="41">
        <v>45082</v>
      </c>
      <c r="BN2115">
        <v>12.5</v>
      </c>
      <c r="BO2115">
        <v>11.2377</v>
      </c>
      <c r="BP2115" s="46">
        <f t="shared" si="616"/>
        <v>0</v>
      </c>
      <c r="BQ2115" s="41">
        <v>45082</v>
      </c>
      <c r="BR2115">
        <v>8</v>
      </c>
      <c r="BS2115">
        <v>7.3691000000000004</v>
      </c>
      <c r="BT2115" s="18">
        <f t="shared" si="617"/>
        <v>-1.2343858896692142E-2</v>
      </c>
      <c r="BU2115" s="41">
        <v>45082</v>
      </c>
      <c r="BV2115">
        <v>4.9000000000000004</v>
      </c>
      <c r="BW2115">
        <v>3.8416000000000001</v>
      </c>
      <c r="BX2115" s="39">
        <f t="shared" si="618"/>
        <v>1.0309278350515497E-2</v>
      </c>
      <c r="BY2115" s="41">
        <v>45379</v>
      </c>
      <c r="BZ2115">
        <v>15.34</v>
      </c>
      <c r="CA2115">
        <v>13.062200000000001</v>
      </c>
    </row>
    <row r="2116" spans="1:79">
      <c r="A2116" s="41">
        <v>45083</v>
      </c>
      <c r="B2116">
        <v>8.2899999999999991</v>
      </c>
      <c r="C2116">
        <v>6.0303000000000004</v>
      </c>
      <c r="D2116" s="34">
        <f t="shared" si="604"/>
        <v>-1.1912174340488173E-2</v>
      </c>
      <c r="E2116" s="41">
        <v>45083</v>
      </c>
      <c r="F2116">
        <v>2.64</v>
      </c>
      <c r="G2116">
        <v>2.64</v>
      </c>
      <c r="H2116" s="39">
        <f t="shared" si="605"/>
        <v>-3.9999999999999952E-2</v>
      </c>
      <c r="L2116" s="38"/>
      <c r="M2116" s="41">
        <v>45083</v>
      </c>
      <c r="N2116">
        <v>5.18</v>
      </c>
      <c r="O2116">
        <v>4.5754000000000001</v>
      </c>
      <c r="P2116" s="43">
        <f t="shared" si="606"/>
        <v>0</v>
      </c>
      <c r="Q2116" s="41">
        <v>45083</v>
      </c>
      <c r="R2116">
        <v>3.96</v>
      </c>
      <c r="S2116">
        <v>3.2021000000000002</v>
      </c>
      <c r="T2116" s="39">
        <f t="shared" si="607"/>
        <v>0</v>
      </c>
      <c r="U2116" s="42">
        <v>45085.62533333333</v>
      </c>
      <c r="V2116" s="44">
        <v>7.43</v>
      </c>
      <c r="W2116" s="44">
        <v>6.8479999999999999</v>
      </c>
      <c r="X2116" s="43">
        <f t="shared" si="619"/>
        <v>0</v>
      </c>
      <c r="Y2116" s="42">
        <v>45085.62533333333</v>
      </c>
      <c r="Z2116" s="44">
        <v>10.36</v>
      </c>
      <c r="AA2116" s="44">
        <v>9.6150000000000002</v>
      </c>
      <c r="AB2116" s="43">
        <f t="shared" si="620"/>
        <v>0</v>
      </c>
      <c r="AC2116" s="42">
        <v>45085.62533333333</v>
      </c>
      <c r="AD2116" s="44">
        <v>21.94</v>
      </c>
      <c r="AE2116" s="44">
        <v>20.777999999999999</v>
      </c>
      <c r="AF2116" s="43">
        <f t="shared" si="621"/>
        <v>0</v>
      </c>
      <c r="AG2116" s="41">
        <v>45083</v>
      </c>
      <c r="AH2116">
        <v>11.8</v>
      </c>
      <c r="AI2116">
        <v>5.2464000000000004</v>
      </c>
      <c r="AJ2116" s="39">
        <f t="shared" si="608"/>
        <v>-8.3919256067134552E-3</v>
      </c>
      <c r="AK2116" s="45">
        <v>45083</v>
      </c>
      <c r="AL2116">
        <v>14.3</v>
      </c>
      <c r="AM2116">
        <v>11.6632</v>
      </c>
      <c r="AN2116" s="39">
        <f t="shared" si="609"/>
        <v>1.3995140337771694E-3</v>
      </c>
      <c r="AO2116" s="41">
        <v>45083</v>
      </c>
      <c r="AP2116">
        <v>6.53</v>
      </c>
      <c r="AQ2116">
        <v>6.2831999999999999</v>
      </c>
      <c r="AR2116" s="18">
        <f t="shared" si="610"/>
        <v>-3.0464584920029932E-3</v>
      </c>
      <c r="AS2116" s="41">
        <v>45083</v>
      </c>
      <c r="AT2116">
        <v>7.65</v>
      </c>
      <c r="AU2116">
        <v>6.9192</v>
      </c>
      <c r="AV2116" s="39">
        <f t="shared" si="611"/>
        <v>-6.5044152487615933E-3</v>
      </c>
      <c r="AW2116" s="41">
        <v>45083</v>
      </c>
      <c r="AX2116">
        <v>9.89</v>
      </c>
      <c r="AY2116">
        <v>8.6464999999999996</v>
      </c>
      <c r="AZ2116" s="39">
        <f t="shared" si="612"/>
        <v>4.0526731385573389E-3</v>
      </c>
      <c r="BA2116" s="41">
        <v>45083</v>
      </c>
      <c r="BB2116">
        <v>5.78</v>
      </c>
      <c r="BC2116">
        <v>4.2689000000000004</v>
      </c>
      <c r="BD2116" s="39">
        <f t="shared" si="613"/>
        <v>-3.4316929685310233E-3</v>
      </c>
      <c r="BE2116" s="41">
        <v>45083</v>
      </c>
      <c r="BF2116">
        <v>11.25</v>
      </c>
      <c r="BG2116">
        <v>9.2266999999999992</v>
      </c>
      <c r="BH2116" s="39">
        <f t="shared" si="614"/>
        <v>0</v>
      </c>
      <c r="BI2116" s="41">
        <v>45083</v>
      </c>
      <c r="BJ2116">
        <v>1.74</v>
      </c>
      <c r="BK2116">
        <v>1.74</v>
      </c>
      <c r="BL2116" s="39">
        <f t="shared" si="615"/>
        <v>1.1627906976744196E-2</v>
      </c>
      <c r="BM2116" s="41">
        <v>45083</v>
      </c>
      <c r="BN2116">
        <v>12.44</v>
      </c>
      <c r="BO2116">
        <v>11.1837</v>
      </c>
      <c r="BP2116" s="46">
        <f t="shared" si="616"/>
        <v>-4.8052537440935661E-3</v>
      </c>
      <c r="BQ2116" s="41">
        <v>45083</v>
      </c>
      <c r="BR2116">
        <v>8.08</v>
      </c>
      <c r="BS2116">
        <v>7.4428000000000001</v>
      </c>
      <c r="BT2116" s="18">
        <f t="shared" si="617"/>
        <v>1.0001221316035832E-2</v>
      </c>
      <c r="BU2116" s="41">
        <v>45083</v>
      </c>
      <c r="BV2116">
        <v>4.9000000000000004</v>
      </c>
      <c r="BW2116">
        <v>3.8416000000000001</v>
      </c>
      <c r="BX2116" s="39">
        <f t="shared" si="618"/>
        <v>0</v>
      </c>
      <c r="BY2116" s="41">
        <v>45380</v>
      </c>
      <c r="BZ2116">
        <v>15.1</v>
      </c>
      <c r="CA2116">
        <v>12.857900000000001</v>
      </c>
    </row>
    <row r="2117" spans="1:79">
      <c r="A2117" s="41">
        <v>45084</v>
      </c>
      <c r="B2117">
        <v>8.34</v>
      </c>
      <c r="C2117">
        <v>6.0667</v>
      </c>
      <c r="D2117" s="34">
        <f t="shared" ref="D2117:D2180" si="622">(C2117-C2116)/C2116</f>
        <v>6.0361839377807971E-3</v>
      </c>
      <c r="E2117" s="41">
        <v>45084</v>
      </c>
      <c r="F2117">
        <v>2.64</v>
      </c>
      <c r="G2117">
        <v>2.64</v>
      </c>
      <c r="H2117" s="39">
        <f t="shared" ref="H2117:H2180" si="623">(G2117-G2116)/G2116</f>
        <v>0</v>
      </c>
      <c r="L2117" s="38"/>
      <c r="M2117" s="41">
        <v>45084</v>
      </c>
      <c r="N2117">
        <v>5.2</v>
      </c>
      <c r="O2117">
        <v>4.5930999999999997</v>
      </c>
      <c r="P2117" s="43">
        <f t="shared" ref="P2117:P2180" si="624">(O2117-O2116)/O2116</f>
        <v>3.868514228264109E-3</v>
      </c>
      <c r="Q2117" s="41">
        <v>45084</v>
      </c>
      <c r="R2117">
        <v>3.95</v>
      </c>
      <c r="S2117">
        <v>3.1941000000000002</v>
      </c>
      <c r="T2117" s="39">
        <f t="shared" ref="T2117:T2180" si="625">(S2117-S2116)/S2116</f>
        <v>-2.4983604509540634E-3</v>
      </c>
      <c r="U2117" s="42">
        <v>45086.62533333333</v>
      </c>
      <c r="V2117" s="44">
        <v>7.43</v>
      </c>
      <c r="W2117" s="44">
        <v>6.8479999999999999</v>
      </c>
      <c r="X2117" s="43">
        <f t="shared" si="619"/>
        <v>0</v>
      </c>
      <c r="Y2117" s="42">
        <v>45086.62533333333</v>
      </c>
      <c r="Z2117" s="44">
        <v>10.35</v>
      </c>
      <c r="AA2117" s="44">
        <v>9.6059999999999999</v>
      </c>
      <c r="AB2117" s="43">
        <f t="shared" si="620"/>
        <v>-9.3603744149769531E-4</v>
      </c>
      <c r="AC2117" s="42">
        <v>45086.62533333333</v>
      </c>
      <c r="AD2117" s="44">
        <v>21.94</v>
      </c>
      <c r="AE2117" s="44">
        <v>20.777999999999999</v>
      </c>
      <c r="AF2117" s="43">
        <f t="shared" si="621"/>
        <v>0</v>
      </c>
      <c r="AG2117" s="41">
        <v>45084</v>
      </c>
      <c r="AH2117">
        <v>12</v>
      </c>
      <c r="AI2117">
        <v>5.3353000000000002</v>
      </c>
      <c r="AJ2117" s="39">
        <f t="shared" ref="AJ2117:AJ2180" si="626">(AI2117-AI2116)/AI2116</f>
        <v>1.6944952729490651E-2</v>
      </c>
      <c r="AK2117" s="45">
        <v>45113</v>
      </c>
      <c r="AL2117">
        <v>14.1</v>
      </c>
      <c r="AM2117">
        <v>11.5001</v>
      </c>
      <c r="AN2117" s="39">
        <f t="shared" ref="AN2117:AN2180" si="627">(AM2117-AM2116)/AM2116</f>
        <v>-1.3984155291858154E-2</v>
      </c>
      <c r="AO2117" s="41">
        <v>45084</v>
      </c>
      <c r="AP2117">
        <v>6.5</v>
      </c>
      <c r="AQ2117">
        <v>6.2542999999999997</v>
      </c>
      <c r="AR2117" s="18">
        <f t="shared" ref="AR2117:AR2180" si="628">(AQ2117-AQ2116)/AQ2116</f>
        <v>-4.5995670995671234E-3</v>
      </c>
      <c r="AS2117" s="41">
        <v>45084</v>
      </c>
      <c r="AT2117">
        <v>7.7</v>
      </c>
      <c r="AU2117">
        <v>6.9645000000000001</v>
      </c>
      <c r="AV2117" s="39">
        <f t="shared" ref="AV2117:AV2180" si="629">(AU2117-AU2116)/AU2116</f>
        <v>6.5469996531391083E-3</v>
      </c>
      <c r="AW2117" s="41">
        <v>45084</v>
      </c>
      <c r="AX2117">
        <v>9.73</v>
      </c>
      <c r="AY2117">
        <v>8.5067000000000004</v>
      </c>
      <c r="AZ2117" s="39">
        <f t="shared" ref="AZ2117:AZ2180" si="630">(AY2117-AY2116)/AY2116</f>
        <v>-1.6168391834846384E-2</v>
      </c>
      <c r="BA2117" s="41">
        <v>45084</v>
      </c>
      <c r="BB2117">
        <v>5.6</v>
      </c>
      <c r="BC2117">
        <v>4.1359000000000004</v>
      </c>
      <c r="BD2117" s="39">
        <f t="shared" ref="BD2117:BD2180" si="631">(BC2117-BC2116)/BC2116</f>
        <v>-3.1155567007894305E-2</v>
      </c>
      <c r="BE2117" s="41">
        <v>45084</v>
      </c>
      <c r="BF2117">
        <v>11.25</v>
      </c>
      <c r="BG2117">
        <v>9.2266999999999992</v>
      </c>
      <c r="BH2117" s="39">
        <f t="shared" ref="BH2117:BH2180" si="632">(BG2117-BG2116)/BG2116</f>
        <v>0</v>
      </c>
      <c r="BI2117" s="41">
        <v>45084</v>
      </c>
      <c r="BJ2117">
        <v>1.74</v>
      </c>
      <c r="BK2117">
        <v>1.74</v>
      </c>
      <c r="BL2117" s="39">
        <f t="shared" ref="BL2117:BL2180" si="633">(BK2117-BK2116)/BK2116</f>
        <v>0</v>
      </c>
      <c r="BM2117" s="41">
        <v>45084</v>
      </c>
      <c r="BN2117">
        <v>12.3</v>
      </c>
      <c r="BO2117">
        <v>11.0579</v>
      </c>
      <c r="BP2117" s="46">
        <f t="shared" ref="BP2117:BP2180" si="634">(BO2117-BO2116)/BO2116</f>
        <v>-1.124851346155565E-2</v>
      </c>
      <c r="BQ2117" s="41">
        <v>45084</v>
      </c>
      <c r="BR2117">
        <v>8.06</v>
      </c>
      <c r="BS2117">
        <v>7.4244000000000003</v>
      </c>
      <c r="BT2117" s="18">
        <f t="shared" ref="BT2117:BT2180" si="635">(BS2117-BS2116)/BS2116</f>
        <v>-2.4721878862793236E-3</v>
      </c>
      <c r="BU2117" s="41">
        <v>45084</v>
      </c>
      <c r="BV2117">
        <v>4.93</v>
      </c>
      <c r="BW2117">
        <v>3.8651</v>
      </c>
      <c r="BX2117" s="39">
        <f t="shared" ref="BX2117:BX2180" si="636">(BW2117-BW2116)/BW2116</f>
        <v>6.1172428154935062E-3</v>
      </c>
      <c r="BY2117" s="41">
        <v>45383</v>
      </c>
      <c r="BZ2117">
        <v>15.1</v>
      </c>
      <c r="CA2117">
        <v>12.857900000000001</v>
      </c>
    </row>
    <row r="2118" spans="1:79">
      <c r="A2118" s="41">
        <v>45085</v>
      </c>
      <c r="B2118">
        <v>8.39</v>
      </c>
      <c r="C2118">
        <v>6.1029999999999998</v>
      </c>
      <c r="D2118" s="34">
        <f t="shared" si="622"/>
        <v>5.9834836072328902E-3</v>
      </c>
      <c r="E2118" s="41">
        <v>45085</v>
      </c>
      <c r="F2118">
        <v>2.64</v>
      </c>
      <c r="G2118">
        <v>2.64</v>
      </c>
      <c r="H2118" s="39">
        <f t="shared" si="623"/>
        <v>0</v>
      </c>
      <c r="L2118" s="38"/>
      <c r="M2118" s="41">
        <v>45085</v>
      </c>
      <c r="N2118">
        <v>5.19</v>
      </c>
      <c r="O2118">
        <v>4.5842999999999998</v>
      </c>
      <c r="P2118" s="43">
        <f t="shared" si="624"/>
        <v>-1.9159173542922904E-3</v>
      </c>
      <c r="Q2118" s="41">
        <v>45085</v>
      </c>
      <c r="R2118">
        <v>3.94</v>
      </c>
      <c r="S2118">
        <v>3.1859999999999999</v>
      </c>
      <c r="T2118" s="39">
        <f t="shared" si="625"/>
        <v>-2.5359256128487579E-3</v>
      </c>
      <c r="U2118" s="42">
        <v>45089.62533333333</v>
      </c>
      <c r="V2118" s="44">
        <v>7.3</v>
      </c>
      <c r="W2118" s="44">
        <v>6.7279999999999998</v>
      </c>
      <c r="X2118" s="43">
        <f t="shared" si="619"/>
        <v>-1.7523364485981324E-2</v>
      </c>
      <c r="Y2118" s="42">
        <v>45089.62533333333</v>
      </c>
      <c r="Z2118" s="44">
        <v>10.35</v>
      </c>
      <c r="AA2118" s="44">
        <v>9.6059999999999999</v>
      </c>
      <c r="AB2118" s="43">
        <f t="shared" si="620"/>
        <v>0</v>
      </c>
      <c r="AC2118" s="42">
        <v>45089.62533333333</v>
      </c>
      <c r="AD2118" s="44">
        <v>21.94</v>
      </c>
      <c r="AE2118" s="44">
        <v>20.777999999999999</v>
      </c>
      <c r="AF2118" s="43">
        <f t="shared" si="621"/>
        <v>0</v>
      </c>
      <c r="AG2118" s="41">
        <v>45085</v>
      </c>
      <c r="AH2118">
        <v>12</v>
      </c>
      <c r="AI2118">
        <v>5.3353000000000002</v>
      </c>
      <c r="AJ2118" s="39">
        <f t="shared" si="626"/>
        <v>0</v>
      </c>
      <c r="AK2118" s="45">
        <v>45144</v>
      </c>
      <c r="AL2118">
        <v>13.99</v>
      </c>
      <c r="AM2118">
        <v>11.410399999999999</v>
      </c>
      <c r="AN2118" s="39">
        <f t="shared" si="627"/>
        <v>-7.799932174502879E-3</v>
      </c>
      <c r="AO2118" s="41">
        <v>45085</v>
      </c>
      <c r="AP2118">
        <v>6.5</v>
      </c>
      <c r="AQ2118">
        <v>6.2542999999999997</v>
      </c>
      <c r="AR2118" s="18">
        <f t="shared" si="628"/>
        <v>0</v>
      </c>
      <c r="AS2118" s="41">
        <v>45085</v>
      </c>
      <c r="AT2118">
        <v>7.5</v>
      </c>
      <c r="AU2118">
        <v>6.7835999999999999</v>
      </c>
      <c r="AV2118" s="39">
        <f t="shared" si="629"/>
        <v>-2.5974585397372428E-2</v>
      </c>
      <c r="AW2118" s="41">
        <v>45085</v>
      </c>
      <c r="AX2118">
        <v>9.77</v>
      </c>
      <c r="AY2118">
        <v>8.5416000000000007</v>
      </c>
      <c r="AZ2118" s="39">
        <f t="shared" si="630"/>
        <v>4.1026485005936936E-3</v>
      </c>
      <c r="BA2118" s="41">
        <v>45085</v>
      </c>
      <c r="BB2118">
        <v>5.57</v>
      </c>
      <c r="BC2118">
        <v>4.1138000000000003</v>
      </c>
      <c r="BD2118" s="39">
        <f t="shared" si="631"/>
        <v>-5.3434560796924505E-3</v>
      </c>
      <c r="BE2118" s="41">
        <v>45085</v>
      </c>
      <c r="BF2118">
        <v>11.23</v>
      </c>
      <c r="BG2118">
        <v>9.2103000000000002</v>
      </c>
      <c r="BH2118" s="39">
        <f t="shared" si="632"/>
        <v>-1.7774502259745178E-3</v>
      </c>
      <c r="BI2118" s="41">
        <v>45085</v>
      </c>
      <c r="BJ2118">
        <v>1.72</v>
      </c>
      <c r="BK2118">
        <v>1.72</v>
      </c>
      <c r="BL2118" s="39">
        <f t="shared" si="633"/>
        <v>-1.1494252873563229E-2</v>
      </c>
      <c r="BM2118" s="41">
        <v>45085</v>
      </c>
      <c r="BN2118">
        <v>12.37</v>
      </c>
      <c r="BO2118">
        <v>11.120799999999999</v>
      </c>
      <c r="BP2118" s="46">
        <f t="shared" si="634"/>
        <v>5.6882409860822642E-3</v>
      </c>
      <c r="BQ2118" s="41">
        <v>45085</v>
      </c>
      <c r="BR2118">
        <v>8.1</v>
      </c>
      <c r="BS2118">
        <v>7.4611999999999998</v>
      </c>
      <c r="BT2118" s="18">
        <f t="shared" si="635"/>
        <v>4.9566294919454095E-3</v>
      </c>
      <c r="BU2118" s="41">
        <v>45085</v>
      </c>
      <c r="BV2118">
        <v>5.05</v>
      </c>
      <c r="BW2118">
        <v>3.9592000000000001</v>
      </c>
      <c r="BX2118" s="39">
        <f t="shared" si="636"/>
        <v>2.4346071253007702E-2</v>
      </c>
      <c r="BY2118" s="41">
        <v>45384</v>
      </c>
      <c r="BZ2118">
        <v>14.97</v>
      </c>
      <c r="CA2118">
        <v>12.747199999999999</v>
      </c>
    </row>
    <row r="2119" spans="1:79">
      <c r="A2119" s="41">
        <v>45086</v>
      </c>
      <c r="B2119">
        <v>8.35</v>
      </c>
      <c r="C2119">
        <v>6.0739000000000001</v>
      </c>
      <c r="D2119" s="34">
        <f t="shared" si="622"/>
        <v>-4.7681468130427139E-3</v>
      </c>
      <c r="E2119" s="41">
        <v>45086</v>
      </c>
      <c r="F2119">
        <v>2.64</v>
      </c>
      <c r="G2119">
        <v>2.64</v>
      </c>
      <c r="H2119" s="39">
        <f t="shared" si="623"/>
        <v>0</v>
      </c>
      <c r="L2119" s="38"/>
      <c r="M2119" s="41">
        <v>45086</v>
      </c>
      <c r="N2119">
        <v>5.19</v>
      </c>
      <c r="O2119">
        <v>4.5842999999999998</v>
      </c>
      <c r="P2119" s="43">
        <f t="shared" si="624"/>
        <v>0</v>
      </c>
      <c r="Q2119" s="41">
        <v>45086</v>
      </c>
      <c r="R2119">
        <v>3.97</v>
      </c>
      <c r="S2119">
        <v>3.2101999999999999</v>
      </c>
      <c r="T2119" s="39">
        <f t="shared" si="625"/>
        <v>7.5957313245448837E-3</v>
      </c>
      <c r="U2119" s="42">
        <v>45090.62533333333</v>
      </c>
      <c r="V2119" s="44">
        <v>7.3</v>
      </c>
      <c r="W2119" s="44">
        <v>6.7279999999999998</v>
      </c>
      <c r="X2119" s="43">
        <f t="shared" si="619"/>
        <v>0</v>
      </c>
      <c r="Y2119" s="42">
        <v>45090.62533333333</v>
      </c>
      <c r="Z2119" s="44">
        <v>10.34</v>
      </c>
      <c r="AA2119" s="44">
        <v>9.5969999999999995</v>
      </c>
      <c r="AB2119" s="43">
        <f t="shared" si="620"/>
        <v>-9.3691442848223413E-4</v>
      </c>
      <c r="AC2119" s="42">
        <v>45090.62533333333</v>
      </c>
      <c r="AD2119" s="44">
        <v>21.94</v>
      </c>
      <c r="AE2119" s="44">
        <v>20.777999999999999</v>
      </c>
      <c r="AF2119" s="43">
        <f t="shared" si="621"/>
        <v>0</v>
      </c>
      <c r="AG2119" s="41">
        <v>45086</v>
      </c>
      <c r="AH2119">
        <v>12.25</v>
      </c>
      <c r="AI2119">
        <v>5.4463999999999997</v>
      </c>
      <c r="AJ2119" s="39">
        <f t="shared" si="626"/>
        <v>2.0823571308080057E-2</v>
      </c>
      <c r="AK2119" s="45">
        <v>45175</v>
      </c>
      <c r="AL2119">
        <v>14.03</v>
      </c>
      <c r="AM2119">
        <v>11.443</v>
      </c>
      <c r="AN2119" s="39">
        <f t="shared" si="627"/>
        <v>2.8570426978896802E-3</v>
      </c>
      <c r="AO2119" s="41">
        <v>45086</v>
      </c>
      <c r="AP2119">
        <v>6.4</v>
      </c>
      <c r="AQ2119">
        <v>6.1581000000000001</v>
      </c>
      <c r="AR2119" s="18">
        <f t="shared" si="628"/>
        <v>-1.5381417584701665E-2</v>
      </c>
      <c r="AS2119" s="41">
        <v>45086</v>
      </c>
      <c r="AT2119">
        <v>7.7</v>
      </c>
      <c r="AU2119">
        <v>6.9645000000000001</v>
      </c>
      <c r="AV2119" s="39">
        <f t="shared" si="629"/>
        <v>2.6667256324075753E-2</v>
      </c>
      <c r="AW2119" s="41">
        <v>45086</v>
      </c>
      <c r="AX2119">
        <v>9.77</v>
      </c>
      <c r="AY2119">
        <v>8.5416000000000007</v>
      </c>
      <c r="AZ2119" s="39">
        <f t="shared" si="630"/>
        <v>0</v>
      </c>
      <c r="BA2119" s="41">
        <v>45086</v>
      </c>
      <c r="BB2119">
        <v>5.59</v>
      </c>
      <c r="BC2119">
        <v>4.1285999999999996</v>
      </c>
      <c r="BD2119" s="39">
        <f t="shared" si="631"/>
        <v>3.5976469444307592E-3</v>
      </c>
      <c r="BE2119" s="41">
        <v>45086</v>
      </c>
      <c r="BF2119">
        <v>11.23</v>
      </c>
      <c r="BG2119">
        <v>9.2103000000000002</v>
      </c>
      <c r="BH2119" s="39">
        <f t="shared" si="632"/>
        <v>0</v>
      </c>
      <c r="BI2119" s="41">
        <v>45086</v>
      </c>
      <c r="BJ2119">
        <v>1.73</v>
      </c>
      <c r="BK2119">
        <v>1.73</v>
      </c>
      <c r="BL2119" s="39">
        <f t="shared" si="633"/>
        <v>5.8139534883720981E-3</v>
      </c>
      <c r="BM2119" s="41">
        <v>45086</v>
      </c>
      <c r="BN2119">
        <v>12.49</v>
      </c>
      <c r="BO2119">
        <v>11.2287</v>
      </c>
      <c r="BP2119" s="46">
        <f t="shared" si="634"/>
        <v>9.7025393856557778E-3</v>
      </c>
      <c r="BQ2119" s="41">
        <v>45086</v>
      </c>
      <c r="BR2119">
        <v>8.1300000000000008</v>
      </c>
      <c r="BS2119">
        <v>7.4889000000000001</v>
      </c>
      <c r="BT2119" s="18">
        <f t="shared" si="635"/>
        <v>3.7125395378759824E-3</v>
      </c>
      <c r="BU2119" s="41">
        <v>45086</v>
      </c>
      <c r="BV2119">
        <v>5.25</v>
      </c>
      <c r="BW2119">
        <v>4.1159999999999997</v>
      </c>
      <c r="BX2119" s="39">
        <f t="shared" si="636"/>
        <v>3.9603960396039507E-2</v>
      </c>
      <c r="BY2119" s="41">
        <v>45385</v>
      </c>
      <c r="BZ2119">
        <v>15</v>
      </c>
      <c r="CA2119">
        <v>12.7727</v>
      </c>
    </row>
    <row r="2120" spans="1:79">
      <c r="A2120" s="41">
        <v>45089</v>
      </c>
      <c r="B2120">
        <v>8.48</v>
      </c>
      <c r="C2120">
        <v>6.1684999999999999</v>
      </c>
      <c r="D2120" s="34">
        <f t="shared" si="622"/>
        <v>1.5574836595926801E-2</v>
      </c>
      <c r="E2120" s="41">
        <v>45089</v>
      </c>
      <c r="F2120">
        <v>2.64</v>
      </c>
      <c r="G2120">
        <v>2.64</v>
      </c>
      <c r="H2120" s="39">
        <f t="shared" si="623"/>
        <v>0</v>
      </c>
      <c r="L2120" s="38"/>
      <c r="M2120" s="41">
        <v>45089</v>
      </c>
      <c r="N2120">
        <v>5.2</v>
      </c>
      <c r="O2120">
        <v>4.5930999999999997</v>
      </c>
      <c r="P2120" s="43">
        <f t="shared" si="624"/>
        <v>1.9195951399341054E-3</v>
      </c>
      <c r="Q2120" s="41">
        <v>45089</v>
      </c>
      <c r="R2120">
        <v>4</v>
      </c>
      <c r="S2120">
        <v>3.2345000000000002</v>
      </c>
      <c r="T2120" s="39">
        <f t="shared" si="625"/>
        <v>7.5696218304156159E-3</v>
      </c>
      <c r="U2120" s="42">
        <v>45091.62533333333</v>
      </c>
      <c r="V2120" s="44">
        <v>7.3</v>
      </c>
      <c r="W2120" s="44">
        <v>6.7279999999999998</v>
      </c>
      <c r="X2120" s="43">
        <f t="shared" si="619"/>
        <v>0</v>
      </c>
      <c r="Y2120" s="42">
        <v>45091.62533333333</v>
      </c>
      <c r="Z2120" s="44">
        <v>10.34</v>
      </c>
      <c r="AA2120" s="44">
        <v>9.5969999999999995</v>
      </c>
      <c r="AB2120" s="43">
        <f t="shared" si="620"/>
        <v>0</v>
      </c>
      <c r="AC2120" s="42">
        <v>45091.62533333333</v>
      </c>
      <c r="AD2120" s="44">
        <v>21.94</v>
      </c>
      <c r="AE2120" s="44">
        <v>20.777999999999999</v>
      </c>
      <c r="AF2120" s="43">
        <f t="shared" si="621"/>
        <v>0</v>
      </c>
      <c r="AG2120" s="41">
        <v>45089</v>
      </c>
      <c r="AH2120">
        <v>12.5</v>
      </c>
      <c r="AI2120">
        <v>5.5575999999999999</v>
      </c>
      <c r="AJ2120" s="39">
        <f t="shared" si="626"/>
        <v>2.0417156286721541E-2</v>
      </c>
      <c r="AK2120" s="45">
        <v>45266</v>
      </c>
      <c r="AL2120">
        <v>14.2</v>
      </c>
      <c r="AM2120">
        <v>11.5817</v>
      </c>
      <c r="AN2120" s="39">
        <f t="shared" si="627"/>
        <v>1.2120947304028669E-2</v>
      </c>
      <c r="AO2120" s="41">
        <v>45089</v>
      </c>
      <c r="AP2120">
        <v>6.49</v>
      </c>
      <c r="AQ2120">
        <v>6.2446999999999999</v>
      </c>
      <c r="AR2120" s="18">
        <f t="shared" si="628"/>
        <v>1.4062779103944364E-2</v>
      </c>
      <c r="AS2120" s="41">
        <v>45089</v>
      </c>
      <c r="AT2120">
        <v>7.7</v>
      </c>
      <c r="AU2120">
        <v>6.9645000000000001</v>
      </c>
      <c r="AV2120" s="39">
        <f t="shared" si="629"/>
        <v>0</v>
      </c>
      <c r="AW2120" s="41">
        <v>45089</v>
      </c>
      <c r="AX2120">
        <v>9.77</v>
      </c>
      <c r="AY2120">
        <v>8.5416000000000007</v>
      </c>
      <c r="AZ2120" s="39">
        <f t="shared" si="630"/>
        <v>0</v>
      </c>
      <c r="BA2120" s="41">
        <v>45089</v>
      </c>
      <c r="BB2120">
        <v>5.64</v>
      </c>
      <c r="BC2120">
        <v>4.1654999999999998</v>
      </c>
      <c r="BD2120" s="39">
        <f t="shared" si="631"/>
        <v>8.9376544106961574E-3</v>
      </c>
      <c r="BE2120" s="41">
        <v>45089</v>
      </c>
      <c r="BF2120">
        <v>11.23</v>
      </c>
      <c r="BG2120">
        <v>9.2103000000000002</v>
      </c>
      <c r="BH2120" s="39">
        <f t="shared" si="632"/>
        <v>0</v>
      </c>
      <c r="BI2120" s="41">
        <v>45089</v>
      </c>
      <c r="BJ2120">
        <v>1.73</v>
      </c>
      <c r="BK2120">
        <v>1.73</v>
      </c>
      <c r="BL2120" s="39">
        <f t="shared" si="633"/>
        <v>0</v>
      </c>
      <c r="BM2120" s="41">
        <v>45089</v>
      </c>
      <c r="BN2120">
        <v>12.4</v>
      </c>
      <c r="BO2120">
        <v>11.1478</v>
      </c>
      <c r="BP2120" s="46">
        <f t="shared" si="634"/>
        <v>-7.2047521084363953E-3</v>
      </c>
      <c r="BQ2120" s="41">
        <v>45089</v>
      </c>
      <c r="BR2120">
        <v>8.07</v>
      </c>
      <c r="BS2120">
        <v>7.5984999999999996</v>
      </c>
      <c r="BT2120" s="18">
        <f t="shared" si="635"/>
        <v>1.4634993123155533E-2</v>
      </c>
      <c r="BU2120" s="41">
        <v>45089</v>
      </c>
      <c r="BV2120">
        <v>5.19</v>
      </c>
      <c r="BW2120">
        <v>4.0689000000000002</v>
      </c>
      <c r="BX2120" s="39">
        <f t="shared" si="636"/>
        <v>-1.1443148688046521E-2</v>
      </c>
      <c r="BY2120" s="41">
        <v>45386</v>
      </c>
      <c r="BZ2120">
        <v>14.97</v>
      </c>
      <c r="CA2120">
        <v>12.747199999999999</v>
      </c>
    </row>
    <row r="2121" spans="1:79">
      <c r="A2121" s="41">
        <v>45090</v>
      </c>
      <c r="B2121">
        <v>8.4</v>
      </c>
      <c r="C2121">
        <v>6.1102999999999996</v>
      </c>
      <c r="D2121" s="34">
        <f t="shared" si="622"/>
        <v>-9.4350328280781801E-3</v>
      </c>
      <c r="E2121" s="41">
        <v>45090</v>
      </c>
      <c r="F2121">
        <v>2.52</v>
      </c>
      <c r="G2121">
        <v>2.52</v>
      </c>
      <c r="H2121" s="39">
        <f t="shared" si="623"/>
        <v>-4.5454545454545491E-2</v>
      </c>
      <c r="L2121" s="38"/>
      <c r="M2121" s="41">
        <v>45090</v>
      </c>
      <c r="N2121">
        <v>5.2</v>
      </c>
      <c r="O2121">
        <v>4.5930999999999997</v>
      </c>
      <c r="P2121" s="43">
        <f t="shared" si="624"/>
        <v>0</v>
      </c>
      <c r="Q2121" s="41">
        <v>45090</v>
      </c>
      <c r="R2121">
        <v>3.93</v>
      </c>
      <c r="S2121">
        <v>3.1779000000000002</v>
      </c>
      <c r="T2121" s="39">
        <f t="shared" si="625"/>
        <v>-1.7498840624516922E-2</v>
      </c>
      <c r="U2121" s="42">
        <v>45092.62533333333</v>
      </c>
      <c r="V2121" s="44">
        <v>7.42</v>
      </c>
      <c r="W2121" s="44">
        <v>6.8390000000000004</v>
      </c>
      <c r="X2121" s="43">
        <f t="shared" si="619"/>
        <v>1.649821640903696E-2</v>
      </c>
      <c r="Y2121" s="42">
        <v>45092.62533333333</v>
      </c>
      <c r="Z2121" s="44">
        <v>10.119999999999999</v>
      </c>
      <c r="AA2121" s="44">
        <v>9.3919999999999995</v>
      </c>
      <c r="AB2121" s="43">
        <f t="shared" si="620"/>
        <v>-2.1360841929769728E-2</v>
      </c>
      <c r="AC2121" s="42">
        <v>45092.62533333333</v>
      </c>
      <c r="AD2121" s="44">
        <v>21.94</v>
      </c>
      <c r="AE2121" s="44">
        <v>20.777999999999999</v>
      </c>
      <c r="AF2121" s="43">
        <f t="shared" si="621"/>
        <v>0</v>
      </c>
      <c r="AG2121" s="41">
        <v>45090</v>
      </c>
      <c r="AH2121">
        <v>12.79</v>
      </c>
      <c r="AI2121">
        <v>5.6864999999999997</v>
      </c>
      <c r="AJ2121" s="39">
        <f t="shared" si="626"/>
        <v>2.3193464804951741E-2</v>
      </c>
      <c r="AK2121" s="45" t="s">
        <v>1545</v>
      </c>
      <c r="AL2121">
        <v>14.2</v>
      </c>
      <c r="AM2121">
        <v>11.5817</v>
      </c>
      <c r="AN2121" s="39">
        <f t="shared" si="627"/>
        <v>0</v>
      </c>
      <c r="AO2121" s="41">
        <v>45090</v>
      </c>
      <c r="AP2121">
        <v>6.48</v>
      </c>
      <c r="AQ2121">
        <v>6.2351000000000001</v>
      </c>
      <c r="AR2121" s="18">
        <f t="shared" si="628"/>
        <v>-1.5373036334811649E-3</v>
      </c>
      <c r="AS2121" s="41">
        <v>45090</v>
      </c>
      <c r="AT2121">
        <v>7.7</v>
      </c>
      <c r="AU2121">
        <v>6.9645000000000001</v>
      </c>
      <c r="AV2121" s="39">
        <f t="shared" si="629"/>
        <v>0</v>
      </c>
      <c r="AW2121" s="41">
        <v>45090</v>
      </c>
      <c r="AX2121">
        <v>9.83</v>
      </c>
      <c r="AY2121">
        <v>8.5940999999999992</v>
      </c>
      <c r="AZ2121" s="39">
        <f t="shared" si="630"/>
        <v>6.1463894352344331E-3</v>
      </c>
      <c r="BA2121" s="41">
        <v>45090</v>
      </c>
      <c r="BB2121">
        <v>5.64</v>
      </c>
      <c r="BC2121">
        <v>4.1654999999999998</v>
      </c>
      <c r="BD2121" s="39">
        <f t="shared" si="631"/>
        <v>0</v>
      </c>
      <c r="BE2121" s="41">
        <v>45090</v>
      </c>
      <c r="BF2121">
        <v>11.23</v>
      </c>
      <c r="BG2121">
        <v>9.2103000000000002</v>
      </c>
      <c r="BH2121" s="39">
        <f t="shared" si="632"/>
        <v>0</v>
      </c>
      <c r="BI2121" s="41">
        <v>45090</v>
      </c>
      <c r="BJ2121">
        <v>1.78</v>
      </c>
      <c r="BK2121">
        <v>1.78</v>
      </c>
      <c r="BL2121" s="39">
        <f t="shared" si="633"/>
        <v>2.890173410404627E-2</v>
      </c>
      <c r="BM2121" s="41">
        <v>45090</v>
      </c>
      <c r="BN2121">
        <v>12.5</v>
      </c>
      <c r="BO2121">
        <v>11.2377</v>
      </c>
      <c r="BP2121" s="46">
        <f t="shared" si="634"/>
        <v>8.0643714454870091E-3</v>
      </c>
      <c r="BQ2121" s="41">
        <v>45090</v>
      </c>
      <c r="BR2121">
        <v>8.1300000000000008</v>
      </c>
      <c r="BS2121">
        <v>7.6550000000000002</v>
      </c>
      <c r="BT2121" s="18">
        <f t="shared" si="635"/>
        <v>7.4356780943608163E-3</v>
      </c>
      <c r="BU2121" s="41">
        <v>45090</v>
      </c>
      <c r="BV2121">
        <v>5.19</v>
      </c>
      <c r="BW2121">
        <v>4.0689000000000002</v>
      </c>
      <c r="BX2121" s="39">
        <f t="shared" si="636"/>
        <v>0</v>
      </c>
      <c r="BY2121" s="41">
        <v>45387</v>
      </c>
      <c r="BZ2121">
        <v>15.3</v>
      </c>
      <c r="CA2121">
        <v>13.0282</v>
      </c>
    </row>
    <row r="2122" spans="1:79">
      <c r="A2122" s="41">
        <v>45091</v>
      </c>
      <c r="B2122">
        <v>8.4</v>
      </c>
      <c r="C2122">
        <v>6.1102999999999996</v>
      </c>
      <c r="D2122" s="34">
        <f t="shared" si="622"/>
        <v>0</v>
      </c>
      <c r="E2122" s="41">
        <v>45091</v>
      </c>
      <c r="F2122">
        <v>2.52</v>
      </c>
      <c r="G2122">
        <v>2.52</v>
      </c>
      <c r="H2122" s="39">
        <f t="shared" si="623"/>
        <v>0</v>
      </c>
      <c r="L2122" s="38"/>
      <c r="M2122" s="41">
        <v>45091</v>
      </c>
      <c r="N2122">
        <v>5.2</v>
      </c>
      <c r="O2122">
        <v>4.5930999999999997</v>
      </c>
      <c r="P2122" s="43">
        <f t="shared" si="624"/>
        <v>0</v>
      </c>
      <c r="Q2122" s="41">
        <v>45091</v>
      </c>
      <c r="R2122">
        <v>4</v>
      </c>
      <c r="S2122">
        <v>3.2345000000000002</v>
      </c>
      <c r="T2122" s="39">
        <f t="shared" si="625"/>
        <v>1.7810503791812198E-2</v>
      </c>
      <c r="U2122" s="42">
        <v>45093.62533333333</v>
      </c>
      <c r="V2122" s="44">
        <v>7.42</v>
      </c>
      <c r="W2122" s="44">
        <v>6.8390000000000004</v>
      </c>
      <c r="X2122" s="43">
        <f t="shared" si="619"/>
        <v>0</v>
      </c>
      <c r="Y2122" s="42">
        <v>45093.62533333333</v>
      </c>
      <c r="Z2122" s="44">
        <v>10.02</v>
      </c>
      <c r="AA2122" s="44">
        <v>9.3000000000000007</v>
      </c>
      <c r="AB2122" s="43">
        <f t="shared" si="620"/>
        <v>-9.7955706984666473E-3</v>
      </c>
      <c r="AC2122" s="42">
        <v>45093.62533333333</v>
      </c>
      <c r="AD2122" s="44">
        <v>21.94</v>
      </c>
      <c r="AE2122" s="44">
        <v>20.777999999999999</v>
      </c>
      <c r="AF2122" s="43">
        <f t="shared" si="621"/>
        <v>0</v>
      </c>
      <c r="AG2122" s="41">
        <v>45091</v>
      </c>
      <c r="AH2122">
        <v>12.78</v>
      </c>
      <c r="AI2122">
        <v>5.6821000000000002</v>
      </c>
      <c r="AJ2122" s="39">
        <f t="shared" si="626"/>
        <v>-7.737624197660276E-4</v>
      </c>
      <c r="AK2122" s="45" t="s">
        <v>1546</v>
      </c>
      <c r="AL2122">
        <v>14.23</v>
      </c>
      <c r="AM2122">
        <v>11.6061</v>
      </c>
      <c r="AN2122" s="39">
        <f t="shared" si="627"/>
        <v>2.1067718901370248E-3</v>
      </c>
      <c r="AO2122" s="41">
        <v>45091</v>
      </c>
      <c r="AP2122">
        <v>6.48</v>
      </c>
      <c r="AQ2122">
        <v>6.2351000000000001</v>
      </c>
      <c r="AR2122" s="18">
        <f t="shared" si="628"/>
        <v>0</v>
      </c>
      <c r="AS2122" s="41">
        <v>45091</v>
      </c>
      <c r="AT2122">
        <v>7.5</v>
      </c>
      <c r="AU2122">
        <v>6.7835999999999999</v>
      </c>
      <c r="AV2122" s="39">
        <f t="shared" si="629"/>
        <v>-2.5974585397372428E-2</v>
      </c>
      <c r="AW2122" s="41">
        <v>45091</v>
      </c>
      <c r="AX2122">
        <v>9.7799999999999994</v>
      </c>
      <c r="AY2122">
        <v>8.5503999999999998</v>
      </c>
      <c r="AZ2122" s="39">
        <f t="shared" si="630"/>
        <v>-5.0848838156408943E-3</v>
      </c>
      <c r="BA2122" s="41">
        <v>45091</v>
      </c>
      <c r="BB2122">
        <v>5.78</v>
      </c>
      <c r="BC2122">
        <v>4.2689000000000004</v>
      </c>
      <c r="BD2122" s="39">
        <f t="shared" si="631"/>
        <v>2.4822950426119459E-2</v>
      </c>
      <c r="BE2122" s="41">
        <v>45091</v>
      </c>
      <c r="BF2122">
        <v>11.23</v>
      </c>
      <c r="BG2122">
        <v>9.2103000000000002</v>
      </c>
      <c r="BH2122" s="39">
        <f t="shared" si="632"/>
        <v>0</v>
      </c>
      <c r="BI2122" s="41">
        <v>45091</v>
      </c>
      <c r="BJ2122">
        <v>1.8</v>
      </c>
      <c r="BK2122">
        <v>1.8</v>
      </c>
      <c r="BL2122" s="39">
        <f t="shared" si="633"/>
        <v>1.1235955056179785E-2</v>
      </c>
      <c r="BM2122" s="41">
        <v>45091</v>
      </c>
      <c r="BN2122">
        <v>12.8</v>
      </c>
      <c r="BO2122">
        <v>11.507400000000001</v>
      </c>
      <c r="BP2122" s="46">
        <f t="shared" si="634"/>
        <v>2.3999572866333883E-2</v>
      </c>
      <c r="BQ2122" s="41">
        <v>45091</v>
      </c>
      <c r="BR2122">
        <v>8.1</v>
      </c>
      <c r="BS2122">
        <v>7.6266999999999996</v>
      </c>
      <c r="BT2122" s="18">
        <f t="shared" si="635"/>
        <v>-3.6969301110386229E-3</v>
      </c>
      <c r="BU2122" s="41">
        <v>45091</v>
      </c>
      <c r="BV2122">
        <v>5.19</v>
      </c>
      <c r="BW2122">
        <v>4.0689000000000002</v>
      </c>
      <c r="BX2122" s="39">
        <f t="shared" si="636"/>
        <v>0</v>
      </c>
      <c r="BY2122" s="41">
        <v>45390</v>
      </c>
      <c r="BZ2122">
        <v>15.3</v>
      </c>
      <c r="CA2122">
        <v>13.0282</v>
      </c>
    </row>
    <row r="2123" spans="1:79">
      <c r="A2123" s="41">
        <v>45092</v>
      </c>
      <c r="B2123">
        <v>8.42</v>
      </c>
      <c r="C2123">
        <v>6.1249000000000002</v>
      </c>
      <c r="D2123" s="34">
        <f t="shared" si="622"/>
        <v>2.3894080487047468E-3</v>
      </c>
      <c r="E2123" s="41">
        <v>45092</v>
      </c>
      <c r="F2123">
        <v>2.5099999999999998</v>
      </c>
      <c r="G2123">
        <v>2.5099999999999998</v>
      </c>
      <c r="H2123" s="39">
        <f t="shared" si="623"/>
        <v>-3.96825396825406E-3</v>
      </c>
      <c r="L2123" s="38"/>
      <c r="M2123" s="41">
        <v>45092</v>
      </c>
      <c r="N2123">
        <v>5.19</v>
      </c>
      <c r="O2123">
        <v>4.5842999999999998</v>
      </c>
      <c r="P2123" s="43">
        <f t="shared" si="624"/>
        <v>-1.9159173542922904E-3</v>
      </c>
      <c r="Q2123" s="41">
        <v>45092</v>
      </c>
      <c r="R2123">
        <v>3.8</v>
      </c>
      <c r="S2123">
        <v>3.2997999999999998</v>
      </c>
      <c r="T2123" s="39">
        <f t="shared" si="625"/>
        <v>2.0188591745246464E-2</v>
      </c>
      <c r="U2123" s="42">
        <v>45096.62533333333</v>
      </c>
      <c r="V2123" s="44">
        <v>7.42</v>
      </c>
      <c r="W2123" s="44">
        <v>6.8390000000000004</v>
      </c>
      <c r="X2123" s="43">
        <f t="shared" si="619"/>
        <v>0</v>
      </c>
      <c r="Y2123" s="42">
        <v>45096.62533333333</v>
      </c>
      <c r="Z2123" s="44">
        <v>10.050000000000001</v>
      </c>
      <c r="AA2123" s="44">
        <v>9.327</v>
      </c>
      <c r="AB2123" s="43">
        <f t="shared" si="620"/>
        <v>2.9032258064515316E-3</v>
      </c>
      <c r="AC2123" s="42">
        <v>45096.62533333333</v>
      </c>
      <c r="AD2123" s="44">
        <v>21.94</v>
      </c>
      <c r="AE2123" s="44">
        <v>20.777999999999999</v>
      </c>
      <c r="AF2123" s="43">
        <f t="shared" si="621"/>
        <v>0</v>
      </c>
      <c r="AG2123" s="41">
        <v>45092</v>
      </c>
      <c r="AH2123">
        <v>12.7</v>
      </c>
      <c r="AI2123">
        <v>5.6464999999999996</v>
      </c>
      <c r="AJ2123" s="39">
        <f t="shared" si="626"/>
        <v>-6.2652892416537051E-3</v>
      </c>
      <c r="AK2123" s="45" t="s">
        <v>1547</v>
      </c>
      <c r="AL2123">
        <v>14.19</v>
      </c>
      <c r="AM2123">
        <v>11.573499999999999</v>
      </c>
      <c r="AN2123" s="39">
        <f t="shared" si="627"/>
        <v>-2.8088677505794719E-3</v>
      </c>
      <c r="AO2123" s="41">
        <v>45092</v>
      </c>
      <c r="AP2123">
        <v>6.46</v>
      </c>
      <c r="AQ2123">
        <v>6.2157999999999998</v>
      </c>
      <c r="AR2123" s="18">
        <f t="shared" si="628"/>
        <v>-3.0953793844525858E-3</v>
      </c>
      <c r="AS2123" s="41">
        <v>45092</v>
      </c>
      <c r="AT2123">
        <v>7.69</v>
      </c>
      <c r="AU2123">
        <v>6.9554</v>
      </c>
      <c r="AV2123" s="39">
        <f t="shared" si="629"/>
        <v>2.5325785718497581E-2</v>
      </c>
      <c r="AW2123" s="41">
        <v>45092</v>
      </c>
      <c r="AX2123">
        <v>9.77</v>
      </c>
      <c r="AY2123">
        <v>8.5416000000000007</v>
      </c>
      <c r="AZ2123" s="39">
        <f t="shared" si="630"/>
        <v>-1.0291916167663537E-3</v>
      </c>
      <c r="BA2123" s="41">
        <v>45092</v>
      </c>
      <c r="BB2123">
        <v>5.75</v>
      </c>
      <c r="BC2123">
        <v>4.2466999999999997</v>
      </c>
      <c r="BD2123" s="39">
        <f t="shared" si="631"/>
        <v>-5.2004029140998061E-3</v>
      </c>
      <c r="BE2123" s="41">
        <v>45092</v>
      </c>
      <c r="BF2123">
        <v>11.23</v>
      </c>
      <c r="BG2123">
        <v>9.2103000000000002</v>
      </c>
      <c r="BH2123" s="39">
        <f t="shared" si="632"/>
        <v>0</v>
      </c>
      <c r="BI2123" s="41">
        <v>45092</v>
      </c>
      <c r="BJ2123">
        <v>1.86</v>
      </c>
      <c r="BK2123">
        <v>1.86</v>
      </c>
      <c r="BL2123" s="39">
        <f t="shared" si="633"/>
        <v>3.3333333333333361E-2</v>
      </c>
      <c r="BM2123" s="41">
        <v>45092</v>
      </c>
      <c r="BN2123">
        <v>12.79</v>
      </c>
      <c r="BO2123">
        <v>11.4984</v>
      </c>
      <c r="BP2123" s="46">
        <f t="shared" si="634"/>
        <v>-7.8210542781169856E-4</v>
      </c>
      <c r="BQ2123" s="41">
        <v>45092</v>
      </c>
      <c r="BR2123">
        <v>8</v>
      </c>
      <c r="BS2123">
        <v>7.5326000000000004</v>
      </c>
      <c r="BT2123" s="18">
        <f t="shared" si="635"/>
        <v>-1.2338232787444005E-2</v>
      </c>
      <c r="BU2123" s="41">
        <v>45092</v>
      </c>
      <c r="BV2123">
        <v>5.2</v>
      </c>
      <c r="BW2123">
        <v>4.0768000000000004</v>
      </c>
      <c r="BX2123" s="39">
        <f t="shared" si="636"/>
        <v>1.9415566860822924E-3</v>
      </c>
      <c r="BY2123" s="41">
        <v>45394</v>
      </c>
      <c r="BZ2123">
        <v>15.4</v>
      </c>
      <c r="CA2123">
        <v>13.113300000000001</v>
      </c>
    </row>
    <row r="2124" spans="1:79">
      <c r="A2124" s="41">
        <v>45093</v>
      </c>
      <c r="B2124">
        <v>8.3800000000000008</v>
      </c>
      <c r="C2124">
        <v>6.0957999999999997</v>
      </c>
      <c r="D2124" s="34">
        <f t="shared" si="622"/>
        <v>-4.7510979771099235E-3</v>
      </c>
      <c r="E2124" s="41">
        <v>45093</v>
      </c>
      <c r="F2124">
        <v>2.66</v>
      </c>
      <c r="G2124">
        <v>2.66</v>
      </c>
      <c r="H2124" s="39">
        <f t="shared" si="623"/>
        <v>5.9760956175298953E-2</v>
      </c>
      <c r="L2124" s="38"/>
      <c r="M2124" s="41">
        <v>45093</v>
      </c>
      <c r="N2124">
        <v>5.17</v>
      </c>
      <c r="O2124">
        <v>4.5666000000000002</v>
      </c>
      <c r="P2124" s="43">
        <f t="shared" si="624"/>
        <v>-3.8610038610037748E-3</v>
      </c>
      <c r="Q2124" s="41">
        <v>45093</v>
      </c>
      <c r="R2124">
        <v>3.8</v>
      </c>
      <c r="S2124">
        <v>3.2997999999999998</v>
      </c>
      <c r="T2124" s="39">
        <f t="shared" si="625"/>
        <v>0</v>
      </c>
      <c r="U2124" s="42">
        <v>45097.62533333333</v>
      </c>
      <c r="V2124" s="44">
        <v>7.42</v>
      </c>
      <c r="W2124" s="44">
        <v>6.8390000000000004</v>
      </c>
      <c r="X2124" s="43">
        <f t="shared" si="619"/>
        <v>0</v>
      </c>
      <c r="Y2124" s="42">
        <v>45097.62533333333</v>
      </c>
      <c r="Z2124" s="44">
        <v>10.06</v>
      </c>
      <c r="AA2124" s="44">
        <v>9.3369999999999997</v>
      </c>
      <c r="AB2124" s="43">
        <f t="shared" si="620"/>
        <v>1.0721561059290005E-3</v>
      </c>
      <c r="AC2124" s="42">
        <v>45097.62533333333</v>
      </c>
      <c r="AD2124" s="44">
        <v>21.94</v>
      </c>
      <c r="AE2124" s="44">
        <v>20.777999999999999</v>
      </c>
      <c r="AF2124" s="43">
        <f t="shared" si="621"/>
        <v>0</v>
      </c>
      <c r="AG2124" s="41">
        <v>45093</v>
      </c>
      <c r="AH2124">
        <v>12.7</v>
      </c>
      <c r="AI2124">
        <v>5.6464999999999996</v>
      </c>
      <c r="AJ2124" s="39">
        <f t="shared" si="626"/>
        <v>0</v>
      </c>
      <c r="AK2124" s="45" t="s">
        <v>1548</v>
      </c>
      <c r="AL2124">
        <v>14.2</v>
      </c>
      <c r="AM2124">
        <v>11.5817</v>
      </c>
      <c r="AN2124" s="39">
        <f t="shared" si="627"/>
        <v>7.0851514235109776E-4</v>
      </c>
      <c r="AO2124" s="41">
        <v>45093</v>
      </c>
      <c r="AP2124">
        <v>6.49</v>
      </c>
      <c r="AQ2124">
        <v>6.2446999999999999</v>
      </c>
      <c r="AR2124" s="18">
        <f t="shared" si="628"/>
        <v>4.6494417452299219E-3</v>
      </c>
      <c r="AS2124" s="41">
        <v>45093</v>
      </c>
      <c r="AT2124">
        <v>7.5</v>
      </c>
      <c r="AU2124">
        <v>6.7835999999999999</v>
      </c>
      <c r="AV2124" s="39">
        <f t="shared" si="629"/>
        <v>-2.4700232912557175E-2</v>
      </c>
      <c r="AW2124" s="41">
        <v>45093</v>
      </c>
      <c r="AX2124">
        <v>9.84</v>
      </c>
      <c r="AY2124">
        <v>8.6028000000000002</v>
      </c>
      <c r="AZ2124" s="39">
        <f t="shared" si="630"/>
        <v>7.1649339702162911E-3</v>
      </c>
      <c r="BA2124" s="41">
        <v>45093</v>
      </c>
      <c r="BB2124">
        <v>5.7</v>
      </c>
      <c r="BC2124">
        <v>4.2098000000000004</v>
      </c>
      <c r="BD2124" s="39">
        <f t="shared" si="631"/>
        <v>-8.6890997715871783E-3</v>
      </c>
      <c r="BE2124" s="41">
        <v>45093</v>
      </c>
      <c r="BF2124">
        <v>11.24</v>
      </c>
      <c r="BG2124">
        <v>9.2185000000000006</v>
      </c>
      <c r="BH2124" s="39">
        <f t="shared" si="632"/>
        <v>8.9030759041512533E-4</v>
      </c>
      <c r="BI2124" s="41">
        <v>45093</v>
      </c>
      <c r="BJ2124">
        <v>1.9</v>
      </c>
      <c r="BK2124">
        <v>1.9</v>
      </c>
      <c r="BL2124" s="39">
        <f t="shared" si="633"/>
        <v>2.1505376344085919E-2</v>
      </c>
      <c r="BM2124" s="41">
        <v>45093</v>
      </c>
      <c r="BN2124">
        <v>12.77</v>
      </c>
      <c r="BO2124">
        <v>11.480399999999999</v>
      </c>
      <c r="BP2124" s="46">
        <f t="shared" si="634"/>
        <v>-1.5654351909831527E-3</v>
      </c>
      <c r="BQ2124" s="41">
        <v>45093</v>
      </c>
      <c r="BR2124">
        <v>8.09</v>
      </c>
      <c r="BS2124">
        <v>7.6173000000000002</v>
      </c>
      <c r="BT2124" s="18">
        <f t="shared" si="635"/>
        <v>1.1244457425059046E-2</v>
      </c>
      <c r="BU2124" s="41">
        <v>45093</v>
      </c>
      <c r="BV2124">
        <v>5.19</v>
      </c>
      <c r="BW2124">
        <v>4.0689000000000002</v>
      </c>
      <c r="BX2124" s="39">
        <f t="shared" si="636"/>
        <v>-1.9377943485086929E-3</v>
      </c>
      <c r="BY2124" s="41">
        <v>45397</v>
      </c>
      <c r="BZ2124">
        <v>15.39</v>
      </c>
      <c r="CA2124">
        <v>13.104799999999999</v>
      </c>
    </row>
    <row r="2125" spans="1:79">
      <c r="A2125" s="41">
        <v>45096</v>
      </c>
      <c r="B2125">
        <v>8.35</v>
      </c>
      <c r="C2125">
        <v>6.0739000000000001</v>
      </c>
      <c r="D2125" s="34">
        <f t="shared" si="622"/>
        <v>-3.5926375537254484E-3</v>
      </c>
      <c r="E2125" s="41">
        <v>45096</v>
      </c>
      <c r="F2125">
        <v>2.7</v>
      </c>
      <c r="G2125">
        <v>2.7</v>
      </c>
      <c r="H2125" s="39">
        <f t="shared" si="623"/>
        <v>1.5037593984962419E-2</v>
      </c>
      <c r="L2125" s="38"/>
      <c r="M2125" s="41">
        <v>45096</v>
      </c>
      <c r="N2125">
        <v>5.16</v>
      </c>
      <c r="O2125">
        <v>4.5578000000000003</v>
      </c>
      <c r="P2125" s="43">
        <f t="shared" si="624"/>
        <v>-1.9270354311741599E-3</v>
      </c>
      <c r="Q2125" s="41">
        <v>45096</v>
      </c>
      <c r="R2125">
        <v>3.74</v>
      </c>
      <c r="S2125">
        <v>3.2477</v>
      </c>
      <c r="T2125" s="39">
        <f t="shared" si="625"/>
        <v>-1.5788835687011279E-2</v>
      </c>
      <c r="U2125" s="42">
        <v>45098.62533333333</v>
      </c>
      <c r="V2125" s="44">
        <v>7.42</v>
      </c>
      <c r="W2125" s="44">
        <v>6.8390000000000004</v>
      </c>
      <c r="X2125" s="43">
        <f t="shared" si="619"/>
        <v>0</v>
      </c>
      <c r="Y2125" s="42">
        <v>45098.62533333333</v>
      </c>
      <c r="Z2125" s="44">
        <v>10.35</v>
      </c>
      <c r="AA2125" s="44">
        <v>9.6059999999999999</v>
      </c>
      <c r="AB2125" s="43">
        <f t="shared" si="620"/>
        <v>2.8810110313805305E-2</v>
      </c>
      <c r="AC2125" s="42">
        <v>45098.62533333333</v>
      </c>
      <c r="AD2125" s="44">
        <v>22</v>
      </c>
      <c r="AE2125" s="44">
        <v>20.835000000000001</v>
      </c>
      <c r="AF2125" s="43">
        <f t="shared" si="621"/>
        <v>2.7432861680624777E-3</v>
      </c>
      <c r="AG2125" s="41">
        <v>45096</v>
      </c>
      <c r="AH2125">
        <v>12.8</v>
      </c>
      <c r="AI2125">
        <v>5.6909999999999998</v>
      </c>
      <c r="AJ2125" s="39">
        <f t="shared" si="626"/>
        <v>7.880988222792918E-3</v>
      </c>
      <c r="AK2125" s="45" t="s">
        <v>1549</v>
      </c>
      <c r="AL2125">
        <v>14.1</v>
      </c>
      <c r="AM2125">
        <v>11.5001</v>
      </c>
      <c r="AN2125" s="39">
        <f t="shared" si="627"/>
        <v>-7.0455977965238172E-3</v>
      </c>
      <c r="AO2125" s="41">
        <v>45096</v>
      </c>
      <c r="AP2125">
        <v>6.49</v>
      </c>
      <c r="AQ2125">
        <v>6.2446999999999999</v>
      </c>
      <c r="AR2125" s="18">
        <f t="shared" si="628"/>
        <v>0</v>
      </c>
      <c r="AS2125" s="41">
        <v>45096</v>
      </c>
      <c r="AT2125">
        <v>7.15</v>
      </c>
      <c r="AU2125">
        <v>6.4669999999999996</v>
      </c>
      <c r="AV2125" s="39">
        <f t="shared" si="629"/>
        <v>-4.6671383925939065E-2</v>
      </c>
      <c r="AW2125" s="41">
        <v>45096</v>
      </c>
      <c r="AX2125">
        <v>9.8000000000000007</v>
      </c>
      <c r="AY2125">
        <v>8.5678999999999998</v>
      </c>
      <c r="AZ2125" s="39">
        <f t="shared" si="630"/>
        <v>-4.0568187101874247E-3</v>
      </c>
      <c r="BA2125" s="41">
        <v>45096</v>
      </c>
      <c r="BB2125">
        <v>5.6</v>
      </c>
      <c r="BC2125">
        <v>4.1359000000000004</v>
      </c>
      <c r="BD2125" s="39">
        <f t="shared" si="631"/>
        <v>-1.7554278112974504E-2</v>
      </c>
      <c r="BE2125" s="41">
        <v>45096</v>
      </c>
      <c r="BF2125">
        <v>11.19</v>
      </c>
      <c r="BG2125">
        <v>9.1775000000000002</v>
      </c>
      <c r="BH2125" s="39">
        <f t="shared" si="632"/>
        <v>-4.4475782394099222E-3</v>
      </c>
      <c r="BI2125" s="41">
        <v>45096</v>
      </c>
      <c r="BJ2125">
        <v>1.88</v>
      </c>
      <c r="BK2125">
        <v>1.88</v>
      </c>
      <c r="BL2125" s="39">
        <f t="shared" si="633"/>
        <v>-1.0526315789473694E-2</v>
      </c>
      <c r="BM2125" s="41">
        <v>45096</v>
      </c>
      <c r="BN2125">
        <v>12.6</v>
      </c>
      <c r="BO2125">
        <v>11.3276</v>
      </c>
      <c r="BP2125" s="46">
        <f t="shared" si="634"/>
        <v>-1.3309640779066859E-2</v>
      </c>
      <c r="BQ2125" s="41">
        <v>45096</v>
      </c>
      <c r="BR2125">
        <v>8.16</v>
      </c>
      <c r="BS2125">
        <v>7.6832000000000003</v>
      </c>
      <c r="BT2125" s="18">
        <f t="shared" si="635"/>
        <v>8.6513594055636599E-3</v>
      </c>
      <c r="BU2125" s="41">
        <v>45096</v>
      </c>
      <c r="BV2125">
        <v>5.18</v>
      </c>
      <c r="BW2125">
        <v>4.0610999999999997</v>
      </c>
      <c r="BX2125" s="39">
        <f t="shared" si="636"/>
        <v>-1.9169800191699165E-3</v>
      </c>
      <c r="BY2125" s="41">
        <v>45398</v>
      </c>
      <c r="BZ2125">
        <v>15.39</v>
      </c>
      <c r="CA2125">
        <v>13.104799999999999</v>
      </c>
    </row>
    <row r="2126" spans="1:79">
      <c r="A2126" s="41">
        <v>45097</v>
      </c>
      <c r="B2126">
        <v>8.5</v>
      </c>
      <c r="C2126">
        <v>6.1829999999999998</v>
      </c>
      <c r="D2126" s="34">
        <f t="shared" si="622"/>
        <v>1.7962100133357438E-2</v>
      </c>
      <c r="E2126" s="41">
        <v>45097</v>
      </c>
      <c r="F2126">
        <v>2.7</v>
      </c>
      <c r="G2126">
        <v>2.7</v>
      </c>
      <c r="H2126" s="39">
        <f t="shared" si="623"/>
        <v>0</v>
      </c>
      <c r="L2126" s="38"/>
      <c r="M2126" s="41">
        <v>45097</v>
      </c>
      <c r="N2126">
        <v>5.2</v>
      </c>
      <c r="O2126">
        <v>4.5930999999999997</v>
      </c>
      <c r="P2126" s="43">
        <f t="shared" si="624"/>
        <v>7.7449646759400236E-3</v>
      </c>
      <c r="Q2126" s="41">
        <v>45097</v>
      </c>
      <c r="R2126">
        <v>3.7</v>
      </c>
      <c r="S2126">
        <v>3.2130000000000001</v>
      </c>
      <c r="T2126" s="39">
        <f t="shared" si="625"/>
        <v>-1.0684484404347678E-2</v>
      </c>
      <c r="U2126" s="42">
        <v>45099.62533333333</v>
      </c>
      <c r="V2126" s="44">
        <v>7.4</v>
      </c>
      <c r="W2126" s="44">
        <v>6.82</v>
      </c>
      <c r="X2126" s="43">
        <f t="shared" si="619"/>
        <v>-2.7781839450212206E-3</v>
      </c>
      <c r="Y2126" s="42">
        <v>45099.62533333333</v>
      </c>
      <c r="Z2126" s="44">
        <v>10.35</v>
      </c>
      <c r="AA2126" s="44">
        <v>9.6059999999999999</v>
      </c>
      <c r="AB2126" s="43">
        <f t="shared" si="620"/>
        <v>0</v>
      </c>
      <c r="AC2126" s="42">
        <v>45099.62533333333</v>
      </c>
      <c r="AD2126" s="44">
        <v>22</v>
      </c>
      <c r="AE2126" s="44">
        <v>20.835000000000001</v>
      </c>
      <c r="AF2126" s="43">
        <f t="shared" si="621"/>
        <v>0</v>
      </c>
      <c r="AG2126" s="41">
        <v>45097</v>
      </c>
      <c r="AH2126">
        <v>12.75</v>
      </c>
      <c r="AI2126">
        <v>5.6687000000000003</v>
      </c>
      <c r="AJ2126" s="39">
        <f t="shared" si="626"/>
        <v>-3.918467756106052E-3</v>
      </c>
      <c r="AK2126" s="45" t="s">
        <v>1550</v>
      </c>
      <c r="AL2126">
        <v>14.39</v>
      </c>
      <c r="AM2126">
        <v>11.736599999999999</v>
      </c>
      <c r="AN2126" s="39">
        <f t="shared" si="627"/>
        <v>2.0565038564882E-2</v>
      </c>
      <c r="AO2126" s="41">
        <v>45097</v>
      </c>
      <c r="AP2126">
        <v>6.49</v>
      </c>
      <c r="AQ2126">
        <v>6.2446999999999999</v>
      </c>
      <c r="AR2126" s="18">
        <f t="shared" si="628"/>
        <v>0</v>
      </c>
      <c r="AS2126" s="41">
        <v>45097</v>
      </c>
      <c r="AT2126">
        <v>7.34</v>
      </c>
      <c r="AU2126">
        <v>6.6388999999999996</v>
      </c>
      <c r="AV2126" s="39">
        <f t="shared" si="629"/>
        <v>2.6581104066800674E-2</v>
      </c>
      <c r="AW2126" s="41">
        <v>45097</v>
      </c>
      <c r="AX2126">
        <v>9.8800000000000008</v>
      </c>
      <c r="AY2126">
        <v>8.6378000000000004</v>
      </c>
      <c r="AZ2126" s="39">
        <f t="shared" si="630"/>
        <v>8.1583585242592134E-3</v>
      </c>
      <c r="BA2126" s="41">
        <v>45097</v>
      </c>
      <c r="BB2126">
        <v>5.5</v>
      </c>
      <c r="BC2126">
        <v>4.0621</v>
      </c>
      <c r="BD2126" s="39">
        <f t="shared" si="631"/>
        <v>-1.7843758311371239E-2</v>
      </c>
      <c r="BE2126" s="41">
        <v>45097</v>
      </c>
      <c r="BF2126">
        <v>11.19</v>
      </c>
      <c r="BG2126">
        <v>9.1775000000000002</v>
      </c>
      <c r="BH2126" s="39">
        <f t="shared" si="632"/>
        <v>0</v>
      </c>
      <c r="BI2126" s="41">
        <v>45097</v>
      </c>
      <c r="BJ2126">
        <v>1.9</v>
      </c>
      <c r="BK2126">
        <v>1.9</v>
      </c>
      <c r="BL2126" s="39">
        <f t="shared" si="633"/>
        <v>1.0638297872340436E-2</v>
      </c>
      <c r="BM2126" s="41">
        <v>45097</v>
      </c>
      <c r="BN2126">
        <v>12.6</v>
      </c>
      <c r="BO2126">
        <v>11.3276</v>
      </c>
      <c r="BP2126" s="46">
        <f t="shared" si="634"/>
        <v>0</v>
      </c>
      <c r="BQ2126" s="41">
        <v>45097</v>
      </c>
      <c r="BR2126">
        <v>8.1999999999999993</v>
      </c>
      <c r="BS2126">
        <v>7.7209000000000003</v>
      </c>
      <c r="BT2126" s="18">
        <f t="shared" si="635"/>
        <v>4.906809662640575E-3</v>
      </c>
      <c r="BU2126" s="41">
        <v>45097</v>
      </c>
      <c r="BV2126">
        <v>5.17</v>
      </c>
      <c r="BW2126">
        <v>4.0533000000000001</v>
      </c>
      <c r="BX2126" s="39">
        <f t="shared" si="636"/>
        <v>-1.920661889635711E-3</v>
      </c>
      <c r="BY2126" s="41">
        <v>45399</v>
      </c>
      <c r="BZ2126">
        <v>15.3</v>
      </c>
      <c r="CA2126">
        <v>13.0282</v>
      </c>
    </row>
    <row r="2127" spans="1:79">
      <c r="A2127" s="41">
        <v>45098</v>
      </c>
      <c r="B2127">
        <v>8.5</v>
      </c>
      <c r="C2127">
        <v>6.1829999999999998</v>
      </c>
      <c r="D2127" s="34">
        <f t="shared" si="622"/>
        <v>0</v>
      </c>
      <c r="E2127" s="41">
        <v>45098</v>
      </c>
      <c r="F2127">
        <v>2.7</v>
      </c>
      <c r="G2127">
        <v>2.7</v>
      </c>
      <c r="H2127" s="39">
        <f t="shared" si="623"/>
        <v>0</v>
      </c>
      <c r="L2127" s="38"/>
      <c r="M2127" s="41">
        <v>45098</v>
      </c>
      <c r="N2127">
        <v>5.17</v>
      </c>
      <c r="O2127">
        <v>4.5666000000000002</v>
      </c>
      <c r="P2127" s="43">
        <f t="shared" si="624"/>
        <v>-5.7695238509937784E-3</v>
      </c>
      <c r="Q2127" s="41">
        <v>45098</v>
      </c>
      <c r="R2127">
        <v>3.65</v>
      </c>
      <c r="S2127">
        <v>3.1695000000000002</v>
      </c>
      <c r="T2127" s="39">
        <f t="shared" si="625"/>
        <v>-1.353874883286644E-2</v>
      </c>
      <c r="U2127" s="42">
        <v>45100.62533333333</v>
      </c>
      <c r="V2127" s="44">
        <v>7.4</v>
      </c>
      <c r="W2127" s="44">
        <v>6.82</v>
      </c>
      <c r="X2127" s="43">
        <f t="shared" si="619"/>
        <v>0</v>
      </c>
      <c r="Y2127" s="42">
        <v>45100.62533333333</v>
      </c>
      <c r="Z2127" s="44">
        <v>10.35</v>
      </c>
      <c r="AA2127" s="44">
        <v>9.6059999999999999</v>
      </c>
      <c r="AB2127" s="43">
        <f t="shared" si="620"/>
        <v>0</v>
      </c>
      <c r="AC2127" s="42">
        <v>45100.62533333333</v>
      </c>
      <c r="AD2127" s="44">
        <v>22</v>
      </c>
      <c r="AE2127" s="44">
        <v>20.835000000000001</v>
      </c>
      <c r="AF2127" s="43">
        <f t="shared" si="621"/>
        <v>0</v>
      </c>
      <c r="AG2127" s="41">
        <v>45098</v>
      </c>
      <c r="AH2127">
        <v>12.79</v>
      </c>
      <c r="AI2127">
        <v>5.6864999999999997</v>
      </c>
      <c r="AJ2127" s="39">
        <f t="shared" si="626"/>
        <v>3.1400497468554293E-3</v>
      </c>
      <c r="AK2127" s="45" t="s">
        <v>1551</v>
      </c>
      <c r="AL2127">
        <v>14.5</v>
      </c>
      <c r="AM2127">
        <v>11.8263</v>
      </c>
      <c r="AN2127" s="39">
        <f t="shared" si="627"/>
        <v>7.6427585501764195E-3</v>
      </c>
      <c r="AO2127" s="41">
        <v>45098</v>
      </c>
      <c r="AP2127">
        <v>6.13</v>
      </c>
      <c r="AQ2127">
        <v>5.8982999999999999</v>
      </c>
      <c r="AR2127" s="18">
        <f t="shared" si="628"/>
        <v>-5.5471039441446351E-2</v>
      </c>
      <c r="AS2127" s="41">
        <v>45098</v>
      </c>
      <c r="AT2127">
        <v>7.65</v>
      </c>
      <c r="AU2127">
        <v>6.9192</v>
      </c>
      <c r="AV2127" s="39">
        <f t="shared" si="629"/>
        <v>4.222084983958193E-2</v>
      </c>
      <c r="AW2127" s="41">
        <v>45098</v>
      </c>
      <c r="AX2127">
        <v>9.85</v>
      </c>
      <c r="AY2127">
        <v>8.6115999999999993</v>
      </c>
      <c r="AZ2127" s="39">
        <f t="shared" si="630"/>
        <v>-3.0331797448425652E-3</v>
      </c>
      <c r="BA2127" s="41">
        <v>45098</v>
      </c>
      <c r="BB2127">
        <v>5.6</v>
      </c>
      <c r="BC2127">
        <v>4.1359000000000004</v>
      </c>
      <c r="BD2127" s="39">
        <f t="shared" si="631"/>
        <v>1.8167942689741836E-2</v>
      </c>
      <c r="BE2127" s="41">
        <v>45098</v>
      </c>
      <c r="BF2127">
        <v>11.2</v>
      </c>
      <c r="BG2127">
        <v>9.1857000000000006</v>
      </c>
      <c r="BH2127" s="39">
        <f t="shared" si="632"/>
        <v>8.9348951239448971E-4</v>
      </c>
      <c r="BI2127" s="41">
        <v>45098</v>
      </c>
      <c r="BJ2127">
        <v>1.92</v>
      </c>
      <c r="BK2127">
        <v>1.92</v>
      </c>
      <c r="BL2127" s="39">
        <f t="shared" si="633"/>
        <v>1.0526315789473694E-2</v>
      </c>
      <c r="BM2127" s="41">
        <v>45098</v>
      </c>
      <c r="BN2127">
        <v>12.49</v>
      </c>
      <c r="BO2127">
        <v>11.2287</v>
      </c>
      <c r="BP2127" s="46">
        <f t="shared" si="634"/>
        <v>-8.7308873900914952E-3</v>
      </c>
      <c r="BQ2127" s="41">
        <v>45098</v>
      </c>
      <c r="BR2127">
        <v>8.19</v>
      </c>
      <c r="BS2127">
        <v>7.7115</v>
      </c>
      <c r="BT2127" s="18">
        <f t="shared" si="635"/>
        <v>-1.217474646738113E-3</v>
      </c>
      <c r="BU2127" s="41">
        <v>45098</v>
      </c>
      <c r="BV2127">
        <v>5.19</v>
      </c>
      <c r="BW2127">
        <v>4.0689000000000002</v>
      </c>
      <c r="BX2127" s="39">
        <f t="shared" si="636"/>
        <v>3.848715861150188E-3</v>
      </c>
      <c r="BY2127" s="41">
        <v>45400</v>
      </c>
      <c r="BZ2127">
        <v>15.4</v>
      </c>
      <c r="CA2127">
        <v>13.113300000000001</v>
      </c>
    </row>
    <row r="2128" spans="1:79">
      <c r="A2128" s="41">
        <v>45099</v>
      </c>
      <c r="B2128">
        <v>8.49</v>
      </c>
      <c r="C2128">
        <v>6.1757999999999997</v>
      </c>
      <c r="D2128" s="34">
        <f t="shared" si="622"/>
        <v>-1.164483260553145E-3</v>
      </c>
      <c r="E2128" s="41">
        <v>45099</v>
      </c>
      <c r="F2128">
        <v>2.74</v>
      </c>
      <c r="G2128">
        <v>2.74</v>
      </c>
      <c r="H2128" s="39">
        <f t="shared" si="623"/>
        <v>1.4814814814814828E-2</v>
      </c>
      <c r="L2128" s="38"/>
      <c r="M2128" s="41">
        <v>45099</v>
      </c>
      <c r="N2128">
        <v>5.17</v>
      </c>
      <c r="O2128">
        <v>4.5666000000000002</v>
      </c>
      <c r="P2128" s="43">
        <f t="shared" si="624"/>
        <v>0</v>
      </c>
      <c r="Q2128" s="41">
        <v>45099</v>
      </c>
      <c r="R2128">
        <v>3.61</v>
      </c>
      <c r="S2128">
        <v>3.1347999999999998</v>
      </c>
      <c r="T2128" s="39">
        <f t="shared" si="625"/>
        <v>-1.0948099069253951E-2</v>
      </c>
      <c r="U2128" s="42">
        <v>45103.62533333333</v>
      </c>
      <c r="V2128" s="44">
        <v>7.4</v>
      </c>
      <c r="W2128" s="44">
        <v>6.82</v>
      </c>
      <c r="X2128" s="43">
        <f t="shared" si="619"/>
        <v>0</v>
      </c>
      <c r="Y2128" s="42">
        <v>45103.62533333333</v>
      </c>
      <c r="Z2128" s="44">
        <v>10.35</v>
      </c>
      <c r="AA2128" s="44">
        <v>9.6059999999999999</v>
      </c>
      <c r="AB2128" s="43">
        <f t="shared" si="620"/>
        <v>0</v>
      </c>
      <c r="AC2128" s="42">
        <v>45103.62533333333</v>
      </c>
      <c r="AD2128" s="44">
        <v>22</v>
      </c>
      <c r="AE2128" s="44">
        <v>20.835000000000001</v>
      </c>
      <c r="AF2128" s="43">
        <f t="shared" si="621"/>
        <v>0</v>
      </c>
      <c r="AG2128" s="41">
        <v>45099</v>
      </c>
      <c r="AH2128">
        <v>12.75</v>
      </c>
      <c r="AI2128">
        <v>5.6687000000000003</v>
      </c>
      <c r="AJ2128" s="39">
        <f t="shared" si="626"/>
        <v>-3.1302206981446185E-3</v>
      </c>
      <c r="AK2128" s="45" t="s">
        <v>1552</v>
      </c>
      <c r="AL2128">
        <v>14.6</v>
      </c>
      <c r="AM2128">
        <v>11.9079</v>
      </c>
      <c r="AN2128" s="39">
        <f t="shared" si="627"/>
        <v>6.8998757007686174E-3</v>
      </c>
      <c r="AO2128" s="41">
        <v>45099</v>
      </c>
      <c r="AP2128">
        <v>6.13</v>
      </c>
      <c r="AQ2128">
        <v>5.8982999999999999</v>
      </c>
      <c r="AR2128" s="18">
        <f t="shared" si="628"/>
        <v>0</v>
      </c>
      <c r="AS2128" s="41">
        <v>45099</v>
      </c>
      <c r="AT2128">
        <v>7.65</v>
      </c>
      <c r="AU2128">
        <v>6.9192</v>
      </c>
      <c r="AV2128" s="39">
        <f t="shared" si="629"/>
        <v>0</v>
      </c>
      <c r="AW2128" s="41">
        <v>45099</v>
      </c>
      <c r="AX2128">
        <v>9.8800000000000008</v>
      </c>
      <c r="AY2128">
        <v>8.6378000000000004</v>
      </c>
      <c r="AZ2128" s="39">
        <f t="shared" si="630"/>
        <v>3.0424079149056057E-3</v>
      </c>
      <c r="BA2128" s="41">
        <v>45099</v>
      </c>
      <c r="BB2128">
        <v>5.55</v>
      </c>
      <c r="BC2128">
        <v>4.0990000000000002</v>
      </c>
      <c r="BD2128" s="39">
        <f t="shared" si="631"/>
        <v>-8.9218791556856195E-3</v>
      </c>
      <c r="BE2128" s="41">
        <v>45099</v>
      </c>
      <c r="BF2128">
        <v>11.2</v>
      </c>
      <c r="BG2128">
        <v>9.1857000000000006</v>
      </c>
      <c r="BH2128" s="39">
        <f t="shared" si="632"/>
        <v>0</v>
      </c>
      <c r="BI2128" s="41">
        <v>45099</v>
      </c>
      <c r="BJ2128">
        <v>1.93</v>
      </c>
      <c r="BK2128">
        <v>1.93</v>
      </c>
      <c r="BL2128" s="39">
        <f t="shared" si="633"/>
        <v>5.2083333333333382E-3</v>
      </c>
      <c r="BM2128" s="41">
        <v>45099</v>
      </c>
      <c r="BN2128">
        <v>12.5</v>
      </c>
      <c r="BO2128">
        <v>11.2377</v>
      </c>
      <c r="BP2128" s="46">
        <f t="shared" si="634"/>
        <v>8.0151753987552803E-4</v>
      </c>
      <c r="BQ2128" s="41">
        <v>45099</v>
      </c>
      <c r="BR2128">
        <v>8.1999999999999993</v>
      </c>
      <c r="BS2128">
        <v>7.7209000000000003</v>
      </c>
      <c r="BT2128" s="18">
        <f t="shared" si="635"/>
        <v>1.2189586980484077E-3</v>
      </c>
      <c r="BU2128" s="41">
        <v>45099</v>
      </c>
      <c r="BV2128">
        <v>5.0999999999999996</v>
      </c>
      <c r="BW2128">
        <v>3.9984000000000002</v>
      </c>
      <c r="BX2128" s="39">
        <f t="shared" si="636"/>
        <v>-1.7326550173265502E-2</v>
      </c>
      <c r="BY2128" s="41">
        <v>45401</v>
      </c>
      <c r="BZ2128">
        <v>15.4</v>
      </c>
      <c r="CA2128">
        <v>13.113300000000001</v>
      </c>
    </row>
    <row r="2129" spans="1:79">
      <c r="A2129" s="41">
        <v>45100</v>
      </c>
      <c r="B2129">
        <v>8.49</v>
      </c>
      <c r="C2129">
        <v>6.1757999999999997</v>
      </c>
      <c r="D2129" s="34">
        <f t="shared" si="622"/>
        <v>0</v>
      </c>
      <c r="E2129" s="41">
        <v>45100</v>
      </c>
      <c r="F2129">
        <v>2.73</v>
      </c>
      <c r="G2129">
        <v>2.73</v>
      </c>
      <c r="H2129" s="39">
        <f t="shared" si="623"/>
        <v>-3.6496350364964344E-3</v>
      </c>
      <c r="L2129" s="38"/>
      <c r="M2129" s="41">
        <v>45100</v>
      </c>
      <c r="N2129">
        <v>5.2</v>
      </c>
      <c r="O2129">
        <v>4.5930999999999997</v>
      </c>
      <c r="P2129" s="43">
        <f t="shared" si="624"/>
        <v>5.8030044234221355E-3</v>
      </c>
      <c r="Q2129" s="41">
        <v>45100</v>
      </c>
      <c r="R2129">
        <v>3.61</v>
      </c>
      <c r="S2129">
        <v>3.1347999999999998</v>
      </c>
      <c r="T2129" s="39">
        <f t="shared" si="625"/>
        <v>0</v>
      </c>
      <c r="U2129" s="42">
        <v>45104.62533333333</v>
      </c>
      <c r="V2129" s="44">
        <v>7.42</v>
      </c>
      <c r="W2129" s="44">
        <v>6.8390000000000004</v>
      </c>
      <c r="X2129" s="43">
        <f t="shared" si="619"/>
        <v>2.7859237536657076E-3</v>
      </c>
      <c r="Y2129" s="42">
        <v>45104.62533333333</v>
      </c>
      <c r="Z2129" s="44">
        <v>10.35</v>
      </c>
      <c r="AA2129" s="44">
        <v>9.6059999999999999</v>
      </c>
      <c r="AB2129" s="43">
        <f t="shared" si="620"/>
        <v>0</v>
      </c>
      <c r="AC2129" s="42">
        <v>45104.62533333333</v>
      </c>
      <c r="AD2129" s="44">
        <v>22</v>
      </c>
      <c r="AE2129" s="44">
        <v>20.835000000000001</v>
      </c>
      <c r="AF2129" s="43">
        <f t="shared" si="621"/>
        <v>0</v>
      </c>
      <c r="AG2129" s="41">
        <v>45100</v>
      </c>
      <c r="AH2129">
        <v>12.79</v>
      </c>
      <c r="AI2129">
        <v>5.6864999999999997</v>
      </c>
      <c r="AJ2129" s="39">
        <f t="shared" si="626"/>
        <v>3.1400497468554293E-3</v>
      </c>
      <c r="AK2129" s="45" t="s">
        <v>1553</v>
      </c>
      <c r="AL2129">
        <v>14.7</v>
      </c>
      <c r="AM2129">
        <v>11.9895</v>
      </c>
      <c r="AN2129" s="39">
        <f t="shared" si="627"/>
        <v>6.8525936563121875E-3</v>
      </c>
      <c r="AO2129" s="41">
        <v>45100</v>
      </c>
      <c r="AP2129">
        <v>6.3</v>
      </c>
      <c r="AQ2129">
        <v>6.0618999999999996</v>
      </c>
      <c r="AR2129" s="18">
        <f t="shared" si="628"/>
        <v>2.7736805520234602E-2</v>
      </c>
      <c r="AS2129" s="41">
        <v>45100</v>
      </c>
      <c r="AT2129">
        <v>7.6</v>
      </c>
      <c r="AU2129">
        <v>6.8739999999999997</v>
      </c>
      <c r="AV2129" s="39">
        <f t="shared" si="629"/>
        <v>-6.5325471152734927E-3</v>
      </c>
      <c r="AW2129" s="41">
        <v>45100</v>
      </c>
      <c r="AX2129">
        <v>9.85</v>
      </c>
      <c r="AY2129">
        <v>8.6115999999999993</v>
      </c>
      <c r="AZ2129" s="39">
        <f t="shared" si="630"/>
        <v>-3.0331797448425652E-3</v>
      </c>
      <c r="BA2129" s="41">
        <v>45100</v>
      </c>
      <c r="BB2129">
        <v>5.59</v>
      </c>
      <c r="BC2129">
        <v>4.1285999999999996</v>
      </c>
      <c r="BD2129" s="39">
        <f t="shared" si="631"/>
        <v>7.2212734813367659E-3</v>
      </c>
      <c r="BE2129" s="41">
        <v>45100</v>
      </c>
      <c r="BF2129">
        <v>11.4</v>
      </c>
      <c r="BG2129">
        <v>9.3497000000000003</v>
      </c>
      <c r="BH2129" s="39">
        <f t="shared" si="632"/>
        <v>1.7853838030852269E-2</v>
      </c>
      <c r="BI2129" s="41">
        <v>45100</v>
      </c>
      <c r="BJ2129">
        <v>1.96</v>
      </c>
      <c r="BK2129">
        <v>1.96</v>
      </c>
      <c r="BL2129" s="39">
        <f t="shared" si="633"/>
        <v>1.5544041450777216E-2</v>
      </c>
      <c r="BM2129" s="41">
        <v>45100</v>
      </c>
      <c r="BN2129">
        <v>12.54</v>
      </c>
      <c r="BO2129">
        <v>11.2736</v>
      </c>
      <c r="BP2129" s="46">
        <f t="shared" si="634"/>
        <v>3.1946038780177278E-3</v>
      </c>
      <c r="BQ2129" s="41">
        <v>45100</v>
      </c>
      <c r="BR2129">
        <v>8.2200000000000006</v>
      </c>
      <c r="BS2129">
        <v>7.7397</v>
      </c>
      <c r="BT2129" s="18">
        <f t="shared" si="635"/>
        <v>2.4349492934761111E-3</v>
      </c>
      <c r="BU2129" s="41">
        <v>45100</v>
      </c>
      <c r="BV2129">
        <v>5.16</v>
      </c>
      <c r="BW2129">
        <v>4.0453999999999999</v>
      </c>
      <c r="BX2129" s="39">
        <f t="shared" si="636"/>
        <v>1.1754701880752227E-2</v>
      </c>
      <c r="BY2129" s="41">
        <v>45404</v>
      </c>
      <c r="BZ2129">
        <v>15.09</v>
      </c>
      <c r="CA2129">
        <v>12.849299999999999</v>
      </c>
    </row>
    <row r="2130" spans="1:79">
      <c r="A2130" s="41">
        <v>45103</v>
      </c>
      <c r="B2130">
        <v>8.49</v>
      </c>
      <c r="C2130">
        <v>6.1757999999999997</v>
      </c>
      <c r="D2130" s="34">
        <f t="shared" si="622"/>
        <v>0</v>
      </c>
      <c r="E2130" s="41">
        <v>45103</v>
      </c>
      <c r="F2130">
        <v>2.73</v>
      </c>
      <c r="G2130">
        <v>2.73</v>
      </c>
      <c r="H2130" s="39">
        <f t="shared" si="623"/>
        <v>0</v>
      </c>
      <c r="L2130" s="38"/>
      <c r="M2130" s="41">
        <v>45103</v>
      </c>
      <c r="N2130">
        <v>5.0999999999999996</v>
      </c>
      <c r="O2130">
        <v>4.5048000000000004</v>
      </c>
      <c r="P2130" s="43">
        <f t="shared" si="624"/>
        <v>-1.922448890727382E-2</v>
      </c>
      <c r="Q2130" s="41">
        <v>45103</v>
      </c>
      <c r="R2130">
        <v>3.59</v>
      </c>
      <c r="S2130">
        <v>3.1173999999999999</v>
      </c>
      <c r="T2130" s="39">
        <f t="shared" si="625"/>
        <v>-5.5505933392879488E-3</v>
      </c>
      <c r="U2130" s="42">
        <v>45107.62533333333</v>
      </c>
      <c r="V2130" s="44">
        <v>7.43</v>
      </c>
      <c r="W2130" s="44">
        <v>6.8479999999999999</v>
      </c>
      <c r="X2130" s="43">
        <f t="shared" si="619"/>
        <v>1.3159818686941734E-3</v>
      </c>
      <c r="Y2130" s="42">
        <v>45107.62533333333</v>
      </c>
      <c r="Z2130" s="44">
        <v>10.35</v>
      </c>
      <c r="AA2130" s="44">
        <v>9.6059999999999999</v>
      </c>
      <c r="AB2130" s="43">
        <f t="shared" si="620"/>
        <v>0</v>
      </c>
      <c r="AC2130" s="42">
        <v>45107.62533333333</v>
      </c>
      <c r="AD2130" s="44">
        <v>22</v>
      </c>
      <c r="AE2130" s="44">
        <v>20.835000000000001</v>
      </c>
      <c r="AF2130" s="43">
        <f t="shared" si="621"/>
        <v>0</v>
      </c>
      <c r="AG2130" s="41">
        <v>45103</v>
      </c>
      <c r="AH2130">
        <v>12.79</v>
      </c>
      <c r="AI2130">
        <v>5.6864999999999997</v>
      </c>
      <c r="AJ2130" s="39">
        <f t="shared" si="626"/>
        <v>0</v>
      </c>
      <c r="AK2130" s="45" t="s">
        <v>1554</v>
      </c>
      <c r="AL2130">
        <v>14.65</v>
      </c>
      <c r="AM2130">
        <v>11.948700000000001</v>
      </c>
      <c r="AN2130" s="39">
        <f t="shared" si="627"/>
        <v>-3.4029776054046506E-3</v>
      </c>
      <c r="AO2130" s="41">
        <v>45103</v>
      </c>
      <c r="AP2130">
        <v>6.29</v>
      </c>
      <c r="AQ2130">
        <v>6.0522</v>
      </c>
      <c r="AR2130" s="18">
        <f t="shared" si="628"/>
        <v>-1.6001583661887525E-3</v>
      </c>
      <c r="AS2130" s="41">
        <v>45103</v>
      </c>
      <c r="AT2130">
        <v>7.34</v>
      </c>
      <c r="AU2130">
        <v>6.6388999999999996</v>
      </c>
      <c r="AV2130" s="39">
        <f t="shared" si="629"/>
        <v>-3.4201338376491142E-2</v>
      </c>
      <c r="AW2130" s="41">
        <v>45103</v>
      </c>
      <c r="AX2130">
        <v>9.89</v>
      </c>
      <c r="AY2130">
        <v>8.6464999999999996</v>
      </c>
      <c r="AZ2130" s="39">
        <f t="shared" si="630"/>
        <v>4.0526731385573389E-3</v>
      </c>
      <c r="BA2130" s="41">
        <v>45103</v>
      </c>
      <c r="BB2130">
        <v>5.56</v>
      </c>
      <c r="BC2130">
        <v>4.1063999999999998</v>
      </c>
      <c r="BD2130" s="39">
        <f t="shared" si="631"/>
        <v>-5.3771254178171237E-3</v>
      </c>
      <c r="BE2130" s="41">
        <v>45103</v>
      </c>
      <c r="BF2130">
        <v>11.6</v>
      </c>
      <c r="BG2130">
        <v>9.5137</v>
      </c>
      <c r="BH2130" s="39">
        <f t="shared" si="632"/>
        <v>1.7540669754109724E-2</v>
      </c>
      <c r="BI2130" s="41">
        <v>45103</v>
      </c>
      <c r="BJ2130">
        <v>2.0099999999999998</v>
      </c>
      <c r="BK2130">
        <v>2.0099999999999998</v>
      </c>
      <c r="BL2130" s="39">
        <f t="shared" si="633"/>
        <v>2.5510204081632563E-2</v>
      </c>
      <c r="BM2130" s="41">
        <v>45103</v>
      </c>
      <c r="BN2130">
        <v>12.49</v>
      </c>
      <c r="BO2130">
        <v>11.2287</v>
      </c>
      <c r="BP2130" s="46">
        <f t="shared" si="634"/>
        <v>-3.982756173715598E-3</v>
      </c>
      <c r="BQ2130" s="41">
        <v>45103</v>
      </c>
      <c r="BR2130">
        <v>8.15</v>
      </c>
      <c r="BS2130">
        <v>7.6738</v>
      </c>
      <c r="BT2130" s="18">
        <f t="shared" si="635"/>
        <v>-8.5145419073090773E-3</v>
      </c>
      <c r="BU2130" s="41">
        <v>45103</v>
      </c>
      <c r="BV2130">
        <v>5.0999999999999996</v>
      </c>
      <c r="BW2130">
        <v>3.9984000000000002</v>
      </c>
      <c r="BX2130" s="39">
        <f t="shared" si="636"/>
        <v>-1.1618134177089956E-2</v>
      </c>
      <c r="BY2130" s="41">
        <v>45405</v>
      </c>
      <c r="BZ2130">
        <v>15.09</v>
      </c>
      <c r="CA2130">
        <v>12.849299999999999</v>
      </c>
    </row>
    <row r="2131" spans="1:79">
      <c r="A2131" s="41">
        <v>45104</v>
      </c>
      <c r="B2131">
        <v>8.5</v>
      </c>
      <c r="C2131">
        <v>6.1829999999999998</v>
      </c>
      <c r="D2131" s="34">
        <f t="shared" si="622"/>
        <v>1.1658408627222539E-3</v>
      </c>
      <c r="E2131" s="41">
        <v>45104</v>
      </c>
      <c r="F2131">
        <v>2.73</v>
      </c>
      <c r="G2131">
        <v>2.73</v>
      </c>
      <c r="H2131" s="39">
        <f t="shared" si="623"/>
        <v>0</v>
      </c>
      <c r="L2131" s="38"/>
      <c r="M2131" s="41">
        <v>45104</v>
      </c>
      <c r="N2131">
        <v>5.0999999999999996</v>
      </c>
      <c r="O2131">
        <v>4.5048000000000004</v>
      </c>
      <c r="P2131" s="43">
        <f t="shared" si="624"/>
        <v>0</v>
      </c>
      <c r="Q2131" s="41">
        <v>45104</v>
      </c>
      <c r="R2131">
        <v>3.55</v>
      </c>
      <c r="S2131">
        <v>3.0827</v>
      </c>
      <c r="T2131" s="39">
        <f t="shared" si="625"/>
        <v>-1.1131070764098272E-2</v>
      </c>
      <c r="U2131" s="42">
        <v>45110.62533333333</v>
      </c>
      <c r="V2131" s="44">
        <v>7.42</v>
      </c>
      <c r="W2131" s="44">
        <v>6.8390000000000004</v>
      </c>
      <c r="X2131" s="43">
        <f t="shared" si="619"/>
        <v>-1.3142523364485183E-3</v>
      </c>
      <c r="Y2131" s="42">
        <v>45110.62533333333</v>
      </c>
      <c r="Z2131" s="44">
        <v>10.35</v>
      </c>
      <c r="AA2131" s="44">
        <v>9.6059999999999999</v>
      </c>
      <c r="AB2131" s="43">
        <f t="shared" si="620"/>
        <v>0</v>
      </c>
      <c r="AC2131" s="42">
        <v>45110.62533333333</v>
      </c>
      <c r="AD2131" s="44">
        <v>22</v>
      </c>
      <c r="AE2131" s="44">
        <v>20.835000000000001</v>
      </c>
      <c r="AF2131" s="43">
        <f t="shared" si="621"/>
        <v>0</v>
      </c>
      <c r="AG2131" s="41">
        <v>45104</v>
      </c>
      <c r="AH2131">
        <v>12.95</v>
      </c>
      <c r="AI2131">
        <v>5.7576999999999998</v>
      </c>
      <c r="AJ2131" s="39">
        <f t="shared" si="626"/>
        <v>1.2520882792578942E-2</v>
      </c>
      <c r="AK2131" s="45" t="s">
        <v>1555</v>
      </c>
      <c r="AL2131">
        <v>14.55</v>
      </c>
      <c r="AM2131">
        <v>11.867100000000001</v>
      </c>
      <c r="AN2131" s="39">
        <f t="shared" si="627"/>
        <v>-6.8291948078033505E-3</v>
      </c>
      <c r="AO2131" s="41">
        <v>45104</v>
      </c>
      <c r="AP2131">
        <v>6.28</v>
      </c>
      <c r="AQ2131">
        <v>6.0426000000000002</v>
      </c>
      <c r="AR2131" s="18">
        <f t="shared" si="628"/>
        <v>-1.5862000594824744E-3</v>
      </c>
      <c r="AS2131" s="41">
        <v>45104</v>
      </c>
      <c r="AT2131">
        <v>7.64</v>
      </c>
      <c r="AU2131">
        <v>6.9101999999999997</v>
      </c>
      <c r="AV2131" s="39">
        <f t="shared" si="629"/>
        <v>4.0865203572881065E-2</v>
      </c>
      <c r="AW2131" s="41">
        <v>45104</v>
      </c>
      <c r="AX2131">
        <v>9.9</v>
      </c>
      <c r="AY2131">
        <v>8.6553000000000004</v>
      </c>
      <c r="AZ2131" s="39">
        <f t="shared" si="630"/>
        <v>1.0177528479732617E-3</v>
      </c>
      <c r="BA2131" s="41">
        <v>45104</v>
      </c>
      <c r="BB2131">
        <v>5.56</v>
      </c>
      <c r="BC2131">
        <v>4.1063999999999998</v>
      </c>
      <c r="BD2131" s="39">
        <f t="shared" si="631"/>
        <v>0</v>
      </c>
      <c r="BE2131" s="41">
        <v>45104</v>
      </c>
      <c r="BF2131">
        <v>11.78</v>
      </c>
      <c r="BG2131">
        <v>9.6613000000000007</v>
      </c>
      <c r="BH2131" s="39">
        <f t="shared" si="632"/>
        <v>1.551446860842791E-2</v>
      </c>
      <c r="BI2131" s="41">
        <v>45104</v>
      </c>
      <c r="BJ2131">
        <v>2.02</v>
      </c>
      <c r="BK2131">
        <v>2.02</v>
      </c>
      <c r="BL2131" s="39">
        <f t="shared" si="633"/>
        <v>4.975124378109568E-3</v>
      </c>
      <c r="BM2131" s="41">
        <v>45104</v>
      </c>
      <c r="BN2131">
        <v>12.7</v>
      </c>
      <c r="BO2131">
        <v>11.4175</v>
      </c>
      <c r="BP2131" s="46">
        <f t="shared" si="634"/>
        <v>1.6814056836499374E-2</v>
      </c>
      <c r="BQ2131" s="41">
        <v>45104</v>
      </c>
      <c r="BR2131">
        <v>8.1999999999999993</v>
      </c>
      <c r="BS2131">
        <v>7.7209000000000003</v>
      </c>
      <c r="BT2131" s="18">
        <f t="shared" si="635"/>
        <v>6.1377674685293288E-3</v>
      </c>
      <c r="BU2131" s="41">
        <v>45104</v>
      </c>
      <c r="BV2131">
        <v>5.15</v>
      </c>
      <c r="BW2131">
        <v>4.0376000000000003</v>
      </c>
      <c r="BX2131" s="39">
        <f t="shared" si="636"/>
        <v>9.8039215686274821E-3</v>
      </c>
      <c r="BY2131" s="41">
        <v>45406</v>
      </c>
      <c r="BZ2131">
        <v>15</v>
      </c>
      <c r="CA2131">
        <v>12.7727</v>
      </c>
    </row>
    <row r="2132" spans="1:79">
      <c r="A2132" s="41">
        <v>45107</v>
      </c>
      <c r="B2132">
        <v>8.5</v>
      </c>
      <c r="C2132">
        <v>6.1829999999999998</v>
      </c>
      <c r="D2132" s="34">
        <f t="shared" si="622"/>
        <v>0</v>
      </c>
      <c r="E2132" s="41">
        <v>45107</v>
      </c>
      <c r="F2132">
        <v>2.73</v>
      </c>
      <c r="G2132">
        <v>2.73</v>
      </c>
      <c r="H2132" s="39">
        <f t="shared" si="623"/>
        <v>0</v>
      </c>
      <c r="L2132" s="38"/>
      <c r="M2132" s="41">
        <v>45107</v>
      </c>
      <c r="N2132">
        <v>5.0999999999999996</v>
      </c>
      <c r="O2132">
        <v>4.5048000000000004</v>
      </c>
      <c r="P2132" s="43">
        <f t="shared" si="624"/>
        <v>0</v>
      </c>
      <c r="Q2132" s="41">
        <v>45107</v>
      </c>
      <c r="R2132">
        <v>3.62</v>
      </c>
      <c r="S2132">
        <v>3.1435</v>
      </c>
      <c r="T2132" s="39">
        <f t="shared" si="625"/>
        <v>1.9722970123592944E-2</v>
      </c>
      <c r="U2132" s="42">
        <v>45111.62533333333</v>
      </c>
      <c r="V2132" s="44">
        <v>7.42</v>
      </c>
      <c r="W2132" s="44">
        <v>6.8390000000000004</v>
      </c>
      <c r="X2132" s="43">
        <f t="shared" si="619"/>
        <v>0</v>
      </c>
      <c r="Y2132" s="42">
        <v>45111.62533333333</v>
      </c>
      <c r="Z2132" s="44">
        <v>10.35</v>
      </c>
      <c r="AA2132" s="44">
        <v>9.6059999999999999</v>
      </c>
      <c r="AB2132" s="43">
        <f t="shared" si="620"/>
        <v>0</v>
      </c>
      <c r="AC2132" s="42">
        <v>45111.62533333333</v>
      </c>
      <c r="AD2132" s="44">
        <v>22</v>
      </c>
      <c r="AE2132" s="44">
        <v>20.835000000000001</v>
      </c>
      <c r="AF2132" s="43">
        <f t="shared" si="621"/>
        <v>0</v>
      </c>
      <c r="AG2132" s="41">
        <v>45107</v>
      </c>
      <c r="AH2132">
        <v>13.39</v>
      </c>
      <c r="AI2132">
        <v>5.9532999999999996</v>
      </c>
      <c r="AJ2132" s="39">
        <f t="shared" si="626"/>
        <v>3.3971898501137569E-2</v>
      </c>
      <c r="AK2132" s="45" t="s">
        <v>1556</v>
      </c>
      <c r="AL2132">
        <v>14.6</v>
      </c>
      <c r="AM2132">
        <v>11.9079</v>
      </c>
      <c r="AN2132" s="39">
        <f t="shared" si="627"/>
        <v>3.4380766994462891E-3</v>
      </c>
      <c r="AO2132" s="41">
        <v>45107</v>
      </c>
      <c r="AP2132">
        <v>6.13</v>
      </c>
      <c r="AQ2132">
        <v>5.8982999999999999</v>
      </c>
      <c r="AR2132" s="18">
        <f t="shared" si="628"/>
        <v>-2.3880448813424736E-2</v>
      </c>
      <c r="AS2132" s="41">
        <v>45107</v>
      </c>
      <c r="AT2132">
        <v>7.41</v>
      </c>
      <c r="AU2132">
        <v>6.7022000000000004</v>
      </c>
      <c r="AV2132" s="39">
        <f t="shared" si="629"/>
        <v>-3.0100431246562951E-2</v>
      </c>
      <c r="AW2132" s="41">
        <v>45107</v>
      </c>
      <c r="AX2132">
        <v>9.9</v>
      </c>
      <c r="AY2132">
        <v>8.6553000000000004</v>
      </c>
      <c r="AZ2132" s="39">
        <f t="shared" si="630"/>
        <v>0</v>
      </c>
      <c r="BA2132" s="41">
        <v>45107</v>
      </c>
      <c r="BB2132">
        <v>5.56</v>
      </c>
      <c r="BC2132">
        <v>4.1063999999999998</v>
      </c>
      <c r="BD2132" s="39">
        <f t="shared" si="631"/>
        <v>0</v>
      </c>
      <c r="BE2132" s="41">
        <v>45107</v>
      </c>
      <c r="BF2132">
        <v>11.5</v>
      </c>
      <c r="BG2132">
        <v>9.9923000000000002</v>
      </c>
      <c r="BH2132" s="39">
        <f t="shared" si="632"/>
        <v>3.4260399739165483E-2</v>
      </c>
      <c r="BI2132" s="41">
        <v>45107</v>
      </c>
      <c r="BJ2132">
        <v>2.0499999999999998</v>
      </c>
      <c r="BK2132">
        <v>2.0499999999999998</v>
      </c>
      <c r="BL2132" s="39">
        <f t="shared" si="633"/>
        <v>1.4851485148514755E-2</v>
      </c>
      <c r="BM2132" s="41">
        <v>45107</v>
      </c>
      <c r="BN2132">
        <v>12.75</v>
      </c>
      <c r="BO2132">
        <v>11.462400000000001</v>
      </c>
      <c r="BP2132" s="46">
        <f t="shared" si="634"/>
        <v>3.9325596671775922E-3</v>
      </c>
      <c r="BQ2132" s="41">
        <v>45107</v>
      </c>
      <c r="BR2132">
        <v>8.3000000000000007</v>
      </c>
      <c r="BS2132">
        <v>7.8151000000000002</v>
      </c>
      <c r="BT2132" s="18">
        <f t="shared" si="635"/>
        <v>1.2200650183268769E-2</v>
      </c>
      <c r="BU2132" s="41">
        <v>45107</v>
      </c>
      <c r="BV2132">
        <v>5.0999999999999996</v>
      </c>
      <c r="BW2132">
        <v>3.9984000000000002</v>
      </c>
      <c r="BX2132" s="39">
        <f t="shared" si="636"/>
        <v>-9.7087378640777003E-3</v>
      </c>
      <c r="BY2132" s="41">
        <v>45407</v>
      </c>
      <c r="BZ2132">
        <v>15</v>
      </c>
      <c r="CA2132">
        <v>12.7727</v>
      </c>
    </row>
    <row r="2133" spans="1:79">
      <c r="A2133" s="41">
        <v>45110</v>
      </c>
      <c r="B2133">
        <v>8.5</v>
      </c>
      <c r="C2133">
        <v>6.1829999999999998</v>
      </c>
      <c r="D2133" s="34">
        <f t="shared" si="622"/>
        <v>0</v>
      </c>
      <c r="E2133" s="41">
        <v>45110</v>
      </c>
      <c r="F2133">
        <v>2.57</v>
      </c>
      <c r="G2133">
        <v>2.57</v>
      </c>
      <c r="H2133" s="39">
        <f t="shared" si="623"/>
        <v>-5.8608058608058664E-2</v>
      </c>
      <c r="L2133" s="38"/>
      <c r="M2133" s="41">
        <v>45110</v>
      </c>
      <c r="N2133">
        <v>5.0999999999999996</v>
      </c>
      <c r="O2133">
        <v>4.5048000000000004</v>
      </c>
      <c r="P2133" s="43">
        <f t="shared" si="624"/>
        <v>0</v>
      </c>
      <c r="Q2133" s="41">
        <v>45110</v>
      </c>
      <c r="R2133">
        <v>3.6</v>
      </c>
      <c r="S2133">
        <v>3.1261000000000001</v>
      </c>
      <c r="T2133" s="39">
        <f t="shared" si="625"/>
        <v>-5.5352314299347413E-3</v>
      </c>
      <c r="U2133" s="42">
        <v>45112.62533333333</v>
      </c>
      <c r="V2133" s="44">
        <v>7.42</v>
      </c>
      <c r="W2133" s="44">
        <v>6.8390000000000004</v>
      </c>
      <c r="X2133" s="43">
        <f t="shared" ref="X2133:X2196" si="637">(W2133-W2132)/W2132</f>
        <v>0</v>
      </c>
      <c r="Y2133" s="42">
        <v>45112.62533333333</v>
      </c>
      <c r="Z2133" s="44">
        <v>10.199999999999999</v>
      </c>
      <c r="AA2133" s="44">
        <v>9.4670000000000005</v>
      </c>
      <c r="AB2133" s="43">
        <f t="shared" ref="AB2133:AB2196" si="638">(AA2133-AA2132)/AA2132</f>
        <v>-1.4470122839891667E-2</v>
      </c>
      <c r="AC2133" s="42">
        <v>45112.62533333333</v>
      </c>
      <c r="AD2133" s="44">
        <v>22</v>
      </c>
      <c r="AE2133" s="44">
        <v>20.835000000000001</v>
      </c>
      <c r="AF2133" s="43">
        <f t="shared" ref="AF2133:AF2196" si="639">(AE2133-AE2132)/AE2132</f>
        <v>0</v>
      </c>
      <c r="AG2133" s="41">
        <v>45110</v>
      </c>
      <c r="AH2133">
        <v>13.4</v>
      </c>
      <c r="AI2133">
        <v>5.9577</v>
      </c>
      <c r="AJ2133" s="39">
        <f t="shared" si="626"/>
        <v>7.3908588513940231E-4</v>
      </c>
      <c r="AK2133" s="45">
        <v>44992</v>
      </c>
      <c r="AL2133">
        <v>14.55</v>
      </c>
      <c r="AM2133">
        <v>11.867100000000001</v>
      </c>
      <c r="AN2133" s="39">
        <f t="shared" si="627"/>
        <v>-3.4262968281560191E-3</v>
      </c>
      <c r="AO2133" s="41">
        <v>45110</v>
      </c>
      <c r="AP2133">
        <v>6.28</v>
      </c>
      <c r="AQ2133">
        <v>6.0426000000000002</v>
      </c>
      <c r="AR2133" s="18">
        <f t="shared" si="628"/>
        <v>2.4464676262652005E-2</v>
      </c>
      <c r="AS2133" s="41">
        <v>45110</v>
      </c>
      <c r="AT2133">
        <v>7.41</v>
      </c>
      <c r="AU2133">
        <v>6.7022000000000004</v>
      </c>
      <c r="AV2133" s="39">
        <f t="shared" si="629"/>
        <v>0</v>
      </c>
      <c r="AW2133" s="41">
        <v>45110</v>
      </c>
      <c r="AX2133">
        <v>9.67</v>
      </c>
      <c r="AY2133">
        <v>8.7462999999999997</v>
      </c>
      <c r="AZ2133" s="39">
        <f t="shared" si="630"/>
        <v>1.0513789238963329E-2</v>
      </c>
      <c r="BA2133" s="41">
        <v>45110</v>
      </c>
      <c r="BB2133">
        <v>5.7</v>
      </c>
      <c r="BC2133">
        <v>4.2098000000000004</v>
      </c>
      <c r="BD2133" s="39">
        <f t="shared" si="631"/>
        <v>2.5180206506916183E-2</v>
      </c>
      <c r="BE2133" s="41">
        <v>45110</v>
      </c>
      <c r="BF2133">
        <v>11.5</v>
      </c>
      <c r="BG2133">
        <v>9.9923000000000002</v>
      </c>
      <c r="BH2133" s="39">
        <f t="shared" si="632"/>
        <v>0</v>
      </c>
      <c r="BI2133" s="41">
        <v>45110</v>
      </c>
      <c r="BJ2133">
        <v>2.0699999999999998</v>
      </c>
      <c r="BK2133">
        <v>2.0699999999999998</v>
      </c>
      <c r="BL2133" s="39">
        <f t="shared" si="633"/>
        <v>9.7560975609756184E-3</v>
      </c>
      <c r="BM2133" s="41">
        <v>45110</v>
      </c>
      <c r="BN2133">
        <v>12.85</v>
      </c>
      <c r="BO2133">
        <v>11.552300000000001</v>
      </c>
      <c r="BP2133" s="46">
        <f t="shared" si="634"/>
        <v>7.8430346175321127E-3</v>
      </c>
      <c r="BQ2133" s="41">
        <v>45110</v>
      </c>
      <c r="BR2133">
        <v>8.33</v>
      </c>
      <c r="BS2133">
        <v>7.8433000000000002</v>
      </c>
      <c r="BT2133" s="18">
        <f t="shared" si="635"/>
        <v>3.6083991247712766E-3</v>
      </c>
      <c r="BU2133" s="41">
        <v>45110</v>
      </c>
      <c r="BV2133">
        <v>5.17</v>
      </c>
      <c r="BW2133">
        <v>4.0533000000000001</v>
      </c>
      <c r="BX2133" s="39">
        <f t="shared" si="636"/>
        <v>1.3730492196878738E-2</v>
      </c>
      <c r="BY2133" s="41">
        <v>45408</v>
      </c>
      <c r="BZ2133">
        <v>15</v>
      </c>
      <c r="CA2133">
        <v>12.7727</v>
      </c>
    </row>
    <row r="2134" spans="1:79">
      <c r="A2134" s="41">
        <v>45111</v>
      </c>
      <c r="B2134">
        <v>8.49</v>
      </c>
      <c r="C2134">
        <v>6.1757999999999997</v>
      </c>
      <c r="D2134" s="34">
        <f t="shared" si="622"/>
        <v>-1.164483260553145E-3</v>
      </c>
      <c r="E2134" s="41">
        <v>45111</v>
      </c>
      <c r="F2134">
        <v>2.65</v>
      </c>
      <c r="G2134">
        <v>2.65</v>
      </c>
      <c r="H2134" s="39">
        <f t="shared" si="623"/>
        <v>3.1128404669260729E-2</v>
      </c>
      <c r="L2134" s="38"/>
      <c r="M2134" s="41">
        <v>45111</v>
      </c>
      <c r="N2134">
        <v>5.0999999999999996</v>
      </c>
      <c r="O2134">
        <v>4.5048000000000004</v>
      </c>
      <c r="P2134" s="43">
        <f t="shared" si="624"/>
        <v>0</v>
      </c>
      <c r="Q2134" s="41">
        <v>45111</v>
      </c>
      <c r="R2134">
        <v>3.6</v>
      </c>
      <c r="S2134">
        <v>3.1261000000000001</v>
      </c>
      <c r="T2134" s="39">
        <f t="shared" si="625"/>
        <v>0</v>
      </c>
      <c r="U2134" s="42">
        <v>45113.62533333333</v>
      </c>
      <c r="V2134" s="44">
        <v>7.42</v>
      </c>
      <c r="W2134" s="44">
        <v>6.8390000000000004</v>
      </c>
      <c r="X2134" s="43">
        <f t="shared" si="637"/>
        <v>0</v>
      </c>
      <c r="Y2134" s="42">
        <v>45113.62533333333</v>
      </c>
      <c r="Z2134" s="44">
        <v>10.199999999999999</v>
      </c>
      <c r="AA2134" s="44">
        <v>9.4670000000000005</v>
      </c>
      <c r="AB2134" s="43">
        <f t="shared" si="638"/>
        <v>0</v>
      </c>
      <c r="AC2134" s="42">
        <v>45113.62533333333</v>
      </c>
      <c r="AD2134" s="44">
        <v>22</v>
      </c>
      <c r="AE2134" s="44">
        <v>20.835000000000001</v>
      </c>
      <c r="AF2134" s="43">
        <f t="shared" si="639"/>
        <v>0</v>
      </c>
      <c r="AG2134" s="41">
        <v>45111</v>
      </c>
      <c r="AH2134">
        <v>13.7</v>
      </c>
      <c r="AI2134">
        <v>6.0911</v>
      </c>
      <c r="AJ2134" s="39">
        <f t="shared" si="626"/>
        <v>2.2391191231515513E-2</v>
      </c>
      <c r="AK2134" s="45">
        <v>45023</v>
      </c>
      <c r="AL2134">
        <v>14.72</v>
      </c>
      <c r="AM2134">
        <v>12.005800000000001</v>
      </c>
      <c r="AN2134" s="39">
        <f t="shared" si="627"/>
        <v>1.1687775446402241E-2</v>
      </c>
      <c r="AO2134" s="41">
        <v>45111</v>
      </c>
      <c r="AP2134">
        <v>6</v>
      </c>
      <c r="AQ2134">
        <v>5.7732000000000001</v>
      </c>
      <c r="AR2134" s="18">
        <f t="shared" si="628"/>
        <v>-4.4583457452090171E-2</v>
      </c>
      <c r="AS2134" s="41">
        <v>45111</v>
      </c>
      <c r="AT2134">
        <v>7.59</v>
      </c>
      <c r="AU2134">
        <v>6.8650000000000002</v>
      </c>
      <c r="AV2134" s="39">
        <f t="shared" si="629"/>
        <v>2.4290531467279376E-2</v>
      </c>
      <c r="AW2134" s="41">
        <v>45111</v>
      </c>
      <c r="AX2134">
        <v>9.6</v>
      </c>
      <c r="AY2134">
        <v>8.6829999999999998</v>
      </c>
      <c r="AZ2134" s="39">
        <f t="shared" si="630"/>
        <v>-7.2373460777700183E-3</v>
      </c>
      <c r="BA2134" s="41">
        <v>45111</v>
      </c>
      <c r="BB2134">
        <v>5.7</v>
      </c>
      <c r="BC2134">
        <v>4.2098000000000004</v>
      </c>
      <c r="BD2134" s="39">
        <f t="shared" si="631"/>
        <v>0</v>
      </c>
      <c r="BE2134" s="41">
        <v>45111</v>
      </c>
      <c r="BF2134">
        <v>11.5</v>
      </c>
      <c r="BG2134">
        <v>9.9923000000000002</v>
      </c>
      <c r="BH2134" s="39">
        <f t="shared" si="632"/>
        <v>0</v>
      </c>
      <c r="BI2134" s="41">
        <v>45111</v>
      </c>
      <c r="BJ2134">
        <v>2.04</v>
      </c>
      <c r="BK2134">
        <v>2.04</v>
      </c>
      <c r="BL2134" s="39">
        <f t="shared" si="633"/>
        <v>-1.4492753623188312E-2</v>
      </c>
      <c r="BM2134" s="41">
        <v>45111</v>
      </c>
      <c r="BN2134">
        <v>12.84</v>
      </c>
      <c r="BO2134">
        <v>11.5433</v>
      </c>
      <c r="BP2134" s="46">
        <f t="shared" si="634"/>
        <v>-7.7906564060839316E-4</v>
      </c>
      <c r="BQ2134" s="41">
        <v>45111</v>
      </c>
      <c r="BR2134">
        <v>8.25</v>
      </c>
      <c r="BS2134">
        <v>7.7679999999999998</v>
      </c>
      <c r="BT2134" s="18">
        <f t="shared" si="635"/>
        <v>-9.6005507885711834E-3</v>
      </c>
      <c r="BU2134" s="41">
        <v>45111</v>
      </c>
      <c r="BV2134">
        <v>5.17</v>
      </c>
      <c r="BW2134">
        <v>4.0533000000000001</v>
      </c>
      <c r="BX2134" s="39">
        <f t="shared" si="636"/>
        <v>0</v>
      </c>
      <c r="BY2134" s="41">
        <v>45411</v>
      </c>
      <c r="BZ2134">
        <v>15.29</v>
      </c>
      <c r="CA2134">
        <v>13.019600000000001</v>
      </c>
    </row>
    <row r="2135" spans="1:79">
      <c r="A2135" s="41">
        <v>45112</v>
      </c>
      <c r="B2135">
        <v>8.49</v>
      </c>
      <c r="C2135">
        <v>6.1757999999999997</v>
      </c>
      <c r="D2135" s="34">
        <f t="shared" si="622"/>
        <v>0</v>
      </c>
      <c r="E2135" s="41">
        <v>45112</v>
      </c>
      <c r="F2135">
        <v>2.65</v>
      </c>
      <c r="G2135">
        <v>2.65</v>
      </c>
      <c r="H2135" s="39">
        <f t="shared" si="623"/>
        <v>0</v>
      </c>
      <c r="L2135" s="38"/>
      <c r="M2135" s="41">
        <v>45112</v>
      </c>
      <c r="N2135">
        <v>5.2</v>
      </c>
      <c r="O2135">
        <v>4.5930999999999997</v>
      </c>
      <c r="P2135" s="43">
        <f t="shared" si="624"/>
        <v>1.960131415379137E-2</v>
      </c>
      <c r="Q2135" s="41">
        <v>45112</v>
      </c>
      <c r="R2135">
        <v>3.73</v>
      </c>
      <c r="S2135">
        <v>3.2389999999999999</v>
      </c>
      <c r="T2135" s="39">
        <f t="shared" si="625"/>
        <v>3.6115287418828503E-2</v>
      </c>
      <c r="U2135" s="42">
        <v>45114.62533333333</v>
      </c>
      <c r="V2135" s="44">
        <v>7.7</v>
      </c>
      <c r="W2135" s="44">
        <v>7.0970000000000004</v>
      </c>
      <c r="X2135" s="43">
        <f t="shared" si="637"/>
        <v>3.7724813569235266E-2</v>
      </c>
      <c r="Y2135" s="42">
        <v>45114.62533333333</v>
      </c>
      <c r="Z2135" s="44">
        <v>10.199999999999999</v>
      </c>
      <c r="AA2135" s="44">
        <v>9.4670000000000005</v>
      </c>
      <c r="AB2135" s="43">
        <f t="shared" si="638"/>
        <v>0</v>
      </c>
      <c r="AC2135" s="42">
        <v>45114.62533333333</v>
      </c>
      <c r="AD2135" s="44">
        <v>22</v>
      </c>
      <c r="AE2135" s="44">
        <v>20.835000000000001</v>
      </c>
      <c r="AF2135" s="43">
        <f t="shared" si="639"/>
        <v>0</v>
      </c>
      <c r="AG2135" s="41">
        <v>45112</v>
      </c>
      <c r="AH2135">
        <v>13.51</v>
      </c>
      <c r="AI2135">
        <v>6.0065999999999997</v>
      </c>
      <c r="AJ2135" s="39">
        <f t="shared" si="626"/>
        <v>-1.3872699512403382E-2</v>
      </c>
      <c r="AK2135" s="45">
        <v>45053</v>
      </c>
      <c r="AL2135">
        <v>14.72</v>
      </c>
      <c r="AM2135">
        <v>12.005800000000001</v>
      </c>
      <c r="AN2135" s="39">
        <f t="shared" si="627"/>
        <v>0</v>
      </c>
      <c r="AO2135" s="41">
        <v>45112</v>
      </c>
      <c r="AP2135">
        <v>6.29</v>
      </c>
      <c r="AQ2135">
        <v>6.0522</v>
      </c>
      <c r="AR2135" s="18">
        <f t="shared" si="628"/>
        <v>4.8326751195177702E-2</v>
      </c>
      <c r="AS2135" s="41">
        <v>45112</v>
      </c>
      <c r="AT2135">
        <v>7.63</v>
      </c>
      <c r="AU2135">
        <v>6.9010999999999996</v>
      </c>
      <c r="AV2135" s="39">
        <f t="shared" si="629"/>
        <v>5.2585579024034016E-3</v>
      </c>
      <c r="AW2135" s="41">
        <v>45112</v>
      </c>
      <c r="AX2135">
        <v>9.58</v>
      </c>
      <c r="AY2135">
        <v>8.6648999999999994</v>
      </c>
      <c r="AZ2135" s="39">
        <f t="shared" si="630"/>
        <v>-2.0845329955085164E-3</v>
      </c>
      <c r="BA2135" s="41">
        <v>45112</v>
      </c>
      <c r="BB2135">
        <v>5.65</v>
      </c>
      <c r="BC2135">
        <v>4.1729000000000003</v>
      </c>
      <c r="BD2135" s="39">
        <f t="shared" si="631"/>
        <v>-8.7652620076963637E-3</v>
      </c>
      <c r="BE2135" s="41">
        <v>45112</v>
      </c>
      <c r="BF2135">
        <v>11.5</v>
      </c>
      <c r="BG2135">
        <v>9.9923000000000002</v>
      </c>
      <c r="BH2135" s="39">
        <f t="shared" si="632"/>
        <v>0</v>
      </c>
      <c r="BI2135" s="41">
        <v>45112</v>
      </c>
      <c r="BJ2135">
        <v>2.0099999999999998</v>
      </c>
      <c r="BK2135">
        <v>2.0099999999999998</v>
      </c>
      <c r="BL2135" s="39">
        <f t="shared" si="633"/>
        <v>-1.4705882352941298E-2</v>
      </c>
      <c r="BM2135" s="41">
        <v>45112</v>
      </c>
      <c r="BN2135">
        <v>12.84</v>
      </c>
      <c r="BO2135">
        <v>11.5433</v>
      </c>
      <c r="BP2135" s="46">
        <f t="shared" si="634"/>
        <v>0</v>
      </c>
      <c r="BQ2135" s="41">
        <v>45112</v>
      </c>
      <c r="BR2135">
        <v>8.25</v>
      </c>
      <c r="BS2135">
        <v>7.7679999999999998</v>
      </c>
      <c r="BT2135" s="18">
        <f t="shared" si="635"/>
        <v>0</v>
      </c>
      <c r="BU2135" s="41">
        <v>45112</v>
      </c>
      <c r="BV2135">
        <v>5.18</v>
      </c>
      <c r="BW2135">
        <v>4.0610999999999997</v>
      </c>
      <c r="BX2135" s="39">
        <f t="shared" si="636"/>
        <v>1.9243579305749845E-3</v>
      </c>
      <c r="BY2135" s="41">
        <v>45412</v>
      </c>
      <c r="BZ2135">
        <v>14.96</v>
      </c>
      <c r="CA2135">
        <v>12.7387</v>
      </c>
    </row>
    <row r="2136" spans="1:79">
      <c r="A2136" s="41">
        <v>45113</v>
      </c>
      <c r="B2136">
        <v>8.48</v>
      </c>
      <c r="C2136">
        <v>6.1684999999999999</v>
      </c>
      <c r="D2136" s="34">
        <f t="shared" si="622"/>
        <v>-1.1820330969266916E-3</v>
      </c>
      <c r="E2136" s="41">
        <v>45113</v>
      </c>
      <c r="F2136">
        <v>2.68</v>
      </c>
      <c r="G2136">
        <v>2.68</v>
      </c>
      <c r="H2136" s="39">
        <f t="shared" si="623"/>
        <v>1.1320754716981227E-2</v>
      </c>
      <c r="L2136" s="38"/>
      <c r="M2136" s="41">
        <v>45113</v>
      </c>
      <c r="N2136">
        <v>5.24</v>
      </c>
      <c r="O2136">
        <v>4.6284000000000001</v>
      </c>
      <c r="P2136" s="43">
        <f t="shared" si="624"/>
        <v>7.6854412052862623E-3</v>
      </c>
      <c r="Q2136" s="41">
        <v>45113</v>
      </c>
      <c r="R2136">
        <v>3.73</v>
      </c>
      <c r="S2136">
        <v>3.2389999999999999</v>
      </c>
      <c r="T2136" s="39">
        <f t="shared" si="625"/>
        <v>0</v>
      </c>
      <c r="U2136" s="42">
        <v>45117.62533333333</v>
      </c>
      <c r="V2136" s="44">
        <v>7.5</v>
      </c>
      <c r="W2136" s="44">
        <v>6.9119999999999999</v>
      </c>
      <c r="X2136" s="43">
        <f t="shared" si="637"/>
        <v>-2.6067352402423628E-2</v>
      </c>
      <c r="Y2136" s="42">
        <v>45117.62533333333</v>
      </c>
      <c r="Z2136" s="44">
        <v>10.199999999999999</v>
      </c>
      <c r="AA2136" s="44">
        <v>9.4670000000000005</v>
      </c>
      <c r="AB2136" s="43">
        <f t="shared" si="638"/>
        <v>0</v>
      </c>
      <c r="AC2136" s="42">
        <v>45117.62533333333</v>
      </c>
      <c r="AD2136" s="44">
        <v>22</v>
      </c>
      <c r="AE2136" s="44">
        <v>20.835000000000001</v>
      </c>
      <c r="AF2136" s="43">
        <f t="shared" si="639"/>
        <v>0</v>
      </c>
      <c r="AG2136" s="41">
        <v>45113</v>
      </c>
      <c r="AH2136">
        <v>13.51</v>
      </c>
      <c r="AI2136">
        <v>6.0065999999999997</v>
      </c>
      <c r="AJ2136" s="39">
        <f t="shared" si="626"/>
        <v>0</v>
      </c>
      <c r="AK2136" s="45">
        <v>45084</v>
      </c>
      <c r="AL2136">
        <v>14.76</v>
      </c>
      <c r="AM2136">
        <v>12.038399999999999</v>
      </c>
      <c r="AN2136" s="39">
        <f t="shared" si="627"/>
        <v>2.7153542454479191E-3</v>
      </c>
      <c r="AO2136" s="41">
        <v>45113</v>
      </c>
      <c r="AP2136">
        <v>6.28</v>
      </c>
      <c r="AQ2136">
        <v>6.0426000000000002</v>
      </c>
      <c r="AR2136" s="18">
        <f t="shared" si="628"/>
        <v>-1.5862000594824744E-3</v>
      </c>
      <c r="AS2136" s="41">
        <v>45113</v>
      </c>
      <c r="AT2136">
        <v>7.49</v>
      </c>
      <c r="AU2136">
        <v>6.7744999999999997</v>
      </c>
      <c r="AV2136" s="39">
        <f t="shared" si="629"/>
        <v>-1.8344901537436037E-2</v>
      </c>
      <c r="AW2136" s="41">
        <v>45113</v>
      </c>
      <c r="AX2136">
        <v>9.58</v>
      </c>
      <c r="AY2136">
        <v>8.6648999999999994</v>
      </c>
      <c r="AZ2136" s="39">
        <f t="shared" si="630"/>
        <v>0</v>
      </c>
      <c r="BA2136" s="41">
        <v>45113</v>
      </c>
      <c r="BB2136">
        <v>5.65</v>
      </c>
      <c r="BC2136">
        <v>4.1729000000000003</v>
      </c>
      <c r="BD2136" s="39">
        <f t="shared" si="631"/>
        <v>0</v>
      </c>
      <c r="BE2136" s="41">
        <v>45113</v>
      </c>
      <c r="BF2136">
        <v>11.5</v>
      </c>
      <c r="BG2136">
        <v>9.9923000000000002</v>
      </c>
      <c r="BH2136" s="39">
        <f t="shared" si="632"/>
        <v>0</v>
      </c>
      <c r="BI2136" s="41">
        <v>45113</v>
      </c>
      <c r="BJ2136">
        <v>2</v>
      </c>
      <c r="BK2136">
        <v>2</v>
      </c>
      <c r="BL2136" s="39">
        <f t="shared" si="633"/>
        <v>-4.9751243781093468E-3</v>
      </c>
      <c r="BM2136" s="41">
        <v>45113</v>
      </c>
      <c r="BN2136">
        <v>13.09</v>
      </c>
      <c r="BO2136">
        <v>11.7681</v>
      </c>
      <c r="BP2136" s="46">
        <f t="shared" si="634"/>
        <v>1.9474500359515919E-2</v>
      </c>
      <c r="BQ2136" s="41">
        <v>45113</v>
      </c>
      <c r="BR2136">
        <v>8.19</v>
      </c>
      <c r="BS2136">
        <v>7.7115</v>
      </c>
      <c r="BT2136" s="18">
        <f t="shared" si="635"/>
        <v>-7.2734294541709288E-3</v>
      </c>
      <c r="BU2136" s="41">
        <v>45113</v>
      </c>
      <c r="BV2136">
        <v>4.8600000000000003</v>
      </c>
      <c r="BW2136">
        <v>4.1474000000000002</v>
      </c>
      <c r="BX2136" s="39">
        <f t="shared" si="636"/>
        <v>2.1250400137893796E-2</v>
      </c>
      <c r="BY2136" s="41">
        <v>45414</v>
      </c>
      <c r="BZ2136">
        <v>14.97</v>
      </c>
      <c r="CA2136">
        <v>12.747199999999999</v>
      </c>
    </row>
    <row r="2137" spans="1:79">
      <c r="A2137" s="41">
        <v>45114</v>
      </c>
      <c r="B2137">
        <v>8.4499999999999993</v>
      </c>
      <c r="C2137">
        <v>6.1467000000000001</v>
      </c>
      <c r="D2137" s="34">
        <f t="shared" si="622"/>
        <v>-3.5340844613763185E-3</v>
      </c>
      <c r="E2137" s="41">
        <v>45114</v>
      </c>
      <c r="F2137">
        <v>2.68</v>
      </c>
      <c r="G2137">
        <v>2.68</v>
      </c>
      <c r="H2137" s="39">
        <f t="shared" si="623"/>
        <v>0</v>
      </c>
      <c r="L2137" s="38"/>
      <c r="M2137" s="41">
        <v>45114</v>
      </c>
      <c r="N2137">
        <v>5.29</v>
      </c>
      <c r="O2137">
        <v>4.6726000000000001</v>
      </c>
      <c r="P2137" s="43">
        <f t="shared" si="624"/>
        <v>9.5497364099904978E-3</v>
      </c>
      <c r="Q2137" s="41">
        <v>45114</v>
      </c>
      <c r="R2137">
        <v>3.72</v>
      </c>
      <c r="S2137">
        <v>3.2303000000000002</v>
      </c>
      <c r="T2137" s="39">
        <f t="shared" si="625"/>
        <v>-2.686014201914081E-3</v>
      </c>
      <c r="U2137" s="42">
        <v>45118.62533333333</v>
      </c>
      <c r="V2137" s="44">
        <v>7.69</v>
      </c>
      <c r="W2137" s="44">
        <v>7.0880000000000001</v>
      </c>
      <c r="X2137" s="43">
        <f t="shared" si="637"/>
        <v>2.5462962962962986E-2</v>
      </c>
      <c r="Y2137" s="42">
        <v>45118.62533333333</v>
      </c>
      <c r="Z2137" s="44">
        <v>10.199999999999999</v>
      </c>
      <c r="AA2137" s="44">
        <v>9.4670000000000005</v>
      </c>
      <c r="AB2137" s="43">
        <f t="shared" si="638"/>
        <v>0</v>
      </c>
      <c r="AC2137" s="42">
        <v>45118.62533333333</v>
      </c>
      <c r="AD2137" s="44">
        <v>22</v>
      </c>
      <c r="AE2137" s="44">
        <v>20.835000000000001</v>
      </c>
      <c r="AF2137" s="43">
        <f t="shared" si="639"/>
        <v>0</v>
      </c>
      <c r="AG2137" s="41">
        <v>45114</v>
      </c>
      <c r="AH2137">
        <v>13.5</v>
      </c>
      <c r="AI2137">
        <v>6.0022000000000002</v>
      </c>
      <c r="AJ2137" s="39">
        <f t="shared" si="626"/>
        <v>-7.3252755302492519E-4</v>
      </c>
      <c r="AK2137" s="45">
        <v>45114</v>
      </c>
      <c r="AL2137">
        <v>14.79</v>
      </c>
      <c r="AM2137">
        <v>12.062900000000001</v>
      </c>
      <c r="AN2137" s="39">
        <f t="shared" si="627"/>
        <v>2.0351541733121944E-3</v>
      </c>
      <c r="AO2137" s="41">
        <v>45114</v>
      </c>
      <c r="AP2137">
        <v>6.2</v>
      </c>
      <c r="AQ2137">
        <v>5.9656000000000002</v>
      </c>
      <c r="AR2137" s="18">
        <f t="shared" si="628"/>
        <v>-1.2742859034190573E-2</v>
      </c>
      <c r="AS2137" s="41">
        <v>45114</v>
      </c>
      <c r="AT2137">
        <v>7.49</v>
      </c>
      <c r="AU2137">
        <v>6.7744999999999997</v>
      </c>
      <c r="AV2137" s="39">
        <f t="shared" si="629"/>
        <v>0</v>
      </c>
      <c r="AW2137" s="41">
        <v>45114</v>
      </c>
      <c r="AX2137">
        <v>9.56</v>
      </c>
      <c r="AY2137">
        <v>8.6468000000000007</v>
      </c>
      <c r="AZ2137" s="39">
        <f t="shared" si="630"/>
        <v>-2.0888873501135239E-3</v>
      </c>
      <c r="BA2137" s="41">
        <v>45114</v>
      </c>
      <c r="BB2137">
        <v>5.6</v>
      </c>
      <c r="BC2137">
        <v>4.1359000000000004</v>
      </c>
      <c r="BD2137" s="39">
        <f t="shared" si="631"/>
        <v>-8.8667353638955931E-3</v>
      </c>
      <c r="BE2137" s="41">
        <v>45114</v>
      </c>
      <c r="BF2137">
        <v>11.5</v>
      </c>
      <c r="BG2137">
        <v>9.9923000000000002</v>
      </c>
      <c r="BH2137" s="39">
        <f t="shared" si="632"/>
        <v>0</v>
      </c>
      <c r="BI2137" s="41">
        <v>45114</v>
      </c>
      <c r="BJ2137">
        <v>2.0299999999999998</v>
      </c>
      <c r="BK2137">
        <v>2.0299999999999998</v>
      </c>
      <c r="BL2137" s="39">
        <f t="shared" si="633"/>
        <v>1.4999999999999902E-2</v>
      </c>
      <c r="BM2137" s="41">
        <v>45114</v>
      </c>
      <c r="BN2137">
        <v>13.5</v>
      </c>
      <c r="BO2137">
        <v>12.136699999999999</v>
      </c>
      <c r="BP2137" s="46">
        <f t="shared" si="634"/>
        <v>3.1321963613497414E-2</v>
      </c>
      <c r="BQ2137" s="41">
        <v>45114</v>
      </c>
      <c r="BR2137">
        <v>8.3000000000000007</v>
      </c>
      <c r="BS2137">
        <v>7.8151000000000002</v>
      </c>
      <c r="BT2137" s="18">
        <f t="shared" si="635"/>
        <v>1.3434480969979918E-2</v>
      </c>
      <c r="BU2137" s="41">
        <v>45114</v>
      </c>
      <c r="BV2137">
        <v>4.84</v>
      </c>
      <c r="BW2137">
        <v>4.1303000000000001</v>
      </c>
      <c r="BX2137" s="39">
        <f t="shared" si="636"/>
        <v>-4.1230650528041937E-3</v>
      </c>
      <c r="BY2137" s="41">
        <v>45415</v>
      </c>
      <c r="BZ2137">
        <v>14.97</v>
      </c>
      <c r="CA2137">
        <v>12.747199999999999</v>
      </c>
    </row>
    <row r="2138" spans="1:79">
      <c r="A2138" s="41">
        <v>45117</v>
      </c>
      <c r="B2138">
        <v>8.5</v>
      </c>
      <c r="C2138">
        <v>6.1829999999999998</v>
      </c>
      <c r="D2138" s="34">
        <f t="shared" si="622"/>
        <v>5.9056078871589273E-3</v>
      </c>
      <c r="E2138" s="41">
        <v>45117</v>
      </c>
      <c r="F2138">
        <v>2.68</v>
      </c>
      <c r="G2138">
        <v>2.68</v>
      </c>
      <c r="H2138" s="39">
        <f t="shared" si="623"/>
        <v>0</v>
      </c>
      <c r="L2138" s="38"/>
      <c r="M2138" s="41">
        <v>45117</v>
      </c>
      <c r="N2138">
        <v>5.28</v>
      </c>
      <c r="O2138">
        <v>4.6638000000000002</v>
      </c>
      <c r="P2138" s="43">
        <f t="shared" si="624"/>
        <v>-1.8833197791379359E-3</v>
      </c>
      <c r="Q2138" s="41">
        <v>45117</v>
      </c>
      <c r="R2138">
        <v>3.93</v>
      </c>
      <c r="S2138">
        <v>3.4127000000000001</v>
      </c>
      <c r="T2138" s="39">
        <f t="shared" si="625"/>
        <v>5.6465343776119829E-2</v>
      </c>
      <c r="U2138" s="42">
        <v>45119.62533333333</v>
      </c>
      <c r="V2138" s="44">
        <v>7.7</v>
      </c>
      <c r="W2138" s="44">
        <v>7.0970000000000004</v>
      </c>
      <c r="X2138" s="43">
        <f t="shared" si="637"/>
        <v>1.2697516930023054E-3</v>
      </c>
      <c r="Y2138" s="42">
        <v>45119.62533333333</v>
      </c>
      <c r="Z2138" s="44">
        <v>10.050000000000001</v>
      </c>
      <c r="AA2138" s="44">
        <v>9.327</v>
      </c>
      <c r="AB2138" s="43">
        <f t="shared" si="638"/>
        <v>-1.4788211682687289E-2</v>
      </c>
      <c r="AC2138" s="42">
        <v>45119.62533333333</v>
      </c>
      <c r="AD2138" s="44">
        <v>22</v>
      </c>
      <c r="AE2138" s="44">
        <v>20.835000000000001</v>
      </c>
      <c r="AF2138" s="43">
        <f t="shared" si="639"/>
        <v>0</v>
      </c>
      <c r="AG2138" s="41">
        <v>45117</v>
      </c>
      <c r="AH2138">
        <v>13.5</v>
      </c>
      <c r="AI2138">
        <v>6.0022000000000002</v>
      </c>
      <c r="AJ2138" s="39">
        <f t="shared" si="626"/>
        <v>0</v>
      </c>
      <c r="AK2138" s="45">
        <v>45206</v>
      </c>
      <c r="AL2138">
        <v>14.8</v>
      </c>
      <c r="AM2138">
        <v>12.071</v>
      </c>
      <c r="AN2138" s="39">
        <f t="shared" si="627"/>
        <v>6.7148032396843922E-4</v>
      </c>
      <c r="AO2138" s="41">
        <v>45117</v>
      </c>
      <c r="AP2138">
        <v>6.2</v>
      </c>
      <c r="AQ2138">
        <v>5.9656000000000002</v>
      </c>
      <c r="AR2138" s="18">
        <f t="shared" si="628"/>
        <v>0</v>
      </c>
      <c r="AS2138" s="41">
        <v>45117</v>
      </c>
      <c r="AT2138">
        <v>7.48</v>
      </c>
      <c r="AU2138">
        <v>6.7655000000000003</v>
      </c>
      <c r="AV2138" s="39">
        <f t="shared" si="629"/>
        <v>-1.3285113292493104E-3</v>
      </c>
      <c r="AW2138" s="41">
        <v>45117</v>
      </c>
      <c r="AX2138">
        <v>9.5399999999999991</v>
      </c>
      <c r="AY2138">
        <v>8.6288</v>
      </c>
      <c r="AZ2138" s="39">
        <f t="shared" si="630"/>
        <v>-2.08169496229827E-3</v>
      </c>
      <c r="BA2138" s="41">
        <v>45117</v>
      </c>
      <c r="BB2138">
        <v>5.6</v>
      </c>
      <c r="BC2138">
        <v>4.1359000000000004</v>
      </c>
      <c r="BD2138" s="39">
        <f t="shared" si="631"/>
        <v>0</v>
      </c>
      <c r="BE2138" s="41">
        <v>45117</v>
      </c>
      <c r="BF2138">
        <v>11.5</v>
      </c>
      <c r="BG2138">
        <v>9.9923000000000002</v>
      </c>
      <c r="BH2138" s="39">
        <f t="shared" si="632"/>
        <v>0</v>
      </c>
      <c r="BI2138" s="41">
        <v>45117</v>
      </c>
      <c r="BJ2138">
        <v>2.04</v>
      </c>
      <c r="BK2138">
        <v>2.04</v>
      </c>
      <c r="BL2138" s="39">
        <f t="shared" si="633"/>
        <v>4.926108374384351E-3</v>
      </c>
      <c r="BM2138" s="41">
        <v>45117</v>
      </c>
      <c r="BN2138">
        <v>13.35</v>
      </c>
      <c r="BO2138">
        <v>12.001799999999999</v>
      </c>
      <c r="BP2138" s="46">
        <f t="shared" si="634"/>
        <v>-1.1115047747740327E-2</v>
      </c>
      <c r="BQ2138" s="41">
        <v>45117</v>
      </c>
      <c r="BR2138">
        <v>8.1999999999999993</v>
      </c>
      <c r="BS2138">
        <v>7.7209000000000003</v>
      </c>
      <c r="BT2138" s="18">
        <f t="shared" si="635"/>
        <v>-1.2053588565725306E-2</v>
      </c>
      <c r="BU2138" s="41">
        <v>45117</v>
      </c>
      <c r="BV2138">
        <v>4.84</v>
      </c>
      <c r="BW2138">
        <v>4.1303000000000001</v>
      </c>
      <c r="BX2138" s="39">
        <f t="shared" si="636"/>
        <v>0</v>
      </c>
      <c r="BY2138" s="41">
        <v>45418</v>
      </c>
      <c r="BZ2138">
        <v>14.95</v>
      </c>
      <c r="CA2138">
        <v>12.7301</v>
      </c>
    </row>
    <row r="2139" spans="1:79">
      <c r="A2139" s="41">
        <v>45118</v>
      </c>
      <c r="B2139">
        <v>8.5500000000000007</v>
      </c>
      <c r="C2139">
        <v>6.2194000000000003</v>
      </c>
      <c r="D2139" s="34">
        <f t="shared" si="622"/>
        <v>5.8871098172408919E-3</v>
      </c>
      <c r="E2139" s="41">
        <v>45118</v>
      </c>
      <c r="F2139">
        <v>2.68</v>
      </c>
      <c r="G2139">
        <v>2.68</v>
      </c>
      <c r="H2139" s="39">
        <f t="shared" si="623"/>
        <v>0</v>
      </c>
      <c r="L2139" s="38"/>
      <c r="M2139" s="41">
        <v>45118</v>
      </c>
      <c r="N2139">
        <v>5.25</v>
      </c>
      <c r="O2139">
        <v>4.6372999999999998</v>
      </c>
      <c r="P2139" s="43">
        <f t="shared" si="624"/>
        <v>-5.6820618379862797E-3</v>
      </c>
      <c r="Q2139" s="41">
        <v>45118</v>
      </c>
      <c r="R2139">
        <v>3.96</v>
      </c>
      <c r="S2139">
        <v>3.4386999999999999</v>
      </c>
      <c r="T2139" s="39">
        <f t="shared" si="625"/>
        <v>7.6186011076273333E-3</v>
      </c>
      <c r="U2139" s="42">
        <v>45120.62533333333</v>
      </c>
      <c r="V2139" s="44">
        <v>7.7</v>
      </c>
      <c r="W2139" s="44">
        <v>7.0970000000000004</v>
      </c>
      <c r="X2139" s="43">
        <f t="shared" si="637"/>
        <v>0</v>
      </c>
      <c r="Y2139" s="42">
        <v>45120.62533333333</v>
      </c>
      <c r="Z2139" s="44">
        <v>10.050000000000001</v>
      </c>
      <c r="AA2139" s="44">
        <v>9.327</v>
      </c>
      <c r="AB2139" s="43">
        <f t="shared" si="638"/>
        <v>0</v>
      </c>
      <c r="AC2139" s="42">
        <v>45120.62533333333</v>
      </c>
      <c r="AD2139" s="44">
        <v>22</v>
      </c>
      <c r="AE2139" s="44">
        <v>20.835000000000001</v>
      </c>
      <c r="AF2139" s="43">
        <f t="shared" si="639"/>
        <v>0</v>
      </c>
      <c r="AG2139" s="41">
        <v>45118</v>
      </c>
      <c r="AH2139">
        <v>13.5</v>
      </c>
      <c r="AI2139">
        <v>6.0022000000000002</v>
      </c>
      <c r="AJ2139" s="39">
        <f t="shared" si="626"/>
        <v>0</v>
      </c>
      <c r="AK2139" s="45">
        <v>45237</v>
      </c>
      <c r="AL2139">
        <v>14.89</v>
      </c>
      <c r="AM2139">
        <v>12.144399999999999</v>
      </c>
      <c r="AN2139" s="39">
        <f t="shared" si="627"/>
        <v>6.080689255239787E-3</v>
      </c>
      <c r="AO2139" s="41">
        <v>45118</v>
      </c>
      <c r="AP2139">
        <v>6</v>
      </c>
      <c r="AQ2139">
        <v>5.7732000000000001</v>
      </c>
      <c r="AR2139" s="18">
        <f t="shared" si="628"/>
        <v>-3.2251575700683939E-2</v>
      </c>
      <c r="AS2139" s="41">
        <v>45118</v>
      </c>
      <c r="AT2139">
        <v>7.46</v>
      </c>
      <c r="AU2139">
        <v>6.9661</v>
      </c>
      <c r="AV2139" s="39">
        <f t="shared" si="629"/>
        <v>2.9650432340551276E-2</v>
      </c>
      <c r="AW2139" s="41">
        <v>45118</v>
      </c>
      <c r="AX2139">
        <v>9</v>
      </c>
      <c r="AY2139">
        <v>8.1402999999999999</v>
      </c>
      <c r="AZ2139" s="39">
        <f t="shared" si="630"/>
        <v>-5.6612738735397752E-2</v>
      </c>
      <c r="BA2139" s="41">
        <v>45118</v>
      </c>
      <c r="BB2139">
        <v>5.6</v>
      </c>
      <c r="BC2139">
        <v>4.1359000000000004</v>
      </c>
      <c r="BD2139" s="39">
        <f t="shared" si="631"/>
        <v>0</v>
      </c>
      <c r="BE2139" s="41">
        <v>45118</v>
      </c>
      <c r="BF2139">
        <v>11.5</v>
      </c>
      <c r="BG2139">
        <v>9.9923000000000002</v>
      </c>
      <c r="BH2139" s="39">
        <f t="shared" si="632"/>
        <v>0</v>
      </c>
      <c r="BI2139" s="41">
        <v>45118</v>
      </c>
      <c r="BJ2139">
        <v>2.0099999999999998</v>
      </c>
      <c r="BK2139">
        <v>2.0099999999999998</v>
      </c>
      <c r="BL2139" s="39">
        <f t="shared" si="633"/>
        <v>-1.4705882352941298E-2</v>
      </c>
      <c r="BM2139" s="41">
        <v>45118</v>
      </c>
      <c r="BN2139">
        <v>13.29</v>
      </c>
      <c r="BO2139">
        <v>11.947900000000001</v>
      </c>
      <c r="BP2139" s="46">
        <f t="shared" si="634"/>
        <v>-4.4909930177139037E-3</v>
      </c>
      <c r="BQ2139" s="41">
        <v>45118</v>
      </c>
      <c r="BR2139">
        <v>8.1999999999999993</v>
      </c>
      <c r="BS2139">
        <v>7.7209000000000003</v>
      </c>
      <c r="BT2139" s="18">
        <f t="shared" si="635"/>
        <v>0</v>
      </c>
      <c r="BU2139" s="41">
        <v>45118</v>
      </c>
      <c r="BV2139">
        <v>4.8899999999999997</v>
      </c>
      <c r="BW2139">
        <v>4.173</v>
      </c>
      <c r="BX2139" s="39">
        <f t="shared" si="636"/>
        <v>1.0338232089678706E-2</v>
      </c>
      <c r="BY2139" s="41">
        <v>45419</v>
      </c>
      <c r="BZ2139">
        <v>14.95</v>
      </c>
      <c r="CA2139">
        <v>12.7301</v>
      </c>
    </row>
    <row r="2140" spans="1:79">
      <c r="A2140" s="41">
        <v>45119</v>
      </c>
      <c r="B2140">
        <v>7.85</v>
      </c>
      <c r="C2140">
        <v>6.3041</v>
      </c>
      <c r="D2140" s="34">
        <f t="shared" si="622"/>
        <v>1.361867704280152E-2</v>
      </c>
      <c r="E2140" s="41">
        <v>45119</v>
      </c>
      <c r="F2140">
        <v>2.68</v>
      </c>
      <c r="G2140">
        <v>2.68</v>
      </c>
      <c r="H2140" s="39">
        <f t="shared" si="623"/>
        <v>0</v>
      </c>
      <c r="L2140" s="38"/>
      <c r="M2140" s="41">
        <v>45119</v>
      </c>
      <c r="N2140">
        <v>5.28</v>
      </c>
      <c r="O2140">
        <v>4.6638000000000002</v>
      </c>
      <c r="P2140" s="43">
        <f t="shared" si="624"/>
        <v>5.7145321631122447E-3</v>
      </c>
      <c r="Q2140" s="41">
        <v>45119</v>
      </c>
      <c r="R2140">
        <v>3.94</v>
      </c>
      <c r="S2140">
        <v>3.4214000000000002</v>
      </c>
      <c r="T2140" s="39">
        <f t="shared" si="625"/>
        <v>-5.0309710064849068E-3</v>
      </c>
      <c r="U2140" s="42">
        <v>45121.62533333333</v>
      </c>
      <c r="V2140" s="44">
        <v>7.7</v>
      </c>
      <c r="W2140" s="44">
        <v>7.0970000000000004</v>
      </c>
      <c r="X2140" s="43">
        <f t="shared" si="637"/>
        <v>0</v>
      </c>
      <c r="Y2140" s="42">
        <v>45121.62533333333</v>
      </c>
      <c r="Z2140" s="44">
        <v>10.199999999999999</v>
      </c>
      <c r="AA2140" s="44">
        <v>9.4670000000000005</v>
      </c>
      <c r="AB2140" s="43">
        <f t="shared" si="638"/>
        <v>1.5010185483006387E-2</v>
      </c>
      <c r="AC2140" s="42">
        <v>45121.62533333333</v>
      </c>
      <c r="AD2140" s="44">
        <v>22</v>
      </c>
      <c r="AE2140" s="44">
        <v>20.835000000000001</v>
      </c>
      <c r="AF2140" s="43">
        <f t="shared" si="639"/>
        <v>0</v>
      </c>
      <c r="AG2140" s="41">
        <v>45119</v>
      </c>
      <c r="AH2140">
        <v>13.03</v>
      </c>
      <c r="AI2140">
        <v>5.7931999999999997</v>
      </c>
      <c r="AJ2140" s="39">
        <f t="shared" si="626"/>
        <v>-3.4820565792542821E-2</v>
      </c>
      <c r="AK2140" s="45">
        <v>45267</v>
      </c>
      <c r="AL2140">
        <v>14.4</v>
      </c>
      <c r="AM2140">
        <v>11.7448</v>
      </c>
      <c r="AN2140" s="39">
        <f t="shared" si="627"/>
        <v>-3.2904054543657947E-2</v>
      </c>
      <c r="AO2140" s="41">
        <v>45119</v>
      </c>
      <c r="AP2140">
        <v>6.14</v>
      </c>
      <c r="AQ2140">
        <v>5.9078999999999997</v>
      </c>
      <c r="AR2140" s="18">
        <f t="shared" si="628"/>
        <v>2.3331947620037343E-2</v>
      </c>
      <c r="AS2140" s="41">
        <v>45119</v>
      </c>
      <c r="AT2140">
        <v>7.45</v>
      </c>
      <c r="AU2140">
        <v>6.9568000000000003</v>
      </c>
      <c r="AV2140" s="39">
        <f t="shared" si="629"/>
        <v>-1.3350368211767908E-3</v>
      </c>
      <c r="AW2140" s="41">
        <v>45119</v>
      </c>
      <c r="AX2140">
        <v>9.1999999999999993</v>
      </c>
      <c r="AY2140">
        <v>8.3211999999999993</v>
      </c>
      <c r="AZ2140" s="39">
        <f t="shared" si="630"/>
        <v>2.2222768202646018E-2</v>
      </c>
      <c r="BA2140" s="41">
        <v>45119</v>
      </c>
      <c r="BB2140">
        <v>5.5</v>
      </c>
      <c r="BC2140">
        <v>4.0621</v>
      </c>
      <c r="BD2140" s="39">
        <f t="shared" si="631"/>
        <v>-1.7843758311371239E-2</v>
      </c>
      <c r="BE2140" s="41">
        <v>45119</v>
      </c>
      <c r="BF2140">
        <v>11.5</v>
      </c>
      <c r="BG2140">
        <v>9.9923000000000002</v>
      </c>
      <c r="BH2140" s="39">
        <f t="shared" si="632"/>
        <v>0</v>
      </c>
      <c r="BI2140" s="41">
        <v>45119</v>
      </c>
      <c r="BJ2140">
        <v>2.0299999999999998</v>
      </c>
      <c r="BK2140">
        <v>2.0299999999999998</v>
      </c>
      <c r="BL2140" s="39">
        <f t="shared" si="633"/>
        <v>9.9502487562189157E-3</v>
      </c>
      <c r="BM2140" s="41">
        <v>45119</v>
      </c>
      <c r="BN2140">
        <v>13.3</v>
      </c>
      <c r="BO2140">
        <v>11.956899999999999</v>
      </c>
      <c r="BP2140" s="46">
        <f t="shared" si="634"/>
        <v>7.5327044920015765E-4</v>
      </c>
      <c r="BQ2140" s="41">
        <v>45119</v>
      </c>
      <c r="BR2140">
        <v>8.2899999999999991</v>
      </c>
      <c r="BS2140">
        <v>7.8056000000000001</v>
      </c>
      <c r="BT2140" s="18">
        <f t="shared" si="635"/>
        <v>1.0970223678586664E-2</v>
      </c>
      <c r="BU2140" s="41">
        <v>45119</v>
      </c>
      <c r="BV2140">
        <v>4.9000000000000004</v>
      </c>
      <c r="BW2140">
        <v>4.1814999999999998</v>
      </c>
      <c r="BX2140" s="39">
        <f t="shared" si="636"/>
        <v>2.0369039060627197E-3</v>
      </c>
      <c r="BY2140" s="41">
        <v>45420</v>
      </c>
      <c r="BZ2140">
        <v>14.95</v>
      </c>
      <c r="CA2140">
        <v>12.7301</v>
      </c>
    </row>
    <row r="2141" spans="1:79">
      <c r="A2141" s="41">
        <v>45120</v>
      </c>
      <c r="B2141">
        <v>7.76</v>
      </c>
      <c r="C2141">
        <v>6.2317999999999998</v>
      </c>
      <c r="D2141" s="34">
        <f t="shared" si="622"/>
        <v>-1.1468726701670382E-2</v>
      </c>
      <c r="E2141" s="41">
        <v>45120</v>
      </c>
      <c r="F2141">
        <v>2.68</v>
      </c>
      <c r="G2141">
        <v>2.68</v>
      </c>
      <c r="H2141" s="39">
        <f t="shared" si="623"/>
        <v>0</v>
      </c>
      <c r="L2141" s="38"/>
      <c r="M2141" s="41">
        <v>45120</v>
      </c>
      <c r="N2141">
        <v>5.2</v>
      </c>
      <c r="O2141">
        <v>4.5930999999999997</v>
      </c>
      <c r="P2141" s="43">
        <f t="shared" si="624"/>
        <v>-1.5159312148891553E-2</v>
      </c>
      <c r="Q2141" s="41">
        <v>45120</v>
      </c>
      <c r="R2141">
        <v>3.94</v>
      </c>
      <c r="S2141">
        <v>3.4214000000000002</v>
      </c>
      <c r="T2141" s="39">
        <f t="shared" si="625"/>
        <v>0</v>
      </c>
      <c r="U2141" s="42">
        <v>45124.62533333333</v>
      </c>
      <c r="V2141" s="44">
        <v>7.43</v>
      </c>
      <c r="W2141" s="44">
        <v>6.8479999999999999</v>
      </c>
      <c r="X2141" s="43">
        <f t="shared" si="637"/>
        <v>-3.5085247287586378E-2</v>
      </c>
      <c r="Y2141" s="42">
        <v>45124.62533333333</v>
      </c>
      <c r="Z2141" s="44">
        <v>10.050000000000001</v>
      </c>
      <c r="AA2141" s="44">
        <v>9.327</v>
      </c>
      <c r="AB2141" s="43">
        <f t="shared" si="638"/>
        <v>-1.4788211682687289E-2</v>
      </c>
      <c r="AC2141" s="42">
        <v>45124.62533333333</v>
      </c>
      <c r="AD2141" s="44">
        <v>22</v>
      </c>
      <c r="AE2141" s="44">
        <v>20.835000000000001</v>
      </c>
      <c r="AF2141" s="43">
        <f t="shared" si="639"/>
        <v>0</v>
      </c>
      <c r="AG2141" s="41">
        <v>45120</v>
      </c>
      <c r="AH2141">
        <v>13.04</v>
      </c>
      <c r="AI2141">
        <v>5.7976999999999999</v>
      </c>
      <c r="AJ2141" s="39">
        <f t="shared" si="626"/>
        <v>7.767727680729425E-4</v>
      </c>
      <c r="AK2141" s="45" t="s">
        <v>1557</v>
      </c>
      <c r="AL2141">
        <v>14.4</v>
      </c>
      <c r="AM2141">
        <v>11.7448</v>
      </c>
      <c r="AN2141" s="39">
        <f t="shared" si="627"/>
        <v>0</v>
      </c>
      <c r="AO2141" s="41">
        <v>45120</v>
      </c>
      <c r="AP2141">
        <v>6.14</v>
      </c>
      <c r="AQ2141">
        <v>5.9078999999999997</v>
      </c>
      <c r="AR2141" s="18">
        <f t="shared" si="628"/>
        <v>0</v>
      </c>
      <c r="AS2141" s="41">
        <v>45120</v>
      </c>
      <c r="AT2141">
        <v>7.45</v>
      </c>
      <c r="AU2141">
        <v>6.9568000000000003</v>
      </c>
      <c r="AV2141" s="39">
        <f t="shared" si="629"/>
        <v>0</v>
      </c>
      <c r="AW2141" s="41">
        <v>45120</v>
      </c>
      <c r="AX2141">
        <v>9.1999999999999993</v>
      </c>
      <c r="AY2141">
        <v>8.3211999999999993</v>
      </c>
      <c r="AZ2141" s="39">
        <f t="shared" si="630"/>
        <v>0</v>
      </c>
      <c r="BA2141" s="41">
        <v>45120</v>
      </c>
      <c r="BB2141">
        <v>5.5</v>
      </c>
      <c r="BC2141">
        <v>4.0621</v>
      </c>
      <c r="BD2141" s="39">
        <f t="shared" si="631"/>
        <v>0</v>
      </c>
      <c r="BE2141" s="41">
        <v>45120</v>
      </c>
      <c r="BF2141">
        <v>11.25</v>
      </c>
      <c r="BG2141">
        <v>9.7750000000000004</v>
      </c>
      <c r="BH2141" s="39">
        <f t="shared" si="632"/>
        <v>-2.1746744993645088E-2</v>
      </c>
      <c r="BI2141" s="41">
        <v>45120</v>
      </c>
      <c r="BJ2141">
        <v>2.0499999999999998</v>
      </c>
      <c r="BK2141">
        <v>2.0499999999999998</v>
      </c>
      <c r="BL2141" s="39">
        <f t="shared" si="633"/>
        <v>9.8522167487684834E-3</v>
      </c>
      <c r="BM2141" s="41">
        <v>45120</v>
      </c>
      <c r="BN2141">
        <v>13.1</v>
      </c>
      <c r="BO2141">
        <v>11.777100000000001</v>
      </c>
      <c r="BP2141" s="46">
        <f t="shared" si="634"/>
        <v>-1.503734245498402E-2</v>
      </c>
      <c r="BQ2141" s="41">
        <v>45120</v>
      </c>
      <c r="BR2141">
        <v>8.2899999999999991</v>
      </c>
      <c r="BS2141">
        <v>7.8056000000000001</v>
      </c>
      <c r="BT2141" s="18">
        <f t="shared" si="635"/>
        <v>0</v>
      </c>
      <c r="BU2141" s="41">
        <v>45120</v>
      </c>
      <c r="BV2141">
        <v>4.8</v>
      </c>
      <c r="BW2141">
        <v>4.0961999999999996</v>
      </c>
      <c r="BX2141" s="39">
        <f t="shared" si="636"/>
        <v>-2.0399378213559766E-2</v>
      </c>
      <c r="BY2141" s="41">
        <v>45421</v>
      </c>
      <c r="BZ2141">
        <v>14.95</v>
      </c>
      <c r="CA2141">
        <v>12.7301</v>
      </c>
    </row>
    <row r="2142" spans="1:79">
      <c r="A2142" s="41">
        <v>45121</v>
      </c>
      <c r="B2142">
        <v>7.75</v>
      </c>
      <c r="C2142">
        <v>6.2237999999999998</v>
      </c>
      <c r="D2142" s="34">
        <f t="shared" si="622"/>
        <v>-1.2837382457716884E-3</v>
      </c>
      <c r="E2142" s="41">
        <v>45121</v>
      </c>
      <c r="F2142">
        <v>2.68</v>
      </c>
      <c r="G2142">
        <v>2.68</v>
      </c>
      <c r="H2142" s="39">
        <f t="shared" si="623"/>
        <v>0</v>
      </c>
      <c r="L2142" s="38"/>
      <c r="M2142" s="41">
        <v>45121</v>
      </c>
      <c r="N2142">
        <v>5.2</v>
      </c>
      <c r="O2142">
        <v>4.5930999999999997</v>
      </c>
      <c r="P2142" s="43">
        <f t="shared" si="624"/>
        <v>0</v>
      </c>
      <c r="Q2142" s="41">
        <v>45121</v>
      </c>
      <c r="R2142">
        <v>3.93</v>
      </c>
      <c r="S2142">
        <v>3.4127000000000001</v>
      </c>
      <c r="T2142" s="39">
        <f t="shared" si="625"/>
        <v>-2.5428187291752359E-3</v>
      </c>
      <c r="U2142" s="42">
        <v>45125.62533333333</v>
      </c>
      <c r="V2142" s="44">
        <v>7.43</v>
      </c>
      <c r="W2142" s="44">
        <v>6.8479999999999999</v>
      </c>
      <c r="X2142" s="43">
        <f t="shared" si="637"/>
        <v>0</v>
      </c>
      <c r="Y2142" s="42">
        <v>45125.62533333333</v>
      </c>
      <c r="Z2142" s="44">
        <v>10.050000000000001</v>
      </c>
      <c r="AA2142" s="44">
        <v>9.327</v>
      </c>
      <c r="AB2142" s="43">
        <f t="shared" si="638"/>
        <v>0</v>
      </c>
      <c r="AC2142" s="42">
        <v>45125.62533333333</v>
      </c>
      <c r="AD2142" s="44">
        <v>22</v>
      </c>
      <c r="AE2142" s="44">
        <v>20.835000000000001</v>
      </c>
      <c r="AF2142" s="43">
        <f t="shared" si="639"/>
        <v>0</v>
      </c>
      <c r="AG2142" s="41">
        <v>45121</v>
      </c>
      <c r="AH2142">
        <v>13.15</v>
      </c>
      <c r="AI2142">
        <v>5.8465999999999996</v>
      </c>
      <c r="AJ2142" s="39">
        <f t="shared" si="626"/>
        <v>8.4343791503526788E-3</v>
      </c>
      <c r="AK2142" s="45" t="s">
        <v>1558</v>
      </c>
      <c r="AL2142">
        <v>14.2</v>
      </c>
      <c r="AM2142">
        <v>11.5817</v>
      </c>
      <c r="AN2142" s="39">
        <f t="shared" si="627"/>
        <v>-1.3886996798583205E-2</v>
      </c>
      <c r="AO2142" s="41">
        <v>45121</v>
      </c>
      <c r="AP2142">
        <v>6.14</v>
      </c>
      <c r="AQ2142">
        <v>5.9078999999999997</v>
      </c>
      <c r="AR2142" s="18">
        <f t="shared" si="628"/>
        <v>0</v>
      </c>
      <c r="AS2142" s="41">
        <v>45121</v>
      </c>
      <c r="AT2142">
        <v>7.45</v>
      </c>
      <c r="AU2142">
        <v>6.9568000000000003</v>
      </c>
      <c r="AV2142" s="39">
        <f t="shared" si="629"/>
        <v>0</v>
      </c>
      <c r="AW2142" s="41">
        <v>45121</v>
      </c>
      <c r="AX2142">
        <v>9.1999999999999993</v>
      </c>
      <c r="AY2142">
        <v>8.3211999999999993</v>
      </c>
      <c r="AZ2142" s="39">
        <f t="shared" si="630"/>
        <v>0</v>
      </c>
      <c r="BA2142" s="41">
        <v>45121</v>
      </c>
      <c r="BB2142">
        <v>5.6</v>
      </c>
      <c r="BC2142">
        <v>4.1359000000000004</v>
      </c>
      <c r="BD2142" s="39">
        <f t="shared" si="631"/>
        <v>1.8167942689741836E-2</v>
      </c>
      <c r="BE2142" s="41">
        <v>45121</v>
      </c>
      <c r="BF2142">
        <v>11.5</v>
      </c>
      <c r="BG2142">
        <v>9.9923000000000002</v>
      </c>
      <c r="BH2142" s="39">
        <f t="shared" si="632"/>
        <v>2.2230179028132974E-2</v>
      </c>
      <c r="BI2142" s="41">
        <v>45121</v>
      </c>
      <c r="BJ2142">
        <v>2.04</v>
      </c>
      <c r="BK2142">
        <v>2.04</v>
      </c>
      <c r="BL2142" s="39">
        <f t="shared" si="633"/>
        <v>-4.8780487804877017E-3</v>
      </c>
      <c r="BM2142" s="41">
        <v>45121</v>
      </c>
      <c r="BN2142">
        <v>13.11</v>
      </c>
      <c r="BO2142">
        <v>11.786099999999999</v>
      </c>
      <c r="BP2142" s="46">
        <f t="shared" si="634"/>
        <v>7.6419492065097217E-4</v>
      </c>
      <c r="BQ2142" s="41">
        <v>45121</v>
      </c>
      <c r="BR2142">
        <v>8.15</v>
      </c>
      <c r="BS2142">
        <v>7.6738</v>
      </c>
      <c r="BT2142" s="18">
        <f t="shared" si="635"/>
        <v>-1.6885313108537477E-2</v>
      </c>
      <c r="BU2142" s="41">
        <v>45121</v>
      </c>
      <c r="BV2142">
        <v>4.8</v>
      </c>
      <c r="BW2142">
        <v>4.0961999999999996</v>
      </c>
      <c r="BX2142" s="39">
        <f t="shared" si="636"/>
        <v>0</v>
      </c>
      <c r="BY2142" s="41">
        <v>45422</v>
      </c>
      <c r="BZ2142">
        <v>14.9</v>
      </c>
      <c r="CA2142">
        <v>12.6876</v>
      </c>
    </row>
    <row r="2143" spans="1:79">
      <c r="A2143" s="41">
        <v>45124</v>
      </c>
      <c r="B2143">
        <v>7.94</v>
      </c>
      <c r="C2143">
        <v>6.3762999999999996</v>
      </c>
      <c r="D2143" s="34">
        <f t="shared" si="622"/>
        <v>2.4502715382885031E-2</v>
      </c>
      <c r="E2143" s="41">
        <v>45124</v>
      </c>
      <c r="F2143">
        <v>2.67</v>
      </c>
      <c r="G2143">
        <v>2.67</v>
      </c>
      <c r="H2143" s="39">
        <f t="shared" si="623"/>
        <v>-3.7313432835821753E-3</v>
      </c>
      <c r="L2143" s="38"/>
      <c r="M2143" s="41">
        <v>45124</v>
      </c>
      <c r="N2143">
        <v>5.2</v>
      </c>
      <c r="O2143">
        <v>4.5930999999999997</v>
      </c>
      <c r="P2143" s="43">
        <f t="shared" si="624"/>
        <v>0</v>
      </c>
      <c r="Q2143" s="41">
        <v>45124</v>
      </c>
      <c r="R2143">
        <v>3.93</v>
      </c>
      <c r="S2143">
        <v>3.4127000000000001</v>
      </c>
      <c r="T2143" s="39">
        <f t="shared" si="625"/>
        <v>0</v>
      </c>
      <c r="U2143" s="42">
        <v>45127.62533333333</v>
      </c>
      <c r="V2143" s="44">
        <v>7.43</v>
      </c>
      <c r="W2143" s="44">
        <v>6.8479999999999999</v>
      </c>
      <c r="X2143" s="43">
        <f t="shared" si="637"/>
        <v>0</v>
      </c>
      <c r="Y2143" s="42">
        <v>45127.62533333333</v>
      </c>
      <c r="Z2143" s="44">
        <v>10.199999999999999</v>
      </c>
      <c r="AA2143" s="44">
        <v>9.4670000000000005</v>
      </c>
      <c r="AB2143" s="43">
        <f t="shared" si="638"/>
        <v>1.5010185483006387E-2</v>
      </c>
      <c r="AC2143" s="42">
        <v>45127.62533333333</v>
      </c>
      <c r="AD2143" s="44">
        <v>22</v>
      </c>
      <c r="AE2143" s="44">
        <v>20.835000000000001</v>
      </c>
      <c r="AF2143" s="43">
        <f t="shared" si="639"/>
        <v>0</v>
      </c>
      <c r="AG2143" s="41">
        <v>45124</v>
      </c>
      <c r="AH2143">
        <v>13.39</v>
      </c>
      <c r="AI2143">
        <v>5.9532999999999996</v>
      </c>
      <c r="AJ2143" s="39">
        <f t="shared" si="626"/>
        <v>1.8249923032189651E-2</v>
      </c>
      <c r="AK2143" s="45" t="s">
        <v>1559</v>
      </c>
      <c r="AL2143">
        <v>14.3</v>
      </c>
      <c r="AM2143">
        <v>11.6632</v>
      </c>
      <c r="AN2143" s="39">
        <f t="shared" si="627"/>
        <v>7.0369634854986858E-3</v>
      </c>
      <c r="AO2143" s="41">
        <v>45124</v>
      </c>
      <c r="AP2143">
        <v>6.14</v>
      </c>
      <c r="AQ2143">
        <v>5.9078999999999997</v>
      </c>
      <c r="AR2143" s="18">
        <f t="shared" si="628"/>
        <v>0</v>
      </c>
      <c r="AS2143" s="41">
        <v>45124</v>
      </c>
      <c r="AT2143">
        <v>7.59</v>
      </c>
      <c r="AU2143">
        <v>7.0875000000000004</v>
      </c>
      <c r="AV2143" s="39">
        <f t="shared" si="629"/>
        <v>1.8787373505059803E-2</v>
      </c>
      <c r="AW2143" s="41">
        <v>45124</v>
      </c>
      <c r="AX2143">
        <v>9.1999999999999993</v>
      </c>
      <c r="AY2143">
        <v>8.3211999999999993</v>
      </c>
      <c r="AZ2143" s="39">
        <f t="shared" si="630"/>
        <v>0</v>
      </c>
      <c r="BA2143" s="41">
        <v>45124</v>
      </c>
      <c r="BB2143">
        <v>5.6</v>
      </c>
      <c r="BC2143">
        <v>4.1359000000000004</v>
      </c>
      <c r="BD2143" s="39">
        <f t="shared" si="631"/>
        <v>0</v>
      </c>
      <c r="BE2143" s="41">
        <v>45124</v>
      </c>
      <c r="BF2143">
        <v>11.5</v>
      </c>
      <c r="BG2143">
        <v>9.9923000000000002</v>
      </c>
      <c r="BH2143" s="39">
        <f t="shared" si="632"/>
        <v>0</v>
      </c>
      <c r="BI2143" s="41">
        <v>45124</v>
      </c>
      <c r="BJ2143">
        <v>2.02</v>
      </c>
      <c r="BK2143">
        <v>2.02</v>
      </c>
      <c r="BL2143" s="39">
        <f t="shared" si="633"/>
        <v>-9.8039215686274595E-3</v>
      </c>
      <c r="BM2143" s="41">
        <v>45124</v>
      </c>
      <c r="BN2143">
        <v>13.26</v>
      </c>
      <c r="BO2143">
        <v>11.9209</v>
      </c>
      <c r="BP2143" s="46">
        <f t="shared" si="634"/>
        <v>1.1437201449164717E-2</v>
      </c>
      <c r="BQ2143" s="41">
        <v>45124</v>
      </c>
      <c r="BR2143">
        <v>8.25</v>
      </c>
      <c r="BS2143">
        <v>7.7679999999999998</v>
      </c>
      <c r="BT2143" s="18">
        <f t="shared" si="635"/>
        <v>1.2275534937058541E-2</v>
      </c>
      <c r="BU2143" s="41">
        <v>45124</v>
      </c>
      <c r="BV2143">
        <v>4.8899999999999997</v>
      </c>
      <c r="BW2143">
        <v>4.173</v>
      </c>
      <c r="BX2143" s="39">
        <f t="shared" si="636"/>
        <v>1.8749084517357656E-2</v>
      </c>
      <c r="BY2143" s="41">
        <v>45425</v>
      </c>
      <c r="BZ2143">
        <v>14.94</v>
      </c>
      <c r="CA2143">
        <v>12.7216</v>
      </c>
    </row>
    <row r="2144" spans="1:79">
      <c r="A2144" s="41">
        <v>45125</v>
      </c>
      <c r="B2144">
        <v>7.89</v>
      </c>
      <c r="C2144">
        <v>6.3361999999999998</v>
      </c>
      <c r="D2144" s="34">
        <f t="shared" si="622"/>
        <v>-6.2889136332982768E-3</v>
      </c>
      <c r="E2144" s="41">
        <v>45125</v>
      </c>
      <c r="F2144">
        <v>2.67</v>
      </c>
      <c r="G2144">
        <v>2.67</v>
      </c>
      <c r="H2144" s="39">
        <f t="shared" si="623"/>
        <v>0</v>
      </c>
      <c r="L2144" s="38"/>
      <c r="M2144" s="41">
        <v>45125</v>
      </c>
      <c r="N2144">
        <v>5.28</v>
      </c>
      <c r="O2144">
        <v>4.6638000000000002</v>
      </c>
      <c r="P2144" s="43">
        <f t="shared" si="624"/>
        <v>1.5392654198689433E-2</v>
      </c>
      <c r="Q2144" s="41">
        <v>45125</v>
      </c>
      <c r="R2144">
        <v>3.9</v>
      </c>
      <c r="S2144">
        <v>3.3866000000000001</v>
      </c>
      <c r="T2144" s="39">
        <f t="shared" si="625"/>
        <v>-7.6479034195798086E-3</v>
      </c>
      <c r="U2144" s="42">
        <v>45128.62533333333</v>
      </c>
      <c r="V2144" s="44">
        <v>7.5</v>
      </c>
      <c r="W2144" s="44">
        <v>6.9119999999999999</v>
      </c>
      <c r="X2144" s="43">
        <f t="shared" si="637"/>
        <v>9.3457943925233725E-3</v>
      </c>
      <c r="Y2144" s="42">
        <v>45128.62533333333</v>
      </c>
      <c r="Z2144" s="44">
        <v>10.34</v>
      </c>
      <c r="AA2144" s="44">
        <v>9.5969999999999995</v>
      </c>
      <c r="AB2144" s="43">
        <f t="shared" si="638"/>
        <v>1.3731910848209464E-2</v>
      </c>
      <c r="AC2144" s="42">
        <v>45128.62533333333</v>
      </c>
      <c r="AD2144" s="44">
        <v>22.1</v>
      </c>
      <c r="AE2144" s="44">
        <v>20.928999999999998</v>
      </c>
      <c r="AF2144" s="43">
        <f t="shared" si="639"/>
        <v>4.5116390688743763E-3</v>
      </c>
      <c r="AG2144" s="41">
        <v>45125</v>
      </c>
      <c r="AH2144">
        <v>13.1</v>
      </c>
      <c r="AI2144">
        <v>6.0076000000000001</v>
      </c>
      <c r="AJ2144" s="39">
        <f t="shared" si="626"/>
        <v>9.1209917188786824E-3</v>
      </c>
      <c r="AK2144" s="45" t="s">
        <v>1560</v>
      </c>
      <c r="AL2144">
        <v>14.3</v>
      </c>
      <c r="AM2144">
        <v>11.6632</v>
      </c>
      <c r="AN2144" s="39">
        <f t="shared" si="627"/>
        <v>0</v>
      </c>
      <c r="AO2144" s="41">
        <v>45125</v>
      </c>
      <c r="AP2144">
        <v>6.14</v>
      </c>
      <c r="AQ2144">
        <v>5.9078999999999997</v>
      </c>
      <c r="AR2144" s="18">
        <f t="shared" si="628"/>
        <v>0</v>
      </c>
      <c r="AS2144" s="41">
        <v>45125</v>
      </c>
      <c r="AT2144">
        <v>7.41</v>
      </c>
      <c r="AU2144">
        <v>6.9194000000000004</v>
      </c>
      <c r="AV2144" s="39">
        <f t="shared" si="629"/>
        <v>-2.3717813051146373E-2</v>
      </c>
      <c r="AW2144" s="41">
        <v>45125</v>
      </c>
      <c r="AX2144">
        <v>9.15</v>
      </c>
      <c r="AY2144">
        <v>8.2759999999999998</v>
      </c>
      <c r="AZ2144" s="39">
        <f t="shared" si="630"/>
        <v>-5.4319088592990755E-3</v>
      </c>
      <c r="BA2144" s="41">
        <v>45125</v>
      </c>
      <c r="BB2144">
        <v>5.6</v>
      </c>
      <c r="BC2144">
        <v>4.1359000000000004</v>
      </c>
      <c r="BD2144" s="39">
        <f t="shared" si="631"/>
        <v>0</v>
      </c>
      <c r="BE2144" s="41">
        <v>45125</v>
      </c>
      <c r="BF2144">
        <v>11.5</v>
      </c>
      <c r="BG2144">
        <v>9.9923000000000002</v>
      </c>
      <c r="BH2144" s="39">
        <f t="shared" si="632"/>
        <v>0</v>
      </c>
      <c r="BI2144" s="41">
        <v>45125</v>
      </c>
      <c r="BJ2144">
        <v>2.02</v>
      </c>
      <c r="BK2144">
        <v>2.02</v>
      </c>
      <c r="BL2144" s="39">
        <f t="shared" si="633"/>
        <v>0</v>
      </c>
      <c r="BM2144" s="41">
        <v>45125</v>
      </c>
      <c r="BN2144">
        <v>13.26</v>
      </c>
      <c r="BO2144">
        <v>11.9209</v>
      </c>
      <c r="BP2144" s="46">
        <f t="shared" si="634"/>
        <v>0</v>
      </c>
      <c r="BQ2144" s="41">
        <v>45125</v>
      </c>
      <c r="BR2144">
        <v>8.1</v>
      </c>
      <c r="BS2144">
        <v>7.6266999999999996</v>
      </c>
      <c r="BT2144" s="18">
        <f t="shared" si="635"/>
        <v>-1.8190010298661199E-2</v>
      </c>
      <c r="BU2144" s="41">
        <v>45125</v>
      </c>
      <c r="BV2144">
        <v>4.87</v>
      </c>
      <c r="BW2144">
        <v>4.1558999999999999</v>
      </c>
      <c r="BX2144" s="39">
        <f t="shared" si="636"/>
        <v>-4.097771387491041E-3</v>
      </c>
      <c r="BY2144" s="41">
        <v>45426</v>
      </c>
      <c r="BZ2144">
        <v>14.95</v>
      </c>
      <c r="CA2144">
        <v>12.7301</v>
      </c>
    </row>
    <row r="2145" spans="1:79">
      <c r="A2145" s="41">
        <v>45127</v>
      </c>
      <c r="B2145">
        <v>7.82</v>
      </c>
      <c r="C2145">
        <v>6.28</v>
      </c>
      <c r="D2145" s="34">
        <f t="shared" si="622"/>
        <v>-8.8696695180075728E-3</v>
      </c>
      <c r="E2145" s="41">
        <v>45127</v>
      </c>
      <c r="F2145">
        <v>2.67</v>
      </c>
      <c r="G2145">
        <v>2.67</v>
      </c>
      <c r="H2145" s="39">
        <f t="shared" si="623"/>
        <v>0</v>
      </c>
      <c r="L2145" s="38"/>
      <c r="M2145" s="41">
        <v>45127</v>
      </c>
      <c r="N2145">
        <v>5.25</v>
      </c>
      <c r="O2145">
        <v>4.6372999999999998</v>
      </c>
      <c r="P2145" s="43">
        <f t="shared" si="624"/>
        <v>-5.6820618379862797E-3</v>
      </c>
      <c r="Q2145" s="41">
        <v>45127</v>
      </c>
      <c r="R2145">
        <v>3.9</v>
      </c>
      <c r="S2145">
        <v>3.3866000000000001</v>
      </c>
      <c r="T2145" s="39">
        <f t="shared" si="625"/>
        <v>0</v>
      </c>
      <c r="U2145" s="42">
        <v>45131.62533333333</v>
      </c>
      <c r="V2145" s="44">
        <v>7.5</v>
      </c>
      <c r="W2145" s="44">
        <v>6.9119999999999999</v>
      </c>
      <c r="X2145" s="43">
        <f t="shared" si="637"/>
        <v>0</v>
      </c>
      <c r="Y2145" s="42">
        <v>45131.62533333333</v>
      </c>
      <c r="Z2145" s="44">
        <v>10.34</v>
      </c>
      <c r="AA2145" s="44">
        <v>9.5969999999999995</v>
      </c>
      <c r="AB2145" s="43">
        <f t="shared" si="638"/>
        <v>0</v>
      </c>
      <c r="AC2145" s="42">
        <v>45131.62533333333</v>
      </c>
      <c r="AD2145" s="44">
        <v>22.1</v>
      </c>
      <c r="AE2145" s="44">
        <v>20.928999999999998</v>
      </c>
      <c r="AF2145" s="43">
        <f t="shared" si="639"/>
        <v>0</v>
      </c>
      <c r="AG2145" s="41">
        <v>45127</v>
      </c>
      <c r="AH2145">
        <v>12.99</v>
      </c>
      <c r="AI2145">
        <v>5.9570999999999996</v>
      </c>
      <c r="AJ2145" s="39">
        <f t="shared" si="626"/>
        <v>-8.4060190425461808E-3</v>
      </c>
      <c r="AK2145" s="45" t="s">
        <v>1561</v>
      </c>
      <c r="AL2145">
        <v>14.4</v>
      </c>
      <c r="AM2145">
        <v>11.7448</v>
      </c>
      <c r="AN2145" s="39">
        <f t="shared" si="627"/>
        <v>6.996364634062684E-3</v>
      </c>
      <c r="AO2145" s="41">
        <v>45127</v>
      </c>
      <c r="AP2145">
        <v>6.13</v>
      </c>
      <c r="AQ2145">
        <v>5.8982999999999999</v>
      </c>
      <c r="AR2145" s="18">
        <f t="shared" si="628"/>
        <v>-1.624942873102089E-3</v>
      </c>
      <c r="AS2145" s="41">
        <v>45127</v>
      </c>
      <c r="AT2145">
        <v>7.4</v>
      </c>
      <c r="AU2145">
        <v>6.9100999999999999</v>
      </c>
      <c r="AV2145" s="39">
        <f t="shared" si="629"/>
        <v>-1.3440471717201679E-3</v>
      </c>
      <c r="AW2145" s="41">
        <v>45127</v>
      </c>
      <c r="AX2145">
        <v>9.1</v>
      </c>
      <c r="AY2145">
        <v>8.2308000000000003</v>
      </c>
      <c r="AZ2145" s="39">
        <f t="shared" si="630"/>
        <v>-5.4615756404059286E-3</v>
      </c>
      <c r="BA2145" s="41">
        <v>45127</v>
      </c>
      <c r="BB2145">
        <v>5.6</v>
      </c>
      <c r="BC2145">
        <v>4.1359000000000004</v>
      </c>
      <c r="BD2145" s="39">
        <f t="shared" si="631"/>
        <v>0</v>
      </c>
      <c r="BE2145" s="41">
        <v>45127</v>
      </c>
      <c r="BF2145">
        <v>11.5</v>
      </c>
      <c r="BG2145">
        <v>9.9923000000000002</v>
      </c>
      <c r="BH2145" s="39">
        <f t="shared" si="632"/>
        <v>0</v>
      </c>
      <c r="BI2145" s="41">
        <v>45127</v>
      </c>
      <c r="BJ2145">
        <v>2.02</v>
      </c>
      <c r="BK2145">
        <v>2.02</v>
      </c>
      <c r="BL2145" s="39">
        <f t="shared" si="633"/>
        <v>0</v>
      </c>
      <c r="BM2145" s="41">
        <v>45127</v>
      </c>
      <c r="BN2145">
        <v>12.95</v>
      </c>
      <c r="BO2145">
        <v>12.1463</v>
      </c>
      <c r="BP2145" s="46">
        <f t="shared" si="634"/>
        <v>1.8907968358093809E-2</v>
      </c>
      <c r="BQ2145" s="41">
        <v>45127</v>
      </c>
      <c r="BR2145">
        <v>8.17</v>
      </c>
      <c r="BS2145">
        <v>7.6927000000000003</v>
      </c>
      <c r="BT2145" s="18">
        <f t="shared" si="635"/>
        <v>8.6538083312573885E-3</v>
      </c>
      <c r="BU2145" s="41">
        <v>45127</v>
      </c>
      <c r="BV2145">
        <v>4.8</v>
      </c>
      <c r="BW2145">
        <v>4.0961999999999996</v>
      </c>
      <c r="BX2145" s="39">
        <f t="shared" si="636"/>
        <v>-1.4365119468707215E-2</v>
      </c>
      <c r="BY2145" s="41">
        <v>45427</v>
      </c>
      <c r="BZ2145">
        <v>15</v>
      </c>
      <c r="CA2145">
        <v>12.7727</v>
      </c>
    </row>
    <row r="2146" spans="1:79">
      <c r="A2146" s="41">
        <v>45128</v>
      </c>
      <c r="B2146">
        <v>7.8</v>
      </c>
      <c r="C2146">
        <v>6.2638999999999996</v>
      </c>
      <c r="D2146" s="34">
        <f t="shared" si="622"/>
        <v>-2.5636942675160302E-3</v>
      </c>
      <c r="E2146" s="41">
        <v>45128</v>
      </c>
      <c r="F2146">
        <v>2.66</v>
      </c>
      <c r="G2146">
        <v>2.66</v>
      </c>
      <c r="H2146" s="39">
        <f t="shared" si="623"/>
        <v>-3.7453183520598453E-3</v>
      </c>
      <c r="L2146" s="38"/>
      <c r="M2146" s="41">
        <v>45128</v>
      </c>
      <c r="N2146">
        <v>5.25</v>
      </c>
      <c r="O2146">
        <v>4.6372999999999998</v>
      </c>
      <c r="P2146" s="43">
        <f t="shared" si="624"/>
        <v>0</v>
      </c>
      <c r="Q2146" s="41">
        <v>45128</v>
      </c>
      <c r="R2146">
        <v>3.9</v>
      </c>
      <c r="S2146">
        <v>3.3866000000000001</v>
      </c>
      <c r="T2146" s="39">
        <f t="shared" si="625"/>
        <v>0</v>
      </c>
      <c r="U2146" s="42">
        <v>45133.62533333333</v>
      </c>
      <c r="V2146" s="44">
        <v>7.5</v>
      </c>
      <c r="W2146" s="44">
        <v>6.9119999999999999</v>
      </c>
      <c r="X2146" s="43">
        <f t="shared" si="637"/>
        <v>0</v>
      </c>
      <c r="Y2146" s="42">
        <v>45133.62533333333</v>
      </c>
      <c r="Z2146" s="44">
        <v>10.8</v>
      </c>
      <c r="AA2146" s="44">
        <v>10.023999999999999</v>
      </c>
      <c r="AB2146" s="43">
        <f t="shared" si="638"/>
        <v>4.4493070751276398E-2</v>
      </c>
      <c r="AC2146" s="42">
        <v>45133.62533333333</v>
      </c>
      <c r="AD2146" s="44">
        <v>22.1</v>
      </c>
      <c r="AE2146" s="44">
        <v>20.928999999999998</v>
      </c>
      <c r="AF2146" s="43">
        <f t="shared" si="639"/>
        <v>0</v>
      </c>
      <c r="AG2146" s="41">
        <v>45128</v>
      </c>
      <c r="AH2146">
        <v>13.3</v>
      </c>
      <c r="AI2146">
        <v>6.0993000000000004</v>
      </c>
      <c r="AJ2146" s="39">
        <f t="shared" si="626"/>
        <v>2.3870675328599617E-2</v>
      </c>
      <c r="AK2146" s="45" t="s">
        <v>1562</v>
      </c>
      <c r="AL2146">
        <v>14.4</v>
      </c>
      <c r="AM2146">
        <v>11.7448</v>
      </c>
      <c r="AN2146" s="39">
        <f t="shared" si="627"/>
        <v>0</v>
      </c>
      <c r="AO2146" s="41">
        <v>45128</v>
      </c>
      <c r="AP2146">
        <v>6.2</v>
      </c>
      <c r="AQ2146">
        <v>5.9656000000000002</v>
      </c>
      <c r="AR2146" s="18">
        <f t="shared" si="628"/>
        <v>1.1410067307529349E-2</v>
      </c>
      <c r="AS2146" s="41">
        <v>45128</v>
      </c>
      <c r="AT2146">
        <v>7.49</v>
      </c>
      <c r="AU2146">
        <v>6.9941000000000004</v>
      </c>
      <c r="AV2146" s="39">
        <f t="shared" si="629"/>
        <v>1.2156119303628098E-2</v>
      </c>
      <c r="AW2146" s="41">
        <v>45128</v>
      </c>
      <c r="AX2146">
        <v>9.1</v>
      </c>
      <c r="AY2146">
        <v>8.2308000000000003</v>
      </c>
      <c r="AZ2146" s="39">
        <f t="shared" si="630"/>
        <v>0</v>
      </c>
      <c r="BA2146" s="41">
        <v>45128</v>
      </c>
      <c r="BB2146">
        <v>5.79</v>
      </c>
      <c r="BC2146">
        <v>4.2763</v>
      </c>
      <c r="BD2146" s="39">
        <f t="shared" si="631"/>
        <v>3.3946662153340176E-2</v>
      </c>
      <c r="BE2146" s="41">
        <v>45128</v>
      </c>
      <c r="BF2146">
        <v>11.4</v>
      </c>
      <c r="BG2146">
        <v>9.9054000000000002</v>
      </c>
      <c r="BH2146" s="39">
        <f t="shared" si="632"/>
        <v>-8.6966964562713266E-3</v>
      </c>
      <c r="BI2146" s="41">
        <v>45128</v>
      </c>
      <c r="BJ2146">
        <v>2.08</v>
      </c>
      <c r="BK2146">
        <v>2.08</v>
      </c>
      <c r="BL2146" s="39">
        <f t="shared" si="633"/>
        <v>2.9702970297029729E-2</v>
      </c>
      <c r="BM2146" s="41">
        <v>45128</v>
      </c>
      <c r="BN2146">
        <v>13</v>
      </c>
      <c r="BO2146">
        <v>12.193199999999999</v>
      </c>
      <c r="BP2146" s="46">
        <f t="shared" si="634"/>
        <v>3.861258160921355E-3</v>
      </c>
      <c r="BQ2146" s="41">
        <v>45128</v>
      </c>
      <c r="BR2146">
        <v>8.18</v>
      </c>
      <c r="BS2146">
        <v>7.7020999999999997</v>
      </c>
      <c r="BT2146" s="18">
        <f t="shared" si="635"/>
        <v>1.2219376811781831E-3</v>
      </c>
      <c r="BU2146" s="41">
        <v>45128</v>
      </c>
      <c r="BV2146">
        <v>4.8</v>
      </c>
      <c r="BW2146">
        <v>4.0961999999999996</v>
      </c>
      <c r="BX2146" s="39">
        <f t="shared" si="636"/>
        <v>0</v>
      </c>
      <c r="BY2146" s="41">
        <v>45428</v>
      </c>
      <c r="BZ2146">
        <v>15.3</v>
      </c>
      <c r="CA2146">
        <v>13.0282</v>
      </c>
    </row>
    <row r="2147" spans="1:79">
      <c r="A2147" s="41">
        <v>45131</v>
      </c>
      <c r="B2147">
        <v>7.8</v>
      </c>
      <c r="C2147">
        <v>6.2638999999999996</v>
      </c>
      <c r="D2147" s="34">
        <f t="shared" si="622"/>
        <v>0</v>
      </c>
      <c r="E2147" s="41">
        <v>45131</v>
      </c>
      <c r="F2147">
        <v>2.66</v>
      </c>
      <c r="G2147">
        <v>2.66</v>
      </c>
      <c r="H2147" s="39">
        <f t="shared" si="623"/>
        <v>0</v>
      </c>
      <c r="L2147" s="38"/>
      <c r="M2147" s="41">
        <v>45131</v>
      </c>
      <c r="N2147">
        <v>5.25</v>
      </c>
      <c r="O2147">
        <v>4.6372999999999998</v>
      </c>
      <c r="P2147" s="43">
        <f t="shared" si="624"/>
        <v>0</v>
      </c>
      <c r="Q2147" s="41">
        <v>45131</v>
      </c>
      <c r="R2147">
        <v>3.9</v>
      </c>
      <c r="S2147">
        <v>3.3866000000000001</v>
      </c>
      <c r="T2147" s="39">
        <f t="shared" si="625"/>
        <v>0</v>
      </c>
      <c r="U2147" s="42">
        <v>45134.62533333333</v>
      </c>
      <c r="V2147" s="44">
        <v>7.7</v>
      </c>
      <c r="W2147" s="44">
        <v>7.0970000000000004</v>
      </c>
      <c r="X2147" s="43">
        <f t="shared" si="637"/>
        <v>2.676504629629637E-2</v>
      </c>
      <c r="Y2147" s="42">
        <v>45134.62533333333</v>
      </c>
      <c r="Z2147" s="44">
        <v>10.8</v>
      </c>
      <c r="AA2147" s="44">
        <v>10.023999999999999</v>
      </c>
      <c r="AB2147" s="43">
        <f t="shared" si="638"/>
        <v>0</v>
      </c>
      <c r="AC2147" s="42">
        <v>45134.62533333333</v>
      </c>
      <c r="AD2147" s="44">
        <v>21.11</v>
      </c>
      <c r="AE2147" s="44">
        <v>19.992000000000001</v>
      </c>
      <c r="AF2147" s="43">
        <f t="shared" si="639"/>
        <v>-4.4770414257728403E-2</v>
      </c>
      <c r="AG2147" s="41">
        <v>45131</v>
      </c>
      <c r="AH2147">
        <v>12.99</v>
      </c>
      <c r="AI2147">
        <v>5.9570999999999996</v>
      </c>
      <c r="AJ2147" s="39">
        <f t="shared" si="626"/>
        <v>-2.3314150804190768E-2</v>
      </c>
      <c r="AK2147" s="45" t="s">
        <v>1563</v>
      </c>
      <c r="AL2147">
        <v>14.5</v>
      </c>
      <c r="AM2147">
        <v>11.8263</v>
      </c>
      <c r="AN2147" s="39">
        <f t="shared" si="627"/>
        <v>6.9392411961038186E-3</v>
      </c>
      <c r="AO2147" s="41">
        <v>45131</v>
      </c>
      <c r="AP2147">
        <v>6.25</v>
      </c>
      <c r="AQ2147">
        <v>6.0137999999999998</v>
      </c>
      <c r="AR2147" s="18">
        <f t="shared" si="628"/>
        <v>8.0796566984041134E-3</v>
      </c>
      <c r="AS2147" s="41">
        <v>45131</v>
      </c>
      <c r="AT2147">
        <v>7.47</v>
      </c>
      <c r="AU2147">
        <v>6.9755000000000003</v>
      </c>
      <c r="AV2147" s="39">
        <f t="shared" si="629"/>
        <v>-2.6593843382279594E-3</v>
      </c>
      <c r="AW2147" s="41">
        <v>45131</v>
      </c>
      <c r="AX2147">
        <v>9</v>
      </c>
      <c r="AY2147">
        <v>8.1402999999999999</v>
      </c>
      <c r="AZ2147" s="39">
        <f t="shared" si="630"/>
        <v>-1.0995285998930902E-2</v>
      </c>
      <c r="BA2147" s="41">
        <v>45131</v>
      </c>
      <c r="BB2147">
        <v>6.13</v>
      </c>
      <c r="BC2147">
        <v>4.5274000000000001</v>
      </c>
      <c r="BD2147" s="39">
        <f t="shared" si="631"/>
        <v>5.8718986039333093E-2</v>
      </c>
      <c r="BE2147" s="41">
        <v>45131</v>
      </c>
      <c r="BF2147">
        <v>11.6</v>
      </c>
      <c r="BG2147">
        <v>10.0792</v>
      </c>
      <c r="BH2147" s="39">
        <f t="shared" si="632"/>
        <v>1.7545985018272856E-2</v>
      </c>
      <c r="BI2147" s="41">
        <v>45131</v>
      </c>
      <c r="BJ2147">
        <v>2.12</v>
      </c>
      <c r="BK2147">
        <v>2.12</v>
      </c>
      <c r="BL2147" s="39">
        <f t="shared" si="633"/>
        <v>1.9230769230769246E-2</v>
      </c>
      <c r="BM2147" s="41">
        <v>45131</v>
      </c>
      <c r="BN2147">
        <v>12.95</v>
      </c>
      <c r="BO2147">
        <v>12.1463</v>
      </c>
      <c r="BP2147" s="46">
        <f t="shared" si="634"/>
        <v>-3.8464061936160365E-3</v>
      </c>
      <c r="BQ2147" s="41">
        <v>45131</v>
      </c>
      <c r="BR2147">
        <v>8.1999999999999993</v>
      </c>
      <c r="BS2147">
        <v>7.7209000000000003</v>
      </c>
      <c r="BT2147" s="18">
        <f t="shared" si="635"/>
        <v>2.4408927435375541E-3</v>
      </c>
      <c r="BU2147" s="41">
        <v>45131</v>
      </c>
      <c r="BV2147">
        <v>4.8</v>
      </c>
      <c r="BW2147">
        <v>4.0961999999999996</v>
      </c>
      <c r="BX2147" s="39">
        <f t="shared" si="636"/>
        <v>0</v>
      </c>
      <c r="BY2147" s="41">
        <v>45429</v>
      </c>
      <c r="BZ2147">
        <v>15.29</v>
      </c>
      <c r="CA2147">
        <v>13.019600000000001</v>
      </c>
    </row>
    <row r="2148" spans="1:79">
      <c r="A2148" s="41">
        <v>45133</v>
      </c>
      <c r="B2148">
        <v>7.79</v>
      </c>
      <c r="C2148">
        <v>6.2558999999999996</v>
      </c>
      <c r="D2148" s="34">
        <f t="shared" si="622"/>
        <v>-1.2771595970561484E-3</v>
      </c>
      <c r="E2148" s="41">
        <v>45133</v>
      </c>
      <c r="F2148">
        <v>2.66</v>
      </c>
      <c r="G2148">
        <v>2.66</v>
      </c>
      <c r="H2148" s="39">
        <f t="shared" si="623"/>
        <v>0</v>
      </c>
      <c r="L2148" s="38"/>
      <c r="M2148" s="41">
        <v>45133</v>
      </c>
      <c r="N2148">
        <v>5.27</v>
      </c>
      <c r="O2148">
        <v>4.6548999999999996</v>
      </c>
      <c r="P2148" s="43">
        <f t="shared" si="624"/>
        <v>3.7953119271989821E-3</v>
      </c>
      <c r="Q2148" s="41">
        <v>45133</v>
      </c>
      <c r="R2148">
        <v>3.9</v>
      </c>
      <c r="S2148">
        <v>3.3866000000000001</v>
      </c>
      <c r="T2148" s="39">
        <f t="shared" si="625"/>
        <v>0</v>
      </c>
      <c r="U2148" s="42">
        <v>45135.62533333333</v>
      </c>
      <c r="V2148" s="44">
        <v>7.7</v>
      </c>
      <c r="W2148" s="44">
        <v>7.0970000000000004</v>
      </c>
      <c r="X2148" s="43">
        <f t="shared" si="637"/>
        <v>0</v>
      </c>
      <c r="Y2148" s="42">
        <v>45135.62533333333</v>
      </c>
      <c r="Z2148" s="44">
        <v>10.86</v>
      </c>
      <c r="AA2148" s="44">
        <v>10.079000000000001</v>
      </c>
      <c r="AB2148" s="43">
        <f t="shared" si="638"/>
        <v>5.4868316041501893E-3</v>
      </c>
      <c r="AC2148" s="42">
        <v>45135.62533333333</v>
      </c>
      <c r="AD2148" s="44">
        <v>20.5</v>
      </c>
      <c r="AE2148" s="44">
        <v>19.414000000000001</v>
      </c>
      <c r="AF2148" s="43">
        <f t="shared" si="639"/>
        <v>-2.891156462585031E-2</v>
      </c>
      <c r="AG2148" s="41">
        <v>45133</v>
      </c>
      <c r="AH2148">
        <v>13.2</v>
      </c>
      <c r="AI2148">
        <v>6.0533999999999999</v>
      </c>
      <c r="AJ2148" s="39">
        <f t="shared" si="626"/>
        <v>1.6165583925064255E-2</v>
      </c>
      <c r="AK2148" s="45" t="s">
        <v>1564</v>
      </c>
      <c r="AL2148">
        <v>14.5</v>
      </c>
      <c r="AM2148">
        <v>11.8263</v>
      </c>
      <c r="AN2148" s="39">
        <f t="shared" si="627"/>
        <v>0</v>
      </c>
      <c r="AO2148" s="41">
        <v>45133</v>
      </c>
      <c r="AP2148">
        <v>6.15</v>
      </c>
      <c r="AQ2148">
        <v>5.9175000000000004</v>
      </c>
      <c r="AR2148" s="18">
        <f t="shared" si="628"/>
        <v>-1.6013169709667662E-2</v>
      </c>
      <c r="AS2148" s="41">
        <v>45133</v>
      </c>
      <c r="AT2148">
        <v>7.4</v>
      </c>
      <c r="AU2148">
        <v>6.9100999999999999</v>
      </c>
      <c r="AV2148" s="39">
        <f t="shared" si="629"/>
        <v>-9.3756719948391298E-3</v>
      </c>
      <c r="AW2148" s="41">
        <v>45133</v>
      </c>
      <c r="AX2148">
        <v>8.98</v>
      </c>
      <c r="AY2148">
        <v>8.1221999999999994</v>
      </c>
      <c r="AZ2148" s="39">
        <f t="shared" si="630"/>
        <v>-2.2235052762183765E-3</v>
      </c>
      <c r="BA2148" s="41">
        <v>45133</v>
      </c>
      <c r="BB2148">
        <v>6.49</v>
      </c>
      <c r="BC2148">
        <v>4.7933000000000003</v>
      </c>
      <c r="BD2148" s="39">
        <f t="shared" si="631"/>
        <v>5.8731280646728862E-2</v>
      </c>
      <c r="BE2148" s="41">
        <v>45133</v>
      </c>
      <c r="BF2148">
        <v>11.6</v>
      </c>
      <c r="BG2148">
        <v>10.0792</v>
      </c>
      <c r="BH2148" s="39">
        <f t="shared" si="632"/>
        <v>0</v>
      </c>
      <c r="BI2148" s="41">
        <v>45133</v>
      </c>
      <c r="BJ2148">
        <v>2.16</v>
      </c>
      <c r="BK2148">
        <v>2.16</v>
      </c>
      <c r="BL2148" s="39">
        <f t="shared" si="633"/>
        <v>1.8867924528301903E-2</v>
      </c>
      <c r="BM2148" s="41">
        <v>45133</v>
      </c>
      <c r="BN2148">
        <v>13</v>
      </c>
      <c r="BO2148">
        <v>12.193199999999999</v>
      </c>
      <c r="BP2148" s="46">
        <f t="shared" si="634"/>
        <v>3.861258160921355E-3</v>
      </c>
      <c r="BQ2148" s="41">
        <v>45133</v>
      </c>
      <c r="BR2148">
        <v>8.24</v>
      </c>
      <c r="BS2148">
        <v>7.7586000000000004</v>
      </c>
      <c r="BT2148" s="18">
        <f t="shared" si="635"/>
        <v>4.8828504448963292E-3</v>
      </c>
      <c r="BU2148" s="41">
        <v>45133</v>
      </c>
      <c r="BV2148">
        <v>4.88</v>
      </c>
      <c r="BW2148">
        <v>4.1645000000000003</v>
      </c>
      <c r="BX2148" s="39">
        <f t="shared" si="636"/>
        <v>1.667399052780643E-2</v>
      </c>
      <c r="BY2148" s="41">
        <v>45432</v>
      </c>
      <c r="BZ2148">
        <v>15</v>
      </c>
      <c r="CA2148">
        <v>12.7727</v>
      </c>
    </row>
    <row r="2149" spans="1:79">
      <c r="A2149" s="41">
        <v>45134</v>
      </c>
      <c r="B2149">
        <v>7.79</v>
      </c>
      <c r="C2149">
        <v>6.2558999999999996</v>
      </c>
      <c r="D2149" s="34">
        <f t="shared" si="622"/>
        <v>0</v>
      </c>
      <c r="E2149" s="41">
        <v>45134</v>
      </c>
      <c r="F2149">
        <v>2.66</v>
      </c>
      <c r="G2149">
        <v>2.66</v>
      </c>
      <c r="H2149" s="39">
        <f t="shared" si="623"/>
        <v>0</v>
      </c>
      <c r="L2149" s="38"/>
      <c r="M2149" s="41">
        <v>45134</v>
      </c>
      <c r="N2149">
        <v>5.28</v>
      </c>
      <c r="O2149">
        <v>4.6638000000000002</v>
      </c>
      <c r="P2149" s="43">
        <f t="shared" si="624"/>
        <v>1.9119637371373338E-3</v>
      </c>
      <c r="Q2149" s="41">
        <v>45134</v>
      </c>
      <c r="R2149">
        <v>3.8</v>
      </c>
      <c r="S2149">
        <v>3.2997999999999998</v>
      </c>
      <c r="T2149" s="39">
        <f t="shared" si="625"/>
        <v>-2.5630425795783444E-2</v>
      </c>
      <c r="U2149" s="42">
        <v>45138.62533333333</v>
      </c>
      <c r="V2149" s="44">
        <v>7.7</v>
      </c>
      <c r="W2149" s="44">
        <v>7.0970000000000004</v>
      </c>
      <c r="X2149" s="43">
        <f t="shared" si="637"/>
        <v>0</v>
      </c>
      <c r="Y2149" s="42">
        <v>45138.62533333333</v>
      </c>
      <c r="Z2149" s="44">
        <v>10.86</v>
      </c>
      <c r="AA2149" s="44">
        <v>10.079000000000001</v>
      </c>
      <c r="AB2149" s="43">
        <f t="shared" si="638"/>
        <v>0</v>
      </c>
      <c r="AC2149" s="42">
        <v>45138.62533333333</v>
      </c>
      <c r="AD2149" s="44">
        <v>20.5</v>
      </c>
      <c r="AE2149" s="44">
        <v>19.414000000000001</v>
      </c>
      <c r="AF2149" s="43">
        <f t="shared" si="639"/>
        <v>0</v>
      </c>
      <c r="AG2149" s="41">
        <v>45134</v>
      </c>
      <c r="AH2149">
        <v>13.2</v>
      </c>
      <c r="AI2149">
        <v>6.0533999999999999</v>
      </c>
      <c r="AJ2149" s="39">
        <f t="shared" si="626"/>
        <v>0</v>
      </c>
      <c r="AK2149" s="45" t="s">
        <v>1565</v>
      </c>
      <c r="AL2149">
        <v>14.4</v>
      </c>
      <c r="AM2149">
        <v>11.7448</v>
      </c>
      <c r="AN2149" s="39">
        <f t="shared" si="627"/>
        <v>-6.8914199707431848E-3</v>
      </c>
      <c r="AO2149" s="41">
        <v>45134</v>
      </c>
      <c r="AP2149">
        <v>6.24</v>
      </c>
      <c r="AQ2149">
        <v>6.0041000000000002</v>
      </c>
      <c r="AR2149" s="18">
        <f t="shared" si="628"/>
        <v>1.4634558512885473E-2</v>
      </c>
      <c r="AS2149" s="41">
        <v>45134</v>
      </c>
      <c r="AT2149">
        <v>7.46</v>
      </c>
      <c r="AU2149">
        <v>6.9661</v>
      </c>
      <c r="AV2149" s="39">
        <f t="shared" si="629"/>
        <v>8.1040795357520228E-3</v>
      </c>
      <c r="AW2149" s="41">
        <v>45134</v>
      </c>
      <c r="AX2149">
        <v>9</v>
      </c>
      <c r="AY2149">
        <v>8.1402999999999999</v>
      </c>
      <c r="AZ2149" s="39">
        <f t="shared" si="630"/>
        <v>2.2284602693851976E-3</v>
      </c>
      <c r="BA2149" s="41">
        <v>45134</v>
      </c>
      <c r="BB2149">
        <v>6.87</v>
      </c>
      <c r="BC2149">
        <v>5.0739000000000001</v>
      </c>
      <c r="BD2149" s="39">
        <f t="shared" si="631"/>
        <v>5.8540045480149315E-2</v>
      </c>
      <c r="BE2149" s="41">
        <v>45134</v>
      </c>
      <c r="BF2149">
        <v>11.6</v>
      </c>
      <c r="BG2149">
        <v>10.0792</v>
      </c>
      <c r="BH2149" s="39">
        <f t="shared" si="632"/>
        <v>0</v>
      </c>
      <c r="BI2149" s="41">
        <v>45134</v>
      </c>
      <c r="BJ2149">
        <v>2.19</v>
      </c>
      <c r="BK2149">
        <v>2.19</v>
      </c>
      <c r="BL2149" s="39">
        <f t="shared" si="633"/>
        <v>1.3888888888888798E-2</v>
      </c>
      <c r="BM2149" s="41">
        <v>45134</v>
      </c>
      <c r="BN2149">
        <v>12.92</v>
      </c>
      <c r="BO2149">
        <v>12.1182</v>
      </c>
      <c r="BP2149" s="46">
        <f t="shared" si="634"/>
        <v>-6.1509693927762439E-3</v>
      </c>
      <c r="BQ2149" s="41">
        <v>45134</v>
      </c>
      <c r="BR2149">
        <v>8.23</v>
      </c>
      <c r="BS2149">
        <v>7.7492000000000001</v>
      </c>
      <c r="BT2149" s="18">
        <f t="shared" si="635"/>
        <v>-1.2115587863790241E-3</v>
      </c>
      <c r="BU2149" s="41">
        <v>45134</v>
      </c>
      <c r="BV2149">
        <v>4.8</v>
      </c>
      <c r="BW2149">
        <v>4.0961999999999996</v>
      </c>
      <c r="BX2149" s="39">
        <f t="shared" si="636"/>
        <v>-1.6400528274703011E-2</v>
      </c>
      <c r="BY2149" s="41">
        <v>45433</v>
      </c>
      <c r="BZ2149">
        <v>15.25</v>
      </c>
      <c r="CA2149">
        <v>12.9856</v>
      </c>
    </row>
    <row r="2150" spans="1:79">
      <c r="A2150" s="41">
        <v>45135</v>
      </c>
      <c r="B2150">
        <v>7.79</v>
      </c>
      <c r="C2150">
        <v>6.2558999999999996</v>
      </c>
      <c r="D2150" s="34">
        <f t="shared" si="622"/>
        <v>0</v>
      </c>
      <c r="E2150" s="41">
        <v>45135</v>
      </c>
      <c r="F2150">
        <v>2.73</v>
      </c>
      <c r="G2150">
        <v>2.73</v>
      </c>
      <c r="H2150" s="39">
        <f t="shared" si="623"/>
        <v>2.631578947368415E-2</v>
      </c>
      <c r="L2150" s="38"/>
      <c r="M2150" s="41">
        <v>45135</v>
      </c>
      <c r="N2150">
        <v>5.34</v>
      </c>
      <c r="O2150">
        <v>4.7168000000000001</v>
      </c>
      <c r="P2150" s="43">
        <f t="shared" si="624"/>
        <v>1.1364123675972369E-2</v>
      </c>
      <c r="Q2150" s="41">
        <v>45135</v>
      </c>
      <c r="R2150">
        <v>3.86</v>
      </c>
      <c r="S2150">
        <v>3.3519000000000001</v>
      </c>
      <c r="T2150" s="39">
        <f t="shared" si="625"/>
        <v>1.5788835687011414E-2</v>
      </c>
      <c r="U2150" s="42">
        <v>45139.62533333333</v>
      </c>
      <c r="V2150" s="44">
        <v>7.7</v>
      </c>
      <c r="W2150" s="44">
        <v>7.0970000000000004</v>
      </c>
      <c r="X2150" s="43">
        <f t="shared" si="637"/>
        <v>0</v>
      </c>
      <c r="Y2150" s="42">
        <v>45139.62533333333</v>
      </c>
      <c r="Z2150" s="44">
        <v>10.86</v>
      </c>
      <c r="AA2150" s="44">
        <v>10.079000000000001</v>
      </c>
      <c r="AB2150" s="43">
        <f t="shared" si="638"/>
        <v>0</v>
      </c>
      <c r="AC2150" s="42">
        <v>45139.62533333333</v>
      </c>
      <c r="AD2150" s="44">
        <v>20.5</v>
      </c>
      <c r="AE2150" s="44">
        <v>19.414000000000001</v>
      </c>
      <c r="AF2150" s="43">
        <f t="shared" si="639"/>
        <v>0</v>
      </c>
      <c r="AG2150" s="41">
        <v>45135</v>
      </c>
      <c r="AH2150">
        <v>13.45</v>
      </c>
      <c r="AI2150">
        <v>6.1680999999999999</v>
      </c>
      <c r="AJ2150" s="39">
        <f t="shared" si="626"/>
        <v>1.8948029206726804E-2</v>
      </c>
      <c r="AK2150" s="45" t="s">
        <v>1566</v>
      </c>
      <c r="AL2150">
        <v>14.4</v>
      </c>
      <c r="AM2150">
        <v>11.7448</v>
      </c>
      <c r="AN2150" s="39">
        <f t="shared" si="627"/>
        <v>0</v>
      </c>
      <c r="AO2150" s="41">
        <v>45135</v>
      </c>
      <c r="AP2150">
        <v>6.24</v>
      </c>
      <c r="AQ2150">
        <v>6.0041000000000002</v>
      </c>
      <c r="AR2150" s="18">
        <f t="shared" si="628"/>
        <v>0</v>
      </c>
      <c r="AS2150" s="41">
        <v>45135</v>
      </c>
      <c r="AT2150">
        <v>7.43</v>
      </c>
      <c r="AU2150">
        <v>6.9381000000000004</v>
      </c>
      <c r="AV2150" s="39">
        <f t="shared" si="629"/>
        <v>-4.019465698166776E-3</v>
      </c>
      <c r="AW2150" s="41">
        <v>45135</v>
      </c>
      <c r="AX2150">
        <v>9</v>
      </c>
      <c r="AY2150">
        <v>8.1402999999999999</v>
      </c>
      <c r="AZ2150" s="39">
        <f t="shared" si="630"/>
        <v>0</v>
      </c>
      <c r="BA2150" s="41">
        <v>45135</v>
      </c>
      <c r="BB2150">
        <v>7.28</v>
      </c>
      <c r="BC2150">
        <v>5.3766999999999996</v>
      </c>
      <c r="BD2150" s="39">
        <f t="shared" si="631"/>
        <v>5.9677959754823609E-2</v>
      </c>
      <c r="BE2150" s="41">
        <v>45135</v>
      </c>
      <c r="BF2150">
        <v>11.55</v>
      </c>
      <c r="BG2150">
        <v>10.0357</v>
      </c>
      <c r="BH2150" s="39">
        <f t="shared" si="632"/>
        <v>-4.3158187157710803E-3</v>
      </c>
      <c r="BI2150" s="41">
        <v>45135</v>
      </c>
      <c r="BJ2150">
        <v>2.17</v>
      </c>
      <c r="BK2150">
        <v>2.17</v>
      </c>
      <c r="BL2150" s="39">
        <f t="shared" si="633"/>
        <v>-9.1324200913242091E-3</v>
      </c>
      <c r="BM2150" s="41">
        <v>45135</v>
      </c>
      <c r="BN2150">
        <v>12.92</v>
      </c>
      <c r="BO2150">
        <v>12.1182</v>
      </c>
      <c r="BP2150" s="46">
        <f t="shared" si="634"/>
        <v>0</v>
      </c>
      <c r="BQ2150" s="41">
        <v>45135</v>
      </c>
      <c r="BR2150">
        <v>8.2200000000000006</v>
      </c>
      <c r="BS2150">
        <v>7.7397</v>
      </c>
      <c r="BT2150" s="18">
        <f t="shared" si="635"/>
        <v>-1.2259329995354441E-3</v>
      </c>
      <c r="BU2150" s="41">
        <v>45135</v>
      </c>
      <c r="BV2150">
        <v>4.78</v>
      </c>
      <c r="BW2150">
        <v>4.0791000000000004</v>
      </c>
      <c r="BX2150" s="39">
        <f t="shared" si="636"/>
        <v>-4.174600849567704E-3</v>
      </c>
      <c r="BY2150" s="41">
        <v>45434</v>
      </c>
      <c r="BZ2150">
        <v>15.15</v>
      </c>
      <c r="CA2150">
        <v>12.900399999999999</v>
      </c>
    </row>
    <row r="2151" spans="1:79">
      <c r="A2151" s="41">
        <v>45138</v>
      </c>
      <c r="B2151">
        <v>7.8</v>
      </c>
      <c r="C2151">
        <v>6.2638999999999996</v>
      </c>
      <c r="D2151" s="34">
        <f t="shared" si="622"/>
        <v>1.2787928195783192E-3</v>
      </c>
      <c r="E2151" s="41">
        <v>45138</v>
      </c>
      <c r="F2151">
        <v>2.8</v>
      </c>
      <c r="G2151">
        <v>2.8</v>
      </c>
      <c r="H2151" s="39">
        <f t="shared" si="623"/>
        <v>2.5641025641025581E-2</v>
      </c>
      <c r="L2151" s="38"/>
      <c r="M2151" s="41">
        <v>45138</v>
      </c>
      <c r="N2151">
        <v>5.38</v>
      </c>
      <c r="O2151">
        <v>4.7521000000000004</v>
      </c>
      <c r="P2151" s="43">
        <f t="shared" si="624"/>
        <v>7.483887381275511E-3</v>
      </c>
      <c r="Q2151" s="41">
        <v>45138</v>
      </c>
      <c r="R2151">
        <v>3.88</v>
      </c>
      <c r="S2151">
        <v>3.3693</v>
      </c>
      <c r="T2151" s="39">
        <f t="shared" si="625"/>
        <v>5.1910856529132311E-3</v>
      </c>
      <c r="U2151" s="42">
        <v>45140.62533333333</v>
      </c>
      <c r="V2151" s="44">
        <v>7.7</v>
      </c>
      <c r="W2151" s="44">
        <v>7.0970000000000004</v>
      </c>
      <c r="X2151" s="43">
        <f t="shared" si="637"/>
        <v>0</v>
      </c>
      <c r="Y2151" s="42">
        <v>45140.62533333333</v>
      </c>
      <c r="Z2151" s="44">
        <v>10.86</v>
      </c>
      <c r="AA2151" s="44">
        <v>10.079000000000001</v>
      </c>
      <c r="AB2151" s="43">
        <f t="shared" si="638"/>
        <v>0</v>
      </c>
      <c r="AC2151" s="42">
        <v>45140.62533333333</v>
      </c>
      <c r="AD2151" s="44">
        <v>20.5</v>
      </c>
      <c r="AE2151" s="44">
        <v>19.414000000000001</v>
      </c>
      <c r="AF2151" s="43">
        <f t="shared" si="639"/>
        <v>0</v>
      </c>
      <c r="AG2151" s="41">
        <v>45138</v>
      </c>
      <c r="AH2151">
        <v>13.2</v>
      </c>
      <c r="AI2151">
        <v>6.0533999999999999</v>
      </c>
      <c r="AJ2151" s="39">
        <f t="shared" si="626"/>
        <v>-1.8595677761385196E-2</v>
      </c>
      <c r="AK2151" s="45" t="s">
        <v>1567</v>
      </c>
      <c r="AL2151">
        <v>14.2</v>
      </c>
      <c r="AM2151">
        <v>11.5817</v>
      </c>
      <c r="AN2151" s="39">
        <f t="shared" si="627"/>
        <v>-1.3886996798583205E-2</v>
      </c>
      <c r="AO2151" s="41">
        <v>45138</v>
      </c>
      <c r="AP2151">
        <v>6.2</v>
      </c>
      <c r="AQ2151">
        <v>5.9656000000000002</v>
      </c>
      <c r="AR2151" s="18">
        <f t="shared" si="628"/>
        <v>-6.4122849386252685E-3</v>
      </c>
      <c r="AS2151" s="41">
        <v>45138</v>
      </c>
      <c r="AT2151">
        <v>7.46</v>
      </c>
      <c r="AU2151">
        <v>6.9661</v>
      </c>
      <c r="AV2151" s="39">
        <f t="shared" si="629"/>
        <v>4.0356870036464708E-3</v>
      </c>
      <c r="AW2151" s="41">
        <v>45138</v>
      </c>
      <c r="AX2151">
        <v>8.9700000000000006</v>
      </c>
      <c r="AY2151">
        <v>8.1132000000000009</v>
      </c>
      <c r="AZ2151" s="39">
        <f t="shared" si="630"/>
        <v>-3.3291156345588019E-3</v>
      </c>
      <c r="BA2151" s="41">
        <v>45138</v>
      </c>
      <c r="BB2151">
        <v>7.38</v>
      </c>
      <c r="BC2151">
        <v>5.4505999999999997</v>
      </c>
      <c r="BD2151" s="39">
        <f t="shared" si="631"/>
        <v>1.3744490114754419E-2</v>
      </c>
      <c r="BE2151" s="41">
        <v>45138</v>
      </c>
      <c r="BF2151">
        <v>11</v>
      </c>
      <c r="BG2151">
        <v>9.5578000000000003</v>
      </c>
      <c r="BH2151" s="39">
        <f t="shared" si="632"/>
        <v>-4.7619996612094817E-2</v>
      </c>
      <c r="BI2151" s="41">
        <v>45138</v>
      </c>
      <c r="BJ2151">
        <v>2.16</v>
      </c>
      <c r="BK2151">
        <v>2.16</v>
      </c>
      <c r="BL2151" s="39">
        <f t="shared" si="633"/>
        <v>-4.608294930875478E-3</v>
      </c>
      <c r="BM2151" s="41">
        <v>45138</v>
      </c>
      <c r="BN2151">
        <v>12.8</v>
      </c>
      <c r="BO2151">
        <v>12.005599999999999</v>
      </c>
      <c r="BP2151" s="46">
        <f t="shared" si="634"/>
        <v>-9.2918090145401519E-3</v>
      </c>
      <c r="BQ2151" s="41">
        <v>45138</v>
      </c>
      <c r="BR2151">
        <v>8.1999999999999993</v>
      </c>
      <c r="BS2151">
        <v>7.7209000000000003</v>
      </c>
      <c r="BT2151" s="18">
        <f t="shared" si="635"/>
        <v>-2.4290347171078601E-3</v>
      </c>
      <c r="BU2151" s="41">
        <v>45138</v>
      </c>
      <c r="BV2151">
        <v>4.79</v>
      </c>
      <c r="BW2151">
        <v>4.0876999999999999</v>
      </c>
      <c r="BX2151" s="39">
        <f t="shared" si="636"/>
        <v>2.1083082052412287E-3</v>
      </c>
      <c r="BY2151" s="41">
        <v>45435</v>
      </c>
      <c r="BZ2151">
        <v>15.1</v>
      </c>
      <c r="CA2151">
        <v>12.857900000000001</v>
      </c>
    </row>
    <row r="2152" spans="1:79">
      <c r="A2152" s="41">
        <v>45139</v>
      </c>
      <c r="B2152">
        <v>7.77</v>
      </c>
      <c r="C2152">
        <v>6.2397999999999998</v>
      </c>
      <c r="D2152" s="34">
        <f t="shared" si="622"/>
        <v>-3.8474432861316096E-3</v>
      </c>
      <c r="E2152" s="41">
        <v>45139</v>
      </c>
      <c r="F2152">
        <v>2.8</v>
      </c>
      <c r="G2152">
        <v>2.8</v>
      </c>
      <c r="H2152" s="39">
        <f t="shared" si="623"/>
        <v>0</v>
      </c>
      <c r="L2152" s="38"/>
      <c r="M2152" s="41">
        <v>45139</v>
      </c>
      <c r="N2152">
        <v>5.34</v>
      </c>
      <c r="O2152">
        <v>4.7168000000000001</v>
      </c>
      <c r="P2152" s="43">
        <f t="shared" si="624"/>
        <v>-7.4282948591149868E-3</v>
      </c>
      <c r="Q2152" s="41">
        <v>45139</v>
      </c>
      <c r="R2152">
        <v>3.88</v>
      </c>
      <c r="S2152">
        <v>3.3693</v>
      </c>
      <c r="T2152" s="39">
        <f t="shared" si="625"/>
        <v>0</v>
      </c>
      <c r="U2152" s="42">
        <v>45141.62533333333</v>
      </c>
      <c r="V2152" s="44">
        <v>7.7</v>
      </c>
      <c r="W2152" s="44">
        <v>7.0970000000000004</v>
      </c>
      <c r="X2152" s="43">
        <f t="shared" si="637"/>
        <v>0</v>
      </c>
      <c r="Y2152" s="42">
        <v>45141.62533333333</v>
      </c>
      <c r="Z2152" s="44">
        <v>10.86</v>
      </c>
      <c r="AA2152" s="44">
        <v>10.079000000000001</v>
      </c>
      <c r="AB2152" s="43">
        <f t="shared" si="638"/>
        <v>0</v>
      </c>
      <c r="AC2152" s="42">
        <v>45141.62533333333</v>
      </c>
      <c r="AD2152" s="44">
        <v>20.5</v>
      </c>
      <c r="AE2152" s="44">
        <v>19.414000000000001</v>
      </c>
      <c r="AF2152" s="43">
        <f t="shared" si="639"/>
        <v>0</v>
      </c>
      <c r="AG2152" s="41">
        <v>45139</v>
      </c>
      <c r="AH2152">
        <v>13</v>
      </c>
      <c r="AI2152">
        <v>5.9617000000000004</v>
      </c>
      <c r="AJ2152" s="39">
        <f t="shared" si="626"/>
        <v>-1.5148511580268849E-2</v>
      </c>
      <c r="AK2152" s="45">
        <v>44934</v>
      </c>
      <c r="AL2152">
        <v>14.13</v>
      </c>
      <c r="AM2152">
        <v>11.5246</v>
      </c>
      <c r="AN2152" s="39">
        <f t="shared" si="627"/>
        <v>-4.9301915953616614E-3</v>
      </c>
      <c r="AO2152" s="41">
        <v>45139</v>
      </c>
      <c r="AP2152">
        <v>6.19</v>
      </c>
      <c r="AQ2152">
        <v>5.9560000000000004</v>
      </c>
      <c r="AR2152" s="18">
        <f t="shared" si="628"/>
        <v>-1.6092262303875268E-3</v>
      </c>
      <c r="AS2152" s="41">
        <v>45139</v>
      </c>
      <c r="AT2152">
        <v>7.46</v>
      </c>
      <c r="AU2152">
        <v>6.9661</v>
      </c>
      <c r="AV2152" s="39">
        <f t="shared" si="629"/>
        <v>0</v>
      </c>
      <c r="AW2152" s="41">
        <v>45139</v>
      </c>
      <c r="AX2152">
        <v>8.73</v>
      </c>
      <c r="AY2152">
        <v>8.1219000000000001</v>
      </c>
      <c r="AZ2152" s="39">
        <f t="shared" si="630"/>
        <v>1.0723265789083546E-3</v>
      </c>
      <c r="BA2152" s="41">
        <v>45139</v>
      </c>
      <c r="BB2152">
        <v>7.31</v>
      </c>
      <c r="BC2152">
        <v>5.3989000000000003</v>
      </c>
      <c r="BD2152" s="39">
        <f t="shared" si="631"/>
        <v>-9.4851942905367151E-3</v>
      </c>
      <c r="BE2152" s="41">
        <v>45139</v>
      </c>
      <c r="BF2152">
        <v>11.5</v>
      </c>
      <c r="BG2152">
        <v>9.9923000000000002</v>
      </c>
      <c r="BH2152" s="39">
        <f t="shared" si="632"/>
        <v>4.5460252359329538E-2</v>
      </c>
      <c r="BI2152" s="41">
        <v>45139</v>
      </c>
      <c r="BJ2152">
        <v>2.14</v>
      </c>
      <c r="BK2152">
        <v>2.14</v>
      </c>
      <c r="BL2152" s="39">
        <f t="shared" si="633"/>
        <v>-9.2592592592592674E-3</v>
      </c>
      <c r="BM2152" s="41">
        <v>45139</v>
      </c>
      <c r="BN2152">
        <v>12.7</v>
      </c>
      <c r="BO2152">
        <v>11.911799999999999</v>
      </c>
      <c r="BP2152" s="46">
        <f t="shared" si="634"/>
        <v>-7.8130205903911409E-3</v>
      </c>
      <c r="BQ2152" s="41">
        <v>45139</v>
      </c>
      <c r="BR2152">
        <v>8.25</v>
      </c>
      <c r="BS2152">
        <v>7.7679999999999998</v>
      </c>
      <c r="BT2152" s="18">
        <f t="shared" si="635"/>
        <v>6.1003250916343271E-3</v>
      </c>
      <c r="BU2152" s="41">
        <v>45139</v>
      </c>
      <c r="BV2152">
        <v>4.79</v>
      </c>
      <c r="BW2152">
        <v>4.0876999999999999</v>
      </c>
      <c r="BX2152" s="39">
        <f t="shared" si="636"/>
        <v>0</v>
      </c>
      <c r="BY2152" s="41">
        <v>45436</v>
      </c>
      <c r="BZ2152">
        <v>15.2</v>
      </c>
      <c r="CA2152">
        <v>12.943</v>
      </c>
    </row>
    <row r="2153" spans="1:79">
      <c r="A2153" s="41">
        <v>45140</v>
      </c>
      <c r="B2153">
        <v>7.8</v>
      </c>
      <c r="C2153">
        <v>6.2638999999999996</v>
      </c>
      <c r="D2153" s="34">
        <f t="shared" si="622"/>
        <v>3.8623032789512146E-3</v>
      </c>
      <c r="E2153" s="41">
        <v>45140</v>
      </c>
      <c r="F2153">
        <v>2.8</v>
      </c>
      <c r="G2153">
        <v>2.8</v>
      </c>
      <c r="H2153" s="39">
        <f t="shared" si="623"/>
        <v>0</v>
      </c>
      <c r="L2153" s="38"/>
      <c r="M2153" s="41">
        <v>45140</v>
      </c>
      <c r="N2153">
        <v>5.25</v>
      </c>
      <c r="O2153">
        <v>4.6372999999999998</v>
      </c>
      <c r="P2153" s="43">
        <f t="shared" si="624"/>
        <v>-1.6854647218453263E-2</v>
      </c>
      <c r="Q2153" s="41">
        <v>45140</v>
      </c>
      <c r="R2153">
        <v>3.88</v>
      </c>
      <c r="S2153">
        <v>3.3693</v>
      </c>
      <c r="T2153" s="39">
        <f t="shared" si="625"/>
        <v>0</v>
      </c>
      <c r="U2153" s="42">
        <v>45142.62533333333</v>
      </c>
      <c r="V2153" s="44">
        <v>7.7</v>
      </c>
      <c r="W2153" s="44">
        <v>7.0970000000000004</v>
      </c>
      <c r="X2153" s="43">
        <f t="shared" si="637"/>
        <v>0</v>
      </c>
      <c r="Y2153" s="42">
        <v>45142.62533333333</v>
      </c>
      <c r="Z2153" s="44">
        <v>10.86</v>
      </c>
      <c r="AA2153" s="44">
        <v>10.079000000000001</v>
      </c>
      <c r="AB2153" s="43">
        <f t="shared" si="638"/>
        <v>0</v>
      </c>
      <c r="AC2153" s="42">
        <v>45142.62533333333</v>
      </c>
      <c r="AD2153" s="44">
        <v>20.5</v>
      </c>
      <c r="AE2153" s="44">
        <v>19.414000000000001</v>
      </c>
      <c r="AF2153" s="43">
        <f t="shared" si="639"/>
        <v>0</v>
      </c>
      <c r="AG2153" s="41">
        <v>45140</v>
      </c>
      <c r="AH2153">
        <v>13.3</v>
      </c>
      <c r="AI2153">
        <v>6.0993000000000004</v>
      </c>
      <c r="AJ2153" s="39">
        <f t="shared" si="626"/>
        <v>2.3080664911015302E-2</v>
      </c>
      <c r="AK2153" s="45">
        <v>44965</v>
      </c>
      <c r="AL2153">
        <v>14.1</v>
      </c>
      <c r="AM2153">
        <v>11.5001</v>
      </c>
      <c r="AN2153" s="39">
        <f t="shared" si="627"/>
        <v>-2.1258872325286555E-3</v>
      </c>
      <c r="AO2153" s="41">
        <v>45140</v>
      </c>
      <c r="AP2153">
        <v>6.19</v>
      </c>
      <c r="AQ2153">
        <v>5.9560000000000004</v>
      </c>
      <c r="AR2153" s="18">
        <f t="shared" si="628"/>
        <v>0</v>
      </c>
      <c r="AS2153" s="41">
        <v>45140</v>
      </c>
      <c r="AT2153">
        <v>7.46</v>
      </c>
      <c r="AU2153">
        <v>6.9661</v>
      </c>
      <c r="AV2153" s="39">
        <f t="shared" si="629"/>
        <v>0</v>
      </c>
      <c r="AW2153" s="41">
        <v>45140</v>
      </c>
      <c r="AX2153">
        <v>8.6999999999999993</v>
      </c>
      <c r="AY2153">
        <v>8.0939999999999994</v>
      </c>
      <c r="AZ2153" s="39">
        <f t="shared" si="630"/>
        <v>-3.4351567982862019E-3</v>
      </c>
      <c r="BA2153" s="41">
        <v>45140</v>
      </c>
      <c r="BB2153">
        <v>7.31</v>
      </c>
      <c r="BC2153">
        <v>5.3989000000000003</v>
      </c>
      <c r="BD2153" s="39">
        <f t="shared" si="631"/>
        <v>0</v>
      </c>
      <c r="BE2153" s="41">
        <v>45140</v>
      </c>
      <c r="BF2153">
        <v>11.5</v>
      </c>
      <c r="BG2153">
        <v>9.9923000000000002</v>
      </c>
      <c r="BH2153" s="39">
        <f t="shared" si="632"/>
        <v>0</v>
      </c>
      <c r="BI2153" s="41">
        <v>45140</v>
      </c>
      <c r="BJ2153">
        <v>2.11</v>
      </c>
      <c r="BK2153">
        <v>2.11</v>
      </c>
      <c r="BL2153" s="39">
        <f t="shared" si="633"/>
        <v>-1.4018691588785163E-2</v>
      </c>
      <c r="BM2153" s="41">
        <v>45140</v>
      </c>
      <c r="BN2153">
        <v>12.55</v>
      </c>
      <c r="BO2153">
        <v>11.771100000000001</v>
      </c>
      <c r="BP2153" s="46">
        <f t="shared" si="634"/>
        <v>-1.18118168538759E-2</v>
      </c>
      <c r="BQ2153" s="41">
        <v>45140</v>
      </c>
      <c r="BR2153">
        <v>8.24</v>
      </c>
      <c r="BS2153">
        <v>7.7586000000000004</v>
      </c>
      <c r="BT2153" s="18">
        <f t="shared" si="635"/>
        <v>-1.2100926879504903E-3</v>
      </c>
      <c r="BU2153" s="41">
        <v>45140</v>
      </c>
      <c r="BV2153">
        <v>4.7699999999999996</v>
      </c>
      <c r="BW2153">
        <v>4.0705999999999998</v>
      </c>
      <c r="BX2153" s="39">
        <f t="shared" si="636"/>
        <v>-4.1832815519730207E-3</v>
      </c>
      <c r="BY2153" s="41">
        <v>45439</v>
      </c>
      <c r="BZ2153">
        <v>15.2</v>
      </c>
      <c r="CA2153">
        <v>12.943</v>
      </c>
    </row>
    <row r="2154" spans="1:79">
      <c r="A2154" s="41">
        <v>45141</v>
      </c>
      <c r="B2154">
        <v>7.79</v>
      </c>
      <c r="C2154">
        <v>6.2558999999999996</v>
      </c>
      <c r="D2154" s="34">
        <f t="shared" si="622"/>
        <v>-1.2771595970561484E-3</v>
      </c>
      <c r="E2154" s="41">
        <v>45141</v>
      </c>
      <c r="F2154">
        <v>2.8</v>
      </c>
      <c r="G2154">
        <v>2.8</v>
      </c>
      <c r="H2154" s="39">
        <f t="shared" si="623"/>
        <v>0</v>
      </c>
      <c r="L2154" s="38"/>
      <c r="M2154" s="41">
        <v>45141</v>
      </c>
      <c r="N2154">
        <v>5.34</v>
      </c>
      <c r="O2154">
        <v>4.7168000000000001</v>
      </c>
      <c r="P2154" s="43">
        <f t="shared" si="624"/>
        <v>1.7143596489336544E-2</v>
      </c>
      <c r="Q2154" s="41">
        <v>45141</v>
      </c>
      <c r="R2154">
        <v>3.88</v>
      </c>
      <c r="S2154">
        <v>3.3693</v>
      </c>
      <c r="T2154" s="39">
        <f t="shared" si="625"/>
        <v>0</v>
      </c>
      <c r="U2154" s="42">
        <v>45145.62533333333</v>
      </c>
      <c r="V2154" s="44">
        <v>7.7</v>
      </c>
      <c r="W2154" s="44">
        <v>7.0970000000000004</v>
      </c>
      <c r="X2154" s="43">
        <f t="shared" si="637"/>
        <v>0</v>
      </c>
      <c r="Y2154" s="42">
        <v>45145.62533333333</v>
      </c>
      <c r="Z2154" s="44">
        <v>10.86</v>
      </c>
      <c r="AA2154" s="44">
        <v>10.079000000000001</v>
      </c>
      <c r="AB2154" s="43">
        <f t="shared" si="638"/>
        <v>0</v>
      </c>
      <c r="AC2154" s="42">
        <v>45145.62533333333</v>
      </c>
      <c r="AD2154" s="44">
        <v>20.5</v>
      </c>
      <c r="AE2154" s="44">
        <v>19.414000000000001</v>
      </c>
      <c r="AF2154" s="43">
        <f t="shared" si="639"/>
        <v>0</v>
      </c>
      <c r="AG2154" s="41">
        <v>45141</v>
      </c>
      <c r="AH2154">
        <v>13.5</v>
      </c>
      <c r="AI2154">
        <v>6.1909999999999998</v>
      </c>
      <c r="AJ2154" s="39">
        <f t="shared" si="626"/>
        <v>1.5034512157132694E-2</v>
      </c>
      <c r="AK2154" s="45">
        <v>44993</v>
      </c>
      <c r="AL2154">
        <v>14.09</v>
      </c>
      <c r="AM2154">
        <v>11.491899999999999</v>
      </c>
      <c r="AN2154" s="39">
        <f t="shared" si="627"/>
        <v>-7.130372779367509E-4</v>
      </c>
      <c r="AO2154" s="41">
        <v>45141</v>
      </c>
      <c r="AP2154">
        <v>6.19</v>
      </c>
      <c r="AQ2154">
        <v>5.9560000000000004</v>
      </c>
      <c r="AR2154" s="18">
        <f t="shared" si="628"/>
        <v>0</v>
      </c>
      <c r="AS2154" s="41">
        <v>45141</v>
      </c>
      <c r="AT2154">
        <v>7.45</v>
      </c>
      <c r="AU2154">
        <v>6.9568000000000003</v>
      </c>
      <c r="AV2154" s="39">
        <f t="shared" si="629"/>
        <v>-1.3350368211767908E-3</v>
      </c>
      <c r="AW2154" s="41">
        <v>45141</v>
      </c>
      <c r="AX2154">
        <v>8.6999999999999993</v>
      </c>
      <c r="AY2154">
        <v>8.0939999999999994</v>
      </c>
      <c r="AZ2154" s="39">
        <f t="shared" si="630"/>
        <v>0</v>
      </c>
      <c r="BA2154" s="41">
        <v>45141</v>
      </c>
      <c r="BB2154">
        <v>7.26</v>
      </c>
      <c r="BC2154">
        <v>5.3619000000000003</v>
      </c>
      <c r="BD2154" s="39">
        <f t="shared" si="631"/>
        <v>-6.8532478838281728E-3</v>
      </c>
      <c r="BE2154" s="41">
        <v>45141</v>
      </c>
      <c r="BF2154">
        <v>11.5</v>
      </c>
      <c r="BG2154">
        <v>9.9923000000000002</v>
      </c>
      <c r="BH2154" s="39">
        <f t="shared" si="632"/>
        <v>0</v>
      </c>
      <c r="BI2154" s="41">
        <v>45141</v>
      </c>
      <c r="BJ2154">
        <v>2.1</v>
      </c>
      <c r="BK2154">
        <v>2.1</v>
      </c>
      <c r="BL2154" s="39">
        <f t="shared" si="633"/>
        <v>-4.7393364928908941E-3</v>
      </c>
      <c r="BM2154" s="41">
        <v>45141</v>
      </c>
      <c r="BN2154">
        <v>12.5</v>
      </c>
      <c r="BO2154">
        <v>11.7242</v>
      </c>
      <c r="BP2154" s="46">
        <f t="shared" si="634"/>
        <v>-3.9843345141916068E-3</v>
      </c>
      <c r="BQ2154" s="41">
        <v>45141</v>
      </c>
      <c r="BR2154">
        <v>8.25</v>
      </c>
      <c r="BS2154">
        <v>7.7679999999999998</v>
      </c>
      <c r="BT2154" s="18">
        <f t="shared" si="635"/>
        <v>1.2115587863789096E-3</v>
      </c>
      <c r="BU2154" s="41">
        <v>45141</v>
      </c>
      <c r="BV2154">
        <v>4.8</v>
      </c>
      <c r="BW2154">
        <v>4.0961999999999996</v>
      </c>
      <c r="BX2154" s="39">
        <f t="shared" si="636"/>
        <v>6.2889991647422606E-3</v>
      </c>
      <c r="BY2154" s="41">
        <v>45440</v>
      </c>
      <c r="BZ2154">
        <v>15.25</v>
      </c>
      <c r="CA2154">
        <v>12.9856</v>
      </c>
    </row>
    <row r="2155" spans="1:79">
      <c r="A2155" s="41">
        <v>45142</v>
      </c>
      <c r="B2155">
        <v>7.78</v>
      </c>
      <c r="C2155">
        <v>6.2478999999999996</v>
      </c>
      <c r="D2155" s="34">
        <f t="shared" si="622"/>
        <v>-1.2787928195783192E-3</v>
      </c>
      <c r="E2155" s="41">
        <v>45142</v>
      </c>
      <c r="F2155">
        <v>2.8</v>
      </c>
      <c r="G2155">
        <v>2.8</v>
      </c>
      <c r="H2155" s="39">
        <f t="shared" si="623"/>
        <v>0</v>
      </c>
      <c r="L2155" s="38"/>
      <c r="M2155" s="41">
        <v>45142</v>
      </c>
      <c r="N2155">
        <v>5.25</v>
      </c>
      <c r="O2155">
        <v>4.6372999999999998</v>
      </c>
      <c r="P2155" s="43">
        <f t="shared" si="624"/>
        <v>-1.6854647218453263E-2</v>
      </c>
      <c r="Q2155" s="41">
        <v>45142</v>
      </c>
      <c r="R2155">
        <v>3.76</v>
      </c>
      <c r="S2155">
        <v>3.2650999999999999</v>
      </c>
      <c r="T2155" s="39">
        <f t="shared" si="625"/>
        <v>-3.0926305167245444E-2</v>
      </c>
      <c r="U2155" s="42">
        <v>45146.62533333333</v>
      </c>
      <c r="V2155" s="44">
        <v>7.76</v>
      </c>
      <c r="W2155" s="44">
        <v>7.1520000000000001</v>
      </c>
      <c r="X2155" s="43">
        <f t="shared" si="637"/>
        <v>7.7497534169366934E-3</v>
      </c>
      <c r="Y2155" s="42">
        <v>45146.62533333333</v>
      </c>
      <c r="Z2155" s="44">
        <v>10.86</v>
      </c>
      <c r="AA2155" s="44">
        <v>10.079000000000001</v>
      </c>
      <c r="AB2155" s="43">
        <f t="shared" si="638"/>
        <v>0</v>
      </c>
      <c r="AC2155" s="42">
        <v>45146.62533333333</v>
      </c>
      <c r="AD2155" s="44">
        <v>20.5</v>
      </c>
      <c r="AE2155" s="44">
        <v>19.414000000000001</v>
      </c>
      <c r="AF2155" s="43">
        <f t="shared" si="639"/>
        <v>0</v>
      </c>
      <c r="AG2155" s="41">
        <v>45142</v>
      </c>
      <c r="AH2155">
        <v>13.49</v>
      </c>
      <c r="AI2155">
        <v>6.1863999999999999</v>
      </c>
      <c r="AJ2155" s="39">
        <f t="shared" si="626"/>
        <v>-7.4301405265707278E-4</v>
      </c>
      <c r="AK2155" s="45">
        <v>45024</v>
      </c>
      <c r="AL2155">
        <v>14.08</v>
      </c>
      <c r="AM2155">
        <v>11.4838</v>
      </c>
      <c r="AN2155" s="39">
        <f t="shared" si="627"/>
        <v>-7.048442816243516E-4</v>
      </c>
      <c r="AO2155" s="41">
        <v>45142</v>
      </c>
      <c r="AP2155">
        <v>6.19</v>
      </c>
      <c r="AQ2155">
        <v>5.9560000000000004</v>
      </c>
      <c r="AR2155" s="18">
        <f t="shared" si="628"/>
        <v>0</v>
      </c>
      <c r="AS2155" s="41">
        <v>45142</v>
      </c>
      <c r="AT2155">
        <v>7.35</v>
      </c>
      <c r="AU2155">
        <v>6.8634000000000004</v>
      </c>
      <c r="AV2155" s="39">
        <f t="shared" si="629"/>
        <v>-1.3425712971481129E-2</v>
      </c>
      <c r="AW2155" s="41">
        <v>45142</v>
      </c>
      <c r="AX2155">
        <v>8.6</v>
      </c>
      <c r="AY2155">
        <v>8.0009999999999994</v>
      </c>
      <c r="AZ2155" s="39">
        <f t="shared" si="630"/>
        <v>-1.1489992587101554E-2</v>
      </c>
      <c r="BA2155" s="41">
        <v>45142</v>
      </c>
      <c r="BB2155">
        <v>7.21</v>
      </c>
      <c r="BC2155">
        <v>5.3250000000000002</v>
      </c>
      <c r="BD2155" s="39">
        <f t="shared" si="631"/>
        <v>-6.8818888826722158E-3</v>
      </c>
      <c r="BE2155" s="41">
        <v>45142</v>
      </c>
      <c r="BF2155">
        <v>11.5</v>
      </c>
      <c r="BG2155">
        <v>9.9923000000000002</v>
      </c>
      <c r="BH2155" s="39">
        <f t="shared" si="632"/>
        <v>0</v>
      </c>
      <c r="BI2155" s="41">
        <v>45142</v>
      </c>
      <c r="BJ2155">
        <v>2.1</v>
      </c>
      <c r="BK2155">
        <v>2.1</v>
      </c>
      <c r="BL2155" s="39">
        <f t="shared" si="633"/>
        <v>0</v>
      </c>
      <c r="BM2155" s="41">
        <v>45142</v>
      </c>
      <c r="BN2155">
        <v>12.49</v>
      </c>
      <c r="BO2155">
        <v>11.7149</v>
      </c>
      <c r="BP2155" s="46">
        <f t="shared" si="634"/>
        <v>-7.9323109465888005E-4</v>
      </c>
      <c r="BQ2155" s="41">
        <v>45142</v>
      </c>
      <c r="BR2155">
        <v>8.15</v>
      </c>
      <c r="BS2155">
        <v>7.6738</v>
      </c>
      <c r="BT2155" s="18">
        <f t="shared" si="635"/>
        <v>-1.2126673532440763E-2</v>
      </c>
      <c r="BU2155" s="41">
        <v>45142</v>
      </c>
      <c r="BV2155">
        <v>4.71</v>
      </c>
      <c r="BW2155">
        <v>4.0194000000000001</v>
      </c>
      <c r="BX2155" s="39">
        <f t="shared" si="636"/>
        <v>-1.8749084517357441E-2</v>
      </c>
      <c r="BY2155" s="41">
        <v>45441</v>
      </c>
      <c r="BZ2155">
        <v>15.24</v>
      </c>
      <c r="CA2155">
        <v>12.9771</v>
      </c>
    </row>
    <row r="2156" spans="1:79">
      <c r="A2156" s="41">
        <v>45145</v>
      </c>
      <c r="B2156">
        <v>7.78</v>
      </c>
      <c r="C2156">
        <v>6.2478999999999996</v>
      </c>
      <c r="D2156" s="34">
        <f t="shared" si="622"/>
        <v>0</v>
      </c>
      <c r="E2156" s="41">
        <v>45145</v>
      </c>
      <c r="F2156">
        <v>2.8</v>
      </c>
      <c r="G2156">
        <v>2.8</v>
      </c>
      <c r="H2156" s="39">
        <f t="shared" si="623"/>
        <v>0</v>
      </c>
      <c r="L2156" s="38"/>
      <c r="M2156" s="41">
        <v>45145</v>
      </c>
      <c r="N2156">
        <v>5.25</v>
      </c>
      <c r="O2156">
        <v>4.6372999999999998</v>
      </c>
      <c r="P2156" s="43">
        <f t="shared" si="624"/>
        <v>0</v>
      </c>
      <c r="Q2156" s="41">
        <v>45145</v>
      </c>
      <c r="R2156">
        <v>3.84</v>
      </c>
      <c r="S2156">
        <v>3.3344999999999998</v>
      </c>
      <c r="T2156" s="39">
        <f t="shared" si="625"/>
        <v>2.1255091727665282E-2</v>
      </c>
      <c r="U2156" s="42">
        <v>45147.62533333333</v>
      </c>
      <c r="V2156" s="44">
        <v>7.76</v>
      </c>
      <c r="W2156" s="44">
        <v>7.1520000000000001</v>
      </c>
      <c r="X2156" s="43">
        <f t="shared" si="637"/>
        <v>0</v>
      </c>
      <c r="Y2156" s="42">
        <v>45147.62533333333</v>
      </c>
      <c r="Z2156" s="44">
        <v>10.86</v>
      </c>
      <c r="AA2156" s="44">
        <v>10.079000000000001</v>
      </c>
      <c r="AB2156" s="43">
        <f t="shared" si="638"/>
        <v>0</v>
      </c>
      <c r="AC2156" s="42">
        <v>45147.62533333333</v>
      </c>
      <c r="AD2156" s="44">
        <v>20.5</v>
      </c>
      <c r="AE2156" s="44">
        <v>19.414000000000001</v>
      </c>
      <c r="AF2156" s="43">
        <f t="shared" si="639"/>
        <v>0</v>
      </c>
      <c r="AG2156" s="41">
        <v>45145</v>
      </c>
      <c r="AH2156">
        <v>13.49</v>
      </c>
      <c r="AI2156">
        <v>6.1863999999999999</v>
      </c>
      <c r="AJ2156" s="39">
        <f t="shared" si="626"/>
        <v>0</v>
      </c>
      <c r="AK2156" s="45">
        <v>45115</v>
      </c>
      <c r="AL2156">
        <v>14.12</v>
      </c>
      <c r="AM2156">
        <v>11.516400000000001</v>
      </c>
      <c r="AN2156" s="39">
        <f t="shared" si="627"/>
        <v>2.8387815879761407E-3</v>
      </c>
      <c r="AO2156" s="41">
        <v>45145</v>
      </c>
      <c r="AP2156">
        <v>6.15</v>
      </c>
      <c r="AQ2156">
        <v>5.9175000000000004</v>
      </c>
      <c r="AR2156" s="18">
        <f t="shared" si="628"/>
        <v>-6.4640698455339114E-3</v>
      </c>
      <c r="AS2156" s="41">
        <v>45145</v>
      </c>
      <c r="AT2156">
        <v>7.34</v>
      </c>
      <c r="AU2156">
        <v>6.8540999999999999</v>
      </c>
      <c r="AV2156" s="39">
        <f t="shared" si="629"/>
        <v>-1.3550135501355785E-3</v>
      </c>
      <c r="AW2156" s="41">
        <v>45145</v>
      </c>
      <c r="AX2156">
        <v>8.6</v>
      </c>
      <c r="AY2156">
        <v>8.0009999999999994</v>
      </c>
      <c r="AZ2156" s="39">
        <f t="shared" si="630"/>
        <v>0</v>
      </c>
      <c r="BA2156" s="41">
        <v>45145</v>
      </c>
      <c r="BB2156">
        <v>7.25</v>
      </c>
      <c r="BC2156">
        <v>5.3545999999999996</v>
      </c>
      <c r="BD2156" s="39">
        <f t="shared" si="631"/>
        <v>5.558685446009278E-3</v>
      </c>
      <c r="BE2156" s="41">
        <v>45145</v>
      </c>
      <c r="BF2156">
        <v>11.5</v>
      </c>
      <c r="BG2156">
        <v>9.9923000000000002</v>
      </c>
      <c r="BH2156" s="39">
        <f t="shared" si="632"/>
        <v>0</v>
      </c>
      <c r="BI2156" s="41">
        <v>45145</v>
      </c>
      <c r="BJ2156">
        <v>2.0699999999999998</v>
      </c>
      <c r="BK2156">
        <v>2.0699999999999998</v>
      </c>
      <c r="BL2156" s="39">
        <f t="shared" si="633"/>
        <v>-1.4285714285714403E-2</v>
      </c>
      <c r="BM2156" s="41">
        <v>45145</v>
      </c>
      <c r="BN2156">
        <v>12.2</v>
      </c>
      <c r="BO2156">
        <v>11.4429</v>
      </c>
      <c r="BP2156" s="46">
        <f t="shared" si="634"/>
        <v>-2.32182946504025E-2</v>
      </c>
      <c r="BQ2156" s="41">
        <v>45145</v>
      </c>
      <c r="BR2156">
        <v>8.1300000000000008</v>
      </c>
      <c r="BS2156">
        <v>7.6550000000000002</v>
      </c>
      <c r="BT2156" s="18">
        <f t="shared" si="635"/>
        <v>-2.4498944460371271E-3</v>
      </c>
      <c r="BU2156" s="41">
        <v>45145</v>
      </c>
      <c r="BV2156">
        <v>4.67</v>
      </c>
      <c r="BW2156">
        <v>3.9853000000000001</v>
      </c>
      <c r="BX2156" s="39">
        <f t="shared" si="636"/>
        <v>-8.483853311439523E-3</v>
      </c>
      <c r="BY2156" s="41">
        <v>45442</v>
      </c>
      <c r="BZ2156">
        <v>15.24</v>
      </c>
      <c r="CA2156">
        <v>12.9771</v>
      </c>
    </row>
    <row r="2157" spans="1:79">
      <c r="A2157" s="41">
        <v>45146</v>
      </c>
      <c r="B2157">
        <v>7.77</v>
      </c>
      <c r="C2157">
        <v>6.2397999999999998</v>
      </c>
      <c r="D2157" s="34">
        <f t="shared" si="622"/>
        <v>-1.2964356023623578E-3</v>
      </c>
      <c r="E2157" s="41">
        <v>45146</v>
      </c>
      <c r="F2157">
        <v>2.8</v>
      </c>
      <c r="G2157">
        <v>2.8</v>
      </c>
      <c r="H2157" s="39">
        <f t="shared" si="623"/>
        <v>0</v>
      </c>
      <c r="L2157" s="38"/>
      <c r="M2157" s="41">
        <v>45146</v>
      </c>
      <c r="N2157">
        <v>5.25</v>
      </c>
      <c r="O2157">
        <v>4.6372999999999998</v>
      </c>
      <c r="P2157" s="43">
        <f t="shared" si="624"/>
        <v>0</v>
      </c>
      <c r="Q2157" s="41">
        <v>45146</v>
      </c>
      <c r="R2157">
        <v>3.84</v>
      </c>
      <c r="S2157">
        <v>3.3344999999999998</v>
      </c>
      <c r="T2157" s="39">
        <f t="shared" si="625"/>
        <v>0</v>
      </c>
      <c r="U2157" s="42">
        <v>45148.62533333333</v>
      </c>
      <c r="V2157" s="44">
        <v>7.76</v>
      </c>
      <c r="W2157" s="44">
        <v>7.1520000000000001</v>
      </c>
      <c r="X2157" s="43">
        <f t="shared" si="637"/>
        <v>0</v>
      </c>
      <c r="Y2157" s="42">
        <v>45148.62533333333</v>
      </c>
      <c r="Z2157" s="44">
        <v>10.86</v>
      </c>
      <c r="AA2157" s="44">
        <v>10.079000000000001</v>
      </c>
      <c r="AB2157" s="43">
        <f t="shared" si="638"/>
        <v>0</v>
      </c>
      <c r="AC2157" s="42">
        <v>45148.62533333333</v>
      </c>
      <c r="AD2157" s="44">
        <v>20.5</v>
      </c>
      <c r="AE2157" s="44">
        <v>19.414000000000001</v>
      </c>
      <c r="AF2157" s="43">
        <f t="shared" si="639"/>
        <v>0</v>
      </c>
      <c r="AG2157" s="41">
        <v>45146</v>
      </c>
      <c r="AH2157">
        <v>13.38</v>
      </c>
      <c r="AI2157">
        <v>6.1360000000000001</v>
      </c>
      <c r="AJ2157" s="39">
        <f t="shared" si="626"/>
        <v>-8.1469028837449532E-3</v>
      </c>
      <c r="AK2157" s="45">
        <v>45146</v>
      </c>
      <c r="AL2157">
        <v>14.38</v>
      </c>
      <c r="AM2157">
        <v>11.7285</v>
      </c>
      <c r="AN2157" s="39">
        <f t="shared" si="627"/>
        <v>1.8417213712618483E-2</v>
      </c>
      <c r="AO2157" s="41">
        <v>45146</v>
      </c>
      <c r="AP2157">
        <v>6.15</v>
      </c>
      <c r="AQ2157">
        <v>5.9175000000000004</v>
      </c>
      <c r="AR2157" s="18">
        <f t="shared" si="628"/>
        <v>0</v>
      </c>
      <c r="AS2157" s="41">
        <v>45146</v>
      </c>
      <c r="AT2157">
        <v>7.34</v>
      </c>
      <c r="AU2157">
        <v>6.8540999999999999</v>
      </c>
      <c r="AV2157" s="39">
        <f t="shared" si="629"/>
        <v>0</v>
      </c>
      <c r="AW2157" s="41">
        <v>45146</v>
      </c>
      <c r="AX2157">
        <v>8.52</v>
      </c>
      <c r="AY2157">
        <v>7.9264999999999999</v>
      </c>
      <c r="AZ2157" s="39">
        <f t="shared" si="630"/>
        <v>-9.3113360829895735E-3</v>
      </c>
      <c r="BA2157" s="41">
        <v>45146</v>
      </c>
      <c r="BB2157">
        <v>7.4</v>
      </c>
      <c r="BC2157">
        <v>5.4653</v>
      </c>
      <c r="BD2157" s="39">
        <f t="shared" si="631"/>
        <v>2.0673813169984775E-2</v>
      </c>
      <c r="BE2157" s="41">
        <v>45146</v>
      </c>
      <c r="BF2157">
        <v>11.5</v>
      </c>
      <c r="BG2157">
        <v>9.9923000000000002</v>
      </c>
      <c r="BH2157" s="39">
        <f t="shared" si="632"/>
        <v>0</v>
      </c>
      <c r="BI2157" s="41">
        <v>45146</v>
      </c>
      <c r="BJ2157">
        <v>2.06</v>
      </c>
      <c r="BK2157">
        <v>2.06</v>
      </c>
      <c r="BL2157" s="39">
        <f t="shared" si="633"/>
        <v>-4.8309178743960327E-3</v>
      </c>
      <c r="BM2157" s="41">
        <v>45146</v>
      </c>
      <c r="BN2157">
        <v>12.1</v>
      </c>
      <c r="BO2157">
        <v>11.3491</v>
      </c>
      <c r="BP2157" s="46">
        <f t="shared" si="634"/>
        <v>-8.1972227319997461E-3</v>
      </c>
      <c r="BQ2157" s="41">
        <v>45146</v>
      </c>
      <c r="BR2157">
        <v>8.0500000000000007</v>
      </c>
      <c r="BS2157">
        <v>7.5796999999999999</v>
      </c>
      <c r="BT2157" s="18">
        <f t="shared" si="635"/>
        <v>-9.8367080339647767E-3</v>
      </c>
      <c r="BU2157" s="41">
        <v>45146</v>
      </c>
      <c r="BV2157">
        <v>4.74</v>
      </c>
      <c r="BW2157">
        <v>4.0449999999999999</v>
      </c>
      <c r="BX2157" s="39">
        <f t="shared" si="636"/>
        <v>1.4980051689960571E-2</v>
      </c>
      <c r="BY2157" s="41">
        <v>45443</v>
      </c>
      <c r="BZ2157">
        <v>15.24</v>
      </c>
      <c r="CA2157">
        <v>12.9771</v>
      </c>
    </row>
    <row r="2158" spans="1:79">
      <c r="A2158" s="41">
        <v>45147</v>
      </c>
      <c r="B2158">
        <v>7.76</v>
      </c>
      <c r="C2158">
        <v>6.2317999999999998</v>
      </c>
      <c r="D2158" s="34">
        <f t="shared" si="622"/>
        <v>-1.2820923747556023E-3</v>
      </c>
      <c r="E2158" s="41">
        <v>45147</v>
      </c>
      <c r="F2158">
        <v>2.82</v>
      </c>
      <c r="G2158">
        <v>2.82</v>
      </c>
      <c r="H2158" s="39">
        <f t="shared" si="623"/>
        <v>7.1428571428571496E-3</v>
      </c>
      <c r="L2158" s="38"/>
      <c r="M2158" s="41">
        <v>45147</v>
      </c>
      <c r="N2158">
        <v>5.25</v>
      </c>
      <c r="O2158">
        <v>4.6372999999999998</v>
      </c>
      <c r="P2158" s="43">
        <f t="shared" si="624"/>
        <v>0</v>
      </c>
      <c r="Q2158" s="41">
        <v>45147</v>
      </c>
      <c r="R2158">
        <v>3.8</v>
      </c>
      <c r="S2158">
        <v>3.2997999999999998</v>
      </c>
      <c r="T2158" s="39">
        <f t="shared" si="625"/>
        <v>-1.0406357774778814E-2</v>
      </c>
      <c r="U2158" s="42">
        <v>45149.62533333333</v>
      </c>
      <c r="V2158" s="44">
        <v>7.76</v>
      </c>
      <c r="W2158" s="44">
        <v>7.1520000000000001</v>
      </c>
      <c r="X2158" s="43">
        <f t="shared" si="637"/>
        <v>0</v>
      </c>
      <c r="Y2158" s="42">
        <v>45149.62533333333</v>
      </c>
      <c r="Z2158" s="44">
        <v>10.86</v>
      </c>
      <c r="AA2158" s="44">
        <v>10.079000000000001</v>
      </c>
      <c r="AB2158" s="43">
        <f t="shared" si="638"/>
        <v>0</v>
      </c>
      <c r="AC2158" s="42">
        <v>45149.62533333333</v>
      </c>
      <c r="AD2158" s="44">
        <v>21</v>
      </c>
      <c r="AE2158" s="44">
        <v>19.888000000000002</v>
      </c>
      <c r="AF2158" s="43">
        <f t="shared" si="639"/>
        <v>2.4415370351292889E-2</v>
      </c>
      <c r="AG2158" s="41">
        <v>45147</v>
      </c>
      <c r="AH2158">
        <v>13.36</v>
      </c>
      <c r="AI2158">
        <v>6.1268000000000002</v>
      </c>
      <c r="AJ2158" s="39">
        <f t="shared" si="626"/>
        <v>-1.4993481095175807E-3</v>
      </c>
      <c r="AK2158" s="45">
        <v>45177</v>
      </c>
      <c r="AL2158">
        <v>14.37</v>
      </c>
      <c r="AM2158">
        <v>11.7203</v>
      </c>
      <c r="AN2158" s="39">
        <f t="shared" si="627"/>
        <v>-6.9915163916958083E-4</v>
      </c>
      <c r="AO2158" s="41">
        <v>45147</v>
      </c>
      <c r="AP2158">
        <v>6.15</v>
      </c>
      <c r="AQ2158">
        <v>5.9175000000000004</v>
      </c>
      <c r="AR2158" s="18">
        <f t="shared" si="628"/>
        <v>0</v>
      </c>
      <c r="AS2158" s="41">
        <v>45147</v>
      </c>
      <c r="AT2158">
        <v>7.3</v>
      </c>
      <c r="AU2158">
        <v>6.8167</v>
      </c>
      <c r="AV2158" s="39">
        <f t="shared" si="629"/>
        <v>-5.4565880276038984E-3</v>
      </c>
      <c r="AW2158" s="41">
        <v>45147</v>
      </c>
      <c r="AX2158">
        <v>8.52</v>
      </c>
      <c r="AY2158">
        <v>7.9264999999999999</v>
      </c>
      <c r="AZ2158" s="39">
        <f t="shared" si="630"/>
        <v>0</v>
      </c>
      <c r="BA2158" s="41">
        <v>45147</v>
      </c>
      <c r="BB2158">
        <v>7.49</v>
      </c>
      <c r="BC2158">
        <v>5.5317999999999996</v>
      </c>
      <c r="BD2158" s="39">
        <f t="shared" si="631"/>
        <v>1.2167676065357722E-2</v>
      </c>
      <c r="BE2158" s="41">
        <v>45147</v>
      </c>
      <c r="BF2158">
        <v>11.5</v>
      </c>
      <c r="BG2158">
        <v>9.9923000000000002</v>
      </c>
      <c r="BH2158" s="39">
        <f t="shared" si="632"/>
        <v>0</v>
      </c>
      <c r="BI2158" s="41">
        <v>45147</v>
      </c>
      <c r="BJ2158">
        <v>2.06</v>
      </c>
      <c r="BK2158">
        <v>2.06</v>
      </c>
      <c r="BL2158" s="39">
        <f t="shared" si="633"/>
        <v>0</v>
      </c>
      <c r="BM2158" s="41">
        <v>45147</v>
      </c>
      <c r="BN2158">
        <v>12</v>
      </c>
      <c r="BO2158">
        <v>11.2553</v>
      </c>
      <c r="BP2158" s="46">
        <f t="shared" si="634"/>
        <v>-8.2649725528896462E-3</v>
      </c>
      <c r="BQ2158" s="41">
        <v>45147</v>
      </c>
      <c r="BR2158">
        <v>8.0500000000000007</v>
      </c>
      <c r="BS2158">
        <v>7.5796999999999999</v>
      </c>
      <c r="BT2158" s="18">
        <f t="shared" si="635"/>
        <v>0</v>
      </c>
      <c r="BU2158" s="41">
        <v>45147</v>
      </c>
      <c r="BV2158">
        <v>4.74</v>
      </c>
      <c r="BW2158">
        <v>4.0449999999999999</v>
      </c>
      <c r="BX2158" s="39">
        <f t="shared" si="636"/>
        <v>0</v>
      </c>
      <c r="BY2158" s="41">
        <v>45446</v>
      </c>
      <c r="BZ2158">
        <v>15.24</v>
      </c>
      <c r="CA2158">
        <v>12.9771</v>
      </c>
    </row>
    <row r="2159" spans="1:79">
      <c r="A2159" s="41">
        <v>45148</v>
      </c>
      <c r="B2159">
        <v>7.75</v>
      </c>
      <c r="C2159">
        <v>6.2237999999999998</v>
      </c>
      <c r="D2159" s="34">
        <f t="shared" si="622"/>
        <v>-1.2837382457716884E-3</v>
      </c>
      <c r="E2159" s="41">
        <v>45148</v>
      </c>
      <c r="F2159">
        <v>2.82</v>
      </c>
      <c r="G2159">
        <v>2.82</v>
      </c>
      <c r="H2159" s="39">
        <f t="shared" si="623"/>
        <v>0</v>
      </c>
      <c r="L2159" s="38"/>
      <c r="M2159" s="41">
        <v>45148</v>
      </c>
      <c r="N2159">
        <v>5.18</v>
      </c>
      <c r="O2159">
        <v>4.5754000000000001</v>
      </c>
      <c r="P2159" s="43">
        <f t="shared" si="624"/>
        <v>-1.334828456213737E-2</v>
      </c>
      <c r="Q2159" s="41">
        <v>45148</v>
      </c>
      <c r="R2159">
        <v>3.72</v>
      </c>
      <c r="S2159">
        <v>3.2303000000000002</v>
      </c>
      <c r="T2159" s="39">
        <f t="shared" si="625"/>
        <v>-2.1061882538335557E-2</v>
      </c>
      <c r="U2159" s="42">
        <v>45152.62533333333</v>
      </c>
      <c r="V2159" s="44">
        <v>7.76</v>
      </c>
      <c r="W2159" s="44">
        <v>7.1520000000000001</v>
      </c>
      <c r="X2159" s="43">
        <f t="shared" si="637"/>
        <v>0</v>
      </c>
      <c r="Y2159" s="42">
        <v>45152.62533333333</v>
      </c>
      <c r="Z2159" s="44">
        <v>10.8</v>
      </c>
      <c r="AA2159" s="44">
        <v>10.023999999999999</v>
      </c>
      <c r="AB2159" s="43">
        <f t="shared" si="638"/>
        <v>-5.4568905645402807E-3</v>
      </c>
      <c r="AC2159" s="42">
        <v>45152.62533333333</v>
      </c>
      <c r="AD2159" s="44">
        <v>21.94</v>
      </c>
      <c r="AE2159" s="44">
        <v>20.777999999999999</v>
      </c>
      <c r="AF2159" s="43">
        <f t="shared" si="639"/>
        <v>4.4750603378921811E-2</v>
      </c>
      <c r="AG2159" s="41">
        <v>45148</v>
      </c>
      <c r="AH2159">
        <v>13.44</v>
      </c>
      <c r="AI2159">
        <v>6.1635</v>
      </c>
      <c r="AJ2159" s="39">
        <f t="shared" si="626"/>
        <v>5.9900763857151746E-3</v>
      </c>
      <c r="AK2159" s="45">
        <v>45207</v>
      </c>
      <c r="AL2159">
        <v>14.5</v>
      </c>
      <c r="AM2159">
        <v>11.8263</v>
      </c>
      <c r="AN2159" s="39">
        <f t="shared" si="627"/>
        <v>9.0441370954668279E-3</v>
      </c>
      <c r="AO2159" s="41">
        <v>45148</v>
      </c>
      <c r="AP2159">
        <v>6.15</v>
      </c>
      <c r="AQ2159">
        <v>5.9175000000000004</v>
      </c>
      <c r="AR2159" s="18">
        <f t="shared" si="628"/>
        <v>0</v>
      </c>
      <c r="AS2159" s="41">
        <v>45148</v>
      </c>
      <c r="AT2159">
        <v>7.24</v>
      </c>
      <c r="AU2159">
        <v>6.7606999999999999</v>
      </c>
      <c r="AV2159" s="39">
        <f t="shared" si="629"/>
        <v>-8.2151187524755458E-3</v>
      </c>
      <c r="AW2159" s="41">
        <v>45148</v>
      </c>
      <c r="AX2159">
        <v>8.5500000000000007</v>
      </c>
      <c r="AY2159">
        <v>7.9543999999999997</v>
      </c>
      <c r="AZ2159" s="39">
        <f t="shared" si="630"/>
        <v>3.519838516369118E-3</v>
      </c>
      <c r="BA2159" s="41">
        <v>45148</v>
      </c>
      <c r="BB2159">
        <v>7.4</v>
      </c>
      <c r="BC2159">
        <v>5.4653</v>
      </c>
      <c r="BD2159" s="39">
        <f t="shared" si="631"/>
        <v>-1.2021403521457674E-2</v>
      </c>
      <c r="BE2159" s="41">
        <v>45148</v>
      </c>
      <c r="BF2159">
        <v>11.5</v>
      </c>
      <c r="BG2159">
        <v>9.9923000000000002</v>
      </c>
      <c r="BH2159" s="39">
        <f t="shared" si="632"/>
        <v>0</v>
      </c>
      <c r="BI2159" s="41">
        <v>45148</v>
      </c>
      <c r="BJ2159">
        <v>2.09</v>
      </c>
      <c r="BK2159">
        <v>2.09</v>
      </c>
      <c r="BL2159" s="39">
        <f t="shared" si="633"/>
        <v>1.456310679611641E-2</v>
      </c>
      <c r="BM2159" s="41">
        <v>45148</v>
      </c>
      <c r="BN2159">
        <v>12</v>
      </c>
      <c r="BO2159">
        <v>11.2553</v>
      </c>
      <c r="BP2159" s="46">
        <f t="shared" si="634"/>
        <v>0</v>
      </c>
      <c r="BQ2159" s="41">
        <v>45148</v>
      </c>
      <c r="BR2159">
        <v>8</v>
      </c>
      <c r="BS2159">
        <v>7.5326000000000004</v>
      </c>
      <c r="BT2159" s="18">
        <f t="shared" si="635"/>
        <v>-6.2139662519624097E-3</v>
      </c>
      <c r="BU2159" s="41">
        <v>45148</v>
      </c>
      <c r="BV2159">
        <v>4.78</v>
      </c>
      <c r="BW2159">
        <v>4.0791000000000004</v>
      </c>
      <c r="BX2159" s="39">
        <f t="shared" si="636"/>
        <v>8.4301606922127237E-3</v>
      </c>
      <c r="BY2159" s="41">
        <v>45447</v>
      </c>
      <c r="BZ2159">
        <v>15</v>
      </c>
      <c r="CA2159">
        <v>12.7727</v>
      </c>
    </row>
    <row r="2160" spans="1:79">
      <c r="A2160" s="41">
        <v>45149</v>
      </c>
      <c r="B2160">
        <v>7.72</v>
      </c>
      <c r="C2160">
        <v>6.1997</v>
      </c>
      <c r="D2160" s="34">
        <f t="shared" si="622"/>
        <v>-3.8722323982132763E-3</v>
      </c>
      <c r="E2160" s="41">
        <v>45149</v>
      </c>
      <c r="F2160">
        <v>2.82</v>
      </c>
      <c r="G2160">
        <v>2.82</v>
      </c>
      <c r="H2160" s="39">
        <f t="shared" si="623"/>
        <v>0</v>
      </c>
      <c r="L2160" s="38"/>
      <c r="M2160" s="41">
        <v>45149</v>
      </c>
      <c r="N2160">
        <v>5.15</v>
      </c>
      <c r="O2160">
        <v>4.5488999999999997</v>
      </c>
      <c r="P2160" s="43">
        <f t="shared" si="624"/>
        <v>-5.7918433361018517E-3</v>
      </c>
      <c r="Q2160" s="41">
        <v>45149</v>
      </c>
      <c r="R2160">
        <v>3.69</v>
      </c>
      <c r="S2160">
        <v>3.2042999999999999</v>
      </c>
      <c r="T2160" s="39">
        <f t="shared" si="625"/>
        <v>-8.0487880382627761E-3</v>
      </c>
      <c r="U2160" s="42">
        <v>45153.62533333333</v>
      </c>
      <c r="V2160" s="44">
        <v>7.76</v>
      </c>
      <c r="W2160" s="44">
        <v>7.1520000000000001</v>
      </c>
      <c r="X2160" s="43">
        <f t="shared" si="637"/>
        <v>0</v>
      </c>
      <c r="Y2160" s="42">
        <v>45153.62533333333</v>
      </c>
      <c r="Z2160" s="44">
        <v>10.8</v>
      </c>
      <c r="AA2160" s="44">
        <v>10.023999999999999</v>
      </c>
      <c r="AB2160" s="43">
        <f t="shared" si="638"/>
        <v>0</v>
      </c>
      <c r="AC2160" s="42">
        <v>45153.62533333333</v>
      </c>
      <c r="AD2160" s="44">
        <v>22.9</v>
      </c>
      <c r="AE2160" s="44">
        <v>21.687000000000001</v>
      </c>
      <c r="AF2160" s="43">
        <f t="shared" si="639"/>
        <v>4.3748195206468499E-2</v>
      </c>
      <c r="AG2160" s="41">
        <v>45149</v>
      </c>
      <c r="AH2160">
        <v>13.18</v>
      </c>
      <c r="AI2160">
        <v>6.0442999999999998</v>
      </c>
      <c r="AJ2160" s="39">
        <f t="shared" si="626"/>
        <v>-1.9339660906952251E-2</v>
      </c>
      <c r="AK2160" s="45">
        <v>45238</v>
      </c>
      <c r="AL2160">
        <v>14.5</v>
      </c>
      <c r="AM2160">
        <v>11.8263</v>
      </c>
      <c r="AN2160" s="39">
        <f t="shared" si="627"/>
        <v>0</v>
      </c>
      <c r="AO2160" s="41">
        <v>45149</v>
      </c>
      <c r="AP2160">
        <v>6.15</v>
      </c>
      <c r="AQ2160">
        <v>5.9175000000000004</v>
      </c>
      <c r="AR2160" s="18">
        <f t="shared" si="628"/>
        <v>0</v>
      </c>
      <c r="AS2160" s="41">
        <v>45149</v>
      </c>
      <c r="AT2160">
        <v>7.2</v>
      </c>
      <c r="AU2160">
        <v>6.7233000000000001</v>
      </c>
      <c r="AV2160" s="39">
        <f t="shared" si="629"/>
        <v>-5.5319715414084156E-3</v>
      </c>
      <c r="AW2160" s="41">
        <v>45149</v>
      </c>
      <c r="AX2160">
        <v>8.5500000000000007</v>
      </c>
      <c r="AY2160">
        <v>7.9543999999999997</v>
      </c>
      <c r="AZ2160" s="39">
        <f t="shared" si="630"/>
        <v>0</v>
      </c>
      <c r="BA2160" s="41">
        <v>45149</v>
      </c>
      <c r="BB2160">
        <v>7.4</v>
      </c>
      <c r="BC2160">
        <v>5.4653</v>
      </c>
      <c r="BD2160" s="39">
        <f t="shared" si="631"/>
        <v>0</v>
      </c>
      <c r="BE2160" s="41">
        <v>45149</v>
      </c>
      <c r="BF2160">
        <v>11.5</v>
      </c>
      <c r="BG2160">
        <v>9.9923000000000002</v>
      </c>
      <c r="BH2160" s="39">
        <f t="shared" si="632"/>
        <v>0</v>
      </c>
      <c r="BI2160" s="41">
        <v>45149</v>
      </c>
      <c r="BJ2160">
        <v>2.06</v>
      </c>
      <c r="BK2160">
        <v>2.06</v>
      </c>
      <c r="BL2160" s="39">
        <f t="shared" si="633"/>
        <v>-1.435406698564584E-2</v>
      </c>
      <c r="BM2160" s="41">
        <v>45149</v>
      </c>
      <c r="BN2160">
        <v>12.18</v>
      </c>
      <c r="BO2160">
        <v>11.424099999999999</v>
      </c>
      <c r="BP2160" s="46">
        <f t="shared" si="634"/>
        <v>1.4997379012554012E-2</v>
      </c>
      <c r="BQ2160" s="41">
        <v>45149</v>
      </c>
      <c r="BR2160">
        <v>8.11</v>
      </c>
      <c r="BS2160">
        <v>7.6361999999999997</v>
      </c>
      <c r="BT2160" s="18">
        <f t="shared" si="635"/>
        <v>1.3753551230650671E-2</v>
      </c>
      <c r="BU2160" s="41">
        <v>45149</v>
      </c>
      <c r="BV2160">
        <v>4.78</v>
      </c>
      <c r="BW2160">
        <v>4.0791000000000004</v>
      </c>
      <c r="BX2160" s="39">
        <f t="shared" si="636"/>
        <v>0</v>
      </c>
      <c r="BY2160" s="41">
        <v>45448</v>
      </c>
      <c r="BZ2160">
        <v>15.2</v>
      </c>
      <c r="CA2160">
        <v>12.943</v>
      </c>
    </row>
    <row r="2161" spans="1:79">
      <c r="A2161" s="41">
        <v>45152</v>
      </c>
      <c r="B2161">
        <v>7.69</v>
      </c>
      <c r="C2161">
        <v>6.1756000000000002</v>
      </c>
      <c r="D2161" s="34">
        <f t="shared" si="622"/>
        <v>-3.8872848686226412E-3</v>
      </c>
      <c r="E2161" s="41">
        <v>45152</v>
      </c>
      <c r="F2161">
        <v>2.94</v>
      </c>
      <c r="G2161">
        <v>2.94</v>
      </c>
      <c r="H2161" s="39">
        <f t="shared" si="623"/>
        <v>4.2553191489361743E-2</v>
      </c>
      <c r="L2161" s="38"/>
      <c r="M2161" s="41">
        <v>45152</v>
      </c>
      <c r="N2161">
        <v>5.15</v>
      </c>
      <c r="O2161">
        <v>4.5488999999999997</v>
      </c>
      <c r="P2161" s="43">
        <f t="shared" si="624"/>
        <v>0</v>
      </c>
      <c r="Q2161" s="41">
        <v>45152</v>
      </c>
      <c r="R2161">
        <v>3.69</v>
      </c>
      <c r="S2161">
        <v>3.2042999999999999</v>
      </c>
      <c r="T2161" s="39">
        <f t="shared" si="625"/>
        <v>0</v>
      </c>
      <c r="U2161" s="42">
        <v>45154.62533333333</v>
      </c>
      <c r="V2161" s="44">
        <v>7.76</v>
      </c>
      <c r="W2161" s="44">
        <v>7.1520000000000001</v>
      </c>
      <c r="X2161" s="43">
        <f t="shared" si="637"/>
        <v>0</v>
      </c>
      <c r="Y2161" s="42">
        <v>45154.62533333333</v>
      </c>
      <c r="Z2161" s="44">
        <v>10.8</v>
      </c>
      <c r="AA2161" s="44">
        <v>10.023999999999999</v>
      </c>
      <c r="AB2161" s="43">
        <f t="shared" si="638"/>
        <v>0</v>
      </c>
      <c r="AC2161" s="42">
        <v>45154.62533333333</v>
      </c>
      <c r="AD2161" s="44">
        <v>22.9</v>
      </c>
      <c r="AE2161" s="44">
        <v>21.687000000000001</v>
      </c>
      <c r="AF2161" s="43">
        <f t="shared" si="639"/>
        <v>0</v>
      </c>
      <c r="AG2161" s="41">
        <v>45152</v>
      </c>
      <c r="AH2161">
        <v>13.35</v>
      </c>
      <c r="AI2161">
        <v>6.1222000000000003</v>
      </c>
      <c r="AJ2161" s="39">
        <f t="shared" si="626"/>
        <v>1.2888175636550226E-2</v>
      </c>
      <c r="AK2161" s="45" t="s">
        <v>1568</v>
      </c>
      <c r="AL2161">
        <v>14.5</v>
      </c>
      <c r="AM2161">
        <v>11.8263</v>
      </c>
      <c r="AN2161" s="39">
        <f t="shared" si="627"/>
        <v>0</v>
      </c>
      <c r="AO2161" s="41">
        <v>45152</v>
      </c>
      <c r="AP2161">
        <v>6.15</v>
      </c>
      <c r="AQ2161">
        <v>5.9175000000000004</v>
      </c>
      <c r="AR2161" s="18">
        <f t="shared" si="628"/>
        <v>0</v>
      </c>
      <c r="AS2161" s="41">
        <v>45152</v>
      </c>
      <c r="AT2161">
        <v>7.2</v>
      </c>
      <c r="AU2161">
        <v>6.7233000000000001</v>
      </c>
      <c r="AV2161" s="39">
        <f t="shared" si="629"/>
        <v>0</v>
      </c>
      <c r="AW2161" s="41">
        <v>45152</v>
      </c>
      <c r="AX2161">
        <v>8.52</v>
      </c>
      <c r="AY2161">
        <v>7.9264999999999999</v>
      </c>
      <c r="AZ2161" s="39">
        <f t="shared" si="630"/>
        <v>-3.5074927084380739E-3</v>
      </c>
      <c r="BA2161" s="41">
        <v>45152</v>
      </c>
      <c r="BB2161">
        <v>7.35</v>
      </c>
      <c r="BC2161">
        <v>5.4283999999999999</v>
      </c>
      <c r="BD2161" s="39">
        <f t="shared" si="631"/>
        <v>-6.7516879219805233E-3</v>
      </c>
      <c r="BE2161" s="41">
        <v>45152</v>
      </c>
      <c r="BF2161">
        <v>11.5</v>
      </c>
      <c r="BG2161">
        <v>9.9923000000000002</v>
      </c>
      <c r="BH2161" s="39">
        <f t="shared" si="632"/>
        <v>0</v>
      </c>
      <c r="BI2161" s="41">
        <v>45152</v>
      </c>
      <c r="BJ2161">
        <v>2.09</v>
      </c>
      <c r="BK2161">
        <v>2.09</v>
      </c>
      <c r="BL2161" s="39">
        <f t="shared" si="633"/>
        <v>1.456310679611641E-2</v>
      </c>
      <c r="BM2161" s="41">
        <v>45152</v>
      </c>
      <c r="BN2161">
        <v>12.37</v>
      </c>
      <c r="BO2161">
        <v>11.6023</v>
      </c>
      <c r="BP2161" s="46">
        <f t="shared" si="634"/>
        <v>1.5598602953405552E-2</v>
      </c>
      <c r="BQ2161" s="41">
        <v>45152</v>
      </c>
      <c r="BR2161">
        <v>8.11</v>
      </c>
      <c r="BS2161">
        <v>7.6361999999999997</v>
      </c>
      <c r="BT2161" s="18">
        <f t="shared" si="635"/>
        <v>0</v>
      </c>
      <c r="BU2161" s="41">
        <v>45152</v>
      </c>
      <c r="BV2161">
        <v>4.7</v>
      </c>
      <c r="BW2161">
        <v>4.0109000000000004</v>
      </c>
      <c r="BX2161" s="39">
        <f t="shared" si="636"/>
        <v>-1.6719374371797709E-2</v>
      </c>
      <c r="BY2161" s="41">
        <v>45449</v>
      </c>
      <c r="BZ2161">
        <v>15.17</v>
      </c>
      <c r="CA2161">
        <v>12.9175</v>
      </c>
    </row>
    <row r="2162" spans="1:79">
      <c r="A2162" s="41">
        <v>45153</v>
      </c>
      <c r="B2162">
        <v>7.67</v>
      </c>
      <c r="C2162">
        <v>6.1595000000000004</v>
      </c>
      <c r="D2162" s="34">
        <f t="shared" si="622"/>
        <v>-2.6070341343350898E-3</v>
      </c>
      <c r="E2162" s="41">
        <v>45153</v>
      </c>
      <c r="F2162">
        <v>2.98</v>
      </c>
      <c r="G2162">
        <v>2.98</v>
      </c>
      <c r="H2162" s="39">
        <f t="shared" si="623"/>
        <v>1.360544217687076E-2</v>
      </c>
      <c r="L2162" s="38"/>
      <c r="M2162" s="41">
        <v>45153</v>
      </c>
      <c r="N2162">
        <v>5.15</v>
      </c>
      <c r="O2162">
        <v>4.5488999999999997</v>
      </c>
      <c r="P2162" s="43">
        <f t="shared" si="624"/>
        <v>0</v>
      </c>
      <c r="Q2162" s="41">
        <v>45153</v>
      </c>
      <c r="R2162">
        <v>3.7</v>
      </c>
      <c r="S2162">
        <v>3.2130000000000001</v>
      </c>
      <c r="T2162" s="39">
        <f t="shared" si="625"/>
        <v>2.7151015822489007E-3</v>
      </c>
      <c r="U2162" s="42">
        <v>45155.62533333333</v>
      </c>
      <c r="V2162" s="44">
        <v>7.8</v>
      </c>
      <c r="W2162" s="44">
        <v>7.1890000000000001</v>
      </c>
      <c r="X2162" s="43">
        <f t="shared" si="637"/>
        <v>5.1733780760626286E-3</v>
      </c>
      <c r="Y2162" s="42">
        <v>45155.62533333333</v>
      </c>
      <c r="Z2162" s="44">
        <v>10.8</v>
      </c>
      <c r="AA2162" s="44">
        <v>10.023999999999999</v>
      </c>
      <c r="AB2162" s="43">
        <f t="shared" si="638"/>
        <v>0</v>
      </c>
      <c r="AC2162" s="42">
        <v>45155.62533333333</v>
      </c>
      <c r="AD2162" s="44">
        <v>21.9</v>
      </c>
      <c r="AE2162" s="44">
        <v>20.74</v>
      </c>
      <c r="AF2162" s="43">
        <f t="shared" si="639"/>
        <v>-4.3666712777239942E-2</v>
      </c>
      <c r="AG2162" s="41">
        <v>45153</v>
      </c>
      <c r="AH2162">
        <v>13.28</v>
      </c>
      <c r="AI2162">
        <v>6.0900999999999996</v>
      </c>
      <c r="AJ2162" s="39">
        <f t="shared" si="626"/>
        <v>-5.2432132240045545E-3</v>
      </c>
      <c r="AK2162" s="45" t="s">
        <v>1569</v>
      </c>
      <c r="AL2162">
        <v>14.4</v>
      </c>
      <c r="AM2162">
        <v>11.7448</v>
      </c>
      <c r="AN2162" s="39">
        <f t="shared" si="627"/>
        <v>-6.8914199707431848E-3</v>
      </c>
      <c r="AO2162" s="41">
        <v>45153</v>
      </c>
      <c r="AP2162">
        <v>6.14</v>
      </c>
      <c r="AQ2162">
        <v>5.9078999999999997</v>
      </c>
      <c r="AR2162" s="18">
        <f t="shared" si="628"/>
        <v>-1.622306717363873E-3</v>
      </c>
      <c r="AS2162" s="41">
        <v>45153</v>
      </c>
      <c r="AT2162">
        <v>7.3</v>
      </c>
      <c r="AU2162">
        <v>6.8167</v>
      </c>
      <c r="AV2162" s="39">
        <f t="shared" si="629"/>
        <v>1.3891987565629963E-2</v>
      </c>
      <c r="AW2162" s="41">
        <v>45153</v>
      </c>
      <c r="AX2162">
        <v>8.5</v>
      </c>
      <c r="AY2162">
        <v>7.9078999999999997</v>
      </c>
      <c r="AZ2162" s="39">
        <f t="shared" si="630"/>
        <v>-2.3465590109127826E-3</v>
      </c>
      <c r="BA2162" s="41">
        <v>45153</v>
      </c>
      <c r="BB2162">
        <v>7.3</v>
      </c>
      <c r="BC2162">
        <v>5.3914999999999997</v>
      </c>
      <c r="BD2162" s="39">
        <f t="shared" si="631"/>
        <v>-6.7975830815710254E-3</v>
      </c>
      <c r="BE2162" s="41">
        <v>45153</v>
      </c>
      <c r="BF2162">
        <v>11.49</v>
      </c>
      <c r="BG2162">
        <v>9.9835999999999991</v>
      </c>
      <c r="BH2162" s="39">
        <f t="shared" si="632"/>
        <v>-8.7067041622059384E-4</v>
      </c>
      <c r="BI2162" s="41">
        <v>45153</v>
      </c>
      <c r="BJ2162">
        <v>2.12</v>
      </c>
      <c r="BK2162">
        <v>2.12</v>
      </c>
      <c r="BL2162" s="39">
        <f t="shared" si="633"/>
        <v>1.4354066985646053E-2</v>
      </c>
      <c r="BM2162" s="41">
        <v>45153</v>
      </c>
      <c r="BN2162">
        <v>12.42</v>
      </c>
      <c r="BO2162">
        <v>11.6492</v>
      </c>
      <c r="BP2162" s="46">
        <f t="shared" si="634"/>
        <v>4.0423019573705933E-3</v>
      </c>
      <c r="BQ2162" s="41">
        <v>45153</v>
      </c>
      <c r="BR2162">
        <v>8.1999999999999993</v>
      </c>
      <c r="BS2162">
        <v>7.7209000000000003</v>
      </c>
      <c r="BT2162" s="18">
        <f t="shared" si="635"/>
        <v>1.1091904350331404E-2</v>
      </c>
      <c r="BU2162" s="41">
        <v>45153</v>
      </c>
      <c r="BV2162">
        <v>4.7</v>
      </c>
      <c r="BW2162">
        <v>4.0109000000000004</v>
      </c>
      <c r="BX2162" s="39">
        <f t="shared" si="636"/>
        <v>0</v>
      </c>
      <c r="BY2162" s="41">
        <v>45450</v>
      </c>
      <c r="BZ2162">
        <v>15.2</v>
      </c>
      <c r="CA2162">
        <v>12.943</v>
      </c>
    </row>
    <row r="2163" spans="1:79">
      <c r="A2163" s="41">
        <v>45154</v>
      </c>
      <c r="B2163">
        <v>7.65</v>
      </c>
      <c r="C2163">
        <v>6.1435000000000004</v>
      </c>
      <c r="D2163" s="34">
        <f t="shared" si="622"/>
        <v>-2.597613442649568E-3</v>
      </c>
      <c r="E2163" s="41">
        <v>45154</v>
      </c>
      <c r="F2163">
        <v>2.98</v>
      </c>
      <c r="G2163">
        <v>2.98</v>
      </c>
      <c r="H2163" s="39">
        <f t="shared" si="623"/>
        <v>0</v>
      </c>
      <c r="L2163" s="38"/>
      <c r="M2163" s="41">
        <v>45154</v>
      </c>
      <c r="N2163">
        <v>5.1100000000000003</v>
      </c>
      <c r="O2163">
        <v>4.5136000000000003</v>
      </c>
      <c r="P2163" s="43">
        <f t="shared" si="624"/>
        <v>-7.7601178306842189E-3</v>
      </c>
      <c r="Q2163" s="41">
        <v>45154</v>
      </c>
      <c r="R2163">
        <v>3.69</v>
      </c>
      <c r="S2163">
        <v>3.2042999999999999</v>
      </c>
      <c r="T2163" s="39">
        <f t="shared" si="625"/>
        <v>-2.7077497665733432E-3</v>
      </c>
      <c r="U2163" s="42">
        <v>45156.62533333333</v>
      </c>
      <c r="V2163" s="44">
        <v>7.82</v>
      </c>
      <c r="W2163" s="44">
        <v>7.2069999999999999</v>
      </c>
      <c r="X2163" s="43">
        <f t="shared" si="637"/>
        <v>2.5038252886353867E-3</v>
      </c>
      <c r="Y2163" s="42">
        <v>45156.62533333333</v>
      </c>
      <c r="Z2163" s="44">
        <v>10.8</v>
      </c>
      <c r="AA2163" s="44">
        <v>10.023999999999999</v>
      </c>
      <c r="AB2163" s="43">
        <f t="shared" si="638"/>
        <v>0</v>
      </c>
      <c r="AC2163" s="42">
        <v>45156.62533333333</v>
      </c>
      <c r="AD2163" s="44">
        <v>21.9</v>
      </c>
      <c r="AE2163" s="44">
        <v>20.74</v>
      </c>
      <c r="AF2163" s="43">
        <f t="shared" si="639"/>
        <v>0</v>
      </c>
      <c r="AG2163" s="41">
        <v>45154</v>
      </c>
      <c r="AH2163">
        <v>13.28</v>
      </c>
      <c r="AI2163">
        <v>6.0900999999999996</v>
      </c>
      <c r="AJ2163" s="39">
        <f t="shared" si="626"/>
        <v>0</v>
      </c>
      <c r="AK2163" s="45" t="s">
        <v>1570</v>
      </c>
      <c r="AL2163">
        <v>14.2</v>
      </c>
      <c r="AM2163">
        <v>11.5817</v>
      </c>
      <c r="AN2163" s="39">
        <f t="shared" si="627"/>
        <v>-1.3886996798583205E-2</v>
      </c>
      <c r="AO2163" s="41">
        <v>45154</v>
      </c>
      <c r="AP2163">
        <v>6.1</v>
      </c>
      <c r="AQ2163">
        <v>5.8693999999999997</v>
      </c>
      <c r="AR2163" s="18">
        <f t="shared" si="628"/>
        <v>-6.5166979806699473E-3</v>
      </c>
      <c r="AS2163" s="41">
        <v>45154</v>
      </c>
      <c r="AT2163">
        <v>7.3</v>
      </c>
      <c r="AU2163">
        <v>6.8167</v>
      </c>
      <c r="AV2163" s="39">
        <f t="shared" si="629"/>
        <v>0</v>
      </c>
      <c r="AW2163" s="41">
        <v>45154</v>
      </c>
      <c r="AX2163">
        <v>8.5</v>
      </c>
      <c r="AY2163">
        <v>7.9078999999999997</v>
      </c>
      <c r="AZ2163" s="39">
        <f t="shared" si="630"/>
        <v>0</v>
      </c>
      <c r="BA2163" s="41">
        <v>45154</v>
      </c>
      <c r="BB2163">
        <v>7.3</v>
      </c>
      <c r="BC2163">
        <v>5.3914999999999997</v>
      </c>
      <c r="BD2163" s="39">
        <f t="shared" si="631"/>
        <v>0</v>
      </c>
      <c r="BE2163" s="41">
        <v>45154</v>
      </c>
      <c r="BF2163">
        <v>11.48</v>
      </c>
      <c r="BG2163">
        <v>9.9748999999999999</v>
      </c>
      <c r="BH2163" s="39">
        <f t="shared" si="632"/>
        <v>-8.7142914379575152E-4</v>
      </c>
      <c r="BI2163" s="41">
        <v>45154</v>
      </c>
      <c r="BJ2163">
        <v>2.12</v>
      </c>
      <c r="BK2163">
        <v>2.12</v>
      </c>
      <c r="BL2163" s="39">
        <f t="shared" si="633"/>
        <v>0</v>
      </c>
      <c r="BM2163" s="41">
        <v>45154</v>
      </c>
      <c r="BN2163">
        <v>12.42</v>
      </c>
      <c r="BO2163">
        <v>11.6492</v>
      </c>
      <c r="BP2163" s="46">
        <f t="shared" si="634"/>
        <v>0</v>
      </c>
      <c r="BQ2163" s="41">
        <v>45154</v>
      </c>
      <c r="BR2163">
        <v>8.1999999999999993</v>
      </c>
      <c r="BS2163">
        <v>7.7209000000000003</v>
      </c>
      <c r="BT2163" s="18">
        <f t="shared" si="635"/>
        <v>0</v>
      </c>
      <c r="BU2163" s="41">
        <v>45154</v>
      </c>
      <c r="BV2163">
        <v>4.72</v>
      </c>
      <c r="BW2163">
        <v>4.0278999999999998</v>
      </c>
      <c r="BX2163" s="39">
        <f t="shared" si="636"/>
        <v>4.2384502231418032E-3</v>
      </c>
      <c r="BY2163" s="41">
        <v>45453</v>
      </c>
      <c r="BZ2163">
        <v>15.19</v>
      </c>
      <c r="CA2163">
        <v>12.9345</v>
      </c>
    </row>
    <row r="2164" spans="1:79">
      <c r="A2164" s="41">
        <v>45155</v>
      </c>
      <c r="B2164">
        <v>7.63</v>
      </c>
      <c r="C2164">
        <v>6.1273999999999997</v>
      </c>
      <c r="D2164" s="34">
        <f t="shared" si="622"/>
        <v>-2.6206559778628904E-3</v>
      </c>
      <c r="E2164" s="41">
        <v>45155</v>
      </c>
      <c r="F2164">
        <v>2.98</v>
      </c>
      <c r="G2164">
        <v>2.98</v>
      </c>
      <c r="H2164" s="39">
        <f t="shared" si="623"/>
        <v>0</v>
      </c>
      <c r="L2164" s="38"/>
      <c r="M2164" s="41">
        <v>45155</v>
      </c>
      <c r="N2164">
        <v>5.0999999999999996</v>
      </c>
      <c r="O2164">
        <v>4.5048000000000004</v>
      </c>
      <c r="P2164" s="43">
        <f t="shared" si="624"/>
        <v>-1.9496632399858026E-3</v>
      </c>
      <c r="Q2164" s="41">
        <v>45155</v>
      </c>
      <c r="R2164">
        <v>3.65</v>
      </c>
      <c r="S2164">
        <v>3.1695000000000002</v>
      </c>
      <c r="T2164" s="39">
        <f t="shared" si="625"/>
        <v>-1.0860406328995325E-2</v>
      </c>
      <c r="U2164" s="42">
        <v>45159.62533333333</v>
      </c>
      <c r="V2164" s="44">
        <v>7.82</v>
      </c>
      <c r="W2164" s="44">
        <v>7.2069999999999999</v>
      </c>
      <c r="X2164" s="43">
        <f t="shared" si="637"/>
        <v>0</v>
      </c>
      <c r="Y2164" s="42">
        <v>45159.62533333333</v>
      </c>
      <c r="Z2164" s="44">
        <v>10.8</v>
      </c>
      <c r="AA2164" s="44">
        <v>10.023999999999999</v>
      </c>
      <c r="AB2164" s="43">
        <f t="shared" si="638"/>
        <v>0</v>
      </c>
      <c r="AC2164" s="42">
        <v>45159.62533333333</v>
      </c>
      <c r="AD2164" s="44">
        <v>21.9</v>
      </c>
      <c r="AE2164" s="44">
        <v>20.74</v>
      </c>
      <c r="AF2164" s="43">
        <f t="shared" si="639"/>
        <v>0</v>
      </c>
      <c r="AG2164" s="41">
        <v>45155</v>
      </c>
      <c r="AH2164">
        <v>13</v>
      </c>
      <c r="AI2164">
        <v>5.9617000000000004</v>
      </c>
      <c r="AJ2164" s="39">
        <f t="shared" si="626"/>
        <v>-2.1083397645358729E-2</v>
      </c>
      <c r="AK2164" s="45" t="s">
        <v>1571</v>
      </c>
      <c r="AL2164">
        <v>14.45</v>
      </c>
      <c r="AM2164">
        <v>11.785600000000001</v>
      </c>
      <c r="AN2164" s="39">
        <f t="shared" si="627"/>
        <v>1.7605360180284489E-2</v>
      </c>
      <c r="AO2164" s="41">
        <v>45155</v>
      </c>
      <c r="AP2164">
        <v>6.13</v>
      </c>
      <c r="AQ2164">
        <v>5.8982999999999999</v>
      </c>
      <c r="AR2164" s="18">
        <f t="shared" si="628"/>
        <v>4.9238423007462685E-3</v>
      </c>
      <c r="AS2164" s="41">
        <v>45155</v>
      </c>
      <c r="AT2164">
        <v>7.2</v>
      </c>
      <c r="AU2164">
        <v>6.7233000000000001</v>
      </c>
      <c r="AV2164" s="39">
        <f t="shared" si="629"/>
        <v>-1.3701644490735977E-2</v>
      </c>
      <c r="AW2164" s="41">
        <v>45155</v>
      </c>
      <c r="AX2164">
        <v>8.6999999999999993</v>
      </c>
      <c r="AY2164">
        <v>8.0939999999999994</v>
      </c>
      <c r="AZ2164" s="39">
        <f t="shared" si="630"/>
        <v>2.35334285967197E-2</v>
      </c>
      <c r="BA2164" s="41">
        <v>45155</v>
      </c>
      <c r="BB2164">
        <v>7.24</v>
      </c>
      <c r="BC2164">
        <v>5.3472</v>
      </c>
      <c r="BD2164" s="39">
        <f t="shared" si="631"/>
        <v>-8.2166372994528034E-3</v>
      </c>
      <c r="BE2164" s="41">
        <v>45155</v>
      </c>
      <c r="BF2164">
        <v>11.48</v>
      </c>
      <c r="BG2164">
        <v>9.9748999999999999</v>
      </c>
      <c r="BH2164" s="39">
        <f t="shared" si="632"/>
        <v>0</v>
      </c>
      <c r="BI2164" s="41">
        <v>45155</v>
      </c>
      <c r="BJ2164">
        <v>2.12</v>
      </c>
      <c r="BK2164">
        <v>2.12</v>
      </c>
      <c r="BL2164" s="39">
        <f t="shared" si="633"/>
        <v>0</v>
      </c>
      <c r="BM2164" s="41">
        <v>45155</v>
      </c>
      <c r="BN2164">
        <v>12.48</v>
      </c>
      <c r="BO2164">
        <v>11.705500000000001</v>
      </c>
      <c r="BP2164" s="46">
        <f t="shared" si="634"/>
        <v>4.8329499021392231E-3</v>
      </c>
      <c r="BQ2164" s="41">
        <v>45155</v>
      </c>
      <c r="BR2164">
        <v>8.1999999999999993</v>
      </c>
      <c r="BS2164">
        <v>7.7209000000000003</v>
      </c>
      <c r="BT2164" s="18">
        <f t="shared" si="635"/>
        <v>0</v>
      </c>
      <c r="BU2164" s="41">
        <v>45155</v>
      </c>
      <c r="BV2164">
        <v>4.79</v>
      </c>
      <c r="BW2164">
        <v>4.0876999999999999</v>
      </c>
      <c r="BX2164" s="39">
        <f t="shared" si="636"/>
        <v>1.484644603887884E-2</v>
      </c>
      <c r="BY2164" s="41">
        <v>45454</v>
      </c>
      <c r="BZ2164">
        <v>15.2</v>
      </c>
      <c r="CA2164">
        <v>12.943</v>
      </c>
    </row>
    <row r="2165" spans="1:79">
      <c r="A2165" s="41">
        <v>45156</v>
      </c>
      <c r="B2165">
        <v>7.7</v>
      </c>
      <c r="C2165">
        <v>6.1836000000000002</v>
      </c>
      <c r="D2165" s="34">
        <f t="shared" si="622"/>
        <v>9.1719163103437789E-3</v>
      </c>
      <c r="E2165" s="41">
        <v>45156</v>
      </c>
      <c r="F2165">
        <v>2.98</v>
      </c>
      <c r="G2165">
        <v>2.98</v>
      </c>
      <c r="H2165" s="39">
        <f t="shared" si="623"/>
        <v>0</v>
      </c>
      <c r="L2165" s="38"/>
      <c r="M2165" s="41">
        <v>45156</v>
      </c>
      <c r="N2165">
        <v>5.0999999999999996</v>
      </c>
      <c r="O2165">
        <v>4.5048000000000004</v>
      </c>
      <c r="P2165" s="43">
        <f t="shared" si="624"/>
        <v>0</v>
      </c>
      <c r="Q2165" s="41">
        <v>45156</v>
      </c>
      <c r="R2165">
        <v>3.69</v>
      </c>
      <c r="S2165">
        <v>3.2042999999999999</v>
      </c>
      <c r="T2165" s="39">
        <f t="shared" si="625"/>
        <v>1.0979649787032565E-2</v>
      </c>
      <c r="U2165" s="42">
        <v>45160.62533333333</v>
      </c>
      <c r="V2165" s="44">
        <v>7.82</v>
      </c>
      <c r="W2165" s="44">
        <v>7.2069999999999999</v>
      </c>
      <c r="X2165" s="43">
        <f t="shared" si="637"/>
        <v>0</v>
      </c>
      <c r="Y2165" s="42">
        <v>45160.62533333333</v>
      </c>
      <c r="Z2165" s="44">
        <v>10.8</v>
      </c>
      <c r="AA2165" s="44">
        <v>10.023999999999999</v>
      </c>
      <c r="AB2165" s="43">
        <f t="shared" si="638"/>
        <v>0</v>
      </c>
      <c r="AC2165" s="42">
        <v>45160.62533333333</v>
      </c>
      <c r="AD2165" s="44">
        <v>21.9</v>
      </c>
      <c r="AE2165" s="44">
        <v>20.74</v>
      </c>
      <c r="AF2165" s="43">
        <f t="shared" si="639"/>
        <v>0</v>
      </c>
      <c r="AG2165" s="41">
        <v>45156</v>
      </c>
      <c r="AH2165">
        <v>13.2</v>
      </c>
      <c r="AI2165">
        <v>6.0533999999999999</v>
      </c>
      <c r="AJ2165" s="39">
        <f t="shared" si="626"/>
        <v>1.5381518694332059E-2</v>
      </c>
      <c r="AK2165" s="45" t="s">
        <v>1572</v>
      </c>
      <c r="AL2165">
        <v>14.4</v>
      </c>
      <c r="AM2165">
        <v>11.7448</v>
      </c>
      <c r="AN2165" s="39">
        <f t="shared" si="627"/>
        <v>-3.4618517512897801E-3</v>
      </c>
      <c r="AO2165" s="41">
        <v>45156</v>
      </c>
      <c r="AP2165">
        <v>6.12</v>
      </c>
      <c r="AQ2165">
        <v>5.8887</v>
      </c>
      <c r="AR2165" s="18">
        <f t="shared" si="628"/>
        <v>-1.6275876099892904E-3</v>
      </c>
      <c r="AS2165" s="41">
        <v>45156</v>
      </c>
      <c r="AT2165">
        <v>7.29</v>
      </c>
      <c r="AU2165">
        <v>6.8074000000000003</v>
      </c>
      <c r="AV2165" s="39">
        <f t="shared" si="629"/>
        <v>1.25087382684099E-2</v>
      </c>
      <c r="AW2165" s="41">
        <v>45156</v>
      </c>
      <c r="AX2165">
        <v>8.48</v>
      </c>
      <c r="AY2165">
        <v>7.8893000000000004</v>
      </c>
      <c r="AZ2165" s="39">
        <f t="shared" si="630"/>
        <v>-2.5290338522362121E-2</v>
      </c>
      <c r="BA2165" s="41">
        <v>45156</v>
      </c>
      <c r="BB2165">
        <v>6.24</v>
      </c>
      <c r="BC2165">
        <v>5.3402000000000003</v>
      </c>
      <c r="BD2165" s="39">
        <f t="shared" si="631"/>
        <v>-1.3090963494912615E-3</v>
      </c>
      <c r="BE2165" s="41">
        <v>45156</v>
      </c>
      <c r="BF2165">
        <v>11.48</v>
      </c>
      <c r="BG2165">
        <v>9.9748999999999999</v>
      </c>
      <c r="BH2165" s="39">
        <f t="shared" si="632"/>
        <v>0</v>
      </c>
      <c r="BI2165" s="41">
        <v>45156</v>
      </c>
      <c r="BJ2165">
        <v>2.11</v>
      </c>
      <c r="BK2165">
        <v>2.11</v>
      </c>
      <c r="BL2165" s="39">
        <f t="shared" si="633"/>
        <v>-4.7169811320755808E-3</v>
      </c>
      <c r="BM2165" s="41">
        <v>45156</v>
      </c>
      <c r="BN2165">
        <v>12.35</v>
      </c>
      <c r="BO2165">
        <v>11.583500000000001</v>
      </c>
      <c r="BP2165" s="46">
        <f t="shared" si="634"/>
        <v>-1.0422450984579888E-2</v>
      </c>
      <c r="BQ2165" s="41">
        <v>45156</v>
      </c>
      <c r="BR2165">
        <v>8.1999999999999993</v>
      </c>
      <c r="BS2165">
        <v>7.7209000000000003</v>
      </c>
      <c r="BT2165" s="18">
        <f t="shared" si="635"/>
        <v>0</v>
      </c>
      <c r="BU2165" s="41">
        <v>45156</v>
      </c>
      <c r="BV2165">
        <v>4.75</v>
      </c>
      <c r="BW2165">
        <v>4.0534999999999997</v>
      </c>
      <c r="BX2165" s="39">
        <f t="shared" si="636"/>
        <v>-8.3665631039460415E-3</v>
      </c>
      <c r="BY2165" s="41">
        <v>45455</v>
      </c>
      <c r="BZ2165">
        <v>15.2</v>
      </c>
      <c r="CA2165">
        <v>12.943</v>
      </c>
    </row>
    <row r="2166" spans="1:79">
      <c r="A2166" s="41">
        <v>45159</v>
      </c>
      <c r="B2166">
        <v>7.74</v>
      </c>
      <c r="C2166">
        <v>6.2157</v>
      </c>
      <c r="D2166" s="34">
        <f t="shared" si="622"/>
        <v>5.1911507859498992E-3</v>
      </c>
      <c r="E2166" s="41">
        <v>45159</v>
      </c>
      <c r="F2166">
        <v>2.98</v>
      </c>
      <c r="G2166">
        <v>2.98</v>
      </c>
      <c r="H2166" s="39">
        <f t="shared" si="623"/>
        <v>0</v>
      </c>
      <c r="L2166" s="38"/>
      <c r="M2166" s="41">
        <v>45159</v>
      </c>
      <c r="N2166">
        <v>5.13</v>
      </c>
      <c r="O2166">
        <v>4.5312999999999999</v>
      </c>
      <c r="P2166" s="43">
        <f t="shared" si="624"/>
        <v>5.8826141005148998E-3</v>
      </c>
      <c r="Q2166" s="41">
        <v>45159</v>
      </c>
      <c r="R2166">
        <v>3.69</v>
      </c>
      <c r="S2166">
        <v>3.2042999999999999</v>
      </c>
      <c r="T2166" s="39">
        <f t="shared" si="625"/>
        <v>0</v>
      </c>
      <c r="U2166" s="42">
        <v>45161.62533333333</v>
      </c>
      <c r="V2166" s="44">
        <v>7.82</v>
      </c>
      <c r="W2166" s="44">
        <v>7.2069999999999999</v>
      </c>
      <c r="X2166" s="43">
        <f t="shared" si="637"/>
        <v>0</v>
      </c>
      <c r="Y2166" s="42">
        <v>45161.62533333333</v>
      </c>
      <c r="Z2166" s="44">
        <v>10.8</v>
      </c>
      <c r="AA2166" s="44">
        <v>10.023999999999999</v>
      </c>
      <c r="AB2166" s="43">
        <f t="shared" si="638"/>
        <v>0</v>
      </c>
      <c r="AC2166" s="42">
        <v>45161.62533333333</v>
      </c>
      <c r="AD2166" s="44">
        <v>21.9</v>
      </c>
      <c r="AE2166" s="44">
        <v>20.74</v>
      </c>
      <c r="AF2166" s="43">
        <f t="shared" si="639"/>
        <v>0</v>
      </c>
      <c r="AG2166" s="41">
        <v>45159</v>
      </c>
      <c r="AH2166">
        <v>13.25</v>
      </c>
      <c r="AI2166">
        <v>6.0763999999999996</v>
      </c>
      <c r="AJ2166" s="39">
        <f t="shared" si="626"/>
        <v>3.7995176264578067E-3</v>
      </c>
      <c r="AK2166" s="45" t="s">
        <v>1573</v>
      </c>
      <c r="AL2166">
        <v>14.1</v>
      </c>
      <c r="AM2166">
        <v>11.5001</v>
      </c>
      <c r="AN2166" s="39">
        <f t="shared" si="627"/>
        <v>-2.0834752401062591E-2</v>
      </c>
      <c r="AO2166" s="41">
        <v>45159</v>
      </c>
      <c r="AP2166">
        <v>6.12</v>
      </c>
      <c r="AQ2166">
        <v>5.8887</v>
      </c>
      <c r="AR2166" s="18">
        <f t="shared" si="628"/>
        <v>0</v>
      </c>
      <c r="AS2166" s="41">
        <v>45159</v>
      </c>
      <c r="AT2166">
        <v>7.29</v>
      </c>
      <c r="AU2166">
        <v>6.8074000000000003</v>
      </c>
      <c r="AV2166" s="39">
        <f t="shared" si="629"/>
        <v>0</v>
      </c>
      <c r="AW2166" s="41">
        <v>45159</v>
      </c>
      <c r="AX2166">
        <v>8.5</v>
      </c>
      <c r="AY2166">
        <v>7.9078999999999997</v>
      </c>
      <c r="AZ2166" s="39">
        <f t="shared" si="630"/>
        <v>2.3576236167973438E-3</v>
      </c>
      <c r="BA2166" s="41">
        <v>45159</v>
      </c>
      <c r="BB2166">
        <v>6.24</v>
      </c>
      <c r="BC2166">
        <v>5.3402000000000003</v>
      </c>
      <c r="BD2166" s="39">
        <f t="shared" si="631"/>
        <v>0</v>
      </c>
      <c r="BE2166" s="41">
        <v>45159</v>
      </c>
      <c r="BF2166">
        <v>11.47</v>
      </c>
      <c r="BG2166">
        <v>9.9662000000000006</v>
      </c>
      <c r="BH2166" s="39">
        <f t="shared" si="632"/>
        <v>-8.7218919487907283E-4</v>
      </c>
      <c r="BI2166" s="41">
        <v>45159</v>
      </c>
      <c r="BJ2166">
        <v>2.15</v>
      </c>
      <c r="BK2166">
        <v>2.15</v>
      </c>
      <c r="BL2166" s="39">
        <f t="shared" si="633"/>
        <v>1.8957345971564E-2</v>
      </c>
      <c r="BM2166" s="41">
        <v>45159</v>
      </c>
      <c r="BN2166">
        <v>12.28</v>
      </c>
      <c r="BO2166">
        <v>11.517899999999999</v>
      </c>
      <c r="BP2166" s="46">
        <f t="shared" si="634"/>
        <v>-5.6632278672250746E-3</v>
      </c>
      <c r="BQ2166" s="41">
        <v>45159</v>
      </c>
      <c r="BR2166">
        <v>8.1999999999999993</v>
      </c>
      <c r="BS2166">
        <v>7.7209000000000003</v>
      </c>
      <c r="BT2166" s="18">
        <f t="shared" si="635"/>
        <v>0</v>
      </c>
      <c r="BU2166" s="41">
        <v>45159</v>
      </c>
      <c r="BV2166">
        <v>4.75</v>
      </c>
      <c r="BW2166">
        <v>4.0534999999999997</v>
      </c>
      <c r="BX2166" s="39">
        <f t="shared" si="636"/>
        <v>0</v>
      </c>
      <c r="BY2166" s="41">
        <v>45456</v>
      </c>
      <c r="BZ2166">
        <v>15.25</v>
      </c>
      <c r="CA2166">
        <v>12.9856</v>
      </c>
    </row>
    <row r="2167" spans="1:79">
      <c r="A2167" s="41">
        <v>45160</v>
      </c>
      <c r="B2167">
        <v>7.7</v>
      </c>
      <c r="C2167">
        <v>6.1836000000000002</v>
      </c>
      <c r="D2167" s="34">
        <f t="shared" si="622"/>
        <v>-5.1643419083932289E-3</v>
      </c>
      <c r="E2167" s="41">
        <v>45160</v>
      </c>
      <c r="F2167">
        <v>2.98</v>
      </c>
      <c r="G2167">
        <v>2.98</v>
      </c>
      <c r="H2167" s="39">
        <f t="shared" si="623"/>
        <v>0</v>
      </c>
      <c r="L2167" s="38"/>
      <c r="M2167" s="41">
        <v>45160</v>
      </c>
      <c r="N2167">
        <v>5.09</v>
      </c>
      <c r="O2167">
        <v>4.4958999999999998</v>
      </c>
      <c r="P2167" s="43">
        <f t="shared" si="624"/>
        <v>-7.8123275881093945E-3</v>
      </c>
      <c r="Q2167" s="41">
        <v>45160</v>
      </c>
      <c r="R2167">
        <v>3.6</v>
      </c>
      <c r="S2167">
        <v>3.1261000000000001</v>
      </c>
      <c r="T2167" s="39">
        <f t="shared" si="625"/>
        <v>-2.4404706176075843E-2</v>
      </c>
      <c r="U2167" s="42">
        <v>45162.62533333333</v>
      </c>
      <c r="V2167" s="44">
        <v>7.82</v>
      </c>
      <c r="W2167" s="44">
        <v>7.2069999999999999</v>
      </c>
      <c r="X2167" s="43">
        <f t="shared" si="637"/>
        <v>0</v>
      </c>
      <c r="Y2167" s="42">
        <v>45162.62533333333</v>
      </c>
      <c r="Z2167" s="44">
        <v>10.86</v>
      </c>
      <c r="AA2167" s="44">
        <v>10.079000000000001</v>
      </c>
      <c r="AB2167" s="43">
        <f t="shared" si="638"/>
        <v>5.4868316041501893E-3</v>
      </c>
      <c r="AC2167" s="42">
        <v>45162.62533333333</v>
      </c>
      <c r="AD2167" s="44">
        <v>22.88</v>
      </c>
      <c r="AE2167" s="44">
        <v>21.667999999999999</v>
      </c>
      <c r="AF2167" s="43">
        <f t="shared" si="639"/>
        <v>4.4744455159112871E-2</v>
      </c>
      <c r="AG2167" s="41">
        <v>45160</v>
      </c>
      <c r="AH2167">
        <v>13.3</v>
      </c>
      <c r="AI2167">
        <v>6.0993000000000004</v>
      </c>
      <c r="AJ2167" s="39">
        <f t="shared" si="626"/>
        <v>3.7686788229874283E-3</v>
      </c>
      <c r="AK2167" s="45" t="s">
        <v>1574</v>
      </c>
      <c r="AL2167">
        <v>14.1</v>
      </c>
      <c r="AM2167">
        <v>11.5001</v>
      </c>
      <c r="AN2167" s="39">
        <f t="shared" si="627"/>
        <v>0</v>
      </c>
      <c r="AO2167" s="41">
        <v>45160</v>
      </c>
      <c r="AP2167">
        <v>6.12</v>
      </c>
      <c r="AQ2167">
        <v>5.8887</v>
      </c>
      <c r="AR2167" s="18">
        <f t="shared" si="628"/>
        <v>0</v>
      </c>
      <c r="AS2167" s="41">
        <v>45160</v>
      </c>
      <c r="AT2167">
        <v>7.29</v>
      </c>
      <c r="AU2167">
        <v>6.8074000000000003</v>
      </c>
      <c r="AV2167" s="39">
        <f t="shared" si="629"/>
        <v>0</v>
      </c>
      <c r="AW2167" s="41">
        <v>45160</v>
      </c>
      <c r="AX2167">
        <v>8.5</v>
      </c>
      <c r="AY2167">
        <v>7.9078999999999997</v>
      </c>
      <c r="AZ2167" s="39">
        <f t="shared" si="630"/>
        <v>0</v>
      </c>
      <c r="BA2167" s="41">
        <v>45160</v>
      </c>
      <c r="BB2167">
        <v>6.15</v>
      </c>
      <c r="BC2167">
        <v>5.2632000000000003</v>
      </c>
      <c r="BD2167" s="39">
        <f t="shared" si="631"/>
        <v>-1.4418935620388741E-2</v>
      </c>
      <c r="BE2167" s="41">
        <v>45160</v>
      </c>
      <c r="BF2167">
        <v>11.47</v>
      </c>
      <c r="BG2167">
        <v>9.9662000000000006</v>
      </c>
      <c r="BH2167" s="39">
        <f t="shared" si="632"/>
        <v>0</v>
      </c>
      <c r="BI2167" s="41">
        <v>45160</v>
      </c>
      <c r="BJ2167">
        <v>2.17</v>
      </c>
      <c r="BK2167">
        <v>2.17</v>
      </c>
      <c r="BL2167" s="39">
        <f t="shared" si="633"/>
        <v>9.3023255813953574E-3</v>
      </c>
      <c r="BM2167" s="41">
        <v>45160</v>
      </c>
      <c r="BN2167">
        <v>12.2</v>
      </c>
      <c r="BO2167">
        <v>11.4429</v>
      </c>
      <c r="BP2167" s="46">
        <f t="shared" si="634"/>
        <v>-6.5116036777536964E-3</v>
      </c>
      <c r="BQ2167" s="41">
        <v>45160</v>
      </c>
      <c r="BR2167">
        <v>8.1</v>
      </c>
      <c r="BS2167">
        <v>7.6266999999999996</v>
      </c>
      <c r="BT2167" s="18">
        <f t="shared" si="635"/>
        <v>-1.2200650183268883E-2</v>
      </c>
      <c r="BU2167" s="41">
        <v>45160</v>
      </c>
      <c r="BV2167">
        <v>4.71</v>
      </c>
      <c r="BW2167">
        <v>4.0194000000000001</v>
      </c>
      <c r="BX2167" s="39">
        <f t="shared" si="636"/>
        <v>-8.4124830393486061E-3</v>
      </c>
      <c r="BY2167" s="41">
        <v>45457</v>
      </c>
      <c r="BZ2167">
        <v>15.25</v>
      </c>
      <c r="CA2167">
        <v>12.9856</v>
      </c>
    </row>
    <row r="2168" spans="1:79">
      <c r="A2168" s="41">
        <v>45161</v>
      </c>
      <c r="B2168">
        <v>7.69</v>
      </c>
      <c r="C2168">
        <v>6.1756000000000002</v>
      </c>
      <c r="D2168" s="34">
        <f t="shared" si="622"/>
        <v>-1.293744744161978E-3</v>
      </c>
      <c r="E2168" s="41">
        <v>45161</v>
      </c>
      <c r="F2168">
        <v>2.98</v>
      </c>
      <c r="G2168">
        <v>2.98</v>
      </c>
      <c r="H2168" s="39">
        <f t="shared" si="623"/>
        <v>0</v>
      </c>
      <c r="L2168" s="38"/>
      <c r="M2168" s="41">
        <v>45161</v>
      </c>
      <c r="N2168">
        <v>5.09</v>
      </c>
      <c r="O2168">
        <v>4.4958999999999998</v>
      </c>
      <c r="P2168" s="43">
        <f t="shared" si="624"/>
        <v>0</v>
      </c>
      <c r="Q2168" s="41">
        <v>45161</v>
      </c>
      <c r="R2168">
        <v>3.6</v>
      </c>
      <c r="S2168">
        <v>3.1261000000000001</v>
      </c>
      <c r="T2168" s="39">
        <f t="shared" si="625"/>
        <v>0</v>
      </c>
      <c r="U2168" s="42">
        <v>45163.62533333333</v>
      </c>
      <c r="V2168" s="44">
        <v>7.87</v>
      </c>
      <c r="W2168" s="44">
        <v>7.2530000000000001</v>
      </c>
      <c r="X2168" s="43">
        <f t="shared" si="637"/>
        <v>6.382683502150723E-3</v>
      </c>
      <c r="Y2168" s="42">
        <v>45163.62533333333</v>
      </c>
      <c r="Z2168" s="44">
        <v>10.9</v>
      </c>
      <c r="AA2168" s="44">
        <v>10.116</v>
      </c>
      <c r="AB2168" s="43">
        <f t="shared" si="638"/>
        <v>3.6709991070541753E-3</v>
      </c>
      <c r="AC2168" s="42">
        <v>45163.62533333333</v>
      </c>
      <c r="AD2168" s="44">
        <v>22.9</v>
      </c>
      <c r="AE2168" s="44">
        <v>21.687000000000001</v>
      </c>
      <c r="AF2168" s="43">
        <f t="shared" si="639"/>
        <v>8.7686911574681118E-4</v>
      </c>
      <c r="AG2168" s="41">
        <v>45161</v>
      </c>
      <c r="AH2168">
        <v>13.3</v>
      </c>
      <c r="AI2168">
        <v>6.0993000000000004</v>
      </c>
      <c r="AJ2168" s="39">
        <f t="shared" si="626"/>
        <v>0</v>
      </c>
      <c r="AK2168" s="45" t="s">
        <v>1575</v>
      </c>
      <c r="AL2168">
        <v>14</v>
      </c>
      <c r="AM2168">
        <v>11.4185</v>
      </c>
      <c r="AN2168" s="39">
        <f t="shared" si="627"/>
        <v>-7.0955904731263113E-3</v>
      </c>
      <c r="AO2168" s="41">
        <v>45161</v>
      </c>
      <c r="AP2168">
        <v>6</v>
      </c>
      <c r="AQ2168">
        <v>5.7732000000000001</v>
      </c>
      <c r="AR2168" s="18">
        <f t="shared" si="628"/>
        <v>-1.9613836670232809E-2</v>
      </c>
      <c r="AS2168" s="41">
        <v>45161</v>
      </c>
      <c r="AT2168">
        <v>7.28</v>
      </c>
      <c r="AU2168">
        <v>6.798</v>
      </c>
      <c r="AV2168" s="39">
        <f t="shared" si="629"/>
        <v>-1.3808502511972701E-3</v>
      </c>
      <c r="AW2168" s="41">
        <v>45161</v>
      </c>
      <c r="AX2168">
        <v>8.5</v>
      </c>
      <c r="AY2168">
        <v>7.9078999999999997</v>
      </c>
      <c r="AZ2168" s="39">
        <f t="shared" si="630"/>
        <v>0</v>
      </c>
      <c r="BA2168" s="41">
        <v>45161</v>
      </c>
      <c r="BB2168">
        <v>5.9</v>
      </c>
      <c r="BC2168">
        <v>5.0492999999999997</v>
      </c>
      <c r="BD2168" s="39">
        <f t="shared" si="631"/>
        <v>-4.0640674874601122E-2</v>
      </c>
      <c r="BE2168" s="41">
        <v>45161</v>
      </c>
      <c r="BF2168">
        <v>11.4</v>
      </c>
      <c r="BG2168">
        <v>9.9054000000000002</v>
      </c>
      <c r="BH2168" s="39">
        <f t="shared" si="632"/>
        <v>-6.1006200959242644E-3</v>
      </c>
      <c r="BI2168" s="41">
        <v>45161</v>
      </c>
      <c r="BJ2168">
        <v>2.2000000000000002</v>
      </c>
      <c r="BK2168">
        <v>2.2000000000000002</v>
      </c>
      <c r="BL2168" s="39">
        <f t="shared" si="633"/>
        <v>1.3824884792626843E-2</v>
      </c>
      <c r="BM2168" s="41">
        <v>45161</v>
      </c>
      <c r="BN2168">
        <v>12.2</v>
      </c>
      <c r="BO2168">
        <v>11.4429</v>
      </c>
      <c r="BP2168" s="46">
        <f t="shared" si="634"/>
        <v>0</v>
      </c>
      <c r="BQ2168" s="41">
        <v>45161</v>
      </c>
      <c r="BR2168">
        <v>8.1999999999999993</v>
      </c>
      <c r="BS2168">
        <v>7.7209000000000003</v>
      </c>
      <c r="BT2168" s="18">
        <f t="shared" si="635"/>
        <v>1.2351344618249141E-2</v>
      </c>
      <c r="BU2168" s="41">
        <v>45161</v>
      </c>
      <c r="BV2168">
        <v>4.7</v>
      </c>
      <c r="BW2168">
        <v>4.0109000000000004</v>
      </c>
      <c r="BX2168" s="39">
        <f t="shared" si="636"/>
        <v>-2.1147434940537715E-3</v>
      </c>
      <c r="BY2168" s="41">
        <v>45461</v>
      </c>
      <c r="BZ2168">
        <v>15.28</v>
      </c>
      <c r="CA2168">
        <v>13.011100000000001</v>
      </c>
    </row>
    <row r="2169" spans="1:79">
      <c r="A2169" s="41">
        <v>45162</v>
      </c>
      <c r="B2169">
        <v>7.69</v>
      </c>
      <c r="C2169">
        <v>6.1756000000000002</v>
      </c>
      <c r="D2169" s="34">
        <f t="shared" si="622"/>
        <v>0</v>
      </c>
      <c r="E2169" s="41">
        <v>45162</v>
      </c>
      <c r="F2169">
        <v>2.9</v>
      </c>
      <c r="G2169">
        <v>2.9</v>
      </c>
      <c r="H2169" s="39">
        <f t="shared" si="623"/>
        <v>-2.6845637583892641E-2</v>
      </c>
      <c r="L2169" s="38"/>
      <c r="M2169" s="41">
        <v>45162</v>
      </c>
      <c r="N2169">
        <v>5.14</v>
      </c>
      <c r="O2169">
        <v>4.5400999999999998</v>
      </c>
      <c r="P2169" s="43">
        <f t="shared" si="624"/>
        <v>9.8311795191174216E-3</v>
      </c>
      <c r="Q2169" s="41">
        <v>45162</v>
      </c>
      <c r="R2169">
        <v>3.7</v>
      </c>
      <c r="S2169">
        <v>3.2130000000000001</v>
      </c>
      <c r="T2169" s="39">
        <f t="shared" si="625"/>
        <v>2.7798215028310026E-2</v>
      </c>
      <c r="U2169" s="42">
        <v>45166.62533333333</v>
      </c>
      <c r="V2169" s="44">
        <v>7.9</v>
      </c>
      <c r="W2169" s="44">
        <v>7.2809999999999997</v>
      </c>
      <c r="X2169" s="43">
        <f t="shared" si="637"/>
        <v>3.8604715290224156E-3</v>
      </c>
      <c r="Y2169" s="42">
        <v>45166.62533333333</v>
      </c>
      <c r="Z2169" s="44">
        <v>11.18</v>
      </c>
      <c r="AA2169" s="44">
        <v>10.375999999999999</v>
      </c>
      <c r="AB2169" s="43">
        <f t="shared" si="638"/>
        <v>2.5701858442071946E-2</v>
      </c>
      <c r="AC2169" s="42">
        <v>45166.62533333333</v>
      </c>
      <c r="AD2169" s="44">
        <v>22.9</v>
      </c>
      <c r="AE2169" s="44">
        <v>21.687000000000001</v>
      </c>
      <c r="AF2169" s="43">
        <f t="shared" si="639"/>
        <v>0</v>
      </c>
      <c r="AG2169" s="41">
        <v>45162</v>
      </c>
      <c r="AH2169">
        <v>13.3</v>
      </c>
      <c r="AI2169">
        <v>6.0993000000000004</v>
      </c>
      <c r="AJ2169" s="39">
        <f t="shared" si="626"/>
        <v>0</v>
      </c>
      <c r="AK2169" s="45" t="s">
        <v>1576</v>
      </c>
      <c r="AL2169">
        <v>14</v>
      </c>
      <c r="AM2169">
        <v>11.4185</v>
      </c>
      <c r="AN2169" s="39">
        <f t="shared" si="627"/>
        <v>0</v>
      </c>
      <c r="AO2169" s="41">
        <v>45162</v>
      </c>
      <c r="AP2169">
        <v>5.96</v>
      </c>
      <c r="AQ2169">
        <v>5.7347000000000001</v>
      </c>
      <c r="AR2169" s="18">
        <f t="shared" si="628"/>
        <v>-6.6687452366105413E-3</v>
      </c>
      <c r="AS2169" s="41">
        <v>45162</v>
      </c>
      <c r="AT2169">
        <v>7.3</v>
      </c>
      <c r="AU2169">
        <v>6.8167</v>
      </c>
      <c r="AV2169" s="39">
        <f t="shared" si="629"/>
        <v>2.7508090614886643E-3</v>
      </c>
      <c r="AW2169" s="41">
        <v>45162</v>
      </c>
      <c r="AX2169">
        <v>8.48</v>
      </c>
      <c r="AY2169">
        <v>7.8893000000000004</v>
      </c>
      <c r="AZ2169" s="39">
        <f t="shared" si="630"/>
        <v>-2.3520783014452998E-3</v>
      </c>
      <c r="BA2169" s="41">
        <v>45162</v>
      </c>
      <c r="BB2169">
        <v>5.91</v>
      </c>
      <c r="BC2169">
        <v>5.0578000000000003</v>
      </c>
      <c r="BD2169" s="39">
        <f t="shared" si="631"/>
        <v>1.6834016596361117E-3</v>
      </c>
      <c r="BE2169" s="41">
        <v>45162</v>
      </c>
      <c r="BF2169">
        <v>11.45</v>
      </c>
      <c r="BG2169">
        <v>9.9488000000000003</v>
      </c>
      <c r="BH2169" s="39">
        <f t="shared" si="632"/>
        <v>4.3814485028368473E-3</v>
      </c>
      <c r="BI2169" s="41">
        <v>45162</v>
      </c>
      <c r="BJ2169">
        <v>2.2000000000000002</v>
      </c>
      <c r="BK2169">
        <v>2.2000000000000002</v>
      </c>
      <c r="BL2169" s="39">
        <f t="shared" si="633"/>
        <v>0</v>
      </c>
      <c r="BM2169" s="41">
        <v>45162</v>
      </c>
      <c r="BN2169">
        <v>12.44</v>
      </c>
      <c r="BO2169">
        <v>11.667999999999999</v>
      </c>
      <c r="BP2169" s="46">
        <f t="shared" si="634"/>
        <v>1.9671586748114499E-2</v>
      </c>
      <c r="BQ2169" s="41">
        <v>45162</v>
      </c>
      <c r="BR2169">
        <v>8.19</v>
      </c>
      <c r="BS2169">
        <v>7.7115</v>
      </c>
      <c r="BT2169" s="18">
        <f t="shared" si="635"/>
        <v>-1.217474646738113E-3</v>
      </c>
      <c r="BU2169" s="41">
        <v>45162</v>
      </c>
      <c r="BV2169">
        <v>4.79</v>
      </c>
      <c r="BW2169">
        <v>4.0876999999999999</v>
      </c>
      <c r="BX2169" s="39">
        <f t="shared" si="636"/>
        <v>1.9147822184546991E-2</v>
      </c>
      <c r="BY2169" s="41">
        <v>45462</v>
      </c>
      <c r="BZ2169">
        <v>15.28</v>
      </c>
      <c r="CA2169">
        <v>13.011100000000001</v>
      </c>
    </row>
    <row r="2170" spans="1:79">
      <c r="A2170" s="41">
        <v>45163</v>
      </c>
      <c r="B2170">
        <v>7.7</v>
      </c>
      <c r="C2170">
        <v>6.1836000000000002</v>
      </c>
      <c r="D2170" s="34">
        <f t="shared" si="622"/>
        <v>1.2954206878683864E-3</v>
      </c>
      <c r="E2170" s="41">
        <v>45163</v>
      </c>
      <c r="F2170">
        <v>2.9</v>
      </c>
      <c r="G2170">
        <v>2.9</v>
      </c>
      <c r="H2170" s="39">
        <f t="shared" si="623"/>
        <v>0</v>
      </c>
      <c r="L2170" s="38"/>
      <c r="M2170" s="41">
        <v>45163</v>
      </c>
      <c r="N2170">
        <v>5.14</v>
      </c>
      <c r="O2170">
        <v>4.5400999999999998</v>
      </c>
      <c r="P2170" s="43">
        <f t="shared" si="624"/>
        <v>0</v>
      </c>
      <c r="Q2170" s="41">
        <v>45163</v>
      </c>
      <c r="R2170">
        <v>3.7</v>
      </c>
      <c r="S2170">
        <v>3.2130000000000001</v>
      </c>
      <c r="T2170" s="39">
        <f t="shared" si="625"/>
        <v>0</v>
      </c>
      <c r="U2170" s="42">
        <v>45167.62533333333</v>
      </c>
      <c r="V2170" s="44">
        <v>8.1</v>
      </c>
      <c r="W2170" s="44">
        <v>7.4649999999999999</v>
      </c>
      <c r="X2170" s="43">
        <f t="shared" si="637"/>
        <v>2.5271253948633454E-2</v>
      </c>
      <c r="Y2170" s="42">
        <v>45167.62533333333</v>
      </c>
      <c r="Z2170" s="44">
        <v>11.29</v>
      </c>
      <c r="AA2170" s="44">
        <v>10.478</v>
      </c>
      <c r="AB2170" s="43">
        <f t="shared" si="638"/>
        <v>9.8303777949113637E-3</v>
      </c>
      <c r="AC2170" s="42">
        <v>45167.62533333333</v>
      </c>
      <c r="AD2170" s="44">
        <v>22.9</v>
      </c>
      <c r="AE2170" s="44">
        <v>21.687000000000001</v>
      </c>
      <c r="AF2170" s="43">
        <f t="shared" si="639"/>
        <v>0</v>
      </c>
      <c r="AG2170" s="41">
        <v>45163</v>
      </c>
      <c r="AH2170">
        <v>13.1</v>
      </c>
      <c r="AI2170">
        <v>6.0076000000000001</v>
      </c>
      <c r="AJ2170" s="39">
        <f t="shared" si="626"/>
        <v>-1.503451215713284E-2</v>
      </c>
      <c r="AK2170" s="45" t="s">
        <v>1577</v>
      </c>
      <c r="AL2170">
        <v>14</v>
      </c>
      <c r="AM2170">
        <v>11.4185</v>
      </c>
      <c r="AN2170" s="39">
        <f t="shared" si="627"/>
        <v>0</v>
      </c>
      <c r="AO2170" s="41">
        <v>45163</v>
      </c>
      <c r="AP2170">
        <v>5.95</v>
      </c>
      <c r="AQ2170">
        <v>5.7251000000000003</v>
      </c>
      <c r="AR2170" s="18">
        <f t="shared" si="628"/>
        <v>-1.6740195651036376E-3</v>
      </c>
      <c r="AS2170" s="41">
        <v>45163</v>
      </c>
      <c r="AT2170">
        <v>7.3</v>
      </c>
      <c r="AU2170">
        <v>6.8167</v>
      </c>
      <c r="AV2170" s="39">
        <f t="shared" si="629"/>
        <v>0</v>
      </c>
      <c r="AW2170" s="41">
        <v>45163</v>
      </c>
      <c r="AX2170">
        <v>8.4499999999999993</v>
      </c>
      <c r="AY2170">
        <v>7.8613999999999997</v>
      </c>
      <c r="AZ2170" s="39">
        <f t="shared" si="630"/>
        <v>-3.5364354251962407E-3</v>
      </c>
      <c r="BA2170" s="41">
        <v>45163</v>
      </c>
      <c r="BB2170">
        <v>6.1</v>
      </c>
      <c r="BC2170">
        <v>5.2203999999999997</v>
      </c>
      <c r="BD2170" s="39">
        <f t="shared" si="631"/>
        <v>3.2148364901735817E-2</v>
      </c>
      <c r="BE2170" s="41">
        <v>45163</v>
      </c>
      <c r="BF2170">
        <v>11.48</v>
      </c>
      <c r="BG2170">
        <v>9.9748999999999999</v>
      </c>
      <c r="BH2170" s="39">
        <f t="shared" si="632"/>
        <v>2.6234319716950355E-3</v>
      </c>
      <c r="BI2170" s="41">
        <v>45163</v>
      </c>
      <c r="BJ2170">
        <v>2.21</v>
      </c>
      <c r="BK2170">
        <v>2.21</v>
      </c>
      <c r="BL2170" s="39">
        <f t="shared" si="633"/>
        <v>4.5454545454544481E-3</v>
      </c>
      <c r="BM2170" s="41">
        <v>45163</v>
      </c>
      <c r="BN2170">
        <v>12.6</v>
      </c>
      <c r="BO2170">
        <v>11.818</v>
      </c>
      <c r="BP2170" s="46">
        <f t="shared" si="634"/>
        <v>1.2855673637298625E-2</v>
      </c>
      <c r="BQ2170" s="41">
        <v>45163</v>
      </c>
      <c r="BR2170">
        <v>8.18</v>
      </c>
      <c r="BS2170">
        <v>7.7020999999999997</v>
      </c>
      <c r="BT2170" s="18">
        <f t="shared" si="635"/>
        <v>-1.2189586980484077E-3</v>
      </c>
      <c r="BU2170" s="41">
        <v>45163</v>
      </c>
      <c r="BV2170">
        <v>4.78</v>
      </c>
      <c r="BW2170">
        <v>4.0791000000000004</v>
      </c>
      <c r="BX2170" s="39">
        <f t="shared" si="636"/>
        <v>-2.1038725933898027E-3</v>
      </c>
      <c r="BY2170" s="41">
        <v>45463</v>
      </c>
      <c r="BZ2170">
        <v>15.32</v>
      </c>
      <c r="CA2170">
        <v>13.045199999999999</v>
      </c>
    </row>
    <row r="2171" spans="1:79">
      <c r="A2171" s="41">
        <v>45166</v>
      </c>
      <c r="B2171">
        <v>7.7</v>
      </c>
      <c r="C2171">
        <v>6.1836000000000002</v>
      </c>
      <c r="D2171" s="34">
        <f t="shared" si="622"/>
        <v>0</v>
      </c>
      <c r="E2171" s="41">
        <v>45166</v>
      </c>
      <c r="F2171">
        <v>2.81</v>
      </c>
      <c r="G2171">
        <v>2.81</v>
      </c>
      <c r="H2171" s="39">
        <f t="shared" si="623"/>
        <v>-3.1034482758620641E-2</v>
      </c>
      <c r="L2171" s="38"/>
      <c r="M2171" s="41">
        <v>45166</v>
      </c>
      <c r="N2171">
        <v>5.12</v>
      </c>
      <c r="O2171">
        <v>4.5224000000000002</v>
      </c>
      <c r="P2171" s="43">
        <f t="shared" si="624"/>
        <v>-3.8985925420144062E-3</v>
      </c>
      <c r="Q2171" s="41">
        <v>45166</v>
      </c>
      <c r="R2171">
        <v>3.74</v>
      </c>
      <c r="S2171">
        <v>3.2477</v>
      </c>
      <c r="T2171" s="39">
        <f t="shared" si="625"/>
        <v>1.0799875505757844E-2</v>
      </c>
      <c r="U2171" s="42">
        <v>45168.62533333333</v>
      </c>
      <c r="V2171" s="44">
        <v>8.1</v>
      </c>
      <c r="W2171" s="44">
        <v>7.4649999999999999</v>
      </c>
      <c r="X2171" s="43">
        <f t="shared" si="637"/>
        <v>0</v>
      </c>
      <c r="Y2171" s="42">
        <v>45168.62533333333</v>
      </c>
      <c r="Z2171" s="44">
        <v>10.9</v>
      </c>
      <c r="AA2171" s="44">
        <v>10.116</v>
      </c>
      <c r="AB2171" s="43">
        <f t="shared" si="638"/>
        <v>-3.4548577972895601E-2</v>
      </c>
      <c r="AC2171" s="42">
        <v>45168.62533333333</v>
      </c>
      <c r="AD2171" s="44">
        <v>22.9</v>
      </c>
      <c r="AE2171" s="44">
        <v>21.687000000000001</v>
      </c>
      <c r="AF2171" s="43">
        <f t="shared" si="639"/>
        <v>0</v>
      </c>
      <c r="AG2171" s="41">
        <v>45166</v>
      </c>
      <c r="AH2171">
        <v>13.1</v>
      </c>
      <c r="AI2171">
        <v>6.0076000000000001</v>
      </c>
      <c r="AJ2171" s="39">
        <f t="shared" si="626"/>
        <v>0</v>
      </c>
      <c r="AK2171" s="45" t="s">
        <v>1578</v>
      </c>
      <c r="AL2171">
        <v>13.8</v>
      </c>
      <c r="AM2171">
        <v>11.2554</v>
      </c>
      <c r="AN2171" s="39">
        <f t="shared" si="627"/>
        <v>-1.4283837631913125E-2</v>
      </c>
      <c r="AO2171" s="41">
        <v>45166</v>
      </c>
      <c r="AP2171">
        <v>6</v>
      </c>
      <c r="AQ2171">
        <v>5.7732000000000001</v>
      </c>
      <c r="AR2171" s="18">
        <f t="shared" si="628"/>
        <v>8.4015999720528558E-3</v>
      </c>
      <c r="AS2171" s="41">
        <v>45166</v>
      </c>
      <c r="AT2171">
        <v>7.3</v>
      </c>
      <c r="AU2171">
        <v>6.8167</v>
      </c>
      <c r="AV2171" s="39">
        <f t="shared" si="629"/>
        <v>0</v>
      </c>
      <c r="AW2171" s="41">
        <v>45166</v>
      </c>
      <c r="AX2171">
        <v>8.5</v>
      </c>
      <c r="AY2171">
        <v>7.9078999999999997</v>
      </c>
      <c r="AZ2171" s="39">
        <f t="shared" si="630"/>
        <v>5.914976976111124E-3</v>
      </c>
      <c r="BA2171" s="41">
        <v>45166</v>
      </c>
      <c r="BB2171">
        <v>6.14</v>
      </c>
      <c r="BC2171">
        <v>5.2545999999999999</v>
      </c>
      <c r="BD2171" s="39">
        <f t="shared" si="631"/>
        <v>6.5512221285725673E-3</v>
      </c>
      <c r="BE2171" s="41">
        <v>45166</v>
      </c>
      <c r="BF2171">
        <v>11.48</v>
      </c>
      <c r="BG2171">
        <v>9.9748999999999999</v>
      </c>
      <c r="BH2171" s="39">
        <f t="shared" si="632"/>
        <v>0</v>
      </c>
      <c r="BI2171" s="41">
        <v>45166</v>
      </c>
      <c r="BJ2171">
        <v>2.2000000000000002</v>
      </c>
      <c r="BK2171">
        <v>2.2000000000000002</v>
      </c>
      <c r="BL2171" s="39">
        <f t="shared" si="633"/>
        <v>-4.5248868778279576E-3</v>
      </c>
      <c r="BM2171" s="41">
        <v>45166</v>
      </c>
      <c r="BN2171">
        <v>12.6</v>
      </c>
      <c r="BO2171">
        <v>11.818</v>
      </c>
      <c r="BP2171" s="46">
        <f t="shared" si="634"/>
        <v>0</v>
      </c>
      <c r="BQ2171" s="41">
        <v>45166</v>
      </c>
      <c r="BR2171">
        <v>8.32</v>
      </c>
      <c r="BS2171">
        <v>7.8338999999999999</v>
      </c>
      <c r="BT2171" s="18">
        <f t="shared" si="635"/>
        <v>1.7112216148842542E-2</v>
      </c>
      <c r="BU2171" s="41">
        <v>45166</v>
      </c>
      <c r="BV2171">
        <v>4.7</v>
      </c>
      <c r="BW2171">
        <v>4.0109000000000004</v>
      </c>
      <c r="BX2171" s="39">
        <f t="shared" si="636"/>
        <v>-1.6719374371797709E-2</v>
      </c>
      <c r="BY2171" s="41">
        <v>45464</v>
      </c>
      <c r="BZ2171">
        <v>15.35</v>
      </c>
      <c r="CA2171">
        <v>13.0707</v>
      </c>
    </row>
    <row r="2172" spans="1:79">
      <c r="A2172" s="41">
        <v>45167</v>
      </c>
      <c r="B2172">
        <v>7.69</v>
      </c>
      <c r="C2172">
        <v>6.1756000000000002</v>
      </c>
      <c r="D2172" s="34">
        <f t="shared" si="622"/>
        <v>-1.293744744161978E-3</v>
      </c>
      <c r="E2172" s="41">
        <v>45167</v>
      </c>
      <c r="F2172">
        <v>2.8</v>
      </c>
      <c r="G2172">
        <v>2.8</v>
      </c>
      <c r="H2172" s="39">
        <f t="shared" si="623"/>
        <v>-3.5587188612100466E-3</v>
      </c>
      <c r="L2172" s="38"/>
      <c r="M2172" s="41">
        <v>45167</v>
      </c>
      <c r="N2172">
        <v>5.12</v>
      </c>
      <c r="O2172">
        <v>4.5224000000000002</v>
      </c>
      <c r="P2172" s="43">
        <f t="shared" si="624"/>
        <v>0</v>
      </c>
      <c r="Q2172" s="41">
        <v>45167</v>
      </c>
      <c r="R2172">
        <v>3.83</v>
      </c>
      <c r="S2172">
        <v>3.3258000000000001</v>
      </c>
      <c r="T2172" s="39">
        <f t="shared" si="625"/>
        <v>2.4047787665116869E-2</v>
      </c>
      <c r="U2172" s="42">
        <v>45169.62533333333</v>
      </c>
      <c r="V2172" s="44">
        <v>8.1</v>
      </c>
      <c r="W2172" s="44">
        <v>7.4649999999999999</v>
      </c>
      <c r="X2172" s="43">
        <f t="shared" si="637"/>
        <v>0</v>
      </c>
      <c r="Y2172" s="42">
        <v>45169.62533333333</v>
      </c>
      <c r="Z2172" s="44">
        <v>11</v>
      </c>
      <c r="AA2172" s="44">
        <v>10.209</v>
      </c>
      <c r="AB2172" s="43">
        <f t="shared" si="638"/>
        <v>9.1933570581257396E-3</v>
      </c>
      <c r="AC2172" s="42">
        <v>45169.62533333333</v>
      </c>
      <c r="AD2172" s="44">
        <v>22.9</v>
      </c>
      <c r="AE2172" s="44">
        <v>21.687000000000001</v>
      </c>
      <c r="AF2172" s="43">
        <f t="shared" si="639"/>
        <v>0</v>
      </c>
      <c r="AG2172" s="41">
        <v>45167</v>
      </c>
      <c r="AH2172">
        <v>13</v>
      </c>
      <c r="AI2172">
        <v>5.9617000000000004</v>
      </c>
      <c r="AJ2172" s="39">
        <f t="shared" si="626"/>
        <v>-7.6403222584725356E-3</v>
      </c>
      <c r="AK2172" s="45" t="s">
        <v>1579</v>
      </c>
      <c r="AL2172">
        <v>13.75</v>
      </c>
      <c r="AM2172">
        <v>11.214600000000001</v>
      </c>
      <c r="AN2172" s="39">
        <f t="shared" si="627"/>
        <v>-3.6249267018496952E-3</v>
      </c>
      <c r="AO2172" s="41">
        <v>45167</v>
      </c>
      <c r="AP2172">
        <v>6</v>
      </c>
      <c r="AQ2172">
        <v>5.7732000000000001</v>
      </c>
      <c r="AR2172" s="18">
        <f t="shared" si="628"/>
        <v>0</v>
      </c>
      <c r="AS2172" s="41">
        <v>45167</v>
      </c>
      <c r="AT2172">
        <v>7.3</v>
      </c>
      <c r="AU2172">
        <v>6.8167</v>
      </c>
      <c r="AV2172" s="39">
        <f t="shared" si="629"/>
        <v>0</v>
      </c>
      <c r="AW2172" s="41">
        <v>45167</v>
      </c>
      <c r="AX2172">
        <v>8.5</v>
      </c>
      <c r="AY2172">
        <v>7.9078999999999997</v>
      </c>
      <c r="AZ2172" s="39">
        <f t="shared" si="630"/>
        <v>0</v>
      </c>
      <c r="BA2172" s="41">
        <v>45167</v>
      </c>
      <c r="BB2172">
        <v>6.14</v>
      </c>
      <c r="BC2172">
        <v>5.2545999999999999</v>
      </c>
      <c r="BD2172" s="39">
        <f t="shared" si="631"/>
        <v>0</v>
      </c>
      <c r="BE2172" s="41">
        <v>45167</v>
      </c>
      <c r="BF2172">
        <v>10.95</v>
      </c>
      <c r="BG2172">
        <v>9.5144000000000002</v>
      </c>
      <c r="BH2172" s="39">
        <f t="shared" si="632"/>
        <v>-4.6165876349637557E-2</v>
      </c>
      <c r="BI2172" s="41">
        <v>45167</v>
      </c>
      <c r="BJ2172">
        <v>2.2599999999999998</v>
      </c>
      <c r="BK2172">
        <v>2.2599999999999998</v>
      </c>
      <c r="BL2172" s="39">
        <f t="shared" si="633"/>
        <v>2.7272727272727094E-2</v>
      </c>
      <c r="BM2172" s="41">
        <v>45167</v>
      </c>
      <c r="BN2172">
        <v>12.7</v>
      </c>
      <c r="BO2172">
        <v>11.911799999999999</v>
      </c>
      <c r="BP2172" s="46">
        <f t="shared" si="634"/>
        <v>7.9370451853105345E-3</v>
      </c>
      <c r="BQ2172" s="41">
        <v>45167</v>
      </c>
      <c r="BR2172">
        <v>8.4499999999999993</v>
      </c>
      <c r="BS2172">
        <v>7.9562999999999997</v>
      </c>
      <c r="BT2172" s="18">
        <f t="shared" si="635"/>
        <v>1.5624401639030347E-2</v>
      </c>
      <c r="BU2172" s="41">
        <v>45167</v>
      </c>
      <c r="BV2172">
        <v>4.7</v>
      </c>
      <c r="BW2172">
        <v>4.0109000000000004</v>
      </c>
      <c r="BX2172" s="39">
        <f t="shared" si="636"/>
        <v>0</v>
      </c>
      <c r="BY2172" s="41">
        <v>45467</v>
      </c>
      <c r="BZ2172">
        <v>15.34</v>
      </c>
      <c r="CA2172">
        <v>13.062200000000001</v>
      </c>
    </row>
    <row r="2173" spans="1:79">
      <c r="A2173" s="41">
        <v>45168</v>
      </c>
      <c r="B2173">
        <v>7.65</v>
      </c>
      <c r="C2173">
        <v>6.1435000000000004</v>
      </c>
      <c r="D2173" s="34">
        <f t="shared" si="622"/>
        <v>-5.1978755100718626E-3</v>
      </c>
      <c r="E2173" s="41">
        <v>45168</v>
      </c>
      <c r="F2173">
        <v>2.9</v>
      </c>
      <c r="G2173">
        <v>2.9</v>
      </c>
      <c r="H2173" s="39">
        <f t="shared" si="623"/>
        <v>3.5714285714285747E-2</v>
      </c>
      <c r="L2173" s="38"/>
      <c r="M2173" s="41">
        <v>45168</v>
      </c>
      <c r="N2173">
        <v>5.13</v>
      </c>
      <c r="O2173">
        <v>4.5312999999999999</v>
      </c>
      <c r="P2173" s="43">
        <f t="shared" si="624"/>
        <v>1.9679816026887684E-3</v>
      </c>
      <c r="Q2173" s="41">
        <v>45168</v>
      </c>
      <c r="R2173">
        <v>3.83</v>
      </c>
      <c r="S2173">
        <v>3.3258000000000001</v>
      </c>
      <c r="T2173" s="39">
        <f t="shared" si="625"/>
        <v>0</v>
      </c>
      <c r="U2173" s="42">
        <v>45170.62533333333</v>
      </c>
      <c r="V2173" s="44">
        <v>8.1</v>
      </c>
      <c r="W2173" s="44">
        <v>7.4649999999999999</v>
      </c>
      <c r="X2173" s="43">
        <f t="shared" si="637"/>
        <v>0</v>
      </c>
      <c r="Y2173" s="42">
        <v>45170.62533333333</v>
      </c>
      <c r="Z2173" s="44">
        <v>11.11</v>
      </c>
      <c r="AA2173" s="44">
        <v>10.311</v>
      </c>
      <c r="AB2173" s="43">
        <f t="shared" si="638"/>
        <v>9.9911842491919207E-3</v>
      </c>
      <c r="AC2173" s="42">
        <v>45170.62533333333</v>
      </c>
      <c r="AD2173" s="44">
        <v>23</v>
      </c>
      <c r="AE2173" s="44">
        <v>21.782</v>
      </c>
      <c r="AF2173" s="43">
        <f t="shared" si="639"/>
        <v>4.3805044496702571E-3</v>
      </c>
      <c r="AG2173" s="41">
        <v>45168</v>
      </c>
      <c r="AH2173">
        <v>13</v>
      </c>
      <c r="AI2173">
        <v>5.9617000000000004</v>
      </c>
      <c r="AJ2173" s="39">
        <f t="shared" si="626"/>
        <v>0</v>
      </c>
      <c r="AK2173" s="45" t="s">
        <v>1580</v>
      </c>
      <c r="AL2173">
        <v>13.75</v>
      </c>
      <c r="AM2173">
        <v>11.214600000000001</v>
      </c>
      <c r="AN2173" s="39">
        <f t="shared" si="627"/>
        <v>0</v>
      </c>
      <c r="AO2173" s="41">
        <v>45168</v>
      </c>
      <c r="AP2173">
        <v>6.12</v>
      </c>
      <c r="AQ2173">
        <v>5.8887</v>
      </c>
      <c r="AR2173" s="18">
        <f t="shared" si="628"/>
        <v>2.0006235709831625E-2</v>
      </c>
      <c r="AS2173" s="41">
        <v>45168</v>
      </c>
      <c r="AT2173">
        <v>7.37</v>
      </c>
      <c r="AU2173">
        <v>6.8821000000000003</v>
      </c>
      <c r="AV2173" s="39">
        <f t="shared" si="629"/>
        <v>9.594085114498269E-3</v>
      </c>
      <c r="AW2173" s="41">
        <v>45168</v>
      </c>
      <c r="AX2173">
        <v>8.5</v>
      </c>
      <c r="AY2173">
        <v>7.9078999999999997</v>
      </c>
      <c r="AZ2173" s="39">
        <f t="shared" si="630"/>
        <v>0</v>
      </c>
      <c r="BA2173" s="41">
        <v>45168</v>
      </c>
      <c r="BB2173">
        <v>6.18</v>
      </c>
      <c r="BC2173">
        <v>5.2888999999999999</v>
      </c>
      <c r="BD2173" s="39">
        <f t="shared" si="631"/>
        <v>6.5276139002017272E-3</v>
      </c>
      <c r="BE2173" s="41">
        <v>45168</v>
      </c>
      <c r="BF2173">
        <v>11.48</v>
      </c>
      <c r="BG2173">
        <v>9.9748999999999999</v>
      </c>
      <c r="BH2173" s="39">
        <f t="shared" si="632"/>
        <v>4.840031951568146E-2</v>
      </c>
      <c r="BI2173" s="41">
        <v>45168</v>
      </c>
      <c r="BJ2173">
        <v>2.27</v>
      </c>
      <c r="BK2173">
        <v>2.27</v>
      </c>
      <c r="BL2173" s="39">
        <f t="shared" si="633"/>
        <v>4.4247787610620492E-3</v>
      </c>
      <c r="BM2173" s="41">
        <v>45168</v>
      </c>
      <c r="BN2173">
        <v>12.67</v>
      </c>
      <c r="BO2173">
        <v>11.883699999999999</v>
      </c>
      <c r="BP2173" s="46">
        <f t="shared" si="634"/>
        <v>-2.3590053560335329E-3</v>
      </c>
      <c r="BQ2173" s="41">
        <v>45168</v>
      </c>
      <c r="BR2173">
        <v>8.5</v>
      </c>
      <c r="BS2173">
        <v>8.0033999999999992</v>
      </c>
      <c r="BT2173" s="18">
        <f t="shared" si="635"/>
        <v>5.9198371102144815E-3</v>
      </c>
      <c r="BU2173" s="41">
        <v>45168</v>
      </c>
      <c r="BV2173">
        <v>4.7</v>
      </c>
      <c r="BW2173">
        <v>4.0109000000000004</v>
      </c>
      <c r="BX2173" s="39">
        <f t="shared" si="636"/>
        <v>0</v>
      </c>
      <c r="BY2173" s="41">
        <v>45468</v>
      </c>
      <c r="BZ2173">
        <v>15.34</v>
      </c>
      <c r="CA2173">
        <v>13.062200000000001</v>
      </c>
    </row>
    <row r="2174" spans="1:79">
      <c r="A2174" s="41">
        <v>45169</v>
      </c>
      <c r="B2174">
        <v>7.64</v>
      </c>
      <c r="C2174">
        <v>6.1353999999999997</v>
      </c>
      <c r="D2174" s="34">
        <f t="shared" si="622"/>
        <v>-1.3184666720925632E-3</v>
      </c>
      <c r="E2174" s="41">
        <v>45169</v>
      </c>
      <c r="F2174">
        <v>2.9</v>
      </c>
      <c r="G2174">
        <v>2.9</v>
      </c>
      <c r="H2174" s="39">
        <f t="shared" si="623"/>
        <v>0</v>
      </c>
      <c r="L2174" s="38"/>
      <c r="M2174" s="41">
        <v>45169</v>
      </c>
      <c r="N2174">
        <v>5.24</v>
      </c>
      <c r="O2174">
        <v>4.6284000000000001</v>
      </c>
      <c r="P2174" s="43">
        <f t="shared" si="624"/>
        <v>2.1428729062300044E-2</v>
      </c>
      <c r="Q2174" s="41">
        <v>45169</v>
      </c>
      <c r="R2174">
        <v>3.85</v>
      </c>
      <c r="S2174">
        <v>3.3431999999999999</v>
      </c>
      <c r="T2174" s="39">
        <f t="shared" si="625"/>
        <v>5.231823922063822E-3</v>
      </c>
      <c r="U2174" s="42">
        <v>45173.62533333333</v>
      </c>
      <c r="V2174" s="44">
        <v>8.1</v>
      </c>
      <c r="W2174" s="44">
        <v>7.4649999999999999</v>
      </c>
      <c r="X2174" s="43">
        <f t="shared" si="637"/>
        <v>0</v>
      </c>
      <c r="Y2174" s="42">
        <v>45173.62533333333</v>
      </c>
      <c r="Z2174" s="44">
        <v>11.3</v>
      </c>
      <c r="AA2174" s="44">
        <v>10.488</v>
      </c>
      <c r="AB2174" s="43">
        <f t="shared" si="638"/>
        <v>1.7166133255746251E-2</v>
      </c>
      <c r="AC2174" s="42">
        <v>45173.62533333333</v>
      </c>
      <c r="AD2174" s="44">
        <v>23</v>
      </c>
      <c r="AE2174" s="44">
        <v>21.782</v>
      </c>
      <c r="AF2174" s="43">
        <f t="shared" si="639"/>
        <v>0</v>
      </c>
      <c r="AG2174" s="41">
        <v>45169</v>
      </c>
      <c r="AH2174">
        <v>13</v>
      </c>
      <c r="AI2174">
        <v>5.9617000000000004</v>
      </c>
      <c r="AJ2174" s="39">
        <f t="shared" si="626"/>
        <v>0</v>
      </c>
      <c r="AK2174" s="45" t="s">
        <v>1581</v>
      </c>
      <c r="AL2174">
        <v>13.8</v>
      </c>
      <c r="AM2174">
        <v>11.2554</v>
      </c>
      <c r="AN2174" s="39">
        <f t="shared" si="627"/>
        <v>3.6381146006098349E-3</v>
      </c>
      <c r="AO2174" s="41">
        <v>45169</v>
      </c>
      <c r="AP2174">
        <v>6</v>
      </c>
      <c r="AQ2174">
        <v>5.7732000000000001</v>
      </c>
      <c r="AR2174" s="18">
        <f t="shared" si="628"/>
        <v>-1.9613836670232809E-2</v>
      </c>
      <c r="AS2174" s="41">
        <v>45169</v>
      </c>
      <c r="AT2174">
        <v>7.3</v>
      </c>
      <c r="AU2174">
        <v>6.8167</v>
      </c>
      <c r="AV2174" s="39">
        <f t="shared" si="629"/>
        <v>-9.5029133549353172E-3</v>
      </c>
      <c r="AW2174" s="41">
        <v>45169</v>
      </c>
      <c r="AX2174">
        <v>8.69</v>
      </c>
      <c r="AY2174">
        <v>8.0846999999999998</v>
      </c>
      <c r="AZ2174" s="39">
        <f t="shared" si="630"/>
        <v>2.235738944599705E-2</v>
      </c>
      <c r="BA2174" s="41">
        <v>45169</v>
      </c>
      <c r="BB2174">
        <v>6.23</v>
      </c>
      <c r="BC2174">
        <v>5.3316999999999997</v>
      </c>
      <c r="BD2174" s="39">
        <f t="shared" si="631"/>
        <v>8.0924199739075657E-3</v>
      </c>
      <c r="BE2174" s="41">
        <v>45169</v>
      </c>
      <c r="BF2174">
        <v>11</v>
      </c>
      <c r="BG2174">
        <v>9.5578000000000003</v>
      </c>
      <c r="BH2174" s="39">
        <f t="shared" si="632"/>
        <v>-4.1814955538401345E-2</v>
      </c>
      <c r="BI2174" s="41">
        <v>45169</v>
      </c>
      <c r="BJ2174">
        <v>2.27</v>
      </c>
      <c r="BK2174">
        <v>2.27</v>
      </c>
      <c r="BL2174" s="39">
        <f t="shared" si="633"/>
        <v>0</v>
      </c>
      <c r="BM2174" s="41">
        <v>45169</v>
      </c>
      <c r="BN2174">
        <v>12.65</v>
      </c>
      <c r="BO2174">
        <v>11.8649</v>
      </c>
      <c r="BP2174" s="46">
        <f t="shared" si="634"/>
        <v>-1.5819988724049597E-3</v>
      </c>
      <c r="BQ2174" s="41">
        <v>45169</v>
      </c>
      <c r="BR2174">
        <v>8.5</v>
      </c>
      <c r="BS2174">
        <v>8.0033999999999992</v>
      </c>
      <c r="BT2174" s="18">
        <f t="shared" si="635"/>
        <v>0</v>
      </c>
      <c r="BU2174" s="41">
        <v>45169</v>
      </c>
      <c r="BV2174">
        <v>4.79</v>
      </c>
      <c r="BW2174">
        <v>4.0876999999999999</v>
      </c>
      <c r="BX2174" s="39">
        <f t="shared" si="636"/>
        <v>1.9147822184546991E-2</v>
      </c>
      <c r="BY2174" s="41">
        <v>45469</v>
      </c>
      <c r="BZ2174">
        <v>15.6</v>
      </c>
      <c r="CA2174">
        <v>13.2836</v>
      </c>
    </row>
    <row r="2175" spans="1:79">
      <c r="A2175" s="41">
        <v>45170</v>
      </c>
      <c r="B2175">
        <v>7.64</v>
      </c>
      <c r="C2175">
        <v>6.1353999999999997</v>
      </c>
      <c r="D2175" s="34">
        <f t="shared" si="622"/>
        <v>0</v>
      </c>
      <c r="E2175" s="41">
        <v>45170</v>
      </c>
      <c r="F2175">
        <v>2.9</v>
      </c>
      <c r="G2175">
        <v>2.9</v>
      </c>
      <c r="H2175" s="39">
        <f t="shared" si="623"/>
        <v>0</v>
      </c>
      <c r="L2175" s="38"/>
      <c r="M2175" s="41">
        <v>45170</v>
      </c>
      <c r="N2175">
        <v>5.32</v>
      </c>
      <c r="O2175">
        <v>4.6990999999999996</v>
      </c>
      <c r="P2175" s="43">
        <f t="shared" si="624"/>
        <v>1.5275257108287862E-2</v>
      </c>
      <c r="Q2175" s="41">
        <v>45170</v>
      </c>
      <c r="R2175">
        <v>3.85</v>
      </c>
      <c r="S2175">
        <v>3.3431999999999999</v>
      </c>
      <c r="T2175" s="39">
        <f t="shared" si="625"/>
        <v>0</v>
      </c>
      <c r="U2175" s="42">
        <v>45174.62533333333</v>
      </c>
      <c r="V2175" s="44">
        <v>8.1999999999999993</v>
      </c>
      <c r="W2175" s="44">
        <v>7.5579999999999998</v>
      </c>
      <c r="X2175" s="43">
        <f t="shared" si="637"/>
        <v>1.2458137977227056E-2</v>
      </c>
      <c r="Y2175" s="42">
        <v>45174.62533333333</v>
      </c>
      <c r="Z2175" s="44">
        <v>11.35</v>
      </c>
      <c r="AA2175" s="44">
        <v>10.534000000000001</v>
      </c>
      <c r="AB2175" s="43">
        <f t="shared" si="638"/>
        <v>4.3859649122808117E-3</v>
      </c>
      <c r="AC2175" s="42">
        <v>45174.62533333333</v>
      </c>
      <c r="AD2175" s="44">
        <v>23</v>
      </c>
      <c r="AE2175" s="44">
        <v>21.782</v>
      </c>
      <c r="AF2175" s="43">
        <f t="shared" si="639"/>
        <v>0</v>
      </c>
      <c r="AG2175" s="41">
        <v>45170</v>
      </c>
      <c r="AH2175">
        <v>12.99</v>
      </c>
      <c r="AI2175">
        <v>5.9570999999999996</v>
      </c>
      <c r="AJ2175" s="39">
        <f t="shared" si="626"/>
        <v>-7.7159199557187133E-4</v>
      </c>
      <c r="AK2175" s="45">
        <v>44935</v>
      </c>
      <c r="AL2175">
        <v>13.69</v>
      </c>
      <c r="AM2175">
        <v>11.165699999999999</v>
      </c>
      <c r="AN2175" s="39">
        <f t="shared" si="627"/>
        <v>-7.9695079695080197E-3</v>
      </c>
      <c r="AO2175" s="41">
        <v>45170</v>
      </c>
      <c r="AP2175">
        <v>5.91</v>
      </c>
      <c r="AQ2175">
        <v>5.6866000000000003</v>
      </c>
      <c r="AR2175" s="18">
        <f t="shared" si="628"/>
        <v>-1.5000346428323943E-2</v>
      </c>
      <c r="AS2175" s="41">
        <v>45170</v>
      </c>
      <c r="AT2175">
        <v>7.38</v>
      </c>
      <c r="AU2175">
        <v>6.8914</v>
      </c>
      <c r="AV2175" s="39">
        <f t="shared" si="629"/>
        <v>1.0958381621605761E-2</v>
      </c>
      <c r="AW2175" s="41">
        <v>45170</v>
      </c>
      <c r="AX2175">
        <v>8.6</v>
      </c>
      <c r="AY2175">
        <v>8.0009999999999994</v>
      </c>
      <c r="AZ2175" s="39">
        <f t="shared" si="630"/>
        <v>-1.0352888789936588E-2</v>
      </c>
      <c r="BA2175" s="41">
        <v>45170</v>
      </c>
      <c r="BB2175">
        <v>6.22</v>
      </c>
      <c r="BC2175">
        <v>5.3231000000000002</v>
      </c>
      <c r="BD2175" s="39">
        <f t="shared" si="631"/>
        <v>-1.6129939794060988E-3</v>
      </c>
      <c r="BE2175" s="41">
        <v>45170</v>
      </c>
      <c r="BF2175">
        <v>11</v>
      </c>
      <c r="BG2175">
        <v>9.5578000000000003</v>
      </c>
      <c r="BH2175" s="39">
        <f t="shared" si="632"/>
        <v>0</v>
      </c>
      <c r="BI2175" s="41">
        <v>45170</v>
      </c>
      <c r="BJ2175">
        <v>2.2400000000000002</v>
      </c>
      <c r="BK2175">
        <v>2.2400000000000002</v>
      </c>
      <c r="BL2175" s="39">
        <f t="shared" si="633"/>
        <v>-1.3215859030836918E-2</v>
      </c>
      <c r="BM2175" s="41">
        <v>45170</v>
      </c>
      <c r="BN2175">
        <v>12.65</v>
      </c>
      <c r="BO2175">
        <v>11.8649</v>
      </c>
      <c r="BP2175" s="46">
        <f t="shared" si="634"/>
        <v>0</v>
      </c>
      <c r="BQ2175" s="41">
        <v>45170</v>
      </c>
      <c r="BR2175">
        <v>8.5</v>
      </c>
      <c r="BS2175">
        <v>8.0033999999999992</v>
      </c>
      <c r="BT2175" s="18">
        <f t="shared" si="635"/>
        <v>0</v>
      </c>
      <c r="BU2175" s="41">
        <v>45170</v>
      </c>
      <c r="BV2175">
        <v>4.8</v>
      </c>
      <c r="BW2175">
        <v>4.0961999999999996</v>
      </c>
      <c r="BX2175" s="39">
        <f t="shared" si="636"/>
        <v>2.0794089585830003E-3</v>
      </c>
      <c r="BY2175" s="41">
        <v>45470</v>
      </c>
      <c r="BZ2175">
        <v>15.59</v>
      </c>
      <c r="CA2175">
        <v>13.2751</v>
      </c>
    </row>
    <row r="2176" spans="1:79">
      <c r="A2176" s="41">
        <v>45173</v>
      </c>
      <c r="B2176">
        <v>7.48</v>
      </c>
      <c r="C2176">
        <v>6.0068999999999999</v>
      </c>
      <c r="D2176" s="34">
        <f t="shared" si="622"/>
        <v>-2.0944029729112992E-2</v>
      </c>
      <c r="E2176" s="41">
        <v>45173</v>
      </c>
      <c r="F2176">
        <v>2.9</v>
      </c>
      <c r="G2176">
        <v>2.9</v>
      </c>
      <c r="H2176" s="39">
        <f t="shared" si="623"/>
        <v>0</v>
      </c>
      <c r="L2176" s="38"/>
      <c r="M2176" s="41">
        <v>45173</v>
      </c>
      <c r="N2176">
        <v>5.32</v>
      </c>
      <c r="O2176">
        <v>4.6990999999999996</v>
      </c>
      <c r="P2176" s="43">
        <f t="shared" si="624"/>
        <v>0</v>
      </c>
      <c r="Q2176" s="41">
        <v>45173</v>
      </c>
      <c r="R2176">
        <v>3.9</v>
      </c>
      <c r="S2176">
        <v>3.3866000000000001</v>
      </c>
      <c r="T2176" s="39">
        <f t="shared" si="625"/>
        <v>1.2981574539363517E-2</v>
      </c>
      <c r="U2176" s="42">
        <v>45175.62533333333</v>
      </c>
      <c r="V2176" s="44">
        <v>8.1</v>
      </c>
      <c r="W2176" s="44">
        <v>7.4649999999999999</v>
      </c>
      <c r="X2176" s="43">
        <f t="shared" si="637"/>
        <v>-1.2304842550939398E-2</v>
      </c>
      <c r="Y2176" s="42">
        <v>45175.62533333333</v>
      </c>
      <c r="Z2176" s="44">
        <v>11.6</v>
      </c>
      <c r="AA2176" s="44">
        <v>10.766</v>
      </c>
      <c r="AB2176" s="43">
        <f t="shared" si="638"/>
        <v>2.2023922536548255E-2</v>
      </c>
      <c r="AC2176" s="42">
        <v>45175.62533333333</v>
      </c>
      <c r="AD2176" s="44">
        <v>23</v>
      </c>
      <c r="AE2176" s="44">
        <v>21.782</v>
      </c>
      <c r="AF2176" s="43">
        <f t="shared" si="639"/>
        <v>0</v>
      </c>
      <c r="AG2176" s="41">
        <v>45173</v>
      </c>
      <c r="AH2176">
        <v>13</v>
      </c>
      <c r="AI2176">
        <v>5.9617000000000004</v>
      </c>
      <c r="AJ2176" s="39">
        <f t="shared" si="626"/>
        <v>7.7218780950476338E-4</v>
      </c>
      <c r="AK2176" s="45">
        <v>45025</v>
      </c>
      <c r="AL2176">
        <v>13.8</v>
      </c>
      <c r="AM2176">
        <v>11.2554</v>
      </c>
      <c r="AN2176" s="39">
        <f t="shared" si="627"/>
        <v>8.0335312609151749E-3</v>
      </c>
      <c r="AO2176" s="41">
        <v>45173</v>
      </c>
      <c r="AP2176">
        <v>6</v>
      </c>
      <c r="AQ2176">
        <v>5.7732000000000001</v>
      </c>
      <c r="AR2176" s="18">
        <f t="shared" si="628"/>
        <v>1.5228783455843524E-2</v>
      </c>
      <c r="AS2176" s="41">
        <v>45173</v>
      </c>
      <c r="AT2176">
        <v>7.38</v>
      </c>
      <c r="AU2176">
        <v>6.8914</v>
      </c>
      <c r="AV2176" s="39">
        <f t="shared" si="629"/>
        <v>0</v>
      </c>
      <c r="AW2176" s="41">
        <v>45173</v>
      </c>
      <c r="AX2176">
        <v>8.6</v>
      </c>
      <c r="AY2176">
        <v>8.0009999999999994</v>
      </c>
      <c r="AZ2176" s="39">
        <f t="shared" si="630"/>
        <v>0</v>
      </c>
      <c r="BA2176" s="41">
        <v>45173</v>
      </c>
      <c r="BB2176">
        <v>6.2</v>
      </c>
      <c r="BC2176">
        <v>5.306</v>
      </c>
      <c r="BD2176" s="39">
        <f t="shared" si="631"/>
        <v>-3.212413819015257E-3</v>
      </c>
      <c r="BE2176" s="41">
        <v>45173</v>
      </c>
      <c r="BF2176">
        <v>11</v>
      </c>
      <c r="BG2176">
        <v>9.5578000000000003</v>
      </c>
      <c r="BH2176" s="39">
        <f t="shared" si="632"/>
        <v>0</v>
      </c>
      <c r="BI2176" s="41">
        <v>45173</v>
      </c>
      <c r="BJ2176">
        <v>2.2400000000000002</v>
      </c>
      <c r="BK2176">
        <v>2.2400000000000002</v>
      </c>
      <c r="BL2176" s="39">
        <f t="shared" si="633"/>
        <v>0</v>
      </c>
      <c r="BM2176" s="41">
        <v>45173</v>
      </c>
      <c r="BN2176">
        <v>12.65</v>
      </c>
      <c r="BO2176">
        <v>11.8649</v>
      </c>
      <c r="BP2176" s="46">
        <f t="shared" si="634"/>
        <v>0</v>
      </c>
      <c r="BQ2176" s="41">
        <v>45173</v>
      </c>
      <c r="BR2176">
        <v>8.41</v>
      </c>
      <c r="BS2176">
        <v>7.9185999999999996</v>
      </c>
      <c r="BT2176" s="18">
        <f t="shared" si="635"/>
        <v>-1.0595496913811574E-2</v>
      </c>
      <c r="BU2176" s="41">
        <v>45173</v>
      </c>
      <c r="BV2176">
        <v>4.8</v>
      </c>
      <c r="BW2176">
        <v>4.0961999999999996</v>
      </c>
      <c r="BX2176" s="39">
        <f t="shared" si="636"/>
        <v>0</v>
      </c>
      <c r="BY2176" s="41">
        <v>45471</v>
      </c>
      <c r="BZ2176">
        <v>15.89</v>
      </c>
      <c r="CA2176">
        <v>13.5306</v>
      </c>
    </row>
    <row r="2177" spans="1:79">
      <c r="A2177" s="41">
        <v>45174</v>
      </c>
      <c r="B2177">
        <v>7.39</v>
      </c>
      <c r="C2177">
        <v>5.9347000000000003</v>
      </c>
      <c r="D2177" s="34">
        <f t="shared" si="622"/>
        <v>-1.2019510895803094E-2</v>
      </c>
      <c r="E2177" s="41">
        <v>45174</v>
      </c>
      <c r="F2177">
        <v>2.8</v>
      </c>
      <c r="G2177">
        <v>2.8</v>
      </c>
      <c r="H2177" s="39">
        <f t="shared" si="623"/>
        <v>-3.4482758620689689E-2</v>
      </c>
      <c r="L2177" s="38"/>
      <c r="M2177" s="41">
        <v>45174</v>
      </c>
      <c r="N2177">
        <v>5.3</v>
      </c>
      <c r="O2177">
        <v>4.6814</v>
      </c>
      <c r="P2177" s="43">
        <f t="shared" si="624"/>
        <v>-3.7666787257133508E-3</v>
      </c>
      <c r="Q2177" s="41">
        <v>45174</v>
      </c>
      <c r="R2177">
        <v>3.9</v>
      </c>
      <c r="S2177">
        <v>3.3866000000000001</v>
      </c>
      <c r="T2177" s="39">
        <f t="shared" si="625"/>
        <v>0</v>
      </c>
      <c r="U2177" s="42">
        <v>45176.62533333333</v>
      </c>
      <c r="V2177" s="44">
        <v>8.1</v>
      </c>
      <c r="W2177" s="44">
        <v>7.4649999999999999</v>
      </c>
      <c r="X2177" s="43">
        <f t="shared" si="637"/>
        <v>0</v>
      </c>
      <c r="Y2177" s="42">
        <v>45176.62533333333</v>
      </c>
      <c r="Z2177" s="44">
        <v>11.73</v>
      </c>
      <c r="AA2177" s="44">
        <v>10.887</v>
      </c>
      <c r="AB2177" s="43">
        <f t="shared" si="638"/>
        <v>1.1239086011517782E-2</v>
      </c>
      <c r="AC2177" s="42">
        <v>45176.62533333333</v>
      </c>
      <c r="AD2177" s="44">
        <v>23</v>
      </c>
      <c r="AE2177" s="44">
        <v>21.782</v>
      </c>
      <c r="AF2177" s="43">
        <f t="shared" si="639"/>
        <v>0</v>
      </c>
      <c r="AG2177" s="41">
        <v>45174</v>
      </c>
      <c r="AH2177">
        <v>13</v>
      </c>
      <c r="AI2177">
        <v>5.9617000000000004</v>
      </c>
      <c r="AJ2177" s="39">
        <f t="shared" si="626"/>
        <v>0</v>
      </c>
      <c r="AK2177" s="45">
        <v>45055</v>
      </c>
      <c r="AL2177">
        <v>14.44</v>
      </c>
      <c r="AM2177">
        <v>11.7774</v>
      </c>
      <c r="AN2177" s="39">
        <f t="shared" si="627"/>
        <v>4.6377738685431012E-2</v>
      </c>
      <c r="AO2177" s="41">
        <v>45174</v>
      </c>
      <c r="AP2177">
        <v>6</v>
      </c>
      <c r="AQ2177">
        <v>5.7732000000000001</v>
      </c>
      <c r="AR2177" s="18">
        <f t="shared" si="628"/>
        <v>0</v>
      </c>
      <c r="AS2177" s="41">
        <v>45174</v>
      </c>
      <c r="AT2177">
        <v>7.3</v>
      </c>
      <c r="AU2177">
        <v>6.8167</v>
      </c>
      <c r="AV2177" s="39">
        <f t="shared" si="629"/>
        <v>-1.083959717909278E-2</v>
      </c>
      <c r="AW2177" s="41">
        <v>45174</v>
      </c>
      <c r="AX2177">
        <v>8.5500000000000007</v>
      </c>
      <c r="AY2177">
        <v>7.9543999999999997</v>
      </c>
      <c r="AZ2177" s="39">
        <f t="shared" si="630"/>
        <v>-5.8242719660042191E-3</v>
      </c>
      <c r="BA2177" s="41">
        <v>45174</v>
      </c>
      <c r="BB2177">
        <v>6.2</v>
      </c>
      <c r="BC2177">
        <v>5.306</v>
      </c>
      <c r="BD2177" s="39">
        <f t="shared" si="631"/>
        <v>0</v>
      </c>
      <c r="BE2177" s="41">
        <v>45174</v>
      </c>
      <c r="BF2177">
        <v>11</v>
      </c>
      <c r="BG2177">
        <v>9.5578000000000003</v>
      </c>
      <c r="BH2177" s="39">
        <f t="shared" si="632"/>
        <v>0</v>
      </c>
      <c r="BI2177" s="41">
        <v>45174</v>
      </c>
      <c r="BJ2177">
        <v>2.25</v>
      </c>
      <c r="BK2177">
        <v>2.25</v>
      </c>
      <c r="BL2177" s="39">
        <f t="shared" si="633"/>
        <v>4.4642857142856186E-3</v>
      </c>
      <c r="BM2177" s="41">
        <v>45174</v>
      </c>
      <c r="BN2177">
        <v>12.62</v>
      </c>
      <c r="BO2177">
        <v>11.8368</v>
      </c>
      <c r="BP2177" s="46">
        <f t="shared" si="634"/>
        <v>-2.3683301165623172E-3</v>
      </c>
      <c r="BQ2177" s="41">
        <v>45174</v>
      </c>
      <c r="BR2177">
        <v>8.41</v>
      </c>
      <c r="BS2177">
        <v>7.9185999999999996</v>
      </c>
      <c r="BT2177" s="18">
        <f t="shared" si="635"/>
        <v>0</v>
      </c>
      <c r="BU2177" s="41">
        <v>45174</v>
      </c>
      <c r="BV2177">
        <v>4.8</v>
      </c>
      <c r="BW2177">
        <v>4.0961999999999996</v>
      </c>
      <c r="BX2177" s="39">
        <f t="shared" si="636"/>
        <v>0</v>
      </c>
      <c r="BY2177" s="41">
        <v>45474</v>
      </c>
      <c r="BZ2177">
        <v>15.89</v>
      </c>
      <c r="CA2177">
        <v>13.5306</v>
      </c>
    </row>
    <row r="2178" spans="1:79">
      <c r="A2178" s="41">
        <v>45175</v>
      </c>
      <c r="B2178">
        <v>7.29</v>
      </c>
      <c r="C2178">
        <v>5.8544</v>
      </c>
      <c r="D2178" s="34">
        <f t="shared" si="622"/>
        <v>-1.3530591268303412E-2</v>
      </c>
      <c r="E2178" s="41">
        <v>45175</v>
      </c>
      <c r="F2178">
        <v>2.8</v>
      </c>
      <c r="G2178">
        <v>2.8</v>
      </c>
      <c r="H2178" s="39">
        <f t="shared" si="623"/>
        <v>0</v>
      </c>
      <c r="L2178" s="38"/>
      <c r="M2178" s="41">
        <v>45175</v>
      </c>
      <c r="N2178">
        <v>5.3</v>
      </c>
      <c r="O2178">
        <v>4.6814</v>
      </c>
      <c r="P2178" s="43">
        <f t="shared" si="624"/>
        <v>0</v>
      </c>
      <c r="Q2178" s="41">
        <v>45175</v>
      </c>
      <c r="R2178">
        <v>3.88</v>
      </c>
      <c r="S2178">
        <v>3.3693</v>
      </c>
      <c r="T2178" s="39">
        <f t="shared" si="625"/>
        <v>-5.1083682749660702E-3</v>
      </c>
      <c r="U2178" s="42">
        <v>45177.62533333333</v>
      </c>
      <c r="V2178" s="44">
        <v>8.1</v>
      </c>
      <c r="W2178" s="44">
        <v>7.4649999999999999</v>
      </c>
      <c r="X2178" s="43">
        <f t="shared" si="637"/>
        <v>0</v>
      </c>
      <c r="Y2178" s="42">
        <v>45177.62533333333</v>
      </c>
      <c r="Z2178" s="44">
        <v>11.82</v>
      </c>
      <c r="AA2178" s="44">
        <v>10.97</v>
      </c>
      <c r="AB2178" s="43">
        <f t="shared" si="638"/>
        <v>7.6237714705612364E-3</v>
      </c>
      <c r="AC2178" s="42">
        <v>45177.62533333333</v>
      </c>
      <c r="AD2178" s="44">
        <v>23</v>
      </c>
      <c r="AE2178" s="44">
        <v>21.782</v>
      </c>
      <c r="AF2178" s="43">
        <f t="shared" si="639"/>
        <v>0</v>
      </c>
      <c r="AG2178" s="41">
        <v>45175</v>
      </c>
      <c r="AH2178">
        <v>12.9</v>
      </c>
      <c r="AI2178">
        <v>5.9158999999999997</v>
      </c>
      <c r="AJ2178" s="39">
        <f t="shared" si="626"/>
        <v>-7.6823724776491145E-3</v>
      </c>
      <c r="AK2178" s="45">
        <v>45086</v>
      </c>
      <c r="AL2178">
        <v>14.59</v>
      </c>
      <c r="AM2178">
        <v>11.899699999999999</v>
      </c>
      <c r="AN2178" s="39">
        <f t="shared" si="627"/>
        <v>1.0384295345322328E-2</v>
      </c>
      <c r="AO2178" s="41">
        <v>45175</v>
      </c>
      <c r="AP2178">
        <v>6</v>
      </c>
      <c r="AQ2178">
        <v>5.7732000000000001</v>
      </c>
      <c r="AR2178" s="18">
        <f t="shared" si="628"/>
        <v>0</v>
      </c>
      <c r="AS2178" s="41">
        <v>45175</v>
      </c>
      <c r="AT2178">
        <v>7.3</v>
      </c>
      <c r="AU2178">
        <v>6.8167</v>
      </c>
      <c r="AV2178" s="39">
        <f t="shared" si="629"/>
        <v>0</v>
      </c>
      <c r="AW2178" s="41">
        <v>45175</v>
      </c>
      <c r="AX2178">
        <v>8.5299999999999994</v>
      </c>
      <c r="AY2178">
        <v>7.9358000000000004</v>
      </c>
      <c r="AZ2178" s="39">
        <f t="shared" si="630"/>
        <v>-2.3383284722919748E-3</v>
      </c>
      <c r="BA2178" s="41">
        <v>45175</v>
      </c>
      <c r="BB2178">
        <v>6.17</v>
      </c>
      <c r="BC2178">
        <v>5.2803000000000004</v>
      </c>
      <c r="BD2178" s="39">
        <f t="shared" si="631"/>
        <v>-4.843573313230232E-3</v>
      </c>
      <c r="BE2178" s="41">
        <v>45175</v>
      </c>
      <c r="BF2178">
        <v>11</v>
      </c>
      <c r="BG2178">
        <v>9.5578000000000003</v>
      </c>
      <c r="BH2178" s="39">
        <f t="shared" si="632"/>
        <v>0</v>
      </c>
      <c r="BI2178" s="41">
        <v>45175</v>
      </c>
      <c r="BJ2178">
        <v>2.2599999999999998</v>
      </c>
      <c r="BK2178">
        <v>2.2599999999999998</v>
      </c>
      <c r="BL2178" s="39">
        <f t="shared" si="633"/>
        <v>4.4444444444443499E-3</v>
      </c>
      <c r="BM2178" s="41">
        <v>45175</v>
      </c>
      <c r="BN2178">
        <v>12.62</v>
      </c>
      <c r="BO2178">
        <v>11.8368</v>
      </c>
      <c r="BP2178" s="46">
        <f t="shared" si="634"/>
        <v>0</v>
      </c>
      <c r="BQ2178" s="41">
        <v>45175</v>
      </c>
      <c r="BR2178">
        <v>8.6</v>
      </c>
      <c r="BS2178">
        <v>8.0975000000000001</v>
      </c>
      <c r="BT2178" s="18">
        <f t="shared" si="635"/>
        <v>2.259237744045671E-2</v>
      </c>
      <c r="BU2178" s="41">
        <v>45175</v>
      </c>
      <c r="BV2178">
        <v>4.8</v>
      </c>
      <c r="BW2178">
        <v>4.0961999999999996</v>
      </c>
      <c r="BX2178" s="39">
        <f t="shared" si="636"/>
        <v>0</v>
      </c>
      <c r="BY2178" s="41">
        <v>45475</v>
      </c>
      <c r="BZ2178">
        <v>15.87</v>
      </c>
      <c r="CA2178">
        <v>13.513500000000001</v>
      </c>
    </row>
    <row r="2179" spans="1:79">
      <c r="A2179" s="41">
        <v>45176</v>
      </c>
      <c r="B2179">
        <v>7.39</v>
      </c>
      <c r="C2179">
        <v>5.9347000000000003</v>
      </c>
      <c r="D2179" s="34">
        <f t="shared" si="622"/>
        <v>1.371617928395741E-2</v>
      </c>
      <c r="E2179" s="41">
        <v>45176</v>
      </c>
      <c r="F2179">
        <v>2.8</v>
      </c>
      <c r="G2179">
        <v>2.8</v>
      </c>
      <c r="H2179" s="39">
        <f t="shared" si="623"/>
        <v>0</v>
      </c>
      <c r="L2179" s="38"/>
      <c r="M2179" s="41">
        <v>45176</v>
      </c>
      <c r="N2179">
        <v>5.24</v>
      </c>
      <c r="O2179">
        <v>4.6284000000000001</v>
      </c>
      <c r="P2179" s="43">
        <f t="shared" si="624"/>
        <v>-1.1321399581321813E-2</v>
      </c>
      <c r="Q2179" s="41">
        <v>45176</v>
      </c>
      <c r="R2179">
        <v>3.94</v>
      </c>
      <c r="S2179">
        <v>3.4214000000000002</v>
      </c>
      <c r="T2179" s="39">
        <f t="shared" si="625"/>
        <v>1.5463152583622788E-2</v>
      </c>
      <c r="U2179" s="42">
        <v>45180.62533333333</v>
      </c>
      <c r="V2179" s="44">
        <v>8.1</v>
      </c>
      <c r="W2179" s="44">
        <v>7.4649999999999999</v>
      </c>
      <c r="X2179" s="43">
        <f t="shared" si="637"/>
        <v>0</v>
      </c>
      <c r="Y2179" s="42">
        <v>45180.62533333333</v>
      </c>
      <c r="Z2179" s="44">
        <v>12.3</v>
      </c>
      <c r="AA2179" s="44">
        <v>11.416</v>
      </c>
      <c r="AB2179" s="43">
        <f t="shared" si="638"/>
        <v>4.0656335460346374E-2</v>
      </c>
      <c r="AC2179" s="42">
        <v>45180.62533333333</v>
      </c>
      <c r="AD2179" s="44">
        <v>23</v>
      </c>
      <c r="AE2179" s="44">
        <v>21.782</v>
      </c>
      <c r="AF2179" s="43">
        <f t="shared" si="639"/>
        <v>0</v>
      </c>
      <c r="AG2179" s="41">
        <v>45176</v>
      </c>
      <c r="AH2179">
        <v>12.9</v>
      </c>
      <c r="AI2179">
        <v>5.9158999999999997</v>
      </c>
      <c r="AJ2179" s="39">
        <f t="shared" si="626"/>
        <v>0</v>
      </c>
      <c r="AK2179" s="45">
        <v>45116</v>
      </c>
      <c r="AL2179">
        <v>14.57</v>
      </c>
      <c r="AM2179">
        <v>11.8834</v>
      </c>
      <c r="AN2179" s="39">
        <f t="shared" si="627"/>
        <v>-1.3697824314898119E-3</v>
      </c>
      <c r="AO2179" s="41">
        <v>45176</v>
      </c>
      <c r="AP2179">
        <v>6</v>
      </c>
      <c r="AQ2179">
        <v>5.7732000000000001</v>
      </c>
      <c r="AR2179" s="18">
        <f t="shared" si="628"/>
        <v>0</v>
      </c>
      <c r="AS2179" s="41">
        <v>45176</v>
      </c>
      <c r="AT2179">
        <v>7.25</v>
      </c>
      <c r="AU2179">
        <v>6.77</v>
      </c>
      <c r="AV2179" s="39">
        <f t="shared" si="629"/>
        <v>-6.8508222453680535E-3</v>
      </c>
      <c r="AW2179" s="41">
        <v>45176</v>
      </c>
      <c r="AX2179">
        <v>8.52</v>
      </c>
      <c r="AY2179">
        <v>7.9264999999999999</v>
      </c>
      <c r="AZ2179" s="39">
        <f t="shared" si="630"/>
        <v>-1.1719045338844892E-3</v>
      </c>
      <c r="BA2179" s="41">
        <v>45176</v>
      </c>
      <c r="BB2179">
        <v>6.1</v>
      </c>
      <c r="BC2179">
        <v>5.2203999999999997</v>
      </c>
      <c r="BD2179" s="39">
        <f t="shared" si="631"/>
        <v>-1.1344052421264081E-2</v>
      </c>
      <c r="BE2179" s="41">
        <v>45176</v>
      </c>
      <c r="BF2179">
        <v>11.24</v>
      </c>
      <c r="BG2179">
        <v>9.7664000000000009</v>
      </c>
      <c r="BH2179" s="39">
        <f t="shared" si="632"/>
        <v>2.1825106195986581E-2</v>
      </c>
      <c r="BI2179" s="41">
        <v>45176</v>
      </c>
      <c r="BJ2179">
        <v>2.25</v>
      </c>
      <c r="BK2179">
        <v>2.25</v>
      </c>
      <c r="BL2179" s="39">
        <f t="shared" si="633"/>
        <v>-4.4247787610618532E-3</v>
      </c>
      <c r="BM2179" s="41">
        <v>45176</v>
      </c>
      <c r="BN2179">
        <v>12.8</v>
      </c>
      <c r="BO2179">
        <v>12.005599999999999</v>
      </c>
      <c r="BP2179" s="46">
        <f t="shared" si="634"/>
        <v>1.4260610975939373E-2</v>
      </c>
      <c r="BQ2179" s="41">
        <v>45176</v>
      </c>
      <c r="BR2179">
        <v>8.6999999999999993</v>
      </c>
      <c r="BS2179">
        <v>8.1917000000000009</v>
      </c>
      <c r="BT2179" s="18">
        <f t="shared" si="635"/>
        <v>1.1633220129669742E-2</v>
      </c>
      <c r="BU2179" s="41">
        <v>45176</v>
      </c>
      <c r="BV2179">
        <v>4.8</v>
      </c>
      <c r="BW2179">
        <v>4.0961999999999996</v>
      </c>
      <c r="BX2179" s="39">
        <f t="shared" si="636"/>
        <v>0</v>
      </c>
      <c r="BY2179" s="41">
        <v>45476</v>
      </c>
      <c r="BZ2179">
        <v>15.5</v>
      </c>
      <c r="CA2179">
        <v>13.198499999999999</v>
      </c>
    </row>
    <row r="2180" spans="1:79">
      <c r="A2180" s="41">
        <v>45177</v>
      </c>
      <c r="B2180">
        <v>7.67</v>
      </c>
      <c r="C2180">
        <v>6.1595000000000004</v>
      </c>
      <c r="D2180" s="34">
        <f t="shared" si="622"/>
        <v>3.7878915530692385E-2</v>
      </c>
      <c r="E2180" s="41">
        <v>45177</v>
      </c>
      <c r="F2180">
        <v>2.8</v>
      </c>
      <c r="G2180">
        <v>2.8</v>
      </c>
      <c r="H2180" s="39">
        <f t="shared" si="623"/>
        <v>0</v>
      </c>
      <c r="L2180" s="38"/>
      <c r="M2180" s="41">
        <v>45177</v>
      </c>
      <c r="N2180">
        <v>5.27</v>
      </c>
      <c r="O2180">
        <v>4.6548999999999996</v>
      </c>
      <c r="P2180" s="43">
        <f t="shared" si="624"/>
        <v>5.7255206982973648E-3</v>
      </c>
      <c r="Q2180" s="41">
        <v>45177</v>
      </c>
      <c r="R2180">
        <v>3.85</v>
      </c>
      <c r="S2180">
        <v>3.3431999999999999</v>
      </c>
      <c r="T2180" s="39">
        <f t="shared" si="625"/>
        <v>-2.2856140761092027E-2</v>
      </c>
      <c r="U2180" s="42">
        <v>45181.62533333333</v>
      </c>
      <c r="V2180" s="44">
        <v>8.1999999999999993</v>
      </c>
      <c r="W2180" s="44">
        <v>7.5579999999999998</v>
      </c>
      <c r="X2180" s="43">
        <f t="shared" si="637"/>
        <v>1.2458137977227056E-2</v>
      </c>
      <c r="Y2180" s="42">
        <v>45181.62533333333</v>
      </c>
      <c r="Z2180" s="44">
        <v>11.89</v>
      </c>
      <c r="AA2180" s="44">
        <v>11.035</v>
      </c>
      <c r="AB2180" s="43">
        <f t="shared" si="638"/>
        <v>-3.3374211632796094E-2</v>
      </c>
      <c r="AC2180" s="42">
        <v>45181.62533333333</v>
      </c>
      <c r="AD2180" s="44">
        <v>23</v>
      </c>
      <c r="AE2180" s="44">
        <v>21.782</v>
      </c>
      <c r="AF2180" s="43">
        <f t="shared" si="639"/>
        <v>0</v>
      </c>
      <c r="AG2180" s="41">
        <v>45177</v>
      </c>
      <c r="AH2180">
        <v>13</v>
      </c>
      <c r="AI2180">
        <v>5.9617000000000004</v>
      </c>
      <c r="AJ2180" s="39">
        <f t="shared" si="626"/>
        <v>7.7418482394903112E-3</v>
      </c>
      <c r="AK2180" s="45">
        <v>45147</v>
      </c>
      <c r="AL2180">
        <v>14.4</v>
      </c>
      <c r="AM2180">
        <v>11.7448</v>
      </c>
      <c r="AN2180" s="39">
        <f t="shared" si="627"/>
        <v>-1.1663328676977993E-2</v>
      </c>
      <c r="AO2180" s="41">
        <v>45177</v>
      </c>
      <c r="AP2180">
        <v>6</v>
      </c>
      <c r="AQ2180">
        <v>5.7732000000000001</v>
      </c>
      <c r="AR2180" s="18">
        <f t="shared" si="628"/>
        <v>0</v>
      </c>
      <c r="AS2180" s="41">
        <v>45177</v>
      </c>
      <c r="AT2180">
        <v>7.28</v>
      </c>
      <c r="AU2180">
        <v>6.798</v>
      </c>
      <c r="AV2180" s="39">
        <f t="shared" si="629"/>
        <v>4.1358936484491094E-3</v>
      </c>
      <c r="AW2180" s="41">
        <v>45177</v>
      </c>
      <c r="AX2180">
        <v>8.59</v>
      </c>
      <c r="AY2180">
        <v>7.9916999999999998</v>
      </c>
      <c r="AZ2180" s="39">
        <f t="shared" si="630"/>
        <v>8.2255724468554749E-3</v>
      </c>
      <c r="BA2180" s="41">
        <v>45177</v>
      </c>
      <c r="BB2180">
        <v>6.04</v>
      </c>
      <c r="BC2180">
        <v>5.1691000000000003</v>
      </c>
      <c r="BD2180" s="39">
        <f t="shared" si="631"/>
        <v>-9.8268331928586805E-3</v>
      </c>
      <c r="BE2180" s="41">
        <v>45177</v>
      </c>
      <c r="BF2180">
        <v>11.24</v>
      </c>
      <c r="BG2180">
        <v>9.7664000000000009</v>
      </c>
      <c r="BH2180" s="39">
        <f t="shared" si="632"/>
        <v>0</v>
      </c>
      <c r="BI2180" s="41">
        <v>45177</v>
      </c>
      <c r="BJ2180">
        <v>2.23</v>
      </c>
      <c r="BK2180">
        <v>2.23</v>
      </c>
      <c r="BL2180" s="39">
        <f t="shared" si="633"/>
        <v>-8.8888888888888976E-3</v>
      </c>
      <c r="BM2180" s="41">
        <v>45177</v>
      </c>
      <c r="BN2180">
        <v>12.69</v>
      </c>
      <c r="BO2180">
        <v>11.9024</v>
      </c>
      <c r="BP2180" s="46">
        <f t="shared" si="634"/>
        <v>-8.5959885386818896E-3</v>
      </c>
      <c r="BQ2180" s="41">
        <v>45177</v>
      </c>
      <c r="BR2180">
        <v>8.6999999999999993</v>
      </c>
      <c r="BS2180">
        <v>8.1917000000000009</v>
      </c>
      <c r="BT2180" s="18">
        <f t="shared" si="635"/>
        <v>0</v>
      </c>
      <c r="BU2180" s="41">
        <v>45177</v>
      </c>
      <c r="BV2180">
        <v>4.82</v>
      </c>
      <c r="BW2180">
        <v>4.1132999999999997</v>
      </c>
      <c r="BX2180" s="39">
        <f t="shared" si="636"/>
        <v>4.1746008495679209E-3</v>
      </c>
      <c r="BY2180" s="41">
        <v>45477</v>
      </c>
      <c r="BZ2180">
        <v>15.8</v>
      </c>
      <c r="CA2180">
        <v>13.453900000000001</v>
      </c>
    </row>
    <row r="2181" spans="1:79">
      <c r="A2181" s="41">
        <v>45180</v>
      </c>
      <c r="B2181">
        <v>7.6</v>
      </c>
      <c r="C2181">
        <v>6.1032999999999999</v>
      </c>
      <c r="D2181" s="34">
        <f t="shared" ref="D2181:D2244" si="640">(C2181-C2180)/C2180</f>
        <v>-9.1241172173066754E-3</v>
      </c>
      <c r="E2181" s="41">
        <v>45180</v>
      </c>
      <c r="F2181">
        <v>2.8</v>
      </c>
      <c r="G2181">
        <v>2.8</v>
      </c>
      <c r="H2181" s="39">
        <f t="shared" ref="H2181:H2244" si="641">(G2181-G2180)/G2180</f>
        <v>0</v>
      </c>
      <c r="L2181" s="38"/>
      <c r="M2181" s="41">
        <v>45180</v>
      </c>
      <c r="N2181">
        <v>5.25</v>
      </c>
      <c r="O2181">
        <v>4.6372999999999998</v>
      </c>
      <c r="P2181" s="43">
        <f t="shared" ref="P2181:P2244" si="642">(O2181-O2180)/O2180</f>
        <v>-3.7809619970353477E-3</v>
      </c>
      <c r="Q2181" s="41">
        <v>45180</v>
      </c>
      <c r="R2181">
        <v>3.9</v>
      </c>
      <c r="S2181">
        <v>3.3866000000000001</v>
      </c>
      <c r="T2181" s="39">
        <f t="shared" ref="T2181:T2244" si="643">(S2181-S2180)/S2180</f>
        <v>1.2981574539363517E-2</v>
      </c>
      <c r="U2181" s="42">
        <v>45182.62533333333</v>
      </c>
      <c r="V2181" s="44">
        <v>8.1999999999999993</v>
      </c>
      <c r="W2181" s="44">
        <v>7.5579999999999998</v>
      </c>
      <c r="X2181" s="43">
        <f t="shared" si="637"/>
        <v>0</v>
      </c>
      <c r="Y2181" s="42">
        <v>45182.62533333333</v>
      </c>
      <c r="Z2181" s="44">
        <v>11.91</v>
      </c>
      <c r="AA2181" s="44">
        <v>11.054</v>
      </c>
      <c r="AB2181" s="43">
        <f t="shared" si="638"/>
        <v>1.721794290892626E-3</v>
      </c>
      <c r="AC2181" s="42">
        <v>45182.62533333333</v>
      </c>
      <c r="AD2181" s="44">
        <v>23</v>
      </c>
      <c r="AE2181" s="44">
        <v>21.782</v>
      </c>
      <c r="AF2181" s="43">
        <f t="shared" si="639"/>
        <v>0</v>
      </c>
      <c r="AG2181" s="41">
        <v>45180</v>
      </c>
      <c r="AH2181">
        <v>13</v>
      </c>
      <c r="AI2181">
        <v>5.9617000000000004</v>
      </c>
      <c r="AJ2181" s="39">
        <f t="shared" ref="AJ2181:AJ2244" si="644">(AI2181-AI2180)/AI2180</f>
        <v>0</v>
      </c>
      <c r="AK2181" s="45">
        <v>45239</v>
      </c>
      <c r="AL2181">
        <v>14.28</v>
      </c>
      <c r="AM2181">
        <v>11.6469</v>
      </c>
      <c r="AN2181" s="39">
        <f t="shared" ref="AN2181:AN2244" si="645">(AM2181-AM2180)/AM2180</f>
        <v>-8.3356038417000903E-3</v>
      </c>
      <c r="AO2181" s="41">
        <v>45180</v>
      </c>
      <c r="AP2181">
        <v>5.88</v>
      </c>
      <c r="AQ2181">
        <v>5.6577000000000002</v>
      </c>
      <c r="AR2181" s="18">
        <f t="shared" ref="AR2181:AR2244" si="646">(AQ2181-AQ2180)/AQ2180</f>
        <v>-2.0006235709831625E-2</v>
      </c>
      <c r="AS2181" s="41">
        <v>45180</v>
      </c>
      <c r="AT2181">
        <v>7.28</v>
      </c>
      <c r="AU2181">
        <v>6.798</v>
      </c>
      <c r="AV2181" s="39">
        <f t="shared" ref="AV2181:AV2244" si="647">(AU2181-AU2180)/AU2180</f>
        <v>0</v>
      </c>
      <c r="AW2181" s="41">
        <v>45180</v>
      </c>
      <c r="AX2181">
        <v>8.51</v>
      </c>
      <c r="AY2181">
        <v>7.9172000000000002</v>
      </c>
      <c r="AZ2181" s="39">
        <f t="shared" ref="AZ2181:AZ2244" si="648">(AY2181-AY2180)/AY2180</f>
        <v>-9.3221717531938846E-3</v>
      </c>
      <c r="BA2181" s="41">
        <v>45180</v>
      </c>
      <c r="BB2181">
        <v>5.99</v>
      </c>
      <c r="BC2181">
        <v>5.1262999999999996</v>
      </c>
      <c r="BD2181" s="39">
        <f t="shared" ref="BD2181:BD2244" si="649">(BC2181-BC2180)/BC2180</f>
        <v>-8.2799713683234244E-3</v>
      </c>
      <c r="BE2181" s="41">
        <v>45180</v>
      </c>
      <c r="BF2181">
        <v>11.38</v>
      </c>
      <c r="BG2181">
        <v>9.8879999999999999</v>
      </c>
      <c r="BH2181" s="39">
        <f t="shared" ref="BH2181:BH2244" si="650">(BG2181-BG2180)/BG2180</f>
        <v>1.2450851900393085E-2</v>
      </c>
      <c r="BI2181" s="41">
        <v>45180</v>
      </c>
      <c r="BJ2181">
        <v>2.23</v>
      </c>
      <c r="BK2181">
        <v>2.23</v>
      </c>
      <c r="BL2181" s="39">
        <f t="shared" ref="BL2181:BL2244" si="651">(BK2181-BK2180)/BK2180</f>
        <v>0</v>
      </c>
      <c r="BM2181" s="41">
        <v>45180</v>
      </c>
      <c r="BN2181">
        <v>12.75</v>
      </c>
      <c r="BO2181">
        <v>11.9587</v>
      </c>
      <c r="BP2181" s="46">
        <f t="shared" ref="BP2181:BP2244" si="652">(BO2181-BO2180)/BO2180</f>
        <v>4.7301384594703793E-3</v>
      </c>
      <c r="BQ2181" s="41">
        <v>45180</v>
      </c>
      <c r="BR2181">
        <v>8.7200000000000006</v>
      </c>
      <c r="BS2181">
        <v>8.2104999999999997</v>
      </c>
      <c r="BT2181" s="18">
        <f t="shared" ref="BT2181:BT2244" si="653">(BS2181-BS2180)/BS2180</f>
        <v>2.2950059206268314E-3</v>
      </c>
      <c r="BU2181" s="41">
        <v>45180</v>
      </c>
      <c r="BV2181">
        <v>4.8499999999999996</v>
      </c>
      <c r="BW2181">
        <v>4.1388999999999996</v>
      </c>
      <c r="BX2181" s="39">
        <f t="shared" ref="BX2181:BX2244" si="654">(BW2181-BW2180)/BW2180</f>
        <v>6.2237133202051511E-3</v>
      </c>
      <c r="BY2181" s="41">
        <v>45478</v>
      </c>
      <c r="BZ2181">
        <v>15.74</v>
      </c>
      <c r="CA2181">
        <v>13.402799999999999</v>
      </c>
    </row>
    <row r="2182" spans="1:79">
      <c r="A2182" s="41">
        <v>45181</v>
      </c>
      <c r="B2182">
        <v>7.6</v>
      </c>
      <c r="C2182">
        <v>6.1032999999999999</v>
      </c>
      <c r="D2182" s="34">
        <f t="shared" si="640"/>
        <v>0</v>
      </c>
      <c r="E2182" s="41">
        <v>45181</v>
      </c>
      <c r="F2182">
        <v>2.8</v>
      </c>
      <c r="G2182">
        <v>2.8</v>
      </c>
      <c r="H2182" s="39">
        <f t="shared" si="641"/>
        <v>0</v>
      </c>
      <c r="L2182" s="38"/>
      <c r="M2182" s="41">
        <v>45181</v>
      </c>
      <c r="N2182">
        <v>5.24</v>
      </c>
      <c r="O2182">
        <v>4.6284000000000001</v>
      </c>
      <c r="P2182" s="43">
        <f t="shared" si="642"/>
        <v>-1.9192202359130715E-3</v>
      </c>
      <c r="Q2182" s="41">
        <v>45181</v>
      </c>
      <c r="R2182">
        <v>3.93</v>
      </c>
      <c r="S2182">
        <v>3.4127000000000001</v>
      </c>
      <c r="T2182" s="39">
        <f t="shared" si="643"/>
        <v>7.7068446229256512E-3</v>
      </c>
      <c r="U2182" s="42">
        <v>45183.62533333333</v>
      </c>
      <c r="V2182" s="44">
        <v>8.15</v>
      </c>
      <c r="W2182" s="44">
        <v>7.5119999999999996</v>
      </c>
      <c r="X2182" s="43">
        <f t="shared" si="637"/>
        <v>-6.0862662079915674E-3</v>
      </c>
      <c r="Y2182" s="42">
        <v>45183.62533333333</v>
      </c>
      <c r="Z2182" s="44">
        <v>11.96</v>
      </c>
      <c r="AA2182" s="44">
        <v>11.1</v>
      </c>
      <c r="AB2182" s="43">
        <f t="shared" si="638"/>
        <v>4.1613895422470933E-3</v>
      </c>
      <c r="AC2182" s="42">
        <v>45183.62533333333</v>
      </c>
      <c r="AD2182" s="44">
        <v>22.9</v>
      </c>
      <c r="AE2182" s="44">
        <v>21.687000000000001</v>
      </c>
      <c r="AF2182" s="43">
        <f t="shared" si="639"/>
        <v>-4.3613993205398431E-3</v>
      </c>
      <c r="AG2182" s="41">
        <v>45181</v>
      </c>
      <c r="AH2182">
        <v>13</v>
      </c>
      <c r="AI2182">
        <v>5.9617000000000004</v>
      </c>
      <c r="AJ2182" s="39">
        <f t="shared" si="644"/>
        <v>0</v>
      </c>
      <c r="AK2182" s="45">
        <v>45269</v>
      </c>
      <c r="AL2182">
        <v>13.8</v>
      </c>
      <c r="AM2182">
        <v>11.2554</v>
      </c>
      <c r="AN2182" s="39">
        <f t="shared" si="645"/>
        <v>-3.3614094737655566E-2</v>
      </c>
      <c r="AO2182" s="41">
        <v>45181</v>
      </c>
      <c r="AP2182">
        <v>5.53</v>
      </c>
      <c r="AQ2182">
        <v>5.3209999999999997</v>
      </c>
      <c r="AR2182" s="18">
        <f t="shared" si="646"/>
        <v>-5.9511815755519101E-2</v>
      </c>
      <c r="AS2182" s="41">
        <v>45181</v>
      </c>
      <c r="AT2182">
        <v>7.22</v>
      </c>
      <c r="AU2182">
        <v>6.742</v>
      </c>
      <c r="AV2182" s="39">
        <f t="shared" si="647"/>
        <v>-8.2377169755810612E-3</v>
      </c>
      <c r="AW2182" s="41">
        <v>45181</v>
      </c>
      <c r="AX2182">
        <v>8.51</v>
      </c>
      <c r="AY2182">
        <v>7.9172000000000002</v>
      </c>
      <c r="AZ2182" s="39">
        <f t="shared" si="648"/>
        <v>0</v>
      </c>
      <c r="BA2182" s="41">
        <v>45181</v>
      </c>
      <c r="BB2182">
        <v>5.99</v>
      </c>
      <c r="BC2182">
        <v>5.1262999999999996</v>
      </c>
      <c r="BD2182" s="39">
        <f t="shared" si="649"/>
        <v>0</v>
      </c>
      <c r="BE2182" s="41">
        <v>45181</v>
      </c>
      <c r="BF2182">
        <v>11.25</v>
      </c>
      <c r="BG2182">
        <v>9.7750000000000004</v>
      </c>
      <c r="BH2182" s="39">
        <f t="shared" si="650"/>
        <v>-1.1427993527508045E-2</v>
      </c>
      <c r="BI2182" s="41">
        <v>45181</v>
      </c>
      <c r="BJ2182">
        <v>2.23</v>
      </c>
      <c r="BK2182">
        <v>2.23</v>
      </c>
      <c r="BL2182" s="39">
        <f t="shared" si="651"/>
        <v>0</v>
      </c>
      <c r="BM2182" s="41">
        <v>45181</v>
      </c>
      <c r="BN2182">
        <v>12.79</v>
      </c>
      <c r="BO2182">
        <v>11.9962</v>
      </c>
      <c r="BP2182" s="46">
        <f t="shared" si="652"/>
        <v>3.1357923520114765E-3</v>
      </c>
      <c r="BQ2182" s="41">
        <v>45181</v>
      </c>
      <c r="BR2182">
        <v>8.68</v>
      </c>
      <c r="BS2182">
        <v>8.1729000000000003</v>
      </c>
      <c r="BT2182" s="18">
        <f t="shared" si="653"/>
        <v>-4.5795018573776764E-3</v>
      </c>
      <c r="BU2182" s="41">
        <v>45181</v>
      </c>
      <c r="BV2182">
        <v>4.7699999999999996</v>
      </c>
      <c r="BW2182">
        <v>4.0705999999999998</v>
      </c>
      <c r="BX2182" s="39">
        <f t="shared" si="654"/>
        <v>-1.6501969122230498E-2</v>
      </c>
      <c r="BY2182" s="41">
        <v>45481</v>
      </c>
      <c r="BZ2182">
        <v>15.5</v>
      </c>
      <c r="CA2182">
        <v>13.198499999999999</v>
      </c>
    </row>
    <row r="2183" spans="1:79">
      <c r="A2183" s="41">
        <v>45182</v>
      </c>
      <c r="B2183">
        <v>7.6</v>
      </c>
      <c r="C2183">
        <v>6.1032999999999999</v>
      </c>
      <c r="D2183" s="34">
        <f t="shared" si="640"/>
        <v>0</v>
      </c>
      <c r="E2183" s="41">
        <v>45182</v>
      </c>
      <c r="F2183">
        <v>2.8</v>
      </c>
      <c r="G2183">
        <v>2.8</v>
      </c>
      <c r="H2183" s="39">
        <f t="shared" si="641"/>
        <v>0</v>
      </c>
      <c r="L2183" s="38"/>
      <c r="M2183" s="41">
        <v>45182</v>
      </c>
      <c r="N2183">
        <v>5.25</v>
      </c>
      <c r="O2183">
        <v>4.6372999999999998</v>
      </c>
      <c r="P2183" s="43">
        <f t="shared" si="642"/>
        <v>1.9229107250885156E-3</v>
      </c>
      <c r="Q2183" s="41">
        <v>45182</v>
      </c>
      <c r="R2183">
        <v>3.93</v>
      </c>
      <c r="S2183">
        <v>3.4127000000000001</v>
      </c>
      <c r="T2183" s="39">
        <f t="shared" si="643"/>
        <v>0</v>
      </c>
      <c r="U2183" s="42">
        <v>45184.62533333333</v>
      </c>
      <c r="V2183" s="44">
        <v>8.15</v>
      </c>
      <c r="W2183" s="44">
        <v>7.5119999999999996</v>
      </c>
      <c r="X2183" s="43">
        <f t="shared" si="637"/>
        <v>0</v>
      </c>
      <c r="Y2183" s="42">
        <v>45184.62533333333</v>
      </c>
      <c r="Z2183" s="44">
        <v>11.97</v>
      </c>
      <c r="AA2183" s="44">
        <v>11.109</v>
      </c>
      <c r="AB2183" s="43">
        <f t="shared" si="638"/>
        <v>8.1081081081084156E-4</v>
      </c>
      <c r="AC2183" s="42">
        <v>45184.62533333333</v>
      </c>
      <c r="AD2183" s="44">
        <v>22.9</v>
      </c>
      <c r="AE2183" s="44">
        <v>21.687000000000001</v>
      </c>
      <c r="AF2183" s="43">
        <f t="shared" si="639"/>
        <v>0</v>
      </c>
      <c r="AG2183" s="41">
        <v>45182</v>
      </c>
      <c r="AH2183">
        <v>13</v>
      </c>
      <c r="AI2183">
        <v>5.9617000000000004</v>
      </c>
      <c r="AJ2183" s="39">
        <f t="shared" si="644"/>
        <v>0</v>
      </c>
      <c r="AK2183" s="45" t="s">
        <v>1582</v>
      </c>
      <c r="AL2183">
        <v>13.8</v>
      </c>
      <c r="AM2183">
        <v>11.2554</v>
      </c>
      <c r="AN2183" s="39">
        <f t="shared" si="645"/>
        <v>0</v>
      </c>
      <c r="AO2183" s="41">
        <v>45182</v>
      </c>
      <c r="AP2183">
        <v>5.4</v>
      </c>
      <c r="AQ2183">
        <v>5.1959</v>
      </c>
      <c r="AR2183" s="18">
        <f t="shared" si="646"/>
        <v>-2.3510618304829877E-2</v>
      </c>
      <c r="AS2183" s="41">
        <v>45182</v>
      </c>
      <c r="AT2183">
        <v>7.28</v>
      </c>
      <c r="AU2183">
        <v>6.798</v>
      </c>
      <c r="AV2183" s="39">
        <f t="shared" si="647"/>
        <v>8.3061406110946385E-3</v>
      </c>
      <c r="AW2183" s="41">
        <v>45182</v>
      </c>
      <c r="AX2183">
        <v>8.51</v>
      </c>
      <c r="AY2183">
        <v>7.9172000000000002</v>
      </c>
      <c r="AZ2183" s="39">
        <f t="shared" si="648"/>
        <v>0</v>
      </c>
      <c r="BA2183" s="41">
        <v>45182</v>
      </c>
      <c r="BB2183">
        <v>5.95</v>
      </c>
      <c r="BC2183">
        <v>5.0919999999999996</v>
      </c>
      <c r="BD2183" s="39">
        <f t="shared" si="649"/>
        <v>-6.6909857011879913E-3</v>
      </c>
      <c r="BE2183" s="41">
        <v>45182</v>
      </c>
      <c r="BF2183">
        <v>11</v>
      </c>
      <c r="BG2183">
        <v>9.5578000000000003</v>
      </c>
      <c r="BH2183" s="39">
        <f t="shared" si="650"/>
        <v>-2.2219948849104866E-2</v>
      </c>
      <c r="BI2183" s="41">
        <v>45182</v>
      </c>
      <c r="BJ2183">
        <v>2.2000000000000002</v>
      </c>
      <c r="BK2183">
        <v>2.2000000000000002</v>
      </c>
      <c r="BL2183" s="39">
        <f t="shared" si="651"/>
        <v>-1.345291479820619E-2</v>
      </c>
      <c r="BM2183" s="41">
        <v>45182</v>
      </c>
      <c r="BN2183">
        <v>12.79</v>
      </c>
      <c r="BO2183">
        <v>11.9962</v>
      </c>
      <c r="BP2183" s="46">
        <f t="shared" si="652"/>
        <v>0</v>
      </c>
      <c r="BQ2183" s="41">
        <v>45182</v>
      </c>
      <c r="BR2183">
        <v>8.67</v>
      </c>
      <c r="BS2183">
        <v>8.1633999999999993</v>
      </c>
      <c r="BT2183" s="18">
        <f t="shared" si="653"/>
        <v>-1.1623781032437631E-3</v>
      </c>
      <c r="BU2183" s="41">
        <v>45182</v>
      </c>
      <c r="BV2183">
        <v>4.8499999999999996</v>
      </c>
      <c r="BW2183">
        <v>4.1388999999999996</v>
      </c>
      <c r="BX2183" s="39">
        <f t="shared" si="654"/>
        <v>1.6778853240308506E-2</v>
      </c>
      <c r="BY2183" s="41">
        <v>45482</v>
      </c>
      <c r="BZ2183">
        <v>15.6</v>
      </c>
      <c r="CA2183">
        <v>13.2836</v>
      </c>
    </row>
    <row r="2184" spans="1:79">
      <c r="A2184" s="41">
        <v>45183</v>
      </c>
      <c r="B2184">
        <v>7.57</v>
      </c>
      <c r="C2184">
        <v>6.0792000000000002</v>
      </c>
      <c r="D2184" s="34">
        <f t="shared" si="640"/>
        <v>-3.948683499090621E-3</v>
      </c>
      <c r="E2184" s="41">
        <v>45183</v>
      </c>
      <c r="F2184">
        <v>2.95</v>
      </c>
      <c r="G2184">
        <v>2.95</v>
      </c>
      <c r="H2184" s="39">
        <f t="shared" si="641"/>
        <v>5.35714285714287E-2</v>
      </c>
      <c r="L2184" s="38"/>
      <c r="M2184" s="41">
        <v>45183</v>
      </c>
      <c r="N2184">
        <v>5.25</v>
      </c>
      <c r="O2184">
        <v>4.6372999999999998</v>
      </c>
      <c r="P2184" s="43">
        <f t="shared" si="642"/>
        <v>0</v>
      </c>
      <c r="Q2184" s="41">
        <v>45183</v>
      </c>
      <c r="R2184">
        <v>3.93</v>
      </c>
      <c r="S2184">
        <v>3.4127000000000001</v>
      </c>
      <c r="T2184" s="39">
        <f t="shared" si="643"/>
        <v>0</v>
      </c>
      <c r="U2184" s="42">
        <v>45187.62533333333</v>
      </c>
      <c r="V2184" s="44">
        <v>8.0500000000000007</v>
      </c>
      <c r="W2184" s="44">
        <v>7.4189999999999996</v>
      </c>
      <c r="X2184" s="43">
        <f t="shared" si="637"/>
        <v>-1.2380191693290733E-2</v>
      </c>
      <c r="Y2184" s="42">
        <v>45187.62533333333</v>
      </c>
      <c r="Z2184" s="44">
        <v>12.2</v>
      </c>
      <c r="AA2184" s="44">
        <v>11.323</v>
      </c>
      <c r="AB2184" s="43">
        <f t="shared" si="638"/>
        <v>1.9263660095418165E-2</v>
      </c>
      <c r="AC2184" s="42">
        <v>45187.62533333333</v>
      </c>
      <c r="AD2184" s="44">
        <v>22.9</v>
      </c>
      <c r="AE2184" s="44">
        <v>21.687000000000001</v>
      </c>
      <c r="AF2184" s="43">
        <f t="shared" si="639"/>
        <v>0</v>
      </c>
      <c r="AG2184" s="41">
        <v>45183</v>
      </c>
      <c r="AH2184">
        <v>13</v>
      </c>
      <c r="AI2184">
        <v>5.9617000000000004</v>
      </c>
      <c r="AJ2184" s="39">
        <f t="shared" si="644"/>
        <v>0</v>
      </c>
      <c r="AK2184" s="45" t="s">
        <v>1583</v>
      </c>
      <c r="AL2184">
        <v>13.65</v>
      </c>
      <c r="AM2184">
        <v>11.133100000000001</v>
      </c>
      <c r="AN2184" s="39">
        <f t="shared" si="645"/>
        <v>-1.0865895481280025E-2</v>
      </c>
      <c r="AO2184" s="41">
        <v>45183</v>
      </c>
      <c r="AP2184">
        <v>5.7</v>
      </c>
      <c r="AQ2184">
        <v>5.4844999999999997</v>
      </c>
      <c r="AR2184" s="18">
        <f t="shared" si="646"/>
        <v>5.554379414538381E-2</v>
      </c>
      <c r="AS2184" s="41">
        <v>45183</v>
      </c>
      <c r="AT2184">
        <v>7.3</v>
      </c>
      <c r="AU2184">
        <v>6.8167</v>
      </c>
      <c r="AV2184" s="39">
        <f t="shared" si="647"/>
        <v>2.7508090614886643E-3</v>
      </c>
      <c r="AW2184" s="41">
        <v>45183</v>
      </c>
      <c r="AX2184">
        <v>8.5500000000000007</v>
      </c>
      <c r="AY2184">
        <v>7.9543999999999997</v>
      </c>
      <c r="AZ2184" s="39">
        <f t="shared" si="648"/>
        <v>4.698630829080919E-3</v>
      </c>
      <c r="BA2184" s="41">
        <v>45183</v>
      </c>
      <c r="BB2184">
        <v>5.9</v>
      </c>
      <c r="BC2184">
        <v>5.0492999999999997</v>
      </c>
      <c r="BD2184" s="39">
        <f t="shared" si="649"/>
        <v>-8.3857030636292143E-3</v>
      </c>
      <c r="BE2184" s="41">
        <v>45183</v>
      </c>
      <c r="BF2184">
        <v>11</v>
      </c>
      <c r="BG2184">
        <v>9.5578000000000003</v>
      </c>
      <c r="BH2184" s="39">
        <f t="shared" si="650"/>
        <v>0</v>
      </c>
      <c r="BI2184" s="41">
        <v>45183</v>
      </c>
      <c r="BJ2184">
        <v>2.21</v>
      </c>
      <c r="BK2184">
        <v>2.21</v>
      </c>
      <c r="BL2184" s="39">
        <f t="shared" si="651"/>
        <v>4.5454545454544481E-3</v>
      </c>
      <c r="BM2184" s="41">
        <v>45183</v>
      </c>
      <c r="BN2184">
        <v>12.9</v>
      </c>
      <c r="BO2184">
        <v>12.099399999999999</v>
      </c>
      <c r="BP2184" s="46">
        <f t="shared" si="652"/>
        <v>8.6027241959953388E-3</v>
      </c>
      <c r="BQ2184" s="41">
        <v>45183</v>
      </c>
      <c r="BR2184">
        <v>8.6999999999999993</v>
      </c>
      <c r="BS2184">
        <v>8.1917000000000009</v>
      </c>
      <c r="BT2184" s="18">
        <f t="shared" si="653"/>
        <v>3.4666927995689969E-3</v>
      </c>
      <c r="BU2184" s="41">
        <v>45183</v>
      </c>
      <c r="BV2184">
        <v>4.8499999999999996</v>
      </c>
      <c r="BW2184">
        <v>4.1388999999999996</v>
      </c>
      <c r="BX2184" s="39">
        <f t="shared" si="654"/>
        <v>0</v>
      </c>
      <c r="BY2184" s="41">
        <v>45483</v>
      </c>
      <c r="BZ2184">
        <v>15.7</v>
      </c>
      <c r="CA2184">
        <v>13.3688</v>
      </c>
    </row>
    <row r="2185" spans="1:79">
      <c r="A2185" s="41">
        <v>45184</v>
      </c>
      <c r="B2185">
        <v>7.54</v>
      </c>
      <c r="C2185">
        <v>6.0551000000000004</v>
      </c>
      <c r="D2185" s="34">
        <f t="shared" si="640"/>
        <v>-3.9643374128174409E-3</v>
      </c>
      <c r="E2185" s="41">
        <v>45184</v>
      </c>
      <c r="F2185">
        <v>2.98</v>
      </c>
      <c r="G2185">
        <v>2.98</v>
      </c>
      <c r="H2185" s="39">
        <f t="shared" si="641"/>
        <v>1.0169491525423662E-2</v>
      </c>
      <c r="L2185" s="38"/>
      <c r="M2185" s="41">
        <v>45184</v>
      </c>
      <c r="N2185">
        <v>5.24</v>
      </c>
      <c r="O2185">
        <v>4.6284000000000001</v>
      </c>
      <c r="P2185" s="43">
        <f t="shared" si="642"/>
        <v>-1.9192202359130715E-3</v>
      </c>
      <c r="Q2185" s="41">
        <v>45184</v>
      </c>
      <c r="R2185">
        <v>3.92</v>
      </c>
      <c r="S2185">
        <v>3.4039999999999999</v>
      </c>
      <c r="T2185" s="39">
        <f t="shared" si="643"/>
        <v>-2.5493011398599794E-3</v>
      </c>
      <c r="U2185" s="42">
        <v>45188.62533333333</v>
      </c>
      <c r="V2185" s="44">
        <v>8.0500000000000007</v>
      </c>
      <c r="W2185" s="44">
        <v>7.4189999999999996</v>
      </c>
      <c r="X2185" s="43">
        <f t="shared" si="637"/>
        <v>0</v>
      </c>
      <c r="Y2185" s="42">
        <v>45188.62533333333</v>
      </c>
      <c r="Z2185" s="44">
        <v>12</v>
      </c>
      <c r="AA2185" s="44">
        <v>11.137</v>
      </c>
      <c r="AB2185" s="43">
        <f t="shared" si="638"/>
        <v>-1.6426742029497478E-2</v>
      </c>
      <c r="AC2185" s="42">
        <v>45188.62533333333</v>
      </c>
      <c r="AD2185" s="44">
        <v>21.87</v>
      </c>
      <c r="AE2185" s="44">
        <v>20.712</v>
      </c>
      <c r="AF2185" s="43">
        <f t="shared" si="639"/>
        <v>-4.4957808825563765E-2</v>
      </c>
      <c r="AG2185" s="41">
        <v>45184</v>
      </c>
      <c r="AH2185">
        <v>13</v>
      </c>
      <c r="AI2185">
        <v>5.9617000000000004</v>
      </c>
      <c r="AJ2185" s="39">
        <f t="shared" si="644"/>
        <v>0</v>
      </c>
      <c r="AK2185" s="45" t="s">
        <v>1584</v>
      </c>
      <c r="AL2185">
        <v>13.24</v>
      </c>
      <c r="AM2185">
        <v>10.7987</v>
      </c>
      <c r="AN2185" s="39">
        <f t="shared" si="645"/>
        <v>-3.003655765240593E-2</v>
      </c>
      <c r="AO2185" s="41">
        <v>45184</v>
      </c>
      <c r="AP2185">
        <v>5.7</v>
      </c>
      <c r="AQ2185">
        <v>5.4844999999999997</v>
      </c>
      <c r="AR2185" s="18">
        <f t="shared" si="646"/>
        <v>0</v>
      </c>
      <c r="AS2185" s="41">
        <v>45184</v>
      </c>
      <c r="AT2185">
        <v>7.3</v>
      </c>
      <c r="AU2185">
        <v>6.8167</v>
      </c>
      <c r="AV2185" s="39">
        <f t="shared" si="647"/>
        <v>0</v>
      </c>
      <c r="AW2185" s="41">
        <v>45184</v>
      </c>
      <c r="AX2185">
        <v>8.5</v>
      </c>
      <c r="AY2185">
        <v>7.9078999999999997</v>
      </c>
      <c r="AZ2185" s="39">
        <f t="shared" si="648"/>
        <v>-5.8458211807301602E-3</v>
      </c>
      <c r="BA2185" s="41">
        <v>45184</v>
      </c>
      <c r="BB2185">
        <v>5.9</v>
      </c>
      <c r="BC2185">
        <v>5.0492999999999997</v>
      </c>
      <c r="BD2185" s="39">
        <f t="shared" si="649"/>
        <v>0</v>
      </c>
      <c r="BE2185" s="41">
        <v>45184</v>
      </c>
      <c r="BF2185">
        <v>11</v>
      </c>
      <c r="BG2185">
        <v>9.5578000000000003</v>
      </c>
      <c r="BH2185" s="39">
        <f t="shared" si="650"/>
        <v>0</v>
      </c>
      <c r="BI2185" s="41">
        <v>45184</v>
      </c>
      <c r="BJ2185">
        <v>2.2000000000000002</v>
      </c>
      <c r="BK2185">
        <v>2.2000000000000002</v>
      </c>
      <c r="BL2185" s="39">
        <f t="shared" si="651"/>
        <v>-4.5248868778279576E-3</v>
      </c>
      <c r="BM2185" s="41">
        <v>45184</v>
      </c>
      <c r="BN2185">
        <v>12.8</v>
      </c>
      <c r="BO2185">
        <v>12.005599999999999</v>
      </c>
      <c r="BP2185" s="46">
        <f t="shared" si="652"/>
        <v>-7.7524505347372503E-3</v>
      </c>
      <c r="BQ2185" s="41">
        <v>45184</v>
      </c>
      <c r="BR2185">
        <v>8.67</v>
      </c>
      <c r="BS2185">
        <v>8.1633999999999993</v>
      </c>
      <c r="BT2185" s="18">
        <f t="shared" si="653"/>
        <v>-3.4547163592418598E-3</v>
      </c>
      <c r="BU2185" s="41">
        <v>45184</v>
      </c>
      <c r="BV2185">
        <v>4.8499999999999996</v>
      </c>
      <c r="BW2185">
        <v>4.1388999999999996</v>
      </c>
      <c r="BX2185" s="39">
        <f t="shared" si="654"/>
        <v>0</v>
      </c>
      <c r="BY2185" s="41">
        <v>45484</v>
      </c>
      <c r="BZ2185">
        <v>15.75</v>
      </c>
      <c r="CA2185">
        <v>13.411300000000001</v>
      </c>
    </row>
    <row r="2186" spans="1:79">
      <c r="A2186" s="41">
        <v>45187</v>
      </c>
      <c r="B2186">
        <v>7.29</v>
      </c>
      <c r="C2186">
        <v>5.8544</v>
      </c>
      <c r="D2186" s="34">
        <f t="shared" si="640"/>
        <v>-3.3145612789219056E-2</v>
      </c>
      <c r="E2186" s="41">
        <v>45187</v>
      </c>
      <c r="F2186">
        <v>3</v>
      </c>
      <c r="G2186">
        <v>3</v>
      </c>
      <c r="H2186" s="39">
        <f t="shared" si="641"/>
        <v>6.7114093959731603E-3</v>
      </c>
      <c r="L2186" s="38"/>
      <c r="M2186" s="41">
        <v>45187</v>
      </c>
      <c r="N2186">
        <v>5.2</v>
      </c>
      <c r="O2186">
        <v>4.5930999999999997</v>
      </c>
      <c r="P2186" s="43">
        <f t="shared" si="642"/>
        <v>-7.6268256849019818E-3</v>
      </c>
      <c r="Q2186" s="41">
        <v>45187</v>
      </c>
      <c r="R2186">
        <v>3.93</v>
      </c>
      <c r="S2186">
        <v>3.4127000000000001</v>
      </c>
      <c r="T2186" s="39">
        <f t="shared" si="643"/>
        <v>2.5558166862515138E-3</v>
      </c>
      <c r="U2186" s="42">
        <v>45189.62533333333</v>
      </c>
      <c r="V2186" s="44">
        <v>8</v>
      </c>
      <c r="W2186" s="44">
        <v>7.3730000000000002</v>
      </c>
      <c r="X2186" s="43">
        <f t="shared" si="637"/>
        <v>-6.200296535921199E-3</v>
      </c>
      <c r="Y2186" s="42">
        <v>45189.62533333333</v>
      </c>
      <c r="Z2186" s="44">
        <v>12</v>
      </c>
      <c r="AA2186" s="44">
        <v>11.137</v>
      </c>
      <c r="AB2186" s="43">
        <f t="shared" si="638"/>
        <v>0</v>
      </c>
      <c r="AC2186" s="42">
        <v>45189.62533333333</v>
      </c>
      <c r="AD2186" s="44">
        <v>20.89</v>
      </c>
      <c r="AE2186" s="44">
        <v>19.783999999999999</v>
      </c>
      <c r="AF2186" s="43">
        <f t="shared" si="639"/>
        <v>-4.4804943993820047E-2</v>
      </c>
      <c r="AG2186" s="41">
        <v>45187</v>
      </c>
      <c r="AH2186">
        <v>12.91</v>
      </c>
      <c r="AI2186">
        <v>5.9204999999999997</v>
      </c>
      <c r="AJ2186" s="39">
        <f t="shared" si="644"/>
        <v>-6.9107804820773919E-3</v>
      </c>
      <c r="AK2186" s="45" t="s">
        <v>1585</v>
      </c>
      <c r="AL2186">
        <v>13.1</v>
      </c>
      <c r="AM2186">
        <v>10.6845</v>
      </c>
      <c r="AN2186" s="39">
        <f t="shared" si="645"/>
        <v>-1.0575347032513201E-2</v>
      </c>
      <c r="AO2186" s="41">
        <v>45187</v>
      </c>
      <c r="AP2186">
        <v>5.54</v>
      </c>
      <c r="AQ2186">
        <v>5.3305999999999996</v>
      </c>
      <c r="AR2186" s="18">
        <f t="shared" si="646"/>
        <v>-2.8060898896891267E-2</v>
      </c>
      <c r="AS2186" s="41">
        <v>45187</v>
      </c>
      <c r="AT2186">
        <v>7.29</v>
      </c>
      <c r="AU2186">
        <v>6.8074000000000003</v>
      </c>
      <c r="AV2186" s="39">
        <f t="shared" si="647"/>
        <v>-1.3642965071074922E-3</v>
      </c>
      <c r="AW2186" s="41">
        <v>45187</v>
      </c>
      <c r="AX2186">
        <v>8.5399999999999991</v>
      </c>
      <c r="AY2186">
        <v>7.9451000000000001</v>
      </c>
      <c r="AZ2186" s="39">
        <f t="shared" si="648"/>
        <v>4.7041566028908233E-3</v>
      </c>
      <c r="BA2186" s="41">
        <v>45187</v>
      </c>
      <c r="BB2186">
        <v>5.8</v>
      </c>
      <c r="BC2186">
        <v>4.9637000000000002</v>
      </c>
      <c r="BD2186" s="39">
        <f t="shared" si="649"/>
        <v>-1.6952844948804679E-2</v>
      </c>
      <c r="BE2186" s="41">
        <v>45187</v>
      </c>
      <c r="BF2186">
        <v>11</v>
      </c>
      <c r="BG2186">
        <v>9.5578000000000003</v>
      </c>
      <c r="BH2186" s="39">
        <f t="shared" si="650"/>
        <v>0</v>
      </c>
      <c r="BI2186" s="41">
        <v>45187</v>
      </c>
      <c r="BJ2186">
        <v>2.2000000000000002</v>
      </c>
      <c r="BK2186">
        <v>2.2000000000000002</v>
      </c>
      <c r="BL2186" s="39">
        <f t="shared" si="651"/>
        <v>0</v>
      </c>
      <c r="BM2186" s="41">
        <v>45187</v>
      </c>
      <c r="BN2186">
        <v>12.87</v>
      </c>
      <c r="BO2186">
        <v>12.071300000000001</v>
      </c>
      <c r="BP2186" s="46">
        <f t="shared" si="652"/>
        <v>5.47244619177729E-3</v>
      </c>
      <c r="BQ2186" s="41">
        <v>45187</v>
      </c>
      <c r="BR2186">
        <v>8.6999999999999993</v>
      </c>
      <c r="BS2186">
        <v>8.1917000000000009</v>
      </c>
      <c r="BT2186" s="18">
        <f t="shared" si="653"/>
        <v>3.4666927995689969E-3</v>
      </c>
      <c r="BU2186" s="41">
        <v>45187</v>
      </c>
      <c r="BV2186">
        <v>4.9000000000000004</v>
      </c>
      <c r="BW2186">
        <v>4.1814999999999998</v>
      </c>
      <c r="BX2186" s="39">
        <f t="shared" si="654"/>
        <v>1.0292589818550871E-2</v>
      </c>
      <c r="BY2186" s="41">
        <v>45485</v>
      </c>
      <c r="BZ2186">
        <v>15.8</v>
      </c>
      <c r="CA2186">
        <v>13.453900000000001</v>
      </c>
    </row>
    <row r="2187" spans="1:79">
      <c r="A2187" s="41">
        <v>45188</v>
      </c>
      <c r="B2187">
        <v>7.43</v>
      </c>
      <c r="C2187">
        <v>5.9668000000000001</v>
      </c>
      <c r="D2187" s="34">
        <f t="shared" si="640"/>
        <v>1.9199234763596619E-2</v>
      </c>
      <c r="E2187" s="41">
        <v>45188</v>
      </c>
      <c r="F2187">
        <v>3.13</v>
      </c>
      <c r="G2187">
        <v>3.13</v>
      </c>
      <c r="H2187" s="39">
        <f t="shared" si="641"/>
        <v>4.33333333333333E-2</v>
      </c>
      <c r="L2187" s="38"/>
      <c r="M2187" s="41">
        <v>45188</v>
      </c>
      <c r="N2187">
        <v>5.2</v>
      </c>
      <c r="O2187">
        <v>4.5930999999999997</v>
      </c>
      <c r="P2187" s="43">
        <f t="shared" si="642"/>
        <v>0</v>
      </c>
      <c r="Q2187" s="41">
        <v>45188</v>
      </c>
      <c r="R2187">
        <v>3.91</v>
      </c>
      <c r="S2187">
        <v>3.3953000000000002</v>
      </c>
      <c r="T2187" s="39">
        <f t="shared" si="643"/>
        <v>-5.0986022797198287E-3</v>
      </c>
      <c r="U2187" s="42">
        <v>45190.62533333333</v>
      </c>
      <c r="V2187" s="44">
        <v>8</v>
      </c>
      <c r="W2187" s="44">
        <v>7.3730000000000002</v>
      </c>
      <c r="X2187" s="43">
        <f t="shared" si="637"/>
        <v>0</v>
      </c>
      <c r="Y2187" s="42">
        <v>45190.62533333333</v>
      </c>
      <c r="Z2187" s="44">
        <v>12</v>
      </c>
      <c r="AA2187" s="44">
        <v>11.137</v>
      </c>
      <c r="AB2187" s="43">
        <f t="shared" si="638"/>
        <v>0</v>
      </c>
      <c r="AC2187" s="42">
        <v>45190.62533333333</v>
      </c>
      <c r="AD2187" s="44">
        <v>20.5</v>
      </c>
      <c r="AE2187" s="44">
        <v>19.414000000000001</v>
      </c>
      <c r="AF2187" s="43">
        <f t="shared" si="639"/>
        <v>-1.8701981399110265E-2</v>
      </c>
      <c r="AG2187" s="41">
        <v>45188</v>
      </c>
      <c r="AH2187">
        <v>13.1</v>
      </c>
      <c r="AI2187">
        <v>6.0076000000000001</v>
      </c>
      <c r="AJ2187" s="39">
        <f t="shared" si="644"/>
        <v>1.4711595304450705E-2</v>
      </c>
      <c r="AK2187" s="45" t="s">
        <v>1586</v>
      </c>
      <c r="AL2187">
        <v>13</v>
      </c>
      <c r="AM2187">
        <v>10.6029</v>
      </c>
      <c r="AN2187" s="39">
        <f t="shared" si="645"/>
        <v>-7.6372315035799429E-3</v>
      </c>
      <c r="AO2187" s="41">
        <v>45188</v>
      </c>
      <c r="AP2187">
        <v>5.67</v>
      </c>
      <c r="AQ2187">
        <v>5.4557000000000002</v>
      </c>
      <c r="AR2187" s="18">
        <f t="shared" si="646"/>
        <v>2.3468277492214886E-2</v>
      </c>
      <c r="AS2187" s="41">
        <v>45188</v>
      </c>
      <c r="AT2187">
        <v>7.28</v>
      </c>
      <c r="AU2187">
        <v>6.798</v>
      </c>
      <c r="AV2187" s="39">
        <f t="shared" si="647"/>
        <v>-1.3808502511972701E-3</v>
      </c>
      <c r="AW2187" s="41">
        <v>45188</v>
      </c>
      <c r="AX2187">
        <v>8.5</v>
      </c>
      <c r="AY2187">
        <v>7.9078999999999997</v>
      </c>
      <c r="AZ2187" s="39">
        <f t="shared" si="648"/>
        <v>-4.6821311248442868E-3</v>
      </c>
      <c r="BA2187" s="41">
        <v>45188</v>
      </c>
      <c r="BB2187">
        <v>5.8</v>
      </c>
      <c r="BC2187">
        <v>4.9637000000000002</v>
      </c>
      <c r="BD2187" s="39">
        <f t="shared" si="649"/>
        <v>0</v>
      </c>
      <c r="BE2187" s="41">
        <v>45188</v>
      </c>
      <c r="BF2187">
        <v>10.9</v>
      </c>
      <c r="BG2187">
        <v>9.4709000000000003</v>
      </c>
      <c r="BH2187" s="39">
        <f t="shared" si="650"/>
        <v>-9.0920504718659083E-3</v>
      </c>
      <c r="BI2187" s="41">
        <v>45188</v>
      </c>
      <c r="BJ2187">
        <v>2.16</v>
      </c>
      <c r="BK2187">
        <v>2.16</v>
      </c>
      <c r="BL2187" s="39">
        <f t="shared" si="651"/>
        <v>-1.8181818181818195E-2</v>
      </c>
      <c r="BM2187" s="41">
        <v>45188</v>
      </c>
      <c r="BN2187">
        <v>12.85</v>
      </c>
      <c r="BO2187">
        <v>12.0525</v>
      </c>
      <c r="BP2187" s="46">
        <f t="shared" si="652"/>
        <v>-1.5574130375353601E-3</v>
      </c>
      <c r="BQ2187" s="41">
        <v>45188</v>
      </c>
      <c r="BR2187">
        <v>8.74</v>
      </c>
      <c r="BS2187">
        <v>8.2294</v>
      </c>
      <c r="BT2187" s="18">
        <f t="shared" si="653"/>
        <v>4.6022193195550589E-3</v>
      </c>
      <c r="BU2187" s="41">
        <v>45188</v>
      </c>
      <c r="BV2187">
        <v>4.8499999999999996</v>
      </c>
      <c r="BW2187">
        <v>4.1388999999999996</v>
      </c>
      <c r="BX2187" s="39">
        <f t="shared" si="654"/>
        <v>-1.0187731675236206E-2</v>
      </c>
      <c r="BY2187" s="41">
        <v>45488</v>
      </c>
      <c r="BZ2187">
        <v>14.69</v>
      </c>
      <c r="CA2187">
        <v>13.7293</v>
      </c>
    </row>
    <row r="2188" spans="1:79">
      <c r="A2188" s="41">
        <v>45189</v>
      </c>
      <c r="B2188">
        <v>7.39</v>
      </c>
      <c r="C2188">
        <v>5.9347000000000003</v>
      </c>
      <c r="D2188" s="34">
        <f t="shared" si="640"/>
        <v>-5.3797680498759463E-3</v>
      </c>
      <c r="E2188" s="41">
        <v>45189</v>
      </c>
      <c r="F2188">
        <v>2.95</v>
      </c>
      <c r="G2188">
        <v>2.95</v>
      </c>
      <c r="H2188" s="39">
        <f t="shared" si="641"/>
        <v>-5.7507987220447199E-2</v>
      </c>
      <c r="L2188" s="38"/>
      <c r="M2188" s="41">
        <v>45189</v>
      </c>
      <c r="N2188">
        <v>5.2</v>
      </c>
      <c r="O2188">
        <v>4.5930999999999997</v>
      </c>
      <c r="P2188" s="43">
        <f t="shared" si="642"/>
        <v>0</v>
      </c>
      <c r="Q2188" s="41">
        <v>45189</v>
      </c>
      <c r="R2188">
        <v>3.92</v>
      </c>
      <c r="S2188">
        <v>3.4039999999999999</v>
      </c>
      <c r="T2188" s="39">
        <f t="shared" si="643"/>
        <v>2.5623656230670949E-3</v>
      </c>
      <c r="U2188" s="42">
        <v>45191.62533333333</v>
      </c>
      <c r="V2188" s="44">
        <v>8</v>
      </c>
      <c r="W2188" s="44">
        <v>7.3730000000000002</v>
      </c>
      <c r="X2188" s="43">
        <f t="shared" si="637"/>
        <v>0</v>
      </c>
      <c r="Y2188" s="42">
        <v>45191.62533333333</v>
      </c>
      <c r="Z2188" s="44">
        <v>12</v>
      </c>
      <c r="AA2188" s="44">
        <v>11.137</v>
      </c>
      <c r="AB2188" s="43">
        <f t="shared" si="638"/>
        <v>0</v>
      </c>
      <c r="AC2188" s="42">
        <v>45191.62533333333</v>
      </c>
      <c r="AD2188" s="44">
        <v>20.5</v>
      </c>
      <c r="AE2188" s="44">
        <v>19.414000000000001</v>
      </c>
      <c r="AF2188" s="43">
        <f t="shared" si="639"/>
        <v>0</v>
      </c>
      <c r="AG2188" s="41">
        <v>45189</v>
      </c>
      <c r="AH2188">
        <v>13.1</v>
      </c>
      <c r="AI2188">
        <v>6.0076000000000001</v>
      </c>
      <c r="AJ2188" s="39">
        <f t="shared" si="644"/>
        <v>0</v>
      </c>
      <c r="AK2188" s="45" t="s">
        <v>1587</v>
      </c>
      <c r="AL2188">
        <v>12.61</v>
      </c>
      <c r="AM2188">
        <v>10.284800000000001</v>
      </c>
      <c r="AN2188" s="39">
        <f t="shared" si="645"/>
        <v>-3.0001226079657394E-2</v>
      </c>
      <c r="AO2188" s="41">
        <v>45189</v>
      </c>
      <c r="AP2188">
        <v>5.65</v>
      </c>
      <c r="AQ2188">
        <v>5.4363999999999999</v>
      </c>
      <c r="AR2188" s="18">
        <f t="shared" si="646"/>
        <v>-3.5375845446047834E-3</v>
      </c>
      <c r="AS2188" s="41">
        <v>45189</v>
      </c>
      <c r="AT2188">
        <v>7.28</v>
      </c>
      <c r="AU2188">
        <v>6.798</v>
      </c>
      <c r="AV2188" s="39">
        <f t="shared" si="647"/>
        <v>0</v>
      </c>
      <c r="AW2188" s="41">
        <v>45189</v>
      </c>
      <c r="AX2188">
        <v>8.4</v>
      </c>
      <c r="AY2188">
        <v>7.8148999999999997</v>
      </c>
      <c r="AZ2188" s="39">
        <f t="shared" si="648"/>
        <v>-1.1760391507226946E-2</v>
      </c>
      <c r="BA2188" s="41">
        <v>45189</v>
      </c>
      <c r="BB2188">
        <v>5.8</v>
      </c>
      <c r="BC2188">
        <v>4.9637000000000002</v>
      </c>
      <c r="BD2188" s="39">
        <f t="shared" si="649"/>
        <v>0</v>
      </c>
      <c r="BE2188" s="41">
        <v>45189</v>
      </c>
      <c r="BF2188">
        <v>11</v>
      </c>
      <c r="BG2188">
        <v>9.5578000000000003</v>
      </c>
      <c r="BH2188" s="39">
        <f t="shared" si="650"/>
        <v>9.1754743477388597E-3</v>
      </c>
      <c r="BI2188" s="41">
        <v>45189</v>
      </c>
      <c r="BJ2188">
        <v>2.13</v>
      </c>
      <c r="BK2188">
        <v>2.13</v>
      </c>
      <c r="BL2188" s="39">
        <f t="shared" si="651"/>
        <v>-1.3888888888889003E-2</v>
      </c>
      <c r="BM2188" s="41">
        <v>45189</v>
      </c>
      <c r="BN2188">
        <v>12.62</v>
      </c>
      <c r="BO2188">
        <v>11.8368</v>
      </c>
      <c r="BP2188" s="46">
        <f t="shared" si="652"/>
        <v>-1.7896701929060361E-2</v>
      </c>
      <c r="BQ2188" s="41">
        <v>45189</v>
      </c>
      <c r="BR2188">
        <v>8.7100000000000009</v>
      </c>
      <c r="BS2188">
        <v>8.2011000000000003</v>
      </c>
      <c r="BT2188" s="18">
        <f t="shared" si="653"/>
        <v>-3.438889834009742E-3</v>
      </c>
      <c r="BU2188" s="41">
        <v>45189</v>
      </c>
      <c r="BV2188">
        <v>4.75</v>
      </c>
      <c r="BW2188">
        <v>4.0534999999999997</v>
      </c>
      <c r="BX2188" s="39">
        <f t="shared" si="654"/>
        <v>-2.0633501655029095E-2</v>
      </c>
      <c r="BY2188" s="41">
        <v>45489</v>
      </c>
      <c r="BZ2188">
        <v>14.6</v>
      </c>
      <c r="CA2188">
        <v>13.645200000000001</v>
      </c>
    </row>
    <row r="2189" spans="1:79">
      <c r="A2189" s="41">
        <v>45190</v>
      </c>
      <c r="B2189">
        <v>7.39</v>
      </c>
      <c r="C2189">
        <v>5.9347000000000003</v>
      </c>
      <c r="D2189" s="34">
        <f t="shared" si="640"/>
        <v>0</v>
      </c>
      <c r="E2189" s="41">
        <v>45190</v>
      </c>
      <c r="F2189">
        <v>2.9</v>
      </c>
      <c r="G2189">
        <v>2.9</v>
      </c>
      <c r="H2189" s="39">
        <f t="shared" si="641"/>
        <v>-1.6949152542372972E-2</v>
      </c>
      <c r="L2189" s="38"/>
      <c r="M2189" s="41">
        <v>45190</v>
      </c>
      <c r="N2189">
        <v>5.2</v>
      </c>
      <c r="O2189">
        <v>4.5930999999999997</v>
      </c>
      <c r="P2189" s="43">
        <f t="shared" si="642"/>
        <v>0</v>
      </c>
      <c r="Q2189" s="41">
        <v>45190</v>
      </c>
      <c r="R2189">
        <v>3.9</v>
      </c>
      <c r="S2189">
        <v>3.3866000000000001</v>
      </c>
      <c r="T2189" s="39">
        <f t="shared" si="643"/>
        <v>-5.1116333725028966E-3</v>
      </c>
      <c r="U2189" s="42">
        <v>45194.62533333333</v>
      </c>
      <c r="V2189" s="44">
        <v>8</v>
      </c>
      <c r="W2189" s="44">
        <v>7.3730000000000002</v>
      </c>
      <c r="X2189" s="43">
        <f t="shared" si="637"/>
        <v>0</v>
      </c>
      <c r="Y2189" s="42">
        <v>45194.62533333333</v>
      </c>
      <c r="Z2189" s="44">
        <v>12</v>
      </c>
      <c r="AA2189" s="44">
        <v>11.137</v>
      </c>
      <c r="AB2189" s="43">
        <f t="shared" si="638"/>
        <v>0</v>
      </c>
      <c r="AC2189" s="42">
        <v>45194.62533333333</v>
      </c>
      <c r="AD2189" s="44">
        <v>20.5</v>
      </c>
      <c r="AE2189" s="44">
        <v>19.414000000000001</v>
      </c>
      <c r="AF2189" s="43">
        <f t="shared" si="639"/>
        <v>0</v>
      </c>
      <c r="AG2189" s="41">
        <v>45190</v>
      </c>
      <c r="AH2189">
        <v>12.91</v>
      </c>
      <c r="AI2189">
        <v>5.9204999999999997</v>
      </c>
      <c r="AJ2189" s="39">
        <f t="shared" si="644"/>
        <v>-1.4498302150609295E-2</v>
      </c>
      <c r="AK2189" s="45" t="s">
        <v>1588</v>
      </c>
      <c r="AL2189">
        <v>12.61</v>
      </c>
      <c r="AM2189">
        <v>10.284800000000001</v>
      </c>
      <c r="AN2189" s="39">
        <f t="shared" si="645"/>
        <v>0</v>
      </c>
      <c r="AO2189" s="41">
        <v>45190</v>
      </c>
      <c r="AP2189">
        <v>5.63</v>
      </c>
      <c r="AQ2189">
        <v>5.4172000000000002</v>
      </c>
      <c r="AR2189" s="18">
        <f t="shared" si="646"/>
        <v>-3.5317489515119677E-3</v>
      </c>
      <c r="AS2189" s="41">
        <v>45190</v>
      </c>
      <c r="AT2189">
        <v>7</v>
      </c>
      <c r="AU2189">
        <v>6.5366</v>
      </c>
      <c r="AV2189" s="39">
        <f t="shared" si="647"/>
        <v>-3.8452486025301567E-2</v>
      </c>
      <c r="AW2189" s="41">
        <v>45190</v>
      </c>
      <c r="AX2189">
        <v>8.4</v>
      </c>
      <c r="AY2189">
        <v>7.8148999999999997</v>
      </c>
      <c r="AZ2189" s="39">
        <f t="shared" si="648"/>
        <v>0</v>
      </c>
      <c r="BA2189" s="41">
        <v>45190</v>
      </c>
      <c r="BB2189">
        <v>5.8</v>
      </c>
      <c r="BC2189">
        <v>4.9637000000000002</v>
      </c>
      <c r="BD2189" s="39">
        <f t="shared" si="649"/>
        <v>0</v>
      </c>
      <c r="BE2189" s="41">
        <v>45190</v>
      </c>
      <c r="BF2189">
        <v>11</v>
      </c>
      <c r="BG2189">
        <v>9.5578000000000003</v>
      </c>
      <c r="BH2189" s="39">
        <f t="shared" si="650"/>
        <v>0</v>
      </c>
      <c r="BI2189" s="41">
        <v>45190</v>
      </c>
      <c r="BJ2189">
        <v>2.09</v>
      </c>
      <c r="BK2189">
        <v>2.09</v>
      </c>
      <c r="BL2189" s="39">
        <f t="shared" si="651"/>
        <v>-1.8779342723004713E-2</v>
      </c>
      <c r="BM2189" s="41">
        <v>45190</v>
      </c>
      <c r="BN2189">
        <v>12.3</v>
      </c>
      <c r="BO2189">
        <v>11.5367</v>
      </c>
      <c r="BP2189" s="46">
        <f t="shared" si="652"/>
        <v>-2.5353135982698068E-2</v>
      </c>
      <c r="BQ2189" s="41">
        <v>45190</v>
      </c>
      <c r="BR2189">
        <v>8.6</v>
      </c>
      <c r="BS2189">
        <v>8.0975000000000001</v>
      </c>
      <c r="BT2189" s="18">
        <f t="shared" si="653"/>
        <v>-1.2632451744278224E-2</v>
      </c>
      <c r="BU2189" s="41">
        <v>45190</v>
      </c>
      <c r="BV2189">
        <v>4.8600000000000003</v>
      </c>
      <c r="BW2189">
        <v>4.1474000000000002</v>
      </c>
      <c r="BX2189" s="39">
        <f t="shared" si="654"/>
        <v>2.3165165906007288E-2</v>
      </c>
      <c r="BY2189" s="41">
        <v>45490</v>
      </c>
      <c r="BZ2189">
        <v>14.5</v>
      </c>
      <c r="CA2189">
        <v>13.5517</v>
      </c>
    </row>
    <row r="2190" spans="1:79">
      <c r="A2190" s="41">
        <v>45191</v>
      </c>
      <c r="B2190">
        <v>7.37</v>
      </c>
      <c r="C2190">
        <v>5.9185999999999996</v>
      </c>
      <c r="D2190" s="34">
        <f t="shared" si="640"/>
        <v>-2.7128582742178488E-3</v>
      </c>
      <c r="E2190" s="41">
        <v>45191</v>
      </c>
      <c r="F2190">
        <v>3.07</v>
      </c>
      <c r="G2190">
        <v>3.07</v>
      </c>
      <c r="H2190" s="39">
        <f t="shared" si="641"/>
        <v>5.8620689655172392E-2</v>
      </c>
      <c r="L2190" s="38"/>
      <c r="M2190" s="41">
        <v>45191</v>
      </c>
      <c r="N2190">
        <v>5.24</v>
      </c>
      <c r="O2190">
        <v>4.6284000000000001</v>
      </c>
      <c r="P2190" s="43">
        <f t="shared" si="642"/>
        <v>7.6854412052862623E-3</v>
      </c>
      <c r="Q2190" s="41">
        <v>45191</v>
      </c>
      <c r="R2190">
        <v>3.89</v>
      </c>
      <c r="S2190">
        <v>3.3778999999999999</v>
      </c>
      <c r="T2190" s="39">
        <f t="shared" si="643"/>
        <v>-2.5689482076419277E-3</v>
      </c>
      <c r="U2190" s="42">
        <v>45195.62533333333</v>
      </c>
      <c r="V2190" s="44">
        <v>8.15</v>
      </c>
      <c r="W2190" s="44">
        <v>7.5119999999999996</v>
      </c>
      <c r="X2190" s="43">
        <f t="shared" si="637"/>
        <v>1.8852570188525614E-2</v>
      </c>
      <c r="Y2190" s="42">
        <v>45195.62533333333</v>
      </c>
      <c r="Z2190" s="44">
        <v>12</v>
      </c>
      <c r="AA2190" s="44">
        <v>11.137</v>
      </c>
      <c r="AB2190" s="43">
        <f t="shared" si="638"/>
        <v>0</v>
      </c>
      <c r="AC2190" s="42">
        <v>45195.62533333333</v>
      </c>
      <c r="AD2190" s="44">
        <v>20.5</v>
      </c>
      <c r="AE2190" s="44">
        <v>19.414000000000001</v>
      </c>
      <c r="AF2190" s="43">
        <f t="shared" si="639"/>
        <v>0</v>
      </c>
      <c r="AG2190" s="41">
        <v>45191</v>
      </c>
      <c r="AH2190">
        <v>12.8</v>
      </c>
      <c r="AI2190">
        <v>5.87</v>
      </c>
      <c r="AJ2190" s="39">
        <f t="shared" si="644"/>
        <v>-8.5296849928214753E-3</v>
      </c>
      <c r="AK2190" s="45" t="s">
        <v>1589</v>
      </c>
      <c r="AL2190">
        <v>12.5</v>
      </c>
      <c r="AM2190">
        <v>10.1951</v>
      </c>
      <c r="AN2190" s="39">
        <f t="shared" si="645"/>
        <v>-8.7216085874300478E-3</v>
      </c>
      <c r="AO2190" s="41">
        <v>45191</v>
      </c>
      <c r="AP2190">
        <v>5.64</v>
      </c>
      <c r="AQ2190">
        <v>5.4268000000000001</v>
      </c>
      <c r="AR2190" s="18">
        <f t="shared" si="646"/>
        <v>1.7721332053459039E-3</v>
      </c>
      <c r="AS2190" s="41">
        <v>45191</v>
      </c>
      <c r="AT2190">
        <v>7</v>
      </c>
      <c r="AU2190">
        <v>6.5366</v>
      </c>
      <c r="AV2190" s="39">
        <f t="shared" si="647"/>
        <v>0</v>
      </c>
      <c r="AW2190" s="41">
        <v>45191</v>
      </c>
      <c r="AX2190">
        <v>8.3000000000000007</v>
      </c>
      <c r="AY2190">
        <v>7.7218999999999998</v>
      </c>
      <c r="AZ2190" s="39">
        <f t="shared" si="648"/>
        <v>-1.1900344214257378E-2</v>
      </c>
      <c r="BA2190" s="41">
        <v>45191</v>
      </c>
      <c r="BB2190">
        <v>5.8</v>
      </c>
      <c r="BC2190">
        <v>4.9637000000000002</v>
      </c>
      <c r="BD2190" s="39">
        <f t="shared" si="649"/>
        <v>0</v>
      </c>
      <c r="BE2190" s="41">
        <v>45191</v>
      </c>
      <c r="BF2190">
        <v>11.37</v>
      </c>
      <c r="BG2190">
        <v>9.8793000000000006</v>
      </c>
      <c r="BH2190" s="39">
        <f t="shared" si="650"/>
        <v>3.3637447948272649E-2</v>
      </c>
      <c r="BI2190" s="41">
        <v>45191</v>
      </c>
      <c r="BJ2190">
        <v>2.08</v>
      </c>
      <c r="BK2190">
        <v>2.08</v>
      </c>
      <c r="BL2190" s="39">
        <f t="shared" si="651"/>
        <v>-4.7846889952152093E-3</v>
      </c>
      <c r="BM2190" s="41">
        <v>45191</v>
      </c>
      <c r="BN2190">
        <v>12.44</v>
      </c>
      <c r="BO2190">
        <v>11.667999999999999</v>
      </c>
      <c r="BP2190" s="46">
        <f t="shared" si="652"/>
        <v>1.1381070843482064E-2</v>
      </c>
      <c r="BQ2190" s="41">
        <v>45191</v>
      </c>
      <c r="BR2190">
        <v>8.6</v>
      </c>
      <c r="BS2190">
        <v>8.0975000000000001</v>
      </c>
      <c r="BT2190" s="18">
        <f t="shared" si="653"/>
        <v>0</v>
      </c>
      <c r="BU2190" s="41">
        <v>45191</v>
      </c>
      <c r="BV2190">
        <v>4.8600000000000003</v>
      </c>
      <c r="BW2190">
        <v>4.1474000000000002</v>
      </c>
      <c r="BX2190" s="39">
        <f t="shared" si="654"/>
        <v>0</v>
      </c>
      <c r="BY2190" s="41">
        <v>45491</v>
      </c>
      <c r="BZ2190">
        <v>14.42</v>
      </c>
      <c r="CA2190">
        <v>13.476900000000001</v>
      </c>
    </row>
    <row r="2191" spans="1:79">
      <c r="A2191" s="41">
        <v>45194</v>
      </c>
      <c r="B2191">
        <v>7.19</v>
      </c>
      <c r="C2191">
        <v>5.774</v>
      </c>
      <c r="D2191" s="34">
        <f t="shared" si="640"/>
        <v>-2.443145338424621E-2</v>
      </c>
      <c r="E2191" s="41">
        <v>45194</v>
      </c>
      <c r="F2191">
        <v>2.9</v>
      </c>
      <c r="G2191">
        <v>2.9</v>
      </c>
      <c r="H2191" s="39">
        <f t="shared" si="641"/>
        <v>-5.5374592833876204E-2</v>
      </c>
      <c r="L2191" s="38"/>
      <c r="M2191" s="41">
        <v>45194</v>
      </c>
      <c r="N2191">
        <v>5.17</v>
      </c>
      <c r="O2191">
        <v>4.5666000000000002</v>
      </c>
      <c r="P2191" s="43">
        <f t="shared" si="642"/>
        <v>-1.3352346383199347E-2</v>
      </c>
      <c r="Q2191" s="41">
        <v>45194</v>
      </c>
      <c r="R2191">
        <v>3.85</v>
      </c>
      <c r="S2191">
        <v>3.3431999999999999</v>
      </c>
      <c r="T2191" s="39">
        <f t="shared" si="643"/>
        <v>-1.0272654607892465E-2</v>
      </c>
      <c r="U2191" s="42">
        <v>45197.62533333333</v>
      </c>
      <c r="V2191" s="44">
        <v>8.15</v>
      </c>
      <c r="W2191" s="44">
        <v>7.5119999999999996</v>
      </c>
      <c r="X2191" s="43">
        <f t="shared" si="637"/>
        <v>0</v>
      </c>
      <c r="Y2191" s="42">
        <v>45197.62533333333</v>
      </c>
      <c r="Z2191" s="44">
        <v>12</v>
      </c>
      <c r="AA2191" s="44">
        <v>11.137</v>
      </c>
      <c r="AB2191" s="43">
        <f t="shared" si="638"/>
        <v>0</v>
      </c>
      <c r="AC2191" s="42">
        <v>45197.62533333333</v>
      </c>
      <c r="AD2191" s="44">
        <v>20.5</v>
      </c>
      <c r="AE2191" s="44">
        <v>19.414000000000001</v>
      </c>
      <c r="AF2191" s="43">
        <f t="shared" si="639"/>
        <v>0</v>
      </c>
      <c r="AG2191" s="41">
        <v>45194</v>
      </c>
      <c r="AH2191">
        <v>12.79</v>
      </c>
      <c r="AI2191">
        <v>5.8654000000000002</v>
      </c>
      <c r="AJ2191" s="39">
        <f t="shared" si="644"/>
        <v>-7.8364565587733174E-4</v>
      </c>
      <c r="AK2191" s="45" t="s">
        <v>1590</v>
      </c>
      <c r="AL2191">
        <v>12.61</v>
      </c>
      <c r="AM2191">
        <v>10.284800000000001</v>
      </c>
      <c r="AN2191" s="39">
        <f t="shared" si="645"/>
        <v>8.7983443026552512E-3</v>
      </c>
      <c r="AO2191" s="41">
        <v>45194</v>
      </c>
      <c r="AP2191">
        <v>5.5</v>
      </c>
      <c r="AQ2191">
        <v>5.2920999999999996</v>
      </c>
      <c r="AR2191" s="18">
        <f t="shared" si="646"/>
        <v>-2.4821257462961686E-2</v>
      </c>
      <c r="AS2191" s="41">
        <v>45194</v>
      </c>
      <c r="AT2191">
        <v>7</v>
      </c>
      <c r="AU2191">
        <v>6.5366</v>
      </c>
      <c r="AV2191" s="39">
        <f t="shared" si="647"/>
        <v>0</v>
      </c>
      <c r="AW2191" s="41">
        <v>45194</v>
      </c>
      <c r="AX2191">
        <v>8.4499999999999993</v>
      </c>
      <c r="AY2191">
        <v>7.8613999999999997</v>
      </c>
      <c r="AZ2191" s="39">
        <f t="shared" si="648"/>
        <v>1.8065502013753086E-2</v>
      </c>
      <c r="BA2191" s="41">
        <v>45194</v>
      </c>
      <c r="BB2191">
        <v>5.8</v>
      </c>
      <c r="BC2191">
        <v>4.9637000000000002</v>
      </c>
      <c r="BD2191" s="39">
        <f t="shared" si="649"/>
        <v>0</v>
      </c>
      <c r="BE2191" s="41">
        <v>45194</v>
      </c>
      <c r="BF2191">
        <v>11.37</v>
      </c>
      <c r="BG2191">
        <v>9.8793000000000006</v>
      </c>
      <c r="BH2191" s="39">
        <f t="shared" si="650"/>
        <v>0</v>
      </c>
      <c r="BI2191" s="41">
        <v>45194</v>
      </c>
      <c r="BJ2191">
        <v>2.08</v>
      </c>
      <c r="BK2191">
        <v>2.08</v>
      </c>
      <c r="BL2191" s="39">
        <f t="shared" si="651"/>
        <v>0</v>
      </c>
      <c r="BM2191" s="41">
        <v>45194</v>
      </c>
      <c r="BN2191">
        <v>12.15</v>
      </c>
      <c r="BO2191">
        <v>11.396000000000001</v>
      </c>
      <c r="BP2191" s="46">
        <f t="shared" si="652"/>
        <v>-2.3311621528967989E-2</v>
      </c>
      <c r="BQ2191" s="41">
        <v>45194</v>
      </c>
      <c r="BR2191">
        <v>8.6</v>
      </c>
      <c r="BS2191">
        <v>8.0975000000000001</v>
      </c>
      <c r="BT2191" s="18">
        <f t="shared" si="653"/>
        <v>0</v>
      </c>
      <c r="BU2191" s="41">
        <v>45194</v>
      </c>
      <c r="BV2191">
        <v>4.8499999999999996</v>
      </c>
      <c r="BW2191">
        <v>4.1388999999999996</v>
      </c>
      <c r="BX2191" s="39">
        <f t="shared" si="654"/>
        <v>-2.0494767806337991E-3</v>
      </c>
      <c r="BY2191" s="41">
        <v>45492</v>
      </c>
      <c r="BZ2191">
        <v>14.42</v>
      </c>
      <c r="CA2191">
        <v>13.476900000000001</v>
      </c>
    </row>
    <row r="2192" spans="1:79">
      <c r="A2192" s="41">
        <v>45195</v>
      </c>
      <c r="B2192">
        <v>7.1</v>
      </c>
      <c r="C2192">
        <v>5.7018000000000004</v>
      </c>
      <c r="D2192" s="34">
        <f t="shared" si="640"/>
        <v>-1.2504329754069898E-2</v>
      </c>
      <c r="E2192" s="41">
        <v>45195</v>
      </c>
      <c r="F2192">
        <v>2.8</v>
      </c>
      <c r="G2192">
        <v>2.8</v>
      </c>
      <c r="H2192" s="39">
        <f t="shared" si="641"/>
        <v>-3.4482758620689689E-2</v>
      </c>
      <c r="L2192" s="38"/>
      <c r="M2192" s="41">
        <v>45195</v>
      </c>
      <c r="N2192">
        <v>5.0999999999999996</v>
      </c>
      <c r="O2192">
        <v>4.5048000000000004</v>
      </c>
      <c r="P2192" s="43">
        <f t="shared" si="642"/>
        <v>-1.3533044278018625E-2</v>
      </c>
      <c r="Q2192" s="41">
        <v>45195</v>
      </c>
      <c r="R2192">
        <v>3.84</v>
      </c>
      <c r="S2192">
        <v>3.3344999999999998</v>
      </c>
      <c r="T2192" s="39">
        <f t="shared" si="643"/>
        <v>-2.6022972002871956E-3</v>
      </c>
      <c r="U2192" s="42">
        <v>45198.62533333333</v>
      </c>
      <c r="V2192" s="44">
        <v>8</v>
      </c>
      <c r="W2192" s="44">
        <v>7.3730000000000002</v>
      </c>
      <c r="X2192" s="43">
        <f t="shared" si="637"/>
        <v>-1.8503727369541981E-2</v>
      </c>
      <c r="Y2192" s="42">
        <v>45198.62533333333</v>
      </c>
      <c r="Z2192" s="44">
        <v>12</v>
      </c>
      <c r="AA2192" s="44">
        <v>11.137</v>
      </c>
      <c r="AB2192" s="43">
        <f t="shared" si="638"/>
        <v>0</v>
      </c>
      <c r="AC2192" s="42">
        <v>45198.62533333333</v>
      </c>
      <c r="AD2192" s="44">
        <v>20.5</v>
      </c>
      <c r="AE2192" s="44">
        <v>19.414000000000001</v>
      </c>
      <c r="AF2192" s="43">
        <f t="shared" si="639"/>
        <v>0</v>
      </c>
      <c r="AG2192" s="41">
        <v>45195</v>
      </c>
      <c r="AH2192">
        <v>12.6</v>
      </c>
      <c r="AI2192">
        <v>5.7782999999999998</v>
      </c>
      <c r="AJ2192" s="39">
        <f t="shared" si="644"/>
        <v>-1.4849797115286322E-2</v>
      </c>
      <c r="AK2192" s="45" t="s">
        <v>1591</v>
      </c>
      <c r="AL2192">
        <v>12.61</v>
      </c>
      <c r="AM2192">
        <v>10.284800000000001</v>
      </c>
      <c r="AN2192" s="39">
        <f t="shared" si="645"/>
        <v>0</v>
      </c>
      <c r="AO2192" s="41">
        <v>45195</v>
      </c>
      <c r="AP2192">
        <v>5.55</v>
      </c>
      <c r="AQ2192">
        <v>5.3402000000000003</v>
      </c>
      <c r="AR2192" s="18">
        <f t="shared" si="646"/>
        <v>9.0890194818693346E-3</v>
      </c>
      <c r="AS2192" s="41">
        <v>45195</v>
      </c>
      <c r="AT2192">
        <v>7</v>
      </c>
      <c r="AU2192">
        <v>6.5366</v>
      </c>
      <c r="AV2192" s="39">
        <f t="shared" si="647"/>
        <v>0</v>
      </c>
      <c r="AW2192" s="41">
        <v>45195</v>
      </c>
      <c r="AX2192">
        <v>8.4499999999999993</v>
      </c>
      <c r="AY2192">
        <v>7.8613999999999997</v>
      </c>
      <c r="AZ2192" s="39">
        <f t="shared" si="648"/>
        <v>0</v>
      </c>
      <c r="BA2192" s="41">
        <v>45195</v>
      </c>
      <c r="BB2192">
        <v>5.8</v>
      </c>
      <c r="BC2192">
        <v>4.9637000000000002</v>
      </c>
      <c r="BD2192" s="39">
        <f t="shared" si="649"/>
        <v>0</v>
      </c>
      <c r="BE2192" s="41">
        <v>45195</v>
      </c>
      <c r="BF2192">
        <v>11.37</v>
      </c>
      <c r="BG2192">
        <v>9.8793000000000006</v>
      </c>
      <c r="BH2192" s="39">
        <f t="shared" si="650"/>
        <v>0</v>
      </c>
      <c r="BI2192" s="41">
        <v>45195</v>
      </c>
      <c r="BJ2192">
        <v>2.08</v>
      </c>
      <c r="BK2192">
        <v>2.08</v>
      </c>
      <c r="BL2192" s="39">
        <f t="shared" si="651"/>
        <v>0</v>
      </c>
      <c r="BM2192" s="41">
        <v>45195</v>
      </c>
      <c r="BN2192">
        <v>12.3</v>
      </c>
      <c r="BO2192">
        <v>11.5367</v>
      </c>
      <c r="BP2192" s="46">
        <f t="shared" si="652"/>
        <v>1.2346437346437252E-2</v>
      </c>
      <c r="BQ2192" s="41">
        <v>45195</v>
      </c>
      <c r="BR2192">
        <v>8.68</v>
      </c>
      <c r="BS2192">
        <v>8.1729000000000003</v>
      </c>
      <c r="BT2192" s="18">
        <f t="shared" si="653"/>
        <v>9.311515899969142E-3</v>
      </c>
      <c r="BU2192" s="41">
        <v>45195</v>
      </c>
      <c r="BV2192">
        <v>4.9000000000000004</v>
      </c>
      <c r="BW2192">
        <v>4.1814999999999998</v>
      </c>
      <c r="BX2192" s="39">
        <f t="shared" si="654"/>
        <v>1.0292589818550871E-2</v>
      </c>
      <c r="BY2192" s="41">
        <v>45495</v>
      </c>
      <c r="BZ2192">
        <v>14.42</v>
      </c>
      <c r="CA2192">
        <v>13.476900000000001</v>
      </c>
    </row>
    <row r="2193" spans="1:79">
      <c r="A2193" s="41">
        <v>45197</v>
      </c>
      <c r="B2193">
        <v>7.19</v>
      </c>
      <c r="C2193">
        <v>5.774</v>
      </c>
      <c r="D2193" s="34">
        <f t="shared" si="640"/>
        <v>1.2662667929425725E-2</v>
      </c>
      <c r="E2193" s="41">
        <v>45197</v>
      </c>
      <c r="F2193">
        <v>2.96</v>
      </c>
      <c r="G2193">
        <v>2.96</v>
      </c>
      <c r="H2193" s="39">
        <f t="shared" si="641"/>
        <v>5.7142857142857197E-2</v>
      </c>
      <c r="L2193" s="38"/>
      <c r="M2193" s="41">
        <v>45197</v>
      </c>
      <c r="N2193">
        <v>5.0999999999999996</v>
      </c>
      <c r="O2193">
        <v>4.5048000000000004</v>
      </c>
      <c r="P2193" s="43">
        <f t="shared" si="642"/>
        <v>0</v>
      </c>
      <c r="Q2193" s="41">
        <v>45197</v>
      </c>
      <c r="R2193">
        <v>3.8</v>
      </c>
      <c r="S2193">
        <v>3.2997999999999998</v>
      </c>
      <c r="T2193" s="39">
        <f t="shared" si="643"/>
        <v>-1.0406357774778814E-2</v>
      </c>
      <c r="U2193" s="42">
        <v>45201.62533333333</v>
      </c>
      <c r="V2193" s="44">
        <v>8</v>
      </c>
      <c r="W2193" s="44">
        <v>7.3730000000000002</v>
      </c>
      <c r="X2193" s="43">
        <f t="shared" si="637"/>
        <v>0</v>
      </c>
      <c r="Y2193" s="42">
        <v>45201.62533333333</v>
      </c>
      <c r="Z2193" s="44">
        <v>11.9</v>
      </c>
      <c r="AA2193" s="44">
        <v>11.044</v>
      </c>
      <c r="AB2193" s="43">
        <f t="shared" si="638"/>
        <v>-8.3505432342641621E-3</v>
      </c>
      <c r="AC2193" s="42">
        <v>45201.62533333333</v>
      </c>
      <c r="AD2193" s="44">
        <v>20.5</v>
      </c>
      <c r="AE2193" s="44">
        <v>19.414000000000001</v>
      </c>
      <c r="AF2193" s="43">
        <f t="shared" si="639"/>
        <v>0</v>
      </c>
      <c r="AG2193" s="41">
        <v>45197</v>
      </c>
      <c r="AH2193">
        <v>12.6</v>
      </c>
      <c r="AI2193">
        <v>5.7782999999999998</v>
      </c>
      <c r="AJ2193" s="39">
        <f t="shared" si="644"/>
        <v>0</v>
      </c>
      <c r="AK2193" s="45" t="s">
        <v>1592</v>
      </c>
      <c r="AL2193">
        <v>12.61</v>
      </c>
      <c r="AM2193">
        <v>10.284800000000001</v>
      </c>
      <c r="AN2193" s="39">
        <f t="shared" si="645"/>
        <v>0</v>
      </c>
      <c r="AO2193" s="41">
        <v>45197</v>
      </c>
      <c r="AP2193">
        <v>5.5</v>
      </c>
      <c r="AQ2193">
        <v>5.2920999999999996</v>
      </c>
      <c r="AR2193" s="18">
        <f t="shared" si="646"/>
        <v>-9.0071532901390763E-3</v>
      </c>
      <c r="AS2193" s="41">
        <v>45197</v>
      </c>
      <c r="AT2193">
        <v>6.86</v>
      </c>
      <c r="AU2193">
        <v>6.4058000000000002</v>
      </c>
      <c r="AV2193" s="39">
        <f t="shared" si="647"/>
        <v>-2.0010402961784385E-2</v>
      </c>
      <c r="AW2193" s="41">
        <v>45197</v>
      </c>
      <c r="AX2193">
        <v>8.4499999999999993</v>
      </c>
      <c r="AY2193">
        <v>7.8613999999999997</v>
      </c>
      <c r="AZ2193" s="39">
        <f t="shared" si="648"/>
        <v>0</v>
      </c>
      <c r="BA2193" s="41">
        <v>45197</v>
      </c>
      <c r="BB2193">
        <v>5.79</v>
      </c>
      <c r="BC2193">
        <v>4.9550999999999998</v>
      </c>
      <c r="BD2193" s="39">
        <f t="shared" si="649"/>
        <v>-1.7325785200556813E-3</v>
      </c>
      <c r="BE2193" s="41">
        <v>45197</v>
      </c>
      <c r="BF2193">
        <v>11.37</v>
      </c>
      <c r="BG2193">
        <v>9.8793000000000006</v>
      </c>
      <c r="BH2193" s="39">
        <f t="shared" si="650"/>
        <v>0</v>
      </c>
      <c r="BI2193" s="41">
        <v>45197</v>
      </c>
      <c r="BJ2193">
        <v>2.0499999999999998</v>
      </c>
      <c r="BK2193">
        <v>2.0499999999999998</v>
      </c>
      <c r="BL2193" s="39">
        <f t="shared" si="651"/>
        <v>-1.4423076923077042E-2</v>
      </c>
      <c r="BM2193" s="41">
        <v>45197</v>
      </c>
      <c r="BN2193">
        <v>12.3</v>
      </c>
      <c r="BO2193">
        <v>11.5367</v>
      </c>
      <c r="BP2193" s="46">
        <f t="shared" si="652"/>
        <v>0</v>
      </c>
      <c r="BQ2193" s="41">
        <v>45197</v>
      </c>
      <c r="BR2193">
        <v>8.6999999999999993</v>
      </c>
      <c r="BS2193">
        <v>8.1917000000000009</v>
      </c>
      <c r="BT2193" s="18">
        <f t="shared" si="653"/>
        <v>2.3002850885243419E-3</v>
      </c>
      <c r="BU2193" s="41">
        <v>45197</v>
      </c>
      <c r="BV2193">
        <v>4.8499999999999996</v>
      </c>
      <c r="BW2193">
        <v>4.1388999999999996</v>
      </c>
      <c r="BX2193" s="39">
        <f t="shared" si="654"/>
        <v>-1.0187731675236206E-2</v>
      </c>
      <c r="BY2193" s="41">
        <v>45496</v>
      </c>
      <c r="BZ2193">
        <v>14.5</v>
      </c>
      <c r="CA2193">
        <v>13.5517</v>
      </c>
    </row>
    <row r="2194" spans="1:79">
      <c r="A2194" s="41">
        <v>45198</v>
      </c>
      <c r="B2194">
        <v>7.19</v>
      </c>
      <c r="C2194">
        <v>5.774</v>
      </c>
      <c r="D2194" s="34">
        <f t="shared" si="640"/>
        <v>0</v>
      </c>
      <c r="E2194" s="41">
        <v>45198</v>
      </c>
      <c r="F2194">
        <v>2.96</v>
      </c>
      <c r="G2194">
        <v>2.96</v>
      </c>
      <c r="H2194" s="39">
        <f t="shared" si="641"/>
        <v>0</v>
      </c>
      <c r="L2194" s="38"/>
      <c r="M2194" s="41">
        <v>45198</v>
      </c>
      <c r="N2194">
        <v>5.14</v>
      </c>
      <c r="O2194">
        <v>4.5400999999999998</v>
      </c>
      <c r="P2194" s="43">
        <f t="shared" si="642"/>
        <v>7.8360859527613746E-3</v>
      </c>
      <c r="Q2194" s="41">
        <v>45198</v>
      </c>
      <c r="R2194">
        <v>3.8</v>
      </c>
      <c r="S2194">
        <v>3.2997999999999998</v>
      </c>
      <c r="T2194" s="39">
        <f t="shared" si="643"/>
        <v>0</v>
      </c>
      <c r="U2194" s="42">
        <v>45202.62533333333</v>
      </c>
      <c r="V2194" s="44">
        <v>8</v>
      </c>
      <c r="W2194" s="44">
        <v>7.3730000000000002</v>
      </c>
      <c r="X2194" s="43">
        <f t="shared" si="637"/>
        <v>0</v>
      </c>
      <c r="Y2194" s="42">
        <v>45202.62533333333</v>
      </c>
      <c r="Z2194" s="44">
        <v>12</v>
      </c>
      <c r="AA2194" s="44">
        <v>11.137</v>
      </c>
      <c r="AB2194" s="43">
        <f t="shared" si="638"/>
        <v>8.4208620065193748E-3</v>
      </c>
      <c r="AC2194" s="42">
        <v>45202.62533333333</v>
      </c>
      <c r="AD2194" s="44">
        <v>20.5</v>
      </c>
      <c r="AE2194" s="44">
        <v>19.414000000000001</v>
      </c>
      <c r="AF2194" s="43">
        <f t="shared" si="639"/>
        <v>0</v>
      </c>
      <c r="AG2194" s="41">
        <v>45198</v>
      </c>
      <c r="AH2194">
        <v>12.6</v>
      </c>
      <c r="AI2194">
        <v>5.7782999999999998</v>
      </c>
      <c r="AJ2194" s="39">
        <f t="shared" si="644"/>
        <v>0</v>
      </c>
      <c r="AK2194" s="45" t="s">
        <v>1593</v>
      </c>
      <c r="AL2194">
        <v>12.61</v>
      </c>
      <c r="AM2194">
        <v>10.284800000000001</v>
      </c>
      <c r="AN2194" s="39">
        <f t="shared" si="645"/>
        <v>0</v>
      </c>
      <c r="AO2194" s="41">
        <v>45198</v>
      </c>
      <c r="AP2194">
        <v>5.5</v>
      </c>
      <c r="AQ2194">
        <v>5.2920999999999996</v>
      </c>
      <c r="AR2194" s="18">
        <f t="shared" si="646"/>
        <v>0</v>
      </c>
      <c r="AS2194" s="41">
        <v>45198</v>
      </c>
      <c r="AT2194">
        <v>6.87</v>
      </c>
      <c r="AU2194">
        <v>6.4151999999999996</v>
      </c>
      <c r="AV2194" s="39">
        <f t="shared" si="647"/>
        <v>1.4674201504885273E-3</v>
      </c>
      <c r="AW2194" s="41">
        <v>45198</v>
      </c>
      <c r="AX2194">
        <v>8.4</v>
      </c>
      <c r="AY2194">
        <v>7.8148999999999997</v>
      </c>
      <c r="AZ2194" s="39">
        <f t="shared" si="648"/>
        <v>-5.914976976111124E-3</v>
      </c>
      <c r="BA2194" s="41">
        <v>45198</v>
      </c>
      <c r="BB2194">
        <v>5.8</v>
      </c>
      <c r="BC2194">
        <v>4.9637000000000002</v>
      </c>
      <c r="BD2194" s="39">
        <f t="shared" si="649"/>
        <v>1.7355855583137344E-3</v>
      </c>
      <c r="BE2194" s="41">
        <v>45198</v>
      </c>
      <c r="BF2194">
        <v>10.98</v>
      </c>
      <c r="BG2194">
        <v>9.5404</v>
      </c>
      <c r="BH2194" s="39">
        <f t="shared" si="650"/>
        <v>-3.4304049882076727E-2</v>
      </c>
      <c r="BI2194" s="41">
        <v>45198</v>
      </c>
      <c r="BJ2194">
        <v>2.06</v>
      </c>
      <c r="BK2194">
        <v>2.06</v>
      </c>
      <c r="BL2194" s="39">
        <f t="shared" si="651"/>
        <v>4.8780487804879176E-3</v>
      </c>
      <c r="BM2194" s="41">
        <v>45198</v>
      </c>
      <c r="BN2194">
        <v>12.3</v>
      </c>
      <c r="BO2194">
        <v>11.5367</v>
      </c>
      <c r="BP2194" s="46">
        <f t="shared" si="652"/>
        <v>0</v>
      </c>
      <c r="BQ2194" s="41">
        <v>45198</v>
      </c>
      <c r="BR2194">
        <v>8.69</v>
      </c>
      <c r="BS2194">
        <v>8.1822999999999997</v>
      </c>
      <c r="BT2194" s="18">
        <f t="shared" si="653"/>
        <v>-1.1475029603136325E-3</v>
      </c>
      <c r="BU2194" s="41">
        <v>45198</v>
      </c>
      <c r="BV2194">
        <v>4.8600000000000003</v>
      </c>
      <c r="BW2194">
        <v>4.1474000000000002</v>
      </c>
      <c r="BX2194" s="39">
        <f t="shared" si="654"/>
        <v>2.0536857619175672E-3</v>
      </c>
      <c r="BY2194" s="41">
        <v>45497</v>
      </c>
      <c r="BZ2194">
        <v>14.5</v>
      </c>
      <c r="CA2194">
        <v>13.5517</v>
      </c>
    </row>
    <row r="2195" spans="1:79">
      <c r="A2195" s="41">
        <v>45201</v>
      </c>
      <c r="B2195">
        <v>7.25</v>
      </c>
      <c r="C2195">
        <v>5.8221999999999996</v>
      </c>
      <c r="D2195" s="34">
        <f t="shared" si="640"/>
        <v>8.3477658468998229E-3</v>
      </c>
      <c r="E2195" s="41">
        <v>45201</v>
      </c>
      <c r="F2195">
        <v>2.91</v>
      </c>
      <c r="G2195">
        <v>2.91</v>
      </c>
      <c r="H2195" s="39">
        <f t="shared" si="641"/>
        <v>-1.689189189189183E-2</v>
      </c>
      <c r="L2195" s="38"/>
      <c r="M2195" s="41">
        <v>45201</v>
      </c>
      <c r="N2195">
        <v>5.14</v>
      </c>
      <c r="O2195">
        <v>4.5400999999999998</v>
      </c>
      <c r="P2195" s="43">
        <f t="shared" si="642"/>
        <v>0</v>
      </c>
      <c r="Q2195" s="41">
        <v>45201</v>
      </c>
      <c r="R2195">
        <v>3.8</v>
      </c>
      <c r="S2195">
        <v>3.2997999999999998</v>
      </c>
      <c r="T2195" s="39">
        <f t="shared" si="643"/>
        <v>0</v>
      </c>
      <c r="U2195" s="42">
        <v>45203.62533333333</v>
      </c>
      <c r="V2195" s="44">
        <v>8</v>
      </c>
      <c r="W2195" s="44">
        <v>7.3730000000000002</v>
      </c>
      <c r="X2195" s="43">
        <f t="shared" si="637"/>
        <v>0</v>
      </c>
      <c r="Y2195" s="42">
        <v>45203.62533333333</v>
      </c>
      <c r="Z2195" s="44">
        <v>11.85</v>
      </c>
      <c r="AA2195" s="44">
        <v>10.997999999999999</v>
      </c>
      <c r="AB2195" s="43">
        <f t="shared" si="638"/>
        <v>-1.2480919457663744E-2</v>
      </c>
      <c r="AC2195" s="42">
        <v>45203.62533333333</v>
      </c>
      <c r="AD2195" s="44">
        <v>20.5</v>
      </c>
      <c r="AE2195" s="44">
        <v>19.414000000000001</v>
      </c>
      <c r="AF2195" s="43">
        <f t="shared" si="639"/>
        <v>0</v>
      </c>
      <c r="AG2195" s="41">
        <v>45201</v>
      </c>
      <c r="AH2195">
        <v>12.6</v>
      </c>
      <c r="AI2195">
        <v>5.7782999999999998</v>
      </c>
      <c r="AJ2195" s="39">
        <f t="shared" si="644"/>
        <v>0</v>
      </c>
      <c r="AK2195" s="45">
        <v>44967</v>
      </c>
      <c r="AL2195">
        <v>12.61</v>
      </c>
      <c r="AM2195">
        <v>10.284800000000001</v>
      </c>
      <c r="AN2195" s="39">
        <f t="shared" si="645"/>
        <v>0</v>
      </c>
      <c r="AO2195" s="41">
        <v>45201</v>
      </c>
      <c r="AP2195">
        <v>5.5</v>
      </c>
      <c r="AQ2195">
        <v>5.2920999999999996</v>
      </c>
      <c r="AR2195" s="18">
        <f t="shared" si="646"/>
        <v>0</v>
      </c>
      <c r="AS2195" s="41">
        <v>45201</v>
      </c>
      <c r="AT2195">
        <v>7</v>
      </c>
      <c r="AU2195">
        <v>6.5366</v>
      </c>
      <c r="AV2195" s="39">
        <f t="shared" si="647"/>
        <v>1.892380596084306E-2</v>
      </c>
      <c r="AW2195" s="41">
        <v>45201</v>
      </c>
      <c r="AX2195">
        <v>8.4</v>
      </c>
      <c r="AY2195">
        <v>7.8148999999999997</v>
      </c>
      <c r="AZ2195" s="39">
        <f t="shared" si="648"/>
        <v>0</v>
      </c>
      <c r="BA2195" s="41">
        <v>45201</v>
      </c>
      <c r="BB2195">
        <v>5.8</v>
      </c>
      <c r="BC2195">
        <v>4.9637000000000002</v>
      </c>
      <c r="BD2195" s="39">
        <f t="shared" si="649"/>
        <v>0</v>
      </c>
      <c r="BE2195" s="41">
        <v>45201</v>
      </c>
      <c r="BF2195">
        <v>11.35</v>
      </c>
      <c r="BG2195">
        <v>9.8619000000000003</v>
      </c>
      <c r="BH2195" s="39">
        <f t="shared" si="650"/>
        <v>3.3698796696155331E-2</v>
      </c>
      <c r="BI2195" s="41">
        <v>45201</v>
      </c>
      <c r="BJ2195">
        <v>2.06</v>
      </c>
      <c r="BK2195">
        <v>2.06</v>
      </c>
      <c r="BL2195" s="39">
        <f t="shared" si="651"/>
        <v>0</v>
      </c>
      <c r="BM2195" s="41">
        <v>45201</v>
      </c>
      <c r="BN2195">
        <v>12.39</v>
      </c>
      <c r="BO2195">
        <v>11.6211</v>
      </c>
      <c r="BP2195" s="46">
        <f t="shared" si="652"/>
        <v>7.3157835429542659E-3</v>
      </c>
      <c r="BQ2195" s="41">
        <v>45201</v>
      </c>
      <c r="BR2195">
        <v>8.65</v>
      </c>
      <c r="BS2195">
        <v>8.1446000000000005</v>
      </c>
      <c r="BT2195" s="18">
        <f t="shared" si="653"/>
        <v>-4.6075064468424744E-3</v>
      </c>
      <c r="BU2195" s="41">
        <v>45201</v>
      </c>
      <c r="BV2195">
        <v>4.82</v>
      </c>
      <c r="BW2195">
        <v>4.1132999999999997</v>
      </c>
      <c r="BX2195" s="39">
        <f t="shared" si="654"/>
        <v>-8.2220186140715776E-3</v>
      </c>
      <c r="BY2195" s="41">
        <v>45499</v>
      </c>
      <c r="BZ2195">
        <v>14.5</v>
      </c>
      <c r="CA2195">
        <v>13.5517</v>
      </c>
    </row>
    <row r="2196" spans="1:79">
      <c r="A2196" s="41">
        <v>45202</v>
      </c>
      <c r="B2196">
        <v>7.25</v>
      </c>
      <c r="C2196">
        <v>5.8221999999999996</v>
      </c>
      <c r="D2196" s="34">
        <f t="shared" si="640"/>
        <v>0</v>
      </c>
      <c r="E2196" s="41">
        <v>45202</v>
      </c>
      <c r="F2196">
        <v>2.91</v>
      </c>
      <c r="G2196">
        <v>2.91</v>
      </c>
      <c r="H2196" s="39">
        <f t="shared" si="641"/>
        <v>0</v>
      </c>
      <c r="L2196" s="38"/>
      <c r="M2196" s="41">
        <v>45202</v>
      </c>
      <c r="N2196">
        <v>5.0999999999999996</v>
      </c>
      <c r="O2196">
        <v>4.5048000000000004</v>
      </c>
      <c r="P2196" s="43">
        <f t="shared" si="642"/>
        <v>-7.7751591374638105E-3</v>
      </c>
      <c r="Q2196" s="41">
        <v>45202</v>
      </c>
      <c r="R2196">
        <v>3.78</v>
      </c>
      <c r="S2196">
        <v>3.2824</v>
      </c>
      <c r="T2196" s="39">
        <f t="shared" si="643"/>
        <v>-5.2730468513242802E-3</v>
      </c>
      <c r="U2196" s="42">
        <v>45204.62533333333</v>
      </c>
      <c r="V2196" s="44">
        <v>8</v>
      </c>
      <c r="W2196" s="44">
        <v>7.3730000000000002</v>
      </c>
      <c r="X2196" s="43">
        <f t="shared" si="637"/>
        <v>0</v>
      </c>
      <c r="Y2196" s="42">
        <v>45204.62533333333</v>
      </c>
      <c r="Z2196" s="44">
        <v>11.85</v>
      </c>
      <c r="AA2196" s="44">
        <v>10.997999999999999</v>
      </c>
      <c r="AB2196" s="43">
        <f t="shared" si="638"/>
        <v>0</v>
      </c>
      <c r="AC2196" s="42">
        <v>45204.62533333333</v>
      </c>
      <c r="AD2196" s="44">
        <v>20.5</v>
      </c>
      <c r="AE2196" s="44">
        <v>19.414000000000001</v>
      </c>
      <c r="AF2196" s="43">
        <f t="shared" si="639"/>
        <v>0</v>
      </c>
      <c r="AG2196" s="41">
        <v>45202</v>
      </c>
      <c r="AH2196">
        <v>12.5</v>
      </c>
      <c r="AI2196">
        <v>5.7324000000000002</v>
      </c>
      <c r="AJ2196" s="39">
        <f t="shared" si="644"/>
        <v>-7.9435127978816616E-3</v>
      </c>
      <c r="AK2196" s="45">
        <v>44995</v>
      </c>
      <c r="AL2196">
        <v>12.61</v>
      </c>
      <c r="AM2196">
        <v>10.284800000000001</v>
      </c>
      <c r="AN2196" s="39">
        <f t="shared" si="645"/>
        <v>0</v>
      </c>
      <c r="AO2196" s="41">
        <v>45202</v>
      </c>
      <c r="AP2196">
        <v>5.5</v>
      </c>
      <c r="AQ2196">
        <v>5.2920999999999996</v>
      </c>
      <c r="AR2196" s="18">
        <f t="shared" si="646"/>
        <v>0</v>
      </c>
      <c r="AS2196" s="41">
        <v>45202</v>
      </c>
      <c r="AT2196">
        <v>7</v>
      </c>
      <c r="AU2196">
        <v>6.5366</v>
      </c>
      <c r="AV2196" s="39">
        <f t="shared" si="647"/>
        <v>0</v>
      </c>
      <c r="AW2196" s="41">
        <v>45202</v>
      </c>
      <c r="AX2196">
        <v>8.4</v>
      </c>
      <c r="AY2196">
        <v>7.8148999999999997</v>
      </c>
      <c r="AZ2196" s="39">
        <f t="shared" si="648"/>
        <v>0</v>
      </c>
      <c r="BA2196" s="41">
        <v>45202</v>
      </c>
      <c r="BB2196">
        <v>5.8</v>
      </c>
      <c r="BC2196">
        <v>4.9637000000000002</v>
      </c>
      <c r="BD2196" s="39">
        <f t="shared" si="649"/>
        <v>0</v>
      </c>
      <c r="BE2196" s="41">
        <v>45202</v>
      </c>
      <c r="BF2196">
        <v>11.19</v>
      </c>
      <c r="BG2196">
        <v>9.7228999999999992</v>
      </c>
      <c r="BH2196" s="39">
        <f t="shared" si="650"/>
        <v>-1.4094647076121347E-2</v>
      </c>
      <c r="BI2196" s="41">
        <v>45202</v>
      </c>
      <c r="BJ2196">
        <v>2.06</v>
      </c>
      <c r="BK2196">
        <v>2.06</v>
      </c>
      <c r="BL2196" s="39">
        <f t="shared" si="651"/>
        <v>0</v>
      </c>
      <c r="BM2196" s="41">
        <v>45202</v>
      </c>
      <c r="BN2196">
        <v>12.3</v>
      </c>
      <c r="BO2196">
        <v>11.5367</v>
      </c>
      <c r="BP2196" s="46">
        <f t="shared" si="652"/>
        <v>-7.2626515562210529E-3</v>
      </c>
      <c r="BQ2196" s="41">
        <v>45202</v>
      </c>
      <c r="BR2196">
        <v>8.6</v>
      </c>
      <c r="BS2196">
        <v>8.0975000000000001</v>
      </c>
      <c r="BT2196" s="18">
        <f t="shared" si="653"/>
        <v>-5.782972767232321E-3</v>
      </c>
      <c r="BU2196" s="41">
        <v>45202</v>
      </c>
      <c r="BV2196">
        <v>4.76</v>
      </c>
      <c r="BW2196">
        <v>4.0621</v>
      </c>
      <c r="BX2196" s="39">
        <f t="shared" si="654"/>
        <v>-1.2447426640410302E-2</v>
      </c>
      <c r="BY2196" s="41">
        <v>45502</v>
      </c>
      <c r="BZ2196">
        <v>14.63</v>
      </c>
      <c r="CA2196">
        <v>13.6732</v>
      </c>
    </row>
    <row r="2197" spans="1:79">
      <c r="A2197" s="41">
        <v>45203</v>
      </c>
      <c r="B2197">
        <v>7.11</v>
      </c>
      <c r="C2197">
        <v>5.7098000000000004</v>
      </c>
      <c r="D2197" s="34">
        <f t="shared" si="640"/>
        <v>-1.93054171962487E-2</v>
      </c>
      <c r="E2197" s="41">
        <v>45203</v>
      </c>
      <c r="F2197">
        <v>3.08</v>
      </c>
      <c r="G2197">
        <v>3.08</v>
      </c>
      <c r="H2197" s="39">
        <f t="shared" si="641"/>
        <v>5.8419243986254268E-2</v>
      </c>
      <c r="L2197" s="38"/>
      <c r="M2197" s="41">
        <v>45203</v>
      </c>
      <c r="N2197">
        <v>5.0999999999999996</v>
      </c>
      <c r="O2197">
        <v>4.5048000000000004</v>
      </c>
      <c r="P2197" s="43">
        <f t="shared" si="642"/>
        <v>0</v>
      </c>
      <c r="Q2197" s="41">
        <v>45203</v>
      </c>
      <c r="R2197">
        <v>3.78</v>
      </c>
      <c r="S2197">
        <v>3.2824</v>
      </c>
      <c r="T2197" s="39">
        <f t="shared" si="643"/>
        <v>0</v>
      </c>
      <c r="U2197" s="42">
        <v>45205.62533333333</v>
      </c>
      <c r="V2197" s="44">
        <v>8</v>
      </c>
      <c r="W2197" s="44">
        <v>7.3730000000000002</v>
      </c>
      <c r="X2197" s="43">
        <f t="shared" ref="X2197:X2260" si="655">(W2197-W2196)/W2196</f>
        <v>0</v>
      </c>
      <c r="Y2197" s="42">
        <v>45205.62533333333</v>
      </c>
      <c r="Z2197" s="44">
        <v>11.85</v>
      </c>
      <c r="AA2197" s="44">
        <v>10.997999999999999</v>
      </c>
      <c r="AB2197" s="43">
        <f t="shared" ref="AB2197:AB2260" si="656">(AA2197-AA2196)/AA2196</f>
        <v>0</v>
      </c>
      <c r="AC2197" s="42">
        <v>45205.62533333333</v>
      </c>
      <c r="AD2197" s="44">
        <v>20.5</v>
      </c>
      <c r="AE2197" s="44">
        <v>19.414000000000001</v>
      </c>
      <c r="AF2197" s="43">
        <f t="shared" ref="AF2197:AF2260" si="657">(AE2197-AE2196)/AE2196</f>
        <v>0</v>
      </c>
      <c r="AG2197" s="41">
        <v>45203</v>
      </c>
      <c r="AH2197">
        <v>12.5</v>
      </c>
      <c r="AI2197">
        <v>5.7324000000000002</v>
      </c>
      <c r="AJ2197" s="39">
        <f t="shared" si="644"/>
        <v>0</v>
      </c>
      <c r="AK2197" s="45">
        <v>45026</v>
      </c>
      <c r="AL2197">
        <v>12.61</v>
      </c>
      <c r="AM2197">
        <v>10.284800000000001</v>
      </c>
      <c r="AN2197" s="39">
        <f t="shared" si="645"/>
        <v>0</v>
      </c>
      <c r="AO2197" s="41">
        <v>45203</v>
      </c>
      <c r="AP2197">
        <v>5.41</v>
      </c>
      <c r="AQ2197">
        <v>5.2054999999999998</v>
      </c>
      <c r="AR2197" s="18">
        <f t="shared" si="646"/>
        <v>-1.6364014285444303E-2</v>
      </c>
      <c r="AS2197" s="41">
        <v>45203</v>
      </c>
      <c r="AT2197">
        <v>7</v>
      </c>
      <c r="AU2197">
        <v>6.5366</v>
      </c>
      <c r="AV2197" s="39">
        <f t="shared" si="647"/>
        <v>0</v>
      </c>
      <c r="AW2197" s="41">
        <v>45203</v>
      </c>
      <c r="AX2197">
        <v>8.4</v>
      </c>
      <c r="AY2197">
        <v>7.8148999999999997</v>
      </c>
      <c r="AZ2197" s="39">
        <f t="shared" si="648"/>
        <v>0</v>
      </c>
      <c r="BA2197" s="41">
        <v>45203</v>
      </c>
      <c r="BB2197">
        <v>5.79</v>
      </c>
      <c r="BC2197">
        <v>4.9550999999999998</v>
      </c>
      <c r="BD2197" s="39">
        <f t="shared" si="649"/>
        <v>-1.7325785200556813E-3</v>
      </c>
      <c r="BE2197" s="41">
        <v>45203</v>
      </c>
      <c r="BF2197">
        <v>11.33</v>
      </c>
      <c r="BG2197">
        <v>9.8445999999999998</v>
      </c>
      <c r="BH2197" s="39">
        <f t="shared" si="650"/>
        <v>1.2516841683037015E-2</v>
      </c>
      <c r="BI2197" s="41">
        <v>45203</v>
      </c>
      <c r="BJ2197">
        <v>2.06</v>
      </c>
      <c r="BK2197">
        <v>2.06</v>
      </c>
      <c r="BL2197" s="39">
        <f t="shared" si="651"/>
        <v>0</v>
      </c>
      <c r="BM2197" s="41">
        <v>45203</v>
      </c>
      <c r="BN2197">
        <v>12.3</v>
      </c>
      <c r="BO2197">
        <v>11.5367</v>
      </c>
      <c r="BP2197" s="46">
        <f t="shared" si="652"/>
        <v>0</v>
      </c>
      <c r="BQ2197" s="41">
        <v>45203</v>
      </c>
      <c r="BR2197">
        <v>8.6</v>
      </c>
      <c r="BS2197">
        <v>8.0975000000000001</v>
      </c>
      <c r="BT2197" s="18">
        <f t="shared" si="653"/>
        <v>0</v>
      </c>
      <c r="BU2197" s="41">
        <v>45203</v>
      </c>
      <c r="BV2197">
        <v>4.8600000000000003</v>
      </c>
      <c r="BW2197">
        <v>4.1474000000000002</v>
      </c>
      <c r="BX2197" s="39">
        <f t="shared" si="654"/>
        <v>2.0998990669850608E-2</v>
      </c>
      <c r="BY2197" s="41">
        <v>45503</v>
      </c>
      <c r="BZ2197">
        <v>14.4</v>
      </c>
      <c r="CA2197">
        <v>13.4582</v>
      </c>
    </row>
    <row r="2198" spans="1:79">
      <c r="A2198" s="41">
        <v>45204</v>
      </c>
      <c r="B2198">
        <v>7.11</v>
      </c>
      <c r="C2198">
        <v>5.7098000000000004</v>
      </c>
      <c r="D2198" s="34">
        <f t="shared" si="640"/>
        <v>0</v>
      </c>
      <c r="E2198" s="41">
        <v>45204</v>
      </c>
      <c r="F2198">
        <v>3.26</v>
      </c>
      <c r="G2198">
        <v>3.26</v>
      </c>
      <c r="H2198" s="39">
        <f t="shared" si="641"/>
        <v>5.844155844155835E-2</v>
      </c>
      <c r="L2198" s="38"/>
      <c r="M2198" s="41">
        <v>45204</v>
      </c>
      <c r="N2198">
        <v>5.0999999999999996</v>
      </c>
      <c r="O2198">
        <v>4.5048000000000004</v>
      </c>
      <c r="P2198" s="43">
        <f t="shared" si="642"/>
        <v>0</v>
      </c>
      <c r="Q2198" s="41">
        <v>45204</v>
      </c>
      <c r="R2198">
        <v>3.78</v>
      </c>
      <c r="S2198">
        <v>3.2824</v>
      </c>
      <c r="T2198" s="39">
        <f t="shared" si="643"/>
        <v>0</v>
      </c>
      <c r="U2198" s="42">
        <v>45208.62533333333</v>
      </c>
      <c r="V2198" s="44">
        <v>8</v>
      </c>
      <c r="W2198" s="44">
        <v>7.3730000000000002</v>
      </c>
      <c r="X2198" s="43">
        <f t="shared" si="655"/>
        <v>0</v>
      </c>
      <c r="Y2198" s="42">
        <v>45208.62533333333</v>
      </c>
      <c r="Z2198" s="44">
        <v>11.8</v>
      </c>
      <c r="AA2198" s="44">
        <v>10.952</v>
      </c>
      <c r="AB2198" s="43">
        <f t="shared" si="656"/>
        <v>-4.1825786506637002E-3</v>
      </c>
      <c r="AC2198" s="42">
        <v>45208.62533333333</v>
      </c>
      <c r="AD2198" s="44">
        <v>20.5</v>
      </c>
      <c r="AE2198" s="44">
        <v>19.414000000000001</v>
      </c>
      <c r="AF2198" s="43">
        <f t="shared" si="657"/>
        <v>0</v>
      </c>
      <c r="AG2198" s="41">
        <v>45204</v>
      </c>
      <c r="AH2198">
        <v>12.9</v>
      </c>
      <c r="AI2198">
        <v>5.9158999999999997</v>
      </c>
      <c r="AJ2198" s="39">
        <f t="shared" si="644"/>
        <v>3.2011025050589552E-2</v>
      </c>
      <c r="AK2198" s="45">
        <v>45056</v>
      </c>
      <c r="AL2198">
        <v>12.61</v>
      </c>
      <c r="AM2198">
        <v>10.284800000000001</v>
      </c>
      <c r="AN2198" s="39">
        <f t="shared" si="645"/>
        <v>0</v>
      </c>
      <c r="AO2198" s="41">
        <v>45204</v>
      </c>
      <c r="AP2198">
        <v>5.59</v>
      </c>
      <c r="AQ2198">
        <v>5.3787000000000003</v>
      </c>
      <c r="AR2198" s="18">
        <f t="shared" si="646"/>
        <v>3.3272500240130724E-2</v>
      </c>
      <c r="AS2198" s="41">
        <v>45204</v>
      </c>
      <c r="AT2198">
        <v>6.97</v>
      </c>
      <c r="AU2198">
        <v>6.5086000000000004</v>
      </c>
      <c r="AV2198" s="39">
        <f t="shared" si="647"/>
        <v>-4.2835724994644891E-3</v>
      </c>
      <c r="AW2198" s="41">
        <v>45204</v>
      </c>
      <c r="AX2198">
        <v>8.4</v>
      </c>
      <c r="AY2198">
        <v>7.8148999999999997</v>
      </c>
      <c r="AZ2198" s="39">
        <f t="shared" si="648"/>
        <v>0</v>
      </c>
      <c r="BA2198" s="41">
        <v>45204</v>
      </c>
      <c r="BB2198">
        <v>5.78</v>
      </c>
      <c r="BC2198">
        <v>4.9466000000000001</v>
      </c>
      <c r="BD2198" s="39">
        <f t="shared" si="649"/>
        <v>-1.7154043308913504E-3</v>
      </c>
      <c r="BE2198" s="41">
        <v>45204</v>
      </c>
      <c r="BF2198">
        <v>10.9</v>
      </c>
      <c r="BG2198">
        <v>9.4709000000000003</v>
      </c>
      <c r="BH2198" s="39">
        <f t="shared" si="650"/>
        <v>-3.7959896796213102E-2</v>
      </c>
      <c r="BI2198" s="41">
        <v>45204</v>
      </c>
      <c r="BJ2198">
        <v>2.06</v>
      </c>
      <c r="BK2198">
        <v>2.06</v>
      </c>
      <c r="BL2198" s="39">
        <f t="shared" si="651"/>
        <v>0</v>
      </c>
      <c r="BM2198" s="41">
        <v>45204</v>
      </c>
      <c r="BN2198">
        <v>12.24</v>
      </c>
      <c r="BO2198">
        <v>11.480399999999999</v>
      </c>
      <c r="BP2198" s="46">
        <f t="shared" si="652"/>
        <v>-4.8800783586294381E-3</v>
      </c>
      <c r="BQ2198" s="41">
        <v>45204</v>
      </c>
      <c r="BR2198">
        <v>8.6</v>
      </c>
      <c r="BS2198">
        <v>8.0975000000000001</v>
      </c>
      <c r="BT2198" s="18">
        <f t="shared" si="653"/>
        <v>0</v>
      </c>
      <c r="BU2198" s="41">
        <v>45204</v>
      </c>
      <c r="BV2198">
        <v>4.8600000000000003</v>
      </c>
      <c r="BW2198">
        <v>4.1474000000000002</v>
      </c>
      <c r="BX2198" s="39">
        <f t="shared" si="654"/>
        <v>0</v>
      </c>
      <c r="BY2198" s="41">
        <v>45504</v>
      </c>
      <c r="BZ2198">
        <v>14.48</v>
      </c>
      <c r="CA2198">
        <v>13.532999999999999</v>
      </c>
    </row>
    <row r="2199" spans="1:79">
      <c r="A2199" s="41">
        <v>45205</v>
      </c>
      <c r="B2199">
        <v>7.11</v>
      </c>
      <c r="C2199">
        <v>5.7098000000000004</v>
      </c>
      <c r="D2199" s="34">
        <f t="shared" si="640"/>
        <v>0</v>
      </c>
      <c r="E2199" s="41">
        <v>45205</v>
      </c>
      <c r="F2199">
        <v>3.26</v>
      </c>
      <c r="G2199">
        <v>3.26</v>
      </c>
      <c r="H2199" s="39">
        <f t="shared" si="641"/>
        <v>0</v>
      </c>
      <c r="L2199" s="38"/>
      <c r="M2199" s="41">
        <v>45205</v>
      </c>
      <c r="N2199">
        <v>5.13</v>
      </c>
      <c r="O2199">
        <v>4.5312999999999999</v>
      </c>
      <c r="P2199" s="43">
        <f t="shared" si="642"/>
        <v>5.8826141005148998E-3</v>
      </c>
      <c r="Q2199" s="41">
        <v>45205</v>
      </c>
      <c r="R2199">
        <v>3.78</v>
      </c>
      <c r="S2199">
        <v>3.2824</v>
      </c>
      <c r="T2199" s="39">
        <f t="shared" si="643"/>
        <v>0</v>
      </c>
      <c r="U2199" s="42">
        <v>45209.62533333333</v>
      </c>
      <c r="V2199" s="44">
        <v>8</v>
      </c>
      <c r="W2199" s="44">
        <v>7.3730000000000002</v>
      </c>
      <c r="X2199" s="43">
        <f t="shared" si="655"/>
        <v>0</v>
      </c>
      <c r="Y2199" s="42">
        <v>45209.62533333333</v>
      </c>
      <c r="Z2199" s="44">
        <v>11.8</v>
      </c>
      <c r="AA2199" s="44">
        <v>10.952</v>
      </c>
      <c r="AB2199" s="43">
        <f t="shared" si="656"/>
        <v>0</v>
      </c>
      <c r="AC2199" s="42">
        <v>45209.62533333333</v>
      </c>
      <c r="AD2199" s="44">
        <v>20.5</v>
      </c>
      <c r="AE2199" s="44">
        <v>19.414000000000001</v>
      </c>
      <c r="AF2199" s="43">
        <f t="shared" si="657"/>
        <v>0</v>
      </c>
      <c r="AG2199" s="41">
        <v>45205</v>
      </c>
      <c r="AH2199">
        <v>12.85</v>
      </c>
      <c r="AI2199">
        <v>5.8929</v>
      </c>
      <c r="AJ2199" s="39">
        <f t="shared" si="644"/>
        <v>-3.8878277185212203E-3</v>
      </c>
      <c r="AK2199" s="45">
        <v>45087</v>
      </c>
      <c r="AL2199">
        <v>12.56</v>
      </c>
      <c r="AM2199">
        <v>10.2441</v>
      </c>
      <c r="AN2199" s="39">
        <f t="shared" si="645"/>
        <v>-3.9572962041071356E-3</v>
      </c>
      <c r="AO2199" s="41">
        <v>45205</v>
      </c>
      <c r="AP2199">
        <v>5.58</v>
      </c>
      <c r="AQ2199">
        <v>5.3691000000000004</v>
      </c>
      <c r="AR2199" s="18">
        <f t="shared" si="646"/>
        <v>-1.7848178927993437E-3</v>
      </c>
      <c r="AS2199" s="41">
        <v>45205</v>
      </c>
      <c r="AT2199">
        <v>6.9</v>
      </c>
      <c r="AU2199">
        <v>6.4432</v>
      </c>
      <c r="AV2199" s="39">
        <f t="shared" si="647"/>
        <v>-1.0048243861967296E-2</v>
      </c>
      <c r="AW2199" s="41">
        <v>45205</v>
      </c>
      <c r="AX2199">
        <v>8.3000000000000007</v>
      </c>
      <c r="AY2199">
        <v>7.7218999999999998</v>
      </c>
      <c r="AZ2199" s="39">
        <f t="shared" si="648"/>
        <v>-1.1900344214257378E-2</v>
      </c>
      <c r="BA2199" s="41">
        <v>45205</v>
      </c>
      <c r="BB2199">
        <v>5.77</v>
      </c>
      <c r="BC2199">
        <v>4.9379999999999997</v>
      </c>
      <c r="BD2199" s="39">
        <f t="shared" si="649"/>
        <v>-1.7385679052279112E-3</v>
      </c>
      <c r="BE2199" s="41">
        <v>45205</v>
      </c>
      <c r="BF2199">
        <v>10.79</v>
      </c>
      <c r="BG2199">
        <v>9.3754000000000008</v>
      </c>
      <c r="BH2199" s="39">
        <f t="shared" si="650"/>
        <v>-1.0083518989747487E-2</v>
      </c>
      <c r="BI2199" s="41">
        <v>45205</v>
      </c>
      <c r="BJ2199">
        <v>2.06</v>
      </c>
      <c r="BK2199">
        <v>2.06</v>
      </c>
      <c r="BL2199" s="39">
        <f t="shared" si="651"/>
        <v>0</v>
      </c>
      <c r="BM2199" s="41">
        <v>45205</v>
      </c>
      <c r="BN2199">
        <v>12.25</v>
      </c>
      <c r="BO2199">
        <v>11.489800000000001</v>
      </c>
      <c r="BP2199" s="46">
        <f t="shared" si="652"/>
        <v>8.1878680185369721E-4</v>
      </c>
      <c r="BQ2199" s="41">
        <v>45205</v>
      </c>
      <c r="BR2199">
        <v>8.75</v>
      </c>
      <c r="BS2199">
        <v>8.2387999999999995</v>
      </c>
      <c r="BT2199" s="18">
        <f t="shared" si="653"/>
        <v>1.7449830194504391E-2</v>
      </c>
      <c r="BU2199" s="41">
        <v>45205</v>
      </c>
      <c r="BV2199">
        <v>4.83</v>
      </c>
      <c r="BW2199">
        <v>4.1218000000000004</v>
      </c>
      <c r="BX2199" s="39">
        <f t="shared" si="654"/>
        <v>-6.172541833437779E-3</v>
      </c>
      <c r="BY2199" s="41">
        <v>45505</v>
      </c>
      <c r="BZ2199">
        <v>14.69</v>
      </c>
      <c r="CA2199">
        <v>13.7293</v>
      </c>
    </row>
    <row r="2200" spans="1:79">
      <c r="A2200" s="41">
        <v>45208</v>
      </c>
      <c r="B2200">
        <v>7.11</v>
      </c>
      <c r="C2200">
        <v>5.7098000000000004</v>
      </c>
      <c r="D2200" s="34">
        <f t="shared" si="640"/>
        <v>0</v>
      </c>
      <c r="E2200" s="41">
        <v>45208</v>
      </c>
      <c r="F2200">
        <v>3.3</v>
      </c>
      <c r="G2200">
        <v>3.3</v>
      </c>
      <c r="H2200" s="39">
        <f t="shared" si="641"/>
        <v>1.2269938650306761E-2</v>
      </c>
      <c r="L2200" s="38"/>
      <c r="M2200" s="41">
        <v>45208</v>
      </c>
      <c r="N2200">
        <v>5.13</v>
      </c>
      <c r="O2200">
        <v>4.5312999999999999</v>
      </c>
      <c r="P2200" s="43">
        <f t="shared" si="642"/>
        <v>0</v>
      </c>
      <c r="Q2200" s="41">
        <v>45208</v>
      </c>
      <c r="R2200">
        <v>3.76</v>
      </c>
      <c r="S2200">
        <v>3.2650999999999999</v>
      </c>
      <c r="T2200" s="39">
        <f t="shared" si="643"/>
        <v>-5.2705337557884761E-3</v>
      </c>
      <c r="U2200" s="42">
        <v>45210.62533333333</v>
      </c>
      <c r="V2200" s="44">
        <v>7.8</v>
      </c>
      <c r="W2200" s="44">
        <v>7.1890000000000001</v>
      </c>
      <c r="X2200" s="43">
        <f t="shared" si="655"/>
        <v>-2.4955920249559223E-2</v>
      </c>
      <c r="Y2200" s="42">
        <v>45210.62533333333</v>
      </c>
      <c r="Z2200" s="44">
        <v>11.27</v>
      </c>
      <c r="AA2200" s="44">
        <v>10.46</v>
      </c>
      <c r="AB2200" s="43">
        <f t="shared" si="656"/>
        <v>-4.4923301680058356E-2</v>
      </c>
      <c r="AC2200" s="42">
        <v>45210.62533333333</v>
      </c>
      <c r="AD2200" s="44">
        <v>20.5</v>
      </c>
      <c r="AE2200" s="44">
        <v>19.414000000000001</v>
      </c>
      <c r="AF2200" s="43">
        <f t="shared" si="657"/>
        <v>0</v>
      </c>
      <c r="AG2200" s="41">
        <v>45208</v>
      </c>
      <c r="AH2200">
        <v>12.85</v>
      </c>
      <c r="AI2200">
        <v>5.8929</v>
      </c>
      <c r="AJ2200" s="39">
        <f t="shared" si="644"/>
        <v>0</v>
      </c>
      <c r="AK2200" s="45">
        <v>45179</v>
      </c>
      <c r="AL2200">
        <v>12.56</v>
      </c>
      <c r="AM2200">
        <v>10.2441</v>
      </c>
      <c r="AN2200" s="39">
        <f t="shared" si="645"/>
        <v>0</v>
      </c>
      <c r="AO2200" s="41">
        <v>45208</v>
      </c>
      <c r="AP2200">
        <v>5.58</v>
      </c>
      <c r="AQ2200">
        <v>5.3691000000000004</v>
      </c>
      <c r="AR2200" s="18">
        <f t="shared" si="646"/>
        <v>0</v>
      </c>
      <c r="AS2200" s="41">
        <v>45208</v>
      </c>
      <c r="AT2200">
        <v>6.94</v>
      </c>
      <c r="AU2200">
        <v>6.4805999999999999</v>
      </c>
      <c r="AV2200" s="39">
        <f t="shared" si="647"/>
        <v>5.804569158182251E-3</v>
      </c>
      <c r="AW2200" s="41">
        <v>45208</v>
      </c>
      <c r="AX2200">
        <v>8.39</v>
      </c>
      <c r="AY2200">
        <v>7.8056000000000001</v>
      </c>
      <c r="AZ2200" s="39">
        <f t="shared" si="648"/>
        <v>1.0839301208251897E-2</v>
      </c>
      <c r="BA2200" s="41">
        <v>45208</v>
      </c>
      <c r="BB2200">
        <v>5.77</v>
      </c>
      <c r="BC2200">
        <v>4.9379999999999997</v>
      </c>
      <c r="BD2200" s="39">
        <f t="shared" si="649"/>
        <v>0</v>
      </c>
      <c r="BE2200" s="41">
        <v>45208</v>
      </c>
      <c r="BF2200">
        <v>10.79</v>
      </c>
      <c r="BG2200">
        <v>9.3754000000000008</v>
      </c>
      <c r="BH2200" s="39">
        <f t="shared" si="650"/>
        <v>0</v>
      </c>
      <c r="BI2200" s="41">
        <v>45208</v>
      </c>
      <c r="BJ2200">
        <v>2.0299999999999998</v>
      </c>
      <c r="BK2200">
        <v>2.0299999999999998</v>
      </c>
      <c r="BL2200" s="39">
        <f t="shared" si="651"/>
        <v>-1.4563106796116625E-2</v>
      </c>
      <c r="BM2200" s="41">
        <v>45208</v>
      </c>
      <c r="BN2200">
        <v>12.2</v>
      </c>
      <c r="BO2200">
        <v>11.4429</v>
      </c>
      <c r="BP2200" s="46">
        <f t="shared" si="652"/>
        <v>-4.0818813208237589E-3</v>
      </c>
      <c r="BQ2200" s="41">
        <v>45208</v>
      </c>
      <c r="BR2200">
        <v>8.75</v>
      </c>
      <c r="BS2200">
        <v>8.2387999999999995</v>
      </c>
      <c r="BT2200" s="18">
        <f t="shared" si="653"/>
        <v>0</v>
      </c>
      <c r="BU2200" s="41">
        <v>45208</v>
      </c>
      <c r="BV2200">
        <v>4.8499999999999996</v>
      </c>
      <c r="BW2200">
        <v>4.1388999999999996</v>
      </c>
      <c r="BX2200" s="39">
        <f t="shared" si="654"/>
        <v>4.1486729098935476E-3</v>
      </c>
      <c r="BY2200" s="41">
        <v>45506</v>
      </c>
      <c r="BZ2200">
        <v>14.79</v>
      </c>
      <c r="CA2200">
        <v>13.822699999999999</v>
      </c>
    </row>
    <row r="2201" spans="1:79">
      <c r="A2201" s="41">
        <v>45209</v>
      </c>
      <c r="B2201">
        <v>7.11</v>
      </c>
      <c r="C2201">
        <v>5.7098000000000004</v>
      </c>
      <c r="D2201" s="34">
        <f t="shared" si="640"/>
        <v>0</v>
      </c>
      <c r="E2201" s="41">
        <v>45209</v>
      </c>
      <c r="F2201">
        <v>3.35</v>
      </c>
      <c r="G2201">
        <v>3.35</v>
      </c>
      <c r="H2201" s="39">
        <f t="shared" si="641"/>
        <v>1.5151515151515233E-2</v>
      </c>
      <c r="L2201" s="38"/>
      <c r="M2201" s="41">
        <v>45209</v>
      </c>
      <c r="N2201">
        <v>5.0999999999999996</v>
      </c>
      <c r="O2201">
        <v>4.5048000000000004</v>
      </c>
      <c r="P2201" s="43">
        <f t="shared" si="642"/>
        <v>-5.8482113300817699E-3</v>
      </c>
      <c r="Q2201" s="41">
        <v>45209</v>
      </c>
      <c r="R2201">
        <v>3.76</v>
      </c>
      <c r="S2201">
        <v>3.2650999999999999</v>
      </c>
      <c r="T2201" s="39">
        <f t="shared" si="643"/>
        <v>0</v>
      </c>
      <c r="U2201" s="42">
        <v>45211.62533333333</v>
      </c>
      <c r="V2201" s="44">
        <v>7.8</v>
      </c>
      <c r="W2201" s="44">
        <v>7.1890000000000001</v>
      </c>
      <c r="X2201" s="43">
        <f t="shared" si="655"/>
        <v>0</v>
      </c>
      <c r="Y2201" s="42">
        <v>45211.62533333333</v>
      </c>
      <c r="Z2201" s="44">
        <v>11.28</v>
      </c>
      <c r="AA2201" s="44">
        <v>10.468999999999999</v>
      </c>
      <c r="AB2201" s="43">
        <f t="shared" si="656"/>
        <v>8.6042065009546496E-4</v>
      </c>
      <c r="AC2201" s="42">
        <v>45211.62533333333</v>
      </c>
      <c r="AD2201" s="44">
        <v>20.5</v>
      </c>
      <c r="AE2201" s="44">
        <v>19.414000000000001</v>
      </c>
      <c r="AF2201" s="43">
        <f t="shared" si="657"/>
        <v>0</v>
      </c>
      <c r="AG2201" s="41">
        <v>45209</v>
      </c>
      <c r="AH2201">
        <v>12.85</v>
      </c>
      <c r="AI2201">
        <v>5.8929</v>
      </c>
      <c r="AJ2201" s="39">
        <f t="shared" si="644"/>
        <v>0</v>
      </c>
      <c r="AK2201" s="45">
        <v>45209</v>
      </c>
      <c r="AL2201">
        <v>12.8</v>
      </c>
      <c r="AM2201">
        <v>10.4398</v>
      </c>
      <c r="AN2201" s="39">
        <f t="shared" si="645"/>
        <v>1.9103679190948981E-2</v>
      </c>
      <c r="AO2201" s="41">
        <v>45209</v>
      </c>
      <c r="AP2201">
        <v>5.58</v>
      </c>
      <c r="AQ2201">
        <v>5.3691000000000004</v>
      </c>
      <c r="AR2201" s="18">
        <f t="shared" si="646"/>
        <v>0</v>
      </c>
      <c r="AS2201" s="41">
        <v>45209</v>
      </c>
      <c r="AT2201">
        <v>6.88</v>
      </c>
      <c r="AU2201">
        <v>6.4245000000000001</v>
      </c>
      <c r="AV2201" s="39">
        <f t="shared" si="647"/>
        <v>-8.6566058698268403E-3</v>
      </c>
      <c r="AW2201" s="41">
        <v>45209</v>
      </c>
      <c r="AX2201">
        <v>8.39</v>
      </c>
      <c r="AY2201">
        <v>7.8056000000000001</v>
      </c>
      <c r="AZ2201" s="39">
        <f t="shared" si="648"/>
        <v>0</v>
      </c>
      <c r="BA2201" s="41">
        <v>45209</v>
      </c>
      <c r="BB2201">
        <v>5.77</v>
      </c>
      <c r="BC2201">
        <v>4.9379999999999997</v>
      </c>
      <c r="BD2201" s="39">
        <f t="shared" si="649"/>
        <v>0</v>
      </c>
      <c r="BE2201" s="41">
        <v>45209</v>
      </c>
      <c r="BF2201">
        <v>11.2</v>
      </c>
      <c r="BG2201">
        <v>9.7316000000000003</v>
      </c>
      <c r="BH2201" s="39">
        <f t="shared" si="650"/>
        <v>3.7993045630053048E-2</v>
      </c>
      <c r="BI2201" s="41">
        <v>45209</v>
      </c>
      <c r="BJ2201">
        <v>2.04</v>
      </c>
      <c r="BK2201">
        <v>2.04</v>
      </c>
      <c r="BL2201" s="39">
        <f t="shared" si="651"/>
        <v>4.926108374384351E-3</v>
      </c>
      <c r="BM2201" s="41">
        <v>45209</v>
      </c>
      <c r="BN2201">
        <v>12.1</v>
      </c>
      <c r="BO2201">
        <v>11.3491</v>
      </c>
      <c r="BP2201" s="46">
        <f t="shared" si="652"/>
        <v>-8.1972227319997461E-3</v>
      </c>
      <c r="BQ2201" s="41">
        <v>45209</v>
      </c>
      <c r="BR2201">
        <v>8.6999999999999993</v>
      </c>
      <c r="BS2201">
        <v>8.1917000000000009</v>
      </c>
      <c r="BT2201" s="18">
        <f t="shared" si="653"/>
        <v>-5.7168519687331399E-3</v>
      </c>
      <c r="BU2201" s="41">
        <v>45209</v>
      </c>
      <c r="BV2201">
        <v>4.8499999999999996</v>
      </c>
      <c r="BW2201">
        <v>4.1388999999999996</v>
      </c>
      <c r="BX2201" s="39">
        <f t="shared" si="654"/>
        <v>0</v>
      </c>
      <c r="BY2201" s="41">
        <v>45509</v>
      </c>
      <c r="BZ2201">
        <v>14.69</v>
      </c>
      <c r="CA2201">
        <v>13.7293</v>
      </c>
    </row>
    <row r="2202" spans="1:79">
      <c r="A2202" s="41">
        <v>45210</v>
      </c>
      <c r="B2202">
        <v>7.1</v>
      </c>
      <c r="C2202">
        <v>5.7018000000000004</v>
      </c>
      <c r="D2202" s="34">
        <f t="shared" si="640"/>
        <v>-1.4010998633927645E-3</v>
      </c>
      <c r="E2202" s="41">
        <v>45210</v>
      </c>
      <c r="F2202">
        <v>3.35</v>
      </c>
      <c r="G2202">
        <v>3.35</v>
      </c>
      <c r="H2202" s="39">
        <f t="shared" si="641"/>
        <v>0</v>
      </c>
      <c r="L2202" s="38"/>
      <c r="M2202" s="41">
        <v>45210</v>
      </c>
      <c r="N2202">
        <v>5.1100000000000003</v>
      </c>
      <c r="O2202">
        <v>4.5136000000000003</v>
      </c>
      <c r="P2202" s="43">
        <f t="shared" si="642"/>
        <v>1.9534718522464744E-3</v>
      </c>
      <c r="Q2202" s="41">
        <v>45210</v>
      </c>
      <c r="R2202">
        <v>3.75</v>
      </c>
      <c r="S2202">
        <v>3.2564000000000002</v>
      </c>
      <c r="T2202" s="39">
        <f t="shared" si="643"/>
        <v>-2.6645431992893659E-3</v>
      </c>
      <c r="U2202" s="42">
        <v>45212.62533333333</v>
      </c>
      <c r="V2202" s="44">
        <v>7.8</v>
      </c>
      <c r="W2202" s="44">
        <v>7.1890000000000001</v>
      </c>
      <c r="X2202" s="43">
        <f t="shared" si="655"/>
        <v>0</v>
      </c>
      <c r="Y2202" s="42">
        <v>45212.62533333333</v>
      </c>
      <c r="Z2202" s="44">
        <v>11.5</v>
      </c>
      <c r="AA2202" s="44">
        <v>10.673</v>
      </c>
      <c r="AB2202" s="43">
        <f t="shared" si="656"/>
        <v>1.9486101824434103E-2</v>
      </c>
      <c r="AC2202" s="42">
        <v>45212.62533333333</v>
      </c>
      <c r="AD2202" s="44">
        <v>20.5</v>
      </c>
      <c r="AE2202" s="44">
        <v>19.414000000000001</v>
      </c>
      <c r="AF2202" s="43">
        <f t="shared" si="657"/>
        <v>0</v>
      </c>
      <c r="AG2202" s="41">
        <v>45210</v>
      </c>
      <c r="AH2202">
        <v>12.9</v>
      </c>
      <c r="AI2202">
        <v>5.9158999999999997</v>
      </c>
      <c r="AJ2202" s="39">
        <f t="shared" si="644"/>
        <v>3.9030019175617585E-3</v>
      </c>
      <c r="AK2202" s="45">
        <v>45240</v>
      </c>
      <c r="AL2202">
        <v>12.8</v>
      </c>
      <c r="AM2202">
        <v>10.4398</v>
      </c>
      <c r="AN2202" s="39">
        <f t="shared" si="645"/>
        <v>0</v>
      </c>
      <c r="AO2202" s="41">
        <v>45210</v>
      </c>
      <c r="AP2202">
        <v>5.55</v>
      </c>
      <c r="AQ2202">
        <v>5.3402000000000003</v>
      </c>
      <c r="AR2202" s="18">
        <f t="shared" si="646"/>
        <v>-5.3826525860945305E-3</v>
      </c>
      <c r="AS2202" s="41">
        <v>45210</v>
      </c>
      <c r="AT2202">
        <v>6.85</v>
      </c>
      <c r="AU2202">
        <v>6.3964999999999996</v>
      </c>
      <c r="AV2202" s="39">
        <f t="shared" si="647"/>
        <v>-4.3583158222430494E-3</v>
      </c>
      <c r="AW2202" s="41">
        <v>45210</v>
      </c>
      <c r="AX2202">
        <v>8.4</v>
      </c>
      <c r="AY2202">
        <v>7.8148999999999997</v>
      </c>
      <c r="AZ2202" s="39">
        <f t="shared" si="648"/>
        <v>1.1914522906630678E-3</v>
      </c>
      <c r="BA2202" s="41">
        <v>45210</v>
      </c>
      <c r="BB2202">
        <v>5.75</v>
      </c>
      <c r="BC2202">
        <v>4.9208999999999996</v>
      </c>
      <c r="BD2202" s="39">
        <f t="shared" si="649"/>
        <v>-3.4629404617254186E-3</v>
      </c>
      <c r="BE2202" s="41">
        <v>45210</v>
      </c>
      <c r="BF2202">
        <v>11.2</v>
      </c>
      <c r="BG2202">
        <v>9.7316000000000003</v>
      </c>
      <c r="BH2202" s="39">
        <f t="shared" si="650"/>
        <v>0</v>
      </c>
      <c r="BI2202" s="41">
        <v>45210</v>
      </c>
      <c r="BJ2202">
        <v>2.0299999999999998</v>
      </c>
      <c r="BK2202">
        <v>2.0299999999999998</v>
      </c>
      <c r="BL2202" s="39">
        <f t="shared" si="651"/>
        <v>-4.9019607843138382E-3</v>
      </c>
      <c r="BM2202" s="41">
        <v>45210</v>
      </c>
      <c r="BN2202">
        <v>12</v>
      </c>
      <c r="BO2202">
        <v>11.2553</v>
      </c>
      <c r="BP2202" s="46">
        <f t="shared" si="652"/>
        <v>-8.2649725528896462E-3</v>
      </c>
      <c r="BQ2202" s="41">
        <v>45210</v>
      </c>
      <c r="BR2202">
        <v>8.6</v>
      </c>
      <c r="BS2202">
        <v>8.0975000000000001</v>
      </c>
      <c r="BT2202" s="18">
        <f t="shared" si="653"/>
        <v>-1.1499444559737382E-2</v>
      </c>
      <c r="BU2202" s="41">
        <v>45210</v>
      </c>
      <c r="BV2202">
        <v>4.8600000000000003</v>
      </c>
      <c r="BW2202">
        <v>4.1474000000000002</v>
      </c>
      <c r="BX2202" s="39">
        <f t="shared" si="654"/>
        <v>2.0536857619175672E-3</v>
      </c>
      <c r="BY2202" s="41">
        <v>45510</v>
      </c>
      <c r="BZ2202">
        <v>14.75</v>
      </c>
      <c r="CA2202">
        <v>13.785399999999999</v>
      </c>
    </row>
    <row r="2203" spans="1:79">
      <c r="A2203" s="41">
        <v>45211</v>
      </c>
      <c r="B2203">
        <v>7.11</v>
      </c>
      <c r="C2203">
        <v>5.7098000000000004</v>
      </c>
      <c r="D2203" s="34">
        <f t="shared" si="640"/>
        <v>1.4030656985513359E-3</v>
      </c>
      <c r="E2203" s="41">
        <v>45211</v>
      </c>
      <c r="F2203">
        <v>3.15</v>
      </c>
      <c r="G2203">
        <v>3.15</v>
      </c>
      <c r="H2203" s="39">
        <f t="shared" si="641"/>
        <v>-5.9701492537313487E-2</v>
      </c>
      <c r="L2203" s="38"/>
      <c r="M2203" s="41">
        <v>45211</v>
      </c>
      <c r="N2203">
        <v>5.2</v>
      </c>
      <c r="O2203">
        <v>4.5930999999999997</v>
      </c>
      <c r="P2203" s="43">
        <f t="shared" si="642"/>
        <v>1.761343495214451E-2</v>
      </c>
      <c r="Q2203" s="41">
        <v>45211</v>
      </c>
      <c r="R2203">
        <v>3.75</v>
      </c>
      <c r="S2203">
        <v>3.2564000000000002</v>
      </c>
      <c r="T2203" s="39">
        <f t="shared" si="643"/>
        <v>0</v>
      </c>
      <c r="U2203" s="42">
        <v>45215.62533333333</v>
      </c>
      <c r="V2203" s="44">
        <v>7.8</v>
      </c>
      <c r="W2203" s="44">
        <v>7.1890000000000001</v>
      </c>
      <c r="X2203" s="43">
        <f t="shared" si="655"/>
        <v>0</v>
      </c>
      <c r="Y2203" s="42">
        <v>45215.62533333333</v>
      </c>
      <c r="Z2203" s="44">
        <v>11.3</v>
      </c>
      <c r="AA2203" s="44">
        <v>10.488</v>
      </c>
      <c r="AB2203" s="43">
        <f t="shared" si="656"/>
        <v>-1.733345825915867E-2</v>
      </c>
      <c r="AC2203" s="42">
        <v>45215.62533333333</v>
      </c>
      <c r="AD2203" s="44">
        <v>20.5</v>
      </c>
      <c r="AE2203" s="44">
        <v>19.414000000000001</v>
      </c>
      <c r="AF2203" s="43">
        <f t="shared" si="657"/>
        <v>0</v>
      </c>
      <c r="AG2203" s="41">
        <v>45211</v>
      </c>
      <c r="AH2203">
        <v>12.9</v>
      </c>
      <c r="AI2203">
        <v>5.9158999999999997</v>
      </c>
      <c r="AJ2203" s="39">
        <f t="shared" si="644"/>
        <v>0</v>
      </c>
      <c r="AK2203" s="45">
        <v>45270</v>
      </c>
      <c r="AL2203">
        <v>12.56</v>
      </c>
      <c r="AM2203">
        <v>10.2441</v>
      </c>
      <c r="AN2203" s="39">
        <f t="shared" si="645"/>
        <v>-1.8745569838502694E-2</v>
      </c>
      <c r="AO2203" s="41">
        <v>45211</v>
      </c>
      <c r="AP2203">
        <v>5.55</v>
      </c>
      <c r="AQ2203">
        <v>5.3402000000000003</v>
      </c>
      <c r="AR2203" s="18">
        <f t="shared" si="646"/>
        <v>0</v>
      </c>
      <c r="AS2203" s="41">
        <v>45211</v>
      </c>
      <c r="AT2203">
        <v>6.84</v>
      </c>
      <c r="AU2203">
        <v>6.3872</v>
      </c>
      <c r="AV2203" s="39">
        <f t="shared" si="647"/>
        <v>-1.4539201125615012E-3</v>
      </c>
      <c r="AW2203" s="41">
        <v>45211</v>
      </c>
      <c r="AX2203">
        <v>8.39</v>
      </c>
      <c r="AY2203">
        <v>7.8056000000000001</v>
      </c>
      <c r="AZ2203" s="39">
        <f t="shared" si="648"/>
        <v>-1.1900344214256923E-3</v>
      </c>
      <c r="BA2203" s="41">
        <v>45211</v>
      </c>
      <c r="BB2203">
        <v>5.7</v>
      </c>
      <c r="BC2203">
        <v>4.8780999999999999</v>
      </c>
      <c r="BD2203" s="39">
        <f t="shared" si="649"/>
        <v>-8.6975959682171408E-3</v>
      </c>
      <c r="BE2203" s="41">
        <v>45211</v>
      </c>
      <c r="BF2203">
        <v>11.2</v>
      </c>
      <c r="BG2203">
        <v>9.7316000000000003</v>
      </c>
      <c r="BH2203" s="39">
        <f t="shared" si="650"/>
        <v>0</v>
      </c>
      <c r="BI2203" s="41">
        <v>45211</v>
      </c>
      <c r="BJ2203">
        <v>2.02</v>
      </c>
      <c r="BK2203">
        <v>2.02</v>
      </c>
      <c r="BL2203" s="39">
        <f t="shared" si="651"/>
        <v>-4.9261083743841316E-3</v>
      </c>
      <c r="BM2203" s="41">
        <v>45211</v>
      </c>
      <c r="BN2203">
        <v>11.8</v>
      </c>
      <c r="BO2203">
        <v>11.0677</v>
      </c>
      <c r="BP2203" s="46">
        <f t="shared" si="652"/>
        <v>-1.6667703215374068E-2</v>
      </c>
      <c r="BQ2203" s="41">
        <v>45211</v>
      </c>
      <c r="BR2203">
        <v>8.69</v>
      </c>
      <c r="BS2203">
        <v>8.1822999999999997</v>
      </c>
      <c r="BT2203" s="18">
        <f t="shared" si="653"/>
        <v>1.0472368014819333E-2</v>
      </c>
      <c r="BU2203" s="41">
        <v>45211</v>
      </c>
      <c r="BV2203">
        <v>4.8600000000000003</v>
      </c>
      <c r="BW2203">
        <v>4.1474000000000002</v>
      </c>
      <c r="BX2203" s="39">
        <f t="shared" si="654"/>
        <v>0</v>
      </c>
      <c r="BY2203" s="41">
        <v>45511</v>
      </c>
      <c r="BZ2203">
        <v>14.74</v>
      </c>
      <c r="CA2203">
        <v>13.776</v>
      </c>
    </row>
    <row r="2204" spans="1:79">
      <c r="A2204" s="41">
        <v>45212</v>
      </c>
      <c r="B2204">
        <v>7.11</v>
      </c>
      <c r="C2204">
        <v>5.7098000000000004</v>
      </c>
      <c r="D2204" s="34">
        <f t="shared" si="640"/>
        <v>0</v>
      </c>
      <c r="E2204" s="41">
        <v>45212</v>
      </c>
      <c r="F2204">
        <v>3.33</v>
      </c>
      <c r="G2204">
        <v>3.33</v>
      </c>
      <c r="H2204" s="39">
        <f t="shared" si="641"/>
        <v>5.7142857142857197E-2</v>
      </c>
      <c r="L2204" s="38"/>
      <c r="M2204" s="41">
        <v>45212</v>
      </c>
      <c r="N2204">
        <v>5.2</v>
      </c>
      <c r="O2204">
        <v>4.5930999999999997</v>
      </c>
      <c r="P2204" s="43">
        <f t="shared" si="642"/>
        <v>0</v>
      </c>
      <c r="Q2204" s="41">
        <v>45212</v>
      </c>
      <c r="R2204">
        <v>3.76</v>
      </c>
      <c r="S2204">
        <v>3.2650999999999999</v>
      </c>
      <c r="T2204" s="39">
        <f t="shared" si="643"/>
        <v>2.6716619579903291E-3</v>
      </c>
      <c r="U2204" s="42">
        <v>45216.62533333333</v>
      </c>
      <c r="V2204" s="44">
        <v>7.81</v>
      </c>
      <c r="W2204" s="44">
        <v>7.1980000000000004</v>
      </c>
      <c r="X2204" s="43">
        <f t="shared" si="655"/>
        <v>1.251912644317755E-3</v>
      </c>
      <c r="Y2204" s="42">
        <v>45216.62533333333</v>
      </c>
      <c r="Z2204" s="44">
        <v>11.31</v>
      </c>
      <c r="AA2204" s="44">
        <v>10.497</v>
      </c>
      <c r="AB2204" s="43">
        <f t="shared" si="656"/>
        <v>8.5812356979408293E-4</v>
      </c>
      <c r="AC2204" s="42">
        <v>45216.62533333333</v>
      </c>
      <c r="AD2204" s="44">
        <v>20.5</v>
      </c>
      <c r="AE2204" s="44">
        <v>19.414000000000001</v>
      </c>
      <c r="AF2204" s="43">
        <f t="shared" si="657"/>
        <v>0</v>
      </c>
      <c r="AG2204" s="41">
        <v>45212</v>
      </c>
      <c r="AH2204">
        <v>12.9</v>
      </c>
      <c r="AI2204">
        <v>5.9158999999999997</v>
      </c>
      <c r="AJ2204" s="39">
        <f t="shared" si="644"/>
        <v>0</v>
      </c>
      <c r="AK2204" s="45" t="s">
        <v>1594</v>
      </c>
      <c r="AL2204">
        <v>12.52</v>
      </c>
      <c r="AM2204">
        <v>10.211399999999999</v>
      </c>
      <c r="AN2204" s="39">
        <f t="shared" si="645"/>
        <v>-3.1920812955750309E-3</v>
      </c>
      <c r="AO2204" s="41">
        <v>45212</v>
      </c>
      <c r="AP2204">
        <v>5.54</v>
      </c>
      <c r="AQ2204">
        <v>5.3305999999999996</v>
      </c>
      <c r="AR2204" s="18">
        <f t="shared" si="646"/>
        <v>-1.797685479944706E-3</v>
      </c>
      <c r="AS2204" s="41">
        <v>45212</v>
      </c>
      <c r="AT2204">
        <v>6.83</v>
      </c>
      <c r="AU2204">
        <v>6.3777999999999997</v>
      </c>
      <c r="AV2204" s="39">
        <f t="shared" si="647"/>
        <v>-1.4716933867735937E-3</v>
      </c>
      <c r="AW2204" s="41">
        <v>45212</v>
      </c>
      <c r="AX2204">
        <v>8.39</v>
      </c>
      <c r="AY2204">
        <v>7.8056000000000001</v>
      </c>
      <c r="AZ2204" s="39">
        <f t="shared" si="648"/>
        <v>0</v>
      </c>
      <c r="BA2204" s="41">
        <v>45212</v>
      </c>
      <c r="BB2204">
        <v>5.69</v>
      </c>
      <c r="BC2204">
        <v>4.8695000000000004</v>
      </c>
      <c r="BD2204" s="39">
        <f t="shared" si="649"/>
        <v>-1.7629814886942657E-3</v>
      </c>
      <c r="BE2204" s="41">
        <v>45212</v>
      </c>
      <c r="BF2204">
        <v>11.14</v>
      </c>
      <c r="BG2204">
        <v>9.6795000000000009</v>
      </c>
      <c r="BH2204" s="39">
        <f t="shared" si="650"/>
        <v>-5.3536931234328755E-3</v>
      </c>
      <c r="BI2204" s="41">
        <v>45212</v>
      </c>
      <c r="BJ2204">
        <v>2.06</v>
      </c>
      <c r="BK2204">
        <v>2.06</v>
      </c>
      <c r="BL2204" s="39">
        <f t="shared" si="651"/>
        <v>1.980198019801982E-2</v>
      </c>
      <c r="BM2204" s="41">
        <v>45212</v>
      </c>
      <c r="BN2204">
        <v>11.91</v>
      </c>
      <c r="BO2204">
        <v>11.1709</v>
      </c>
      <c r="BP2204" s="46">
        <f t="shared" si="652"/>
        <v>9.3244305501594092E-3</v>
      </c>
      <c r="BQ2204" s="41">
        <v>45212</v>
      </c>
      <c r="BR2204">
        <v>8.67</v>
      </c>
      <c r="BS2204">
        <v>8.1633999999999993</v>
      </c>
      <c r="BT2204" s="18">
        <f t="shared" si="653"/>
        <v>-2.3098639746770909E-3</v>
      </c>
      <c r="BU2204" s="41">
        <v>45212</v>
      </c>
      <c r="BV2204">
        <v>4.8499999999999996</v>
      </c>
      <c r="BW2204">
        <v>4.1388999999999996</v>
      </c>
      <c r="BX2204" s="39">
        <f t="shared" si="654"/>
        <v>-2.0494767806337991E-3</v>
      </c>
      <c r="BY2204" s="41">
        <v>45512</v>
      </c>
      <c r="BZ2204">
        <v>14.68</v>
      </c>
      <c r="CA2204">
        <v>13.719900000000001</v>
      </c>
    </row>
    <row r="2205" spans="1:79">
      <c r="A2205" s="41">
        <v>45215</v>
      </c>
      <c r="B2205">
        <v>7.11</v>
      </c>
      <c r="C2205">
        <v>5.7098000000000004</v>
      </c>
      <c r="D2205" s="34">
        <f t="shared" si="640"/>
        <v>0</v>
      </c>
      <c r="E2205" s="41">
        <v>45215</v>
      </c>
      <c r="F2205">
        <v>3.52</v>
      </c>
      <c r="G2205">
        <v>3.52</v>
      </c>
      <c r="H2205" s="39">
        <f t="shared" si="641"/>
        <v>5.7057057057057041E-2</v>
      </c>
      <c r="L2205" s="38"/>
      <c r="M2205" s="41">
        <v>45215</v>
      </c>
      <c r="N2205">
        <v>5.2</v>
      </c>
      <c r="O2205">
        <v>4.5930999999999997</v>
      </c>
      <c r="P2205" s="43">
        <f t="shared" si="642"/>
        <v>0</v>
      </c>
      <c r="Q2205" s="41">
        <v>45215</v>
      </c>
      <c r="R2205">
        <v>3.75</v>
      </c>
      <c r="S2205">
        <v>3.2564000000000002</v>
      </c>
      <c r="T2205" s="39">
        <f t="shared" si="643"/>
        <v>-2.6645431992893659E-3</v>
      </c>
      <c r="U2205" s="42">
        <v>45217.62533333333</v>
      </c>
      <c r="V2205" s="44">
        <v>7.81</v>
      </c>
      <c r="W2205" s="44">
        <v>7.1980000000000004</v>
      </c>
      <c r="X2205" s="43">
        <f t="shared" si="655"/>
        <v>0</v>
      </c>
      <c r="Y2205" s="42">
        <v>45217.62533333333</v>
      </c>
      <c r="Z2205" s="44">
        <v>11.31</v>
      </c>
      <c r="AA2205" s="44">
        <v>10.497</v>
      </c>
      <c r="AB2205" s="43">
        <f t="shared" si="656"/>
        <v>0</v>
      </c>
      <c r="AC2205" s="42">
        <v>45217.62533333333</v>
      </c>
      <c r="AD2205" s="44">
        <v>20.5</v>
      </c>
      <c r="AE2205" s="44">
        <v>19.414000000000001</v>
      </c>
      <c r="AF2205" s="43">
        <f t="shared" si="657"/>
        <v>0</v>
      </c>
      <c r="AG2205" s="41">
        <v>45215</v>
      </c>
      <c r="AH2205">
        <v>12.61</v>
      </c>
      <c r="AI2205">
        <v>5.7828999999999997</v>
      </c>
      <c r="AJ2205" s="39">
        <f t="shared" si="644"/>
        <v>-2.2481786372318669E-2</v>
      </c>
      <c r="AK2205" s="45" t="s">
        <v>1595</v>
      </c>
      <c r="AL2205">
        <v>12.5</v>
      </c>
      <c r="AM2205">
        <v>10.1951</v>
      </c>
      <c r="AN2205" s="39">
        <f t="shared" si="645"/>
        <v>-1.5962551657950248E-3</v>
      </c>
      <c r="AO2205" s="41">
        <v>45215</v>
      </c>
      <c r="AP2205">
        <v>5.45</v>
      </c>
      <c r="AQ2205">
        <v>5.2439999999999998</v>
      </c>
      <c r="AR2205" s="18">
        <f t="shared" si="646"/>
        <v>-1.6245825985817693E-2</v>
      </c>
      <c r="AS2205" s="41">
        <v>45215</v>
      </c>
      <c r="AT2205">
        <v>6.83</v>
      </c>
      <c r="AU2205">
        <v>6.3777999999999997</v>
      </c>
      <c r="AV2205" s="39">
        <f t="shared" si="647"/>
        <v>0</v>
      </c>
      <c r="AW2205" s="41">
        <v>45215</v>
      </c>
      <c r="AX2205">
        <v>8.35</v>
      </c>
      <c r="AY2205">
        <v>7.7683999999999997</v>
      </c>
      <c r="AZ2205" s="39">
        <f t="shared" si="648"/>
        <v>-4.7658091626524984E-3</v>
      </c>
      <c r="BA2205" s="41">
        <v>45215</v>
      </c>
      <c r="BB2205">
        <v>5.7</v>
      </c>
      <c r="BC2205">
        <v>4.8780999999999999</v>
      </c>
      <c r="BD2205" s="39">
        <f t="shared" si="649"/>
        <v>1.7660950816304542E-3</v>
      </c>
      <c r="BE2205" s="41">
        <v>45215</v>
      </c>
      <c r="BF2205">
        <v>11.1</v>
      </c>
      <c r="BG2205">
        <v>9.6447000000000003</v>
      </c>
      <c r="BH2205" s="39">
        <f t="shared" si="650"/>
        <v>-3.5952270261894316E-3</v>
      </c>
      <c r="BI2205" s="41">
        <v>45215</v>
      </c>
      <c r="BJ2205">
        <v>2.08</v>
      </c>
      <c r="BK2205">
        <v>2.08</v>
      </c>
      <c r="BL2205" s="39">
        <f t="shared" si="651"/>
        <v>9.7087378640776777E-3</v>
      </c>
      <c r="BM2205" s="41">
        <v>45215</v>
      </c>
      <c r="BN2205">
        <v>12</v>
      </c>
      <c r="BO2205">
        <v>11.2553</v>
      </c>
      <c r="BP2205" s="46">
        <f t="shared" si="652"/>
        <v>7.5553446902219589E-3</v>
      </c>
      <c r="BQ2205" s="41">
        <v>45215</v>
      </c>
      <c r="BR2205">
        <v>8.6</v>
      </c>
      <c r="BS2205">
        <v>8.0975000000000001</v>
      </c>
      <c r="BT2205" s="18">
        <f t="shared" si="653"/>
        <v>-8.0726168018226702E-3</v>
      </c>
      <c r="BU2205" s="41">
        <v>45215</v>
      </c>
      <c r="BV2205">
        <v>4.8</v>
      </c>
      <c r="BW2205">
        <v>4.0961999999999996</v>
      </c>
      <c r="BX2205" s="39">
        <f t="shared" si="654"/>
        <v>-1.0316750827514548E-2</v>
      </c>
      <c r="BY2205" s="41">
        <v>45513</v>
      </c>
      <c r="BZ2205">
        <v>14.49</v>
      </c>
      <c r="CA2205">
        <v>13.542400000000001</v>
      </c>
    </row>
    <row r="2206" spans="1:79">
      <c r="A2206" s="41">
        <v>45216</v>
      </c>
      <c r="B2206">
        <v>7.11</v>
      </c>
      <c r="C2206">
        <v>5.7098000000000004</v>
      </c>
      <c r="D2206" s="34">
        <f t="shared" si="640"/>
        <v>0</v>
      </c>
      <c r="E2206" s="41">
        <v>45216</v>
      </c>
      <c r="F2206">
        <v>3.64</v>
      </c>
      <c r="G2206">
        <v>3.64</v>
      </c>
      <c r="H2206" s="39">
        <f t="shared" si="641"/>
        <v>3.4090909090909123E-2</v>
      </c>
      <c r="L2206" s="38"/>
      <c r="M2206" s="41">
        <v>45216</v>
      </c>
      <c r="N2206">
        <v>5.2</v>
      </c>
      <c r="O2206">
        <v>4.5930999999999997</v>
      </c>
      <c r="P2206" s="43">
        <f t="shared" si="642"/>
        <v>0</v>
      </c>
      <c r="Q2206" s="41">
        <v>45216</v>
      </c>
      <c r="R2206">
        <v>3.75</v>
      </c>
      <c r="S2206">
        <v>3.2564000000000002</v>
      </c>
      <c r="T2206" s="39">
        <f t="shared" si="643"/>
        <v>0</v>
      </c>
      <c r="U2206" s="42">
        <v>45218.62533333333</v>
      </c>
      <c r="V2206" s="44">
        <v>7.81</v>
      </c>
      <c r="W2206" s="44">
        <v>7.1980000000000004</v>
      </c>
      <c r="X2206" s="43">
        <f t="shared" si="655"/>
        <v>0</v>
      </c>
      <c r="Y2206" s="42">
        <v>45218.62533333333</v>
      </c>
      <c r="Z2206" s="44">
        <v>11.48</v>
      </c>
      <c r="AA2206" s="44">
        <v>10.654999999999999</v>
      </c>
      <c r="AB2206" s="43">
        <f t="shared" si="656"/>
        <v>1.505191959607502E-2</v>
      </c>
      <c r="AC2206" s="42">
        <v>45218.62533333333</v>
      </c>
      <c r="AD2206" s="44">
        <v>20.6</v>
      </c>
      <c r="AE2206" s="44">
        <v>19.509</v>
      </c>
      <c r="AF2206" s="43">
        <f t="shared" si="657"/>
        <v>4.893375914288599E-3</v>
      </c>
      <c r="AG2206" s="41">
        <v>45216</v>
      </c>
      <c r="AH2206">
        <v>12.89</v>
      </c>
      <c r="AI2206">
        <v>5.9112999999999998</v>
      </c>
      <c r="AJ2206" s="39">
        <f t="shared" si="644"/>
        <v>2.2203392761417296E-2</v>
      </c>
      <c r="AK2206" s="45" t="s">
        <v>1596</v>
      </c>
      <c r="AL2206">
        <v>12.5</v>
      </c>
      <c r="AM2206">
        <v>10.1951</v>
      </c>
      <c r="AN2206" s="39">
        <f t="shared" si="645"/>
        <v>0</v>
      </c>
      <c r="AO2206" s="41">
        <v>45216</v>
      </c>
      <c r="AP2206">
        <v>5.77</v>
      </c>
      <c r="AQ2206">
        <v>5.5518999999999998</v>
      </c>
      <c r="AR2206" s="18">
        <f t="shared" si="646"/>
        <v>5.8714721586575147E-2</v>
      </c>
      <c r="AS2206" s="41">
        <v>45216</v>
      </c>
      <c r="AT2206">
        <v>6.8</v>
      </c>
      <c r="AU2206">
        <v>6.3498000000000001</v>
      </c>
      <c r="AV2206" s="39">
        <f t="shared" si="647"/>
        <v>-4.3902286054751764E-3</v>
      </c>
      <c r="AW2206" s="41">
        <v>45216</v>
      </c>
      <c r="AX2206">
        <v>8.35</v>
      </c>
      <c r="AY2206">
        <v>7.7683999999999997</v>
      </c>
      <c r="AZ2206" s="39">
        <f t="shared" si="648"/>
        <v>0</v>
      </c>
      <c r="BA2206" s="41">
        <v>45216</v>
      </c>
      <c r="BB2206">
        <v>5.7</v>
      </c>
      <c r="BC2206">
        <v>4.8780999999999999</v>
      </c>
      <c r="BD2206" s="39">
        <f t="shared" si="649"/>
        <v>0</v>
      </c>
      <c r="BE2206" s="41">
        <v>45216</v>
      </c>
      <c r="BF2206">
        <v>11.1</v>
      </c>
      <c r="BG2206">
        <v>9.6447000000000003</v>
      </c>
      <c r="BH2206" s="39">
        <f t="shared" si="650"/>
        <v>0</v>
      </c>
      <c r="BI2206" s="41">
        <v>45216</v>
      </c>
      <c r="BJ2206">
        <v>2.13</v>
      </c>
      <c r="BK2206">
        <v>2.13</v>
      </c>
      <c r="BL2206" s="39">
        <f t="shared" si="651"/>
        <v>2.4038461538461453E-2</v>
      </c>
      <c r="BM2206" s="41">
        <v>45216</v>
      </c>
      <c r="BN2206">
        <v>11.96</v>
      </c>
      <c r="BO2206">
        <v>11.2178</v>
      </c>
      <c r="BP2206" s="46">
        <f t="shared" si="652"/>
        <v>-3.3317637024334887E-3</v>
      </c>
      <c r="BQ2206" s="41">
        <v>45216</v>
      </c>
      <c r="BR2206">
        <v>8.6</v>
      </c>
      <c r="BS2206">
        <v>8.0975000000000001</v>
      </c>
      <c r="BT2206" s="18">
        <f t="shared" si="653"/>
        <v>0</v>
      </c>
      <c r="BU2206" s="41">
        <v>45216</v>
      </c>
      <c r="BV2206">
        <v>4.7</v>
      </c>
      <c r="BW2206">
        <v>4.0109000000000004</v>
      </c>
      <c r="BX2206" s="39">
        <f t="shared" si="654"/>
        <v>-2.0824178506908667E-2</v>
      </c>
      <c r="BY2206" s="41">
        <v>45516</v>
      </c>
      <c r="BZ2206">
        <v>14.65</v>
      </c>
      <c r="CA2206">
        <v>13.6919</v>
      </c>
    </row>
    <row r="2207" spans="1:79">
      <c r="A2207" s="41">
        <v>45217</v>
      </c>
      <c r="B2207">
        <v>7.11</v>
      </c>
      <c r="C2207">
        <v>5.7098000000000004</v>
      </c>
      <c r="D2207" s="34">
        <f t="shared" si="640"/>
        <v>0</v>
      </c>
      <c r="E2207" s="41">
        <v>45217</v>
      </c>
      <c r="F2207">
        <v>3.85</v>
      </c>
      <c r="G2207">
        <v>3.85</v>
      </c>
      <c r="H2207" s="39">
        <f t="shared" si="641"/>
        <v>5.7692307692307682E-2</v>
      </c>
      <c r="L2207" s="38"/>
      <c r="M2207" s="41">
        <v>45217</v>
      </c>
      <c r="N2207">
        <v>5.23</v>
      </c>
      <c r="O2207">
        <v>4.6196000000000002</v>
      </c>
      <c r="P2207" s="43">
        <f t="shared" si="642"/>
        <v>5.7695238509939718E-3</v>
      </c>
      <c r="Q2207" s="41">
        <v>45217</v>
      </c>
      <c r="R2207">
        <v>3.74</v>
      </c>
      <c r="S2207">
        <v>3.2477</v>
      </c>
      <c r="T2207" s="39">
        <f t="shared" si="643"/>
        <v>-2.6716619579904653E-3</v>
      </c>
      <c r="U2207" s="42">
        <v>45219.62533333333</v>
      </c>
      <c r="V2207" s="44">
        <v>7.8</v>
      </c>
      <c r="W2207" s="44">
        <v>7.1890000000000001</v>
      </c>
      <c r="X2207" s="43">
        <f t="shared" si="655"/>
        <v>-1.2503473186996862E-3</v>
      </c>
      <c r="Y2207" s="42">
        <v>45219.62533333333</v>
      </c>
      <c r="Z2207" s="44">
        <v>11.6</v>
      </c>
      <c r="AA2207" s="44">
        <v>10.766</v>
      </c>
      <c r="AB2207" s="43">
        <f t="shared" si="656"/>
        <v>1.0417644298451493E-2</v>
      </c>
      <c r="AC2207" s="42">
        <v>45219.62533333333</v>
      </c>
      <c r="AD2207" s="44">
        <v>20.6</v>
      </c>
      <c r="AE2207" s="44">
        <v>19.509</v>
      </c>
      <c r="AF2207" s="43">
        <f t="shared" si="657"/>
        <v>0</v>
      </c>
      <c r="AG2207" s="41">
        <v>45217</v>
      </c>
      <c r="AH2207">
        <v>12.6</v>
      </c>
      <c r="AI2207">
        <v>5.7782999999999998</v>
      </c>
      <c r="AJ2207" s="39">
        <f t="shared" si="644"/>
        <v>-2.2499281038011944E-2</v>
      </c>
      <c r="AK2207" s="45" t="s">
        <v>1597</v>
      </c>
      <c r="AL2207">
        <v>12.5</v>
      </c>
      <c r="AM2207">
        <v>10.1951</v>
      </c>
      <c r="AN2207" s="39">
        <f t="shared" si="645"/>
        <v>0</v>
      </c>
      <c r="AO2207" s="41">
        <v>45217</v>
      </c>
      <c r="AP2207">
        <v>5.78</v>
      </c>
      <c r="AQ2207">
        <v>5.5614999999999997</v>
      </c>
      <c r="AR2207" s="18">
        <f t="shared" si="646"/>
        <v>1.7291377726543762E-3</v>
      </c>
      <c r="AS2207" s="41">
        <v>45217</v>
      </c>
      <c r="AT2207">
        <v>6.8</v>
      </c>
      <c r="AU2207">
        <v>6.3498000000000001</v>
      </c>
      <c r="AV2207" s="39">
        <f t="shared" si="647"/>
        <v>0</v>
      </c>
      <c r="AW2207" s="41">
        <v>45217</v>
      </c>
      <c r="AX2207">
        <v>8.3000000000000007</v>
      </c>
      <c r="AY2207">
        <v>7.7218999999999998</v>
      </c>
      <c r="AZ2207" s="39">
        <f t="shared" si="648"/>
        <v>-5.9857885793728419E-3</v>
      </c>
      <c r="BA2207" s="41">
        <v>45217</v>
      </c>
      <c r="BB2207">
        <v>5.7</v>
      </c>
      <c r="BC2207">
        <v>4.8780999999999999</v>
      </c>
      <c r="BD2207" s="39">
        <f t="shared" si="649"/>
        <v>0</v>
      </c>
      <c r="BE2207" s="41">
        <v>45217</v>
      </c>
      <c r="BF2207">
        <v>11.1</v>
      </c>
      <c r="BG2207">
        <v>9.6447000000000003</v>
      </c>
      <c r="BH2207" s="39">
        <f t="shared" si="650"/>
        <v>0</v>
      </c>
      <c r="BI2207" s="41">
        <v>45217</v>
      </c>
      <c r="BJ2207">
        <v>2.13</v>
      </c>
      <c r="BK2207">
        <v>2.13</v>
      </c>
      <c r="BL2207" s="39">
        <f t="shared" si="651"/>
        <v>0</v>
      </c>
      <c r="BM2207" s="41">
        <v>45217</v>
      </c>
      <c r="BN2207">
        <v>12</v>
      </c>
      <c r="BO2207">
        <v>11.2553</v>
      </c>
      <c r="BP2207" s="46">
        <f t="shared" si="652"/>
        <v>3.3429014601793262E-3</v>
      </c>
      <c r="BQ2207" s="41">
        <v>45217</v>
      </c>
      <c r="BR2207">
        <v>8.6</v>
      </c>
      <c r="BS2207">
        <v>8.0975000000000001</v>
      </c>
      <c r="BT2207" s="18">
        <f t="shared" si="653"/>
        <v>0</v>
      </c>
      <c r="BU2207" s="41">
        <v>45217</v>
      </c>
      <c r="BV2207">
        <v>4.7</v>
      </c>
      <c r="BW2207">
        <v>4.0109000000000004</v>
      </c>
      <c r="BX2207" s="39">
        <f t="shared" si="654"/>
        <v>0</v>
      </c>
      <c r="BY2207" s="41">
        <v>45518</v>
      </c>
      <c r="BZ2207">
        <v>14.52</v>
      </c>
      <c r="CA2207">
        <v>13.570399999999999</v>
      </c>
    </row>
    <row r="2208" spans="1:79">
      <c r="A2208" s="41">
        <v>45218</v>
      </c>
      <c r="B2208">
        <v>7.09</v>
      </c>
      <c r="C2208">
        <v>5.6936999999999998</v>
      </c>
      <c r="D2208" s="34">
        <f t="shared" si="640"/>
        <v>-2.819713475078053E-3</v>
      </c>
      <c r="E2208" s="41">
        <v>45218</v>
      </c>
      <c r="F2208">
        <v>3.62</v>
      </c>
      <c r="G2208">
        <v>3.62</v>
      </c>
      <c r="H2208" s="39">
        <f t="shared" si="641"/>
        <v>-5.9740259740259732E-2</v>
      </c>
      <c r="L2208" s="38"/>
      <c r="M2208" s="41">
        <v>45218</v>
      </c>
      <c r="N2208">
        <v>5.2</v>
      </c>
      <c r="O2208">
        <v>4.5930999999999997</v>
      </c>
      <c r="P2208" s="43">
        <f t="shared" si="642"/>
        <v>-5.7364273963114581E-3</v>
      </c>
      <c r="Q2208" s="41">
        <v>45218</v>
      </c>
      <c r="R2208">
        <v>3.74</v>
      </c>
      <c r="S2208">
        <v>3.2477</v>
      </c>
      <c r="T2208" s="39">
        <f t="shared" si="643"/>
        <v>0</v>
      </c>
      <c r="U2208" s="42">
        <v>45222.62533333333</v>
      </c>
      <c r="V2208" s="44">
        <v>7.9</v>
      </c>
      <c r="W2208" s="44">
        <v>7.2809999999999997</v>
      </c>
      <c r="X2208" s="43">
        <f t="shared" si="655"/>
        <v>1.2797329253025406E-2</v>
      </c>
      <c r="Y2208" s="42">
        <v>45222.62533333333</v>
      </c>
      <c r="Z2208" s="44">
        <v>11.7</v>
      </c>
      <c r="AA2208" s="44">
        <v>10.859</v>
      </c>
      <c r="AB2208" s="43">
        <f t="shared" si="656"/>
        <v>8.6383057774475167E-3</v>
      </c>
      <c r="AC2208" s="42">
        <v>45222.62533333333</v>
      </c>
      <c r="AD2208" s="44">
        <v>20.6</v>
      </c>
      <c r="AE2208" s="44">
        <v>19.509</v>
      </c>
      <c r="AF2208" s="43">
        <f t="shared" si="657"/>
        <v>0</v>
      </c>
      <c r="AG2208" s="41">
        <v>45218</v>
      </c>
      <c r="AH2208">
        <v>12.85</v>
      </c>
      <c r="AI2208">
        <v>5.8929</v>
      </c>
      <c r="AJ2208" s="39">
        <f t="shared" si="644"/>
        <v>1.9832822802554429E-2</v>
      </c>
      <c r="AK2208" s="45" t="s">
        <v>1598</v>
      </c>
      <c r="AL2208">
        <v>12.5</v>
      </c>
      <c r="AM2208">
        <v>10.1951</v>
      </c>
      <c r="AN2208" s="39">
        <f t="shared" si="645"/>
        <v>0</v>
      </c>
      <c r="AO2208" s="41">
        <v>45218</v>
      </c>
      <c r="AP2208">
        <v>5.77</v>
      </c>
      <c r="AQ2208">
        <v>5.5518999999999998</v>
      </c>
      <c r="AR2208" s="18">
        <f t="shared" si="646"/>
        <v>-1.726153016272558E-3</v>
      </c>
      <c r="AS2208" s="41">
        <v>45218</v>
      </c>
      <c r="AT2208">
        <v>6.8</v>
      </c>
      <c r="AU2208">
        <v>6.3498000000000001</v>
      </c>
      <c r="AV2208" s="39">
        <f t="shared" si="647"/>
        <v>0</v>
      </c>
      <c r="AW2208" s="41">
        <v>45218</v>
      </c>
      <c r="AX2208">
        <v>8.2100000000000009</v>
      </c>
      <c r="AY2208">
        <v>7.6380999999999997</v>
      </c>
      <c r="AZ2208" s="39">
        <f t="shared" si="648"/>
        <v>-1.0852251388906888E-2</v>
      </c>
      <c r="BA2208" s="41">
        <v>45218</v>
      </c>
      <c r="BB2208">
        <v>5.6</v>
      </c>
      <c r="BC2208">
        <v>4.7925000000000004</v>
      </c>
      <c r="BD2208" s="39">
        <f t="shared" si="649"/>
        <v>-1.7547815747934535E-2</v>
      </c>
      <c r="BE2208" s="41">
        <v>45218</v>
      </c>
      <c r="BF2208">
        <v>11.29</v>
      </c>
      <c r="BG2208">
        <v>9.8097999999999992</v>
      </c>
      <c r="BH2208" s="39">
        <f t="shared" si="650"/>
        <v>1.7118210001347778E-2</v>
      </c>
      <c r="BI2208" s="41">
        <v>45218</v>
      </c>
      <c r="BJ2208">
        <v>2.0499999999999998</v>
      </c>
      <c r="BK2208">
        <v>2.0499999999999998</v>
      </c>
      <c r="BL2208" s="39">
        <f t="shared" si="651"/>
        <v>-3.7558685446009425E-2</v>
      </c>
      <c r="BM2208" s="41">
        <v>45218</v>
      </c>
      <c r="BN2208">
        <v>11.8</v>
      </c>
      <c r="BO2208">
        <v>11.0677</v>
      </c>
      <c r="BP2208" s="46">
        <f t="shared" si="652"/>
        <v>-1.6667703215374068E-2</v>
      </c>
      <c r="BQ2208" s="41">
        <v>45218</v>
      </c>
      <c r="BR2208">
        <v>8.6</v>
      </c>
      <c r="BS2208">
        <v>8.0975000000000001</v>
      </c>
      <c r="BT2208" s="18">
        <f t="shared" si="653"/>
        <v>0</v>
      </c>
      <c r="BU2208" s="41">
        <v>45218</v>
      </c>
      <c r="BV2208">
        <v>4.7</v>
      </c>
      <c r="BW2208">
        <v>4.0109000000000004</v>
      </c>
      <c r="BX2208" s="39">
        <f t="shared" si="654"/>
        <v>0</v>
      </c>
      <c r="BY2208" s="41">
        <v>45519</v>
      </c>
      <c r="BZ2208">
        <v>14.52</v>
      </c>
      <c r="CA2208">
        <v>13.570399999999999</v>
      </c>
    </row>
    <row r="2209" spans="1:79">
      <c r="A2209" s="41">
        <v>45219</v>
      </c>
      <c r="B2209">
        <v>7.15</v>
      </c>
      <c r="C2209">
        <v>5.7419000000000002</v>
      </c>
      <c r="D2209" s="34">
        <f t="shared" si="640"/>
        <v>8.4654969527724437E-3</v>
      </c>
      <c r="E2209" s="41">
        <v>45219</v>
      </c>
      <c r="F2209">
        <v>3.62</v>
      </c>
      <c r="G2209">
        <v>3.62</v>
      </c>
      <c r="H2209" s="39">
        <f t="shared" si="641"/>
        <v>0</v>
      </c>
      <c r="L2209" s="38"/>
      <c r="M2209" s="41">
        <v>45219</v>
      </c>
      <c r="N2209">
        <v>5.2</v>
      </c>
      <c r="O2209">
        <v>4.5930999999999997</v>
      </c>
      <c r="P2209" s="43">
        <f t="shared" si="642"/>
        <v>0</v>
      </c>
      <c r="Q2209" s="41">
        <v>45219</v>
      </c>
      <c r="R2209">
        <v>3.74</v>
      </c>
      <c r="S2209">
        <v>3.2477</v>
      </c>
      <c r="T2209" s="39">
        <f t="shared" si="643"/>
        <v>0</v>
      </c>
      <c r="U2209" s="42">
        <v>45223.62533333333</v>
      </c>
      <c r="V2209" s="44">
        <v>8</v>
      </c>
      <c r="W2209" s="44">
        <v>7.3730000000000002</v>
      </c>
      <c r="X2209" s="43">
        <f t="shared" si="655"/>
        <v>1.2635626974316787E-2</v>
      </c>
      <c r="Y2209" s="42">
        <v>45223.62533333333</v>
      </c>
      <c r="Z2209" s="44">
        <v>11.7</v>
      </c>
      <c r="AA2209" s="44">
        <v>10.859</v>
      </c>
      <c r="AB2209" s="43">
        <f t="shared" si="656"/>
        <v>0</v>
      </c>
      <c r="AC2209" s="42">
        <v>45223.62533333333</v>
      </c>
      <c r="AD2209" s="44">
        <v>20.9</v>
      </c>
      <c r="AE2209" s="44">
        <v>19.792999999999999</v>
      </c>
      <c r="AF2209" s="43">
        <f t="shared" si="657"/>
        <v>1.4557383771592543E-2</v>
      </c>
      <c r="AG2209" s="41">
        <v>45219</v>
      </c>
      <c r="AH2209">
        <v>12.6</v>
      </c>
      <c r="AI2209">
        <v>5.7782999999999998</v>
      </c>
      <c r="AJ2209" s="39">
        <f t="shared" si="644"/>
        <v>-1.9447131293590637E-2</v>
      </c>
      <c r="AK2209" s="45" t="s">
        <v>1599</v>
      </c>
      <c r="AL2209">
        <v>12.5</v>
      </c>
      <c r="AM2209">
        <v>10.1951</v>
      </c>
      <c r="AN2209" s="39">
        <f t="shared" si="645"/>
        <v>0</v>
      </c>
      <c r="AO2209" s="41">
        <v>45219</v>
      </c>
      <c r="AP2209">
        <v>5.88</v>
      </c>
      <c r="AQ2209">
        <v>5.6577000000000002</v>
      </c>
      <c r="AR2209" s="18">
        <f t="shared" si="646"/>
        <v>1.90565392027955E-2</v>
      </c>
      <c r="AS2209" s="41">
        <v>45219</v>
      </c>
      <c r="AT2209">
        <v>6.7</v>
      </c>
      <c r="AU2209">
        <v>6.2564000000000002</v>
      </c>
      <c r="AV2209" s="39">
        <f t="shared" si="647"/>
        <v>-1.4709124696840834E-2</v>
      </c>
      <c r="AW2209" s="41">
        <v>45219</v>
      </c>
      <c r="AX2209">
        <v>8.17</v>
      </c>
      <c r="AY2209">
        <v>7.6009000000000002</v>
      </c>
      <c r="AZ2209" s="39">
        <f t="shared" si="648"/>
        <v>-4.8703211531662925E-3</v>
      </c>
      <c r="BA2209" s="41">
        <v>45219</v>
      </c>
      <c r="BB2209">
        <v>5.6</v>
      </c>
      <c r="BC2209">
        <v>4.7925000000000004</v>
      </c>
      <c r="BD2209" s="39">
        <f t="shared" si="649"/>
        <v>0</v>
      </c>
      <c r="BE2209" s="41">
        <v>45219</v>
      </c>
      <c r="BF2209">
        <v>11.29</v>
      </c>
      <c r="BG2209">
        <v>9.8097999999999992</v>
      </c>
      <c r="BH2209" s="39">
        <f t="shared" si="650"/>
        <v>0</v>
      </c>
      <c r="BI2209" s="41">
        <v>45219</v>
      </c>
      <c r="BJ2209">
        <v>2.06</v>
      </c>
      <c r="BK2209">
        <v>2.06</v>
      </c>
      <c r="BL2209" s="39">
        <f t="shared" si="651"/>
        <v>4.8780487804879176E-3</v>
      </c>
      <c r="BM2209" s="41">
        <v>45219</v>
      </c>
      <c r="BN2209">
        <v>11.8</v>
      </c>
      <c r="BO2209">
        <v>11.0677</v>
      </c>
      <c r="BP2209" s="46">
        <f t="shared" si="652"/>
        <v>0</v>
      </c>
      <c r="BQ2209" s="41">
        <v>45219</v>
      </c>
      <c r="BR2209">
        <v>8.5</v>
      </c>
      <c r="BS2209">
        <v>8.0033999999999992</v>
      </c>
      <c r="BT2209" s="18">
        <f t="shared" si="653"/>
        <v>-1.1620870639086256E-2</v>
      </c>
      <c r="BU2209" s="41">
        <v>45219</v>
      </c>
      <c r="BV2209">
        <v>4.7</v>
      </c>
      <c r="BW2209">
        <v>4.0109000000000004</v>
      </c>
      <c r="BX2209" s="39">
        <f t="shared" si="654"/>
        <v>0</v>
      </c>
      <c r="BY2209" s="41">
        <v>45520</v>
      </c>
      <c r="BZ2209">
        <v>14.65</v>
      </c>
      <c r="CA2209">
        <v>13.6919</v>
      </c>
    </row>
    <row r="2210" spans="1:79">
      <c r="A2210" s="41">
        <v>45222</v>
      </c>
      <c r="B2210">
        <v>7.48</v>
      </c>
      <c r="C2210">
        <v>6.0068999999999999</v>
      </c>
      <c r="D2210" s="34">
        <f t="shared" si="640"/>
        <v>4.615197060206546E-2</v>
      </c>
      <c r="E2210" s="41">
        <v>45222</v>
      </c>
      <c r="F2210">
        <v>3.62</v>
      </c>
      <c r="G2210">
        <v>3.62</v>
      </c>
      <c r="H2210" s="39">
        <f t="shared" si="641"/>
        <v>0</v>
      </c>
      <c r="L2210" s="38"/>
      <c r="M2210" s="41">
        <v>45222</v>
      </c>
      <c r="N2210">
        <v>5.23</v>
      </c>
      <c r="O2210">
        <v>4.6196000000000002</v>
      </c>
      <c r="P2210" s="43">
        <f t="shared" si="642"/>
        <v>5.7695238509939718E-3</v>
      </c>
      <c r="Q2210" s="41">
        <v>45222</v>
      </c>
      <c r="R2210">
        <v>3.74</v>
      </c>
      <c r="S2210">
        <v>3.2477</v>
      </c>
      <c r="T2210" s="39">
        <f t="shared" si="643"/>
        <v>0</v>
      </c>
      <c r="U2210" s="42">
        <v>45224.62533333333</v>
      </c>
      <c r="V2210" s="44">
        <v>8</v>
      </c>
      <c r="W2210" s="44">
        <v>7.3730000000000002</v>
      </c>
      <c r="X2210" s="43">
        <f t="shared" si="655"/>
        <v>0</v>
      </c>
      <c r="Y2210" s="42">
        <v>45224.62533333333</v>
      </c>
      <c r="Z2210" s="44">
        <v>11.7</v>
      </c>
      <c r="AA2210" s="44">
        <v>10.859</v>
      </c>
      <c r="AB2210" s="43">
        <f t="shared" si="656"/>
        <v>0</v>
      </c>
      <c r="AC2210" s="42">
        <v>45224.62533333333</v>
      </c>
      <c r="AD2210" s="44">
        <v>20.9</v>
      </c>
      <c r="AE2210" s="44">
        <v>19.792999999999999</v>
      </c>
      <c r="AF2210" s="43">
        <f t="shared" si="657"/>
        <v>0</v>
      </c>
      <c r="AG2210" s="41">
        <v>45222</v>
      </c>
      <c r="AH2210">
        <v>12.65</v>
      </c>
      <c r="AI2210">
        <v>5.8011999999999997</v>
      </c>
      <c r="AJ2210" s="39">
        <f t="shared" si="644"/>
        <v>3.963103334890871E-3</v>
      </c>
      <c r="AK2210" s="45" t="s">
        <v>1600</v>
      </c>
      <c r="AL2210">
        <v>12.5</v>
      </c>
      <c r="AM2210">
        <v>10.1951</v>
      </c>
      <c r="AN2210" s="39">
        <f t="shared" si="645"/>
        <v>0</v>
      </c>
      <c r="AO2210" s="41">
        <v>45222</v>
      </c>
      <c r="AP2210">
        <v>5.88</v>
      </c>
      <c r="AQ2210">
        <v>5.6577000000000002</v>
      </c>
      <c r="AR2210" s="18">
        <f t="shared" si="646"/>
        <v>0</v>
      </c>
      <c r="AS2210" s="41">
        <v>45222</v>
      </c>
      <c r="AT2210">
        <v>6.65</v>
      </c>
      <c r="AU2210">
        <v>6.2096999999999998</v>
      </c>
      <c r="AV2210" s="39">
        <f t="shared" si="647"/>
        <v>-7.4643564989451449E-3</v>
      </c>
      <c r="AW2210" s="41">
        <v>45222</v>
      </c>
      <c r="AX2210">
        <v>8.09</v>
      </c>
      <c r="AY2210">
        <v>7.5265000000000004</v>
      </c>
      <c r="AZ2210" s="39">
        <f t="shared" si="648"/>
        <v>-9.7883145416989819E-3</v>
      </c>
      <c r="BA2210" s="41">
        <v>45222</v>
      </c>
      <c r="BB2210">
        <v>5.6</v>
      </c>
      <c r="BC2210">
        <v>4.7925000000000004</v>
      </c>
      <c r="BD2210" s="39">
        <f t="shared" si="649"/>
        <v>0</v>
      </c>
      <c r="BE2210" s="41">
        <v>45222</v>
      </c>
      <c r="BF2210">
        <v>11.29</v>
      </c>
      <c r="BG2210">
        <v>9.8097999999999992</v>
      </c>
      <c r="BH2210" s="39">
        <f t="shared" si="650"/>
        <v>0</v>
      </c>
      <c r="BI2210" s="41">
        <v>45222</v>
      </c>
      <c r="BJ2210">
        <v>2.0499999999999998</v>
      </c>
      <c r="BK2210">
        <v>2.0499999999999998</v>
      </c>
      <c r="BL2210" s="39">
        <f t="shared" si="651"/>
        <v>-4.8543689320389473E-3</v>
      </c>
      <c r="BM2210" s="41">
        <v>45222</v>
      </c>
      <c r="BN2210">
        <v>11.8</v>
      </c>
      <c r="BO2210">
        <v>11.0677</v>
      </c>
      <c r="BP2210" s="46">
        <f t="shared" si="652"/>
        <v>0</v>
      </c>
      <c r="BQ2210" s="41">
        <v>45222</v>
      </c>
      <c r="BR2210">
        <v>8.69</v>
      </c>
      <c r="BS2210">
        <v>8.1822999999999997</v>
      </c>
      <c r="BT2210" s="18">
        <f t="shared" si="653"/>
        <v>2.2352999975010685E-2</v>
      </c>
      <c r="BU2210" s="41">
        <v>45222</v>
      </c>
      <c r="BV2210">
        <v>4.71</v>
      </c>
      <c r="BW2210">
        <v>4.0194000000000001</v>
      </c>
      <c r="BX2210" s="39">
        <f t="shared" si="654"/>
        <v>2.1192251115709016E-3</v>
      </c>
      <c r="BY2210" s="41">
        <v>45523</v>
      </c>
      <c r="BZ2210">
        <v>14.65</v>
      </c>
      <c r="CA2210">
        <v>13.6919</v>
      </c>
    </row>
    <row r="2211" spans="1:79">
      <c r="A2211" s="41">
        <v>45223</v>
      </c>
      <c r="B2211">
        <v>7.48</v>
      </c>
      <c r="C2211">
        <v>6.0068999999999999</v>
      </c>
      <c r="D2211" s="34">
        <f t="shared" si="640"/>
        <v>0</v>
      </c>
      <c r="E2211" s="41">
        <v>45223</v>
      </c>
      <c r="F2211">
        <v>3.83</v>
      </c>
      <c r="G2211">
        <v>3.83</v>
      </c>
      <c r="H2211" s="39">
        <f t="shared" si="641"/>
        <v>5.8011049723756897E-2</v>
      </c>
      <c r="L2211" s="38"/>
      <c r="M2211" s="41">
        <v>45223</v>
      </c>
      <c r="N2211">
        <v>5.24</v>
      </c>
      <c r="O2211">
        <v>4.6284000000000001</v>
      </c>
      <c r="P2211" s="43">
        <f t="shared" si="642"/>
        <v>1.9049268334920596E-3</v>
      </c>
      <c r="Q2211" s="41">
        <v>45223</v>
      </c>
      <c r="R2211">
        <v>3.7</v>
      </c>
      <c r="S2211">
        <v>3.2130000000000001</v>
      </c>
      <c r="T2211" s="39">
        <f t="shared" si="643"/>
        <v>-1.0684484404347678E-2</v>
      </c>
      <c r="U2211" s="42">
        <v>45225.62533333333</v>
      </c>
      <c r="V2211" s="44">
        <v>8</v>
      </c>
      <c r="W2211" s="44">
        <v>7.3730000000000002</v>
      </c>
      <c r="X2211" s="43">
        <f t="shared" si="655"/>
        <v>0</v>
      </c>
      <c r="Y2211" s="42">
        <v>45225.62533333333</v>
      </c>
      <c r="Z2211" s="44">
        <v>11.7</v>
      </c>
      <c r="AA2211" s="44">
        <v>10.859</v>
      </c>
      <c r="AB2211" s="43">
        <f t="shared" si="656"/>
        <v>0</v>
      </c>
      <c r="AC2211" s="42">
        <v>45225.62533333333</v>
      </c>
      <c r="AD2211" s="44">
        <v>20.9</v>
      </c>
      <c r="AE2211" s="44">
        <v>19.792999999999999</v>
      </c>
      <c r="AF2211" s="43">
        <f t="shared" si="657"/>
        <v>0</v>
      </c>
      <c r="AG2211" s="41">
        <v>45223</v>
      </c>
      <c r="AH2211">
        <v>12.65</v>
      </c>
      <c r="AI2211">
        <v>5.8011999999999997</v>
      </c>
      <c r="AJ2211" s="39">
        <f t="shared" si="644"/>
        <v>0</v>
      </c>
      <c r="AK2211" s="45" t="s">
        <v>1601</v>
      </c>
      <c r="AL2211">
        <v>12.56</v>
      </c>
      <c r="AM2211">
        <v>10.2441</v>
      </c>
      <c r="AN2211" s="39">
        <f t="shared" si="645"/>
        <v>4.8062304440367907E-3</v>
      </c>
      <c r="AO2211" s="41">
        <v>45223</v>
      </c>
      <c r="AP2211">
        <v>5.9</v>
      </c>
      <c r="AQ2211">
        <v>5.6769999999999996</v>
      </c>
      <c r="AR2211" s="18">
        <f t="shared" si="646"/>
        <v>3.4112802022022073E-3</v>
      </c>
      <c r="AS2211" s="41">
        <v>45223</v>
      </c>
      <c r="AT2211">
        <v>6.52</v>
      </c>
      <c r="AU2211">
        <v>6.0884</v>
      </c>
      <c r="AV2211" s="39">
        <f t="shared" si="647"/>
        <v>-1.9533954941462508E-2</v>
      </c>
      <c r="AW2211" s="41">
        <v>45223</v>
      </c>
      <c r="AX2211">
        <v>8</v>
      </c>
      <c r="AY2211">
        <v>7.4428000000000001</v>
      </c>
      <c r="AZ2211" s="39">
        <f t="shared" si="648"/>
        <v>-1.1120706835846718E-2</v>
      </c>
      <c r="BA2211" s="41">
        <v>45223</v>
      </c>
      <c r="BB2211">
        <v>5.6</v>
      </c>
      <c r="BC2211">
        <v>4.7925000000000004</v>
      </c>
      <c r="BD2211" s="39">
        <f t="shared" si="649"/>
        <v>0</v>
      </c>
      <c r="BE2211" s="41">
        <v>45223</v>
      </c>
      <c r="BF2211">
        <v>10.74</v>
      </c>
      <c r="BG2211">
        <v>9.3318999999999992</v>
      </c>
      <c r="BH2211" s="39">
        <f t="shared" si="650"/>
        <v>-4.871658953291607E-2</v>
      </c>
      <c r="BI2211" s="41">
        <v>45223</v>
      </c>
      <c r="BJ2211">
        <v>2.0499999999999998</v>
      </c>
      <c r="BK2211">
        <v>2.0499999999999998</v>
      </c>
      <c r="BL2211" s="39">
        <f t="shared" si="651"/>
        <v>0</v>
      </c>
      <c r="BM2211" s="41">
        <v>45223</v>
      </c>
      <c r="BN2211">
        <v>11.74</v>
      </c>
      <c r="BO2211">
        <v>11.0114</v>
      </c>
      <c r="BP2211" s="46">
        <f t="shared" si="652"/>
        <v>-5.0868744183525244E-3</v>
      </c>
      <c r="BQ2211" s="41">
        <v>45223</v>
      </c>
      <c r="BR2211">
        <v>8.6</v>
      </c>
      <c r="BS2211">
        <v>8.0975000000000001</v>
      </c>
      <c r="BT2211" s="18">
        <f t="shared" si="653"/>
        <v>-1.0363834129767859E-2</v>
      </c>
      <c r="BU2211" s="41">
        <v>45223</v>
      </c>
      <c r="BV2211">
        <v>4.78</v>
      </c>
      <c r="BW2211">
        <v>4.0791000000000004</v>
      </c>
      <c r="BX2211" s="39">
        <f t="shared" si="654"/>
        <v>1.4852963128825274E-2</v>
      </c>
      <c r="BY2211" s="41">
        <v>45524</v>
      </c>
      <c r="BZ2211">
        <v>14.63</v>
      </c>
      <c r="CA2211">
        <v>13.6732</v>
      </c>
    </row>
    <row r="2212" spans="1:79">
      <c r="A2212" s="41">
        <v>45224</v>
      </c>
      <c r="B2212">
        <v>7.49</v>
      </c>
      <c r="C2212">
        <v>6.0149999999999997</v>
      </c>
      <c r="D2212" s="34">
        <f t="shared" si="640"/>
        <v>1.3484492833241396E-3</v>
      </c>
      <c r="E2212" s="41">
        <v>45224</v>
      </c>
      <c r="F2212">
        <v>3.83</v>
      </c>
      <c r="G2212">
        <v>3.83</v>
      </c>
      <c r="H2212" s="39">
        <f t="shared" si="641"/>
        <v>0</v>
      </c>
      <c r="L2212" s="38"/>
      <c r="M2212" s="41">
        <v>45224</v>
      </c>
      <c r="N2212">
        <v>5.2</v>
      </c>
      <c r="O2212">
        <v>4.5930999999999997</v>
      </c>
      <c r="P2212" s="43">
        <f t="shared" si="642"/>
        <v>-7.6268256849019818E-3</v>
      </c>
      <c r="Q2212" s="41">
        <v>45224</v>
      </c>
      <c r="R2212">
        <v>3.7</v>
      </c>
      <c r="S2212">
        <v>3.2130000000000001</v>
      </c>
      <c r="T2212" s="39">
        <f t="shared" si="643"/>
        <v>0</v>
      </c>
      <c r="U2212" s="42">
        <v>45226.62533333333</v>
      </c>
      <c r="V2212" s="44">
        <v>8.01</v>
      </c>
      <c r="W2212" s="44">
        <v>7.3819999999999997</v>
      </c>
      <c r="X2212" s="43">
        <f t="shared" si="655"/>
        <v>1.2206700122066258E-3</v>
      </c>
      <c r="Y2212" s="42">
        <v>45226.62533333333</v>
      </c>
      <c r="Z2212" s="44">
        <v>11.26</v>
      </c>
      <c r="AA2212" s="44">
        <v>10.45</v>
      </c>
      <c r="AB2212" s="43">
        <f t="shared" si="656"/>
        <v>-3.7664610000920959E-2</v>
      </c>
      <c r="AC2212" s="42">
        <v>45226.62533333333</v>
      </c>
      <c r="AD2212" s="44">
        <v>20.9</v>
      </c>
      <c r="AE2212" s="44">
        <v>19.792999999999999</v>
      </c>
      <c r="AF2212" s="43">
        <f t="shared" si="657"/>
        <v>0</v>
      </c>
      <c r="AG2212" s="41">
        <v>45224</v>
      </c>
      <c r="AH2212">
        <v>12.65</v>
      </c>
      <c r="AI2212">
        <v>5.8011999999999997</v>
      </c>
      <c r="AJ2212" s="39">
        <f t="shared" si="644"/>
        <v>0</v>
      </c>
      <c r="AK2212" s="45" t="s">
        <v>1602</v>
      </c>
      <c r="AL2212">
        <v>12.4</v>
      </c>
      <c r="AM2212">
        <v>10.1136</v>
      </c>
      <c r="AN2212" s="39">
        <f t="shared" si="645"/>
        <v>-1.2739040032799331E-2</v>
      </c>
      <c r="AO2212" s="41">
        <v>45224</v>
      </c>
      <c r="AP2212">
        <v>5.9</v>
      </c>
      <c r="AQ2212">
        <v>5.6769999999999996</v>
      </c>
      <c r="AR2212" s="18">
        <f t="shared" si="646"/>
        <v>0</v>
      </c>
      <c r="AS2212" s="41">
        <v>45224</v>
      </c>
      <c r="AT2212">
        <v>6.4</v>
      </c>
      <c r="AU2212">
        <v>5.9763000000000002</v>
      </c>
      <c r="AV2212" s="39">
        <f t="shared" si="647"/>
        <v>-1.8412062282373014E-2</v>
      </c>
      <c r="AW2212" s="41">
        <v>45224</v>
      </c>
      <c r="AX2212">
        <v>8</v>
      </c>
      <c r="AY2212">
        <v>7.4428000000000001</v>
      </c>
      <c r="AZ2212" s="39">
        <f t="shared" si="648"/>
        <v>0</v>
      </c>
      <c r="BA2212" s="41">
        <v>45224</v>
      </c>
      <c r="BB2212">
        <v>5.6</v>
      </c>
      <c r="BC2212">
        <v>4.7925000000000004</v>
      </c>
      <c r="BD2212" s="39">
        <f t="shared" si="649"/>
        <v>0</v>
      </c>
      <c r="BE2212" s="41">
        <v>45224</v>
      </c>
      <c r="BF2212">
        <v>10.5</v>
      </c>
      <c r="BG2212">
        <v>9.1234000000000002</v>
      </c>
      <c r="BH2212" s="39">
        <f t="shared" si="650"/>
        <v>-2.2342716917240758E-2</v>
      </c>
      <c r="BI2212" s="41">
        <v>45224</v>
      </c>
      <c r="BJ2212">
        <v>2.0499999999999998</v>
      </c>
      <c r="BK2212">
        <v>2.0499999999999998</v>
      </c>
      <c r="BL2212" s="39">
        <f t="shared" si="651"/>
        <v>0</v>
      </c>
      <c r="BM2212" s="41">
        <v>45224</v>
      </c>
      <c r="BN2212">
        <v>11.73</v>
      </c>
      <c r="BO2212">
        <v>11.002000000000001</v>
      </c>
      <c r="BP2212" s="46">
        <f t="shared" si="652"/>
        <v>-8.5366075158466756E-4</v>
      </c>
      <c r="BQ2212" s="41">
        <v>45224</v>
      </c>
      <c r="BR2212">
        <v>8.6</v>
      </c>
      <c r="BS2212">
        <v>8.0975000000000001</v>
      </c>
      <c r="BT2212" s="18">
        <f t="shared" si="653"/>
        <v>0</v>
      </c>
      <c r="BU2212" s="41">
        <v>45224</v>
      </c>
      <c r="BV2212">
        <v>4.71</v>
      </c>
      <c r="BW2212">
        <v>4.0194000000000001</v>
      </c>
      <c r="BX2212" s="39">
        <f t="shared" si="654"/>
        <v>-1.4635581378245275E-2</v>
      </c>
      <c r="BY2212" s="41">
        <v>45525</v>
      </c>
      <c r="BZ2212">
        <v>14.68</v>
      </c>
      <c r="CA2212">
        <v>13.719900000000001</v>
      </c>
    </row>
    <row r="2213" spans="1:79">
      <c r="A2213" s="41">
        <v>45225</v>
      </c>
      <c r="B2213">
        <v>7.4</v>
      </c>
      <c r="C2213">
        <v>5.9427000000000003</v>
      </c>
      <c r="D2213" s="34">
        <f t="shared" si="640"/>
        <v>-1.2019950124688174E-2</v>
      </c>
      <c r="E2213" s="41">
        <v>45225</v>
      </c>
      <c r="F2213">
        <v>3.85</v>
      </c>
      <c r="G2213">
        <v>3.85</v>
      </c>
      <c r="H2213" s="39">
        <f t="shared" si="641"/>
        <v>5.2219321148825109E-3</v>
      </c>
      <c r="L2213" s="38"/>
      <c r="M2213" s="41">
        <v>45225</v>
      </c>
      <c r="N2213">
        <v>5.2</v>
      </c>
      <c r="O2213">
        <v>4.5930999999999997</v>
      </c>
      <c r="P2213" s="43">
        <f t="shared" si="642"/>
        <v>0</v>
      </c>
      <c r="Q2213" s="41">
        <v>45225</v>
      </c>
      <c r="R2213">
        <v>3.7</v>
      </c>
      <c r="S2213">
        <v>3.2130000000000001</v>
      </c>
      <c r="T2213" s="39">
        <f t="shared" si="643"/>
        <v>0</v>
      </c>
      <c r="U2213" s="42">
        <v>45229.62533333333</v>
      </c>
      <c r="V2213" s="44">
        <v>8.1</v>
      </c>
      <c r="W2213" s="44">
        <v>7.4649999999999999</v>
      </c>
      <c r="X2213" s="43">
        <f t="shared" si="655"/>
        <v>1.1243565429422946E-2</v>
      </c>
      <c r="Y2213" s="42">
        <v>45229.62533333333</v>
      </c>
      <c r="Z2213" s="44">
        <v>10.76</v>
      </c>
      <c r="AA2213" s="44">
        <v>9.9860000000000007</v>
      </c>
      <c r="AB2213" s="43">
        <f t="shared" si="656"/>
        <v>-4.4401913875597956E-2</v>
      </c>
      <c r="AC2213" s="42">
        <v>45229.62533333333</v>
      </c>
      <c r="AD2213" s="44">
        <v>20.9</v>
      </c>
      <c r="AE2213" s="44">
        <v>19.792999999999999</v>
      </c>
      <c r="AF2213" s="43">
        <f t="shared" si="657"/>
        <v>0</v>
      </c>
      <c r="AG2213" s="41">
        <v>45225</v>
      </c>
      <c r="AH2213">
        <v>12.06</v>
      </c>
      <c r="AI2213">
        <v>5.5305999999999997</v>
      </c>
      <c r="AJ2213" s="39">
        <f t="shared" si="644"/>
        <v>-4.6645521616217329E-2</v>
      </c>
      <c r="AK2213" s="45" t="s">
        <v>1603</v>
      </c>
      <c r="AL2213">
        <v>12.5</v>
      </c>
      <c r="AM2213">
        <v>10.1951</v>
      </c>
      <c r="AN2213" s="39">
        <f t="shared" si="645"/>
        <v>8.0584559405157546E-3</v>
      </c>
      <c r="AO2213" s="41">
        <v>45225</v>
      </c>
      <c r="AP2213">
        <v>5.9</v>
      </c>
      <c r="AQ2213">
        <v>5.6769999999999996</v>
      </c>
      <c r="AR2213" s="18">
        <f t="shared" si="646"/>
        <v>0</v>
      </c>
      <c r="AS2213" s="41">
        <v>45225</v>
      </c>
      <c r="AT2213">
        <v>6.5</v>
      </c>
      <c r="AU2213">
        <v>6.0697000000000001</v>
      </c>
      <c r="AV2213" s="39">
        <f t="shared" si="647"/>
        <v>1.5628398842092921E-2</v>
      </c>
      <c r="AW2213" s="41">
        <v>45225</v>
      </c>
      <c r="AX2213">
        <v>7.9</v>
      </c>
      <c r="AY2213">
        <v>7.3497000000000003</v>
      </c>
      <c r="AZ2213" s="39">
        <f t="shared" si="648"/>
        <v>-1.2508733272424322E-2</v>
      </c>
      <c r="BA2213" s="41">
        <v>45225</v>
      </c>
      <c r="BB2213">
        <v>5.6</v>
      </c>
      <c r="BC2213">
        <v>4.7925000000000004</v>
      </c>
      <c r="BD2213" s="39">
        <f t="shared" si="649"/>
        <v>0</v>
      </c>
      <c r="BE2213" s="41">
        <v>45225</v>
      </c>
      <c r="BF2213">
        <v>11</v>
      </c>
      <c r="BG2213">
        <v>9.5578000000000003</v>
      </c>
      <c r="BH2213" s="39">
        <f t="shared" si="650"/>
        <v>4.7613828178091511E-2</v>
      </c>
      <c r="BI2213" s="41">
        <v>45225</v>
      </c>
      <c r="BJ2213">
        <v>2.06</v>
      </c>
      <c r="BK2213">
        <v>2.06</v>
      </c>
      <c r="BL2213" s="39">
        <f t="shared" si="651"/>
        <v>4.8780487804879176E-3</v>
      </c>
      <c r="BM2213" s="41">
        <v>45225</v>
      </c>
      <c r="BN2213">
        <v>11.69</v>
      </c>
      <c r="BO2213">
        <v>10.964499999999999</v>
      </c>
      <c r="BP2213" s="46">
        <f t="shared" si="652"/>
        <v>-3.4084711870570276E-3</v>
      </c>
      <c r="BQ2213" s="41">
        <v>45225</v>
      </c>
      <c r="BR2213">
        <v>8.6</v>
      </c>
      <c r="BS2213">
        <v>8.0975000000000001</v>
      </c>
      <c r="BT2213" s="18">
        <f t="shared" si="653"/>
        <v>0</v>
      </c>
      <c r="BU2213" s="41">
        <v>45225</v>
      </c>
      <c r="BV2213">
        <v>4.78</v>
      </c>
      <c r="BW2213">
        <v>4.0791000000000004</v>
      </c>
      <c r="BX2213" s="39">
        <f t="shared" si="654"/>
        <v>1.4852963128825274E-2</v>
      </c>
      <c r="BY2213" s="41">
        <v>45526</v>
      </c>
      <c r="BZ2213">
        <v>14.5</v>
      </c>
      <c r="CA2213">
        <v>13.5517</v>
      </c>
    </row>
    <row r="2214" spans="1:79">
      <c r="A2214" s="41">
        <v>45226</v>
      </c>
      <c r="B2214">
        <v>7.4</v>
      </c>
      <c r="C2214">
        <v>5.9427000000000003</v>
      </c>
      <c r="D2214" s="34">
        <f t="shared" si="640"/>
        <v>0</v>
      </c>
      <c r="E2214" s="41">
        <v>45226</v>
      </c>
      <c r="F2214">
        <v>3.62</v>
      </c>
      <c r="G2214">
        <v>3.62</v>
      </c>
      <c r="H2214" s="39">
        <f t="shared" si="641"/>
        <v>-5.9740259740259732E-2</v>
      </c>
      <c r="L2214" s="38"/>
      <c r="M2214" s="41">
        <v>45226</v>
      </c>
      <c r="N2214">
        <v>5.2</v>
      </c>
      <c r="O2214">
        <v>4.5930999999999997</v>
      </c>
      <c r="P2214" s="43">
        <f t="shared" si="642"/>
        <v>0</v>
      </c>
      <c r="Q2214" s="41">
        <v>45226</v>
      </c>
      <c r="R2214">
        <v>3.65</v>
      </c>
      <c r="S2214">
        <v>3.1695000000000002</v>
      </c>
      <c r="T2214" s="39">
        <f t="shared" si="643"/>
        <v>-1.353874883286644E-2</v>
      </c>
      <c r="U2214" s="42">
        <v>45230.62533333333</v>
      </c>
      <c r="V2214" s="44">
        <v>8.1999999999999993</v>
      </c>
      <c r="W2214" s="44">
        <v>7.5579999999999998</v>
      </c>
      <c r="X2214" s="43">
        <f t="shared" si="655"/>
        <v>1.2458137977227056E-2</v>
      </c>
      <c r="Y2214" s="42">
        <v>45230.62533333333</v>
      </c>
      <c r="Z2214" s="44">
        <v>10.76</v>
      </c>
      <c r="AA2214" s="44">
        <v>9.9860000000000007</v>
      </c>
      <c r="AB2214" s="43">
        <f t="shared" si="656"/>
        <v>0</v>
      </c>
      <c r="AC2214" s="42">
        <v>45230.62533333333</v>
      </c>
      <c r="AD2214" s="44">
        <v>20.9</v>
      </c>
      <c r="AE2214" s="44">
        <v>19.792999999999999</v>
      </c>
      <c r="AF2214" s="43">
        <f t="shared" si="657"/>
        <v>0</v>
      </c>
      <c r="AG2214" s="41">
        <v>45226</v>
      </c>
      <c r="AH2214">
        <v>12.08</v>
      </c>
      <c r="AI2214">
        <v>5.5397999999999996</v>
      </c>
      <c r="AJ2214" s="39">
        <f t="shared" si="644"/>
        <v>1.6634723176508653E-3</v>
      </c>
      <c r="AK2214" s="45" t="s">
        <v>1604</v>
      </c>
      <c r="AL2214">
        <v>12.4</v>
      </c>
      <c r="AM2214">
        <v>10.1136</v>
      </c>
      <c r="AN2214" s="39">
        <f t="shared" si="645"/>
        <v>-7.9940363507959838E-3</v>
      </c>
      <c r="AO2214" s="41">
        <v>45226</v>
      </c>
      <c r="AP2214">
        <v>5.86</v>
      </c>
      <c r="AQ2214">
        <v>5.6384999999999996</v>
      </c>
      <c r="AR2214" s="18">
        <f t="shared" si="646"/>
        <v>-6.7817509247842141E-3</v>
      </c>
      <c r="AS2214" s="41">
        <v>45226</v>
      </c>
      <c r="AT2214">
        <v>6.6</v>
      </c>
      <c r="AU2214">
        <v>6.1631</v>
      </c>
      <c r="AV2214" s="39">
        <f t="shared" si="647"/>
        <v>1.5387910440384192E-2</v>
      </c>
      <c r="AW2214" s="41">
        <v>45226</v>
      </c>
      <c r="AX2214">
        <v>7.95</v>
      </c>
      <c r="AY2214">
        <v>7.3962000000000003</v>
      </c>
      <c r="AZ2214" s="39">
        <f t="shared" si="648"/>
        <v>6.3267888485244277E-3</v>
      </c>
      <c r="BA2214" s="41">
        <v>45226</v>
      </c>
      <c r="BB2214">
        <v>5.76</v>
      </c>
      <c r="BC2214">
        <v>4.9294000000000002</v>
      </c>
      <c r="BD2214" s="39">
        <f t="shared" si="649"/>
        <v>2.8565466875325986E-2</v>
      </c>
      <c r="BE2214" s="41">
        <v>45226</v>
      </c>
      <c r="BF2214">
        <v>11</v>
      </c>
      <c r="BG2214">
        <v>9.5578000000000003</v>
      </c>
      <c r="BH2214" s="39">
        <f t="shared" si="650"/>
        <v>0</v>
      </c>
      <c r="BI2214" s="41">
        <v>45226</v>
      </c>
      <c r="BJ2214">
        <v>2.0499999999999998</v>
      </c>
      <c r="BK2214">
        <v>2.0499999999999998</v>
      </c>
      <c r="BL2214" s="39">
        <f t="shared" si="651"/>
        <v>-4.8543689320389473E-3</v>
      </c>
      <c r="BM2214" s="41">
        <v>45226</v>
      </c>
      <c r="BN2214">
        <v>11.6</v>
      </c>
      <c r="BO2214">
        <v>10.880100000000001</v>
      </c>
      <c r="BP2214" s="46">
        <f t="shared" si="652"/>
        <v>-7.6975694286103976E-3</v>
      </c>
      <c r="BQ2214" s="41">
        <v>45226</v>
      </c>
      <c r="BR2214">
        <v>8.6</v>
      </c>
      <c r="BS2214">
        <v>8.0975000000000001</v>
      </c>
      <c r="BT2214" s="18">
        <f t="shared" si="653"/>
        <v>0</v>
      </c>
      <c r="BU2214" s="41">
        <v>45226</v>
      </c>
      <c r="BV2214">
        <v>4.8</v>
      </c>
      <c r="BW2214">
        <v>4.0961999999999996</v>
      </c>
      <c r="BX2214" s="39">
        <f t="shared" si="654"/>
        <v>4.1921011987936614E-3</v>
      </c>
      <c r="BY2214" s="41">
        <v>45527</v>
      </c>
      <c r="BZ2214">
        <v>14.47</v>
      </c>
      <c r="CA2214">
        <v>13.5237</v>
      </c>
    </row>
    <row r="2215" spans="1:79">
      <c r="A2215" s="41">
        <v>45229</v>
      </c>
      <c r="B2215">
        <v>7.38</v>
      </c>
      <c r="C2215">
        <v>5.9265999999999996</v>
      </c>
      <c r="D2215" s="34">
        <f t="shared" si="640"/>
        <v>-2.7092062530500731E-3</v>
      </c>
      <c r="E2215" s="41">
        <v>45229</v>
      </c>
      <c r="F2215">
        <v>3.83</v>
      </c>
      <c r="G2215">
        <v>3.83</v>
      </c>
      <c r="H2215" s="39">
        <f t="shared" si="641"/>
        <v>5.8011049723756897E-2</v>
      </c>
      <c r="L2215" s="38"/>
      <c r="M2215" s="41">
        <v>45229</v>
      </c>
      <c r="N2215">
        <v>5.2</v>
      </c>
      <c r="O2215">
        <v>4.5930999999999997</v>
      </c>
      <c r="P2215" s="43">
        <f t="shared" si="642"/>
        <v>0</v>
      </c>
      <c r="Q2215" s="41">
        <v>45229</v>
      </c>
      <c r="R2215">
        <v>3.69</v>
      </c>
      <c r="S2215">
        <v>3.2042999999999999</v>
      </c>
      <c r="T2215" s="39">
        <f t="shared" si="643"/>
        <v>1.0979649787032565E-2</v>
      </c>
      <c r="U2215" s="42">
        <v>45231.62533333333</v>
      </c>
      <c r="V2215" s="44">
        <v>8.1999999999999993</v>
      </c>
      <c r="W2215" s="44">
        <v>7.5579999999999998</v>
      </c>
      <c r="X2215" s="43">
        <f t="shared" si="655"/>
        <v>0</v>
      </c>
      <c r="Y2215" s="42">
        <v>45231.62533333333</v>
      </c>
      <c r="Z2215" s="44">
        <v>11.02</v>
      </c>
      <c r="AA2215" s="44">
        <v>10.228</v>
      </c>
      <c r="AB2215" s="43">
        <f t="shared" si="656"/>
        <v>2.4233927498497804E-2</v>
      </c>
      <c r="AC2215" s="42">
        <v>45231.62533333333</v>
      </c>
      <c r="AD2215" s="44">
        <v>20.9</v>
      </c>
      <c r="AE2215" s="44">
        <v>19.792999999999999</v>
      </c>
      <c r="AF2215" s="43">
        <f t="shared" si="657"/>
        <v>0</v>
      </c>
      <c r="AG2215" s="41">
        <v>45229</v>
      </c>
      <c r="AH2215">
        <v>11.9</v>
      </c>
      <c r="AI2215">
        <v>5.4573</v>
      </c>
      <c r="AJ2215" s="39">
        <f t="shared" si="644"/>
        <v>-1.4892234376692223E-2</v>
      </c>
      <c r="AK2215" s="45" t="s">
        <v>1605</v>
      </c>
      <c r="AL2215">
        <v>12.29</v>
      </c>
      <c r="AM2215">
        <v>10.0238</v>
      </c>
      <c r="AN2215" s="39">
        <f t="shared" si="645"/>
        <v>-8.8791330485682961E-3</v>
      </c>
      <c r="AO2215" s="41">
        <v>45229</v>
      </c>
      <c r="AP2215">
        <v>5.86</v>
      </c>
      <c r="AQ2215">
        <v>5.6384999999999996</v>
      </c>
      <c r="AR2215" s="18">
        <f t="shared" si="646"/>
        <v>0</v>
      </c>
      <c r="AS2215" s="41">
        <v>45229</v>
      </c>
      <c r="AT2215">
        <v>6.6</v>
      </c>
      <c r="AU2215">
        <v>6.1631</v>
      </c>
      <c r="AV2215" s="39">
        <f t="shared" si="647"/>
        <v>0</v>
      </c>
      <c r="AW2215" s="41">
        <v>45229</v>
      </c>
      <c r="AX2215">
        <v>7.9</v>
      </c>
      <c r="AY2215">
        <v>7.3497000000000003</v>
      </c>
      <c r="AZ2215" s="39">
        <f t="shared" si="648"/>
        <v>-6.2870122495335421E-3</v>
      </c>
      <c r="BA2215" s="41">
        <v>45229</v>
      </c>
      <c r="BB2215">
        <v>5.76</v>
      </c>
      <c r="BC2215">
        <v>4.9294000000000002</v>
      </c>
      <c r="BD2215" s="39">
        <f t="shared" si="649"/>
        <v>0</v>
      </c>
      <c r="BE2215" s="41">
        <v>45229</v>
      </c>
      <c r="BF2215">
        <v>11</v>
      </c>
      <c r="BG2215">
        <v>9.5578000000000003</v>
      </c>
      <c r="BH2215" s="39">
        <f t="shared" si="650"/>
        <v>0</v>
      </c>
      <c r="BI2215" s="41">
        <v>45229</v>
      </c>
      <c r="BJ2215">
        <v>2.0499999999999998</v>
      </c>
      <c r="BK2215">
        <v>2.0499999999999998</v>
      </c>
      <c r="BL2215" s="39">
        <f t="shared" si="651"/>
        <v>0</v>
      </c>
      <c r="BM2215" s="41">
        <v>45229</v>
      </c>
      <c r="BN2215">
        <v>11.6</v>
      </c>
      <c r="BO2215">
        <v>10.880100000000001</v>
      </c>
      <c r="BP2215" s="46">
        <f t="shared" si="652"/>
        <v>0</v>
      </c>
      <c r="BQ2215" s="41">
        <v>45229</v>
      </c>
      <c r="BR2215">
        <v>8.5399999999999991</v>
      </c>
      <c r="BS2215">
        <v>8.0410000000000004</v>
      </c>
      <c r="BT2215" s="18">
        <f t="shared" si="653"/>
        <v>-6.9774621796850596E-3</v>
      </c>
      <c r="BU2215" s="41">
        <v>45229</v>
      </c>
      <c r="BV2215">
        <v>4.8</v>
      </c>
      <c r="BW2215">
        <v>4.0961999999999996</v>
      </c>
      <c r="BX2215" s="39">
        <f t="shared" si="654"/>
        <v>0</v>
      </c>
      <c r="BY2215" s="41">
        <v>45530</v>
      </c>
      <c r="BZ2215">
        <v>14.47</v>
      </c>
      <c r="CA2215">
        <v>13.5237</v>
      </c>
    </row>
    <row r="2216" spans="1:79">
      <c r="A2216" s="41">
        <v>45230</v>
      </c>
      <c r="B2216">
        <v>7.39</v>
      </c>
      <c r="C2216">
        <v>5.9347000000000003</v>
      </c>
      <c r="D2216" s="34">
        <f t="shared" si="640"/>
        <v>1.3667195356529313E-3</v>
      </c>
      <c r="E2216" s="41">
        <v>45230</v>
      </c>
      <c r="F2216">
        <v>3.85</v>
      </c>
      <c r="G2216">
        <v>3.85</v>
      </c>
      <c r="H2216" s="39">
        <f t="shared" si="641"/>
        <v>5.2219321148825109E-3</v>
      </c>
      <c r="L2216" s="38"/>
      <c r="M2216" s="41">
        <v>45230</v>
      </c>
      <c r="N2216">
        <v>5.2</v>
      </c>
      <c r="O2216">
        <v>4.5930999999999997</v>
      </c>
      <c r="P2216" s="43">
        <f t="shared" si="642"/>
        <v>0</v>
      </c>
      <c r="Q2216" s="41">
        <v>45230</v>
      </c>
      <c r="R2216">
        <v>3.69</v>
      </c>
      <c r="S2216">
        <v>3.2042999999999999</v>
      </c>
      <c r="T2216" s="39">
        <f t="shared" si="643"/>
        <v>0</v>
      </c>
      <c r="U2216" s="42">
        <v>45232.62533333333</v>
      </c>
      <c r="V2216" s="44">
        <v>8.2100000000000009</v>
      </c>
      <c r="W2216" s="44">
        <v>7.5670000000000002</v>
      </c>
      <c r="X2216" s="43">
        <f t="shared" si="655"/>
        <v>1.1907912146070841E-3</v>
      </c>
      <c r="Y2216" s="42">
        <v>45232.62533333333</v>
      </c>
      <c r="Z2216" s="44">
        <v>11.02</v>
      </c>
      <c r="AA2216" s="44">
        <v>10.228</v>
      </c>
      <c r="AB2216" s="43">
        <f t="shared" si="656"/>
        <v>0</v>
      </c>
      <c r="AC2216" s="42">
        <v>45232.62533333333</v>
      </c>
      <c r="AD2216" s="44">
        <v>20.9</v>
      </c>
      <c r="AE2216" s="44">
        <v>19.792999999999999</v>
      </c>
      <c r="AF2216" s="43">
        <f t="shared" si="657"/>
        <v>0</v>
      </c>
      <c r="AG2216" s="41">
        <v>45230</v>
      </c>
      <c r="AH2216">
        <v>11.9</v>
      </c>
      <c r="AI2216">
        <v>5.4573</v>
      </c>
      <c r="AJ2216" s="39">
        <f t="shared" si="644"/>
        <v>0</v>
      </c>
      <c r="AK2216" s="45" t="s">
        <v>1606</v>
      </c>
      <c r="AL2216">
        <v>12.25</v>
      </c>
      <c r="AM2216">
        <v>9.9911999999999992</v>
      </c>
      <c r="AN2216" s="39">
        <f t="shared" si="645"/>
        <v>-3.252259622099444E-3</v>
      </c>
      <c r="AO2216" s="41">
        <v>45230</v>
      </c>
      <c r="AP2216">
        <v>5.86</v>
      </c>
      <c r="AQ2216">
        <v>5.6384999999999996</v>
      </c>
      <c r="AR2216" s="18">
        <f t="shared" si="646"/>
        <v>0</v>
      </c>
      <c r="AS2216" s="41">
        <v>45230</v>
      </c>
      <c r="AT2216">
        <v>6.6</v>
      </c>
      <c r="AU2216">
        <v>6.1631</v>
      </c>
      <c r="AV2216" s="39">
        <f t="shared" si="647"/>
        <v>0</v>
      </c>
      <c r="AW2216" s="41">
        <v>45230</v>
      </c>
      <c r="AX2216">
        <v>7.85</v>
      </c>
      <c r="AY2216">
        <v>7.3032000000000004</v>
      </c>
      <c r="AZ2216" s="39">
        <f t="shared" si="648"/>
        <v>-6.3267888485244277E-3</v>
      </c>
      <c r="BA2216" s="41">
        <v>45230</v>
      </c>
      <c r="BB2216">
        <v>5.66</v>
      </c>
      <c r="BC2216">
        <v>4.8438999999999997</v>
      </c>
      <c r="BD2216" s="39">
        <f t="shared" si="649"/>
        <v>-1.7344910131050547E-2</v>
      </c>
      <c r="BE2216" s="41">
        <v>45230</v>
      </c>
      <c r="BF2216">
        <v>11</v>
      </c>
      <c r="BG2216">
        <v>9.5578000000000003</v>
      </c>
      <c r="BH2216" s="39">
        <f t="shared" si="650"/>
        <v>0</v>
      </c>
      <c r="BI2216" s="41">
        <v>45230</v>
      </c>
      <c r="BJ2216">
        <v>2.04</v>
      </c>
      <c r="BK2216">
        <v>2.04</v>
      </c>
      <c r="BL2216" s="39">
        <f t="shared" si="651"/>
        <v>-4.8780487804877017E-3</v>
      </c>
      <c r="BM2216" s="41">
        <v>45230</v>
      </c>
      <c r="BN2216">
        <v>11.5</v>
      </c>
      <c r="BO2216">
        <v>10.786300000000001</v>
      </c>
      <c r="BP2216" s="46">
        <f t="shared" si="652"/>
        <v>-8.6212442900340872E-3</v>
      </c>
      <c r="BQ2216" s="41">
        <v>45230</v>
      </c>
      <c r="BR2216">
        <v>8.5399999999999991</v>
      </c>
      <c r="BS2216">
        <v>8.0410000000000004</v>
      </c>
      <c r="BT2216" s="18">
        <f t="shared" si="653"/>
        <v>0</v>
      </c>
      <c r="BU2216" s="41">
        <v>45230</v>
      </c>
      <c r="BV2216">
        <v>4.8099999999999996</v>
      </c>
      <c r="BW2216">
        <v>4.1047000000000002</v>
      </c>
      <c r="BX2216" s="39">
        <f t="shared" si="654"/>
        <v>2.0750939895514426E-3</v>
      </c>
      <c r="BY2216" s="41">
        <v>45531</v>
      </c>
      <c r="BZ2216">
        <v>14.3</v>
      </c>
      <c r="CA2216">
        <v>13.364800000000001</v>
      </c>
    </row>
    <row r="2217" spans="1:79">
      <c r="A2217" s="41">
        <v>45231</v>
      </c>
      <c r="B2217">
        <v>7.38</v>
      </c>
      <c r="C2217">
        <v>5.9265999999999996</v>
      </c>
      <c r="D2217" s="34">
        <f t="shared" si="640"/>
        <v>-1.3648541628053081E-3</v>
      </c>
      <c r="E2217" s="41">
        <v>45231</v>
      </c>
      <c r="F2217">
        <v>3.78</v>
      </c>
      <c r="G2217">
        <v>3.78</v>
      </c>
      <c r="H2217" s="39">
        <f t="shared" si="641"/>
        <v>-1.8181818181818254E-2</v>
      </c>
      <c r="L2217" s="38"/>
      <c r="M2217" s="41">
        <v>45231</v>
      </c>
      <c r="N2217">
        <v>5.25</v>
      </c>
      <c r="O2217">
        <v>4.6372999999999998</v>
      </c>
      <c r="P2217" s="43">
        <f t="shared" si="642"/>
        <v>9.6231303476954598E-3</v>
      </c>
      <c r="Q2217" s="41">
        <v>45231</v>
      </c>
      <c r="R2217">
        <v>3.69</v>
      </c>
      <c r="S2217">
        <v>3.2042999999999999</v>
      </c>
      <c r="T2217" s="39">
        <f t="shared" si="643"/>
        <v>0</v>
      </c>
      <c r="U2217" s="42">
        <v>45233.62533333333</v>
      </c>
      <c r="V2217" s="44">
        <v>8.57</v>
      </c>
      <c r="W2217" s="44">
        <v>7.899</v>
      </c>
      <c r="X2217" s="43">
        <f t="shared" si="655"/>
        <v>4.38747191753667E-2</v>
      </c>
      <c r="Y2217" s="42">
        <v>45233.62533333333</v>
      </c>
      <c r="Z2217" s="44">
        <v>11.51</v>
      </c>
      <c r="AA2217" s="44">
        <v>10.682</v>
      </c>
      <c r="AB2217" s="43">
        <f t="shared" si="656"/>
        <v>4.4387954634337173E-2</v>
      </c>
      <c r="AC2217" s="42">
        <v>45233.62533333333</v>
      </c>
      <c r="AD2217" s="44">
        <v>20.9</v>
      </c>
      <c r="AE2217" s="44">
        <v>19.792999999999999</v>
      </c>
      <c r="AF2217" s="43">
        <f t="shared" si="657"/>
        <v>0</v>
      </c>
      <c r="AG2217" s="41">
        <v>45231</v>
      </c>
      <c r="AH2217">
        <v>11.85</v>
      </c>
      <c r="AI2217">
        <v>5.4343000000000004</v>
      </c>
      <c r="AJ2217" s="39">
        <f t="shared" si="644"/>
        <v>-4.2145383248125791E-3</v>
      </c>
      <c r="AK2217" s="45">
        <v>44937</v>
      </c>
      <c r="AL2217">
        <v>12.18</v>
      </c>
      <c r="AM2217">
        <v>9.9341000000000008</v>
      </c>
      <c r="AN2217" s="39">
        <f t="shared" si="645"/>
        <v>-5.7150292257184699E-3</v>
      </c>
      <c r="AO2217" s="41">
        <v>45231</v>
      </c>
      <c r="AP2217">
        <v>5.84</v>
      </c>
      <c r="AQ2217">
        <v>5.6192000000000002</v>
      </c>
      <c r="AR2217" s="18">
        <f t="shared" si="646"/>
        <v>-3.422896160326227E-3</v>
      </c>
      <c r="AS2217" s="41">
        <v>45231</v>
      </c>
      <c r="AT2217">
        <v>6.6</v>
      </c>
      <c r="AU2217">
        <v>6.1631</v>
      </c>
      <c r="AV2217" s="39">
        <f t="shared" si="647"/>
        <v>0</v>
      </c>
      <c r="AW2217" s="41">
        <v>45231</v>
      </c>
      <c r="AX2217">
        <v>7.78</v>
      </c>
      <c r="AY2217">
        <v>7.2381000000000002</v>
      </c>
      <c r="AZ2217" s="39">
        <f t="shared" si="648"/>
        <v>-8.9139007558330808E-3</v>
      </c>
      <c r="BA2217" s="41">
        <v>45231</v>
      </c>
      <c r="BB2217">
        <v>5.75</v>
      </c>
      <c r="BC2217">
        <v>4.9208999999999996</v>
      </c>
      <c r="BD2217" s="39">
        <f t="shared" si="649"/>
        <v>1.5896281921592099E-2</v>
      </c>
      <c r="BE2217" s="41">
        <v>45231</v>
      </c>
      <c r="BF2217">
        <v>11</v>
      </c>
      <c r="BG2217">
        <v>9.5578000000000003</v>
      </c>
      <c r="BH2217" s="39">
        <f t="shared" si="650"/>
        <v>0</v>
      </c>
      <c r="BI2217" s="41">
        <v>45231</v>
      </c>
      <c r="BJ2217">
        <v>2.04</v>
      </c>
      <c r="BK2217">
        <v>2.04</v>
      </c>
      <c r="BL2217" s="39">
        <f t="shared" si="651"/>
        <v>0</v>
      </c>
      <c r="BM2217" s="41">
        <v>45231</v>
      </c>
      <c r="BN2217">
        <v>11.49</v>
      </c>
      <c r="BO2217">
        <v>10.776899999999999</v>
      </c>
      <c r="BP2217" s="46">
        <f t="shared" si="652"/>
        <v>-8.7147585362925054E-4</v>
      </c>
      <c r="BQ2217" s="41">
        <v>45231</v>
      </c>
      <c r="BR2217">
        <v>8.5</v>
      </c>
      <c r="BS2217">
        <v>8.0033999999999992</v>
      </c>
      <c r="BT2217" s="18">
        <f t="shared" si="653"/>
        <v>-4.6760353189903231E-3</v>
      </c>
      <c r="BU2217" s="41">
        <v>45231</v>
      </c>
      <c r="BV2217">
        <v>4.8</v>
      </c>
      <c r="BW2217">
        <v>4.0961999999999996</v>
      </c>
      <c r="BX2217" s="39">
        <f t="shared" si="654"/>
        <v>-2.070796891368582E-3</v>
      </c>
      <c r="BY2217" s="41">
        <v>45532</v>
      </c>
      <c r="BZ2217">
        <v>14.44</v>
      </c>
      <c r="CA2217">
        <v>13.4956</v>
      </c>
    </row>
    <row r="2218" spans="1:79">
      <c r="A2218" s="41">
        <v>45232</v>
      </c>
      <c r="B2218">
        <v>7.38</v>
      </c>
      <c r="C2218">
        <v>5.9265999999999996</v>
      </c>
      <c r="D2218" s="34">
        <f t="shared" si="640"/>
        <v>0</v>
      </c>
      <c r="E2218" s="41">
        <v>45232</v>
      </c>
      <c r="F2218">
        <v>3.85</v>
      </c>
      <c r="G2218">
        <v>3.85</v>
      </c>
      <c r="H2218" s="39">
        <f t="shared" si="641"/>
        <v>1.8518518518518594E-2</v>
      </c>
      <c r="L2218" s="38"/>
      <c r="M2218" s="41">
        <v>45232</v>
      </c>
      <c r="N2218">
        <v>5.24</v>
      </c>
      <c r="O2218">
        <v>4.6284000000000001</v>
      </c>
      <c r="P2218" s="43">
        <f t="shared" si="642"/>
        <v>-1.9192202359130715E-3</v>
      </c>
      <c r="Q2218" s="41">
        <v>45232</v>
      </c>
      <c r="R2218">
        <v>3.64</v>
      </c>
      <c r="S2218">
        <v>3.1608000000000001</v>
      </c>
      <c r="T2218" s="39">
        <f t="shared" si="643"/>
        <v>-1.3575507911244226E-2</v>
      </c>
      <c r="U2218" s="42">
        <v>45236.62533333333</v>
      </c>
      <c r="V2218" s="44">
        <v>8.57</v>
      </c>
      <c r="W2218" s="44">
        <v>7.899</v>
      </c>
      <c r="X2218" s="43">
        <f t="shared" si="655"/>
        <v>0</v>
      </c>
      <c r="Y2218" s="42">
        <v>45236.62533333333</v>
      </c>
      <c r="Z2218" s="44">
        <v>11.79</v>
      </c>
      <c r="AA2218" s="44">
        <v>10.942</v>
      </c>
      <c r="AB2218" s="43">
        <f t="shared" si="656"/>
        <v>2.4340011233851318E-2</v>
      </c>
      <c r="AC2218" s="42">
        <v>45236.62533333333</v>
      </c>
      <c r="AD2218" s="44">
        <v>20.9</v>
      </c>
      <c r="AE2218" s="44">
        <v>19.792999999999999</v>
      </c>
      <c r="AF2218" s="43">
        <f t="shared" si="657"/>
        <v>0</v>
      </c>
      <c r="AG2218" s="41">
        <v>45232</v>
      </c>
      <c r="AH2218">
        <v>11.8</v>
      </c>
      <c r="AI2218">
        <v>5.4114000000000004</v>
      </c>
      <c r="AJ2218" s="39">
        <f t="shared" si="644"/>
        <v>-4.2139742009090261E-3</v>
      </c>
      <c r="AK2218" s="45">
        <v>44968</v>
      </c>
      <c r="AL2218">
        <v>12.37</v>
      </c>
      <c r="AM2218">
        <v>10.0891</v>
      </c>
      <c r="AN2218" s="39">
        <f t="shared" si="645"/>
        <v>1.560282260094013E-2</v>
      </c>
      <c r="AO2218" s="41">
        <v>45232</v>
      </c>
      <c r="AP2218">
        <v>5.84</v>
      </c>
      <c r="AQ2218">
        <v>5.6192000000000002</v>
      </c>
      <c r="AR2218" s="18">
        <f t="shared" si="646"/>
        <v>0</v>
      </c>
      <c r="AS2218" s="41">
        <v>45232</v>
      </c>
      <c r="AT2218">
        <v>6.6</v>
      </c>
      <c r="AU2218">
        <v>6.1631</v>
      </c>
      <c r="AV2218" s="39">
        <f t="shared" si="647"/>
        <v>0</v>
      </c>
      <c r="AW2218" s="41">
        <v>45232</v>
      </c>
      <c r="AX2218">
        <v>7.8</v>
      </c>
      <c r="AY2218">
        <v>7.2567000000000004</v>
      </c>
      <c r="AZ2218" s="39">
        <f t="shared" si="648"/>
        <v>2.5697351514900554E-3</v>
      </c>
      <c r="BA2218" s="41">
        <v>45232</v>
      </c>
      <c r="BB2218">
        <v>6.03</v>
      </c>
      <c r="BC2218">
        <v>5.1604999999999999</v>
      </c>
      <c r="BD2218" s="39">
        <f t="shared" si="649"/>
        <v>4.8690280233290716E-2</v>
      </c>
      <c r="BE2218" s="41">
        <v>45232</v>
      </c>
      <c r="BF2218">
        <v>11</v>
      </c>
      <c r="BG2218">
        <v>9.5578000000000003</v>
      </c>
      <c r="BH2218" s="39">
        <f t="shared" si="650"/>
        <v>0</v>
      </c>
      <c r="BI2218" s="41">
        <v>45232</v>
      </c>
      <c r="BJ2218">
        <v>2.04</v>
      </c>
      <c r="BK2218">
        <v>2.04</v>
      </c>
      <c r="BL2218" s="39">
        <f t="shared" si="651"/>
        <v>0</v>
      </c>
      <c r="BM2218" s="41">
        <v>45232</v>
      </c>
      <c r="BN2218">
        <v>11.27</v>
      </c>
      <c r="BO2218">
        <v>10.570600000000001</v>
      </c>
      <c r="BP2218" s="46">
        <f t="shared" si="652"/>
        <v>-1.9142796165873194E-2</v>
      </c>
      <c r="BQ2218" s="41">
        <v>45232</v>
      </c>
      <c r="BR2218">
        <v>8.4499999999999993</v>
      </c>
      <c r="BS2218">
        <v>7.9562999999999997</v>
      </c>
      <c r="BT2218" s="18">
        <f t="shared" si="653"/>
        <v>-5.8849988754778567E-3</v>
      </c>
      <c r="BU2218" s="41">
        <v>45232</v>
      </c>
      <c r="BV2218">
        <v>4.8</v>
      </c>
      <c r="BW2218">
        <v>4.0961999999999996</v>
      </c>
      <c r="BX2218" s="39">
        <f t="shared" si="654"/>
        <v>0</v>
      </c>
      <c r="BY2218" s="41">
        <v>45533</v>
      </c>
      <c r="BZ2218">
        <v>14.5</v>
      </c>
      <c r="CA2218">
        <v>13.5517</v>
      </c>
    </row>
    <row r="2219" spans="1:79">
      <c r="A2219" s="41">
        <v>45233</v>
      </c>
      <c r="B2219">
        <v>7.38</v>
      </c>
      <c r="C2219">
        <v>5.9265999999999996</v>
      </c>
      <c r="D2219" s="34">
        <f t="shared" si="640"/>
        <v>0</v>
      </c>
      <c r="E2219" s="41">
        <v>45233</v>
      </c>
      <c r="F2219">
        <v>3.85</v>
      </c>
      <c r="G2219">
        <v>3.85</v>
      </c>
      <c r="H2219" s="39">
        <f t="shared" si="641"/>
        <v>0</v>
      </c>
      <c r="L2219" s="38"/>
      <c r="M2219" s="41">
        <v>45233</v>
      </c>
      <c r="N2219">
        <v>5.24</v>
      </c>
      <c r="O2219">
        <v>4.6284000000000001</v>
      </c>
      <c r="P2219" s="43">
        <f t="shared" si="642"/>
        <v>0</v>
      </c>
      <c r="Q2219" s="41">
        <v>45233</v>
      </c>
      <c r="R2219">
        <v>3.64</v>
      </c>
      <c r="S2219">
        <v>3.1608000000000001</v>
      </c>
      <c r="T2219" s="39">
        <f t="shared" si="643"/>
        <v>0</v>
      </c>
      <c r="U2219" s="42">
        <v>45237.62533333333</v>
      </c>
      <c r="V2219" s="44">
        <v>8.57</v>
      </c>
      <c r="W2219" s="44">
        <v>7.899</v>
      </c>
      <c r="X2219" s="43">
        <f t="shared" si="655"/>
        <v>0</v>
      </c>
      <c r="Y2219" s="42">
        <v>45237.62533333333</v>
      </c>
      <c r="Z2219" s="44">
        <v>11.79</v>
      </c>
      <c r="AA2219" s="44">
        <v>10.942</v>
      </c>
      <c r="AB2219" s="43">
        <f t="shared" si="656"/>
        <v>0</v>
      </c>
      <c r="AC2219" s="42">
        <v>45237.62533333333</v>
      </c>
      <c r="AD2219" s="44">
        <v>20.9</v>
      </c>
      <c r="AE2219" s="44">
        <v>19.792999999999999</v>
      </c>
      <c r="AF2219" s="43">
        <f t="shared" si="657"/>
        <v>0</v>
      </c>
      <c r="AG2219" s="41">
        <v>45233</v>
      </c>
      <c r="AH2219">
        <v>11.8</v>
      </c>
      <c r="AI2219">
        <v>5.4114000000000004</v>
      </c>
      <c r="AJ2219" s="39">
        <f t="shared" si="644"/>
        <v>0</v>
      </c>
      <c r="AK2219" s="45">
        <v>44996</v>
      </c>
      <c r="AL2219">
        <v>12.37</v>
      </c>
      <c r="AM2219">
        <v>10.0891</v>
      </c>
      <c r="AN2219" s="39">
        <f t="shared" si="645"/>
        <v>0</v>
      </c>
      <c r="AO2219" s="41">
        <v>45233</v>
      </c>
      <c r="AP2219">
        <v>5.83</v>
      </c>
      <c r="AQ2219">
        <v>5.6096000000000004</v>
      </c>
      <c r="AR2219" s="18">
        <f t="shared" si="646"/>
        <v>-1.7084282460136373E-3</v>
      </c>
      <c r="AS2219" s="41">
        <v>45233</v>
      </c>
      <c r="AT2219">
        <v>6.64</v>
      </c>
      <c r="AU2219">
        <v>6.2004000000000001</v>
      </c>
      <c r="AV2219" s="39">
        <f t="shared" si="647"/>
        <v>6.0521490808197352E-3</v>
      </c>
      <c r="AW2219" s="41">
        <v>45233</v>
      </c>
      <c r="AX2219">
        <v>7.9</v>
      </c>
      <c r="AY2219">
        <v>7.3497000000000003</v>
      </c>
      <c r="AZ2219" s="39">
        <f t="shared" si="648"/>
        <v>1.2815742692959604E-2</v>
      </c>
      <c r="BA2219" s="41">
        <v>45233</v>
      </c>
      <c r="BB2219">
        <v>6.03</v>
      </c>
      <c r="BC2219">
        <v>5.1604999999999999</v>
      </c>
      <c r="BD2219" s="39">
        <f t="shared" si="649"/>
        <v>0</v>
      </c>
      <c r="BE2219" s="41">
        <v>45233</v>
      </c>
      <c r="BF2219">
        <v>11</v>
      </c>
      <c r="BG2219">
        <v>9.5578000000000003</v>
      </c>
      <c r="BH2219" s="39">
        <f t="shared" si="650"/>
        <v>0</v>
      </c>
      <c r="BI2219" s="41">
        <v>45233</v>
      </c>
      <c r="BJ2219">
        <v>2.0299999999999998</v>
      </c>
      <c r="BK2219">
        <v>2.0299999999999998</v>
      </c>
      <c r="BL2219" s="39">
        <f t="shared" si="651"/>
        <v>-4.9019607843138382E-3</v>
      </c>
      <c r="BM2219" s="41">
        <v>45233</v>
      </c>
      <c r="BN2219">
        <v>11.4</v>
      </c>
      <c r="BO2219">
        <v>10.692500000000001</v>
      </c>
      <c r="BP2219" s="46">
        <f t="shared" si="652"/>
        <v>1.1531984939360123E-2</v>
      </c>
      <c r="BQ2219" s="41">
        <v>45233</v>
      </c>
      <c r="BR2219">
        <v>8.4499999999999993</v>
      </c>
      <c r="BS2219">
        <v>7.9562999999999997</v>
      </c>
      <c r="BT2219" s="18">
        <f t="shared" si="653"/>
        <v>0</v>
      </c>
      <c r="BU2219" s="41">
        <v>45233</v>
      </c>
      <c r="BV2219">
        <v>4.8</v>
      </c>
      <c r="BW2219">
        <v>4.0961999999999996</v>
      </c>
      <c r="BX2219" s="39">
        <f t="shared" si="654"/>
        <v>0</v>
      </c>
      <c r="BY2219" s="41">
        <v>45534</v>
      </c>
      <c r="BZ2219">
        <v>14.6</v>
      </c>
      <c r="CA2219">
        <v>13.645200000000001</v>
      </c>
    </row>
    <row r="2220" spans="1:79">
      <c r="A2220" s="41">
        <v>45236</v>
      </c>
      <c r="B2220">
        <v>7.3</v>
      </c>
      <c r="C2220">
        <v>5.8624000000000001</v>
      </c>
      <c r="D2220" s="34">
        <f t="shared" si="640"/>
        <v>-1.0832517801100056E-2</v>
      </c>
      <c r="E2220" s="41">
        <v>45236</v>
      </c>
      <c r="F2220">
        <v>3.85</v>
      </c>
      <c r="G2220">
        <v>3.85</v>
      </c>
      <c r="H2220" s="39">
        <f t="shared" si="641"/>
        <v>0</v>
      </c>
      <c r="L2220" s="38"/>
      <c r="M2220" s="41">
        <v>45236</v>
      </c>
      <c r="N2220">
        <v>5.24</v>
      </c>
      <c r="O2220">
        <v>4.6284000000000001</v>
      </c>
      <c r="P2220" s="43">
        <f t="shared" si="642"/>
        <v>0</v>
      </c>
      <c r="Q2220" s="41">
        <v>45236</v>
      </c>
      <c r="R2220">
        <v>3.64</v>
      </c>
      <c r="S2220">
        <v>3.1608000000000001</v>
      </c>
      <c r="T2220" s="39">
        <f t="shared" si="643"/>
        <v>0</v>
      </c>
      <c r="U2220" s="42">
        <v>45238.62533333333</v>
      </c>
      <c r="V2220" s="44">
        <v>8.35</v>
      </c>
      <c r="W2220" s="44">
        <v>7.6959999999999997</v>
      </c>
      <c r="X2220" s="43">
        <f t="shared" si="655"/>
        <v>-2.5699455627294632E-2</v>
      </c>
      <c r="Y2220" s="42">
        <v>45238.62533333333</v>
      </c>
      <c r="Z2220" s="44">
        <v>11.79</v>
      </c>
      <c r="AA2220" s="44">
        <v>10.942</v>
      </c>
      <c r="AB2220" s="43">
        <f t="shared" si="656"/>
        <v>0</v>
      </c>
      <c r="AC2220" s="42">
        <v>45238.62533333333</v>
      </c>
      <c r="AD2220" s="44">
        <v>20.9</v>
      </c>
      <c r="AE2220" s="44">
        <v>19.792999999999999</v>
      </c>
      <c r="AF2220" s="43">
        <f t="shared" si="657"/>
        <v>0</v>
      </c>
      <c r="AG2220" s="41">
        <v>45236</v>
      </c>
      <c r="AH2220">
        <v>11.5</v>
      </c>
      <c r="AI2220">
        <v>5.2737999999999996</v>
      </c>
      <c r="AJ2220" s="39">
        <f t="shared" si="644"/>
        <v>-2.5427800569168945E-2</v>
      </c>
      <c r="AK2220" s="45">
        <v>45088</v>
      </c>
      <c r="AL2220">
        <v>12.3</v>
      </c>
      <c r="AM2220">
        <v>10.032</v>
      </c>
      <c r="AN2220" s="39">
        <f t="shared" si="645"/>
        <v>-5.6595732027633931E-3</v>
      </c>
      <c r="AO2220" s="41">
        <v>45236</v>
      </c>
      <c r="AP2220">
        <v>5.83</v>
      </c>
      <c r="AQ2220">
        <v>5.6096000000000004</v>
      </c>
      <c r="AR2220" s="18">
        <f t="shared" si="646"/>
        <v>0</v>
      </c>
      <c r="AS2220" s="41">
        <v>45236</v>
      </c>
      <c r="AT2220">
        <v>6.9</v>
      </c>
      <c r="AU2220">
        <v>6.4432</v>
      </c>
      <c r="AV2220" s="39">
        <f t="shared" si="647"/>
        <v>3.9158763950712841E-2</v>
      </c>
      <c r="AW2220" s="41">
        <v>45236</v>
      </c>
      <c r="AX2220">
        <v>7.85</v>
      </c>
      <c r="AY2220">
        <v>7.3032000000000004</v>
      </c>
      <c r="AZ2220" s="39">
        <f t="shared" si="648"/>
        <v>-6.3267888485244277E-3</v>
      </c>
      <c r="BA2220" s="41">
        <v>45236</v>
      </c>
      <c r="BB2220">
        <v>5.88</v>
      </c>
      <c r="BC2220">
        <v>5.0320999999999998</v>
      </c>
      <c r="BD2220" s="39">
        <f t="shared" si="649"/>
        <v>-2.4881309950586197E-2</v>
      </c>
      <c r="BE2220" s="41">
        <v>45236</v>
      </c>
      <c r="BF2220">
        <v>11</v>
      </c>
      <c r="BG2220">
        <v>9.5578000000000003</v>
      </c>
      <c r="BH2220" s="39">
        <f t="shared" si="650"/>
        <v>0</v>
      </c>
      <c r="BI2220" s="41">
        <v>45236</v>
      </c>
      <c r="BJ2220">
        <v>2.04</v>
      </c>
      <c r="BK2220">
        <v>2.04</v>
      </c>
      <c r="BL2220" s="39">
        <f t="shared" si="651"/>
        <v>4.926108374384351E-3</v>
      </c>
      <c r="BM2220" s="41">
        <v>45236</v>
      </c>
      <c r="BN2220">
        <v>11.4</v>
      </c>
      <c r="BO2220">
        <v>10.692500000000001</v>
      </c>
      <c r="BP2220" s="46">
        <f t="shared" si="652"/>
        <v>0</v>
      </c>
      <c r="BQ2220" s="41">
        <v>45236</v>
      </c>
      <c r="BR2220">
        <v>8.4499999999999993</v>
      </c>
      <c r="BS2220">
        <v>7.9562999999999997</v>
      </c>
      <c r="BT2220" s="18">
        <f t="shared" si="653"/>
        <v>0</v>
      </c>
      <c r="BU2220" s="41">
        <v>45236</v>
      </c>
      <c r="BV2220">
        <v>4.8</v>
      </c>
      <c r="BW2220">
        <v>4.0961999999999996</v>
      </c>
      <c r="BX2220" s="39">
        <f t="shared" si="654"/>
        <v>0</v>
      </c>
      <c r="BY2220" s="41">
        <v>45537</v>
      </c>
      <c r="BZ2220">
        <v>14.7</v>
      </c>
      <c r="CA2220">
        <v>13.7386</v>
      </c>
    </row>
    <row r="2221" spans="1:79">
      <c r="A2221" s="41">
        <v>45237</v>
      </c>
      <c r="B2221">
        <v>7.15</v>
      </c>
      <c r="C2221">
        <v>5.7419000000000002</v>
      </c>
      <c r="D2221" s="34">
        <f t="shared" si="640"/>
        <v>-2.0554721615720493E-2</v>
      </c>
      <c r="E2221" s="41">
        <v>45237</v>
      </c>
      <c r="F2221">
        <v>3.85</v>
      </c>
      <c r="G2221">
        <v>3.85</v>
      </c>
      <c r="H2221" s="39">
        <f t="shared" si="641"/>
        <v>0</v>
      </c>
      <c r="L2221" s="38"/>
      <c r="M2221" s="41">
        <v>45237</v>
      </c>
      <c r="N2221">
        <v>5.27</v>
      </c>
      <c r="O2221">
        <v>4.6548999999999996</v>
      </c>
      <c r="P2221" s="43">
        <f t="shared" si="642"/>
        <v>5.7255206982973648E-3</v>
      </c>
      <c r="Q2221" s="41">
        <v>45237</v>
      </c>
      <c r="R2221">
        <v>3.67</v>
      </c>
      <c r="S2221">
        <v>3.1869000000000001</v>
      </c>
      <c r="T2221" s="39">
        <f t="shared" si="643"/>
        <v>8.2574031890660631E-3</v>
      </c>
      <c r="U2221" s="42">
        <v>45239.62533333333</v>
      </c>
      <c r="V2221" s="44">
        <v>8.35</v>
      </c>
      <c r="W2221" s="44">
        <v>7.6959999999999997</v>
      </c>
      <c r="X2221" s="43">
        <f t="shared" si="655"/>
        <v>0</v>
      </c>
      <c r="Y2221" s="42">
        <v>45239.62533333333</v>
      </c>
      <c r="Z2221" s="44">
        <v>11.77</v>
      </c>
      <c r="AA2221" s="44">
        <v>10.923999999999999</v>
      </c>
      <c r="AB2221" s="43">
        <f t="shared" si="656"/>
        <v>-1.645037470297997E-3</v>
      </c>
      <c r="AC2221" s="42">
        <v>45239.62533333333</v>
      </c>
      <c r="AD2221" s="44">
        <v>20.9</v>
      </c>
      <c r="AE2221" s="44">
        <v>19.792999999999999</v>
      </c>
      <c r="AF2221" s="43">
        <f t="shared" si="657"/>
        <v>0</v>
      </c>
      <c r="AG2221" s="41">
        <v>45237</v>
      </c>
      <c r="AH2221">
        <v>11.5</v>
      </c>
      <c r="AI2221">
        <v>5.2737999999999996</v>
      </c>
      <c r="AJ2221" s="39">
        <f t="shared" si="644"/>
        <v>0</v>
      </c>
      <c r="AK2221" s="45">
        <v>45118</v>
      </c>
      <c r="AL2221">
        <v>12.3</v>
      </c>
      <c r="AM2221">
        <v>10.032</v>
      </c>
      <c r="AN2221" s="39">
        <f t="shared" si="645"/>
        <v>0</v>
      </c>
      <c r="AO2221" s="41">
        <v>45237</v>
      </c>
      <c r="AP2221">
        <v>5.83</v>
      </c>
      <c r="AQ2221">
        <v>5.6096000000000004</v>
      </c>
      <c r="AR2221" s="18">
        <f t="shared" si="646"/>
        <v>0</v>
      </c>
      <c r="AS2221" s="41">
        <v>45237</v>
      </c>
      <c r="AT2221">
        <v>6.9</v>
      </c>
      <c r="AU2221">
        <v>6.4432</v>
      </c>
      <c r="AV2221" s="39">
        <f t="shared" si="647"/>
        <v>0</v>
      </c>
      <c r="AW2221" s="41">
        <v>45237</v>
      </c>
      <c r="AX2221">
        <v>7.95</v>
      </c>
      <c r="AY2221">
        <v>7.3962000000000003</v>
      </c>
      <c r="AZ2221" s="39">
        <f t="shared" si="648"/>
        <v>1.2734143936904366E-2</v>
      </c>
      <c r="BA2221" s="41">
        <v>45237</v>
      </c>
      <c r="BB2221">
        <v>5.88</v>
      </c>
      <c r="BC2221">
        <v>5.0320999999999998</v>
      </c>
      <c r="BD2221" s="39">
        <f t="shared" si="649"/>
        <v>0</v>
      </c>
      <c r="BE2221" s="41">
        <v>45237</v>
      </c>
      <c r="BF2221">
        <v>11</v>
      </c>
      <c r="BG2221">
        <v>9.5578000000000003</v>
      </c>
      <c r="BH2221" s="39">
        <f t="shared" si="650"/>
        <v>0</v>
      </c>
      <c r="BI2221" s="41">
        <v>45237</v>
      </c>
      <c r="BJ2221">
        <v>2.04</v>
      </c>
      <c r="BK2221">
        <v>2.04</v>
      </c>
      <c r="BL2221" s="39">
        <f t="shared" si="651"/>
        <v>0</v>
      </c>
      <c r="BM2221" s="41">
        <v>45237</v>
      </c>
      <c r="BN2221">
        <v>11.4</v>
      </c>
      <c r="BO2221">
        <v>10.692500000000001</v>
      </c>
      <c r="BP2221" s="46">
        <f t="shared" si="652"/>
        <v>0</v>
      </c>
      <c r="BQ2221" s="41">
        <v>45237</v>
      </c>
      <c r="BR2221">
        <v>8.39</v>
      </c>
      <c r="BS2221">
        <v>7.8997999999999999</v>
      </c>
      <c r="BT2221" s="18">
        <f t="shared" si="653"/>
        <v>-7.1012908010004367E-3</v>
      </c>
      <c r="BU2221" s="41">
        <v>45237</v>
      </c>
      <c r="BV2221">
        <v>4.8</v>
      </c>
      <c r="BW2221">
        <v>4.0961999999999996</v>
      </c>
      <c r="BX2221" s="39">
        <f t="shared" si="654"/>
        <v>0</v>
      </c>
      <c r="BY2221" s="41">
        <v>45538</v>
      </c>
      <c r="BZ2221">
        <v>14.9</v>
      </c>
      <c r="CA2221">
        <v>13.9255</v>
      </c>
    </row>
    <row r="2222" spans="1:79">
      <c r="A2222" s="41">
        <v>45238</v>
      </c>
      <c r="B2222">
        <v>7.4</v>
      </c>
      <c r="C2222">
        <v>5.9427000000000003</v>
      </c>
      <c r="D2222" s="34">
        <f t="shared" si="640"/>
        <v>3.4971002629791546E-2</v>
      </c>
      <c r="E2222" s="41">
        <v>45238</v>
      </c>
      <c r="F2222">
        <v>3.85</v>
      </c>
      <c r="G2222">
        <v>3.85</v>
      </c>
      <c r="H2222" s="39">
        <f t="shared" si="641"/>
        <v>0</v>
      </c>
      <c r="L2222" s="38"/>
      <c r="M2222" s="41">
        <v>45238</v>
      </c>
      <c r="N2222">
        <v>5.2</v>
      </c>
      <c r="O2222">
        <v>4.5930999999999997</v>
      </c>
      <c r="P2222" s="43">
        <f t="shared" si="642"/>
        <v>-1.3276332466862845E-2</v>
      </c>
      <c r="Q2222" s="41">
        <v>45238</v>
      </c>
      <c r="R2222">
        <v>3.63</v>
      </c>
      <c r="S2222">
        <v>3.1522000000000001</v>
      </c>
      <c r="T2222" s="39">
        <f t="shared" si="643"/>
        <v>-1.0888324076688931E-2</v>
      </c>
      <c r="U2222" s="42">
        <v>45240.62533333333</v>
      </c>
      <c r="V2222" s="44">
        <v>8.5</v>
      </c>
      <c r="W2222" s="44">
        <v>7.8339999999999996</v>
      </c>
      <c r="X2222" s="43">
        <f t="shared" si="655"/>
        <v>1.7931392931392919E-2</v>
      </c>
      <c r="Y2222" s="42">
        <v>45240.62533333333</v>
      </c>
      <c r="Z2222" s="44">
        <v>11.76</v>
      </c>
      <c r="AA2222" s="44">
        <v>10.914999999999999</v>
      </c>
      <c r="AB2222" s="43">
        <f t="shared" si="656"/>
        <v>-8.2387403881365264E-4</v>
      </c>
      <c r="AC2222" s="42">
        <v>45240.62533333333</v>
      </c>
      <c r="AD2222" s="44">
        <v>20.91</v>
      </c>
      <c r="AE2222" s="44">
        <v>19.802</v>
      </c>
      <c r="AF2222" s="43">
        <f t="shared" si="657"/>
        <v>4.5470620926591935E-4</v>
      </c>
      <c r="AG2222" s="41">
        <v>45238</v>
      </c>
      <c r="AH2222">
        <v>11.5</v>
      </c>
      <c r="AI2222">
        <v>5.2737999999999996</v>
      </c>
      <c r="AJ2222" s="39">
        <f t="shared" si="644"/>
        <v>0</v>
      </c>
      <c r="AK2222" s="45">
        <v>45149</v>
      </c>
      <c r="AL2222">
        <v>12.3</v>
      </c>
      <c r="AM2222">
        <v>10.032</v>
      </c>
      <c r="AN2222" s="39">
        <f t="shared" si="645"/>
        <v>0</v>
      </c>
      <c r="AO2222" s="41">
        <v>45238</v>
      </c>
      <c r="AP2222">
        <v>5.83</v>
      </c>
      <c r="AQ2222">
        <v>5.6096000000000004</v>
      </c>
      <c r="AR2222" s="18">
        <f t="shared" si="646"/>
        <v>0</v>
      </c>
      <c r="AS2222" s="41">
        <v>45238</v>
      </c>
      <c r="AT2222">
        <v>6.9</v>
      </c>
      <c r="AU2222">
        <v>6.4432</v>
      </c>
      <c r="AV2222" s="39">
        <f t="shared" si="647"/>
        <v>0</v>
      </c>
      <c r="AW2222" s="41">
        <v>45238</v>
      </c>
      <c r="AX2222">
        <v>8.1</v>
      </c>
      <c r="AY2222">
        <v>7.5358000000000001</v>
      </c>
      <c r="AZ2222" s="39">
        <f t="shared" si="648"/>
        <v>1.8874557205051205E-2</v>
      </c>
      <c r="BA2222" s="41">
        <v>45238</v>
      </c>
      <c r="BB2222">
        <v>6.03</v>
      </c>
      <c r="BC2222">
        <v>5.1604999999999999</v>
      </c>
      <c r="BD2222" s="39">
        <f t="shared" si="649"/>
        <v>2.5516186085332182E-2</v>
      </c>
      <c r="BE2222" s="41">
        <v>45238</v>
      </c>
      <c r="BF2222">
        <v>11</v>
      </c>
      <c r="BG2222">
        <v>9.5578000000000003</v>
      </c>
      <c r="BH2222" s="39">
        <f t="shared" si="650"/>
        <v>0</v>
      </c>
      <c r="BI2222" s="41">
        <v>45238</v>
      </c>
      <c r="BJ2222">
        <v>2.04</v>
      </c>
      <c r="BK2222">
        <v>2.04</v>
      </c>
      <c r="BL2222" s="39">
        <f t="shared" si="651"/>
        <v>0</v>
      </c>
      <c r="BM2222" s="41">
        <v>45238</v>
      </c>
      <c r="BN2222">
        <v>11.08</v>
      </c>
      <c r="BO2222">
        <v>10.3924</v>
      </c>
      <c r="BP2222" s="46">
        <f t="shared" si="652"/>
        <v>-2.8066401683423003E-2</v>
      </c>
      <c r="BQ2222" s="41">
        <v>45238</v>
      </c>
      <c r="BR2222">
        <v>8.52</v>
      </c>
      <c r="BS2222">
        <v>8.0221999999999998</v>
      </c>
      <c r="BT2222" s="18">
        <f t="shared" si="653"/>
        <v>1.5494063140838989E-2</v>
      </c>
      <c r="BU2222" s="41">
        <v>45238</v>
      </c>
      <c r="BV2222">
        <v>4.8</v>
      </c>
      <c r="BW2222">
        <v>4.0961999999999996</v>
      </c>
      <c r="BX2222" s="39">
        <f t="shared" si="654"/>
        <v>0</v>
      </c>
      <c r="BY2222" s="41">
        <v>45539</v>
      </c>
      <c r="BZ2222">
        <v>14.75</v>
      </c>
      <c r="CA2222">
        <v>13.785399999999999</v>
      </c>
    </row>
    <row r="2223" spans="1:79">
      <c r="A2223" s="41">
        <v>45239</v>
      </c>
      <c r="B2223">
        <v>7.48</v>
      </c>
      <c r="C2223">
        <v>6.0068999999999999</v>
      </c>
      <c r="D2223" s="34">
        <f t="shared" si="640"/>
        <v>1.0803170276137039E-2</v>
      </c>
      <c r="E2223" s="41">
        <v>45239</v>
      </c>
      <c r="F2223">
        <v>3.8</v>
      </c>
      <c r="G2223">
        <v>3.8</v>
      </c>
      <c r="H2223" s="39">
        <f t="shared" si="641"/>
        <v>-1.2987012987013056E-2</v>
      </c>
      <c r="L2223" s="38"/>
      <c r="M2223" s="41">
        <v>45239</v>
      </c>
      <c r="N2223">
        <v>5.2</v>
      </c>
      <c r="O2223">
        <v>4.5930999999999997</v>
      </c>
      <c r="P2223" s="43">
        <f t="shared" si="642"/>
        <v>0</v>
      </c>
      <c r="Q2223" s="41">
        <v>45239</v>
      </c>
      <c r="R2223">
        <v>3.67</v>
      </c>
      <c r="S2223">
        <v>3.1869000000000001</v>
      </c>
      <c r="T2223" s="39">
        <f t="shared" si="643"/>
        <v>1.1008184759850248E-2</v>
      </c>
      <c r="U2223" s="42">
        <v>45243.62533333333</v>
      </c>
      <c r="V2223" s="44">
        <v>8.5</v>
      </c>
      <c r="W2223" s="44">
        <v>7.8339999999999996</v>
      </c>
      <c r="X2223" s="43">
        <f t="shared" si="655"/>
        <v>0</v>
      </c>
      <c r="Y2223" s="42">
        <v>45243.62533333333</v>
      </c>
      <c r="Z2223" s="44">
        <v>11.75</v>
      </c>
      <c r="AA2223" s="44">
        <v>10.904999999999999</v>
      </c>
      <c r="AB2223" s="43">
        <f t="shared" si="656"/>
        <v>-9.1617040769581201E-4</v>
      </c>
      <c r="AC2223" s="42">
        <v>45243.62533333333</v>
      </c>
      <c r="AD2223" s="44">
        <v>20.91</v>
      </c>
      <c r="AE2223" s="44">
        <v>19.802</v>
      </c>
      <c r="AF2223" s="43">
        <f t="shared" si="657"/>
        <v>0</v>
      </c>
      <c r="AG2223" s="41">
        <v>45239</v>
      </c>
      <c r="AH2223">
        <v>11.5</v>
      </c>
      <c r="AI2223">
        <v>5.2737999999999996</v>
      </c>
      <c r="AJ2223" s="39">
        <f t="shared" si="644"/>
        <v>0</v>
      </c>
      <c r="AK2223" s="45">
        <v>45180</v>
      </c>
      <c r="AL2223">
        <v>12.29</v>
      </c>
      <c r="AM2223">
        <v>10.0238</v>
      </c>
      <c r="AN2223" s="39">
        <f t="shared" si="645"/>
        <v>-8.1738437001599169E-4</v>
      </c>
      <c r="AO2223" s="41">
        <v>45239</v>
      </c>
      <c r="AP2223">
        <v>6</v>
      </c>
      <c r="AQ2223">
        <v>5.7732000000000001</v>
      </c>
      <c r="AR2223" s="18">
        <f t="shared" si="646"/>
        <v>2.916428978893321E-2</v>
      </c>
      <c r="AS2223" s="41">
        <v>45239</v>
      </c>
      <c r="AT2223">
        <v>6.65</v>
      </c>
      <c r="AU2223">
        <v>6.2096999999999998</v>
      </c>
      <c r="AV2223" s="39">
        <f t="shared" si="647"/>
        <v>-3.6239756642662074E-2</v>
      </c>
      <c r="AW2223" s="41">
        <v>45239</v>
      </c>
      <c r="AX2223">
        <v>8.3800000000000008</v>
      </c>
      <c r="AY2223">
        <v>7.7962999999999996</v>
      </c>
      <c r="AZ2223" s="39">
        <f t="shared" si="648"/>
        <v>3.4568327184903991E-2</v>
      </c>
      <c r="BA2223" s="41">
        <v>45239</v>
      </c>
      <c r="BB2223">
        <v>6.08</v>
      </c>
      <c r="BC2223">
        <v>5.2032999999999996</v>
      </c>
      <c r="BD2223" s="39">
        <f t="shared" si="649"/>
        <v>8.2937699835286746E-3</v>
      </c>
      <c r="BE2223" s="41">
        <v>45239</v>
      </c>
      <c r="BF2223">
        <v>11</v>
      </c>
      <c r="BG2223">
        <v>9.5578000000000003</v>
      </c>
      <c r="BH2223" s="39">
        <f t="shared" si="650"/>
        <v>0</v>
      </c>
      <c r="BI2223" s="41">
        <v>45239</v>
      </c>
      <c r="BJ2223">
        <v>2.0499999999999998</v>
      </c>
      <c r="BK2223">
        <v>2.0499999999999998</v>
      </c>
      <c r="BL2223" s="39">
        <f t="shared" si="651"/>
        <v>4.9019607843136213E-3</v>
      </c>
      <c r="BM2223" s="41">
        <v>45239</v>
      </c>
      <c r="BN2223">
        <v>11.45</v>
      </c>
      <c r="BO2223">
        <v>10.7394</v>
      </c>
      <c r="BP2223" s="46">
        <f t="shared" si="652"/>
        <v>3.3389784842769672E-2</v>
      </c>
      <c r="BQ2223" s="41">
        <v>45239</v>
      </c>
      <c r="BR2223">
        <v>8.42</v>
      </c>
      <c r="BS2223">
        <v>7.9280999999999997</v>
      </c>
      <c r="BT2223" s="18">
        <f t="shared" si="653"/>
        <v>-1.1729949390441535E-2</v>
      </c>
      <c r="BU2223" s="41">
        <v>45239</v>
      </c>
      <c r="BV2223">
        <v>4.8</v>
      </c>
      <c r="BW2223">
        <v>4.0961999999999996</v>
      </c>
      <c r="BX2223" s="39">
        <f t="shared" si="654"/>
        <v>0</v>
      </c>
      <c r="BY2223" s="41">
        <v>45540</v>
      </c>
      <c r="BZ2223">
        <v>14.8</v>
      </c>
      <c r="CA2223">
        <v>13.832100000000001</v>
      </c>
    </row>
    <row r="2224" spans="1:79">
      <c r="A2224" s="41">
        <v>45240</v>
      </c>
      <c r="B2224">
        <v>7.48</v>
      </c>
      <c r="C2224">
        <v>6.0068999999999999</v>
      </c>
      <c r="D2224" s="34">
        <f t="shared" si="640"/>
        <v>0</v>
      </c>
      <c r="E2224" s="41">
        <v>45240</v>
      </c>
      <c r="F2224">
        <v>3.58</v>
      </c>
      <c r="G2224">
        <v>3.58</v>
      </c>
      <c r="H2224" s="39">
        <f t="shared" si="641"/>
        <v>-5.78947368421052E-2</v>
      </c>
      <c r="L2224" s="38"/>
      <c r="M2224" s="41">
        <v>45240</v>
      </c>
      <c r="N2224">
        <v>5.25</v>
      </c>
      <c r="O2224">
        <v>4.6372999999999998</v>
      </c>
      <c r="P2224" s="43">
        <f t="shared" si="642"/>
        <v>9.6231303476954598E-3</v>
      </c>
      <c r="Q2224" s="41">
        <v>45240</v>
      </c>
      <c r="R2224">
        <v>3.7</v>
      </c>
      <c r="S2224">
        <v>3.2130000000000001</v>
      </c>
      <c r="T2224" s="39">
        <f t="shared" si="643"/>
        <v>8.1897768991810258E-3</v>
      </c>
      <c r="U2224" s="42">
        <v>45244.62533333333</v>
      </c>
      <c r="V2224" s="44">
        <v>8.5</v>
      </c>
      <c r="W2224" s="44">
        <v>7.8339999999999996</v>
      </c>
      <c r="X2224" s="43">
        <f t="shared" si="655"/>
        <v>0</v>
      </c>
      <c r="Y2224" s="42">
        <v>45244.62533333333</v>
      </c>
      <c r="Z2224" s="44">
        <v>11.75</v>
      </c>
      <c r="AA2224" s="44">
        <v>10.904999999999999</v>
      </c>
      <c r="AB2224" s="43">
        <f t="shared" si="656"/>
        <v>0</v>
      </c>
      <c r="AC2224" s="42">
        <v>45244.62533333333</v>
      </c>
      <c r="AD2224" s="44">
        <v>20.91</v>
      </c>
      <c r="AE2224" s="44">
        <v>19.802</v>
      </c>
      <c r="AF2224" s="43">
        <f t="shared" si="657"/>
        <v>0</v>
      </c>
      <c r="AG2224" s="41">
        <v>45240</v>
      </c>
      <c r="AH2224">
        <v>11.45</v>
      </c>
      <c r="AI2224">
        <v>5.2508999999999997</v>
      </c>
      <c r="AJ2224" s="39">
        <f t="shared" si="644"/>
        <v>-4.3422200310971066E-3</v>
      </c>
      <c r="AK2224" s="45">
        <v>45210</v>
      </c>
      <c r="AL2224">
        <v>12.05</v>
      </c>
      <c r="AM2224">
        <v>9.8280999999999992</v>
      </c>
      <c r="AN2224" s="39">
        <f t="shared" si="645"/>
        <v>-1.952353398910597E-2</v>
      </c>
      <c r="AO2224" s="41">
        <v>45240</v>
      </c>
      <c r="AP2224">
        <v>6</v>
      </c>
      <c r="AQ2224">
        <v>5.7732000000000001</v>
      </c>
      <c r="AR2224" s="18">
        <f t="shared" si="646"/>
        <v>0</v>
      </c>
      <c r="AS2224" s="41">
        <v>45240</v>
      </c>
      <c r="AT2224">
        <v>6.88</v>
      </c>
      <c r="AU2224">
        <v>6.4245000000000001</v>
      </c>
      <c r="AV2224" s="39">
        <f t="shared" si="647"/>
        <v>3.4591043045557809E-2</v>
      </c>
      <c r="AW2224" s="41">
        <v>45240</v>
      </c>
      <c r="AX2224">
        <v>8.3000000000000007</v>
      </c>
      <c r="AY2224">
        <v>7.7218999999999998</v>
      </c>
      <c r="AZ2224" s="39">
        <f t="shared" si="648"/>
        <v>-9.542988340623091E-3</v>
      </c>
      <c r="BA2224" s="41">
        <v>45240</v>
      </c>
      <c r="BB2224">
        <v>6.11</v>
      </c>
      <c r="BC2224">
        <v>5.2290000000000001</v>
      </c>
      <c r="BD2224" s="39">
        <f t="shared" si="649"/>
        <v>4.9391732169970027E-3</v>
      </c>
      <c r="BE2224" s="41">
        <v>45240</v>
      </c>
      <c r="BF2224">
        <v>11</v>
      </c>
      <c r="BG2224">
        <v>9.5578000000000003</v>
      </c>
      <c r="BH2224" s="39">
        <f t="shared" si="650"/>
        <v>0</v>
      </c>
      <c r="BI2224" s="41">
        <v>45240</v>
      </c>
      <c r="BJ2224">
        <v>2.06</v>
      </c>
      <c r="BK2224">
        <v>2.06</v>
      </c>
      <c r="BL2224" s="39">
        <f t="shared" si="651"/>
        <v>4.8780487804879176E-3</v>
      </c>
      <c r="BM2224" s="41">
        <v>45240</v>
      </c>
      <c r="BN2224">
        <v>11.45</v>
      </c>
      <c r="BO2224">
        <v>10.7394</v>
      </c>
      <c r="BP2224" s="46">
        <f t="shared" si="652"/>
        <v>0</v>
      </c>
      <c r="BQ2224" s="41">
        <v>45240</v>
      </c>
      <c r="BR2224">
        <v>8.51</v>
      </c>
      <c r="BS2224">
        <v>8.0128000000000004</v>
      </c>
      <c r="BT2224" s="18">
        <f t="shared" si="653"/>
        <v>1.0683518119095453E-2</v>
      </c>
      <c r="BU2224" s="41">
        <v>45240</v>
      </c>
      <c r="BV2224">
        <v>4.87</v>
      </c>
      <c r="BW2224">
        <v>4.1558999999999999</v>
      </c>
      <c r="BX2224" s="39">
        <f t="shared" si="654"/>
        <v>1.4574483667789736E-2</v>
      </c>
      <c r="BY2224" s="41">
        <v>45541</v>
      </c>
      <c r="BZ2224">
        <v>14.77</v>
      </c>
      <c r="CA2224">
        <v>13.804</v>
      </c>
    </row>
    <row r="2225" spans="1:79">
      <c r="A2225" s="41">
        <v>45243</v>
      </c>
      <c r="B2225">
        <v>7.47</v>
      </c>
      <c r="C2225">
        <v>5.9988999999999999</v>
      </c>
      <c r="D2225" s="34">
        <f t="shared" si="640"/>
        <v>-1.3318017613078304E-3</v>
      </c>
      <c r="E2225" s="41">
        <v>45243</v>
      </c>
      <c r="F2225">
        <v>3.58</v>
      </c>
      <c r="G2225">
        <v>3.58</v>
      </c>
      <c r="H2225" s="39">
        <f t="shared" si="641"/>
        <v>0</v>
      </c>
      <c r="L2225" s="38"/>
      <c r="M2225" s="41">
        <v>45243</v>
      </c>
      <c r="N2225">
        <v>5.3</v>
      </c>
      <c r="O2225">
        <v>4.6814</v>
      </c>
      <c r="P2225" s="43">
        <f t="shared" si="642"/>
        <v>9.5098440903112272E-3</v>
      </c>
      <c r="Q2225" s="41">
        <v>45243</v>
      </c>
      <c r="R2225">
        <v>3.7</v>
      </c>
      <c r="S2225">
        <v>3.2130000000000001</v>
      </c>
      <c r="T2225" s="39">
        <f t="shared" si="643"/>
        <v>0</v>
      </c>
      <c r="U2225" s="42">
        <v>45245.62533333333</v>
      </c>
      <c r="V2225" s="44">
        <v>8.5</v>
      </c>
      <c r="W2225" s="44">
        <v>7.8339999999999996</v>
      </c>
      <c r="X2225" s="43">
        <f t="shared" si="655"/>
        <v>0</v>
      </c>
      <c r="Y2225" s="42">
        <v>45245.62533333333</v>
      </c>
      <c r="Z2225" s="44">
        <v>11.75</v>
      </c>
      <c r="AA2225" s="44">
        <v>10.904999999999999</v>
      </c>
      <c r="AB2225" s="43">
        <f t="shared" si="656"/>
        <v>0</v>
      </c>
      <c r="AC2225" s="42">
        <v>45245.62533333333</v>
      </c>
      <c r="AD2225" s="44">
        <v>21.85</v>
      </c>
      <c r="AE2225" s="44">
        <v>20.693000000000001</v>
      </c>
      <c r="AF2225" s="43">
        <f t="shared" si="657"/>
        <v>4.499545500454509E-2</v>
      </c>
      <c r="AG2225" s="41">
        <v>45243</v>
      </c>
      <c r="AH2225">
        <v>11.35</v>
      </c>
      <c r="AI2225">
        <v>5.2050000000000001</v>
      </c>
      <c r="AJ2225" s="39">
        <f t="shared" si="644"/>
        <v>-8.7413586242357719E-3</v>
      </c>
      <c r="AK2225" s="45" t="s">
        <v>1607</v>
      </c>
      <c r="AL2225">
        <v>12.05</v>
      </c>
      <c r="AM2225">
        <v>9.8280999999999992</v>
      </c>
      <c r="AN2225" s="39">
        <f t="shared" si="645"/>
        <v>0</v>
      </c>
      <c r="AO2225" s="41">
        <v>45243</v>
      </c>
      <c r="AP2225">
        <v>6</v>
      </c>
      <c r="AQ2225">
        <v>5.7732000000000001</v>
      </c>
      <c r="AR2225" s="18">
        <f t="shared" si="646"/>
        <v>0</v>
      </c>
      <c r="AS2225" s="41">
        <v>45243</v>
      </c>
      <c r="AT2225">
        <v>6.88</v>
      </c>
      <c r="AU2225">
        <v>6.4245000000000001</v>
      </c>
      <c r="AV2225" s="39">
        <f t="shared" si="647"/>
        <v>0</v>
      </c>
      <c r="AW2225" s="41">
        <v>45243</v>
      </c>
      <c r="AX2225">
        <v>8.15</v>
      </c>
      <c r="AY2225">
        <v>7.5823</v>
      </c>
      <c r="AZ2225" s="39">
        <f t="shared" si="648"/>
        <v>-1.8078452194408078E-2</v>
      </c>
      <c r="BA2225" s="41">
        <v>45243</v>
      </c>
      <c r="BB2225">
        <v>6.15</v>
      </c>
      <c r="BC2225">
        <v>5.2632000000000003</v>
      </c>
      <c r="BD2225" s="39">
        <f t="shared" si="649"/>
        <v>6.5404475043029696E-3</v>
      </c>
      <c r="BE2225" s="41">
        <v>45243</v>
      </c>
      <c r="BF2225">
        <v>11</v>
      </c>
      <c r="BG2225">
        <v>9.5578000000000003</v>
      </c>
      <c r="BH2225" s="39">
        <f t="shared" si="650"/>
        <v>0</v>
      </c>
      <c r="BI2225" s="41">
        <v>45243</v>
      </c>
      <c r="BJ2225">
        <v>2.09</v>
      </c>
      <c r="BK2225">
        <v>2.09</v>
      </c>
      <c r="BL2225" s="39">
        <f t="shared" si="651"/>
        <v>1.456310679611641E-2</v>
      </c>
      <c r="BM2225" s="41">
        <v>45243</v>
      </c>
      <c r="BN2225">
        <v>11.4</v>
      </c>
      <c r="BO2225">
        <v>10.692500000000001</v>
      </c>
      <c r="BP2225" s="46">
        <f t="shared" si="652"/>
        <v>-4.3670968582973958E-3</v>
      </c>
      <c r="BQ2225" s="41">
        <v>45243</v>
      </c>
      <c r="BR2225">
        <v>8.4</v>
      </c>
      <c r="BS2225">
        <v>7.9092000000000002</v>
      </c>
      <c r="BT2225" s="18">
        <f t="shared" si="653"/>
        <v>-1.2929313099041551E-2</v>
      </c>
      <c r="BU2225" s="41">
        <v>45243</v>
      </c>
      <c r="BV2225">
        <v>4.87</v>
      </c>
      <c r="BW2225">
        <v>4.1558999999999999</v>
      </c>
      <c r="BX2225" s="39">
        <f t="shared" si="654"/>
        <v>0</v>
      </c>
      <c r="BY2225" s="41">
        <v>45544</v>
      </c>
      <c r="BZ2225">
        <v>14.75</v>
      </c>
      <c r="CA2225">
        <v>13.785399999999999</v>
      </c>
    </row>
    <row r="2226" spans="1:79">
      <c r="A2226" s="41">
        <v>45244</v>
      </c>
      <c r="B2226">
        <v>7.4</v>
      </c>
      <c r="C2226">
        <v>5.9427000000000003</v>
      </c>
      <c r="D2226" s="34">
        <f t="shared" si="640"/>
        <v>-9.3683842037706223E-3</v>
      </c>
      <c r="E2226" s="41">
        <v>45244</v>
      </c>
      <c r="F2226">
        <v>3.79</v>
      </c>
      <c r="G2226">
        <v>3.79</v>
      </c>
      <c r="H2226" s="39">
        <f t="shared" si="641"/>
        <v>5.8659217877094959E-2</v>
      </c>
      <c r="L2226" s="38"/>
      <c r="M2226" s="41">
        <v>45244</v>
      </c>
      <c r="N2226">
        <v>5.21</v>
      </c>
      <c r="O2226">
        <v>4.6018999999999997</v>
      </c>
      <c r="P2226" s="43">
        <f t="shared" si="642"/>
        <v>-1.6982099371982813E-2</v>
      </c>
      <c r="Q2226" s="41">
        <v>45244</v>
      </c>
      <c r="R2226">
        <v>3.67</v>
      </c>
      <c r="S2226">
        <v>3.1869000000000001</v>
      </c>
      <c r="T2226" s="39">
        <f t="shared" si="643"/>
        <v>-8.1232492997198921E-3</v>
      </c>
      <c r="U2226" s="42">
        <v>45246.62533333333</v>
      </c>
      <c r="V2226" s="44">
        <v>8.5</v>
      </c>
      <c r="W2226" s="44">
        <v>7.8339999999999996</v>
      </c>
      <c r="X2226" s="43">
        <f t="shared" si="655"/>
        <v>0</v>
      </c>
      <c r="Y2226" s="42">
        <v>45246.62533333333</v>
      </c>
      <c r="Z2226" s="44">
        <v>11.75</v>
      </c>
      <c r="AA2226" s="44">
        <v>10.904999999999999</v>
      </c>
      <c r="AB2226" s="43">
        <f t="shared" si="656"/>
        <v>0</v>
      </c>
      <c r="AC2226" s="42">
        <v>45246.62533333333</v>
      </c>
      <c r="AD2226" s="44">
        <v>21.85</v>
      </c>
      <c r="AE2226" s="44">
        <v>20.693000000000001</v>
      </c>
      <c r="AF2226" s="43">
        <f t="shared" si="657"/>
        <v>0</v>
      </c>
      <c r="AG2226" s="41">
        <v>45244</v>
      </c>
      <c r="AH2226">
        <v>11.9</v>
      </c>
      <c r="AI2226">
        <v>5.4573</v>
      </c>
      <c r="AJ2226" s="39">
        <f t="shared" si="644"/>
        <v>4.8472622478386157E-2</v>
      </c>
      <c r="AK2226" s="45" t="s">
        <v>1608</v>
      </c>
      <c r="AL2226">
        <v>12.05</v>
      </c>
      <c r="AM2226">
        <v>9.8280999999999992</v>
      </c>
      <c r="AN2226" s="39">
        <f t="shared" si="645"/>
        <v>0</v>
      </c>
      <c r="AO2226" s="41">
        <v>45244</v>
      </c>
      <c r="AP2226">
        <v>6.2</v>
      </c>
      <c r="AQ2226">
        <v>5.9656000000000002</v>
      </c>
      <c r="AR2226" s="18">
        <f t="shared" si="646"/>
        <v>3.3326404766853758E-2</v>
      </c>
      <c r="AS2226" s="41">
        <v>45244</v>
      </c>
      <c r="AT2226">
        <v>6.87</v>
      </c>
      <c r="AU2226">
        <v>6.4151999999999996</v>
      </c>
      <c r="AV2226" s="39">
        <f t="shared" si="647"/>
        <v>-1.4475834695307852E-3</v>
      </c>
      <c r="AW2226" s="41">
        <v>45244</v>
      </c>
      <c r="AX2226">
        <v>8.1</v>
      </c>
      <c r="AY2226">
        <v>7.5358000000000001</v>
      </c>
      <c r="AZ2226" s="39">
        <f t="shared" si="648"/>
        <v>-6.1327037970009077E-3</v>
      </c>
      <c r="BA2226" s="41">
        <v>45244</v>
      </c>
      <c r="BB2226">
        <v>6.16</v>
      </c>
      <c r="BC2226">
        <v>5.2717999999999998</v>
      </c>
      <c r="BD2226" s="39">
        <f t="shared" si="649"/>
        <v>1.6339869281044796E-3</v>
      </c>
      <c r="BE2226" s="41">
        <v>45244</v>
      </c>
      <c r="BF2226">
        <v>11</v>
      </c>
      <c r="BG2226">
        <v>9.5578000000000003</v>
      </c>
      <c r="BH2226" s="39">
        <f t="shared" si="650"/>
        <v>0</v>
      </c>
      <c r="BI2226" s="41">
        <v>45244</v>
      </c>
      <c r="BJ2226">
        <v>2.11</v>
      </c>
      <c r="BK2226">
        <v>2.11</v>
      </c>
      <c r="BL2226" s="39">
        <f t="shared" si="651"/>
        <v>9.5693779904306303E-3</v>
      </c>
      <c r="BM2226" s="41">
        <v>45244</v>
      </c>
      <c r="BN2226">
        <v>11.4</v>
      </c>
      <c r="BO2226">
        <v>10.692500000000001</v>
      </c>
      <c r="BP2226" s="46">
        <f t="shared" si="652"/>
        <v>0</v>
      </c>
      <c r="BQ2226" s="41">
        <v>45244</v>
      </c>
      <c r="BR2226">
        <v>8.39</v>
      </c>
      <c r="BS2226">
        <v>7.8997999999999999</v>
      </c>
      <c r="BT2226" s="18">
        <f t="shared" si="653"/>
        <v>-1.1884893541698651E-3</v>
      </c>
      <c r="BU2226" s="41">
        <v>45244</v>
      </c>
      <c r="BV2226">
        <v>4.8099999999999996</v>
      </c>
      <c r="BW2226">
        <v>4.1047000000000002</v>
      </c>
      <c r="BX2226" s="39">
        <f t="shared" si="654"/>
        <v>-1.2319834452224473E-2</v>
      </c>
      <c r="BY2226" s="41">
        <v>45545</v>
      </c>
      <c r="BZ2226">
        <v>14.61</v>
      </c>
      <c r="CA2226">
        <v>13.654500000000001</v>
      </c>
    </row>
    <row r="2227" spans="1:79">
      <c r="A2227" s="41">
        <v>45245</v>
      </c>
      <c r="B2227">
        <v>7.48</v>
      </c>
      <c r="C2227">
        <v>6.0068999999999999</v>
      </c>
      <c r="D2227" s="34">
        <f t="shared" si="640"/>
        <v>1.0803170276137039E-2</v>
      </c>
      <c r="E2227" s="41">
        <v>45245</v>
      </c>
      <c r="F2227">
        <v>3.85</v>
      </c>
      <c r="G2227">
        <v>3.85</v>
      </c>
      <c r="H2227" s="39">
        <f t="shared" si="641"/>
        <v>1.5831134564643815E-2</v>
      </c>
      <c r="L2227" s="38"/>
      <c r="M2227" s="41">
        <v>45245</v>
      </c>
      <c r="N2227">
        <v>5.28</v>
      </c>
      <c r="O2227">
        <v>4.6638000000000002</v>
      </c>
      <c r="P2227" s="43">
        <f t="shared" si="642"/>
        <v>1.3450965905387018E-2</v>
      </c>
      <c r="Q2227" s="41">
        <v>45245</v>
      </c>
      <c r="R2227">
        <v>3.7</v>
      </c>
      <c r="S2227">
        <v>3.2130000000000001</v>
      </c>
      <c r="T2227" s="39">
        <f t="shared" si="643"/>
        <v>8.1897768991810258E-3</v>
      </c>
      <c r="U2227" s="42">
        <v>45247.62533333333</v>
      </c>
      <c r="V2227" s="44">
        <v>8.5</v>
      </c>
      <c r="W2227" s="44">
        <v>7.8339999999999996</v>
      </c>
      <c r="X2227" s="43">
        <f t="shared" si="655"/>
        <v>0</v>
      </c>
      <c r="Y2227" s="42">
        <v>45247.62533333333</v>
      </c>
      <c r="Z2227" s="44">
        <v>11.33</v>
      </c>
      <c r="AA2227" s="44">
        <v>10.515000000000001</v>
      </c>
      <c r="AB2227" s="43">
        <f t="shared" si="656"/>
        <v>-3.57634112792296E-2</v>
      </c>
      <c r="AC2227" s="42">
        <v>45247.62533333333</v>
      </c>
      <c r="AD2227" s="44">
        <v>21.85</v>
      </c>
      <c r="AE2227" s="44">
        <v>20.693000000000001</v>
      </c>
      <c r="AF2227" s="43">
        <f t="shared" si="657"/>
        <v>0</v>
      </c>
      <c r="AG2227" s="41">
        <v>45245</v>
      </c>
      <c r="AH2227">
        <v>11.9</v>
      </c>
      <c r="AI2227">
        <v>5.4573</v>
      </c>
      <c r="AJ2227" s="39">
        <f t="shared" si="644"/>
        <v>0</v>
      </c>
      <c r="AK2227" s="45" t="s">
        <v>1609</v>
      </c>
      <c r="AL2227">
        <v>12</v>
      </c>
      <c r="AM2227">
        <v>9.7873000000000001</v>
      </c>
      <c r="AN2227" s="39">
        <f t="shared" si="645"/>
        <v>-4.151361911254369E-3</v>
      </c>
      <c r="AO2227" s="41">
        <v>45245</v>
      </c>
      <c r="AP2227">
        <v>6.15</v>
      </c>
      <c r="AQ2227">
        <v>5.9175000000000004</v>
      </c>
      <c r="AR2227" s="18">
        <f t="shared" si="646"/>
        <v>-8.0628939251709483E-3</v>
      </c>
      <c r="AS2227" s="41">
        <v>45245</v>
      </c>
      <c r="AT2227">
        <v>6.88</v>
      </c>
      <c r="AU2227">
        <v>6.4245000000000001</v>
      </c>
      <c r="AV2227" s="39">
        <f t="shared" si="647"/>
        <v>1.4496820052376435E-3</v>
      </c>
      <c r="AW2227" s="41">
        <v>45245</v>
      </c>
      <c r="AX2227">
        <v>8</v>
      </c>
      <c r="AY2227">
        <v>7.4428000000000001</v>
      </c>
      <c r="AZ2227" s="39">
        <f t="shared" si="648"/>
        <v>-1.2341091854879372E-2</v>
      </c>
      <c r="BA2227" s="41">
        <v>45245</v>
      </c>
      <c r="BB2227">
        <v>6.15</v>
      </c>
      <c r="BC2227">
        <v>5.2632000000000003</v>
      </c>
      <c r="BD2227" s="39">
        <f t="shared" si="649"/>
        <v>-1.6313213703098557E-3</v>
      </c>
      <c r="BE2227" s="41">
        <v>45245</v>
      </c>
      <c r="BF2227">
        <v>11</v>
      </c>
      <c r="BG2227">
        <v>9.5578000000000003</v>
      </c>
      <c r="BH2227" s="39">
        <f t="shared" si="650"/>
        <v>0</v>
      </c>
      <c r="BI2227" s="41">
        <v>45245</v>
      </c>
      <c r="BJ2227">
        <v>2.1</v>
      </c>
      <c r="BK2227">
        <v>2.1</v>
      </c>
      <c r="BL2227" s="39">
        <f t="shared" si="651"/>
        <v>-4.7393364928908941E-3</v>
      </c>
      <c r="BM2227" s="41">
        <v>45245</v>
      </c>
      <c r="BN2227">
        <v>11.4</v>
      </c>
      <c r="BO2227">
        <v>10.692500000000001</v>
      </c>
      <c r="BP2227" s="46">
        <f t="shared" si="652"/>
        <v>0</v>
      </c>
      <c r="BQ2227" s="41">
        <v>45245</v>
      </c>
      <c r="BR2227">
        <v>8.49</v>
      </c>
      <c r="BS2227">
        <v>7.9939999999999998</v>
      </c>
      <c r="BT2227" s="18">
        <f t="shared" si="653"/>
        <v>1.192435251525353E-2</v>
      </c>
      <c r="BU2227" s="41">
        <v>45245</v>
      </c>
      <c r="BV2227">
        <v>4.8099999999999996</v>
      </c>
      <c r="BW2227">
        <v>4.1047000000000002</v>
      </c>
      <c r="BX2227" s="39">
        <f t="shared" si="654"/>
        <v>0</v>
      </c>
      <c r="BY2227" s="41">
        <v>45546</v>
      </c>
      <c r="BZ2227">
        <v>14.15</v>
      </c>
      <c r="CA2227">
        <v>13.224600000000001</v>
      </c>
    </row>
    <row r="2228" spans="1:79">
      <c r="A2228" s="41">
        <v>45246</v>
      </c>
      <c r="B2228">
        <v>7.48</v>
      </c>
      <c r="C2228">
        <v>6.0068999999999999</v>
      </c>
      <c r="D2228" s="34">
        <f t="shared" si="640"/>
        <v>0</v>
      </c>
      <c r="E2228" s="41">
        <v>45246</v>
      </c>
      <c r="F2228">
        <v>3.9</v>
      </c>
      <c r="G2228">
        <v>3.9</v>
      </c>
      <c r="H2228" s="39">
        <f t="shared" si="641"/>
        <v>1.2987012987012941E-2</v>
      </c>
      <c r="L2228" s="38"/>
      <c r="M2228" s="41">
        <v>45246</v>
      </c>
      <c r="N2228">
        <v>5.28</v>
      </c>
      <c r="O2228">
        <v>4.6638000000000002</v>
      </c>
      <c r="P2228" s="43">
        <f t="shared" si="642"/>
        <v>0</v>
      </c>
      <c r="Q2228" s="41">
        <v>45246</v>
      </c>
      <c r="R2228">
        <v>3.7</v>
      </c>
      <c r="S2228">
        <v>3.2130000000000001</v>
      </c>
      <c r="T2228" s="39">
        <f t="shared" si="643"/>
        <v>0</v>
      </c>
      <c r="U2228" s="42">
        <v>45250.62533333333</v>
      </c>
      <c r="V2228" s="44">
        <v>8.49</v>
      </c>
      <c r="W2228" s="44">
        <v>7.8250000000000002</v>
      </c>
      <c r="X2228" s="43">
        <f t="shared" si="655"/>
        <v>-1.1488383967321232E-3</v>
      </c>
      <c r="Y2228" s="42">
        <v>45250.62533333333</v>
      </c>
      <c r="Z2228" s="44">
        <v>11.33</v>
      </c>
      <c r="AA2228" s="44">
        <v>10.515000000000001</v>
      </c>
      <c r="AB2228" s="43">
        <f t="shared" si="656"/>
        <v>0</v>
      </c>
      <c r="AC2228" s="42">
        <v>45250.62533333333</v>
      </c>
      <c r="AD2228" s="44">
        <v>21.85</v>
      </c>
      <c r="AE2228" s="44">
        <v>20.693000000000001</v>
      </c>
      <c r="AF2228" s="43">
        <f t="shared" si="657"/>
        <v>0</v>
      </c>
      <c r="AG2228" s="41">
        <v>45246</v>
      </c>
      <c r="AH2228">
        <v>11.7</v>
      </c>
      <c r="AI2228">
        <v>5.3655999999999997</v>
      </c>
      <c r="AJ2228" s="39">
        <f t="shared" si="644"/>
        <v>-1.680318106023131E-2</v>
      </c>
      <c r="AK2228" s="45" t="s">
        <v>1610</v>
      </c>
      <c r="AL2228">
        <v>11.9</v>
      </c>
      <c r="AM2228">
        <v>9.7058</v>
      </c>
      <c r="AN2228" s="39">
        <f t="shared" si="645"/>
        <v>-8.3271177955105222E-3</v>
      </c>
      <c r="AO2228" s="41">
        <v>45246</v>
      </c>
      <c r="AP2228">
        <v>6.15</v>
      </c>
      <c r="AQ2228">
        <v>5.9175000000000004</v>
      </c>
      <c r="AR2228" s="18">
        <f t="shared" si="646"/>
        <v>0</v>
      </c>
      <c r="AS2228" s="41">
        <v>45246</v>
      </c>
      <c r="AT2228">
        <v>6.89</v>
      </c>
      <c r="AU2228">
        <v>6.4339000000000004</v>
      </c>
      <c r="AV2228" s="39">
        <f t="shared" si="647"/>
        <v>1.4631488831816167E-3</v>
      </c>
      <c r="AW2228" s="41">
        <v>45246</v>
      </c>
      <c r="AX2228">
        <v>8.09</v>
      </c>
      <c r="AY2228">
        <v>7.5265000000000004</v>
      </c>
      <c r="AZ2228" s="39">
        <f t="shared" si="648"/>
        <v>1.1245767721825164E-2</v>
      </c>
      <c r="BA2228" s="41">
        <v>45246</v>
      </c>
      <c r="BB2228">
        <v>6.5</v>
      </c>
      <c r="BC2228">
        <v>5.5627000000000004</v>
      </c>
      <c r="BD2228" s="39">
        <f t="shared" si="649"/>
        <v>5.6904544763641908E-2</v>
      </c>
      <c r="BE2228" s="41">
        <v>45246</v>
      </c>
      <c r="BF2228">
        <v>11</v>
      </c>
      <c r="BG2228">
        <v>9.5578000000000003</v>
      </c>
      <c r="BH2228" s="39">
        <f t="shared" si="650"/>
        <v>0</v>
      </c>
      <c r="BI2228" s="41">
        <v>45246</v>
      </c>
      <c r="BJ2228">
        <v>2.08</v>
      </c>
      <c r="BK2228">
        <v>2.08</v>
      </c>
      <c r="BL2228" s="39">
        <f t="shared" si="651"/>
        <v>-9.5238095238095316E-3</v>
      </c>
      <c r="BM2228" s="41">
        <v>45246</v>
      </c>
      <c r="BN2228">
        <v>11.35</v>
      </c>
      <c r="BO2228">
        <v>10.6456</v>
      </c>
      <c r="BP2228" s="46">
        <f t="shared" si="652"/>
        <v>-4.386252045826591E-3</v>
      </c>
      <c r="BQ2228" s="41">
        <v>45246</v>
      </c>
      <c r="BR2228">
        <v>8.48</v>
      </c>
      <c r="BS2228">
        <v>7.9844999999999997</v>
      </c>
      <c r="BT2228" s="18">
        <f t="shared" si="653"/>
        <v>-1.1883912934701106E-3</v>
      </c>
      <c r="BU2228" s="41">
        <v>45246</v>
      </c>
      <c r="BV2228">
        <v>4.8099999999999996</v>
      </c>
      <c r="BW2228">
        <v>4.1047000000000002</v>
      </c>
      <c r="BX2228" s="39">
        <f t="shared" si="654"/>
        <v>0</v>
      </c>
      <c r="BY2228" s="41">
        <v>45547</v>
      </c>
      <c r="BZ2228">
        <v>14.39</v>
      </c>
      <c r="CA2228">
        <v>13.4489</v>
      </c>
    </row>
    <row r="2229" spans="1:79">
      <c r="A2229" s="41">
        <v>45247</v>
      </c>
      <c r="B2229">
        <v>7.49</v>
      </c>
      <c r="C2229">
        <v>6.0149999999999997</v>
      </c>
      <c r="D2229" s="34">
        <f t="shared" si="640"/>
        <v>1.3484492833241396E-3</v>
      </c>
      <c r="E2229" s="41">
        <v>45247</v>
      </c>
      <c r="F2229">
        <v>3.9</v>
      </c>
      <c r="G2229">
        <v>3.9</v>
      </c>
      <c r="H2229" s="39">
        <f t="shared" si="641"/>
        <v>0</v>
      </c>
      <c r="L2229" s="38"/>
      <c r="M2229" s="41">
        <v>45247</v>
      </c>
      <c r="N2229">
        <v>5.28</v>
      </c>
      <c r="O2229">
        <v>4.6638000000000002</v>
      </c>
      <c r="P2229" s="43">
        <f t="shared" si="642"/>
        <v>0</v>
      </c>
      <c r="Q2229" s="41">
        <v>45247</v>
      </c>
      <c r="R2229">
        <v>3.7</v>
      </c>
      <c r="S2229">
        <v>3.2130000000000001</v>
      </c>
      <c r="T2229" s="39">
        <f t="shared" si="643"/>
        <v>0</v>
      </c>
      <c r="U2229" s="42">
        <v>45251.62533333333</v>
      </c>
      <c r="V2229" s="44">
        <v>8.5</v>
      </c>
      <c r="W2229" s="44">
        <v>7.8339999999999996</v>
      </c>
      <c r="X2229" s="43">
        <f t="shared" si="655"/>
        <v>1.1501597444088757E-3</v>
      </c>
      <c r="Y2229" s="42">
        <v>45251.62533333333</v>
      </c>
      <c r="Z2229" s="44">
        <v>11.72</v>
      </c>
      <c r="AA2229" s="44">
        <v>10.877000000000001</v>
      </c>
      <c r="AB2229" s="43">
        <f t="shared" si="656"/>
        <v>3.4427009034712325E-2</v>
      </c>
      <c r="AC2229" s="42">
        <v>45251.62533333333</v>
      </c>
      <c r="AD2229" s="44">
        <v>21.85</v>
      </c>
      <c r="AE2229" s="44">
        <v>20.693000000000001</v>
      </c>
      <c r="AF2229" s="43">
        <f t="shared" si="657"/>
        <v>0</v>
      </c>
      <c r="AG2229" s="41">
        <v>45247</v>
      </c>
      <c r="AH2229">
        <v>11.87</v>
      </c>
      <c r="AI2229">
        <v>5.4435000000000002</v>
      </c>
      <c r="AJ2229" s="39">
        <f t="shared" si="644"/>
        <v>1.4518413597733809E-2</v>
      </c>
      <c r="AK2229" s="45" t="s">
        <v>1611</v>
      </c>
      <c r="AL2229">
        <v>11.99</v>
      </c>
      <c r="AM2229">
        <v>9.7791999999999994</v>
      </c>
      <c r="AN2229" s="39">
        <f t="shared" si="645"/>
        <v>7.5624884089925057E-3</v>
      </c>
      <c r="AO2229" s="41">
        <v>45247</v>
      </c>
      <c r="AP2229">
        <v>6.38</v>
      </c>
      <c r="AQ2229">
        <v>6.1387999999999998</v>
      </c>
      <c r="AR2229" s="18">
        <f t="shared" si="646"/>
        <v>3.739754964089554E-2</v>
      </c>
      <c r="AS2229" s="41">
        <v>45247</v>
      </c>
      <c r="AT2229">
        <v>6.94</v>
      </c>
      <c r="AU2229">
        <v>6.4805999999999999</v>
      </c>
      <c r="AV2229" s="39">
        <f t="shared" si="647"/>
        <v>7.258428014112671E-3</v>
      </c>
      <c r="AW2229" s="41">
        <v>45247</v>
      </c>
      <c r="AX2229">
        <v>8.15</v>
      </c>
      <c r="AY2229">
        <v>7.5823</v>
      </c>
      <c r="AZ2229" s="39">
        <f t="shared" si="648"/>
        <v>7.4138045572310672E-3</v>
      </c>
      <c r="BA2229" s="41">
        <v>45247</v>
      </c>
      <c r="BB2229">
        <v>6.7</v>
      </c>
      <c r="BC2229">
        <v>5.7339000000000002</v>
      </c>
      <c r="BD2229" s="39">
        <f t="shared" si="649"/>
        <v>3.0776421521922767E-2</v>
      </c>
      <c r="BE2229" s="41">
        <v>45247</v>
      </c>
      <c r="BF2229">
        <v>11</v>
      </c>
      <c r="BG2229">
        <v>9.5578000000000003</v>
      </c>
      <c r="BH2229" s="39">
        <f t="shared" si="650"/>
        <v>0</v>
      </c>
      <c r="BI2229" s="41">
        <v>45247</v>
      </c>
      <c r="BJ2229">
        <v>2.08</v>
      </c>
      <c r="BK2229">
        <v>2.08</v>
      </c>
      <c r="BL2229" s="39">
        <f t="shared" si="651"/>
        <v>0</v>
      </c>
      <c r="BM2229" s="41">
        <v>45247</v>
      </c>
      <c r="BN2229">
        <v>11.36</v>
      </c>
      <c r="BO2229">
        <v>10.654999999999999</v>
      </c>
      <c r="BP2229" s="46">
        <f t="shared" si="652"/>
        <v>8.8299391297807627E-4</v>
      </c>
      <c r="BQ2229" s="41">
        <v>45247</v>
      </c>
      <c r="BR2229">
        <v>8.36</v>
      </c>
      <c r="BS2229">
        <v>7.8715999999999999</v>
      </c>
      <c r="BT2229" s="18">
        <f t="shared" si="653"/>
        <v>-1.4139896048594124E-2</v>
      </c>
      <c r="BU2229" s="41">
        <v>45247</v>
      </c>
      <c r="BV2229">
        <v>4.8099999999999996</v>
      </c>
      <c r="BW2229">
        <v>4.1047000000000002</v>
      </c>
      <c r="BX2229" s="39">
        <f t="shared" si="654"/>
        <v>0</v>
      </c>
      <c r="BY2229" s="41">
        <v>45548</v>
      </c>
      <c r="BZ2229">
        <v>14.11</v>
      </c>
      <c r="CA2229">
        <v>13.187200000000001</v>
      </c>
    </row>
    <row r="2230" spans="1:79">
      <c r="A2230" s="41">
        <v>45250</v>
      </c>
      <c r="B2230">
        <v>7.48</v>
      </c>
      <c r="C2230">
        <v>6.0068999999999999</v>
      </c>
      <c r="D2230" s="34">
        <f t="shared" si="640"/>
        <v>-1.3466334164588154E-3</v>
      </c>
      <c r="E2230" s="41">
        <v>45250</v>
      </c>
      <c r="F2230">
        <v>3.9</v>
      </c>
      <c r="G2230">
        <v>3.9</v>
      </c>
      <c r="H2230" s="39">
        <f t="shared" si="641"/>
        <v>0</v>
      </c>
      <c r="L2230" s="38"/>
      <c r="M2230" s="41">
        <v>45250</v>
      </c>
      <c r="N2230">
        <v>5.28</v>
      </c>
      <c r="O2230">
        <v>4.6638000000000002</v>
      </c>
      <c r="P2230" s="43">
        <f t="shared" si="642"/>
        <v>0</v>
      </c>
      <c r="Q2230" s="41">
        <v>45250</v>
      </c>
      <c r="R2230">
        <v>3.7</v>
      </c>
      <c r="S2230">
        <v>3.2130000000000001</v>
      </c>
      <c r="T2230" s="39">
        <f t="shared" si="643"/>
        <v>0</v>
      </c>
      <c r="U2230" s="42">
        <v>45252.62533333333</v>
      </c>
      <c r="V2230" s="44">
        <v>8.5500000000000007</v>
      </c>
      <c r="W2230" s="44">
        <v>7.88</v>
      </c>
      <c r="X2230" s="43">
        <f t="shared" si="655"/>
        <v>5.8718406944090204E-3</v>
      </c>
      <c r="Y2230" s="42">
        <v>45252.62533333333</v>
      </c>
      <c r="Z2230" s="44">
        <v>11.74</v>
      </c>
      <c r="AA2230" s="44">
        <v>10.896000000000001</v>
      </c>
      <c r="AB2230" s="43">
        <f t="shared" si="656"/>
        <v>1.7468051852532983E-3</v>
      </c>
      <c r="AC2230" s="42">
        <v>45252.62533333333</v>
      </c>
      <c r="AD2230" s="44">
        <v>21.85</v>
      </c>
      <c r="AE2230" s="44">
        <v>20.693000000000001</v>
      </c>
      <c r="AF2230" s="43">
        <f t="shared" si="657"/>
        <v>0</v>
      </c>
      <c r="AG2230" s="41">
        <v>45250</v>
      </c>
      <c r="AH2230">
        <v>11.7</v>
      </c>
      <c r="AI2230">
        <v>5.3655999999999997</v>
      </c>
      <c r="AJ2230" s="39">
        <f t="shared" si="644"/>
        <v>-1.4310645724258386E-2</v>
      </c>
      <c r="AK2230" s="45" t="s">
        <v>1612</v>
      </c>
      <c r="AL2230">
        <v>12.12</v>
      </c>
      <c r="AM2230">
        <v>9.8851999999999993</v>
      </c>
      <c r="AN2230" s="39">
        <f t="shared" si="645"/>
        <v>1.0839332460732971E-2</v>
      </c>
      <c r="AO2230" s="41">
        <v>45250</v>
      </c>
      <c r="AP2230">
        <v>6.3</v>
      </c>
      <c r="AQ2230">
        <v>6.0618999999999996</v>
      </c>
      <c r="AR2230" s="18">
        <f t="shared" si="646"/>
        <v>-1.2526878217241187E-2</v>
      </c>
      <c r="AS2230" s="41">
        <v>45250</v>
      </c>
      <c r="AT2230">
        <v>7.21</v>
      </c>
      <c r="AU2230">
        <v>6.7327000000000004</v>
      </c>
      <c r="AV2230" s="39">
        <f t="shared" si="647"/>
        <v>3.8900719069222052E-2</v>
      </c>
      <c r="AW2230" s="41">
        <v>45250</v>
      </c>
      <c r="AX2230">
        <v>8.16</v>
      </c>
      <c r="AY2230">
        <v>7.5915999999999997</v>
      </c>
      <c r="AZ2230" s="39">
        <f t="shared" si="648"/>
        <v>1.2265407594001347E-3</v>
      </c>
      <c r="BA2230" s="41">
        <v>45250</v>
      </c>
      <c r="BB2230">
        <v>6.7</v>
      </c>
      <c r="BC2230">
        <v>5.7339000000000002</v>
      </c>
      <c r="BD2230" s="39">
        <f t="shared" si="649"/>
        <v>0</v>
      </c>
      <c r="BE2230" s="41">
        <v>45250</v>
      </c>
      <c r="BF2230">
        <v>11.2</v>
      </c>
      <c r="BG2230">
        <v>9.7316000000000003</v>
      </c>
      <c r="BH2230" s="39">
        <f t="shared" si="650"/>
        <v>1.8184100943731817E-2</v>
      </c>
      <c r="BI2230" s="41">
        <v>45250</v>
      </c>
      <c r="BJ2230">
        <v>2.06</v>
      </c>
      <c r="BK2230">
        <v>2.06</v>
      </c>
      <c r="BL2230" s="39">
        <f t="shared" si="651"/>
        <v>-9.6153846153846229E-3</v>
      </c>
      <c r="BM2230" s="41">
        <v>45250</v>
      </c>
      <c r="BN2230">
        <v>11.36</v>
      </c>
      <c r="BO2230">
        <v>10.654999999999999</v>
      </c>
      <c r="BP2230" s="46">
        <f t="shared" si="652"/>
        <v>0</v>
      </c>
      <c r="BQ2230" s="41">
        <v>45250</v>
      </c>
      <c r="BR2230">
        <v>8.36</v>
      </c>
      <c r="BS2230">
        <v>7.8715999999999999</v>
      </c>
      <c r="BT2230" s="18">
        <f t="shared" si="653"/>
        <v>0</v>
      </c>
      <c r="BU2230" s="41">
        <v>45250</v>
      </c>
      <c r="BV2230">
        <v>4.8099999999999996</v>
      </c>
      <c r="BW2230">
        <v>4.1047000000000002</v>
      </c>
      <c r="BX2230" s="39">
        <f t="shared" si="654"/>
        <v>0</v>
      </c>
      <c r="BY2230" s="41">
        <v>45551</v>
      </c>
      <c r="BZ2230">
        <v>14</v>
      </c>
      <c r="CA2230">
        <v>13.0844</v>
      </c>
    </row>
    <row r="2231" spans="1:79">
      <c r="A2231" s="41">
        <v>45251</v>
      </c>
      <c r="B2231">
        <v>7.89</v>
      </c>
      <c r="C2231">
        <v>6.3361999999999998</v>
      </c>
      <c r="D2231" s="34">
        <f t="shared" si="640"/>
        <v>5.4820289999833516E-2</v>
      </c>
      <c r="E2231" s="41">
        <v>45251</v>
      </c>
      <c r="F2231">
        <v>3.9</v>
      </c>
      <c r="G2231">
        <v>3.9</v>
      </c>
      <c r="H2231" s="39">
        <f t="shared" si="641"/>
        <v>0</v>
      </c>
      <c r="L2231" s="38"/>
      <c r="M2231" s="41">
        <v>45251</v>
      </c>
      <c r="N2231">
        <v>5.28</v>
      </c>
      <c r="O2231">
        <v>4.6638000000000002</v>
      </c>
      <c r="P2231" s="43">
        <f t="shared" si="642"/>
        <v>0</v>
      </c>
      <c r="Q2231" s="41">
        <v>45251</v>
      </c>
      <c r="R2231">
        <v>3.7</v>
      </c>
      <c r="S2231">
        <v>3.2130000000000001</v>
      </c>
      <c r="T2231" s="39">
        <f t="shared" si="643"/>
        <v>0</v>
      </c>
      <c r="U2231" s="42">
        <v>45253.62533333333</v>
      </c>
      <c r="V2231" s="44">
        <v>8.5500000000000007</v>
      </c>
      <c r="W2231" s="44">
        <v>7.88</v>
      </c>
      <c r="X2231" s="43">
        <f t="shared" si="655"/>
        <v>0</v>
      </c>
      <c r="Y2231" s="42">
        <v>45253.62533333333</v>
      </c>
      <c r="Z2231" s="44">
        <v>11.75</v>
      </c>
      <c r="AA2231" s="44">
        <v>10.904999999999999</v>
      </c>
      <c r="AB2231" s="43">
        <f t="shared" si="656"/>
        <v>8.2599118942718096E-4</v>
      </c>
      <c r="AC2231" s="42">
        <v>45253.62533333333</v>
      </c>
      <c r="AD2231" s="44">
        <v>21.85</v>
      </c>
      <c r="AE2231" s="44">
        <v>20.693000000000001</v>
      </c>
      <c r="AF2231" s="43">
        <f t="shared" si="657"/>
        <v>0</v>
      </c>
      <c r="AG2231" s="41">
        <v>45251</v>
      </c>
      <c r="AH2231">
        <v>11.7</v>
      </c>
      <c r="AI2231">
        <v>5.3655999999999997</v>
      </c>
      <c r="AJ2231" s="39">
        <f t="shared" si="644"/>
        <v>0</v>
      </c>
      <c r="AK2231" s="45" t="s">
        <v>1613</v>
      </c>
      <c r="AL2231">
        <v>12.24</v>
      </c>
      <c r="AM2231">
        <v>9.9831000000000003</v>
      </c>
      <c r="AN2231" s="39">
        <f t="shared" si="645"/>
        <v>9.9036944118481157E-3</v>
      </c>
      <c r="AO2231" s="41">
        <v>45251</v>
      </c>
      <c r="AP2231">
        <v>6.02</v>
      </c>
      <c r="AQ2231">
        <v>5.7923999999999998</v>
      </c>
      <c r="AR2231" s="18">
        <f t="shared" si="646"/>
        <v>-4.4458008215246023E-2</v>
      </c>
      <c r="AS2231" s="41">
        <v>45251</v>
      </c>
      <c r="AT2231">
        <v>7.2</v>
      </c>
      <c r="AU2231">
        <v>6.7233000000000001</v>
      </c>
      <c r="AV2231" s="39">
        <f t="shared" si="647"/>
        <v>-1.3961709269684223E-3</v>
      </c>
      <c r="AW2231" s="41">
        <v>45251</v>
      </c>
      <c r="AX2231">
        <v>8.1</v>
      </c>
      <c r="AY2231">
        <v>7.5358000000000001</v>
      </c>
      <c r="AZ2231" s="39">
        <f t="shared" si="648"/>
        <v>-7.3502292006954566E-3</v>
      </c>
      <c r="BA2231" s="41">
        <v>45251</v>
      </c>
      <c r="BB2231">
        <v>6.7</v>
      </c>
      <c r="BC2231">
        <v>5.7339000000000002</v>
      </c>
      <c r="BD2231" s="39">
        <f t="shared" si="649"/>
        <v>0</v>
      </c>
      <c r="BE2231" s="41">
        <v>45251</v>
      </c>
      <c r="BF2231">
        <v>11.2</v>
      </c>
      <c r="BG2231">
        <v>9.7316000000000003</v>
      </c>
      <c r="BH2231" s="39">
        <f t="shared" si="650"/>
        <v>0</v>
      </c>
      <c r="BI2231" s="41">
        <v>45251</v>
      </c>
      <c r="BJ2231">
        <v>2.0499999999999998</v>
      </c>
      <c r="BK2231">
        <v>2.0499999999999998</v>
      </c>
      <c r="BL2231" s="39">
        <f t="shared" si="651"/>
        <v>-4.8543689320389473E-3</v>
      </c>
      <c r="BM2231" s="41">
        <v>45251</v>
      </c>
      <c r="BN2231">
        <v>11.36</v>
      </c>
      <c r="BO2231">
        <v>10.654999999999999</v>
      </c>
      <c r="BP2231" s="46">
        <f t="shared" si="652"/>
        <v>0</v>
      </c>
      <c r="BQ2231" s="41">
        <v>45251</v>
      </c>
      <c r="BR2231">
        <v>8.36</v>
      </c>
      <c r="BS2231">
        <v>7.8715999999999999</v>
      </c>
      <c r="BT2231" s="18">
        <f t="shared" si="653"/>
        <v>0</v>
      </c>
      <c r="BU2231" s="41">
        <v>45251</v>
      </c>
      <c r="BV2231">
        <v>4.8099999999999996</v>
      </c>
      <c r="BW2231">
        <v>4.1047000000000002</v>
      </c>
      <c r="BX2231" s="39">
        <f t="shared" si="654"/>
        <v>0</v>
      </c>
      <c r="BY2231" s="41">
        <v>45552</v>
      </c>
      <c r="BZ2231">
        <v>14</v>
      </c>
      <c r="CA2231">
        <v>13.0844</v>
      </c>
    </row>
    <row r="2232" spans="1:79">
      <c r="A2232" s="41">
        <v>45252</v>
      </c>
      <c r="B2232">
        <v>7.88</v>
      </c>
      <c r="C2232">
        <v>6.3281999999999998</v>
      </c>
      <c r="D2232" s="34">
        <f t="shared" si="640"/>
        <v>-1.2625864082573162E-3</v>
      </c>
      <c r="E2232" s="41">
        <v>45252</v>
      </c>
      <c r="F2232">
        <v>3.9</v>
      </c>
      <c r="G2232">
        <v>3.9</v>
      </c>
      <c r="H2232" s="39">
        <f t="shared" si="641"/>
        <v>0</v>
      </c>
      <c r="L2232" s="38"/>
      <c r="M2232" s="41">
        <v>45252</v>
      </c>
      <c r="N2232">
        <v>5.3</v>
      </c>
      <c r="O2232">
        <v>4.6814</v>
      </c>
      <c r="P2232" s="43">
        <f t="shared" si="642"/>
        <v>3.7737467301341907E-3</v>
      </c>
      <c r="Q2232" s="41">
        <v>45252</v>
      </c>
      <c r="R2232">
        <v>3.6</v>
      </c>
      <c r="S2232">
        <v>3.1261000000000001</v>
      </c>
      <c r="T2232" s="39">
        <f t="shared" si="643"/>
        <v>-2.7046374105197626E-2</v>
      </c>
      <c r="U2232" s="42">
        <v>45254.62533333333</v>
      </c>
      <c r="V2232" s="44">
        <v>8.5</v>
      </c>
      <c r="W2232" s="44">
        <v>7.8339999999999996</v>
      </c>
      <c r="X2232" s="43">
        <f t="shared" si="655"/>
        <v>-5.8375634517766834E-3</v>
      </c>
      <c r="Y2232" s="42">
        <v>45254.62533333333</v>
      </c>
      <c r="Z2232" s="44">
        <v>11.45</v>
      </c>
      <c r="AA2232" s="44">
        <v>10.627000000000001</v>
      </c>
      <c r="AB2232" s="43">
        <f t="shared" si="656"/>
        <v>-2.5492893168271316E-2</v>
      </c>
      <c r="AC2232" s="42">
        <v>45254.62533333333</v>
      </c>
      <c r="AD2232" s="44">
        <v>21.85</v>
      </c>
      <c r="AE2232" s="44">
        <v>20.693000000000001</v>
      </c>
      <c r="AF2232" s="43">
        <f t="shared" si="657"/>
        <v>0</v>
      </c>
      <c r="AG2232" s="41">
        <v>45252</v>
      </c>
      <c r="AH2232">
        <v>11.6</v>
      </c>
      <c r="AI2232">
        <v>5.3197000000000001</v>
      </c>
      <c r="AJ2232" s="39">
        <f t="shared" si="644"/>
        <v>-8.5544953034142699E-3</v>
      </c>
      <c r="AK2232" s="45" t="s">
        <v>1614</v>
      </c>
      <c r="AL2232">
        <v>12.5</v>
      </c>
      <c r="AM2232">
        <v>10.1951</v>
      </c>
      <c r="AN2232" s="39">
        <f t="shared" si="645"/>
        <v>2.1235888651821553E-2</v>
      </c>
      <c r="AO2232" s="41">
        <v>45252</v>
      </c>
      <c r="AP2232">
        <v>6.25</v>
      </c>
      <c r="AQ2232">
        <v>6.0137999999999998</v>
      </c>
      <c r="AR2232" s="18">
        <f t="shared" si="646"/>
        <v>3.8222498446239907E-2</v>
      </c>
      <c r="AS2232" s="41">
        <v>45252</v>
      </c>
      <c r="AT2232">
        <v>7</v>
      </c>
      <c r="AU2232">
        <v>6.5366</v>
      </c>
      <c r="AV2232" s="39">
        <f t="shared" si="647"/>
        <v>-2.7769101482902753E-2</v>
      </c>
      <c r="AW2232" s="41">
        <v>45252</v>
      </c>
      <c r="AX2232">
        <v>8.14</v>
      </c>
      <c r="AY2232">
        <v>7.5730000000000004</v>
      </c>
      <c r="AZ2232" s="39">
        <f t="shared" si="648"/>
        <v>4.9364367419517958E-3</v>
      </c>
      <c r="BA2232" s="41">
        <v>45252</v>
      </c>
      <c r="BB2232">
        <v>6.7</v>
      </c>
      <c r="BC2232">
        <v>5.7339000000000002</v>
      </c>
      <c r="BD2232" s="39">
        <f t="shared" si="649"/>
        <v>0</v>
      </c>
      <c r="BE2232" s="41">
        <v>45252</v>
      </c>
      <c r="BF2232">
        <v>11.19</v>
      </c>
      <c r="BG2232">
        <v>9.7228999999999992</v>
      </c>
      <c r="BH2232" s="39">
        <f t="shared" si="650"/>
        <v>-8.9399482099562658E-4</v>
      </c>
      <c r="BI2232" s="41">
        <v>45252</v>
      </c>
      <c r="BJ2232">
        <v>2.04</v>
      </c>
      <c r="BK2232">
        <v>2.04</v>
      </c>
      <c r="BL2232" s="39">
        <f t="shared" si="651"/>
        <v>-4.8780487804877017E-3</v>
      </c>
      <c r="BM2232" s="41">
        <v>45252</v>
      </c>
      <c r="BN2232">
        <v>11.7</v>
      </c>
      <c r="BO2232">
        <v>10.9739</v>
      </c>
      <c r="BP2232" s="46">
        <f t="shared" si="652"/>
        <v>2.9929610511497052E-2</v>
      </c>
      <c r="BQ2232" s="41">
        <v>45252</v>
      </c>
      <c r="BR2232">
        <v>8.3000000000000007</v>
      </c>
      <c r="BS2232">
        <v>7.8151000000000002</v>
      </c>
      <c r="BT2232" s="18">
        <f t="shared" si="653"/>
        <v>-7.1777021190100833E-3</v>
      </c>
      <c r="BU2232" s="41">
        <v>45252</v>
      </c>
      <c r="BV2232">
        <v>4.8</v>
      </c>
      <c r="BW2232">
        <v>4.0961999999999996</v>
      </c>
      <c r="BX2232" s="39">
        <f t="shared" si="654"/>
        <v>-2.070796891368582E-3</v>
      </c>
      <c r="BY2232" s="41">
        <v>45553</v>
      </c>
      <c r="BZ2232">
        <v>13.9</v>
      </c>
      <c r="CA2232">
        <v>12.9909</v>
      </c>
    </row>
    <row r="2233" spans="1:79">
      <c r="A2233" s="41">
        <v>45253</v>
      </c>
      <c r="B2233">
        <v>8.1999999999999993</v>
      </c>
      <c r="C2233">
        <v>6.5850999999999997</v>
      </c>
      <c r="D2233" s="34">
        <f t="shared" si="640"/>
        <v>4.0596062071363091E-2</v>
      </c>
      <c r="E2233" s="41">
        <v>45253</v>
      </c>
      <c r="F2233">
        <v>3.89</v>
      </c>
      <c r="G2233">
        <v>3.89</v>
      </c>
      <c r="H2233" s="39">
        <f t="shared" si="641"/>
        <v>-2.5641025641025095E-3</v>
      </c>
      <c r="L2233" s="38"/>
      <c r="M2233" s="41">
        <v>45253</v>
      </c>
      <c r="N2233">
        <v>5.34</v>
      </c>
      <c r="O2233">
        <v>4.7168000000000001</v>
      </c>
      <c r="P2233" s="43">
        <f t="shared" si="642"/>
        <v>7.5618404750715804E-3</v>
      </c>
      <c r="Q2233" s="41">
        <v>45253</v>
      </c>
      <c r="R2233">
        <v>3.65</v>
      </c>
      <c r="S2233">
        <v>3.1695000000000002</v>
      </c>
      <c r="T2233" s="39">
        <f t="shared" si="643"/>
        <v>1.3883113144173283E-2</v>
      </c>
      <c r="U2233" s="42">
        <v>45257.62533333333</v>
      </c>
      <c r="V2233" s="44">
        <v>8.5</v>
      </c>
      <c r="W2233" s="44">
        <v>7.8339999999999996</v>
      </c>
      <c r="X2233" s="43">
        <f t="shared" si="655"/>
        <v>0</v>
      </c>
      <c r="Y2233" s="42">
        <v>45257.62533333333</v>
      </c>
      <c r="Z2233" s="44">
        <v>11.5</v>
      </c>
      <c r="AA2233" s="44">
        <v>10.673</v>
      </c>
      <c r="AB2233" s="43">
        <f t="shared" si="656"/>
        <v>4.3285969699820622E-3</v>
      </c>
      <c r="AC2233" s="42">
        <v>45257.62533333333</v>
      </c>
      <c r="AD2233" s="44">
        <v>21.85</v>
      </c>
      <c r="AE2233" s="44">
        <v>20.693000000000001</v>
      </c>
      <c r="AF2233" s="43">
        <f t="shared" si="657"/>
        <v>0</v>
      </c>
      <c r="AG2233" s="41">
        <v>45253</v>
      </c>
      <c r="AH2233">
        <v>11.6</v>
      </c>
      <c r="AI2233">
        <v>5.3197000000000001</v>
      </c>
      <c r="AJ2233" s="39">
        <f t="shared" si="644"/>
        <v>0</v>
      </c>
      <c r="AK2233" s="45" t="s">
        <v>1615</v>
      </c>
      <c r="AL2233">
        <v>12.39</v>
      </c>
      <c r="AM2233">
        <v>10.105399999999999</v>
      </c>
      <c r="AN2233" s="39">
        <f t="shared" si="645"/>
        <v>-8.7983443026552512E-3</v>
      </c>
      <c r="AO2233" s="41">
        <v>45253</v>
      </c>
      <c r="AP2233">
        <v>6.36</v>
      </c>
      <c r="AQ2233">
        <v>6.1196000000000002</v>
      </c>
      <c r="AR2233" s="18">
        <f t="shared" si="646"/>
        <v>1.7592869732947609E-2</v>
      </c>
      <c r="AS2233" s="41">
        <v>45253</v>
      </c>
      <c r="AT2233">
        <v>7.07</v>
      </c>
      <c r="AU2233">
        <v>6.6018999999999997</v>
      </c>
      <c r="AV2233" s="39">
        <f t="shared" si="647"/>
        <v>9.989903007679787E-3</v>
      </c>
      <c r="AW2233" s="41">
        <v>45253</v>
      </c>
      <c r="AX2233">
        <v>8.1</v>
      </c>
      <c r="AY2233">
        <v>7.5358000000000001</v>
      </c>
      <c r="AZ2233" s="39">
        <f t="shared" si="648"/>
        <v>-4.9121880364453108E-3</v>
      </c>
      <c r="BA2233" s="41">
        <v>45253</v>
      </c>
      <c r="BB2233">
        <v>6.7</v>
      </c>
      <c r="BC2233">
        <v>5.7339000000000002</v>
      </c>
      <c r="BD2233" s="39">
        <f t="shared" si="649"/>
        <v>0</v>
      </c>
      <c r="BE2233" s="41">
        <v>45253</v>
      </c>
      <c r="BF2233">
        <v>11.33</v>
      </c>
      <c r="BG2233">
        <v>9.8445999999999998</v>
      </c>
      <c r="BH2233" s="39">
        <f t="shared" si="650"/>
        <v>1.2516841683037015E-2</v>
      </c>
      <c r="BI2233" s="41">
        <v>45253</v>
      </c>
      <c r="BJ2233">
        <v>2.02</v>
      </c>
      <c r="BK2233">
        <v>2.02</v>
      </c>
      <c r="BL2233" s="39">
        <f t="shared" si="651"/>
        <v>-9.8039215686274595E-3</v>
      </c>
      <c r="BM2233" s="41">
        <v>45253</v>
      </c>
      <c r="BN2233">
        <v>11.6</v>
      </c>
      <c r="BO2233">
        <v>10.880100000000001</v>
      </c>
      <c r="BP2233" s="46">
        <f t="shared" si="652"/>
        <v>-8.5475537411494433E-3</v>
      </c>
      <c r="BQ2233" s="41">
        <v>45253</v>
      </c>
      <c r="BR2233">
        <v>8.48</v>
      </c>
      <c r="BS2233">
        <v>7.9844999999999997</v>
      </c>
      <c r="BT2233" s="18">
        <f t="shared" si="653"/>
        <v>2.1675986231782005E-2</v>
      </c>
      <c r="BU2233" s="41">
        <v>45253</v>
      </c>
      <c r="BV2233">
        <v>4.8</v>
      </c>
      <c r="BW2233">
        <v>4.0961999999999996</v>
      </c>
      <c r="BX2233" s="39">
        <f t="shared" si="654"/>
        <v>0</v>
      </c>
      <c r="BY2233" s="41">
        <v>45554</v>
      </c>
      <c r="BZ2233">
        <v>13.9</v>
      </c>
      <c r="CA2233">
        <v>12.9909</v>
      </c>
    </row>
    <row r="2234" spans="1:79">
      <c r="A2234" s="41">
        <v>45254</v>
      </c>
      <c r="B2234">
        <v>8.19</v>
      </c>
      <c r="C2234">
        <v>6.5770999999999997</v>
      </c>
      <c r="D2234" s="34">
        <f t="shared" si="640"/>
        <v>-1.2148638593187662E-3</v>
      </c>
      <c r="E2234" s="41">
        <v>45254</v>
      </c>
      <c r="F2234">
        <v>3.89</v>
      </c>
      <c r="G2234">
        <v>3.89</v>
      </c>
      <c r="H2234" s="39">
        <f t="shared" si="641"/>
        <v>0</v>
      </c>
      <c r="L2234" s="38"/>
      <c r="M2234" s="41">
        <v>45254</v>
      </c>
      <c r="N2234">
        <v>5.33</v>
      </c>
      <c r="O2234">
        <v>4.7079000000000004</v>
      </c>
      <c r="P2234" s="43">
        <f t="shared" si="642"/>
        <v>-1.8868724559022399E-3</v>
      </c>
      <c r="Q2234" s="41">
        <v>45254</v>
      </c>
      <c r="R2234">
        <v>3.6</v>
      </c>
      <c r="S2234">
        <v>3.1261000000000001</v>
      </c>
      <c r="T2234" s="39">
        <f t="shared" si="643"/>
        <v>-1.3693011516012021E-2</v>
      </c>
      <c r="U2234" s="42">
        <v>45258.62533333333</v>
      </c>
      <c r="V2234" s="44">
        <v>8.49</v>
      </c>
      <c r="W2234" s="44">
        <v>7.8250000000000002</v>
      </c>
      <c r="X2234" s="43">
        <f t="shared" si="655"/>
        <v>-1.1488383967321232E-3</v>
      </c>
      <c r="Y2234" s="42">
        <v>45258.62533333333</v>
      </c>
      <c r="Z2234" s="44">
        <v>11.45</v>
      </c>
      <c r="AA2234" s="44">
        <v>10.627000000000001</v>
      </c>
      <c r="AB2234" s="43">
        <f t="shared" si="656"/>
        <v>-4.3099409725474913E-3</v>
      </c>
      <c r="AC2234" s="42">
        <v>45258.62533333333</v>
      </c>
      <c r="AD2234" s="44">
        <v>21.85</v>
      </c>
      <c r="AE2234" s="44">
        <v>20.693000000000001</v>
      </c>
      <c r="AF2234" s="43">
        <f t="shared" si="657"/>
        <v>0</v>
      </c>
      <c r="AG2234" s="41">
        <v>45254</v>
      </c>
      <c r="AH2234">
        <v>11.57</v>
      </c>
      <c r="AI2234">
        <v>5.3059000000000003</v>
      </c>
      <c r="AJ2234" s="39">
        <f t="shared" si="644"/>
        <v>-2.5941312480026717E-3</v>
      </c>
      <c r="AK2234" s="45" t="s">
        <v>1616</v>
      </c>
      <c r="AL2234">
        <v>12.34</v>
      </c>
      <c r="AM2234">
        <v>10.0646</v>
      </c>
      <c r="AN2234" s="39">
        <f t="shared" si="645"/>
        <v>-4.0374453262611142E-3</v>
      </c>
      <c r="AO2234" s="41">
        <v>45254</v>
      </c>
      <c r="AP2234">
        <v>6.3</v>
      </c>
      <c r="AQ2234">
        <v>6.0618999999999996</v>
      </c>
      <c r="AR2234" s="18">
        <f t="shared" si="646"/>
        <v>-9.4287208314269774E-3</v>
      </c>
      <c r="AS2234" s="41">
        <v>45254</v>
      </c>
      <c r="AT2234">
        <v>7.08</v>
      </c>
      <c r="AU2234">
        <v>6.6113</v>
      </c>
      <c r="AV2234" s="39">
        <f t="shared" si="647"/>
        <v>1.4238325330587099E-3</v>
      </c>
      <c r="AW2234" s="41">
        <v>45254</v>
      </c>
      <c r="AX2234">
        <v>8.1</v>
      </c>
      <c r="AY2234">
        <v>7.5358000000000001</v>
      </c>
      <c r="AZ2234" s="39">
        <f t="shared" si="648"/>
        <v>0</v>
      </c>
      <c r="BA2234" s="41">
        <v>45254</v>
      </c>
      <c r="BB2234">
        <v>6.7</v>
      </c>
      <c r="BC2234">
        <v>5.7339000000000002</v>
      </c>
      <c r="BD2234" s="39">
        <f t="shared" si="649"/>
        <v>0</v>
      </c>
      <c r="BE2234" s="41">
        <v>45254</v>
      </c>
      <c r="BF2234">
        <v>11.33</v>
      </c>
      <c r="BG2234">
        <v>9.8445999999999998</v>
      </c>
      <c r="BH2234" s="39">
        <f t="shared" si="650"/>
        <v>0</v>
      </c>
      <c r="BI2234" s="41">
        <v>45254</v>
      </c>
      <c r="BJ2234">
        <v>2.02</v>
      </c>
      <c r="BK2234">
        <v>2.02</v>
      </c>
      <c r="BL2234" s="39">
        <f t="shared" si="651"/>
        <v>0</v>
      </c>
      <c r="BM2234" s="41">
        <v>45254</v>
      </c>
      <c r="BN2234">
        <v>11.59</v>
      </c>
      <c r="BO2234">
        <v>10.870699999999999</v>
      </c>
      <c r="BP2234" s="46">
        <f t="shared" si="652"/>
        <v>-8.6396264740224674E-4</v>
      </c>
      <c r="BQ2234" s="41">
        <v>45254</v>
      </c>
      <c r="BR2234">
        <v>8.39</v>
      </c>
      <c r="BS2234">
        <v>7.8997999999999999</v>
      </c>
      <c r="BT2234" s="18">
        <f t="shared" si="653"/>
        <v>-1.0608053102886816E-2</v>
      </c>
      <c r="BU2234" s="41">
        <v>45254</v>
      </c>
      <c r="BV2234">
        <v>4.82</v>
      </c>
      <c r="BW2234">
        <v>4.1132999999999997</v>
      </c>
      <c r="BX2234" s="39">
        <f t="shared" si="654"/>
        <v>4.1746008495679209E-3</v>
      </c>
      <c r="BY2234" s="41">
        <v>45555</v>
      </c>
      <c r="BZ2234">
        <v>13.9</v>
      </c>
      <c r="CA2234">
        <v>12.9909</v>
      </c>
    </row>
    <row r="2235" spans="1:79">
      <c r="A2235" s="41">
        <v>45257</v>
      </c>
      <c r="B2235">
        <v>8.19</v>
      </c>
      <c r="C2235">
        <v>6.5770999999999997</v>
      </c>
      <c r="D2235" s="34">
        <f t="shared" si="640"/>
        <v>0</v>
      </c>
      <c r="E2235" s="41">
        <v>45257</v>
      </c>
      <c r="F2235">
        <v>3.89</v>
      </c>
      <c r="G2235">
        <v>3.89</v>
      </c>
      <c r="H2235" s="39">
        <f t="shared" si="641"/>
        <v>0</v>
      </c>
      <c r="L2235" s="38"/>
      <c r="M2235" s="41">
        <v>45257</v>
      </c>
      <c r="N2235">
        <v>5.32</v>
      </c>
      <c r="O2235">
        <v>4.6990999999999996</v>
      </c>
      <c r="P2235" s="43">
        <f t="shared" si="642"/>
        <v>-1.869198581108521E-3</v>
      </c>
      <c r="Q2235" s="41">
        <v>45257</v>
      </c>
      <c r="R2235">
        <v>3.63</v>
      </c>
      <c r="S2235">
        <v>3.1522000000000001</v>
      </c>
      <c r="T2235" s="39">
        <f t="shared" si="643"/>
        <v>8.3490611304820744E-3</v>
      </c>
      <c r="U2235" s="42">
        <v>45259.62533333333</v>
      </c>
      <c r="V2235" s="44">
        <v>8.49</v>
      </c>
      <c r="W2235" s="44">
        <v>7.8250000000000002</v>
      </c>
      <c r="X2235" s="43">
        <f t="shared" si="655"/>
        <v>0</v>
      </c>
      <c r="Y2235" s="42">
        <v>45259.62533333333</v>
      </c>
      <c r="Z2235" s="44">
        <v>11.35</v>
      </c>
      <c r="AA2235" s="44">
        <v>10.534000000000001</v>
      </c>
      <c r="AB2235" s="43">
        <f t="shared" si="656"/>
        <v>-8.7512938740942851E-3</v>
      </c>
      <c r="AC2235" s="42">
        <v>45259.62533333333</v>
      </c>
      <c r="AD2235" s="44">
        <v>21.85</v>
      </c>
      <c r="AE2235" s="44">
        <v>20.693000000000001</v>
      </c>
      <c r="AF2235" s="43">
        <f t="shared" si="657"/>
        <v>0</v>
      </c>
      <c r="AG2235" s="41">
        <v>45257</v>
      </c>
      <c r="AH2235">
        <v>11.6</v>
      </c>
      <c r="AI2235">
        <v>5.3197000000000001</v>
      </c>
      <c r="AJ2235" s="39">
        <f t="shared" si="644"/>
        <v>2.6008782675888751E-3</v>
      </c>
      <c r="AK2235" s="45" t="s">
        <v>1617</v>
      </c>
      <c r="AL2235">
        <v>12.39</v>
      </c>
      <c r="AM2235">
        <v>10.105399999999999</v>
      </c>
      <c r="AN2235" s="39">
        <f t="shared" si="645"/>
        <v>4.0538123720762929E-3</v>
      </c>
      <c r="AO2235" s="41">
        <v>45257</v>
      </c>
      <c r="AP2235">
        <v>6.35</v>
      </c>
      <c r="AQ2235">
        <v>6.11</v>
      </c>
      <c r="AR2235" s="18">
        <f t="shared" si="646"/>
        <v>7.9348059189364231E-3</v>
      </c>
      <c r="AS2235" s="41">
        <v>45257</v>
      </c>
      <c r="AT2235">
        <v>7.3</v>
      </c>
      <c r="AU2235">
        <v>6.8167</v>
      </c>
      <c r="AV2235" s="39">
        <f t="shared" si="647"/>
        <v>3.1068019905313635E-2</v>
      </c>
      <c r="AW2235" s="41">
        <v>45257</v>
      </c>
      <c r="AX2235">
        <v>8.1</v>
      </c>
      <c r="AY2235">
        <v>7.5358000000000001</v>
      </c>
      <c r="AZ2235" s="39">
        <f t="shared" si="648"/>
        <v>0</v>
      </c>
      <c r="BA2235" s="41">
        <v>45257</v>
      </c>
      <c r="BB2235">
        <v>6.79</v>
      </c>
      <c r="BC2235">
        <v>5.8109000000000002</v>
      </c>
      <c r="BD2235" s="39">
        <f t="shared" si="649"/>
        <v>1.3428905282617408E-2</v>
      </c>
      <c r="BE2235" s="41">
        <v>45257</v>
      </c>
      <c r="BF2235">
        <v>11.2</v>
      </c>
      <c r="BG2235">
        <v>9.7316000000000003</v>
      </c>
      <c r="BH2235" s="39">
        <f t="shared" si="650"/>
        <v>-1.1478373930885922E-2</v>
      </c>
      <c r="BI2235" s="41">
        <v>45257</v>
      </c>
      <c r="BJ2235">
        <v>2.0099999999999998</v>
      </c>
      <c r="BK2235">
        <v>2.0099999999999998</v>
      </c>
      <c r="BL2235" s="39">
        <f t="shared" si="651"/>
        <v>-4.950495049505065E-3</v>
      </c>
      <c r="BM2235" s="41">
        <v>45257</v>
      </c>
      <c r="BN2235">
        <v>11.58</v>
      </c>
      <c r="BO2235">
        <v>10.8613</v>
      </c>
      <c r="BP2235" s="46">
        <f t="shared" si="652"/>
        <v>-8.6470972430472825E-4</v>
      </c>
      <c r="BQ2235" s="41">
        <v>45257</v>
      </c>
      <c r="BR2235">
        <v>8.31</v>
      </c>
      <c r="BS2235">
        <v>7.8244999999999996</v>
      </c>
      <c r="BT2235" s="18">
        <f t="shared" si="653"/>
        <v>-9.5318868832122792E-3</v>
      </c>
      <c r="BU2235" s="41">
        <v>45257</v>
      </c>
      <c r="BV2235">
        <v>4.8600000000000003</v>
      </c>
      <c r="BW2235">
        <v>4.1474000000000002</v>
      </c>
      <c r="BX2235" s="39">
        <f t="shared" si="654"/>
        <v>8.2901806335546804E-3</v>
      </c>
      <c r="BY2235" s="41">
        <v>45558</v>
      </c>
      <c r="BZ2235">
        <v>13.89</v>
      </c>
      <c r="CA2235">
        <v>12.9816</v>
      </c>
    </row>
    <row r="2236" spans="1:79">
      <c r="A2236" s="41">
        <v>45258</v>
      </c>
      <c r="B2236">
        <v>8.1199999999999992</v>
      </c>
      <c r="C2236">
        <v>6.5209000000000001</v>
      </c>
      <c r="D2236" s="34">
        <f t="shared" si="640"/>
        <v>-8.5447993796657472E-3</v>
      </c>
      <c r="E2236" s="41">
        <v>45258</v>
      </c>
      <c r="F2236">
        <v>3.89</v>
      </c>
      <c r="G2236">
        <v>3.89</v>
      </c>
      <c r="H2236" s="39">
        <f t="shared" si="641"/>
        <v>0</v>
      </c>
      <c r="L2236" s="38"/>
      <c r="M2236" s="41">
        <v>45258</v>
      </c>
      <c r="N2236">
        <v>5.32</v>
      </c>
      <c r="O2236">
        <v>4.6990999999999996</v>
      </c>
      <c r="P2236" s="43">
        <f t="shared" si="642"/>
        <v>0</v>
      </c>
      <c r="Q2236" s="41">
        <v>45258</v>
      </c>
      <c r="R2236">
        <v>3.63</v>
      </c>
      <c r="S2236">
        <v>3.1522000000000001</v>
      </c>
      <c r="T2236" s="39">
        <f t="shared" si="643"/>
        <v>0</v>
      </c>
      <c r="U2236" s="42">
        <v>45260.62533333333</v>
      </c>
      <c r="V2236" s="44">
        <v>8.5</v>
      </c>
      <c r="W2236" s="44">
        <v>7.8339999999999996</v>
      </c>
      <c r="X2236" s="43">
        <f t="shared" si="655"/>
        <v>1.1501597444088757E-3</v>
      </c>
      <c r="Y2236" s="42">
        <v>45260.62533333333</v>
      </c>
      <c r="Z2236" s="44">
        <v>11.35</v>
      </c>
      <c r="AA2236" s="44">
        <v>10.534000000000001</v>
      </c>
      <c r="AB2236" s="43">
        <f t="shared" si="656"/>
        <v>0</v>
      </c>
      <c r="AC2236" s="42">
        <v>45260.62533333333</v>
      </c>
      <c r="AD2236" s="44">
        <v>21.85</v>
      </c>
      <c r="AE2236" s="44">
        <v>20.693000000000001</v>
      </c>
      <c r="AF2236" s="43">
        <f t="shared" si="657"/>
        <v>0</v>
      </c>
      <c r="AG2236" s="41">
        <v>45258</v>
      </c>
      <c r="AH2236">
        <v>11.6</v>
      </c>
      <c r="AI2236">
        <v>5.3197000000000001</v>
      </c>
      <c r="AJ2236" s="39">
        <f t="shared" si="644"/>
        <v>0</v>
      </c>
      <c r="AK2236" s="45" t="s">
        <v>1618</v>
      </c>
      <c r="AL2236">
        <v>12.38</v>
      </c>
      <c r="AM2236">
        <v>10.097200000000001</v>
      </c>
      <c r="AN2236" s="39">
        <f t="shared" si="645"/>
        <v>-8.1144734498373675E-4</v>
      </c>
      <c r="AO2236" s="41">
        <v>45258</v>
      </c>
      <c r="AP2236">
        <v>6.35</v>
      </c>
      <c r="AQ2236">
        <v>6.11</v>
      </c>
      <c r="AR2236" s="18">
        <f t="shared" si="646"/>
        <v>0</v>
      </c>
      <c r="AS2236" s="41">
        <v>45258</v>
      </c>
      <c r="AT2236">
        <v>7.5</v>
      </c>
      <c r="AU2236">
        <v>7.0034999999999998</v>
      </c>
      <c r="AV2236" s="39">
        <f t="shared" si="647"/>
        <v>2.7403288981471954E-2</v>
      </c>
      <c r="AW2236" s="41">
        <v>45258</v>
      </c>
      <c r="AX2236">
        <v>8.0500000000000007</v>
      </c>
      <c r="AY2236">
        <v>7.4893000000000001</v>
      </c>
      <c r="AZ2236" s="39">
        <f t="shared" si="648"/>
        <v>-6.1705459274396862E-3</v>
      </c>
      <c r="BA2236" s="41">
        <v>45258</v>
      </c>
      <c r="BB2236">
        <v>6.89</v>
      </c>
      <c r="BC2236">
        <v>5.8964999999999996</v>
      </c>
      <c r="BD2236" s="39">
        <f t="shared" si="649"/>
        <v>1.4730936687948417E-2</v>
      </c>
      <c r="BE2236" s="41">
        <v>45258</v>
      </c>
      <c r="BF2236">
        <v>11.32</v>
      </c>
      <c r="BG2236">
        <v>9.8359000000000005</v>
      </c>
      <c r="BH2236" s="39">
        <f t="shared" si="650"/>
        <v>1.0717662049406088E-2</v>
      </c>
      <c r="BI2236" s="41">
        <v>45258</v>
      </c>
      <c r="BJ2236">
        <v>2.0099999999999998</v>
      </c>
      <c r="BK2236">
        <v>2.0099999999999998</v>
      </c>
      <c r="BL2236" s="39">
        <f t="shared" si="651"/>
        <v>0</v>
      </c>
      <c r="BM2236" s="41">
        <v>45258</v>
      </c>
      <c r="BN2236">
        <v>11.6</v>
      </c>
      <c r="BO2236">
        <v>10.880100000000001</v>
      </c>
      <c r="BP2236" s="46">
        <f t="shared" si="652"/>
        <v>1.7309161886699192E-3</v>
      </c>
      <c r="BQ2236" s="41">
        <v>45258</v>
      </c>
      <c r="BR2236">
        <v>8.4</v>
      </c>
      <c r="BS2236">
        <v>7.9092000000000002</v>
      </c>
      <c r="BT2236" s="18">
        <f t="shared" si="653"/>
        <v>1.0824972841715212E-2</v>
      </c>
      <c r="BU2236" s="41">
        <v>45258</v>
      </c>
      <c r="BV2236">
        <v>4.8600000000000003</v>
      </c>
      <c r="BW2236">
        <v>4.1474000000000002</v>
      </c>
      <c r="BX2236" s="39">
        <f t="shared" si="654"/>
        <v>0</v>
      </c>
      <c r="BY2236" s="41">
        <v>45559</v>
      </c>
      <c r="BZ2236">
        <v>13.73</v>
      </c>
      <c r="CA2236">
        <v>12.832100000000001</v>
      </c>
    </row>
    <row r="2237" spans="1:79">
      <c r="A2237" s="41">
        <v>45259</v>
      </c>
      <c r="B2237">
        <v>8.26</v>
      </c>
      <c r="C2237">
        <v>6.6333000000000002</v>
      </c>
      <c r="D2237" s="34">
        <f t="shared" si="640"/>
        <v>1.7236884479136325E-2</v>
      </c>
      <c r="E2237" s="41">
        <v>45259</v>
      </c>
      <c r="F2237">
        <v>3.89</v>
      </c>
      <c r="G2237">
        <v>3.89</v>
      </c>
      <c r="H2237" s="39">
        <f t="shared" si="641"/>
        <v>0</v>
      </c>
      <c r="L2237" s="38"/>
      <c r="M2237" s="41">
        <v>45259</v>
      </c>
      <c r="N2237">
        <v>5.3</v>
      </c>
      <c r="O2237">
        <v>4.6814</v>
      </c>
      <c r="P2237" s="43">
        <f t="shared" si="642"/>
        <v>-3.7666787257133508E-3</v>
      </c>
      <c r="Q2237" s="41">
        <v>45259</v>
      </c>
      <c r="R2237">
        <v>3.64</v>
      </c>
      <c r="S2237">
        <v>3.1608000000000001</v>
      </c>
      <c r="T2237" s="39">
        <f t="shared" si="643"/>
        <v>2.7282532834210838E-3</v>
      </c>
      <c r="U2237" s="42">
        <v>45261.62533333333</v>
      </c>
      <c r="V2237" s="44">
        <v>8.6999999999999993</v>
      </c>
      <c r="W2237" s="44">
        <v>8.0180000000000007</v>
      </c>
      <c r="X2237" s="43">
        <f t="shared" si="655"/>
        <v>2.3487362777636082E-2</v>
      </c>
      <c r="Y2237" s="42">
        <v>45261.62533333333</v>
      </c>
      <c r="Z2237" s="44">
        <v>11.35</v>
      </c>
      <c r="AA2237" s="44">
        <v>10.534000000000001</v>
      </c>
      <c r="AB2237" s="43">
        <f t="shared" si="656"/>
        <v>0</v>
      </c>
      <c r="AC2237" s="42">
        <v>45261.62533333333</v>
      </c>
      <c r="AD2237" s="44">
        <v>21.85</v>
      </c>
      <c r="AE2237" s="44">
        <v>20.693000000000001</v>
      </c>
      <c r="AF2237" s="43">
        <f t="shared" si="657"/>
        <v>0</v>
      </c>
      <c r="AG2237" s="41">
        <v>45259</v>
      </c>
      <c r="AH2237">
        <v>11.55</v>
      </c>
      <c r="AI2237">
        <v>5.2968000000000002</v>
      </c>
      <c r="AJ2237" s="39">
        <f t="shared" si="644"/>
        <v>-4.3047540274827375E-3</v>
      </c>
      <c r="AK2237" s="45" t="s">
        <v>1619</v>
      </c>
      <c r="AL2237">
        <v>12.39</v>
      </c>
      <c r="AM2237">
        <v>10.105399999999999</v>
      </c>
      <c r="AN2237" s="39">
        <f t="shared" si="645"/>
        <v>8.1210632650622467E-4</v>
      </c>
      <c r="AO2237" s="41">
        <v>45259</v>
      </c>
      <c r="AP2237">
        <v>6.34</v>
      </c>
      <c r="AQ2237">
        <v>6.1002999999999998</v>
      </c>
      <c r="AR2237" s="18">
        <f t="shared" si="646"/>
        <v>-1.5875613747954969E-3</v>
      </c>
      <c r="AS2237" s="41">
        <v>45259</v>
      </c>
      <c r="AT2237">
        <v>7.49</v>
      </c>
      <c r="AU2237">
        <v>6.9941000000000004</v>
      </c>
      <c r="AV2237" s="39">
        <f t="shared" si="647"/>
        <v>-1.3421860498321423E-3</v>
      </c>
      <c r="AW2237" s="41">
        <v>45259</v>
      </c>
      <c r="AX2237">
        <v>8.0500000000000007</v>
      </c>
      <c r="AY2237">
        <v>7.4893000000000001</v>
      </c>
      <c r="AZ2237" s="39">
        <f t="shared" si="648"/>
        <v>0</v>
      </c>
      <c r="BA2237" s="41">
        <v>45259</v>
      </c>
      <c r="BB2237">
        <v>6.83</v>
      </c>
      <c r="BC2237">
        <v>5.8452000000000002</v>
      </c>
      <c r="BD2237" s="39">
        <f t="shared" si="649"/>
        <v>-8.7000763164588255E-3</v>
      </c>
      <c r="BE2237" s="41">
        <v>45259</v>
      </c>
      <c r="BF2237">
        <v>11.48</v>
      </c>
      <c r="BG2237">
        <v>9.9748999999999999</v>
      </c>
      <c r="BH2237" s="39">
        <f t="shared" si="650"/>
        <v>1.4131904553726588E-2</v>
      </c>
      <c r="BI2237" s="41">
        <v>45259</v>
      </c>
      <c r="BJ2237">
        <v>1.98</v>
      </c>
      <c r="BK2237">
        <v>1.98</v>
      </c>
      <c r="BL2237" s="39">
        <f t="shared" si="651"/>
        <v>-1.4925373134328263E-2</v>
      </c>
      <c r="BM2237" s="41">
        <v>45259</v>
      </c>
      <c r="BN2237">
        <v>11.68</v>
      </c>
      <c r="BO2237">
        <v>10.9551</v>
      </c>
      <c r="BP2237" s="46">
        <f t="shared" si="652"/>
        <v>6.8933189952297578E-3</v>
      </c>
      <c r="BQ2237" s="41">
        <v>45259</v>
      </c>
      <c r="BR2237">
        <v>8.3000000000000007</v>
      </c>
      <c r="BS2237">
        <v>7.8151000000000002</v>
      </c>
      <c r="BT2237" s="18">
        <f t="shared" si="653"/>
        <v>-1.1897537045466049E-2</v>
      </c>
      <c r="BU2237" s="41">
        <v>45259</v>
      </c>
      <c r="BV2237">
        <v>4.8600000000000003</v>
      </c>
      <c r="BW2237">
        <v>4.1474000000000002</v>
      </c>
      <c r="BX2237" s="39">
        <f t="shared" si="654"/>
        <v>0</v>
      </c>
      <c r="BY2237" s="41">
        <v>45560</v>
      </c>
      <c r="BZ2237">
        <v>13.85</v>
      </c>
      <c r="CA2237">
        <v>12.9442</v>
      </c>
    </row>
    <row r="2238" spans="1:79">
      <c r="A2238" s="41">
        <v>45260</v>
      </c>
      <c r="B2238">
        <v>8.3800000000000008</v>
      </c>
      <c r="C2238">
        <v>6.7297000000000002</v>
      </c>
      <c r="D2238" s="34">
        <f t="shared" si="640"/>
        <v>1.4532736345408777E-2</v>
      </c>
      <c r="E2238" s="41">
        <v>45260</v>
      </c>
      <c r="F2238">
        <v>3.89</v>
      </c>
      <c r="G2238">
        <v>3.89</v>
      </c>
      <c r="H2238" s="39">
        <f t="shared" si="641"/>
        <v>0</v>
      </c>
      <c r="L2238" s="38"/>
      <c r="M2238" s="41">
        <v>45260</v>
      </c>
      <c r="N2238">
        <v>5.3</v>
      </c>
      <c r="O2238">
        <v>4.6814</v>
      </c>
      <c r="P2238" s="43">
        <f t="shared" si="642"/>
        <v>0</v>
      </c>
      <c r="Q2238" s="41">
        <v>45260</v>
      </c>
      <c r="R2238">
        <v>3.6</v>
      </c>
      <c r="S2238">
        <v>3.1261000000000001</v>
      </c>
      <c r="T2238" s="39">
        <f t="shared" si="643"/>
        <v>-1.0978233358643367E-2</v>
      </c>
      <c r="U2238" s="42">
        <v>45264.62533333333</v>
      </c>
      <c r="V2238" s="44">
        <v>8.6999999999999993</v>
      </c>
      <c r="W2238" s="44">
        <v>8.0180000000000007</v>
      </c>
      <c r="X2238" s="43">
        <f t="shared" si="655"/>
        <v>0</v>
      </c>
      <c r="Y2238" s="42">
        <v>45264.62533333333</v>
      </c>
      <c r="Z2238" s="44">
        <v>11.84</v>
      </c>
      <c r="AA2238" s="44">
        <v>10.989000000000001</v>
      </c>
      <c r="AB2238" s="43">
        <f t="shared" si="656"/>
        <v>4.319346876779951E-2</v>
      </c>
      <c r="AC2238" s="42">
        <v>45264.62533333333</v>
      </c>
      <c r="AD2238" s="44">
        <v>21.85</v>
      </c>
      <c r="AE2238" s="44">
        <v>20.693000000000001</v>
      </c>
      <c r="AF2238" s="43">
        <f t="shared" si="657"/>
        <v>0</v>
      </c>
      <c r="AG2238" s="41">
        <v>45260</v>
      </c>
      <c r="AH2238">
        <v>11.55</v>
      </c>
      <c r="AI2238">
        <v>5.2968000000000002</v>
      </c>
      <c r="AJ2238" s="39">
        <f t="shared" si="644"/>
        <v>0</v>
      </c>
      <c r="AK2238" s="45" t="s">
        <v>1620</v>
      </c>
      <c r="AL2238">
        <v>12.25</v>
      </c>
      <c r="AM2238">
        <v>9.9911999999999992</v>
      </c>
      <c r="AN2238" s="39">
        <f t="shared" si="645"/>
        <v>-1.130088863379978E-2</v>
      </c>
      <c r="AO2238" s="41">
        <v>45260</v>
      </c>
      <c r="AP2238">
        <v>6.34</v>
      </c>
      <c r="AQ2238">
        <v>6.1002999999999998</v>
      </c>
      <c r="AR2238" s="18">
        <f t="shared" si="646"/>
        <v>0</v>
      </c>
      <c r="AS2238" s="41">
        <v>45260</v>
      </c>
      <c r="AT2238">
        <v>7.48</v>
      </c>
      <c r="AU2238">
        <v>6.9847999999999999</v>
      </c>
      <c r="AV2238" s="39">
        <f t="shared" si="647"/>
        <v>-1.3296921691140432E-3</v>
      </c>
      <c r="AW2238" s="41">
        <v>45260</v>
      </c>
      <c r="AX2238">
        <v>8.0299999999999994</v>
      </c>
      <c r="AY2238">
        <v>7.4706999999999999</v>
      </c>
      <c r="AZ2238" s="39">
        <f t="shared" si="648"/>
        <v>-2.483543188281972E-3</v>
      </c>
      <c r="BA2238" s="41">
        <v>45260</v>
      </c>
      <c r="BB2238">
        <v>6.83</v>
      </c>
      <c r="BC2238">
        <v>5.8452000000000002</v>
      </c>
      <c r="BD2238" s="39">
        <f t="shared" si="649"/>
        <v>0</v>
      </c>
      <c r="BE2238" s="41">
        <v>45260</v>
      </c>
      <c r="BF2238">
        <v>11.8</v>
      </c>
      <c r="BG2238">
        <v>10.2529</v>
      </c>
      <c r="BH2238" s="39">
        <f t="shared" si="650"/>
        <v>2.786995358349462E-2</v>
      </c>
      <c r="BI2238" s="41">
        <v>45260</v>
      </c>
      <c r="BJ2238">
        <v>1.95</v>
      </c>
      <c r="BK2238">
        <v>1.95</v>
      </c>
      <c r="BL2238" s="39">
        <f t="shared" si="651"/>
        <v>-1.5151515151515166E-2</v>
      </c>
      <c r="BM2238" s="41">
        <v>45260</v>
      </c>
      <c r="BN2238">
        <v>11.9</v>
      </c>
      <c r="BO2238">
        <v>11.1615</v>
      </c>
      <c r="BP2238" s="46">
        <f t="shared" si="652"/>
        <v>1.8840540022455329E-2</v>
      </c>
      <c r="BQ2238" s="41">
        <v>45260</v>
      </c>
      <c r="BR2238">
        <v>8.3000000000000007</v>
      </c>
      <c r="BS2238">
        <v>7.8151000000000002</v>
      </c>
      <c r="BT2238" s="18">
        <f t="shared" si="653"/>
        <v>0</v>
      </c>
      <c r="BU2238" s="41">
        <v>45260</v>
      </c>
      <c r="BV2238">
        <v>4.8600000000000003</v>
      </c>
      <c r="BW2238">
        <v>4.1474000000000002</v>
      </c>
      <c r="BX2238" s="39">
        <f t="shared" si="654"/>
        <v>0</v>
      </c>
      <c r="BY2238" s="41">
        <v>45561</v>
      </c>
      <c r="BZ2238">
        <v>13.8</v>
      </c>
      <c r="CA2238">
        <v>12.897500000000001</v>
      </c>
    </row>
    <row r="2239" spans="1:79">
      <c r="A2239" s="41">
        <v>45261</v>
      </c>
      <c r="B2239">
        <v>8.36</v>
      </c>
      <c r="C2239">
        <v>6.7135999999999996</v>
      </c>
      <c r="D2239" s="34">
        <f t="shared" si="640"/>
        <v>-2.3923800466589401E-3</v>
      </c>
      <c r="E2239" s="41">
        <v>45261</v>
      </c>
      <c r="F2239">
        <v>3.88</v>
      </c>
      <c r="G2239">
        <v>3.88</v>
      </c>
      <c r="H2239" s="39">
        <f t="shared" si="641"/>
        <v>-2.5706940874036582E-3</v>
      </c>
      <c r="L2239" s="38"/>
      <c r="M2239" s="41">
        <v>45261</v>
      </c>
      <c r="N2239">
        <v>5.3</v>
      </c>
      <c r="O2239">
        <v>4.6814</v>
      </c>
      <c r="P2239" s="43">
        <f t="shared" si="642"/>
        <v>0</v>
      </c>
      <c r="Q2239" s="41">
        <v>45261</v>
      </c>
      <c r="R2239">
        <v>3.57</v>
      </c>
      <c r="S2239">
        <v>3.1000999999999999</v>
      </c>
      <c r="T2239" s="39">
        <f t="shared" si="643"/>
        <v>-8.3170723905186157E-3</v>
      </c>
      <c r="U2239" s="42">
        <v>45265.62533333333</v>
      </c>
      <c r="V2239" s="44">
        <v>8.98</v>
      </c>
      <c r="W2239" s="44">
        <v>8.2759999999999998</v>
      </c>
      <c r="X2239" s="43">
        <f t="shared" si="655"/>
        <v>3.2177600399101905E-2</v>
      </c>
      <c r="Y2239" s="42">
        <v>45265.62533333333</v>
      </c>
      <c r="Z2239" s="44">
        <v>11.84</v>
      </c>
      <c r="AA2239" s="44">
        <v>10.989000000000001</v>
      </c>
      <c r="AB2239" s="43">
        <f t="shared" si="656"/>
        <v>0</v>
      </c>
      <c r="AC2239" s="42">
        <v>45265.62533333333</v>
      </c>
      <c r="AD2239" s="44">
        <v>22.5</v>
      </c>
      <c r="AE2239" s="44">
        <v>21.308</v>
      </c>
      <c r="AF2239" s="43">
        <f t="shared" si="657"/>
        <v>2.972019523510358E-2</v>
      </c>
      <c r="AG2239" s="41">
        <v>45261</v>
      </c>
      <c r="AH2239">
        <v>11.6</v>
      </c>
      <c r="AI2239">
        <v>5.3197000000000001</v>
      </c>
      <c r="AJ2239" s="39">
        <f t="shared" si="644"/>
        <v>4.3233650505965712E-3</v>
      </c>
      <c r="AK2239" s="45">
        <v>44938</v>
      </c>
      <c r="AL2239">
        <v>12.35</v>
      </c>
      <c r="AM2239">
        <v>10.072800000000001</v>
      </c>
      <c r="AN2239" s="39">
        <f t="shared" si="645"/>
        <v>8.167187124669878E-3</v>
      </c>
      <c r="AO2239" s="41">
        <v>45261</v>
      </c>
      <c r="AP2239">
        <v>6.3</v>
      </c>
      <c r="AQ2239">
        <v>6.0618999999999996</v>
      </c>
      <c r="AR2239" s="18">
        <f t="shared" si="646"/>
        <v>-6.2947723882432359E-3</v>
      </c>
      <c r="AS2239" s="41">
        <v>45261</v>
      </c>
      <c r="AT2239">
        <v>7.48</v>
      </c>
      <c r="AU2239">
        <v>6.9847999999999999</v>
      </c>
      <c r="AV2239" s="39">
        <f t="shared" si="647"/>
        <v>0</v>
      </c>
      <c r="AW2239" s="41">
        <v>45261</v>
      </c>
      <c r="AX2239">
        <v>8.0500000000000007</v>
      </c>
      <c r="AY2239">
        <v>7.4893000000000001</v>
      </c>
      <c r="AZ2239" s="39">
        <f t="shared" si="648"/>
        <v>2.4897265316503369E-3</v>
      </c>
      <c r="BA2239" s="41">
        <v>45261</v>
      </c>
      <c r="BB2239">
        <v>6.8</v>
      </c>
      <c r="BC2239">
        <v>5.8194999999999997</v>
      </c>
      <c r="BD2239" s="39">
        <f t="shared" si="649"/>
        <v>-4.396769999315763E-3</v>
      </c>
      <c r="BE2239" s="41">
        <v>45261</v>
      </c>
      <c r="BF2239">
        <v>11.1</v>
      </c>
      <c r="BG2239">
        <v>9.6447000000000003</v>
      </c>
      <c r="BH2239" s="39">
        <f t="shared" si="650"/>
        <v>-5.9319802202303741E-2</v>
      </c>
      <c r="BI2239" s="41">
        <v>45261</v>
      </c>
      <c r="BJ2239">
        <v>1.94</v>
      </c>
      <c r="BK2239">
        <v>1.94</v>
      </c>
      <c r="BL2239" s="39">
        <f t="shared" si="651"/>
        <v>-5.1282051282051325E-3</v>
      </c>
      <c r="BM2239" s="41">
        <v>45261</v>
      </c>
      <c r="BN2239">
        <v>12.2</v>
      </c>
      <c r="BO2239">
        <v>11.4429</v>
      </c>
      <c r="BP2239" s="46">
        <f t="shared" si="652"/>
        <v>2.5211665098777016E-2</v>
      </c>
      <c r="BQ2239" s="41">
        <v>45261</v>
      </c>
      <c r="BR2239">
        <v>8.3000000000000007</v>
      </c>
      <c r="BS2239">
        <v>7.8151000000000002</v>
      </c>
      <c r="BT2239" s="18">
        <f t="shared" si="653"/>
        <v>0</v>
      </c>
      <c r="BU2239" s="41">
        <v>45261</v>
      </c>
      <c r="BV2239">
        <v>4.8600000000000003</v>
      </c>
      <c r="BW2239">
        <v>4.1474000000000002</v>
      </c>
      <c r="BX2239" s="39">
        <f t="shared" si="654"/>
        <v>0</v>
      </c>
      <c r="BY2239" s="41">
        <v>45562</v>
      </c>
      <c r="BZ2239">
        <v>13.85</v>
      </c>
      <c r="CA2239">
        <v>12.9442</v>
      </c>
    </row>
    <row r="2240" spans="1:79">
      <c r="A2240" s="41">
        <v>45264</v>
      </c>
      <c r="B2240">
        <v>8.25</v>
      </c>
      <c r="C2240">
        <v>6.6253000000000002</v>
      </c>
      <c r="D2240" s="34">
        <f t="shared" si="640"/>
        <v>-1.3152407054337373E-2</v>
      </c>
      <c r="E2240" s="41">
        <v>45264</v>
      </c>
      <c r="F2240">
        <v>3.88</v>
      </c>
      <c r="G2240">
        <v>3.88</v>
      </c>
      <c r="H2240" s="39">
        <f t="shared" si="641"/>
        <v>0</v>
      </c>
      <c r="L2240" s="38"/>
      <c r="M2240" s="41">
        <v>45264</v>
      </c>
      <c r="N2240">
        <v>5.3</v>
      </c>
      <c r="O2240">
        <v>4.6814</v>
      </c>
      <c r="P2240" s="43">
        <f t="shared" si="642"/>
        <v>0</v>
      </c>
      <c r="Q2240" s="41">
        <v>45264</v>
      </c>
      <c r="R2240">
        <v>3.58</v>
      </c>
      <c r="S2240">
        <v>3.1086999999999998</v>
      </c>
      <c r="T2240" s="39">
        <f t="shared" si="643"/>
        <v>2.7741040611592984E-3</v>
      </c>
      <c r="U2240" s="42">
        <v>45266.62533333333</v>
      </c>
      <c r="V2240" s="44">
        <v>8.98</v>
      </c>
      <c r="W2240" s="44">
        <v>8.2759999999999998</v>
      </c>
      <c r="X2240" s="43">
        <f t="shared" si="655"/>
        <v>0</v>
      </c>
      <c r="Y2240" s="42">
        <v>45266.62533333333</v>
      </c>
      <c r="Z2240" s="44">
        <v>11.87</v>
      </c>
      <c r="AA2240" s="44">
        <v>11.016999999999999</v>
      </c>
      <c r="AB2240" s="43">
        <f t="shared" si="656"/>
        <v>2.5480025480024288E-3</v>
      </c>
      <c r="AC2240" s="42">
        <v>45266.62533333333</v>
      </c>
      <c r="AD2240" s="44">
        <v>22.5</v>
      </c>
      <c r="AE2240" s="44">
        <v>21.308</v>
      </c>
      <c r="AF2240" s="43">
        <f t="shared" si="657"/>
        <v>0</v>
      </c>
      <c r="AG2240" s="41">
        <v>45264</v>
      </c>
      <c r="AH2240">
        <v>11.5</v>
      </c>
      <c r="AI2240">
        <v>5.2737999999999996</v>
      </c>
      <c r="AJ2240" s="39">
        <f t="shared" si="644"/>
        <v>-8.6283061074873581E-3</v>
      </c>
      <c r="AK2240" s="45">
        <v>45028</v>
      </c>
      <c r="AL2240">
        <v>12.35</v>
      </c>
      <c r="AM2240">
        <v>10.072800000000001</v>
      </c>
      <c r="AN2240" s="39">
        <f t="shared" si="645"/>
        <v>0</v>
      </c>
      <c r="AO2240" s="41">
        <v>45264</v>
      </c>
      <c r="AP2240">
        <v>6.3</v>
      </c>
      <c r="AQ2240">
        <v>6.0618999999999996</v>
      </c>
      <c r="AR2240" s="18">
        <f t="shared" si="646"/>
        <v>0</v>
      </c>
      <c r="AS2240" s="41">
        <v>45264</v>
      </c>
      <c r="AT2240">
        <v>7.68</v>
      </c>
      <c r="AU2240">
        <v>7.1715999999999998</v>
      </c>
      <c r="AV2240" s="39">
        <f t="shared" si="647"/>
        <v>2.6743786507845587E-2</v>
      </c>
      <c r="AW2240" s="41">
        <v>45264</v>
      </c>
      <c r="AX2240">
        <v>8.0399999999999991</v>
      </c>
      <c r="AY2240">
        <v>7.48</v>
      </c>
      <c r="AZ2240" s="39">
        <f t="shared" si="648"/>
        <v>-1.2417715941409266E-3</v>
      </c>
      <c r="BA2240" s="41">
        <v>45264</v>
      </c>
      <c r="BB2240">
        <v>6.78</v>
      </c>
      <c r="BC2240">
        <v>5.8023999999999996</v>
      </c>
      <c r="BD2240" s="39">
        <f t="shared" si="649"/>
        <v>-2.9383967694819341E-3</v>
      </c>
      <c r="BE2240" s="41">
        <v>45264</v>
      </c>
      <c r="BF2240">
        <v>11.75</v>
      </c>
      <c r="BG2240">
        <v>10.2095</v>
      </c>
      <c r="BH2240" s="39">
        <f t="shared" si="650"/>
        <v>5.8560660259002348E-2</v>
      </c>
      <c r="BI2240" s="41">
        <v>45264</v>
      </c>
      <c r="BJ2240">
        <v>1.94</v>
      </c>
      <c r="BK2240">
        <v>1.94</v>
      </c>
      <c r="BL2240" s="39">
        <f t="shared" si="651"/>
        <v>0</v>
      </c>
      <c r="BM2240" s="41">
        <v>45264</v>
      </c>
      <c r="BN2240">
        <v>12.19</v>
      </c>
      <c r="BO2240">
        <v>11.4335</v>
      </c>
      <c r="BP2240" s="46">
        <f t="shared" si="652"/>
        <v>-8.2147008188478523E-4</v>
      </c>
      <c r="BQ2240" s="41">
        <v>45264</v>
      </c>
      <c r="BR2240">
        <v>8.3000000000000007</v>
      </c>
      <c r="BS2240">
        <v>7.8151000000000002</v>
      </c>
      <c r="BT2240" s="18">
        <f t="shared" si="653"/>
        <v>0</v>
      </c>
      <c r="BU2240" s="41">
        <v>45264</v>
      </c>
      <c r="BV2240">
        <v>4.8499999999999996</v>
      </c>
      <c r="BW2240">
        <v>4.1388999999999996</v>
      </c>
      <c r="BX2240" s="39">
        <f t="shared" si="654"/>
        <v>-2.0494767806337991E-3</v>
      </c>
      <c r="BY2240" s="41">
        <v>45565</v>
      </c>
      <c r="BZ2240">
        <v>13.84</v>
      </c>
      <c r="CA2240">
        <v>12.934900000000001</v>
      </c>
    </row>
    <row r="2241" spans="1:79">
      <c r="A2241" s="41">
        <v>45265</v>
      </c>
      <c r="B2241">
        <v>8.25</v>
      </c>
      <c r="C2241">
        <v>6.6253000000000002</v>
      </c>
      <c r="D2241" s="34">
        <f t="shared" si="640"/>
        <v>0</v>
      </c>
      <c r="E2241" s="41">
        <v>45265</v>
      </c>
      <c r="F2241">
        <v>3.84</v>
      </c>
      <c r="G2241">
        <v>3.84</v>
      </c>
      <c r="H2241" s="39">
        <f t="shared" si="641"/>
        <v>-1.0309278350515474E-2</v>
      </c>
      <c r="L2241" s="38"/>
      <c r="M2241" s="41">
        <v>45265</v>
      </c>
      <c r="N2241">
        <v>5.3</v>
      </c>
      <c r="O2241">
        <v>4.6814</v>
      </c>
      <c r="P2241" s="43">
        <f t="shared" si="642"/>
        <v>0</v>
      </c>
      <c r="Q2241" s="41">
        <v>45265</v>
      </c>
      <c r="R2241">
        <v>3.58</v>
      </c>
      <c r="S2241">
        <v>3.1086999999999998</v>
      </c>
      <c r="T2241" s="39">
        <f t="shared" si="643"/>
        <v>0</v>
      </c>
      <c r="U2241" s="42">
        <v>45267.62533333333</v>
      </c>
      <c r="V2241" s="44">
        <v>8.8000000000000007</v>
      </c>
      <c r="W2241" s="44">
        <v>8.1110000000000007</v>
      </c>
      <c r="X2241" s="43">
        <f t="shared" si="655"/>
        <v>-1.9937167713871332E-2</v>
      </c>
      <c r="Y2241" s="42">
        <v>45267.62533333333</v>
      </c>
      <c r="Z2241" s="44">
        <v>12</v>
      </c>
      <c r="AA2241" s="44">
        <v>11.137</v>
      </c>
      <c r="AB2241" s="43">
        <f t="shared" si="656"/>
        <v>1.0892257420350458E-2</v>
      </c>
      <c r="AC2241" s="42">
        <v>45267.62533333333</v>
      </c>
      <c r="AD2241" s="44">
        <v>23.5</v>
      </c>
      <c r="AE2241" s="44">
        <v>22.254999999999999</v>
      </c>
      <c r="AF2241" s="43">
        <f t="shared" si="657"/>
        <v>4.4443401539327916E-2</v>
      </c>
      <c r="AG2241" s="41">
        <v>45265</v>
      </c>
      <c r="AH2241">
        <v>11.5</v>
      </c>
      <c r="AI2241">
        <v>5.2737999999999996</v>
      </c>
      <c r="AJ2241" s="39">
        <f t="shared" si="644"/>
        <v>0</v>
      </c>
      <c r="AK2241" s="45">
        <v>45058</v>
      </c>
      <c r="AL2241">
        <v>12.3</v>
      </c>
      <c r="AM2241">
        <v>10.032</v>
      </c>
      <c r="AN2241" s="39">
        <f t="shared" si="645"/>
        <v>-4.0505122706696083E-3</v>
      </c>
      <c r="AO2241" s="41">
        <v>45265</v>
      </c>
      <c r="AP2241">
        <v>6.1</v>
      </c>
      <c r="AQ2241">
        <v>5.8693999999999997</v>
      </c>
      <c r="AR2241" s="18">
        <f t="shared" si="646"/>
        <v>-3.1755720153747162E-2</v>
      </c>
      <c r="AS2241" s="41">
        <v>45265</v>
      </c>
      <c r="AT2241">
        <v>7.5</v>
      </c>
      <c r="AU2241">
        <v>7.0034999999999998</v>
      </c>
      <c r="AV2241" s="39">
        <f t="shared" si="647"/>
        <v>-2.3439678732779284E-2</v>
      </c>
      <c r="AW2241" s="41">
        <v>45265</v>
      </c>
      <c r="AX2241">
        <v>8.14</v>
      </c>
      <c r="AY2241">
        <v>7.5730000000000004</v>
      </c>
      <c r="AZ2241" s="39">
        <f t="shared" si="648"/>
        <v>1.2433155080213899E-2</v>
      </c>
      <c r="BA2241" s="41">
        <v>45265</v>
      </c>
      <c r="BB2241">
        <v>6.7</v>
      </c>
      <c r="BC2241">
        <v>5.7339000000000002</v>
      </c>
      <c r="BD2241" s="39">
        <f t="shared" si="649"/>
        <v>-1.1805459809733789E-2</v>
      </c>
      <c r="BE2241" s="41">
        <v>45265</v>
      </c>
      <c r="BF2241">
        <v>11.85</v>
      </c>
      <c r="BG2241">
        <v>10.2964</v>
      </c>
      <c r="BH2241" s="39">
        <f t="shared" si="650"/>
        <v>8.5116802977618852E-3</v>
      </c>
      <c r="BI2241" s="41">
        <v>45265</v>
      </c>
      <c r="BJ2241">
        <v>1.92</v>
      </c>
      <c r="BK2241">
        <v>1.92</v>
      </c>
      <c r="BL2241" s="39">
        <f t="shared" si="651"/>
        <v>-1.0309278350515474E-2</v>
      </c>
      <c r="BM2241" s="41">
        <v>45265</v>
      </c>
      <c r="BN2241">
        <v>12</v>
      </c>
      <c r="BO2241">
        <v>11.2553</v>
      </c>
      <c r="BP2241" s="46">
        <f t="shared" si="652"/>
        <v>-1.5585778632964564E-2</v>
      </c>
      <c r="BQ2241" s="41">
        <v>45265</v>
      </c>
      <c r="BR2241">
        <v>8.49</v>
      </c>
      <c r="BS2241">
        <v>7.9939999999999998</v>
      </c>
      <c r="BT2241" s="18">
        <f t="shared" si="653"/>
        <v>2.289158168161631E-2</v>
      </c>
      <c r="BU2241" s="41">
        <v>45265</v>
      </c>
      <c r="BV2241">
        <v>4.8499999999999996</v>
      </c>
      <c r="BW2241">
        <v>4.1388999999999996</v>
      </c>
      <c r="BX2241" s="39">
        <f t="shared" si="654"/>
        <v>0</v>
      </c>
      <c r="BY2241" s="41">
        <v>45566</v>
      </c>
      <c r="BZ2241">
        <v>13.89</v>
      </c>
      <c r="CA2241">
        <v>12.9816</v>
      </c>
    </row>
    <row r="2242" spans="1:79">
      <c r="A2242" s="41">
        <v>45266</v>
      </c>
      <c r="B2242">
        <v>8.25</v>
      </c>
      <c r="C2242">
        <v>6.6253000000000002</v>
      </c>
      <c r="D2242" s="34">
        <f t="shared" si="640"/>
        <v>0</v>
      </c>
      <c r="E2242" s="41">
        <v>45266</v>
      </c>
      <c r="F2242">
        <v>3.81</v>
      </c>
      <c r="G2242">
        <v>3.81</v>
      </c>
      <c r="H2242" s="39">
        <f t="shared" si="641"/>
        <v>-7.8124999999999497E-3</v>
      </c>
      <c r="L2242" s="38"/>
      <c r="M2242" s="41">
        <v>45266</v>
      </c>
      <c r="N2242">
        <v>5.33</v>
      </c>
      <c r="O2242">
        <v>4.7079000000000004</v>
      </c>
      <c r="P2242" s="43">
        <f t="shared" si="642"/>
        <v>5.660699790661001E-3</v>
      </c>
      <c r="Q2242" s="41">
        <v>45266</v>
      </c>
      <c r="R2242">
        <v>3.64</v>
      </c>
      <c r="S2242">
        <v>3.1608000000000001</v>
      </c>
      <c r="T2242" s="39">
        <f t="shared" si="643"/>
        <v>1.6759417119696422E-2</v>
      </c>
      <c r="U2242" s="42">
        <v>45268.62533333333</v>
      </c>
      <c r="V2242" s="44">
        <v>8.6</v>
      </c>
      <c r="W2242" s="44">
        <v>7.9260000000000002</v>
      </c>
      <c r="X2242" s="43">
        <f t="shared" si="655"/>
        <v>-2.2808531623720932E-2</v>
      </c>
      <c r="Y2242" s="42">
        <v>45268.62533333333</v>
      </c>
      <c r="Z2242" s="44">
        <v>12.08</v>
      </c>
      <c r="AA2242" s="44">
        <v>11.212</v>
      </c>
      <c r="AB2242" s="43">
        <f t="shared" si="656"/>
        <v>6.7343090598903912E-3</v>
      </c>
      <c r="AC2242" s="42">
        <v>45268.62533333333</v>
      </c>
      <c r="AD2242" s="44">
        <v>23.5</v>
      </c>
      <c r="AE2242" s="44">
        <v>22.254999999999999</v>
      </c>
      <c r="AF2242" s="43">
        <f t="shared" si="657"/>
        <v>0</v>
      </c>
      <c r="AG2242" s="41">
        <v>45266</v>
      </c>
      <c r="AH2242">
        <v>11.84</v>
      </c>
      <c r="AI2242">
        <v>5.4298000000000002</v>
      </c>
      <c r="AJ2242" s="39">
        <f t="shared" si="644"/>
        <v>2.9580188858128974E-2</v>
      </c>
      <c r="AK2242" s="45">
        <v>45089</v>
      </c>
      <c r="AL2242">
        <v>12.3</v>
      </c>
      <c r="AM2242">
        <v>10.032</v>
      </c>
      <c r="AN2242" s="39">
        <f t="shared" si="645"/>
        <v>0</v>
      </c>
      <c r="AO2242" s="41">
        <v>45266</v>
      </c>
      <c r="AP2242">
        <v>6.1</v>
      </c>
      <c r="AQ2242">
        <v>5.8693999999999997</v>
      </c>
      <c r="AR2242" s="18">
        <f t="shared" si="646"/>
        <v>0</v>
      </c>
      <c r="AS2242" s="41">
        <v>45266</v>
      </c>
      <c r="AT2242">
        <v>7.5</v>
      </c>
      <c r="AU2242">
        <v>7.0034999999999998</v>
      </c>
      <c r="AV2242" s="39">
        <f t="shared" si="647"/>
        <v>0</v>
      </c>
      <c r="AW2242" s="41">
        <v>45266</v>
      </c>
      <c r="AX2242">
        <v>8.1300000000000008</v>
      </c>
      <c r="AY2242">
        <v>7.5636999999999999</v>
      </c>
      <c r="AZ2242" s="39">
        <f t="shared" si="648"/>
        <v>-1.2280470091113865E-3</v>
      </c>
      <c r="BA2242" s="41">
        <v>45266</v>
      </c>
      <c r="BB2242">
        <v>6.78</v>
      </c>
      <c r="BC2242">
        <v>5.8023999999999996</v>
      </c>
      <c r="BD2242" s="39">
        <f t="shared" si="649"/>
        <v>1.1946493660510182E-2</v>
      </c>
      <c r="BE2242" s="41">
        <v>45266</v>
      </c>
      <c r="BF2242">
        <v>11.85</v>
      </c>
      <c r="BG2242">
        <v>10.2964</v>
      </c>
      <c r="BH2242" s="39">
        <f t="shared" si="650"/>
        <v>0</v>
      </c>
      <c r="BI2242" s="41">
        <v>45266</v>
      </c>
      <c r="BJ2242">
        <v>1.9</v>
      </c>
      <c r="BK2242">
        <v>1.9</v>
      </c>
      <c r="BL2242" s="39">
        <f t="shared" si="651"/>
        <v>-1.0416666666666676E-2</v>
      </c>
      <c r="BM2242" s="41">
        <v>45266</v>
      </c>
      <c r="BN2242">
        <v>12</v>
      </c>
      <c r="BO2242">
        <v>11.2553</v>
      </c>
      <c r="BP2242" s="46">
        <f t="shared" si="652"/>
        <v>0</v>
      </c>
      <c r="BQ2242" s="41">
        <v>45266</v>
      </c>
      <c r="BR2242">
        <v>8.3000000000000007</v>
      </c>
      <c r="BS2242">
        <v>7.8151000000000002</v>
      </c>
      <c r="BT2242" s="18">
        <f t="shared" si="653"/>
        <v>-2.2379284463347464E-2</v>
      </c>
      <c r="BU2242" s="41">
        <v>45266</v>
      </c>
      <c r="BV2242">
        <v>4.8899999999999997</v>
      </c>
      <c r="BW2242">
        <v>4.173</v>
      </c>
      <c r="BX2242" s="39">
        <f t="shared" si="654"/>
        <v>8.2389040566335173E-3</v>
      </c>
      <c r="BY2242" s="41">
        <v>45567</v>
      </c>
      <c r="BZ2242">
        <v>13.9</v>
      </c>
      <c r="CA2242">
        <v>12.9909</v>
      </c>
    </row>
    <row r="2243" spans="1:79">
      <c r="A2243" s="41">
        <v>45267</v>
      </c>
      <c r="B2243">
        <v>8.1</v>
      </c>
      <c r="C2243">
        <v>6.5048000000000004</v>
      </c>
      <c r="D2243" s="34">
        <f t="shared" si="640"/>
        <v>-1.8187855644272687E-2</v>
      </c>
      <c r="E2243" s="41">
        <v>45267</v>
      </c>
      <c r="F2243">
        <v>3.8</v>
      </c>
      <c r="G2243">
        <v>3.8</v>
      </c>
      <c r="H2243" s="39">
        <f t="shared" si="641"/>
        <v>-2.6246719160105594E-3</v>
      </c>
      <c r="L2243" s="38"/>
      <c r="M2243" s="41">
        <v>45267</v>
      </c>
      <c r="N2243">
        <v>5.33</v>
      </c>
      <c r="O2243">
        <v>4.7079000000000004</v>
      </c>
      <c r="P2243" s="43">
        <f t="shared" si="642"/>
        <v>0</v>
      </c>
      <c r="Q2243" s="41">
        <v>45267</v>
      </c>
      <c r="R2243">
        <v>3.59</v>
      </c>
      <c r="S2243">
        <v>3.1173999999999999</v>
      </c>
      <c r="T2243" s="39">
        <f t="shared" si="643"/>
        <v>-1.3730701088332102E-2</v>
      </c>
      <c r="U2243" s="42">
        <v>45271.62533333333</v>
      </c>
      <c r="V2243" s="44">
        <v>8.5</v>
      </c>
      <c r="W2243" s="44">
        <v>7.8339999999999996</v>
      </c>
      <c r="X2243" s="43">
        <f t="shared" si="655"/>
        <v>-1.1607368155437866E-2</v>
      </c>
      <c r="Y2243" s="42">
        <v>45271.62533333333</v>
      </c>
      <c r="Z2243" s="44">
        <v>12.07</v>
      </c>
      <c r="AA2243" s="44">
        <v>11.202</v>
      </c>
      <c r="AB2243" s="43">
        <f t="shared" si="656"/>
        <v>-8.9190153407061961E-4</v>
      </c>
      <c r="AC2243" s="42">
        <v>45271.62533333333</v>
      </c>
      <c r="AD2243" s="44">
        <v>23.5</v>
      </c>
      <c r="AE2243" s="44">
        <v>22.254999999999999</v>
      </c>
      <c r="AF2243" s="43">
        <f t="shared" si="657"/>
        <v>0</v>
      </c>
      <c r="AG2243" s="41">
        <v>45267</v>
      </c>
      <c r="AH2243">
        <v>11.5</v>
      </c>
      <c r="AI2243">
        <v>5.2737999999999996</v>
      </c>
      <c r="AJ2243" s="39">
        <f t="shared" si="644"/>
        <v>-2.8730339975689818E-2</v>
      </c>
      <c r="AK2243" s="45">
        <v>45119</v>
      </c>
      <c r="AL2243">
        <v>12.2</v>
      </c>
      <c r="AM2243">
        <v>9.9504000000000001</v>
      </c>
      <c r="AN2243" s="39">
        <f t="shared" si="645"/>
        <v>-8.1339712918660177E-3</v>
      </c>
      <c r="AO2243" s="41">
        <v>45267</v>
      </c>
      <c r="AP2243">
        <v>6.29</v>
      </c>
      <c r="AQ2243">
        <v>6.0522</v>
      </c>
      <c r="AR2243" s="18">
        <f t="shared" si="646"/>
        <v>3.1144580365965908E-2</v>
      </c>
      <c r="AS2243" s="41">
        <v>45267</v>
      </c>
      <c r="AT2243">
        <v>7.56</v>
      </c>
      <c r="AU2243">
        <v>7.0594999999999999</v>
      </c>
      <c r="AV2243" s="39">
        <f t="shared" si="647"/>
        <v>7.9960019990005064E-3</v>
      </c>
      <c r="AW2243" s="41">
        <v>45267</v>
      </c>
      <c r="AX2243">
        <v>8.1300000000000008</v>
      </c>
      <c r="AY2243">
        <v>7.5636999999999999</v>
      </c>
      <c r="AZ2243" s="39">
        <f t="shared" si="648"/>
        <v>0</v>
      </c>
      <c r="BA2243" s="41">
        <v>45267</v>
      </c>
      <c r="BB2243">
        <v>6.78</v>
      </c>
      <c r="BC2243">
        <v>5.8023999999999996</v>
      </c>
      <c r="BD2243" s="39">
        <f t="shared" si="649"/>
        <v>0</v>
      </c>
      <c r="BE2243" s="41">
        <v>45267</v>
      </c>
      <c r="BF2243">
        <v>11.85</v>
      </c>
      <c r="BG2243">
        <v>10.2964</v>
      </c>
      <c r="BH2243" s="39">
        <f t="shared" si="650"/>
        <v>0</v>
      </c>
      <c r="BI2243" s="41">
        <v>45267</v>
      </c>
      <c r="BJ2243">
        <v>1.96</v>
      </c>
      <c r="BK2243">
        <v>1.96</v>
      </c>
      <c r="BL2243" s="39">
        <f t="shared" si="651"/>
        <v>3.1578947368421081E-2</v>
      </c>
      <c r="BM2243" s="41">
        <v>45267</v>
      </c>
      <c r="BN2243">
        <v>11.9</v>
      </c>
      <c r="BO2243">
        <v>11.1615</v>
      </c>
      <c r="BP2243" s="46">
        <f t="shared" si="652"/>
        <v>-8.3338516076870341E-3</v>
      </c>
      <c r="BQ2243" s="41">
        <v>45267</v>
      </c>
      <c r="BR2243">
        <v>8.26</v>
      </c>
      <c r="BS2243">
        <v>7.7774000000000001</v>
      </c>
      <c r="BT2243" s="18">
        <f t="shared" si="653"/>
        <v>-4.82399457460558E-3</v>
      </c>
      <c r="BU2243" s="41">
        <v>45267</v>
      </c>
      <c r="BV2243">
        <v>4.8899999999999997</v>
      </c>
      <c r="BW2243">
        <v>4.173</v>
      </c>
      <c r="BX2243" s="39">
        <f t="shared" si="654"/>
        <v>0</v>
      </c>
      <c r="BY2243" s="41">
        <v>45568</v>
      </c>
      <c r="BZ2243">
        <v>13.8</v>
      </c>
      <c r="CA2243">
        <v>12.897500000000001</v>
      </c>
    </row>
    <row r="2244" spans="1:79">
      <c r="A2244" s="41">
        <v>45268</v>
      </c>
      <c r="B2244">
        <v>8.27</v>
      </c>
      <c r="C2244">
        <v>6.6414</v>
      </c>
      <c r="D2244" s="34">
        <f t="shared" si="640"/>
        <v>2.0999877013897369E-2</v>
      </c>
      <c r="E2244" s="41">
        <v>45268</v>
      </c>
      <c r="F2244">
        <v>3.8</v>
      </c>
      <c r="G2244">
        <v>3.8</v>
      </c>
      <c r="H2244" s="39">
        <f t="shared" si="641"/>
        <v>0</v>
      </c>
      <c r="L2244" s="38"/>
      <c r="M2244" s="41">
        <v>45268</v>
      </c>
      <c r="N2244">
        <v>5.35</v>
      </c>
      <c r="O2244">
        <v>4.7256</v>
      </c>
      <c r="P2244" s="43">
        <f t="shared" si="642"/>
        <v>3.7596380551837556E-3</v>
      </c>
      <c r="Q2244" s="41">
        <v>45268</v>
      </c>
      <c r="R2244">
        <v>3.64</v>
      </c>
      <c r="S2244">
        <v>3.1608000000000001</v>
      </c>
      <c r="T2244" s="39">
        <f t="shared" si="643"/>
        <v>1.392185795855524E-2</v>
      </c>
      <c r="U2244" s="42">
        <v>45272.62533333333</v>
      </c>
      <c r="V2244" s="44">
        <v>8.6999999999999993</v>
      </c>
      <c r="W2244" s="44">
        <v>8.0180000000000007</v>
      </c>
      <c r="X2244" s="43">
        <f t="shared" si="655"/>
        <v>2.3487362777636082E-2</v>
      </c>
      <c r="Y2244" s="42">
        <v>45272.62533333333</v>
      </c>
      <c r="Z2244" s="44">
        <v>12.11</v>
      </c>
      <c r="AA2244" s="44">
        <v>11.239000000000001</v>
      </c>
      <c r="AB2244" s="43">
        <f t="shared" si="656"/>
        <v>3.302981610426782E-3</v>
      </c>
      <c r="AC2244" s="42">
        <v>45272.62533333333</v>
      </c>
      <c r="AD2244" s="44">
        <v>23.5</v>
      </c>
      <c r="AE2244" s="44">
        <v>22.254999999999999</v>
      </c>
      <c r="AF2244" s="43">
        <f t="shared" si="657"/>
        <v>0</v>
      </c>
      <c r="AG2244" s="41">
        <v>45268</v>
      </c>
      <c r="AH2244">
        <v>11.5</v>
      </c>
      <c r="AI2244">
        <v>5.2737999999999996</v>
      </c>
      <c r="AJ2244" s="39">
        <f t="shared" si="644"/>
        <v>0</v>
      </c>
      <c r="AK2244" s="45">
        <v>45150</v>
      </c>
      <c r="AL2244">
        <v>12.18</v>
      </c>
      <c r="AM2244">
        <v>9.9341000000000008</v>
      </c>
      <c r="AN2244" s="39">
        <f t="shared" si="645"/>
        <v>-1.6381251004984035E-3</v>
      </c>
      <c r="AO2244" s="41">
        <v>45268</v>
      </c>
      <c r="AP2244">
        <v>6.29</v>
      </c>
      <c r="AQ2244">
        <v>6.0522</v>
      </c>
      <c r="AR2244" s="18">
        <f t="shared" si="646"/>
        <v>0</v>
      </c>
      <c r="AS2244" s="41">
        <v>45268</v>
      </c>
      <c r="AT2244">
        <v>7.55</v>
      </c>
      <c r="AU2244">
        <v>7.0502000000000002</v>
      </c>
      <c r="AV2244" s="39">
        <f t="shared" si="647"/>
        <v>-1.3173737516820798E-3</v>
      </c>
      <c r="AW2244" s="41">
        <v>45268</v>
      </c>
      <c r="AX2244">
        <v>8.1999999999999993</v>
      </c>
      <c r="AY2244">
        <v>7.6288</v>
      </c>
      <c r="AZ2244" s="39">
        <f t="shared" si="648"/>
        <v>8.6068987400346603E-3</v>
      </c>
      <c r="BA2244" s="41">
        <v>45268</v>
      </c>
      <c r="BB2244">
        <v>6.77</v>
      </c>
      <c r="BC2244">
        <v>5.7938000000000001</v>
      </c>
      <c r="BD2244" s="39">
        <f t="shared" si="649"/>
        <v>-1.4821453191781846E-3</v>
      </c>
      <c r="BE2244" s="41">
        <v>45268</v>
      </c>
      <c r="BF2244">
        <v>11.7</v>
      </c>
      <c r="BG2244">
        <v>10.166</v>
      </c>
      <c r="BH2244" s="39">
        <f t="shared" si="650"/>
        <v>-1.2664620644108606E-2</v>
      </c>
      <c r="BI2244" s="41">
        <v>45268</v>
      </c>
      <c r="BJ2244">
        <v>1.97</v>
      </c>
      <c r="BK2244">
        <v>1.97</v>
      </c>
      <c r="BL2244" s="39">
        <f t="shared" si="651"/>
        <v>5.1020408163265354E-3</v>
      </c>
      <c r="BM2244" s="41">
        <v>45268</v>
      </c>
      <c r="BN2244">
        <v>11.97</v>
      </c>
      <c r="BO2244">
        <v>11.2271</v>
      </c>
      <c r="BP2244" s="46">
        <f t="shared" si="652"/>
        <v>5.8773462348250573E-3</v>
      </c>
      <c r="BQ2244" s="41">
        <v>45268</v>
      </c>
      <c r="BR2244">
        <v>8.43</v>
      </c>
      <c r="BS2244">
        <v>7.9375</v>
      </c>
      <c r="BT2244" s="18">
        <f t="shared" si="653"/>
        <v>2.0585285571013436E-2</v>
      </c>
      <c r="BU2244" s="41">
        <v>45268</v>
      </c>
      <c r="BV2244">
        <v>4.8899999999999997</v>
      </c>
      <c r="BW2244">
        <v>4.173</v>
      </c>
      <c r="BX2244" s="39">
        <f t="shared" si="654"/>
        <v>0</v>
      </c>
      <c r="BY2244" s="41">
        <v>45569</v>
      </c>
      <c r="BZ2244">
        <v>13.8</v>
      </c>
      <c r="CA2244">
        <v>12.897500000000001</v>
      </c>
    </row>
    <row r="2245" spans="1:79">
      <c r="A2245" s="41">
        <v>45271</v>
      </c>
      <c r="B2245">
        <v>8.2799999999999994</v>
      </c>
      <c r="C2245">
        <v>6.6494</v>
      </c>
      <c r="D2245" s="34">
        <f t="shared" ref="D2245:D2308" si="658">(C2245-C2244)/C2244</f>
        <v>1.2045653024964627E-3</v>
      </c>
      <c r="E2245" s="41">
        <v>45271</v>
      </c>
      <c r="F2245">
        <v>3.78</v>
      </c>
      <c r="G2245">
        <v>3.78</v>
      </c>
      <c r="H2245" s="39">
        <f t="shared" ref="H2245:H2308" si="659">(G2245-G2244)/G2244</f>
        <v>-5.2631578947368472E-3</v>
      </c>
      <c r="L2245" s="38"/>
      <c r="M2245" s="41">
        <v>45271</v>
      </c>
      <c r="N2245">
        <v>5.34</v>
      </c>
      <c r="O2245">
        <v>4.7168000000000001</v>
      </c>
      <c r="P2245" s="43">
        <f t="shared" ref="P2245:P2308" si="660">(O2245-O2244)/O2244</f>
        <v>-1.8621973929236328E-3</v>
      </c>
      <c r="Q2245" s="41">
        <v>45271</v>
      </c>
      <c r="R2245">
        <v>3.6</v>
      </c>
      <c r="S2245">
        <v>3.1261000000000001</v>
      </c>
      <c r="T2245" s="39">
        <f t="shared" ref="T2245:T2308" si="661">(S2245-S2244)/S2244</f>
        <v>-1.0978233358643367E-2</v>
      </c>
      <c r="U2245" s="42">
        <v>45273.62533333333</v>
      </c>
      <c r="V2245" s="44">
        <v>8.6999999999999993</v>
      </c>
      <c r="W2245" s="44">
        <v>8.0180000000000007</v>
      </c>
      <c r="X2245" s="43">
        <f t="shared" si="655"/>
        <v>0</v>
      </c>
      <c r="Y2245" s="42">
        <v>45273.62533333333</v>
      </c>
      <c r="Z2245" s="44">
        <v>12.65</v>
      </c>
      <c r="AA2245" s="44">
        <v>11.741</v>
      </c>
      <c r="AB2245" s="43">
        <f t="shared" si="656"/>
        <v>4.4665895542307932E-2</v>
      </c>
      <c r="AC2245" s="42">
        <v>45273.62533333333</v>
      </c>
      <c r="AD2245" s="44">
        <v>23.5</v>
      </c>
      <c r="AE2245" s="44">
        <v>22.254999999999999</v>
      </c>
      <c r="AF2245" s="43">
        <f t="shared" si="657"/>
        <v>0</v>
      </c>
      <c r="AG2245" s="41">
        <v>45271</v>
      </c>
      <c r="AH2245">
        <v>11.5</v>
      </c>
      <c r="AI2245">
        <v>5.2737999999999996</v>
      </c>
      <c r="AJ2245" s="39">
        <f t="shared" ref="AJ2245:AJ2308" si="662">(AI2245-AI2244)/AI2244</f>
        <v>0</v>
      </c>
      <c r="AK2245" s="45">
        <v>45242</v>
      </c>
      <c r="AL2245">
        <v>12.18</v>
      </c>
      <c r="AM2245">
        <v>9.9341000000000008</v>
      </c>
      <c r="AN2245" s="39">
        <f t="shared" ref="AN2245:AN2308" si="663">(AM2245-AM2244)/AM2244</f>
        <v>0</v>
      </c>
      <c r="AO2245" s="41">
        <v>45271</v>
      </c>
      <c r="AP2245">
        <v>6.29</v>
      </c>
      <c r="AQ2245">
        <v>6.0522</v>
      </c>
      <c r="AR2245" s="18">
        <f t="shared" ref="AR2245:AR2308" si="664">(AQ2245-AQ2244)/AQ2244</f>
        <v>0</v>
      </c>
      <c r="AS2245" s="41">
        <v>45271</v>
      </c>
      <c r="AT2245">
        <v>7.54</v>
      </c>
      <c r="AU2245">
        <v>7.0407999999999999</v>
      </c>
      <c r="AV2245" s="39">
        <f t="shared" ref="AV2245:AV2308" si="665">(AU2245-AU2244)/AU2244</f>
        <v>-1.3332955093472946E-3</v>
      </c>
      <c r="AW2245" s="41">
        <v>45271</v>
      </c>
      <c r="AX2245">
        <v>8.18</v>
      </c>
      <c r="AY2245">
        <v>7.6101999999999999</v>
      </c>
      <c r="AZ2245" s="39">
        <f t="shared" ref="AZ2245:AZ2308" si="666">(AY2245-AY2244)/AY2244</f>
        <v>-2.438129194630895E-3</v>
      </c>
      <c r="BA2245" s="41">
        <v>45271</v>
      </c>
      <c r="BB2245">
        <v>6.77</v>
      </c>
      <c r="BC2245">
        <v>5.7938000000000001</v>
      </c>
      <c r="BD2245" s="39">
        <f t="shared" ref="BD2245:BD2308" si="667">(BC2245-BC2244)/BC2244</f>
        <v>0</v>
      </c>
      <c r="BE2245" s="41">
        <v>45271</v>
      </c>
      <c r="BF2245">
        <v>11.69</v>
      </c>
      <c r="BG2245">
        <v>10.157400000000001</v>
      </c>
      <c r="BH2245" s="39">
        <f t="shared" ref="BH2245:BH2308" si="668">(BG2245-BG2244)/BG2244</f>
        <v>-8.4595711194171712E-4</v>
      </c>
      <c r="BI2245" s="41">
        <v>45271</v>
      </c>
      <c r="BJ2245">
        <v>1.95</v>
      </c>
      <c r="BK2245">
        <v>1.95</v>
      </c>
      <c r="BL2245" s="39">
        <f t="shared" ref="BL2245:BL2308" si="669">(BK2245-BK2244)/BK2244</f>
        <v>-1.01522842639594E-2</v>
      </c>
      <c r="BM2245" s="41">
        <v>45271</v>
      </c>
      <c r="BN2245">
        <v>12</v>
      </c>
      <c r="BO2245">
        <v>11.2553</v>
      </c>
      <c r="BP2245" s="46">
        <f t="shared" ref="BP2245:BP2308" si="670">(BO2245-BO2244)/BO2244</f>
        <v>2.5117795334503126E-3</v>
      </c>
      <c r="BQ2245" s="41">
        <v>45271</v>
      </c>
      <c r="BR2245">
        <v>8.3000000000000007</v>
      </c>
      <c r="BS2245">
        <v>7.8151000000000002</v>
      </c>
      <c r="BT2245" s="18">
        <f t="shared" ref="BT2245:BT2308" si="671">(BS2245-BS2244)/BS2244</f>
        <v>-1.5420472440944862E-2</v>
      </c>
      <c r="BU2245" s="41">
        <v>45271</v>
      </c>
      <c r="BV2245">
        <v>4.9000000000000004</v>
      </c>
      <c r="BW2245">
        <v>4.1814999999999998</v>
      </c>
      <c r="BX2245" s="39">
        <f t="shared" ref="BX2245:BX2308" si="672">(BW2245-BW2244)/BW2244</f>
        <v>2.0369039060627197E-3</v>
      </c>
      <c r="BY2245" s="41">
        <v>45572</v>
      </c>
      <c r="BZ2245">
        <v>13.9</v>
      </c>
      <c r="CA2245">
        <v>12.9909</v>
      </c>
    </row>
    <row r="2246" spans="1:79">
      <c r="A2246" s="41">
        <v>45272</v>
      </c>
      <c r="B2246">
        <v>8.25</v>
      </c>
      <c r="C2246">
        <v>6.6253000000000002</v>
      </c>
      <c r="D2246" s="34">
        <f t="shared" si="658"/>
        <v>-3.6243871627514948E-3</v>
      </c>
      <c r="E2246" s="41">
        <v>45272</v>
      </c>
      <c r="F2246">
        <v>3.59</v>
      </c>
      <c r="G2246">
        <v>3.59</v>
      </c>
      <c r="H2246" s="39">
        <f t="shared" si="659"/>
        <v>-5.0264550264550255E-2</v>
      </c>
      <c r="L2246" s="38"/>
      <c r="M2246" s="41">
        <v>45272</v>
      </c>
      <c r="N2246">
        <v>5.33</v>
      </c>
      <c r="O2246">
        <v>4.7079000000000004</v>
      </c>
      <c r="P2246" s="43">
        <f t="shared" si="660"/>
        <v>-1.8868724559022399E-3</v>
      </c>
      <c r="Q2246" s="41">
        <v>45272</v>
      </c>
      <c r="R2246">
        <v>3.65</v>
      </c>
      <c r="S2246">
        <v>3.1695000000000002</v>
      </c>
      <c r="T2246" s="39">
        <f t="shared" si="661"/>
        <v>1.3883113144173283E-2</v>
      </c>
      <c r="U2246" s="42">
        <v>45274.62533333333</v>
      </c>
      <c r="V2246" s="44">
        <v>8.85</v>
      </c>
      <c r="W2246" s="44">
        <v>8.157</v>
      </c>
      <c r="X2246" s="43">
        <f t="shared" si="655"/>
        <v>1.7335994013469611E-2</v>
      </c>
      <c r="Y2246" s="42">
        <v>45274.62533333333</v>
      </c>
      <c r="Z2246" s="44">
        <v>13.21</v>
      </c>
      <c r="AA2246" s="44">
        <v>12.26</v>
      </c>
      <c r="AB2246" s="43">
        <f t="shared" si="656"/>
        <v>4.4204071203475012E-2</v>
      </c>
      <c r="AC2246" s="42">
        <v>45274.62533333333</v>
      </c>
      <c r="AD2246" s="44">
        <v>22.5</v>
      </c>
      <c r="AE2246" s="44">
        <v>21.308</v>
      </c>
      <c r="AF2246" s="43">
        <f t="shared" si="657"/>
        <v>-4.255223545270722E-2</v>
      </c>
      <c r="AG2246" s="41">
        <v>45272</v>
      </c>
      <c r="AH2246">
        <v>11.5</v>
      </c>
      <c r="AI2246">
        <v>5.2737999999999996</v>
      </c>
      <c r="AJ2246" s="39">
        <f t="shared" si="662"/>
        <v>0</v>
      </c>
      <c r="AK2246" s="45">
        <v>45272</v>
      </c>
      <c r="AL2246">
        <v>12.36</v>
      </c>
      <c r="AM2246">
        <v>10.0809</v>
      </c>
      <c r="AN2246" s="39">
        <f t="shared" si="663"/>
        <v>1.4777382953664542E-2</v>
      </c>
      <c r="AO2246" s="41">
        <v>45272</v>
      </c>
      <c r="AP2246">
        <v>6.29</v>
      </c>
      <c r="AQ2246">
        <v>6.0522</v>
      </c>
      <c r="AR2246" s="18">
        <f t="shared" si="664"/>
        <v>0</v>
      </c>
      <c r="AS2246" s="41">
        <v>45272</v>
      </c>
      <c r="AT2246">
        <v>7.54</v>
      </c>
      <c r="AU2246">
        <v>7.0407999999999999</v>
      </c>
      <c r="AV2246" s="39">
        <f t="shared" si="665"/>
        <v>0</v>
      </c>
      <c r="AW2246" s="41">
        <v>45272</v>
      </c>
      <c r="AX2246">
        <v>8.17</v>
      </c>
      <c r="AY2246">
        <v>7.6009000000000002</v>
      </c>
      <c r="AZ2246" s="39">
        <f t="shared" si="666"/>
        <v>-1.2220440987095796E-3</v>
      </c>
      <c r="BA2246" s="41">
        <v>45272</v>
      </c>
      <c r="BB2246">
        <v>6.77</v>
      </c>
      <c r="BC2246">
        <v>5.7938000000000001</v>
      </c>
      <c r="BD2246" s="39">
        <f t="shared" si="667"/>
        <v>0</v>
      </c>
      <c r="BE2246" s="41">
        <v>45272</v>
      </c>
      <c r="BF2246">
        <v>11.16</v>
      </c>
      <c r="BG2246">
        <v>9.6967999999999996</v>
      </c>
      <c r="BH2246" s="39">
        <f t="shared" si="668"/>
        <v>-4.5346250024612712E-2</v>
      </c>
      <c r="BI2246" s="41">
        <v>45272</v>
      </c>
      <c r="BJ2246">
        <v>1.96</v>
      </c>
      <c r="BK2246">
        <v>1.96</v>
      </c>
      <c r="BL2246" s="39">
        <f t="shared" si="669"/>
        <v>5.1282051282051325E-3</v>
      </c>
      <c r="BM2246" s="41">
        <v>45272</v>
      </c>
      <c r="BN2246">
        <v>11.97</v>
      </c>
      <c r="BO2246">
        <v>11.2271</v>
      </c>
      <c r="BP2246" s="46">
        <f t="shared" si="670"/>
        <v>-2.5054863042300074E-3</v>
      </c>
      <c r="BQ2246" s="41">
        <v>45272</v>
      </c>
      <c r="BR2246">
        <v>8.3699999999999992</v>
      </c>
      <c r="BS2246">
        <v>7.8810000000000002</v>
      </c>
      <c r="BT2246" s="18">
        <f t="shared" si="671"/>
        <v>8.4323936993768566E-3</v>
      </c>
      <c r="BU2246" s="41">
        <v>45272</v>
      </c>
      <c r="BV2246">
        <v>4.8499999999999996</v>
      </c>
      <c r="BW2246">
        <v>4.1388999999999996</v>
      </c>
      <c r="BX2246" s="39">
        <f t="shared" si="672"/>
        <v>-1.0187731675236206E-2</v>
      </c>
      <c r="BY2246" s="41">
        <v>45573</v>
      </c>
      <c r="BZ2246">
        <v>14.1</v>
      </c>
      <c r="CA2246">
        <v>13.177899999999999</v>
      </c>
    </row>
    <row r="2247" spans="1:79">
      <c r="A2247" s="41">
        <v>45273</v>
      </c>
      <c r="B2247">
        <v>8.25</v>
      </c>
      <c r="C2247">
        <v>6.6253000000000002</v>
      </c>
      <c r="D2247" s="34">
        <f t="shared" si="658"/>
        <v>0</v>
      </c>
      <c r="E2247" s="41">
        <v>45273</v>
      </c>
      <c r="F2247">
        <v>3.79</v>
      </c>
      <c r="G2247">
        <v>3.79</v>
      </c>
      <c r="H2247" s="39">
        <f t="shared" si="659"/>
        <v>5.5710306406685291E-2</v>
      </c>
      <c r="L2247" s="38"/>
      <c r="M2247" s="41">
        <v>45273</v>
      </c>
      <c r="N2247">
        <v>5.35</v>
      </c>
      <c r="O2247">
        <v>4.7256</v>
      </c>
      <c r="P2247" s="43">
        <f t="shared" si="660"/>
        <v>3.7596380551837556E-3</v>
      </c>
      <c r="Q2247" s="41">
        <v>45273</v>
      </c>
      <c r="R2247">
        <v>3.6</v>
      </c>
      <c r="S2247">
        <v>3.1261000000000001</v>
      </c>
      <c r="T2247" s="39">
        <f t="shared" si="661"/>
        <v>-1.3693011516012021E-2</v>
      </c>
      <c r="U2247" s="42">
        <v>45275.62533333333</v>
      </c>
      <c r="V2247" s="44">
        <v>8.98</v>
      </c>
      <c r="W2247" s="44">
        <v>8.2759999999999998</v>
      </c>
      <c r="X2247" s="43">
        <f t="shared" si="655"/>
        <v>1.4588696824813016E-2</v>
      </c>
      <c r="Y2247" s="42">
        <v>45275.62533333333</v>
      </c>
      <c r="Z2247" s="44">
        <v>13.3</v>
      </c>
      <c r="AA2247" s="44">
        <v>12.343999999999999</v>
      </c>
      <c r="AB2247" s="43">
        <f t="shared" si="656"/>
        <v>6.851549755301764E-3</v>
      </c>
      <c r="AC2247" s="42">
        <v>45275.62533333333</v>
      </c>
      <c r="AD2247" s="44">
        <v>22.5</v>
      </c>
      <c r="AE2247" s="44">
        <v>21.308</v>
      </c>
      <c r="AF2247" s="43">
        <f t="shared" si="657"/>
        <v>0</v>
      </c>
      <c r="AG2247" s="41">
        <v>45273</v>
      </c>
      <c r="AH2247">
        <v>11.5</v>
      </c>
      <c r="AI2247">
        <v>5.2737999999999996</v>
      </c>
      <c r="AJ2247" s="39">
        <f t="shared" si="662"/>
        <v>0</v>
      </c>
      <c r="AK2247" s="45" t="s">
        <v>1621</v>
      </c>
      <c r="AL2247">
        <v>12.36</v>
      </c>
      <c r="AM2247">
        <v>10.0809</v>
      </c>
      <c r="AN2247" s="39">
        <f t="shared" si="663"/>
        <v>0</v>
      </c>
      <c r="AO2247" s="41">
        <v>45273</v>
      </c>
      <c r="AP2247">
        <v>6.15</v>
      </c>
      <c r="AQ2247">
        <v>5.9175000000000004</v>
      </c>
      <c r="AR2247" s="18">
        <f t="shared" si="664"/>
        <v>-2.2256369584613793E-2</v>
      </c>
      <c r="AS2247" s="41">
        <v>45273</v>
      </c>
      <c r="AT2247">
        <v>7.53</v>
      </c>
      <c r="AU2247">
        <v>7.0315000000000003</v>
      </c>
      <c r="AV2247" s="39">
        <f t="shared" si="665"/>
        <v>-1.3208726281103912E-3</v>
      </c>
      <c r="AW2247" s="41">
        <v>45273</v>
      </c>
      <c r="AX2247">
        <v>8.15</v>
      </c>
      <c r="AY2247">
        <v>7.5823</v>
      </c>
      <c r="AZ2247" s="39">
        <f t="shared" si="666"/>
        <v>-2.447078635424775E-3</v>
      </c>
      <c r="BA2247" s="41">
        <v>45273</v>
      </c>
      <c r="BB2247">
        <v>6.7</v>
      </c>
      <c r="BC2247">
        <v>5.7339000000000002</v>
      </c>
      <c r="BD2247" s="39">
        <f t="shared" si="667"/>
        <v>-1.0338637854257973E-2</v>
      </c>
      <c r="BE2247" s="41">
        <v>45273</v>
      </c>
      <c r="BF2247">
        <v>11.25</v>
      </c>
      <c r="BG2247">
        <v>9.7750000000000004</v>
      </c>
      <c r="BH2247" s="39">
        <f t="shared" si="668"/>
        <v>8.0645161290323324E-3</v>
      </c>
      <c r="BI2247" s="41">
        <v>45273</v>
      </c>
      <c r="BJ2247">
        <v>1.93</v>
      </c>
      <c r="BK2247">
        <v>1.93</v>
      </c>
      <c r="BL2247" s="39">
        <f t="shared" si="669"/>
        <v>-1.5306122448979605E-2</v>
      </c>
      <c r="BM2247" s="41">
        <v>45273</v>
      </c>
      <c r="BN2247">
        <v>11.9</v>
      </c>
      <c r="BO2247">
        <v>11.1615</v>
      </c>
      <c r="BP2247" s="46">
        <f t="shared" si="670"/>
        <v>-5.843004872139723E-3</v>
      </c>
      <c r="BQ2247" s="41">
        <v>45273</v>
      </c>
      <c r="BR2247">
        <v>8.35</v>
      </c>
      <c r="BS2247">
        <v>7.8620999999999999</v>
      </c>
      <c r="BT2247" s="18">
        <f t="shared" si="671"/>
        <v>-2.3981728207080775E-3</v>
      </c>
      <c r="BU2247" s="41">
        <v>45273</v>
      </c>
      <c r="BV2247">
        <v>4.84</v>
      </c>
      <c r="BW2247">
        <v>4.1303000000000001</v>
      </c>
      <c r="BX2247" s="39">
        <f t="shared" si="672"/>
        <v>-2.0778467708810308E-3</v>
      </c>
      <c r="BY2247" s="41">
        <v>45574</v>
      </c>
      <c r="BZ2247">
        <v>14.19</v>
      </c>
      <c r="CA2247">
        <v>13.262</v>
      </c>
    </row>
    <row r="2248" spans="1:79">
      <c r="A2248" s="41">
        <v>45274</v>
      </c>
      <c r="B2248">
        <v>8.25</v>
      </c>
      <c r="C2248">
        <v>6.6253000000000002</v>
      </c>
      <c r="D2248" s="34">
        <f t="shared" si="658"/>
        <v>0</v>
      </c>
      <c r="E2248" s="41">
        <v>45274</v>
      </c>
      <c r="F2248">
        <v>3.75</v>
      </c>
      <c r="G2248">
        <v>3.75</v>
      </c>
      <c r="H2248" s="39">
        <f t="shared" si="659"/>
        <v>-1.0554089709762543E-2</v>
      </c>
      <c r="L2248" s="38"/>
      <c r="M2248" s="41">
        <v>45274</v>
      </c>
      <c r="N2248">
        <v>5.33</v>
      </c>
      <c r="O2248">
        <v>4.7079000000000004</v>
      </c>
      <c r="P2248" s="43">
        <f t="shared" si="660"/>
        <v>-3.745556119857712E-3</v>
      </c>
      <c r="Q2248" s="41">
        <v>45274</v>
      </c>
      <c r="R2248">
        <v>3.59</v>
      </c>
      <c r="S2248">
        <v>3.1173999999999999</v>
      </c>
      <c r="T2248" s="39">
        <f t="shared" si="661"/>
        <v>-2.7830203768274054E-3</v>
      </c>
      <c r="U2248" s="42">
        <v>45278.62533333333</v>
      </c>
      <c r="V2248" s="44">
        <v>8.99</v>
      </c>
      <c r="W2248" s="44">
        <v>8.2859999999999996</v>
      </c>
      <c r="X2248" s="43">
        <f t="shared" si="655"/>
        <v>1.2083131947800614E-3</v>
      </c>
      <c r="Y2248" s="42">
        <v>45278.62533333333</v>
      </c>
      <c r="Z2248" s="44">
        <v>13.32</v>
      </c>
      <c r="AA2248" s="44">
        <v>12.362</v>
      </c>
      <c r="AB2248" s="43">
        <f t="shared" si="656"/>
        <v>1.4581983149708913E-3</v>
      </c>
      <c r="AC2248" s="42">
        <v>45278.62533333333</v>
      </c>
      <c r="AD2248" s="44">
        <v>22.5</v>
      </c>
      <c r="AE2248" s="44">
        <v>21.308</v>
      </c>
      <c r="AF2248" s="43">
        <f t="shared" si="657"/>
        <v>0</v>
      </c>
      <c r="AG2248" s="41">
        <v>45274</v>
      </c>
      <c r="AH2248">
        <v>11.5</v>
      </c>
      <c r="AI2248">
        <v>5.2737999999999996</v>
      </c>
      <c r="AJ2248" s="39">
        <f t="shared" si="662"/>
        <v>0</v>
      </c>
      <c r="AK2248" s="45" t="s">
        <v>1622</v>
      </c>
      <c r="AL2248">
        <v>12.5</v>
      </c>
      <c r="AM2248">
        <v>10.1951</v>
      </c>
      <c r="AN2248" s="39">
        <f t="shared" si="663"/>
        <v>1.1328353619220537E-2</v>
      </c>
      <c r="AO2248" s="41">
        <v>45274</v>
      </c>
      <c r="AP2248">
        <v>6.1</v>
      </c>
      <c r="AQ2248">
        <v>5.8693999999999997</v>
      </c>
      <c r="AR2248" s="18">
        <f t="shared" si="664"/>
        <v>-8.1284326151247477E-3</v>
      </c>
      <c r="AS2248" s="41">
        <v>45274</v>
      </c>
      <c r="AT2248">
        <v>7.64</v>
      </c>
      <c r="AU2248">
        <v>7.1341999999999999</v>
      </c>
      <c r="AV2248" s="39">
        <f t="shared" si="665"/>
        <v>1.4605702908340975E-2</v>
      </c>
      <c r="AW2248" s="41">
        <v>45274</v>
      </c>
      <c r="AX2248">
        <v>8.0500000000000007</v>
      </c>
      <c r="AY2248">
        <v>7.4893000000000001</v>
      </c>
      <c r="AZ2248" s="39">
        <f t="shared" si="666"/>
        <v>-1.2265407594001815E-2</v>
      </c>
      <c r="BA2248" s="41">
        <v>45274</v>
      </c>
      <c r="BB2248">
        <v>6.65</v>
      </c>
      <c r="BC2248">
        <v>5.6910999999999996</v>
      </c>
      <c r="BD2248" s="39">
        <f t="shared" si="667"/>
        <v>-7.4643785207277099E-3</v>
      </c>
      <c r="BE2248" s="41">
        <v>45274</v>
      </c>
      <c r="BF2248">
        <v>11.25</v>
      </c>
      <c r="BG2248">
        <v>9.7750000000000004</v>
      </c>
      <c r="BH2248" s="39">
        <f t="shared" si="668"/>
        <v>0</v>
      </c>
      <c r="BI2248" s="41">
        <v>45274</v>
      </c>
      <c r="BJ2248">
        <v>1.92</v>
      </c>
      <c r="BK2248">
        <v>1.92</v>
      </c>
      <c r="BL2248" s="39">
        <f t="shared" si="669"/>
        <v>-5.1813471502590719E-3</v>
      </c>
      <c r="BM2248" s="41">
        <v>45274</v>
      </c>
      <c r="BN2248">
        <v>11.98</v>
      </c>
      <c r="BO2248">
        <v>11.236499999999999</v>
      </c>
      <c r="BP2248" s="46">
        <f t="shared" si="670"/>
        <v>6.7195269453029869E-3</v>
      </c>
      <c r="BQ2248" s="41">
        <v>45274</v>
      </c>
      <c r="BR2248">
        <v>8.36</v>
      </c>
      <c r="BS2248">
        <v>7.8715999999999999</v>
      </c>
      <c r="BT2248" s="18">
        <f t="shared" si="671"/>
        <v>1.2083285636153272E-3</v>
      </c>
      <c r="BU2248" s="41">
        <v>45274</v>
      </c>
      <c r="BV2248">
        <v>4.8499999999999996</v>
      </c>
      <c r="BW2248">
        <v>4.1388999999999996</v>
      </c>
      <c r="BX2248" s="39">
        <f t="shared" si="672"/>
        <v>2.0821732077571839E-3</v>
      </c>
      <c r="BY2248" s="41">
        <v>45575</v>
      </c>
      <c r="BZ2248">
        <v>14.19</v>
      </c>
      <c r="CA2248">
        <v>13.262</v>
      </c>
    </row>
    <row r="2249" spans="1:79">
      <c r="A2249" s="41">
        <v>45275</v>
      </c>
      <c r="B2249">
        <v>8.1999999999999993</v>
      </c>
      <c r="C2249">
        <v>6.5850999999999997</v>
      </c>
      <c r="D2249" s="34">
        <f t="shared" si="658"/>
        <v>-6.0676497668030816E-3</v>
      </c>
      <c r="E2249" s="41">
        <v>45275</v>
      </c>
      <c r="F2249">
        <v>3.53</v>
      </c>
      <c r="G2249">
        <v>3.53</v>
      </c>
      <c r="H2249" s="39">
        <f t="shared" si="659"/>
        <v>-5.8666666666666721E-2</v>
      </c>
      <c r="L2249" s="38"/>
      <c r="M2249" s="41">
        <v>45275</v>
      </c>
      <c r="N2249">
        <v>5.33</v>
      </c>
      <c r="O2249">
        <v>4.7079000000000004</v>
      </c>
      <c r="P2249" s="43">
        <f t="shared" si="660"/>
        <v>0</v>
      </c>
      <c r="Q2249" s="41">
        <v>45275</v>
      </c>
      <c r="R2249">
        <v>3.65</v>
      </c>
      <c r="S2249">
        <v>3.1695000000000002</v>
      </c>
      <c r="T2249" s="39">
        <f t="shared" si="661"/>
        <v>1.6712645153012209E-2</v>
      </c>
      <c r="U2249" s="42">
        <v>45279.62533333333</v>
      </c>
      <c r="V2249" s="44">
        <v>8.99</v>
      </c>
      <c r="W2249" s="44">
        <v>8.2859999999999996</v>
      </c>
      <c r="X2249" s="43">
        <f t="shared" si="655"/>
        <v>0</v>
      </c>
      <c r="Y2249" s="42">
        <v>45279.62533333333</v>
      </c>
      <c r="Z2249" s="44">
        <v>13.36</v>
      </c>
      <c r="AA2249" s="44">
        <v>12.398999999999999</v>
      </c>
      <c r="AB2249" s="43">
        <f t="shared" si="656"/>
        <v>2.9930431968936285E-3</v>
      </c>
      <c r="AC2249" s="42">
        <v>45279.62533333333</v>
      </c>
      <c r="AD2249" s="44">
        <v>22.5</v>
      </c>
      <c r="AE2249" s="44">
        <v>21.308</v>
      </c>
      <c r="AF2249" s="43">
        <f t="shared" si="657"/>
        <v>0</v>
      </c>
      <c r="AG2249" s="41">
        <v>45275</v>
      </c>
      <c r="AH2249">
        <v>11.5</v>
      </c>
      <c r="AI2249">
        <v>5.2737999999999996</v>
      </c>
      <c r="AJ2249" s="39">
        <f t="shared" si="662"/>
        <v>0</v>
      </c>
      <c r="AK2249" s="45" t="s">
        <v>1623</v>
      </c>
      <c r="AL2249">
        <v>12.37</v>
      </c>
      <c r="AM2249">
        <v>10.0891</v>
      </c>
      <c r="AN2249" s="39">
        <f t="shared" si="663"/>
        <v>-1.0397151572814378E-2</v>
      </c>
      <c r="AO2249" s="41">
        <v>45275</v>
      </c>
      <c r="AP2249">
        <v>6.1</v>
      </c>
      <c r="AQ2249">
        <v>5.8693999999999997</v>
      </c>
      <c r="AR2249" s="18">
        <f t="shared" si="664"/>
        <v>0</v>
      </c>
      <c r="AS2249" s="41">
        <v>45275</v>
      </c>
      <c r="AT2249">
        <v>7.68</v>
      </c>
      <c r="AU2249">
        <v>7.1715999999999998</v>
      </c>
      <c r="AV2249" s="39">
        <f t="shared" si="665"/>
        <v>5.2423537327240446E-3</v>
      </c>
      <c r="AW2249" s="41">
        <v>45275</v>
      </c>
      <c r="AX2249">
        <v>8</v>
      </c>
      <c r="AY2249">
        <v>7.4428000000000001</v>
      </c>
      <c r="AZ2249" s="39">
        <f t="shared" si="666"/>
        <v>-6.2088579707048706E-3</v>
      </c>
      <c r="BA2249" s="41">
        <v>45275</v>
      </c>
      <c r="BB2249">
        <v>6.65</v>
      </c>
      <c r="BC2249">
        <v>5.6910999999999996</v>
      </c>
      <c r="BD2249" s="39">
        <f t="shared" si="667"/>
        <v>0</v>
      </c>
      <c r="BE2249" s="41">
        <v>45275</v>
      </c>
      <c r="BF2249">
        <v>11.24</v>
      </c>
      <c r="BG2249">
        <v>9.7664000000000009</v>
      </c>
      <c r="BH2249" s="39">
        <f t="shared" si="668"/>
        <v>-8.7979539641938587E-4</v>
      </c>
      <c r="BI2249" s="41">
        <v>45275</v>
      </c>
      <c r="BJ2249">
        <v>1.92</v>
      </c>
      <c r="BK2249">
        <v>1.92</v>
      </c>
      <c r="BL2249" s="39">
        <f t="shared" si="669"/>
        <v>0</v>
      </c>
      <c r="BM2249" s="41">
        <v>45275</v>
      </c>
      <c r="BN2249">
        <v>12</v>
      </c>
      <c r="BO2249">
        <v>11.2553</v>
      </c>
      <c r="BP2249" s="46">
        <f t="shared" si="670"/>
        <v>1.6731188537356468E-3</v>
      </c>
      <c r="BQ2249" s="41">
        <v>45275</v>
      </c>
      <c r="BR2249">
        <v>8.4700000000000006</v>
      </c>
      <c r="BS2249">
        <v>7.9751000000000003</v>
      </c>
      <c r="BT2249" s="18">
        <f t="shared" si="671"/>
        <v>1.3148533970222111E-2</v>
      </c>
      <c r="BU2249" s="41">
        <v>45275</v>
      </c>
      <c r="BV2249">
        <v>4.8600000000000003</v>
      </c>
      <c r="BW2249">
        <v>4.1474000000000002</v>
      </c>
      <c r="BX2249" s="39">
        <f t="shared" si="672"/>
        <v>2.0536857619175672E-3</v>
      </c>
      <c r="BY2249" s="41">
        <v>45576</v>
      </c>
      <c r="BZ2249">
        <v>14.19</v>
      </c>
      <c r="CA2249">
        <v>13.262</v>
      </c>
    </row>
    <row r="2250" spans="1:79">
      <c r="A2250" s="41">
        <v>45278</v>
      </c>
      <c r="B2250">
        <v>8.19</v>
      </c>
      <c r="C2250">
        <v>6.5770999999999997</v>
      </c>
      <c r="D2250" s="34">
        <f t="shared" si="658"/>
        <v>-1.2148638593187662E-3</v>
      </c>
      <c r="E2250" s="41">
        <v>45278</v>
      </c>
      <c r="F2250">
        <v>3.32</v>
      </c>
      <c r="G2250">
        <v>3.32</v>
      </c>
      <c r="H2250" s="39">
        <f t="shared" si="659"/>
        <v>-5.9490084985835689E-2</v>
      </c>
      <c r="L2250" s="38"/>
      <c r="M2250" s="41">
        <v>45278</v>
      </c>
      <c r="N2250">
        <v>5.3</v>
      </c>
      <c r="O2250">
        <v>4.6814</v>
      </c>
      <c r="P2250" s="43">
        <f t="shared" si="660"/>
        <v>-5.6288366362922766E-3</v>
      </c>
      <c r="Q2250" s="41">
        <v>45278</v>
      </c>
      <c r="R2250">
        <v>3.6</v>
      </c>
      <c r="S2250">
        <v>3.1261000000000001</v>
      </c>
      <c r="T2250" s="39">
        <f t="shared" si="661"/>
        <v>-1.3693011516012021E-2</v>
      </c>
      <c r="U2250" s="42">
        <v>45280.62533333333</v>
      </c>
      <c r="V2250" s="44">
        <v>8.59</v>
      </c>
      <c r="W2250" s="44">
        <v>7.9169999999999998</v>
      </c>
      <c r="X2250" s="43">
        <f t="shared" si="655"/>
        <v>-4.4532947139753774E-2</v>
      </c>
      <c r="Y2250" s="42">
        <v>45280.62533333333</v>
      </c>
      <c r="Z2250" s="44">
        <v>13.48</v>
      </c>
      <c r="AA2250" s="44">
        <v>12.510999999999999</v>
      </c>
      <c r="AB2250" s="43">
        <f t="shared" si="656"/>
        <v>9.0329865311718771E-3</v>
      </c>
      <c r="AC2250" s="42">
        <v>45280.62533333333</v>
      </c>
      <c r="AD2250" s="44">
        <v>22.5</v>
      </c>
      <c r="AE2250" s="44">
        <v>21.308</v>
      </c>
      <c r="AF2250" s="43">
        <f t="shared" si="657"/>
        <v>0</v>
      </c>
      <c r="AG2250" s="41">
        <v>45278</v>
      </c>
      <c r="AH2250">
        <v>11.5</v>
      </c>
      <c r="AI2250">
        <v>5.2737999999999996</v>
      </c>
      <c r="AJ2250" s="39">
        <f t="shared" si="662"/>
        <v>0</v>
      </c>
      <c r="AK2250" s="45" t="s">
        <v>1624</v>
      </c>
      <c r="AL2250">
        <v>12.1</v>
      </c>
      <c r="AM2250">
        <v>9.8689</v>
      </c>
      <c r="AN2250" s="39">
        <f t="shared" si="663"/>
        <v>-2.1825534487714481E-2</v>
      </c>
      <c r="AO2250" s="41">
        <v>45278</v>
      </c>
      <c r="AP2250">
        <v>6.15</v>
      </c>
      <c r="AQ2250">
        <v>5.9175000000000004</v>
      </c>
      <c r="AR2250" s="18">
        <f t="shared" si="664"/>
        <v>8.1950454901694725E-3</v>
      </c>
      <c r="AS2250" s="41">
        <v>45278</v>
      </c>
      <c r="AT2250">
        <v>7.66</v>
      </c>
      <c r="AU2250">
        <v>7.1528999999999998</v>
      </c>
      <c r="AV2250" s="39">
        <f t="shared" si="665"/>
        <v>-2.6075073902615789E-3</v>
      </c>
      <c r="AW2250" s="41">
        <v>45278</v>
      </c>
      <c r="AX2250">
        <v>8</v>
      </c>
      <c r="AY2250">
        <v>7.4428000000000001</v>
      </c>
      <c r="AZ2250" s="39">
        <f t="shared" si="666"/>
        <v>0</v>
      </c>
      <c r="BA2250" s="41">
        <v>45278</v>
      </c>
      <c r="BB2250">
        <v>6.58</v>
      </c>
      <c r="BC2250">
        <v>5.6311999999999998</v>
      </c>
      <c r="BD2250" s="39">
        <f t="shared" si="667"/>
        <v>-1.0525206023440082E-2</v>
      </c>
      <c r="BE2250" s="41">
        <v>45278</v>
      </c>
      <c r="BF2250">
        <v>11.24</v>
      </c>
      <c r="BG2250">
        <v>9.7664000000000009</v>
      </c>
      <c r="BH2250" s="39">
        <f t="shared" si="668"/>
        <v>0</v>
      </c>
      <c r="BI2250" s="41">
        <v>45278</v>
      </c>
      <c r="BJ2250">
        <v>1.89</v>
      </c>
      <c r="BK2250">
        <v>1.89</v>
      </c>
      <c r="BL2250" s="39">
        <f t="shared" si="669"/>
        <v>-1.5625000000000014E-2</v>
      </c>
      <c r="BM2250" s="41">
        <v>45278</v>
      </c>
      <c r="BN2250">
        <v>12</v>
      </c>
      <c r="BO2250">
        <v>11.2553</v>
      </c>
      <c r="BP2250" s="46">
        <f t="shared" si="670"/>
        <v>0</v>
      </c>
      <c r="BQ2250" s="41">
        <v>45278</v>
      </c>
      <c r="BR2250">
        <v>8.48</v>
      </c>
      <c r="BS2250">
        <v>7.9844999999999997</v>
      </c>
      <c r="BT2250" s="18">
        <f t="shared" si="671"/>
        <v>1.1786686060362137E-3</v>
      </c>
      <c r="BU2250" s="41">
        <v>45278</v>
      </c>
      <c r="BV2250">
        <v>4.8600000000000003</v>
      </c>
      <c r="BW2250">
        <v>4.1474000000000002</v>
      </c>
      <c r="BX2250" s="39">
        <f t="shared" si="672"/>
        <v>0</v>
      </c>
      <c r="BY2250" s="41">
        <v>45579</v>
      </c>
      <c r="BZ2250">
        <v>14.19</v>
      </c>
      <c r="CA2250">
        <v>13.262</v>
      </c>
    </row>
    <row r="2251" spans="1:79">
      <c r="A2251" s="41">
        <v>45279</v>
      </c>
      <c r="B2251">
        <v>8.19</v>
      </c>
      <c r="C2251">
        <v>6.5770999999999997</v>
      </c>
      <c r="D2251" s="34">
        <f t="shared" si="658"/>
        <v>0</v>
      </c>
      <c r="E2251" s="41">
        <v>45279</v>
      </c>
      <c r="F2251">
        <v>3.3</v>
      </c>
      <c r="G2251">
        <v>3.3</v>
      </c>
      <c r="H2251" s="39">
        <f t="shared" si="659"/>
        <v>-6.0240963855421742E-3</v>
      </c>
      <c r="L2251" s="38"/>
      <c r="M2251" s="41">
        <v>45279</v>
      </c>
      <c r="N2251">
        <v>5.32</v>
      </c>
      <c r="O2251">
        <v>4.6990999999999996</v>
      </c>
      <c r="P2251" s="43">
        <f t="shared" si="660"/>
        <v>3.7809202375356957E-3</v>
      </c>
      <c r="Q2251" s="41">
        <v>45279</v>
      </c>
      <c r="R2251">
        <v>3.6</v>
      </c>
      <c r="S2251">
        <v>3.1261000000000001</v>
      </c>
      <c r="T2251" s="39">
        <f t="shared" si="661"/>
        <v>0</v>
      </c>
      <c r="U2251" s="42">
        <v>45281.62533333333</v>
      </c>
      <c r="V2251" s="44">
        <v>8.59</v>
      </c>
      <c r="W2251" s="44">
        <v>7.9169999999999998</v>
      </c>
      <c r="X2251" s="43">
        <f t="shared" si="655"/>
        <v>0</v>
      </c>
      <c r="Y2251" s="42">
        <v>45281.62533333333</v>
      </c>
      <c r="Z2251" s="44">
        <v>13.35</v>
      </c>
      <c r="AA2251" s="44">
        <v>12.39</v>
      </c>
      <c r="AB2251" s="43">
        <f t="shared" si="656"/>
        <v>-9.6714890896010455E-3</v>
      </c>
      <c r="AC2251" s="42">
        <v>45281.62533333333</v>
      </c>
      <c r="AD2251" s="44">
        <v>22.5</v>
      </c>
      <c r="AE2251" s="44">
        <v>21.308</v>
      </c>
      <c r="AF2251" s="43">
        <f t="shared" si="657"/>
        <v>0</v>
      </c>
      <c r="AG2251" s="41">
        <v>45279</v>
      </c>
      <c r="AH2251">
        <v>11.45</v>
      </c>
      <c r="AI2251">
        <v>5.2508999999999997</v>
      </c>
      <c r="AJ2251" s="39">
        <f t="shared" si="662"/>
        <v>-4.3422200310971066E-3</v>
      </c>
      <c r="AK2251" s="45" t="s">
        <v>1625</v>
      </c>
      <c r="AL2251">
        <v>12.2</v>
      </c>
      <c r="AM2251">
        <v>9.9504000000000001</v>
      </c>
      <c r="AN2251" s="39">
        <f t="shared" si="663"/>
        <v>8.2582658654966733E-3</v>
      </c>
      <c r="AO2251" s="41">
        <v>45279</v>
      </c>
      <c r="AP2251">
        <v>6.15</v>
      </c>
      <c r="AQ2251">
        <v>5.9175000000000004</v>
      </c>
      <c r="AR2251" s="18">
        <f t="shared" si="664"/>
        <v>0</v>
      </c>
      <c r="AS2251" s="41">
        <v>45279</v>
      </c>
      <c r="AT2251">
        <v>7.64</v>
      </c>
      <c r="AU2251">
        <v>7.1341999999999999</v>
      </c>
      <c r="AV2251" s="39">
        <f t="shared" si="665"/>
        <v>-2.6143242600903047E-3</v>
      </c>
      <c r="AW2251" s="41">
        <v>45279</v>
      </c>
      <c r="AX2251">
        <v>7.97</v>
      </c>
      <c r="AY2251">
        <v>7.4147999999999996</v>
      </c>
      <c r="AZ2251" s="39">
        <f t="shared" si="666"/>
        <v>-3.7620250443382154E-3</v>
      </c>
      <c r="BA2251" s="41">
        <v>45279</v>
      </c>
      <c r="BB2251">
        <v>6.57</v>
      </c>
      <c r="BC2251">
        <v>5.6226000000000003</v>
      </c>
      <c r="BD2251" s="39">
        <f t="shared" si="667"/>
        <v>-1.5272055689727762E-3</v>
      </c>
      <c r="BE2251" s="41">
        <v>45279</v>
      </c>
      <c r="BF2251">
        <v>11.91</v>
      </c>
      <c r="BG2251">
        <v>10.3485</v>
      </c>
      <c r="BH2251" s="39">
        <f t="shared" si="668"/>
        <v>5.9602309960681388E-2</v>
      </c>
      <c r="BI2251" s="41">
        <v>45279</v>
      </c>
      <c r="BJ2251">
        <v>1.88</v>
      </c>
      <c r="BK2251">
        <v>1.88</v>
      </c>
      <c r="BL2251" s="39">
        <f t="shared" si="669"/>
        <v>-5.2910052910052959E-3</v>
      </c>
      <c r="BM2251" s="41">
        <v>45279</v>
      </c>
      <c r="BN2251">
        <v>11.99</v>
      </c>
      <c r="BO2251">
        <v>11.245900000000001</v>
      </c>
      <c r="BP2251" s="46">
        <f t="shared" si="670"/>
        <v>-8.3516210140994985E-4</v>
      </c>
      <c r="BQ2251" s="41">
        <v>45279</v>
      </c>
      <c r="BR2251">
        <v>8.5</v>
      </c>
      <c r="BS2251">
        <v>8.0033999999999992</v>
      </c>
      <c r="BT2251" s="18">
        <f t="shared" si="671"/>
        <v>2.3670862295697257E-3</v>
      </c>
      <c r="BU2251" s="41">
        <v>45279</v>
      </c>
      <c r="BV2251">
        <v>4.8600000000000003</v>
      </c>
      <c r="BW2251">
        <v>4.1474000000000002</v>
      </c>
      <c r="BX2251" s="39">
        <f t="shared" si="672"/>
        <v>0</v>
      </c>
      <c r="BY2251" s="41">
        <v>45581</v>
      </c>
      <c r="BZ2251">
        <v>13.89</v>
      </c>
      <c r="CA2251">
        <v>12.9816</v>
      </c>
    </row>
    <row r="2252" spans="1:79">
      <c r="A2252" s="41">
        <v>45280</v>
      </c>
      <c r="B2252">
        <v>8.1999999999999993</v>
      </c>
      <c r="C2252">
        <v>6.5850999999999997</v>
      </c>
      <c r="D2252" s="34">
        <f t="shared" si="658"/>
        <v>1.216341548706878E-3</v>
      </c>
      <c r="E2252" s="41">
        <v>45280</v>
      </c>
      <c r="F2252">
        <v>3.24</v>
      </c>
      <c r="G2252">
        <v>3.24</v>
      </c>
      <c r="H2252" s="39">
        <f t="shared" si="659"/>
        <v>-1.8181818181818063E-2</v>
      </c>
      <c r="L2252" s="38"/>
      <c r="M2252" s="41">
        <v>45280</v>
      </c>
      <c r="N2252">
        <v>5.3</v>
      </c>
      <c r="O2252">
        <v>4.6814</v>
      </c>
      <c r="P2252" s="43">
        <f t="shared" si="660"/>
        <v>-3.7666787257133508E-3</v>
      </c>
      <c r="Q2252" s="41">
        <v>45280</v>
      </c>
      <c r="R2252">
        <v>3.62</v>
      </c>
      <c r="S2252">
        <v>3.1435</v>
      </c>
      <c r="T2252" s="39">
        <f t="shared" si="661"/>
        <v>5.5660407536546686E-3</v>
      </c>
      <c r="U2252" s="42">
        <v>45282.62533333333</v>
      </c>
      <c r="V2252" s="44">
        <v>8.5</v>
      </c>
      <c r="W2252" s="44">
        <v>7.8339999999999996</v>
      </c>
      <c r="X2252" s="43">
        <f t="shared" si="655"/>
        <v>-1.0483769104458784E-2</v>
      </c>
      <c r="Y2252" s="42">
        <v>45282.62533333333</v>
      </c>
      <c r="Z2252" s="44">
        <v>13.3</v>
      </c>
      <c r="AA2252" s="44">
        <v>12.343999999999999</v>
      </c>
      <c r="AB2252" s="43">
        <f t="shared" si="656"/>
        <v>-3.7126715092817716E-3</v>
      </c>
      <c r="AC2252" s="42">
        <v>45282.62533333333</v>
      </c>
      <c r="AD2252" s="44">
        <v>22.5</v>
      </c>
      <c r="AE2252" s="44">
        <v>21.308</v>
      </c>
      <c r="AF2252" s="43">
        <f t="shared" si="657"/>
        <v>0</v>
      </c>
      <c r="AG2252" s="41">
        <v>45280</v>
      </c>
      <c r="AH2252">
        <v>11.5</v>
      </c>
      <c r="AI2252">
        <v>5.2737999999999996</v>
      </c>
      <c r="AJ2252" s="39">
        <f t="shared" si="662"/>
        <v>4.3611571349673238E-3</v>
      </c>
      <c r="AK2252" s="45" t="s">
        <v>1626</v>
      </c>
      <c r="AL2252">
        <v>12.38</v>
      </c>
      <c r="AM2252">
        <v>10.097200000000001</v>
      </c>
      <c r="AN2252" s="39">
        <f t="shared" si="663"/>
        <v>1.4753175751728645E-2</v>
      </c>
      <c r="AO2252" s="41">
        <v>45280</v>
      </c>
      <c r="AP2252">
        <v>6.1</v>
      </c>
      <c r="AQ2252">
        <v>5.8693999999999997</v>
      </c>
      <c r="AR2252" s="18">
        <f t="shared" si="664"/>
        <v>-8.1284326151247477E-3</v>
      </c>
      <c r="AS2252" s="41">
        <v>45280</v>
      </c>
      <c r="AT2252">
        <v>7.64</v>
      </c>
      <c r="AU2252">
        <v>7.1341999999999999</v>
      </c>
      <c r="AV2252" s="39">
        <f t="shared" si="665"/>
        <v>0</v>
      </c>
      <c r="AW2252" s="41">
        <v>45280</v>
      </c>
      <c r="AX2252">
        <v>7.97</v>
      </c>
      <c r="AY2252">
        <v>7.4147999999999996</v>
      </c>
      <c r="AZ2252" s="39">
        <f t="shared" si="666"/>
        <v>0</v>
      </c>
      <c r="BA2252" s="41">
        <v>45280</v>
      </c>
      <c r="BB2252">
        <v>6.59</v>
      </c>
      <c r="BC2252">
        <v>5.6398000000000001</v>
      </c>
      <c r="BD2252" s="39">
        <f t="shared" si="667"/>
        <v>3.0590829865186713E-3</v>
      </c>
      <c r="BE2252" s="41">
        <v>45280</v>
      </c>
      <c r="BF2252">
        <v>11.96</v>
      </c>
      <c r="BG2252">
        <v>10.391999999999999</v>
      </c>
      <c r="BH2252" s="39">
        <f t="shared" si="668"/>
        <v>4.2035077547470526E-3</v>
      </c>
      <c r="BI2252" s="41">
        <v>45280</v>
      </c>
      <c r="BJ2252">
        <v>1.89</v>
      </c>
      <c r="BK2252">
        <v>1.89</v>
      </c>
      <c r="BL2252" s="39">
        <f t="shared" si="669"/>
        <v>5.3191489361702178E-3</v>
      </c>
      <c r="BM2252" s="41">
        <v>45280</v>
      </c>
      <c r="BN2252">
        <v>11.9</v>
      </c>
      <c r="BO2252">
        <v>11.1615</v>
      </c>
      <c r="BP2252" s="46">
        <f t="shared" si="670"/>
        <v>-7.5049573622387247E-3</v>
      </c>
      <c r="BQ2252" s="41">
        <v>45280</v>
      </c>
      <c r="BR2252">
        <v>8.5500000000000007</v>
      </c>
      <c r="BS2252">
        <v>8.0504999999999995</v>
      </c>
      <c r="BT2252" s="18">
        <f t="shared" si="671"/>
        <v>5.8849988754779677E-3</v>
      </c>
      <c r="BU2252" s="41">
        <v>45280</v>
      </c>
      <c r="BV2252">
        <v>4.8600000000000003</v>
      </c>
      <c r="BW2252">
        <v>4.1474000000000002</v>
      </c>
      <c r="BX2252" s="39">
        <f t="shared" si="672"/>
        <v>0</v>
      </c>
      <c r="BY2252" s="41">
        <v>45582</v>
      </c>
      <c r="BZ2252">
        <v>13.95</v>
      </c>
      <c r="CA2252">
        <v>13.037699999999999</v>
      </c>
    </row>
    <row r="2253" spans="1:79">
      <c r="A2253" s="41">
        <v>45281</v>
      </c>
      <c r="B2253">
        <v>8.15</v>
      </c>
      <c r="C2253">
        <v>6.5449999999999999</v>
      </c>
      <c r="D2253" s="34">
        <f t="shared" si="658"/>
        <v>-6.0895050948352805E-3</v>
      </c>
      <c r="E2253" s="41">
        <v>45281</v>
      </c>
      <c r="F2253">
        <v>3.24</v>
      </c>
      <c r="G2253">
        <v>3.24</v>
      </c>
      <c r="H2253" s="39">
        <f t="shared" si="659"/>
        <v>0</v>
      </c>
      <c r="L2253" s="38"/>
      <c r="M2253" s="41">
        <v>45281</v>
      </c>
      <c r="N2253">
        <v>5.3</v>
      </c>
      <c r="O2253">
        <v>4.6814</v>
      </c>
      <c r="P2253" s="43">
        <f t="shared" si="660"/>
        <v>0</v>
      </c>
      <c r="Q2253" s="41">
        <v>45281</v>
      </c>
      <c r="R2253">
        <v>3.6</v>
      </c>
      <c r="S2253">
        <v>3.1261000000000001</v>
      </c>
      <c r="T2253" s="39">
        <f t="shared" si="661"/>
        <v>-5.5352314299347413E-3</v>
      </c>
      <c r="U2253" s="42">
        <v>45285.62533333333</v>
      </c>
      <c r="V2253" s="44">
        <v>8.5</v>
      </c>
      <c r="W2253" s="44">
        <v>7.8339999999999996</v>
      </c>
      <c r="X2253" s="43">
        <f t="shared" si="655"/>
        <v>0</v>
      </c>
      <c r="Y2253" s="42">
        <v>45285.62533333333</v>
      </c>
      <c r="Z2253" s="44">
        <v>13</v>
      </c>
      <c r="AA2253" s="44">
        <v>12.065</v>
      </c>
      <c r="AB2253" s="43">
        <f t="shared" si="656"/>
        <v>-2.2602073882047952E-2</v>
      </c>
      <c r="AC2253" s="42">
        <v>45285.62533333333</v>
      </c>
      <c r="AD2253" s="44">
        <v>22.5</v>
      </c>
      <c r="AE2253" s="44">
        <v>21.308</v>
      </c>
      <c r="AF2253" s="43">
        <f t="shared" si="657"/>
        <v>0</v>
      </c>
      <c r="AG2253" s="41">
        <v>45281</v>
      </c>
      <c r="AH2253">
        <v>11.45</v>
      </c>
      <c r="AI2253">
        <v>5.2508999999999997</v>
      </c>
      <c r="AJ2253" s="39">
        <f t="shared" si="662"/>
        <v>-4.3422200310971066E-3</v>
      </c>
      <c r="AK2253" s="45" t="s">
        <v>1627</v>
      </c>
      <c r="AL2253">
        <v>12.1</v>
      </c>
      <c r="AM2253">
        <v>9.8689</v>
      </c>
      <c r="AN2253" s="39">
        <f t="shared" si="663"/>
        <v>-2.2610228578219784E-2</v>
      </c>
      <c r="AO2253" s="41">
        <v>45281</v>
      </c>
      <c r="AP2253">
        <v>6</v>
      </c>
      <c r="AQ2253">
        <v>5.7732000000000001</v>
      </c>
      <c r="AR2253" s="18">
        <f t="shared" si="664"/>
        <v>-1.6390090980338643E-2</v>
      </c>
      <c r="AS2253" s="41">
        <v>45281</v>
      </c>
      <c r="AT2253">
        <v>7.53</v>
      </c>
      <c r="AU2253">
        <v>7.0315000000000003</v>
      </c>
      <c r="AV2253" s="39">
        <f t="shared" si="665"/>
        <v>-1.4395447282105853E-2</v>
      </c>
      <c r="AW2253" s="41">
        <v>45281</v>
      </c>
      <c r="AX2253">
        <v>7.95</v>
      </c>
      <c r="AY2253">
        <v>7.3962000000000003</v>
      </c>
      <c r="AZ2253" s="39">
        <f t="shared" si="666"/>
        <v>-2.5084965204724718E-3</v>
      </c>
      <c r="BA2253" s="41">
        <v>45281</v>
      </c>
      <c r="BB2253">
        <v>6.5</v>
      </c>
      <c r="BC2253">
        <v>5.5627000000000004</v>
      </c>
      <c r="BD2253" s="39">
        <f t="shared" si="667"/>
        <v>-1.3670697542465996E-2</v>
      </c>
      <c r="BE2253" s="41">
        <v>45281</v>
      </c>
      <c r="BF2253">
        <v>11.96</v>
      </c>
      <c r="BG2253">
        <v>10.391999999999999</v>
      </c>
      <c r="BH2253" s="39">
        <f t="shared" si="668"/>
        <v>0</v>
      </c>
      <c r="BI2253" s="41">
        <v>45281</v>
      </c>
      <c r="BJ2253">
        <v>1.87</v>
      </c>
      <c r="BK2253">
        <v>1.87</v>
      </c>
      <c r="BL2253" s="39">
        <f t="shared" si="669"/>
        <v>-1.0582010582010474E-2</v>
      </c>
      <c r="BM2253" s="41">
        <v>45281</v>
      </c>
      <c r="BN2253">
        <v>11.8</v>
      </c>
      <c r="BO2253">
        <v>11.0677</v>
      </c>
      <c r="BP2253" s="46">
        <f t="shared" si="670"/>
        <v>-8.403888366259004E-3</v>
      </c>
      <c r="BQ2253" s="41">
        <v>45281</v>
      </c>
      <c r="BR2253">
        <v>8.41</v>
      </c>
      <c r="BS2253">
        <v>7.9185999999999996</v>
      </c>
      <c r="BT2253" s="18">
        <f t="shared" si="671"/>
        <v>-1.6384075523259413E-2</v>
      </c>
      <c r="BU2253" s="41">
        <v>45281</v>
      </c>
      <c r="BV2253">
        <v>4.8600000000000003</v>
      </c>
      <c r="BW2253">
        <v>4.1474000000000002</v>
      </c>
      <c r="BX2253" s="39">
        <f t="shared" si="672"/>
        <v>0</v>
      </c>
      <c r="BY2253" s="41">
        <v>45583</v>
      </c>
      <c r="BZ2253">
        <v>14.01</v>
      </c>
      <c r="CA2253">
        <v>13.0937</v>
      </c>
    </row>
    <row r="2254" spans="1:79">
      <c r="A2254" s="41">
        <v>45282</v>
      </c>
      <c r="B2254">
        <v>8.1</v>
      </c>
      <c r="C2254">
        <v>6.5048000000000004</v>
      </c>
      <c r="D2254" s="34">
        <f t="shared" si="658"/>
        <v>-6.1420932009166648E-3</v>
      </c>
      <c r="E2254" s="41">
        <v>45282</v>
      </c>
      <c r="F2254">
        <v>3.24</v>
      </c>
      <c r="G2254">
        <v>3.24</v>
      </c>
      <c r="H2254" s="39">
        <f t="shared" si="659"/>
        <v>0</v>
      </c>
      <c r="L2254" s="38"/>
      <c r="M2254" s="41">
        <v>45282</v>
      </c>
      <c r="N2254">
        <v>5.31</v>
      </c>
      <c r="O2254">
        <v>4.6902999999999997</v>
      </c>
      <c r="P2254" s="43">
        <f t="shared" si="660"/>
        <v>1.9011406844105794E-3</v>
      </c>
      <c r="Q2254" s="41">
        <v>45282</v>
      </c>
      <c r="R2254">
        <v>3.6</v>
      </c>
      <c r="S2254">
        <v>3.1261000000000001</v>
      </c>
      <c r="T2254" s="39">
        <f t="shared" si="661"/>
        <v>0</v>
      </c>
      <c r="U2254" s="42">
        <v>45286.62533333333</v>
      </c>
      <c r="V2254" s="44">
        <v>8.5</v>
      </c>
      <c r="W2254" s="44">
        <v>7.8339999999999996</v>
      </c>
      <c r="X2254" s="43">
        <f t="shared" si="655"/>
        <v>0</v>
      </c>
      <c r="Y2254" s="42">
        <v>45286.62533333333</v>
      </c>
      <c r="Z2254" s="44">
        <v>13</v>
      </c>
      <c r="AA2254" s="44">
        <v>12.065</v>
      </c>
      <c r="AB2254" s="43">
        <f t="shared" si="656"/>
        <v>0</v>
      </c>
      <c r="AC2254" s="42">
        <v>45286.62533333333</v>
      </c>
      <c r="AD2254" s="44">
        <v>22.5</v>
      </c>
      <c r="AE2254" s="44">
        <v>21.308</v>
      </c>
      <c r="AF2254" s="43">
        <f t="shared" si="657"/>
        <v>0</v>
      </c>
      <c r="AG2254" s="41">
        <v>45282</v>
      </c>
      <c r="AH2254">
        <v>11.3</v>
      </c>
      <c r="AI2254">
        <v>5.1821000000000002</v>
      </c>
      <c r="AJ2254" s="39">
        <f t="shared" si="662"/>
        <v>-1.3102515759203095E-2</v>
      </c>
      <c r="AK2254" s="45" t="s">
        <v>1628</v>
      </c>
      <c r="AL2254">
        <v>12.1</v>
      </c>
      <c r="AM2254">
        <v>9.8689</v>
      </c>
      <c r="AN2254" s="39">
        <f t="shared" si="663"/>
        <v>0</v>
      </c>
      <c r="AO2254" s="41">
        <v>45282</v>
      </c>
      <c r="AP2254">
        <v>6</v>
      </c>
      <c r="AQ2254">
        <v>5.7732000000000001</v>
      </c>
      <c r="AR2254" s="18">
        <f t="shared" si="664"/>
        <v>0</v>
      </c>
      <c r="AS2254" s="41">
        <v>45282</v>
      </c>
      <c r="AT2254">
        <v>7.62</v>
      </c>
      <c r="AU2254">
        <v>7.1154999999999999</v>
      </c>
      <c r="AV2254" s="39">
        <f t="shared" si="665"/>
        <v>1.1946241911398653E-2</v>
      </c>
      <c r="AW2254" s="41">
        <v>45282</v>
      </c>
      <c r="AX2254">
        <v>7.95</v>
      </c>
      <c r="AY2254">
        <v>7.3962000000000003</v>
      </c>
      <c r="AZ2254" s="39">
        <f t="shared" si="666"/>
        <v>0</v>
      </c>
      <c r="BA2254" s="41">
        <v>45282</v>
      </c>
      <c r="BB2254">
        <v>6.24</v>
      </c>
      <c r="BC2254">
        <v>5.3402000000000003</v>
      </c>
      <c r="BD2254" s="39">
        <f t="shared" si="667"/>
        <v>-3.9998561849461614E-2</v>
      </c>
      <c r="BE2254" s="41">
        <v>45282</v>
      </c>
      <c r="BF2254">
        <v>12</v>
      </c>
      <c r="BG2254">
        <v>10.4267</v>
      </c>
      <c r="BH2254" s="39">
        <f t="shared" si="668"/>
        <v>3.3391070053888417E-3</v>
      </c>
      <c r="BI2254" s="41">
        <v>45282</v>
      </c>
      <c r="BJ2254">
        <v>1.86</v>
      </c>
      <c r="BK2254">
        <v>1.86</v>
      </c>
      <c r="BL2254" s="39">
        <f t="shared" si="669"/>
        <v>-5.3475935828877046E-3</v>
      </c>
      <c r="BM2254" s="41">
        <v>45282</v>
      </c>
      <c r="BN2254">
        <v>12</v>
      </c>
      <c r="BO2254">
        <v>11.2553</v>
      </c>
      <c r="BP2254" s="46">
        <f t="shared" si="670"/>
        <v>1.6950224527227858E-2</v>
      </c>
      <c r="BQ2254" s="41">
        <v>45282</v>
      </c>
      <c r="BR2254">
        <v>8.52</v>
      </c>
      <c r="BS2254">
        <v>8.0221999999999998</v>
      </c>
      <c r="BT2254" s="18">
        <f t="shared" si="671"/>
        <v>1.3083120753668596E-2</v>
      </c>
      <c r="BU2254" s="41">
        <v>45282</v>
      </c>
      <c r="BV2254">
        <v>4.8899999999999997</v>
      </c>
      <c r="BW2254">
        <v>4.173</v>
      </c>
      <c r="BX2254" s="39">
        <f t="shared" si="672"/>
        <v>6.172541833437779E-3</v>
      </c>
      <c r="BY2254" s="41">
        <v>45586</v>
      </c>
      <c r="BZ2254">
        <v>14.02</v>
      </c>
      <c r="CA2254">
        <v>13.1031</v>
      </c>
    </row>
    <row r="2255" spans="1:79">
      <c r="A2255" s="41">
        <v>45285</v>
      </c>
      <c r="B2255">
        <v>8.14</v>
      </c>
      <c r="C2255">
        <v>6.5369999999999999</v>
      </c>
      <c r="D2255" s="34">
        <f t="shared" si="658"/>
        <v>4.950190628458917E-3</v>
      </c>
      <c r="E2255" s="41">
        <v>45285</v>
      </c>
      <c r="F2255">
        <v>3.24</v>
      </c>
      <c r="G2255">
        <v>3.24</v>
      </c>
      <c r="H2255" s="39">
        <f t="shared" si="659"/>
        <v>0</v>
      </c>
      <c r="L2255" s="38"/>
      <c r="M2255" s="41">
        <v>45285</v>
      </c>
      <c r="N2255">
        <v>5.31</v>
      </c>
      <c r="O2255">
        <v>4.6902999999999997</v>
      </c>
      <c r="P2255" s="43">
        <f t="shared" si="660"/>
        <v>0</v>
      </c>
      <c r="Q2255" s="41">
        <v>45285</v>
      </c>
      <c r="R2255">
        <v>3.6</v>
      </c>
      <c r="S2255">
        <v>3.1261000000000001</v>
      </c>
      <c r="T2255" s="39">
        <f t="shared" si="661"/>
        <v>0</v>
      </c>
      <c r="U2255" s="42">
        <v>45287.62533333333</v>
      </c>
      <c r="V2255" s="44">
        <v>8.5</v>
      </c>
      <c r="W2255" s="44">
        <v>7.8339999999999996</v>
      </c>
      <c r="X2255" s="43">
        <f t="shared" si="655"/>
        <v>0</v>
      </c>
      <c r="Y2255" s="42">
        <v>45287.62533333333</v>
      </c>
      <c r="Z2255" s="44">
        <v>13</v>
      </c>
      <c r="AA2255" s="44">
        <v>12.065</v>
      </c>
      <c r="AB2255" s="43">
        <f t="shared" si="656"/>
        <v>0</v>
      </c>
      <c r="AC2255" s="42">
        <v>45287.62533333333</v>
      </c>
      <c r="AD2255" s="44">
        <v>22.51</v>
      </c>
      <c r="AE2255" s="44">
        <v>21.318000000000001</v>
      </c>
      <c r="AF2255" s="43">
        <f t="shared" si="657"/>
        <v>4.6930730242169904E-4</v>
      </c>
      <c r="AG2255" s="41">
        <v>45285</v>
      </c>
      <c r="AH2255">
        <v>11.33</v>
      </c>
      <c r="AI2255">
        <v>5.1959</v>
      </c>
      <c r="AJ2255" s="39">
        <f t="shared" si="662"/>
        <v>2.6630130642017352E-3</v>
      </c>
      <c r="AK2255" s="45" t="s">
        <v>1629</v>
      </c>
      <c r="AL2255">
        <v>12</v>
      </c>
      <c r="AM2255">
        <v>9.7873000000000001</v>
      </c>
      <c r="AN2255" s="39">
        <f t="shared" si="663"/>
        <v>-8.2683987070494066E-3</v>
      </c>
      <c r="AO2255" s="41">
        <v>45285</v>
      </c>
      <c r="AP2255">
        <v>6.15</v>
      </c>
      <c r="AQ2255">
        <v>5.9175000000000004</v>
      </c>
      <c r="AR2255" s="18">
        <f t="shared" si="664"/>
        <v>2.4994803575140358E-2</v>
      </c>
      <c r="AS2255" s="41">
        <v>45285</v>
      </c>
      <c r="AT2255">
        <v>7.65</v>
      </c>
      <c r="AU2255">
        <v>7.1435000000000004</v>
      </c>
      <c r="AV2255" s="39">
        <f t="shared" si="665"/>
        <v>3.9350713231677981E-3</v>
      </c>
      <c r="AW2255" s="41">
        <v>45285</v>
      </c>
      <c r="AX2255">
        <v>7.95</v>
      </c>
      <c r="AY2255">
        <v>7.3962000000000003</v>
      </c>
      <c r="AZ2255" s="39">
        <f t="shared" si="666"/>
        <v>0</v>
      </c>
      <c r="BA2255" s="41">
        <v>45285</v>
      </c>
      <c r="BB2255">
        <v>6.4</v>
      </c>
      <c r="BC2255">
        <v>5.4771999999999998</v>
      </c>
      <c r="BD2255" s="39">
        <f t="shared" si="667"/>
        <v>2.5654469870042239E-2</v>
      </c>
      <c r="BE2255" s="41">
        <v>45285</v>
      </c>
      <c r="BF2255">
        <v>12</v>
      </c>
      <c r="BG2255">
        <v>10.4267</v>
      </c>
      <c r="BH2255" s="39">
        <f t="shared" si="668"/>
        <v>0</v>
      </c>
      <c r="BI2255" s="41">
        <v>45285</v>
      </c>
      <c r="BJ2255">
        <v>1.87</v>
      </c>
      <c r="BK2255">
        <v>1.87</v>
      </c>
      <c r="BL2255" s="39">
        <f t="shared" si="669"/>
        <v>5.3763440860215101E-3</v>
      </c>
      <c r="BM2255" s="41">
        <v>45285</v>
      </c>
      <c r="BN2255">
        <v>11.94</v>
      </c>
      <c r="BO2255">
        <v>11.199</v>
      </c>
      <c r="BP2255" s="46">
        <f t="shared" si="670"/>
        <v>-5.0020879052535463E-3</v>
      </c>
      <c r="BQ2255" s="41">
        <v>45285</v>
      </c>
      <c r="BR2255">
        <v>8.5</v>
      </c>
      <c r="BS2255">
        <v>8.0033999999999992</v>
      </c>
      <c r="BT2255" s="18">
        <f t="shared" si="671"/>
        <v>-2.3434967963900919E-3</v>
      </c>
      <c r="BU2255" s="41">
        <v>45285</v>
      </c>
      <c r="BV2255">
        <v>4.8600000000000003</v>
      </c>
      <c r="BW2255">
        <v>4.1474000000000002</v>
      </c>
      <c r="BX2255" s="39">
        <f t="shared" si="672"/>
        <v>-6.1346752935537612E-3</v>
      </c>
      <c r="BY2255" s="41">
        <v>45587</v>
      </c>
      <c r="BZ2255">
        <v>14.01</v>
      </c>
      <c r="CA2255">
        <v>13.0937</v>
      </c>
    </row>
    <row r="2256" spans="1:79">
      <c r="A2256" s="41">
        <v>45286</v>
      </c>
      <c r="B2256">
        <v>8.1</v>
      </c>
      <c r="C2256">
        <v>6.5048000000000004</v>
      </c>
      <c r="D2256" s="34">
        <f t="shared" si="658"/>
        <v>-4.9258069450817746E-3</v>
      </c>
      <c r="E2256" s="41">
        <v>45286</v>
      </c>
      <c r="F2256">
        <v>3.24</v>
      </c>
      <c r="G2256">
        <v>3.24</v>
      </c>
      <c r="H2256" s="39">
        <f t="shared" si="659"/>
        <v>0</v>
      </c>
      <c r="L2256" s="38"/>
      <c r="M2256" s="41">
        <v>45286</v>
      </c>
      <c r="N2256">
        <v>5.31</v>
      </c>
      <c r="O2256">
        <v>4.6902999999999997</v>
      </c>
      <c r="P2256" s="43">
        <f t="shared" si="660"/>
        <v>0</v>
      </c>
      <c r="Q2256" s="41">
        <v>45286</v>
      </c>
      <c r="R2256">
        <v>3.6</v>
      </c>
      <c r="S2256">
        <v>3.1261000000000001</v>
      </c>
      <c r="T2256" s="39">
        <f t="shared" si="661"/>
        <v>0</v>
      </c>
      <c r="U2256" s="42">
        <v>45288.62533333333</v>
      </c>
      <c r="V2256" s="44">
        <v>8.5</v>
      </c>
      <c r="W2256" s="44">
        <v>7.8339999999999996</v>
      </c>
      <c r="X2256" s="43">
        <f t="shared" si="655"/>
        <v>0</v>
      </c>
      <c r="Y2256" s="42">
        <v>45288.62533333333</v>
      </c>
      <c r="Z2256" s="44">
        <v>13</v>
      </c>
      <c r="AA2256" s="44">
        <v>12.065</v>
      </c>
      <c r="AB2256" s="43">
        <f t="shared" si="656"/>
        <v>0</v>
      </c>
      <c r="AC2256" s="42">
        <v>45288.62533333333</v>
      </c>
      <c r="AD2256" s="44">
        <v>22.5</v>
      </c>
      <c r="AE2256" s="44">
        <v>21.308</v>
      </c>
      <c r="AF2256" s="43">
        <f t="shared" si="657"/>
        <v>-4.6908715639373122E-4</v>
      </c>
      <c r="AG2256" s="41">
        <v>45286</v>
      </c>
      <c r="AH2256">
        <v>11.4</v>
      </c>
      <c r="AI2256">
        <v>5.2279999999999998</v>
      </c>
      <c r="AJ2256" s="39">
        <f t="shared" si="662"/>
        <v>6.1779479974594957E-3</v>
      </c>
      <c r="AK2256" s="45" t="s">
        <v>1630</v>
      </c>
      <c r="AL2256">
        <v>12</v>
      </c>
      <c r="AM2256">
        <v>9.7873000000000001</v>
      </c>
      <c r="AN2256" s="39">
        <f t="shared" si="663"/>
        <v>0</v>
      </c>
      <c r="AO2256" s="41">
        <v>45286</v>
      </c>
      <c r="AP2256">
        <v>6.15</v>
      </c>
      <c r="AQ2256">
        <v>5.9175000000000004</v>
      </c>
      <c r="AR2256" s="18">
        <f t="shared" si="664"/>
        <v>0</v>
      </c>
      <c r="AS2256" s="41">
        <v>45286</v>
      </c>
      <c r="AT2256">
        <v>7.65</v>
      </c>
      <c r="AU2256">
        <v>7.1435000000000004</v>
      </c>
      <c r="AV2256" s="39">
        <f t="shared" si="665"/>
        <v>0</v>
      </c>
      <c r="AW2256" s="41">
        <v>45286</v>
      </c>
      <c r="AX2256">
        <v>7.95</v>
      </c>
      <c r="AY2256">
        <v>7.3962000000000003</v>
      </c>
      <c r="AZ2256" s="39">
        <f t="shared" si="666"/>
        <v>0</v>
      </c>
      <c r="BA2256" s="41">
        <v>45286</v>
      </c>
      <c r="BB2256">
        <v>6.4</v>
      </c>
      <c r="BC2256">
        <v>5.4771999999999998</v>
      </c>
      <c r="BD2256" s="39">
        <f t="shared" si="667"/>
        <v>0</v>
      </c>
      <c r="BE2256" s="41">
        <v>45286</v>
      </c>
      <c r="BF2256">
        <v>12</v>
      </c>
      <c r="BG2256">
        <v>10.4267</v>
      </c>
      <c r="BH2256" s="39">
        <f t="shared" si="668"/>
        <v>0</v>
      </c>
      <c r="BI2256" s="41">
        <v>45286</v>
      </c>
      <c r="BJ2256">
        <v>1.87</v>
      </c>
      <c r="BK2256">
        <v>1.87</v>
      </c>
      <c r="BL2256" s="39">
        <f t="shared" si="669"/>
        <v>0</v>
      </c>
      <c r="BM2256" s="41">
        <v>45286</v>
      </c>
      <c r="BN2256">
        <v>11.9</v>
      </c>
      <c r="BO2256">
        <v>11.1615</v>
      </c>
      <c r="BP2256" s="46">
        <f t="shared" si="670"/>
        <v>-3.3485132601124784E-3</v>
      </c>
      <c r="BQ2256" s="41">
        <v>45286</v>
      </c>
      <c r="BR2256">
        <v>8.5</v>
      </c>
      <c r="BS2256">
        <v>8.0033999999999992</v>
      </c>
      <c r="BT2256" s="18">
        <f t="shared" si="671"/>
        <v>0</v>
      </c>
      <c r="BU2256" s="41">
        <v>45286</v>
      </c>
      <c r="BV2256">
        <v>4.8600000000000003</v>
      </c>
      <c r="BW2256">
        <v>4.1474000000000002</v>
      </c>
      <c r="BX2256" s="39">
        <f t="shared" si="672"/>
        <v>0</v>
      </c>
      <c r="BY2256" s="41">
        <v>45588</v>
      </c>
      <c r="BZ2256">
        <v>14.04</v>
      </c>
      <c r="CA2256">
        <v>13.1218</v>
      </c>
    </row>
    <row r="2257" spans="1:79">
      <c r="A2257" s="41">
        <v>45287</v>
      </c>
      <c r="B2257">
        <v>8.1</v>
      </c>
      <c r="C2257">
        <v>6.5048000000000004</v>
      </c>
      <c r="D2257" s="34">
        <f t="shared" si="658"/>
        <v>0</v>
      </c>
      <c r="E2257" s="41">
        <v>45287</v>
      </c>
      <c r="F2257">
        <v>3.24</v>
      </c>
      <c r="G2257">
        <v>3.24</v>
      </c>
      <c r="H2257" s="39">
        <f t="shared" si="659"/>
        <v>0</v>
      </c>
      <c r="L2257" s="38"/>
      <c r="M2257" s="41">
        <v>45287</v>
      </c>
      <c r="N2257">
        <v>5.31</v>
      </c>
      <c r="O2257">
        <v>4.6902999999999997</v>
      </c>
      <c r="P2257" s="43">
        <f t="shared" si="660"/>
        <v>0</v>
      </c>
      <c r="Q2257" s="41">
        <v>45287</v>
      </c>
      <c r="R2257">
        <v>3.6</v>
      </c>
      <c r="S2257">
        <v>3.1261000000000001</v>
      </c>
      <c r="T2257" s="39">
        <f t="shared" si="661"/>
        <v>0</v>
      </c>
      <c r="U2257" s="42">
        <v>45289.62533333333</v>
      </c>
      <c r="V2257" s="44">
        <v>8.5</v>
      </c>
      <c r="W2257" s="44">
        <v>7.8339999999999996</v>
      </c>
      <c r="X2257" s="43">
        <f t="shared" si="655"/>
        <v>0</v>
      </c>
      <c r="Y2257" s="42">
        <v>45289.62533333333</v>
      </c>
      <c r="Z2257" s="44">
        <v>13</v>
      </c>
      <c r="AA2257" s="44">
        <v>12.065</v>
      </c>
      <c r="AB2257" s="43">
        <f t="shared" si="656"/>
        <v>0</v>
      </c>
      <c r="AC2257" s="42">
        <v>45289.62533333333</v>
      </c>
      <c r="AD2257" s="44">
        <v>22.5</v>
      </c>
      <c r="AE2257" s="44">
        <v>21.308</v>
      </c>
      <c r="AF2257" s="43">
        <f t="shared" si="657"/>
        <v>0</v>
      </c>
      <c r="AG2257" s="41">
        <v>45287</v>
      </c>
      <c r="AH2257">
        <v>11.45</v>
      </c>
      <c r="AI2257">
        <v>5.2508999999999997</v>
      </c>
      <c r="AJ2257" s="39">
        <f t="shared" si="662"/>
        <v>4.3802601377199548E-3</v>
      </c>
      <c r="AK2257" s="45" t="s">
        <v>1631</v>
      </c>
      <c r="AL2257">
        <v>12.05</v>
      </c>
      <c r="AM2257">
        <v>9.8280999999999992</v>
      </c>
      <c r="AN2257" s="39">
        <f t="shared" si="663"/>
        <v>4.1686675589793975E-3</v>
      </c>
      <c r="AO2257" s="41">
        <v>45287</v>
      </c>
      <c r="AP2257">
        <v>6.13</v>
      </c>
      <c r="AQ2257">
        <v>5.8982999999999999</v>
      </c>
      <c r="AR2257" s="18">
        <f t="shared" si="664"/>
        <v>-3.2446134347275959E-3</v>
      </c>
      <c r="AS2257" s="41">
        <v>45287</v>
      </c>
      <c r="AT2257">
        <v>7.63</v>
      </c>
      <c r="AU2257">
        <v>7.1249000000000002</v>
      </c>
      <c r="AV2257" s="39">
        <f t="shared" si="665"/>
        <v>-2.6037656610905257E-3</v>
      </c>
      <c r="AW2257" s="41">
        <v>45287</v>
      </c>
      <c r="AX2257">
        <v>8.0299999999999994</v>
      </c>
      <c r="AY2257">
        <v>7.4706999999999999</v>
      </c>
      <c r="AZ2257" s="39">
        <f t="shared" si="666"/>
        <v>1.0072740055704221E-2</v>
      </c>
      <c r="BA2257" s="41">
        <v>45287</v>
      </c>
      <c r="BB2257">
        <v>6.38</v>
      </c>
      <c r="BC2257">
        <v>5.46</v>
      </c>
      <c r="BD2257" s="39">
        <f t="shared" si="667"/>
        <v>-3.1402906594610171E-3</v>
      </c>
      <c r="BE2257" s="41">
        <v>45287</v>
      </c>
      <c r="BF2257">
        <v>12.28</v>
      </c>
      <c r="BG2257">
        <v>10.67</v>
      </c>
      <c r="BH2257" s="39">
        <f t="shared" si="668"/>
        <v>2.3334324378758344E-2</v>
      </c>
      <c r="BI2257" s="41">
        <v>45287</v>
      </c>
      <c r="BJ2257">
        <v>1.9</v>
      </c>
      <c r="BK2257">
        <v>1.9</v>
      </c>
      <c r="BL2257" s="39">
        <f t="shared" si="669"/>
        <v>1.6042780748662996E-2</v>
      </c>
      <c r="BM2257" s="41">
        <v>45287</v>
      </c>
      <c r="BN2257">
        <v>12.17</v>
      </c>
      <c r="BO2257">
        <v>11.4147</v>
      </c>
      <c r="BP2257" s="46">
        <f t="shared" si="670"/>
        <v>2.2685122967343069E-2</v>
      </c>
      <c r="BQ2257" s="41">
        <v>45287</v>
      </c>
      <c r="BR2257">
        <v>8.56</v>
      </c>
      <c r="BS2257">
        <v>8.0599000000000007</v>
      </c>
      <c r="BT2257" s="18">
        <f t="shared" si="671"/>
        <v>7.0594997126223295E-3</v>
      </c>
      <c r="BU2257" s="41">
        <v>45287</v>
      </c>
      <c r="BV2257">
        <v>5</v>
      </c>
      <c r="BW2257">
        <v>4.2668999999999997</v>
      </c>
      <c r="BX2257" s="39">
        <f t="shared" si="672"/>
        <v>2.881323238655531E-2</v>
      </c>
      <c r="BY2257" s="41">
        <v>45589</v>
      </c>
      <c r="BZ2257">
        <v>14.8</v>
      </c>
      <c r="CA2257">
        <v>13.832100000000001</v>
      </c>
    </row>
    <row r="2258" spans="1:79">
      <c r="A2258" s="41">
        <v>45288</v>
      </c>
      <c r="B2258">
        <v>8.14</v>
      </c>
      <c r="C2258">
        <v>6.5369999999999999</v>
      </c>
      <c r="D2258" s="34">
        <f t="shared" si="658"/>
        <v>4.950190628458917E-3</v>
      </c>
      <c r="E2258" s="41">
        <v>45288</v>
      </c>
      <c r="F2258">
        <v>3.24</v>
      </c>
      <c r="G2258">
        <v>3.24</v>
      </c>
      <c r="H2258" s="39">
        <f t="shared" si="659"/>
        <v>0</v>
      </c>
      <c r="L2258" s="38"/>
      <c r="M2258" s="41">
        <v>45288</v>
      </c>
      <c r="N2258">
        <v>5.31</v>
      </c>
      <c r="O2258">
        <v>4.6902999999999997</v>
      </c>
      <c r="P2258" s="43">
        <f t="shared" si="660"/>
        <v>0</v>
      </c>
      <c r="Q2258" s="41">
        <v>45288</v>
      </c>
      <c r="R2258">
        <v>3.6</v>
      </c>
      <c r="S2258">
        <v>3.1261000000000001</v>
      </c>
      <c r="T2258" s="39">
        <f t="shared" si="661"/>
        <v>0</v>
      </c>
      <c r="U2258" s="42">
        <v>45293.62533333333</v>
      </c>
      <c r="V2258" s="44">
        <v>8.5</v>
      </c>
      <c r="W2258" s="44">
        <v>7.8339999999999996</v>
      </c>
      <c r="X2258" s="43">
        <f t="shared" si="655"/>
        <v>0</v>
      </c>
      <c r="Y2258" s="42">
        <v>45293.62533333333</v>
      </c>
      <c r="Z2258" s="44">
        <v>12.61</v>
      </c>
      <c r="AA2258" s="44">
        <v>11.702999999999999</v>
      </c>
      <c r="AB2258" s="43">
        <f t="shared" si="656"/>
        <v>-3.0004144218814761E-2</v>
      </c>
      <c r="AC2258" s="42">
        <v>45293.62533333333</v>
      </c>
      <c r="AD2258" s="44">
        <v>22.5</v>
      </c>
      <c r="AE2258" s="44">
        <v>21.308</v>
      </c>
      <c r="AF2258" s="43">
        <f t="shared" si="657"/>
        <v>0</v>
      </c>
      <c r="AG2258" s="41">
        <v>45288</v>
      </c>
      <c r="AH2258">
        <v>11.65</v>
      </c>
      <c r="AI2258">
        <v>5.3426</v>
      </c>
      <c r="AJ2258" s="39">
        <f t="shared" si="662"/>
        <v>1.7463672894170588E-2</v>
      </c>
      <c r="AK2258" s="45" t="s">
        <v>1632</v>
      </c>
      <c r="AL2258">
        <v>12.35</v>
      </c>
      <c r="AM2258">
        <v>10.072800000000001</v>
      </c>
      <c r="AN2258" s="39">
        <f t="shared" si="663"/>
        <v>2.4897996560881729E-2</v>
      </c>
      <c r="AO2258" s="41">
        <v>45288</v>
      </c>
      <c r="AP2258">
        <v>6.08</v>
      </c>
      <c r="AQ2258">
        <v>5.8502000000000001</v>
      </c>
      <c r="AR2258" s="18">
        <f t="shared" si="664"/>
        <v>-8.1548920875506182E-3</v>
      </c>
      <c r="AS2258" s="41">
        <v>45288</v>
      </c>
      <c r="AT2258">
        <v>7.61</v>
      </c>
      <c r="AU2258">
        <v>7.1062000000000003</v>
      </c>
      <c r="AV2258" s="39">
        <f t="shared" si="665"/>
        <v>-2.6245982399752893E-3</v>
      </c>
      <c r="AW2258" s="41">
        <v>45288</v>
      </c>
      <c r="AX2258">
        <v>8</v>
      </c>
      <c r="AY2258">
        <v>7.4428000000000001</v>
      </c>
      <c r="AZ2258" s="39">
        <f t="shared" si="666"/>
        <v>-3.7345897974754459E-3</v>
      </c>
      <c r="BA2258" s="41">
        <v>45288</v>
      </c>
      <c r="BB2258">
        <v>6.44</v>
      </c>
      <c r="BC2258">
        <v>5.5114000000000001</v>
      </c>
      <c r="BD2258" s="39">
        <f t="shared" si="667"/>
        <v>9.4139194139194349E-3</v>
      </c>
      <c r="BE2258" s="41">
        <v>45288</v>
      </c>
      <c r="BF2258">
        <v>12.5</v>
      </c>
      <c r="BG2258">
        <v>10.8612</v>
      </c>
      <c r="BH2258" s="39">
        <f t="shared" si="668"/>
        <v>1.791940018744145E-2</v>
      </c>
      <c r="BI2258" s="41">
        <v>45288</v>
      </c>
      <c r="BJ2258">
        <v>1.96</v>
      </c>
      <c r="BK2258">
        <v>1.96</v>
      </c>
      <c r="BL2258" s="39">
        <f t="shared" si="669"/>
        <v>3.1578947368421081E-2</v>
      </c>
      <c r="BM2258" s="41">
        <v>45288</v>
      </c>
      <c r="BN2258">
        <v>12.15</v>
      </c>
      <c r="BO2258">
        <v>11.396000000000001</v>
      </c>
      <c r="BP2258" s="46">
        <f t="shared" si="670"/>
        <v>-1.638238411872327E-3</v>
      </c>
      <c r="BQ2258" s="41">
        <v>45288</v>
      </c>
      <c r="BR2258">
        <v>8.82</v>
      </c>
      <c r="BS2258">
        <v>8.3047000000000004</v>
      </c>
      <c r="BT2258" s="18">
        <f t="shared" si="671"/>
        <v>3.0372585267807253E-2</v>
      </c>
      <c r="BU2258" s="41">
        <v>45288</v>
      </c>
      <c r="BV2258">
        <v>5</v>
      </c>
      <c r="BW2258">
        <v>4.2668999999999997</v>
      </c>
      <c r="BX2258" s="39">
        <f t="shared" si="672"/>
        <v>0</v>
      </c>
      <c r="BY2258" s="41">
        <v>45590</v>
      </c>
      <c r="BZ2258">
        <v>14.8</v>
      </c>
      <c r="CA2258">
        <v>13.832100000000001</v>
      </c>
    </row>
    <row r="2259" spans="1:79">
      <c r="A2259" s="41">
        <v>45289</v>
      </c>
      <c r="B2259">
        <v>8.1300000000000008</v>
      </c>
      <c r="C2259">
        <v>6.5289000000000001</v>
      </c>
      <c r="D2259" s="34">
        <f t="shared" si="658"/>
        <v>-1.2391005048186896E-3</v>
      </c>
      <c r="E2259" s="41">
        <v>45289</v>
      </c>
      <c r="F2259">
        <v>3.24</v>
      </c>
      <c r="G2259">
        <v>3.24</v>
      </c>
      <c r="H2259" s="39">
        <f t="shared" si="659"/>
        <v>0</v>
      </c>
      <c r="L2259" s="38"/>
      <c r="M2259" s="41">
        <v>45289</v>
      </c>
      <c r="N2259">
        <v>5.38</v>
      </c>
      <c r="O2259">
        <v>4.7521000000000004</v>
      </c>
      <c r="P2259" s="43">
        <f t="shared" si="660"/>
        <v>1.317612945867018E-2</v>
      </c>
      <c r="Q2259" s="41">
        <v>45289</v>
      </c>
      <c r="R2259">
        <v>3.6</v>
      </c>
      <c r="S2259">
        <v>3.1261000000000001</v>
      </c>
      <c r="T2259" s="39">
        <f t="shared" si="661"/>
        <v>0</v>
      </c>
      <c r="U2259" s="42">
        <v>45294.62533333333</v>
      </c>
      <c r="V2259" s="44">
        <v>8.81</v>
      </c>
      <c r="W2259" s="44">
        <v>8.1199999999999992</v>
      </c>
      <c r="X2259" s="43">
        <f t="shared" si="655"/>
        <v>3.650753127393408E-2</v>
      </c>
      <c r="Y2259" s="42">
        <v>45294.62533333333</v>
      </c>
      <c r="Z2259" s="44">
        <v>12.99</v>
      </c>
      <c r="AA2259" s="44">
        <v>12.055999999999999</v>
      </c>
      <c r="AB2259" s="43">
        <f t="shared" si="656"/>
        <v>3.0163206015551548E-2</v>
      </c>
      <c r="AC2259" s="42">
        <v>45294.62533333333</v>
      </c>
      <c r="AD2259" s="44">
        <v>22.5</v>
      </c>
      <c r="AE2259" s="44">
        <v>21.308</v>
      </c>
      <c r="AF2259" s="43">
        <f t="shared" si="657"/>
        <v>0</v>
      </c>
      <c r="AG2259" s="41">
        <v>45289</v>
      </c>
      <c r="AH2259">
        <v>11.7</v>
      </c>
      <c r="AI2259">
        <v>5.3655999999999997</v>
      </c>
      <c r="AJ2259" s="39">
        <f t="shared" si="662"/>
        <v>4.3050200277018093E-3</v>
      </c>
      <c r="AK2259" s="45" t="s">
        <v>1633</v>
      </c>
      <c r="AL2259">
        <v>12.45</v>
      </c>
      <c r="AM2259">
        <v>10.154299999999999</v>
      </c>
      <c r="AN2259" s="39">
        <f t="shared" si="663"/>
        <v>8.0910968151852863E-3</v>
      </c>
      <c r="AO2259" s="41">
        <v>45289</v>
      </c>
      <c r="AP2259">
        <v>6</v>
      </c>
      <c r="AQ2259">
        <v>5.7732000000000001</v>
      </c>
      <c r="AR2259" s="18">
        <f t="shared" si="664"/>
        <v>-1.3161943181429688E-2</v>
      </c>
      <c r="AS2259" s="41">
        <v>45289</v>
      </c>
      <c r="AT2259">
        <v>7.64</v>
      </c>
      <c r="AU2259">
        <v>7.1341999999999999</v>
      </c>
      <c r="AV2259" s="39">
        <f t="shared" si="665"/>
        <v>3.9402212152767416E-3</v>
      </c>
      <c r="AW2259" s="41">
        <v>45289</v>
      </c>
      <c r="AX2259">
        <v>8</v>
      </c>
      <c r="AY2259">
        <v>7.4428000000000001</v>
      </c>
      <c r="AZ2259" s="39">
        <f t="shared" si="666"/>
        <v>0</v>
      </c>
      <c r="BA2259" s="41">
        <v>45289</v>
      </c>
      <c r="BB2259">
        <v>6.5</v>
      </c>
      <c r="BC2259">
        <v>5.5627000000000004</v>
      </c>
      <c r="BD2259" s="39">
        <f t="shared" si="667"/>
        <v>9.307979823638339E-3</v>
      </c>
      <c r="BE2259" s="41">
        <v>45289</v>
      </c>
      <c r="BF2259">
        <v>12.5</v>
      </c>
      <c r="BG2259">
        <v>10.8612</v>
      </c>
      <c r="BH2259" s="39">
        <f t="shared" si="668"/>
        <v>0</v>
      </c>
      <c r="BI2259" s="41">
        <v>45289</v>
      </c>
      <c r="BJ2259">
        <v>1.97</v>
      </c>
      <c r="BK2259">
        <v>1.97</v>
      </c>
      <c r="BL2259" s="39">
        <f t="shared" si="669"/>
        <v>5.1020408163265354E-3</v>
      </c>
      <c r="BM2259" s="41">
        <v>45289</v>
      </c>
      <c r="BN2259">
        <v>12</v>
      </c>
      <c r="BO2259">
        <v>11.2553</v>
      </c>
      <c r="BP2259" s="46">
        <f t="shared" si="670"/>
        <v>-1.2346437346437408E-2</v>
      </c>
      <c r="BQ2259" s="41">
        <v>45289</v>
      </c>
      <c r="BR2259">
        <v>8.92</v>
      </c>
      <c r="BS2259">
        <v>8.3987999999999996</v>
      </c>
      <c r="BT2259" s="18">
        <f t="shared" si="671"/>
        <v>1.1330933086083685E-2</v>
      </c>
      <c r="BU2259" s="41">
        <v>45289</v>
      </c>
      <c r="BV2259">
        <v>5.08</v>
      </c>
      <c r="BW2259">
        <v>4.3350999999999997</v>
      </c>
      <c r="BX2259" s="39">
        <f t="shared" si="672"/>
        <v>1.5983500902294417E-2</v>
      </c>
      <c r="BY2259" s="41">
        <v>45593</v>
      </c>
      <c r="BZ2259">
        <v>14.8</v>
      </c>
      <c r="CA2259">
        <v>13.832100000000001</v>
      </c>
    </row>
    <row r="2260" spans="1:79">
      <c r="A2260" s="41">
        <v>45293</v>
      </c>
      <c r="B2260">
        <v>8.1199999999999992</v>
      </c>
      <c r="C2260">
        <v>6.5209000000000001</v>
      </c>
      <c r="D2260" s="34">
        <f t="shared" si="658"/>
        <v>-1.2253212639188847E-3</v>
      </c>
      <c r="E2260" s="41">
        <v>45293</v>
      </c>
      <c r="F2260">
        <v>3.38</v>
      </c>
      <c r="G2260">
        <v>3.38</v>
      </c>
      <c r="H2260" s="39">
        <f t="shared" si="659"/>
        <v>4.3209876543209777E-2</v>
      </c>
      <c r="L2260" s="38"/>
      <c r="M2260" s="41">
        <v>45293</v>
      </c>
      <c r="N2260">
        <v>5.36</v>
      </c>
      <c r="O2260">
        <v>4.7343999999999999</v>
      </c>
      <c r="P2260" s="43">
        <f t="shared" si="660"/>
        <v>-3.7246690936639571E-3</v>
      </c>
      <c r="Q2260" s="41">
        <v>45293</v>
      </c>
      <c r="R2260">
        <v>3.63</v>
      </c>
      <c r="S2260">
        <v>3.1522000000000001</v>
      </c>
      <c r="T2260" s="39">
        <f t="shared" si="661"/>
        <v>8.3490611304820744E-3</v>
      </c>
      <c r="U2260" s="42">
        <v>45295.62533333333</v>
      </c>
      <c r="V2260" s="44">
        <v>8.81</v>
      </c>
      <c r="W2260" s="44">
        <v>8.1199999999999992</v>
      </c>
      <c r="X2260" s="43">
        <f t="shared" si="655"/>
        <v>0</v>
      </c>
      <c r="Y2260" s="42">
        <v>45295.62533333333</v>
      </c>
      <c r="Z2260" s="44">
        <v>12.99</v>
      </c>
      <c r="AA2260" s="44">
        <v>12.055999999999999</v>
      </c>
      <c r="AB2260" s="43">
        <f t="shared" si="656"/>
        <v>0</v>
      </c>
      <c r="AC2260" s="42">
        <v>45295.62533333333</v>
      </c>
      <c r="AD2260" s="44">
        <v>22.5</v>
      </c>
      <c r="AE2260" s="44">
        <v>21.308</v>
      </c>
      <c r="AF2260" s="43">
        <f t="shared" si="657"/>
        <v>0</v>
      </c>
      <c r="AG2260" s="41">
        <v>45293</v>
      </c>
      <c r="AH2260">
        <v>11.4</v>
      </c>
      <c r="AI2260">
        <v>5.2279999999999998</v>
      </c>
      <c r="AJ2260" s="39">
        <f t="shared" si="662"/>
        <v>-2.5644848665573271E-2</v>
      </c>
      <c r="AK2260" s="45">
        <v>45323</v>
      </c>
      <c r="AL2260">
        <v>12.35</v>
      </c>
      <c r="AM2260">
        <v>10.072800000000001</v>
      </c>
      <c r="AN2260" s="39">
        <f t="shared" si="663"/>
        <v>-8.0261564066452986E-3</v>
      </c>
      <c r="AO2260" s="41">
        <v>45293</v>
      </c>
      <c r="AP2260">
        <v>6.05</v>
      </c>
      <c r="AQ2260">
        <v>5.8212999999999999</v>
      </c>
      <c r="AR2260" s="18">
        <f t="shared" si="664"/>
        <v>8.3316011917134013E-3</v>
      </c>
      <c r="AS2260" s="41">
        <v>45293</v>
      </c>
      <c r="AT2260">
        <v>7.91</v>
      </c>
      <c r="AU2260">
        <v>7.3863000000000003</v>
      </c>
      <c r="AV2260" s="39">
        <f t="shared" si="665"/>
        <v>3.5336828235821877E-2</v>
      </c>
      <c r="AW2260" s="41">
        <v>45293</v>
      </c>
      <c r="AX2260">
        <v>7.99</v>
      </c>
      <c r="AY2260">
        <v>7.4335000000000004</v>
      </c>
      <c r="AZ2260" s="39">
        <f t="shared" si="666"/>
        <v>-1.2495297468694095E-3</v>
      </c>
      <c r="BA2260" s="41">
        <v>45293</v>
      </c>
      <c r="BB2260">
        <v>6.45</v>
      </c>
      <c r="BC2260">
        <v>5.5198999999999998</v>
      </c>
      <c r="BD2260" s="39">
        <f t="shared" si="667"/>
        <v>-7.6941053804808115E-3</v>
      </c>
      <c r="BE2260" s="41">
        <v>45293</v>
      </c>
      <c r="BF2260">
        <v>12.4</v>
      </c>
      <c r="BG2260">
        <v>10.7743</v>
      </c>
      <c r="BH2260" s="39">
        <f t="shared" si="668"/>
        <v>-8.0009575369204122E-3</v>
      </c>
      <c r="BI2260" s="41">
        <v>45293</v>
      </c>
      <c r="BJ2260">
        <v>1.98</v>
      </c>
      <c r="BK2260">
        <v>1.98</v>
      </c>
      <c r="BL2260" s="39">
        <f t="shared" si="669"/>
        <v>5.0761421319797002E-3</v>
      </c>
      <c r="BM2260" s="41">
        <v>45293</v>
      </c>
      <c r="BN2260">
        <v>12</v>
      </c>
      <c r="BO2260">
        <v>11.2553</v>
      </c>
      <c r="BP2260" s="46">
        <f t="shared" si="670"/>
        <v>0</v>
      </c>
      <c r="BQ2260" s="41">
        <v>45293</v>
      </c>
      <c r="BR2260">
        <v>8.5</v>
      </c>
      <c r="BS2260">
        <v>8.0033999999999992</v>
      </c>
      <c r="BT2260" s="18">
        <f t="shared" si="671"/>
        <v>-4.7078154022003195E-2</v>
      </c>
      <c r="BU2260" s="41">
        <v>45293</v>
      </c>
      <c r="BV2260">
        <v>5</v>
      </c>
      <c r="BW2260">
        <v>4.2668999999999997</v>
      </c>
      <c r="BX2260" s="39">
        <f t="shared" si="672"/>
        <v>-1.5732047703628529E-2</v>
      </c>
      <c r="BY2260" s="41">
        <v>45594</v>
      </c>
      <c r="BZ2260">
        <v>14.8</v>
      </c>
      <c r="CA2260">
        <v>13.832100000000001</v>
      </c>
    </row>
    <row r="2261" spans="1:79">
      <c r="A2261" s="41">
        <v>45294</v>
      </c>
      <c r="B2261">
        <v>8.1</v>
      </c>
      <c r="C2261">
        <v>6.5048000000000004</v>
      </c>
      <c r="D2261" s="34">
        <f t="shared" si="658"/>
        <v>-2.4689843426520543E-3</v>
      </c>
      <c r="E2261" s="41">
        <v>45294</v>
      </c>
      <c r="F2261">
        <v>3.23</v>
      </c>
      <c r="G2261">
        <v>3.23</v>
      </c>
      <c r="H2261" s="39">
        <f t="shared" si="659"/>
        <v>-4.4378698224852048E-2</v>
      </c>
      <c r="L2261" s="38"/>
      <c r="M2261" s="41">
        <v>45294</v>
      </c>
      <c r="N2261">
        <v>5.35</v>
      </c>
      <c r="O2261">
        <v>4.7256</v>
      </c>
      <c r="P2261" s="43">
        <f t="shared" si="660"/>
        <v>-1.8587360594795369E-3</v>
      </c>
      <c r="Q2261" s="41">
        <v>45294</v>
      </c>
      <c r="R2261">
        <v>3.65</v>
      </c>
      <c r="S2261">
        <v>3.1695000000000002</v>
      </c>
      <c r="T2261" s="39">
        <f t="shared" si="661"/>
        <v>5.488230442230852E-3</v>
      </c>
      <c r="U2261" s="42">
        <v>45296.62533333333</v>
      </c>
      <c r="V2261" s="44">
        <v>8.81</v>
      </c>
      <c r="W2261" s="44">
        <v>8.1199999999999992</v>
      </c>
      <c r="X2261" s="43">
        <f t="shared" ref="X2261:X2324" si="673">(W2261-W2260)/W2260</f>
        <v>0</v>
      </c>
      <c r="Y2261" s="42">
        <v>45296.62533333333</v>
      </c>
      <c r="Z2261" s="44">
        <v>13</v>
      </c>
      <c r="AA2261" s="44">
        <v>12.065</v>
      </c>
      <c r="AB2261" s="43">
        <f t="shared" ref="AB2261:AB2324" si="674">(AA2261-AA2260)/AA2260</f>
        <v>7.465162574651909E-4</v>
      </c>
      <c r="AC2261" s="42">
        <v>45296.62533333333</v>
      </c>
      <c r="AD2261" s="44">
        <v>22.51</v>
      </c>
      <c r="AE2261" s="44">
        <v>21.318000000000001</v>
      </c>
      <c r="AF2261" s="43">
        <f t="shared" ref="AF2261:AF2324" si="675">(AE2261-AE2260)/AE2260</f>
        <v>4.6930730242169904E-4</v>
      </c>
      <c r="AG2261" s="41">
        <v>45294</v>
      </c>
      <c r="AH2261">
        <v>11.2</v>
      </c>
      <c r="AI2261">
        <v>5.1363000000000003</v>
      </c>
      <c r="AJ2261" s="39">
        <f t="shared" si="662"/>
        <v>-1.7540168324406934E-2</v>
      </c>
      <c r="AK2261" s="45">
        <v>45352</v>
      </c>
      <c r="AL2261">
        <v>12.1</v>
      </c>
      <c r="AM2261">
        <v>9.8689</v>
      </c>
      <c r="AN2261" s="39">
        <f t="shared" si="663"/>
        <v>-2.0242633627194112E-2</v>
      </c>
      <c r="AO2261" s="41">
        <v>45294</v>
      </c>
      <c r="AP2261">
        <v>6</v>
      </c>
      <c r="AQ2261">
        <v>5.7732000000000001</v>
      </c>
      <c r="AR2261" s="18">
        <f t="shared" si="664"/>
        <v>-8.262759177503274E-3</v>
      </c>
      <c r="AS2261" s="41">
        <v>45294</v>
      </c>
      <c r="AT2261">
        <v>7.9</v>
      </c>
      <c r="AU2261">
        <v>7.3769999999999998</v>
      </c>
      <c r="AV2261" s="39">
        <f t="shared" si="665"/>
        <v>-1.2590877706024029E-3</v>
      </c>
      <c r="AW2261" s="41">
        <v>45294</v>
      </c>
      <c r="AX2261">
        <v>7.9</v>
      </c>
      <c r="AY2261">
        <v>7.3497000000000003</v>
      </c>
      <c r="AZ2261" s="39">
        <f t="shared" si="666"/>
        <v>-1.1273289836550762E-2</v>
      </c>
      <c r="BA2261" s="41">
        <v>45294</v>
      </c>
      <c r="BB2261">
        <v>6.48</v>
      </c>
      <c r="BC2261">
        <v>5.5456000000000003</v>
      </c>
      <c r="BD2261" s="39">
        <f t="shared" si="667"/>
        <v>4.6558814471277564E-3</v>
      </c>
      <c r="BE2261" s="41">
        <v>45294</v>
      </c>
      <c r="BF2261">
        <v>12.45</v>
      </c>
      <c r="BG2261">
        <v>10.8177</v>
      </c>
      <c r="BH2261" s="39">
        <f t="shared" si="668"/>
        <v>4.0281039139433749E-3</v>
      </c>
      <c r="BI2261" s="41">
        <v>45294</v>
      </c>
      <c r="BJ2261">
        <v>2.02</v>
      </c>
      <c r="BK2261">
        <v>2.02</v>
      </c>
      <c r="BL2261" s="39">
        <f t="shared" si="669"/>
        <v>2.0202020202020221E-2</v>
      </c>
      <c r="BM2261" s="41">
        <v>45294</v>
      </c>
      <c r="BN2261">
        <v>11.85</v>
      </c>
      <c r="BO2261">
        <v>11.114599999999999</v>
      </c>
      <c r="BP2261" s="46">
        <f t="shared" si="670"/>
        <v>-1.2500777411530632E-2</v>
      </c>
      <c r="BQ2261" s="41">
        <v>45294</v>
      </c>
      <c r="BR2261">
        <v>8.39</v>
      </c>
      <c r="BS2261">
        <v>7.8997999999999999</v>
      </c>
      <c r="BT2261" s="18">
        <f t="shared" si="671"/>
        <v>-1.2944498588099965E-2</v>
      </c>
      <c r="BU2261" s="41">
        <v>45294</v>
      </c>
      <c r="BV2261">
        <v>5.01</v>
      </c>
      <c r="BW2261">
        <v>4.2754000000000003</v>
      </c>
      <c r="BX2261" s="39">
        <f t="shared" si="672"/>
        <v>1.9920785582039934E-3</v>
      </c>
      <c r="BY2261" s="41">
        <v>45595</v>
      </c>
      <c r="BZ2261">
        <v>14.8</v>
      </c>
      <c r="CA2261">
        <v>13.832100000000001</v>
      </c>
    </row>
    <row r="2262" spans="1:79">
      <c r="A2262" s="41">
        <v>45295</v>
      </c>
      <c r="B2262">
        <v>8.09</v>
      </c>
      <c r="C2262">
        <v>6.4968000000000004</v>
      </c>
      <c r="D2262" s="34">
        <f t="shared" si="658"/>
        <v>-1.2298610257040965E-3</v>
      </c>
      <c r="E2262" s="41">
        <v>45295</v>
      </c>
      <c r="F2262">
        <v>3.37</v>
      </c>
      <c r="G2262">
        <v>3.37</v>
      </c>
      <c r="H2262" s="39">
        <f t="shared" si="659"/>
        <v>4.3343653250774029E-2</v>
      </c>
      <c r="L2262" s="38"/>
      <c r="M2262" s="41">
        <v>45295</v>
      </c>
      <c r="N2262">
        <v>5.3</v>
      </c>
      <c r="O2262">
        <v>4.6814</v>
      </c>
      <c r="P2262" s="43">
        <f t="shared" si="660"/>
        <v>-9.3533096326392454E-3</v>
      </c>
      <c r="Q2262" s="41">
        <v>45295</v>
      </c>
      <c r="R2262">
        <v>3.65</v>
      </c>
      <c r="S2262">
        <v>3.1695000000000002</v>
      </c>
      <c r="T2262" s="39">
        <f t="shared" si="661"/>
        <v>0</v>
      </c>
      <c r="U2262" s="42">
        <v>45299.62533333333</v>
      </c>
      <c r="V2262" s="44">
        <v>8.5</v>
      </c>
      <c r="W2262" s="44">
        <v>7.8339999999999996</v>
      </c>
      <c r="X2262" s="43">
        <f t="shared" si="673"/>
        <v>-3.5221674876847242E-2</v>
      </c>
      <c r="Y2262" s="42">
        <v>45299.62533333333</v>
      </c>
      <c r="Z2262" s="44">
        <v>12.98</v>
      </c>
      <c r="AA2262" s="44">
        <v>12.047000000000001</v>
      </c>
      <c r="AB2262" s="43">
        <f t="shared" si="674"/>
        <v>-1.4919187733111402E-3</v>
      </c>
      <c r="AC2262" s="42">
        <v>45299.62533333333</v>
      </c>
      <c r="AD2262" s="44">
        <v>22.51</v>
      </c>
      <c r="AE2262" s="44">
        <v>21.318000000000001</v>
      </c>
      <c r="AF2262" s="43">
        <f t="shared" si="675"/>
        <v>0</v>
      </c>
      <c r="AG2262" s="41">
        <v>45295</v>
      </c>
      <c r="AH2262">
        <v>11.2</v>
      </c>
      <c r="AI2262">
        <v>5.1363000000000003</v>
      </c>
      <c r="AJ2262" s="39">
        <f t="shared" si="662"/>
        <v>0</v>
      </c>
      <c r="AK2262" s="45">
        <v>45383</v>
      </c>
      <c r="AL2262">
        <v>12.06</v>
      </c>
      <c r="AM2262">
        <v>9.8361999999999998</v>
      </c>
      <c r="AN2262" s="39">
        <f t="shared" si="663"/>
        <v>-3.3134391877514386E-3</v>
      </c>
      <c r="AO2262" s="41">
        <v>45295</v>
      </c>
      <c r="AP2262">
        <v>6</v>
      </c>
      <c r="AQ2262">
        <v>5.7732000000000001</v>
      </c>
      <c r="AR2262" s="18">
        <f t="shared" si="664"/>
        <v>0</v>
      </c>
      <c r="AS2262" s="41">
        <v>45295</v>
      </c>
      <c r="AT2262">
        <v>7.75</v>
      </c>
      <c r="AU2262">
        <v>7.2369000000000003</v>
      </c>
      <c r="AV2262" s="39">
        <f t="shared" si="665"/>
        <v>-1.8991459943066214E-2</v>
      </c>
      <c r="AW2262" s="41">
        <v>45295</v>
      </c>
      <c r="AX2262">
        <v>7.88</v>
      </c>
      <c r="AY2262">
        <v>7.3311000000000002</v>
      </c>
      <c r="AZ2262" s="39">
        <f t="shared" si="666"/>
        <v>-2.5307155394097953E-3</v>
      </c>
      <c r="BA2262" s="41">
        <v>45295</v>
      </c>
      <c r="BB2262">
        <v>6.46</v>
      </c>
      <c r="BC2262">
        <v>5.5285000000000002</v>
      </c>
      <c r="BD2262" s="39">
        <f t="shared" si="667"/>
        <v>-3.0835256780150236E-3</v>
      </c>
      <c r="BE2262" s="41">
        <v>45295</v>
      </c>
      <c r="BF2262">
        <v>12.2</v>
      </c>
      <c r="BG2262">
        <v>10.6005</v>
      </c>
      <c r="BH2262" s="39">
        <f t="shared" si="668"/>
        <v>-2.00782051637594E-2</v>
      </c>
      <c r="BI2262" s="41">
        <v>45295</v>
      </c>
      <c r="BJ2262">
        <v>2.0099999999999998</v>
      </c>
      <c r="BK2262">
        <v>2.0099999999999998</v>
      </c>
      <c r="BL2262" s="39">
        <f t="shared" si="669"/>
        <v>-4.950495049505065E-3</v>
      </c>
      <c r="BM2262" s="41">
        <v>45295</v>
      </c>
      <c r="BN2262">
        <v>11.88</v>
      </c>
      <c r="BO2262">
        <v>11.1427</v>
      </c>
      <c r="BP2262" s="46">
        <f t="shared" si="670"/>
        <v>2.5282061432710342E-3</v>
      </c>
      <c r="BQ2262" s="41">
        <v>45295</v>
      </c>
      <c r="BR2262">
        <v>8.39</v>
      </c>
      <c r="BS2262">
        <v>7.8997999999999999</v>
      </c>
      <c r="BT2262" s="18">
        <f t="shared" si="671"/>
        <v>0</v>
      </c>
      <c r="BU2262" s="41">
        <v>45295</v>
      </c>
      <c r="BV2262">
        <v>5.01</v>
      </c>
      <c r="BW2262">
        <v>4.2754000000000003</v>
      </c>
      <c r="BX2262" s="39">
        <f t="shared" si="672"/>
        <v>0</v>
      </c>
      <c r="BY2262" s="41">
        <v>45596</v>
      </c>
      <c r="BZ2262">
        <v>14.8</v>
      </c>
      <c r="CA2262">
        <v>13.832100000000001</v>
      </c>
    </row>
    <row r="2263" spans="1:79">
      <c r="A2263" s="41">
        <v>45296</v>
      </c>
      <c r="B2263">
        <v>8</v>
      </c>
      <c r="C2263">
        <v>6.4245000000000001</v>
      </c>
      <c r="D2263" s="34">
        <f t="shared" si="658"/>
        <v>-1.1128555596601442E-2</v>
      </c>
      <c r="E2263" s="41">
        <v>45296</v>
      </c>
      <c r="F2263">
        <v>3.39</v>
      </c>
      <c r="G2263">
        <v>3.39</v>
      </c>
      <c r="H2263" s="39">
        <f t="shared" si="659"/>
        <v>5.9347181008902131E-3</v>
      </c>
      <c r="L2263" s="38"/>
      <c r="M2263" s="41">
        <v>45296</v>
      </c>
      <c r="N2263">
        <v>5.33</v>
      </c>
      <c r="O2263">
        <v>4.7079000000000004</v>
      </c>
      <c r="P2263" s="43">
        <f t="shared" si="660"/>
        <v>5.660699790661001E-3</v>
      </c>
      <c r="Q2263" s="41">
        <v>45296</v>
      </c>
      <c r="R2263">
        <v>3.65</v>
      </c>
      <c r="S2263">
        <v>3.1695000000000002</v>
      </c>
      <c r="T2263" s="39">
        <f t="shared" si="661"/>
        <v>0</v>
      </c>
      <c r="U2263" s="42">
        <v>45300.62533333333</v>
      </c>
      <c r="V2263" s="44">
        <v>8.5</v>
      </c>
      <c r="W2263" s="44">
        <v>7.8339999999999996</v>
      </c>
      <c r="X2263" s="43">
        <f t="shared" si="673"/>
        <v>0</v>
      </c>
      <c r="Y2263" s="42">
        <v>45300.62533333333</v>
      </c>
      <c r="Z2263" s="44">
        <v>12.98</v>
      </c>
      <c r="AA2263" s="44">
        <v>12.047000000000001</v>
      </c>
      <c r="AB2263" s="43">
        <f t="shared" si="674"/>
        <v>0</v>
      </c>
      <c r="AC2263" s="42">
        <v>45300.62533333333</v>
      </c>
      <c r="AD2263" s="44">
        <v>22.51</v>
      </c>
      <c r="AE2263" s="44">
        <v>21.318000000000001</v>
      </c>
      <c r="AF2263" s="43">
        <f t="shared" si="675"/>
        <v>0</v>
      </c>
      <c r="AG2263" s="41">
        <v>45296</v>
      </c>
      <c r="AH2263">
        <v>11</v>
      </c>
      <c r="AI2263">
        <v>5.0445000000000002</v>
      </c>
      <c r="AJ2263" s="39">
        <f t="shared" si="662"/>
        <v>-1.7872787804450695E-2</v>
      </c>
      <c r="AK2263" s="45">
        <v>45413</v>
      </c>
      <c r="AL2263">
        <v>12</v>
      </c>
      <c r="AM2263">
        <v>9.7873000000000001</v>
      </c>
      <c r="AN2263" s="39">
        <f t="shared" si="663"/>
        <v>-4.9714320570951919E-3</v>
      </c>
      <c r="AO2263" s="41">
        <v>45296</v>
      </c>
      <c r="AP2263">
        <v>5.99</v>
      </c>
      <c r="AQ2263">
        <v>5.7636000000000003</v>
      </c>
      <c r="AR2263" s="18">
        <f t="shared" si="664"/>
        <v>-1.6628559551028598E-3</v>
      </c>
      <c r="AS2263" s="41">
        <v>45296</v>
      </c>
      <c r="AT2263">
        <v>7.73</v>
      </c>
      <c r="AU2263">
        <v>7.2183000000000002</v>
      </c>
      <c r="AV2263" s="39">
        <f t="shared" si="665"/>
        <v>-2.5701612568917865E-3</v>
      </c>
      <c r="AW2263" s="41">
        <v>45296</v>
      </c>
      <c r="AX2263">
        <v>7.84</v>
      </c>
      <c r="AY2263">
        <v>7.2938999999999998</v>
      </c>
      <c r="AZ2263" s="39">
        <f t="shared" si="666"/>
        <v>-5.0742726193886787E-3</v>
      </c>
      <c r="BA2263" s="41">
        <v>45296</v>
      </c>
      <c r="BB2263">
        <v>6.5</v>
      </c>
      <c r="BC2263">
        <v>5.5627000000000004</v>
      </c>
      <c r="BD2263" s="39">
        <f t="shared" si="667"/>
        <v>6.1861264357421048E-3</v>
      </c>
      <c r="BE2263" s="41">
        <v>45296</v>
      </c>
      <c r="BF2263">
        <v>12.3</v>
      </c>
      <c r="BG2263">
        <v>10.6874</v>
      </c>
      <c r="BH2263" s="39">
        <f t="shared" si="668"/>
        <v>8.1977265223338504E-3</v>
      </c>
      <c r="BI2263" s="41">
        <v>45296</v>
      </c>
      <c r="BJ2263">
        <v>1.98</v>
      </c>
      <c r="BK2263">
        <v>1.98</v>
      </c>
      <c r="BL2263" s="39">
        <f t="shared" si="669"/>
        <v>-1.4925373134328263E-2</v>
      </c>
      <c r="BM2263" s="41">
        <v>45296</v>
      </c>
      <c r="BN2263">
        <v>12</v>
      </c>
      <c r="BO2263">
        <v>11.2553</v>
      </c>
      <c r="BP2263" s="46">
        <f t="shared" si="670"/>
        <v>1.0105270715356286E-2</v>
      </c>
      <c r="BQ2263" s="41">
        <v>45296</v>
      </c>
      <c r="BR2263">
        <v>8.3000000000000007</v>
      </c>
      <c r="BS2263">
        <v>7.8151000000000002</v>
      </c>
      <c r="BT2263" s="18">
        <f t="shared" si="671"/>
        <v>-1.0721790425074025E-2</v>
      </c>
      <c r="BU2263" s="41">
        <v>45296</v>
      </c>
      <c r="BV2263">
        <v>5</v>
      </c>
      <c r="BW2263">
        <v>4.2668999999999997</v>
      </c>
      <c r="BX2263" s="39">
        <f t="shared" si="672"/>
        <v>-1.9881180708239271E-3</v>
      </c>
      <c r="BY2263" s="41">
        <v>45597</v>
      </c>
      <c r="BZ2263">
        <v>14.8</v>
      </c>
      <c r="CA2263">
        <v>13.832100000000001</v>
      </c>
    </row>
    <row r="2264" spans="1:79">
      <c r="A2264" s="41">
        <v>45299</v>
      </c>
      <c r="B2264">
        <v>7.93</v>
      </c>
      <c r="C2264">
        <v>6.3682999999999996</v>
      </c>
      <c r="D2264" s="34">
        <f t="shared" si="658"/>
        <v>-8.7477624717877608E-3</v>
      </c>
      <c r="E2264" s="41">
        <v>45299</v>
      </c>
      <c r="F2264">
        <v>3.24</v>
      </c>
      <c r="G2264">
        <v>3.24</v>
      </c>
      <c r="H2264" s="39">
        <f t="shared" si="659"/>
        <v>-4.4247787610619441E-2</v>
      </c>
      <c r="L2264" s="38"/>
      <c r="M2264" s="41">
        <v>45299</v>
      </c>
      <c r="N2264">
        <v>5.33</v>
      </c>
      <c r="O2264">
        <v>4.7079000000000004</v>
      </c>
      <c r="P2264" s="43">
        <f t="shared" si="660"/>
        <v>0</v>
      </c>
      <c r="Q2264" s="41">
        <v>45299</v>
      </c>
      <c r="R2264">
        <v>3.65</v>
      </c>
      <c r="S2264">
        <v>3.1695000000000002</v>
      </c>
      <c r="T2264" s="39">
        <f t="shared" si="661"/>
        <v>0</v>
      </c>
      <c r="U2264" s="42">
        <v>45301.62533333333</v>
      </c>
      <c r="V2264" s="44">
        <v>8.5</v>
      </c>
      <c r="W2264" s="44">
        <v>7.8339999999999996</v>
      </c>
      <c r="X2264" s="43">
        <f t="shared" si="673"/>
        <v>0</v>
      </c>
      <c r="Y2264" s="42">
        <v>45301.62533333333</v>
      </c>
      <c r="Z2264" s="44">
        <v>12.6</v>
      </c>
      <c r="AA2264" s="44">
        <v>11.694000000000001</v>
      </c>
      <c r="AB2264" s="43">
        <f t="shared" si="674"/>
        <v>-2.9301900888187907E-2</v>
      </c>
      <c r="AC2264" s="42">
        <v>45301.62533333333</v>
      </c>
      <c r="AD2264" s="44">
        <v>22.51</v>
      </c>
      <c r="AE2264" s="44">
        <v>21.318000000000001</v>
      </c>
      <c r="AF2264" s="43">
        <f t="shared" si="675"/>
        <v>0</v>
      </c>
      <c r="AG2264" s="41">
        <v>45299</v>
      </c>
      <c r="AH2264">
        <v>10.87</v>
      </c>
      <c r="AI2264">
        <v>4.9848999999999997</v>
      </c>
      <c r="AJ2264" s="39">
        <f t="shared" si="662"/>
        <v>-1.181484785409863E-2</v>
      </c>
      <c r="AK2264" s="45">
        <v>45505</v>
      </c>
      <c r="AL2264">
        <v>12</v>
      </c>
      <c r="AM2264">
        <v>9.7873000000000001</v>
      </c>
      <c r="AN2264" s="39">
        <f t="shared" si="663"/>
        <v>0</v>
      </c>
      <c r="AO2264" s="41">
        <v>45299</v>
      </c>
      <c r="AP2264">
        <v>5.99</v>
      </c>
      <c r="AQ2264">
        <v>5.7636000000000003</v>
      </c>
      <c r="AR2264" s="18">
        <f t="shared" si="664"/>
        <v>0</v>
      </c>
      <c r="AS2264" s="41">
        <v>45299</v>
      </c>
      <c r="AT2264">
        <v>7.5</v>
      </c>
      <c r="AU2264">
        <v>7.0034999999999998</v>
      </c>
      <c r="AV2264" s="39">
        <f t="shared" si="665"/>
        <v>-2.9757699181247706E-2</v>
      </c>
      <c r="AW2264" s="41">
        <v>45299</v>
      </c>
      <c r="AX2264">
        <v>7.7</v>
      </c>
      <c r="AY2264">
        <v>7.1637000000000004</v>
      </c>
      <c r="AZ2264" s="39">
        <f t="shared" si="666"/>
        <v>-1.7850532636860861E-2</v>
      </c>
      <c r="BA2264" s="41">
        <v>45299</v>
      </c>
      <c r="BB2264">
        <v>6.4</v>
      </c>
      <c r="BC2264">
        <v>5.4771999999999998</v>
      </c>
      <c r="BD2264" s="39">
        <f t="shared" si="667"/>
        <v>-1.537023387923141E-2</v>
      </c>
      <c r="BE2264" s="41">
        <v>45299</v>
      </c>
      <c r="BF2264">
        <v>12.25</v>
      </c>
      <c r="BG2264">
        <v>10.6439</v>
      </c>
      <c r="BH2264" s="39">
        <f t="shared" si="668"/>
        <v>-4.0702135224656953E-3</v>
      </c>
      <c r="BI2264" s="41">
        <v>45299</v>
      </c>
      <c r="BJ2264">
        <v>1.96</v>
      </c>
      <c r="BK2264">
        <v>1.96</v>
      </c>
      <c r="BL2264" s="39">
        <f t="shared" si="669"/>
        <v>-1.0101010101010111E-2</v>
      </c>
      <c r="BM2264" s="41">
        <v>45299</v>
      </c>
      <c r="BN2264">
        <v>11.88</v>
      </c>
      <c r="BO2264">
        <v>11.1427</v>
      </c>
      <c r="BP2264" s="46">
        <f t="shared" si="670"/>
        <v>-1.0004175810507093E-2</v>
      </c>
      <c r="BQ2264" s="41">
        <v>45299</v>
      </c>
      <c r="BR2264">
        <v>8.3000000000000007</v>
      </c>
      <c r="BS2264">
        <v>7.8151000000000002</v>
      </c>
      <c r="BT2264" s="18">
        <f t="shared" si="671"/>
        <v>0</v>
      </c>
      <c r="BU2264" s="41">
        <v>45299</v>
      </c>
      <c r="BV2264">
        <v>5.01</v>
      </c>
      <c r="BW2264">
        <v>4.2754000000000003</v>
      </c>
      <c r="BX2264" s="39">
        <f t="shared" si="672"/>
        <v>1.9920785582039934E-3</v>
      </c>
      <c r="BY2264" s="41">
        <v>45600</v>
      </c>
      <c r="BZ2264">
        <v>14.8</v>
      </c>
      <c r="CA2264">
        <v>13.832100000000001</v>
      </c>
    </row>
    <row r="2265" spans="1:79">
      <c r="A2265" s="41">
        <v>45300</v>
      </c>
      <c r="B2265">
        <v>7.93</v>
      </c>
      <c r="C2265">
        <v>6.3682999999999996</v>
      </c>
      <c r="D2265" s="34">
        <f t="shared" si="658"/>
        <v>0</v>
      </c>
      <c r="E2265" s="41">
        <v>45300</v>
      </c>
      <c r="F2265">
        <v>3.38</v>
      </c>
      <c r="G2265">
        <v>3.38</v>
      </c>
      <c r="H2265" s="39">
        <f t="shared" si="659"/>
        <v>4.3209876543209777E-2</v>
      </c>
      <c r="L2265" s="38"/>
      <c r="M2265" s="41">
        <v>45300</v>
      </c>
      <c r="N2265">
        <v>5.33</v>
      </c>
      <c r="O2265">
        <v>4.7079000000000004</v>
      </c>
      <c r="P2265" s="43">
        <f t="shared" si="660"/>
        <v>0</v>
      </c>
      <c r="Q2265" s="41">
        <v>45300</v>
      </c>
      <c r="R2265">
        <v>3.64</v>
      </c>
      <c r="S2265">
        <v>3.1608000000000001</v>
      </c>
      <c r="T2265" s="39">
        <f t="shared" si="661"/>
        <v>-2.7449124467582115E-3</v>
      </c>
      <c r="U2265" s="42">
        <v>45302.62533333333</v>
      </c>
      <c r="V2265" s="44">
        <v>8.5</v>
      </c>
      <c r="W2265" s="44">
        <v>7.8339999999999996</v>
      </c>
      <c r="X2265" s="43">
        <f t="shared" si="673"/>
        <v>0</v>
      </c>
      <c r="Y2265" s="42">
        <v>45302.62533333333</v>
      </c>
      <c r="Z2265" s="44">
        <v>12.6</v>
      </c>
      <c r="AA2265" s="44">
        <v>11.694000000000001</v>
      </c>
      <c r="AB2265" s="43">
        <f t="shared" si="674"/>
        <v>0</v>
      </c>
      <c r="AC2265" s="42">
        <v>45302.62533333333</v>
      </c>
      <c r="AD2265" s="44">
        <v>22.52</v>
      </c>
      <c r="AE2265" s="44">
        <v>21.327000000000002</v>
      </c>
      <c r="AF2265" s="43">
        <f t="shared" si="675"/>
        <v>4.221784407543081E-4</v>
      </c>
      <c r="AG2265" s="41">
        <v>45300</v>
      </c>
      <c r="AH2265">
        <v>11.01</v>
      </c>
      <c r="AI2265">
        <v>5.0491000000000001</v>
      </c>
      <c r="AJ2265" s="39">
        <f t="shared" si="662"/>
        <v>1.2878894260667312E-2</v>
      </c>
      <c r="AK2265" s="45">
        <v>45536</v>
      </c>
      <c r="AL2265">
        <v>11.9</v>
      </c>
      <c r="AM2265">
        <v>9.7058</v>
      </c>
      <c r="AN2265" s="39">
        <f t="shared" si="663"/>
        <v>-8.3271177955105222E-3</v>
      </c>
      <c r="AO2265" s="41">
        <v>45300</v>
      </c>
      <c r="AP2265">
        <v>5.9</v>
      </c>
      <c r="AQ2265">
        <v>5.6769999999999996</v>
      </c>
      <c r="AR2265" s="18">
        <f t="shared" si="664"/>
        <v>-1.5025331390103524E-2</v>
      </c>
      <c r="AS2265" s="41">
        <v>45300</v>
      </c>
      <c r="AT2265">
        <v>7.51</v>
      </c>
      <c r="AU2265">
        <v>7.0128000000000004</v>
      </c>
      <c r="AV2265" s="39">
        <f t="shared" si="665"/>
        <v>1.3279074748340873E-3</v>
      </c>
      <c r="AW2265" s="41">
        <v>45300</v>
      </c>
      <c r="AX2265">
        <v>7.73</v>
      </c>
      <c r="AY2265">
        <v>7.1916000000000002</v>
      </c>
      <c r="AZ2265" s="39">
        <f t="shared" si="666"/>
        <v>3.8946354537459432E-3</v>
      </c>
      <c r="BA2265" s="41">
        <v>45300</v>
      </c>
      <c r="BB2265">
        <v>6.4</v>
      </c>
      <c r="BC2265">
        <v>5.4771999999999998</v>
      </c>
      <c r="BD2265" s="39">
        <f t="shared" si="667"/>
        <v>0</v>
      </c>
      <c r="BE2265" s="41">
        <v>45300</v>
      </c>
      <c r="BF2265">
        <v>12.25</v>
      </c>
      <c r="BG2265">
        <v>10.6439</v>
      </c>
      <c r="BH2265" s="39">
        <f t="shared" si="668"/>
        <v>0</v>
      </c>
      <c r="BI2265" s="41">
        <v>45300</v>
      </c>
      <c r="BJ2265">
        <v>1.98</v>
      </c>
      <c r="BK2265">
        <v>1.98</v>
      </c>
      <c r="BL2265" s="39">
        <f t="shared" si="669"/>
        <v>1.0204081632653071E-2</v>
      </c>
      <c r="BM2265" s="41">
        <v>45300</v>
      </c>
      <c r="BN2265">
        <v>11.88</v>
      </c>
      <c r="BO2265">
        <v>11.1427</v>
      </c>
      <c r="BP2265" s="46">
        <f t="shared" si="670"/>
        <v>0</v>
      </c>
      <c r="BQ2265" s="41">
        <v>45300</v>
      </c>
      <c r="BR2265">
        <v>8.2100000000000009</v>
      </c>
      <c r="BS2265">
        <v>7.7302999999999997</v>
      </c>
      <c r="BT2265" s="18">
        <f t="shared" si="671"/>
        <v>-1.0850788857468289E-2</v>
      </c>
      <c r="BU2265" s="41">
        <v>45300</v>
      </c>
      <c r="BV2265">
        <v>5.01</v>
      </c>
      <c r="BW2265">
        <v>4.2754000000000003</v>
      </c>
      <c r="BX2265" s="39">
        <f t="shared" si="672"/>
        <v>0</v>
      </c>
      <c r="BY2265" s="41">
        <v>45601</v>
      </c>
      <c r="BZ2265">
        <v>14.79</v>
      </c>
      <c r="CA2265">
        <v>13.822699999999999</v>
      </c>
    </row>
    <row r="2266" spans="1:79">
      <c r="A2266" s="41">
        <v>45301</v>
      </c>
      <c r="B2266">
        <v>7.92</v>
      </c>
      <c r="C2266">
        <v>6.3602999999999996</v>
      </c>
      <c r="D2266" s="34">
        <f t="shared" si="658"/>
        <v>-1.2562222257117297E-3</v>
      </c>
      <c r="E2266" s="41">
        <v>45301</v>
      </c>
      <c r="F2266">
        <v>3.23</v>
      </c>
      <c r="G2266">
        <v>3.23</v>
      </c>
      <c r="H2266" s="39">
        <f t="shared" si="659"/>
        <v>-4.4378698224852048E-2</v>
      </c>
      <c r="L2266" s="38"/>
      <c r="M2266" s="41">
        <v>45301</v>
      </c>
      <c r="N2266">
        <v>5.35</v>
      </c>
      <c r="O2266">
        <v>4.7256</v>
      </c>
      <c r="P2266" s="43">
        <f t="shared" si="660"/>
        <v>3.7596380551837556E-3</v>
      </c>
      <c r="Q2266" s="41">
        <v>45301</v>
      </c>
      <c r="R2266">
        <v>3.51</v>
      </c>
      <c r="S2266">
        <v>3.048</v>
      </c>
      <c r="T2266" s="39">
        <f t="shared" si="661"/>
        <v>-3.5687167805618834E-2</v>
      </c>
      <c r="U2266" s="42">
        <v>45303.62533333333</v>
      </c>
      <c r="V2266" s="44">
        <v>8.8800000000000008</v>
      </c>
      <c r="W2266" s="44">
        <v>8.1839999999999993</v>
      </c>
      <c r="X2266" s="43">
        <f t="shared" si="673"/>
        <v>4.4677048761807461E-2</v>
      </c>
      <c r="Y2266" s="42">
        <v>45303.62533333333</v>
      </c>
      <c r="Z2266" s="44">
        <v>12.61</v>
      </c>
      <c r="AA2266" s="44">
        <v>11.702999999999999</v>
      </c>
      <c r="AB2266" s="43">
        <f t="shared" si="674"/>
        <v>7.6962544894805572E-4</v>
      </c>
      <c r="AC2266" s="42">
        <v>45303.62533333333</v>
      </c>
      <c r="AD2266" s="44">
        <v>22.52</v>
      </c>
      <c r="AE2266" s="44">
        <v>21.327000000000002</v>
      </c>
      <c r="AF2266" s="43">
        <f t="shared" si="675"/>
        <v>0</v>
      </c>
      <c r="AG2266" s="41">
        <v>45301</v>
      </c>
      <c r="AH2266">
        <v>11</v>
      </c>
      <c r="AI2266">
        <v>5.0445000000000002</v>
      </c>
      <c r="AJ2266" s="39">
        <f t="shared" si="662"/>
        <v>-9.1105345507118841E-4</v>
      </c>
      <c r="AK2266" s="45">
        <v>45566</v>
      </c>
      <c r="AL2266">
        <v>11.8</v>
      </c>
      <c r="AM2266">
        <v>9.6242000000000001</v>
      </c>
      <c r="AN2266" s="39">
        <f t="shared" si="663"/>
        <v>-8.4073440623132455E-3</v>
      </c>
      <c r="AO2266" s="41">
        <v>45301</v>
      </c>
      <c r="AP2266">
        <v>5.6</v>
      </c>
      <c r="AQ2266">
        <v>5.3883000000000001</v>
      </c>
      <c r="AR2266" s="18">
        <f t="shared" si="664"/>
        <v>-5.0854324467148063E-2</v>
      </c>
      <c r="AS2266" s="41">
        <v>45301</v>
      </c>
      <c r="AT2266">
        <v>7.4</v>
      </c>
      <c r="AU2266">
        <v>6.9100999999999999</v>
      </c>
      <c r="AV2266" s="39">
        <f t="shared" si="665"/>
        <v>-1.4644649783253545E-2</v>
      </c>
      <c r="AW2266" s="41">
        <v>45301</v>
      </c>
      <c r="AX2266">
        <v>7.7</v>
      </c>
      <c r="AY2266">
        <v>7.1637000000000004</v>
      </c>
      <c r="AZ2266" s="39">
        <f t="shared" si="666"/>
        <v>-3.8795261137994069E-3</v>
      </c>
      <c r="BA2266" s="41">
        <v>45301</v>
      </c>
      <c r="BB2266">
        <v>6.48</v>
      </c>
      <c r="BC2266">
        <v>5.5456000000000003</v>
      </c>
      <c r="BD2266" s="39">
        <f t="shared" si="667"/>
        <v>1.2488132622507935E-2</v>
      </c>
      <c r="BE2266" s="41">
        <v>45301</v>
      </c>
      <c r="BF2266">
        <v>12</v>
      </c>
      <c r="BG2266">
        <v>10.4267</v>
      </c>
      <c r="BH2266" s="39">
        <f t="shared" si="668"/>
        <v>-2.0406054171873095E-2</v>
      </c>
      <c r="BI2266" s="41">
        <v>45301</v>
      </c>
      <c r="BJ2266">
        <v>1.97</v>
      </c>
      <c r="BK2266">
        <v>1.97</v>
      </c>
      <c r="BL2266" s="39">
        <f t="shared" si="669"/>
        <v>-5.0505050505050553E-3</v>
      </c>
      <c r="BM2266" s="41">
        <v>45301</v>
      </c>
      <c r="BN2266">
        <v>11.8</v>
      </c>
      <c r="BO2266">
        <v>11.0677</v>
      </c>
      <c r="BP2266" s="46">
        <f t="shared" si="670"/>
        <v>-6.7308641532123539E-3</v>
      </c>
      <c r="BQ2266" s="41">
        <v>45301</v>
      </c>
      <c r="BR2266">
        <v>8.18</v>
      </c>
      <c r="BS2266">
        <v>7.7020999999999997</v>
      </c>
      <c r="BT2266" s="18">
        <f t="shared" si="671"/>
        <v>-3.6479826138700959E-3</v>
      </c>
      <c r="BU2266" s="41">
        <v>45301</v>
      </c>
      <c r="BV2266">
        <v>5.01</v>
      </c>
      <c r="BW2266">
        <v>4.2754000000000003</v>
      </c>
      <c r="BX2266" s="39">
        <f t="shared" si="672"/>
        <v>0</v>
      </c>
      <c r="BY2266" s="41">
        <v>45602</v>
      </c>
      <c r="BZ2266">
        <v>14.61</v>
      </c>
      <c r="CA2266">
        <v>13.654500000000001</v>
      </c>
    </row>
    <row r="2267" spans="1:79">
      <c r="A2267" s="41">
        <v>45302</v>
      </c>
      <c r="B2267">
        <v>7.9</v>
      </c>
      <c r="C2267">
        <v>6.3441999999999998</v>
      </c>
      <c r="D2267" s="34">
        <f t="shared" si="658"/>
        <v>-2.5313271386569474E-3</v>
      </c>
      <c r="E2267" s="41">
        <v>45302</v>
      </c>
      <c r="F2267">
        <v>3.23</v>
      </c>
      <c r="G2267">
        <v>3.23</v>
      </c>
      <c r="H2267" s="39">
        <f t="shared" si="659"/>
        <v>0</v>
      </c>
      <c r="L2267" s="38"/>
      <c r="M2267" s="41">
        <v>45302</v>
      </c>
      <c r="N2267">
        <v>5.33</v>
      </c>
      <c r="O2267">
        <v>4.7079000000000004</v>
      </c>
      <c r="P2267" s="43">
        <f t="shared" si="660"/>
        <v>-3.745556119857712E-3</v>
      </c>
      <c r="Q2267" s="41">
        <v>45302</v>
      </c>
      <c r="R2267">
        <v>3.63</v>
      </c>
      <c r="S2267">
        <v>3.1522000000000001</v>
      </c>
      <c r="T2267" s="39">
        <f t="shared" si="661"/>
        <v>3.4186351706036767E-2</v>
      </c>
      <c r="U2267" s="42">
        <v>45306.62533333333</v>
      </c>
      <c r="V2267" s="44">
        <v>8.8800000000000008</v>
      </c>
      <c r="W2267" s="44">
        <v>8.1839999999999993</v>
      </c>
      <c r="X2267" s="43">
        <f t="shared" si="673"/>
        <v>0</v>
      </c>
      <c r="Y2267" s="42">
        <v>45306.62533333333</v>
      </c>
      <c r="Z2267" s="44">
        <v>13</v>
      </c>
      <c r="AA2267" s="44">
        <v>12.065</v>
      </c>
      <c r="AB2267" s="43">
        <f t="shared" si="674"/>
        <v>3.0932239596684622E-2</v>
      </c>
      <c r="AC2267" s="42">
        <v>45306.62533333333</v>
      </c>
      <c r="AD2267" s="44">
        <v>23</v>
      </c>
      <c r="AE2267" s="44">
        <v>21.782</v>
      </c>
      <c r="AF2267" s="43">
        <f t="shared" si="675"/>
        <v>2.1334458667416806E-2</v>
      </c>
      <c r="AG2267" s="41">
        <v>45302</v>
      </c>
      <c r="AH2267">
        <v>11.1</v>
      </c>
      <c r="AI2267">
        <v>5.0903999999999998</v>
      </c>
      <c r="AJ2267" s="39">
        <f t="shared" si="662"/>
        <v>9.0990187332737841E-3</v>
      </c>
      <c r="AK2267" s="45">
        <v>45597</v>
      </c>
      <c r="AL2267">
        <v>11.65</v>
      </c>
      <c r="AM2267">
        <v>9.5017999999999994</v>
      </c>
      <c r="AN2267" s="39">
        <f t="shared" si="663"/>
        <v>-1.2717940192431654E-2</v>
      </c>
      <c r="AO2267" s="41">
        <v>45302</v>
      </c>
      <c r="AP2267">
        <v>5.88</v>
      </c>
      <c r="AQ2267">
        <v>5.6577000000000002</v>
      </c>
      <c r="AR2267" s="18">
        <f t="shared" si="664"/>
        <v>4.9997216190635282E-2</v>
      </c>
      <c r="AS2267" s="41">
        <v>45302</v>
      </c>
      <c r="AT2267">
        <v>7.4</v>
      </c>
      <c r="AU2267">
        <v>6.9100999999999999</v>
      </c>
      <c r="AV2267" s="39">
        <f t="shared" si="665"/>
        <v>0</v>
      </c>
      <c r="AW2267" s="41">
        <v>45302</v>
      </c>
      <c r="AX2267">
        <v>7.89</v>
      </c>
      <c r="AY2267">
        <v>7.3403999999999998</v>
      </c>
      <c r="AZ2267" s="39">
        <f t="shared" si="666"/>
        <v>2.4666024540391056E-2</v>
      </c>
      <c r="BA2267" s="41">
        <v>45302</v>
      </c>
      <c r="BB2267">
        <v>6.48</v>
      </c>
      <c r="BC2267">
        <v>5.5456000000000003</v>
      </c>
      <c r="BD2267" s="39">
        <f t="shared" si="667"/>
        <v>0</v>
      </c>
      <c r="BE2267" s="41">
        <v>45302</v>
      </c>
      <c r="BF2267">
        <v>12.4</v>
      </c>
      <c r="BG2267">
        <v>10.7743</v>
      </c>
      <c r="BH2267" s="39">
        <f t="shared" si="668"/>
        <v>3.3337489330277068E-2</v>
      </c>
      <c r="BI2267" s="41">
        <v>45302</v>
      </c>
      <c r="BJ2267">
        <v>1.93</v>
      </c>
      <c r="BK2267">
        <v>1.93</v>
      </c>
      <c r="BL2267" s="39">
        <f t="shared" si="669"/>
        <v>-2.0304568527918801E-2</v>
      </c>
      <c r="BM2267" s="41">
        <v>45302</v>
      </c>
      <c r="BN2267">
        <v>11.75</v>
      </c>
      <c r="BO2267">
        <v>11.020799999999999</v>
      </c>
      <c r="BP2267" s="46">
        <f t="shared" si="670"/>
        <v>-4.2375561318070444E-3</v>
      </c>
      <c r="BQ2267" s="41">
        <v>45302</v>
      </c>
      <c r="BR2267">
        <v>8.15</v>
      </c>
      <c r="BS2267">
        <v>7.6738</v>
      </c>
      <c r="BT2267" s="18">
        <f t="shared" si="671"/>
        <v>-3.6743225873462782E-3</v>
      </c>
      <c r="BU2267" s="41">
        <v>45302</v>
      </c>
      <c r="BV2267">
        <v>5.01</v>
      </c>
      <c r="BW2267">
        <v>4.2754000000000003</v>
      </c>
      <c r="BX2267" s="39">
        <f t="shared" si="672"/>
        <v>0</v>
      </c>
      <c r="BY2267" s="41">
        <v>45603</v>
      </c>
      <c r="BZ2267">
        <v>14.78</v>
      </c>
      <c r="CA2267">
        <v>13.8134</v>
      </c>
    </row>
    <row r="2268" spans="1:79">
      <c r="A2268" s="41">
        <v>45303</v>
      </c>
      <c r="B2268">
        <v>7.89</v>
      </c>
      <c r="C2268">
        <v>6.3361999999999998</v>
      </c>
      <c r="D2268" s="34">
        <f t="shared" si="658"/>
        <v>-1.2609942940008207E-3</v>
      </c>
      <c r="E2268" s="41">
        <v>45303</v>
      </c>
      <c r="F2268">
        <v>3.23</v>
      </c>
      <c r="G2268">
        <v>3.23</v>
      </c>
      <c r="H2268" s="39">
        <f t="shared" si="659"/>
        <v>0</v>
      </c>
      <c r="L2268" s="38"/>
      <c r="M2268" s="41">
        <v>45303</v>
      </c>
      <c r="N2268">
        <v>5.34</v>
      </c>
      <c r="O2268">
        <v>4.7168000000000001</v>
      </c>
      <c r="P2268" s="43">
        <f t="shared" si="660"/>
        <v>1.8904394740754233E-3</v>
      </c>
      <c r="Q2268" s="41">
        <v>45303</v>
      </c>
      <c r="R2268">
        <v>3.6</v>
      </c>
      <c r="S2268">
        <v>3.1261000000000001</v>
      </c>
      <c r="T2268" s="39">
        <f t="shared" si="661"/>
        <v>-8.2799314764291643E-3</v>
      </c>
      <c r="U2268" s="42">
        <v>45307.62533333333</v>
      </c>
      <c r="V2268" s="44">
        <v>8.8800000000000008</v>
      </c>
      <c r="W2268" s="44">
        <v>8.1839999999999993</v>
      </c>
      <c r="X2268" s="43">
        <f t="shared" si="673"/>
        <v>0</v>
      </c>
      <c r="Y2268" s="42">
        <v>45307.62533333333</v>
      </c>
      <c r="Z2268" s="44">
        <v>13</v>
      </c>
      <c r="AA2268" s="44">
        <v>12.065</v>
      </c>
      <c r="AB2268" s="43">
        <f t="shared" si="674"/>
        <v>0</v>
      </c>
      <c r="AC2268" s="42">
        <v>45307.62533333333</v>
      </c>
      <c r="AD2268" s="44">
        <v>23</v>
      </c>
      <c r="AE2268" s="44">
        <v>21.782</v>
      </c>
      <c r="AF2268" s="43">
        <f t="shared" si="675"/>
        <v>0</v>
      </c>
      <c r="AG2268" s="41">
        <v>45303</v>
      </c>
      <c r="AH2268">
        <v>10.94</v>
      </c>
      <c r="AI2268">
        <v>5.0170000000000003</v>
      </c>
      <c r="AJ2268" s="39">
        <f t="shared" si="662"/>
        <v>-1.4419299072764315E-2</v>
      </c>
      <c r="AK2268" s="45">
        <v>45627</v>
      </c>
      <c r="AL2268">
        <v>11.6</v>
      </c>
      <c r="AM2268">
        <v>9.4611000000000001</v>
      </c>
      <c r="AN2268" s="39">
        <f t="shared" si="663"/>
        <v>-4.2833989349385692E-3</v>
      </c>
      <c r="AO2268" s="41">
        <v>45303</v>
      </c>
      <c r="AP2268">
        <v>5.97</v>
      </c>
      <c r="AQ2268">
        <v>5.7443</v>
      </c>
      <c r="AR2268" s="18">
        <f t="shared" si="664"/>
        <v>1.530657334252431E-2</v>
      </c>
      <c r="AS2268" s="41">
        <v>45303</v>
      </c>
      <c r="AT2268">
        <v>7.39</v>
      </c>
      <c r="AU2268">
        <v>6.9008000000000003</v>
      </c>
      <c r="AV2268" s="39">
        <f t="shared" si="665"/>
        <v>-1.3458560657587651E-3</v>
      </c>
      <c r="AW2268" s="41">
        <v>45303</v>
      </c>
      <c r="AX2268">
        <v>8.0500000000000007</v>
      </c>
      <c r="AY2268">
        <v>7.4893000000000001</v>
      </c>
      <c r="AZ2268" s="39">
        <f t="shared" si="666"/>
        <v>2.0284998092747024E-2</v>
      </c>
      <c r="BA2268" s="41">
        <v>45303</v>
      </c>
      <c r="BB2268">
        <v>6.49</v>
      </c>
      <c r="BC2268">
        <v>5.5541999999999998</v>
      </c>
      <c r="BD2268" s="39">
        <f t="shared" si="667"/>
        <v>1.550778995960671E-3</v>
      </c>
      <c r="BE2268" s="41">
        <v>45303</v>
      </c>
      <c r="BF2268">
        <v>12.4</v>
      </c>
      <c r="BG2268">
        <v>10.7743</v>
      </c>
      <c r="BH2268" s="39">
        <f t="shared" si="668"/>
        <v>0</v>
      </c>
      <c r="BI2268" s="41">
        <v>45303</v>
      </c>
      <c r="BJ2268">
        <v>1.97</v>
      </c>
      <c r="BK2268">
        <v>1.97</v>
      </c>
      <c r="BL2268" s="39">
        <f t="shared" si="669"/>
        <v>2.0725388601036288E-2</v>
      </c>
      <c r="BM2268" s="41">
        <v>45303</v>
      </c>
      <c r="BN2268">
        <v>11.75</v>
      </c>
      <c r="BO2268">
        <v>11.020799999999999</v>
      </c>
      <c r="BP2268" s="46">
        <f t="shared" si="670"/>
        <v>0</v>
      </c>
      <c r="BQ2268" s="41">
        <v>45303</v>
      </c>
      <c r="BR2268">
        <v>8.15</v>
      </c>
      <c r="BS2268">
        <v>7.6738</v>
      </c>
      <c r="BT2268" s="18">
        <f t="shared" si="671"/>
        <v>0</v>
      </c>
      <c r="BU2268" s="41">
        <v>45303</v>
      </c>
      <c r="BV2268">
        <v>5</v>
      </c>
      <c r="BW2268">
        <v>4.2668999999999997</v>
      </c>
      <c r="BX2268" s="39">
        <f t="shared" si="672"/>
        <v>-1.9881180708239271E-3</v>
      </c>
      <c r="BY2268" s="41">
        <v>45604</v>
      </c>
      <c r="BZ2268">
        <v>14.56</v>
      </c>
      <c r="CA2268">
        <v>13.607799999999999</v>
      </c>
    </row>
    <row r="2269" spans="1:79">
      <c r="A2269" s="41">
        <v>45306</v>
      </c>
      <c r="B2269">
        <v>7.88</v>
      </c>
      <c r="C2269">
        <v>6.3281999999999998</v>
      </c>
      <c r="D2269" s="34">
        <f t="shared" si="658"/>
        <v>-1.2625864082573162E-3</v>
      </c>
      <c r="E2269" s="41">
        <v>45306</v>
      </c>
      <c r="F2269">
        <v>3.23</v>
      </c>
      <c r="G2269">
        <v>3.23</v>
      </c>
      <c r="H2269" s="39">
        <f t="shared" si="659"/>
        <v>0</v>
      </c>
      <c r="L2269" s="38"/>
      <c r="M2269" s="41">
        <v>45306</v>
      </c>
      <c r="N2269">
        <v>5.34</v>
      </c>
      <c r="O2269">
        <v>4.7168000000000001</v>
      </c>
      <c r="P2269" s="43">
        <f t="shared" si="660"/>
        <v>0</v>
      </c>
      <c r="Q2269" s="41">
        <v>45306</v>
      </c>
      <c r="R2269">
        <v>3.59</v>
      </c>
      <c r="S2269">
        <v>3.1173999999999999</v>
      </c>
      <c r="T2269" s="39">
        <f t="shared" si="661"/>
        <v>-2.7830203768274054E-3</v>
      </c>
      <c r="U2269" s="42">
        <v>45308.62533333333</v>
      </c>
      <c r="V2269" s="44">
        <v>8.8800000000000008</v>
      </c>
      <c r="W2269" s="44">
        <v>8.1839999999999993</v>
      </c>
      <c r="X2269" s="43">
        <f t="shared" si="673"/>
        <v>0</v>
      </c>
      <c r="Y2269" s="42">
        <v>45308.62533333333</v>
      </c>
      <c r="Z2269" s="44">
        <v>12.6</v>
      </c>
      <c r="AA2269" s="44">
        <v>11.694000000000001</v>
      </c>
      <c r="AB2269" s="43">
        <f t="shared" si="674"/>
        <v>-3.0750103605470258E-2</v>
      </c>
      <c r="AC2269" s="42">
        <v>45308.62533333333</v>
      </c>
      <c r="AD2269" s="44">
        <v>23</v>
      </c>
      <c r="AE2269" s="44">
        <v>21.782</v>
      </c>
      <c r="AF2269" s="43">
        <f t="shared" si="675"/>
        <v>0</v>
      </c>
      <c r="AG2269" s="41">
        <v>45306</v>
      </c>
      <c r="AH2269">
        <v>11.2</v>
      </c>
      <c r="AI2269">
        <v>5.1363000000000003</v>
      </c>
      <c r="AJ2269" s="39">
        <f t="shared" si="662"/>
        <v>2.3779150886984245E-2</v>
      </c>
      <c r="AK2269" s="45" t="s">
        <v>1634</v>
      </c>
      <c r="AL2269">
        <v>11.35</v>
      </c>
      <c r="AM2269">
        <v>9.2571999999999992</v>
      </c>
      <c r="AN2269" s="39">
        <f t="shared" si="663"/>
        <v>-2.1551405227722024E-2</v>
      </c>
      <c r="AO2269" s="41">
        <v>45306</v>
      </c>
      <c r="AP2269">
        <v>6</v>
      </c>
      <c r="AQ2269">
        <v>5.7732000000000001</v>
      </c>
      <c r="AR2269" s="18">
        <f t="shared" si="664"/>
        <v>5.031074282332077E-3</v>
      </c>
      <c r="AS2269" s="41">
        <v>45306</v>
      </c>
      <c r="AT2269">
        <v>7.39</v>
      </c>
      <c r="AU2269">
        <v>6.9008000000000003</v>
      </c>
      <c r="AV2269" s="39">
        <f t="shared" si="665"/>
        <v>0</v>
      </c>
      <c r="AW2269" s="41">
        <v>45306</v>
      </c>
      <c r="AX2269">
        <v>8.1</v>
      </c>
      <c r="AY2269">
        <v>7.5358000000000001</v>
      </c>
      <c r="AZ2269" s="39">
        <f t="shared" si="666"/>
        <v>6.2088579707048706E-3</v>
      </c>
      <c r="BA2269" s="41">
        <v>45306</v>
      </c>
      <c r="BB2269">
        <v>6.58</v>
      </c>
      <c r="BC2269">
        <v>5.6311999999999998</v>
      </c>
      <c r="BD2269" s="39">
        <f t="shared" si="667"/>
        <v>1.3863382665370343E-2</v>
      </c>
      <c r="BE2269" s="41">
        <v>45306</v>
      </c>
      <c r="BF2269">
        <v>12.4</v>
      </c>
      <c r="BG2269">
        <v>10.7743</v>
      </c>
      <c r="BH2269" s="39">
        <f t="shared" si="668"/>
        <v>0</v>
      </c>
      <c r="BI2269" s="41">
        <v>45306</v>
      </c>
      <c r="BJ2269">
        <v>1.95</v>
      </c>
      <c r="BK2269">
        <v>1.95</v>
      </c>
      <c r="BL2269" s="39">
        <f t="shared" si="669"/>
        <v>-1.01522842639594E-2</v>
      </c>
      <c r="BM2269" s="41">
        <v>45306</v>
      </c>
      <c r="BN2269">
        <v>11.73</v>
      </c>
      <c r="BO2269">
        <v>11.002000000000001</v>
      </c>
      <c r="BP2269" s="46">
        <f t="shared" si="670"/>
        <v>-1.7058652729383364E-3</v>
      </c>
      <c r="BQ2269" s="41">
        <v>45306</v>
      </c>
      <c r="BR2269">
        <v>8.14</v>
      </c>
      <c r="BS2269">
        <v>7.6643999999999997</v>
      </c>
      <c r="BT2269" s="18">
        <f t="shared" si="671"/>
        <v>-1.2249472230186215E-3</v>
      </c>
      <c r="BU2269" s="41">
        <v>45306</v>
      </c>
      <c r="BV2269">
        <v>5.01</v>
      </c>
      <c r="BW2269">
        <v>4.2754000000000003</v>
      </c>
      <c r="BX2269" s="39">
        <f t="shared" si="672"/>
        <v>1.9920785582039934E-3</v>
      </c>
      <c r="BY2269" s="41">
        <v>45607</v>
      </c>
      <c r="BZ2269">
        <v>14.56</v>
      </c>
      <c r="CA2269">
        <v>13.607799999999999</v>
      </c>
    </row>
    <row r="2270" spans="1:79">
      <c r="A2270" s="41">
        <v>45307</v>
      </c>
      <c r="B2270">
        <v>7.8</v>
      </c>
      <c r="C2270">
        <v>6.2638999999999996</v>
      </c>
      <c r="D2270" s="34">
        <f t="shared" si="658"/>
        <v>-1.0160867229227939E-2</v>
      </c>
      <c r="E2270" s="41">
        <v>45307</v>
      </c>
      <c r="F2270">
        <v>3.23</v>
      </c>
      <c r="G2270">
        <v>3.23</v>
      </c>
      <c r="H2270" s="39">
        <f t="shared" si="659"/>
        <v>0</v>
      </c>
      <c r="L2270" s="38"/>
      <c r="M2270" s="41">
        <v>45307</v>
      </c>
      <c r="N2270">
        <v>5.33</v>
      </c>
      <c r="O2270">
        <v>4.7079000000000004</v>
      </c>
      <c r="P2270" s="43">
        <f t="shared" si="660"/>
        <v>-1.8868724559022399E-3</v>
      </c>
      <c r="Q2270" s="41">
        <v>45307</v>
      </c>
      <c r="R2270">
        <v>3.64</v>
      </c>
      <c r="S2270">
        <v>3.1608000000000001</v>
      </c>
      <c r="T2270" s="39">
        <f t="shared" si="661"/>
        <v>1.392185795855524E-2</v>
      </c>
      <c r="U2270" s="42">
        <v>45309.62533333333</v>
      </c>
      <c r="V2270" s="44">
        <v>8.8800000000000008</v>
      </c>
      <c r="W2270" s="44">
        <v>8.1839999999999993</v>
      </c>
      <c r="X2270" s="43">
        <f t="shared" si="673"/>
        <v>0</v>
      </c>
      <c r="Y2270" s="42">
        <v>45309.62533333333</v>
      </c>
      <c r="Z2270" s="44">
        <v>12.6</v>
      </c>
      <c r="AA2270" s="44">
        <v>11.694000000000001</v>
      </c>
      <c r="AB2270" s="43">
        <f t="shared" si="674"/>
        <v>0</v>
      </c>
      <c r="AC2270" s="42">
        <v>45309.62533333333</v>
      </c>
      <c r="AD2270" s="44">
        <v>23</v>
      </c>
      <c r="AE2270" s="44">
        <v>21.782</v>
      </c>
      <c r="AF2270" s="43">
        <f t="shared" si="675"/>
        <v>0</v>
      </c>
      <c r="AG2270" s="41">
        <v>45307</v>
      </c>
      <c r="AH2270">
        <v>11.3</v>
      </c>
      <c r="AI2270">
        <v>5.1821000000000002</v>
      </c>
      <c r="AJ2270" s="39">
        <f t="shared" si="662"/>
        <v>8.9169246344644668E-3</v>
      </c>
      <c r="AK2270" s="45" t="s">
        <v>1635</v>
      </c>
      <c r="AL2270">
        <v>11.21</v>
      </c>
      <c r="AM2270">
        <v>9.1430000000000007</v>
      </c>
      <c r="AN2270" s="39">
        <f t="shared" si="663"/>
        <v>-1.2336343602817108E-2</v>
      </c>
      <c r="AO2270" s="41">
        <v>45307</v>
      </c>
      <c r="AP2270">
        <v>6.13</v>
      </c>
      <c r="AQ2270">
        <v>5.8982999999999999</v>
      </c>
      <c r="AR2270" s="18">
        <f t="shared" si="664"/>
        <v>2.1669091664934484E-2</v>
      </c>
      <c r="AS2270" s="41">
        <v>45307</v>
      </c>
      <c r="AT2270">
        <v>7.39</v>
      </c>
      <c r="AU2270">
        <v>6.9008000000000003</v>
      </c>
      <c r="AV2270" s="39">
        <f t="shared" si="665"/>
        <v>0</v>
      </c>
      <c r="AW2270" s="41">
        <v>45307</v>
      </c>
      <c r="AX2270">
        <v>8.07</v>
      </c>
      <c r="AY2270">
        <v>7.5079000000000002</v>
      </c>
      <c r="AZ2270" s="39">
        <f t="shared" si="666"/>
        <v>-3.7023275564637879E-3</v>
      </c>
      <c r="BA2270" s="41">
        <v>45307</v>
      </c>
      <c r="BB2270">
        <v>6.58</v>
      </c>
      <c r="BC2270">
        <v>5.6311999999999998</v>
      </c>
      <c r="BD2270" s="39">
        <f t="shared" si="667"/>
        <v>0</v>
      </c>
      <c r="BE2270" s="41">
        <v>45307</v>
      </c>
      <c r="BF2270">
        <v>12.39</v>
      </c>
      <c r="BG2270">
        <v>10.765599999999999</v>
      </c>
      <c r="BH2270" s="39">
        <f t="shared" si="668"/>
        <v>-8.0747705187353609E-4</v>
      </c>
      <c r="BI2270" s="41">
        <v>45307</v>
      </c>
      <c r="BJ2270">
        <v>1.95</v>
      </c>
      <c r="BK2270">
        <v>1.95</v>
      </c>
      <c r="BL2270" s="39">
        <f t="shared" si="669"/>
        <v>0</v>
      </c>
      <c r="BM2270" s="41">
        <v>45307</v>
      </c>
      <c r="BN2270">
        <v>11.69</v>
      </c>
      <c r="BO2270">
        <v>10.964499999999999</v>
      </c>
      <c r="BP2270" s="46">
        <f t="shared" si="670"/>
        <v>-3.4084711870570276E-3</v>
      </c>
      <c r="BQ2270" s="41">
        <v>45307</v>
      </c>
      <c r="BR2270">
        <v>8.1</v>
      </c>
      <c r="BS2270">
        <v>7.6266999999999996</v>
      </c>
      <c r="BT2270" s="18">
        <f t="shared" si="671"/>
        <v>-4.9188455717342604E-3</v>
      </c>
      <c r="BU2270" s="41">
        <v>45307</v>
      </c>
      <c r="BV2270">
        <v>5.07</v>
      </c>
      <c r="BW2270">
        <v>4.3266</v>
      </c>
      <c r="BX2270" s="39">
        <f t="shared" si="672"/>
        <v>1.1975487673667887E-2</v>
      </c>
      <c r="BY2270" s="41">
        <v>45608</v>
      </c>
      <c r="BZ2270">
        <v>14.5</v>
      </c>
      <c r="CA2270">
        <v>13.5517</v>
      </c>
    </row>
    <row r="2271" spans="1:79">
      <c r="A2271" s="41">
        <v>45308</v>
      </c>
      <c r="B2271">
        <v>7.55</v>
      </c>
      <c r="C2271">
        <v>6.0631000000000004</v>
      </c>
      <c r="D2271" s="34">
        <f t="shared" si="658"/>
        <v>-3.205670588610917E-2</v>
      </c>
      <c r="E2271" s="41">
        <v>45308</v>
      </c>
      <c r="F2271">
        <v>3.23</v>
      </c>
      <c r="G2271">
        <v>3.23</v>
      </c>
      <c r="H2271" s="39">
        <f t="shared" si="659"/>
        <v>0</v>
      </c>
      <c r="L2271" s="38"/>
      <c r="M2271" s="41">
        <v>45308</v>
      </c>
      <c r="N2271">
        <v>5.3</v>
      </c>
      <c r="O2271">
        <v>4.6814</v>
      </c>
      <c r="P2271" s="43">
        <f t="shared" si="660"/>
        <v>-5.6288366362922766E-3</v>
      </c>
      <c r="Q2271" s="41">
        <v>45308</v>
      </c>
      <c r="R2271">
        <v>3.62</v>
      </c>
      <c r="S2271">
        <v>3.1435</v>
      </c>
      <c r="T2271" s="39">
        <f t="shared" si="661"/>
        <v>-5.4732978992660377E-3</v>
      </c>
      <c r="U2271" s="42">
        <v>45310.62533333333</v>
      </c>
      <c r="V2271" s="44">
        <v>8.8800000000000008</v>
      </c>
      <c r="W2271" s="44">
        <v>8.1839999999999993</v>
      </c>
      <c r="X2271" s="43">
        <f t="shared" si="673"/>
        <v>0</v>
      </c>
      <c r="Y2271" s="42">
        <v>45310.62533333333</v>
      </c>
      <c r="Z2271" s="44">
        <v>13</v>
      </c>
      <c r="AA2271" s="44">
        <v>12.065</v>
      </c>
      <c r="AB2271" s="43">
        <f t="shared" si="674"/>
        <v>3.1725671284419242E-2</v>
      </c>
      <c r="AC2271" s="42">
        <v>45310.62533333333</v>
      </c>
      <c r="AD2271" s="44">
        <v>23</v>
      </c>
      <c r="AE2271" s="44">
        <v>21.782</v>
      </c>
      <c r="AF2271" s="43">
        <f t="shared" si="675"/>
        <v>0</v>
      </c>
      <c r="AG2271" s="41">
        <v>45308</v>
      </c>
      <c r="AH2271">
        <v>11.02</v>
      </c>
      <c r="AI2271">
        <v>5.0537000000000001</v>
      </c>
      <c r="AJ2271" s="39">
        <f t="shared" si="662"/>
        <v>-2.477759981474693E-2</v>
      </c>
      <c r="AK2271" s="45" t="s">
        <v>1636</v>
      </c>
      <c r="AL2271">
        <v>11.1</v>
      </c>
      <c r="AM2271">
        <v>9.0533000000000001</v>
      </c>
      <c r="AN2271" s="39">
        <f t="shared" si="663"/>
        <v>-9.810784206496833E-3</v>
      </c>
      <c r="AO2271" s="41">
        <v>45308</v>
      </c>
      <c r="AP2271">
        <v>6.19</v>
      </c>
      <c r="AQ2271">
        <v>5.9560000000000004</v>
      </c>
      <c r="AR2271" s="18">
        <f t="shared" si="664"/>
        <v>9.7824796975400589E-3</v>
      </c>
      <c r="AS2271" s="41">
        <v>45308</v>
      </c>
      <c r="AT2271">
        <v>7.39</v>
      </c>
      <c r="AU2271">
        <v>6.9008000000000003</v>
      </c>
      <c r="AV2271" s="39">
        <f t="shared" si="665"/>
        <v>0</v>
      </c>
      <c r="AW2271" s="41">
        <v>45308</v>
      </c>
      <c r="AX2271">
        <v>8</v>
      </c>
      <c r="AY2271">
        <v>7.4428000000000001</v>
      </c>
      <c r="AZ2271" s="39">
        <f t="shared" si="666"/>
        <v>-8.6708666870896189E-3</v>
      </c>
      <c r="BA2271" s="41">
        <v>45308</v>
      </c>
      <c r="BB2271">
        <v>6.6</v>
      </c>
      <c r="BC2271">
        <v>5.6482999999999999</v>
      </c>
      <c r="BD2271" s="39">
        <f t="shared" si="667"/>
        <v>3.0366529336553695E-3</v>
      </c>
      <c r="BE2271" s="41">
        <v>45308</v>
      </c>
      <c r="BF2271">
        <v>12.39</v>
      </c>
      <c r="BG2271">
        <v>10.765599999999999</v>
      </c>
      <c r="BH2271" s="39">
        <f t="shared" si="668"/>
        <v>0</v>
      </c>
      <c r="BI2271" s="41">
        <v>45308</v>
      </c>
      <c r="BJ2271">
        <v>1.92</v>
      </c>
      <c r="BK2271">
        <v>1.92</v>
      </c>
      <c r="BL2271" s="39">
        <f t="shared" si="669"/>
        <v>-1.5384615384615399E-2</v>
      </c>
      <c r="BM2271" s="41">
        <v>45308</v>
      </c>
      <c r="BN2271">
        <v>11.5</v>
      </c>
      <c r="BO2271">
        <v>10.786300000000001</v>
      </c>
      <c r="BP2271" s="46">
        <f t="shared" si="670"/>
        <v>-1.6252451092160936E-2</v>
      </c>
      <c r="BQ2271" s="41">
        <v>45308</v>
      </c>
      <c r="BR2271">
        <v>8</v>
      </c>
      <c r="BS2271">
        <v>7.5326000000000004</v>
      </c>
      <c r="BT2271" s="18">
        <f t="shared" si="671"/>
        <v>-1.2338232787444005E-2</v>
      </c>
      <c r="BU2271" s="41">
        <v>45308</v>
      </c>
      <c r="BV2271">
        <v>5.08</v>
      </c>
      <c r="BW2271">
        <v>4.3350999999999997</v>
      </c>
      <c r="BX2271" s="39">
        <f t="shared" si="672"/>
        <v>1.9645911339157144E-3</v>
      </c>
      <c r="BY2271" s="41">
        <v>45609</v>
      </c>
      <c r="BZ2271">
        <v>14.5</v>
      </c>
      <c r="CA2271">
        <v>13.5517</v>
      </c>
    </row>
    <row r="2272" spans="1:79">
      <c r="A2272" s="41">
        <v>45309</v>
      </c>
      <c r="B2272">
        <v>7.5</v>
      </c>
      <c r="C2272">
        <v>6.0229999999999997</v>
      </c>
      <c r="D2272" s="34">
        <f t="shared" si="658"/>
        <v>-6.613778430176096E-3</v>
      </c>
      <c r="E2272" s="41">
        <v>45309</v>
      </c>
      <c r="F2272">
        <v>3.23</v>
      </c>
      <c r="G2272">
        <v>3.23</v>
      </c>
      <c r="H2272" s="39">
        <f t="shared" si="659"/>
        <v>0</v>
      </c>
      <c r="L2272" s="38"/>
      <c r="M2272" s="41">
        <v>45309</v>
      </c>
      <c r="N2272">
        <v>5.3</v>
      </c>
      <c r="O2272">
        <v>4.6814</v>
      </c>
      <c r="P2272" s="43">
        <f t="shared" si="660"/>
        <v>0</v>
      </c>
      <c r="Q2272" s="41">
        <v>45309</v>
      </c>
      <c r="R2272">
        <v>3.65</v>
      </c>
      <c r="S2272">
        <v>3.1695000000000002</v>
      </c>
      <c r="T2272" s="39">
        <f t="shared" si="661"/>
        <v>8.2710354700175747E-3</v>
      </c>
      <c r="U2272" s="42">
        <v>45313.62533333333</v>
      </c>
      <c r="V2272" s="44">
        <v>8.8800000000000008</v>
      </c>
      <c r="W2272" s="44">
        <v>8.1839999999999993</v>
      </c>
      <c r="X2272" s="43">
        <f t="shared" si="673"/>
        <v>0</v>
      </c>
      <c r="Y2272" s="42">
        <v>45313.62533333333</v>
      </c>
      <c r="Z2272" s="44">
        <v>12.98</v>
      </c>
      <c r="AA2272" s="44">
        <v>12.047000000000001</v>
      </c>
      <c r="AB2272" s="43">
        <f t="shared" si="674"/>
        <v>-1.4919187733111402E-3</v>
      </c>
      <c r="AC2272" s="42">
        <v>45313.62533333333</v>
      </c>
      <c r="AD2272" s="44">
        <v>23</v>
      </c>
      <c r="AE2272" s="44">
        <v>21.782</v>
      </c>
      <c r="AF2272" s="43">
        <f t="shared" si="675"/>
        <v>0</v>
      </c>
      <c r="AG2272" s="41">
        <v>45309</v>
      </c>
      <c r="AH2272">
        <v>10.95</v>
      </c>
      <c r="AI2272">
        <v>5.0216000000000003</v>
      </c>
      <c r="AJ2272" s="39">
        <f t="shared" si="662"/>
        <v>-6.3517818627935561E-3</v>
      </c>
      <c r="AK2272" s="45" t="s">
        <v>1637</v>
      </c>
      <c r="AL2272">
        <v>11.3</v>
      </c>
      <c r="AM2272">
        <v>9.2164000000000001</v>
      </c>
      <c r="AN2272" s="39">
        <f t="shared" si="663"/>
        <v>1.8015530248638622E-2</v>
      </c>
      <c r="AO2272" s="41">
        <v>45309</v>
      </c>
      <c r="AP2272">
        <v>6.2</v>
      </c>
      <c r="AQ2272">
        <v>5.9656000000000002</v>
      </c>
      <c r="AR2272" s="18">
        <f t="shared" si="664"/>
        <v>1.6118200134318048E-3</v>
      </c>
      <c r="AS2272" s="41">
        <v>45309</v>
      </c>
      <c r="AT2272">
        <v>7.5</v>
      </c>
      <c r="AU2272">
        <v>7.0034999999999998</v>
      </c>
      <c r="AV2272" s="39">
        <f t="shared" si="665"/>
        <v>1.4882332483190291E-2</v>
      </c>
      <c r="AW2272" s="41">
        <v>45309</v>
      </c>
      <c r="AX2272">
        <v>8.08</v>
      </c>
      <c r="AY2272">
        <v>7.5171999999999999</v>
      </c>
      <c r="AZ2272" s="39">
        <f t="shared" si="666"/>
        <v>9.9962379749556352E-3</v>
      </c>
      <c r="BA2272" s="41">
        <v>45309</v>
      </c>
      <c r="BB2272">
        <v>6.49</v>
      </c>
      <c r="BC2272">
        <v>5.5541999999999998</v>
      </c>
      <c r="BD2272" s="39">
        <f t="shared" si="667"/>
        <v>-1.6659879963882952E-2</v>
      </c>
      <c r="BE2272" s="41">
        <v>45309</v>
      </c>
      <c r="BF2272">
        <v>12.39</v>
      </c>
      <c r="BG2272">
        <v>10.765599999999999</v>
      </c>
      <c r="BH2272" s="39">
        <f t="shared" si="668"/>
        <v>0</v>
      </c>
      <c r="BI2272" s="41">
        <v>45309</v>
      </c>
      <c r="BJ2272">
        <v>1.93</v>
      </c>
      <c r="BK2272">
        <v>1.93</v>
      </c>
      <c r="BL2272" s="39">
        <f t="shared" si="669"/>
        <v>5.2083333333333382E-3</v>
      </c>
      <c r="BM2272" s="41">
        <v>45309</v>
      </c>
      <c r="BN2272">
        <v>11.75</v>
      </c>
      <c r="BO2272">
        <v>11.020799999999999</v>
      </c>
      <c r="BP2272" s="46">
        <f t="shared" si="670"/>
        <v>2.1740541242131112E-2</v>
      </c>
      <c r="BQ2272" s="41">
        <v>45309</v>
      </c>
      <c r="BR2272">
        <v>8.14</v>
      </c>
      <c r="BS2272">
        <v>7.6643999999999997</v>
      </c>
      <c r="BT2272" s="18">
        <f t="shared" si="671"/>
        <v>1.7497278496136692E-2</v>
      </c>
      <c r="BU2272" s="41">
        <v>45309</v>
      </c>
      <c r="BV2272">
        <v>5.01</v>
      </c>
      <c r="BW2272">
        <v>4.2754000000000003</v>
      </c>
      <c r="BX2272" s="39">
        <f t="shared" si="672"/>
        <v>-1.3771308620331577E-2</v>
      </c>
      <c r="BY2272" s="41">
        <v>45610</v>
      </c>
      <c r="BZ2272">
        <v>14.4</v>
      </c>
      <c r="CA2272">
        <v>13.4582</v>
      </c>
    </row>
    <row r="2273" spans="1:79">
      <c r="A2273" s="41">
        <v>45310</v>
      </c>
      <c r="B2273">
        <v>7.77</v>
      </c>
      <c r="C2273">
        <v>6.2397999999999998</v>
      </c>
      <c r="D2273" s="34">
        <f t="shared" si="658"/>
        <v>3.5995351153910032E-2</v>
      </c>
      <c r="E2273" s="41">
        <v>45310</v>
      </c>
      <c r="F2273">
        <v>3.23</v>
      </c>
      <c r="G2273">
        <v>3.23</v>
      </c>
      <c r="H2273" s="39">
        <f t="shared" si="659"/>
        <v>0</v>
      </c>
      <c r="L2273" s="38"/>
      <c r="M2273" s="41">
        <v>45310</v>
      </c>
      <c r="N2273">
        <v>5.3</v>
      </c>
      <c r="O2273">
        <v>4.6814</v>
      </c>
      <c r="P2273" s="43">
        <f t="shared" si="660"/>
        <v>0</v>
      </c>
      <c r="Q2273" s="41">
        <v>45310</v>
      </c>
      <c r="R2273">
        <v>3.65</v>
      </c>
      <c r="S2273">
        <v>3.1695000000000002</v>
      </c>
      <c r="T2273" s="39">
        <f t="shared" si="661"/>
        <v>0</v>
      </c>
      <c r="U2273" s="42">
        <v>45314.62533333333</v>
      </c>
      <c r="V2273" s="44">
        <v>8.8800000000000008</v>
      </c>
      <c r="W2273" s="44">
        <v>8.1839999999999993</v>
      </c>
      <c r="X2273" s="43">
        <f t="shared" si="673"/>
        <v>0</v>
      </c>
      <c r="Y2273" s="42">
        <v>45314.62533333333</v>
      </c>
      <c r="Z2273" s="44">
        <v>12.89</v>
      </c>
      <c r="AA2273" s="44">
        <v>11.962999999999999</v>
      </c>
      <c r="AB2273" s="43">
        <f t="shared" si="674"/>
        <v>-6.972690296339454E-3</v>
      </c>
      <c r="AC2273" s="42">
        <v>45314.62533333333</v>
      </c>
      <c r="AD2273" s="44">
        <v>23</v>
      </c>
      <c r="AE2273" s="44">
        <v>21.782</v>
      </c>
      <c r="AF2273" s="43">
        <f t="shared" si="675"/>
        <v>0</v>
      </c>
      <c r="AG2273" s="41">
        <v>45310</v>
      </c>
      <c r="AH2273">
        <v>11</v>
      </c>
      <c r="AI2273">
        <v>5.0445000000000002</v>
      </c>
      <c r="AJ2273" s="39">
        <f t="shared" si="662"/>
        <v>4.560299506133487E-3</v>
      </c>
      <c r="AK2273" s="45" t="s">
        <v>1638</v>
      </c>
      <c r="AL2273">
        <v>11.2</v>
      </c>
      <c r="AM2273">
        <v>9.1348000000000003</v>
      </c>
      <c r="AN2273" s="39">
        <f t="shared" si="663"/>
        <v>-8.8537823879171803E-3</v>
      </c>
      <c r="AO2273" s="41">
        <v>45310</v>
      </c>
      <c r="AP2273">
        <v>6.2</v>
      </c>
      <c r="AQ2273">
        <v>5.9656000000000002</v>
      </c>
      <c r="AR2273" s="18">
        <f t="shared" si="664"/>
        <v>0</v>
      </c>
      <c r="AS2273" s="41">
        <v>45310</v>
      </c>
      <c r="AT2273">
        <v>7.48</v>
      </c>
      <c r="AU2273">
        <v>6.9847999999999999</v>
      </c>
      <c r="AV2273" s="39">
        <f t="shared" si="665"/>
        <v>-2.6700935246662299E-3</v>
      </c>
      <c r="AW2273" s="41">
        <v>45310</v>
      </c>
      <c r="AX2273">
        <v>7.99</v>
      </c>
      <c r="AY2273">
        <v>7.4335000000000004</v>
      </c>
      <c r="AZ2273" s="39">
        <f t="shared" si="666"/>
        <v>-1.1134464960357505E-2</v>
      </c>
      <c r="BA2273" s="41">
        <v>45310</v>
      </c>
      <c r="BB2273">
        <v>6.48</v>
      </c>
      <c r="BC2273">
        <v>5.5456000000000003</v>
      </c>
      <c r="BD2273" s="39">
        <f t="shared" si="667"/>
        <v>-1.5483778041841304E-3</v>
      </c>
      <c r="BE2273" s="41">
        <v>45310</v>
      </c>
      <c r="BF2273">
        <v>12.3</v>
      </c>
      <c r="BG2273">
        <v>10.6874</v>
      </c>
      <c r="BH2273" s="39">
        <f t="shared" si="668"/>
        <v>-7.2638775358548468E-3</v>
      </c>
      <c r="BI2273" s="41">
        <v>45310</v>
      </c>
      <c r="BJ2273">
        <v>1.94</v>
      </c>
      <c r="BK2273">
        <v>1.94</v>
      </c>
      <c r="BL2273" s="39">
        <f t="shared" si="669"/>
        <v>5.1813471502590719E-3</v>
      </c>
      <c r="BM2273" s="41">
        <v>45310</v>
      </c>
      <c r="BN2273">
        <v>11.65</v>
      </c>
      <c r="BO2273">
        <v>10.927</v>
      </c>
      <c r="BP2273" s="46">
        <f t="shared" si="670"/>
        <v>-8.5111788617886069E-3</v>
      </c>
      <c r="BQ2273" s="41">
        <v>45310</v>
      </c>
      <c r="BR2273">
        <v>8.1</v>
      </c>
      <c r="BS2273">
        <v>7.6266999999999996</v>
      </c>
      <c r="BT2273" s="18">
        <f t="shared" si="671"/>
        <v>-4.9188455717342604E-3</v>
      </c>
      <c r="BU2273" s="41">
        <v>45310</v>
      </c>
      <c r="BV2273">
        <v>5.0199999999999996</v>
      </c>
      <c r="BW2273">
        <v>4.2839</v>
      </c>
      <c r="BX2273" s="39">
        <f t="shared" si="672"/>
        <v>1.9881180708237194E-3</v>
      </c>
      <c r="BY2273" s="41">
        <v>45611</v>
      </c>
      <c r="BZ2273">
        <v>14.45</v>
      </c>
      <c r="CA2273">
        <v>13.505000000000001</v>
      </c>
    </row>
    <row r="2274" spans="1:79">
      <c r="A2274" s="41">
        <v>45313</v>
      </c>
      <c r="B2274">
        <v>7.8</v>
      </c>
      <c r="C2274">
        <v>6.2638999999999996</v>
      </c>
      <c r="D2274" s="34">
        <f t="shared" si="658"/>
        <v>3.8623032789512146E-3</v>
      </c>
      <c r="E2274" s="41">
        <v>45313</v>
      </c>
      <c r="F2274">
        <v>3.23</v>
      </c>
      <c r="G2274">
        <v>3.23</v>
      </c>
      <c r="H2274" s="39">
        <f t="shared" si="659"/>
        <v>0</v>
      </c>
      <c r="L2274" s="38"/>
      <c r="M2274" s="41">
        <v>45313</v>
      </c>
      <c r="N2274">
        <v>5.29</v>
      </c>
      <c r="O2274">
        <v>4.6726000000000001</v>
      </c>
      <c r="P2274" s="43">
        <f t="shared" si="660"/>
        <v>-1.8797795531251163E-3</v>
      </c>
      <c r="Q2274" s="41">
        <v>45313</v>
      </c>
      <c r="R2274">
        <v>3.65</v>
      </c>
      <c r="S2274">
        <v>3.1695000000000002</v>
      </c>
      <c r="T2274" s="39">
        <f t="shared" si="661"/>
        <v>0</v>
      </c>
      <c r="U2274" s="42">
        <v>45315.62533333333</v>
      </c>
      <c r="V2274" s="44">
        <v>8.8800000000000008</v>
      </c>
      <c r="W2274" s="44">
        <v>8.1839999999999993</v>
      </c>
      <c r="X2274" s="43">
        <f t="shared" si="673"/>
        <v>0</v>
      </c>
      <c r="Y2274" s="42">
        <v>45315.62533333333</v>
      </c>
      <c r="Z2274" s="44">
        <v>12.89</v>
      </c>
      <c r="AA2274" s="44">
        <v>11.962999999999999</v>
      </c>
      <c r="AB2274" s="43">
        <f t="shared" si="674"/>
        <v>0</v>
      </c>
      <c r="AC2274" s="42">
        <v>45315.62533333333</v>
      </c>
      <c r="AD2274" s="44">
        <v>23</v>
      </c>
      <c r="AE2274" s="44">
        <v>21.782</v>
      </c>
      <c r="AF2274" s="43">
        <f t="shared" si="675"/>
        <v>0</v>
      </c>
      <c r="AG2274" s="41">
        <v>45313</v>
      </c>
      <c r="AH2274">
        <v>10.9</v>
      </c>
      <c r="AI2274">
        <v>4.9987000000000004</v>
      </c>
      <c r="AJ2274" s="39">
        <f t="shared" si="662"/>
        <v>-9.0791951630488331E-3</v>
      </c>
      <c r="AK2274" s="45" t="s">
        <v>1639</v>
      </c>
      <c r="AL2274">
        <v>11.48</v>
      </c>
      <c r="AM2274">
        <v>9.3632000000000009</v>
      </c>
      <c r="AN2274" s="39">
        <f t="shared" si="663"/>
        <v>2.5003284144152101E-2</v>
      </c>
      <c r="AO2274" s="41">
        <v>45313</v>
      </c>
      <c r="AP2274">
        <v>6.2</v>
      </c>
      <c r="AQ2274">
        <v>5.9656000000000002</v>
      </c>
      <c r="AR2274" s="18">
        <f t="shared" si="664"/>
        <v>0</v>
      </c>
      <c r="AS2274" s="41">
        <v>45313</v>
      </c>
      <c r="AT2274">
        <v>7.5</v>
      </c>
      <c r="AU2274">
        <v>7.0034999999999998</v>
      </c>
      <c r="AV2274" s="39">
        <f t="shared" si="665"/>
        <v>2.6772420112243641E-3</v>
      </c>
      <c r="AW2274" s="41">
        <v>45313</v>
      </c>
      <c r="AX2274">
        <v>8</v>
      </c>
      <c r="AY2274">
        <v>7.4428000000000001</v>
      </c>
      <c r="AZ2274" s="39">
        <f t="shared" si="666"/>
        <v>1.251093024820023E-3</v>
      </c>
      <c r="BA2274" s="41">
        <v>45313</v>
      </c>
      <c r="BB2274">
        <v>6.46</v>
      </c>
      <c r="BC2274">
        <v>5.5285000000000002</v>
      </c>
      <c r="BD2274" s="39">
        <f t="shared" si="667"/>
        <v>-3.0835256780150236E-3</v>
      </c>
      <c r="BE2274" s="41">
        <v>45313</v>
      </c>
      <c r="BF2274">
        <v>12.3</v>
      </c>
      <c r="BG2274">
        <v>10.6874</v>
      </c>
      <c r="BH2274" s="39">
        <f t="shared" si="668"/>
        <v>0</v>
      </c>
      <c r="BI2274" s="41">
        <v>45313</v>
      </c>
      <c r="BJ2274">
        <v>1.91</v>
      </c>
      <c r="BK2274">
        <v>1.91</v>
      </c>
      <c r="BL2274" s="39">
        <f t="shared" si="669"/>
        <v>-1.546391752577321E-2</v>
      </c>
      <c r="BM2274" s="41">
        <v>45313</v>
      </c>
      <c r="BN2274">
        <v>11.6</v>
      </c>
      <c r="BO2274">
        <v>10.880100000000001</v>
      </c>
      <c r="BP2274" s="46">
        <f t="shared" si="670"/>
        <v>-4.2921204356181067E-3</v>
      </c>
      <c r="BQ2274" s="41">
        <v>45313</v>
      </c>
      <c r="BR2274">
        <v>8</v>
      </c>
      <c r="BS2274">
        <v>7.5326000000000004</v>
      </c>
      <c r="BT2274" s="18">
        <f t="shared" si="671"/>
        <v>-1.2338232787444005E-2</v>
      </c>
      <c r="BU2274" s="41">
        <v>45313</v>
      </c>
      <c r="BV2274">
        <v>5.0199999999999996</v>
      </c>
      <c r="BW2274">
        <v>4.2839</v>
      </c>
      <c r="BX2274" s="39">
        <f t="shared" si="672"/>
        <v>0</v>
      </c>
      <c r="BY2274" s="41">
        <v>45614</v>
      </c>
      <c r="BZ2274">
        <v>14.45</v>
      </c>
      <c r="CA2274">
        <v>13.505000000000001</v>
      </c>
    </row>
    <row r="2275" spans="1:79">
      <c r="A2275" s="41">
        <v>45314</v>
      </c>
      <c r="B2275">
        <v>7.74</v>
      </c>
      <c r="C2275">
        <v>6.2157</v>
      </c>
      <c r="D2275" s="34">
        <f t="shared" si="658"/>
        <v>-7.6948865722632192E-3</v>
      </c>
      <c r="E2275" s="41">
        <v>45314</v>
      </c>
      <c r="F2275">
        <v>3.09</v>
      </c>
      <c r="G2275">
        <v>3.09</v>
      </c>
      <c r="H2275" s="39">
        <f t="shared" si="659"/>
        <v>-4.3343653250774029E-2</v>
      </c>
      <c r="L2275" s="38"/>
      <c r="M2275" s="41">
        <v>45314</v>
      </c>
      <c r="N2275">
        <v>5.25</v>
      </c>
      <c r="O2275">
        <v>4.6372999999999998</v>
      </c>
      <c r="P2275" s="43">
        <f t="shared" si="660"/>
        <v>-7.5546804776784509E-3</v>
      </c>
      <c r="Q2275" s="41">
        <v>45314</v>
      </c>
      <c r="R2275">
        <v>3.6</v>
      </c>
      <c r="S2275">
        <v>3.1261000000000001</v>
      </c>
      <c r="T2275" s="39">
        <f t="shared" si="661"/>
        <v>-1.3693011516012021E-2</v>
      </c>
      <c r="U2275" s="42">
        <v>45316.62533333333</v>
      </c>
      <c r="V2275" s="44">
        <v>8.8800000000000008</v>
      </c>
      <c r="W2275" s="44">
        <v>8.1839999999999993</v>
      </c>
      <c r="X2275" s="43">
        <f t="shared" si="673"/>
        <v>0</v>
      </c>
      <c r="Y2275" s="42">
        <v>45316.62533333333</v>
      </c>
      <c r="Z2275" s="44">
        <v>12.8</v>
      </c>
      <c r="AA2275" s="44">
        <v>11.88</v>
      </c>
      <c r="AB2275" s="43">
        <f t="shared" si="674"/>
        <v>-6.9380590152970335E-3</v>
      </c>
      <c r="AC2275" s="42">
        <v>45316.62533333333</v>
      </c>
      <c r="AD2275" s="44">
        <v>23</v>
      </c>
      <c r="AE2275" s="44">
        <v>21.782</v>
      </c>
      <c r="AF2275" s="43">
        <f t="shared" si="675"/>
        <v>0</v>
      </c>
      <c r="AG2275" s="41">
        <v>45314</v>
      </c>
      <c r="AH2275">
        <v>11</v>
      </c>
      <c r="AI2275">
        <v>5.0445000000000002</v>
      </c>
      <c r="AJ2275" s="39">
        <f t="shared" si="662"/>
        <v>9.1623822193770063E-3</v>
      </c>
      <c r="AK2275" s="45" t="s">
        <v>1640</v>
      </c>
      <c r="AL2275">
        <v>11.4</v>
      </c>
      <c r="AM2275">
        <v>9.2979000000000003</v>
      </c>
      <c r="AN2275" s="39">
        <f t="shared" si="663"/>
        <v>-6.9741114149009503E-3</v>
      </c>
      <c r="AO2275" s="41">
        <v>45314</v>
      </c>
      <c r="AP2275">
        <v>6.05</v>
      </c>
      <c r="AQ2275">
        <v>5.8212999999999999</v>
      </c>
      <c r="AR2275" s="18">
        <f t="shared" si="664"/>
        <v>-2.4188681775512994E-2</v>
      </c>
      <c r="AS2275" s="41">
        <v>45314</v>
      </c>
      <c r="AT2275">
        <v>7.5</v>
      </c>
      <c r="AU2275">
        <v>7.0034999999999998</v>
      </c>
      <c r="AV2275" s="39">
        <f t="shared" si="665"/>
        <v>0</v>
      </c>
      <c r="AW2275" s="41">
        <v>45314</v>
      </c>
      <c r="AX2275">
        <v>7.95</v>
      </c>
      <c r="AY2275">
        <v>7.3962000000000003</v>
      </c>
      <c r="AZ2275" s="39">
        <f t="shared" si="666"/>
        <v>-6.2610845380770344E-3</v>
      </c>
      <c r="BA2275" s="41">
        <v>45314</v>
      </c>
      <c r="BB2275">
        <v>6.46</v>
      </c>
      <c r="BC2275">
        <v>5.5285000000000002</v>
      </c>
      <c r="BD2275" s="39">
        <f t="shared" si="667"/>
        <v>0</v>
      </c>
      <c r="BE2275" s="41">
        <v>45314</v>
      </c>
      <c r="BF2275">
        <v>12.3</v>
      </c>
      <c r="BG2275">
        <v>10.6874</v>
      </c>
      <c r="BH2275" s="39">
        <f t="shared" si="668"/>
        <v>0</v>
      </c>
      <c r="BI2275" s="41">
        <v>45314</v>
      </c>
      <c r="BJ2275">
        <v>1.9</v>
      </c>
      <c r="BK2275">
        <v>1.9</v>
      </c>
      <c r="BL2275" s="39">
        <f t="shared" si="669"/>
        <v>-5.2356020942408424E-3</v>
      </c>
      <c r="BM2275" s="41">
        <v>45314</v>
      </c>
      <c r="BN2275">
        <v>11.6</v>
      </c>
      <c r="BO2275">
        <v>10.880100000000001</v>
      </c>
      <c r="BP2275" s="46">
        <f t="shared" si="670"/>
        <v>0</v>
      </c>
      <c r="BQ2275" s="41">
        <v>45314</v>
      </c>
      <c r="BR2275">
        <v>8.0299999999999994</v>
      </c>
      <c r="BS2275">
        <v>7.5608000000000004</v>
      </c>
      <c r="BT2275" s="18">
        <f t="shared" si="671"/>
        <v>3.7437272654860208E-3</v>
      </c>
      <c r="BU2275" s="41">
        <v>45314</v>
      </c>
      <c r="BV2275">
        <v>5.0199999999999996</v>
      </c>
      <c r="BW2275">
        <v>4.2839</v>
      </c>
      <c r="BX2275" s="39">
        <f t="shared" si="672"/>
        <v>0</v>
      </c>
      <c r="BY2275" s="41">
        <v>45615</v>
      </c>
      <c r="BZ2275">
        <v>14.45</v>
      </c>
      <c r="CA2275">
        <v>13.505000000000001</v>
      </c>
    </row>
    <row r="2276" spans="1:79">
      <c r="A2276" s="41">
        <v>45315</v>
      </c>
      <c r="B2276">
        <v>7.75</v>
      </c>
      <c r="C2276">
        <v>6.2237999999999998</v>
      </c>
      <c r="D2276" s="34">
        <f t="shared" si="658"/>
        <v>1.3031516965104129E-3</v>
      </c>
      <c r="E2276" s="41">
        <v>45315</v>
      </c>
      <c r="F2276">
        <v>3.09</v>
      </c>
      <c r="G2276">
        <v>3.09</v>
      </c>
      <c r="H2276" s="39">
        <f t="shared" si="659"/>
        <v>0</v>
      </c>
      <c r="L2276" s="38"/>
      <c r="M2276" s="41">
        <v>45315</v>
      </c>
      <c r="N2276">
        <v>5.29</v>
      </c>
      <c r="O2276">
        <v>4.6726000000000001</v>
      </c>
      <c r="P2276" s="43">
        <f t="shared" si="660"/>
        <v>7.6121881267117355E-3</v>
      </c>
      <c r="Q2276" s="41">
        <v>45315</v>
      </c>
      <c r="R2276">
        <v>3.64</v>
      </c>
      <c r="S2276">
        <v>3.1608000000000001</v>
      </c>
      <c r="T2276" s="39">
        <f t="shared" si="661"/>
        <v>1.1100092767345878E-2</v>
      </c>
      <c r="U2276" s="42">
        <v>45317.62533333333</v>
      </c>
      <c r="V2276" s="44">
        <v>8.5500000000000007</v>
      </c>
      <c r="W2276" s="44">
        <v>7.88</v>
      </c>
      <c r="X2276" s="43">
        <f t="shared" si="673"/>
        <v>-3.7145650048875781E-2</v>
      </c>
      <c r="Y2276" s="42">
        <v>45317.62533333333</v>
      </c>
      <c r="Z2276" s="44">
        <v>12.6</v>
      </c>
      <c r="AA2276" s="44">
        <v>11.694000000000001</v>
      </c>
      <c r="AB2276" s="43">
        <f t="shared" si="674"/>
        <v>-1.565656565656565E-2</v>
      </c>
      <c r="AC2276" s="42">
        <v>45317.62533333333</v>
      </c>
      <c r="AD2276" s="44">
        <v>23</v>
      </c>
      <c r="AE2276" s="44">
        <v>21.782</v>
      </c>
      <c r="AF2276" s="43">
        <f t="shared" si="675"/>
        <v>0</v>
      </c>
      <c r="AG2276" s="41">
        <v>45315</v>
      </c>
      <c r="AH2276">
        <v>11</v>
      </c>
      <c r="AI2276">
        <v>5.0445000000000002</v>
      </c>
      <c r="AJ2276" s="39">
        <f t="shared" si="662"/>
        <v>0</v>
      </c>
      <c r="AK2276" s="45" t="s">
        <v>1641</v>
      </c>
      <c r="AL2276">
        <v>11.4</v>
      </c>
      <c r="AM2276">
        <v>9.2979000000000003</v>
      </c>
      <c r="AN2276" s="39">
        <f t="shared" si="663"/>
        <v>0</v>
      </c>
      <c r="AO2276" s="41">
        <v>45315</v>
      </c>
      <c r="AP2276">
        <v>6.05</v>
      </c>
      <c r="AQ2276">
        <v>5.8212999999999999</v>
      </c>
      <c r="AR2276" s="18">
        <f t="shared" si="664"/>
        <v>0</v>
      </c>
      <c r="AS2276" s="41">
        <v>45315</v>
      </c>
      <c r="AT2276">
        <v>7.4</v>
      </c>
      <c r="AU2276">
        <v>6.9100999999999999</v>
      </c>
      <c r="AV2276" s="39">
        <f t="shared" si="665"/>
        <v>-1.3336189048332966E-2</v>
      </c>
      <c r="AW2276" s="41">
        <v>45315</v>
      </c>
      <c r="AX2276">
        <v>7.98</v>
      </c>
      <c r="AY2276">
        <v>7.4241999999999999</v>
      </c>
      <c r="AZ2276" s="39">
        <f t="shared" si="666"/>
        <v>3.7857278061706793E-3</v>
      </c>
      <c r="BA2276" s="41">
        <v>45315</v>
      </c>
      <c r="BB2276">
        <v>6.39</v>
      </c>
      <c r="BC2276">
        <v>5.4686000000000003</v>
      </c>
      <c r="BD2276" s="39">
        <f t="shared" si="667"/>
        <v>-1.0834765307045281E-2</v>
      </c>
      <c r="BE2276" s="41">
        <v>45315</v>
      </c>
      <c r="BF2276">
        <v>12.3</v>
      </c>
      <c r="BG2276">
        <v>10.6874</v>
      </c>
      <c r="BH2276" s="39">
        <f t="shared" si="668"/>
        <v>0</v>
      </c>
      <c r="BI2276" s="41">
        <v>45315</v>
      </c>
      <c r="BJ2276">
        <v>1.9</v>
      </c>
      <c r="BK2276">
        <v>1.9</v>
      </c>
      <c r="BL2276" s="39">
        <f t="shared" si="669"/>
        <v>0</v>
      </c>
      <c r="BM2276" s="41">
        <v>45315</v>
      </c>
      <c r="BN2276">
        <v>11.79</v>
      </c>
      <c r="BO2276">
        <v>11.058299999999999</v>
      </c>
      <c r="BP2276" s="46">
        <f t="shared" si="670"/>
        <v>1.6378525932665929E-2</v>
      </c>
      <c r="BQ2276" s="41">
        <v>45315</v>
      </c>
      <c r="BR2276">
        <v>8.19</v>
      </c>
      <c r="BS2276">
        <v>7.7115</v>
      </c>
      <c r="BT2276" s="18">
        <f t="shared" si="671"/>
        <v>1.9931753253623903E-2</v>
      </c>
      <c r="BU2276" s="41">
        <v>45315</v>
      </c>
      <c r="BV2276">
        <v>5.0199999999999996</v>
      </c>
      <c r="BW2276">
        <v>4.2839</v>
      </c>
      <c r="BX2276" s="39">
        <f t="shared" si="672"/>
        <v>0</v>
      </c>
      <c r="BY2276" s="41">
        <v>45616</v>
      </c>
      <c r="BZ2276">
        <v>14.45</v>
      </c>
      <c r="CA2276">
        <v>13.505000000000001</v>
      </c>
    </row>
    <row r="2277" spans="1:79">
      <c r="A2277" s="41">
        <v>45316</v>
      </c>
      <c r="B2277">
        <v>7.74</v>
      </c>
      <c r="C2277">
        <v>6.2157</v>
      </c>
      <c r="D2277" s="34">
        <f t="shared" si="658"/>
        <v>-1.3014557023040224E-3</v>
      </c>
      <c r="E2277" s="41">
        <v>45316</v>
      </c>
      <c r="F2277">
        <v>2.96</v>
      </c>
      <c r="G2277">
        <v>2.96</v>
      </c>
      <c r="H2277" s="39">
        <f t="shared" si="659"/>
        <v>-4.2071197411003201E-2</v>
      </c>
      <c r="L2277" s="38"/>
      <c r="M2277" s="41">
        <v>45316</v>
      </c>
      <c r="N2277">
        <v>5.25</v>
      </c>
      <c r="O2277">
        <v>4.6372999999999998</v>
      </c>
      <c r="P2277" s="43">
        <f t="shared" si="660"/>
        <v>-7.5546804776784509E-3</v>
      </c>
      <c r="Q2277" s="41">
        <v>45316</v>
      </c>
      <c r="R2277">
        <v>3.64</v>
      </c>
      <c r="S2277">
        <v>3.1608000000000001</v>
      </c>
      <c r="T2277" s="39">
        <f t="shared" si="661"/>
        <v>0</v>
      </c>
      <c r="U2277" s="42">
        <v>45320.62533333333</v>
      </c>
      <c r="V2277" s="44">
        <v>8.85</v>
      </c>
      <c r="W2277" s="44">
        <v>8.157</v>
      </c>
      <c r="X2277" s="43">
        <f t="shared" si="673"/>
        <v>3.5152284263959409E-2</v>
      </c>
      <c r="Y2277" s="42">
        <v>45320.62533333333</v>
      </c>
      <c r="Z2277" s="44">
        <v>12.6</v>
      </c>
      <c r="AA2277" s="44">
        <v>11.694000000000001</v>
      </c>
      <c r="AB2277" s="43">
        <f t="shared" si="674"/>
        <v>0</v>
      </c>
      <c r="AC2277" s="42">
        <v>45320.62533333333</v>
      </c>
      <c r="AD2277" s="44">
        <v>23</v>
      </c>
      <c r="AE2277" s="44">
        <v>21.782</v>
      </c>
      <c r="AF2277" s="43">
        <f t="shared" si="675"/>
        <v>0</v>
      </c>
      <c r="AG2277" s="41">
        <v>45316</v>
      </c>
      <c r="AH2277">
        <v>10.92</v>
      </c>
      <c r="AI2277">
        <v>5.0079000000000002</v>
      </c>
      <c r="AJ2277" s="39">
        <f t="shared" si="662"/>
        <v>-7.2554267023490857E-3</v>
      </c>
      <c r="AK2277" s="45" t="s">
        <v>1642</v>
      </c>
      <c r="AL2277">
        <v>11.4</v>
      </c>
      <c r="AM2277">
        <v>9.2979000000000003</v>
      </c>
      <c r="AN2277" s="39">
        <f t="shared" si="663"/>
        <v>0</v>
      </c>
      <c r="AO2277" s="41">
        <v>45316</v>
      </c>
      <c r="AP2277">
        <v>6.05</v>
      </c>
      <c r="AQ2277">
        <v>5.8212999999999999</v>
      </c>
      <c r="AR2277" s="18">
        <f t="shared" si="664"/>
        <v>0</v>
      </c>
      <c r="AS2277" s="41">
        <v>45316</v>
      </c>
      <c r="AT2277">
        <v>7.49</v>
      </c>
      <c r="AU2277">
        <v>6.9941000000000004</v>
      </c>
      <c r="AV2277" s="39">
        <f t="shared" si="665"/>
        <v>1.2156119303628098E-2</v>
      </c>
      <c r="AW2277" s="41">
        <v>45316</v>
      </c>
      <c r="AX2277">
        <v>7.9</v>
      </c>
      <c r="AY2277">
        <v>7.3497000000000003</v>
      </c>
      <c r="AZ2277" s="39">
        <f t="shared" si="666"/>
        <v>-1.0034751218986499E-2</v>
      </c>
      <c r="BA2277" s="41">
        <v>45316</v>
      </c>
      <c r="BB2277">
        <v>6.35</v>
      </c>
      <c r="BC2277">
        <v>5.4344000000000001</v>
      </c>
      <c r="BD2277" s="39">
        <f t="shared" si="667"/>
        <v>-6.2538858208682716E-3</v>
      </c>
      <c r="BE2277" s="41">
        <v>45316</v>
      </c>
      <c r="BF2277">
        <v>12.3</v>
      </c>
      <c r="BG2277">
        <v>10.6874</v>
      </c>
      <c r="BH2277" s="39">
        <f t="shared" si="668"/>
        <v>0</v>
      </c>
      <c r="BI2277" s="41">
        <v>45316</v>
      </c>
      <c r="BJ2277">
        <v>1.88</v>
      </c>
      <c r="BK2277">
        <v>1.88</v>
      </c>
      <c r="BL2277" s="39">
        <f t="shared" si="669"/>
        <v>-1.0526315789473694E-2</v>
      </c>
      <c r="BM2277" s="41">
        <v>45316</v>
      </c>
      <c r="BN2277">
        <v>11.8</v>
      </c>
      <c r="BO2277">
        <v>11.0677</v>
      </c>
      <c r="BP2277" s="46">
        <f t="shared" si="670"/>
        <v>8.5004024126684801E-4</v>
      </c>
      <c r="BQ2277" s="41">
        <v>45316</v>
      </c>
      <c r="BR2277">
        <v>8.35</v>
      </c>
      <c r="BS2277">
        <v>7.8620999999999999</v>
      </c>
      <c r="BT2277" s="18">
        <f t="shared" si="671"/>
        <v>1.9529274460221728E-2</v>
      </c>
      <c r="BU2277" s="41">
        <v>45316</v>
      </c>
      <c r="BV2277">
        <v>5.0199999999999996</v>
      </c>
      <c r="BW2277">
        <v>4.2839</v>
      </c>
      <c r="BX2277" s="39">
        <f t="shared" si="672"/>
        <v>0</v>
      </c>
      <c r="BY2277" s="41">
        <v>45617</v>
      </c>
      <c r="BZ2277">
        <v>14.35</v>
      </c>
      <c r="CA2277">
        <v>13.4115</v>
      </c>
    </row>
    <row r="2278" spans="1:79">
      <c r="A2278" s="41">
        <v>45317</v>
      </c>
      <c r="B2278">
        <v>7.76</v>
      </c>
      <c r="C2278">
        <v>6.2317999999999998</v>
      </c>
      <c r="D2278" s="34">
        <f t="shared" si="658"/>
        <v>2.5902151004713516E-3</v>
      </c>
      <c r="E2278" s="41">
        <v>45317</v>
      </c>
      <c r="F2278">
        <v>3</v>
      </c>
      <c r="G2278">
        <v>3</v>
      </c>
      <c r="H2278" s="39">
        <f t="shared" si="659"/>
        <v>1.3513513513513526E-2</v>
      </c>
      <c r="L2278" s="38"/>
      <c r="M2278" s="41">
        <v>45317</v>
      </c>
      <c r="N2278">
        <v>5.3</v>
      </c>
      <c r="O2278">
        <v>4.6814</v>
      </c>
      <c r="P2278" s="43">
        <f t="shared" si="660"/>
        <v>9.5098440903112272E-3</v>
      </c>
      <c r="Q2278" s="41">
        <v>45317</v>
      </c>
      <c r="R2278">
        <v>3.6</v>
      </c>
      <c r="S2278">
        <v>3.1261000000000001</v>
      </c>
      <c r="T2278" s="39">
        <f t="shared" si="661"/>
        <v>-1.0978233358643367E-2</v>
      </c>
      <c r="U2278" s="42">
        <v>45321.62533333333</v>
      </c>
      <c r="V2278" s="44">
        <v>8.85</v>
      </c>
      <c r="W2278" s="44">
        <v>8.157</v>
      </c>
      <c r="X2278" s="43">
        <f t="shared" si="673"/>
        <v>0</v>
      </c>
      <c r="Y2278" s="42">
        <v>45321.62533333333</v>
      </c>
      <c r="Z2278" s="44">
        <v>12.97</v>
      </c>
      <c r="AA2278" s="44">
        <v>12.038</v>
      </c>
      <c r="AB2278" s="43">
        <f t="shared" si="674"/>
        <v>2.9416794937574774E-2</v>
      </c>
      <c r="AC2278" s="42">
        <v>45321.62533333333</v>
      </c>
      <c r="AD2278" s="44">
        <v>23</v>
      </c>
      <c r="AE2278" s="44">
        <v>21.782</v>
      </c>
      <c r="AF2278" s="43">
        <f t="shared" si="675"/>
        <v>0</v>
      </c>
      <c r="AG2278" s="41">
        <v>45317</v>
      </c>
      <c r="AH2278">
        <v>10.8</v>
      </c>
      <c r="AI2278">
        <v>4.9527999999999999</v>
      </c>
      <c r="AJ2278" s="39">
        <f t="shared" si="662"/>
        <v>-1.1002615866930323E-2</v>
      </c>
      <c r="AK2278" s="45" t="s">
        <v>1643</v>
      </c>
      <c r="AL2278">
        <v>11.4</v>
      </c>
      <c r="AM2278">
        <v>9.2979000000000003</v>
      </c>
      <c r="AN2278" s="39">
        <f t="shared" si="663"/>
        <v>0</v>
      </c>
      <c r="AO2278" s="41">
        <v>45317</v>
      </c>
      <c r="AP2278">
        <v>6</v>
      </c>
      <c r="AQ2278">
        <v>5.7732000000000001</v>
      </c>
      <c r="AR2278" s="18">
        <f t="shared" si="664"/>
        <v>-8.262759177503274E-3</v>
      </c>
      <c r="AS2278" s="41">
        <v>45317</v>
      </c>
      <c r="AT2278">
        <v>7.48</v>
      </c>
      <c r="AU2278">
        <v>6.9847999999999999</v>
      </c>
      <c r="AV2278" s="39">
        <f t="shared" si="665"/>
        <v>-1.3296921691140432E-3</v>
      </c>
      <c r="AW2278" s="41">
        <v>45317</v>
      </c>
      <c r="AX2278">
        <v>7.85</v>
      </c>
      <c r="AY2278">
        <v>7.3032000000000004</v>
      </c>
      <c r="AZ2278" s="39">
        <f t="shared" si="666"/>
        <v>-6.3267888485244277E-3</v>
      </c>
      <c r="BA2278" s="41">
        <v>45317</v>
      </c>
      <c r="BB2278">
        <v>6.28</v>
      </c>
      <c r="BC2278">
        <v>5.3745000000000003</v>
      </c>
      <c r="BD2278" s="39">
        <f t="shared" si="667"/>
        <v>-1.1022375975268629E-2</v>
      </c>
      <c r="BE2278" s="41">
        <v>45317</v>
      </c>
      <c r="BF2278">
        <v>12.27</v>
      </c>
      <c r="BG2278">
        <v>10.661300000000001</v>
      </c>
      <c r="BH2278" s="39">
        <f t="shared" si="668"/>
        <v>-2.4421281134793839E-3</v>
      </c>
      <c r="BI2278" s="41">
        <v>45317</v>
      </c>
      <c r="BJ2278">
        <v>1.87</v>
      </c>
      <c r="BK2278">
        <v>1.87</v>
      </c>
      <c r="BL2278" s="39">
        <f t="shared" si="669"/>
        <v>-5.3191489361700999E-3</v>
      </c>
      <c r="BM2278" s="41">
        <v>45317</v>
      </c>
      <c r="BN2278">
        <v>11.58</v>
      </c>
      <c r="BO2278">
        <v>10.8613</v>
      </c>
      <c r="BP2278" s="46">
        <f t="shared" si="670"/>
        <v>-1.8648861100318978E-2</v>
      </c>
      <c r="BQ2278" s="41">
        <v>45317</v>
      </c>
      <c r="BR2278">
        <v>8.1999999999999993</v>
      </c>
      <c r="BS2278">
        <v>7.7209000000000003</v>
      </c>
      <c r="BT2278" s="18">
        <f t="shared" si="671"/>
        <v>-1.7959578229735002E-2</v>
      </c>
      <c r="BU2278" s="41">
        <v>45317</v>
      </c>
      <c r="BV2278">
        <v>5.08</v>
      </c>
      <c r="BW2278">
        <v>4.3350999999999997</v>
      </c>
      <c r="BX2278" s="39">
        <f t="shared" si="672"/>
        <v>1.1951726230770954E-2</v>
      </c>
      <c r="BY2278" s="41">
        <v>45618</v>
      </c>
      <c r="BZ2278">
        <v>14.5</v>
      </c>
      <c r="CA2278">
        <v>13.5517</v>
      </c>
    </row>
    <row r="2279" spans="1:79">
      <c r="A2279" s="41">
        <v>45320</v>
      </c>
      <c r="B2279">
        <v>7.75</v>
      </c>
      <c r="C2279">
        <v>6.2237999999999998</v>
      </c>
      <c r="D2279" s="34">
        <f t="shared" si="658"/>
        <v>-1.2837382457716884E-3</v>
      </c>
      <c r="E2279" s="41">
        <v>45320</v>
      </c>
      <c r="F2279">
        <v>3</v>
      </c>
      <c r="G2279">
        <v>3</v>
      </c>
      <c r="H2279" s="39">
        <f t="shared" si="659"/>
        <v>0</v>
      </c>
      <c r="L2279" s="38"/>
      <c r="M2279" s="41">
        <v>45320</v>
      </c>
      <c r="N2279">
        <v>5.3</v>
      </c>
      <c r="O2279">
        <v>4.6814</v>
      </c>
      <c r="P2279" s="43">
        <f t="shared" si="660"/>
        <v>0</v>
      </c>
      <c r="Q2279" s="41">
        <v>45320</v>
      </c>
      <c r="R2279">
        <v>3.6</v>
      </c>
      <c r="S2279">
        <v>3.1261000000000001</v>
      </c>
      <c r="T2279" s="39">
        <f t="shared" si="661"/>
        <v>0</v>
      </c>
      <c r="U2279" s="42">
        <v>45322.62533333333</v>
      </c>
      <c r="V2279" s="44">
        <v>9.1999999999999993</v>
      </c>
      <c r="W2279" s="44">
        <v>8.4789999999999992</v>
      </c>
      <c r="X2279" s="43">
        <f t="shared" si="673"/>
        <v>3.9475297290670487E-2</v>
      </c>
      <c r="Y2279" s="42">
        <v>45322.62533333333</v>
      </c>
      <c r="Z2279" s="44">
        <v>12.97</v>
      </c>
      <c r="AA2279" s="44">
        <v>12.038</v>
      </c>
      <c r="AB2279" s="43">
        <f t="shared" si="674"/>
        <v>0</v>
      </c>
      <c r="AC2279" s="42">
        <v>45322.62533333333</v>
      </c>
      <c r="AD2279" s="44">
        <v>23</v>
      </c>
      <c r="AE2279" s="44">
        <v>21.782</v>
      </c>
      <c r="AF2279" s="43">
        <f t="shared" si="675"/>
        <v>0</v>
      </c>
      <c r="AG2279" s="41">
        <v>45320</v>
      </c>
      <c r="AH2279">
        <v>10.8</v>
      </c>
      <c r="AI2279">
        <v>4.9527999999999999</v>
      </c>
      <c r="AJ2279" s="39">
        <f t="shared" si="662"/>
        <v>0</v>
      </c>
      <c r="AK2279" s="45" t="s">
        <v>1644</v>
      </c>
      <c r="AL2279">
        <v>11.3</v>
      </c>
      <c r="AM2279">
        <v>9.2164000000000001</v>
      </c>
      <c r="AN2279" s="39">
        <f t="shared" si="663"/>
        <v>-8.7654201486357265E-3</v>
      </c>
      <c r="AO2279" s="41">
        <v>45320</v>
      </c>
      <c r="AP2279">
        <v>6.15</v>
      </c>
      <c r="AQ2279">
        <v>5.9175000000000004</v>
      </c>
      <c r="AR2279" s="18">
        <f t="shared" si="664"/>
        <v>2.4994803575140358E-2</v>
      </c>
      <c r="AS2279" s="41">
        <v>45320</v>
      </c>
      <c r="AT2279">
        <v>7.47</v>
      </c>
      <c r="AU2279">
        <v>6.9755000000000003</v>
      </c>
      <c r="AV2279" s="39">
        <f t="shared" si="665"/>
        <v>-1.3314626045126047E-3</v>
      </c>
      <c r="AW2279" s="41">
        <v>45320</v>
      </c>
      <c r="AX2279">
        <v>7.9</v>
      </c>
      <c r="AY2279">
        <v>7.3497000000000003</v>
      </c>
      <c r="AZ2279" s="39">
        <f t="shared" si="666"/>
        <v>6.3670719684521832E-3</v>
      </c>
      <c r="BA2279" s="41">
        <v>45320</v>
      </c>
      <c r="BB2279">
        <v>6.28</v>
      </c>
      <c r="BC2279">
        <v>5.3745000000000003</v>
      </c>
      <c r="BD2279" s="39">
        <f t="shared" si="667"/>
        <v>0</v>
      </c>
      <c r="BE2279" s="41">
        <v>45320</v>
      </c>
      <c r="BF2279">
        <v>12.27</v>
      </c>
      <c r="BG2279">
        <v>10.661300000000001</v>
      </c>
      <c r="BH2279" s="39">
        <f t="shared" si="668"/>
        <v>0</v>
      </c>
      <c r="BI2279" s="41">
        <v>45320</v>
      </c>
      <c r="BJ2279">
        <v>1.91</v>
      </c>
      <c r="BK2279">
        <v>1.91</v>
      </c>
      <c r="BL2279" s="39">
        <f t="shared" si="669"/>
        <v>2.13903743315507E-2</v>
      </c>
      <c r="BM2279" s="41">
        <v>45320</v>
      </c>
      <c r="BN2279">
        <v>11.77</v>
      </c>
      <c r="BO2279">
        <v>11.0395</v>
      </c>
      <c r="BP2279" s="46">
        <f t="shared" si="670"/>
        <v>1.6406875788349495E-2</v>
      </c>
      <c r="BQ2279" s="41">
        <v>45320</v>
      </c>
      <c r="BR2279">
        <v>8.4</v>
      </c>
      <c r="BS2279">
        <v>7.9092000000000002</v>
      </c>
      <c r="BT2279" s="18">
        <f t="shared" si="671"/>
        <v>2.4388348508593546E-2</v>
      </c>
      <c r="BU2279" s="41">
        <v>45320</v>
      </c>
      <c r="BV2279">
        <v>5.03</v>
      </c>
      <c r="BW2279">
        <v>4.2925000000000004</v>
      </c>
      <c r="BX2279" s="39">
        <f t="shared" si="672"/>
        <v>-9.8267629351109099E-3</v>
      </c>
      <c r="BY2279" s="41">
        <v>45621</v>
      </c>
      <c r="BZ2279">
        <v>14.4</v>
      </c>
      <c r="CA2279">
        <v>13.4582</v>
      </c>
    </row>
    <row r="2280" spans="1:79">
      <c r="A2280" s="41">
        <v>45321</v>
      </c>
      <c r="B2280">
        <v>7.6</v>
      </c>
      <c r="C2280">
        <v>6.1032999999999999</v>
      </c>
      <c r="D2280" s="34">
        <f t="shared" si="658"/>
        <v>-1.9361161991066526E-2</v>
      </c>
      <c r="E2280" s="41">
        <v>45321</v>
      </c>
      <c r="F2280">
        <v>3.12</v>
      </c>
      <c r="G2280">
        <v>3.12</v>
      </c>
      <c r="H2280" s="39">
        <f t="shared" si="659"/>
        <v>4.0000000000000036E-2</v>
      </c>
      <c r="L2280" s="38"/>
      <c r="M2280" s="41">
        <v>45321</v>
      </c>
      <c r="N2280">
        <v>5.32</v>
      </c>
      <c r="O2280">
        <v>4.6990999999999996</v>
      </c>
      <c r="P2280" s="43">
        <f t="shared" si="660"/>
        <v>3.7809202375356957E-3</v>
      </c>
      <c r="Q2280" s="41">
        <v>45321</v>
      </c>
      <c r="R2280">
        <v>3.63</v>
      </c>
      <c r="S2280">
        <v>3.1522000000000001</v>
      </c>
      <c r="T2280" s="39">
        <f t="shared" si="661"/>
        <v>8.3490611304820744E-3</v>
      </c>
      <c r="U2280" s="42">
        <v>45323.62533333333</v>
      </c>
      <c r="V2280" s="44">
        <v>9.1999999999999993</v>
      </c>
      <c r="W2280" s="44">
        <v>8.4789999999999992</v>
      </c>
      <c r="X2280" s="43">
        <f t="shared" si="673"/>
        <v>0</v>
      </c>
      <c r="Y2280" s="42">
        <v>45323.62533333333</v>
      </c>
      <c r="Z2280" s="44">
        <v>12.97</v>
      </c>
      <c r="AA2280" s="44">
        <v>12.038</v>
      </c>
      <c r="AB2280" s="43">
        <f t="shared" si="674"/>
        <v>0</v>
      </c>
      <c r="AC2280" s="42">
        <v>45323.62533333333</v>
      </c>
      <c r="AD2280" s="44">
        <v>23</v>
      </c>
      <c r="AE2280" s="44">
        <v>21.782</v>
      </c>
      <c r="AF2280" s="43">
        <f t="shared" si="675"/>
        <v>0</v>
      </c>
      <c r="AG2280" s="41">
        <v>45321</v>
      </c>
      <c r="AH2280">
        <v>11</v>
      </c>
      <c r="AI2280">
        <v>5.0445000000000002</v>
      </c>
      <c r="AJ2280" s="39">
        <f t="shared" si="662"/>
        <v>1.8514779518656183E-2</v>
      </c>
      <c r="AK2280" s="45" t="s">
        <v>1645</v>
      </c>
      <c r="AL2280">
        <v>11.3</v>
      </c>
      <c r="AM2280">
        <v>9.2164000000000001</v>
      </c>
      <c r="AN2280" s="39">
        <f t="shared" si="663"/>
        <v>0</v>
      </c>
      <c r="AO2280" s="41">
        <v>45321</v>
      </c>
      <c r="AP2280">
        <v>6.18</v>
      </c>
      <c r="AQ2280">
        <v>5.9463999999999997</v>
      </c>
      <c r="AR2280" s="18">
        <f t="shared" si="664"/>
        <v>4.8838191803970013E-3</v>
      </c>
      <c r="AS2280" s="41">
        <v>45321</v>
      </c>
      <c r="AT2280">
        <v>7.47</v>
      </c>
      <c r="AU2280">
        <v>6.9755000000000003</v>
      </c>
      <c r="AV2280" s="39">
        <f t="shared" si="665"/>
        <v>0</v>
      </c>
      <c r="AW2280" s="41">
        <v>45321</v>
      </c>
      <c r="AX2280">
        <v>7.9</v>
      </c>
      <c r="AY2280">
        <v>7.3497000000000003</v>
      </c>
      <c r="AZ2280" s="39">
        <f t="shared" si="666"/>
        <v>0</v>
      </c>
      <c r="BA2280" s="41">
        <v>45321</v>
      </c>
      <c r="BB2280">
        <v>6.39</v>
      </c>
      <c r="BC2280">
        <v>5.4686000000000003</v>
      </c>
      <c r="BD2280" s="39">
        <f t="shared" si="667"/>
        <v>1.7508605451669934E-2</v>
      </c>
      <c r="BE2280" s="41">
        <v>45321</v>
      </c>
      <c r="BF2280">
        <v>12.27</v>
      </c>
      <c r="BG2280">
        <v>10.661300000000001</v>
      </c>
      <c r="BH2280" s="39">
        <f t="shared" si="668"/>
        <v>0</v>
      </c>
      <c r="BI2280" s="41">
        <v>45321</v>
      </c>
      <c r="BJ2280">
        <v>1.91</v>
      </c>
      <c r="BK2280">
        <v>1.91</v>
      </c>
      <c r="BL2280" s="39">
        <f t="shared" si="669"/>
        <v>0</v>
      </c>
      <c r="BM2280" s="41">
        <v>45321</v>
      </c>
      <c r="BN2280">
        <v>12</v>
      </c>
      <c r="BO2280">
        <v>11.2553</v>
      </c>
      <c r="BP2280" s="46">
        <f t="shared" si="670"/>
        <v>1.954798677476333E-2</v>
      </c>
      <c r="BQ2280" s="41">
        <v>45321</v>
      </c>
      <c r="BR2280">
        <v>8.1</v>
      </c>
      <c r="BS2280">
        <v>7.6266999999999996</v>
      </c>
      <c r="BT2280" s="18">
        <f t="shared" si="671"/>
        <v>-3.5717898143933724E-2</v>
      </c>
      <c r="BU2280" s="41">
        <v>45321</v>
      </c>
      <c r="BV2280">
        <v>5.08</v>
      </c>
      <c r="BW2280">
        <v>4.3350999999999997</v>
      </c>
      <c r="BX2280" s="39">
        <f t="shared" si="672"/>
        <v>9.9242865463015258E-3</v>
      </c>
      <c r="BY2280" s="41">
        <v>45622</v>
      </c>
      <c r="BZ2280">
        <v>14.56</v>
      </c>
      <c r="CA2280">
        <v>13.607799999999999</v>
      </c>
    </row>
    <row r="2281" spans="1:79">
      <c r="A2281" s="41">
        <v>45322</v>
      </c>
      <c r="B2281">
        <v>7.7</v>
      </c>
      <c r="C2281">
        <v>6.1836000000000002</v>
      </c>
      <c r="D2281" s="34">
        <f t="shared" si="658"/>
        <v>1.3156816804024096E-2</v>
      </c>
      <c r="E2281" s="41">
        <v>45322</v>
      </c>
      <c r="F2281">
        <v>3.12</v>
      </c>
      <c r="G2281">
        <v>3.12</v>
      </c>
      <c r="H2281" s="39">
        <f t="shared" si="659"/>
        <v>0</v>
      </c>
      <c r="L2281" s="38"/>
      <c r="M2281" s="41">
        <v>45322</v>
      </c>
      <c r="N2281">
        <v>5.3</v>
      </c>
      <c r="O2281">
        <v>4.6814</v>
      </c>
      <c r="P2281" s="43">
        <f t="shared" si="660"/>
        <v>-3.7666787257133508E-3</v>
      </c>
      <c r="Q2281" s="41">
        <v>45322</v>
      </c>
      <c r="R2281">
        <v>3.62</v>
      </c>
      <c r="S2281">
        <v>3.1435</v>
      </c>
      <c r="T2281" s="39">
        <f t="shared" si="661"/>
        <v>-2.7599771588097686E-3</v>
      </c>
      <c r="U2281" s="42">
        <v>45324.62533333333</v>
      </c>
      <c r="V2281" s="44">
        <v>8.8000000000000007</v>
      </c>
      <c r="W2281" s="44">
        <v>8.1110000000000007</v>
      </c>
      <c r="X2281" s="43">
        <f t="shared" si="673"/>
        <v>-4.340134449817179E-2</v>
      </c>
      <c r="Y2281" s="42">
        <v>45324.62533333333</v>
      </c>
      <c r="Z2281" s="44">
        <v>12.97</v>
      </c>
      <c r="AA2281" s="44">
        <v>12.038</v>
      </c>
      <c r="AB2281" s="43">
        <f t="shared" si="674"/>
        <v>0</v>
      </c>
      <c r="AC2281" s="42">
        <v>45324.62533333333</v>
      </c>
      <c r="AD2281" s="44">
        <v>23</v>
      </c>
      <c r="AE2281" s="44">
        <v>21.782</v>
      </c>
      <c r="AF2281" s="43">
        <f t="shared" si="675"/>
        <v>0</v>
      </c>
      <c r="AG2281" s="41">
        <v>45322</v>
      </c>
      <c r="AH2281">
        <v>11</v>
      </c>
      <c r="AI2281">
        <v>5.0445000000000002</v>
      </c>
      <c r="AJ2281" s="39">
        <f t="shared" si="662"/>
        <v>0</v>
      </c>
      <c r="AK2281" s="45" t="s">
        <v>1646</v>
      </c>
      <c r="AL2281">
        <v>11.3</v>
      </c>
      <c r="AM2281">
        <v>9.2164000000000001</v>
      </c>
      <c r="AN2281" s="39">
        <f t="shared" si="663"/>
        <v>0</v>
      </c>
      <c r="AO2281" s="41">
        <v>45322</v>
      </c>
      <c r="AP2281">
        <v>6.18</v>
      </c>
      <c r="AQ2281">
        <v>5.9463999999999997</v>
      </c>
      <c r="AR2281" s="18">
        <f t="shared" si="664"/>
        <v>0</v>
      </c>
      <c r="AS2281" s="41">
        <v>45322</v>
      </c>
      <c r="AT2281">
        <v>7.44</v>
      </c>
      <c r="AU2281">
        <v>6.9474</v>
      </c>
      <c r="AV2281" s="39">
        <f t="shared" si="665"/>
        <v>-4.0283850620027577E-3</v>
      </c>
      <c r="AW2281" s="41">
        <v>45322</v>
      </c>
      <c r="AX2281">
        <v>7.85</v>
      </c>
      <c r="AY2281">
        <v>7.3032000000000004</v>
      </c>
      <c r="AZ2281" s="39">
        <f t="shared" si="666"/>
        <v>-6.3267888485244277E-3</v>
      </c>
      <c r="BA2281" s="41">
        <v>45322</v>
      </c>
      <c r="BB2281">
        <v>6.39</v>
      </c>
      <c r="BC2281">
        <v>5.4686000000000003</v>
      </c>
      <c r="BD2281" s="39">
        <f t="shared" si="667"/>
        <v>0</v>
      </c>
      <c r="BE2281" s="41">
        <v>45322</v>
      </c>
      <c r="BF2281">
        <v>12.29</v>
      </c>
      <c r="BG2281">
        <v>10.678699999999999</v>
      </c>
      <c r="BH2281" s="39">
        <f t="shared" si="668"/>
        <v>1.6320711357900562E-3</v>
      </c>
      <c r="BI2281" s="41">
        <v>45322</v>
      </c>
      <c r="BJ2281">
        <v>1.91</v>
      </c>
      <c r="BK2281">
        <v>1.91</v>
      </c>
      <c r="BL2281" s="39">
        <f t="shared" si="669"/>
        <v>0</v>
      </c>
      <c r="BM2281" s="41">
        <v>45322</v>
      </c>
      <c r="BN2281">
        <v>12</v>
      </c>
      <c r="BO2281">
        <v>11.2553</v>
      </c>
      <c r="BP2281" s="46">
        <f t="shared" si="670"/>
        <v>0</v>
      </c>
      <c r="BQ2281" s="41">
        <v>45322</v>
      </c>
      <c r="BR2281">
        <v>8.25</v>
      </c>
      <c r="BS2281">
        <v>7.7679999999999998</v>
      </c>
      <c r="BT2281" s="18">
        <f t="shared" si="671"/>
        <v>1.8527016927373598E-2</v>
      </c>
      <c r="BU2281" s="41">
        <v>45322</v>
      </c>
      <c r="BV2281">
        <v>5.09</v>
      </c>
      <c r="BW2281">
        <v>4.3437000000000001</v>
      </c>
      <c r="BX2281" s="39">
        <f t="shared" si="672"/>
        <v>1.9838066019239198E-3</v>
      </c>
      <c r="BY2281" s="41">
        <v>45623</v>
      </c>
      <c r="BZ2281">
        <v>14.4</v>
      </c>
      <c r="CA2281">
        <v>13.4582</v>
      </c>
    </row>
    <row r="2282" spans="1:79">
      <c r="A2282" s="41">
        <v>45323</v>
      </c>
      <c r="B2282">
        <v>7.65</v>
      </c>
      <c r="C2282">
        <v>6.1435000000000004</v>
      </c>
      <c r="D2282" s="34">
        <f t="shared" si="658"/>
        <v>-6.4848955301118763E-3</v>
      </c>
      <c r="E2282" s="41">
        <v>45323</v>
      </c>
      <c r="F2282">
        <v>3.11</v>
      </c>
      <c r="G2282">
        <v>3.11</v>
      </c>
      <c r="H2282" s="39">
        <f t="shared" si="659"/>
        <v>-3.2051282051282792E-3</v>
      </c>
      <c r="L2282" s="38"/>
      <c r="M2282" s="41">
        <v>45323</v>
      </c>
      <c r="N2282">
        <v>5.3</v>
      </c>
      <c r="O2282">
        <v>4.6814</v>
      </c>
      <c r="P2282" s="43">
        <f t="shared" si="660"/>
        <v>0</v>
      </c>
      <c r="Q2282" s="41">
        <v>45323</v>
      </c>
      <c r="R2282">
        <v>3.62</v>
      </c>
      <c r="S2282">
        <v>3.1435</v>
      </c>
      <c r="T2282" s="39">
        <f t="shared" si="661"/>
        <v>0</v>
      </c>
      <c r="U2282" s="42">
        <v>45327.62533333333</v>
      </c>
      <c r="V2282" s="44">
        <v>9.19</v>
      </c>
      <c r="W2282" s="44">
        <v>8.4700000000000006</v>
      </c>
      <c r="X2282" s="43">
        <f t="shared" si="673"/>
        <v>4.4260880286031312E-2</v>
      </c>
      <c r="Y2282" s="42">
        <v>45327.62533333333</v>
      </c>
      <c r="Z2282" s="44">
        <v>12.97</v>
      </c>
      <c r="AA2282" s="44">
        <v>12.038</v>
      </c>
      <c r="AB2282" s="43">
        <f t="shared" si="674"/>
        <v>0</v>
      </c>
      <c r="AC2282" s="42">
        <v>45327.62533333333</v>
      </c>
      <c r="AD2282" s="44">
        <v>23</v>
      </c>
      <c r="AE2282" s="44">
        <v>21.782</v>
      </c>
      <c r="AF2282" s="43">
        <f t="shared" si="675"/>
        <v>0</v>
      </c>
      <c r="AG2282" s="41">
        <v>45323</v>
      </c>
      <c r="AH2282">
        <v>10.5</v>
      </c>
      <c r="AI2282">
        <v>4.8151999999999999</v>
      </c>
      <c r="AJ2282" s="39">
        <f t="shared" si="662"/>
        <v>-4.5455446525919374E-2</v>
      </c>
      <c r="AK2282" s="45">
        <v>45293</v>
      </c>
      <c r="AL2282">
        <v>11.25</v>
      </c>
      <c r="AM2282">
        <v>9.1755999999999993</v>
      </c>
      <c r="AN2282" s="39">
        <f t="shared" si="663"/>
        <v>-4.4268911939586864E-3</v>
      </c>
      <c r="AO2282" s="41">
        <v>45323</v>
      </c>
      <c r="AP2282">
        <v>6</v>
      </c>
      <c r="AQ2282">
        <v>5.7732000000000001</v>
      </c>
      <c r="AR2282" s="18">
        <f t="shared" si="664"/>
        <v>-2.9126866675635608E-2</v>
      </c>
      <c r="AS2282" s="41">
        <v>45323</v>
      </c>
      <c r="AT2282">
        <v>7.25</v>
      </c>
      <c r="AU2282">
        <v>6.77</v>
      </c>
      <c r="AV2282" s="39">
        <f t="shared" si="665"/>
        <v>-2.5534732417883014E-2</v>
      </c>
      <c r="AW2282" s="41">
        <v>45323</v>
      </c>
      <c r="AX2282">
        <v>7.85</v>
      </c>
      <c r="AY2282">
        <v>7.3032000000000004</v>
      </c>
      <c r="AZ2282" s="39">
        <f t="shared" si="666"/>
        <v>0</v>
      </c>
      <c r="BA2282" s="41">
        <v>45323</v>
      </c>
      <c r="BB2282">
        <v>6.28</v>
      </c>
      <c r="BC2282">
        <v>5.3745000000000003</v>
      </c>
      <c r="BD2282" s="39">
        <f t="shared" si="667"/>
        <v>-1.7207329115312888E-2</v>
      </c>
      <c r="BE2282" s="41">
        <v>45323</v>
      </c>
      <c r="BF2282">
        <v>11.8</v>
      </c>
      <c r="BG2282">
        <v>10.2529</v>
      </c>
      <c r="BH2282" s="39">
        <f t="shared" si="668"/>
        <v>-3.9873767406144837E-2</v>
      </c>
      <c r="BI2282" s="41">
        <v>45323</v>
      </c>
      <c r="BJ2282">
        <v>1.88</v>
      </c>
      <c r="BK2282">
        <v>1.88</v>
      </c>
      <c r="BL2282" s="39">
        <f t="shared" si="669"/>
        <v>-1.5706806282722526E-2</v>
      </c>
      <c r="BM2282" s="41">
        <v>45323</v>
      </c>
      <c r="BN2282">
        <v>11.99</v>
      </c>
      <c r="BO2282">
        <v>11.245900000000001</v>
      </c>
      <c r="BP2282" s="46">
        <f t="shared" si="670"/>
        <v>-8.3516210140994985E-4</v>
      </c>
      <c r="BQ2282" s="41">
        <v>45323</v>
      </c>
      <c r="BR2282">
        <v>8.1</v>
      </c>
      <c r="BS2282">
        <v>7.6266999999999996</v>
      </c>
      <c r="BT2282" s="18">
        <f t="shared" si="671"/>
        <v>-1.8190010298661199E-2</v>
      </c>
      <c r="BU2282" s="41">
        <v>45323</v>
      </c>
      <c r="BV2282">
        <v>5.25</v>
      </c>
      <c r="BW2282">
        <v>4.4802</v>
      </c>
      <c r="BX2282" s="39">
        <f t="shared" si="672"/>
        <v>3.1424822156226224E-2</v>
      </c>
      <c r="BY2282" s="41">
        <v>45624</v>
      </c>
      <c r="BZ2282">
        <v>14.4</v>
      </c>
      <c r="CA2282">
        <v>13.4582</v>
      </c>
    </row>
    <row r="2283" spans="1:79">
      <c r="A2283" s="41">
        <v>45324</v>
      </c>
      <c r="B2283">
        <v>7.5</v>
      </c>
      <c r="C2283">
        <v>6.0229999999999997</v>
      </c>
      <c r="D2283" s="34">
        <f t="shared" si="658"/>
        <v>-1.9614226418165657E-2</v>
      </c>
      <c r="E2283" s="41">
        <v>45324</v>
      </c>
      <c r="F2283">
        <v>3.11</v>
      </c>
      <c r="G2283">
        <v>3.11</v>
      </c>
      <c r="H2283" s="39">
        <f t="shared" si="659"/>
        <v>0</v>
      </c>
      <c r="L2283" s="38"/>
      <c r="M2283" s="41">
        <v>45324</v>
      </c>
      <c r="N2283">
        <v>5.3</v>
      </c>
      <c r="O2283">
        <v>4.6814</v>
      </c>
      <c r="P2283" s="43">
        <f t="shared" si="660"/>
        <v>0</v>
      </c>
      <c r="Q2283" s="41">
        <v>45324</v>
      </c>
      <c r="R2283">
        <v>3.62</v>
      </c>
      <c r="S2283">
        <v>3.1435</v>
      </c>
      <c r="T2283" s="39">
        <f t="shared" si="661"/>
        <v>0</v>
      </c>
      <c r="U2283" s="42">
        <v>45328.62533333333</v>
      </c>
      <c r="V2283" s="44">
        <v>9.1999999999999993</v>
      </c>
      <c r="W2283" s="44">
        <v>8.4789999999999992</v>
      </c>
      <c r="X2283" s="43">
        <f t="shared" si="673"/>
        <v>1.0625737898463476E-3</v>
      </c>
      <c r="Y2283" s="42">
        <v>45328.62533333333</v>
      </c>
      <c r="Z2283" s="44">
        <v>12.95</v>
      </c>
      <c r="AA2283" s="44">
        <v>12.019</v>
      </c>
      <c r="AB2283" s="43">
        <f t="shared" si="674"/>
        <v>-1.5783352716398178E-3</v>
      </c>
      <c r="AC2283" s="42">
        <v>45328.62533333333</v>
      </c>
      <c r="AD2283" s="44">
        <v>23</v>
      </c>
      <c r="AE2283" s="44">
        <v>21.782</v>
      </c>
      <c r="AF2283" s="43">
        <f t="shared" si="675"/>
        <v>0</v>
      </c>
      <c r="AG2283" s="41">
        <v>45324</v>
      </c>
      <c r="AH2283">
        <v>10.5</v>
      </c>
      <c r="AI2283">
        <v>4.8151999999999999</v>
      </c>
      <c r="AJ2283" s="39">
        <f t="shared" si="662"/>
        <v>0</v>
      </c>
      <c r="AK2283" s="45">
        <v>45324</v>
      </c>
      <c r="AL2283">
        <v>11.24</v>
      </c>
      <c r="AM2283">
        <v>9.1674000000000007</v>
      </c>
      <c r="AN2283" s="39">
        <f t="shared" si="663"/>
        <v>-8.9367452809610852E-4</v>
      </c>
      <c r="AO2283" s="41">
        <v>45324</v>
      </c>
      <c r="AP2283">
        <v>6.1</v>
      </c>
      <c r="AQ2283">
        <v>5.8693999999999997</v>
      </c>
      <c r="AR2283" s="18">
        <f t="shared" si="664"/>
        <v>1.6663202383426803E-2</v>
      </c>
      <c r="AS2283" s="41">
        <v>45324</v>
      </c>
      <c r="AT2283">
        <v>7.3</v>
      </c>
      <c r="AU2283">
        <v>6.8167</v>
      </c>
      <c r="AV2283" s="39">
        <f t="shared" si="665"/>
        <v>6.8980797636632807E-3</v>
      </c>
      <c r="AW2283" s="41">
        <v>45324</v>
      </c>
      <c r="AX2283">
        <v>7.8</v>
      </c>
      <c r="AY2283">
        <v>7.2567000000000004</v>
      </c>
      <c r="AZ2283" s="39">
        <f t="shared" si="666"/>
        <v>-6.3670719684521832E-3</v>
      </c>
      <c r="BA2283" s="41">
        <v>45324</v>
      </c>
      <c r="BB2283">
        <v>6.3</v>
      </c>
      <c r="BC2283">
        <v>5.3916000000000004</v>
      </c>
      <c r="BD2283" s="39">
        <f t="shared" si="667"/>
        <v>3.1816913201228232E-3</v>
      </c>
      <c r="BE2283" s="41">
        <v>45324</v>
      </c>
      <c r="BF2283">
        <v>11.74</v>
      </c>
      <c r="BG2283">
        <v>10.200799999999999</v>
      </c>
      <c r="BH2283" s="39">
        <f t="shared" si="668"/>
        <v>-5.0814891396581598E-3</v>
      </c>
      <c r="BI2283" s="41">
        <v>45324</v>
      </c>
      <c r="BJ2283">
        <v>1.87</v>
      </c>
      <c r="BK2283">
        <v>1.87</v>
      </c>
      <c r="BL2283" s="39">
        <f t="shared" si="669"/>
        <v>-5.3191489361700999E-3</v>
      </c>
      <c r="BM2283" s="41">
        <v>45324</v>
      </c>
      <c r="BN2283">
        <v>12</v>
      </c>
      <c r="BO2283">
        <v>11.2553</v>
      </c>
      <c r="BP2283" s="46">
        <f t="shared" si="670"/>
        <v>8.3586018015449257E-4</v>
      </c>
      <c r="BQ2283" s="41">
        <v>45324</v>
      </c>
      <c r="BR2283">
        <v>8.1</v>
      </c>
      <c r="BS2283">
        <v>7.6266999999999996</v>
      </c>
      <c r="BT2283" s="18">
        <f t="shared" si="671"/>
        <v>0</v>
      </c>
      <c r="BU2283" s="41">
        <v>45324</v>
      </c>
      <c r="BV2283">
        <v>5.5</v>
      </c>
      <c r="BW2283">
        <v>4.6936</v>
      </c>
      <c r="BX2283" s="39">
        <f t="shared" si="672"/>
        <v>4.7631802151689662E-2</v>
      </c>
      <c r="BY2283" s="41">
        <v>45625</v>
      </c>
      <c r="BZ2283">
        <v>14.55</v>
      </c>
      <c r="CA2283">
        <v>13.5984</v>
      </c>
    </row>
    <row r="2284" spans="1:79">
      <c r="A2284" s="41">
        <v>45327</v>
      </c>
      <c r="B2284">
        <v>7.5</v>
      </c>
      <c r="C2284">
        <v>6.0229999999999997</v>
      </c>
      <c r="D2284" s="34">
        <f t="shared" si="658"/>
        <v>0</v>
      </c>
      <c r="E2284" s="41">
        <v>45327</v>
      </c>
      <c r="F2284">
        <v>3.11</v>
      </c>
      <c r="G2284">
        <v>3.11</v>
      </c>
      <c r="H2284" s="39">
        <f t="shared" si="659"/>
        <v>0</v>
      </c>
      <c r="L2284" s="38"/>
      <c r="M2284" s="41">
        <v>45327</v>
      </c>
      <c r="N2284">
        <v>5.33</v>
      </c>
      <c r="O2284">
        <v>4.7079000000000004</v>
      </c>
      <c r="P2284" s="43">
        <f t="shared" si="660"/>
        <v>5.660699790661001E-3</v>
      </c>
      <c r="Q2284" s="41">
        <v>45327</v>
      </c>
      <c r="R2284">
        <v>3.63</v>
      </c>
      <c r="S2284">
        <v>3.1522000000000001</v>
      </c>
      <c r="T2284" s="39">
        <f t="shared" si="661"/>
        <v>2.7676157149674413E-3</v>
      </c>
      <c r="U2284" s="42">
        <v>45329.62533333333</v>
      </c>
      <c r="V2284" s="44">
        <v>9.1999999999999993</v>
      </c>
      <c r="W2284" s="44">
        <v>8.4789999999999992</v>
      </c>
      <c r="X2284" s="43">
        <f t="shared" si="673"/>
        <v>0</v>
      </c>
      <c r="Y2284" s="42">
        <v>45329.62533333333</v>
      </c>
      <c r="Z2284" s="44">
        <v>12.64</v>
      </c>
      <c r="AA2284" s="44">
        <v>11.731</v>
      </c>
      <c r="AB2284" s="43">
        <f t="shared" si="674"/>
        <v>-2.3962060071553395E-2</v>
      </c>
      <c r="AC2284" s="42">
        <v>45329.62533333333</v>
      </c>
      <c r="AD2284" s="44">
        <v>23</v>
      </c>
      <c r="AE2284" s="44">
        <v>21.782</v>
      </c>
      <c r="AF2284" s="43">
        <f t="shared" si="675"/>
        <v>0</v>
      </c>
      <c r="AG2284" s="41">
        <v>45327</v>
      </c>
      <c r="AH2284">
        <v>10.5</v>
      </c>
      <c r="AI2284">
        <v>4.8151999999999999</v>
      </c>
      <c r="AJ2284" s="39">
        <f t="shared" si="662"/>
        <v>0</v>
      </c>
      <c r="AK2284" s="45">
        <v>45414</v>
      </c>
      <c r="AL2284">
        <v>11.23</v>
      </c>
      <c r="AM2284">
        <v>9.1593</v>
      </c>
      <c r="AN2284" s="39">
        <f t="shared" si="663"/>
        <v>-8.8356567838216522E-4</v>
      </c>
      <c r="AO2284" s="41">
        <v>45327</v>
      </c>
      <c r="AP2284">
        <v>6</v>
      </c>
      <c r="AQ2284">
        <v>5.7732000000000001</v>
      </c>
      <c r="AR2284" s="18">
        <f t="shared" si="664"/>
        <v>-1.6390090980338643E-2</v>
      </c>
      <c r="AS2284" s="41">
        <v>45327</v>
      </c>
      <c r="AT2284">
        <v>7.25</v>
      </c>
      <c r="AU2284">
        <v>6.77</v>
      </c>
      <c r="AV2284" s="39">
        <f t="shared" si="665"/>
        <v>-6.8508222453680535E-3</v>
      </c>
      <c r="AW2284" s="41">
        <v>45327</v>
      </c>
      <c r="AX2284">
        <v>7.83</v>
      </c>
      <c r="AY2284">
        <v>7.2846000000000002</v>
      </c>
      <c r="AZ2284" s="39">
        <f t="shared" si="666"/>
        <v>3.8447228078878569E-3</v>
      </c>
      <c r="BA2284" s="41">
        <v>45327</v>
      </c>
      <c r="BB2284">
        <v>6.35</v>
      </c>
      <c r="BC2284">
        <v>5.4344000000000001</v>
      </c>
      <c r="BD2284" s="39">
        <f t="shared" si="667"/>
        <v>7.9382743526967368E-3</v>
      </c>
      <c r="BE2284" s="41">
        <v>45327</v>
      </c>
      <c r="BF2284">
        <v>11.04</v>
      </c>
      <c r="BG2284">
        <v>9.5925999999999991</v>
      </c>
      <c r="BH2284" s="39">
        <f t="shared" si="668"/>
        <v>-5.9622774684338492E-2</v>
      </c>
      <c r="BI2284" s="41">
        <v>45327</v>
      </c>
      <c r="BJ2284">
        <v>1.87</v>
      </c>
      <c r="BK2284">
        <v>1.87</v>
      </c>
      <c r="BL2284" s="39">
        <f t="shared" si="669"/>
        <v>0</v>
      </c>
      <c r="BM2284" s="41">
        <v>45327</v>
      </c>
      <c r="BN2284">
        <v>11.8</v>
      </c>
      <c r="BO2284">
        <v>11.0677</v>
      </c>
      <c r="BP2284" s="46">
        <f t="shared" si="670"/>
        <v>-1.6667703215374068E-2</v>
      </c>
      <c r="BQ2284" s="41">
        <v>45327</v>
      </c>
      <c r="BR2284">
        <v>8.1</v>
      </c>
      <c r="BS2284">
        <v>7.6266999999999996</v>
      </c>
      <c r="BT2284" s="18">
        <f t="shared" si="671"/>
        <v>0</v>
      </c>
      <c r="BU2284" s="41">
        <v>45327</v>
      </c>
      <c r="BV2284">
        <v>5.67</v>
      </c>
      <c r="BW2284">
        <v>4.8385999999999996</v>
      </c>
      <c r="BX2284" s="39">
        <f t="shared" si="672"/>
        <v>3.0893131072098085E-2</v>
      </c>
      <c r="BY2284" s="41">
        <v>45628</v>
      </c>
      <c r="BZ2284">
        <v>14.9</v>
      </c>
      <c r="CA2284">
        <v>13.9255</v>
      </c>
    </row>
    <row r="2285" spans="1:79">
      <c r="A2285" s="41">
        <v>45328</v>
      </c>
      <c r="B2285">
        <v>7.48</v>
      </c>
      <c r="C2285">
        <v>6.0068999999999999</v>
      </c>
      <c r="D2285" s="34">
        <f t="shared" si="658"/>
        <v>-2.6730865017432809E-3</v>
      </c>
      <c r="E2285" s="41">
        <v>45328</v>
      </c>
      <c r="F2285">
        <v>3.11</v>
      </c>
      <c r="G2285">
        <v>3.11</v>
      </c>
      <c r="H2285" s="39">
        <f t="shared" si="659"/>
        <v>0</v>
      </c>
      <c r="L2285" s="38"/>
      <c r="M2285" s="41">
        <v>45328</v>
      </c>
      <c r="N2285">
        <v>5.34</v>
      </c>
      <c r="O2285">
        <v>4.7168000000000001</v>
      </c>
      <c r="P2285" s="43">
        <f t="shared" si="660"/>
        <v>1.8904394740754233E-3</v>
      </c>
      <c r="Q2285" s="41">
        <v>45328</v>
      </c>
      <c r="R2285">
        <v>3.63</v>
      </c>
      <c r="S2285">
        <v>3.1522000000000001</v>
      </c>
      <c r="T2285" s="39">
        <f t="shared" si="661"/>
        <v>0</v>
      </c>
      <c r="U2285" s="42">
        <v>45330.62533333333</v>
      </c>
      <c r="V2285" s="44">
        <v>9.19</v>
      </c>
      <c r="W2285" s="44">
        <v>8.4700000000000006</v>
      </c>
      <c r="X2285" s="43">
        <f t="shared" si="673"/>
        <v>-1.0614459252268624E-3</v>
      </c>
      <c r="Y2285" s="42">
        <v>45330.62533333333</v>
      </c>
      <c r="Z2285" s="44">
        <v>12.94</v>
      </c>
      <c r="AA2285" s="44">
        <v>12.01</v>
      </c>
      <c r="AB2285" s="43">
        <f t="shared" si="674"/>
        <v>2.3783138692353586E-2</v>
      </c>
      <c r="AC2285" s="42">
        <v>45330.62533333333</v>
      </c>
      <c r="AD2285" s="44">
        <v>23</v>
      </c>
      <c r="AE2285" s="44">
        <v>21.782</v>
      </c>
      <c r="AF2285" s="43">
        <f t="shared" si="675"/>
        <v>0</v>
      </c>
      <c r="AG2285" s="41">
        <v>45328</v>
      </c>
      <c r="AH2285">
        <v>10.5</v>
      </c>
      <c r="AI2285">
        <v>4.8151999999999999</v>
      </c>
      <c r="AJ2285" s="39">
        <f t="shared" si="662"/>
        <v>0</v>
      </c>
      <c r="AK2285" s="45">
        <v>45445</v>
      </c>
      <c r="AL2285">
        <v>11.2</v>
      </c>
      <c r="AM2285">
        <v>9.1348000000000003</v>
      </c>
      <c r="AN2285" s="39">
        <f t="shared" si="663"/>
        <v>-2.6748769010731983E-3</v>
      </c>
      <c r="AO2285" s="41">
        <v>45328</v>
      </c>
      <c r="AP2285">
        <v>6</v>
      </c>
      <c r="AQ2285">
        <v>5.7732000000000001</v>
      </c>
      <c r="AR2285" s="18">
        <f t="shared" si="664"/>
        <v>0</v>
      </c>
      <c r="AS2285" s="41">
        <v>45328</v>
      </c>
      <c r="AT2285">
        <v>7.25</v>
      </c>
      <c r="AU2285">
        <v>6.77</v>
      </c>
      <c r="AV2285" s="39">
        <f t="shared" si="665"/>
        <v>0</v>
      </c>
      <c r="AW2285" s="41">
        <v>45328</v>
      </c>
      <c r="AX2285">
        <v>7.8</v>
      </c>
      <c r="AY2285">
        <v>7.2567000000000004</v>
      </c>
      <c r="AZ2285" s="39">
        <f t="shared" si="666"/>
        <v>-3.8299975290338266E-3</v>
      </c>
      <c r="BA2285" s="41">
        <v>45328</v>
      </c>
      <c r="BB2285">
        <v>6.37</v>
      </c>
      <c r="BC2285">
        <v>5.4515000000000002</v>
      </c>
      <c r="BD2285" s="39">
        <f t="shared" si="667"/>
        <v>3.1466215221551807E-3</v>
      </c>
      <c r="BE2285" s="41">
        <v>45328</v>
      </c>
      <c r="BF2285">
        <v>11.7</v>
      </c>
      <c r="BG2285">
        <v>10.166</v>
      </c>
      <c r="BH2285" s="39">
        <f t="shared" si="668"/>
        <v>5.9775243416800586E-2</v>
      </c>
      <c r="BI2285" s="41">
        <v>45328</v>
      </c>
      <c r="BJ2285">
        <v>1.86</v>
      </c>
      <c r="BK2285">
        <v>1.86</v>
      </c>
      <c r="BL2285" s="39">
        <f t="shared" si="669"/>
        <v>-5.3475935828877046E-3</v>
      </c>
      <c r="BM2285" s="41">
        <v>45328</v>
      </c>
      <c r="BN2285">
        <v>11.8</v>
      </c>
      <c r="BO2285">
        <v>11.0677</v>
      </c>
      <c r="BP2285" s="46">
        <f t="shared" si="670"/>
        <v>0</v>
      </c>
      <c r="BQ2285" s="41">
        <v>45328</v>
      </c>
      <c r="BR2285">
        <v>8.1999999999999993</v>
      </c>
      <c r="BS2285">
        <v>7.7209000000000003</v>
      </c>
      <c r="BT2285" s="18">
        <f t="shared" si="671"/>
        <v>1.2351344618249141E-2</v>
      </c>
      <c r="BU2285" s="41">
        <v>45328</v>
      </c>
      <c r="BV2285">
        <v>5.67</v>
      </c>
      <c r="BW2285">
        <v>4.8385999999999996</v>
      </c>
      <c r="BX2285" s="39">
        <f t="shared" si="672"/>
        <v>0</v>
      </c>
      <c r="BY2285" s="41">
        <v>45629</v>
      </c>
      <c r="BZ2285">
        <v>14.6</v>
      </c>
      <c r="CA2285">
        <v>13.645200000000001</v>
      </c>
    </row>
    <row r="2286" spans="1:79">
      <c r="A2286" s="41">
        <v>45329</v>
      </c>
      <c r="B2286">
        <v>7.6</v>
      </c>
      <c r="C2286">
        <v>6.1032999999999999</v>
      </c>
      <c r="D2286" s="34">
        <f t="shared" si="658"/>
        <v>1.6048211223759351E-2</v>
      </c>
      <c r="E2286" s="41">
        <v>45329</v>
      </c>
      <c r="F2286">
        <v>3.11</v>
      </c>
      <c r="G2286">
        <v>3.11</v>
      </c>
      <c r="H2286" s="39">
        <f t="shared" si="659"/>
        <v>0</v>
      </c>
      <c r="L2286" s="38"/>
      <c r="M2286" s="41">
        <v>45329</v>
      </c>
      <c r="N2286">
        <v>5.3</v>
      </c>
      <c r="O2286">
        <v>4.6814</v>
      </c>
      <c r="P2286" s="43">
        <f t="shared" si="660"/>
        <v>-7.5050881953867233E-3</v>
      </c>
      <c r="Q2286" s="41">
        <v>45329</v>
      </c>
      <c r="R2286">
        <v>3.64</v>
      </c>
      <c r="S2286">
        <v>3.1608000000000001</v>
      </c>
      <c r="T2286" s="39">
        <f t="shared" si="661"/>
        <v>2.7282532834210838E-3</v>
      </c>
      <c r="U2286" s="42">
        <v>45331.62533333333</v>
      </c>
      <c r="V2286" s="44">
        <v>9.19</v>
      </c>
      <c r="W2286" s="44">
        <v>8.4700000000000006</v>
      </c>
      <c r="X2286" s="43">
        <f t="shared" si="673"/>
        <v>0</v>
      </c>
      <c r="Y2286" s="42">
        <v>45331.62533333333</v>
      </c>
      <c r="Z2286" s="44">
        <v>12.94</v>
      </c>
      <c r="AA2286" s="44">
        <v>12.01</v>
      </c>
      <c r="AB2286" s="43">
        <f t="shared" si="674"/>
        <v>0</v>
      </c>
      <c r="AC2286" s="42">
        <v>45331.62533333333</v>
      </c>
      <c r="AD2286" s="44">
        <v>23</v>
      </c>
      <c r="AE2286" s="44">
        <v>21.782</v>
      </c>
      <c r="AF2286" s="43">
        <f t="shared" si="675"/>
        <v>0</v>
      </c>
      <c r="AG2286" s="41">
        <v>45329</v>
      </c>
      <c r="AH2286">
        <v>10.5</v>
      </c>
      <c r="AI2286">
        <v>4.8151999999999999</v>
      </c>
      <c r="AJ2286" s="39">
        <f t="shared" si="662"/>
        <v>0</v>
      </c>
      <c r="AK2286" s="45">
        <v>45475</v>
      </c>
      <c r="AL2286">
        <v>11.3</v>
      </c>
      <c r="AM2286">
        <v>9.2164000000000001</v>
      </c>
      <c r="AN2286" s="39">
        <f t="shared" si="663"/>
        <v>8.9328720935324141E-3</v>
      </c>
      <c r="AO2286" s="41">
        <v>45329</v>
      </c>
      <c r="AP2286">
        <v>6</v>
      </c>
      <c r="AQ2286">
        <v>5.7732000000000001</v>
      </c>
      <c r="AR2286" s="18">
        <f t="shared" si="664"/>
        <v>0</v>
      </c>
      <c r="AS2286" s="41">
        <v>45329</v>
      </c>
      <c r="AT2286">
        <v>7.4</v>
      </c>
      <c r="AU2286">
        <v>6.9100999999999999</v>
      </c>
      <c r="AV2286" s="39">
        <f t="shared" si="665"/>
        <v>2.0694239290989711E-2</v>
      </c>
      <c r="AW2286" s="41">
        <v>45329</v>
      </c>
      <c r="AX2286">
        <v>7.95</v>
      </c>
      <c r="AY2286">
        <v>7.3962000000000003</v>
      </c>
      <c r="AZ2286" s="39">
        <f t="shared" si="666"/>
        <v>1.9223614039439407E-2</v>
      </c>
      <c r="BA2286" s="41">
        <v>45329</v>
      </c>
      <c r="BB2286">
        <v>6.2</v>
      </c>
      <c r="BC2286">
        <v>5.306</v>
      </c>
      <c r="BD2286" s="39">
        <f t="shared" si="667"/>
        <v>-2.6689901861872912E-2</v>
      </c>
      <c r="BE2286" s="41">
        <v>45329</v>
      </c>
      <c r="BF2286">
        <v>11.46</v>
      </c>
      <c r="BG2286">
        <v>9.9574999999999996</v>
      </c>
      <c r="BH2286" s="39">
        <f t="shared" si="668"/>
        <v>-2.0509541609285933E-2</v>
      </c>
      <c r="BI2286" s="41">
        <v>45329</v>
      </c>
      <c r="BJ2286">
        <v>1.86</v>
      </c>
      <c r="BK2286">
        <v>1.86</v>
      </c>
      <c r="BL2286" s="39">
        <f t="shared" si="669"/>
        <v>0</v>
      </c>
      <c r="BM2286" s="41">
        <v>45329</v>
      </c>
      <c r="BN2286">
        <v>11.98</v>
      </c>
      <c r="BO2286">
        <v>11.236499999999999</v>
      </c>
      <c r="BP2286" s="46">
        <f t="shared" si="670"/>
        <v>1.5251587954136737E-2</v>
      </c>
      <c r="BQ2286" s="41">
        <v>45329</v>
      </c>
      <c r="BR2286">
        <v>8.1999999999999993</v>
      </c>
      <c r="BS2286">
        <v>7.7209000000000003</v>
      </c>
      <c r="BT2286" s="18">
        <f t="shared" si="671"/>
        <v>0</v>
      </c>
      <c r="BU2286" s="41">
        <v>45329</v>
      </c>
      <c r="BV2286">
        <v>5.61</v>
      </c>
      <c r="BW2286">
        <v>4.7873999999999999</v>
      </c>
      <c r="BX2286" s="39">
        <f t="shared" si="672"/>
        <v>-1.0581573182325403E-2</v>
      </c>
      <c r="BY2286" s="41">
        <v>45630</v>
      </c>
      <c r="BZ2286">
        <v>14.89</v>
      </c>
      <c r="CA2286">
        <v>13.9162</v>
      </c>
    </row>
    <row r="2287" spans="1:79">
      <c r="A2287" s="41">
        <v>45330</v>
      </c>
      <c r="B2287">
        <v>7.6</v>
      </c>
      <c r="C2287">
        <v>6.1032999999999999</v>
      </c>
      <c r="D2287" s="34">
        <f t="shared" si="658"/>
        <v>0</v>
      </c>
      <c r="E2287" s="41">
        <v>45330</v>
      </c>
      <c r="F2287">
        <v>2.98</v>
      </c>
      <c r="G2287">
        <v>2.98</v>
      </c>
      <c r="H2287" s="39">
        <f t="shared" si="659"/>
        <v>-4.1800643086816684E-2</v>
      </c>
      <c r="L2287" s="38"/>
      <c r="M2287" s="41">
        <v>45330</v>
      </c>
      <c r="N2287">
        <v>5.3</v>
      </c>
      <c r="O2287">
        <v>4.6814</v>
      </c>
      <c r="P2287" s="43">
        <f t="shared" si="660"/>
        <v>0</v>
      </c>
      <c r="Q2287" s="41">
        <v>45330</v>
      </c>
      <c r="R2287">
        <v>3.6</v>
      </c>
      <c r="S2287">
        <v>3.1261000000000001</v>
      </c>
      <c r="T2287" s="39">
        <f t="shared" si="661"/>
        <v>-1.0978233358643367E-2</v>
      </c>
      <c r="U2287" s="42">
        <v>45334.62533333333</v>
      </c>
      <c r="V2287" s="44">
        <v>9.49</v>
      </c>
      <c r="W2287" s="44">
        <v>8.7469999999999999</v>
      </c>
      <c r="X2287" s="43">
        <f t="shared" si="673"/>
        <v>3.2703659976387155E-2</v>
      </c>
      <c r="Y2287" s="42">
        <v>45334.62533333333</v>
      </c>
      <c r="Z2287" s="44">
        <v>12.9</v>
      </c>
      <c r="AA2287" s="44">
        <v>11.973000000000001</v>
      </c>
      <c r="AB2287" s="43">
        <f t="shared" si="674"/>
        <v>-3.0807660283096614E-3</v>
      </c>
      <c r="AC2287" s="42">
        <v>45334.62533333333</v>
      </c>
      <c r="AD2287" s="44">
        <v>23</v>
      </c>
      <c r="AE2287" s="44">
        <v>21.782</v>
      </c>
      <c r="AF2287" s="43">
        <f t="shared" si="675"/>
        <v>0</v>
      </c>
      <c r="AG2287" s="41">
        <v>45330</v>
      </c>
      <c r="AH2287">
        <v>10.5</v>
      </c>
      <c r="AI2287">
        <v>4.8151999999999999</v>
      </c>
      <c r="AJ2287" s="39">
        <f t="shared" si="662"/>
        <v>0</v>
      </c>
      <c r="AK2287" s="45">
        <v>45506</v>
      </c>
      <c r="AL2287">
        <v>11.4</v>
      </c>
      <c r="AM2287">
        <v>9.2979000000000003</v>
      </c>
      <c r="AN2287" s="39">
        <f t="shared" si="663"/>
        <v>8.8429321644026004E-3</v>
      </c>
      <c r="AO2287" s="41">
        <v>45330</v>
      </c>
      <c r="AP2287">
        <v>6</v>
      </c>
      <c r="AQ2287">
        <v>5.7732000000000001</v>
      </c>
      <c r="AR2287" s="18">
        <f t="shared" si="664"/>
        <v>0</v>
      </c>
      <c r="AS2287" s="41">
        <v>45330</v>
      </c>
      <c r="AT2287">
        <v>7.14</v>
      </c>
      <c r="AU2287">
        <v>6.6673</v>
      </c>
      <c r="AV2287" s="39">
        <f t="shared" si="665"/>
        <v>-3.5136973415724797E-2</v>
      </c>
      <c r="AW2287" s="41">
        <v>45330</v>
      </c>
      <c r="AX2287">
        <v>8.11</v>
      </c>
      <c r="AY2287">
        <v>7.5450999999999997</v>
      </c>
      <c r="AZ2287" s="39">
        <f t="shared" si="666"/>
        <v>2.0131959654957864E-2</v>
      </c>
      <c r="BA2287" s="41">
        <v>45330</v>
      </c>
      <c r="BB2287">
        <v>6.3</v>
      </c>
      <c r="BC2287">
        <v>5.3916000000000004</v>
      </c>
      <c r="BD2287" s="39">
        <f t="shared" si="667"/>
        <v>1.6132679984922793E-2</v>
      </c>
      <c r="BE2287" s="41">
        <v>45330</v>
      </c>
      <c r="BF2287">
        <v>11.7</v>
      </c>
      <c r="BG2287">
        <v>10.166</v>
      </c>
      <c r="BH2287" s="39">
        <f t="shared" si="668"/>
        <v>2.093899071051979E-2</v>
      </c>
      <c r="BI2287" s="41">
        <v>45330</v>
      </c>
      <c r="BJ2287">
        <v>1.85</v>
      </c>
      <c r="BK2287">
        <v>1.85</v>
      </c>
      <c r="BL2287" s="39">
        <f t="shared" si="669"/>
        <v>-5.3763440860215101E-3</v>
      </c>
      <c r="BM2287" s="41">
        <v>45330</v>
      </c>
      <c r="BN2287">
        <v>11.9</v>
      </c>
      <c r="BO2287">
        <v>11.1615</v>
      </c>
      <c r="BP2287" s="46">
        <f t="shared" si="670"/>
        <v>-6.6746762782004445E-3</v>
      </c>
      <c r="BQ2287" s="41">
        <v>45330</v>
      </c>
      <c r="BR2287">
        <v>8.1999999999999993</v>
      </c>
      <c r="BS2287">
        <v>7.7209000000000003</v>
      </c>
      <c r="BT2287" s="18">
        <f t="shared" si="671"/>
        <v>0</v>
      </c>
      <c r="BU2287" s="41">
        <v>45330</v>
      </c>
      <c r="BV2287">
        <v>5.52</v>
      </c>
      <c r="BW2287">
        <v>4.7106000000000003</v>
      </c>
      <c r="BX2287" s="39">
        <f t="shared" si="672"/>
        <v>-1.6042110540167843E-2</v>
      </c>
      <c r="BY2287" s="41">
        <v>45631</v>
      </c>
      <c r="BZ2287">
        <v>14.89</v>
      </c>
      <c r="CA2287">
        <v>13.9162</v>
      </c>
    </row>
    <row r="2288" spans="1:79">
      <c r="A2288" s="41">
        <v>45331</v>
      </c>
      <c r="B2288">
        <v>7.6</v>
      </c>
      <c r="C2288">
        <v>6.1032999999999999</v>
      </c>
      <c r="D2288" s="34">
        <f t="shared" si="658"/>
        <v>0</v>
      </c>
      <c r="E2288" s="41">
        <v>45331</v>
      </c>
      <c r="F2288">
        <v>2.98</v>
      </c>
      <c r="G2288">
        <v>2.98</v>
      </c>
      <c r="H2288" s="39">
        <f t="shared" si="659"/>
        <v>0</v>
      </c>
      <c r="L2288" s="38"/>
      <c r="M2288" s="41">
        <v>45331</v>
      </c>
      <c r="N2288">
        <v>5.34</v>
      </c>
      <c r="O2288">
        <v>4.7168000000000001</v>
      </c>
      <c r="P2288" s="43">
        <f t="shared" si="660"/>
        <v>7.5618404750715804E-3</v>
      </c>
      <c r="Q2288" s="41">
        <v>45331</v>
      </c>
      <c r="R2288">
        <v>3.6</v>
      </c>
      <c r="S2288">
        <v>3.1261000000000001</v>
      </c>
      <c r="T2288" s="39">
        <f t="shared" si="661"/>
        <v>0</v>
      </c>
      <c r="U2288" s="42">
        <v>45335.62533333333</v>
      </c>
      <c r="V2288" s="44">
        <v>9.44</v>
      </c>
      <c r="W2288" s="44">
        <v>8.6999999999999993</v>
      </c>
      <c r="X2288" s="43">
        <f t="shared" si="673"/>
        <v>-5.373270835715171E-3</v>
      </c>
      <c r="Y2288" s="42">
        <v>45335.62533333333</v>
      </c>
      <c r="Z2288" s="44">
        <v>12.9</v>
      </c>
      <c r="AA2288" s="44">
        <v>11.973000000000001</v>
      </c>
      <c r="AB2288" s="43">
        <f t="shared" si="674"/>
        <v>0</v>
      </c>
      <c r="AC2288" s="42">
        <v>45335.62533333333</v>
      </c>
      <c r="AD2288" s="44">
        <v>23</v>
      </c>
      <c r="AE2288" s="44">
        <v>21.782</v>
      </c>
      <c r="AF2288" s="43">
        <f t="shared" si="675"/>
        <v>0</v>
      </c>
      <c r="AG2288" s="41">
        <v>45331</v>
      </c>
      <c r="AH2288">
        <v>10.29</v>
      </c>
      <c r="AI2288">
        <v>4.7188999999999997</v>
      </c>
      <c r="AJ2288" s="39">
        <f t="shared" si="662"/>
        <v>-1.9999169297225509E-2</v>
      </c>
      <c r="AK2288" s="45">
        <v>45537</v>
      </c>
      <c r="AL2288">
        <v>11.3</v>
      </c>
      <c r="AM2288">
        <v>9.2164000000000001</v>
      </c>
      <c r="AN2288" s="39">
        <f t="shared" si="663"/>
        <v>-8.7654201486357265E-3</v>
      </c>
      <c r="AO2288" s="41">
        <v>45331</v>
      </c>
      <c r="AP2288">
        <v>6.13</v>
      </c>
      <c r="AQ2288">
        <v>5.8982999999999999</v>
      </c>
      <c r="AR2288" s="18">
        <f t="shared" si="664"/>
        <v>2.1669091664934484E-2</v>
      </c>
      <c r="AS2288" s="41">
        <v>45331</v>
      </c>
      <c r="AT2288">
        <v>7</v>
      </c>
      <c r="AU2288">
        <v>6.5366</v>
      </c>
      <c r="AV2288" s="39">
        <f t="shared" si="665"/>
        <v>-1.9603137701918325E-2</v>
      </c>
      <c r="AW2288" s="41">
        <v>45331</v>
      </c>
      <c r="AX2288">
        <v>8</v>
      </c>
      <c r="AY2288">
        <v>7.4428000000000001</v>
      </c>
      <c r="AZ2288" s="39">
        <f t="shared" si="666"/>
        <v>-1.3558468409961381E-2</v>
      </c>
      <c r="BA2288" s="41">
        <v>45331</v>
      </c>
      <c r="BB2288">
        <v>6.29</v>
      </c>
      <c r="BC2288">
        <v>5.383</v>
      </c>
      <c r="BD2288" s="39">
        <f t="shared" si="667"/>
        <v>-1.5950738185326035E-3</v>
      </c>
      <c r="BE2288" s="41">
        <v>45331</v>
      </c>
      <c r="BF2288">
        <v>11.7</v>
      </c>
      <c r="BG2288">
        <v>10.166</v>
      </c>
      <c r="BH2288" s="39">
        <f t="shared" si="668"/>
        <v>0</v>
      </c>
      <c r="BI2288" s="41">
        <v>45331</v>
      </c>
      <c r="BJ2288">
        <v>1.85</v>
      </c>
      <c r="BK2288">
        <v>1.85</v>
      </c>
      <c r="BL2288" s="39">
        <f t="shared" si="669"/>
        <v>0</v>
      </c>
      <c r="BM2288" s="41">
        <v>45331</v>
      </c>
      <c r="BN2288">
        <v>11.98</v>
      </c>
      <c r="BO2288">
        <v>11.236499999999999</v>
      </c>
      <c r="BP2288" s="46">
        <f t="shared" si="670"/>
        <v>6.7195269453029869E-3</v>
      </c>
      <c r="BQ2288" s="41">
        <v>45331</v>
      </c>
      <c r="BR2288">
        <v>8.3000000000000007</v>
      </c>
      <c r="BS2288">
        <v>7.8151000000000002</v>
      </c>
      <c r="BT2288" s="18">
        <f t="shared" si="671"/>
        <v>1.2200650183268769E-2</v>
      </c>
      <c r="BU2288" s="41">
        <v>45331</v>
      </c>
      <c r="BV2288">
        <v>5.58</v>
      </c>
      <c r="BW2288">
        <v>4.7618</v>
      </c>
      <c r="BX2288" s="39">
        <f t="shared" si="672"/>
        <v>1.0869103723517107E-2</v>
      </c>
      <c r="BY2288" s="41">
        <v>45632</v>
      </c>
      <c r="BZ2288">
        <v>14.7</v>
      </c>
      <c r="CA2288">
        <v>13.7386</v>
      </c>
    </row>
    <row r="2289" spans="1:79">
      <c r="A2289" s="41">
        <v>45334</v>
      </c>
      <c r="B2289">
        <v>7.5</v>
      </c>
      <c r="C2289">
        <v>6.0229999999999997</v>
      </c>
      <c r="D2289" s="34">
        <f t="shared" si="658"/>
        <v>-1.3156816804024096E-2</v>
      </c>
      <c r="E2289" s="41">
        <v>45334</v>
      </c>
      <c r="F2289">
        <v>2.98</v>
      </c>
      <c r="G2289">
        <v>2.98</v>
      </c>
      <c r="H2289" s="39">
        <f t="shared" si="659"/>
        <v>0</v>
      </c>
      <c r="L2289" s="38"/>
      <c r="M2289" s="41">
        <v>45334</v>
      </c>
      <c r="N2289">
        <v>5.29</v>
      </c>
      <c r="O2289">
        <v>4.6726000000000001</v>
      </c>
      <c r="P2289" s="43">
        <f t="shared" si="660"/>
        <v>-9.3707598371777518E-3</v>
      </c>
      <c r="Q2289" s="41">
        <v>45334</v>
      </c>
      <c r="R2289">
        <v>3.6</v>
      </c>
      <c r="S2289">
        <v>3.1261000000000001</v>
      </c>
      <c r="T2289" s="39">
        <f t="shared" si="661"/>
        <v>0</v>
      </c>
      <c r="U2289" s="42">
        <v>45336.62533333333</v>
      </c>
      <c r="V2289" s="44">
        <v>9.4</v>
      </c>
      <c r="W2289" s="44">
        <v>8.6639999999999997</v>
      </c>
      <c r="X2289" s="43">
        <f t="shared" si="673"/>
        <v>-4.1379310344827119E-3</v>
      </c>
      <c r="Y2289" s="42">
        <v>45336.62533333333</v>
      </c>
      <c r="Z2289" s="44">
        <v>12.9</v>
      </c>
      <c r="AA2289" s="44">
        <v>11.973000000000001</v>
      </c>
      <c r="AB2289" s="43">
        <f t="shared" si="674"/>
        <v>0</v>
      </c>
      <c r="AC2289" s="42">
        <v>45336.62533333333</v>
      </c>
      <c r="AD2289" s="44">
        <v>23</v>
      </c>
      <c r="AE2289" s="44">
        <v>21.782</v>
      </c>
      <c r="AF2289" s="43">
        <f t="shared" si="675"/>
        <v>0</v>
      </c>
      <c r="AG2289" s="41">
        <v>45334</v>
      </c>
      <c r="AH2289">
        <v>10.29</v>
      </c>
      <c r="AI2289">
        <v>4.7188999999999997</v>
      </c>
      <c r="AJ2289" s="39">
        <f t="shared" si="662"/>
        <v>0</v>
      </c>
      <c r="AK2289" s="45">
        <v>45628</v>
      </c>
      <c r="AL2289">
        <v>11.3</v>
      </c>
      <c r="AM2289">
        <v>9.2164000000000001</v>
      </c>
      <c r="AN2289" s="39">
        <f t="shared" si="663"/>
        <v>0</v>
      </c>
      <c r="AO2289" s="41">
        <v>45334</v>
      </c>
      <c r="AP2289">
        <v>6.09</v>
      </c>
      <c r="AQ2289">
        <v>5.8597999999999999</v>
      </c>
      <c r="AR2289" s="18">
        <f t="shared" si="664"/>
        <v>-6.5273044775613276E-3</v>
      </c>
      <c r="AS2289" s="41">
        <v>45334</v>
      </c>
      <c r="AT2289">
        <v>7.01</v>
      </c>
      <c r="AU2289">
        <v>6.5458999999999996</v>
      </c>
      <c r="AV2289" s="39">
        <f t="shared" si="665"/>
        <v>1.4227580087506719E-3</v>
      </c>
      <c r="AW2289" s="41">
        <v>45334</v>
      </c>
      <c r="AX2289">
        <v>8</v>
      </c>
      <c r="AY2289">
        <v>7.4428000000000001</v>
      </c>
      <c r="AZ2289" s="39">
        <f t="shared" si="666"/>
        <v>0</v>
      </c>
      <c r="BA2289" s="41">
        <v>45334</v>
      </c>
      <c r="BB2289">
        <v>6.3</v>
      </c>
      <c r="BC2289">
        <v>5.3916000000000004</v>
      </c>
      <c r="BD2289" s="39">
        <f t="shared" si="667"/>
        <v>1.5976221437860646E-3</v>
      </c>
      <c r="BE2289" s="41">
        <v>45334</v>
      </c>
      <c r="BF2289">
        <v>11.7</v>
      </c>
      <c r="BG2289">
        <v>10.166</v>
      </c>
      <c r="BH2289" s="39">
        <f t="shared" si="668"/>
        <v>0</v>
      </c>
      <c r="BI2289" s="41">
        <v>45334</v>
      </c>
      <c r="BJ2289">
        <v>1.85</v>
      </c>
      <c r="BK2289">
        <v>1.85</v>
      </c>
      <c r="BL2289" s="39">
        <f t="shared" si="669"/>
        <v>0</v>
      </c>
      <c r="BM2289" s="41">
        <v>45334</v>
      </c>
      <c r="BN2289">
        <v>11.85</v>
      </c>
      <c r="BO2289">
        <v>11.114599999999999</v>
      </c>
      <c r="BP2289" s="46">
        <f t="shared" si="670"/>
        <v>-1.0848573844168569E-2</v>
      </c>
      <c r="BQ2289" s="41">
        <v>45334</v>
      </c>
      <c r="BR2289">
        <v>8.35</v>
      </c>
      <c r="BS2289">
        <v>7.8620999999999999</v>
      </c>
      <c r="BT2289" s="18">
        <f t="shared" si="671"/>
        <v>6.0139985412854232E-3</v>
      </c>
      <c r="BU2289" s="41">
        <v>45334</v>
      </c>
      <c r="BV2289">
        <v>5.62</v>
      </c>
      <c r="BW2289">
        <v>4.7960000000000003</v>
      </c>
      <c r="BX2289" s="39">
        <f t="shared" si="672"/>
        <v>7.1821580074762125E-3</v>
      </c>
      <c r="BY2289" s="41">
        <v>45635</v>
      </c>
      <c r="BZ2289">
        <v>14.93</v>
      </c>
      <c r="CA2289">
        <v>13.9536</v>
      </c>
    </row>
    <row r="2290" spans="1:79">
      <c r="A2290" s="41">
        <v>45335</v>
      </c>
      <c r="B2290">
        <v>7.5</v>
      </c>
      <c r="C2290">
        <v>6.0229999999999997</v>
      </c>
      <c r="D2290" s="34">
        <f t="shared" si="658"/>
        <v>0</v>
      </c>
      <c r="E2290" s="41">
        <v>45335</v>
      </c>
      <c r="F2290">
        <v>2.98</v>
      </c>
      <c r="G2290">
        <v>2.98</v>
      </c>
      <c r="H2290" s="39">
        <f t="shared" si="659"/>
        <v>0</v>
      </c>
      <c r="L2290" s="38"/>
      <c r="M2290" s="41">
        <v>45335</v>
      </c>
      <c r="N2290">
        <v>5.29</v>
      </c>
      <c r="O2290">
        <v>4.6726000000000001</v>
      </c>
      <c r="P2290" s="43">
        <f t="shared" si="660"/>
        <v>0</v>
      </c>
      <c r="Q2290" s="41">
        <v>45335</v>
      </c>
      <c r="R2290">
        <v>3.68</v>
      </c>
      <c r="S2290">
        <v>3.1956000000000002</v>
      </c>
      <c r="T2290" s="39">
        <f t="shared" si="661"/>
        <v>2.2232174274655358E-2</v>
      </c>
      <c r="U2290" s="42">
        <v>45337.62533333333</v>
      </c>
      <c r="V2290" s="44">
        <v>9.43</v>
      </c>
      <c r="W2290" s="44">
        <v>8.6910000000000007</v>
      </c>
      <c r="X2290" s="43">
        <f t="shared" si="673"/>
        <v>3.1163434903048273E-3</v>
      </c>
      <c r="Y2290" s="42">
        <v>45337.62533333333</v>
      </c>
      <c r="Z2290" s="44">
        <v>12.9</v>
      </c>
      <c r="AA2290" s="44">
        <v>11.973000000000001</v>
      </c>
      <c r="AB2290" s="43">
        <f t="shared" si="674"/>
        <v>0</v>
      </c>
      <c r="AC2290" s="42">
        <v>45337.62533333333</v>
      </c>
      <c r="AD2290" s="44">
        <v>23.9</v>
      </c>
      <c r="AE2290" s="44">
        <v>22.634</v>
      </c>
      <c r="AF2290" s="43">
        <f t="shared" si="675"/>
        <v>3.9114865485263078E-2</v>
      </c>
      <c r="AG2290" s="41">
        <v>45335</v>
      </c>
      <c r="AH2290">
        <v>10.29</v>
      </c>
      <c r="AI2290">
        <v>4.7188999999999997</v>
      </c>
      <c r="AJ2290" s="39">
        <f t="shared" si="662"/>
        <v>0</v>
      </c>
      <c r="AK2290" s="45" t="s">
        <v>1647</v>
      </c>
      <c r="AL2290">
        <v>11.4</v>
      </c>
      <c r="AM2290">
        <v>9.2979000000000003</v>
      </c>
      <c r="AN2290" s="39">
        <f t="shared" si="663"/>
        <v>8.8429321644026004E-3</v>
      </c>
      <c r="AO2290" s="41">
        <v>45335</v>
      </c>
      <c r="AP2290">
        <v>6.09</v>
      </c>
      <c r="AQ2290">
        <v>5.8597999999999999</v>
      </c>
      <c r="AR2290" s="18">
        <f t="shared" si="664"/>
        <v>0</v>
      </c>
      <c r="AS2290" s="41">
        <v>45335</v>
      </c>
      <c r="AT2290">
        <v>7.19</v>
      </c>
      <c r="AU2290">
        <v>6.7140000000000004</v>
      </c>
      <c r="AV2290" s="39">
        <f t="shared" si="665"/>
        <v>2.5680196764386994E-2</v>
      </c>
      <c r="AW2290" s="41">
        <v>45335</v>
      </c>
      <c r="AX2290">
        <v>8.06</v>
      </c>
      <c r="AY2290">
        <v>7.4985999999999997</v>
      </c>
      <c r="AZ2290" s="39">
        <f t="shared" si="666"/>
        <v>7.497178481216696E-3</v>
      </c>
      <c r="BA2290" s="41">
        <v>45335</v>
      </c>
      <c r="BB2290">
        <v>6.29</v>
      </c>
      <c r="BC2290">
        <v>5.383</v>
      </c>
      <c r="BD2290" s="39">
        <f t="shared" si="667"/>
        <v>-1.5950738185326035E-3</v>
      </c>
      <c r="BE2290" s="41">
        <v>45335</v>
      </c>
      <c r="BF2290">
        <v>11.7</v>
      </c>
      <c r="BG2290">
        <v>10.166</v>
      </c>
      <c r="BH2290" s="39">
        <f t="shared" si="668"/>
        <v>0</v>
      </c>
      <c r="BI2290" s="41">
        <v>45335</v>
      </c>
      <c r="BJ2290">
        <v>1.86</v>
      </c>
      <c r="BK2290">
        <v>1.86</v>
      </c>
      <c r="BL2290" s="39">
        <f t="shared" si="669"/>
        <v>5.40540540540541E-3</v>
      </c>
      <c r="BM2290" s="41">
        <v>45335</v>
      </c>
      <c r="BN2290">
        <v>11.85</v>
      </c>
      <c r="BO2290">
        <v>11.114599999999999</v>
      </c>
      <c r="BP2290" s="46">
        <f t="shared" si="670"/>
        <v>0</v>
      </c>
      <c r="BQ2290" s="41">
        <v>45335</v>
      </c>
      <c r="BR2290">
        <v>8.4</v>
      </c>
      <c r="BS2290">
        <v>7.9092000000000002</v>
      </c>
      <c r="BT2290" s="18">
        <f t="shared" si="671"/>
        <v>5.9907658259244177E-3</v>
      </c>
      <c r="BU2290" s="41">
        <v>45335</v>
      </c>
      <c r="BV2290">
        <v>5.62</v>
      </c>
      <c r="BW2290">
        <v>4.7960000000000003</v>
      </c>
      <c r="BX2290" s="39">
        <f t="shared" si="672"/>
        <v>0</v>
      </c>
      <c r="BY2290" s="41">
        <v>45636</v>
      </c>
      <c r="BZ2290">
        <v>15.19</v>
      </c>
      <c r="CA2290">
        <v>14.1966</v>
      </c>
    </row>
    <row r="2291" spans="1:79">
      <c r="A2291" s="41">
        <v>45336</v>
      </c>
      <c r="B2291">
        <v>7.8</v>
      </c>
      <c r="C2291">
        <v>6.2638999999999996</v>
      </c>
      <c r="D2291" s="34">
        <f t="shared" si="658"/>
        <v>3.9996679395649992E-2</v>
      </c>
      <c r="E2291" s="41">
        <v>45336</v>
      </c>
      <c r="F2291">
        <v>2.98</v>
      </c>
      <c r="G2291">
        <v>2.98</v>
      </c>
      <c r="H2291" s="39">
        <f t="shared" si="659"/>
        <v>0</v>
      </c>
      <c r="L2291" s="38"/>
      <c r="M2291" s="41">
        <v>45336</v>
      </c>
      <c r="N2291">
        <v>5.34</v>
      </c>
      <c r="O2291">
        <v>4.7168000000000001</v>
      </c>
      <c r="P2291" s="43">
        <f t="shared" si="660"/>
        <v>9.4594016179429044E-3</v>
      </c>
      <c r="Q2291" s="41">
        <v>45336</v>
      </c>
      <c r="R2291">
        <v>3.67</v>
      </c>
      <c r="S2291">
        <v>3.1869000000000001</v>
      </c>
      <c r="T2291" s="39">
        <f t="shared" si="661"/>
        <v>-2.7224934284641854E-3</v>
      </c>
      <c r="U2291" s="42">
        <v>45338.62533333333</v>
      </c>
      <c r="V2291" s="44">
        <v>9.43</v>
      </c>
      <c r="W2291" s="44">
        <v>8.6910000000000007</v>
      </c>
      <c r="X2291" s="43">
        <f t="shared" si="673"/>
        <v>0</v>
      </c>
      <c r="Y2291" s="42">
        <v>45338.62533333333</v>
      </c>
      <c r="Z2291" s="44">
        <v>12.9</v>
      </c>
      <c r="AA2291" s="44">
        <v>11.973000000000001</v>
      </c>
      <c r="AB2291" s="43">
        <f t="shared" si="674"/>
        <v>0</v>
      </c>
      <c r="AC2291" s="42">
        <v>45338.62533333333</v>
      </c>
      <c r="AD2291" s="44">
        <v>23.9</v>
      </c>
      <c r="AE2291" s="44">
        <v>22.634</v>
      </c>
      <c r="AF2291" s="43">
        <f t="shared" si="675"/>
        <v>0</v>
      </c>
      <c r="AG2291" s="41">
        <v>45336</v>
      </c>
      <c r="AH2291">
        <v>10.3</v>
      </c>
      <c r="AI2291">
        <v>4.7234999999999996</v>
      </c>
      <c r="AJ2291" s="39">
        <f t="shared" si="662"/>
        <v>9.7480344995654446E-4</v>
      </c>
      <c r="AK2291" s="45" t="s">
        <v>1648</v>
      </c>
      <c r="AL2291">
        <v>11.45</v>
      </c>
      <c r="AM2291">
        <v>9.3386999999999993</v>
      </c>
      <c r="AN2291" s="39">
        <f t="shared" si="663"/>
        <v>4.3880876326911518E-3</v>
      </c>
      <c r="AO2291" s="41">
        <v>45336</v>
      </c>
      <c r="AP2291">
        <v>6.09</v>
      </c>
      <c r="AQ2291">
        <v>5.8597999999999999</v>
      </c>
      <c r="AR2291" s="18">
        <f t="shared" si="664"/>
        <v>0</v>
      </c>
      <c r="AS2291" s="41">
        <v>45336</v>
      </c>
      <c r="AT2291">
        <v>7.19</v>
      </c>
      <c r="AU2291">
        <v>6.7140000000000004</v>
      </c>
      <c r="AV2291" s="39">
        <f t="shared" si="665"/>
        <v>0</v>
      </c>
      <c r="AW2291" s="41">
        <v>45336</v>
      </c>
      <c r="AX2291">
        <v>8</v>
      </c>
      <c r="AY2291">
        <v>7.4428000000000001</v>
      </c>
      <c r="AZ2291" s="39">
        <f t="shared" si="666"/>
        <v>-7.4413890592910179E-3</v>
      </c>
      <c r="BA2291" s="41">
        <v>45336</v>
      </c>
      <c r="BB2291">
        <v>6.16</v>
      </c>
      <c r="BC2291">
        <v>5.2717999999999998</v>
      </c>
      <c r="BD2291" s="39">
        <f t="shared" si="667"/>
        <v>-2.0657625859186363E-2</v>
      </c>
      <c r="BE2291" s="41">
        <v>45336</v>
      </c>
      <c r="BF2291">
        <v>11.47</v>
      </c>
      <c r="BG2291">
        <v>9.9662000000000006</v>
      </c>
      <c r="BH2291" s="39">
        <f t="shared" si="668"/>
        <v>-1.9653747786740089E-2</v>
      </c>
      <c r="BI2291" s="41">
        <v>45336</v>
      </c>
      <c r="BJ2291">
        <v>1.87</v>
      </c>
      <c r="BK2291">
        <v>1.87</v>
      </c>
      <c r="BL2291" s="39">
        <f t="shared" si="669"/>
        <v>5.3763440860215101E-3</v>
      </c>
      <c r="BM2291" s="41">
        <v>45336</v>
      </c>
      <c r="BN2291">
        <v>11.94</v>
      </c>
      <c r="BO2291">
        <v>11.199</v>
      </c>
      <c r="BP2291" s="46">
        <f t="shared" si="670"/>
        <v>7.5936156047001673E-3</v>
      </c>
      <c r="BQ2291" s="41">
        <v>45336</v>
      </c>
      <c r="BR2291">
        <v>8.4</v>
      </c>
      <c r="BS2291">
        <v>7.9092000000000002</v>
      </c>
      <c r="BT2291" s="18">
        <f t="shared" si="671"/>
        <v>0</v>
      </c>
      <c r="BU2291" s="41">
        <v>45336</v>
      </c>
      <c r="BV2291">
        <v>5.51</v>
      </c>
      <c r="BW2291">
        <v>4.7020999999999997</v>
      </c>
      <c r="BX2291" s="39">
        <f t="shared" si="672"/>
        <v>-1.9578815679733221E-2</v>
      </c>
      <c r="BY2291" s="41">
        <v>45637</v>
      </c>
      <c r="BZ2291">
        <v>15.18</v>
      </c>
      <c r="CA2291">
        <v>14.187200000000001</v>
      </c>
    </row>
    <row r="2292" spans="1:79">
      <c r="A2292" s="41">
        <v>45337</v>
      </c>
      <c r="B2292">
        <v>7.6</v>
      </c>
      <c r="C2292">
        <v>6.1032999999999999</v>
      </c>
      <c r="D2292" s="34">
        <f t="shared" si="658"/>
        <v>-2.5638978910902097E-2</v>
      </c>
      <c r="E2292" s="41">
        <v>45337</v>
      </c>
      <c r="F2292">
        <v>2.98</v>
      </c>
      <c r="G2292">
        <v>2.98</v>
      </c>
      <c r="H2292" s="39">
        <f t="shared" si="659"/>
        <v>0</v>
      </c>
      <c r="L2292" s="38"/>
      <c r="M2292" s="41">
        <v>45337</v>
      </c>
      <c r="N2292">
        <v>5.31</v>
      </c>
      <c r="O2292">
        <v>4.6902999999999997</v>
      </c>
      <c r="P2292" s="43">
        <f t="shared" si="660"/>
        <v>-5.6182157394844834E-3</v>
      </c>
      <c r="Q2292" s="41">
        <v>45337</v>
      </c>
      <c r="R2292">
        <v>3.67</v>
      </c>
      <c r="S2292">
        <v>3.1869000000000001</v>
      </c>
      <c r="T2292" s="39">
        <f t="shared" si="661"/>
        <v>0</v>
      </c>
      <c r="U2292" s="42">
        <v>45341.62533333333</v>
      </c>
      <c r="V2292" s="44">
        <v>9.5500000000000007</v>
      </c>
      <c r="W2292" s="44">
        <v>8.8019999999999996</v>
      </c>
      <c r="X2292" s="43">
        <f t="shared" si="673"/>
        <v>1.277183293061775E-2</v>
      </c>
      <c r="Y2292" s="42">
        <v>45341.62533333333</v>
      </c>
      <c r="Z2292" s="44">
        <v>12.74</v>
      </c>
      <c r="AA2292" s="44">
        <v>11.824</v>
      </c>
      <c r="AB2292" s="43">
        <f t="shared" si="674"/>
        <v>-1.2444667167794278E-2</v>
      </c>
      <c r="AC2292" s="42">
        <v>45341.62533333333</v>
      </c>
      <c r="AD2292" s="44">
        <v>23.9</v>
      </c>
      <c r="AE2292" s="44">
        <v>22.634</v>
      </c>
      <c r="AF2292" s="43">
        <f t="shared" si="675"/>
        <v>0</v>
      </c>
      <c r="AG2292" s="41">
        <v>45337</v>
      </c>
      <c r="AH2292">
        <v>10.4</v>
      </c>
      <c r="AI2292">
        <v>4.7694000000000001</v>
      </c>
      <c r="AJ2292" s="39">
        <f t="shared" si="662"/>
        <v>9.7173705938394198E-3</v>
      </c>
      <c r="AK2292" s="45" t="s">
        <v>1649</v>
      </c>
      <c r="AL2292">
        <v>11.4</v>
      </c>
      <c r="AM2292">
        <v>9.2979000000000003</v>
      </c>
      <c r="AN2292" s="39">
        <f t="shared" si="663"/>
        <v>-4.3689164444728991E-3</v>
      </c>
      <c r="AO2292" s="41">
        <v>45337</v>
      </c>
      <c r="AP2292">
        <v>6.09</v>
      </c>
      <c r="AQ2292">
        <v>5.8597999999999999</v>
      </c>
      <c r="AR2292" s="18">
        <f t="shared" si="664"/>
        <v>0</v>
      </c>
      <c r="AS2292" s="41">
        <v>45337</v>
      </c>
      <c r="AT2292">
        <v>7.19</v>
      </c>
      <c r="AU2292">
        <v>6.7140000000000004</v>
      </c>
      <c r="AV2292" s="39">
        <f t="shared" si="665"/>
        <v>0</v>
      </c>
      <c r="AW2292" s="41">
        <v>45337</v>
      </c>
      <c r="AX2292">
        <v>8</v>
      </c>
      <c r="AY2292">
        <v>7.4428000000000001</v>
      </c>
      <c r="AZ2292" s="39">
        <f t="shared" si="666"/>
        <v>0</v>
      </c>
      <c r="BA2292" s="41">
        <v>45337</v>
      </c>
      <c r="BB2292">
        <v>6.3</v>
      </c>
      <c r="BC2292">
        <v>5.3916000000000004</v>
      </c>
      <c r="BD2292" s="39">
        <f t="shared" si="667"/>
        <v>2.2724686065480591E-2</v>
      </c>
      <c r="BE2292" s="41">
        <v>45337</v>
      </c>
      <c r="BF2292">
        <v>11.68</v>
      </c>
      <c r="BG2292">
        <v>10.1487</v>
      </c>
      <c r="BH2292" s="39">
        <f t="shared" si="668"/>
        <v>1.8311894202404047E-2</v>
      </c>
      <c r="BI2292" s="41">
        <v>45337</v>
      </c>
      <c r="BJ2292">
        <v>1.89</v>
      </c>
      <c r="BK2292">
        <v>1.89</v>
      </c>
      <c r="BL2292" s="39">
        <f t="shared" si="669"/>
        <v>1.0695187165775291E-2</v>
      </c>
      <c r="BM2292" s="41">
        <v>45337</v>
      </c>
      <c r="BN2292">
        <v>12</v>
      </c>
      <c r="BO2292">
        <v>11.2553</v>
      </c>
      <c r="BP2292" s="46">
        <f t="shared" si="670"/>
        <v>5.0272345745156028E-3</v>
      </c>
      <c r="BQ2292" s="41">
        <v>45337</v>
      </c>
      <c r="BR2292">
        <v>8.39</v>
      </c>
      <c r="BS2292">
        <v>7.8997999999999999</v>
      </c>
      <c r="BT2292" s="18">
        <f t="shared" si="671"/>
        <v>-1.1884893541698651E-3</v>
      </c>
      <c r="BU2292" s="41">
        <v>45337</v>
      </c>
      <c r="BV2292">
        <v>5.64</v>
      </c>
      <c r="BW2292">
        <v>4.8129999999999997</v>
      </c>
      <c r="BX2292" s="39">
        <f t="shared" si="672"/>
        <v>2.3585206609812639E-2</v>
      </c>
      <c r="BY2292" s="41">
        <v>45638</v>
      </c>
      <c r="BZ2292">
        <v>14.9</v>
      </c>
      <c r="CA2292">
        <v>13.9255</v>
      </c>
    </row>
    <row r="2293" spans="1:79">
      <c r="A2293" s="41">
        <v>45338</v>
      </c>
      <c r="B2293">
        <v>7.5</v>
      </c>
      <c r="C2293">
        <v>6.0229999999999997</v>
      </c>
      <c r="D2293" s="34">
        <f t="shared" si="658"/>
        <v>-1.3156816804024096E-2</v>
      </c>
      <c r="E2293" s="41">
        <v>45338</v>
      </c>
      <c r="F2293">
        <v>2.98</v>
      </c>
      <c r="G2293">
        <v>2.98</v>
      </c>
      <c r="H2293" s="39">
        <f t="shared" si="659"/>
        <v>0</v>
      </c>
      <c r="L2293" s="38"/>
      <c r="M2293" s="41">
        <v>45338</v>
      </c>
      <c r="N2293">
        <v>5.31</v>
      </c>
      <c r="O2293">
        <v>4.6902999999999997</v>
      </c>
      <c r="P2293" s="43">
        <f t="shared" si="660"/>
        <v>0</v>
      </c>
      <c r="Q2293" s="41">
        <v>45338</v>
      </c>
      <c r="R2293">
        <v>3.84</v>
      </c>
      <c r="S2293">
        <v>3.3344999999999998</v>
      </c>
      <c r="T2293" s="39">
        <f t="shared" si="661"/>
        <v>4.6314600395368458E-2</v>
      </c>
      <c r="U2293" s="42">
        <v>45342.62533333333</v>
      </c>
      <c r="V2293" s="44">
        <v>9.5500000000000007</v>
      </c>
      <c r="W2293" s="44">
        <v>8.8019999999999996</v>
      </c>
      <c r="X2293" s="43">
        <f t="shared" si="673"/>
        <v>0</v>
      </c>
      <c r="Y2293" s="42">
        <v>45342.62533333333</v>
      </c>
      <c r="Z2293" s="44">
        <v>12.79</v>
      </c>
      <c r="AA2293" s="44">
        <v>11.87</v>
      </c>
      <c r="AB2293" s="43">
        <f t="shared" si="674"/>
        <v>3.8903924221920989E-3</v>
      </c>
      <c r="AC2293" s="42">
        <v>45342.62533333333</v>
      </c>
      <c r="AD2293" s="44">
        <v>23.9</v>
      </c>
      <c r="AE2293" s="44">
        <v>22.634</v>
      </c>
      <c r="AF2293" s="43">
        <f t="shared" si="675"/>
        <v>0</v>
      </c>
      <c r="AG2293" s="41">
        <v>45338</v>
      </c>
      <c r="AH2293">
        <v>10.39</v>
      </c>
      <c r="AI2293">
        <v>4.7648000000000001</v>
      </c>
      <c r="AJ2293" s="39">
        <f t="shared" si="662"/>
        <v>-9.6448190548076014E-4</v>
      </c>
      <c r="AK2293" s="45" t="s">
        <v>1650</v>
      </c>
      <c r="AL2293">
        <v>11.38</v>
      </c>
      <c r="AM2293">
        <v>9.2815999999999992</v>
      </c>
      <c r="AN2293" s="39">
        <f t="shared" si="663"/>
        <v>-1.75308402972726E-3</v>
      </c>
      <c r="AO2293" s="41">
        <v>45338</v>
      </c>
      <c r="AP2293">
        <v>6</v>
      </c>
      <c r="AQ2293">
        <v>5.7732000000000001</v>
      </c>
      <c r="AR2293" s="18">
        <f t="shared" si="664"/>
        <v>-1.4778661387760638E-2</v>
      </c>
      <c r="AS2293" s="41">
        <v>45338</v>
      </c>
      <c r="AT2293">
        <v>7.05</v>
      </c>
      <c r="AU2293">
        <v>6.5833000000000004</v>
      </c>
      <c r="AV2293" s="39">
        <f t="shared" si="665"/>
        <v>-1.9466785820673224E-2</v>
      </c>
      <c r="AW2293" s="41">
        <v>45338</v>
      </c>
      <c r="AX2293">
        <v>8.06</v>
      </c>
      <c r="AY2293">
        <v>7.4985999999999997</v>
      </c>
      <c r="AZ2293" s="39">
        <f t="shared" si="666"/>
        <v>7.497178481216696E-3</v>
      </c>
      <c r="BA2293" s="41">
        <v>45338</v>
      </c>
      <c r="BB2293">
        <v>6.17</v>
      </c>
      <c r="BC2293">
        <v>5.2803000000000004</v>
      </c>
      <c r="BD2293" s="39">
        <f t="shared" si="667"/>
        <v>-2.0643222791008223E-2</v>
      </c>
      <c r="BE2293" s="41">
        <v>45338</v>
      </c>
      <c r="BF2293">
        <v>11.66</v>
      </c>
      <c r="BG2293">
        <v>10.1313</v>
      </c>
      <c r="BH2293" s="39">
        <f t="shared" si="668"/>
        <v>-1.7145053060983479E-3</v>
      </c>
      <c r="BI2293" s="41">
        <v>45338</v>
      </c>
      <c r="BJ2293">
        <v>1.9</v>
      </c>
      <c r="BK2293">
        <v>1.9</v>
      </c>
      <c r="BL2293" s="39">
        <f t="shared" si="669"/>
        <v>5.2910052910052959E-3</v>
      </c>
      <c r="BM2293" s="41">
        <v>45338</v>
      </c>
      <c r="BN2293">
        <v>12</v>
      </c>
      <c r="BO2293">
        <v>11.2553</v>
      </c>
      <c r="BP2293" s="46">
        <f t="shared" si="670"/>
        <v>0</v>
      </c>
      <c r="BQ2293" s="41">
        <v>45338</v>
      </c>
      <c r="BR2293">
        <v>8.39</v>
      </c>
      <c r="BS2293">
        <v>7.8997999999999999</v>
      </c>
      <c r="BT2293" s="18">
        <f t="shared" si="671"/>
        <v>0</v>
      </c>
      <c r="BU2293" s="41">
        <v>45338</v>
      </c>
      <c r="BV2293">
        <v>5.66</v>
      </c>
      <c r="BW2293">
        <v>4.8300999999999998</v>
      </c>
      <c r="BX2293" s="39">
        <f t="shared" si="672"/>
        <v>3.5528776231041172E-3</v>
      </c>
      <c r="BY2293" s="41">
        <v>45639</v>
      </c>
      <c r="BZ2293">
        <v>15.17</v>
      </c>
      <c r="CA2293">
        <v>14.177899999999999</v>
      </c>
    </row>
    <row r="2294" spans="1:79">
      <c r="A2294" s="41">
        <v>45341</v>
      </c>
      <c r="B2294">
        <v>7.8</v>
      </c>
      <c r="C2294">
        <v>6.2638999999999996</v>
      </c>
      <c r="D2294" s="34">
        <f t="shared" si="658"/>
        <v>3.9996679395649992E-2</v>
      </c>
      <c r="E2294" s="41">
        <v>45341</v>
      </c>
      <c r="F2294">
        <v>3.11</v>
      </c>
      <c r="G2294">
        <v>3.11</v>
      </c>
      <c r="H2294" s="39">
        <f t="shared" si="659"/>
        <v>4.3624161073825468E-2</v>
      </c>
      <c r="L2294" s="38"/>
      <c r="M2294" s="41">
        <v>45341</v>
      </c>
      <c r="N2294">
        <v>5.31</v>
      </c>
      <c r="O2294">
        <v>4.6902999999999997</v>
      </c>
      <c r="P2294" s="43">
        <f t="shared" si="660"/>
        <v>0</v>
      </c>
      <c r="Q2294" s="41">
        <v>45341</v>
      </c>
      <c r="R2294">
        <v>3.83</v>
      </c>
      <c r="S2294">
        <v>3.3258000000000001</v>
      </c>
      <c r="T2294" s="39">
        <f t="shared" si="661"/>
        <v>-2.609086819613048E-3</v>
      </c>
      <c r="U2294" s="42">
        <v>45343.62533333333</v>
      </c>
      <c r="V2294" s="44">
        <v>9.57</v>
      </c>
      <c r="W2294" s="44">
        <v>8.82</v>
      </c>
      <c r="X2294" s="43">
        <f t="shared" si="673"/>
        <v>2.0449897750512021E-3</v>
      </c>
      <c r="Y2294" s="42">
        <v>45343.62533333333</v>
      </c>
      <c r="Z2294" s="44">
        <v>12.7</v>
      </c>
      <c r="AA2294" s="44">
        <v>11.787000000000001</v>
      </c>
      <c r="AB2294" s="43">
        <f t="shared" si="674"/>
        <v>-6.992417860151509E-3</v>
      </c>
      <c r="AC2294" s="42">
        <v>45343.62533333333</v>
      </c>
      <c r="AD2294" s="44">
        <v>23.9</v>
      </c>
      <c r="AE2294" s="44">
        <v>22.634</v>
      </c>
      <c r="AF2294" s="43">
        <f t="shared" si="675"/>
        <v>0</v>
      </c>
      <c r="AG2294" s="41">
        <v>45341</v>
      </c>
      <c r="AH2294">
        <v>10.5</v>
      </c>
      <c r="AI2294">
        <v>4.8151999999999999</v>
      </c>
      <c r="AJ2294" s="39">
        <f t="shared" si="662"/>
        <v>1.057756883814636E-2</v>
      </c>
      <c r="AK2294" s="45" t="s">
        <v>1651</v>
      </c>
      <c r="AL2294">
        <v>11.6</v>
      </c>
      <c r="AM2294">
        <v>9.4611000000000001</v>
      </c>
      <c r="AN2294" s="39">
        <f t="shared" si="663"/>
        <v>1.9339338045164724E-2</v>
      </c>
      <c r="AO2294" s="41">
        <v>45341</v>
      </c>
      <c r="AP2294">
        <v>5.88</v>
      </c>
      <c r="AQ2294">
        <v>5.6577000000000002</v>
      </c>
      <c r="AR2294" s="18">
        <f t="shared" si="664"/>
        <v>-2.0006235709831625E-2</v>
      </c>
      <c r="AS2294" s="41">
        <v>45341</v>
      </c>
      <c r="AT2294">
        <v>7.05</v>
      </c>
      <c r="AU2294">
        <v>6.5833000000000004</v>
      </c>
      <c r="AV2294" s="39">
        <f t="shared" si="665"/>
        <v>0</v>
      </c>
      <c r="AW2294" s="41">
        <v>45341</v>
      </c>
      <c r="AX2294">
        <v>8</v>
      </c>
      <c r="AY2294">
        <v>7.4428000000000001</v>
      </c>
      <c r="AZ2294" s="39">
        <f t="shared" si="666"/>
        <v>-7.4413890592910179E-3</v>
      </c>
      <c r="BA2294" s="41">
        <v>45341</v>
      </c>
      <c r="BB2294">
        <v>6.39</v>
      </c>
      <c r="BC2294">
        <v>5.4686000000000003</v>
      </c>
      <c r="BD2294" s="39">
        <f t="shared" si="667"/>
        <v>3.5660852603071773E-2</v>
      </c>
      <c r="BE2294" s="41">
        <v>45341</v>
      </c>
      <c r="BF2294">
        <v>11.65</v>
      </c>
      <c r="BG2294">
        <v>10.1226</v>
      </c>
      <c r="BH2294" s="39">
        <f t="shared" si="668"/>
        <v>-8.587249415177977E-4</v>
      </c>
      <c r="BI2294" s="41">
        <v>45341</v>
      </c>
      <c r="BJ2294">
        <v>1.89</v>
      </c>
      <c r="BK2294">
        <v>1.89</v>
      </c>
      <c r="BL2294" s="39">
        <f t="shared" si="669"/>
        <v>-5.2631578947368472E-3</v>
      </c>
      <c r="BM2294" s="41">
        <v>45341</v>
      </c>
      <c r="BN2294">
        <v>12</v>
      </c>
      <c r="BO2294">
        <v>11.2553</v>
      </c>
      <c r="BP2294" s="46">
        <f t="shared" si="670"/>
        <v>0</v>
      </c>
      <c r="BQ2294" s="41">
        <v>45341</v>
      </c>
      <c r="BR2294">
        <v>8.4</v>
      </c>
      <c r="BS2294">
        <v>7.9092000000000002</v>
      </c>
      <c r="BT2294" s="18">
        <f t="shared" si="671"/>
        <v>1.189903541861857E-3</v>
      </c>
      <c r="BU2294" s="41">
        <v>45341</v>
      </c>
      <c r="BV2294">
        <v>5.75</v>
      </c>
      <c r="BW2294">
        <v>4.9069000000000003</v>
      </c>
      <c r="BX2294" s="39">
        <f t="shared" si="672"/>
        <v>1.5900291919422046E-2</v>
      </c>
      <c r="BY2294" s="41">
        <v>45642</v>
      </c>
      <c r="BZ2294">
        <v>15</v>
      </c>
      <c r="CA2294">
        <v>14.019</v>
      </c>
    </row>
    <row r="2295" spans="1:79">
      <c r="A2295" s="41">
        <v>45342</v>
      </c>
      <c r="B2295">
        <v>8.14</v>
      </c>
      <c r="C2295">
        <v>6.5369999999999999</v>
      </c>
      <c r="D2295" s="34">
        <f t="shared" si="658"/>
        <v>4.3599035744504279E-2</v>
      </c>
      <c r="E2295" s="41">
        <v>45342</v>
      </c>
      <c r="F2295">
        <v>3.11</v>
      </c>
      <c r="G2295">
        <v>3.11</v>
      </c>
      <c r="H2295" s="39">
        <f t="shared" si="659"/>
        <v>0</v>
      </c>
      <c r="L2295" s="38"/>
      <c r="M2295" s="41">
        <v>45342</v>
      </c>
      <c r="N2295">
        <v>5.31</v>
      </c>
      <c r="O2295">
        <v>4.6902999999999997</v>
      </c>
      <c r="P2295" s="43">
        <f t="shared" si="660"/>
        <v>0</v>
      </c>
      <c r="Q2295" s="41">
        <v>45342</v>
      </c>
      <c r="R2295">
        <v>3.82</v>
      </c>
      <c r="S2295">
        <v>3.3172000000000001</v>
      </c>
      <c r="T2295" s="39">
        <f t="shared" si="661"/>
        <v>-2.5858440074568345E-3</v>
      </c>
      <c r="U2295" s="42">
        <v>45344.62533333333</v>
      </c>
      <c r="V2295" s="44">
        <v>9.56</v>
      </c>
      <c r="W2295" s="44">
        <v>8.8109999999999999</v>
      </c>
      <c r="X2295" s="43">
        <f t="shared" si="673"/>
        <v>-1.0204081632653448E-3</v>
      </c>
      <c r="Y2295" s="42">
        <v>45344.62533333333</v>
      </c>
      <c r="Z2295" s="44">
        <v>12.7</v>
      </c>
      <c r="AA2295" s="44">
        <v>11.787000000000001</v>
      </c>
      <c r="AB2295" s="43">
        <f t="shared" si="674"/>
        <v>0</v>
      </c>
      <c r="AC2295" s="42">
        <v>45344.62533333333</v>
      </c>
      <c r="AD2295" s="44">
        <v>23.5</v>
      </c>
      <c r="AE2295" s="44">
        <v>22.254999999999999</v>
      </c>
      <c r="AF2295" s="43">
        <f t="shared" si="675"/>
        <v>-1.6744720332243584E-2</v>
      </c>
      <c r="AG2295" s="41">
        <v>45342</v>
      </c>
      <c r="AH2295">
        <v>10.5</v>
      </c>
      <c r="AI2295">
        <v>4.8151999999999999</v>
      </c>
      <c r="AJ2295" s="39">
        <f t="shared" si="662"/>
        <v>0</v>
      </c>
      <c r="AK2295" s="45" t="s">
        <v>1652</v>
      </c>
      <c r="AL2295">
        <v>11.65</v>
      </c>
      <c r="AM2295">
        <v>9.5017999999999994</v>
      </c>
      <c r="AN2295" s="39">
        <f t="shared" si="663"/>
        <v>4.3018253691430482E-3</v>
      </c>
      <c r="AO2295" s="41">
        <v>45342</v>
      </c>
      <c r="AP2295">
        <v>5.88</v>
      </c>
      <c r="AQ2295">
        <v>5.6577000000000002</v>
      </c>
      <c r="AR2295" s="18">
        <f t="shared" si="664"/>
        <v>0</v>
      </c>
      <c r="AS2295" s="41">
        <v>45342</v>
      </c>
      <c r="AT2295">
        <v>7.28</v>
      </c>
      <c r="AU2295">
        <v>6.798</v>
      </c>
      <c r="AV2295" s="39">
        <f t="shared" si="665"/>
        <v>3.261282335606757E-2</v>
      </c>
      <c r="AW2295" s="41">
        <v>45342</v>
      </c>
      <c r="AX2295">
        <v>8</v>
      </c>
      <c r="AY2295">
        <v>7.4428000000000001</v>
      </c>
      <c r="AZ2295" s="39">
        <f t="shared" si="666"/>
        <v>0</v>
      </c>
      <c r="BA2295" s="41">
        <v>45342</v>
      </c>
      <c r="BB2295">
        <v>6.4</v>
      </c>
      <c r="BC2295">
        <v>5.4771999999999998</v>
      </c>
      <c r="BD2295" s="39">
        <f t="shared" si="667"/>
        <v>1.5726145631422112E-3</v>
      </c>
      <c r="BE2295" s="41">
        <v>45342</v>
      </c>
      <c r="BF2295">
        <v>10.97</v>
      </c>
      <c r="BG2295">
        <v>9.5318000000000005</v>
      </c>
      <c r="BH2295" s="39">
        <f t="shared" si="668"/>
        <v>-5.836445182067846E-2</v>
      </c>
      <c r="BI2295" s="41">
        <v>45342</v>
      </c>
      <c r="BJ2295">
        <v>1.87</v>
      </c>
      <c r="BK2295">
        <v>1.87</v>
      </c>
      <c r="BL2295" s="39">
        <f t="shared" si="669"/>
        <v>-1.0582010582010474E-2</v>
      </c>
      <c r="BM2295" s="41">
        <v>45342</v>
      </c>
      <c r="BN2295">
        <v>12</v>
      </c>
      <c r="BO2295">
        <v>11.2553</v>
      </c>
      <c r="BP2295" s="46">
        <f t="shared" si="670"/>
        <v>0</v>
      </c>
      <c r="BQ2295" s="41">
        <v>45342</v>
      </c>
      <c r="BR2295">
        <v>8.4</v>
      </c>
      <c r="BS2295">
        <v>7.9092000000000002</v>
      </c>
      <c r="BT2295" s="18">
        <f t="shared" si="671"/>
        <v>0</v>
      </c>
      <c r="BU2295" s="41">
        <v>45342</v>
      </c>
      <c r="BV2295">
        <v>5.92</v>
      </c>
      <c r="BW2295">
        <v>5.0519999999999996</v>
      </c>
      <c r="BX2295" s="39">
        <f t="shared" si="672"/>
        <v>2.9570604658745711E-2</v>
      </c>
      <c r="BY2295" s="41">
        <v>45644</v>
      </c>
      <c r="BZ2295">
        <v>15.33</v>
      </c>
      <c r="CA2295">
        <v>14.327400000000001</v>
      </c>
    </row>
    <row r="2296" spans="1:79">
      <c r="A2296" s="41">
        <v>45343</v>
      </c>
      <c r="B2296">
        <v>8</v>
      </c>
      <c r="C2296">
        <v>6.4245000000000001</v>
      </c>
      <c r="D2296" s="34">
        <f t="shared" si="658"/>
        <v>-1.7209729233593363E-2</v>
      </c>
      <c r="E2296" s="41">
        <v>45343</v>
      </c>
      <c r="F2296">
        <v>3.11</v>
      </c>
      <c r="G2296">
        <v>3.11</v>
      </c>
      <c r="H2296" s="39">
        <f t="shared" si="659"/>
        <v>0</v>
      </c>
      <c r="L2296" s="38"/>
      <c r="M2296" s="41">
        <v>45343</v>
      </c>
      <c r="N2296">
        <v>5.3</v>
      </c>
      <c r="O2296">
        <v>4.6814</v>
      </c>
      <c r="P2296" s="43">
        <f t="shared" si="660"/>
        <v>-1.8975332068310528E-3</v>
      </c>
      <c r="Q2296" s="41">
        <v>45343</v>
      </c>
      <c r="R2296">
        <v>3.81</v>
      </c>
      <c r="S2296">
        <v>3.3085</v>
      </c>
      <c r="T2296" s="39">
        <f t="shared" si="661"/>
        <v>-2.6226938381768215E-3</v>
      </c>
      <c r="U2296" s="42">
        <v>45345.62533333333</v>
      </c>
      <c r="V2296" s="44">
        <v>9.58</v>
      </c>
      <c r="W2296" s="44">
        <v>8.8290000000000006</v>
      </c>
      <c r="X2296" s="43">
        <f t="shared" si="673"/>
        <v>2.0429009193054909E-3</v>
      </c>
      <c r="Y2296" s="42">
        <v>45345.62533333333</v>
      </c>
      <c r="Z2296" s="44">
        <v>12.73</v>
      </c>
      <c r="AA2296" s="44">
        <v>11.815</v>
      </c>
      <c r="AB2296" s="43">
        <f t="shared" si="674"/>
        <v>2.37549843047414E-3</v>
      </c>
      <c r="AC2296" s="42">
        <v>45345.62533333333</v>
      </c>
      <c r="AD2296" s="44">
        <v>23.5</v>
      </c>
      <c r="AE2296" s="44">
        <v>22.254999999999999</v>
      </c>
      <c r="AF2296" s="43">
        <f t="shared" si="675"/>
        <v>0</v>
      </c>
      <c r="AG2296" s="41">
        <v>45343</v>
      </c>
      <c r="AH2296">
        <v>10.5</v>
      </c>
      <c r="AI2296">
        <v>4.8151999999999999</v>
      </c>
      <c r="AJ2296" s="39">
        <f t="shared" si="662"/>
        <v>0</v>
      </c>
      <c r="AK2296" s="45" t="s">
        <v>1653</v>
      </c>
      <c r="AL2296">
        <v>11.7</v>
      </c>
      <c r="AM2296">
        <v>9.5426000000000002</v>
      </c>
      <c r="AN2296" s="39">
        <f t="shared" si="663"/>
        <v>4.2939232566461972E-3</v>
      </c>
      <c r="AO2296" s="41">
        <v>45343</v>
      </c>
      <c r="AP2296">
        <v>5.88</v>
      </c>
      <c r="AQ2296">
        <v>5.6577000000000002</v>
      </c>
      <c r="AR2296" s="18">
        <f t="shared" si="664"/>
        <v>0</v>
      </c>
      <c r="AS2296" s="41">
        <v>45343</v>
      </c>
      <c r="AT2296">
        <v>7.27</v>
      </c>
      <c r="AU2296">
        <v>6.7887000000000004</v>
      </c>
      <c r="AV2296" s="39">
        <f t="shared" si="665"/>
        <v>-1.3680494263018008E-3</v>
      </c>
      <c r="AW2296" s="41">
        <v>45343</v>
      </c>
      <c r="AX2296">
        <v>8.0399999999999991</v>
      </c>
      <c r="AY2296">
        <v>7.48</v>
      </c>
      <c r="AZ2296" s="39">
        <f t="shared" si="666"/>
        <v>4.9981189874778774E-3</v>
      </c>
      <c r="BA2296" s="41">
        <v>45343</v>
      </c>
      <c r="BB2296">
        <v>6.38</v>
      </c>
      <c r="BC2296">
        <v>5.46</v>
      </c>
      <c r="BD2296" s="39">
        <f t="shared" si="667"/>
        <v>-3.1402906594610171E-3</v>
      </c>
      <c r="BE2296" s="41">
        <v>45343</v>
      </c>
      <c r="BF2296">
        <v>10.7</v>
      </c>
      <c r="BG2296">
        <v>9.2972000000000001</v>
      </c>
      <c r="BH2296" s="39">
        <f t="shared" si="668"/>
        <v>-2.461235023815023E-2</v>
      </c>
      <c r="BI2296" s="41">
        <v>45343</v>
      </c>
      <c r="BJ2296">
        <v>1.92</v>
      </c>
      <c r="BK2296">
        <v>1.92</v>
      </c>
      <c r="BL2296" s="39">
        <f t="shared" si="669"/>
        <v>2.6737967914438405E-2</v>
      </c>
      <c r="BM2296" s="41">
        <v>45343</v>
      </c>
      <c r="BN2296">
        <v>12</v>
      </c>
      <c r="BO2296">
        <v>11.2553</v>
      </c>
      <c r="BP2296" s="46">
        <f t="shared" si="670"/>
        <v>0</v>
      </c>
      <c r="BQ2296" s="41">
        <v>45343</v>
      </c>
      <c r="BR2296">
        <v>8.4</v>
      </c>
      <c r="BS2296">
        <v>7.9092000000000002</v>
      </c>
      <c r="BT2296" s="18">
        <f t="shared" si="671"/>
        <v>0</v>
      </c>
      <c r="BU2296" s="41">
        <v>45343</v>
      </c>
      <c r="BV2296">
        <v>5.9</v>
      </c>
      <c r="BW2296">
        <v>5.0349000000000004</v>
      </c>
      <c r="BX2296" s="39">
        <f t="shared" si="672"/>
        <v>-3.3847980997623174E-3</v>
      </c>
      <c r="BY2296" s="41">
        <v>45645</v>
      </c>
      <c r="BZ2296">
        <v>15.2</v>
      </c>
      <c r="CA2296">
        <v>14.2059</v>
      </c>
    </row>
    <row r="2297" spans="1:79">
      <c r="A2297" s="41">
        <v>45344</v>
      </c>
      <c r="B2297">
        <v>8</v>
      </c>
      <c r="C2297">
        <v>6.4245000000000001</v>
      </c>
      <c r="D2297" s="34">
        <f t="shared" si="658"/>
        <v>0</v>
      </c>
      <c r="E2297" s="41">
        <v>45344</v>
      </c>
      <c r="F2297">
        <v>3.11</v>
      </c>
      <c r="G2297">
        <v>3.11</v>
      </c>
      <c r="H2297" s="39">
        <f t="shared" si="659"/>
        <v>0</v>
      </c>
      <c r="L2297" s="38"/>
      <c r="M2297" s="41">
        <v>45344</v>
      </c>
      <c r="N2297">
        <v>5.3</v>
      </c>
      <c r="O2297">
        <v>4.6814</v>
      </c>
      <c r="P2297" s="43">
        <f t="shared" si="660"/>
        <v>0</v>
      </c>
      <c r="Q2297" s="41">
        <v>45344</v>
      </c>
      <c r="R2297">
        <v>3.8</v>
      </c>
      <c r="S2297">
        <v>3.2997999999999998</v>
      </c>
      <c r="T2297" s="39">
        <f t="shared" si="661"/>
        <v>-2.6295904488439327E-3</v>
      </c>
      <c r="U2297" s="42">
        <v>45348.62533333333</v>
      </c>
      <c r="V2297" s="44">
        <v>9.58</v>
      </c>
      <c r="W2297" s="44">
        <v>8.8290000000000006</v>
      </c>
      <c r="X2297" s="43">
        <f t="shared" si="673"/>
        <v>0</v>
      </c>
      <c r="Y2297" s="42">
        <v>45348.62533333333</v>
      </c>
      <c r="Z2297" s="44">
        <v>12.9</v>
      </c>
      <c r="AA2297" s="44">
        <v>11.973000000000001</v>
      </c>
      <c r="AB2297" s="43">
        <f t="shared" si="674"/>
        <v>1.3372831146847335E-2</v>
      </c>
      <c r="AC2297" s="42">
        <v>45348.62533333333</v>
      </c>
      <c r="AD2297" s="44">
        <v>23.02</v>
      </c>
      <c r="AE2297" s="44">
        <v>21.800999999999998</v>
      </c>
      <c r="AF2297" s="43">
        <f t="shared" si="675"/>
        <v>-2.0399910132554513E-2</v>
      </c>
      <c r="AG2297" s="41">
        <v>45344</v>
      </c>
      <c r="AH2297">
        <v>10.65</v>
      </c>
      <c r="AI2297">
        <v>4.8840000000000003</v>
      </c>
      <c r="AJ2297" s="39">
        <f t="shared" si="662"/>
        <v>1.4288087722213079E-2</v>
      </c>
      <c r="AK2297" s="45" t="s">
        <v>1654</v>
      </c>
      <c r="AL2297">
        <v>11.9</v>
      </c>
      <c r="AM2297">
        <v>9.7058</v>
      </c>
      <c r="AN2297" s="39">
        <f t="shared" si="663"/>
        <v>1.7102257246452725E-2</v>
      </c>
      <c r="AO2297" s="41">
        <v>45344</v>
      </c>
      <c r="AP2297">
        <v>5.88</v>
      </c>
      <c r="AQ2297">
        <v>5.6577000000000002</v>
      </c>
      <c r="AR2297" s="18">
        <f t="shared" si="664"/>
        <v>0</v>
      </c>
      <c r="AS2297" s="41">
        <v>45344</v>
      </c>
      <c r="AT2297">
        <v>7.26</v>
      </c>
      <c r="AU2297">
        <v>6.7793999999999999</v>
      </c>
      <c r="AV2297" s="39">
        <f t="shared" si="665"/>
        <v>-1.3699235494278035E-3</v>
      </c>
      <c r="AW2297" s="41">
        <v>45344</v>
      </c>
      <c r="AX2297">
        <v>8.0500000000000007</v>
      </c>
      <c r="AY2297">
        <v>7.4893000000000001</v>
      </c>
      <c r="AZ2297" s="39">
        <f t="shared" si="666"/>
        <v>1.2433155080213425E-3</v>
      </c>
      <c r="BA2297" s="41">
        <v>45344</v>
      </c>
      <c r="BB2297">
        <v>6.38</v>
      </c>
      <c r="BC2297">
        <v>5.46</v>
      </c>
      <c r="BD2297" s="39">
        <f t="shared" si="667"/>
        <v>0</v>
      </c>
      <c r="BE2297" s="41">
        <v>45344</v>
      </c>
      <c r="BF2297">
        <v>10.49</v>
      </c>
      <c r="BG2297">
        <v>9.1146999999999991</v>
      </c>
      <c r="BH2297" s="39">
        <f t="shared" si="668"/>
        <v>-1.9629565890805941E-2</v>
      </c>
      <c r="BI2297" s="41">
        <v>45344</v>
      </c>
      <c r="BJ2297">
        <v>1.95</v>
      </c>
      <c r="BK2297">
        <v>1.95</v>
      </c>
      <c r="BL2297" s="39">
        <f t="shared" si="669"/>
        <v>1.5625000000000014E-2</v>
      </c>
      <c r="BM2297" s="41">
        <v>45344</v>
      </c>
      <c r="BN2297">
        <v>12.26</v>
      </c>
      <c r="BO2297">
        <v>11.4991</v>
      </c>
      <c r="BP2297" s="46">
        <f t="shared" si="670"/>
        <v>2.1660906417421147E-2</v>
      </c>
      <c r="BQ2297" s="41">
        <v>45344</v>
      </c>
      <c r="BR2297">
        <v>8.4</v>
      </c>
      <c r="BS2297">
        <v>7.9092000000000002</v>
      </c>
      <c r="BT2297" s="18">
        <f t="shared" si="671"/>
        <v>0</v>
      </c>
      <c r="BU2297" s="41">
        <v>45344</v>
      </c>
      <c r="BV2297">
        <v>5.92</v>
      </c>
      <c r="BW2297">
        <v>5.0519999999999996</v>
      </c>
      <c r="BX2297" s="39">
        <f t="shared" si="672"/>
        <v>3.3962938687956516E-3</v>
      </c>
      <c r="BY2297" s="41">
        <v>45646</v>
      </c>
      <c r="BZ2297">
        <v>15.05</v>
      </c>
      <c r="CA2297">
        <v>14.0657</v>
      </c>
    </row>
    <row r="2298" spans="1:79">
      <c r="A2298" s="41">
        <v>45345</v>
      </c>
      <c r="B2298">
        <v>8</v>
      </c>
      <c r="C2298">
        <v>6.4245000000000001</v>
      </c>
      <c r="D2298" s="34">
        <f t="shared" si="658"/>
        <v>0</v>
      </c>
      <c r="E2298" s="41">
        <v>45345</v>
      </c>
      <c r="F2298">
        <v>3.11</v>
      </c>
      <c r="G2298">
        <v>3.11</v>
      </c>
      <c r="H2298" s="39">
        <f t="shared" si="659"/>
        <v>0</v>
      </c>
      <c r="L2298" s="38"/>
      <c r="M2298" s="41">
        <v>45345</v>
      </c>
      <c r="N2298">
        <v>5.29</v>
      </c>
      <c r="O2298">
        <v>4.6726000000000001</v>
      </c>
      <c r="P2298" s="43">
        <f t="shared" si="660"/>
        <v>-1.8797795531251163E-3</v>
      </c>
      <c r="Q2298" s="41">
        <v>45345</v>
      </c>
      <c r="R2298">
        <v>3.8</v>
      </c>
      <c r="S2298">
        <v>3.2997999999999998</v>
      </c>
      <c r="T2298" s="39">
        <f t="shared" si="661"/>
        <v>0</v>
      </c>
      <c r="U2298" s="42">
        <v>45349.62533333333</v>
      </c>
      <c r="V2298" s="44">
        <v>9.57</v>
      </c>
      <c r="W2298" s="44">
        <v>8.82</v>
      </c>
      <c r="X2298" s="43">
        <f t="shared" si="673"/>
        <v>-1.0193679918450945E-3</v>
      </c>
      <c r="Y2298" s="42">
        <v>45349.62533333333</v>
      </c>
      <c r="Z2298" s="44">
        <v>13.02</v>
      </c>
      <c r="AA2298" s="44">
        <v>12.084</v>
      </c>
      <c r="AB2298" s="43">
        <f t="shared" si="674"/>
        <v>9.270859433725789E-3</v>
      </c>
      <c r="AC2298" s="42">
        <v>45349.62533333333</v>
      </c>
      <c r="AD2298" s="44">
        <v>23.9</v>
      </c>
      <c r="AE2298" s="44">
        <v>22.634</v>
      </c>
      <c r="AF2298" s="43">
        <f t="shared" si="675"/>
        <v>3.820925645612596E-2</v>
      </c>
      <c r="AG2298" s="41">
        <v>45345</v>
      </c>
      <c r="AH2298">
        <v>10.64</v>
      </c>
      <c r="AI2298">
        <v>4.8794000000000004</v>
      </c>
      <c r="AJ2298" s="39">
        <f t="shared" si="662"/>
        <v>-9.41850941850929E-4</v>
      </c>
      <c r="AK2298" s="45" t="s">
        <v>1655</v>
      </c>
      <c r="AL2298">
        <v>11.9</v>
      </c>
      <c r="AM2298">
        <v>9.7058</v>
      </c>
      <c r="AN2298" s="39">
        <f t="shared" si="663"/>
        <v>0</v>
      </c>
      <c r="AO2298" s="41">
        <v>45345</v>
      </c>
      <c r="AP2298">
        <v>5.9</v>
      </c>
      <c r="AQ2298">
        <v>5.6769999999999996</v>
      </c>
      <c r="AR2298" s="18">
        <f t="shared" si="664"/>
        <v>3.4112802022022073E-3</v>
      </c>
      <c r="AS2298" s="41">
        <v>45345</v>
      </c>
      <c r="AT2298">
        <v>7.12</v>
      </c>
      <c r="AU2298">
        <v>6.6486000000000001</v>
      </c>
      <c r="AV2298" s="39">
        <f t="shared" si="665"/>
        <v>-1.9293742809098121E-2</v>
      </c>
      <c r="AW2298" s="41">
        <v>45345</v>
      </c>
      <c r="AX2298">
        <v>8.0500000000000007</v>
      </c>
      <c r="AY2298">
        <v>7.4893000000000001</v>
      </c>
      <c r="AZ2298" s="39">
        <f t="shared" si="666"/>
        <v>0</v>
      </c>
      <c r="BA2298" s="41">
        <v>45345</v>
      </c>
      <c r="BB2298">
        <v>6.38</v>
      </c>
      <c r="BC2298">
        <v>5.46</v>
      </c>
      <c r="BD2298" s="39">
        <f t="shared" si="667"/>
        <v>0</v>
      </c>
      <c r="BE2298" s="41">
        <v>45345</v>
      </c>
      <c r="BF2298">
        <v>10.4</v>
      </c>
      <c r="BG2298">
        <v>9.0365000000000002</v>
      </c>
      <c r="BH2298" s="39">
        <f t="shared" si="668"/>
        <v>-8.579547324651271E-3</v>
      </c>
      <c r="BI2298" s="41">
        <v>45345</v>
      </c>
      <c r="BJ2298">
        <v>1.93</v>
      </c>
      <c r="BK2298">
        <v>1.93</v>
      </c>
      <c r="BL2298" s="39">
        <f t="shared" si="669"/>
        <v>-1.0256410256410265E-2</v>
      </c>
      <c r="BM2298" s="41">
        <v>45345</v>
      </c>
      <c r="BN2298">
        <v>12.58</v>
      </c>
      <c r="BO2298">
        <v>11.799300000000001</v>
      </c>
      <c r="BP2298" s="46">
        <f t="shared" si="670"/>
        <v>2.6106390934942755E-2</v>
      </c>
      <c r="BQ2298" s="41">
        <v>45345</v>
      </c>
      <c r="BR2298">
        <v>8.4</v>
      </c>
      <c r="BS2298">
        <v>7.9092000000000002</v>
      </c>
      <c r="BT2298" s="18">
        <f t="shared" si="671"/>
        <v>0</v>
      </c>
      <c r="BU2298" s="41">
        <v>45345</v>
      </c>
      <c r="BV2298">
        <v>5.92</v>
      </c>
      <c r="BW2298">
        <v>5.0519999999999996</v>
      </c>
      <c r="BX2298" s="39">
        <f t="shared" si="672"/>
        <v>0</v>
      </c>
      <c r="BY2298" s="41">
        <v>45649</v>
      </c>
      <c r="BZ2298">
        <v>15.1</v>
      </c>
      <c r="CA2298">
        <v>14.112500000000001</v>
      </c>
    </row>
    <row r="2299" spans="1:79">
      <c r="A2299" s="41">
        <v>45348</v>
      </c>
      <c r="B2299">
        <v>8</v>
      </c>
      <c r="C2299">
        <v>6.4245000000000001</v>
      </c>
      <c r="D2299" s="34">
        <f t="shared" si="658"/>
        <v>0</v>
      </c>
      <c r="E2299" s="41">
        <v>45348</v>
      </c>
      <c r="F2299">
        <v>3.11</v>
      </c>
      <c r="G2299">
        <v>3.11</v>
      </c>
      <c r="H2299" s="39">
        <f t="shared" si="659"/>
        <v>0</v>
      </c>
      <c r="L2299" s="38"/>
      <c r="M2299" s="41">
        <v>45348</v>
      </c>
      <c r="N2299">
        <v>5.3</v>
      </c>
      <c r="O2299">
        <v>4.6814</v>
      </c>
      <c r="P2299" s="43">
        <f t="shared" si="660"/>
        <v>1.8833197791379359E-3</v>
      </c>
      <c r="Q2299" s="41">
        <v>45348</v>
      </c>
      <c r="R2299">
        <v>3.81</v>
      </c>
      <c r="S2299">
        <v>3.3085</v>
      </c>
      <c r="T2299" s="39">
        <f t="shared" si="661"/>
        <v>2.6365234256622077E-3</v>
      </c>
      <c r="U2299" s="42">
        <v>45350.62533333333</v>
      </c>
      <c r="V2299" s="44">
        <v>9.56</v>
      </c>
      <c r="W2299" s="44">
        <v>8.8109999999999999</v>
      </c>
      <c r="X2299" s="43">
        <f t="shared" si="673"/>
        <v>-1.0204081632653448E-3</v>
      </c>
      <c r="Y2299" s="42">
        <v>45350.62533333333</v>
      </c>
      <c r="Z2299" s="44">
        <v>13.17</v>
      </c>
      <c r="AA2299" s="44">
        <v>12.223000000000001</v>
      </c>
      <c r="AB2299" s="43">
        <f t="shared" si="674"/>
        <v>1.1502813637868349E-2</v>
      </c>
      <c r="AC2299" s="42">
        <v>45350.62533333333</v>
      </c>
      <c r="AD2299" s="44">
        <v>23.9</v>
      </c>
      <c r="AE2299" s="44">
        <v>22.634</v>
      </c>
      <c r="AF2299" s="43">
        <f t="shared" si="675"/>
        <v>0</v>
      </c>
      <c r="AG2299" s="41">
        <v>45348</v>
      </c>
      <c r="AH2299">
        <v>10.9</v>
      </c>
      <c r="AI2299">
        <v>4.9987000000000004</v>
      </c>
      <c r="AJ2299" s="39">
        <f t="shared" si="662"/>
        <v>2.4449727425503127E-2</v>
      </c>
      <c r="AK2299" s="45" t="s">
        <v>1656</v>
      </c>
      <c r="AL2299">
        <v>12.35</v>
      </c>
      <c r="AM2299">
        <v>10.072800000000001</v>
      </c>
      <c r="AN2299" s="39">
        <f t="shared" si="663"/>
        <v>3.7812442044962896E-2</v>
      </c>
      <c r="AO2299" s="41">
        <v>45348</v>
      </c>
      <c r="AP2299">
        <v>5.89</v>
      </c>
      <c r="AQ2299">
        <v>5.6673999999999998</v>
      </c>
      <c r="AR2299" s="18">
        <f t="shared" si="664"/>
        <v>-1.6910339968292817E-3</v>
      </c>
      <c r="AS2299" s="41">
        <v>45348</v>
      </c>
      <c r="AT2299">
        <v>7.25</v>
      </c>
      <c r="AU2299">
        <v>6.77</v>
      </c>
      <c r="AV2299" s="39">
        <f t="shared" si="665"/>
        <v>1.8259483199470492E-2</v>
      </c>
      <c r="AW2299" s="41">
        <v>45348</v>
      </c>
      <c r="AX2299">
        <v>8.1999999999999993</v>
      </c>
      <c r="AY2299">
        <v>7.6288</v>
      </c>
      <c r="AZ2299" s="39">
        <f t="shared" si="666"/>
        <v>1.862657391211461E-2</v>
      </c>
      <c r="BA2299" s="41">
        <v>45348</v>
      </c>
      <c r="BB2299">
        <v>6.38</v>
      </c>
      <c r="BC2299">
        <v>5.46</v>
      </c>
      <c r="BD2299" s="39">
        <f t="shared" si="667"/>
        <v>0</v>
      </c>
      <c r="BE2299" s="41">
        <v>45348</v>
      </c>
      <c r="BF2299">
        <v>10.4</v>
      </c>
      <c r="BG2299">
        <v>9.0365000000000002</v>
      </c>
      <c r="BH2299" s="39">
        <f t="shared" si="668"/>
        <v>0</v>
      </c>
      <c r="BI2299" s="41">
        <v>45348</v>
      </c>
      <c r="BJ2299">
        <v>1.95</v>
      </c>
      <c r="BK2299">
        <v>1.95</v>
      </c>
      <c r="BL2299" s="39">
        <f t="shared" si="669"/>
        <v>1.0362694300518144E-2</v>
      </c>
      <c r="BM2299" s="41">
        <v>45348</v>
      </c>
      <c r="BN2299">
        <v>12.7</v>
      </c>
      <c r="BO2299">
        <v>11.911799999999999</v>
      </c>
      <c r="BP2299" s="46">
        <f t="shared" si="670"/>
        <v>9.53446390887586E-3</v>
      </c>
      <c r="BQ2299" s="41">
        <v>45348</v>
      </c>
      <c r="BR2299">
        <v>8.4</v>
      </c>
      <c r="BS2299">
        <v>7.9092000000000002</v>
      </c>
      <c r="BT2299" s="18">
        <f t="shared" si="671"/>
        <v>0</v>
      </c>
      <c r="BU2299" s="41">
        <v>45348</v>
      </c>
      <c r="BV2299">
        <v>5.82</v>
      </c>
      <c r="BW2299">
        <v>4.9665999999999997</v>
      </c>
      <c r="BX2299" s="39">
        <f t="shared" si="672"/>
        <v>-1.6904196357878053E-2</v>
      </c>
      <c r="BY2299" s="41">
        <v>45650</v>
      </c>
      <c r="BZ2299">
        <v>15.15</v>
      </c>
      <c r="CA2299">
        <v>14.1592</v>
      </c>
    </row>
    <row r="2300" spans="1:79">
      <c r="A2300" s="41">
        <v>45349</v>
      </c>
      <c r="B2300">
        <v>8</v>
      </c>
      <c r="C2300">
        <v>6.4245000000000001</v>
      </c>
      <c r="D2300" s="34">
        <f t="shared" si="658"/>
        <v>0</v>
      </c>
      <c r="E2300" s="41">
        <v>45349</v>
      </c>
      <c r="F2300">
        <v>2.98</v>
      </c>
      <c r="G2300">
        <v>2.98</v>
      </c>
      <c r="H2300" s="39">
        <f t="shared" si="659"/>
        <v>-4.1800643086816684E-2</v>
      </c>
      <c r="L2300" s="38"/>
      <c r="M2300" s="41">
        <v>45349</v>
      </c>
      <c r="N2300">
        <v>5.3</v>
      </c>
      <c r="O2300">
        <v>4.6814</v>
      </c>
      <c r="P2300" s="43">
        <f t="shared" si="660"/>
        <v>0</v>
      </c>
      <c r="Q2300" s="41">
        <v>45349</v>
      </c>
      <c r="R2300">
        <v>3.8</v>
      </c>
      <c r="S2300">
        <v>3.2997999999999998</v>
      </c>
      <c r="T2300" s="39">
        <f t="shared" si="661"/>
        <v>-2.6295904488439327E-3</v>
      </c>
      <c r="U2300" s="42">
        <v>45351.62533333333</v>
      </c>
      <c r="V2300" s="44">
        <v>9.57</v>
      </c>
      <c r="W2300" s="44">
        <v>8.82</v>
      </c>
      <c r="X2300" s="43">
        <f t="shared" si="673"/>
        <v>1.0214504596527455E-3</v>
      </c>
      <c r="Y2300" s="42">
        <v>45351.62533333333</v>
      </c>
      <c r="Z2300" s="44">
        <v>13.17</v>
      </c>
      <c r="AA2300" s="44">
        <v>12.223000000000001</v>
      </c>
      <c r="AB2300" s="43">
        <f t="shared" si="674"/>
        <v>0</v>
      </c>
      <c r="AC2300" s="42">
        <v>45351.62533333333</v>
      </c>
      <c r="AD2300" s="44">
        <v>23.9</v>
      </c>
      <c r="AE2300" s="44">
        <v>22.634</v>
      </c>
      <c r="AF2300" s="43">
        <f t="shared" si="675"/>
        <v>0</v>
      </c>
      <c r="AG2300" s="41">
        <v>45349</v>
      </c>
      <c r="AH2300">
        <v>11</v>
      </c>
      <c r="AI2300">
        <v>5.0445000000000002</v>
      </c>
      <c r="AJ2300" s="39">
        <f t="shared" si="662"/>
        <v>9.1623822193770063E-3</v>
      </c>
      <c r="AK2300" s="45" t="s">
        <v>1657</v>
      </c>
      <c r="AL2300">
        <v>12.35</v>
      </c>
      <c r="AM2300">
        <v>10.072800000000001</v>
      </c>
      <c r="AN2300" s="39">
        <f t="shared" si="663"/>
        <v>0</v>
      </c>
      <c r="AO2300" s="41">
        <v>45349</v>
      </c>
      <c r="AP2300">
        <v>5.88</v>
      </c>
      <c r="AQ2300">
        <v>5.6577000000000002</v>
      </c>
      <c r="AR2300" s="18">
        <f t="shared" si="664"/>
        <v>-1.7115432120548397E-3</v>
      </c>
      <c r="AS2300" s="41">
        <v>45349</v>
      </c>
      <c r="AT2300">
        <v>7.23</v>
      </c>
      <c r="AU2300">
        <v>6.7514000000000003</v>
      </c>
      <c r="AV2300" s="39">
        <f t="shared" si="665"/>
        <v>-2.7474150664696137E-3</v>
      </c>
      <c r="AW2300" s="41">
        <v>45349</v>
      </c>
      <c r="AX2300">
        <v>8.19</v>
      </c>
      <c r="AY2300">
        <v>7.6195000000000004</v>
      </c>
      <c r="AZ2300" s="39">
        <f t="shared" si="666"/>
        <v>-1.2190645973153894E-3</v>
      </c>
      <c r="BA2300" s="41">
        <v>45349</v>
      </c>
      <c r="BB2300">
        <v>6.4</v>
      </c>
      <c r="BC2300">
        <v>5.4771999999999998</v>
      </c>
      <c r="BD2300" s="39">
        <f t="shared" si="667"/>
        <v>3.1501831501831285E-3</v>
      </c>
      <c r="BE2300" s="41">
        <v>45349</v>
      </c>
      <c r="BF2300">
        <v>10.4</v>
      </c>
      <c r="BG2300">
        <v>9.0365000000000002</v>
      </c>
      <c r="BH2300" s="39">
        <f t="shared" si="668"/>
        <v>0</v>
      </c>
      <c r="BI2300" s="41">
        <v>45349</v>
      </c>
      <c r="BJ2300">
        <v>1.93</v>
      </c>
      <c r="BK2300">
        <v>1.93</v>
      </c>
      <c r="BL2300" s="39">
        <f t="shared" si="669"/>
        <v>-1.0256410256410265E-2</v>
      </c>
      <c r="BM2300" s="41">
        <v>45349</v>
      </c>
      <c r="BN2300">
        <v>12.55</v>
      </c>
      <c r="BO2300">
        <v>11.771100000000001</v>
      </c>
      <c r="BP2300" s="46">
        <f t="shared" si="670"/>
        <v>-1.18118168538759E-2</v>
      </c>
      <c r="BQ2300" s="41">
        <v>45349</v>
      </c>
      <c r="BR2300">
        <v>8.4</v>
      </c>
      <c r="BS2300">
        <v>7.9092000000000002</v>
      </c>
      <c r="BT2300" s="18">
        <f t="shared" si="671"/>
        <v>0</v>
      </c>
      <c r="BU2300" s="41">
        <v>45349</v>
      </c>
      <c r="BV2300">
        <v>5.9</v>
      </c>
      <c r="BW2300">
        <v>5.0349000000000004</v>
      </c>
      <c r="BX2300" s="39">
        <f t="shared" si="672"/>
        <v>1.3751862441106733E-2</v>
      </c>
      <c r="BY2300" s="41">
        <v>45651</v>
      </c>
      <c r="BZ2300">
        <v>15</v>
      </c>
      <c r="CA2300">
        <v>14.019</v>
      </c>
    </row>
    <row r="2301" spans="1:79">
      <c r="A2301" s="41">
        <v>45350</v>
      </c>
      <c r="B2301">
        <v>7.9</v>
      </c>
      <c r="C2301">
        <v>6.3441999999999998</v>
      </c>
      <c r="D2301" s="34">
        <f t="shared" si="658"/>
        <v>-1.249902716164686E-2</v>
      </c>
      <c r="E2301" s="41">
        <v>45350</v>
      </c>
      <c r="F2301">
        <v>2.98</v>
      </c>
      <c r="G2301">
        <v>2.98</v>
      </c>
      <c r="H2301" s="39">
        <f t="shared" si="659"/>
        <v>0</v>
      </c>
      <c r="L2301" s="38"/>
      <c r="M2301" s="41">
        <v>45350</v>
      </c>
      <c r="N2301">
        <v>5.31</v>
      </c>
      <c r="O2301">
        <v>4.6902999999999997</v>
      </c>
      <c r="P2301" s="43">
        <f t="shared" si="660"/>
        <v>1.9011406844105794E-3</v>
      </c>
      <c r="Q2301" s="41">
        <v>45350</v>
      </c>
      <c r="R2301">
        <v>3.81</v>
      </c>
      <c r="S2301">
        <v>3.3085</v>
      </c>
      <c r="T2301" s="39">
        <f t="shared" si="661"/>
        <v>2.6365234256622077E-3</v>
      </c>
      <c r="U2301" s="42">
        <v>45352.62533333333</v>
      </c>
      <c r="V2301" s="44">
        <v>9.57</v>
      </c>
      <c r="W2301" s="44">
        <v>8.82</v>
      </c>
      <c r="X2301" s="43">
        <f t="shared" si="673"/>
        <v>0</v>
      </c>
      <c r="Y2301" s="42">
        <v>45352.62533333333</v>
      </c>
      <c r="Z2301" s="44">
        <v>13.28</v>
      </c>
      <c r="AA2301" s="44">
        <v>12.324999999999999</v>
      </c>
      <c r="AB2301" s="43">
        <f t="shared" si="674"/>
        <v>8.3449235048677524E-3</v>
      </c>
      <c r="AC2301" s="42">
        <v>45352.62533333333</v>
      </c>
      <c r="AD2301" s="44">
        <v>23.9</v>
      </c>
      <c r="AE2301" s="44">
        <v>22.634</v>
      </c>
      <c r="AF2301" s="43">
        <f t="shared" si="675"/>
        <v>0</v>
      </c>
      <c r="AG2301" s="41">
        <v>45350</v>
      </c>
      <c r="AH2301">
        <v>11.15</v>
      </c>
      <c r="AI2301">
        <v>5.1132999999999997</v>
      </c>
      <c r="AJ2301" s="39">
        <f t="shared" si="662"/>
        <v>1.3638616314798201E-2</v>
      </c>
      <c r="AK2301" s="45" t="s">
        <v>1658</v>
      </c>
      <c r="AL2301">
        <v>12.4</v>
      </c>
      <c r="AM2301">
        <v>10.1136</v>
      </c>
      <c r="AN2301" s="39">
        <f t="shared" si="663"/>
        <v>4.0505122706694322E-3</v>
      </c>
      <c r="AO2301" s="41">
        <v>45350</v>
      </c>
      <c r="AP2301">
        <v>5.88</v>
      </c>
      <c r="AQ2301">
        <v>5.6577000000000002</v>
      </c>
      <c r="AR2301" s="18">
        <f t="shared" si="664"/>
        <v>0</v>
      </c>
      <c r="AS2301" s="41">
        <v>45350</v>
      </c>
      <c r="AT2301">
        <v>7.23</v>
      </c>
      <c r="AU2301">
        <v>6.7514000000000003</v>
      </c>
      <c r="AV2301" s="39">
        <f t="shared" si="665"/>
        <v>0</v>
      </c>
      <c r="AW2301" s="41">
        <v>45350</v>
      </c>
      <c r="AX2301">
        <v>8.2899999999999991</v>
      </c>
      <c r="AY2301">
        <v>7.7126000000000001</v>
      </c>
      <c r="AZ2301" s="39">
        <f t="shared" si="666"/>
        <v>1.2218649517684853E-2</v>
      </c>
      <c r="BA2301" s="41">
        <v>45350</v>
      </c>
      <c r="BB2301">
        <v>6.47</v>
      </c>
      <c r="BC2301">
        <v>5.5370999999999997</v>
      </c>
      <c r="BD2301" s="39">
        <f t="shared" si="667"/>
        <v>1.0936244796611379E-2</v>
      </c>
      <c r="BE2301" s="41">
        <v>45350</v>
      </c>
      <c r="BF2301">
        <v>10.3</v>
      </c>
      <c r="BG2301">
        <v>8.9496000000000002</v>
      </c>
      <c r="BH2301" s="39">
        <f t="shared" si="668"/>
        <v>-9.6165550821667653E-3</v>
      </c>
      <c r="BI2301" s="41">
        <v>45350</v>
      </c>
      <c r="BJ2301">
        <v>1.98</v>
      </c>
      <c r="BK2301">
        <v>1.98</v>
      </c>
      <c r="BL2301" s="39">
        <f t="shared" si="669"/>
        <v>2.5906735751295359E-2</v>
      </c>
      <c r="BM2301" s="41">
        <v>45350</v>
      </c>
      <c r="BN2301">
        <v>12.5</v>
      </c>
      <c r="BO2301">
        <v>11.7242</v>
      </c>
      <c r="BP2301" s="46">
        <f t="shared" si="670"/>
        <v>-3.9843345141916068E-3</v>
      </c>
      <c r="BQ2301" s="41">
        <v>45350</v>
      </c>
      <c r="BR2301">
        <v>8.39</v>
      </c>
      <c r="BS2301">
        <v>7.8997999999999999</v>
      </c>
      <c r="BT2301" s="18">
        <f t="shared" si="671"/>
        <v>-1.1884893541698651E-3</v>
      </c>
      <c r="BU2301" s="41">
        <v>45350</v>
      </c>
      <c r="BV2301">
        <v>5.89</v>
      </c>
      <c r="BW2301">
        <v>5.0263999999999998</v>
      </c>
      <c r="BX2301" s="39">
        <f t="shared" si="672"/>
        <v>-1.688216250571137E-3</v>
      </c>
      <c r="BY2301" s="41">
        <v>45652</v>
      </c>
      <c r="BZ2301">
        <v>14.8</v>
      </c>
      <c r="CA2301">
        <v>13.832100000000001</v>
      </c>
    </row>
    <row r="2302" spans="1:79">
      <c r="A2302" s="41">
        <v>45351</v>
      </c>
      <c r="B2302">
        <v>7.97</v>
      </c>
      <c r="C2302">
        <v>6.4004000000000003</v>
      </c>
      <c r="D2302" s="34">
        <f t="shared" si="658"/>
        <v>8.8584849153558326E-3</v>
      </c>
      <c r="E2302" s="41">
        <v>45351</v>
      </c>
      <c r="F2302">
        <v>2.85</v>
      </c>
      <c r="G2302">
        <v>2.85</v>
      </c>
      <c r="H2302" s="39">
        <f t="shared" si="659"/>
        <v>-4.3624161073825468E-2</v>
      </c>
      <c r="L2302" s="38"/>
      <c r="M2302" s="41">
        <v>45351</v>
      </c>
      <c r="N2302">
        <v>5.3</v>
      </c>
      <c r="O2302">
        <v>4.6814</v>
      </c>
      <c r="P2302" s="43">
        <f t="shared" si="660"/>
        <v>-1.8975332068310528E-3</v>
      </c>
      <c r="Q2302" s="41">
        <v>45351</v>
      </c>
      <c r="R2302">
        <v>3.8</v>
      </c>
      <c r="S2302">
        <v>3.2997999999999998</v>
      </c>
      <c r="T2302" s="39">
        <f t="shared" si="661"/>
        <v>-2.6295904488439327E-3</v>
      </c>
      <c r="U2302" s="42">
        <v>45355.62533333333</v>
      </c>
      <c r="V2302" s="44">
        <v>9.57</v>
      </c>
      <c r="W2302" s="44">
        <v>8.82</v>
      </c>
      <c r="X2302" s="43">
        <f t="shared" si="673"/>
        <v>0</v>
      </c>
      <c r="Y2302" s="42">
        <v>45355.62533333333</v>
      </c>
      <c r="Z2302" s="44">
        <v>13.28</v>
      </c>
      <c r="AA2302" s="44">
        <v>12.324999999999999</v>
      </c>
      <c r="AB2302" s="43">
        <f t="shared" si="674"/>
        <v>0</v>
      </c>
      <c r="AC2302" s="42">
        <v>45355.62533333333</v>
      </c>
      <c r="AD2302" s="44">
        <v>23.8</v>
      </c>
      <c r="AE2302" s="44">
        <v>22.539000000000001</v>
      </c>
      <c r="AF2302" s="43">
        <f t="shared" si="675"/>
        <v>-4.197225413095293E-3</v>
      </c>
      <c r="AG2302" s="41">
        <v>45351</v>
      </c>
      <c r="AH2302">
        <v>11.15</v>
      </c>
      <c r="AI2302">
        <v>5.1132999999999997</v>
      </c>
      <c r="AJ2302" s="39">
        <f t="shared" si="662"/>
        <v>0</v>
      </c>
      <c r="AK2302" s="45" t="s">
        <v>1659</v>
      </c>
      <c r="AL2302">
        <v>12.6</v>
      </c>
      <c r="AM2302">
        <v>10.2767</v>
      </c>
      <c r="AN2302" s="39">
        <f t="shared" si="663"/>
        <v>1.6126799557032119E-2</v>
      </c>
      <c r="AO2302" s="41">
        <v>45351</v>
      </c>
      <c r="AP2302">
        <v>5.88</v>
      </c>
      <c r="AQ2302">
        <v>5.6577000000000002</v>
      </c>
      <c r="AR2302" s="18">
        <f t="shared" si="664"/>
        <v>0</v>
      </c>
      <c r="AS2302" s="41">
        <v>45351</v>
      </c>
      <c r="AT2302">
        <v>7.22</v>
      </c>
      <c r="AU2302">
        <v>6.742</v>
      </c>
      <c r="AV2302" s="39">
        <f t="shared" si="665"/>
        <v>-1.3923038184673248E-3</v>
      </c>
      <c r="AW2302" s="41">
        <v>45351</v>
      </c>
      <c r="AX2302">
        <v>8.35</v>
      </c>
      <c r="AY2302">
        <v>7.7683999999999997</v>
      </c>
      <c r="AZ2302" s="39">
        <f t="shared" si="666"/>
        <v>7.234914296086874E-3</v>
      </c>
      <c r="BA2302" s="41">
        <v>45351</v>
      </c>
      <c r="BB2302">
        <v>6.47</v>
      </c>
      <c r="BC2302">
        <v>5.5370999999999997</v>
      </c>
      <c r="BD2302" s="39">
        <f t="shared" si="667"/>
        <v>0</v>
      </c>
      <c r="BE2302" s="41">
        <v>45351</v>
      </c>
      <c r="BF2302">
        <v>10.35</v>
      </c>
      <c r="BG2302">
        <v>8.9930000000000003</v>
      </c>
      <c r="BH2302" s="39">
        <f t="shared" si="668"/>
        <v>4.8493787431840643E-3</v>
      </c>
      <c r="BI2302" s="41">
        <v>45351</v>
      </c>
      <c r="BJ2302">
        <v>1.97</v>
      </c>
      <c r="BK2302">
        <v>1.97</v>
      </c>
      <c r="BL2302" s="39">
        <f t="shared" si="669"/>
        <v>-5.0505050505050553E-3</v>
      </c>
      <c r="BM2302" s="41">
        <v>45351</v>
      </c>
      <c r="BN2302">
        <v>12.6</v>
      </c>
      <c r="BO2302">
        <v>11.818</v>
      </c>
      <c r="BP2302" s="46">
        <f t="shared" si="670"/>
        <v>8.0005458794629811E-3</v>
      </c>
      <c r="BQ2302" s="41">
        <v>45351</v>
      </c>
      <c r="BR2302">
        <v>8.34</v>
      </c>
      <c r="BS2302">
        <v>7.8526999999999996</v>
      </c>
      <c r="BT2302" s="18">
        <f t="shared" si="671"/>
        <v>-5.9621762576268214E-3</v>
      </c>
      <c r="BU2302" s="41">
        <v>45351</v>
      </c>
      <c r="BV2302">
        <v>5.89</v>
      </c>
      <c r="BW2302">
        <v>5.0263999999999998</v>
      </c>
      <c r="BX2302" s="39">
        <f t="shared" si="672"/>
        <v>0</v>
      </c>
      <c r="BY2302" s="41">
        <v>45653</v>
      </c>
      <c r="BZ2302">
        <v>15</v>
      </c>
      <c r="CA2302">
        <v>14.019</v>
      </c>
    </row>
    <row r="2303" spans="1:79">
      <c r="A2303" s="41">
        <v>45352</v>
      </c>
      <c r="B2303">
        <v>7.97</v>
      </c>
      <c r="C2303">
        <v>6.4004000000000003</v>
      </c>
      <c r="D2303" s="34">
        <f t="shared" si="658"/>
        <v>0</v>
      </c>
      <c r="E2303" s="41">
        <v>45352</v>
      </c>
      <c r="F2303">
        <v>2.97</v>
      </c>
      <c r="G2303">
        <v>2.97</v>
      </c>
      <c r="H2303" s="39">
        <f t="shared" si="659"/>
        <v>4.2105263157894771E-2</v>
      </c>
      <c r="L2303" s="38"/>
      <c r="M2303" s="41">
        <v>45352</v>
      </c>
      <c r="N2303">
        <v>5.31</v>
      </c>
      <c r="O2303">
        <v>4.6902999999999997</v>
      </c>
      <c r="P2303" s="43">
        <f t="shared" si="660"/>
        <v>1.9011406844105794E-3</v>
      </c>
      <c r="Q2303" s="41">
        <v>45352</v>
      </c>
      <c r="R2303">
        <v>3.79</v>
      </c>
      <c r="S2303">
        <v>3.2911000000000001</v>
      </c>
      <c r="T2303" s="39">
        <f t="shared" si="661"/>
        <v>-2.6365234256620729E-3</v>
      </c>
      <c r="U2303" s="42">
        <v>45356.62533333333</v>
      </c>
      <c r="V2303" s="44">
        <v>9.85</v>
      </c>
      <c r="W2303" s="44">
        <v>9.0779999999999994</v>
      </c>
      <c r="X2303" s="43">
        <f t="shared" si="673"/>
        <v>2.9251700680272007E-2</v>
      </c>
      <c r="Y2303" s="42">
        <v>45356.62533333333</v>
      </c>
      <c r="Z2303" s="44">
        <v>13.5</v>
      </c>
      <c r="AA2303" s="44">
        <v>12.529</v>
      </c>
      <c r="AB2303" s="43">
        <f t="shared" si="674"/>
        <v>1.6551724137931087E-2</v>
      </c>
      <c r="AC2303" s="42">
        <v>45356.62533333333</v>
      </c>
      <c r="AD2303" s="44">
        <v>23.8</v>
      </c>
      <c r="AE2303" s="44">
        <v>22.539000000000001</v>
      </c>
      <c r="AF2303" s="43">
        <f t="shared" si="675"/>
        <v>0</v>
      </c>
      <c r="AG2303" s="41">
        <v>45352</v>
      </c>
      <c r="AH2303">
        <v>10.99</v>
      </c>
      <c r="AI2303">
        <v>5.04</v>
      </c>
      <c r="AJ2303" s="39">
        <f t="shared" si="662"/>
        <v>-1.4335165157530303E-2</v>
      </c>
      <c r="AK2303" s="45">
        <v>45294</v>
      </c>
      <c r="AL2303">
        <v>12.74</v>
      </c>
      <c r="AM2303">
        <v>10.3909</v>
      </c>
      <c r="AN2303" s="39">
        <f t="shared" si="663"/>
        <v>1.1112516663909651E-2</v>
      </c>
      <c r="AO2303" s="41">
        <v>45352</v>
      </c>
      <c r="AP2303">
        <v>5.81</v>
      </c>
      <c r="AQ2303">
        <v>5.5903999999999998</v>
      </c>
      <c r="AR2303" s="18">
        <f t="shared" si="664"/>
        <v>-1.1895293140322102E-2</v>
      </c>
      <c r="AS2303" s="41">
        <v>45352</v>
      </c>
      <c r="AT2303">
        <v>7.23</v>
      </c>
      <c r="AU2303">
        <v>6.7514000000000003</v>
      </c>
      <c r="AV2303" s="39">
        <f t="shared" si="665"/>
        <v>1.3942450311480714E-3</v>
      </c>
      <c r="AW2303" s="41">
        <v>45352</v>
      </c>
      <c r="AX2303">
        <v>8.35</v>
      </c>
      <c r="AY2303">
        <v>7.7683999999999997</v>
      </c>
      <c r="AZ2303" s="39">
        <f t="shared" si="666"/>
        <v>0</v>
      </c>
      <c r="BA2303" s="41">
        <v>45352</v>
      </c>
      <c r="BB2303">
        <v>6.42</v>
      </c>
      <c r="BC2303">
        <v>5.4943</v>
      </c>
      <c r="BD2303" s="39">
        <f t="shared" si="667"/>
        <v>-7.7296779902836735E-3</v>
      </c>
      <c r="BE2303" s="41">
        <v>45352</v>
      </c>
      <c r="BF2303">
        <v>10.35</v>
      </c>
      <c r="BG2303">
        <v>8.9930000000000003</v>
      </c>
      <c r="BH2303" s="39">
        <f t="shared" si="668"/>
        <v>0</v>
      </c>
      <c r="BI2303" s="41">
        <v>45352</v>
      </c>
      <c r="BJ2303">
        <v>1.97</v>
      </c>
      <c r="BK2303">
        <v>1.97</v>
      </c>
      <c r="BL2303" s="39">
        <f t="shared" si="669"/>
        <v>0</v>
      </c>
      <c r="BM2303" s="41">
        <v>45352</v>
      </c>
      <c r="BN2303">
        <v>12.6</v>
      </c>
      <c r="BO2303">
        <v>11.818</v>
      </c>
      <c r="BP2303" s="46">
        <f t="shared" si="670"/>
        <v>0</v>
      </c>
      <c r="BQ2303" s="41">
        <v>45352</v>
      </c>
      <c r="BR2303">
        <v>8.34</v>
      </c>
      <c r="BS2303">
        <v>7.8526999999999996</v>
      </c>
      <c r="BT2303" s="18">
        <f t="shared" si="671"/>
        <v>0</v>
      </c>
      <c r="BU2303" s="41">
        <v>45352</v>
      </c>
      <c r="BV2303">
        <v>5.89</v>
      </c>
      <c r="BW2303">
        <v>5.0263999999999998</v>
      </c>
      <c r="BX2303" s="39">
        <f t="shared" si="672"/>
        <v>0</v>
      </c>
      <c r="BY2303" s="41">
        <v>45656</v>
      </c>
      <c r="BZ2303">
        <v>15.09</v>
      </c>
      <c r="CA2303">
        <v>14.1031</v>
      </c>
    </row>
    <row r="2304" spans="1:79">
      <c r="A2304" s="41">
        <v>45355</v>
      </c>
      <c r="B2304">
        <v>7.97</v>
      </c>
      <c r="C2304">
        <v>6.4004000000000003</v>
      </c>
      <c r="D2304" s="34">
        <f t="shared" si="658"/>
        <v>0</v>
      </c>
      <c r="E2304" s="41">
        <v>45355</v>
      </c>
      <c r="F2304">
        <v>3.1</v>
      </c>
      <c r="G2304">
        <v>3.1</v>
      </c>
      <c r="H2304" s="39">
        <f t="shared" si="659"/>
        <v>4.3771043771043731E-2</v>
      </c>
      <c r="L2304" s="38"/>
      <c r="M2304" s="41">
        <v>45355</v>
      </c>
      <c r="N2304">
        <v>5.33</v>
      </c>
      <c r="O2304">
        <v>4.7079000000000004</v>
      </c>
      <c r="P2304" s="43">
        <f t="shared" si="660"/>
        <v>3.752425218003268E-3</v>
      </c>
      <c r="Q2304" s="41">
        <v>45355</v>
      </c>
      <c r="R2304">
        <v>3.75</v>
      </c>
      <c r="S2304">
        <v>3.2564000000000002</v>
      </c>
      <c r="T2304" s="39">
        <f t="shared" si="661"/>
        <v>-1.0543587250463357E-2</v>
      </c>
      <c r="U2304" s="42">
        <v>45357.62533333333</v>
      </c>
      <c r="V2304" s="44">
        <v>9.98</v>
      </c>
      <c r="W2304" s="44">
        <v>9.1980000000000004</v>
      </c>
      <c r="X2304" s="43">
        <f t="shared" si="673"/>
        <v>1.3218770654329259E-2</v>
      </c>
      <c r="Y2304" s="42">
        <v>45357.62533333333</v>
      </c>
      <c r="Z2304" s="44">
        <v>13.5</v>
      </c>
      <c r="AA2304" s="44">
        <v>12.529</v>
      </c>
      <c r="AB2304" s="43">
        <f t="shared" si="674"/>
        <v>0</v>
      </c>
      <c r="AC2304" s="42">
        <v>45357.62533333333</v>
      </c>
      <c r="AD2304" s="44">
        <v>23.8</v>
      </c>
      <c r="AE2304" s="44">
        <v>22.539000000000001</v>
      </c>
      <c r="AF2304" s="43">
        <f t="shared" si="675"/>
        <v>0</v>
      </c>
      <c r="AG2304" s="41">
        <v>45355</v>
      </c>
      <c r="AH2304">
        <v>11.12</v>
      </c>
      <c r="AI2304">
        <v>5.0995999999999997</v>
      </c>
      <c r="AJ2304" s="39">
        <f t="shared" si="662"/>
        <v>1.1825396825396756E-2</v>
      </c>
      <c r="AK2304" s="45">
        <v>45385</v>
      </c>
      <c r="AL2304">
        <v>12.8</v>
      </c>
      <c r="AM2304">
        <v>10.4398</v>
      </c>
      <c r="AN2304" s="39">
        <f t="shared" si="663"/>
        <v>4.7060408626778934E-3</v>
      </c>
      <c r="AO2304" s="41">
        <v>45355</v>
      </c>
      <c r="AP2304">
        <v>5.8</v>
      </c>
      <c r="AQ2304">
        <v>5.5808</v>
      </c>
      <c r="AR2304" s="18">
        <f t="shared" si="664"/>
        <v>-1.7172295363479949E-3</v>
      </c>
      <c r="AS2304" s="41">
        <v>45355</v>
      </c>
      <c r="AT2304">
        <v>7.2</v>
      </c>
      <c r="AU2304">
        <v>6.7233000000000001</v>
      </c>
      <c r="AV2304" s="39">
        <f t="shared" si="665"/>
        <v>-4.1620997126522253E-3</v>
      </c>
      <c r="AW2304" s="41">
        <v>45355</v>
      </c>
      <c r="AX2304">
        <v>8.56</v>
      </c>
      <c r="AY2304">
        <v>7.9638</v>
      </c>
      <c r="AZ2304" s="39">
        <f t="shared" si="666"/>
        <v>2.515318469697753E-2</v>
      </c>
      <c r="BA2304" s="41">
        <v>45355</v>
      </c>
      <c r="BB2304">
        <v>6.41</v>
      </c>
      <c r="BC2304">
        <v>5.4856999999999996</v>
      </c>
      <c r="BD2304" s="39">
        <f t="shared" si="667"/>
        <v>-1.5652585406694911E-3</v>
      </c>
      <c r="BE2304" s="41">
        <v>45355</v>
      </c>
      <c r="BF2304">
        <v>10.35</v>
      </c>
      <c r="BG2304">
        <v>8.9930000000000003</v>
      </c>
      <c r="BH2304" s="39">
        <f t="shared" si="668"/>
        <v>0</v>
      </c>
      <c r="BI2304" s="41">
        <v>45355</v>
      </c>
      <c r="BJ2304">
        <v>1.96</v>
      </c>
      <c r="BK2304">
        <v>1.96</v>
      </c>
      <c r="BL2304" s="39">
        <f t="shared" si="669"/>
        <v>-5.0761421319797002E-3</v>
      </c>
      <c r="BM2304" s="41">
        <v>45355</v>
      </c>
      <c r="BN2304">
        <v>12.8</v>
      </c>
      <c r="BO2304">
        <v>12.005599999999999</v>
      </c>
      <c r="BP2304" s="46">
        <f t="shared" si="670"/>
        <v>1.5874090370621069E-2</v>
      </c>
      <c r="BQ2304" s="41">
        <v>45355</v>
      </c>
      <c r="BR2304">
        <v>8.3000000000000007</v>
      </c>
      <c r="BS2304">
        <v>7.8151000000000002</v>
      </c>
      <c r="BT2304" s="18">
        <f t="shared" si="671"/>
        <v>-4.7881620334406525E-3</v>
      </c>
      <c r="BU2304" s="41">
        <v>45355</v>
      </c>
      <c r="BV2304">
        <v>5.9</v>
      </c>
      <c r="BW2304">
        <v>5.0349000000000004</v>
      </c>
      <c r="BX2304" s="39">
        <f t="shared" si="672"/>
        <v>1.691071144357914E-3</v>
      </c>
      <c r="BY2304" s="41">
        <v>45657</v>
      </c>
      <c r="BZ2304">
        <v>15.08</v>
      </c>
      <c r="CA2304">
        <v>14.0938</v>
      </c>
    </row>
    <row r="2305" spans="1:79">
      <c r="A2305" s="41">
        <v>45356</v>
      </c>
      <c r="B2305">
        <v>7.9</v>
      </c>
      <c r="C2305">
        <v>6.3441999999999998</v>
      </c>
      <c r="D2305" s="34">
        <f t="shared" si="658"/>
        <v>-8.7807012061746868E-3</v>
      </c>
      <c r="E2305" s="41">
        <v>45356</v>
      </c>
      <c r="F2305">
        <v>3.23</v>
      </c>
      <c r="G2305">
        <v>3.23</v>
      </c>
      <c r="H2305" s="39">
        <f t="shared" si="659"/>
        <v>4.1935483870967703E-2</v>
      </c>
      <c r="L2305" s="38"/>
      <c r="M2305" s="41">
        <v>45356</v>
      </c>
      <c r="N2305">
        <v>5.32</v>
      </c>
      <c r="O2305">
        <v>4.6990999999999996</v>
      </c>
      <c r="P2305" s="43">
        <f t="shared" si="660"/>
        <v>-1.869198581108521E-3</v>
      </c>
      <c r="Q2305" s="41">
        <v>45356</v>
      </c>
      <c r="R2305">
        <v>3.84</v>
      </c>
      <c r="S2305">
        <v>3.3344999999999998</v>
      </c>
      <c r="T2305" s="39">
        <f t="shared" si="661"/>
        <v>2.398354010563801E-2</v>
      </c>
      <c r="U2305" s="42">
        <v>45358.62533333333</v>
      </c>
      <c r="V2305" s="44">
        <v>10.39</v>
      </c>
      <c r="W2305" s="44">
        <v>9.5760000000000005</v>
      </c>
      <c r="X2305" s="43">
        <f t="shared" si="673"/>
        <v>4.1095890410958916E-2</v>
      </c>
      <c r="Y2305" s="42">
        <v>45358.62533333333</v>
      </c>
      <c r="Z2305" s="44">
        <v>13.5</v>
      </c>
      <c r="AA2305" s="44">
        <v>12.529</v>
      </c>
      <c r="AB2305" s="43">
        <f t="shared" si="674"/>
        <v>0</v>
      </c>
      <c r="AC2305" s="42">
        <v>45358.62533333333</v>
      </c>
      <c r="AD2305" s="44">
        <v>23.8</v>
      </c>
      <c r="AE2305" s="44">
        <v>22.539000000000001</v>
      </c>
      <c r="AF2305" s="43">
        <f t="shared" si="675"/>
        <v>0</v>
      </c>
      <c r="AG2305" s="41">
        <v>45356</v>
      </c>
      <c r="AH2305">
        <v>10.97</v>
      </c>
      <c r="AI2305">
        <v>5.0308000000000002</v>
      </c>
      <c r="AJ2305" s="39">
        <f t="shared" si="662"/>
        <v>-1.3491254216016851E-2</v>
      </c>
      <c r="AK2305" s="45">
        <v>45415</v>
      </c>
      <c r="AL2305">
        <v>12.63</v>
      </c>
      <c r="AM2305">
        <v>10.3011</v>
      </c>
      <c r="AN2305" s="39">
        <f t="shared" si="663"/>
        <v>-1.3285695128259166E-2</v>
      </c>
      <c r="AO2305" s="41">
        <v>45356</v>
      </c>
      <c r="AP2305">
        <v>5.79</v>
      </c>
      <c r="AQ2305">
        <v>5.5711000000000004</v>
      </c>
      <c r="AR2305" s="18">
        <f t="shared" si="664"/>
        <v>-1.7381020642201115E-3</v>
      </c>
      <c r="AS2305" s="41">
        <v>45356</v>
      </c>
      <c r="AT2305">
        <v>7.19</v>
      </c>
      <c r="AU2305">
        <v>6.7140000000000004</v>
      </c>
      <c r="AV2305" s="39">
        <f t="shared" si="665"/>
        <v>-1.383249297220062E-3</v>
      </c>
      <c r="AW2305" s="41">
        <v>45356</v>
      </c>
      <c r="AX2305">
        <v>8.59</v>
      </c>
      <c r="AY2305">
        <v>7.9916999999999998</v>
      </c>
      <c r="AZ2305" s="39">
        <f t="shared" si="666"/>
        <v>3.5033526708355073E-3</v>
      </c>
      <c r="BA2305" s="41">
        <v>45356</v>
      </c>
      <c r="BB2305">
        <v>6.41</v>
      </c>
      <c r="BC2305">
        <v>5.4856999999999996</v>
      </c>
      <c r="BD2305" s="39">
        <f t="shared" si="667"/>
        <v>0</v>
      </c>
      <c r="BE2305" s="41">
        <v>45356</v>
      </c>
      <c r="BF2305">
        <v>10.35</v>
      </c>
      <c r="BG2305">
        <v>8.9930000000000003</v>
      </c>
      <c r="BH2305" s="39">
        <f t="shared" si="668"/>
        <v>0</v>
      </c>
      <c r="BI2305" s="41">
        <v>45356</v>
      </c>
      <c r="BJ2305">
        <v>1.96</v>
      </c>
      <c r="BK2305">
        <v>1.96</v>
      </c>
      <c r="BL2305" s="39">
        <f t="shared" si="669"/>
        <v>0</v>
      </c>
      <c r="BM2305" s="41">
        <v>45356</v>
      </c>
      <c r="BN2305">
        <v>12.92</v>
      </c>
      <c r="BO2305">
        <v>12.1182</v>
      </c>
      <c r="BP2305" s="46">
        <f t="shared" si="670"/>
        <v>9.3789564869727858E-3</v>
      </c>
      <c r="BQ2305" s="41">
        <v>45356</v>
      </c>
      <c r="BR2305">
        <v>8.2799999999999994</v>
      </c>
      <c r="BS2305">
        <v>7.7961999999999998</v>
      </c>
      <c r="BT2305" s="18">
        <f t="shared" si="671"/>
        <v>-2.4183951580914334E-3</v>
      </c>
      <c r="BU2305" s="41">
        <v>45356</v>
      </c>
      <c r="BV2305">
        <v>5.92</v>
      </c>
      <c r="BW2305">
        <v>5.0519999999999996</v>
      </c>
      <c r="BX2305" s="39">
        <f t="shared" si="672"/>
        <v>3.3962938687956516E-3</v>
      </c>
      <c r="BY2305" s="41">
        <v>45659</v>
      </c>
      <c r="BZ2305">
        <v>15.1</v>
      </c>
      <c r="CA2305">
        <v>14.112500000000001</v>
      </c>
    </row>
    <row r="2306" spans="1:79">
      <c r="A2306" s="41">
        <v>45357</v>
      </c>
      <c r="B2306">
        <v>7.88</v>
      </c>
      <c r="C2306">
        <v>6.3281999999999998</v>
      </c>
      <c r="D2306" s="34">
        <f t="shared" si="658"/>
        <v>-2.5219885880016415E-3</v>
      </c>
      <c r="E2306" s="41">
        <v>45357</v>
      </c>
      <c r="F2306">
        <v>3.23</v>
      </c>
      <c r="G2306">
        <v>3.23</v>
      </c>
      <c r="H2306" s="39">
        <f t="shared" si="659"/>
        <v>0</v>
      </c>
      <c r="L2306" s="38"/>
      <c r="M2306" s="41">
        <v>45357</v>
      </c>
      <c r="N2306">
        <v>5.3</v>
      </c>
      <c r="O2306">
        <v>4.6814</v>
      </c>
      <c r="P2306" s="43">
        <f t="shared" si="660"/>
        <v>-3.7666787257133508E-3</v>
      </c>
      <c r="Q2306" s="41">
        <v>45357</v>
      </c>
      <c r="R2306">
        <v>3.83</v>
      </c>
      <c r="S2306">
        <v>3.3258000000000001</v>
      </c>
      <c r="T2306" s="39">
        <f t="shared" si="661"/>
        <v>-2.609086819613048E-3</v>
      </c>
      <c r="U2306" s="42">
        <v>45359.62533333333</v>
      </c>
      <c r="V2306" s="44">
        <v>10</v>
      </c>
      <c r="W2306" s="44">
        <v>9.2170000000000005</v>
      </c>
      <c r="X2306" s="43">
        <f t="shared" si="673"/>
        <v>-3.748955722639933E-2</v>
      </c>
      <c r="Y2306" s="42">
        <v>45359.62533333333</v>
      </c>
      <c r="Z2306" s="44">
        <v>13.53</v>
      </c>
      <c r="AA2306" s="44">
        <v>12.557</v>
      </c>
      <c r="AB2306" s="43">
        <f t="shared" si="674"/>
        <v>2.2348152286695241E-3</v>
      </c>
      <c r="AC2306" s="42">
        <v>45359.62533333333</v>
      </c>
      <c r="AD2306" s="44">
        <v>23.8</v>
      </c>
      <c r="AE2306" s="44">
        <v>22.539000000000001</v>
      </c>
      <c r="AF2306" s="43">
        <f t="shared" si="675"/>
        <v>0</v>
      </c>
      <c r="AG2306" s="41">
        <v>45357</v>
      </c>
      <c r="AH2306">
        <v>11.05</v>
      </c>
      <c r="AI2306">
        <v>5.0674999999999999</v>
      </c>
      <c r="AJ2306" s="39">
        <f t="shared" si="662"/>
        <v>7.295062415520341E-3</v>
      </c>
      <c r="AK2306" s="45">
        <v>45446</v>
      </c>
      <c r="AL2306">
        <v>12.6</v>
      </c>
      <c r="AM2306">
        <v>10.2767</v>
      </c>
      <c r="AN2306" s="39">
        <f t="shared" si="663"/>
        <v>-2.3686790731086951E-3</v>
      </c>
      <c r="AO2306" s="41">
        <v>45357</v>
      </c>
      <c r="AP2306">
        <v>5.79</v>
      </c>
      <c r="AQ2306">
        <v>5.5711000000000004</v>
      </c>
      <c r="AR2306" s="18">
        <f t="shared" si="664"/>
        <v>0</v>
      </c>
      <c r="AS2306" s="41">
        <v>45357</v>
      </c>
      <c r="AT2306">
        <v>7</v>
      </c>
      <c r="AU2306">
        <v>6.5366</v>
      </c>
      <c r="AV2306" s="39">
        <f t="shared" si="665"/>
        <v>-2.6422400953232117E-2</v>
      </c>
      <c r="AW2306" s="41">
        <v>45357</v>
      </c>
      <c r="AX2306">
        <v>8.64</v>
      </c>
      <c r="AY2306">
        <v>8.0381999999999998</v>
      </c>
      <c r="AZ2306" s="39">
        <f t="shared" si="666"/>
        <v>5.8185367318593023E-3</v>
      </c>
      <c r="BA2306" s="41">
        <v>45357</v>
      </c>
      <c r="BB2306">
        <v>6.4</v>
      </c>
      <c r="BC2306">
        <v>5.4771999999999998</v>
      </c>
      <c r="BD2306" s="39">
        <f t="shared" si="667"/>
        <v>-1.5494832017791222E-3</v>
      </c>
      <c r="BE2306" s="41">
        <v>45357</v>
      </c>
      <c r="BF2306">
        <v>10.5</v>
      </c>
      <c r="BG2306">
        <v>9.1234000000000002</v>
      </c>
      <c r="BH2306" s="39">
        <f t="shared" si="668"/>
        <v>1.4500166796397181E-2</v>
      </c>
      <c r="BI2306" s="41">
        <v>45357</v>
      </c>
      <c r="BJ2306">
        <v>1.95</v>
      </c>
      <c r="BK2306">
        <v>1.95</v>
      </c>
      <c r="BL2306" s="39">
        <f t="shared" si="669"/>
        <v>-5.1020408163265354E-3</v>
      </c>
      <c r="BM2306" s="41">
        <v>45357</v>
      </c>
      <c r="BN2306">
        <v>13.05</v>
      </c>
      <c r="BO2306">
        <v>12.2401</v>
      </c>
      <c r="BP2306" s="46">
        <f t="shared" si="670"/>
        <v>1.0059249723556313E-2</v>
      </c>
      <c r="BQ2306" s="41">
        <v>45357</v>
      </c>
      <c r="BR2306">
        <v>8.2799999999999994</v>
      </c>
      <c r="BS2306">
        <v>7.7961999999999998</v>
      </c>
      <c r="BT2306" s="18">
        <f t="shared" si="671"/>
        <v>0</v>
      </c>
      <c r="BU2306" s="41">
        <v>45357</v>
      </c>
      <c r="BV2306">
        <v>5.87</v>
      </c>
      <c r="BW2306">
        <v>5.0092999999999996</v>
      </c>
      <c r="BX2306" s="39">
        <f t="shared" si="672"/>
        <v>-8.4520981789390267E-3</v>
      </c>
      <c r="BY2306" s="41">
        <v>45660</v>
      </c>
      <c r="BZ2306">
        <v>14.95</v>
      </c>
      <c r="CA2306">
        <v>13.972300000000001</v>
      </c>
    </row>
    <row r="2307" spans="1:79">
      <c r="A2307" s="41">
        <v>45358</v>
      </c>
      <c r="B2307">
        <v>7.88</v>
      </c>
      <c r="C2307">
        <v>6.3281999999999998</v>
      </c>
      <c r="D2307" s="34">
        <f t="shared" si="658"/>
        <v>0</v>
      </c>
      <c r="E2307" s="41">
        <v>45358</v>
      </c>
      <c r="F2307">
        <v>3.23</v>
      </c>
      <c r="G2307">
        <v>3.23</v>
      </c>
      <c r="H2307" s="39">
        <f t="shared" si="659"/>
        <v>0</v>
      </c>
      <c r="L2307" s="38"/>
      <c r="M2307" s="41">
        <v>45358</v>
      </c>
      <c r="N2307">
        <v>5.32</v>
      </c>
      <c r="O2307">
        <v>4.6990999999999996</v>
      </c>
      <c r="P2307" s="43">
        <f t="shared" si="660"/>
        <v>3.7809202375356957E-3</v>
      </c>
      <c r="Q2307" s="41">
        <v>45358</v>
      </c>
      <c r="R2307">
        <v>3.82</v>
      </c>
      <c r="S2307">
        <v>3.3172000000000001</v>
      </c>
      <c r="T2307" s="39">
        <f t="shared" si="661"/>
        <v>-2.5858440074568345E-3</v>
      </c>
      <c r="U2307" s="42">
        <v>45362.62533333333</v>
      </c>
      <c r="V2307" s="44">
        <v>10</v>
      </c>
      <c r="W2307" s="44">
        <v>9.2170000000000005</v>
      </c>
      <c r="X2307" s="43">
        <f t="shared" si="673"/>
        <v>0</v>
      </c>
      <c r="Y2307" s="42">
        <v>45362.62533333333</v>
      </c>
      <c r="Z2307" s="44">
        <v>13.8</v>
      </c>
      <c r="AA2307" s="44">
        <v>12.808</v>
      </c>
      <c r="AB2307" s="43">
        <f t="shared" si="674"/>
        <v>1.9988850840168784E-2</v>
      </c>
      <c r="AC2307" s="42">
        <v>45362.62533333333</v>
      </c>
      <c r="AD2307" s="44">
        <v>23.8</v>
      </c>
      <c r="AE2307" s="44">
        <v>22.539000000000001</v>
      </c>
      <c r="AF2307" s="43">
        <f t="shared" si="675"/>
        <v>0</v>
      </c>
      <c r="AG2307" s="41">
        <v>45358</v>
      </c>
      <c r="AH2307">
        <v>11.05</v>
      </c>
      <c r="AI2307">
        <v>5.0674999999999999</v>
      </c>
      <c r="AJ2307" s="39">
        <f t="shared" si="662"/>
        <v>0</v>
      </c>
      <c r="AK2307" s="45">
        <v>45476</v>
      </c>
      <c r="AL2307">
        <v>13.15</v>
      </c>
      <c r="AM2307">
        <v>10.725300000000001</v>
      </c>
      <c r="AN2307" s="39">
        <f t="shared" si="663"/>
        <v>4.3652145143869218E-2</v>
      </c>
      <c r="AO2307" s="41">
        <v>45358</v>
      </c>
      <c r="AP2307">
        <v>5.75</v>
      </c>
      <c r="AQ2307">
        <v>5.5327000000000002</v>
      </c>
      <c r="AR2307" s="18">
        <f t="shared" si="664"/>
        <v>-6.8927141857084255E-3</v>
      </c>
      <c r="AS2307" s="41">
        <v>45358</v>
      </c>
      <c r="AT2307">
        <v>7.23</v>
      </c>
      <c r="AU2307">
        <v>6.7514000000000003</v>
      </c>
      <c r="AV2307" s="39">
        <f t="shared" si="665"/>
        <v>3.2861120460178125E-2</v>
      </c>
      <c r="AW2307" s="41">
        <v>45358</v>
      </c>
      <c r="AX2307">
        <v>8.56</v>
      </c>
      <c r="AY2307">
        <v>7.9638</v>
      </c>
      <c r="AZ2307" s="39">
        <f t="shared" si="666"/>
        <v>-9.2558035381055219E-3</v>
      </c>
      <c r="BA2307" s="41">
        <v>45358</v>
      </c>
      <c r="BB2307">
        <v>6.38</v>
      </c>
      <c r="BC2307">
        <v>5.46</v>
      </c>
      <c r="BD2307" s="39">
        <f t="shared" si="667"/>
        <v>-3.1402906594610171E-3</v>
      </c>
      <c r="BE2307" s="41">
        <v>45358</v>
      </c>
      <c r="BF2307">
        <v>10.35</v>
      </c>
      <c r="BG2307">
        <v>8.9930000000000003</v>
      </c>
      <c r="BH2307" s="39">
        <f t="shared" si="668"/>
        <v>-1.4292917114233712E-2</v>
      </c>
      <c r="BI2307" s="41">
        <v>45358</v>
      </c>
      <c r="BJ2307">
        <v>1.96</v>
      </c>
      <c r="BK2307">
        <v>1.96</v>
      </c>
      <c r="BL2307" s="39">
        <f t="shared" si="669"/>
        <v>5.1282051282051325E-3</v>
      </c>
      <c r="BM2307" s="41">
        <v>45358</v>
      </c>
      <c r="BN2307">
        <v>13.05</v>
      </c>
      <c r="BO2307">
        <v>12.2401</v>
      </c>
      <c r="BP2307" s="46">
        <f t="shared" si="670"/>
        <v>0</v>
      </c>
      <c r="BQ2307" s="41">
        <v>45358</v>
      </c>
      <c r="BR2307">
        <v>8.1199999999999992</v>
      </c>
      <c r="BS2307">
        <v>7.6456</v>
      </c>
      <c r="BT2307" s="18">
        <f t="shared" si="671"/>
        <v>-1.9317103204125066E-2</v>
      </c>
      <c r="BU2307" s="41">
        <v>45358</v>
      </c>
      <c r="BV2307">
        <v>5.9</v>
      </c>
      <c r="BW2307">
        <v>5.0349000000000004</v>
      </c>
      <c r="BX2307" s="39">
        <f t="shared" si="672"/>
        <v>5.1104944802668507E-3</v>
      </c>
      <c r="BY2307" s="41">
        <v>45663</v>
      </c>
      <c r="BZ2307">
        <v>14.95</v>
      </c>
      <c r="CA2307">
        <v>13.972300000000001</v>
      </c>
    </row>
    <row r="2308" spans="1:79">
      <c r="A2308" s="41">
        <v>45359</v>
      </c>
      <c r="B2308">
        <v>7.88</v>
      </c>
      <c r="C2308">
        <v>6.3281999999999998</v>
      </c>
      <c r="D2308" s="34">
        <f t="shared" si="658"/>
        <v>0</v>
      </c>
      <c r="E2308" s="41">
        <v>45359</v>
      </c>
      <c r="F2308">
        <v>3.37</v>
      </c>
      <c r="G2308">
        <v>3.37</v>
      </c>
      <c r="H2308" s="39">
        <f t="shared" si="659"/>
        <v>4.3343653250774029E-2</v>
      </c>
      <c r="L2308" s="38"/>
      <c r="M2308" s="41">
        <v>45359</v>
      </c>
      <c r="N2308">
        <v>5.32</v>
      </c>
      <c r="O2308">
        <v>4.6990999999999996</v>
      </c>
      <c r="P2308" s="43">
        <f t="shared" si="660"/>
        <v>0</v>
      </c>
      <c r="Q2308" s="41">
        <v>45359</v>
      </c>
      <c r="R2308">
        <v>3.82</v>
      </c>
      <c r="S2308">
        <v>3.3172000000000001</v>
      </c>
      <c r="T2308" s="39">
        <f t="shared" si="661"/>
        <v>0</v>
      </c>
      <c r="U2308" s="42">
        <v>45363.62533333333</v>
      </c>
      <c r="V2308" s="44">
        <v>9.99</v>
      </c>
      <c r="W2308" s="44">
        <v>9.2070000000000007</v>
      </c>
      <c r="X2308" s="43">
        <f t="shared" si="673"/>
        <v>-1.0849517196484524E-3</v>
      </c>
      <c r="Y2308" s="42">
        <v>45363.62533333333</v>
      </c>
      <c r="Z2308" s="44">
        <v>13.9</v>
      </c>
      <c r="AA2308" s="44">
        <v>12.901</v>
      </c>
      <c r="AB2308" s="43">
        <f t="shared" si="674"/>
        <v>7.2610868207370373E-3</v>
      </c>
      <c r="AC2308" s="42">
        <v>45363.62533333333</v>
      </c>
      <c r="AD2308" s="44">
        <v>23.8</v>
      </c>
      <c r="AE2308" s="44">
        <v>22.539000000000001</v>
      </c>
      <c r="AF2308" s="43">
        <f t="shared" si="675"/>
        <v>0</v>
      </c>
      <c r="AG2308" s="41">
        <v>45359</v>
      </c>
      <c r="AH2308">
        <v>10.9</v>
      </c>
      <c r="AI2308">
        <v>4.9987000000000004</v>
      </c>
      <c r="AJ2308" s="39">
        <f t="shared" si="662"/>
        <v>-1.3576714356191323E-2</v>
      </c>
      <c r="AK2308" s="45">
        <v>45507</v>
      </c>
      <c r="AL2308">
        <v>13.2</v>
      </c>
      <c r="AM2308">
        <v>10.766</v>
      </c>
      <c r="AN2308" s="39">
        <f t="shared" si="663"/>
        <v>3.7947656475808872E-3</v>
      </c>
      <c r="AO2308" s="41">
        <v>45359</v>
      </c>
      <c r="AP2308">
        <v>5.7</v>
      </c>
      <c r="AQ2308">
        <v>5.4844999999999997</v>
      </c>
      <c r="AR2308" s="18">
        <f t="shared" si="664"/>
        <v>-8.7118405118658988E-3</v>
      </c>
      <c r="AS2308" s="41">
        <v>45359</v>
      </c>
      <c r="AT2308">
        <v>7.18</v>
      </c>
      <c r="AU2308">
        <v>6.7046999999999999</v>
      </c>
      <c r="AV2308" s="39">
        <f t="shared" si="665"/>
        <v>-6.9170838640875082E-3</v>
      </c>
      <c r="AW2308" s="41">
        <v>45359</v>
      </c>
      <c r="AX2308">
        <v>8.44</v>
      </c>
      <c r="AY2308">
        <v>7.8521000000000001</v>
      </c>
      <c r="AZ2308" s="39">
        <f t="shared" si="666"/>
        <v>-1.4025967502950841E-2</v>
      </c>
      <c r="BA2308" s="41">
        <v>45359</v>
      </c>
      <c r="BB2308">
        <v>6.38</v>
      </c>
      <c r="BC2308">
        <v>5.46</v>
      </c>
      <c r="BD2308" s="39">
        <f t="shared" si="667"/>
        <v>0</v>
      </c>
      <c r="BE2308" s="41">
        <v>45359</v>
      </c>
      <c r="BF2308">
        <v>10.35</v>
      </c>
      <c r="BG2308">
        <v>8.9930000000000003</v>
      </c>
      <c r="BH2308" s="39">
        <f t="shared" si="668"/>
        <v>0</v>
      </c>
      <c r="BI2308" s="41">
        <v>45359</v>
      </c>
      <c r="BJ2308">
        <v>1.95</v>
      </c>
      <c r="BK2308">
        <v>1.95</v>
      </c>
      <c r="BL2308" s="39">
        <f t="shared" si="669"/>
        <v>-5.1020408163265354E-3</v>
      </c>
      <c r="BM2308" s="41">
        <v>45359</v>
      </c>
      <c r="BN2308">
        <v>13.02</v>
      </c>
      <c r="BO2308">
        <v>12.212</v>
      </c>
      <c r="BP2308" s="46">
        <f t="shared" si="670"/>
        <v>-2.2957328779993819E-3</v>
      </c>
      <c r="BQ2308" s="41">
        <v>45359</v>
      </c>
      <c r="BR2308">
        <v>8.24</v>
      </c>
      <c r="BS2308">
        <v>7.7586000000000004</v>
      </c>
      <c r="BT2308" s="18">
        <f t="shared" si="671"/>
        <v>1.4779742597049341E-2</v>
      </c>
      <c r="BU2308" s="41">
        <v>45359</v>
      </c>
      <c r="BV2308">
        <v>5.9</v>
      </c>
      <c r="BW2308">
        <v>5.0349000000000004</v>
      </c>
      <c r="BX2308" s="39">
        <f t="shared" si="672"/>
        <v>0</v>
      </c>
      <c r="BY2308" s="41">
        <v>45664</v>
      </c>
      <c r="BZ2308">
        <v>14.99</v>
      </c>
      <c r="CA2308">
        <v>14.0097</v>
      </c>
    </row>
    <row r="2309" spans="1:79">
      <c r="A2309" s="41">
        <v>45362</v>
      </c>
      <c r="B2309">
        <v>7.8</v>
      </c>
      <c r="C2309">
        <v>6.2638999999999996</v>
      </c>
      <c r="D2309" s="34">
        <f t="shared" ref="D2309:D2372" si="676">(C2309-C2308)/C2308</f>
        <v>-1.0160867229227939E-2</v>
      </c>
      <c r="E2309" s="41">
        <v>45362</v>
      </c>
      <c r="F2309">
        <v>3.37</v>
      </c>
      <c r="G2309">
        <v>3.37</v>
      </c>
      <c r="H2309" s="39">
        <f t="shared" ref="H2309:H2372" si="677">(G2309-G2308)/G2308</f>
        <v>0</v>
      </c>
      <c r="L2309" s="38"/>
      <c r="M2309" s="41">
        <v>45362</v>
      </c>
      <c r="N2309">
        <v>5.31</v>
      </c>
      <c r="O2309">
        <v>4.6902999999999997</v>
      </c>
      <c r="P2309" s="43">
        <f t="shared" ref="P2309:P2372" si="678">(O2309-O2308)/O2308</f>
        <v>-1.872699027473329E-3</v>
      </c>
      <c r="Q2309" s="41">
        <v>45362</v>
      </c>
      <c r="R2309">
        <v>3.84</v>
      </c>
      <c r="S2309">
        <v>3.3344999999999998</v>
      </c>
      <c r="T2309" s="39">
        <f t="shared" ref="T2309:T2372" si="679">(S2309-S2308)/S2308</f>
        <v>5.2152417701675051E-3</v>
      </c>
      <c r="U2309" s="42">
        <v>45364.62533333333</v>
      </c>
      <c r="V2309" s="44">
        <v>10</v>
      </c>
      <c r="W2309" s="44">
        <v>9.2170000000000005</v>
      </c>
      <c r="X2309" s="43">
        <f t="shared" si="673"/>
        <v>1.0861301183881596E-3</v>
      </c>
      <c r="Y2309" s="42">
        <v>45364.62533333333</v>
      </c>
      <c r="Z2309" s="44">
        <v>13.6</v>
      </c>
      <c r="AA2309" s="44">
        <v>12.622</v>
      </c>
      <c r="AB2309" s="43">
        <f t="shared" si="674"/>
        <v>-2.1626230524765516E-2</v>
      </c>
      <c r="AC2309" s="42">
        <v>45364.62533333333</v>
      </c>
      <c r="AD2309" s="44">
        <v>23.8</v>
      </c>
      <c r="AE2309" s="44">
        <v>22.539000000000001</v>
      </c>
      <c r="AF2309" s="43">
        <f t="shared" si="675"/>
        <v>0</v>
      </c>
      <c r="AG2309" s="41">
        <v>45362</v>
      </c>
      <c r="AH2309">
        <v>10.89</v>
      </c>
      <c r="AI2309">
        <v>4.9941000000000004</v>
      </c>
      <c r="AJ2309" s="39">
        <f t="shared" ref="AJ2309:AJ2372" si="680">(AI2309-AI2308)/AI2308</f>
        <v>-9.2023926220816154E-4</v>
      </c>
      <c r="AK2309" s="45">
        <v>45599</v>
      </c>
      <c r="AL2309">
        <v>13.08</v>
      </c>
      <c r="AM2309">
        <v>10.668200000000001</v>
      </c>
      <c r="AN2309" s="39">
        <f t="shared" ref="AN2309:AN2372" si="681">(AM2309-AM2308)/AM2308</f>
        <v>-9.084153817573791E-3</v>
      </c>
      <c r="AO2309" s="41">
        <v>45362</v>
      </c>
      <c r="AP2309">
        <v>5.7</v>
      </c>
      <c r="AQ2309">
        <v>5.4844999999999997</v>
      </c>
      <c r="AR2309" s="18">
        <f t="shared" ref="AR2309:AR2372" si="682">(AQ2309-AQ2308)/AQ2308</f>
        <v>0</v>
      </c>
      <c r="AS2309" s="41">
        <v>45362</v>
      </c>
      <c r="AT2309">
        <v>7.18</v>
      </c>
      <c r="AU2309">
        <v>6.7046999999999999</v>
      </c>
      <c r="AV2309" s="39">
        <f t="shared" ref="AV2309:AV2372" si="683">(AU2309-AU2308)/AU2308</f>
        <v>0</v>
      </c>
      <c r="AW2309" s="41">
        <v>45362</v>
      </c>
      <c r="AX2309">
        <v>8.36</v>
      </c>
      <c r="AY2309">
        <v>7.7777000000000003</v>
      </c>
      <c r="AZ2309" s="39">
        <f t="shared" ref="AZ2309:AZ2372" si="684">(AY2309-AY2308)/AY2308</f>
        <v>-9.475172246914812E-3</v>
      </c>
      <c r="BA2309" s="41">
        <v>45362</v>
      </c>
      <c r="BB2309">
        <v>6.4</v>
      </c>
      <c r="BC2309">
        <v>5.4771999999999998</v>
      </c>
      <c r="BD2309" s="39">
        <f t="shared" ref="BD2309:BD2372" si="685">(BC2309-BC2308)/BC2308</f>
        <v>3.1501831501831285E-3</v>
      </c>
      <c r="BE2309" s="41">
        <v>45362</v>
      </c>
      <c r="BF2309">
        <v>10.58</v>
      </c>
      <c r="BG2309">
        <v>9.1928999999999998</v>
      </c>
      <c r="BH2309" s="39">
        <f t="shared" ref="BH2309:BH2372" si="686">(BG2309-BG2308)/BG2308</f>
        <v>2.2228399866562828E-2</v>
      </c>
      <c r="BI2309" s="41">
        <v>45362</v>
      </c>
      <c r="BJ2309">
        <v>1.98</v>
      </c>
      <c r="BK2309">
        <v>1.98</v>
      </c>
      <c r="BL2309" s="39">
        <f t="shared" ref="BL2309:BL2372" si="687">(BK2309-BK2308)/BK2308</f>
        <v>1.5384615384615399E-2</v>
      </c>
      <c r="BM2309" s="41">
        <v>45362</v>
      </c>
      <c r="BN2309">
        <v>13</v>
      </c>
      <c r="BO2309">
        <v>12.193199999999999</v>
      </c>
      <c r="BP2309" s="46">
        <f t="shared" ref="BP2309:BP2372" si="688">(BO2309-BO2308)/BO2308</f>
        <v>-1.5394693743858987E-3</v>
      </c>
      <c r="BQ2309" s="41">
        <v>45362</v>
      </c>
      <c r="BR2309">
        <v>8.24</v>
      </c>
      <c r="BS2309">
        <v>7.7586000000000004</v>
      </c>
      <c r="BT2309" s="18">
        <f t="shared" ref="BT2309:BT2372" si="689">(BS2309-BS2308)/BS2308</f>
        <v>0</v>
      </c>
      <c r="BU2309" s="41">
        <v>45362</v>
      </c>
      <c r="BV2309">
        <v>5.9</v>
      </c>
      <c r="BW2309">
        <v>5.0349000000000004</v>
      </c>
      <c r="BX2309" s="39">
        <f t="shared" ref="BX2309:BX2372" si="690">(BW2309-BW2308)/BW2308</f>
        <v>0</v>
      </c>
      <c r="BY2309" s="41">
        <v>45665</v>
      </c>
      <c r="BZ2309">
        <v>14.9</v>
      </c>
      <c r="CA2309">
        <v>13.9255</v>
      </c>
    </row>
    <row r="2310" spans="1:79">
      <c r="A2310" s="41">
        <v>45363</v>
      </c>
      <c r="B2310">
        <v>7.79</v>
      </c>
      <c r="C2310">
        <v>6.2558999999999996</v>
      </c>
      <c r="D2310" s="34">
        <f t="shared" si="676"/>
        <v>-1.2771595970561484E-3</v>
      </c>
      <c r="E2310" s="41">
        <v>45363</v>
      </c>
      <c r="F2310">
        <v>3.37</v>
      </c>
      <c r="G2310">
        <v>3.37</v>
      </c>
      <c r="H2310" s="39">
        <f t="shared" si="677"/>
        <v>0</v>
      </c>
      <c r="L2310" s="38"/>
      <c r="M2310" s="41">
        <v>45363</v>
      </c>
      <c r="N2310">
        <v>5.3</v>
      </c>
      <c r="O2310">
        <v>4.6814</v>
      </c>
      <c r="P2310" s="43">
        <f t="shared" si="678"/>
        <v>-1.8975332068310528E-3</v>
      </c>
      <c r="Q2310" s="41">
        <v>45363</v>
      </c>
      <c r="R2310">
        <v>3.83</v>
      </c>
      <c r="S2310">
        <v>3.3258000000000001</v>
      </c>
      <c r="T2310" s="39">
        <f t="shared" si="679"/>
        <v>-2.609086819613048E-3</v>
      </c>
      <c r="U2310" s="42">
        <v>45365.62533333333</v>
      </c>
      <c r="V2310" s="44">
        <v>10</v>
      </c>
      <c r="W2310" s="44">
        <v>9.2170000000000005</v>
      </c>
      <c r="X2310" s="43">
        <f t="shared" si="673"/>
        <v>0</v>
      </c>
      <c r="Y2310" s="42">
        <v>45365.62533333333</v>
      </c>
      <c r="Z2310" s="44">
        <v>13.9</v>
      </c>
      <c r="AA2310" s="44">
        <v>12.901</v>
      </c>
      <c r="AB2310" s="43">
        <f t="shared" si="674"/>
        <v>2.2104262398985892E-2</v>
      </c>
      <c r="AC2310" s="42">
        <v>45365.62533333333</v>
      </c>
      <c r="AD2310" s="44">
        <v>23.8</v>
      </c>
      <c r="AE2310" s="44">
        <v>22.539000000000001</v>
      </c>
      <c r="AF2310" s="43">
        <f t="shared" si="675"/>
        <v>0</v>
      </c>
      <c r="AG2310" s="41">
        <v>45363</v>
      </c>
      <c r="AH2310">
        <v>10.91</v>
      </c>
      <c r="AI2310">
        <v>5.0033000000000003</v>
      </c>
      <c r="AJ2310" s="39">
        <f t="shared" si="680"/>
        <v>1.8421737650427253E-3</v>
      </c>
      <c r="AK2310" s="45">
        <v>45629</v>
      </c>
      <c r="AL2310">
        <v>13</v>
      </c>
      <c r="AM2310">
        <v>10.6029</v>
      </c>
      <c r="AN2310" s="39">
        <f t="shared" si="681"/>
        <v>-6.1209951069534294E-3</v>
      </c>
      <c r="AO2310" s="41">
        <v>45363</v>
      </c>
      <c r="AP2310">
        <v>5.69</v>
      </c>
      <c r="AQ2310">
        <v>5.4748999999999999</v>
      </c>
      <c r="AR2310" s="18">
        <f t="shared" si="682"/>
        <v>-1.7503874555565378E-3</v>
      </c>
      <c r="AS2310" s="41">
        <v>45363</v>
      </c>
      <c r="AT2310">
        <v>7.18</v>
      </c>
      <c r="AU2310">
        <v>6.7046999999999999</v>
      </c>
      <c r="AV2310" s="39">
        <f t="shared" si="683"/>
        <v>0</v>
      </c>
      <c r="AW2310" s="41">
        <v>45363</v>
      </c>
      <c r="AX2310">
        <v>8.33</v>
      </c>
      <c r="AY2310">
        <v>7.7497999999999996</v>
      </c>
      <c r="AZ2310" s="39">
        <f t="shared" si="684"/>
        <v>-3.5871787289302364E-3</v>
      </c>
      <c r="BA2310" s="41">
        <v>45363</v>
      </c>
      <c r="BB2310">
        <v>6.4</v>
      </c>
      <c r="BC2310">
        <v>5.4771999999999998</v>
      </c>
      <c r="BD2310" s="39">
        <f t="shared" si="685"/>
        <v>0</v>
      </c>
      <c r="BE2310" s="41">
        <v>45363</v>
      </c>
      <c r="BF2310">
        <v>10.199999999999999</v>
      </c>
      <c r="BG2310">
        <v>8.8627000000000002</v>
      </c>
      <c r="BH2310" s="39">
        <f t="shared" si="686"/>
        <v>-3.5919024464532372E-2</v>
      </c>
      <c r="BI2310" s="41">
        <v>45363</v>
      </c>
      <c r="BJ2310">
        <v>1.96</v>
      </c>
      <c r="BK2310">
        <v>1.96</v>
      </c>
      <c r="BL2310" s="39">
        <f t="shared" si="687"/>
        <v>-1.0101010101010111E-2</v>
      </c>
      <c r="BM2310" s="41">
        <v>45363</v>
      </c>
      <c r="BN2310">
        <v>13</v>
      </c>
      <c r="BO2310">
        <v>12.193199999999999</v>
      </c>
      <c r="BP2310" s="46">
        <f t="shared" si="688"/>
        <v>0</v>
      </c>
      <c r="BQ2310" s="41">
        <v>45363</v>
      </c>
      <c r="BR2310">
        <v>8.23</v>
      </c>
      <c r="BS2310">
        <v>7.7492000000000001</v>
      </c>
      <c r="BT2310" s="18">
        <f t="shared" si="689"/>
        <v>-1.2115587863790241E-3</v>
      </c>
      <c r="BU2310" s="41">
        <v>45363</v>
      </c>
      <c r="BV2310">
        <v>5.9</v>
      </c>
      <c r="BW2310">
        <v>5.0349000000000004</v>
      </c>
      <c r="BX2310" s="39">
        <f t="shared" si="690"/>
        <v>0</v>
      </c>
      <c r="BY2310" s="41">
        <v>45666</v>
      </c>
      <c r="BZ2310">
        <v>14.9</v>
      </c>
      <c r="CA2310">
        <v>13.9255</v>
      </c>
    </row>
    <row r="2311" spans="1:79">
      <c r="A2311" s="41">
        <v>45364</v>
      </c>
      <c r="B2311">
        <v>7.56</v>
      </c>
      <c r="C2311">
        <v>6.0712000000000002</v>
      </c>
      <c r="D2311" s="34">
        <f t="shared" si="676"/>
        <v>-2.9524129222014327E-2</v>
      </c>
      <c r="E2311" s="41">
        <v>45364</v>
      </c>
      <c r="F2311">
        <v>3.37</v>
      </c>
      <c r="G2311">
        <v>3.37</v>
      </c>
      <c r="H2311" s="39">
        <f t="shared" si="677"/>
        <v>0</v>
      </c>
      <c r="L2311" s="38"/>
      <c r="M2311" s="41">
        <v>45364</v>
      </c>
      <c r="N2311">
        <v>5.33</v>
      </c>
      <c r="O2311">
        <v>4.7079000000000004</v>
      </c>
      <c r="P2311" s="43">
        <f t="shared" si="678"/>
        <v>5.660699790661001E-3</v>
      </c>
      <c r="Q2311" s="41">
        <v>45364</v>
      </c>
      <c r="R2311">
        <v>3.83</v>
      </c>
      <c r="S2311">
        <v>3.3258000000000001</v>
      </c>
      <c r="T2311" s="39">
        <f t="shared" si="679"/>
        <v>0</v>
      </c>
      <c r="U2311" s="42">
        <v>45366.62533333333</v>
      </c>
      <c r="V2311" s="44">
        <v>10.01</v>
      </c>
      <c r="W2311" s="44">
        <v>9.2260000000000009</v>
      </c>
      <c r="X2311" s="43">
        <f t="shared" si="673"/>
        <v>9.7645654768366502E-4</v>
      </c>
      <c r="Y2311" s="42">
        <v>45366.62533333333</v>
      </c>
      <c r="Z2311" s="44">
        <v>13.9</v>
      </c>
      <c r="AA2311" s="44">
        <v>12.901</v>
      </c>
      <c r="AB2311" s="43">
        <f t="shared" si="674"/>
        <v>0</v>
      </c>
      <c r="AC2311" s="42">
        <v>45366.62533333333</v>
      </c>
      <c r="AD2311" s="44">
        <v>23.8</v>
      </c>
      <c r="AE2311" s="44">
        <v>22.539000000000001</v>
      </c>
      <c r="AF2311" s="43">
        <f t="shared" si="675"/>
        <v>0</v>
      </c>
      <c r="AG2311" s="41">
        <v>45364</v>
      </c>
      <c r="AH2311">
        <v>10.8</v>
      </c>
      <c r="AI2311">
        <v>4.9527999999999999</v>
      </c>
      <c r="AJ2311" s="39">
        <f t="shared" si="680"/>
        <v>-1.0093338396658292E-2</v>
      </c>
      <c r="AK2311" s="45" t="s">
        <v>1660</v>
      </c>
      <c r="AL2311">
        <v>13.05</v>
      </c>
      <c r="AM2311">
        <v>10.643700000000001</v>
      </c>
      <c r="AN2311" s="39">
        <f t="shared" si="681"/>
        <v>3.8480038480039266E-3</v>
      </c>
      <c r="AO2311" s="41">
        <v>45364</v>
      </c>
      <c r="AP2311">
        <v>5.69</v>
      </c>
      <c r="AQ2311">
        <v>5.4748999999999999</v>
      </c>
      <c r="AR2311" s="18">
        <f t="shared" si="682"/>
        <v>0</v>
      </c>
      <c r="AS2311" s="41">
        <v>45364</v>
      </c>
      <c r="AT2311">
        <v>7.18</v>
      </c>
      <c r="AU2311">
        <v>6.7046999999999999</v>
      </c>
      <c r="AV2311" s="39">
        <f t="shared" si="683"/>
        <v>0</v>
      </c>
      <c r="AW2311" s="41">
        <v>45364</v>
      </c>
      <c r="AX2311">
        <v>8.33</v>
      </c>
      <c r="AY2311">
        <v>7.7497999999999996</v>
      </c>
      <c r="AZ2311" s="39">
        <f t="shared" si="684"/>
        <v>0</v>
      </c>
      <c r="BA2311" s="41">
        <v>45364</v>
      </c>
      <c r="BB2311">
        <v>6.32</v>
      </c>
      <c r="BC2311">
        <v>5.4086999999999996</v>
      </c>
      <c r="BD2311" s="39">
        <f t="shared" si="685"/>
        <v>-1.2506390126341969E-2</v>
      </c>
      <c r="BE2311" s="41">
        <v>45364</v>
      </c>
      <c r="BF2311">
        <v>10.199999999999999</v>
      </c>
      <c r="BG2311">
        <v>8.8627000000000002</v>
      </c>
      <c r="BH2311" s="39">
        <f t="shared" si="686"/>
        <v>0</v>
      </c>
      <c r="BI2311" s="41">
        <v>45364</v>
      </c>
      <c r="BJ2311">
        <v>1.95</v>
      </c>
      <c r="BK2311">
        <v>1.95</v>
      </c>
      <c r="BL2311" s="39">
        <f t="shared" si="687"/>
        <v>-5.1020408163265354E-3</v>
      </c>
      <c r="BM2311" s="41">
        <v>45364</v>
      </c>
      <c r="BN2311">
        <v>13</v>
      </c>
      <c r="BO2311">
        <v>12.193199999999999</v>
      </c>
      <c r="BP2311" s="46">
        <f t="shared" si="688"/>
        <v>0</v>
      </c>
      <c r="BQ2311" s="41">
        <v>45364</v>
      </c>
      <c r="BR2311">
        <v>8.1999999999999993</v>
      </c>
      <c r="BS2311">
        <v>7.7209000000000003</v>
      </c>
      <c r="BT2311" s="18">
        <f t="shared" si="689"/>
        <v>-3.6519898828265844E-3</v>
      </c>
      <c r="BU2311" s="41">
        <v>45364</v>
      </c>
      <c r="BV2311">
        <v>5.87</v>
      </c>
      <c r="BW2311">
        <v>5.0092999999999996</v>
      </c>
      <c r="BX2311" s="39">
        <f t="shared" si="690"/>
        <v>-5.0845101193669646E-3</v>
      </c>
      <c r="BY2311" s="41">
        <v>45667</v>
      </c>
      <c r="BZ2311">
        <v>14.9</v>
      </c>
      <c r="CA2311">
        <v>13.9255</v>
      </c>
    </row>
    <row r="2312" spans="1:79">
      <c r="A2312" s="41">
        <v>45365</v>
      </c>
      <c r="B2312">
        <v>7.59</v>
      </c>
      <c r="C2312">
        <v>6.0952999999999999</v>
      </c>
      <c r="D2312" s="34">
        <f t="shared" si="676"/>
        <v>3.9695612070101112E-3</v>
      </c>
      <c r="E2312" s="41">
        <v>45365</v>
      </c>
      <c r="F2312">
        <v>3.37</v>
      </c>
      <c r="G2312">
        <v>3.37</v>
      </c>
      <c r="H2312" s="39">
        <f t="shared" si="677"/>
        <v>0</v>
      </c>
      <c r="L2312" s="38"/>
      <c r="M2312" s="41">
        <v>45365</v>
      </c>
      <c r="N2312">
        <v>5.35</v>
      </c>
      <c r="O2312">
        <v>4.7256</v>
      </c>
      <c r="P2312" s="43">
        <f t="shared" si="678"/>
        <v>3.7596380551837556E-3</v>
      </c>
      <c r="Q2312" s="41">
        <v>45365</v>
      </c>
      <c r="R2312">
        <v>3.91</v>
      </c>
      <c r="S2312">
        <v>3.3953000000000002</v>
      </c>
      <c r="T2312" s="39">
        <f t="shared" si="679"/>
        <v>2.0897227734680411E-2</v>
      </c>
      <c r="U2312" s="42">
        <v>45369.62533333333</v>
      </c>
      <c r="V2312" s="44">
        <v>10.3</v>
      </c>
      <c r="W2312" s="44">
        <v>9.4930000000000003</v>
      </c>
      <c r="X2312" s="43">
        <f t="shared" si="673"/>
        <v>2.8939952308692764E-2</v>
      </c>
      <c r="Y2312" s="42">
        <v>45369.62533333333</v>
      </c>
      <c r="Z2312" s="44">
        <v>13.85</v>
      </c>
      <c r="AA2312" s="44">
        <v>12.853999999999999</v>
      </c>
      <c r="AB2312" s="43">
        <f t="shared" si="674"/>
        <v>-3.643128439655887E-3</v>
      </c>
      <c r="AC2312" s="42">
        <v>45369.62533333333</v>
      </c>
      <c r="AD2312" s="44">
        <v>23.8</v>
      </c>
      <c r="AE2312" s="44">
        <v>22.539000000000001</v>
      </c>
      <c r="AF2312" s="43">
        <f t="shared" si="675"/>
        <v>0</v>
      </c>
      <c r="AG2312" s="41">
        <v>45365</v>
      </c>
      <c r="AH2312">
        <v>10.8</v>
      </c>
      <c r="AI2312">
        <v>4.9527999999999999</v>
      </c>
      <c r="AJ2312" s="39">
        <f t="shared" si="680"/>
        <v>0</v>
      </c>
      <c r="AK2312" s="45" t="s">
        <v>1661</v>
      </c>
      <c r="AL2312">
        <v>13.2</v>
      </c>
      <c r="AM2312">
        <v>10.766</v>
      </c>
      <c r="AN2312" s="39">
        <f t="shared" si="681"/>
        <v>1.1490365192555143E-2</v>
      </c>
      <c r="AO2312" s="41">
        <v>45365</v>
      </c>
      <c r="AP2312">
        <v>5.69</v>
      </c>
      <c r="AQ2312">
        <v>5.4748999999999999</v>
      </c>
      <c r="AR2312" s="18">
        <f t="shared" si="682"/>
        <v>0</v>
      </c>
      <c r="AS2312" s="41">
        <v>45365</v>
      </c>
      <c r="AT2312">
        <v>7.16</v>
      </c>
      <c r="AU2312">
        <v>6.6859999999999999</v>
      </c>
      <c r="AV2312" s="39">
        <f t="shared" si="683"/>
        <v>-2.7890882515250407E-3</v>
      </c>
      <c r="AW2312" s="41">
        <v>45365</v>
      </c>
      <c r="AX2312">
        <v>8.25</v>
      </c>
      <c r="AY2312">
        <v>7.6753</v>
      </c>
      <c r="AZ2312" s="39">
        <f t="shared" si="684"/>
        <v>-9.6131513071304516E-3</v>
      </c>
      <c r="BA2312" s="41">
        <v>45365</v>
      </c>
      <c r="BB2312">
        <v>6.32</v>
      </c>
      <c r="BC2312">
        <v>5.4086999999999996</v>
      </c>
      <c r="BD2312" s="39">
        <f t="shared" si="685"/>
        <v>0</v>
      </c>
      <c r="BE2312" s="41">
        <v>45365</v>
      </c>
      <c r="BF2312">
        <v>10.4</v>
      </c>
      <c r="BG2312">
        <v>9.0365000000000002</v>
      </c>
      <c r="BH2312" s="39">
        <f t="shared" si="686"/>
        <v>1.9610276777957049E-2</v>
      </c>
      <c r="BI2312" s="41">
        <v>45365</v>
      </c>
      <c r="BJ2312">
        <v>1.95</v>
      </c>
      <c r="BK2312">
        <v>1.95</v>
      </c>
      <c r="BL2312" s="39">
        <f t="shared" si="687"/>
        <v>0</v>
      </c>
      <c r="BM2312" s="41">
        <v>45365</v>
      </c>
      <c r="BN2312">
        <v>12.9</v>
      </c>
      <c r="BO2312">
        <v>12.099399999999999</v>
      </c>
      <c r="BP2312" s="46">
        <f t="shared" si="688"/>
        <v>-7.6928123872322188E-3</v>
      </c>
      <c r="BQ2312" s="41">
        <v>45365</v>
      </c>
      <c r="BR2312">
        <v>8.1999999999999993</v>
      </c>
      <c r="BS2312">
        <v>7.7209000000000003</v>
      </c>
      <c r="BT2312" s="18">
        <f t="shared" si="689"/>
        <v>0</v>
      </c>
      <c r="BU2312" s="41">
        <v>45365</v>
      </c>
      <c r="BV2312">
        <v>5.86</v>
      </c>
      <c r="BW2312">
        <v>5.0007999999999999</v>
      </c>
      <c r="BX2312" s="39">
        <f t="shared" si="690"/>
        <v>-1.6968438704010002E-3</v>
      </c>
      <c r="BY2312" s="41">
        <v>45670</v>
      </c>
      <c r="BZ2312">
        <v>15</v>
      </c>
      <c r="CA2312">
        <v>14.019</v>
      </c>
    </row>
    <row r="2313" spans="1:79">
      <c r="A2313" s="41">
        <v>45366</v>
      </c>
      <c r="B2313">
        <v>7.69</v>
      </c>
      <c r="C2313">
        <v>6.1756000000000002</v>
      </c>
      <c r="D2313" s="34">
        <f t="shared" si="676"/>
        <v>1.3174084950699763E-2</v>
      </c>
      <c r="E2313" s="41">
        <v>45366</v>
      </c>
      <c r="F2313">
        <v>3.37</v>
      </c>
      <c r="G2313">
        <v>3.37</v>
      </c>
      <c r="H2313" s="39">
        <f t="shared" si="677"/>
        <v>0</v>
      </c>
      <c r="L2313" s="38"/>
      <c r="M2313" s="41">
        <v>45366</v>
      </c>
      <c r="N2313">
        <v>5.35</v>
      </c>
      <c r="O2313">
        <v>4.7256</v>
      </c>
      <c r="P2313" s="43">
        <f t="shared" si="678"/>
        <v>0</v>
      </c>
      <c r="Q2313" s="41">
        <v>45366</v>
      </c>
      <c r="R2313">
        <v>3.9</v>
      </c>
      <c r="S2313">
        <v>3.3866000000000001</v>
      </c>
      <c r="T2313" s="39">
        <f t="shared" si="679"/>
        <v>-2.5623656230672259E-3</v>
      </c>
      <c r="U2313" s="42">
        <v>45370.62533333333</v>
      </c>
      <c r="V2313" s="44">
        <v>10.76</v>
      </c>
      <c r="W2313" s="44">
        <v>9.9169999999999998</v>
      </c>
      <c r="X2313" s="43">
        <f t="shared" si="673"/>
        <v>4.4664489623933372E-2</v>
      </c>
      <c r="Y2313" s="42">
        <v>45370.62533333333</v>
      </c>
      <c r="Z2313" s="44">
        <v>13.85</v>
      </c>
      <c r="AA2313" s="44">
        <v>12.853999999999999</v>
      </c>
      <c r="AB2313" s="43">
        <f t="shared" si="674"/>
        <v>0</v>
      </c>
      <c r="AC2313" s="42">
        <v>45370.62533333333</v>
      </c>
      <c r="AD2313" s="44">
        <v>23.8</v>
      </c>
      <c r="AE2313" s="44">
        <v>22.539000000000001</v>
      </c>
      <c r="AF2313" s="43">
        <f t="shared" si="675"/>
        <v>0</v>
      </c>
      <c r="AG2313" s="41">
        <v>45366</v>
      </c>
      <c r="AH2313">
        <v>10.8</v>
      </c>
      <c r="AI2313">
        <v>4.9527999999999999</v>
      </c>
      <c r="AJ2313" s="39">
        <f t="shared" si="680"/>
        <v>0</v>
      </c>
      <c r="AK2313" s="45" t="s">
        <v>1662</v>
      </c>
      <c r="AL2313">
        <v>13.5</v>
      </c>
      <c r="AM2313">
        <v>11.0107</v>
      </c>
      <c r="AN2313" s="39">
        <f t="shared" si="681"/>
        <v>2.2728961545606531E-2</v>
      </c>
      <c r="AO2313" s="41">
        <v>45366</v>
      </c>
      <c r="AP2313">
        <v>5.74</v>
      </c>
      <c r="AQ2313">
        <v>5.5229999999999997</v>
      </c>
      <c r="AR2313" s="18">
        <f t="shared" si="682"/>
        <v>8.7855485944948412E-3</v>
      </c>
      <c r="AS2313" s="41">
        <v>45366</v>
      </c>
      <c r="AT2313">
        <v>7.17</v>
      </c>
      <c r="AU2313">
        <v>6.6952999999999996</v>
      </c>
      <c r="AV2313" s="39">
        <f t="shared" si="683"/>
        <v>1.3909661980256718E-3</v>
      </c>
      <c r="AW2313" s="41">
        <v>45366</v>
      </c>
      <c r="AX2313">
        <v>8.2899999999999991</v>
      </c>
      <c r="AY2313">
        <v>7.7126000000000001</v>
      </c>
      <c r="AZ2313" s="39">
        <f t="shared" si="684"/>
        <v>4.8597448959649932E-3</v>
      </c>
      <c r="BA2313" s="41">
        <v>45366</v>
      </c>
      <c r="BB2313">
        <v>6.3</v>
      </c>
      <c r="BC2313">
        <v>5.3916000000000004</v>
      </c>
      <c r="BD2313" s="39">
        <f t="shared" si="685"/>
        <v>-3.1615730212434094E-3</v>
      </c>
      <c r="BE2313" s="41">
        <v>45366</v>
      </c>
      <c r="BF2313">
        <v>10.58</v>
      </c>
      <c r="BG2313">
        <v>9.1928999999999998</v>
      </c>
      <c r="BH2313" s="39">
        <f t="shared" si="686"/>
        <v>1.7307585901621163E-2</v>
      </c>
      <c r="BI2313" s="41">
        <v>45366</v>
      </c>
      <c r="BJ2313">
        <v>1.93</v>
      </c>
      <c r="BK2313">
        <v>1.93</v>
      </c>
      <c r="BL2313" s="39">
        <f t="shared" si="687"/>
        <v>-1.0256410256410265E-2</v>
      </c>
      <c r="BM2313" s="41">
        <v>45366</v>
      </c>
      <c r="BN2313">
        <v>12.95</v>
      </c>
      <c r="BO2313">
        <v>12.1463</v>
      </c>
      <c r="BP2313" s="46">
        <f t="shared" si="688"/>
        <v>3.8762252673686989E-3</v>
      </c>
      <c r="BQ2313" s="41">
        <v>45366</v>
      </c>
      <c r="BR2313">
        <v>8.15</v>
      </c>
      <c r="BS2313">
        <v>7.6738</v>
      </c>
      <c r="BT2313" s="18">
        <f t="shared" si="689"/>
        <v>-6.1003250916344415E-3</v>
      </c>
      <c r="BU2313" s="41">
        <v>45366</v>
      </c>
      <c r="BV2313">
        <v>5.86</v>
      </c>
      <c r="BW2313">
        <v>5.0007999999999999</v>
      </c>
      <c r="BX2313" s="39">
        <f t="shared" si="690"/>
        <v>0</v>
      </c>
      <c r="BY2313" s="41">
        <v>45671</v>
      </c>
      <c r="BZ2313">
        <v>15.14</v>
      </c>
      <c r="CA2313">
        <v>14.149800000000001</v>
      </c>
    </row>
    <row r="2314" spans="1:79">
      <c r="A2314" s="41">
        <v>45369</v>
      </c>
      <c r="B2314">
        <v>7.6</v>
      </c>
      <c r="C2314">
        <v>6.1032999999999999</v>
      </c>
      <c r="D2314" s="34">
        <f t="shared" si="676"/>
        <v>-1.1707364466610573E-2</v>
      </c>
      <c r="E2314" s="41">
        <v>45369</v>
      </c>
      <c r="F2314">
        <v>3.36</v>
      </c>
      <c r="G2314">
        <v>3.36</v>
      </c>
      <c r="H2314" s="39">
        <f t="shared" si="677"/>
        <v>-2.9673590504451725E-3</v>
      </c>
      <c r="L2314" s="38"/>
      <c r="M2314" s="41">
        <v>45369</v>
      </c>
      <c r="N2314">
        <v>5.35</v>
      </c>
      <c r="O2314">
        <v>4.7256</v>
      </c>
      <c r="P2314" s="43">
        <f t="shared" si="678"/>
        <v>0</v>
      </c>
      <c r="Q2314" s="41">
        <v>45369</v>
      </c>
      <c r="R2314">
        <v>3.9</v>
      </c>
      <c r="S2314">
        <v>3.3866000000000001</v>
      </c>
      <c r="T2314" s="39">
        <f t="shared" si="679"/>
        <v>0</v>
      </c>
      <c r="U2314" s="42">
        <v>45372.62533333333</v>
      </c>
      <c r="V2314" s="44">
        <v>11.2</v>
      </c>
      <c r="W2314" s="44">
        <v>10.323</v>
      </c>
      <c r="X2314" s="43">
        <f t="shared" si="673"/>
        <v>4.0939800342845681E-2</v>
      </c>
      <c r="Y2314" s="42">
        <v>45372.62533333333</v>
      </c>
      <c r="Z2314" s="44">
        <v>13.55</v>
      </c>
      <c r="AA2314" s="44">
        <v>12.576000000000001</v>
      </c>
      <c r="AB2314" s="43">
        <f t="shared" si="674"/>
        <v>-2.1627508946631298E-2</v>
      </c>
      <c r="AC2314" s="42">
        <v>45372.62533333333</v>
      </c>
      <c r="AD2314" s="44">
        <v>23.8</v>
      </c>
      <c r="AE2314" s="44">
        <v>22.539000000000001</v>
      </c>
      <c r="AF2314" s="43">
        <f t="shared" si="675"/>
        <v>0</v>
      </c>
      <c r="AG2314" s="41">
        <v>45369</v>
      </c>
      <c r="AH2314">
        <v>10.8</v>
      </c>
      <c r="AI2314">
        <v>4.9527999999999999</v>
      </c>
      <c r="AJ2314" s="39">
        <f t="shared" si="680"/>
        <v>0</v>
      </c>
      <c r="AK2314" s="45" t="s">
        <v>1663</v>
      </c>
      <c r="AL2314">
        <v>13.78</v>
      </c>
      <c r="AM2314">
        <v>11.239100000000001</v>
      </c>
      <c r="AN2314" s="39">
        <f t="shared" si="681"/>
        <v>2.0743458635690791E-2</v>
      </c>
      <c r="AO2314" s="41">
        <v>45369</v>
      </c>
      <c r="AP2314">
        <v>5.7</v>
      </c>
      <c r="AQ2314">
        <v>5.4844999999999997</v>
      </c>
      <c r="AR2314" s="18">
        <f t="shared" si="682"/>
        <v>-6.9708491761723669E-3</v>
      </c>
      <c r="AS2314" s="41">
        <v>45369</v>
      </c>
      <c r="AT2314">
        <v>7.17</v>
      </c>
      <c r="AU2314">
        <v>6.6952999999999996</v>
      </c>
      <c r="AV2314" s="39">
        <f t="shared" si="683"/>
        <v>0</v>
      </c>
      <c r="AW2314" s="41">
        <v>45369</v>
      </c>
      <c r="AX2314">
        <v>8.2799999999999994</v>
      </c>
      <c r="AY2314">
        <v>7.7032999999999996</v>
      </c>
      <c r="AZ2314" s="39">
        <f t="shared" si="684"/>
        <v>-1.2058190493478892E-3</v>
      </c>
      <c r="BA2314" s="41">
        <v>45369</v>
      </c>
      <c r="BB2314">
        <v>6.49</v>
      </c>
      <c r="BC2314">
        <v>5.5541999999999998</v>
      </c>
      <c r="BD2314" s="39">
        <f t="shared" si="685"/>
        <v>3.0158023592254508E-2</v>
      </c>
      <c r="BE2314" s="41">
        <v>45369</v>
      </c>
      <c r="BF2314">
        <v>10.58</v>
      </c>
      <c r="BG2314">
        <v>9.1928999999999998</v>
      </c>
      <c r="BH2314" s="39">
        <f t="shared" si="686"/>
        <v>0</v>
      </c>
      <c r="BI2314" s="41">
        <v>45369</v>
      </c>
      <c r="BJ2314">
        <v>1.93</v>
      </c>
      <c r="BK2314">
        <v>1.93</v>
      </c>
      <c r="BL2314" s="39">
        <f t="shared" si="687"/>
        <v>0</v>
      </c>
      <c r="BM2314" s="41">
        <v>45369</v>
      </c>
      <c r="BN2314">
        <v>13.04</v>
      </c>
      <c r="BO2314">
        <v>12.230700000000001</v>
      </c>
      <c r="BP2314" s="46">
        <f t="shared" si="688"/>
        <v>6.9486180976923405E-3</v>
      </c>
      <c r="BQ2314" s="41">
        <v>45369</v>
      </c>
      <c r="BR2314">
        <v>8.2200000000000006</v>
      </c>
      <c r="BS2314">
        <v>7.7397</v>
      </c>
      <c r="BT2314" s="18">
        <f t="shared" si="689"/>
        <v>8.5876619145664555E-3</v>
      </c>
      <c r="BU2314" s="41">
        <v>45369</v>
      </c>
      <c r="BV2314">
        <v>5.86</v>
      </c>
      <c r="BW2314">
        <v>5.0007999999999999</v>
      </c>
      <c r="BX2314" s="39">
        <f t="shared" si="690"/>
        <v>0</v>
      </c>
      <c r="BY2314" s="41">
        <v>45672</v>
      </c>
      <c r="BZ2314">
        <v>15.3</v>
      </c>
      <c r="CA2314">
        <v>14.2994</v>
      </c>
    </row>
    <row r="2315" spans="1:79">
      <c r="A2315" s="41">
        <v>45370</v>
      </c>
      <c r="B2315">
        <v>7.59</v>
      </c>
      <c r="C2315">
        <v>6.0952999999999999</v>
      </c>
      <c r="D2315" s="34">
        <f t="shared" si="676"/>
        <v>-1.3107663067520861E-3</v>
      </c>
      <c r="E2315" s="41">
        <v>45370</v>
      </c>
      <c r="F2315">
        <v>3.5</v>
      </c>
      <c r="G2315">
        <v>3.5</v>
      </c>
      <c r="H2315" s="39">
        <f t="shared" si="677"/>
        <v>4.1666666666666706E-2</v>
      </c>
      <c r="L2315" s="38"/>
      <c r="M2315" s="41">
        <v>45370</v>
      </c>
      <c r="N2315">
        <v>5.37</v>
      </c>
      <c r="O2315">
        <v>4.7432999999999996</v>
      </c>
      <c r="P2315" s="43">
        <f t="shared" si="678"/>
        <v>3.745556119857712E-3</v>
      </c>
      <c r="Q2315" s="41">
        <v>45370</v>
      </c>
      <c r="R2315">
        <v>3.9</v>
      </c>
      <c r="S2315">
        <v>3.3866000000000001</v>
      </c>
      <c r="T2315" s="39">
        <f t="shared" si="679"/>
        <v>0</v>
      </c>
      <c r="U2315" s="42">
        <v>45373.62533333333</v>
      </c>
      <c r="V2315" s="44">
        <v>11.2</v>
      </c>
      <c r="W2315" s="44">
        <v>10.323</v>
      </c>
      <c r="X2315" s="43">
        <f t="shared" si="673"/>
        <v>0</v>
      </c>
      <c r="Y2315" s="42">
        <v>45373.62533333333</v>
      </c>
      <c r="Z2315" s="44">
        <v>13.6</v>
      </c>
      <c r="AA2315" s="44">
        <v>12.622</v>
      </c>
      <c r="AB2315" s="43">
        <f t="shared" si="674"/>
        <v>3.6577608142493142E-3</v>
      </c>
      <c r="AC2315" s="42">
        <v>45373.62533333333</v>
      </c>
      <c r="AD2315" s="44">
        <v>23.8</v>
      </c>
      <c r="AE2315" s="44">
        <v>22.539000000000001</v>
      </c>
      <c r="AF2315" s="43">
        <f t="shared" si="675"/>
        <v>0</v>
      </c>
      <c r="AG2315" s="41">
        <v>45370</v>
      </c>
      <c r="AH2315">
        <v>10.8</v>
      </c>
      <c r="AI2315">
        <v>4.9527999999999999</v>
      </c>
      <c r="AJ2315" s="39">
        <f t="shared" si="680"/>
        <v>0</v>
      </c>
      <c r="AK2315" s="45" t="s">
        <v>1664</v>
      </c>
      <c r="AL2315">
        <v>14.1</v>
      </c>
      <c r="AM2315">
        <v>11.5001</v>
      </c>
      <c r="AN2315" s="39">
        <f t="shared" si="681"/>
        <v>2.3222500022243703E-2</v>
      </c>
      <c r="AO2315" s="41">
        <v>45370</v>
      </c>
      <c r="AP2315">
        <v>5.69</v>
      </c>
      <c r="AQ2315">
        <v>5.4748999999999999</v>
      </c>
      <c r="AR2315" s="18">
        <f t="shared" si="682"/>
        <v>-1.7503874555565378E-3</v>
      </c>
      <c r="AS2315" s="41">
        <v>45370</v>
      </c>
      <c r="AT2315">
        <v>7.19</v>
      </c>
      <c r="AU2315">
        <v>6.7140000000000004</v>
      </c>
      <c r="AV2315" s="39">
        <f t="shared" si="683"/>
        <v>2.793004047615615E-3</v>
      </c>
      <c r="AW2315" s="41">
        <v>45370</v>
      </c>
      <c r="AX2315">
        <v>8.1999999999999993</v>
      </c>
      <c r="AY2315">
        <v>7.6288</v>
      </c>
      <c r="AZ2315" s="39">
        <f t="shared" si="684"/>
        <v>-9.6711798839457849E-3</v>
      </c>
      <c r="BA2315" s="41">
        <v>45370</v>
      </c>
      <c r="BB2315">
        <v>6.45</v>
      </c>
      <c r="BC2315">
        <v>5.5198999999999998</v>
      </c>
      <c r="BD2315" s="39">
        <f t="shared" si="685"/>
        <v>-6.1755068236649738E-3</v>
      </c>
      <c r="BE2315" s="41">
        <v>45370</v>
      </c>
      <c r="BF2315">
        <v>10.67</v>
      </c>
      <c r="BG2315">
        <v>9.2711000000000006</v>
      </c>
      <c r="BH2315" s="39">
        <f t="shared" si="686"/>
        <v>8.5065648489596017E-3</v>
      </c>
      <c r="BI2315" s="41">
        <v>45370</v>
      </c>
      <c r="BJ2315">
        <v>1.93</v>
      </c>
      <c r="BK2315">
        <v>1.93</v>
      </c>
      <c r="BL2315" s="39">
        <f t="shared" si="687"/>
        <v>0</v>
      </c>
      <c r="BM2315" s="41">
        <v>45370</v>
      </c>
      <c r="BN2315">
        <v>13</v>
      </c>
      <c r="BO2315">
        <v>12.193199999999999</v>
      </c>
      <c r="BP2315" s="46">
        <f t="shared" si="688"/>
        <v>-3.066055090877989E-3</v>
      </c>
      <c r="BQ2315" s="41">
        <v>45370</v>
      </c>
      <c r="BR2315">
        <v>8.1999999999999993</v>
      </c>
      <c r="BS2315">
        <v>7.7209000000000003</v>
      </c>
      <c r="BT2315" s="18">
        <f t="shared" si="689"/>
        <v>-2.4290347171078601E-3</v>
      </c>
      <c r="BU2315" s="41">
        <v>45370</v>
      </c>
      <c r="BV2315">
        <v>5.86</v>
      </c>
      <c r="BW2315">
        <v>5.0007999999999999</v>
      </c>
      <c r="BX2315" s="39">
        <f t="shared" si="690"/>
        <v>0</v>
      </c>
      <c r="BY2315" s="41">
        <v>45673</v>
      </c>
      <c r="BZ2315">
        <v>15.8</v>
      </c>
      <c r="CA2315">
        <v>14.7667</v>
      </c>
    </row>
    <row r="2316" spans="1:79">
      <c r="A2316" s="41">
        <v>45372</v>
      </c>
      <c r="B2316">
        <v>7.6</v>
      </c>
      <c r="C2316">
        <v>6.1032999999999999</v>
      </c>
      <c r="D2316" s="34">
        <f t="shared" si="676"/>
        <v>1.3124866700572585E-3</v>
      </c>
      <c r="E2316" s="41">
        <v>45372</v>
      </c>
      <c r="F2316">
        <v>3.49</v>
      </c>
      <c r="G2316">
        <v>3.49</v>
      </c>
      <c r="H2316" s="39">
        <f t="shared" si="677"/>
        <v>-2.8571428571427964E-3</v>
      </c>
      <c r="L2316" s="38"/>
      <c r="M2316" s="41">
        <v>45372</v>
      </c>
      <c r="N2316">
        <v>5.4</v>
      </c>
      <c r="O2316">
        <v>4.7698</v>
      </c>
      <c r="P2316" s="43">
        <f t="shared" si="678"/>
        <v>5.5868277359645002E-3</v>
      </c>
      <c r="Q2316" s="41">
        <v>45372</v>
      </c>
      <c r="R2316">
        <v>3.9</v>
      </c>
      <c r="S2316">
        <v>3.3866000000000001</v>
      </c>
      <c r="T2316" s="39">
        <f t="shared" si="679"/>
        <v>0</v>
      </c>
      <c r="U2316" s="42">
        <v>45376.62533333333</v>
      </c>
      <c r="V2316" s="44">
        <v>11.19</v>
      </c>
      <c r="W2316" s="44">
        <v>10.313000000000001</v>
      </c>
      <c r="X2316" s="43">
        <f t="shared" si="673"/>
        <v>-9.6871064612998026E-4</v>
      </c>
      <c r="Y2316" s="42">
        <v>45376.62533333333</v>
      </c>
      <c r="Z2316" s="44">
        <v>13.74</v>
      </c>
      <c r="AA2316" s="44">
        <v>12.752000000000001</v>
      </c>
      <c r="AB2316" s="43">
        <f t="shared" si="674"/>
        <v>1.0299477103470194E-2</v>
      </c>
      <c r="AC2316" s="42">
        <v>45376.62533333333</v>
      </c>
      <c r="AD2316" s="44">
        <v>23.8</v>
      </c>
      <c r="AE2316" s="44">
        <v>22.539000000000001</v>
      </c>
      <c r="AF2316" s="43">
        <f t="shared" si="675"/>
        <v>0</v>
      </c>
      <c r="AG2316" s="41">
        <v>45372</v>
      </c>
      <c r="AH2316">
        <v>11.1</v>
      </c>
      <c r="AI2316">
        <v>5.0903999999999998</v>
      </c>
      <c r="AJ2316" s="39">
        <f t="shared" si="680"/>
        <v>2.7782264577612653E-2</v>
      </c>
      <c r="AK2316" s="45" t="s">
        <v>1665</v>
      </c>
      <c r="AL2316">
        <v>14.7</v>
      </c>
      <c r="AM2316">
        <v>11.9895</v>
      </c>
      <c r="AN2316" s="39">
        <f t="shared" si="681"/>
        <v>4.2556151685637505E-2</v>
      </c>
      <c r="AO2316" s="41">
        <v>45372</v>
      </c>
      <c r="AP2316">
        <v>5.6</v>
      </c>
      <c r="AQ2316">
        <v>5.3883000000000001</v>
      </c>
      <c r="AR2316" s="18">
        <f t="shared" si="682"/>
        <v>-1.5817640504849365E-2</v>
      </c>
      <c r="AS2316" s="41">
        <v>45372</v>
      </c>
      <c r="AT2316">
        <v>7.17</v>
      </c>
      <c r="AU2316">
        <v>6.6952999999999996</v>
      </c>
      <c r="AV2316" s="39">
        <f t="shared" si="683"/>
        <v>-2.7852249031874929E-3</v>
      </c>
      <c r="AW2316" s="41">
        <v>45372</v>
      </c>
      <c r="AX2316">
        <v>8.1999999999999993</v>
      </c>
      <c r="AY2316">
        <v>7.6288</v>
      </c>
      <c r="AZ2316" s="39">
        <f t="shared" si="684"/>
        <v>0</v>
      </c>
      <c r="BA2316" s="41">
        <v>45372</v>
      </c>
      <c r="BB2316">
        <v>6.52</v>
      </c>
      <c r="BC2316">
        <v>5.5799000000000003</v>
      </c>
      <c r="BD2316" s="39">
        <f t="shared" si="685"/>
        <v>1.0869762133372072E-2</v>
      </c>
      <c r="BE2316" s="41">
        <v>45372</v>
      </c>
      <c r="BF2316">
        <v>10.71</v>
      </c>
      <c r="BG2316">
        <v>9.3057999999999996</v>
      </c>
      <c r="BH2316" s="39">
        <f t="shared" si="686"/>
        <v>3.7428136898533144E-3</v>
      </c>
      <c r="BI2316" s="41">
        <v>45372</v>
      </c>
      <c r="BJ2316">
        <v>1.93</v>
      </c>
      <c r="BK2316">
        <v>1.93</v>
      </c>
      <c r="BL2316" s="39">
        <f t="shared" si="687"/>
        <v>0</v>
      </c>
      <c r="BM2316" s="41">
        <v>45372</v>
      </c>
      <c r="BN2316">
        <v>12.99</v>
      </c>
      <c r="BO2316">
        <v>12.1838</v>
      </c>
      <c r="BP2316" s="46">
        <f t="shared" si="688"/>
        <v>-7.709214972279147E-4</v>
      </c>
      <c r="BQ2316" s="41">
        <v>45372</v>
      </c>
      <c r="BR2316">
        <v>8.1</v>
      </c>
      <c r="BS2316">
        <v>7.6266999999999996</v>
      </c>
      <c r="BT2316" s="18">
        <f t="shared" si="689"/>
        <v>-1.2200650183268883E-2</v>
      </c>
      <c r="BU2316" s="41">
        <v>45372</v>
      </c>
      <c r="BV2316">
        <v>5.73</v>
      </c>
      <c r="BW2316">
        <v>4.8898000000000001</v>
      </c>
      <c r="BX2316" s="39">
        <f t="shared" si="690"/>
        <v>-2.2196448568229037E-2</v>
      </c>
      <c r="BY2316" s="41">
        <v>45674</v>
      </c>
      <c r="BZ2316">
        <v>15.99</v>
      </c>
      <c r="CA2316">
        <v>14.9443</v>
      </c>
    </row>
    <row r="2317" spans="1:79">
      <c r="A2317" s="41">
        <v>45373</v>
      </c>
      <c r="B2317">
        <v>7.65</v>
      </c>
      <c r="C2317">
        <v>6.1435000000000004</v>
      </c>
      <c r="D2317" s="34">
        <f t="shared" si="676"/>
        <v>6.5866006914293016E-3</v>
      </c>
      <c r="E2317" s="41">
        <v>45373</v>
      </c>
      <c r="F2317">
        <v>3.39</v>
      </c>
      <c r="G2317">
        <v>3.39</v>
      </c>
      <c r="H2317" s="39">
        <f t="shared" si="677"/>
        <v>-2.8653295128939851E-2</v>
      </c>
      <c r="L2317" s="38"/>
      <c r="M2317" s="41">
        <v>45373</v>
      </c>
      <c r="N2317">
        <v>5.43</v>
      </c>
      <c r="O2317">
        <v>4.7962999999999996</v>
      </c>
      <c r="P2317" s="43">
        <f t="shared" si="678"/>
        <v>5.5557885026624853E-3</v>
      </c>
      <c r="Q2317" s="41">
        <v>45373</v>
      </c>
      <c r="R2317">
        <v>3.9</v>
      </c>
      <c r="S2317">
        <v>3.3866000000000001</v>
      </c>
      <c r="T2317" s="39">
        <f t="shared" si="679"/>
        <v>0</v>
      </c>
      <c r="U2317" s="42">
        <v>45377.62533333333</v>
      </c>
      <c r="V2317" s="44">
        <v>11.19</v>
      </c>
      <c r="W2317" s="44">
        <v>10.313000000000001</v>
      </c>
      <c r="X2317" s="43">
        <f t="shared" si="673"/>
        <v>0</v>
      </c>
      <c r="Y2317" s="42">
        <v>45377.62533333333</v>
      </c>
      <c r="Z2317" s="44">
        <v>13.74</v>
      </c>
      <c r="AA2317" s="44">
        <v>12.752000000000001</v>
      </c>
      <c r="AB2317" s="43">
        <f t="shared" si="674"/>
        <v>0</v>
      </c>
      <c r="AC2317" s="42">
        <v>45377.62533333333</v>
      </c>
      <c r="AD2317" s="44">
        <v>23.5</v>
      </c>
      <c r="AE2317" s="44">
        <v>22.254999999999999</v>
      </c>
      <c r="AF2317" s="43">
        <f t="shared" si="675"/>
        <v>-1.2600381560850192E-2</v>
      </c>
      <c r="AG2317" s="41">
        <v>45373</v>
      </c>
      <c r="AH2317">
        <v>11.09</v>
      </c>
      <c r="AI2317">
        <v>5.0857999999999999</v>
      </c>
      <c r="AJ2317" s="39">
        <f t="shared" si="680"/>
        <v>-9.0366179475089145E-4</v>
      </c>
      <c r="AK2317" s="45" t="s">
        <v>1666</v>
      </c>
      <c r="AL2317">
        <v>14.49</v>
      </c>
      <c r="AM2317">
        <v>11.818199999999999</v>
      </c>
      <c r="AN2317" s="39">
        <f t="shared" si="681"/>
        <v>-1.4287501563868424E-2</v>
      </c>
      <c r="AO2317" s="41">
        <v>45373</v>
      </c>
      <c r="AP2317">
        <v>5.7</v>
      </c>
      <c r="AQ2317">
        <v>5.4844999999999997</v>
      </c>
      <c r="AR2317" s="18">
        <f t="shared" si="682"/>
        <v>1.7853497392498491E-2</v>
      </c>
      <c r="AS2317" s="41">
        <v>45373</v>
      </c>
      <c r="AT2317">
        <v>7.16</v>
      </c>
      <c r="AU2317">
        <v>6.6859999999999999</v>
      </c>
      <c r="AV2317" s="39">
        <f t="shared" si="683"/>
        <v>-1.3890340985466883E-3</v>
      </c>
      <c r="AW2317" s="41">
        <v>45373</v>
      </c>
      <c r="AX2317">
        <v>8.1999999999999993</v>
      </c>
      <c r="AY2317">
        <v>7.6288</v>
      </c>
      <c r="AZ2317" s="39">
        <f t="shared" si="684"/>
        <v>0</v>
      </c>
      <c r="BA2317" s="41">
        <v>45373</v>
      </c>
      <c r="BB2317">
        <v>6.52</v>
      </c>
      <c r="BC2317">
        <v>5.5799000000000003</v>
      </c>
      <c r="BD2317" s="39">
        <f t="shared" si="685"/>
        <v>0</v>
      </c>
      <c r="BE2317" s="41">
        <v>45373</v>
      </c>
      <c r="BF2317">
        <v>10.69</v>
      </c>
      <c r="BG2317">
        <v>9.2885000000000009</v>
      </c>
      <c r="BH2317" s="39">
        <f t="shared" si="686"/>
        <v>-1.859055642717312E-3</v>
      </c>
      <c r="BI2317" s="41">
        <v>45373</v>
      </c>
      <c r="BJ2317">
        <v>1.9</v>
      </c>
      <c r="BK2317">
        <v>1.9</v>
      </c>
      <c r="BL2317" s="39">
        <f t="shared" si="687"/>
        <v>-1.5544041450777216E-2</v>
      </c>
      <c r="BM2317" s="41">
        <v>45373</v>
      </c>
      <c r="BN2317">
        <v>12.9</v>
      </c>
      <c r="BO2317">
        <v>12.099399999999999</v>
      </c>
      <c r="BP2317" s="46">
        <f t="shared" si="688"/>
        <v>-6.9272312414846333E-3</v>
      </c>
      <c r="BQ2317" s="41">
        <v>45373</v>
      </c>
      <c r="BR2317">
        <v>8.1</v>
      </c>
      <c r="BS2317">
        <v>7.6266999999999996</v>
      </c>
      <c r="BT2317" s="18">
        <f t="shared" si="689"/>
        <v>0</v>
      </c>
      <c r="BU2317" s="41">
        <v>45373</v>
      </c>
      <c r="BV2317">
        <v>5.73</v>
      </c>
      <c r="BW2317">
        <v>4.8898000000000001</v>
      </c>
      <c r="BX2317" s="39">
        <f t="shared" si="690"/>
        <v>0</v>
      </c>
      <c r="BY2317" s="41">
        <v>45677</v>
      </c>
      <c r="BZ2317">
        <v>16.440000000000001</v>
      </c>
      <c r="CA2317">
        <v>15.364800000000001</v>
      </c>
    </row>
    <row r="2318" spans="1:79">
      <c r="A2318" s="41">
        <v>45376</v>
      </c>
      <c r="B2318">
        <v>7.94</v>
      </c>
      <c r="C2318">
        <v>6.3762999999999996</v>
      </c>
      <c r="D2318" s="34">
        <f t="shared" si="676"/>
        <v>3.789370879791637E-2</v>
      </c>
      <c r="E2318" s="41">
        <v>45376</v>
      </c>
      <c r="F2318">
        <v>3.39</v>
      </c>
      <c r="G2318">
        <v>3.39</v>
      </c>
      <c r="H2318" s="39">
        <f t="shared" si="677"/>
        <v>0</v>
      </c>
      <c r="L2318" s="38"/>
      <c r="M2318" s="41">
        <v>45376</v>
      </c>
      <c r="N2318">
        <v>5.39</v>
      </c>
      <c r="O2318">
        <v>4.7609000000000004</v>
      </c>
      <c r="P2318" s="43">
        <f t="shared" si="678"/>
        <v>-7.3806892813208539E-3</v>
      </c>
      <c r="Q2318" s="41">
        <v>45376</v>
      </c>
      <c r="R2318">
        <v>3.89</v>
      </c>
      <c r="S2318">
        <v>3.3778999999999999</v>
      </c>
      <c r="T2318" s="39">
        <f t="shared" si="679"/>
        <v>-2.5689482076419277E-3</v>
      </c>
      <c r="U2318" s="42">
        <v>45378.62533333333</v>
      </c>
      <c r="V2318" s="44">
        <v>11</v>
      </c>
      <c r="W2318" s="44">
        <v>10.138</v>
      </c>
      <c r="X2318" s="43">
        <f t="shared" si="673"/>
        <v>-1.6968874236400727E-2</v>
      </c>
      <c r="Y2318" s="42">
        <v>45378.62533333333</v>
      </c>
      <c r="Z2318" s="44">
        <v>14</v>
      </c>
      <c r="AA2318" s="44">
        <v>12.993</v>
      </c>
      <c r="AB2318" s="43">
        <f t="shared" si="674"/>
        <v>1.8898996235884539E-2</v>
      </c>
      <c r="AC2318" s="42">
        <v>45378.62533333333</v>
      </c>
      <c r="AD2318" s="44">
        <v>23.5</v>
      </c>
      <c r="AE2318" s="44">
        <v>22.254999999999999</v>
      </c>
      <c r="AF2318" s="43">
        <f t="shared" si="675"/>
        <v>0</v>
      </c>
      <c r="AG2318" s="41">
        <v>45376</v>
      </c>
      <c r="AH2318">
        <v>11.1</v>
      </c>
      <c r="AI2318">
        <v>5.0903999999999998</v>
      </c>
      <c r="AJ2318" s="39">
        <f t="shared" si="680"/>
        <v>9.0447913799204403E-4</v>
      </c>
      <c r="AK2318" s="45" t="s">
        <v>1667</v>
      </c>
      <c r="AL2318">
        <v>14.48</v>
      </c>
      <c r="AM2318">
        <v>11.81</v>
      </c>
      <c r="AN2318" s="39">
        <f t="shared" si="681"/>
        <v>-6.9384508639206083E-4</v>
      </c>
      <c r="AO2318" s="41">
        <v>45376</v>
      </c>
      <c r="AP2318">
        <v>5.75</v>
      </c>
      <c r="AQ2318">
        <v>5.5327000000000002</v>
      </c>
      <c r="AR2318" s="18">
        <f t="shared" si="682"/>
        <v>8.7884036831070225E-3</v>
      </c>
      <c r="AS2318" s="41">
        <v>45376</v>
      </c>
      <c r="AT2318">
        <v>7.16</v>
      </c>
      <c r="AU2318">
        <v>6.6859999999999999</v>
      </c>
      <c r="AV2318" s="39">
        <f t="shared" si="683"/>
        <v>0</v>
      </c>
      <c r="AW2318" s="41">
        <v>45376</v>
      </c>
      <c r="AX2318">
        <v>8.1999999999999993</v>
      </c>
      <c r="AY2318">
        <v>7.6288</v>
      </c>
      <c r="AZ2318" s="39">
        <f t="shared" si="684"/>
        <v>0</v>
      </c>
      <c r="BA2318" s="41">
        <v>45376</v>
      </c>
      <c r="BB2318">
        <v>6.53</v>
      </c>
      <c r="BC2318">
        <v>5.5884</v>
      </c>
      <c r="BD2318" s="39">
        <f t="shared" si="685"/>
        <v>1.5233247907668111E-3</v>
      </c>
      <c r="BE2318" s="41">
        <v>45376</v>
      </c>
      <c r="BF2318">
        <v>10.69</v>
      </c>
      <c r="BG2318">
        <v>9.2885000000000009</v>
      </c>
      <c r="BH2318" s="39">
        <f t="shared" si="686"/>
        <v>0</v>
      </c>
      <c r="BI2318" s="41">
        <v>45376</v>
      </c>
      <c r="BJ2318">
        <v>1.92</v>
      </c>
      <c r="BK2318">
        <v>1.92</v>
      </c>
      <c r="BL2318" s="39">
        <f t="shared" si="687"/>
        <v>1.0526315789473694E-2</v>
      </c>
      <c r="BM2318" s="41">
        <v>45376</v>
      </c>
      <c r="BN2318">
        <v>12.95</v>
      </c>
      <c r="BO2318">
        <v>12.1463</v>
      </c>
      <c r="BP2318" s="46">
        <f t="shared" si="688"/>
        <v>3.8762252673686989E-3</v>
      </c>
      <c r="BQ2318" s="41">
        <v>45376</v>
      </c>
      <c r="BR2318">
        <v>8.06</v>
      </c>
      <c r="BS2318">
        <v>7.5891000000000002</v>
      </c>
      <c r="BT2318" s="18">
        <f t="shared" si="689"/>
        <v>-4.9300483826555932E-3</v>
      </c>
      <c r="BU2318" s="41">
        <v>45376</v>
      </c>
      <c r="BV2318">
        <v>5.73</v>
      </c>
      <c r="BW2318">
        <v>4.8898000000000001</v>
      </c>
      <c r="BX2318" s="39">
        <f t="shared" si="690"/>
        <v>0</v>
      </c>
      <c r="BY2318" s="41">
        <v>45678</v>
      </c>
      <c r="BZ2318">
        <v>16.5</v>
      </c>
      <c r="CA2318">
        <v>15.4209</v>
      </c>
    </row>
    <row r="2319" spans="1:79">
      <c r="A2319" s="41">
        <v>45377</v>
      </c>
      <c r="B2319">
        <v>7.9</v>
      </c>
      <c r="C2319">
        <v>6.3441999999999998</v>
      </c>
      <c r="D2319" s="34">
        <f t="shared" si="676"/>
        <v>-5.0342675219170671E-3</v>
      </c>
      <c r="E2319" s="41">
        <v>45377</v>
      </c>
      <c r="F2319">
        <v>3.39</v>
      </c>
      <c r="G2319">
        <v>3.39</v>
      </c>
      <c r="H2319" s="39">
        <f t="shared" si="677"/>
        <v>0</v>
      </c>
      <c r="L2319" s="38"/>
      <c r="M2319" s="41">
        <v>45377</v>
      </c>
      <c r="N2319">
        <v>5.38</v>
      </c>
      <c r="O2319">
        <v>4.7521000000000004</v>
      </c>
      <c r="P2319" s="43">
        <f t="shared" si="678"/>
        <v>-1.8483900102921546E-3</v>
      </c>
      <c r="Q2319" s="41">
        <v>45377</v>
      </c>
      <c r="R2319">
        <v>3.92</v>
      </c>
      <c r="S2319">
        <v>3.4039999999999999</v>
      </c>
      <c r="T2319" s="39">
        <f t="shared" si="679"/>
        <v>7.7266940998845478E-3</v>
      </c>
      <c r="U2319" s="42">
        <v>45379.62533333333</v>
      </c>
      <c r="V2319" s="44">
        <v>11.18</v>
      </c>
      <c r="W2319" s="44">
        <v>10.304</v>
      </c>
      <c r="X2319" s="43">
        <f t="shared" si="673"/>
        <v>1.6374038271848527E-2</v>
      </c>
      <c r="Y2319" s="42">
        <v>45379.62533333333</v>
      </c>
      <c r="Z2319" s="44">
        <v>14.36</v>
      </c>
      <c r="AA2319" s="44">
        <v>13.327999999999999</v>
      </c>
      <c r="AB2319" s="43">
        <f t="shared" si="674"/>
        <v>2.5783113984453095E-2</v>
      </c>
      <c r="AC2319" s="42">
        <v>45379.62533333333</v>
      </c>
      <c r="AD2319" s="44">
        <v>23.5</v>
      </c>
      <c r="AE2319" s="44">
        <v>22.254999999999999</v>
      </c>
      <c r="AF2319" s="43">
        <f t="shared" si="675"/>
        <v>0</v>
      </c>
      <c r="AG2319" s="41">
        <v>45377</v>
      </c>
      <c r="AH2319">
        <v>11.2</v>
      </c>
      <c r="AI2319">
        <v>5.1363000000000003</v>
      </c>
      <c r="AJ2319" s="39">
        <f t="shared" si="680"/>
        <v>9.0169731258841149E-3</v>
      </c>
      <c r="AK2319" s="45" t="s">
        <v>1668</v>
      </c>
      <c r="AL2319">
        <v>14.49</v>
      </c>
      <c r="AM2319">
        <v>11.818199999999999</v>
      </c>
      <c r="AN2319" s="39">
        <f t="shared" si="681"/>
        <v>6.9432684165949643E-4</v>
      </c>
      <c r="AO2319" s="41">
        <v>45377</v>
      </c>
      <c r="AP2319">
        <v>5.75</v>
      </c>
      <c r="AQ2319">
        <v>5.5327000000000002</v>
      </c>
      <c r="AR2319" s="18">
        <f t="shared" si="682"/>
        <v>0</v>
      </c>
      <c r="AS2319" s="41">
        <v>45377</v>
      </c>
      <c r="AT2319">
        <v>7.16</v>
      </c>
      <c r="AU2319">
        <v>6.6859999999999999</v>
      </c>
      <c r="AV2319" s="39">
        <f t="shared" si="683"/>
        <v>0</v>
      </c>
      <c r="AW2319" s="41">
        <v>45377</v>
      </c>
      <c r="AX2319">
        <v>8.27</v>
      </c>
      <c r="AY2319">
        <v>7.694</v>
      </c>
      <c r="AZ2319" s="39">
        <f t="shared" si="684"/>
        <v>8.546560402684554E-3</v>
      </c>
      <c r="BA2319" s="41">
        <v>45377</v>
      </c>
      <c r="BB2319">
        <v>6.49</v>
      </c>
      <c r="BC2319">
        <v>5.5541999999999998</v>
      </c>
      <c r="BD2319" s="39">
        <f t="shared" si="685"/>
        <v>-6.1198196263689483E-3</v>
      </c>
      <c r="BE2319" s="41">
        <v>45377</v>
      </c>
      <c r="BF2319">
        <v>10.5</v>
      </c>
      <c r="BG2319">
        <v>9.1234000000000002</v>
      </c>
      <c r="BH2319" s="39">
        <f t="shared" si="686"/>
        <v>-1.7774667599720156E-2</v>
      </c>
      <c r="BI2319" s="41">
        <v>45377</v>
      </c>
      <c r="BJ2319">
        <v>1.94</v>
      </c>
      <c r="BK2319">
        <v>1.94</v>
      </c>
      <c r="BL2319" s="39">
        <f t="shared" si="687"/>
        <v>1.0416666666666676E-2</v>
      </c>
      <c r="BM2319" s="41">
        <v>45377</v>
      </c>
      <c r="BN2319">
        <v>12.94</v>
      </c>
      <c r="BO2319">
        <v>12.136900000000001</v>
      </c>
      <c r="BP2319" s="46">
        <f t="shared" si="688"/>
        <v>-7.7389822415051572E-4</v>
      </c>
      <c r="BQ2319" s="41">
        <v>45377</v>
      </c>
      <c r="BR2319">
        <v>8.06</v>
      </c>
      <c r="BS2319">
        <v>7.5891000000000002</v>
      </c>
      <c r="BT2319" s="18">
        <f t="shared" si="689"/>
        <v>0</v>
      </c>
      <c r="BU2319" s="41">
        <v>45377</v>
      </c>
      <c r="BV2319">
        <v>5.73</v>
      </c>
      <c r="BW2319">
        <v>4.8898000000000001</v>
      </c>
      <c r="BX2319" s="39">
        <f t="shared" si="690"/>
        <v>0</v>
      </c>
      <c r="BY2319" s="41">
        <v>45679</v>
      </c>
      <c r="BZ2319">
        <v>16.79</v>
      </c>
      <c r="CA2319">
        <v>15.6919</v>
      </c>
    </row>
    <row r="2320" spans="1:79">
      <c r="A2320" s="41">
        <v>45378</v>
      </c>
      <c r="B2320">
        <v>7.88</v>
      </c>
      <c r="C2320">
        <v>6.3281999999999998</v>
      </c>
      <c r="D2320" s="34">
        <f t="shared" si="676"/>
        <v>-2.5219885880016415E-3</v>
      </c>
      <c r="E2320" s="41">
        <v>45378</v>
      </c>
      <c r="F2320">
        <v>3.24</v>
      </c>
      <c r="G2320">
        <v>3.24</v>
      </c>
      <c r="H2320" s="39">
        <f t="shared" si="677"/>
        <v>-4.4247787610619441E-2</v>
      </c>
      <c r="L2320" s="38"/>
      <c r="M2320" s="41">
        <v>45378</v>
      </c>
      <c r="N2320">
        <v>5.35</v>
      </c>
      <c r="O2320">
        <v>4.7256</v>
      </c>
      <c r="P2320" s="43">
        <f t="shared" si="678"/>
        <v>-5.5764819763894722E-3</v>
      </c>
      <c r="Q2320" s="41">
        <v>45378</v>
      </c>
      <c r="R2320">
        <v>3.9</v>
      </c>
      <c r="S2320">
        <v>3.3866000000000001</v>
      </c>
      <c r="T2320" s="39">
        <f t="shared" si="679"/>
        <v>-5.1116333725028966E-3</v>
      </c>
      <c r="U2320" s="42">
        <v>45380.62533333333</v>
      </c>
      <c r="V2320" s="44">
        <v>11.17</v>
      </c>
      <c r="W2320" s="44">
        <v>10.295</v>
      </c>
      <c r="X2320" s="43">
        <f t="shared" si="673"/>
        <v>-8.7344720496897719E-4</v>
      </c>
      <c r="Y2320" s="42">
        <v>45380.62533333333</v>
      </c>
      <c r="Z2320" s="44">
        <v>14.45</v>
      </c>
      <c r="AA2320" s="44">
        <v>13.411</v>
      </c>
      <c r="AB2320" s="43">
        <f t="shared" si="674"/>
        <v>6.2274909963985735E-3</v>
      </c>
      <c r="AC2320" s="42">
        <v>45380.62533333333</v>
      </c>
      <c r="AD2320" s="44">
        <v>23.5</v>
      </c>
      <c r="AE2320" s="44">
        <v>22.254999999999999</v>
      </c>
      <c r="AF2320" s="43">
        <f t="shared" si="675"/>
        <v>0</v>
      </c>
      <c r="AG2320" s="41">
        <v>45378</v>
      </c>
      <c r="AH2320">
        <v>11.3</v>
      </c>
      <c r="AI2320">
        <v>5.1821000000000002</v>
      </c>
      <c r="AJ2320" s="39">
        <f t="shared" si="680"/>
        <v>8.9169246344644668E-3</v>
      </c>
      <c r="AK2320" s="45" t="s">
        <v>1669</v>
      </c>
      <c r="AL2320">
        <v>14.48</v>
      </c>
      <c r="AM2320">
        <v>11.81</v>
      </c>
      <c r="AN2320" s="39">
        <f t="shared" si="681"/>
        <v>-6.9384508639206083E-4</v>
      </c>
      <c r="AO2320" s="41">
        <v>45378</v>
      </c>
      <c r="AP2320">
        <v>5.75</v>
      </c>
      <c r="AQ2320">
        <v>5.5327000000000002</v>
      </c>
      <c r="AR2320" s="18">
        <f t="shared" si="682"/>
        <v>0</v>
      </c>
      <c r="AS2320" s="41">
        <v>45378</v>
      </c>
      <c r="AT2320">
        <v>7.16</v>
      </c>
      <c r="AU2320">
        <v>6.6859999999999999</v>
      </c>
      <c r="AV2320" s="39">
        <f t="shared" si="683"/>
        <v>0</v>
      </c>
      <c r="AW2320" s="41">
        <v>45378</v>
      </c>
      <c r="AX2320">
        <v>8.3000000000000007</v>
      </c>
      <c r="AY2320">
        <v>7.7218999999999998</v>
      </c>
      <c r="AZ2320" s="39">
        <f t="shared" si="684"/>
        <v>3.626202235508164E-3</v>
      </c>
      <c r="BA2320" s="41">
        <v>45378</v>
      </c>
      <c r="BB2320">
        <v>6.53</v>
      </c>
      <c r="BC2320">
        <v>5.5884</v>
      </c>
      <c r="BD2320" s="39">
        <f t="shared" si="685"/>
        <v>6.1575024305931068E-3</v>
      </c>
      <c r="BE2320" s="41">
        <v>45378</v>
      </c>
      <c r="BF2320">
        <v>10.5</v>
      </c>
      <c r="BG2320">
        <v>9.1234000000000002</v>
      </c>
      <c r="BH2320" s="39">
        <f t="shared" si="686"/>
        <v>0</v>
      </c>
      <c r="BI2320" s="41">
        <v>45378</v>
      </c>
      <c r="BJ2320">
        <v>1.92</v>
      </c>
      <c r="BK2320">
        <v>1.92</v>
      </c>
      <c r="BL2320" s="39">
        <f t="shared" si="687"/>
        <v>-1.0309278350515474E-2</v>
      </c>
      <c r="BM2320" s="41">
        <v>45378</v>
      </c>
      <c r="BN2320">
        <v>12.99</v>
      </c>
      <c r="BO2320">
        <v>12.1838</v>
      </c>
      <c r="BP2320" s="46">
        <f t="shared" si="688"/>
        <v>3.8642486961249622E-3</v>
      </c>
      <c r="BQ2320" s="41">
        <v>45378</v>
      </c>
      <c r="BR2320">
        <v>8</v>
      </c>
      <c r="BS2320">
        <v>7.5326000000000004</v>
      </c>
      <c r="BT2320" s="18">
        <f t="shared" si="689"/>
        <v>-7.4448880631431619E-3</v>
      </c>
      <c r="BU2320" s="41">
        <v>45378</v>
      </c>
      <c r="BV2320">
        <v>5.75</v>
      </c>
      <c r="BW2320">
        <v>4.9069000000000003</v>
      </c>
      <c r="BX2320" s="39">
        <f t="shared" si="690"/>
        <v>3.4970755450120894E-3</v>
      </c>
      <c r="BY2320" s="41">
        <v>45680</v>
      </c>
      <c r="BZ2320">
        <v>16.8</v>
      </c>
      <c r="CA2320">
        <v>15.7013</v>
      </c>
    </row>
    <row r="2321" spans="1:79">
      <c r="A2321" s="41">
        <v>45379</v>
      </c>
      <c r="B2321">
        <v>7.7</v>
      </c>
      <c r="C2321">
        <v>6.1836000000000002</v>
      </c>
      <c r="D2321" s="34">
        <f t="shared" si="676"/>
        <v>-2.2850099554375593E-2</v>
      </c>
      <c r="E2321" s="41">
        <v>45379</v>
      </c>
      <c r="F2321">
        <v>3.1</v>
      </c>
      <c r="G2321">
        <v>3.1</v>
      </c>
      <c r="H2321" s="39">
        <f t="shared" si="677"/>
        <v>-4.3209876543209909E-2</v>
      </c>
      <c r="L2321" s="38"/>
      <c r="M2321" s="41">
        <v>45379</v>
      </c>
      <c r="N2321">
        <v>5.35</v>
      </c>
      <c r="O2321">
        <v>4.7256</v>
      </c>
      <c r="P2321" s="43">
        <f t="shared" si="678"/>
        <v>0</v>
      </c>
      <c r="Q2321" s="41">
        <v>45379</v>
      </c>
      <c r="R2321">
        <v>3.9</v>
      </c>
      <c r="S2321">
        <v>3.3866000000000001</v>
      </c>
      <c r="T2321" s="39">
        <f t="shared" si="679"/>
        <v>0</v>
      </c>
      <c r="U2321" s="42">
        <v>45383.62533333333</v>
      </c>
      <c r="V2321" s="44">
        <v>10.67</v>
      </c>
      <c r="W2321" s="44">
        <v>9.8339999999999996</v>
      </c>
      <c r="X2321" s="43">
        <f t="shared" si="673"/>
        <v>-4.4779018941233636E-2</v>
      </c>
      <c r="Y2321" s="42">
        <v>45383.62533333333</v>
      </c>
      <c r="Z2321" s="44">
        <v>14.9</v>
      </c>
      <c r="AA2321" s="44">
        <v>13.829000000000001</v>
      </c>
      <c r="AB2321" s="43">
        <f t="shared" si="674"/>
        <v>3.1168443814778991E-2</v>
      </c>
      <c r="AC2321" s="42">
        <v>45383.62533333333</v>
      </c>
      <c r="AD2321" s="44">
        <v>23.5</v>
      </c>
      <c r="AE2321" s="44">
        <v>22.254999999999999</v>
      </c>
      <c r="AF2321" s="43">
        <f t="shared" si="675"/>
        <v>0</v>
      </c>
      <c r="AG2321" s="41">
        <v>45379</v>
      </c>
      <c r="AH2321">
        <v>11.3</v>
      </c>
      <c r="AI2321">
        <v>5.1821000000000002</v>
      </c>
      <c r="AJ2321" s="39">
        <f t="shared" si="680"/>
        <v>0</v>
      </c>
      <c r="AK2321" s="45" t="s">
        <v>1670</v>
      </c>
      <c r="AL2321">
        <v>14.47</v>
      </c>
      <c r="AM2321">
        <v>11.8019</v>
      </c>
      <c r="AN2321" s="39">
        <f t="shared" si="681"/>
        <v>-6.8585944115162254E-4</v>
      </c>
      <c r="AO2321" s="41">
        <v>45379</v>
      </c>
      <c r="AP2321">
        <v>6</v>
      </c>
      <c r="AQ2321">
        <v>5.7732000000000001</v>
      </c>
      <c r="AR2321" s="18">
        <f t="shared" si="682"/>
        <v>4.3468830769786887E-2</v>
      </c>
      <c r="AS2321" s="41">
        <v>45379</v>
      </c>
      <c r="AT2321">
        <v>7.58</v>
      </c>
      <c r="AU2321">
        <v>7.0781999999999998</v>
      </c>
      <c r="AV2321" s="39">
        <f t="shared" si="683"/>
        <v>5.8659886329644015E-2</v>
      </c>
      <c r="AW2321" s="41">
        <v>45379</v>
      </c>
      <c r="AX2321">
        <v>8.3000000000000007</v>
      </c>
      <c r="AY2321">
        <v>7.7218999999999998</v>
      </c>
      <c r="AZ2321" s="39">
        <f t="shared" si="684"/>
        <v>0</v>
      </c>
      <c r="BA2321" s="41">
        <v>45379</v>
      </c>
      <c r="BB2321">
        <v>6.52</v>
      </c>
      <c r="BC2321">
        <v>5.5799000000000003</v>
      </c>
      <c r="BD2321" s="39">
        <f t="shared" si="685"/>
        <v>-1.5210078018752648E-3</v>
      </c>
      <c r="BE2321" s="41">
        <v>45379</v>
      </c>
      <c r="BF2321">
        <v>10.85</v>
      </c>
      <c r="BG2321">
        <v>9.4275000000000002</v>
      </c>
      <c r="BH2321" s="39">
        <f t="shared" si="686"/>
        <v>3.3331871889865625E-2</v>
      </c>
      <c r="BI2321" s="41">
        <v>45379</v>
      </c>
      <c r="BJ2321">
        <v>1.93</v>
      </c>
      <c r="BK2321">
        <v>1.93</v>
      </c>
      <c r="BL2321" s="39">
        <f t="shared" si="687"/>
        <v>5.2083333333333382E-3</v>
      </c>
      <c r="BM2321" s="41">
        <v>45379</v>
      </c>
      <c r="BN2321">
        <v>12.98</v>
      </c>
      <c r="BO2321">
        <v>12.1744</v>
      </c>
      <c r="BP2321" s="46">
        <f t="shared" si="688"/>
        <v>-7.7151627571032098E-4</v>
      </c>
      <c r="BQ2321" s="41">
        <v>45379</v>
      </c>
      <c r="BR2321">
        <v>8.16</v>
      </c>
      <c r="BS2321">
        <v>7.6832000000000003</v>
      </c>
      <c r="BT2321" s="18">
        <f t="shared" si="689"/>
        <v>1.9993096673127451E-2</v>
      </c>
      <c r="BU2321" s="41">
        <v>45379</v>
      </c>
      <c r="BV2321">
        <v>5.75</v>
      </c>
      <c r="BW2321">
        <v>4.9069000000000003</v>
      </c>
      <c r="BX2321" s="39">
        <f t="shared" si="690"/>
        <v>0</v>
      </c>
      <c r="BY2321" s="41">
        <v>45681</v>
      </c>
      <c r="BZ2321">
        <v>16.8</v>
      </c>
      <c r="CA2321">
        <v>15.7013</v>
      </c>
    </row>
    <row r="2322" spans="1:79">
      <c r="A2322" s="41">
        <v>45380</v>
      </c>
      <c r="B2322">
        <v>7.7</v>
      </c>
      <c r="C2322">
        <v>6.1836000000000002</v>
      </c>
      <c r="D2322" s="34">
        <f t="shared" si="676"/>
        <v>0</v>
      </c>
      <c r="E2322" s="41">
        <v>45380</v>
      </c>
      <c r="F2322">
        <v>3.23</v>
      </c>
      <c r="G2322">
        <v>3.23</v>
      </c>
      <c r="H2322" s="39">
        <f t="shared" si="677"/>
        <v>4.1935483870967703E-2</v>
      </c>
      <c r="L2322" s="38"/>
      <c r="M2322" s="41">
        <v>45380</v>
      </c>
      <c r="N2322">
        <v>5.35</v>
      </c>
      <c r="O2322">
        <v>4.7256</v>
      </c>
      <c r="P2322" s="43">
        <f t="shared" si="678"/>
        <v>0</v>
      </c>
      <c r="Q2322" s="41">
        <v>45380</v>
      </c>
      <c r="R2322">
        <v>3.89</v>
      </c>
      <c r="S2322">
        <v>3.3778999999999999</v>
      </c>
      <c r="T2322" s="39">
        <f t="shared" si="679"/>
        <v>-2.5689482076419277E-3</v>
      </c>
      <c r="U2322" s="42">
        <v>45384.62533333333</v>
      </c>
      <c r="V2322" s="44">
        <v>10.9</v>
      </c>
      <c r="W2322" s="44">
        <v>10.045999999999999</v>
      </c>
      <c r="X2322" s="43">
        <f t="shared" si="673"/>
        <v>2.1557860484034956E-2</v>
      </c>
      <c r="Y2322" s="42">
        <v>45384.62533333333</v>
      </c>
      <c r="Z2322" s="44">
        <v>15</v>
      </c>
      <c r="AA2322" s="44">
        <v>13.922000000000001</v>
      </c>
      <c r="AB2322" s="43">
        <f t="shared" si="674"/>
        <v>6.7249981922047845E-3</v>
      </c>
      <c r="AC2322" s="42">
        <v>45384.62533333333</v>
      </c>
      <c r="AD2322" s="44">
        <v>23.5</v>
      </c>
      <c r="AE2322" s="44">
        <v>22.254999999999999</v>
      </c>
      <c r="AF2322" s="43">
        <f t="shared" si="675"/>
        <v>0</v>
      </c>
      <c r="AG2322" s="41">
        <v>45380</v>
      </c>
      <c r="AH2322">
        <v>11.44</v>
      </c>
      <c r="AI2322">
        <v>5.2462999999999997</v>
      </c>
      <c r="AJ2322" s="39">
        <f t="shared" si="680"/>
        <v>1.2388799907373379E-2</v>
      </c>
      <c r="AK2322" s="45" t="s">
        <v>1671</v>
      </c>
      <c r="AL2322">
        <v>14.55</v>
      </c>
      <c r="AM2322">
        <v>11.867100000000001</v>
      </c>
      <c r="AN2322" s="39">
        <f t="shared" si="681"/>
        <v>5.5245341851736431E-3</v>
      </c>
      <c r="AO2322" s="41">
        <v>45380</v>
      </c>
      <c r="AP2322">
        <v>6.1</v>
      </c>
      <c r="AQ2322">
        <v>5.8693999999999997</v>
      </c>
      <c r="AR2322" s="18">
        <f t="shared" si="682"/>
        <v>1.6663202383426803E-2</v>
      </c>
      <c r="AS2322" s="41">
        <v>45380</v>
      </c>
      <c r="AT2322">
        <v>8.0299999999999994</v>
      </c>
      <c r="AU2322">
        <v>7.4984000000000002</v>
      </c>
      <c r="AV2322" s="39">
        <f t="shared" si="683"/>
        <v>5.9365375377920991E-2</v>
      </c>
      <c r="AW2322" s="41">
        <v>45380</v>
      </c>
      <c r="AX2322">
        <v>8.35</v>
      </c>
      <c r="AY2322">
        <v>7.7683999999999997</v>
      </c>
      <c r="AZ2322" s="39">
        <f t="shared" si="684"/>
        <v>6.0218340045843626E-3</v>
      </c>
      <c r="BA2322" s="41">
        <v>45380</v>
      </c>
      <c r="BB2322">
        <v>6.52</v>
      </c>
      <c r="BC2322">
        <v>5.5799000000000003</v>
      </c>
      <c r="BD2322" s="39">
        <f t="shared" si="685"/>
        <v>0</v>
      </c>
      <c r="BE2322" s="41">
        <v>45380</v>
      </c>
      <c r="BF2322">
        <v>10.87</v>
      </c>
      <c r="BG2322">
        <v>9.4449000000000005</v>
      </c>
      <c r="BH2322" s="39">
        <f t="shared" si="686"/>
        <v>1.8456642800318539E-3</v>
      </c>
      <c r="BI2322" s="41">
        <v>45380</v>
      </c>
      <c r="BJ2322">
        <v>1.92</v>
      </c>
      <c r="BK2322">
        <v>1.92</v>
      </c>
      <c r="BL2322" s="39">
        <f t="shared" si="687"/>
        <v>-5.1813471502590719E-3</v>
      </c>
      <c r="BM2322" s="41">
        <v>45380</v>
      </c>
      <c r="BN2322">
        <v>13.14</v>
      </c>
      <c r="BO2322">
        <v>12.3245</v>
      </c>
      <c r="BP2322" s="46">
        <f t="shared" si="688"/>
        <v>1.2329149691155221E-2</v>
      </c>
      <c r="BQ2322" s="41">
        <v>45380</v>
      </c>
      <c r="BR2322">
        <v>8.25</v>
      </c>
      <c r="BS2322">
        <v>7.7679999999999998</v>
      </c>
      <c r="BT2322" s="18">
        <f t="shared" si="689"/>
        <v>1.1037067888379782E-2</v>
      </c>
      <c r="BU2322" s="41">
        <v>45380</v>
      </c>
      <c r="BV2322">
        <v>5.73</v>
      </c>
      <c r="BW2322">
        <v>4.8898000000000001</v>
      </c>
      <c r="BX2322" s="39">
        <f t="shared" si="690"/>
        <v>-3.4848886262202439E-3</v>
      </c>
      <c r="BY2322" s="41">
        <v>45684</v>
      </c>
      <c r="BZ2322">
        <v>16.8</v>
      </c>
      <c r="CA2322">
        <v>15.7013</v>
      </c>
    </row>
    <row r="2323" spans="1:79">
      <c r="A2323" s="41">
        <v>45383</v>
      </c>
      <c r="B2323">
        <v>7.6</v>
      </c>
      <c r="C2323">
        <v>6.1032999999999999</v>
      </c>
      <c r="D2323" s="34">
        <f t="shared" si="676"/>
        <v>-1.2985962869525884E-2</v>
      </c>
      <c r="E2323" s="41">
        <v>45383</v>
      </c>
      <c r="F2323">
        <v>3.23</v>
      </c>
      <c r="G2323">
        <v>3.23</v>
      </c>
      <c r="H2323" s="39">
        <f t="shared" si="677"/>
        <v>0</v>
      </c>
      <c r="L2323" s="38"/>
      <c r="M2323" s="41">
        <v>45383</v>
      </c>
      <c r="N2323">
        <v>5.4</v>
      </c>
      <c r="O2323">
        <v>4.7698</v>
      </c>
      <c r="P2323" s="43">
        <f t="shared" si="678"/>
        <v>9.3533096326392454E-3</v>
      </c>
      <c r="Q2323" s="41">
        <v>45383</v>
      </c>
      <c r="R2323">
        <v>3.88</v>
      </c>
      <c r="S2323">
        <v>3.3693</v>
      </c>
      <c r="T2323" s="39">
        <f t="shared" si="679"/>
        <v>-2.5459605080079164E-3</v>
      </c>
      <c r="U2323" s="42">
        <v>45385.62533333333</v>
      </c>
      <c r="V2323" s="44">
        <v>10.9</v>
      </c>
      <c r="W2323" s="44">
        <v>10.045999999999999</v>
      </c>
      <c r="X2323" s="43">
        <f t="shared" si="673"/>
        <v>0</v>
      </c>
      <c r="Y2323" s="42">
        <v>45385.62533333333</v>
      </c>
      <c r="Z2323" s="44">
        <v>15.6</v>
      </c>
      <c r="AA2323" s="44">
        <v>14.478</v>
      </c>
      <c r="AB2323" s="43">
        <f t="shared" si="674"/>
        <v>3.993679069099261E-2</v>
      </c>
      <c r="AC2323" s="42">
        <v>45385.62533333333</v>
      </c>
      <c r="AD2323" s="44">
        <v>23.5</v>
      </c>
      <c r="AE2323" s="44">
        <v>22.254999999999999</v>
      </c>
      <c r="AF2323" s="43">
        <f t="shared" si="675"/>
        <v>0</v>
      </c>
      <c r="AG2323" s="41">
        <v>45383</v>
      </c>
      <c r="AH2323">
        <v>11.39</v>
      </c>
      <c r="AI2323">
        <v>5.2233999999999998</v>
      </c>
      <c r="AJ2323" s="39">
        <f t="shared" si="680"/>
        <v>-4.3649810342526966E-3</v>
      </c>
      <c r="AK2323" s="45">
        <v>45295</v>
      </c>
      <c r="AL2323">
        <v>14.66</v>
      </c>
      <c r="AM2323">
        <v>11.956799999999999</v>
      </c>
      <c r="AN2323" s="39">
        <f t="shared" si="681"/>
        <v>7.558712743635663E-3</v>
      </c>
      <c r="AO2323" s="41">
        <v>45383</v>
      </c>
      <c r="AP2323">
        <v>6.1</v>
      </c>
      <c r="AQ2323">
        <v>5.8693999999999997</v>
      </c>
      <c r="AR2323" s="18">
        <f t="shared" si="682"/>
        <v>0</v>
      </c>
      <c r="AS2323" s="41">
        <v>45383</v>
      </c>
      <c r="AT2323">
        <v>8.36</v>
      </c>
      <c r="AU2323">
        <v>7.8064999999999998</v>
      </c>
      <c r="AV2323" s="39">
        <f t="shared" si="683"/>
        <v>4.1088765603328657E-2</v>
      </c>
      <c r="AW2323" s="41">
        <v>45383</v>
      </c>
      <c r="AX2323">
        <v>8.35</v>
      </c>
      <c r="AY2323">
        <v>7.7683999999999997</v>
      </c>
      <c r="AZ2323" s="39">
        <f t="shared" si="684"/>
        <v>0</v>
      </c>
      <c r="BA2323" s="41">
        <v>45383</v>
      </c>
      <c r="BB2323">
        <v>6.51</v>
      </c>
      <c r="BC2323">
        <v>5.5712999999999999</v>
      </c>
      <c r="BD2323" s="39">
        <f t="shared" si="685"/>
        <v>-1.5412462588935976E-3</v>
      </c>
      <c r="BE2323" s="41">
        <v>45383</v>
      </c>
      <c r="BF2323">
        <v>10.85</v>
      </c>
      <c r="BG2323">
        <v>9.4275000000000002</v>
      </c>
      <c r="BH2323" s="39">
        <f t="shared" si="686"/>
        <v>-1.8422640790268085E-3</v>
      </c>
      <c r="BI2323" s="41">
        <v>45383</v>
      </c>
      <c r="BJ2323">
        <v>1.9</v>
      </c>
      <c r="BK2323">
        <v>1.9</v>
      </c>
      <c r="BL2323" s="39">
        <f t="shared" si="687"/>
        <v>-1.0416666666666676E-2</v>
      </c>
      <c r="BM2323" s="41">
        <v>45383</v>
      </c>
      <c r="BN2323">
        <v>12.96</v>
      </c>
      <c r="BO2323">
        <v>12.1557</v>
      </c>
      <c r="BP2323" s="46">
        <f t="shared" si="688"/>
        <v>-1.3696295995780839E-2</v>
      </c>
      <c r="BQ2323" s="41">
        <v>45383</v>
      </c>
      <c r="BR2323">
        <v>8.1999999999999993</v>
      </c>
      <c r="BS2323">
        <v>7.7209000000000003</v>
      </c>
      <c r="BT2323" s="18">
        <f t="shared" si="689"/>
        <v>-6.0633367662203241E-3</v>
      </c>
      <c r="BU2323" s="41">
        <v>45383</v>
      </c>
      <c r="BV2323">
        <v>5.79</v>
      </c>
      <c r="BW2323">
        <v>4.9409999999999998</v>
      </c>
      <c r="BX2323" s="39">
        <f t="shared" si="690"/>
        <v>1.0470775900854778E-2</v>
      </c>
      <c r="BY2323" s="41">
        <v>45685</v>
      </c>
      <c r="BZ2323">
        <v>16.8</v>
      </c>
      <c r="CA2323">
        <v>15.7013</v>
      </c>
    </row>
    <row r="2324" spans="1:79">
      <c r="A2324" s="41">
        <v>45384</v>
      </c>
      <c r="B2324">
        <v>7.7</v>
      </c>
      <c r="C2324">
        <v>6.1836000000000002</v>
      </c>
      <c r="D2324" s="34">
        <f t="shared" si="676"/>
        <v>1.3156816804024096E-2</v>
      </c>
      <c r="E2324" s="41">
        <v>45384</v>
      </c>
      <c r="F2324">
        <v>3.09</v>
      </c>
      <c r="G2324">
        <v>3.09</v>
      </c>
      <c r="H2324" s="39">
        <f t="shared" si="677"/>
        <v>-4.3343653250774029E-2</v>
      </c>
      <c r="L2324" s="38"/>
      <c r="M2324" s="41">
        <v>45384</v>
      </c>
      <c r="N2324">
        <v>5.33</v>
      </c>
      <c r="O2324">
        <v>4.7079000000000004</v>
      </c>
      <c r="P2324" s="43">
        <f t="shared" si="678"/>
        <v>-1.2977483332634413E-2</v>
      </c>
      <c r="Q2324" s="41">
        <v>45384</v>
      </c>
      <c r="R2324">
        <v>3.84</v>
      </c>
      <c r="S2324">
        <v>3.3344999999999998</v>
      </c>
      <c r="T2324" s="39">
        <f t="shared" si="679"/>
        <v>-1.0328554892707733E-2</v>
      </c>
      <c r="U2324" s="42">
        <v>45386.62533333333</v>
      </c>
      <c r="V2324" s="44">
        <v>10.9</v>
      </c>
      <c r="W2324" s="44">
        <v>10.045999999999999</v>
      </c>
      <c r="X2324" s="43">
        <f t="shared" si="673"/>
        <v>0</v>
      </c>
      <c r="Y2324" s="42">
        <v>45386.62533333333</v>
      </c>
      <c r="Z2324" s="44">
        <v>15.2</v>
      </c>
      <c r="AA2324" s="44">
        <v>14.106999999999999</v>
      </c>
      <c r="AB2324" s="43">
        <f t="shared" si="674"/>
        <v>-2.5625086337892004E-2</v>
      </c>
      <c r="AC2324" s="42">
        <v>45386.62533333333</v>
      </c>
      <c r="AD2324" s="44">
        <v>23.65</v>
      </c>
      <c r="AE2324" s="44">
        <v>22.396999999999998</v>
      </c>
      <c r="AF2324" s="43">
        <f t="shared" si="675"/>
        <v>6.3805886317681183E-3</v>
      </c>
      <c r="AG2324" s="41">
        <v>45384</v>
      </c>
      <c r="AH2324">
        <v>11.3</v>
      </c>
      <c r="AI2324">
        <v>5.1821000000000002</v>
      </c>
      <c r="AJ2324" s="39">
        <f t="shared" si="680"/>
        <v>-7.9067274189224789E-3</v>
      </c>
      <c r="AK2324" s="45">
        <v>45326</v>
      </c>
      <c r="AL2324">
        <v>14.49</v>
      </c>
      <c r="AM2324">
        <v>11.818199999999999</v>
      </c>
      <c r="AN2324" s="39">
        <f t="shared" si="681"/>
        <v>-1.159173022882379E-2</v>
      </c>
      <c r="AO2324" s="41">
        <v>45384</v>
      </c>
      <c r="AP2324">
        <v>6.09</v>
      </c>
      <c r="AQ2324">
        <v>5.8597999999999999</v>
      </c>
      <c r="AR2324" s="18">
        <f t="shared" si="682"/>
        <v>-1.6356015947115261E-3</v>
      </c>
      <c r="AS2324" s="41">
        <v>45384</v>
      </c>
      <c r="AT2324">
        <v>8.4700000000000006</v>
      </c>
      <c r="AU2324">
        <v>7.9093</v>
      </c>
      <c r="AV2324" s="39">
        <f t="shared" si="683"/>
        <v>1.3168513418305288E-2</v>
      </c>
      <c r="AW2324" s="41">
        <v>45384</v>
      </c>
      <c r="AX2324">
        <v>8.35</v>
      </c>
      <c r="AY2324">
        <v>7.7683999999999997</v>
      </c>
      <c r="AZ2324" s="39">
        <f t="shared" si="684"/>
        <v>0</v>
      </c>
      <c r="BA2324" s="41">
        <v>45384</v>
      </c>
      <c r="BB2324">
        <v>6.5</v>
      </c>
      <c r="BC2324">
        <v>5.5627000000000004</v>
      </c>
      <c r="BD2324" s="39">
        <f t="shared" si="685"/>
        <v>-1.5436253657134774E-3</v>
      </c>
      <c r="BE2324" s="41">
        <v>45384</v>
      </c>
      <c r="BF2324">
        <v>10.7</v>
      </c>
      <c r="BG2324">
        <v>9.2972000000000001</v>
      </c>
      <c r="BH2324" s="39">
        <f t="shared" si="686"/>
        <v>-1.3821267568284282E-2</v>
      </c>
      <c r="BI2324" s="41">
        <v>45384</v>
      </c>
      <c r="BJ2324">
        <v>1.92</v>
      </c>
      <c r="BK2324">
        <v>1.92</v>
      </c>
      <c r="BL2324" s="39">
        <f t="shared" si="687"/>
        <v>1.0526315789473694E-2</v>
      </c>
      <c r="BM2324" s="41">
        <v>45384</v>
      </c>
      <c r="BN2324">
        <v>12.9</v>
      </c>
      <c r="BO2324">
        <v>12.099399999999999</v>
      </c>
      <c r="BP2324" s="46">
        <f t="shared" si="688"/>
        <v>-4.6315720197109373E-3</v>
      </c>
      <c r="BQ2324" s="41">
        <v>45384</v>
      </c>
      <c r="BR2324">
        <v>8.25</v>
      </c>
      <c r="BS2324">
        <v>7.7679999999999998</v>
      </c>
      <c r="BT2324" s="18">
        <f t="shared" si="689"/>
        <v>6.1003250916343271E-3</v>
      </c>
      <c r="BU2324" s="41">
        <v>45384</v>
      </c>
      <c r="BV2324">
        <v>5.79</v>
      </c>
      <c r="BW2324">
        <v>4.9409999999999998</v>
      </c>
      <c r="BX2324" s="39">
        <f t="shared" si="690"/>
        <v>0</v>
      </c>
      <c r="BY2324" s="41">
        <v>45686</v>
      </c>
      <c r="BZ2324">
        <v>16.649999999999999</v>
      </c>
      <c r="CA2324">
        <v>15.5611</v>
      </c>
    </row>
    <row r="2325" spans="1:79">
      <c r="A2325" s="41">
        <v>45385</v>
      </c>
      <c r="B2325">
        <v>7.7</v>
      </c>
      <c r="C2325">
        <v>6.1836000000000002</v>
      </c>
      <c r="D2325" s="34">
        <f t="shared" si="676"/>
        <v>0</v>
      </c>
      <c r="E2325" s="41">
        <v>45385</v>
      </c>
      <c r="F2325">
        <v>3</v>
      </c>
      <c r="G2325">
        <v>3</v>
      </c>
      <c r="H2325" s="39">
        <f t="shared" si="677"/>
        <v>-2.9126213592232966E-2</v>
      </c>
      <c r="L2325" s="38"/>
      <c r="M2325" s="41">
        <v>45385</v>
      </c>
      <c r="N2325">
        <v>5.3</v>
      </c>
      <c r="O2325">
        <v>4.6814</v>
      </c>
      <c r="P2325" s="43">
        <f t="shared" si="678"/>
        <v>-5.6288366362922766E-3</v>
      </c>
      <c r="Q2325" s="41">
        <v>45385</v>
      </c>
      <c r="R2325">
        <v>3.84</v>
      </c>
      <c r="S2325">
        <v>3.3344999999999998</v>
      </c>
      <c r="T2325" s="39">
        <f t="shared" si="679"/>
        <v>0</v>
      </c>
      <c r="U2325" s="42">
        <v>45387.62533333333</v>
      </c>
      <c r="V2325" s="44">
        <v>10.5</v>
      </c>
      <c r="W2325" s="44">
        <v>9.6769999999999996</v>
      </c>
      <c r="X2325" s="43">
        <f t="shared" ref="X2325:X2388" si="691">(W2325-W2324)/W2324</f>
        <v>-3.6731037228747737E-2</v>
      </c>
      <c r="Y2325" s="42">
        <v>45387.62533333333</v>
      </c>
      <c r="Z2325" s="44">
        <v>15.6</v>
      </c>
      <c r="AA2325" s="44">
        <v>14.478</v>
      </c>
      <c r="AB2325" s="43">
        <f t="shared" ref="AB2325:AB2388" si="692">(AA2325-AA2324)/AA2324</f>
        <v>2.6299000496207588E-2</v>
      </c>
      <c r="AC2325" s="42">
        <v>45387.62533333333</v>
      </c>
      <c r="AD2325" s="44">
        <v>23.65</v>
      </c>
      <c r="AE2325" s="44">
        <v>22.396999999999998</v>
      </c>
      <c r="AF2325" s="43">
        <f t="shared" ref="AF2325:AF2388" si="693">(AE2325-AE2324)/AE2324</f>
        <v>0</v>
      </c>
      <c r="AG2325" s="41">
        <v>45385</v>
      </c>
      <c r="AH2325">
        <v>11.3</v>
      </c>
      <c r="AI2325">
        <v>5.1821000000000002</v>
      </c>
      <c r="AJ2325" s="39">
        <f t="shared" si="680"/>
        <v>0</v>
      </c>
      <c r="AK2325" s="45">
        <v>45355</v>
      </c>
      <c r="AL2325">
        <v>14.47</v>
      </c>
      <c r="AM2325">
        <v>11.8019</v>
      </c>
      <c r="AN2325" s="39">
        <f t="shared" si="681"/>
        <v>-1.3792286473404847E-3</v>
      </c>
      <c r="AO2325" s="41">
        <v>45385</v>
      </c>
      <c r="AP2325">
        <v>6.09</v>
      </c>
      <c r="AQ2325">
        <v>5.8597999999999999</v>
      </c>
      <c r="AR2325" s="18">
        <f t="shared" si="682"/>
        <v>0</v>
      </c>
      <c r="AS2325" s="41">
        <v>45385</v>
      </c>
      <c r="AT2325">
        <v>8.5</v>
      </c>
      <c r="AU2325">
        <v>7.9372999999999996</v>
      </c>
      <c r="AV2325" s="39">
        <f t="shared" si="683"/>
        <v>3.5401362952473142E-3</v>
      </c>
      <c r="AW2325" s="41">
        <v>45385</v>
      </c>
      <c r="AX2325">
        <v>8.4</v>
      </c>
      <c r="AY2325">
        <v>7.8148999999999997</v>
      </c>
      <c r="AZ2325" s="39">
        <f t="shared" si="684"/>
        <v>5.9857885793728419E-3</v>
      </c>
      <c r="BA2325" s="41">
        <v>45385</v>
      </c>
      <c r="BB2325">
        <v>6.54</v>
      </c>
      <c r="BC2325">
        <v>5.5970000000000004</v>
      </c>
      <c r="BD2325" s="39">
        <f t="shared" si="685"/>
        <v>6.1660704334226173E-3</v>
      </c>
      <c r="BE2325" s="41">
        <v>45385</v>
      </c>
      <c r="BF2325">
        <v>10.85</v>
      </c>
      <c r="BG2325">
        <v>9.4275000000000002</v>
      </c>
      <c r="BH2325" s="39">
        <f t="shared" si="686"/>
        <v>1.4014972249709599E-2</v>
      </c>
      <c r="BI2325" s="41">
        <v>45385</v>
      </c>
      <c r="BJ2325">
        <v>1.92</v>
      </c>
      <c r="BK2325">
        <v>1.92</v>
      </c>
      <c r="BL2325" s="39">
        <f t="shared" si="687"/>
        <v>0</v>
      </c>
      <c r="BM2325" s="41">
        <v>45385</v>
      </c>
      <c r="BN2325">
        <v>12.93</v>
      </c>
      <c r="BO2325">
        <v>12.127599999999999</v>
      </c>
      <c r="BP2325" s="46">
        <f t="shared" si="688"/>
        <v>2.3306940840041659E-3</v>
      </c>
      <c r="BQ2325" s="41">
        <v>45385</v>
      </c>
      <c r="BR2325">
        <v>8.1999999999999993</v>
      </c>
      <c r="BS2325">
        <v>7.7209000000000003</v>
      </c>
      <c r="BT2325" s="18">
        <f t="shared" si="689"/>
        <v>-6.0633367662203241E-3</v>
      </c>
      <c r="BU2325" s="41">
        <v>45385</v>
      </c>
      <c r="BV2325">
        <v>5.8</v>
      </c>
      <c r="BW2325">
        <v>4.9496000000000002</v>
      </c>
      <c r="BX2325" s="39">
        <f t="shared" si="690"/>
        <v>1.7405383525602885E-3</v>
      </c>
      <c r="BY2325" s="41">
        <v>45687</v>
      </c>
      <c r="BZ2325">
        <v>16.649999999999999</v>
      </c>
      <c r="CA2325">
        <v>15.5611</v>
      </c>
    </row>
    <row r="2326" spans="1:79">
      <c r="A2326" s="41">
        <v>45386</v>
      </c>
      <c r="B2326">
        <v>8.08</v>
      </c>
      <c r="C2326">
        <v>6.4888000000000003</v>
      </c>
      <c r="D2326" s="34">
        <f t="shared" si="676"/>
        <v>4.935636198977944E-2</v>
      </c>
      <c r="E2326" s="41">
        <v>45386</v>
      </c>
      <c r="F2326">
        <v>2.87</v>
      </c>
      <c r="G2326">
        <v>2.87</v>
      </c>
      <c r="H2326" s="39">
        <f t="shared" si="677"/>
        <v>-4.33333333333333E-2</v>
      </c>
      <c r="L2326" s="38"/>
      <c r="M2326" s="41">
        <v>45386</v>
      </c>
      <c r="N2326">
        <v>5.29</v>
      </c>
      <c r="O2326">
        <v>4.6726000000000001</v>
      </c>
      <c r="P2326" s="43">
        <f t="shared" si="678"/>
        <v>-1.8797795531251163E-3</v>
      </c>
      <c r="Q2326" s="41">
        <v>45386</v>
      </c>
      <c r="R2326">
        <v>3.83</v>
      </c>
      <c r="S2326">
        <v>3.3258000000000001</v>
      </c>
      <c r="T2326" s="39">
        <f t="shared" si="679"/>
        <v>-2.609086819613048E-3</v>
      </c>
      <c r="U2326" s="42">
        <v>45390.62533333333</v>
      </c>
      <c r="V2326" s="44">
        <v>10.89</v>
      </c>
      <c r="W2326" s="44">
        <v>10.037000000000001</v>
      </c>
      <c r="X2326" s="43">
        <f t="shared" si="691"/>
        <v>3.7201612069856484E-2</v>
      </c>
      <c r="Y2326" s="42">
        <v>45390.62533333333</v>
      </c>
      <c r="Z2326" s="44">
        <v>15.6</v>
      </c>
      <c r="AA2326" s="44">
        <v>14.478</v>
      </c>
      <c r="AB2326" s="43">
        <f t="shared" si="692"/>
        <v>0</v>
      </c>
      <c r="AC2326" s="42">
        <v>45390.62533333333</v>
      </c>
      <c r="AD2326" s="44">
        <v>23.65</v>
      </c>
      <c r="AE2326" s="44">
        <v>22.396999999999998</v>
      </c>
      <c r="AF2326" s="43">
        <f t="shared" si="693"/>
        <v>0</v>
      </c>
      <c r="AG2326" s="41">
        <v>45386</v>
      </c>
      <c r="AH2326">
        <v>11.01</v>
      </c>
      <c r="AI2326">
        <v>5.0491000000000001</v>
      </c>
      <c r="AJ2326" s="39">
        <f t="shared" si="680"/>
        <v>-2.5665270836147509E-2</v>
      </c>
      <c r="AK2326" s="45">
        <v>45386</v>
      </c>
      <c r="AL2326">
        <v>14.39</v>
      </c>
      <c r="AM2326">
        <v>11.736599999999999</v>
      </c>
      <c r="AN2326" s="39">
        <f t="shared" si="681"/>
        <v>-5.5330073971140729E-3</v>
      </c>
      <c r="AO2326" s="41">
        <v>45386</v>
      </c>
      <c r="AP2326">
        <v>6.19</v>
      </c>
      <c r="AQ2326">
        <v>5.9560000000000004</v>
      </c>
      <c r="AR2326" s="18">
        <f t="shared" si="682"/>
        <v>1.6416942557766562E-2</v>
      </c>
      <c r="AS2326" s="41">
        <v>45386</v>
      </c>
      <c r="AT2326">
        <v>8.5</v>
      </c>
      <c r="AU2326">
        <v>7.9372999999999996</v>
      </c>
      <c r="AV2326" s="39">
        <f t="shared" si="683"/>
        <v>0</v>
      </c>
      <c r="AW2326" s="41">
        <v>45386</v>
      </c>
      <c r="AX2326">
        <v>8.35</v>
      </c>
      <c r="AY2326">
        <v>7.7683999999999997</v>
      </c>
      <c r="AZ2326" s="39">
        <f t="shared" si="684"/>
        <v>-5.9501721071286888E-3</v>
      </c>
      <c r="BA2326" s="41">
        <v>45386</v>
      </c>
      <c r="BB2326">
        <v>6.45</v>
      </c>
      <c r="BC2326">
        <v>5.5198999999999998</v>
      </c>
      <c r="BD2326" s="39">
        <f t="shared" si="685"/>
        <v>-1.3775236733964732E-2</v>
      </c>
      <c r="BE2326" s="41">
        <v>45386</v>
      </c>
      <c r="BF2326">
        <v>10.84</v>
      </c>
      <c r="BG2326">
        <v>9.4187999999999992</v>
      </c>
      <c r="BH2326" s="39">
        <f t="shared" si="686"/>
        <v>-9.2283214001602119E-4</v>
      </c>
      <c r="BI2326" s="41">
        <v>45386</v>
      </c>
      <c r="BJ2326">
        <v>1.9</v>
      </c>
      <c r="BK2326">
        <v>1.9</v>
      </c>
      <c r="BL2326" s="39">
        <f t="shared" si="687"/>
        <v>-1.0416666666666676E-2</v>
      </c>
      <c r="BM2326" s="41">
        <v>45386</v>
      </c>
      <c r="BN2326">
        <v>12.92</v>
      </c>
      <c r="BO2326">
        <v>12.1182</v>
      </c>
      <c r="BP2326" s="46">
        <f t="shared" si="688"/>
        <v>-7.7509152676534597E-4</v>
      </c>
      <c r="BQ2326" s="41">
        <v>45386</v>
      </c>
      <c r="BR2326">
        <v>8.1</v>
      </c>
      <c r="BS2326">
        <v>7.6266999999999996</v>
      </c>
      <c r="BT2326" s="18">
        <f t="shared" si="689"/>
        <v>-1.2200650183268883E-2</v>
      </c>
      <c r="BU2326" s="41">
        <v>45386</v>
      </c>
      <c r="BV2326">
        <v>5.83</v>
      </c>
      <c r="BW2326">
        <v>4.9752000000000001</v>
      </c>
      <c r="BX2326" s="39">
        <f t="shared" si="690"/>
        <v>5.1721351220300315E-3</v>
      </c>
      <c r="BY2326" s="41">
        <v>45688</v>
      </c>
      <c r="BZ2326">
        <v>16.649999999999999</v>
      </c>
      <c r="CA2326">
        <v>15.5611</v>
      </c>
    </row>
    <row r="2327" spans="1:79">
      <c r="A2327" s="41">
        <v>45387</v>
      </c>
      <c r="B2327">
        <v>8.08</v>
      </c>
      <c r="C2327">
        <v>6.4888000000000003</v>
      </c>
      <c r="D2327" s="34">
        <f t="shared" si="676"/>
        <v>0</v>
      </c>
      <c r="E2327" s="41">
        <v>45387</v>
      </c>
      <c r="F2327">
        <v>2.87</v>
      </c>
      <c r="G2327">
        <v>2.87</v>
      </c>
      <c r="H2327" s="39">
        <f t="shared" si="677"/>
        <v>0</v>
      </c>
      <c r="L2327" s="38"/>
      <c r="M2327" s="41">
        <v>45387</v>
      </c>
      <c r="N2327">
        <v>5.27</v>
      </c>
      <c r="O2327">
        <v>4.6548999999999996</v>
      </c>
      <c r="P2327" s="43">
        <f t="shared" si="678"/>
        <v>-3.7880409194025796E-3</v>
      </c>
      <c r="Q2327" s="41">
        <v>45387</v>
      </c>
      <c r="R2327">
        <v>3.83</v>
      </c>
      <c r="S2327">
        <v>3.3258000000000001</v>
      </c>
      <c r="T2327" s="39">
        <f t="shared" si="679"/>
        <v>0</v>
      </c>
      <c r="U2327" s="42">
        <v>45394.62533333333</v>
      </c>
      <c r="V2327" s="44">
        <v>10.85</v>
      </c>
      <c r="W2327" s="44">
        <v>10</v>
      </c>
      <c r="X2327" s="43">
        <f t="shared" si="691"/>
        <v>-3.6863604662748638E-3</v>
      </c>
      <c r="Y2327" s="42">
        <v>45394.62533333333</v>
      </c>
      <c r="Z2327" s="44">
        <v>15.6</v>
      </c>
      <c r="AA2327" s="44">
        <v>14.478</v>
      </c>
      <c r="AB2327" s="43">
        <f t="shared" si="692"/>
        <v>0</v>
      </c>
      <c r="AC2327" s="42">
        <v>45394.62533333333</v>
      </c>
      <c r="AD2327" s="44">
        <v>23.65</v>
      </c>
      <c r="AE2327" s="44">
        <v>22.396999999999998</v>
      </c>
      <c r="AF2327" s="43">
        <f t="shared" si="693"/>
        <v>0</v>
      </c>
      <c r="AG2327" s="41">
        <v>45387</v>
      </c>
      <c r="AH2327">
        <v>11.22</v>
      </c>
      <c r="AI2327">
        <v>5.1454000000000004</v>
      </c>
      <c r="AJ2327" s="39">
        <f t="shared" si="680"/>
        <v>1.9072706026816714E-2</v>
      </c>
      <c r="AK2327" s="45">
        <v>45416</v>
      </c>
      <c r="AL2327">
        <v>14.2</v>
      </c>
      <c r="AM2327">
        <v>11.5817</v>
      </c>
      <c r="AN2327" s="39">
        <f t="shared" si="681"/>
        <v>-1.3198030093894279E-2</v>
      </c>
      <c r="AO2327" s="41">
        <v>45387</v>
      </c>
      <c r="AP2327">
        <v>6.31</v>
      </c>
      <c r="AQ2327">
        <v>6.0715000000000003</v>
      </c>
      <c r="AR2327" s="18">
        <f t="shared" si="682"/>
        <v>1.9392209536601736E-2</v>
      </c>
      <c r="AS2327" s="41">
        <v>45387</v>
      </c>
      <c r="AT2327">
        <v>8.5</v>
      </c>
      <c r="AU2327">
        <v>7.9372999999999996</v>
      </c>
      <c r="AV2327" s="39">
        <f t="shared" si="683"/>
        <v>0</v>
      </c>
      <c r="AW2327" s="41">
        <v>45387</v>
      </c>
      <c r="AX2327">
        <v>8.3699999999999992</v>
      </c>
      <c r="AY2327">
        <v>7.7869999999999999</v>
      </c>
      <c r="AZ2327" s="39">
        <f t="shared" si="684"/>
        <v>2.3943154317491596E-3</v>
      </c>
      <c r="BA2327" s="41">
        <v>45387</v>
      </c>
      <c r="BB2327">
        <v>6.41</v>
      </c>
      <c r="BC2327">
        <v>5.4856999999999996</v>
      </c>
      <c r="BD2327" s="39">
        <f t="shared" si="685"/>
        <v>-6.1957644160220713E-3</v>
      </c>
      <c r="BE2327" s="41">
        <v>45387</v>
      </c>
      <c r="BF2327">
        <v>10.84</v>
      </c>
      <c r="BG2327">
        <v>9.4187999999999992</v>
      </c>
      <c r="BH2327" s="39">
        <f t="shared" si="686"/>
        <v>0</v>
      </c>
      <c r="BI2327" s="41">
        <v>45387</v>
      </c>
      <c r="BJ2327">
        <v>1.9</v>
      </c>
      <c r="BK2327">
        <v>1.9</v>
      </c>
      <c r="BL2327" s="39">
        <f t="shared" si="687"/>
        <v>0</v>
      </c>
      <c r="BM2327" s="41">
        <v>45387</v>
      </c>
      <c r="BN2327">
        <v>12.9</v>
      </c>
      <c r="BO2327">
        <v>12.099399999999999</v>
      </c>
      <c r="BP2327" s="46">
        <f t="shared" si="688"/>
        <v>-1.5513855193015954E-3</v>
      </c>
      <c r="BQ2327" s="41">
        <v>45387</v>
      </c>
      <c r="BR2327">
        <v>8.1</v>
      </c>
      <c r="BS2327">
        <v>7.6266999999999996</v>
      </c>
      <c r="BT2327" s="18">
        <f t="shared" si="689"/>
        <v>0</v>
      </c>
      <c r="BU2327" s="41">
        <v>45387</v>
      </c>
      <c r="BV2327">
        <v>5.83</v>
      </c>
      <c r="BW2327">
        <v>4.9752000000000001</v>
      </c>
      <c r="BX2327" s="39">
        <f t="shared" si="690"/>
        <v>0</v>
      </c>
      <c r="BY2327" s="41">
        <v>45691</v>
      </c>
      <c r="BZ2327">
        <v>16.93</v>
      </c>
      <c r="CA2327">
        <v>15.822800000000001</v>
      </c>
    </row>
    <row r="2328" spans="1:79">
      <c r="A2328" s="41">
        <v>45390</v>
      </c>
      <c r="B2328">
        <v>8.3000000000000007</v>
      </c>
      <c r="C2328">
        <v>6.6654</v>
      </c>
      <c r="D2328" s="34">
        <f t="shared" si="676"/>
        <v>2.7216126248304714E-2</v>
      </c>
      <c r="E2328" s="41">
        <v>45390</v>
      </c>
      <c r="F2328">
        <v>2.99</v>
      </c>
      <c r="G2328">
        <v>2.99</v>
      </c>
      <c r="H2328" s="39">
        <f t="shared" si="677"/>
        <v>4.1811846689895509E-2</v>
      </c>
      <c r="L2328" s="38"/>
      <c r="M2328" s="41">
        <v>45390</v>
      </c>
      <c r="N2328">
        <v>5.27</v>
      </c>
      <c r="O2328">
        <v>4.6548999999999996</v>
      </c>
      <c r="P2328" s="43">
        <f t="shared" si="678"/>
        <v>0</v>
      </c>
      <c r="Q2328" s="41">
        <v>45390</v>
      </c>
      <c r="R2328">
        <v>3.83</v>
      </c>
      <c r="S2328">
        <v>3.3258000000000001</v>
      </c>
      <c r="T2328" s="39">
        <f t="shared" si="679"/>
        <v>0</v>
      </c>
      <c r="U2328" s="42">
        <v>45397.62533333333</v>
      </c>
      <c r="V2328" s="44">
        <v>10</v>
      </c>
      <c r="W2328" s="44">
        <v>10</v>
      </c>
      <c r="X2328" s="43">
        <f t="shared" si="691"/>
        <v>0</v>
      </c>
      <c r="Y2328" s="42">
        <v>45397.62533333333</v>
      </c>
      <c r="Z2328" s="44">
        <v>15.6</v>
      </c>
      <c r="AA2328" s="44">
        <v>14.478</v>
      </c>
      <c r="AB2328" s="43">
        <f t="shared" si="692"/>
        <v>0</v>
      </c>
      <c r="AC2328" s="42">
        <v>45397.62533333333</v>
      </c>
      <c r="AD2328" s="44">
        <v>23.75</v>
      </c>
      <c r="AE2328" s="44">
        <v>22.492000000000001</v>
      </c>
      <c r="AF2328" s="43">
        <f t="shared" si="693"/>
        <v>4.241639505290995E-3</v>
      </c>
      <c r="AG2328" s="41">
        <v>45390</v>
      </c>
      <c r="AH2328">
        <v>11</v>
      </c>
      <c r="AI2328">
        <v>5.0445000000000002</v>
      </c>
      <c r="AJ2328" s="39">
        <f t="shared" si="680"/>
        <v>-1.9609748513235162E-2</v>
      </c>
      <c r="AK2328" s="45">
        <v>45508</v>
      </c>
      <c r="AL2328">
        <v>14.33</v>
      </c>
      <c r="AM2328">
        <v>11.6877</v>
      </c>
      <c r="AN2328" s="39">
        <f t="shared" si="681"/>
        <v>9.1523696866608415E-3</v>
      </c>
      <c r="AO2328" s="41">
        <v>45390</v>
      </c>
      <c r="AP2328">
        <v>6.45</v>
      </c>
      <c r="AQ2328">
        <v>6.2061999999999999</v>
      </c>
      <c r="AR2328" s="18">
        <f t="shared" si="682"/>
        <v>2.2185621345631162E-2</v>
      </c>
      <c r="AS2328" s="41">
        <v>45390</v>
      </c>
      <c r="AT2328">
        <v>8.58</v>
      </c>
      <c r="AU2328">
        <v>8.0120000000000005</v>
      </c>
      <c r="AV2328" s="39">
        <f t="shared" si="683"/>
        <v>9.411260756176645E-3</v>
      </c>
      <c r="AW2328" s="41">
        <v>45390</v>
      </c>
      <c r="AX2328">
        <v>8.3699999999999992</v>
      </c>
      <c r="AY2328">
        <v>7.7869999999999999</v>
      </c>
      <c r="AZ2328" s="39">
        <f t="shared" si="684"/>
        <v>0</v>
      </c>
      <c r="BA2328" s="41">
        <v>45390</v>
      </c>
      <c r="BB2328">
        <v>6.52</v>
      </c>
      <c r="BC2328">
        <v>5.5799000000000003</v>
      </c>
      <c r="BD2328" s="39">
        <f t="shared" si="685"/>
        <v>1.7171919718541068E-2</v>
      </c>
      <c r="BE2328" s="41">
        <v>45390</v>
      </c>
      <c r="BF2328">
        <v>10.79</v>
      </c>
      <c r="BG2328">
        <v>9.3754000000000008</v>
      </c>
      <c r="BH2328" s="39">
        <f t="shared" si="686"/>
        <v>-4.607805665265037E-3</v>
      </c>
      <c r="BI2328" s="41">
        <v>45390</v>
      </c>
      <c r="BJ2328">
        <v>1.9</v>
      </c>
      <c r="BK2328">
        <v>1.9</v>
      </c>
      <c r="BL2328" s="39">
        <f t="shared" si="687"/>
        <v>0</v>
      </c>
      <c r="BM2328" s="41">
        <v>45390</v>
      </c>
      <c r="BN2328">
        <v>12.89</v>
      </c>
      <c r="BO2328">
        <v>12.09</v>
      </c>
      <c r="BP2328" s="46">
        <f t="shared" si="688"/>
        <v>-7.7689802800133968E-4</v>
      </c>
      <c r="BQ2328" s="41">
        <v>45390</v>
      </c>
      <c r="BR2328">
        <v>8.1</v>
      </c>
      <c r="BS2328">
        <v>7.6266999999999996</v>
      </c>
      <c r="BT2328" s="18">
        <f t="shared" si="689"/>
        <v>0</v>
      </c>
      <c r="BU2328" s="41">
        <v>45390</v>
      </c>
      <c r="BV2328">
        <v>5.82</v>
      </c>
      <c r="BW2328">
        <v>4.9665999999999997</v>
      </c>
      <c r="BX2328" s="39">
        <f t="shared" si="690"/>
        <v>-1.728573725679447E-3</v>
      </c>
      <c r="BY2328" s="41">
        <v>45692</v>
      </c>
      <c r="BZ2328">
        <v>16.8</v>
      </c>
      <c r="CA2328">
        <v>15.7013</v>
      </c>
    </row>
    <row r="2329" spans="1:79">
      <c r="A2329" s="41">
        <v>45394</v>
      </c>
      <c r="B2329">
        <v>8.24</v>
      </c>
      <c r="C2329">
        <v>6.6173000000000002</v>
      </c>
      <c r="D2329" s="34">
        <f t="shared" si="676"/>
        <v>-7.2163711105109685E-3</v>
      </c>
      <c r="E2329" s="41">
        <v>45394</v>
      </c>
      <c r="F2329">
        <v>2.99</v>
      </c>
      <c r="G2329">
        <v>2.99</v>
      </c>
      <c r="H2329" s="39">
        <f t="shared" si="677"/>
        <v>0</v>
      </c>
      <c r="L2329" s="38"/>
      <c r="M2329" s="41">
        <v>45394</v>
      </c>
      <c r="N2329">
        <v>5.3</v>
      </c>
      <c r="O2329">
        <v>4.6814</v>
      </c>
      <c r="P2329" s="43">
        <f t="shared" si="678"/>
        <v>5.6929257341726816E-3</v>
      </c>
      <c r="Q2329" s="41">
        <v>45394</v>
      </c>
      <c r="R2329">
        <v>3.8</v>
      </c>
      <c r="S2329">
        <v>3.2997999999999998</v>
      </c>
      <c r="T2329" s="39">
        <f t="shared" si="679"/>
        <v>-7.8176679295207906E-3</v>
      </c>
      <c r="U2329" s="42">
        <v>45398.62533333333</v>
      </c>
      <c r="V2329" s="44">
        <v>9.5500000000000007</v>
      </c>
      <c r="W2329" s="44">
        <v>9.5500000000000007</v>
      </c>
      <c r="X2329" s="43">
        <f t="shared" si="691"/>
        <v>-4.4999999999999929E-2</v>
      </c>
      <c r="Y2329" s="42">
        <v>45398.62533333333</v>
      </c>
      <c r="Z2329" s="44">
        <v>15.6</v>
      </c>
      <c r="AA2329" s="44">
        <v>14.478</v>
      </c>
      <c r="AB2329" s="43">
        <f t="shared" si="692"/>
        <v>0</v>
      </c>
      <c r="AC2329" s="42">
        <v>45398.62533333333</v>
      </c>
      <c r="AD2329" s="44">
        <v>23.75</v>
      </c>
      <c r="AE2329" s="44">
        <v>22.492000000000001</v>
      </c>
      <c r="AF2329" s="43">
        <f t="shared" si="693"/>
        <v>0</v>
      </c>
      <c r="AG2329" s="41">
        <v>45394</v>
      </c>
      <c r="AH2329">
        <v>11.3</v>
      </c>
      <c r="AI2329">
        <v>5.1821000000000002</v>
      </c>
      <c r="AJ2329" s="39">
        <f t="shared" si="680"/>
        <v>2.7277232629596578E-2</v>
      </c>
      <c r="AK2329" s="45">
        <v>45630</v>
      </c>
      <c r="AL2329">
        <v>14.25</v>
      </c>
      <c r="AM2329">
        <v>11.622400000000001</v>
      </c>
      <c r="AN2329" s="39">
        <f t="shared" si="681"/>
        <v>-5.5870701677831229E-3</v>
      </c>
      <c r="AO2329" s="41">
        <v>45394</v>
      </c>
      <c r="AP2329">
        <v>6.38</v>
      </c>
      <c r="AQ2329">
        <v>6.1387999999999998</v>
      </c>
      <c r="AR2329" s="18">
        <f t="shared" si="682"/>
        <v>-1.0860107634301203E-2</v>
      </c>
      <c r="AS2329" s="41">
        <v>45394</v>
      </c>
      <c r="AT2329">
        <v>9.08</v>
      </c>
      <c r="AU2329">
        <v>8.4788999999999994</v>
      </c>
      <c r="AV2329" s="39">
        <f t="shared" si="683"/>
        <v>5.8275087368946453E-2</v>
      </c>
      <c r="AW2329" s="41">
        <v>45394</v>
      </c>
      <c r="AX2329">
        <v>8.42</v>
      </c>
      <c r="AY2329">
        <v>7.8334999999999999</v>
      </c>
      <c r="AZ2329" s="39">
        <f t="shared" si="684"/>
        <v>5.9714909464492084E-3</v>
      </c>
      <c r="BA2329" s="41">
        <v>45394</v>
      </c>
      <c r="BB2329">
        <v>6.9</v>
      </c>
      <c r="BC2329">
        <v>5.9051</v>
      </c>
      <c r="BD2329" s="39">
        <f t="shared" si="685"/>
        <v>5.8280614347927327E-2</v>
      </c>
      <c r="BE2329" s="41">
        <v>45394</v>
      </c>
      <c r="BF2329">
        <v>10.79</v>
      </c>
      <c r="BG2329">
        <v>9.3754000000000008</v>
      </c>
      <c r="BH2329" s="39">
        <f t="shared" si="686"/>
        <v>0</v>
      </c>
      <c r="BI2329" s="41">
        <v>45394</v>
      </c>
      <c r="BJ2329">
        <v>1.88</v>
      </c>
      <c r="BK2329">
        <v>1.88</v>
      </c>
      <c r="BL2329" s="39">
        <f t="shared" si="687"/>
        <v>-1.0526315789473694E-2</v>
      </c>
      <c r="BM2329" s="41">
        <v>45394</v>
      </c>
      <c r="BN2329">
        <v>13</v>
      </c>
      <c r="BO2329">
        <v>12.193199999999999</v>
      </c>
      <c r="BP2329" s="46">
        <f t="shared" si="688"/>
        <v>8.5359801488833157E-3</v>
      </c>
      <c r="BQ2329" s="41">
        <v>45394</v>
      </c>
      <c r="BR2329">
        <v>8.11</v>
      </c>
      <c r="BS2329">
        <v>7.6361999999999997</v>
      </c>
      <c r="BT2329" s="18">
        <f t="shared" si="689"/>
        <v>1.2456239264688612E-3</v>
      </c>
      <c r="BU2329" s="41">
        <v>45394</v>
      </c>
      <c r="BV2329">
        <v>5.83</v>
      </c>
      <c r="BW2329">
        <v>4.9752000000000001</v>
      </c>
      <c r="BX2329" s="39">
        <f t="shared" si="690"/>
        <v>1.7315668666694289E-3</v>
      </c>
      <c r="BY2329" s="41">
        <v>45693</v>
      </c>
      <c r="BZ2329">
        <v>16.899999999999999</v>
      </c>
      <c r="CA2329">
        <v>15.794700000000001</v>
      </c>
    </row>
    <row r="2330" spans="1:79">
      <c r="A2330" s="41">
        <v>45397</v>
      </c>
      <c r="B2330">
        <v>8.1</v>
      </c>
      <c r="C2330">
        <v>6.5048000000000004</v>
      </c>
      <c r="D2330" s="34">
        <f t="shared" si="676"/>
        <v>-1.7000891602315115E-2</v>
      </c>
      <c r="E2330" s="41">
        <v>45397</v>
      </c>
      <c r="F2330">
        <v>2.86</v>
      </c>
      <c r="G2330">
        <v>2.86</v>
      </c>
      <c r="H2330" s="39">
        <f t="shared" si="677"/>
        <v>-4.3478260869565327E-2</v>
      </c>
      <c r="L2330" s="38"/>
      <c r="M2330" s="41">
        <v>45397</v>
      </c>
      <c r="N2330">
        <v>5.29</v>
      </c>
      <c r="O2330">
        <v>4.6726000000000001</v>
      </c>
      <c r="P2330" s="43">
        <f t="shared" si="678"/>
        <v>-1.8797795531251163E-3</v>
      </c>
      <c r="Q2330" s="41">
        <v>45397</v>
      </c>
      <c r="R2330">
        <v>3.9</v>
      </c>
      <c r="S2330">
        <v>3.3866000000000001</v>
      </c>
      <c r="T2330" s="39">
        <f t="shared" si="679"/>
        <v>2.6304624522698411E-2</v>
      </c>
      <c r="U2330" s="42">
        <v>45399.62533333333</v>
      </c>
      <c r="V2330" s="44">
        <v>9.5399999999999991</v>
      </c>
      <c r="W2330" s="44">
        <v>9.5399999999999991</v>
      </c>
      <c r="X2330" s="43">
        <f t="shared" si="691"/>
        <v>-1.0471204188483311E-3</v>
      </c>
      <c r="Y2330" s="42">
        <v>45399.62533333333</v>
      </c>
      <c r="Z2330" s="44">
        <v>15.71</v>
      </c>
      <c r="AA2330" s="44">
        <v>14.581</v>
      </c>
      <c r="AB2330" s="43">
        <f t="shared" si="692"/>
        <v>7.1142422986600192E-3</v>
      </c>
      <c r="AC2330" s="42">
        <v>45399.62533333333</v>
      </c>
      <c r="AD2330" s="44">
        <v>23.69</v>
      </c>
      <c r="AE2330" s="44">
        <v>22.434999999999999</v>
      </c>
      <c r="AF2330" s="43">
        <f t="shared" si="693"/>
        <v>-2.5342343944514565E-3</v>
      </c>
      <c r="AG2330" s="41">
        <v>45397</v>
      </c>
      <c r="AH2330">
        <v>11.19</v>
      </c>
      <c r="AI2330">
        <v>5.1317000000000004</v>
      </c>
      <c r="AJ2330" s="39">
        <f t="shared" si="680"/>
        <v>-9.7257868431716438E-3</v>
      </c>
      <c r="AK2330" s="45" t="s">
        <v>1672</v>
      </c>
      <c r="AL2330">
        <v>14.43</v>
      </c>
      <c r="AM2330">
        <v>11.7692</v>
      </c>
      <c r="AN2330" s="39">
        <f t="shared" si="681"/>
        <v>1.2630781938325899E-2</v>
      </c>
      <c r="AO2330" s="41">
        <v>45397</v>
      </c>
      <c r="AP2330">
        <v>6.07</v>
      </c>
      <c r="AQ2330">
        <v>5.8406000000000002</v>
      </c>
      <c r="AR2330" s="18">
        <f t="shared" si="682"/>
        <v>-4.8576268977650286E-2</v>
      </c>
      <c r="AS2330" s="41">
        <v>45397</v>
      </c>
      <c r="AT2330">
        <v>9.48</v>
      </c>
      <c r="AU2330">
        <v>8.8523999999999994</v>
      </c>
      <c r="AV2330" s="39">
        <f t="shared" si="683"/>
        <v>4.4050525421929727E-2</v>
      </c>
      <c r="AW2330" s="41">
        <v>45397</v>
      </c>
      <c r="AX2330">
        <v>8.4</v>
      </c>
      <c r="AY2330">
        <v>7.8148999999999997</v>
      </c>
      <c r="AZ2330" s="39">
        <f t="shared" si="684"/>
        <v>-2.3744175655837328E-3</v>
      </c>
      <c r="BA2330" s="41">
        <v>45397</v>
      </c>
      <c r="BB2330">
        <v>6.75</v>
      </c>
      <c r="BC2330">
        <v>5.7766999999999999</v>
      </c>
      <c r="BD2330" s="39">
        <f t="shared" si="685"/>
        <v>-2.1743916275761641E-2</v>
      </c>
      <c r="BE2330" s="41">
        <v>45397</v>
      </c>
      <c r="BF2330">
        <v>10.8</v>
      </c>
      <c r="BG2330">
        <v>9.3840000000000003</v>
      </c>
      <c r="BH2330" s="39">
        <f t="shared" si="686"/>
        <v>9.1729419544760713E-4</v>
      </c>
      <c r="BI2330" s="41">
        <v>45397</v>
      </c>
      <c r="BJ2330">
        <v>1.87</v>
      </c>
      <c r="BK2330">
        <v>1.87</v>
      </c>
      <c r="BL2330" s="39">
        <f t="shared" si="687"/>
        <v>-5.3191489361700999E-3</v>
      </c>
      <c r="BM2330" s="41">
        <v>45397</v>
      </c>
      <c r="BN2330">
        <v>13</v>
      </c>
      <c r="BO2330">
        <v>12.193199999999999</v>
      </c>
      <c r="BP2330" s="46">
        <f t="shared" si="688"/>
        <v>0</v>
      </c>
      <c r="BQ2330" s="41">
        <v>45397</v>
      </c>
      <c r="BR2330">
        <v>8.09</v>
      </c>
      <c r="BS2330">
        <v>7.6173000000000002</v>
      </c>
      <c r="BT2330" s="18">
        <f t="shared" si="689"/>
        <v>-2.4750530368507209E-3</v>
      </c>
      <c r="BU2330" s="41">
        <v>45397</v>
      </c>
      <c r="BV2330">
        <v>5.83</v>
      </c>
      <c r="BW2330">
        <v>4.9752000000000001</v>
      </c>
      <c r="BX2330" s="39">
        <f t="shared" si="690"/>
        <v>0</v>
      </c>
      <c r="BY2330" s="41">
        <v>45694</v>
      </c>
      <c r="BZ2330">
        <v>17</v>
      </c>
      <c r="CA2330">
        <v>15.888199999999999</v>
      </c>
    </row>
    <row r="2331" spans="1:79">
      <c r="A2331" s="41">
        <v>45398</v>
      </c>
      <c r="B2331">
        <v>8.2899999999999991</v>
      </c>
      <c r="C2331">
        <v>6.6574</v>
      </c>
      <c r="D2331" s="34">
        <f t="shared" si="676"/>
        <v>2.3459599065305561E-2</v>
      </c>
      <c r="E2331" s="41">
        <v>45398</v>
      </c>
      <c r="F2331">
        <v>2.74</v>
      </c>
      <c r="G2331">
        <v>2.74</v>
      </c>
      <c r="H2331" s="39">
        <f t="shared" si="677"/>
        <v>-4.1958041958041842E-2</v>
      </c>
      <c r="L2331" s="38"/>
      <c r="M2331" s="41">
        <v>45398</v>
      </c>
      <c r="N2331">
        <v>5.33</v>
      </c>
      <c r="O2331">
        <v>4.7079000000000004</v>
      </c>
      <c r="P2331" s="43">
        <f t="shared" si="678"/>
        <v>7.5546804776784509E-3</v>
      </c>
      <c r="Q2331" s="41">
        <v>45398</v>
      </c>
      <c r="R2331">
        <v>3.91</v>
      </c>
      <c r="S2331">
        <v>3.3953000000000002</v>
      </c>
      <c r="T2331" s="39">
        <f t="shared" si="679"/>
        <v>2.5689482076419277E-3</v>
      </c>
      <c r="U2331" s="42">
        <v>45400.62533333333</v>
      </c>
      <c r="V2331" s="44">
        <v>9.14</v>
      </c>
      <c r="W2331" s="44">
        <v>9.14</v>
      </c>
      <c r="X2331" s="43">
        <f t="shared" si="691"/>
        <v>-4.1928721174004049E-2</v>
      </c>
      <c r="Y2331" s="42">
        <v>45400.62533333333</v>
      </c>
      <c r="Z2331" s="44">
        <v>16</v>
      </c>
      <c r="AA2331" s="44">
        <v>14.85</v>
      </c>
      <c r="AB2331" s="43">
        <f t="shared" si="692"/>
        <v>1.844866607228586E-2</v>
      </c>
      <c r="AC2331" s="42">
        <v>45400.62533333333</v>
      </c>
      <c r="AD2331" s="44">
        <v>23.69</v>
      </c>
      <c r="AE2331" s="44">
        <v>22.434999999999999</v>
      </c>
      <c r="AF2331" s="43">
        <f t="shared" si="693"/>
        <v>0</v>
      </c>
      <c r="AG2331" s="41">
        <v>45398</v>
      </c>
      <c r="AH2331">
        <v>11.12</v>
      </c>
      <c r="AI2331">
        <v>5.0995999999999997</v>
      </c>
      <c r="AJ2331" s="39">
        <f t="shared" si="680"/>
        <v>-6.2552370559465055E-3</v>
      </c>
      <c r="AK2331" s="45" t="s">
        <v>1673</v>
      </c>
      <c r="AL2331">
        <v>14.29</v>
      </c>
      <c r="AM2331">
        <v>11.655099999999999</v>
      </c>
      <c r="AN2331" s="39">
        <f t="shared" si="681"/>
        <v>-9.6947965877035424E-3</v>
      </c>
      <c r="AO2331" s="41">
        <v>45398</v>
      </c>
      <c r="AP2331">
        <v>6.43</v>
      </c>
      <c r="AQ2331">
        <v>6.1868999999999996</v>
      </c>
      <c r="AR2331" s="18">
        <f t="shared" si="682"/>
        <v>5.9291853576687217E-2</v>
      </c>
      <c r="AS2331" s="41">
        <v>45398</v>
      </c>
      <c r="AT2331">
        <v>9.5</v>
      </c>
      <c r="AU2331">
        <v>8.8711000000000002</v>
      </c>
      <c r="AV2331" s="39">
        <f t="shared" si="683"/>
        <v>2.1124214902174358E-3</v>
      </c>
      <c r="AW2331" s="41">
        <v>45398</v>
      </c>
      <c r="AX2331">
        <v>8.3000000000000007</v>
      </c>
      <c r="AY2331">
        <v>7.7218999999999998</v>
      </c>
      <c r="AZ2331" s="39">
        <f t="shared" si="684"/>
        <v>-1.1900344214257378E-2</v>
      </c>
      <c r="BA2331" s="41">
        <v>45398</v>
      </c>
      <c r="BB2331">
        <v>6.7</v>
      </c>
      <c r="BC2331">
        <v>5.7339000000000002</v>
      </c>
      <c r="BD2331" s="39">
        <f t="shared" si="685"/>
        <v>-7.4090743850294682E-3</v>
      </c>
      <c r="BE2331" s="41">
        <v>45398</v>
      </c>
      <c r="BF2331">
        <v>10.78</v>
      </c>
      <c r="BG2331">
        <v>9.3666999999999998</v>
      </c>
      <c r="BH2331" s="39">
        <f t="shared" si="686"/>
        <v>-1.8435635123615235E-3</v>
      </c>
      <c r="BI2331" s="41">
        <v>45398</v>
      </c>
      <c r="BJ2331">
        <v>1.89</v>
      </c>
      <c r="BK2331">
        <v>1.89</v>
      </c>
      <c r="BL2331" s="39">
        <f t="shared" si="687"/>
        <v>1.0695187165775291E-2</v>
      </c>
      <c r="BM2331" s="41">
        <v>45398</v>
      </c>
      <c r="BN2331">
        <v>12.9</v>
      </c>
      <c r="BO2331">
        <v>12.099399999999999</v>
      </c>
      <c r="BP2331" s="46">
        <f t="shared" si="688"/>
        <v>-7.6928123872322188E-3</v>
      </c>
      <c r="BQ2331" s="41">
        <v>45398</v>
      </c>
      <c r="BR2331">
        <v>8.08</v>
      </c>
      <c r="BS2331">
        <v>7.6078999999999999</v>
      </c>
      <c r="BT2331" s="18">
        <f t="shared" si="689"/>
        <v>-1.2340330563323351E-3</v>
      </c>
      <c r="BU2331" s="41">
        <v>45398</v>
      </c>
      <c r="BV2331">
        <v>5.83</v>
      </c>
      <c r="BW2331">
        <v>4.9752000000000001</v>
      </c>
      <c r="BX2331" s="39">
        <f t="shared" si="690"/>
        <v>0</v>
      </c>
      <c r="BY2331" s="41">
        <v>45695</v>
      </c>
      <c r="BZ2331">
        <v>16.95</v>
      </c>
      <c r="CA2331">
        <v>15.8415</v>
      </c>
    </row>
    <row r="2332" spans="1:79">
      <c r="A2332" s="41">
        <v>45399</v>
      </c>
      <c r="B2332">
        <v>8.7799999999999994</v>
      </c>
      <c r="C2332">
        <v>7.0509000000000004</v>
      </c>
      <c r="D2332" s="34">
        <f t="shared" si="676"/>
        <v>5.9107158950941867E-2</v>
      </c>
      <c r="E2332" s="41">
        <v>45399</v>
      </c>
      <c r="F2332">
        <v>2.62</v>
      </c>
      <c r="G2332">
        <v>2.62</v>
      </c>
      <c r="H2332" s="39">
        <f t="shared" si="677"/>
        <v>-4.3795620437956241E-2</v>
      </c>
      <c r="L2332" s="38"/>
      <c r="M2332" s="41">
        <v>45399</v>
      </c>
      <c r="N2332">
        <v>5.33</v>
      </c>
      <c r="O2332">
        <v>4.7079000000000004</v>
      </c>
      <c r="P2332" s="43">
        <f t="shared" si="678"/>
        <v>0</v>
      </c>
      <c r="Q2332" s="41">
        <v>45399</v>
      </c>
      <c r="R2332">
        <v>3.93</v>
      </c>
      <c r="S2332">
        <v>3.4127000000000001</v>
      </c>
      <c r="T2332" s="39">
        <f t="shared" si="679"/>
        <v>5.1247312461343208E-3</v>
      </c>
      <c r="U2332" s="42">
        <v>45401.62533333333</v>
      </c>
      <c r="V2332" s="44">
        <v>8.73</v>
      </c>
      <c r="W2332" s="44">
        <v>8.73</v>
      </c>
      <c r="X2332" s="43">
        <f t="shared" si="691"/>
        <v>-4.4857768052516421E-2</v>
      </c>
      <c r="Y2332" s="42">
        <v>45401.62533333333</v>
      </c>
      <c r="Z2332" s="44">
        <v>16.2</v>
      </c>
      <c r="AA2332" s="44">
        <v>15.035</v>
      </c>
      <c r="AB2332" s="43">
        <f t="shared" si="692"/>
        <v>1.2457912457912492E-2</v>
      </c>
      <c r="AC2332" s="42">
        <v>45401.62533333333</v>
      </c>
      <c r="AD2332" s="44">
        <v>23.69</v>
      </c>
      <c r="AE2332" s="44">
        <v>22.434999999999999</v>
      </c>
      <c r="AF2332" s="43">
        <f t="shared" si="693"/>
        <v>0</v>
      </c>
      <c r="AG2332" s="41">
        <v>45399</v>
      </c>
      <c r="AH2332">
        <v>11.29</v>
      </c>
      <c r="AI2332">
        <v>5.1775000000000002</v>
      </c>
      <c r="AJ2332" s="39">
        <f t="shared" si="680"/>
        <v>1.5275707898658822E-2</v>
      </c>
      <c r="AK2332" s="45" t="s">
        <v>1674</v>
      </c>
      <c r="AL2332">
        <v>14.23</v>
      </c>
      <c r="AM2332">
        <v>11.6061</v>
      </c>
      <c r="AN2332" s="39">
        <f t="shared" si="681"/>
        <v>-4.2041681324055131E-3</v>
      </c>
      <c r="AO2332" s="41">
        <v>45399</v>
      </c>
      <c r="AP2332">
        <v>6.78</v>
      </c>
      <c r="AQ2332">
        <v>6.5236999999999998</v>
      </c>
      <c r="AR2332" s="18">
        <f t="shared" si="682"/>
        <v>5.4437602030095886E-2</v>
      </c>
      <c r="AS2332" s="41">
        <v>45399</v>
      </c>
      <c r="AT2332">
        <v>9.4</v>
      </c>
      <c r="AU2332">
        <v>8.7776999999999994</v>
      </c>
      <c r="AV2332" s="39">
        <f t="shared" si="683"/>
        <v>-1.05285703013156E-2</v>
      </c>
      <c r="AW2332" s="41">
        <v>45399</v>
      </c>
      <c r="AX2332">
        <v>8.34</v>
      </c>
      <c r="AY2332">
        <v>7.7591000000000001</v>
      </c>
      <c r="AZ2332" s="39">
        <f t="shared" si="684"/>
        <v>4.8174672036675357E-3</v>
      </c>
      <c r="BA2332" s="41">
        <v>45399</v>
      </c>
      <c r="BB2332">
        <v>6.78</v>
      </c>
      <c r="BC2332">
        <v>5.8023999999999996</v>
      </c>
      <c r="BD2332" s="39">
        <f t="shared" si="685"/>
        <v>1.1946493660510182E-2</v>
      </c>
      <c r="BE2332" s="41">
        <v>45399</v>
      </c>
      <c r="BF2332">
        <v>10.78</v>
      </c>
      <c r="BG2332">
        <v>9.3666999999999998</v>
      </c>
      <c r="BH2332" s="39">
        <f t="shared" si="686"/>
        <v>0</v>
      </c>
      <c r="BI2332" s="41">
        <v>45399</v>
      </c>
      <c r="BJ2332">
        <v>1.88</v>
      </c>
      <c r="BK2332">
        <v>1.88</v>
      </c>
      <c r="BL2332" s="39">
        <f t="shared" si="687"/>
        <v>-5.2910052910052959E-3</v>
      </c>
      <c r="BM2332" s="41">
        <v>45399</v>
      </c>
      <c r="BN2332">
        <v>12.8</v>
      </c>
      <c r="BO2332">
        <v>12.005599999999999</v>
      </c>
      <c r="BP2332" s="46">
        <f t="shared" si="688"/>
        <v>-7.7524505347372503E-3</v>
      </c>
      <c r="BQ2332" s="41">
        <v>45399</v>
      </c>
      <c r="BR2332">
        <v>8.0399999999999991</v>
      </c>
      <c r="BS2332">
        <v>7.5702999999999996</v>
      </c>
      <c r="BT2332" s="18">
        <f t="shared" si="689"/>
        <v>-4.9422311018809794E-3</v>
      </c>
      <c r="BU2332" s="41">
        <v>45399</v>
      </c>
      <c r="BV2332">
        <v>5.83</v>
      </c>
      <c r="BW2332">
        <v>4.9752000000000001</v>
      </c>
      <c r="BX2332" s="39">
        <f t="shared" si="690"/>
        <v>0</v>
      </c>
      <c r="BY2332" s="41">
        <v>45698</v>
      </c>
      <c r="BZ2332">
        <v>17</v>
      </c>
      <c r="CA2332">
        <v>15.888199999999999</v>
      </c>
    </row>
    <row r="2333" spans="1:79">
      <c r="A2333" s="41">
        <v>45400</v>
      </c>
      <c r="B2333">
        <v>9.08</v>
      </c>
      <c r="C2333">
        <v>7.2918000000000003</v>
      </c>
      <c r="D2333" s="34">
        <f t="shared" si="676"/>
        <v>3.4165851167935989E-2</v>
      </c>
      <c r="E2333" s="41">
        <v>45400</v>
      </c>
      <c r="F2333">
        <v>2.5099999999999998</v>
      </c>
      <c r="G2333">
        <v>2.5099999999999998</v>
      </c>
      <c r="H2333" s="39">
        <f t="shared" si="677"/>
        <v>-4.1984732824427599E-2</v>
      </c>
      <c r="L2333" s="38"/>
      <c r="M2333" s="41">
        <v>45400</v>
      </c>
      <c r="N2333">
        <v>5.3</v>
      </c>
      <c r="O2333">
        <v>4.6814</v>
      </c>
      <c r="P2333" s="43">
        <f t="shared" si="678"/>
        <v>-5.6288366362922766E-3</v>
      </c>
      <c r="Q2333" s="41">
        <v>45400</v>
      </c>
      <c r="R2333">
        <v>3.93</v>
      </c>
      <c r="S2333">
        <v>3.4127000000000001</v>
      </c>
      <c r="T2333" s="39">
        <f t="shared" si="679"/>
        <v>0</v>
      </c>
      <c r="U2333" s="42">
        <v>45404.62533333333</v>
      </c>
      <c r="V2333" s="44">
        <v>9.1199999999999992</v>
      </c>
      <c r="W2333" s="44">
        <v>9.1199999999999992</v>
      </c>
      <c r="X2333" s="43">
        <f t="shared" si="691"/>
        <v>4.4673539518900206E-2</v>
      </c>
      <c r="Y2333" s="42">
        <v>45404.62533333333</v>
      </c>
      <c r="Z2333" s="44">
        <v>16.2</v>
      </c>
      <c r="AA2333" s="44">
        <v>15.035</v>
      </c>
      <c r="AB2333" s="43">
        <f t="shared" si="692"/>
        <v>0</v>
      </c>
      <c r="AC2333" s="42">
        <v>45404.62533333333</v>
      </c>
      <c r="AD2333" s="44">
        <v>23.69</v>
      </c>
      <c r="AE2333" s="44">
        <v>22.434999999999999</v>
      </c>
      <c r="AF2333" s="43">
        <f t="shared" si="693"/>
        <v>0</v>
      </c>
      <c r="AG2333" s="41">
        <v>45400</v>
      </c>
      <c r="AH2333">
        <v>11.15</v>
      </c>
      <c r="AI2333">
        <v>5.1132999999999997</v>
      </c>
      <c r="AJ2333" s="39">
        <f t="shared" si="680"/>
        <v>-1.2399806856591112E-2</v>
      </c>
      <c r="AK2333" s="45" t="s">
        <v>1675</v>
      </c>
      <c r="AL2333">
        <v>14.25</v>
      </c>
      <c r="AM2333">
        <v>11.622400000000001</v>
      </c>
      <c r="AN2333" s="39">
        <f t="shared" si="681"/>
        <v>1.4044338752898125E-3</v>
      </c>
      <c r="AO2333" s="41">
        <v>45400</v>
      </c>
      <c r="AP2333">
        <v>7</v>
      </c>
      <c r="AQ2333">
        <v>6.7354000000000003</v>
      </c>
      <c r="AR2333" s="18">
        <f t="shared" si="682"/>
        <v>3.2450909759798953E-2</v>
      </c>
      <c r="AS2333" s="41">
        <v>45400</v>
      </c>
      <c r="AT2333">
        <v>9.18</v>
      </c>
      <c r="AU2333">
        <v>8.5723000000000003</v>
      </c>
      <c r="AV2333" s="39">
        <f t="shared" si="683"/>
        <v>-2.3400207343609276E-2</v>
      </c>
      <c r="AW2333" s="41">
        <v>45400</v>
      </c>
      <c r="AX2333">
        <v>8.3000000000000007</v>
      </c>
      <c r="AY2333">
        <v>7.7218999999999998</v>
      </c>
      <c r="AZ2333" s="39">
        <f t="shared" si="684"/>
        <v>-4.7943704811125448E-3</v>
      </c>
      <c r="BA2333" s="41">
        <v>45400</v>
      </c>
      <c r="BB2333">
        <v>6.75</v>
      </c>
      <c r="BC2333">
        <v>5.7766999999999999</v>
      </c>
      <c r="BD2333" s="39">
        <f t="shared" si="685"/>
        <v>-4.4292017096373253E-3</v>
      </c>
      <c r="BE2333" s="41">
        <v>45400</v>
      </c>
      <c r="BF2333">
        <v>10.78</v>
      </c>
      <c r="BG2333">
        <v>9.3666999999999998</v>
      </c>
      <c r="BH2333" s="39">
        <f t="shared" si="686"/>
        <v>0</v>
      </c>
      <c r="BI2333" s="41">
        <v>45400</v>
      </c>
      <c r="BJ2333">
        <v>1.87</v>
      </c>
      <c r="BK2333">
        <v>1.87</v>
      </c>
      <c r="BL2333" s="39">
        <f t="shared" si="687"/>
        <v>-5.3191489361700999E-3</v>
      </c>
      <c r="BM2333" s="41">
        <v>45400</v>
      </c>
      <c r="BN2333">
        <v>12.8</v>
      </c>
      <c r="BO2333">
        <v>12.005599999999999</v>
      </c>
      <c r="BP2333" s="46">
        <f t="shared" si="688"/>
        <v>0</v>
      </c>
      <c r="BQ2333" s="41">
        <v>45400</v>
      </c>
      <c r="BR2333">
        <v>8.19</v>
      </c>
      <c r="BS2333">
        <v>7.7115</v>
      </c>
      <c r="BT2333" s="18">
        <f t="shared" si="689"/>
        <v>1.8651836783218689E-2</v>
      </c>
      <c r="BU2333" s="41">
        <v>45400</v>
      </c>
      <c r="BV2333">
        <v>5.82</v>
      </c>
      <c r="BW2333">
        <v>4.9665999999999997</v>
      </c>
      <c r="BX2333" s="39">
        <f t="shared" si="690"/>
        <v>-1.728573725679447E-3</v>
      </c>
      <c r="BY2333" s="41">
        <v>45699</v>
      </c>
      <c r="BZ2333">
        <v>17.2</v>
      </c>
      <c r="CA2333">
        <v>16.075099999999999</v>
      </c>
    </row>
    <row r="2334" spans="1:79">
      <c r="A2334" s="41">
        <v>45401</v>
      </c>
      <c r="B2334">
        <v>9</v>
      </c>
      <c r="C2334">
        <v>7.2275999999999998</v>
      </c>
      <c r="D2334" s="34">
        <f t="shared" si="676"/>
        <v>-8.8044104336378499E-3</v>
      </c>
      <c r="E2334" s="41">
        <v>45401</v>
      </c>
      <c r="F2334">
        <v>2.62</v>
      </c>
      <c r="G2334">
        <v>2.62</v>
      </c>
      <c r="H2334" s="39">
        <f t="shared" si="677"/>
        <v>4.3824701195219258E-2</v>
      </c>
      <c r="L2334" s="38"/>
      <c r="M2334" s="41">
        <v>45401</v>
      </c>
      <c r="N2334">
        <v>5.38</v>
      </c>
      <c r="O2334">
        <v>4.7521000000000004</v>
      </c>
      <c r="P2334" s="43">
        <f t="shared" si="678"/>
        <v>1.5102319818857698E-2</v>
      </c>
      <c r="Q2334" s="41">
        <v>45401</v>
      </c>
      <c r="R2334">
        <v>3.9</v>
      </c>
      <c r="S2334">
        <v>3.3866000000000001</v>
      </c>
      <c r="T2334" s="39">
        <f t="shared" si="679"/>
        <v>-7.6479034195798086E-3</v>
      </c>
      <c r="U2334" s="42">
        <v>45405.62533333333</v>
      </c>
      <c r="V2334" s="44">
        <v>9.5299999999999994</v>
      </c>
      <c r="W2334" s="44">
        <v>9.5299999999999994</v>
      </c>
      <c r="X2334" s="43">
        <f t="shared" si="691"/>
        <v>4.4956140350877215E-2</v>
      </c>
      <c r="Y2334" s="42">
        <v>45405.62533333333</v>
      </c>
      <c r="Z2334" s="44">
        <v>16.3</v>
      </c>
      <c r="AA2334" s="44">
        <v>15.128</v>
      </c>
      <c r="AB2334" s="43">
        <f t="shared" si="692"/>
        <v>6.1855670103092763E-3</v>
      </c>
      <c r="AC2334" s="42">
        <v>45405.62533333333</v>
      </c>
      <c r="AD2334" s="44">
        <v>23.5</v>
      </c>
      <c r="AE2334" s="44">
        <v>22.254999999999999</v>
      </c>
      <c r="AF2334" s="43">
        <f t="shared" si="693"/>
        <v>-8.0231780699799304E-3</v>
      </c>
      <c r="AG2334" s="41">
        <v>45401</v>
      </c>
      <c r="AH2334">
        <v>11.09</v>
      </c>
      <c r="AI2334">
        <v>5.0857999999999999</v>
      </c>
      <c r="AJ2334" s="39">
        <f t="shared" si="680"/>
        <v>-5.3781315393190031E-3</v>
      </c>
      <c r="AK2334" s="45" t="s">
        <v>1676</v>
      </c>
      <c r="AL2334">
        <v>14.05</v>
      </c>
      <c r="AM2334">
        <v>11.459300000000001</v>
      </c>
      <c r="AN2334" s="39">
        <f t="shared" si="681"/>
        <v>-1.4033246145374451E-2</v>
      </c>
      <c r="AO2334" s="41">
        <v>45401</v>
      </c>
      <c r="AP2334">
        <v>7.05</v>
      </c>
      <c r="AQ2334">
        <v>6.7835000000000001</v>
      </c>
      <c r="AR2334" s="18">
        <f t="shared" si="682"/>
        <v>7.1413724500400582E-3</v>
      </c>
      <c r="AS2334" s="41">
        <v>45401</v>
      </c>
      <c r="AT2334">
        <v>9.1</v>
      </c>
      <c r="AU2334">
        <v>8.4976000000000003</v>
      </c>
      <c r="AV2334" s="39">
        <f t="shared" si="683"/>
        <v>-8.7141140650700503E-3</v>
      </c>
      <c r="AW2334" s="41">
        <v>45401</v>
      </c>
      <c r="AX2334">
        <v>8.27</v>
      </c>
      <c r="AY2334">
        <v>7.694</v>
      </c>
      <c r="AZ2334" s="39">
        <f t="shared" si="684"/>
        <v>-3.6131004027505943E-3</v>
      </c>
      <c r="BA2334" s="41">
        <v>45401</v>
      </c>
      <c r="BB2334">
        <v>6.84</v>
      </c>
      <c r="BC2334">
        <v>5.8536999999999999</v>
      </c>
      <c r="BD2334" s="39">
        <f t="shared" si="685"/>
        <v>1.3329409524468981E-2</v>
      </c>
      <c r="BE2334" s="41">
        <v>45401</v>
      </c>
      <c r="BF2334">
        <v>10.78</v>
      </c>
      <c r="BG2334">
        <v>9.3666999999999998</v>
      </c>
      <c r="BH2334" s="39">
        <f t="shared" si="686"/>
        <v>0</v>
      </c>
      <c r="BI2334" s="41">
        <v>45401</v>
      </c>
      <c r="BJ2334">
        <v>1.86</v>
      </c>
      <c r="BK2334">
        <v>1.86</v>
      </c>
      <c r="BL2334" s="39">
        <f t="shared" si="687"/>
        <v>-5.3475935828877046E-3</v>
      </c>
      <c r="BM2334" s="41">
        <v>45401</v>
      </c>
      <c r="BN2334">
        <v>12.72</v>
      </c>
      <c r="BO2334">
        <v>11.9306</v>
      </c>
      <c r="BP2334" s="46">
        <f t="shared" si="688"/>
        <v>-6.2470846938094968E-3</v>
      </c>
      <c r="BQ2334" s="41">
        <v>45401</v>
      </c>
      <c r="BR2334">
        <v>8.1199999999999992</v>
      </c>
      <c r="BS2334">
        <v>7.6456</v>
      </c>
      <c r="BT2334" s="18">
        <f t="shared" si="689"/>
        <v>-8.5456785320625131E-3</v>
      </c>
      <c r="BU2334" s="41">
        <v>45401</v>
      </c>
      <c r="BV2334">
        <v>5.82</v>
      </c>
      <c r="BW2334">
        <v>4.9665999999999997</v>
      </c>
      <c r="BX2334" s="39">
        <f t="shared" si="690"/>
        <v>0</v>
      </c>
      <c r="BY2334" s="41">
        <v>45700</v>
      </c>
      <c r="BZ2334">
        <v>17.2</v>
      </c>
      <c r="CA2334">
        <v>16.075099999999999</v>
      </c>
    </row>
    <row r="2335" spans="1:79">
      <c r="A2335" s="41">
        <v>45404</v>
      </c>
      <c r="B2335">
        <v>9.1</v>
      </c>
      <c r="C2335">
        <v>7.3079000000000001</v>
      </c>
      <c r="D2335" s="34">
        <f t="shared" si="676"/>
        <v>1.1110188721013927E-2</v>
      </c>
      <c r="E2335" s="41">
        <v>45404</v>
      </c>
      <c r="F2335">
        <v>2.73</v>
      </c>
      <c r="G2335">
        <v>2.73</v>
      </c>
      <c r="H2335" s="39">
        <f t="shared" si="677"/>
        <v>4.1984732824427433E-2</v>
      </c>
      <c r="L2335" s="38"/>
      <c r="M2335" s="41">
        <v>45404</v>
      </c>
      <c r="N2335">
        <v>5.5</v>
      </c>
      <c r="O2335">
        <v>4.8581000000000003</v>
      </c>
      <c r="P2335" s="43">
        <f t="shared" si="678"/>
        <v>2.2305927905557514E-2</v>
      </c>
      <c r="Q2335" s="41">
        <v>45404</v>
      </c>
      <c r="R2335">
        <v>3.92</v>
      </c>
      <c r="S2335">
        <v>3.4039999999999999</v>
      </c>
      <c r="T2335" s="39">
        <f t="shared" si="679"/>
        <v>5.1378964152837244E-3</v>
      </c>
      <c r="U2335" s="42">
        <v>45406.62533333333</v>
      </c>
      <c r="V2335" s="44">
        <v>9.9499999999999993</v>
      </c>
      <c r="W2335" s="44">
        <v>9.9499999999999993</v>
      </c>
      <c r="X2335" s="43">
        <f t="shared" si="691"/>
        <v>4.40713536201469E-2</v>
      </c>
      <c r="Y2335" s="42">
        <v>45406.62533333333</v>
      </c>
      <c r="Z2335" s="44">
        <v>16.2</v>
      </c>
      <c r="AA2335" s="44">
        <v>15.035</v>
      </c>
      <c r="AB2335" s="43">
        <f t="shared" si="692"/>
        <v>-6.1475409836065555E-3</v>
      </c>
      <c r="AC2335" s="42">
        <v>45406.62533333333</v>
      </c>
      <c r="AD2335" s="44">
        <v>23.5</v>
      </c>
      <c r="AE2335" s="44">
        <v>22.254999999999999</v>
      </c>
      <c r="AF2335" s="43">
        <f t="shared" si="693"/>
        <v>0</v>
      </c>
      <c r="AG2335" s="41">
        <v>45404</v>
      </c>
      <c r="AH2335">
        <v>11.15</v>
      </c>
      <c r="AI2335">
        <v>5.1132999999999997</v>
      </c>
      <c r="AJ2335" s="39">
        <f t="shared" si="680"/>
        <v>5.4072122379959613E-3</v>
      </c>
      <c r="AK2335" s="45" t="s">
        <v>1677</v>
      </c>
      <c r="AL2335">
        <v>14.2</v>
      </c>
      <c r="AM2335">
        <v>11.5817</v>
      </c>
      <c r="AN2335" s="39">
        <f t="shared" si="681"/>
        <v>1.0681280706500306E-2</v>
      </c>
      <c r="AO2335" s="41">
        <v>45404</v>
      </c>
      <c r="AP2335">
        <v>7.02</v>
      </c>
      <c r="AQ2335">
        <v>6.7545999999999999</v>
      </c>
      <c r="AR2335" s="18">
        <f t="shared" si="682"/>
        <v>-4.2603375838431703E-3</v>
      </c>
      <c r="AS2335" s="41">
        <v>45404</v>
      </c>
      <c r="AT2335">
        <v>9</v>
      </c>
      <c r="AU2335">
        <v>8.4041999999999994</v>
      </c>
      <c r="AV2335" s="39">
        <f t="shared" si="683"/>
        <v>-1.099133873093589E-2</v>
      </c>
      <c r="AW2335" s="41">
        <v>45404</v>
      </c>
      <c r="AX2335">
        <v>8.3000000000000007</v>
      </c>
      <c r="AY2335">
        <v>7.7218999999999998</v>
      </c>
      <c r="AZ2335" s="39">
        <f t="shared" si="684"/>
        <v>3.626202235508164E-3</v>
      </c>
      <c r="BA2335" s="41">
        <v>45404</v>
      </c>
      <c r="BB2335">
        <v>6.9</v>
      </c>
      <c r="BC2335">
        <v>5.9051</v>
      </c>
      <c r="BD2335" s="39">
        <f t="shared" si="685"/>
        <v>8.780771136204471E-3</v>
      </c>
      <c r="BE2335" s="41">
        <v>45404</v>
      </c>
      <c r="BF2335">
        <v>10.79</v>
      </c>
      <c r="BG2335">
        <v>9.3754000000000008</v>
      </c>
      <c r="BH2335" s="39">
        <f t="shared" si="686"/>
        <v>9.2882231735841227E-4</v>
      </c>
      <c r="BI2335" s="41">
        <v>45404</v>
      </c>
      <c r="BJ2335">
        <v>1.88</v>
      </c>
      <c r="BK2335">
        <v>1.88</v>
      </c>
      <c r="BL2335" s="39">
        <f t="shared" si="687"/>
        <v>1.0752688172042901E-2</v>
      </c>
      <c r="BM2335" s="41">
        <v>45404</v>
      </c>
      <c r="BN2335">
        <v>12.78</v>
      </c>
      <c r="BO2335">
        <v>11.9869</v>
      </c>
      <c r="BP2335" s="46">
        <f t="shared" si="688"/>
        <v>4.718957973614088E-3</v>
      </c>
      <c r="BQ2335" s="41">
        <v>45404</v>
      </c>
      <c r="BR2335">
        <v>8.2200000000000006</v>
      </c>
      <c r="BS2335">
        <v>7.7397</v>
      </c>
      <c r="BT2335" s="18">
        <f t="shared" si="689"/>
        <v>1.2307732552056094E-2</v>
      </c>
      <c r="BU2335" s="41">
        <v>45404</v>
      </c>
      <c r="BV2335">
        <v>5.82</v>
      </c>
      <c r="BW2335">
        <v>4.9665999999999997</v>
      </c>
      <c r="BX2335" s="39">
        <f t="shared" si="690"/>
        <v>0</v>
      </c>
      <c r="BY2335" s="41">
        <v>45701</v>
      </c>
      <c r="BZ2335">
        <v>17.25</v>
      </c>
      <c r="CA2335">
        <v>16.1218</v>
      </c>
    </row>
    <row r="2336" spans="1:79">
      <c r="A2336" s="41">
        <v>45405</v>
      </c>
      <c r="B2336">
        <v>9.08</v>
      </c>
      <c r="C2336">
        <v>7.2918000000000003</v>
      </c>
      <c r="D2336" s="34">
        <f t="shared" si="676"/>
        <v>-2.2030952804498942E-3</v>
      </c>
      <c r="E2336" s="41">
        <v>45405</v>
      </c>
      <c r="F2336">
        <v>2.73</v>
      </c>
      <c r="G2336">
        <v>2.73</v>
      </c>
      <c r="H2336" s="39">
        <f t="shared" si="677"/>
        <v>0</v>
      </c>
      <c r="L2336" s="38"/>
      <c r="M2336" s="41">
        <v>45405</v>
      </c>
      <c r="N2336">
        <v>5.4</v>
      </c>
      <c r="O2336">
        <v>4.7698</v>
      </c>
      <c r="P2336" s="43">
        <f t="shared" si="678"/>
        <v>-1.8175830057018231E-2</v>
      </c>
      <c r="Q2336" s="41">
        <v>45405</v>
      </c>
      <c r="R2336">
        <v>3.92</v>
      </c>
      <c r="S2336">
        <v>3.4039999999999999</v>
      </c>
      <c r="T2336" s="39">
        <f t="shared" si="679"/>
        <v>0</v>
      </c>
      <c r="U2336" s="42">
        <v>45407.62533333333</v>
      </c>
      <c r="V2336" s="44">
        <v>10</v>
      </c>
      <c r="W2336" s="44">
        <v>10</v>
      </c>
      <c r="X2336" s="43">
        <f t="shared" si="691"/>
        <v>5.0251256281407756E-3</v>
      </c>
      <c r="Y2336" s="42">
        <v>45407.62533333333</v>
      </c>
      <c r="Z2336" s="44">
        <v>16.2</v>
      </c>
      <c r="AA2336" s="44">
        <v>15.035</v>
      </c>
      <c r="AB2336" s="43">
        <f t="shared" si="692"/>
        <v>0</v>
      </c>
      <c r="AC2336" s="42">
        <v>45407.62533333333</v>
      </c>
      <c r="AD2336" s="44">
        <v>23.5</v>
      </c>
      <c r="AE2336" s="44">
        <v>22.254999999999999</v>
      </c>
      <c r="AF2336" s="43">
        <f t="shared" si="693"/>
        <v>0</v>
      </c>
      <c r="AG2336" s="41">
        <v>45405</v>
      </c>
      <c r="AH2336">
        <v>11.2</v>
      </c>
      <c r="AI2336">
        <v>5.1363000000000003</v>
      </c>
      <c r="AJ2336" s="39">
        <f t="shared" si="680"/>
        <v>4.4980736510669382E-3</v>
      </c>
      <c r="AK2336" s="45" t="s">
        <v>1678</v>
      </c>
      <c r="AL2336">
        <v>14.1</v>
      </c>
      <c r="AM2336">
        <v>11.5001</v>
      </c>
      <c r="AN2336" s="39">
        <f t="shared" si="681"/>
        <v>-7.0455977965238172E-3</v>
      </c>
      <c r="AO2336" s="41">
        <v>45405</v>
      </c>
      <c r="AP2336">
        <v>6.95</v>
      </c>
      <c r="AQ2336">
        <v>6.6872999999999996</v>
      </c>
      <c r="AR2336" s="18">
        <f t="shared" si="682"/>
        <v>-9.9635803748557069E-3</v>
      </c>
      <c r="AS2336" s="41">
        <v>45405</v>
      </c>
      <c r="AT2336">
        <v>9.1999999999999993</v>
      </c>
      <c r="AU2336">
        <v>8.5908999999999995</v>
      </c>
      <c r="AV2336" s="39">
        <f t="shared" si="683"/>
        <v>2.2215082934723126E-2</v>
      </c>
      <c r="AW2336" s="41">
        <v>45405</v>
      </c>
      <c r="AX2336">
        <v>8.4</v>
      </c>
      <c r="AY2336">
        <v>7.8148999999999997</v>
      </c>
      <c r="AZ2336" s="39">
        <f t="shared" si="684"/>
        <v>1.2043668009168725E-2</v>
      </c>
      <c r="BA2336" s="41">
        <v>45405</v>
      </c>
      <c r="BB2336">
        <v>6.9</v>
      </c>
      <c r="BC2336">
        <v>5.9051</v>
      </c>
      <c r="BD2336" s="39">
        <f t="shared" si="685"/>
        <v>0</v>
      </c>
      <c r="BE2336" s="41">
        <v>45405</v>
      </c>
      <c r="BF2336">
        <v>10.79</v>
      </c>
      <c r="BG2336">
        <v>9.3754000000000008</v>
      </c>
      <c r="BH2336" s="39">
        <f t="shared" si="686"/>
        <v>0</v>
      </c>
      <c r="BI2336" s="41">
        <v>45405</v>
      </c>
      <c r="BJ2336">
        <v>1.86</v>
      </c>
      <c r="BK2336">
        <v>1.86</v>
      </c>
      <c r="BL2336" s="39">
        <f t="shared" si="687"/>
        <v>-1.0638297872340318E-2</v>
      </c>
      <c r="BM2336" s="41">
        <v>45405</v>
      </c>
      <c r="BN2336">
        <v>12.4</v>
      </c>
      <c r="BO2336">
        <v>11.6304</v>
      </c>
      <c r="BP2336" s="46">
        <f t="shared" si="688"/>
        <v>-2.9740800373741372E-2</v>
      </c>
      <c r="BQ2336" s="41">
        <v>45405</v>
      </c>
      <c r="BR2336">
        <v>8.19</v>
      </c>
      <c r="BS2336">
        <v>7.7115</v>
      </c>
      <c r="BT2336" s="18">
        <f t="shared" si="689"/>
        <v>-3.6435520756618479E-3</v>
      </c>
      <c r="BU2336" s="41">
        <v>45405</v>
      </c>
      <c r="BV2336">
        <v>5.8</v>
      </c>
      <c r="BW2336">
        <v>4.9496000000000002</v>
      </c>
      <c r="BX2336" s="39">
        <f t="shared" si="690"/>
        <v>-3.422864736439307E-3</v>
      </c>
      <c r="BY2336" s="41">
        <v>45702</v>
      </c>
      <c r="BZ2336">
        <v>17.25</v>
      </c>
      <c r="CA2336">
        <v>16.1218</v>
      </c>
    </row>
    <row r="2337" spans="1:79">
      <c r="A2337" s="41">
        <v>45406</v>
      </c>
      <c r="B2337">
        <v>9.25</v>
      </c>
      <c r="C2337">
        <v>7.4283999999999999</v>
      </c>
      <c r="D2337" s="34">
        <f t="shared" si="676"/>
        <v>1.8733371732631121E-2</v>
      </c>
      <c r="E2337" s="41">
        <v>45406</v>
      </c>
      <c r="F2337">
        <v>2.85</v>
      </c>
      <c r="G2337">
        <v>2.85</v>
      </c>
      <c r="H2337" s="39">
        <f t="shared" si="677"/>
        <v>4.3956043956043994E-2</v>
      </c>
      <c r="L2337" s="38"/>
      <c r="M2337" s="41">
        <v>45406</v>
      </c>
      <c r="N2337">
        <v>5.35</v>
      </c>
      <c r="O2337">
        <v>4.7256</v>
      </c>
      <c r="P2337" s="43">
        <f t="shared" si="678"/>
        <v>-9.2666359176485427E-3</v>
      </c>
      <c r="Q2337" s="41">
        <v>45406</v>
      </c>
      <c r="R2337">
        <v>3.92</v>
      </c>
      <c r="S2337">
        <v>3.4039999999999999</v>
      </c>
      <c r="T2337" s="39">
        <f t="shared" si="679"/>
        <v>0</v>
      </c>
      <c r="U2337" s="42">
        <v>45408.62533333333</v>
      </c>
      <c r="V2337" s="44">
        <v>10.3</v>
      </c>
      <c r="W2337" s="44">
        <v>10.3</v>
      </c>
      <c r="X2337" s="43">
        <f t="shared" si="691"/>
        <v>3.0000000000000072E-2</v>
      </c>
      <c r="Y2337" s="42">
        <v>45408.62533333333</v>
      </c>
      <c r="Z2337" s="44">
        <v>16.2</v>
      </c>
      <c r="AA2337" s="44">
        <v>15.035</v>
      </c>
      <c r="AB2337" s="43">
        <f t="shared" si="692"/>
        <v>0</v>
      </c>
      <c r="AC2337" s="42">
        <v>45408.62533333333</v>
      </c>
      <c r="AD2337" s="44">
        <v>23.65</v>
      </c>
      <c r="AE2337" s="44">
        <v>22.396999999999998</v>
      </c>
      <c r="AF2337" s="43">
        <f t="shared" si="693"/>
        <v>6.3805886317681183E-3</v>
      </c>
      <c r="AG2337" s="41">
        <v>45406</v>
      </c>
      <c r="AH2337">
        <v>11.15</v>
      </c>
      <c r="AI2337">
        <v>5.1132999999999997</v>
      </c>
      <c r="AJ2337" s="39">
        <f t="shared" si="680"/>
        <v>-4.4779315849931998E-3</v>
      </c>
      <c r="AK2337" s="45" t="s">
        <v>1679</v>
      </c>
      <c r="AL2337">
        <v>14.37</v>
      </c>
      <c r="AM2337">
        <v>11.7203</v>
      </c>
      <c r="AN2337" s="39">
        <f t="shared" si="681"/>
        <v>1.9147659585568837E-2</v>
      </c>
      <c r="AO2337" s="41">
        <v>45406</v>
      </c>
      <c r="AP2337">
        <v>6.9</v>
      </c>
      <c r="AQ2337">
        <v>6.6391999999999998</v>
      </c>
      <c r="AR2337" s="18">
        <f t="shared" si="682"/>
        <v>-7.1927384744216371E-3</v>
      </c>
      <c r="AS2337" s="41">
        <v>45406</v>
      </c>
      <c r="AT2337">
        <v>9.1</v>
      </c>
      <c r="AU2337">
        <v>8.4976000000000003</v>
      </c>
      <c r="AV2337" s="39">
        <f t="shared" si="683"/>
        <v>-1.0860328952728966E-2</v>
      </c>
      <c r="AW2337" s="41">
        <v>45406</v>
      </c>
      <c r="AX2337">
        <v>8.5</v>
      </c>
      <c r="AY2337">
        <v>7.9078999999999997</v>
      </c>
      <c r="AZ2337" s="39">
        <f t="shared" si="684"/>
        <v>1.1900344214257378E-2</v>
      </c>
      <c r="BA2337" s="41">
        <v>45406</v>
      </c>
      <c r="BB2337">
        <v>6.8</v>
      </c>
      <c r="BC2337">
        <v>5.8194999999999997</v>
      </c>
      <c r="BD2337" s="39">
        <f t="shared" si="685"/>
        <v>-1.4495944183841144E-2</v>
      </c>
      <c r="BE2337" s="41">
        <v>45406</v>
      </c>
      <c r="BF2337">
        <v>10.77</v>
      </c>
      <c r="BG2337">
        <v>9.3580000000000005</v>
      </c>
      <c r="BH2337" s="39">
        <f t="shared" si="686"/>
        <v>-1.8559208140452998E-3</v>
      </c>
      <c r="BI2337" s="41">
        <v>45406</v>
      </c>
      <c r="BJ2337">
        <v>1.88</v>
      </c>
      <c r="BK2337">
        <v>1.88</v>
      </c>
      <c r="BL2337" s="39">
        <f t="shared" si="687"/>
        <v>1.0752688172042901E-2</v>
      </c>
      <c r="BM2337" s="41">
        <v>45406</v>
      </c>
      <c r="BN2337">
        <v>12.4</v>
      </c>
      <c r="BO2337">
        <v>11.6304</v>
      </c>
      <c r="BP2337" s="46">
        <f t="shared" si="688"/>
        <v>0</v>
      </c>
      <c r="BQ2337" s="41">
        <v>45406</v>
      </c>
      <c r="BR2337">
        <v>8.18</v>
      </c>
      <c r="BS2337">
        <v>7.7020999999999997</v>
      </c>
      <c r="BT2337" s="18">
        <f t="shared" si="689"/>
        <v>-1.2189586980484077E-3</v>
      </c>
      <c r="BU2337" s="41">
        <v>45406</v>
      </c>
      <c r="BV2337">
        <v>5.84</v>
      </c>
      <c r="BW2337">
        <v>4.9836999999999998</v>
      </c>
      <c r="BX2337" s="39">
        <f t="shared" si="690"/>
        <v>6.8894456117665212E-3</v>
      </c>
      <c r="BY2337" s="41">
        <v>45705</v>
      </c>
      <c r="BZ2337">
        <v>17</v>
      </c>
      <c r="CA2337">
        <v>15.888199999999999</v>
      </c>
    </row>
    <row r="2338" spans="1:79">
      <c r="A2338" s="41">
        <v>45407</v>
      </c>
      <c r="B2338">
        <v>9.2200000000000006</v>
      </c>
      <c r="C2338">
        <v>7.4043000000000001</v>
      </c>
      <c r="D2338" s="34">
        <f t="shared" si="676"/>
        <v>-3.2443056378223829E-3</v>
      </c>
      <c r="E2338" s="41">
        <v>45407</v>
      </c>
      <c r="F2338">
        <v>2.85</v>
      </c>
      <c r="G2338">
        <v>2.85</v>
      </c>
      <c r="H2338" s="39">
        <f t="shared" si="677"/>
        <v>0</v>
      </c>
      <c r="L2338" s="38"/>
      <c r="M2338" s="41">
        <v>45407</v>
      </c>
      <c r="N2338">
        <v>5.35</v>
      </c>
      <c r="O2338">
        <v>4.7256</v>
      </c>
      <c r="P2338" s="43">
        <f t="shared" si="678"/>
        <v>0</v>
      </c>
      <c r="Q2338" s="41">
        <v>45407</v>
      </c>
      <c r="R2338">
        <v>3.9</v>
      </c>
      <c r="S2338">
        <v>3.3866000000000001</v>
      </c>
      <c r="T2338" s="39">
        <f t="shared" si="679"/>
        <v>-5.1116333725028966E-3</v>
      </c>
      <c r="U2338" s="42">
        <v>45411.62533333333</v>
      </c>
      <c r="V2338" s="44">
        <v>10.050000000000001</v>
      </c>
      <c r="W2338" s="44">
        <v>10.050000000000001</v>
      </c>
      <c r="X2338" s="43">
        <f t="shared" si="691"/>
        <v>-2.4271844660194174E-2</v>
      </c>
      <c r="Y2338" s="42">
        <v>45411.62533333333</v>
      </c>
      <c r="Z2338" s="44">
        <v>15.8</v>
      </c>
      <c r="AA2338" s="44">
        <v>14.664</v>
      </c>
      <c r="AB2338" s="43">
        <f t="shared" si="692"/>
        <v>-2.4675756568008009E-2</v>
      </c>
      <c r="AC2338" s="42">
        <v>45411.62533333333</v>
      </c>
      <c r="AD2338" s="44">
        <v>23.65</v>
      </c>
      <c r="AE2338" s="44">
        <v>22.396999999999998</v>
      </c>
      <c r="AF2338" s="43">
        <f t="shared" si="693"/>
        <v>0</v>
      </c>
      <c r="AG2338" s="41">
        <v>45407</v>
      </c>
      <c r="AH2338">
        <v>11.1</v>
      </c>
      <c r="AI2338">
        <v>5.0903999999999998</v>
      </c>
      <c r="AJ2338" s="39">
        <f t="shared" si="680"/>
        <v>-4.4785168091056506E-3</v>
      </c>
      <c r="AK2338" s="45" t="s">
        <v>1680</v>
      </c>
      <c r="AL2338">
        <v>14.3</v>
      </c>
      <c r="AM2338">
        <v>11.6632</v>
      </c>
      <c r="AN2338" s="39">
        <f t="shared" si="681"/>
        <v>-4.8718889448222443E-3</v>
      </c>
      <c r="AO2338" s="41">
        <v>45407</v>
      </c>
      <c r="AP2338">
        <v>7.09</v>
      </c>
      <c r="AQ2338">
        <v>6.8220000000000001</v>
      </c>
      <c r="AR2338" s="18">
        <f t="shared" si="682"/>
        <v>2.7533437763586018E-2</v>
      </c>
      <c r="AS2338" s="41">
        <v>45407</v>
      </c>
      <c r="AT2338">
        <v>9.02</v>
      </c>
      <c r="AU2338">
        <v>8.4228000000000005</v>
      </c>
      <c r="AV2338" s="39">
        <f t="shared" si="683"/>
        <v>-8.8024854076444829E-3</v>
      </c>
      <c r="AW2338" s="41">
        <v>45407</v>
      </c>
      <c r="AX2338">
        <v>8.5399999999999991</v>
      </c>
      <c r="AY2338">
        <v>7.9451000000000001</v>
      </c>
      <c r="AZ2338" s="39">
        <f t="shared" si="684"/>
        <v>4.7041566028908233E-3</v>
      </c>
      <c r="BA2338" s="41">
        <v>45407</v>
      </c>
      <c r="BB2338">
        <v>6.7</v>
      </c>
      <c r="BC2338">
        <v>5.7339000000000002</v>
      </c>
      <c r="BD2338" s="39">
        <f t="shared" si="685"/>
        <v>-1.4709167454248554E-2</v>
      </c>
      <c r="BE2338" s="41">
        <v>45407</v>
      </c>
      <c r="BF2338">
        <v>10.65</v>
      </c>
      <c r="BG2338">
        <v>9.2537000000000003</v>
      </c>
      <c r="BH2338" s="39">
        <f t="shared" si="686"/>
        <v>-1.1145543919640979E-2</v>
      </c>
      <c r="BI2338" s="41">
        <v>45407</v>
      </c>
      <c r="BJ2338">
        <v>1.85</v>
      </c>
      <c r="BK2338">
        <v>1.85</v>
      </c>
      <c r="BL2338" s="39">
        <f t="shared" si="687"/>
        <v>-1.5957446808510536E-2</v>
      </c>
      <c r="BM2338" s="41">
        <v>45407</v>
      </c>
      <c r="BN2338">
        <v>12.68</v>
      </c>
      <c r="BO2338">
        <v>11.8931</v>
      </c>
      <c r="BP2338" s="46">
        <f t="shared" si="688"/>
        <v>2.2587357270601235E-2</v>
      </c>
      <c r="BQ2338" s="41">
        <v>45407</v>
      </c>
      <c r="BR2338">
        <v>8.14</v>
      </c>
      <c r="BS2338">
        <v>7.6643999999999997</v>
      </c>
      <c r="BT2338" s="18">
        <f t="shared" si="689"/>
        <v>-4.8947689591150555E-3</v>
      </c>
      <c r="BU2338" s="41">
        <v>45407</v>
      </c>
      <c r="BV2338">
        <v>5.9</v>
      </c>
      <c r="BW2338">
        <v>5.0349000000000004</v>
      </c>
      <c r="BX2338" s="39">
        <f t="shared" si="690"/>
        <v>1.0273491582559259E-2</v>
      </c>
      <c r="BY2338" s="41">
        <v>45706</v>
      </c>
      <c r="BZ2338">
        <v>17</v>
      </c>
      <c r="CA2338">
        <v>15.888199999999999</v>
      </c>
    </row>
    <row r="2339" spans="1:79">
      <c r="A2339" s="41">
        <v>45408</v>
      </c>
      <c r="B2339">
        <v>9.15</v>
      </c>
      <c r="C2339">
        <v>7.3480999999999996</v>
      </c>
      <c r="D2339" s="34">
        <f t="shared" si="676"/>
        <v>-7.5901840822225558E-3</v>
      </c>
      <c r="E2339" s="41">
        <v>45408</v>
      </c>
      <c r="F2339">
        <v>2.97</v>
      </c>
      <c r="G2339">
        <v>2.97</v>
      </c>
      <c r="H2339" s="39">
        <f t="shared" si="677"/>
        <v>4.2105263157894771E-2</v>
      </c>
      <c r="L2339" s="38"/>
      <c r="M2339" s="41">
        <v>45408</v>
      </c>
      <c r="N2339">
        <v>5.34</v>
      </c>
      <c r="O2339">
        <v>4.7168000000000001</v>
      </c>
      <c r="P2339" s="43">
        <f t="shared" si="678"/>
        <v>-1.8621973929236328E-3</v>
      </c>
      <c r="Q2339" s="41">
        <v>45408</v>
      </c>
      <c r="R2339">
        <v>3.89</v>
      </c>
      <c r="S2339">
        <v>3.3778999999999999</v>
      </c>
      <c r="T2339" s="39">
        <f t="shared" si="679"/>
        <v>-2.5689482076419277E-3</v>
      </c>
      <c r="U2339" s="42">
        <v>45412.62533333333</v>
      </c>
      <c r="V2339" s="44">
        <v>10.35</v>
      </c>
      <c r="W2339" s="44">
        <v>10.35</v>
      </c>
      <c r="X2339" s="43">
        <f t="shared" si="691"/>
        <v>2.9850746268656608E-2</v>
      </c>
      <c r="Y2339" s="42">
        <v>45412.62533333333</v>
      </c>
      <c r="Z2339" s="44">
        <v>16</v>
      </c>
      <c r="AA2339" s="44">
        <v>14.85</v>
      </c>
      <c r="AB2339" s="43">
        <f t="shared" si="692"/>
        <v>1.2684124386252042E-2</v>
      </c>
      <c r="AC2339" s="42">
        <v>45412.62533333333</v>
      </c>
      <c r="AD2339" s="44">
        <v>23.65</v>
      </c>
      <c r="AE2339" s="44">
        <v>22.396999999999998</v>
      </c>
      <c r="AF2339" s="43">
        <f t="shared" si="693"/>
        <v>0</v>
      </c>
      <c r="AG2339" s="41">
        <v>45408</v>
      </c>
      <c r="AH2339">
        <v>11.2</v>
      </c>
      <c r="AI2339">
        <v>5.1363000000000003</v>
      </c>
      <c r="AJ2339" s="39">
        <f t="shared" si="680"/>
        <v>9.0169731258841149E-3</v>
      </c>
      <c r="AK2339" s="45" t="s">
        <v>1681</v>
      </c>
      <c r="AL2339">
        <v>14.3</v>
      </c>
      <c r="AM2339">
        <v>11.6632</v>
      </c>
      <c r="AN2339" s="39">
        <f t="shared" si="681"/>
        <v>0</v>
      </c>
      <c r="AO2339" s="41">
        <v>45408</v>
      </c>
      <c r="AP2339">
        <v>7.09</v>
      </c>
      <c r="AQ2339">
        <v>6.8220000000000001</v>
      </c>
      <c r="AR2339" s="18">
        <f t="shared" si="682"/>
        <v>0</v>
      </c>
      <c r="AS2339" s="41">
        <v>45408</v>
      </c>
      <c r="AT2339">
        <v>9.15</v>
      </c>
      <c r="AU2339">
        <v>8.5442</v>
      </c>
      <c r="AV2339" s="39">
        <f t="shared" si="683"/>
        <v>1.4413259248705835E-2</v>
      </c>
      <c r="AW2339" s="41">
        <v>45408</v>
      </c>
      <c r="AX2339">
        <v>8.52</v>
      </c>
      <c r="AY2339">
        <v>7.9264999999999999</v>
      </c>
      <c r="AZ2339" s="39">
        <f t="shared" si="684"/>
        <v>-2.3410655624221434E-3</v>
      </c>
      <c r="BA2339" s="41">
        <v>45408</v>
      </c>
      <c r="BB2339">
        <v>6.7</v>
      </c>
      <c r="BC2339">
        <v>5.7339000000000002</v>
      </c>
      <c r="BD2339" s="39">
        <f t="shared" si="685"/>
        <v>0</v>
      </c>
      <c r="BE2339" s="41">
        <v>45408</v>
      </c>
      <c r="BF2339">
        <v>10.69</v>
      </c>
      <c r="BG2339">
        <v>9.2885000000000009</v>
      </c>
      <c r="BH2339" s="39">
        <f t="shared" si="686"/>
        <v>3.7606578990026268E-3</v>
      </c>
      <c r="BI2339" s="41">
        <v>45408</v>
      </c>
      <c r="BJ2339">
        <v>1.85</v>
      </c>
      <c r="BK2339">
        <v>1.85</v>
      </c>
      <c r="BL2339" s="39">
        <f t="shared" si="687"/>
        <v>0</v>
      </c>
      <c r="BM2339" s="41">
        <v>45408</v>
      </c>
      <c r="BN2339">
        <v>12.69</v>
      </c>
      <c r="BO2339">
        <v>11.9024</v>
      </c>
      <c r="BP2339" s="46">
        <f t="shared" si="688"/>
        <v>7.8196601390719336E-4</v>
      </c>
      <c r="BQ2339" s="41">
        <v>45408</v>
      </c>
      <c r="BR2339">
        <v>8.14</v>
      </c>
      <c r="BS2339">
        <v>7.6643999999999997</v>
      </c>
      <c r="BT2339" s="18">
        <f t="shared" si="689"/>
        <v>0</v>
      </c>
      <c r="BU2339" s="41">
        <v>45408</v>
      </c>
      <c r="BV2339">
        <v>5.9</v>
      </c>
      <c r="BW2339">
        <v>5.0349000000000004</v>
      </c>
      <c r="BX2339" s="39">
        <f t="shared" si="690"/>
        <v>0</v>
      </c>
      <c r="BY2339" s="41">
        <v>45707</v>
      </c>
      <c r="BZ2339">
        <v>16.95</v>
      </c>
      <c r="CA2339">
        <v>15.8415</v>
      </c>
    </row>
    <row r="2340" spans="1:79">
      <c r="A2340" s="41">
        <v>45411</v>
      </c>
      <c r="B2340">
        <v>9.1999999999999993</v>
      </c>
      <c r="C2340">
        <v>7.3882000000000003</v>
      </c>
      <c r="D2340" s="34">
        <f t="shared" si="676"/>
        <v>5.4571930158817507E-3</v>
      </c>
      <c r="E2340" s="41">
        <v>45411</v>
      </c>
      <c r="F2340">
        <v>2.99</v>
      </c>
      <c r="G2340">
        <v>2.99</v>
      </c>
      <c r="H2340" s="39">
        <f t="shared" si="677"/>
        <v>6.7340067340067398E-3</v>
      </c>
      <c r="L2340" s="38"/>
      <c r="M2340" s="41">
        <v>45411</v>
      </c>
      <c r="N2340">
        <v>5.33</v>
      </c>
      <c r="O2340">
        <v>4.7079000000000004</v>
      </c>
      <c r="P2340" s="43">
        <f t="shared" si="678"/>
        <v>-1.8868724559022399E-3</v>
      </c>
      <c r="Q2340" s="41">
        <v>45411</v>
      </c>
      <c r="R2340">
        <v>3.9</v>
      </c>
      <c r="S2340">
        <v>3.3866000000000001</v>
      </c>
      <c r="T2340" s="39">
        <f t="shared" si="679"/>
        <v>2.5755646999615594E-3</v>
      </c>
      <c r="U2340" s="42">
        <v>45414.62533333333</v>
      </c>
      <c r="V2340" s="44">
        <v>10.45</v>
      </c>
      <c r="W2340" s="44">
        <v>10.45</v>
      </c>
      <c r="X2340" s="43">
        <f t="shared" si="691"/>
        <v>9.6618357487922371E-3</v>
      </c>
      <c r="Y2340" s="42">
        <v>45414.62533333333</v>
      </c>
      <c r="Z2340" s="44">
        <v>15.71</v>
      </c>
      <c r="AA2340" s="44">
        <v>14.581</v>
      </c>
      <c r="AB2340" s="43">
        <f t="shared" si="692"/>
        <v>-1.8114478114478125E-2</v>
      </c>
      <c r="AC2340" s="42">
        <v>45414.62533333333</v>
      </c>
      <c r="AD2340" s="44">
        <v>23.6</v>
      </c>
      <c r="AE2340" s="44">
        <v>22.35</v>
      </c>
      <c r="AF2340" s="43">
        <f t="shared" si="693"/>
        <v>-2.0984953341964124E-3</v>
      </c>
      <c r="AG2340" s="41">
        <v>45411</v>
      </c>
      <c r="AH2340">
        <v>11.15</v>
      </c>
      <c r="AI2340">
        <v>5.1132999999999997</v>
      </c>
      <c r="AJ2340" s="39">
        <f t="shared" si="680"/>
        <v>-4.4779315849931998E-3</v>
      </c>
      <c r="AK2340" s="45" t="s">
        <v>1682</v>
      </c>
      <c r="AL2340">
        <v>14.3</v>
      </c>
      <c r="AM2340">
        <v>11.6632</v>
      </c>
      <c r="AN2340" s="39">
        <f t="shared" si="681"/>
        <v>0</v>
      </c>
      <c r="AO2340" s="41">
        <v>45411</v>
      </c>
      <c r="AP2340">
        <v>7.08</v>
      </c>
      <c r="AQ2340">
        <v>6.8124000000000002</v>
      </c>
      <c r="AR2340" s="18">
        <f t="shared" si="682"/>
        <v>-1.4072119613016464E-3</v>
      </c>
      <c r="AS2340" s="41">
        <v>45411</v>
      </c>
      <c r="AT2340">
        <v>9.1</v>
      </c>
      <c r="AU2340">
        <v>8.4976000000000003</v>
      </c>
      <c r="AV2340" s="39">
        <f t="shared" si="683"/>
        <v>-5.4539921818309205E-3</v>
      </c>
      <c r="AW2340" s="41">
        <v>45411</v>
      </c>
      <c r="AX2340">
        <v>8.5</v>
      </c>
      <c r="AY2340">
        <v>7.9078999999999997</v>
      </c>
      <c r="AZ2340" s="39">
        <f t="shared" si="684"/>
        <v>-2.3465590109127826E-3</v>
      </c>
      <c r="BA2340" s="41">
        <v>45411</v>
      </c>
      <c r="BB2340">
        <v>6.7</v>
      </c>
      <c r="BC2340">
        <v>5.7339000000000002</v>
      </c>
      <c r="BD2340" s="39">
        <f t="shared" si="685"/>
        <v>0</v>
      </c>
      <c r="BE2340" s="41">
        <v>45411</v>
      </c>
      <c r="BF2340">
        <v>10.7</v>
      </c>
      <c r="BG2340">
        <v>9.2972000000000001</v>
      </c>
      <c r="BH2340" s="39">
        <f t="shared" si="686"/>
        <v>9.3664208429770825E-4</v>
      </c>
      <c r="BI2340" s="41">
        <v>45411</v>
      </c>
      <c r="BJ2340">
        <v>1.84</v>
      </c>
      <c r="BK2340">
        <v>1.84</v>
      </c>
      <c r="BL2340" s="39">
        <f t="shared" si="687"/>
        <v>-5.40540540540541E-3</v>
      </c>
      <c r="BM2340" s="41">
        <v>45411</v>
      </c>
      <c r="BN2340">
        <v>12.68</v>
      </c>
      <c r="BO2340">
        <v>11.8931</v>
      </c>
      <c r="BP2340" s="46">
        <f t="shared" si="688"/>
        <v>-7.8135502083610375E-4</v>
      </c>
      <c r="BQ2340" s="41">
        <v>45411</v>
      </c>
      <c r="BR2340">
        <v>8.14</v>
      </c>
      <c r="BS2340">
        <v>7.6643999999999997</v>
      </c>
      <c r="BT2340" s="18">
        <f t="shared" si="689"/>
        <v>0</v>
      </c>
      <c r="BU2340" s="41">
        <v>45411</v>
      </c>
      <c r="BV2340">
        <v>5.9</v>
      </c>
      <c r="BW2340">
        <v>5.0349000000000004</v>
      </c>
      <c r="BX2340" s="39">
        <f t="shared" si="690"/>
        <v>0</v>
      </c>
      <c r="BY2340" s="41">
        <v>45708</v>
      </c>
      <c r="BZ2340">
        <v>17</v>
      </c>
      <c r="CA2340">
        <v>15.888199999999999</v>
      </c>
    </row>
    <row r="2341" spans="1:79">
      <c r="A2341" s="41">
        <v>45412</v>
      </c>
      <c r="B2341">
        <v>9.18</v>
      </c>
      <c r="C2341">
        <v>7.3720999999999997</v>
      </c>
      <c r="D2341" s="34">
        <f t="shared" si="676"/>
        <v>-2.1791505373434219E-3</v>
      </c>
      <c r="E2341" s="41">
        <v>45412</v>
      </c>
      <c r="F2341">
        <v>2.86</v>
      </c>
      <c r="G2341">
        <v>2.86</v>
      </c>
      <c r="H2341" s="39">
        <f t="shared" si="677"/>
        <v>-4.3478260869565327E-2</v>
      </c>
      <c r="L2341" s="38"/>
      <c r="M2341" s="41">
        <v>45412</v>
      </c>
      <c r="N2341">
        <v>5.32</v>
      </c>
      <c r="O2341">
        <v>4.6990999999999996</v>
      </c>
      <c r="P2341" s="43">
        <f t="shared" si="678"/>
        <v>-1.869198581108521E-3</v>
      </c>
      <c r="Q2341" s="41">
        <v>45412</v>
      </c>
      <c r="R2341">
        <v>3.9</v>
      </c>
      <c r="S2341">
        <v>3.3866000000000001</v>
      </c>
      <c r="T2341" s="39">
        <f t="shared" si="679"/>
        <v>0</v>
      </c>
      <c r="U2341" s="42">
        <v>45415.62533333333</v>
      </c>
      <c r="V2341" s="44">
        <v>10.45</v>
      </c>
      <c r="W2341" s="44">
        <v>10.45</v>
      </c>
      <c r="X2341" s="43">
        <f t="shared" si="691"/>
        <v>0</v>
      </c>
      <c r="Y2341" s="42">
        <v>45415.62533333333</v>
      </c>
      <c r="Z2341" s="44">
        <v>15.14</v>
      </c>
      <c r="AA2341" s="44">
        <v>14.052</v>
      </c>
      <c r="AB2341" s="43">
        <f t="shared" si="692"/>
        <v>-3.6280090528770313E-2</v>
      </c>
      <c r="AC2341" s="42">
        <v>45415.62533333333</v>
      </c>
      <c r="AD2341" s="44">
        <v>23.6</v>
      </c>
      <c r="AE2341" s="44">
        <v>22.35</v>
      </c>
      <c r="AF2341" s="43">
        <f t="shared" si="693"/>
        <v>0</v>
      </c>
      <c r="AG2341" s="41">
        <v>45412</v>
      </c>
      <c r="AH2341">
        <v>11.1</v>
      </c>
      <c r="AI2341">
        <v>5.0903999999999998</v>
      </c>
      <c r="AJ2341" s="39">
        <f t="shared" si="680"/>
        <v>-4.4785168091056506E-3</v>
      </c>
      <c r="AK2341" s="45" t="s">
        <v>1683</v>
      </c>
      <c r="AL2341">
        <v>14.2</v>
      </c>
      <c r="AM2341">
        <v>11.5817</v>
      </c>
      <c r="AN2341" s="39">
        <f t="shared" si="681"/>
        <v>-6.9877906577954707E-3</v>
      </c>
      <c r="AO2341" s="41">
        <v>45412</v>
      </c>
      <c r="AP2341">
        <v>7.04</v>
      </c>
      <c r="AQ2341">
        <v>6.7739000000000003</v>
      </c>
      <c r="AR2341" s="18">
        <f t="shared" si="682"/>
        <v>-5.6514591039868445E-3</v>
      </c>
      <c r="AS2341" s="41">
        <v>45412</v>
      </c>
      <c r="AT2341">
        <v>9.15</v>
      </c>
      <c r="AU2341">
        <v>8.5442</v>
      </c>
      <c r="AV2341" s="39">
        <f t="shared" si="683"/>
        <v>5.4839013368480219E-3</v>
      </c>
      <c r="AW2341" s="41">
        <v>45412</v>
      </c>
      <c r="AX2341">
        <v>8.4499999999999993</v>
      </c>
      <c r="AY2341">
        <v>7.8613999999999997</v>
      </c>
      <c r="AZ2341" s="39">
        <f t="shared" si="684"/>
        <v>-5.8801957536134732E-3</v>
      </c>
      <c r="BA2341" s="41">
        <v>45412</v>
      </c>
      <c r="BB2341">
        <v>6.69</v>
      </c>
      <c r="BC2341">
        <v>5.7252999999999998</v>
      </c>
      <c r="BD2341" s="39">
        <f t="shared" si="685"/>
        <v>-1.4998517588378564E-3</v>
      </c>
      <c r="BE2341" s="41">
        <v>45412</v>
      </c>
      <c r="BF2341">
        <v>10.69</v>
      </c>
      <c r="BG2341">
        <v>9.2885000000000009</v>
      </c>
      <c r="BH2341" s="39">
        <f t="shared" si="686"/>
        <v>-9.3576560684929485E-4</v>
      </c>
      <c r="BI2341" s="41">
        <v>45412</v>
      </c>
      <c r="BJ2341">
        <v>1.86</v>
      </c>
      <c r="BK2341">
        <v>1.86</v>
      </c>
      <c r="BL2341" s="39">
        <f t="shared" si="687"/>
        <v>1.0869565217391313E-2</v>
      </c>
      <c r="BM2341" s="41">
        <v>45412</v>
      </c>
      <c r="BN2341">
        <v>12.5</v>
      </c>
      <c r="BO2341">
        <v>11.7242</v>
      </c>
      <c r="BP2341" s="46">
        <f t="shared" si="688"/>
        <v>-1.4201511800960281E-2</v>
      </c>
      <c r="BQ2341" s="41">
        <v>45412</v>
      </c>
      <c r="BR2341">
        <v>8.07</v>
      </c>
      <c r="BS2341">
        <v>7.5984999999999996</v>
      </c>
      <c r="BT2341" s="18">
        <f t="shared" si="689"/>
        <v>-8.5981942487344185E-3</v>
      </c>
      <c r="BU2341" s="41">
        <v>45412</v>
      </c>
      <c r="BV2341">
        <v>5.9</v>
      </c>
      <c r="BW2341">
        <v>5.0349000000000004</v>
      </c>
      <c r="BX2341" s="39">
        <f t="shared" si="690"/>
        <v>0</v>
      </c>
      <c r="BY2341" s="41">
        <v>45709</v>
      </c>
      <c r="BZ2341">
        <v>17</v>
      </c>
      <c r="CA2341">
        <v>15.888199999999999</v>
      </c>
    </row>
    <row r="2342" spans="1:79">
      <c r="A2342" s="41">
        <v>45414</v>
      </c>
      <c r="B2342">
        <v>8.99</v>
      </c>
      <c r="C2342">
        <v>7.2195999999999998</v>
      </c>
      <c r="D2342" s="34">
        <f t="shared" si="676"/>
        <v>-2.0686100297065947E-2</v>
      </c>
      <c r="E2342" s="41">
        <v>45414</v>
      </c>
      <c r="F2342">
        <v>2.74</v>
      </c>
      <c r="G2342">
        <v>2.74</v>
      </c>
      <c r="H2342" s="39">
        <f t="shared" si="677"/>
        <v>-4.1958041958041842E-2</v>
      </c>
      <c r="L2342" s="38"/>
      <c r="M2342" s="41">
        <v>45414</v>
      </c>
      <c r="N2342">
        <v>5.32</v>
      </c>
      <c r="O2342">
        <v>4.6990999999999996</v>
      </c>
      <c r="P2342" s="43">
        <f t="shared" si="678"/>
        <v>0</v>
      </c>
      <c r="Q2342" s="41">
        <v>45414</v>
      </c>
      <c r="R2342">
        <v>3.9</v>
      </c>
      <c r="S2342">
        <v>3.3866000000000001</v>
      </c>
      <c r="T2342" s="39">
        <f t="shared" si="679"/>
        <v>0</v>
      </c>
      <c r="U2342" s="42">
        <v>45418.62533333333</v>
      </c>
      <c r="V2342" s="44">
        <v>10.69</v>
      </c>
      <c r="W2342" s="44">
        <v>10.69</v>
      </c>
      <c r="X2342" s="43">
        <f t="shared" si="691"/>
        <v>2.2966507177033513E-2</v>
      </c>
      <c r="Y2342" s="42">
        <v>45418.62533333333</v>
      </c>
      <c r="Z2342" s="44">
        <v>15.15</v>
      </c>
      <c r="AA2342" s="44">
        <v>14.061</v>
      </c>
      <c r="AB2342" s="43">
        <f t="shared" si="692"/>
        <v>6.4047822374041713E-4</v>
      </c>
      <c r="AC2342" s="42">
        <v>45418.62533333333</v>
      </c>
      <c r="AD2342" s="44">
        <v>23.6</v>
      </c>
      <c r="AE2342" s="44">
        <v>22.35</v>
      </c>
      <c r="AF2342" s="43">
        <f t="shared" si="693"/>
        <v>0</v>
      </c>
      <c r="AG2342" s="41">
        <v>45414</v>
      </c>
      <c r="AH2342">
        <v>11.1</v>
      </c>
      <c r="AI2342">
        <v>5.0903999999999998</v>
      </c>
      <c r="AJ2342" s="39">
        <f t="shared" si="680"/>
        <v>0</v>
      </c>
      <c r="AK2342" s="45">
        <v>45327</v>
      </c>
      <c r="AL2342">
        <v>14.15</v>
      </c>
      <c r="AM2342">
        <v>11.540900000000001</v>
      </c>
      <c r="AN2342" s="39">
        <f t="shared" si="681"/>
        <v>-3.5227988982618323E-3</v>
      </c>
      <c r="AO2342" s="41">
        <v>45414</v>
      </c>
      <c r="AP2342">
        <v>7.46</v>
      </c>
      <c r="AQ2342">
        <v>7.1779999999999999</v>
      </c>
      <c r="AR2342" s="18">
        <f t="shared" si="682"/>
        <v>5.9655442212019613E-2</v>
      </c>
      <c r="AS2342" s="41">
        <v>45414</v>
      </c>
      <c r="AT2342">
        <v>9.1</v>
      </c>
      <c r="AU2342">
        <v>8.4976000000000003</v>
      </c>
      <c r="AV2342" s="39">
        <f t="shared" si="683"/>
        <v>-5.4539921818309205E-3</v>
      </c>
      <c r="AW2342" s="41">
        <v>45414</v>
      </c>
      <c r="AX2342">
        <v>8.4</v>
      </c>
      <c r="AY2342">
        <v>7.8148999999999997</v>
      </c>
      <c r="AZ2342" s="39">
        <f t="shared" si="684"/>
        <v>-5.914976976111124E-3</v>
      </c>
      <c r="BA2342" s="41">
        <v>45414</v>
      </c>
      <c r="BB2342">
        <v>6.85</v>
      </c>
      <c r="BC2342">
        <v>5.8623000000000003</v>
      </c>
      <c r="BD2342" s="39">
        <f t="shared" si="685"/>
        <v>2.3928877089410241E-2</v>
      </c>
      <c r="BE2342" s="41">
        <v>45414</v>
      </c>
      <c r="BF2342">
        <v>10.7</v>
      </c>
      <c r="BG2342">
        <v>9.2972000000000001</v>
      </c>
      <c r="BH2342" s="39">
        <f t="shared" si="686"/>
        <v>9.3664208429770825E-4</v>
      </c>
      <c r="BI2342" s="41">
        <v>45414</v>
      </c>
      <c r="BJ2342">
        <v>1.85</v>
      </c>
      <c r="BK2342">
        <v>1.85</v>
      </c>
      <c r="BL2342" s="39">
        <f t="shared" si="687"/>
        <v>-5.3763440860215101E-3</v>
      </c>
      <c r="BM2342" s="41">
        <v>45414</v>
      </c>
      <c r="BN2342">
        <v>12.5</v>
      </c>
      <c r="BO2342">
        <v>11.7242</v>
      </c>
      <c r="BP2342" s="46">
        <f t="shared" si="688"/>
        <v>0</v>
      </c>
      <c r="BQ2342" s="41">
        <v>45414</v>
      </c>
      <c r="BR2342">
        <v>8.1</v>
      </c>
      <c r="BS2342">
        <v>7.6266999999999996</v>
      </c>
      <c r="BT2342" s="18">
        <f t="shared" si="689"/>
        <v>3.7112588010791607E-3</v>
      </c>
      <c r="BU2342" s="41">
        <v>45414</v>
      </c>
      <c r="BV2342">
        <v>5.92</v>
      </c>
      <c r="BW2342">
        <v>5.0519999999999996</v>
      </c>
      <c r="BX2342" s="39">
        <f t="shared" si="690"/>
        <v>3.3962938687956516E-3</v>
      </c>
      <c r="BY2342" s="41">
        <v>45712</v>
      </c>
      <c r="BZ2342">
        <v>17.100000000000001</v>
      </c>
      <c r="CA2342">
        <v>15.9817</v>
      </c>
    </row>
    <row r="2343" spans="1:79">
      <c r="A2343" s="41">
        <v>45415</v>
      </c>
      <c r="B2343">
        <v>8.9</v>
      </c>
      <c r="C2343">
        <v>7.1473000000000004</v>
      </c>
      <c r="D2343" s="34">
        <f t="shared" si="676"/>
        <v>-1.0014405230206571E-2</v>
      </c>
      <c r="E2343" s="41">
        <v>45415</v>
      </c>
      <c r="F2343">
        <v>2.74</v>
      </c>
      <c r="G2343">
        <v>2.74</v>
      </c>
      <c r="H2343" s="39">
        <f t="shared" si="677"/>
        <v>0</v>
      </c>
      <c r="L2343" s="38"/>
      <c r="M2343" s="41">
        <v>45415</v>
      </c>
      <c r="N2343">
        <v>5.31</v>
      </c>
      <c r="O2343">
        <v>4.6902999999999997</v>
      </c>
      <c r="P2343" s="43">
        <f t="shared" si="678"/>
        <v>-1.872699027473329E-3</v>
      </c>
      <c r="Q2343" s="41">
        <v>45415</v>
      </c>
      <c r="R2343">
        <v>3.96</v>
      </c>
      <c r="S2343">
        <v>3.4386999999999999</v>
      </c>
      <c r="T2343" s="39">
        <f t="shared" si="679"/>
        <v>1.5384161105533518E-2</v>
      </c>
      <c r="U2343" s="42">
        <v>45419.62533333333</v>
      </c>
      <c r="V2343" s="44">
        <v>10.8</v>
      </c>
      <c r="W2343" s="44">
        <v>10.8</v>
      </c>
      <c r="X2343" s="43">
        <f t="shared" si="691"/>
        <v>1.0289990645463163E-2</v>
      </c>
      <c r="Y2343" s="42">
        <v>45419.62533333333</v>
      </c>
      <c r="Z2343" s="44">
        <v>15.7</v>
      </c>
      <c r="AA2343" s="44">
        <v>14.571</v>
      </c>
      <c r="AB2343" s="43">
        <f t="shared" si="692"/>
        <v>3.6270535523789192E-2</v>
      </c>
      <c r="AC2343" s="42">
        <v>45419.62533333333</v>
      </c>
      <c r="AD2343" s="44">
        <v>21.6</v>
      </c>
      <c r="AE2343" s="44">
        <v>21.6</v>
      </c>
      <c r="AF2343" s="43">
        <f t="shared" si="693"/>
        <v>-3.3557046979865772E-2</v>
      </c>
      <c r="AG2343" s="41">
        <v>45415</v>
      </c>
      <c r="AH2343">
        <v>11.1</v>
      </c>
      <c r="AI2343">
        <v>5.0903999999999998</v>
      </c>
      <c r="AJ2343" s="39">
        <f t="shared" si="680"/>
        <v>0</v>
      </c>
      <c r="AK2343" s="45">
        <v>45356</v>
      </c>
      <c r="AL2343">
        <v>14.1</v>
      </c>
      <c r="AM2343">
        <v>11.5001</v>
      </c>
      <c r="AN2343" s="39">
        <f t="shared" si="681"/>
        <v>-3.5352528832240842E-3</v>
      </c>
      <c r="AO2343" s="41">
        <v>45415</v>
      </c>
      <c r="AP2343">
        <v>7.77</v>
      </c>
      <c r="AQ2343">
        <v>7.4763000000000002</v>
      </c>
      <c r="AR2343" s="18">
        <f t="shared" si="682"/>
        <v>4.1557536918361691E-2</v>
      </c>
      <c r="AS2343" s="41">
        <v>45415</v>
      </c>
      <c r="AT2343">
        <v>9.0500000000000007</v>
      </c>
      <c r="AU2343">
        <v>8.4509000000000007</v>
      </c>
      <c r="AV2343" s="39">
        <f t="shared" si="683"/>
        <v>-5.4956693654678399E-3</v>
      </c>
      <c r="AW2343" s="41">
        <v>45415</v>
      </c>
      <c r="AX2343">
        <v>8.4</v>
      </c>
      <c r="AY2343">
        <v>7.8148999999999997</v>
      </c>
      <c r="AZ2343" s="39">
        <f t="shared" si="684"/>
        <v>0</v>
      </c>
      <c r="BA2343" s="41">
        <v>45415</v>
      </c>
      <c r="BB2343">
        <v>6.79</v>
      </c>
      <c r="BC2343">
        <v>5.8109000000000002</v>
      </c>
      <c r="BD2343" s="39">
        <f t="shared" si="685"/>
        <v>-8.7678897361104183E-3</v>
      </c>
      <c r="BE2343" s="41">
        <v>45415</v>
      </c>
      <c r="BF2343">
        <v>10.17</v>
      </c>
      <c r="BG2343">
        <v>8.8366000000000007</v>
      </c>
      <c r="BH2343" s="39">
        <f t="shared" si="686"/>
        <v>-4.9541797530439212E-2</v>
      </c>
      <c r="BI2343" s="41">
        <v>45415</v>
      </c>
      <c r="BJ2343">
        <v>1.92</v>
      </c>
      <c r="BK2343">
        <v>1.92</v>
      </c>
      <c r="BL2343" s="39">
        <f t="shared" si="687"/>
        <v>3.783783783783775E-2</v>
      </c>
      <c r="BM2343" s="41">
        <v>45415</v>
      </c>
      <c r="BN2343">
        <v>12.48</v>
      </c>
      <c r="BO2343">
        <v>11.705500000000001</v>
      </c>
      <c r="BP2343" s="46">
        <f t="shared" si="688"/>
        <v>-1.5949915559269759E-3</v>
      </c>
      <c r="BQ2343" s="41">
        <v>45415</v>
      </c>
      <c r="BR2343">
        <v>8.0399999999999991</v>
      </c>
      <c r="BS2343">
        <v>7.5702999999999996</v>
      </c>
      <c r="BT2343" s="18">
        <f t="shared" si="689"/>
        <v>-7.3950725739835065E-3</v>
      </c>
      <c r="BU2343" s="41">
        <v>45415</v>
      </c>
      <c r="BV2343">
        <v>6</v>
      </c>
      <c r="BW2343">
        <v>5.1203000000000003</v>
      </c>
      <c r="BX2343" s="39">
        <f t="shared" si="690"/>
        <v>1.3519398258115736E-2</v>
      </c>
      <c r="BY2343" s="41">
        <v>45713</v>
      </c>
      <c r="BZ2343">
        <v>16.96</v>
      </c>
      <c r="CA2343">
        <v>15.8508</v>
      </c>
    </row>
    <row r="2344" spans="1:79">
      <c r="A2344" s="41">
        <v>45418</v>
      </c>
      <c r="B2344">
        <v>8.81</v>
      </c>
      <c r="C2344">
        <v>7.0750000000000002</v>
      </c>
      <c r="D2344" s="34">
        <f t="shared" si="676"/>
        <v>-1.0115708029605619E-2</v>
      </c>
      <c r="E2344" s="41">
        <v>45418</v>
      </c>
      <c r="F2344">
        <v>2.74</v>
      </c>
      <c r="G2344">
        <v>2.74</v>
      </c>
      <c r="H2344" s="39">
        <f t="shared" si="677"/>
        <v>0</v>
      </c>
      <c r="L2344" s="38"/>
      <c r="M2344" s="41">
        <v>45418</v>
      </c>
      <c r="N2344">
        <v>5.3</v>
      </c>
      <c r="O2344">
        <v>4.6814</v>
      </c>
      <c r="P2344" s="43">
        <f t="shared" si="678"/>
        <v>-1.8975332068310528E-3</v>
      </c>
      <c r="Q2344" s="41">
        <v>45418</v>
      </c>
      <c r="R2344">
        <v>3.94</v>
      </c>
      <c r="S2344">
        <v>3.4214000000000002</v>
      </c>
      <c r="T2344" s="39">
        <f t="shared" si="679"/>
        <v>-5.0309710064849068E-3</v>
      </c>
      <c r="U2344" s="42">
        <v>45420.62533333333</v>
      </c>
      <c r="V2344" s="44">
        <v>10.8</v>
      </c>
      <c r="W2344" s="44">
        <v>10.8</v>
      </c>
      <c r="X2344" s="43">
        <f t="shared" si="691"/>
        <v>0</v>
      </c>
      <c r="Y2344" s="42">
        <v>45420.62533333333</v>
      </c>
      <c r="Z2344" s="44">
        <v>15.7</v>
      </c>
      <c r="AA2344" s="44">
        <v>14.571</v>
      </c>
      <c r="AB2344" s="43">
        <f t="shared" si="692"/>
        <v>0</v>
      </c>
      <c r="AC2344" s="42">
        <v>45420.62533333333</v>
      </c>
      <c r="AD2344" s="44">
        <v>21.6</v>
      </c>
      <c r="AE2344" s="44">
        <v>21.6</v>
      </c>
      <c r="AF2344" s="43">
        <f t="shared" si="693"/>
        <v>0</v>
      </c>
      <c r="AG2344" s="41">
        <v>45418</v>
      </c>
      <c r="AH2344">
        <v>11.18</v>
      </c>
      <c r="AI2344">
        <v>5.1271000000000004</v>
      </c>
      <c r="AJ2344" s="39">
        <f t="shared" si="680"/>
        <v>7.209649536382332E-3</v>
      </c>
      <c r="AK2344" s="45">
        <v>45448</v>
      </c>
      <c r="AL2344">
        <v>14.2</v>
      </c>
      <c r="AM2344">
        <v>11.5817</v>
      </c>
      <c r="AN2344" s="39">
        <f t="shared" si="681"/>
        <v>7.0955904731263113E-3</v>
      </c>
      <c r="AO2344" s="41">
        <v>45418</v>
      </c>
      <c r="AP2344">
        <v>7.9</v>
      </c>
      <c r="AQ2344">
        <v>7.6013999999999999</v>
      </c>
      <c r="AR2344" s="18">
        <f t="shared" si="682"/>
        <v>1.6732875887805435E-2</v>
      </c>
      <c r="AS2344" s="41">
        <v>45418</v>
      </c>
      <c r="AT2344">
        <v>9</v>
      </c>
      <c r="AU2344">
        <v>8.4041999999999994</v>
      </c>
      <c r="AV2344" s="39">
        <f t="shared" si="683"/>
        <v>-5.5260386467715023E-3</v>
      </c>
      <c r="AW2344" s="41">
        <v>45418</v>
      </c>
      <c r="AX2344">
        <v>8.4</v>
      </c>
      <c r="AY2344">
        <v>7.8148999999999997</v>
      </c>
      <c r="AZ2344" s="39">
        <f t="shared" si="684"/>
        <v>0</v>
      </c>
      <c r="BA2344" s="41">
        <v>45418</v>
      </c>
      <c r="BB2344">
        <v>6.75</v>
      </c>
      <c r="BC2344">
        <v>5.7766999999999999</v>
      </c>
      <c r="BD2344" s="39">
        <f t="shared" si="685"/>
        <v>-5.8854910599047015E-3</v>
      </c>
      <c r="BE2344" s="41">
        <v>45418</v>
      </c>
      <c r="BF2344">
        <v>10.59</v>
      </c>
      <c r="BG2344">
        <v>9.2015999999999991</v>
      </c>
      <c r="BH2344" s="39">
        <f t="shared" si="686"/>
        <v>4.1305479483058918E-2</v>
      </c>
      <c r="BI2344" s="41">
        <v>45418</v>
      </c>
      <c r="BJ2344">
        <v>1.88</v>
      </c>
      <c r="BK2344">
        <v>1.88</v>
      </c>
      <c r="BL2344" s="39">
        <f t="shared" si="687"/>
        <v>-2.0833333333333353E-2</v>
      </c>
      <c r="BM2344" s="41">
        <v>45418</v>
      </c>
      <c r="BN2344">
        <v>12.64</v>
      </c>
      <c r="BO2344">
        <v>11.855499999999999</v>
      </c>
      <c r="BP2344" s="46">
        <f t="shared" si="688"/>
        <v>1.2814488915466967E-2</v>
      </c>
      <c r="BQ2344" s="41">
        <v>45418</v>
      </c>
      <c r="BR2344">
        <v>8.0399999999999991</v>
      </c>
      <c r="BS2344">
        <v>7.5702999999999996</v>
      </c>
      <c r="BT2344" s="18">
        <f t="shared" si="689"/>
        <v>0</v>
      </c>
      <c r="BU2344" s="41">
        <v>45418</v>
      </c>
      <c r="BV2344">
        <v>6</v>
      </c>
      <c r="BW2344">
        <v>5.1203000000000003</v>
      </c>
      <c r="BX2344" s="39">
        <f t="shared" si="690"/>
        <v>0</v>
      </c>
      <c r="BY2344" s="41">
        <v>45714</v>
      </c>
      <c r="BZ2344">
        <v>17.3</v>
      </c>
      <c r="CA2344">
        <v>16.168600000000001</v>
      </c>
    </row>
    <row r="2345" spans="1:79">
      <c r="A2345" s="41">
        <v>45419</v>
      </c>
      <c r="B2345">
        <v>8.75</v>
      </c>
      <c r="C2345">
        <v>7.0267999999999997</v>
      </c>
      <c r="D2345" s="34">
        <f t="shared" si="676"/>
        <v>-6.8127208480566028E-3</v>
      </c>
      <c r="E2345" s="41">
        <v>45419</v>
      </c>
      <c r="F2345">
        <v>2.86</v>
      </c>
      <c r="G2345">
        <v>2.86</v>
      </c>
      <c r="H2345" s="39">
        <f t="shared" si="677"/>
        <v>4.3795620437956075E-2</v>
      </c>
      <c r="L2345" s="38"/>
      <c r="M2345" s="41">
        <v>45419</v>
      </c>
      <c r="N2345">
        <v>5.0599999999999996</v>
      </c>
      <c r="O2345">
        <v>4.7281000000000004</v>
      </c>
      <c r="P2345" s="43">
        <f t="shared" si="678"/>
        <v>9.9756483103346019E-3</v>
      </c>
      <c r="Q2345" s="41">
        <v>45419</v>
      </c>
      <c r="R2345">
        <v>3.9</v>
      </c>
      <c r="S2345">
        <v>3.3866000000000001</v>
      </c>
      <c r="T2345" s="39">
        <f t="shared" si="679"/>
        <v>-1.0171274916700813E-2</v>
      </c>
      <c r="U2345" s="42">
        <v>45421.62533333333</v>
      </c>
      <c r="V2345" s="44">
        <v>10.8</v>
      </c>
      <c r="W2345" s="44">
        <v>10.8</v>
      </c>
      <c r="X2345" s="43">
        <f t="shared" si="691"/>
        <v>0</v>
      </c>
      <c r="Y2345" s="42">
        <v>45421.62533333333</v>
      </c>
      <c r="Z2345" s="44">
        <v>15.7</v>
      </c>
      <c r="AA2345" s="44">
        <v>14.571</v>
      </c>
      <c r="AB2345" s="43">
        <f t="shared" si="692"/>
        <v>0</v>
      </c>
      <c r="AC2345" s="42">
        <v>45421.62533333333</v>
      </c>
      <c r="AD2345" s="44">
        <v>21.6</v>
      </c>
      <c r="AE2345" s="44">
        <v>21.6</v>
      </c>
      <c r="AF2345" s="43">
        <f t="shared" si="693"/>
        <v>0</v>
      </c>
      <c r="AG2345" s="41">
        <v>45419</v>
      </c>
      <c r="AH2345">
        <v>11.2</v>
      </c>
      <c r="AI2345">
        <v>5.1363000000000003</v>
      </c>
      <c r="AJ2345" s="39">
        <f t="shared" si="680"/>
        <v>1.7943866903317419E-3</v>
      </c>
      <c r="AK2345" s="45">
        <v>45478</v>
      </c>
      <c r="AL2345">
        <v>14.07</v>
      </c>
      <c r="AM2345">
        <v>11.4756</v>
      </c>
      <c r="AN2345" s="39">
        <f t="shared" si="681"/>
        <v>-9.1610039976859729E-3</v>
      </c>
      <c r="AO2345" s="41">
        <v>45419</v>
      </c>
      <c r="AP2345">
        <v>7.8</v>
      </c>
      <c r="AQ2345">
        <v>7.5052000000000003</v>
      </c>
      <c r="AR2345" s="18">
        <f t="shared" si="682"/>
        <v>-1.2655563448838322E-2</v>
      </c>
      <c r="AS2345" s="41">
        <v>45419</v>
      </c>
      <c r="AT2345">
        <v>9.19</v>
      </c>
      <c r="AU2345">
        <v>8.5815999999999999</v>
      </c>
      <c r="AV2345" s="39">
        <f t="shared" si="683"/>
        <v>2.1108493372361491E-2</v>
      </c>
      <c r="AW2345" s="41">
        <v>45419</v>
      </c>
      <c r="AX2345">
        <v>8.34</v>
      </c>
      <c r="AY2345">
        <v>7.7591000000000001</v>
      </c>
      <c r="AZ2345" s="39">
        <f t="shared" si="684"/>
        <v>-7.1402065285543805E-3</v>
      </c>
      <c r="BA2345" s="41">
        <v>45419</v>
      </c>
      <c r="BB2345">
        <v>6.75</v>
      </c>
      <c r="BC2345">
        <v>5.7766999999999999</v>
      </c>
      <c r="BD2345" s="39">
        <f t="shared" si="685"/>
        <v>0</v>
      </c>
      <c r="BE2345" s="41">
        <v>45419</v>
      </c>
      <c r="BF2345">
        <v>10.65</v>
      </c>
      <c r="BG2345">
        <v>9.2537000000000003</v>
      </c>
      <c r="BH2345" s="39">
        <f t="shared" si="686"/>
        <v>5.6620587723875361E-3</v>
      </c>
      <c r="BI2345" s="41">
        <v>45419</v>
      </c>
      <c r="BJ2345">
        <v>1.85</v>
      </c>
      <c r="BK2345">
        <v>1.85</v>
      </c>
      <c r="BL2345" s="39">
        <f t="shared" si="687"/>
        <v>-1.5957446808510536E-2</v>
      </c>
      <c r="BM2345" s="41">
        <v>45419</v>
      </c>
      <c r="BN2345">
        <v>12.57</v>
      </c>
      <c r="BO2345">
        <v>11.789899999999999</v>
      </c>
      <c r="BP2345" s="46">
        <f t="shared" si="688"/>
        <v>-5.533296782084255E-3</v>
      </c>
      <c r="BQ2345" s="41">
        <v>45419</v>
      </c>
      <c r="BR2345">
        <v>8</v>
      </c>
      <c r="BS2345">
        <v>7.5326000000000004</v>
      </c>
      <c r="BT2345" s="18">
        <f t="shared" si="689"/>
        <v>-4.9799875830547242E-3</v>
      </c>
      <c r="BU2345" s="41">
        <v>45419</v>
      </c>
      <c r="BV2345">
        <v>6</v>
      </c>
      <c r="BW2345">
        <v>5.1203000000000003</v>
      </c>
      <c r="BX2345" s="39">
        <f t="shared" si="690"/>
        <v>0</v>
      </c>
      <c r="BY2345" s="41">
        <v>45715</v>
      </c>
      <c r="BZ2345">
        <v>17.29</v>
      </c>
      <c r="CA2345">
        <v>16.159199999999998</v>
      </c>
    </row>
    <row r="2346" spans="1:79">
      <c r="A2346" s="41">
        <v>45420</v>
      </c>
      <c r="B2346">
        <v>8.92</v>
      </c>
      <c r="C2346">
        <v>7.1632999999999996</v>
      </c>
      <c r="D2346" s="34">
        <f t="shared" si="676"/>
        <v>1.9425627597199274E-2</v>
      </c>
      <c r="E2346" s="41">
        <v>45420</v>
      </c>
      <c r="F2346">
        <v>2.98</v>
      </c>
      <c r="G2346">
        <v>2.98</v>
      </c>
      <c r="H2346" s="39">
        <f t="shared" si="677"/>
        <v>4.1958041958041994E-2</v>
      </c>
      <c r="L2346" s="38"/>
      <c r="M2346" s="41">
        <v>45420</v>
      </c>
      <c r="N2346">
        <v>5.0199999999999996</v>
      </c>
      <c r="O2346">
        <v>4.6906999999999996</v>
      </c>
      <c r="P2346" s="43">
        <f t="shared" si="678"/>
        <v>-7.9101541845563259E-3</v>
      </c>
      <c r="Q2346" s="41">
        <v>45420</v>
      </c>
      <c r="R2346">
        <v>3.94</v>
      </c>
      <c r="S2346">
        <v>3.4214000000000002</v>
      </c>
      <c r="T2346" s="39">
        <f t="shared" si="679"/>
        <v>1.0275792830567579E-2</v>
      </c>
      <c r="U2346" s="42">
        <v>45422.62533333333</v>
      </c>
      <c r="V2346" s="44">
        <v>10.8</v>
      </c>
      <c r="W2346" s="44">
        <v>10.8</v>
      </c>
      <c r="X2346" s="43">
        <f t="shared" si="691"/>
        <v>0</v>
      </c>
      <c r="Y2346" s="42">
        <v>45422.62533333333</v>
      </c>
      <c r="Z2346" s="44">
        <v>15.3</v>
      </c>
      <c r="AA2346" s="44">
        <v>14.2</v>
      </c>
      <c r="AB2346" s="43">
        <f t="shared" si="692"/>
        <v>-2.546153318234853E-2</v>
      </c>
      <c r="AC2346" s="42">
        <v>45422.62533333333</v>
      </c>
      <c r="AD2346" s="44">
        <v>21.6</v>
      </c>
      <c r="AE2346" s="44">
        <v>21.6</v>
      </c>
      <c r="AF2346" s="43">
        <f t="shared" si="693"/>
        <v>0</v>
      </c>
      <c r="AG2346" s="41">
        <v>45420</v>
      </c>
      <c r="AH2346">
        <v>11.3</v>
      </c>
      <c r="AI2346">
        <v>5.1821000000000002</v>
      </c>
      <c r="AJ2346" s="39">
        <f t="shared" si="680"/>
        <v>8.9169246344644668E-3</v>
      </c>
      <c r="AK2346" s="45">
        <v>45509</v>
      </c>
      <c r="AL2346">
        <v>14.07</v>
      </c>
      <c r="AM2346">
        <v>11.4756</v>
      </c>
      <c r="AN2346" s="39">
        <f t="shared" si="681"/>
        <v>0</v>
      </c>
      <c r="AO2346" s="41">
        <v>45420</v>
      </c>
      <c r="AP2346">
        <v>7.95</v>
      </c>
      <c r="AQ2346">
        <v>7.6494999999999997</v>
      </c>
      <c r="AR2346" s="18">
        <f t="shared" si="682"/>
        <v>1.9226669509140253E-2</v>
      </c>
      <c r="AS2346" s="41">
        <v>45420</v>
      </c>
      <c r="AT2346">
        <v>9.14</v>
      </c>
      <c r="AU2346">
        <v>8.5349000000000004</v>
      </c>
      <c r="AV2346" s="39">
        <f t="shared" si="683"/>
        <v>-5.4418756409060692E-3</v>
      </c>
      <c r="AW2346" s="41">
        <v>45420</v>
      </c>
      <c r="AX2346">
        <v>8.3000000000000007</v>
      </c>
      <c r="AY2346">
        <v>7.7218999999999998</v>
      </c>
      <c r="AZ2346" s="39">
        <f t="shared" si="684"/>
        <v>-4.7943704811125448E-3</v>
      </c>
      <c r="BA2346" s="41">
        <v>45420</v>
      </c>
      <c r="BB2346">
        <v>6.7</v>
      </c>
      <c r="BC2346">
        <v>5.7339000000000002</v>
      </c>
      <c r="BD2346" s="39">
        <f t="shared" si="685"/>
        <v>-7.4090743850294682E-3</v>
      </c>
      <c r="BE2346" s="41">
        <v>45420</v>
      </c>
      <c r="BF2346">
        <v>10.65</v>
      </c>
      <c r="BG2346">
        <v>9.2537000000000003</v>
      </c>
      <c r="BH2346" s="39">
        <f t="shared" si="686"/>
        <v>0</v>
      </c>
      <c r="BI2346" s="41">
        <v>45420</v>
      </c>
      <c r="BJ2346">
        <v>1.83</v>
      </c>
      <c r="BK2346">
        <v>1.83</v>
      </c>
      <c r="BL2346" s="39">
        <f t="shared" si="687"/>
        <v>-1.081081081081082E-2</v>
      </c>
      <c r="BM2346" s="41">
        <v>45420</v>
      </c>
      <c r="BN2346">
        <v>12.64</v>
      </c>
      <c r="BO2346">
        <v>11.855499999999999</v>
      </c>
      <c r="BP2346" s="46">
        <f t="shared" si="688"/>
        <v>5.5640845130153676E-3</v>
      </c>
      <c r="BQ2346" s="41">
        <v>45420</v>
      </c>
      <c r="BR2346">
        <v>7.98</v>
      </c>
      <c r="BS2346">
        <v>7.5137999999999998</v>
      </c>
      <c r="BT2346" s="18">
        <f t="shared" si="689"/>
        <v>-2.4958181769907592E-3</v>
      </c>
      <c r="BU2346" s="41">
        <v>45420</v>
      </c>
      <c r="BV2346">
        <v>5.93</v>
      </c>
      <c r="BW2346">
        <v>5.0605000000000002</v>
      </c>
      <c r="BX2346" s="39">
        <f t="shared" si="690"/>
        <v>-1.1679003183407236E-2</v>
      </c>
      <c r="BY2346" s="41">
        <v>45716</v>
      </c>
      <c r="BZ2346">
        <v>17.149999999999999</v>
      </c>
      <c r="CA2346">
        <v>16.028400000000001</v>
      </c>
    </row>
    <row r="2347" spans="1:79">
      <c r="A2347" s="41">
        <v>45421</v>
      </c>
      <c r="B2347">
        <v>8.9</v>
      </c>
      <c r="C2347">
        <v>7.1473000000000004</v>
      </c>
      <c r="D2347" s="34">
        <f t="shared" si="676"/>
        <v>-2.233607415576498E-3</v>
      </c>
      <c r="E2347" s="41">
        <v>45421</v>
      </c>
      <c r="F2347">
        <v>2.98</v>
      </c>
      <c r="G2347">
        <v>2.98</v>
      </c>
      <c r="H2347" s="39">
        <f t="shared" si="677"/>
        <v>0</v>
      </c>
      <c r="L2347" s="38"/>
      <c r="M2347" s="41">
        <v>45421</v>
      </c>
      <c r="N2347">
        <v>5.0199999999999996</v>
      </c>
      <c r="O2347">
        <v>4.6906999999999996</v>
      </c>
      <c r="P2347" s="43">
        <f t="shared" si="678"/>
        <v>0</v>
      </c>
      <c r="Q2347" s="41">
        <v>45421</v>
      </c>
      <c r="R2347">
        <v>3.94</v>
      </c>
      <c r="S2347">
        <v>3.4214000000000002</v>
      </c>
      <c r="T2347" s="39">
        <f t="shared" si="679"/>
        <v>0</v>
      </c>
      <c r="U2347" s="42">
        <v>45425.62533333333</v>
      </c>
      <c r="V2347" s="44">
        <v>10.9</v>
      </c>
      <c r="W2347" s="44">
        <v>10.9</v>
      </c>
      <c r="X2347" s="43">
        <f t="shared" si="691"/>
        <v>9.2592592592592258E-3</v>
      </c>
      <c r="Y2347" s="42">
        <v>45425.62533333333</v>
      </c>
      <c r="Z2347" s="44">
        <v>15.4</v>
      </c>
      <c r="AA2347" s="44">
        <v>14.292999999999999</v>
      </c>
      <c r="AB2347" s="43">
        <f t="shared" si="692"/>
        <v>6.5492957746478859E-3</v>
      </c>
      <c r="AC2347" s="42">
        <v>45425.62533333333</v>
      </c>
      <c r="AD2347" s="44">
        <v>21.6</v>
      </c>
      <c r="AE2347" s="44">
        <v>21.6</v>
      </c>
      <c r="AF2347" s="43">
        <f t="shared" si="693"/>
        <v>0</v>
      </c>
      <c r="AG2347" s="41">
        <v>45421</v>
      </c>
      <c r="AH2347">
        <v>11.3</v>
      </c>
      <c r="AI2347">
        <v>5.1821000000000002</v>
      </c>
      <c r="AJ2347" s="39">
        <f t="shared" si="680"/>
        <v>0</v>
      </c>
      <c r="AK2347" s="45">
        <v>45540</v>
      </c>
      <c r="AL2347">
        <v>14.07</v>
      </c>
      <c r="AM2347">
        <v>11.4756</v>
      </c>
      <c r="AN2347" s="39">
        <f t="shared" si="681"/>
        <v>0</v>
      </c>
      <c r="AO2347" s="41">
        <v>45421</v>
      </c>
      <c r="AP2347">
        <v>7.9</v>
      </c>
      <c r="AQ2347">
        <v>7.6013999999999999</v>
      </c>
      <c r="AR2347" s="18">
        <f t="shared" si="682"/>
        <v>-6.287992679260058E-3</v>
      </c>
      <c r="AS2347" s="41">
        <v>45421</v>
      </c>
      <c r="AT2347">
        <v>9.0500000000000007</v>
      </c>
      <c r="AU2347">
        <v>8.4509000000000007</v>
      </c>
      <c r="AV2347" s="39">
        <f t="shared" si="683"/>
        <v>-9.8419430807624719E-3</v>
      </c>
      <c r="AW2347" s="41">
        <v>45421</v>
      </c>
      <c r="AX2347">
        <v>8.3000000000000007</v>
      </c>
      <c r="AY2347">
        <v>7.7218999999999998</v>
      </c>
      <c r="AZ2347" s="39">
        <f t="shared" si="684"/>
        <v>0</v>
      </c>
      <c r="BA2347" s="41">
        <v>45421</v>
      </c>
      <c r="BB2347">
        <v>6.85</v>
      </c>
      <c r="BC2347">
        <v>5.8623000000000003</v>
      </c>
      <c r="BD2347" s="39">
        <f t="shared" si="685"/>
        <v>2.2393135562182819E-2</v>
      </c>
      <c r="BE2347" s="41">
        <v>45421</v>
      </c>
      <c r="BF2347">
        <v>10.64</v>
      </c>
      <c r="BG2347">
        <v>9.2449999999999992</v>
      </c>
      <c r="BH2347" s="39">
        <f t="shared" si="686"/>
        <v>-9.4016447475075266E-4</v>
      </c>
      <c r="BI2347" s="41">
        <v>45421</v>
      </c>
      <c r="BJ2347">
        <v>1.85</v>
      </c>
      <c r="BK2347">
        <v>1.85</v>
      </c>
      <c r="BL2347" s="39">
        <f t="shared" si="687"/>
        <v>1.0928961748633888E-2</v>
      </c>
      <c r="BM2347" s="41">
        <v>45421</v>
      </c>
      <c r="BN2347">
        <v>12.58</v>
      </c>
      <c r="BO2347">
        <v>11.799300000000001</v>
      </c>
      <c r="BP2347" s="46">
        <f t="shared" si="688"/>
        <v>-4.7404158407489093E-3</v>
      </c>
      <c r="BQ2347" s="41">
        <v>45421</v>
      </c>
      <c r="BR2347">
        <v>7.98</v>
      </c>
      <c r="BS2347">
        <v>7.5137999999999998</v>
      </c>
      <c r="BT2347" s="18">
        <f t="shared" si="689"/>
        <v>0</v>
      </c>
      <c r="BU2347" s="41">
        <v>45421</v>
      </c>
      <c r="BV2347">
        <v>6</v>
      </c>
      <c r="BW2347">
        <v>5.1203000000000003</v>
      </c>
      <c r="BX2347" s="39">
        <f t="shared" si="690"/>
        <v>1.1817014129038647E-2</v>
      </c>
      <c r="BY2347" s="41">
        <v>45719</v>
      </c>
      <c r="BZ2347">
        <v>17.350000000000001</v>
      </c>
      <c r="CA2347">
        <v>16.215299999999999</v>
      </c>
    </row>
    <row r="2348" spans="1:79">
      <c r="A2348" s="41">
        <v>45422</v>
      </c>
      <c r="B2348">
        <v>8.9499999999999993</v>
      </c>
      <c r="C2348">
        <v>7.1874000000000002</v>
      </c>
      <c r="D2348" s="34">
        <f t="shared" si="676"/>
        <v>5.6105102626166246E-3</v>
      </c>
      <c r="E2348" s="41">
        <v>45422</v>
      </c>
      <c r="F2348">
        <v>3.11</v>
      </c>
      <c r="G2348">
        <v>3.11</v>
      </c>
      <c r="H2348" s="39">
        <f t="shared" si="677"/>
        <v>4.3624161073825468E-2</v>
      </c>
      <c r="L2348" s="38"/>
      <c r="M2348" s="41">
        <v>45422</v>
      </c>
      <c r="N2348">
        <v>5.03</v>
      </c>
      <c r="O2348">
        <v>4.7</v>
      </c>
      <c r="P2348" s="43">
        <f t="shared" si="678"/>
        <v>1.9826465133136913E-3</v>
      </c>
      <c r="Q2348" s="41">
        <v>45422</v>
      </c>
      <c r="R2348">
        <v>3.94</v>
      </c>
      <c r="S2348">
        <v>3.4214000000000002</v>
      </c>
      <c r="T2348" s="39">
        <f t="shared" si="679"/>
        <v>0</v>
      </c>
      <c r="U2348" s="42">
        <v>45426.62533333333</v>
      </c>
      <c r="V2348" s="44">
        <v>10.9</v>
      </c>
      <c r="W2348" s="44">
        <v>10.9</v>
      </c>
      <c r="X2348" s="43">
        <f t="shared" si="691"/>
        <v>0</v>
      </c>
      <c r="Y2348" s="42">
        <v>45426.62533333333</v>
      </c>
      <c r="Z2348" s="44">
        <v>15.4</v>
      </c>
      <c r="AA2348" s="44">
        <v>14.292999999999999</v>
      </c>
      <c r="AB2348" s="43">
        <f t="shared" si="692"/>
        <v>0</v>
      </c>
      <c r="AC2348" s="42">
        <v>45426.62533333333</v>
      </c>
      <c r="AD2348" s="44">
        <v>21.6</v>
      </c>
      <c r="AE2348" s="44">
        <v>21.6</v>
      </c>
      <c r="AF2348" s="43">
        <f t="shared" si="693"/>
        <v>0</v>
      </c>
      <c r="AG2348" s="41">
        <v>45422</v>
      </c>
      <c r="AH2348">
        <v>11.1</v>
      </c>
      <c r="AI2348">
        <v>5.0903999999999998</v>
      </c>
      <c r="AJ2348" s="39">
        <f t="shared" si="680"/>
        <v>-1.7695528839659663E-2</v>
      </c>
      <c r="AK2348" s="45">
        <v>45570</v>
      </c>
      <c r="AL2348">
        <v>14</v>
      </c>
      <c r="AM2348">
        <v>11.4185</v>
      </c>
      <c r="AN2348" s="39">
        <f t="shared" si="681"/>
        <v>-4.9757746871623406E-3</v>
      </c>
      <c r="AO2348" s="41">
        <v>45422</v>
      </c>
      <c r="AP2348">
        <v>7.9</v>
      </c>
      <c r="AQ2348">
        <v>7.6013999999999999</v>
      </c>
      <c r="AR2348" s="18">
        <f t="shared" si="682"/>
        <v>0</v>
      </c>
      <c r="AS2348" s="41">
        <v>45422</v>
      </c>
      <c r="AT2348">
        <v>9.1199999999999992</v>
      </c>
      <c r="AU2348">
        <v>8.5161999999999995</v>
      </c>
      <c r="AV2348" s="39">
        <f t="shared" si="683"/>
        <v>7.7269876581191116E-3</v>
      </c>
      <c r="AW2348" s="41">
        <v>45422</v>
      </c>
      <c r="AX2348">
        <v>8.16</v>
      </c>
      <c r="AY2348">
        <v>7.5915999999999997</v>
      </c>
      <c r="AZ2348" s="39">
        <f t="shared" si="684"/>
        <v>-1.687408539349125E-2</v>
      </c>
      <c r="BA2348" s="41">
        <v>45422</v>
      </c>
      <c r="BB2348">
        <v>6.79</v>
      </c>
      <c r="BC2348">
        <v>5.8109000000000002</v>
      </c>
      <c r="BD2348" s="39">
        <f t="shared" si="685"/>
        <v>-8.7678897361104183E-3</v>
      </c>
      <c r="BE2348" s="41">
        <v>45422</v>
      </c>
      <c r="BF2348">
        <v>10.51</v>
      </c>
      <c r="BG2348">
        <v>9.1320999999999994</v>
      </c>
      <c r="BH2348" s="39">
        <f t="shared" si="686"/>
        <v>-1.2212006489994568E-2</v>
      </c>
      <c r="BI2348" s="41">
        <v>45422</v>
      </c>
      <c r="BJ2348">
        <v>1.85</v>
      </c>
      <c r="BK2348">
        <v>1.85</v>
      </c>
      <c r="BL2348" s="39">
        <f t="shared" si="687"/>
        <v>0</v>
      </c>
      <c r="BM2348" s="41">
        <v>45422</v>
      </c>
      <c r="BN2348">
        <v>12.5</v>
      </c>
      <c r="BO2348">
        <v>11.7242</v>
      </c>
      <c r="BP2348" s="46">
        <f t="shared" si="688"/>
        <v>-6.3647843516141493E-3</v>
      </c>
      <c r="BQ2348" s="41">
        <v>45422</v>
      </c>
      <c r="BR2348">
        <v>7.9</v>
      </c>
      <c r="BS2348">
        <v>7.4383999999999997</v>
      </c>
      <c r="BT2348" s="18">
        <f t="shared" si="689"/>
        <v>-1.0034869174053093E-2</v>
      </c>
      <c r="BU2348" s="41">
        <v>45422</v>
      </c>
      <c r="BV2348">
        <v>6.3</v>
      </c>
      <c r="BW2348">
        <v>5.3762999999999996</v>
      </c>
      <c r="BX2348" s="39">
        <f t="shared" si="690"/>
        <v>4.9997070484151189E-2</v>
      </c>
      <c r="BY2348" s="41">
        <v>45720</v>
      </c>
      <c r="BZ2348">
        <v>17.350000000000001</v>
      </c>
      <c r="CA2348">
        <v>16.215299999999999</v>
      </c>
    </row>
    <row r="2349" spans="1:79">
      <c r="A2349" s="41">
        <v>45425</v>
      </c>
      <c r="B2349">
        <v>8.98</v>
      </c>
      <c r="C2349">
        <v>7.2115</v>
      </c>
      <c r="D2349" s="34">
        <f t="shared" si="676"/>
        <v>3.3530901299496044E-3</v>
      </c>
      <c r="E2349" s="41">
        <v>45425</v>
      </c>
      <c r="F2349">
        <v>3.24</v>
      </c>
      <c r="G2349">
        <v>3.24</v>
      </c>
      <c r="H2349" s="39">
        <f t="shared" si="677"/>
        <v>4.180064308681683E-2</v>
      </c>
      <c r="L2349" s="38"/>
      <c r="M2349" s="41">
        <v>45425</v>
      </c>
      <c r="N2349">
        <v>5</v>
      </c>
      <c r="O2349">
        <v>4.6719999999999997</v>
      </c>
      <c r="P2349" s="43">
        <f t="shared" si="678"/>
        <v>-5.9574468085107374E-3</v>
      </c>
      <c r="Q2349" s="41">
        <v>45425</v>
      </c>
      <c r="R2349">
        <v>3.93</v>
      </c>
      <c r="S2349">
        <v>3.4127000000000001</v>
      </c>
      <c r="T2349" s="39">
        <f t="shared" si="679"/>
        <v>-2.5428187291752359E-3</v>
      </c>
      <c r="U2349" s="42">
        <v>45427.62533333333</v>
      </c>
      <c r="V2349" s="44">
        <v>11.37</v>
      </c>
      <c r="W2349" s="44">
        <v>11.37</v>
      </c>
      <c r="X2349" s="43">
        <f t="shared" si="691"/>
        <v>4.3119266055045763E-2</v>
      </c>
      <c r="Y2349" s="42">
        <v>45427.62533333333</v>
      </c>
      <c r="Z2349" s="44">
        <v>15.3</v>
      </c>
      <c r="AA2349" s="44">
        <v>14.2</v>
      </c>
      <c r="AB2349" s="43">
        <f t="shared" si="692"/>
        <v>-6.5066815923878803E-3</v>
      </c>
      <c r="AC2349" s="42">
        <v>45427.62533333333</v>
      </c>
      <c r="AD2349" s="44">
        <v>21.6</v>
      </c>
      <c r="AE2349" s="44">
        <v>21.6</v>
      </c>
      <c r="AF2349" s="43">
        <f t="shared" si="693"/>
        <v>0</v>
      </c>
      <c r="AG2349" s="41">
        <v>45425</v>
      </c>
      <c r="AH2349">
        <v>11.1</v>
      </c>
      <c r="AI2349">
        <v>5.0903999999999998</v>
      </c>
      <c r="AJ2349" s="39">
        <f t="shared" si="680"/>
        <v>0</v>
      </c>
      <c r="AK2349" s="45" t="s">
        <v>1684</v>
      </c>
      <c r="AL2349">
        <v>14.09</v>
      </c>
      <c r="AM2349">
        <v>11.491899999999999</v>
      </c>
      <c r="AN2349" s="39">
        <f t="shared" si="681"/>
        <v>6.4281648202477969E-3</v>
      </c>
      <c r="AO2349" s="41">
        <v>45425</v>
      </c>
      <c r="AP2349">
        <v>7.9</v>
      </c>
      <c r="AQ2349">
        <v>7.6013999999999999</v>
      </c>
      <c r="AR2349" s="18">
        <f t="shared" si="682"/>
        <v>0</v>
      </c>
      <c r="AS2349" s="41">
        <v>45425</v>
      </c>
      <c r="AT2349">
        <v>9.1</v>
      </c>
      <c r="AU2349">
        <v>8.4976000000000003</v>
      </c>
      <c r="AV2349" s="39">
        <f t="shared" si="683"/>
        <v>-2.1840727084849209E-3</v>
      </c>
      <c r="AW2349" s="41">
        <v>45425</v>
      </c>
      <c r="AX2349">
        <v>8.1999999999999993</v>
      </c>
      <c r="AY2349">
        <v>7.6288</v>
      </c>
      <c r="AZ2349" s="39">
        <f t="shared" si="684"/>
        <v>4.9001528004637158E-3</v>
      </c>
      <c r="BA2349" s="41">
        <v>45425</v>
      </c>
      <c r="BB2349">
        <v>6.9</v>
      </c>
      <c r="BC2349">
        <v>5.9051</v>
      </c>
      <c r="BD2349" s="39">
        <f t="shared" si="685"/>
        <v>1.6210913972018074E-2</v>
      </c>
      <c r="BE2349" s="41">
        <v>45425</v>
      </c>
      <c r="BF2349">
        <v>10.59</v>
      </c>
      <c r="BG2349">
        <v>9.2015999999999991</v>
      </c>
      <c r="BH2349" s="39">
        <f t="shared" si="686"/>
        <v>7.6105167486120034E-3</v>
      </c>
      <c r="BI2349" s="41">
        <v>45425</v>
      </c>
      <c r="BJ2349">
        <v>1.83</v>
      </c>
      <c r="BK2349">
        <v>1.83</v>
      </c>
      <c r="BL2349" s="39">
        <f t="shared" si="687"/>
        <v>-1.081081081081082E-2</v>
      </c>
      <c r="BM2349" s="41">
        <v>45425</v>
      </c>
      <c r="BN2349">
        <v>12.75</v>
      </c>
      <c r="BO2349">
        <v>11.9587</v>
      </c>
      <c r="BP2349" s="46">
        <f t="shared" si="688"/>
        <v>2.0001364698657528E-2</v>
      </c>
      <c r="BQ2349" s="41">
        <v>45425</v>
      </c>
      <c r="BR2349">
        <v>7.7</v>
      </c>
      <c r="BS2349">
        <v>7.2500999999999998</v>
      </c>
      <c r="BT2349" s="18">
        <f t="shared" si="689"/>
        <v>-2.5314583781458368E-2</v>
      </c>
      <c r="BU2349" s="41">
        <v>45425</v>
      </c>
      <c r="BV2349">
        <v>6.2</v>
      </c>
      <c r="BW2349">
        <v>5.2908999999999997</v>
      </c>
      <c r="BX2349" s="39">
        <f t="shared" si="690"/>
        <v>-1.5884530253148062E-2</v>
      </c>
      <c r="BY2349" s="41">
        <v>45721</v>
      </c>
      <c r="BZ2349">
        <v>17.350000000000001</v>
      </c>
      <c r="CA2349">
        <v>16.215299999999999</v>
      </c>
    </row>
    <row r="2350" spans="1:79">
      <c r="A2350" s="41">
        <v>45426</v>
      </c>
      <c r="B2350">
        <v>9</v>
      </c>
      <c r="C2350">
        <v>7.2275999999999998</v>
      </c>
      <c r="D2350" s="34">
        <f t="shared" si="676"/>
        <v>2.2325452402412508E-3</v>
      </c>
      <c r="E2350" s="41">
        <v>45426</v>
      </c>
      <c r="F2350">
        <v>3.37</v>
      </c>
      <c r="G2350">
        <v>3.37</v>
      </c>
      <c r="H2350" s="39">
        <f t="shared" si="677"/>
        <v>4.012345679012342E-2</v>
      </c>
      <c r="L2350" s="38"/>
      <c r="M2350" s="41">
        <v>45426</v>
      </c>
      <c r="N2350">
        <v>5.05</v>
      </c>
      <c r="O2350">
        <v>4.7187000000000001</v>
      </c>
      <c r="P2350" s="43">
        <f t="shared" si="678"/>
        <v>9.99571917808228E-3</v>
      </c>
      <c r="Q2350" s="41">
        <v>45426</v>
      </c>
      <c r="R2350">
        <v>3.93</v>
      </c>
      <c r="S2350">
        <v>3.4127000000000001</v>
      </c>
      <c r="T2350" s="39">
        <f t="shared" si="679"/>
        <v>0</v>
      </c>
      <c r="U2350" s="42">
        <v>45428.62533333333</v>
      </c>
      <c r="V2350" s="44">
        <v>10.9</v>
      </c>
      <c r="W2350" s="44">
        <v>10.9</v>
      </c>
      <c r="X2350" s="43">
        <f t="shared" si="691"/>
        <v>-4.133685136323649E-2</v>
      </c>
      <c r="Y2350" s="42">
        <v>45428.62533333333</v>
      </c>
      <c r="Z2350" s="44">
        <v>15.3</v>
      </c>
      <c r="AA2350" s="44">
        <v>14.2</v>
      </c>
      <c r="AB2350" s="43">
        <f t="shared" si="692"/>
        <v>0</v>
      </c>
      <c r="AC2350" s="42">
        <v>45428.62533333333</v>
      </c>
      <c r="AD2350" s="44">
        <v>21.6</v>
      </c>
      <c r="AE2350" s="44">
        <v>21.6</v>
      </c>
      <c r="AF2350" s="43">
        <f t="shared" si="693"/>
        <v>0</v>
      </c>
      <c r="AG2350" s="41">
        <v>45426</v>
      </c>
      <c r="AH2350">
        <v>11.09</v>
      </c>
      <c r="AI2350">
        <v>5.0857999999999999</v>
      </c>
      <c r="AJ2350" s="39">
        <f t="shared" si="680"/>
        <v>-9.0366179475089145E-4</v>
      </c>
      <c r="AK2350" s="45" t="s">
        <v>1685</v>
      </c>
      <c r="AL2350">
        <v>14.09</v>
      </c>
      <c r="AM2350">
        <v>11.491899999999999</v>
      </c>
      <c r="AN2350" s="39">
        <f t="shared" si="681"/>
        <v>0</v>
      </c>
      <c r="AO2350" s="41">
        <v>45426</v>
      </c>
      <c r="AP2350">
        <v>7.75</v>
      </c>
      <c r="AQ2350">
        <v>7.4570999999999996</v>
      </c>
      <c r="AR2350" s="18">
        <f t="shared" si="682"/>
        <v>-1.8983345173257601E-2</v>
      </c>
      <c r="AS2350" s="41">
        <v>45426</v>
      </c>
      <c r="AT2350">
        <v>9.06</v>
      </c>
      <c r="AU2350">
        <v>8.4602000000000004</v>
      </c>
      <c r="AV2350" s="39">
        <f t="shared" si="683"/>
        <v>-4.4012427038222415E-3</v>
      </c>
      <c r="AW2350" s="41">
        <v>45426</v>
      </c>
      <c r="AX2350">
        <v>8.1999999999999993</v>
      </c>
      <c r="AY2350">
        <v>7.6288</v>
      </c>
      <c r="AZ2350" s="39">
        <f t="shared" si="684"/>
        <v>0</v>
      </c>
      <c r="BA2350" s="41">
        <v>45426</v>
      </c>
      <c r="BB2350">
        <v>6.9</v>
      </c>
      <c r="BC2350">
        <v>5.9051</v>
      </c>
      <c r="BD2350" s="39">
        <f t="shared" si="685"/>
        <v>0</v>
      </c>
      <c r="BE2350" s="41">
        <v>45426</v>
      </c>
      <c r="BF2350">
        <v>10.59</v>
      </c>
      <c r="BG2350">
        <v>9.2015999999999991</v>
      </c>
      <c r="BH2350" s="39">
        <f t="shared" si="686"/>
        <v>0</v>
      </c>
      <c r="BI2350" s="41">
        <v>45426</v>
      </c>
      <c r="BJ2350">
        <v>1.84</v>
      </c>
      <c r="BK2350">
        <v>1.84</v>
      </c>
      <c r="BL2350" s="39">
        <f t="shared" si="687"/>
        <v>5.4644808743169442E-3</v>
      </c>
      <c r="BM2350" s="41">
        <v>45426</v>
      </c>
      <c r="BN2350">
        <v>12.75</v>
      </c>
      <c r="BO2350">
        <v>11.9587</v>
      </c>
      <c r="BP2350" s="46">
        <f t="shared" si="688"/>
        <v>0</v>
      </c>
      <c r="BQ2350" s="41">
        <v>45426</v>
      </c>
      <c r="BR2350">
        <v>7.69</v>
      </c>
      <c r="BS2350">
        <v>7.2407000000000004</v>
      </c>
      <c r="BT2350" s="18">
        <f t="shared" si="689"/>
        <v>-1.2965338409124576E-3</v>
      </c>
      <c r="BU2350" s="41">
        <v>45426</v>
      </c>
      <c r="BV2350">
        <v>6.1</v>
      </c>
      <c r="BW2350">
        <v>5.2055999999999996</v>
      </c>
      <c r="BX2350" s="39">
        <f t="shared" si="690"/>
        <v>-1.6122020828214512E-2</v>
      </c>
      <c r="BY2350" s="41">
        <v>45722</v>
      </c>
      <c r="BZ2350">
        <v>17.350000000000001</v>
      </c>
      <c r="CA2350">
        <v>16.215299999999999</v>
      </c>
    </row>
    <row r="2351" spans="1:79">
      <c r="A2351" s="41">
        <v>45427</v>
      </c>
      <c r="B2351">
        <v>9.0399999999999991</v>
      </c>
      <c r="C2351">
        <v>7.2596999999999996</v>
      </c>
      <c r="D2351" s="34">
        <f t="shared" si="676"/>
        <v>4.4413083181138683E-3</v>
      </c>
      <c r="E2351" s="41">
        <v>45427</v>
      </c>
      <c r="F2351">
        <v>3.52</v>
      </c>
      <c r="G2351">
        <v>3.52</v>
      </c>
      <c r="H2351" s="39">
        <f t="shared" si="677"/>
        <v>4.4510385756676533E-2</v>
      </c>
      <c r="L2351" s="38"/>
      <c r="M2351" s="41">
        <v>45427</v>
      </c>
      <c r="N2351">
        <v>5.03</v>
      </c>
      <c r="O2351">
        <v>4.7</v>
      </c>
      <c r="P2351" s="43">
        <f t="shared" si="678"/>
        <v>-3.9629558988704388E-3</v>
      </c>
      <c r="Q2351" s="41">
        <v>45427</v>
      </c>
      <c r="R2351">
        <v>3.92</v>
      </c>
      <c r="S2351">
        <v>3.4039999999999999</v>
      </c>
      <c r="T2351" s="39">
        <f t="shared" si="679"/>
        <v>-2.5493011398599794E-3</v>
      </c>
      <c r="U2351" s="42">
        <v>45429.62533333333</v>
      </c>
      <c r="V2351" s="44">
        <v>10.9</v>
      </c>
      <c r="W2351" s="44">
        <v>10.9</v>
      </c>
      <c r="X2351" s="43">
        <f t="shared" si="691"/>
        <v>0</v>
      </c>
      <c r="Y2351" s="42">
        <v>45429.62533333333</v>
      </c>
      <c r="Z2351" s="44">
        <v>14.83</v>
      </c>
      <c r="AA2351" s="44">
        <v>14.83</v>
      </c>
      <c r="AB2351" s="43">
        <f t="shared" si="692"/>
        <v>4.436619718309865E-2</v>
      </c>
      <c r="AC2351" s="42">
        <v>45429.62533333333</v>
      </c>
      <c r="AD2351" s="44">
        <v>21.6</v>
      </c>
      <c r="AE2351" s="44">
        <v>21.6</v>
      </c>
      <c r="AF2351" s="43">
        <f t="shared" si="693"/>
        <v>0</v>
      </c>
      <c r="AG2351" s="41">
        <v>45427</v>
      </c>
      <c r="AH2351">
        <v>10.8</v>
      </c>
      <c r="AI2351">
        <v>4.9527999999999999</v>
      </c>
      <c r="AJ2351" s="39">
        <f t="shared" si="680"/>
        <v>-2.6151244641944238E-2</v>
      </c>
      <c r="AK2351" s="45" t="s">
        <v>1686</v>
      </c>
      <c r="AL2351">
        <v>13.98</v>
      </c>
      <c r="AM2351">
        <v>11.402200000000001</v>
      </c>
      <c r="AN2351" s="39">
        <f t="shared" si="681"/>
        <v>-7.8054977853965653E-3</v>
      </c>
      <c r="AO2351" s="41">
        <v>45427</v>
      </c>
      <c r="AP2351">
        <v>7.65</v>
      </c>
      <c r="AQ2351">
        <v>7.3608000000000002</v>
      </c>
      <c r="AR2351" s="18">
        <f t="shared" si="682"/>
        <v>-1.2913867321076477E-2</v>
      </c>
      <c r="AS2351" s="41">
        <v>45427</v>
      </c>
      <c r="AT2351">
        <v>9.0500000000000007</v>
      </c>
      <c r="AU2351">
        <v>8.4509000000000007</v>
      </c>
      <c r="AV2351" s="39">
        <f t="shared" si="683"/>
        <v>-1.0992647927944542E-3</v>
      </c>
      <c r="AW2351" s="41">
        <v>45427</v>
      </c>
      <c r="AX2351">
        <v>8.16</v>
      </c>
      <c r="AY2351">
        <v>7.5915999999999997</v>
      </c>
      <c r="AZ2351" s="39">
        <f t="shared" si="684"/>
        <v>-4.87625838926179E-3</v>
      </c>
      <c r="BA2351" s="41">
        <v>45427</v>
      </c>
      <c r="BB2351">
        <v>6.8</v>
      </c>
      <c r="BC2351">
        <v>5.8194999999999997</v>
      </c>
      <c r="BD2351" s="39">
        <f t="shared" si="685"/>
        <v>-1.4495944183841144E-2</v>
      </c>
      <c r="BE2351" s="41">
        <v>45427</v>
      </c>
      <c r="BF2351">
        <v>10.59</v>
      </c>
      <c r="BG2351">
        <v>9.2015999999999991</v>
      </c>
      <c r="BH2351" s="39">
        <f t="shared" si="686"/>
        <v>0</v>
      </c>
      <c r="BI2351" s="41">
        <v>45427</v>
      </c>
      <c r="BJ2351">
        <v>1.83</v>
      </c>
      <c r="BK2351">
        <v>1.83</v>
      </c>
      <c r="BL2351" s="39">
        <f t="shared" si="687"/>
        <v>-5.4347826086956564E-3</v>
      </c>
      <c r="BM2351" s="41">
        <v>45427</v>
      </c>
      <c r="BN2351">
        <v>12.7</v>
      </c>
      <c r="BO2351">
        <v>11.911799999999999</v>
      </c>
      <c r="BP2351" s="46">
        <f t="shared" si="688"/>
        <v>-3.9218309682491261E-3</v>
      </c>
      <c r="BQ2351" s="41">
        <v>45427</v>
      </c>
      <c r="BR2351">
        <v>7.68</v>
      </c>
      <c r="BS2351">
        <v>7.2313000000000001</v>
      </c>
      <c r="BT2351" s="18">
        <f t="shared" si="689"/>
        <v>-1.2982170232160284E-3</v>
      </c>
      <c r="BU2351" s="41">
        <v>45427</v>
      </c>
      <c r="BV2351">
        <v>6.19</v>
      </c>
      <c r="BW2351">
        <v>5.2824</v>
      </c>
      <c r="BX2351" s="39">
        <f t="shared" si="690"/>
        <v>1.4753342554172513E-2</v>
      </c>
      <c r="BY2351" s="41">
        <v>45723</v>
      </c>
      <c r="BZ2351">
        <v>17.350000000000001</v>
      </c>
      <c r="CA2351">
        <v>16.215299999999999</v>
      </c>
    </row>
    <row r="2352" spans="1:79">
      <c r="A2352" s="41">
        <v>45428</v>
      </c>
      <c r="B2352">
        <v>9.07</v>
      </c>
      <c r="C2352">
        <v>7.2838000000000003</v>
      </c>
      <c r="D2352" s="34">
        <f t="shared" si="676"/>
        <v>3.3196964061876768E-3</v>
      </c>
      <c r="E2352" s="41">
        <v>45428</v>
      </c>
      <c r="F2352">
        <v>3.56</v>
      </c>
      <c r="G2352">
        <v>3.56</v>
      </c>
      <c r="H2352" s="39">
        <f t="shared" si="677"/>
        <v>1.1363636363636374E-2</v>
      </c>
      <c r="L2352" s="38"/>
      <c r="M2352" s="41">
        <v>45428</v>
      </c>
      <c r="N2352">
        <v>5.03</v>
      </c>
      <c r="O2352">
        <v>4.7</v>
      </c>
      <c r="P2352" s="43">
        <f t="shared" si="678"/>
        <v>0</v>
      </c>
      <c r="Q2352" s="41">
        <v>45428</v>
      </c>
      <c r="R2352">
        <v>3.9</v>
      </c>
      <c r="S2352">
        <v>3.3866000000000001</v>
      </c>
      <c r="T2352" s="39">
        <f t="shared" si="679"/>
        <v>-5.1116333725028966E-3</v>
      </c>
      <c r="U2352" s="42">
        <v>45432.62533333333</v>
      </c>
      <c r="V2352" s="44">
        <v>10.9</v>
      </c>
      <c r="W2352" s="44">
        <v>10.9</v>
      </c>
      <c r="X2352" s="43">
        <f t="shared" si="691"/>
        <v>0</v>
      </c>
      <c r="Y2352" s="42">
        <v>45432.62533333333</v>
      </c>
      <c r="Z2352" s="44">
        <v>14.95</v>
      </c>
      <c r="AA2352" s="44">
        <v>14.95</v>
      </c>
      <c r="AB2352" s="43">
        <f t="shared" si="692"/>
        <v>8.0917060013485642E-3</v>
      </c>
      <c r="AC2352" s="42">
        <v>45432.62533333333</v>
      </c>
      <c r="AD2352" s="44">
        <v>21.6</v>
      </c>
      <c r="AE2352" s="44">
        <v>21.6</v>
      </c>
      <c r="AF2352" s="43">
        <f t="shared" si="693"/>
        <v>0</v>
      </c>
      <c r="AG2352" s="41">
        <v>45428</v>
      </c>
      <c r="AH2352">
        <v>11</v>
      </c>
      <c r="AI2352">
        <v>5.0445000000000002</v>
      </c>
      <c r="AJ2352" s="39">
        <f t="shared" si="680"/>
        <v>1.8514779518656183E-2</v>
      </c>
      <c r="AK2352" s="45" t="s">
        <v>1687</v>
      </c>
      <c r="AL2352">
        <v>13.84</v>
      </c>
      <c r="AM2352">
        <v>11.288</v>
      </c>
      <c r="AN2352" s="39">
        <f t="shared" si="681"/>
        <v>-1.0015611022434293E-2</v>
      </c>
      <c r="AO2352" s="41">
        <v>45428</v>
      </c>
      <c r="AP2352">
        <v>7.6</v>
      </c>
      <c r="AQ2352">
        <v>7.3127000000000004</v>
      </c>
      <c r="AR2352" s="18">
        <f t="shared" si="682"/>
        <v>-6.5346158026301226E-3</v>
      </c>
      <c r="AS2352" s="41">
        <v>45428</v>
      </c>
      <c r="AT2352">
        <v>9.0500000000000007</v>
      </c>
      <c r="AU2352">
        <v>8.4509000000000007</v>
      </c>
      <c r="AV2352" s="39">
        <f t="shared" si="683"/>
        <v>0</v>
      </c>
      <c r="AW2352" s="41">
        <v>45428</v>
      </c>
      <c r="AX2352">
        <v>8.15</v>
      </c>
      <c r="AY2352">
        <v>7.5823</v>
      </c>
      <c r="AZ2352" s="39">
        <f t="shared" si="684"/>
        <v>-1.2250382001158704E-3</v>
      </c>
      <c r="BA2352" s="41">
        <v>45428</v>
      </c>
      <c r="BB2352">
        <v>6.81</v>
      </c>
      <c r="BC2352">
        <v>5.8280000000000003</v>
      </c>
      <c r="BD2352" s="39">
        <f t="shared" si="685"/>
        <v>1.4606065813215256E-3</v>
      </c>
      <c r="BE2352" s="41">
        <v>45428</v>
      </c>
      <c r="BF2352">
        <v>10.3</v>
      </c>
      <c r="BG2352">
        <v>8.9496000000000002</v>
      </c>
      <c r="BH2352" s="39">
        <f t="shared" si="686"/>
        <v>-2.7386541471048395E-2</v>
      </c>
      <c r="BI2352" s="41">
        <v>45428</v>
      </c>
      <c r="BJ2352">
        <v>1.83</v>
      </c>
      <c r="BK2352">
        <v>1.83</v>
      </c>
      <c r="BL2352" s="39">
        <f t="shared" si="687"/>
        <v>0</v>
      </c>
      <c r="BM2352" s="41">
        <v>45428</v>
      </c>
      <c r="BN2352">
        <v>12.77</v>
      </c>
      <c r="BO2352">
        <v>11.977499999999999</v>
      </c>
      <c r="BP2352" s="46">
        <f t="shared" si="688"/>
        <v>5.5155392132171166E-3</v>
      </c>
      <c r="BQ2352" s="41">
        <v>45428</v>
      </c>
      <c r="BR2352">
        <v>7.68</v>
      </c>
      <c r="BS2352">
        <v>7.2313000000000001</v>
      </c>
      <c r="BT2352" s="18">
        <f t="shared" si="689"/>
        <v>0</v>
      </c>
      <c r="BU2352" s="41">
        <v>45428</v>
      </c>
      <c r="BV2352">
        <v>6.39</v>
      </c>
      <c r="BW2352">
        <v>5.4531000000000001</v>
      </c>
      <c r="BX2352" s="39">
        <f t="shared" si="690"/>
        <v>3.2314856883234905E-2</v>
      </c>
      <c r="BY2352" s="41">
        <v>45726</v>
      </c>
      <c r="BZ2352">
        <v>17.350000000000001</v>
      </c>
      <c r="CA2352">
        <v>16.215299999999999</v>
      </c>
    </row>
    <row r="2353" spans="1:79">
      <c r="A2353" s="41">
        <v>45429</v>
      </c>
      <c r="B2353">
        <v>9.06</v>
      </c>
      <c r="C2353">
        <v>7.2758000000000003</v>
      </c>
      <c r="D2353" s="34">
        <f t="shared" si="676"/>
        <v>-1.0983277959306964E-3</v>
      </c>
      <c r="E2353" s="41">
        <v>45429</v>
      </c>
      <c r="F2353">
        <v>3.57</v>
      </c>
      <c r="G2353">
        <v>3.57</v>
      </c>
      <c r="H2353" s="39">
        <f t="shared" si="677"/>
        <v>2.8089887640448839E-3</v>
      </c>
      <c r="L2353" s="38"/>
      <c r="M2353" s="41">
        <v>45429</v>
      </c>
      <c r="N2353">
        <v>5.0999999999999996</v>
      </c>
      <c r="O2353">
        <v>4.7653999999999996</v>
      </c>
      <c r="P2353" s="43">
        <f t="shared" si="678"/>
        <v>1.3914893617021161E-2</v>
      </c>
      <c r="Q2353" s="41">
        <v>45429</v>
      </c>
      <c r="R2353">
        <v>3.92</v>
      </c>
      <c r="S2353">
        <v>3.4039999999999999</v>
      </c>
      <c r="T2353" s="39">
        <f t="shared" si="679"/>
        <v>5.1378964152837244E-3</v>
      </c>
      <c r="U2353" s="42">
        <v>45433.62533333333</v>
      </c>
      <c r="V2353" s="44">
        <v>11.39</v>
      </c>
      <c r="W2353" s="44">
        <v>11.39</v>
      </c>
      <c r="X2353" s="43">
        <f t="shared" si="691"/>
        <v>4.4954128440366989E-2</v>
      </c>
      <c r="Y2353" s="42">
        <v>45433.62533333333</v>
      </c>
      <c r="Z2353" s="44">
        <v>14.8</v>
      </c>
      <c r="AA2353" s="44">
        <v>14.8</v>
      </c>
      <c r="AB2353" s="43">
        <f t="shared" si="692"/>
        <v>-1.0033444816053417E-2</v>
      </c>
      <c r="AC2353" s="42">
        <v>45433.62533333333</v>
      </c>
      <c r="AD2353" s="44">
        <v>21.6</v>
      </c>
      <c r="AE2353" s="44">
        <v>21.6</v>
      </c>
      <c r="AF2353" s="43">
        <f t="shared" si="693"/>
        <v>0</v>
      </c>
      <c r="AG2353" s="41">
        <v>45429</v>
      </c>
      <c r="AH2353">
        <v>11.25</v>
      </c>
      <c r="AI2353">
        <v>5.1592000000000002</v>
      </c>
      <c r="AJ2353" s="39">
        <f t="shared" si="680"/>
        <v>2.273763504807216E-2</v>
      </c>
      <c r="AK2353" s="45" t="s">
        <v>1688</v>
      </c>
      <c r="AL2353">
        <v>13.9</v>
      </c>
      <c r="AM2353">
        <v>11.337</v>
      </c>
      <c r="AN2353" s="39">
        <f t="shared" si="681"/>
        <v>4.3408929836994585E-3</v>
      </c>
      <c r="AO2353" s="41">
        <v>45429</v>
      </c>
      <c r="AP2353">
        <v>7.55</v>
      </c>
      <c r="AQ2353">
        <v>7.2645999999999997</v>
      </c>
      <c r="AR2353" s="18">
        <f t="shared" si="682"/>
        <v>-6.577597877664979E-3</v>
      </c>
      <c r="AS2353" s="41">
        <v>45429</v>
      </c>
      <c r="AT2353">
        <v>9.0500000000000007</v>
      </c>
      <c r="AU2353">
        <v>8.4509000000000007</v>
      </c>
      <c r="AV2353" s="39">
        <f t="shared" si="683"/>
        <v>0</v>
      </c>
      <c r="AW2353" s="41">
        <v>45429</v>
      </c>
      <c r="AX2353">
        <v>8.1999999999999993</v>
      </c>
      <c r="AY2353">
        <v>7.6288</v>
      </c>
      <c r="AZ2353" s="39">
        <f t="shared" si="684"/>
        <v>6.1327037970009077E-3</v>
      </c>
      <c r="BA2353" s="41">
        <v>45429</v>
      </c>
      <c r="BB2353">
        <v>6.79</v>
      </c>
      <c r="BC2353">
        <v>5.8109000000000002</v>
      </c>
      <c r="BD2353" s="39">
        <f t="shared" si="685"/>
        <v>-2.9341111873713304E-3</v>
      </c>
      <c r="BE2353" s="41">
        <v>45429</v>
      </c>
      <c r="BF2353">
        <v>10.45</v>
      </c>
      <c r="BG2353">
        <v>9.0799000000000003</v>
      </c>
      <c r="BH2353" s="39">
        <f t="shared" si="686"/>
        <v>1.4559309913292223E-2</v>
      </c>
      <c r="BI2353" s="41">
        <v>45429</v>
      </c>
      <c r="BJ2353">
        <v>1.88</v>
      </c>
      <c r="BK2353">
        <v>1.88</v>
      </c>
      <c r="BL2353" s="39">
        <f t="shared" si="687"/>
        <v>2.7322404371584601E-2</v>
      </c>
      <c r="BM2353" s="41">
        <v>45429</v>
      </c>
      <c r="BN2353">
        <v>12.9</v>
      </c>
      <c r="BO2353">
        <v>12.099399999999999</v>
      </c>
      <c r="BP2353" s="46">
        <f t="shared" si="688"/>
        <v>1.0177415988311428E-2</v>
      </c>
      <c r="BQ2353" s="41">
        <v>45429</v>
      </c>
      <c r="BR2353">
        <v>7.78</v>
      </c>
      <c r="BS2353">
        <v>7.3254000000000001</v>
      </c>
      <c r="BT2353" s="18">
        <f t="shared" si="689"/>
        <v>1.3012874586865442E-2</v>
      </c>
      <c r="BU2353" s="41">
        <v>45429</v>
      </c>
      <c r="BV2353">
        <v>6.4</v>
      </c>
      <c r="BW2353">
        <v>5.4615999999999998</v>
      </c>
      <c r="BX2353" s="39">
        <f t="shared" si="690"/>
        <v>1.5587464011295831E-3</v>
      </c>
      <c r="BY2353" s="41">
        <v>45727</v>
      </c>
      <c r="BZ2353">
        <v>17.350000000000001</v>
      </c>
      <c r="CA2353">
        <v>16.215299999999999</v>
      </c>
    </row>
    <row r="2354" spans="1:79">
      <c r="A2354" s="41">
        <v>45432</v>
      </c>
      <c r="B2354">
        <v>9</v>
      </c>
      <c r="C2354">
        <v>7.2275999999999998</v>
      </c>
      <c r="D2354" s="34">
        <f t="shared" si="676"/>
        <v>-6.6247010638006082E-3</v>
      </c>
      <c r="E2354" s="41">
        <v>45432</v>
      </c>
      <c r="F2354">
        <v>3.41</v>
      </c>
      <c r="G2354">
        <v>3.41</v>
      </c>
      <c r="H2354" s="39">
        <f t="shared" si="677"/>
        <v>-4.4817927170868264E-2</v>
      </c>
      <c r="L2354" s="38"/>
      <c r="M2354" s="41">
        <v>45432</v>
      </c>
      <c r="N2354">
        <v>5.07</v>
      </c>
      <c r="O2354">
        <v>4.7374000000000001</v>
      </c>
      <c r="P2354" s="43">
        <f t="shared" si="678"/>
        <v>-5.8756872455616701E-3</v>
      </c>
      <c r="Q2354" s="41">
        <v>45432</v>
      </c>
      <c r="R2354">
        <v>3.92</v>
      </c>
      <c r="S2354">
        <v>3.4039999999999999</v>
      </c>
      <c r="T2354" s="39">
        <f t="shared" si="679"/>
        <v>0</v>
      </c>
      <c r="U2354" s="42">
        <v>45434.62533333333</v>
      </c>
      <c r="V2354" s="44">
        <v>11.1</v>
      </c>
      <c r="W2354" s="44">
        <v>11.1</v>
      </c>
      <c r="X2354" s="43">
        <f t="shared" si="691"/>
        <v>-2.5460930640913162E-2</v>
      </c>
      <c r="Y2354" s="42">
        <v>45434.62533333333</v>
      </c>
      <c r="Z2354" s="44">
        <v>14.8</v>
      </c>
      <c r="AA2354" s="44">
        <v>14.8</v>
      </c>
      <c r="AB2354" s="43">
        <f t="shared" si="692"/>
        <v>0</v>
      </c>
      <c r="AC2354" s="42">
        <v>45434.62533333333</v>
      </c>
      <c r="AD2354" s="44">
        <v>22.55</v>
      </c>
      <c r="AE2354" s="44">
        <v>22.55</v>
      </c>
      <c r="AF2354" s="43">
        <f t="shared" si="693"/>
        <v>4.3981481481481448E-2</v>
      </c>
      <c r="AG2354" s="41">
        <v>45432</v>
      </c>
      <c r="AH2354">
        <v>11.42</v>
      </c>
      <c r="AI2354">
        <v>5.2370999999999999</v>
      </c>
      <c r="AJ2354" s="39">
        <f t="shared" si="680"/>
        <v>1.5099240192277801E-2</v>
      </c>
      <c r="AK2354" s="45" t="s">
        <v>1689</v>
      </c>
      <c r="AL2354">
        <v>14.07</v>
      </c>
      <c r="AM2354">
        <v>11.4756</v>
      </c>
      <c r="AN2354" s="39">
        <f t="shared" si="681"/>
        <v>1.2225456469965625E-2</v>
      </c>
      <c r="AO2354" s="41">
        <v>45432</v>
      </c>
      <c r="AP2354">
        <v>7.65</v>
      </c>
      <c r="AQ2354">
        <v>7.3608000000000002</v>
      </c>
      <c r="AR2354" s="18">
        <f t="shared" si="682"/>
        <v>1.3242298268314912E-2</v>
      </c>
      <c r="AS2354" s="41">
        <v>45432</v>
      </c>
      <c r="AT2354">
        <v>9.02</v>
      </c>
      <c r="AU2354">
        <v>8.4228000000000005</v>
      </c>
      <c r="AV2354" s="39">
        <f t="shared" si="683"/>
        <v>-3.3250896354234736E-3</v>
      </c>
      <c r="AW2354" s="41">
        <v>45432</v>
      </c>
      <c r="AX2354">
        <v>8.1999999999999993</v>
      </c>
      <c r="AY2354">
        <v>7.6288</v>
      </c>
      <c r="AZ2354" s="39">
        <f t="shared" si="684"/>
        <v>0</v>
      </c>
      <c r="BA2354" s="41">
        <v>45432</v>
      </c>
      <c r="BB2354">
        <v>6.9</v>
      </c>
      <c r="BC2354">
        <v>5.9051</v>
      </c>
      <c r="BD2354" s="39">
        <f t="shared" si="685"/>
        <v>1.6210913972018074E-2</v>
      </c>
      <c r="BE2354" s="41">
        <v>45432</v>
      </c>
      <c r="BF2354">
        <v>10.44</v>
      </c>
      <c r="BG2354">
        <v>9.0711999999999993</v>
      </c>
      <c r="BH2354" s="39">
        <f t="shared" si="686"/>
        <v>-9.5816033216236305E-4</v>
      </c>
      <c r="BI2354" s="41">
        <v>45432</v>
      </c>
      <c r="BJ2354">
        <v>1.88</v>
      </c>
      <c r="BK2354">
        <v>1.88</v>
      </c>
      <c r="BL2354" s="39">
        <f t="shared" si="687"/>
        <v>0</v>
      </c>
      <c r="BM2354" s="41">
        <v>45432</v>
      </c>
      <c r="BN2354">
        <v>13.09</v>
      </c>
      <c r="BO2354">
        <v>12.2776</v>
      </c>
      <c r="BP2354" s="46">
        <f t="shared" si="688"/>
        <v>1.4728003041473162E-2</v>
      </c>
      <c r="BQ2354" s="41">
        <v>45432</v>
      </c>
      <c r="BR2354">
        <v>7.7</v>
      </c>
      <c r="BS2354">
        <v>7.2500999999999998</v>
      </c>
      <c r="BT2354" s="18">
        <f t="shared" si="689"/>
        <v>-1.0279302154148628E-2</v>
      </c>
      <c r="BU2354" s="41">
        <v>45432</v>
      </c>
      <c r="BV2354">
        <v>6.49</v>
      </c>
      <c r="BW2354">
        <v>5.5384000000000002</v>
      </c>
      <c r="BX2354" s="39">
        <f t="shared" si="690"/>
        <v>1.4061813388018242E-2</v>
      </c>
      <c r="BY2354" s="41">
        <v>45728</v>
      </c>
      <c r="BZ2354">
        <v>17.350000000000001</v>
      </c>
      <c r="CA2354">
        <v>16.215299999999999</v>
      </c>
    </row>
    <row r="2355" spans="1:79">
      <c r="A2355" s="41">
        <v>45433</v>
      </c>
      <c r="B2355">
        <v>9</v>
      </c>
      <c r="C2355">
        <v>7.2275999999999998</v>
      </c>
      <c r="D2355" s="34">
        <f t="shared" si="676"/>
        <v>0</v>
      </c>
      <c r="E2355" s="41">
        <v>45433</v>
      </c>
      <c r="F2355">
        <v>3.26</v>
      </c>
      <c r="G2355">
        <v>3.26</v>
      </c>
      <c r="H2355" s="39">
        <f t="shared" si="677"/>
        <v>-4.3988269794721507E-2</v>
      </c>
      <c r="L2355" s="38"/>
      <c r="M2355" s="41">
        <v>45433</v>
      </c>
      <c r="N2355">
        <v>5.05</v>
      </c>
      <c r="O2355">
        <v>4.7187000000000001</v>
      </c>
      <c r="P2355" s="43">
        <f t="shared" si="678"/>
        <v>-3.9473128720395028E-3</v>
      </c>
      <c r="Q2355" s="41">
        <v>45433</v>
      </c>
      <c r="R2355">
        <v>3.92</v>
      </c>
      <c r="S2355">
        <v>3.4039999999999999</v>
      </c>
      <c r="T2355" s="39">
        <f t="shared" si="679"/>
        <v>0</v>
      </c>
      <c r="U2355" s="42">
        <v>45435.62533333333</v>
      </c>
      <c r="V2355" s="44">
        <v>11.1</v>
      </c>
      <c r="W2355" s="44">
        <v>11.1</v>
      </c>
      <c r="X2355" s="43">
        <f t="shared" si="691"/>
        <v>0</v>
      </c>
      <c r="Y2355" s="42">
        <v>45435.62533333333</v>
      </c>
      <c r="Z2355" s="44">
        <v>15</v>
      </c>
      <c r="AA2355" s="44">
        <v>15</v>
      </c>
      <c r="AB2355" s="43">
        <f t="shared" si="692"/>
        <v>1.3513513513513466E-2</v>
      </c>
      <c r="AC2355" s="42">
        <v>45435.62533333333</v>
      </c>
      <c r="AD2355" s="44">
        <v>22.55</v>
      </c>
      <c r="AE2355" s="44">
        <v>22.55</v>
      </c>
      <c r="AF2355" s="43">
        <f t="shared" si="693"/>
        <v>0</v>
      </c>
      <c r="AG2355" s="41">
        <v>45433</v>
      </c>
      <c r="AH2355">
        <v>11.6</v>
      </c>
      <c r="AI2355">
        <v>5.3197000000000001</v>
      </c>
      <c r="AJ2355" s="39">
        <f t="shared" si="680"/>
        <v>1.5772087605736042E-2</v>
      </c>
      <c r="AK2355" s="45" t="s">
        <v>1690</v>
      </c>
      <c r="AL2355">
        <v>14.2</v>
      </c>
      <c r="AM2355">
        <v>11.5817</v>
      </c>
      <c r="AN2355" s="39">
        <f t="shared" si="681"/>
        <v>9.24570392833487E-3</v>
      </c>
      <c r="AO2355" s="41">
        <v>45433</v>
      </c>
      <c r="AP2355">
        <v>7.79</v>
      </c>
      <c r="AQ2355">
        <v>7.4954999999999998</v>
      </c>
      <c r="AR2355" s="18">
        <f t="shared" si="682"/>
        <v>1.8299641343332191E-2</v>
      </c>
      <c r="AS2355" s="41">
        <v>45433</v>
      </c>
      <c r="AT2355">
        <v>9.0500000000000007</v>
      </c>
      <c r="AU2355">
        <v>8.4509000000000007</v>
      </c>
      <c r="AV2355" s="39">
        <f t="shared" si="683"/>
        <v>3.336182742081046E-3</v>
      </c>
      <c r="AW2355" s="41">
        <v>45433</v>
      </c>
      <c r="AX2355">
        <v>8.1999999999999993</v>
      </c>
      <c r="AY2355">
        <v>7.6288</v>
      </c>
      <c r="AZ2355" s="39">
        <f t="shared" si="684"/>
        <v>0</v>
      </c>
      <c r="BA2355" s="41">
        <v>45433</v>
      </c>
      <c r="BB2355">
        <v>7.2</v>
      </c>
      <c r="BC2355">
        <v>6.1618000000000004</v>
      </c>
      <c r="BD2355" s="39">
        <f t="shared" si="685"/>
        <v>4.3470898037289867E-2</v>
      </c>
      <c r="BE2355" s="41">
        <v>45433</v>
      </c>
      <c r="BF2355">
        <v>10.4</v>
      </c>
      <c r="BG2355">
        <v>9.0365000000000002</v>
      </c>
      <c r="BH2355" s="39">
        <f t="shared" si="686"/>
        <v>-3.825293235734971E-3</v>
      </c>
      <c r="BI2355" s="41">
        <v>45433</v>
      </c>
      <c r="BJ2355">
        <v>1.86</v>
      </c>
      <c r="BK2355">
        <v>1.86</v>
      </c>
      <c r="BL2355" s="39">
        <f t="shared" si="687"/>
        <v>-1.0638297872340318E-2</v>
      </c>
      <c r="BM2355" s="41">
        <v>45433</v>
      </c>
      <c r="BN2355">
        <v>12.87</v>
      </c>
      <c r="BO2355">
        <v>12.071300000000001</v>
      </c>
      <c r="BP2355" s="46">
        <f t="shared" si="688"/>
        <v>-1.6802958232879295E-2</v>
      </c>
      <c r="BQ2355" s="41">
        <v>45433</v>
      </c>
      <c r="BR2355">
        <v>7.67</v>
      </c>
      <c r="BS2355">
        <v>7.2218999999999998</v>
      </c>
      <c r="BT2355" s="18">
        <f t="shared" si="689"/>
        <v>-3.8896015227376179E-3</v>
      </c>
      <c r="BU2355" s="41">
        <v>45433</v>
      </c>
      <c r="BV2355">
        <v>6.4</v>
      </c>
      <c r="BW2355">
        <v>5.4615999999999998</v>
      </c>
      <c r="BX2355" s="39">
        <f t="shared" si="690"/>
        <v>-1.386682074245277E-2</v>
      </c>
      <c r="BY2355" s="41">
        <v>45729</v>
      </c>
      <c r="BZ2355">
        <v>17.36</v>
      </c>
      <c r="CA2355">
        <v>16.224699999999999</v>
      </c>
    </row>
    <row r="2356" spans="1:79">
      <c r="A2356" s="41">
        <v>45434</v>
      </c>
      <c r="B2356">
        <v>9</v>
      </c>
      <c r="C2356">
        <v>7.2275999999999998</v>
      </c>
      <c r="D2356" s="34">
        <f t="shared" si="676"/>
        <v>0</v>
      </c>
      <c r="E2356" s="41">
        <v>45434</v>
      </c>
      <c r="F2356">
        <v>3.4</v>
      </c>
      <c r="G2356">
        <v>3.4</v>
      </c>
      <c r="H2356" s="39">
        <f t="shared" si="677"/>
        <v>4.2944785276073663E-2</v>
      </c>
      <c r="L2356" s="38"/>
      <c r="M2356" s="41">
        <v>45434</v>
      </c>
      <c r="N2356">
        <v>5.16</v>
      </c>
      <c r="O2356">
        <v>4.8215000000000003</v>
      </c>
      <c r="P2356" s="43">
        <f t="shared" si="678"/>
        <v>2.1785661305020496E-2</v>
      </c>
      <c r="Q2356" s="41">
        <v>45434</v>
      </c>
      <c r="R2356">
        <v>3.92</v>
      </c>
      <c r="S2356">
        <v>3.4039999999999999</v>
      </c>
      <c r="T2356" s="39">
        <f t="shared" si="679"/>
        <v>0</v>
      </c>
      <c r="U2356" s="42">
        <v>45436.62533333333</v>
      </c>
      <c r="V2356" s="44">
        <v>10.95</v>
      </c>
      <c r="W2356" s="44">
        <v>10.95</v>
      </c>
      <c r="X2356" s="43">
        <f t="shared" si="691"/>
        <v>-1.3513513513513545E-2</v>
      </c>
      <c r="Y2356" s="42">
        <v>45436.62533333333</v>
      </c>
      <c r="Z2356" s="44">
        <v>14.98</v>
      </c>
      <c r="AA2356" s="44">
        <v>14.98</v>
      </c>
      <c r="AB2356" s="43">
        <f t="shared" si="692"/>
        <v>-1.3333333333333049E-3</v>
      </c>
      <c r="AC2356" s="42">
        <v>45436.62533333333</v>
      </c>
      <c r="AD2356" s="44">
        <v>22.55</v>
      </c>
      <c r="AE2356" s="44">
        <v>22.55</v>
      </c>
      <c r="AF2356" s="43">
        <f t="shared" si="693"/>
        <v>0</v>
      </c>
      <c r="AG2356" s="41">
        <v>45434</v>
      </c>
      <c r="AH2356">
        <v>11.7</v>
      </c>
      <c r="AI2356">
        <v>5.3655999999999997</v>
      </c>
      <c r="AJ2356" s="39">
        <f t="shared" si="680"/>
        <v>8.6283061074871898E-3</v>
      </c>
      <c r="AK2356" s="45" t="s">
        <v>1691</v>
      </c>
      <c r="AL2356">
        <v>14.25</v>
      </c>
      <c r="AM2356">
        <v>11.622400000000001</v>
      </c>
      <c r="AN2356" s="39">
        <f t="shared" si="681"/>
        <v>3.5141645872368539E-3</v>
      </c>
      <c r="AO2356" s="41">
        <v>45434</v>
      </c>
      <c r="AP2356">
        <v>8.24</v>
      </c>
      <c r="AQ2356">
        <v>7.9284999999999997</v>
      </c>
      <c r="AR2356" s="18">
        <f t="shared" si="682"/>
        <v>5.77679941298112E-2</v>
      </c>
      <c r="AS2356" s="41">
        <v>45434</v>
      </c>
      <c r="AT2356">
        <v>9.0299999999999994</v>
      </c>
      <c r="AU2356">
        <v>8.4321999999999999</v>
      </c>
      <c r="AV2356" s="39">
        <f t="shared" si="683"/>
        <v>-2.2127820705487968E-3</v>
      </c>
      <c r="AW2356" s="41">
        <v>45434</v>
      </c>
      <c r="AX2356">
        <v>8.25</v>
      </c>
      <c r="AY2356">
        <v>7.6753</v>
      </c>
      <c r="AZ2356" s="39">
        <f t="shared" si="684"/>
        <v>6.0953229865771796E-3</v>
      </c>
      <c r="BA2356" s="41">
        <v>45434</v>
      </c>
      <c r="BB2356">
        <v>7.36</v>
      </c>
      <c r="BC2356">
        <v>6.2987000000000002</v>
      </c>
      <c r="BD2356" s="39">
        <f t="shared" si="685"/>
        <v>2.2217533837514979E-2</v>
      </c>
      <c r="BE2356" s="41">
        <v>45434</v>
      </c>
      <c r="BF2356">
        <v>10.4</v>
      </c>
      <c r="BG2356">
        <v>9.0365000000000002</v>
      </c>
      <c r="BH2356" s="39">
        <f t="shared" si="686"/>
        <v>0</v>
      </c>
      <c r="BI2356" s="41">
        <v>45434</v>
      </c>
      <c r="BJ2356">
        <v>1.87</v>
      </c>
      <c r="BK2356">
        <v>1.87</v>
      </c>
      <c r="BL2356" s="39">
        <f t="shared" si="687"/>
        <v>5.3763440860215101E-3</v>
      </c>
      <c r="BM2356" s="41">
        <v>45434</v>
      </c>
      <c r="BN2356">
        <v>12.87</v>
      </c>
      <c r="BO2356">
        <v>12.071300000000001</v>
      </c>
      <c r="BP2356" s="46">
        <f t="shared" si="688"/>
        <v>0</v>
      </c>
      <c r="BQ2356" s="41">
        <v>45434</v>
      </c>
      <c r="BR2356">
        <v>7.59</v>
      </c>
      <c r="BS2356">
        <v>7.1464999999999996</v>
      </c>
      <c r="BT2356" s="18">
        <f t="shared" si="689"/>
        <v>-1.0440465805397491E-2</v>
      </c>
      <c r="BU2356" s="41">
        <v>45434</v>
      </c>
      <c r="BV2356">
        <v>6.4</v>
      </c>
      <c r="BW2356">
        <v>5.4615999999999998</v>
      </c>
      <c r="BX2356" s="39">
        <f t="shared" si="690"/>
        <v>0</v>
      </c>
      <c r="BY2356" s="41">
        <v>45730</v>
      </c>
      <c r="BZ2356">
        <v>17.2</v>
      </c>
      <c r="CA2356">
        <v>16.075099999999999</v>
      </c>
    </row>
    <row r="2357" spans="1:79">
      <c r="A2357" s="41">
        <v>45435</v>
      </c>
      <c r="B2357">
        <v>9</v>
      </c>
      <c r="C2357">
        <v>7.2275999999999998</v>
      </c>
      <c r="D2357" s="34">
        <f t="shared" si="676"/>
        <v>0</v>
      </c>
      <c r="E2357" s="41">
        <v>45435</v>
      </c>
      <c r="F2357">
        <v>3.53</v>
      </c>
      <c r="G2357">
        <v>3.53</v>
      </c>
      <c r="H2357" s="39">
        <f t="shared" si="677"/>
        <v>3.8235294117647027E-2</v>
      </c>
      <c r="L2357" s="38"/>
      <c r="M2357" s="41">
        <v>45435</v>
      </c>
      <c r="N2357">
        <v>5.0999999999999996</v>
      </c>
      <c r="O2357">
        <v>4.7653999999999996</v>
      </c>
      <c r="P2357" s="43">
        <f t="shared" si="678"/>
        <v>-1.1635383179508596E-2</v>
      </c>
      <c r="Q2357" s="41">
        <v>45435</v>
      </c>
      <c r="R2357">
        <v>3.92</v>
      </c>
      <c r="S2357">
        <v>3.4039999999999999</v>
      </c>
      <c r="T2357" s="39">
        <f t="shared" si="679"/>
        <v>0</v>
      </c>
      <c r="U2357" s="42">
        <v>45439.62533333333</v>
      </c>
      <c r="V2357" s="44">
        <v>11.1</v>
      </c>
      <c r="W2357" s="44">
        <v>11.1</v>
      </c>
      <c r="X2357" s="43">
        <f t="shared" si="691"/>
        <v>1.3698630136986335E-2</v>
      </c>
      <c r="Y2357" s="42">
        <v>45439.62533333333</v>
      </c>
      <c r="Z2357" s="44">
        <v>15</v>
      </c>
      <c r="AA2357" s="44">
        <v>15</v>
      </c>
      <c r="AB2357" s="43">
        <f t="shared" si="692"/>
        <v>1.3351134846461665E-3</v>
      </c>
      <c r="AC2357" s="42">
        <v>45439.62533333333</v>
      </c>
      <c r="AD2357" s="44">
        <v>22.5</v>
      </c>
      <c r="AE2357" s="44">
        <v>22.5</v>
      </c>
      <c r="AF2357" s="43">
        <f t="shared" si="693"/>
        <v>-2.2172949002217607E-3</v>
      </c>
      <c r="AG2357" s="41">
        <v>45435</v>
      </c>
      <c r="AH2357">
        <v>11.56</v>
      </c>
      <c r="AI2357">
        <v>5.3014000000000001</v>
      </c>
      <c r="AJ2357" s="39">
        <f t="shared" si="680"/>
        <v>-1.1965111077978156E-2</v>
      </c>
      <c r="AK2357" s="45" t="s">
        <v>1692</v>
      </c>
      <c r="AL2357">
        <v>14.36</v>
      </c>
      <c r="AM2357">
        <v>11.712199999999999</v>
      </c>
      <c r="AN2357" s="39">
        <f t="shared" si="681"/>
        <v>7.726459251101196E-3</v>
      </c>
      <c r="AO2357" s="41">
        <v>45435</v>
      </c>
      <c r="AP2357">
        <v>8.35</v>
      </c>
      <c r="AQ2357">
        <v>8.0343999999999998</v>
      </c>
      <c r="AR2357" s="18">
        <f t="shared" si="682"/>
        <v>1.3356877088982798E-2</v>
      </c>
      <c r="AS2357" s="41">
        <v>45435</v>
      </c>
      <c r="AT2357">
        <v>9.07</v>
      </c>
      <c r="AU2357">
        <v>8.4695</v>
      </c>
      <c r="AV2357" s="39">
        <f t="shared" si="683"/>
        <v>4.423519366238954E-3</v>
      </c>
      <c r="AW2357" s="41">
        <v>45435</v>
      </c>
      <c r="AX2357">
        <v>8.25</v>
      </c>
      <c r="AY2357">
        <v>7.6753</v>
      </c>
      <c r="AZ2357" s="39">
        <f t="shared" si="684"/>
        <v>0</v>
      </c>
      <c r="BA2357" s="41">
        <v>45435</v>
      </c>
      <c r="BB2357">
        <v>7.21</v>
      </c>
      <c r="BC2357">
        <v>6.1703999999999999</v>
      </c>
      <c r="BD2357" s="39">
        <f t="shared" si="685"/>
        <v>-2.0369282550367584E-2</v>
      </c>
      <c r="BE2357" s="41">
        <v>45435</v>
      </c>
      <c r="BF2357">
        <v>10.39</v>
      </c>
      <c r="BG2357">
        <v>9.0277999999999992</v>
      </c>
      <c r="BH2357" s="39">
        <f t="shared" si="686"/>
        <v>-9.6276213135628179E-4</v>
      </c>
      <c r="BI2357" s="41">
        <v>45435</v>
      </c>
      <c r="BJ2357">
        <v>1.87</v>
      </c>
      <c r="BK2357">
        <v>1.87</v>
      </c>
      <c r="BL2357" s="39">
        <f t="shared" si="687"/>
        <v>0</v>
      </c>
      <c r="BM2357" s="41">
        <v>45435</v>
      </c>
      <c r="BN2357">
        <v>12.94</v>
      </c>
      <c r="BO2357">
        <v>12.136900000000001</v>
      </c>
      <c r="BP2357" s="46">
        <f t="shared" si="688"/>
        <v>5.4343774075700114E-3</v>
      </c>
      <c r="BQ2357" s="41">
        <v>45435</v>
      </c>
      <c r="BR2357">
        <v>7.7</v>
      </c>
      <c r="BS2357">
        <v>7.2500999999999998</v>
      </c>
      <c r="BT2357" s="18">
        <f t="shared" si="689"/>
        <v>1.449660673056743E-2</v>
      </c>
      <c r="BU2357" s="41">
        <v>45435</v>
      </c>
      <c r="BV2357">
        <v>6.35</v>
      </c>
      <c r="BW2357">
        <v>5.4188999999999998</v>
      </c>
      <c r="BX2357" s="39">
        <f t="shared" si="690"/>
        <v>-7.8182217665152993E-3</v>
      </c>
      <c r="BY2357" s="41">
        <v>45733</v>
      </c>
      <c r="BZ2357">
        <v>17.399999999999999</v>
      </c>
      <c r="CA2357">
        <v>16.262</v>
      </c>
    </row>
    <row r="2358" spans="1:79">
      <c r="A2358" s="41">
        <v>45436</v>
      </c>
      <c r="B2358">
        <v>9.0399999999999991</v>
      </c>
      <c r="C2358">
        <v>7.2596999999999996</v>
      </c>
      <c r="D2358" s="34">
        <f t="shared" si="676"/>
        <v>4.4413083181138683E-3</v>
      </c>
      <c r="E2358" s="41">
        <v>45436</v>
      </c>
      <c r="F2358">
        <v>3.55</v>
      </c>
      <c r="G2358">
        <v>3.55</v>
      </c>
      <c r="H2358" s="39">
        <f t="shared" si="677"/>
        <v>5.6657223796034049E-3</v>
      </c>
      <c r="L2358" s="38"/>
      <c r="M2358" s="41">
        <v>45436</v>
      </c>
      <c r="N2358">
        <v>5.08</v>
      </c>
      <c r="O2358">
        <v>4.7468000000000004</v>
      </c>
      <c r="P2358" s="43">
        <f t="shared" si="678"/>
        <v>-3.9031350988373032E-3</v>
      </c>
      <c r="Q2358" s="41">
        <v>45436</v>
      </c>
      <c r="R2358">
        <v>3.92</v>
      </c>
      <c r="S2358">
        <v>3.4039999999999999</v>
      </c>
      <c r="T2358" s="39">
        <f t="shared" si="679"/>
        <v>0</v>
      </c>
      <c r="U2358" s="42">
        <v>45440.62533333333</v>
      </c>
      <c r="V2358" s="44">
        <v>11.1</v>
      </c>
      <c r="W2358" s="44">
        <v>11.1</v>
      </c>
      <c r="X2358" s="43">
        <f t="shared" si="691"/>
        <v>0</v>
      </c>
      <c r="Y2358" s="42">
        <v>45440.62533333333</v>
      </c>
      <c r="Z2358" s="44">
        <v>15</v>
      </c>
      <c r="AA2358" s="44">
        <v>15</v>
      </c>
      <c r="AB2358" s="43">
        <f t="shared" si="692"/>
        <v>0</v>
      </c>
      <c r="AC2358" s="42">
        <v>45440.62533333333</v>
      </c>
      <c r="AD2358" s="44">
        <v>22.5</v>
      </c>
      <c r="AE2358" s="44">
        <v>22.5</v>
      </c>
      <c r="AF2358" s="43">
        <f t="shared" si="693"/>
        <v>0</v>
      </c>
      <c r="AG2358" s="41">
        <v>45436</v>
      </c>
      <c r="AH2358">
        <v>11.9</v>
      </c>
      <c r="AI2358">
        <v>5.4573</v>
      </c>
      <c r="AJ2358" s="39">
        <f t="shared" si="680"/>
        <v>2.9407326366620124E-2</v>
      </c>
      <c r="AK2358" s="45" t="s">
        <v>1693</v>
      </c>
      <c r="AL2358">
        <v>14.21</v>
      </c>
      <c r="AM2358">
        <v>11.5898</v>
      </c>
      <c r="AN2358" s="39">
        <f t="shared" si="681"/>
        <v>-1.0450641211727852E-2</v>
      </c>
      <c r="AO2358" s="41">
        <v>45436</v>
      </c>
      <c r="AP2358">
        <v>8.4600000000000009</v>
      </c>
      <c r="AQ2358">
        <v>8.1402000000000001</v>
      </c>
      <c r="AR2358" s="18">
        <f t="shared" si="682"/>
        <v>1.3168375983271974E-2</v>
      </c>
      <c r="AS2358" s="41">
        <v>45436</v>
      </c>
      <c r="AT2358">
        <v>9.0500000000000007</v>
      </c>
      <c r="AU2358">
        <v>8.4509000000000007</v>
      </c>
      <c r="AV2358" s="39">
        <f t="shared" si="683"/>
        <v>-2.1961154731683433E-3</v>
      </c>
      <c r="AW2358" s="41">
        <v>45436</v>
      </c>
      <c r="AX2358">
        <v>8.35</v>
      </c>
      <c r="AY2358">
        <v>7.7683999999999997</v>
      </c>
      <c r="AZ2358" s="39">
        <f t="shared" si="684"/>
        <v>1.2129819029875019E-2</v>
      </c>
      <c r="BA2358" s="41">
        <v>45436</v>
      </c>
      <c r="BB2358">
        <v>7.3</v>
      </c>
      <c r="BC2358">
        <v>6.2473999999999998</v>
      </c>
      <c r="BD2358" s="39">
        <f t="shared" si="685"/>
        <v>1.2478931673797478E-2</v>
      </c>
      <c r="BE2358" s="41">
        <v>45436</v>
      </c>
      <c r="BF2358">
        <v>10.31</v>
      </c>
      <c r="BG2358">
        <v>8.9582999999999995</v>
      </c>
      <c r="BH2358" s="39">
        <f t="shared" si="686"/>
        <v>-7.6984425884489777E-3</v>
      </c>
      <c r="BI2358" s="41">
        <v>45436</v>
      </c>
      <c r="BJ2358">
        <v>1.95</v>
      </c>
      <c r="BK2358">
        <v>1.95</v>
      </c>
      <c r="BL2358" s="39">
        <f t="shared" si="687"/>
        <v>4.2780748663101519E-2</v>
      </c>
      <c r="BM2358" s="41">
        <v>45436</v>
      </c>
      <c r="BN2358">
        <v>12.9</v>
      </c>
      <c r="BO2358">
        <v>12.099399999999999</v>
      </c>
      <c r="BP2358" s="46">
        <f t="shared" si="688"/>
        <v>-3.0897510896523346E-3</v>
      </c>
      <c r="BQ2358" s="41">
        <v>45436</v>
      </c>
      <c r="BR2358">
        <v>7.7</v>
      </c>
      <c r="BS2358">
        <v>7.2500999999999998</v>
      </c>
      <c r="BT2358" s="18">
        <f t="shared" si="689"/>
        <v>0</v>
      </c>
      <c r="BU2358" s="41">
        <v>45436</v>
      </c>
      <c r="BV2358">
        <v>6.3</v>
      </c>
      <c r="BW2358">
        <v>5.3762999999999996</v>
      </c>
      <c r="BX2358" s="39">
        <f t="shared" si="690"/>
        <v>-7.8613740796102897E-3</v>
      </c>
      <c r="BY2358" s="41">
        <v>45734</v>
      </c>
      <c r="BZ2358">
        <v>17.3</v>
      </c>
      <c r="CA2358">
        <v>16.168600000000001</v>
      </c>
    </row>
    <row r="2359" spans="1:79">
      <c r="A2359" s="41">
        <v>45439</v>
      </c>
      <c r="B2359">
        <v>9.0399999999999991</v>
      </c>
      <c r="C2359">
        <v>7.2596999999999996</v>
      </c>
      <c r="D2359" s="34">
        <f t="shared" si="676"/>
        <v>0</v>
      </c>
      <c r="E2359" s="41">
        <v>45439</v>
      </c>
      <c r="F2359">
        <v>3.4</v>
      </c>
      <c r="G2359">
        <v>3.4</v>
      </c>
      <c r="H2359" s="39">
        <f t="shared" si="677"/>
        <v>-4.2253521126760542E-2</v>
      </c>
      <c r="L2359" s="38"/>
      <c r="M2359" s="41">
        <v>45439</v>
      </c>
      <c r="N2359">
        <v>5.15</v>
      </c>
      <c r="O2359">
        <v>4.8121999999999998</v>
      </c>
      <c r="P2359" s="43">
        <f t="shared" si="678"/>
        <v>1.3777702873514673E-2</v>
      </c>
      <c r="Q2359" s="41">
        <v>45439</v>
      </c>
      <c r="R2359">
        <v>3.92</v>
      </c>
      <c r="S2359">
        <v>3.4039999999999999</v>
      </c>
      <c r="T2359" s="39">
        <f t="shared" si="679"/>
        <v>0</v>
      </c>
      <c r="U2359" s="42">
        <v>45441.62533333333</v>
      </c>
      <c r="V2359" s="44">
        <v>11.1</v>
      </c>
      <c r="W2359" s="44">
        <v>11.1</v>
      </c>
      <c r="X2359" s="43">
        <f t="shared" si="691"/>
        <v>0</v>
      </c>
      <c r="Y2359" s="42">
        <v>45441.62533333333</v>
      </c>
      <c r="Z2359" s="44">
        <v>15.29</v>
      </c>
      <c r="AA2359" s="44">
        <v>15.29</v>
      </c>
      <c r="AB2359" s="43">
        <f t="shared" si="692"/>
        <v>1.9333333333333275E-2</v>
      </c>
      <c r="AC2359" s="42">
        <v>45441.62533333333</v>
      </c>
      <c r="AD2359" s="44">
        <v>22.65</v>
      </c>
      <c r="AE2359" s="44">
        <v>22.65</v>
      </c>
      <c r="AF2359" s="43">
        <f t="shared" si="693"/>
        <v>6.6666666666666038E-3</v>
      </c>
      <c r="AG2359" s="41">
        <v>45439</v>
      </c>
      <c r="AH2359">
        <v>11.84</v>
      </c>
      <c r="AI2359">
        <v>5.4298000000000002</v>
      </c>
      <c r="AJ2359" s="39">
        <f t="shared" si="680"/>
        <v>-5.0391219101020394E-3</v>
      </c>
      <c r="AK2359" s="45" t="s">
        <v>1694</v>
      </c>
      <c r="AL2359">
        <v>14.46</v>
      </c>
      <c r="AM2359">
        <v>11.793699999999999</v>
      </c>
      <c r="AN2359" s="39">
        <f t="shared" si="681"/>
        <v>1.7593055963001869E-2</v>
      </c>
      <c r="AO2359" s="41">
        <v>45439</v>
      </c>
      <c r="AP2359">
        <v>8.4600000000000009</v>
      </c>
      <c r="AQ2359">
        <v>8.1402000000000001</v>
      </c>
      <c r="AR2359" s="18">
        <f t="shared" si="682"/>
        <v>0</v>
      </c>
      <c r="AS2359" s="41">
        <v>45439</v>
      </c>
      <c r="AT2359">
        <v>9</v>
      </c>
      <c r="AU2359">
        <v>8.4041999999999994</v>
      </c>
      <c r="AV2359" s="39">
        <f t="shared" si="683"/>
        <v>-5.5260386467715023E-3</v>
      </c>
      <c r="AW2359" s="41">
        <v>45439</v>
      </c>
      <c r="AX2359">
        <v>8.35</v>
      </c>
      <c r="AY2359">
        <v>7.7683999999999997</v>
      </c>
      <c r="AZ2359" s="39">
        <f t="shared" si="684"/>
        <v>0</v>
      </c>
      <c r="BA2359" s="41">
        <v>45439</v>
      </c>
      <c r="BB2359">
        <v>7.24</v>
      </c>
      <c r="BC2359">
        <v>6.1959999999999997</v>
      </c>
      <c r="BD2359" s="39">
        <f t="shared" si="685"/>
        <v>-8.2274226078048653E-3</v>
      </c>
      <c r="BE2359" s="41">
        <v>45439</v>
      </c>
      <c r="BF2359">
        <v>10.38</v>
      </c>
      <c r="BG2359">
        <v>9.0190999999999999</v>
      </c>
      <c r="BH2359" s="39">
        <f t="shared" si="686"/>
        <v>6.7870019981470155E-3</v>
      </c>
      <c r="BI2359" s="41">
        <v>45439</v>
      </c>
      <c r="BJ2359">
        <v>1.96</v>
      </c>
      <c r="BK2359">
        <v>1.96</v>
      </c>
      <c r="BL2359" s="39">
        <f t="shared" si="687"/>
        <v>5.1282051282051325E-3</v>
      </c>
      <c r="BM2359" s="41">
        <v>45439</v>
      </c>
      <c r="BN2359">
        <v>12.94</v>
      </c>
      <c r="BO2359">
        <v>12.136900000000001</v>
      </c>
      <c r="BP2359" s="46">
        <f t="shared" si="688"/>
        <v>3.0993272393673591E-3</v>
      </c>
      <c r="BQ2359" s="41">
        <v>45439</v>
      </c>
      <c r="BR2359">
        <v>7.85</v>
      </c>
      <c r="BS2359">
        <v>7.3914</v>
      </c>
      <c r="BT2359" s="18">
        <f t="shared" si="689"/>
        <v>1.9489386353291706E-2</v>
      </c>
      <c r="BU2359" s="41">
        <v>45439</v>
      </c>
      <c r="BV2359">
        <v>6.3</v>
      </c>
      <c r="BW2359">
        <v>5.3762999999999996</v>
      </c>
      <c r="BX2359" s="39">
        <f t="shared" si="690"/>
        <v>0</v>
      </c>
      <c r="BY2359" s="41">
        <v>45735</v>
      </c>
      <c r="BZ2359">
        <v>17.440000000000001</v>
      </c>
      <c r="CA2359">
        <v>16.299399999999999</v>
      </c>
    </row>
    <row r="2360" spans="1:79">
      <c r="A2360" s="41">
        <v>45440</v>
      </c>
      <c r="B2360">
        <v>9</v>
      </c>
      <c r="C2360">
        <v>7.2275999999999998</v>
      </c>
      <c r="D2360" s="34">
        <f t="shared" si="676"/>
        <v>-4.4216703169552181E-3</v>
      </c>
      <c r="E2360" s="41">
        <v>45440</v>
      </c>
      <c r="F2360">
        <v>3.49</v>
      </c>
      <c r="G2360">
        <v>3.49</v>
      </c>
      <c r="H2360" s="39">
        <f t="shared" si="677"/>
        <v>2.6470588235294207E-2</v>
      </c>
      <c r="L2360" s="38"/>
      <c r="M2360" s="41">
        <v>45440</v>
      </c>
      <c r="N2360">
        <v>5.16</v>
      </c>
      <c r="O2360">
        <v>4.8215000000000003</v>
      </c>
      <c r="P2360" s="43">
        <f t="shared" si="678"/>
        <v>1.9325880054861665E-3</v>
      </c>
      <c r="Q2360" s="41">
        <v>45440</v>
      </c>
      <c r="R2360">
        <v>3.92</v>
      </c>
      <c r="S2360">
        <v>3.4039999999999999</v>
      </c>
      <c r="T2360" s="39">
        <f t="shared" si="679"/>
        <v>0</v>
      </c>
      <c r="U2360" s="42">
        <v>45442.62533333333</v>
      </c>
      <c r="V2360" s="44">
        <v>11.1</v>
      </c>
      <c r="W2360" s="44">
        <v>11.1</v>
      </c>
      <c r="X2360" s="43">
        <f t="shared" si="691"/>
        <v>0</v>
      </c>
      <c r="Y2360" s="42">
        <v>45442.62533333333</v>
      </c>
      <c r="Z2360" s="44">
        <v>15.29</v>
      </c>
      <c r="AA2360" s="44">
        <v>15.29</v>
      </c>
      <c r="AB2360" s="43">
        <f t="shared" si="692"/>
        <v>0</v>
      </c>
      <c r="AC2360" s="42">
        <v>45442.62533333333</v>
      </c>
      <c r="AD2360" s="44">
        <v>22.65</v>
      </c>
      <c r="AE2360" s="44">
        <v>22.65</v>
      </c>
      <c r="AF2360" s="43">
        <f t="shared" si="693"/>
        <v>0</v>
      </c>
      <c r="AG2360" s="41">
        <v>45440</v>
      </c>
      <c r="AH2360">
        <v>11.7</v>
      </c>
      <c r="AI2360">
        <v>5.3655999999999997</v>
      </c>
      <c r="AJ2360" s="39">
        <f t="shared" si="680"/>
        <v>-1.1823639913072392E-2</v>
      </c>
      <c r="AK2360" s="45" t="s">
        <v>1695</v>
      </c>
      <c r="AL2360">
        <v>13.5</v>
      </c>
      <c r="AM2360">
        <v>11.944800000000001</v>
      </c>
      <c r="AN2360" s="39">
        <f t="shared" si="681"/>
        <v>1.2811925010810972E-2</v>
      </c>
      <c r="AO2360" s="41">
        <v>45440</v>
      </c>
      <c r="AP2360">
        <v>8.48</v>
      </c>
      <c r="AQ2360">
        <v>8.1594999999999995</v>
      </c>
      <c r="AR2360" s="18">
        <f t="shared" si="682"/>
        <v>2.3709491167292485E-3</v>
      </c>
      <c r="AS2360" s="41">
        <v>45440</v>
      </c>
      <c r="AT2360">
        <v>9.0399999999999991</v>
      </c>
      <c r="AU2360">
        <v>8.4414999999999996</v>
      </c>
      <c r="AV2360" s="39">
        <f t="shared" si="683"/>
        <v>4.4382570619452312E-3</v>
      </c>
      <c r="AW2360" s="41">
        <v>45440</v>
      </c>
      <c r="AX2360">
        <v>8.35</v>
      </c>
      <c r="AY2360">
        <v>7.7683999999999997</v>
      </c>
      <c r="AZ2360" s="39">
        <f t="shared" si="684"/>
        <v>0</v>
      </c>
      <c r="BA2360" s="41">
        <v>45440</v>
      </c>
      <c r="BB2360">
        <v>6.81</v>
      </c>
      <c r="BC2360">
        <v>5.8280000000000003</v>
      </c>
      <c r="BD2360" s="39">
        <f t="shared" si="685"/>
        <v>-5.9393156875403398E-2</v>
      </c>
      <c r="BE2360" s="41">
        <v>45440</v>
      </c>
      <c r="BF2360">
        <v>10.37</v>
      </c>
      <c r="BG2360">
        <v>9.0104000000000006</v>
      </c>
      <c r="BH2360" s="39">
        <f t="shared" si="686"/>
        <v>-9.6461952966474078E-4</v>
      </c>
      <c r="BI2360" s="41">
        <v>45440</v>
      </c>
      <c r="BJ2360">
        <v>1.95</v>
      </c>
      <c r="BK2360">
        <v>1.95</v>
      </c>
      <c r="BL2360" s="39">
        <f t="shared" si="687"/>
        <v>-5.1020408163265354E-3</v>
      </c>
      <c r="BM2360" s="41">
        <v>45440</v>
      </c>
      <c r="BN2360">
        <v>12.8</v>
      </c>
      <c r="BO2360">
        <v>12.005599999999999</v>
      </c>
      <c r="BP2360" s="46">
        <f t="shared" si="688"/>
        <v>-1.0818248481902404E-2</v>
      </c>
      <c r="BQ2360" s="41">
        <v>45440</v>
      </c>
      <c r="BR2360">
        <v>8.0500000000000007</v>
      </c>
      <c r="BS2360">
        <v>7.5796999999999999</v>
      </c>
      <c r="BT2360" s="18">
        <f t="shared" si="689"/>
        <v>2.5475552669318384E-2</v>
      </c>
      <c r="BU2360" s="41">
        <v>45440</v>
      </c>
      <c r="BV2360">
        <v>6.28</v>
      </c>
      <c r="BW2360">
        <v>5.3592000000000004</v>
      </c>
      <c r="BX2360" s="39">
        <f t="shared" si="690"/>
        <v>-3.1806260811337219E-3</v>
      </c>
      <c r="BY2360" s="41">
        <v>45737</v>
      </c>
      <c r="BZ2360">
        <v>17.75</v>
      </c>
      <c r="CA2360">
        <v>16.589200000000002</v>
      </c>
    </row>
    <row r="2361" spans="1:79">
      <c r="A2361" s="41">
        <v>45441</v>
      </c>
      <c r="B2361">
        <v>9.07</v>
      </c>
      <c r="C2361">
        <v>7.2838000000000003</v>
      </c>
      <c r="D2361" s="34">
        <f t="shared" si="676"/>
        <v>7.7757485195639594E-3</v>
      </c>
      <c r="E2361" s="41">
        <v>45441</v>
      </c>
      <c r="F2361">
        <v>3.6</v>
      </c>
      <c r="G2361">
        <v>3.6</v>
      </c>
      <c r="H2361" s="39">
        <f t="shared" si="677"/>
        <v>3.1518624641833776E-2</v>
      </c>
      <c r="L2361" s="38"/>
      <c r="M2361" s="41">
        <v>45441</v>
      </c>
      <c r="N2361">
        <v>5.16</v>
      </c>
      <c r="O2361">
        <v>4.8215000000000003</v>
      </c>
      <c r="P2361" s="43">
        <f t="shared" si="678"/>
        <v>0</v>
      </c>
      <c r="Q2361" s="41">
        <v>45441</v>
      </c>
      <c r="R2361">
        <v>3.91</v>
      </c>
      <c r="S2361">
        <v>3.3953000000000002</v>
      </c>
      <c r="T2361" s="39">
        <f t="shared" si="679"/>
        <v>-2.5558166862513832E-3</v>
      </c>
      <c r="U2361" s="42">
        <v>45443.62533333333</v>
      </c>
      <c r="V2361" s="44">
        <v>11.35</v>
      </c>
      <c r="W2361" s="44">
        <v>11.35</v>
      </c>
      <c r="X2361" s="43">
        <f t="shared" si="691"/>
        <v>2.2522522522522525E-2</v>
      </c>
      <c r="Y2361" s="42">
        <v>45443.62533333333</v>
      </c>
      <c r="Z2361" s="44">
        <v>15</v>
      </c>
      <c r="AA2361" s="44">
        <v>15</v>
      </c>
      <c r="AB2361" s="43">
        <f t="shared" si="692"/>
        <v>-1.8966644865925388E-2</v>
      </c>
      <c r="AC2361" s="42">
        <v>45443.62533333333</v>
      </c>
      <c r="AD2361" s="44">
        <v>22.65</v>
      </c>
      <c r="AE2361" s="44">
        <v>22.65</v>
      </c>
      <c r="AF2361" s="43">
        <f t="shared" si="693"/>
        <v>0</v>
      </c>
      <c r="AG2361" s="41">
        <v>45441</v>
      </c>
      <c r="AH2361">
        <v>11.85</v>
      </c>
      <c r="AI2361">
        <v>5.4343000000000004</v>
      </c>
      <c r="AJ2361" s="39">
        <f t="shared" si="680"/>
        <v>1.2803787088117014E-2</v>
      </c>
      <c r="AK2361" s="45" t="s">
        <v>1696</v>
      </c>
      <c r="AL2361">
        <v>13.55</v>
      </c>
      <c r="AM2361">
        <v>11.989100000000001</v>
      </c>
      <c r="AN2361" s="39">
        <f t="shared" si="681"/>
        <v>3.7087268099926145E-3</v>
      </c>
      <c r="AO2361" s="41">
        <v>45441</v>
      </c>
      <c r="AP2361">
        <v>8.5</v>
      </c>
      <c r="AQ2361">
        <v>8.1786999999999992</v>
      </c>
      <c r="AR2361" s="18">
        <f t="shared" si="682"/>
        <v>2.3530853606225457E-3</v>
      </c>
      <c r="AS2361" s="41">
        <v>45441</v>
      </c>
      <c r="AT2361">
        <v>9</v>
      </c>
      <c r="AU2361">
        <v>8.4041999999999994</v>
      </c>
      <c r="AV2361" s="39">
        <f t="shared" si="683"/>
        <v>-4.4186459752413804E-3</v>
      </c>
      <c r="AW2361" s="41">
        <v>45441</v>
      </c>
      <c r="AX2361">
        <v>8.35</v>
      </c>
      <c r="AY2361">
        <v>7.7683999999999997</v>
      </c>
      <c r="AZ2361" s="39">
        <f t="shared" si="684"/>
        <v>0</v>
      </c>
      <c r="BA2361" s="41">
        <v>45441</v>
      </c>
      <c r="BB2361">
        <v>6.55</v>
      </c>
      <c r="BC2361">
        <v>5.6055000000000001</v>
      </c>
      <c r="BD2361" s="39">
        <f t="shared" si="685"/>
        <v>-3.8177762525737839E-2</v>
      </c>
      <c r="BE2361" s="41">
        <v>45441</v>
      </c>
      <c r="BF2361">
        <v>10.57</v>
      </c>
      <c r="BG2361">
        <v>9.1842000000000006</v>
      </c>
      <c r="BH2361" s="39">
        <f t="shared" si="686"/>
        <v>1.928882180591316E-2</v>
      </c>
      <c r="BI2361" s="41">
        <v>45441</v>
      </c>
      <c r="BJ2361">
        <v>1.93</v>
      </c>
      <c r="BK2361">
        <v>1.93</v>
      </c>
      <c r="BL2361" s="39">
        <f t="shared" si="687"/>
        <v>-1.0256410256410265E-2</v>
      </c>
      <c r="BM2361" s="41">
        <v>45441</v>
      </c>
      <c r="BN2361">
        <v>12.78</v>
      </c>
      <c r="BO2361">
        <v>11.9869</v>
      </c>
      <c r="BP2361" s="46">
        <f t="shared" si="688"/>
        <v>-1.5576064503231035E-3</v>
      </c>
      <c r="BQ2361" s="41">
        <v>45441</v>
      </c>
      <c r="BR2361">
        <v>8.14</v>
      </c>
      <c r="BS2361">
        <v>7.9169999999999998</v>
      </c>
      <c r="BT2361" s="18">
        <f t="shared" si="689"/>
        <v>4.4500441969998805E-2</v>
      </c>
      <c r="BU2361" s="41">
        <v>45441</v>
      </c>
      <c r="BV2361">
        <v>6.28</v>
      </c>
      <c r="BW2361">
        <v>5.3592000000000004</v>
      </c>
      <c r="BX2361" s="39">
        <f t="shared" si="690"/>
        <v>0</v>
      </c>
      <c r="BY2361" s="41">
        <v>45740</v>
      </c>
      <c r="BZ2361">
        <v>17.72</v>
      </c>
      <c r="CA2361">
        <v>16.5611</v>
      </c>
    </row>
    <row r="2362" spans="1:79">
      <c r="A2362" s="41">
        <v>45442</v>
      </c>
      <c r="B2362">
        <v>9.07</v>
      </c>
      <c r="C2362">
        <v>7.2838000000000003</v>
      </c>
      <c r="D2362" s="34">
        <f t="shared" si="676"/>
        <v>0</v>
      </c>
      <c r="E2362" s="41">
        <v>45442</v>
      </c>
      <c r="F2362">
        <v>3.7</v>
      </c>
      <c r="G2362">
        <v>3.7</v>
      </c>
      <c r="H2362" s="39">
        <f t="shared" si="677"/>
        <v>2.7777777777777801E-2</v>
      </c>
      <c r="L2362" s="38"/>
      <c r="M2362" s="41">
        <v>45442</v>
      </c>
      <c r="N2362">
        <v>5.16</v>
      </c>
      <c r="O2362">
        <v>4.8215000000000003</v>
      </c>
      <c r="P2362" s="43">
        <f t="shared" si="678"/>
        <v>0</v>
      </c>
      <c r="Q2362" s="41">
        <v>45442</v>
      </c>
      <c r="R2362">
        <v>3.92</v>
      </c>
      <c r="S2362">
        <v>3.4039999999999999</v>
      </c>
      <c r="T2362" s="39">
        <f t="shared" si="679"/>
        <v>2.5623656230670949E-3</v>
      </c>
      <c r="U2362" s="42">
        <v>45446.62533333333</v>
      </c>
      <c r="V2362" s="44">
        <v>11.35</v>
      </c>
      <c r="W2362" s="44">
        <v>11.35</v>
      </c>
      <c r="X2362" s="43">
        <f t="shared" si="691"/>
        <v>0</v>
      </c>
      <c r="Y2362" s="42">
        <v>45446.62533333333</v>
      </c>
      <c r="Z2362" s="44">
        <v>15</v>
      </c>
      <c r="AA2362" s="44">
        <v>15</v>
      </c>
      <c r="AB2362" s="43">
        <f t="shared" si="692"/>
        <v>0</v>
      </c>
      <c r="AC2362" s="42">
        <v>45446.62533333333</v>
      </c>
      <c r="AD2362" s="44">
        <v>22.65</v>
      </c>
      <c r="AE2362" s="44">
        <v>22.65</v>
      </c>
      <c r="AF2362" s="43">
        <f t="shared" si="693"/>
        <v>0</v>
      </c>
      <c r="AG2362" s="41">
        <v>45442</v>
      </c>
      <c r="AH2362">
        <v>12</v>
      </c>
      <c r="AI2362">
        <v>5.5030999999999999</v>
      </c>
      <c r="AJ2362" s="39">
        <f t="shared" si="680"/>
        <v>1.266032423679214E-2</v>
      </c>
      <c r="AK2362" s="45" t="s">
        <v>1697</v>
      </c>
      <c r="AL2362">
        <v>13.45</v>
      </c>
      <c r="AM2362">
        <v>11.900600000000001</v>
      </c>
      <c r="AN2362" s="39">
        <f t="shared" si="681"/>
        <v>-7.3817050487525997E-3</v>
      </c>
      <c r="AO2362" s="41">
        <v>45442</v>
      </c>
      <c r="AP2362">
        <v>8.4</v>
      </c>
      <c r="AQ2362">
        <v>8.0824999999999996</v>
      </c>
      <c r="AR2362" s="18">
        <f t="shared" si="682"/>
        <v>-1.1762260505948332E-2</v>
      </c>
      <c r="AS2362" s="41">
        <v>45442</v>
      </c>
      <c r="AT2362">
        <v>8.91</v>
      </c>
      <c r="AU2362">
        <v>8.3201000000000001</v>
      </c>
      <c r="AV2362" s="39">
        <f t="shared" si="683"/>
        <v>-1.0006901311249067E-2</v>
      </c>
      <c r="AW2362" s="41">
        <v>45442</v>
      </c>
      <c r="AX2362">
        <v>8.31</v>
      </c>
      <c r="AY2362">
        <v>7.7312000000000003</v>
      </c>
      <c r="AZ2362" s="39">
        <f t="shared" si="684"/>
        <v>-4.7886308634982055E-3</v>
      </c>
      <c r="BA2362" s="41">
        <v>45442</v>
      </c>
      <c r="BB2362">
        <v>6.45</v>
      </c>
      <c r="BC2362">
        <v>5.5198999999999998</v>
      </c>
      <c r="BD2362" s="39">
        <f t="shared" si="685"/>
        <v>-1.5270716260815331E-2</v>
      </c>
      <c r="BE2362" s="41">
        <v>45442</v>
      </c>
      <c r="BF2362">
        <v>10.57</v>
      </c>
      <c r="BG2362">
        <v>9.1842000000000006</v>
      </c>
      <c r="BH2362" s="39">
        <f t="shared" si="686"/>
        <v>0</v>
      </c>
      <c r="BI2362" s="41">
        <v>45442</v>
      </c>
      <c r="BJ2362">
        <v>1.9</v>
      </c>
      <c r="BK2362">
        <v>1.9</v>
      </c>
      <c r="BL2362" s="39">
        <f t="shared" si="687"/>
        <v>-1.5544041450777216E-2</v>
      </c>
      <c r="BM2362" s="41">
        <v>45442</v>
      </c>
      <c r="BN2362">
        <v>12.68</v>
      </c>
      <c r="BO2362">
        <v>11.8931</v>
      </c>
      <c r="BP2362" s="46">
        <f t="shared" si="688"/>
        <v>-7.825209186695466E-3</v>
      </c>
      <c r="BQ2362" s="41">
        <v>45442</v>
      </c>
      <c r="BR2362">
        <v>8.17</v>
      </c>
      <c r="BS2362">
        <v>7.9461000000000004</v>
      </c>
      <c r="BT2362" s="18">
        <f t="shared" si="689"/>
        <v>3.6756347101175408E-3</v>
      </c>
      <c r="BU2362" s="41">
        <v>45442</v>
      </c>
      <c r="BV2362">
        <v>6.25</v>
      </c>
      <c r="BW2362">
        <v>5.3335999999999997</v>
      </c>
      <c r="BX2362" s="39">
        <f t="shared" si="690"/>
        <v>-4.7768323630393962E-3</v>
      </c>
      <c r="BY2362" s="41">
        <v>45741</v>
      </c>
      <c r="BZ2362">
        <v>17.8</v>
      </c>
      <c r="CA2362">
        <v>16.635899999999999</v>
      </c>
    </row>
    <row r="2363" spans="1:79">
      <c r="A2363" s="41">
        <v>45443</v>
      </c>
      <c r="B2363">
        <v>9.07</v>
      </c>
      <c r="C2363">
        <v>7.2838000000000003</v>
      </c>
      <c r="D2363" s="34">
        <f t="shared" si="676"/>
        <v>0</v>
      </c>
      <c r="E2363" s="41">
        <v>45443</v>
      </c>
      <c r="F2363">
        <v>3.54</v>
      </c>
      <c r="G2363">
        <v>3.54</v>
      </c>
      <c r="H2363" s="39">
        <f t="shared" si="677"/>
        <v>-4.324324324324328E-2</v>
      </c>
      <c r="L2363" s="38"/>
      <c r="M2363" s="41">
        <v>45443</v>
      </c>
      <c r="N2363">
        <v>5.16</v>
      </c>
      <c r="O2363">
        <v>4.8215000000000003</v>
      </c>
      <c r="P2363" s="43">
        <f t="shared" si="678"/>
        <v>0</v>
      </c>
      <c r="Q2363" s="41">
        <v>45443</v>
      </c>
      <c r="R2363">
        <v>3.92</v>
      </c>
      <c r="S2363">
        <v>3.4039999999999999</v>
      </c>
      <c r="T2363" s="39">
        <f t="shared" si="679"/>
        <v>0</v>
      </c>
      <c r="U2363" s="42">
        <v>45447.62533333333</v>
      </c>
      <c r="V2363" s="44">
        <v>11.5</v>
      </c>
      <c r="W2363" s="44">
        <v>11.5</v>
      </c>
      <c r="X2363" s="43">
        <f t="shared" si="691"/>
        <v>1.3215859030837036E-2</v>
      </c>
      <c r="Y2363" s="42">
        <v>45447.62533333333</v>
      </c>
      <c r="Z2363" s="44">
        <v>15.17</v>
      </c>
      <c r="AA2363" s="44">
        <v>15.17</v>
      </c>
      <c r="AB2363" s="43">
        <f t="shared" si="692"/>
        <v>1.1333333333333329E-2</v>
      </c>
      <c r="AC2363" s="42">
        <v>45447.62533333333</v>
      </c>
      <c r="AD2363" s="44">
        <v>22.76</v>
      </c>
      <c r="AE2363" s="44">
        <v>22.76</v>
      </c>
      <c r="AF2363" s="43">
        <f t="shared" si="693"/>
        <v>4.856512141280485E-3</v>
      </c>
      <c r="AG2363" s="41">
        <v>45443</v>
      </c>
      <c r="AH2363">
        <v>12.1</v>
      </c>
      <c r="AI2363">
        <v>5.5490000000000004</v>
      </c>
      <c r="AJ2363" s="39">
        <f t="shared" si="680"/>
        <v>8.340753393541912E-3</v>
      </c>
      <c r="AK2363" s="45" t="s">
        <v>1698</v>
      </c>
      <c r="AL2363">
        <v>12.7</v>
      </c>
      <c r="AM2363">
        <v>11.8872</v>
      </c>
      <c r="AN2363" s="39">
        <f t="shared" si="681"/>
        <v>-1.1259936473791863E-3</v>
      </c>
      <c r="AO2363" s="41">
        <v>45443</v>
      </c>
      <c r="AP2363">
        <v>8.57</v>
      </c>
      <c r="AQ2363">
        <v>8.2461000000000002</v>
      </c>
      <c r="AR2363" s="18">
        <f t="shared" si="682"/>
        <v>2.0241261985771808E-2</v>
      </c>
      <c r="AS2363" s="41">
        <v>45443</v>
      </c>
      <c r="AT2363">
        <v>9</v>
      </c>
      <c r="AU2363">
        <v>8.4041999999999994</v>
      </c>
      <c r="AV2363" s="39">
        <f t="shared" si="683"/>
        <v>1.0108051585918366E-2</v>
      </c>
      <c r="AW2363" s="41">
        <v>45443</v>
      </c>
      <c r="AX2363">
        <v>8.2899999999999991</v>
      </c>
      <c r="AY2363">
        <v>7.7126000000000001</v>
      </c>
      <c r="AZ2363" s="39">
        <f t="shared" si="684"/>
        <v>-2.405836092715254E-3</v>
      </c>
      <c r="BA2363" s="41">
        <v>45443</v>
      </c>
      <c r="BB2363">
        <v>6.5</v>
      </c>
      <c r="BC2363">
        <v>5.5627000000000004</v>
      </c>
      <c r="BD2363" s="39">
        <f t="shared" si="685"/>
        <v>7.7537636551387916E-3</v>
      </c>
      <c r="BE2363" s="41">
        <v>45443</v>
      </c>
      <c r="BF2363">
        <v>10.57</v>
      </c>
      <c r="BG2363">
        <v>9.1842000000000006</v>
      </c>
      <c r="BH2363" s="39">
        <f t="shared" si="686"/>
        <v>0</v>
      </c>
      <c r="BI2363" s="41">
        <v>45443</v>
      </c>
      <c r="BJ2363">
        <v>1.89</v>
      </c>
      <c r="BK2363">
        <v>1.89</v>
      </c>
      <c r="BL2363" s="39">
        <f t="shared" si="687"/>
        <v>-5.2631578947368472E-3</v>
      </c>
      <c r="BM2363" s="41">
        <v>45443</v>
      </c>
      <c r="BN2363">
        <v>12.6</v>
      </c>
      <c r="BO2363">
        <v>11.818</v>
      </c>
      <c r="BP2363" s="46">
        <f t="shared" si="688"/>
        <v>-6.3145857682186165E-3</v>
      </c>
      <c r="BQ2363" s="41">
        <v>45443</v>
      </c>
      <c r="BR2363">
        <v>8.2100000000000009</v>
      </c>
      <c r="BS2363">
        <v>7.9850000000000003</v>
      </c>
      <c r="BT2363" s="18">
        <f t="shared" si="689"/>
        <v>4.8954833188608162E-3</v>
      </c>
      <c r="BU2363" s="41">
        <v>45443</v>
      </c>
      <c r="BV2363">
        <v>6.25</v>
      </c>
      <c r="BW2363">
        <v>5.3335999999999997</v>
      </c>
      <c r="BX2363" s="39">
        <f t="shared" si="690"/>
        <v>0</v>
      </c>
      <c r="BY2363" s="41">
        <v>45742</v>
      </c>
      <c r="BZ2363">
        <v>17.850000000000001</v>
      </c>
      <c r="CA2363">
        <v>16.682600000000001</v>
      </c>
    </row>
    <row r="2364" spans="1:79">
      <c r="A2364" s="41">
        <v>45446</v>
      </c>
      <c r="B2364">
        <v>9.06</v>
      </c>
      <c r="C2364">
        <v>7.2758000000000003</v>
      </c>
      <c r="D2364" s="34">
        <f t="shared" si="676"/>
        <v>-1.0983277959306964E-3</v>
      </c>
      <c r="E2364" s="41">
        <v>45446</v>
      </c>
      <c r="F2364">
        <v>3.54</v>
      </c>
      <c r="G2364">
        <v>3.54</v>
      </c>
      <c r="H2364" s="39">
        <f t="shared" si="677"/>
        <v>0</v>
      </c>
      <c r="L2364" s="38"/>
      <c r="M2364" s="41">
        <v>45446</v>
      </c>
      <c r="N2364">
        <v>5.15</v>
      </c>
      <c r="O2364">
        <v>4.8121999999999998</v>
      </c>
      <c r="P2364" s="43">
        <f t="shared" si="678"/>
        <v>-1.9288603131806554E-3</v>
      </c>
      <c r="Q2364" s="41">
        <v>45446</v>
      </c>
      <c r="R2364">
        <v>3.92</v>
      </c>
      <c r="S2364">
        <v>3.4039999999999999</v>
      </c>
      <c r="T2364" s="39">
        <f t="shared" si="679"/>
        <v>0</v>
      </c>
      <c r="U2364" s="42">
        <v>45448.62533333333</v>
      </c>
      <c r="V2364" s="44">
        <v>11.21</v>
      </c>
      <c r="W2364" s="44">
        <v>11.21</v>
      </c>
      <c r="X2364" s="43">
        <f t="shared" si="691"/>
        <v>-2.5217391304347751E-2</v>
      </c>
      <c r="Y2364" s="42">
        <v>45448.62533333333</v>
      </c>
      <c r="Z2364" s="44">
        <v>15.01</v>
      </c>
      <c r="AA2364" s="44">
        <v>15.01</v>
      </c>
      <c r="AB2364" s="43">
        <f t="shared" si="692"/>
        <v>-1.054713249835202E-2</v>
      </c>
      <c r="AC2364" s="42">
        <v>45448.62533333333</v>
      </c>
      <c r="AD2364" s="44">
        <v>22.76</v>
      </c>
      <c r="AE2364" s="44">
        <v>22.76</v>
      </c>
      <c r="AF2364" s="43">
        <f t="shared" si="693"/>
        <v>0</v>
      </c>
      <c r="AG2364" s="41">
        <v>45446</v>
      </c>
      <c r="AH2364">
        <v>12.04</v>
      </c>
      <c r="AI2364">
        <v>5.5214999999999996</v>
      </c>
      <c r="AJ2364" s="39">
        <f t="shared" si="680"/>
        <v>-4.9558479005227512E-3</v>
      </c>
      <c r="AK2364" s="45">
        <v>45357</v>
      </c>
      <c r="AL2364">
        <v>12.45</v>
      </c>
      <c r="AM2364">
        <v>11.6532</v>
      </c>
      <c r="AN2364" s="39">
        <f t="shared" si="681"/>
        <v>-1.968503937007874E-2</v>
      </c>
      <c r="AO2364" s="41">
        <v>45446</v>
      </c>
      <c r="AP2364">
        <v>8.6</v>
      </c>
      <c r="AQ2364">
        <v>8.2749000000000006</v>
      </c>
      <c r="AR2364" s="18">
        <f t="shared" si="682"/>
        <v>3.4925601193291837E-3</v>
      </c>
      <c r="AS2364" s="41">
        <v>45446</v>
      </c>
      <c r="AT2364">
        <v>9.0399999999999991</v>
      </c>
      <c r="AU2364">
        <v>8.4414999999999996</v>
      </c>
      <c r="AV2364" s="39">
        <f t="shared" si="683"/>
        <v>4.4382570619452312E-3</v>
      </c>
      <c r="AW2364" s="41">
        <v>45446</v>
      </c>
      <c r="AX2364">
        <v>8.2899999999999991</v>
      </c>
      <c r="AY2364">
        <v>7.7126000000000001</v>
      </c>
      <c r="AZ2364" s="39">
        <f t="shared" si="684"/>
        <v>0</v>
      </c>
      <c r="BA2364" s="41">
        <v>45446</v>
      </c>
      <c r="BB2364">
        <v>6.65</v>
      </c>
      <c r="BC2364">
        <v>5.6910999999999996</v>
      </c>
      <c r="BD2364" s="39">
        <f t="shared" si="685"/>
        <v>2.3082316141441957E-2</v>
      </c>
      <c r="BE2364" s="41">
        <v>45446</v>
      </c>
      <c r="BF2364">
        <v>10.62</v>
      </c>
      <c r="BG2364">
        <v>9.2276000000000007</v>
      </c>
      <c r="BH2364" s="39">
        <f t="shared" si="686"/>
        <v>4.7255068487184627E-3</v>
      </c>
      <c r="BI2364" s="41">
        <v>45446</v>
      </c>
      <c r="BJ2364">
        <v>1.89</v>
      </c>
      <c r="BK2364">
        <v>1.89</v>
      </c>
      <c r="BL2364" s="39">
        <f t="shared" si="687"/>
        <v>0</v>
      </c>
      <c r="BM2364" s="41">
        <v>45446</v>
      </c>
      <c r="BN2364">
        <v>12.57</v>
      </c>
      <c r="BO2364">
        <v>11.789899999999999</v>
      </c>
      <c r="BP2364" s="46">
        <f t="shared" si="688"/>
        <v>-2.3777288881367607E-3</v>
      </c>
      <c r="BQ2364" s="41">
        <v>45446</v>
      </c>
      <c r="BR2364">
        <v>8.23</v>
      </c>
      <c r="BS2364">
        <v>8.0045000000000002</v>
      </c>
      <c r="BT2364" s="18">
        <f t="shared" si="689"/>
        <v>2.4420788979336067E-3</v>
      </c>
      <c r="BU2364" s="41">
        <v>45446</v>
      </c>
      <c r="BV2364">
        <v>6.24</v>
      </c>
      <c r="BW2364">
        <v>5.3250999999999999</v>
      </c>
      <c r="BX2364" s="39">
        <f t="shared" si="690"/>
        <v>-1.5936703164841253E-3</v>
      </c>
      <c r="BY2364" s="41">
        <v>45743</v>
      </c>
      <c r="BZ2364">
        <v>17.850000000000001</v>
      </c>
      <c r="CA2364">
        <v>16.682600000000001</v>
      </c>
    </row>
    <row r="2365" spans="1:79">
      <c r="A2365" s="41">
        <v>45447</v>
      </c>
      <c r="B2365">
        <v>9.06</v>
      </c>
      <c r="C2365">
        <v>7.2758000000000003</v>
      </c>
      <c r="D2365" s="34">
        <f t="shared" si="676"/>
        <v>0</v>
      </c>
      <c r="E2365" s="41">
        <v>45447</v>
      </c>
      <c r="F2365">
        <v>3.39</v>
      </c>
      <c r="G2365">
        <v>3.39</v>
      </c>
      <c r="H2365" s="39">
        <f t="shared" si="677"/>
        <v>-4.2372881355932181E-2</v>
      </c>
      <c r="L2365" s="38"/>
      <c r="M2365" s="41">
        <v>45447</v>
      </c>
      <c r="N2365">
        <v>5.15</v>
      </c>
      <c r="O2365">
        <v>4.8121999999999998</v>
      </c>
      <c r="P2365" s="43">
        <f t="shared" si="678"/>
        <v>0</v>
      </c>
      <c r="Q2365" s="41">
        <v>45447</v>
      </c>
      <c r="R2365">
        <v>3.92</v>
      </c>
      <c r="S2365">
        <v>3.4039999999999999</v>
      </c>
      <c r="T2365" s="39">
        <f t="shared" si="679"/>
        <v>0</v>
      </c>
      <c r="U2365" s="42">
        <v>45449.62533333333</v>
      </c>
      <c r="V2365" s="44">
        <v>11.6</v>
      </c>
      <c r="W2365" s="44">
        <v>11.6</v>
      </c>
      <c r="X2365" s="43">
        <f t="shared" si="691"/>
        <v>3.4790365744870544E-2</v>
      </c>
      <c r="Y2365" s="42">
        <v>45449.62533333333</v>
      </c>
      <c r="Z2365" s="44">
        <v>15.01</v>
      </c>
      <c r="AA2365" s="44">
        <v>15.01</v>
      </c>
      <c r="AB2365" s="43">
        <f t="shared" si="692"/>
        <v>0</v>
      </c>
      <c r="AC2365" s="42">
        <v>45449.62533333333</v>
      </c>
      <c r="AD2365" s="44">
        <v>22.65</v>
      </c>
      <c r="AE2365" s="44">
        <v>22.65</v>
      </c>
      <c r="AF2365" s="43">
        <f t="shared" si="693"/>
        <v>-4.8330404217927494E-3</v>
      </c>
      <c r="AG2365" s="41">
        <v>45447</v>
      </c>
      <c r="AH2365">
        <v>12</v>
      </c>
      <c r="AI2365">
        <v>5.5030999999999999</v>
      </c>
      <c r="AJ2365" s="39">
        <f t="shared" si="680"/>
        <v>-3.332427782305488E-3</v>
      </c>
      <c r="AK2365" s="45">
        <v>45388</v>
      </c>
      <c r="AL2365">
        <v>12.5</v>
      </c>
      <c r="AM2365">
        <v>11.7</v>
      </c>
      <c r="AN2365" s="39">
        <f t="shared" si="681"/>
        <v>4.0160642570280514E-3</v>
      </c>
      <c r="AO2365" s="41">
        <v>45447</v>
      </c>
      <c r="AP2365">
        <v>8.6</v>
      </c>
      <c r="AQ2365">
        <v>8.2749000000000006</v>
      </c>
      <c r="AR2365" s="18">
        <f t="shared" si="682"/>
        <v>0</v>
      </c>
      <c r="AS2365" s="41">
        <v>45447</v>
      </c>
      <c r="AT2365">
        <v>9</v>
      </c>
      <c r="AU2365">
        <v>8.4041999999999994</v>
      </c>
      <c r="AV2365" s="39">
        <f t="shared" si="683"/>
        <v>-4.4186459752413804E-3</v>
      </c>
      <c r="AW2365" s="41">
        <v>45447</v>
      </c>
      <c r="AX2365">
        <v>8.1999999999999993</v>
      </c>
      <c r="AY2365">
        <v>7.6288</v>
      </c>
      <c r="AZ2365" s="39">
        <f t="shared" si="684"/>
        <v>-1.0865337240359943E-2</v>
      </c>
      <c r="BA2365" s="41">
        <v>45447</v>
      </c>
      <c r="BB2365">
        <v>6.65</v>
      </c>
      <c r="BC2365">
        <v>5.6910999999999996</v>
      </c>
      <c r="BD2365" s="39">
        <f t="shared" si="685"/>
        <v>0</v>
      </c>
      <c r="BE2365" s="41">
        <v>45447</v>
      </c>
      <c r="BF2365">
        <v>10.89</v>
      </c>
      <c r="BG2365">
        <v>9.4621999999999993</v>
      </c>
      <c r="BH2365" s="39">
        <f t="shared" si="686"/>
        <v>2.5423728813559168E-2</v>
      </c>
      <c r="BI2365" s="41">
        <v>45447</v>
      </c>
      <c r="BJ2365">
        <v>1.84</v>
      </c>
      <c r="BK2365">
        <v>1.84</v>
      </c>
      <c r="BL2365" s="39">
        <f t="shared" si="687"/>
        <v>-2.6455026455026363E-2</v>
      </c>
      <c r="BM2365" s="41">
        <v>45447</v>
      </c>
      <c r="BN2365">
        <v>12.52</v>
      </c>
      <c r="BO2365">
        <v>11.743</v>
      </c>
      <c r="BP2365" s="46">
        <f t="shared" si="688"/>
        <v>-3.9779811533599994E-3</v>
      </c>
      <c r="BQ2365" s="41">
        <v>45447</v>
      </c>
      <c r="BR2365">
        <v>8.23</v>
      </c>
      <c r="BS2365">
        <v>8.0045000000000002</v>
      </c>
      <c r="BT2365" s="18">
        <f t="shared" si="689"/>
        <v>0</v>
      </c>
      <c r="BU2365" s="41">
        <v>45447</v>
      </c>
      <c r="BV2365">
        <v>6.24</v>
      </c>
      <c r="BW2365">
        <v>5.3250999999999999</v>
      </c>
      <c r="BX2365" s="39">
        <f t="shared" si="690"/>
        <v>0</v>
      </c>
      <c r="BY2365" s="41">
        <v>45744</v>
      </c>
      <c r="BZ2365">
        <v>17.95</v>
      </c>
      <c r="CA2365">
        <v>16.7761</v>
      </c>
    </row>
    <row r="2366" spans="1:79">
      <c r="A2366" s="41">
        <v>45448</v>
      </c>
      <c r="B2366">
        <v>9.07</v>
      </c>
      <c r="C2366">
        <v>7.2838000000000003</v>
      </c>
      <c r="D2366" s="34">
        <f t="shared" si="676"/>
        <v>1.0995354462739501E-3</v>
      </c>
      <c r="E2366" s="41">
        <v>45448</v>
      </c>
      <c r="F2366">
        <v>3.24</v>
      </c>
      <c r="G2366">
        <v>3.24</v>
      </c>
      <c r="H2366" s="39">
        <f t="shared" si="677"/>
        <v>-4.4247787610619441E-2</v>
      </c>
      <c r="L2366" s="38"/>
      <c r="M2366" s="41">
        <v>45448</v>
      </c>
      <c r="N2366">
        <v>5.12</v>
      </c>
      <c r="O2366">
        <v>4.7840999999999996</v>
      </c>
      <c r="P2366" s="43">
        <f t="shared" si="678"/>
        <v>-5.8393250488342624E-3</v>
      </c>
      <c r="Q2366" s="41">
        <v>45448</v>
      </c>
      <c r="R2366">
        <v>3.92</v>
      </c>
      <c r="S2366">
        <v>3.4039999999999999</v>
      </c>
      <c r="T2366" s="39">
        <f t="shared" si="679"/>
        <v>0</v>
      </c>
      <c r="U2366" s="42">
        <v>45450.62533333333</v>
      </c>
      <c r="V2366" s="44">
        <v>11.7</v>
      </c>
      <c r="W2366" s="44">
        <v>11.7</v>
      </c>
      <c r="X2366" s="43">
        <f t="shared" si="691"/>
        <v>8.6206896551723842E-3</v>
      </c>
      <c r="Y2366" s="42">
        <v>45450.62533333333</v>
      </c>
      <c r="Z2366" s="44">
        <v>15.19</v>
      </c>
      <c r="AA2366" s="44">
        <v>15.19</v>
      </c>
      <c r="AB2366" s="43">
        <f t="shared" si="692"/>
        <v>1.1992005329780129E-2</v>
      </c>
      <c r="AC2366" s="42">
        <v>45450.62533333333</v>
      </c>
      <c r="AD2366" s="44">
        <v>22.65</v>
      </c>
      <c r="AE2366" s="44">
        <v>22.65</v>
      </c>
      <c r="AF2366" s="43">
        <f t="shared" si="693"/>
        <v>0</v>
      </c>
      <c r="AG2366" s="41">
        <v>45448</v>
      </c>
      <c r="AH2366">
        <v>11.8</v>
      </c>
      <c r="AI2366">
        <v>5.4114000000000004</v>
      </c>
      <c r="AJ2366" s="39">
        <f t="shared" si="680"/>
        <v>-1.6663335211062755E-2</v>
      </c>
      <c r="AK2366" s="45">
        <v>45418</v>
      </c>
      <c r="AL2366">
        <v>12.7</v>
      </c>
      <c r="AM2366">
        <v>11.8872</v>
      </c>
      <c r="AN2366" s="39">
        <f t="shared" si="681"/>
        <v>1.6000000000000059E-2</v>
      </c>
      <c r="AO2366" s="41">
        <v>45448</v>
      </c>
      <c r="AP2366">
        <v>8.6999999999999993</v>
      </c>
      <c r="AQ2366">
        <v>8.3711000000000002</v>
      </c>
      <c r="AR2366" s="18">
        <f t="shared" si="682"/>
        <v>1.1625518133149599E-2</v>
      </c>
      <c r="AS2366" s="41">
        <v>45448</v>
      </c>
      <c r="AT2366">
        <v>8.98</v>
      </c>
      <c r="AU2366">
        <v>8.3855000000000004</v>
      </c>
      <c r="AV2366" s="39">
        <f t="shared" si="683"/>
        <v>-2.2250779372217522E-3</v>
      </c>
      <c r="AW2366" s="41">
        <v>45448</v>
      </c>
      <c r="AX2366">
        <v>8.25</v>
      </c>
      <c r="AY2366">
        <v>7.6753</v>
      </c>
      <c r="AZ2366" s="39">
        <f t="shared" si="684"/>
        <v>6.0953229865771796E-3</v>
      </c>
      <c r="BA2366" s="41">
        <v>45448</v>
      </c>
      <c r="BB2366">
        <v>6.58</v>
      </c>
      <c r="BC2366">
        <v>5.6311999999999998</v>
      </c>
      <c r="BD2366" s="39">
        <f t="shared" si="685"/>
        <v>-1.0525206023440082E-2</v>
      </c>
      <c r="BE2366" s="41">
        <v>45448</v>
      </c>
      <c r="BF2366">
        <v>10.89</v>
      </c>
      <c r="BG2366">
        <v>9.4621999999999993</v>
      </c>
      <c r="BH2366" s="39">
        <f t="shared" si="686"/>
        <v>0</v>
      </c>
      <c r="BI2366" s="41">
        <v>45448</v>
      </c>
      <c r="BJ2366">
        <v>1.86</v>
      </c>
      <c r="BK2366">
        <v>1.86</v>
      </c>
      <c r="BL2366" s="39">
        <f t="shared" si="687"/>
        <v>1.0869565217391313E-2</v>
      </c>
      <c r="BM2366" s="41">
        <v>45448</v>
      </c>
      <c r="BN2366">
        <v>12.58</v>
      </c>
      <c r="BO2366">
        <v>11.799300000000001</v>
      </c>
      <c r="BP2366" s="46">
        <f t="shared" si="688"/>
        <v>4.7943455675721908E-3</v>
      </c>
      <c r="BQ2366" s="41">
        <v>45448</v>
      </c>
      <c r="BR2366">
        <v>8.27</v>
      </c>
      <c r="BS2366">
        <v>8.0434000000000001</v>
      </c>
      <c r="BT2366" s="18">
        <f t="shared" si="689"/>
        <v>4.8597663814104481E-3</v>
      </c>
      <c r="BU2366" s="41">
        <v>45448</v>
      </c>
      <c r="BV2366">
        <v>6.22</v>
      </c>
      <c r="BW2366">
        <v>5.3079999999999998</v>
      </c>
      <c r="BX2366" s="39">
        <f t="shared" si="690"/>
        <v>-3.2112073012713592E-3</v>
      </c>
      <c r="BY2366" s="41">
        <v>45749</v>
      </c>
      <c r="BZ2366">
        <v>17.97</v>
      </c>
      <c r="CA2366">
        <v>16.794799999999999</v>
      </c>
    </row>
    <row r="2367" spans="1:79">
      <c r="A2367" s="41">
        <v>45449</v>
      </c>
      <c r="B2367">
        <v>9</v>
      </c>
      <c r="C2367">
        <v>7.2275999999999998</v>
      </c>
      <c r="D2367" s="34">
        <f t="shared" si="676"/>
        <v>-7.7157527664132005E-3</v>
      </c>
      <c r="E2367" s="41">
        <v>45449</v>
      </c>
      <c r="F2367">
        <v>3.38</v>
      </c>
      <c r="G2367">
        <v>3.38</v>
      </c>
      <c r="H2367" s="39">
        <f t="shared" si="677"/>
        <v>4.3209876543209777E-2</v>
      </c>
      <c r="L2367" s="38"/>
      <c r="M2367" s="41">
        <v>45449</v>
      </c>
      <c r="N2367">
        <v>5.12</v>
      </c>
      <c r="O2367">
        <v>4.7840999999999996</v>
      </c>
      <c r="P2367" s="43">
        <f t="shared" si="678"/>
        <v>0</v>
      </c>
      <c r="Q2367" s="41">
        <v>45449</v>
      </c>
      <c r="R2367">
        <v>3.92</v>
      </c>
      <c r="S2367">
        <v>3.4039999999999999</v>
      </c>
      <c r="T2367" s="39">
        <f t="shared" si="679"/>
        <v>0</v>
      </c>
      <c r="U2367" s="42">
        <v>45453.62533333333</v>
      </c>
      <c r="V2367" s="44">
        <v>11.69</v>
      </c>
      <c r="W2367" s="44">
        <v>11.69</v>
      </c>
      <c r="X2367" s="43">
        <f t="shared" si="691"/>
        <v>-8.5470085470083649E-4</v>
      </c>
      <c r="Y2367" s="42">
        <v>45453.62533333333</v>
      </c>
      <c r="Z2367" s="44">
        <v>15.19</v>
      </c>
      <c r="AA2367" s="44">
        <v>15.19</v>
      </c>
      <c r="AB2367" s="43">
        <f t="shared" si="692"/>
        <v>0</v>
      </c>
      <c r="AC2367" s="42">
        <v>45453.62533333333</v>
      </c>
      <c r="AD2367" s="44">
        <v>22.65</v>
      </c>
      <c r="AE2367" s="44">
        <v>22.65</v>
      </c>
      <c r="AF2367" s="43">
        <f t="shared" si="693"/>
        <v>0</v>
      </c>
      <c r="AG2367" s="41">
        <v>45449</v>
      </c>
      <c r="AH2367">
        <v>11.88</v>
      </c>
      <c r="AI2367">
        <v>5.4481000000000002</v>
      </c>
      <c r="AJ2367" s="39">
        <f t="shared" si="680"/>
        <v>6.7819787855268009E-3</v>
      </c>
      <c r="AK2367" s="45">
        <v>45449</v>
      </c>
      <c r="AL2367">
        <v>13</v>
      </c>
      <c r="AM2367">
        <v>12.167999999999999</v>
      </c>
      <c r="AN2367" s="39">
        <f t="shared" si="681"/>
        <v>2.3622047244094425E-2</v>
      </c>
      <c r="AO2367" s="41">
        <v>45449</v>
      </c>
      <c r="AP2367">
        <v>8.75</v>
      </c>
      <c r="AQ2367">
        <v>8.4192999999999998</v>
      </c>
      <c r="AR2367" s="18">
        <f t="shared" si="682"/>
        <v>5.7579051737525026E-3</v>
      </c>
      <c r="AS2367" s="41">
        <v>45449</v>
      </c>
      <c r="AT2367">
        <v>8.98</v>
      </c>
      <c r="AU2367">
        <v>8.3855000000000004</v>
      </c>
      <c r="AV2367" s="39">
        <f t="shared" si="683"/>
        <v>0</v>
      </c>
      <c r="AW2367" s="41">
        <v>45449</v>
      </c>
      <c r="AX2367">
        <v>8.31</v>
      </c>
      <c r="AY2367">
        <v>7.7312000000000003</v>
      </c>
      <c r="AZ2367" s="39">
        <f t="shared" si="684"/>
        <v>7.2831029406017073E-3</v>
      </c>
      <c r="BA2367" s="41">
        <v>45449</v>
      </c>
      <c r="BB2367">
        <v>6.64</v>
      </c>
      <c r="BC2367">
        <v>5.6825000000000001</v>
      </c>
      <c r="BD2367" s="39">
        <f t="shared" si="685"/>
        <v>9.1099588009661073E-3</v>
      </c>
      <c r="BE2367" s="41">
        <v>45449</v>
      </c>
      <c r="BF2367">
        <v>10.86</v>
      </c>
      <c r="BG2367">
        <v>9.4361999999999995</v>
      </c>
      <c r="BH2367" s="39">
        <f t="shared" si="686"/>
        <v>-2.7477753587960307E-3</v>
      </c>
      <c r="BI2367" s="41">
        <v>45449</v>
      </c>
      <c r="BJ2367">
        <v>1.91</v>
      </c>
      <c r="BK2367">
        <v>1.91</v>
      </c>
      <c r="BL2367" s="39">
        <f t="shared" si="687"/>
        <v>2.688172043010743E-2</v>
      </c>
      <c r="BM2367" s="41">
        <v>45449</v>
      </c>
      <c r="BN2367">
        <v>12.56</v>
      </c>
      <c r="BO2367">
        <v>11.7805</v>
      </c>
      <c r="BP2367" s="46">
        <f t="shared" si="688"/>
        <v>-1.5933148576610979E-3</v>
      </c>
      <c r="BQ2367" s="41">
        <v>45449</v>
      </c>
      <c r="BR2367">
        <v>8.4</v>
      </c>
      <c r="BS2367">
        <v>8.1698000000000004</v>
      </c>
      <c r="BT2367" s="18">
        <f t="shared" si="689"/>
        <v>1.5714747494840527E-2</v>
      </c>
      <c r="BU2367" s="41">
        <v>45449</v>
      </c>
      <c r="BV2367">
        <v>6.2</v>
      </c>
      <c r="BW2367">
        <v>5.2908999999999997</v>
      </c>
      <c r="BX2367" s="39">
        <f t="shared" si="690"/>
        <v>-3.221552373775455E-3</v>
      </c>
      <c r="BY2367" s="41">
        <v>45750</v>
      </c>
      <c r="BZ2367">
        <v>17.8</v>
      </c>
      <c r="CA2367">
        <v>16.635899999999999</v>
      </c>
    </row>
    <row r="2368" spans="1:79">
      <c r="A2368" s="41">
        <v>45450</v>
      </c>
      <c r="B2368">
        <v>9</v>
      </c>
      <c r="C2368">
        <v>7.2275999999999998</v>
      </c>
      <c r="D2368" s="34">
        <f t="shared" si="676"/>
        <v>0</v>
      </c>
      <c r="E2368" s="41">
        <v>45450</v>
      </c>
      <c r="F2368">
        <v>3.45</v>
      </c>
      <c r="G2368">
        <v>3.45</v>
      </c>
      <c r="H2368" s="39">
        <f t="shared" si="677"/>
        <v>2.0710059171597718E-2</v>
      </c>
      <c r="L2368" s="38"/>
      <c r="M2368" s="41">
        <v>45450</v>
      </c>
      <c r="N2368">
        <v>5.15</v>
      </c>
      <c r="O2368">
        <v>4.8121999999999998</v>
      </c>
      <c r="P2368" s="43">
        <f t="shared" si="678"/>
        <v>5.8736230429966424E-3</v>
      </c>
      <c r="Q2368" s="41">
        <v>45450</v>
      </c>
      <c r="R2368">
        <v>3.92</v>
      </c>
      <c r="S2368">
        <v>3.4039999999999999</v>
      </c>
      <c r="T2368" s="39">
        <f t="shared" si="679"/>
        <v>0</v>
      </c>
      <c r="U2368" s="42">
        <v>45454.62533333333</v>
      </c>
      <c r="V2368" s="44">
        <v>11.69</v>
      </c>
      <c r="W2368" s="44">
        <v>11.69</v>
      </c>
      <c r="X2368" s="43">
        <f t="shared" si="691"/>
        <v>0</v>
      </c>
      <c r="Y2368" s="42">
        <v>45454.62533333333</v>
      </c>
      <c r="Z2368" s="44">
        <v>15</v>
      </c>
      <c r="AA2368" s="44">
        <v>15</v>
      </c>
      <c r="AB2368" s="43">
        <f t="shared" si="692"/>
        <v>-1.2508229098090818E-2</v>
      </c>
      <c r="AC2368" s="42">
        <v>45454.62533333333</v>
      </c>
      <c r="AD2368" s="44">
        <v>22.65</v>
      </c>
      <c r="AE2368" s="44">
        <v>22.65</v>
      </c>
      <c r="AF2368" s="43">
        <f t="shared" si="693"/>
        <v>0</v>
      </c>
      <c r="AG2368" s="41">
        <v>45450</v>
      </c>
      <c r="AH2368">
        <v>11.9</v>
      </c>
      <c r="AI2368">
        <v>5.4573</v>
      </c>
      <c r="AJ2368" s="39">
        <f t="shared" si="680"/>
        <v>1.6886621023842945E-3</v>
      </c>
      <c r="AK2368" s="45">
        <v>45479</v>
      </c>
      <c r="AL2368">
        <v>13</v>
      </c>
      <c r="AM2368">
        <v>12.167999999999999</v>
      </c>
      <c r="AN2368" s="39">
        <f t="shared" si="681"/>
        <v>0</v>
      </c>
      <c r="AO2368" s="41">
        <v>45450</v>
      </c>
      <c r="AP2368">
        <v>8.8000000000000007</v>
      </c>
      <c r="AQ2368">
        <v>8.4673999999999996</v>
      </c>
      <c r="AR2368" s="18">
        <f t="shared" si="682"/>
        <v>5.7130640314515231E-3</v>
      </c>
      <c r="AS2368" s="41">
        <v>45450</v>
      </c>
      <c r="AT2368">
        <v>8.94</v>
      </c>
      <c r="AU2368">
        <v>8.3481000000000005</v>
      </c>
      <c r="AV2368" s="39">
        <f t="shared" si="683"/>
        <v>-4.4600798998270675E-3</v>
      </c>
      <c r="AW2368" s="41">
        <v>45450</v>
      </c>
      <c r="AX2368">
        <v>8.3699999999999992</v>
      </c>
      <c r="AY2368">
        <v>7.7869999999999999</v>
      </c>
      <c r="AZ2368" s="39">
        <f t="shared" si="684"/>
        <v>7.2175082781456472E-3</v>
      </c>
      <c r="BA2368" s="41">
        <v>45450</v>
      </c>
      <c r="BB2368">
        <v>6.63</v>
      </c>
      <c r="BC2368">
        <v>5.6740000000000004</v>
      </c>
      <c r="BD2368" s="39">
        <f t="shared" si="685"/>
        <v>-1.4958205015397678E-3</v>
      </c>
      <c r="BE2368" s="41">
        <v>45450</v>
      </c>
      <c r="BF2368">
        <v>10.84</v>
      </c>
      <c r="BG2368">
        <v>9.4187999999999992</v>
      </c>
      <c r="BH2368" s="39">
        <f t="shared" si="686"/>
        <v>-1.8439626120684497E-3</v>
      </c>
      <c r="BI2368" s="41">
        <v>45450</v>
      </c>
      <c r="BJ2368">
        <v>1.86</v>
      </c>
      <c r="BK2368">
        <v>1.86</v>
      </c>
      <c r="BL2368" s="39">
        <f t="shared" si="687"/>
        <v>-2.6178010471204098E-2</v>
      </c>
      <c r="BM2368" s="41">
        <v>45450</v>
      </c>
      <c r="BN2368">
        <v>12.58</v>
      </c>
      <c r="BO2368">
        <v>11.799300000000001</v>
      </c>
      <c r="BP2368" s="46">
        <f t="shared" si="688"/>
        <v>1.5958575612241071E-3</v>
      </c>
      <c r="BQ2368" s="41">
        <v>45450</v>
      </c>
      <c r="BR2368">
        <v>8.4</v>
      </c>
      <c r="BS2368">
        <v>8.1698000000000004</v>
      </c>
      <c r="BT2368" s="18">
        <f t="shared" si="689"/>
        <v>0</v>
      </c>
      <c r="BU2368" s="41">
        <v>45450</v>
      </c>
      <c r="BV2368">
        <v>6.21</v>
      </c>
      <c r="BW2368">
        <v>5.2995000000000001</v>
      </c>
      <c r="BX2368" s="39">
        <f t="shared" si="690"/>
        <v>1.6254323461037602E-3</v>
      </c>
      <c r="BY2368" s="41">
        <v>45751</v>
      </c>
      <c r="BZ2368">
        <v>17.5</v>
      </c>
      <c r="CA2368">
        <v>16.355499999999999</v>
      </c>
    </row>
    <row r="2369" spans="1:79">
      <c r="A2369" s="41">
        <v>45453</v>
      </c>
      <c r="B2369">
        <v>9</v>
      </c>
      <c r="C2369">
        <v>7.2275999999999998</v>
      </c>
      <c r="D2369" s="34">
        <f t="shared" si="676"/>
        <v>0</v>
      </c>
      <c r="E2369" s="41">
        <v>45453</v>
      </c>
      <c r="F2369">
        <v>3.45</v>
      </c>
      <c r="G2369">
        <v>3.45</v>
      </c>
      <c r="H2369" s="39">
        <f t="shared" si="677"/>
        <v>0</v>
      </c>
      <c r="L2369" s="38"/>
      <c r="M2369" s="41">
        <v>45453</v>
      </c>
      <c r="N2369">
        <v>5.15</v>
      </c>
      <c r="O2369">
        <v>4.8121999999999998</v>
      </c>
      <c r="P2369" s="43">
        <f t="shared" si="678"/>
        <v>0</v>
      </c>
      <c r="Q2369" s="41">
        <v>45453</v>
      </c>
      <c r="R2369">
        <v>3.92</v>
      </c>
      <c r="S2369">
        <v>3.4039999999999999</v>
      </c>
      <c r="T2369" s="39">
        <f t="shared" si="679"/>
        <v>0</v>
      </c>
      <c r="U2369" s="42">
        <v>45455.62533333333</v>
      </c>
      <c r="V2369" s="44">
        <v>11.69</v>
      </c>
      <c r="W2369" s="44">
        <v>11.69</v>
      </c>
      <c r="X2369" s="43">
        <f t="shared" si="691"/>
        <v>0</v>
      </c>
      <c r="Y2369" s="42">
        <v>45455.62533333333</v>
      </c>
      <c r="Z2369" s="44">
        <v>15</v>
      </c>
      <c r="AA2369" s="44">
        <v>15</v>
      </c>
      <c r="AB2369" s="43">
        <f t="shared" si="692"/>
        <v>0</v>
      </c>
      <c r="AC2369" s="42">
        <v>45455.62533333333</v>
      </c>
      <c r="AD2369" s="44">
        <v>22.9</v>
      </c>
      <c r="AE2369" s="44">
        <v>22.9</v>
      </c>
      <c r="AF2369" s="43">
        <f t="shared" si="693"/>
        <v>1.1037527593818985E-2</v>
      </c>
      <c r="AG2369" s="41">
        <v>45453</v>
      </c>
      <c r="AH2369">
        <v>11.85</v>
      </c>
      <c r="AI2369">
        <v>5.4343000000000004</v>
      </c>
      <c r="AJ2369" s="39">
        <f t="shared" si="680"/>
        <v>-4.2145383248125791E-3</v>
      </c>
      <c r="AK2369" s="45">
        <v>45571</v>
      </c>
      <c r="AL2369">
        <v>13.09</v>
      </c>
      <c r="AM2369">
        <v>12.2522</v>
      </c>
      <c r="AN2369" s="39">
        <f t="shared" si="681"/>
        <v>6.9197896120973823E-3</v>
      </c>
      <c r="AO2369" s="41">
        <v>45453</v>
      </c>
      <c r="AP2369">
        <v>8.6</v>
      </c>
      <c r="AQ2369">
        <v>8.2749000000000006</v>
      </c>
      <c r="AR2369" s="18">
        <f t="shared" si="682"/>
        <v>-2.2734251364054967E-2</v>
      </c>
      <c r="AS2369" s="41">
        <v>45453</v>
      </c>
      <c r="AT2369">
        <v>8.9</v>
      </c>
      <c r="AU2369">
        <v>8.3108000000000004</v>
      </c>
      <c r="AV2369" s="39">
        <f t="shared" si="683"/>
        <v>-4.4680825577077549E-3</v>
      </c>
      <c r="AW2369" s="41">
        <v>45453</v>
      </c>
      <c r="AX2369">
        <v>8.3699999999999992</v>
      </c>
      <c r="AY2369">
        <v>7.7869999999999999</v>
      </c>
      <c r="AZ2369" s="39">
        <f t="shared" si="684"/>
        <v>0</v>
      </c>
      <c r="BA2369" s="41">
        <v>45453</v>
      </c>
      <c r="BB2369">
        <v>6.75</v>
      </c>
      <c r="BC2369">
        <v>5.7766999999999999</v>
      </c>
      <c r="BD2369" s="39">
        <f t="shared" si="685"/>
        <v>1.8100105745505739E-2</v>
      </c>
      <c r="BE2369" s="41">
        <v>45453</v>
      </c>
      <c r="BF2369">
        <v>10.84</v>
      </c>
      <c r="BG2369">
        <v>9.4187999999999992</v>
      </c>
      <c r="BH2369" s="39">
        <f t="shared" si="686"/>
        <v>0</v>
      </c>
      <c r="BI2369" s="41">
        <v>45453</v>
      </c>
      <c r="BJ2369">
        <v>1.87</v>
      </c>
      <c r="BK2369">
        <v>1.87</v>
      </c>
      <c r="BL2369" s="39">
        <f t="shared" si="687"/>
        <v>5.3763440860215101E-3</v>
      </c>
      <c r="BM2369" s="41">
        <v>45453</v>
      </c>
      <c r="BN2369">
        <v>12.47</v>
      </c>
      <c r="BO2369">
        <v>11.696099999999999</v>
      </c>
      <c r="BP2369" s="46">
        <f t="shared" si="688"/>
        <v>-8.7462815590756294E-3</v>
      </c>
      <c r="BQ2369" s="41">
        <v>45453</v>
      </c>
      <c r="BR2369">
        <v>8.4</v>
      </c>
      <c r="BS2369">
        <v>8.1698000000000004</v>
      </c>
      <c r="BT2369" s="18">
        <f t="shared" si="689"/>
        <v>0</v>
      </c>
      <c r="BU2369" s="41">
        <v>45453</v>
      </c>
      <c r="BV2369">
        <v>6.3</v>
      </c>
      <c r="BW2369">
        <v>5.3762999999999996</v>
      </c>
      <c r="BX2369" s="39">
        <f t="shared" si="690"/>
        <v>1.4491933201245312E-2</v>
      </c>
      <c r="BY2369" s="41">
        <v>45754</v>
      </c>
      <c r="BZ2369">
        <v>18.100000000000001</v>
      </c>
      <c r="CA2369">
        <v>16.9163</v>
      </c>
    </row>
    <row r="2370" spans="1:79">
      <c r="A2370" s="41">
        <v>45454</v>
      </c>
      <c r="B2370">
        <v>9</v>
      </c>
      <c r="C2370">
        <v>7.2275999999999998</v>
      </c>
      <c r="D2370" s="34">
        <f t="shared" si="676"/>
        <v>0</v>
      </c>
      <c r="E2370" s="41">
        <v>45454</v>
      </c>
      <c r="F2370">
        <v>3.35</v>
      </c>
      <c r="G2370">
        <v>3.35</v>
      </c>
      <c r="H2370" s="39">
        <f t="shared" si="677"/>
        <v>-2.8985507246376836E-2</v>
      </c>
      <c r="L2370" s="38"/>
      <c r="M2370" s="41">
        <v>45454</v>
      </c>
      <c r="N2370">
        <v>5.15</v>
      </c>
      <c r="O2370">
        <v>4.8121999999999998</v>
      </c>
      <c r="P2370" s="43">
        <f t="shared" si="678"/>
        <v>0</v>
      </c>
      <c r="Q2370" s="41">
        <v>45454</v>
      </c>
      <c r="R2370">
        <v>3.93</v>
      </c>
      <c r="S2370">
        <v>3.4127000000000001</v>
      </c>
      <c r="T2370" s="39">
        <f t="shared" si="679"/>
        <v>2.5558166862515138E-3</v>
      </c>
      <c r="U2370" s="42">
        <v>45456.62533333333</v>
      </c>
      <c r="V2370" s="44">
        <v>11.69</v>
      </c>
      <c r="W2370" s="44">
        <v>11.69</v>
      </c>
      <c r="X2370" s="43">
        <f t="shared" si="691"/>
        <v>0</v>
      </c>
      <c r="Y2370" s="42">
        <v>45456.62533333333</v>
      </c>
      <c r="Z2370" s="44">
        <v>15</v>
      </c>
      <c r="AA2370" s="44">
        <v>15</v>
      </c>
      <c r="AB2370" s="43">
        <f t="shared" si="692"/>
        <v>0</v>
      </c>
      <c r="AC2370" s="42">
        <v>45456.62533333333</v>
      </c>
      <c r="AD2370" s="44">
        <v>22.9</v>
      </c>
      <c r="AE2370" s="44">
        <v>22.9</v>
      </c>
      <c r="AF2370" s="43">
        <f t="shared" si="693"/>
        <v>0</v>
      </c>
      <c r="AG2370" s="41">
        <v>45454</v>
      </c>
      <c r="AH2370">
        <v>11.8</v>
      </c>
      <c r="AI2370">
        <v>5.4114000000000004</v>
      </c>
      <c r="AJ2370" s="39">
        <f t="shared" si="680"/>
        <v>-4.2139742009090261E-3</v>
      </c>
      <c r="AK2370" s="45">
        <v>45602</v>
      </c>
      <c r="AL2370">
        <v>13.17</v>
      </c>
      <c r="AM2370">
        <v>12.3271</v>
      </c>
      <c r="AN2370" s="39">
        <f t="shared" si="681"/>
        <v>6.1131878356539661E-3</v>
      </c>
      <c r="AO2370" s="41">
        <v>45454</v>
      </c>
      <c r="AP2370">
        <v>8.4499999999999993</v>
      </c>
      <c r="AQ2370">
        <v>8.1305999999999994</v>
      </c>
      <c r="AR2370" s="18">
        <f t="shared" si="682"/>
        <v>-1.7438277199724614E-2</v>
      </c>
      <c r="AS2370" s="41">
        <v>45454</v>
      </c>
      <c r="AT2370">
        <v>8.81</v>
      </c>
      <c r="AU2370">
        <v>8.2268000000000008</v>
      </c>
      <c r="AV2370" s="39">
        <f t="shared" si="683"/>
        <v>-1.0107330220917315E-2</v>
      </c>
      <c r="AW2370" s="41">
        <v>45454</v>
      </c>
      <c r="AX2370">
        <v>8.35</v>
      </c>
      <c r="AY2370">
        <v>7.7683999999999997</v>
      </c>
      <c r="AZ2370" s="39">
        <f t="shared" si="684"/>
        <v>-2.388596378579706E-3</v>
      </c>
      <c r="BA2370" s="41">
        <v>45454</v>
      </c>
      <c r="BB2370">
        <v>6.65</v>
      </c>
      <c r="BC2370">
        <v>5.6910999999999996</v>
      </c>
      <c r="BD2370" s="39">
        <f t="shared" si="685"/>
        <v>-1.4818148770059089E-2</v>
      </c>
      <c r="BE2370" s="41">
        <v>45454</v>
      </c>
      <c r="BF2370">
        <v>10.8</v>
      </c>
      <c r="BG2370">
        <v>9.3840000000000003</v>
      </c>
      <c r="BH2370" s="39">
        <f t="shared" si="686"/>
        <v>-3.6947381832079284E-3</v>
      </c>
      <c r="BI2370" s="41">
        <v>45454</v>
      </c>
      <c r="BJ2370">
        <v>1.86</v>
      </c>
      <c r="BK2370">
        <v>1.86</v>
      </c>
      <c r="BL2370" s="39">
        <f t="shared" si="687"/>
        <v>-5.3475935828877046E-3</v>
      </c>
      <c r="BM2370" s="41">
        <v>45454</v>
      </c>
      <c r="BN2370">
        <v>12.45</v>
      </c>
      <c r="BO2370">
        <v>11.677300000000001</v>
      </c>
      <c r="BP2370" s="46">
        <f t="shared" si="688"/>
        <v>-1.6073733979701625E-3</v>
      </c>
      <c r="BQ2370" s="41">
        <v>45454</v>
      </c>
      <c r="BR2370">
        <v>8.42</v>
      </c>
      <c r="BS2370">
        <v>8.1892999999999994</v>
      </c>
      <c r="BT2370" s="18">
        <f t="shared" si="689"/>
        <v>2.3868393351121155E-3</v>
      </c>
      <c r="BU2370" s="41">
        <v>45454</v>
      </c>
      <c r="BV2370">
        <v>6.2</v>
      </c>
      <c r="BW2370">
        <v>5.2908999999999997</v>
      </c>
      <c r="BX2370" s="39">
        <f t="shared" si="690"/>
        <v>-1.5884530253148062E-2</v>
      </c>
      <c r="BY2370" s="41">
        <v>45755</v>
      </c>
      <c r="BZ2370">
        <v>18.100000000000001</v>
      </c>
      <c r="CA2370">
        <v>16.9163</v>
      </c>
    </row>
    <row r="2371" spans="1:79">
      <c r="A2371" s="41">
        <v>45455</v>
      </c>
      <c r="B2371">
        <v>9</v>
      </c>
      <c r="C2371">
        <v>7.2275999999999998</v>
      </c>
      <c r="D2371" s="34">
        <f t="shared" si="676"/>
        <v>0</v>
      </c>
      <c r="E2371" s="41">
        <v>45455</v>
      </c>
      <c r="F2371">
        <v>3.35</v>
      </c>
      <c r="G2371">
        <v>3.35</v>
      </c>
      <c r="H2371" s="39">
        <f t="shared" si="677"/>
        <v>0</v>
      </c>
      <c r="L2371" s="38"/>
      <c r="M2371" s="41">
        <v>45455</v>
      </c>
      <c r="N2371">
        <v>5.13</v>
      </c>
      <c r="O2371">
        <v>4.7934999999999999</v>
      </c>
      <c r="P2371" s="43">
        <f t="shared" si="678"/>
        <v>-3.8859565271601223E-3</v>
      </c>
      <c r="Q2371" s="41">
        <v>45455</v>
      </c>
      <c r="R2371">
        <v>3.93</v>
      </c>
      <c r="S2371">
        <v>3.4127000000000001</v>
      </c>
      <c r="T2371" s="39">
        <f t="shared" si="679"/>
        <v>0</v>
      </c>
      <c r="U2371" s="42">
        <v>45457.62533333333</v>
      </c>
      <c r="V2371" s="44">
        <v>11.6</v>
      </c>
      <c r="W2371" s="44">
        <v>11.6</v>
      </c>
      <c r="X2371" s="43">
        <f t="shared" si="691"/>
        <v>-7.6988879384088851E-3</v>
      </c>
      <c r="Y2371" s="42">
        <v>45457.62533333333</v>
      </c>
      <c r="Z2371" s="44">
        <v>15.19</v>
      </c>
      <c r="AA2371" s="44">
        <v>15.19</v>
      </c>
      <c r="AB2371" s="43">
        <f t="shared" si="692"/>
        <v>1.2666666666666633E-2</v>
      </c>
      <c r="AC2371" s="42">
        <v>45457.62533333333</v>
      </c>
      <c r="AD2371" s="44">
        <v>22.9</v>
      </c>
      <c r="AE2371" s="44">
        <v>22.9</v>
      </c>
      <c r="AF2371" s="43">
        <f t="shared" si="693"/>
        <v>0</v>
      </c>
      <c r="AG2371" s="41">
        <v>45455</v>
      </c>
      <c r="AH2371">
        <v>11.9</v>
      </c>
      <c r="AI2371">
        <v>5.4573</v>
      </c>
      <c r="AJ2371" s="39">
        <f t="shared" si="680"/>
        <v>8.4820933584653889E-3</v>
      </c>
      <c r="AK2371" s="45">
        <v>45632</v>
      </c>
      <c r="AL2371">
        <v>13.2</v>
      </c>
      <c r="AM2371">
        <v>12.3552</v>
      </c>
      <c r="AN2371" s="39">
        <f t="shared" si="681"/>
        <v>2.2795304653973956E-3</v>
      </c>
      <c r="AO2371" s="41">
        <v>45455</v>
      </c>
      <c r="AP2371">
        <v>8.5500000000000007</v>
      </c>
      <c r="AQ2371">
        <v>8.2268000000000008</v>
      </c>
      <c r="AR2371" s="18">
        <f t="shared" si="682"/>
        <v>1.1831845128280989E-2</v>
      </c>
      <c r="AS2371" s="41">
        <v>45455</v>
      </c>
      <c r="AT2371">
        <v>8.76</v>
      </c>
      <c r="AU2371">
        <v>8.1800999999999995</v>
      </c>
      <c r="AV2371" s="39">
        <f t="shared" si="683"/>
        <v>-5.6765692614383833E-3</v>
      </c>
      <c r="AW2371" s="41">
        <v>45455</v>
      </c>
      <c r="AX2371">
        <v>8.2899999999999991</v>
      </c>
      <c r="AY2371">
        <v>7.7126000000000001</v>
      </c>
      <c r="AZ2371" s="39">
        <f t="shared" si="684"/>
        <v>-7.1829462952473647E-3</v>
      </c>
      <c r="BA2371" s="41">
        <v>45455</v>
      </c>
      <c r="BB2371">
        <v>6.55</v>
      </c>
      <c r="BC2371">
        <v>5.6055000000000001</v>
      </c>
      <c r="BD2371" s="39">
        <f t="shared" si="685"/>
        <v>-1.5041028975066238E-2</v>
      </c>
      <c r="BE2371" s="41">
        <v>45455</v>
      </c>
      <c r="BF2371">
        <v>10.61</v>
      </c>
      <c r="BG2371">
        <v>9.2189999999999994</v>
      </c>
      <c r="BH2371" s="39">
        <f t="shared" si="686"/>
        <v>-1.7583120204603678E-2</v>
      </c>
      <c r="BI2371" s="41">
        <v>45455</v>
      </c>
      <c r="BJ2371">
        <v>1.84</v>
      </c>
      <c r="BK2371">
        <v>1.84</v>
      </c>
      <c r="BL2371" s="39">
        <f t="shared" si="687"/>
        <v>-1.075268817204302E-2</v>
      </c>
      <c r="BM2371" s="41">
        <v>45455</v>
      </c>
      <c r="BN2371">
        <v>12.44</v>
      </c>
      <c r="BO2371">
        <v>11.667999999999999</v>
      </c>
      <c r="BP2371" s="46">
        <f t="shared" si="688"/>
        <v>-7.9641697995267889E-4</v>
      </c>
      <c r="BQ2371" s="41">
        <v>45455</v>
      </c>
      <c r="BR2371">
        <v>8.4499999999999993</v>
      </c>
      <c r="BS2371">
        <v>8.2185000000000006</v>
      </c>
      <c r="BT2371" s="18">
        <f t="shared" si="689"/>
        <v>3.5656283198809697E-3</v>
      </c>
      <c r="BU2371" s="41">
        <v>45455</v>
      </c>
      <c r="BV2371">
        <v>6.2</v>
      </c>
      <c r="BW2371">
        <v>5.2908999999999997</v>
      </c>
      <c r="BX2371" s="39">
        <f t="shared" si="690"/>
        <v>0</v>
      </c>
      <c r="BY2371" s="41">
        <v>45757</v>
      </c>
      <c r="BZ2371">
        <v>18.11</v>
      </c>
      <c r="CA2371">
        <v>16.925599999999999</v>
      </c>
    </row>
    <row r="2372" spans="1:79">
      <c r="A2372" s="41">
        <v>45456</v>
      </c>
      <c r="B2372">
        <v>8.9</v>
      </c>
      <c r="C2372">
        <v>7.1473000000000004</v>
      </c>
      <c r="D2372" s="34">
        <f t="shared" si="676"/>
        <v>-1.1110188721013804E-2</v>
      </c>
      <c r="E2372" s="41">
        <v>45456</v>
      </c>
      <c r="F2372">
        <v>3.4</v>
      </c>
      <c r="G2372">
        <v>3.4</v>
      </c>
      <c r="H2372" s="39">
        <f t="shared" si="677"/>
        <v>1.4925373134328304E-2</v>
      </c>
      <c r="L2372" s="38"/>
      <c r="M2372" s="41">
        <v>45456</v>
      </c>
      <c r="N2372">
        <v>5.2</v>
      </c>
      <c r="O2372">
        <v>4.8589000000000002</v>
      </c>
      <c r="P2372" s="43">
        <f t="shared" si="678"/>
        <v>1.3643475539793544E-2</v>
      </c>
      <c r="Q2372" s="41">
        <v>45456</v>
      </c>
      <c r="R2372">
        <v>3.9</v>
      </c>
      <c r="S2372">
        <v>3.3866000000000001</v>
      </c>
      <c r="T2372" s="39">
        <f t="shared" si="679"/>
        <v>-7.6479034195798086E-3</v>
      </c>
      <c r="U2372" s="42">
        <v>45461.62533333333</v>
      </c>
      <c r="V2372" s="44">
        <v>11.67</v>
      </c>
      <c r="W2372" s="44">
        <v>11.67</v>
      </c>
      <c r="X2372" s="43">
        <f t="shared" si="691"/>
        <v>6.0344827586207147E-3</v>
      </c>
      <c r="Y2372" s="42">
        <v>45461.62533333333</v>
      </c>
      <c r="Z2372" s="44">
        <v>15</v>
      </c>
      <c r="AA2372" s="44">
        <v>15</v>
      </c>
      <c r="AB2372" s="43">
        <f t="shared" si="692"/>
        <v>-1.2508229098090818E-2</v>
      </c>
      <c r="AC2372" s="42">
        <v>45461.62533333333</v>
      </c>
      <c r="AD2372" s="44">
        <v>22.9</v>
      </c>
      <c r="AE2372" s="44">
        <v>22.9</v>
      </c>
      <c r="AF2372" s="43">
        <f t="shared" si="693"/>
        <v>0</v>
      </c>
      <c r="AG2372" s="41">
        <v>45456</v>
      </c>
      <c r="AH2372">
        <v>12.3</v>
      </c>
      <c r="AI2372">
        <v>5.6406999999999998</v>
      </c>
      <c r="AJ2372" s="39">
        <f t="shared" si="680"/>
        <v>3.360636212046246E-2</v>
      </c>
      <c r="AK2372" s="45" t="s">
        <v>1699</v>
      </c>
      <c r="AL2372">
        <v>13.25</v>
      </c>
      <c r="AM2372">
        <v>12.401999999999999</v>
      </c>
      <c r="AN2372" s="39">
        <f t="shared" si="681"/>
        <v>3.7878787878787303E-3</v>
      </c>
      <c r="AO2372" s="41">
        <v>45456</v>
      </c>
      <c r="AP2372">
        <v>8.4499999999999993</v>
      </c>
      <c r="AQ2372">
        <v>8.1305999999999994</v>
      </c>
      <c r="AR2372" s="18">
        <f t="shared" si="682"/>
        <v>-1.1693489570671633E-2</v>
      </c>
      <c r="AS2372" s="41">
        <v>45456</v>
      </c>
      <c r="AT2372">
        <v>8.85</v>
      </c>
      <c r="AU2372">
        <v>8.2640999999999991</v>
      </c>
      <c r="AV2372" s="39">
        <f t="shared" si="683"/>
        <v>1.0268823119521722E-2</v>
      </c>
      <c r="AW2372" s="41">
        <v>45456</v>
      </c>
      <c r="AX2372">
        <v>8.2899999999999991</v>
      </c>
      <c r="AY2372">
        <v>7.7126000000000001</v>
      </c>
      <c r="AZ2372" s="39">
        <f t="shared" si="684"/>
        <v>0</v>
      </c>
      <c r="BA2372" s="41">
        <v>45456</v>
      </c>
      <c r="BB2372">
        <v>6.63</v>
      </c>
      <c r="BC2372">
        <v>5.6740000000000004</v>
      </c>
      <c r="BD2372" s="39">
        <f t="shared" si="685"/>
        <v>1.222014093301226E-2</v>
      </c>
      <c r="BE2372" s="41">
        <v>45456</v>
      </c>
      <c r="BF2372">
        <v>10.7</v>
      </c>
      <c r="BG2372">
        <v>9.2972000000000001</v>
      </c>
      <c r="BH2372" s="39">
        <f t="shared" si="686"/>
        <v>8.4824818310012713E-3</v>
      </c>
      <c r="BI2372" s="41">
        <v>45456</v>
      </c>
      <c r="BJ2372">
        <v>1.83</v>
      </c>
      <c r="BK2372">
        <v>1.83</v>
      </c>
      <c r="BL2372" s="39">
        <f t="shared" si="687"/>
        <v>-5.4347826086956564E-3</v>
      </c>
      <c r="BM2372" s="41">
        <v>45456</v>
      </c>
      <c r="BN2372">
        <v>12.35</v>
      </c>
      <c r="BO2372">
        <v>11.583500000000001</v>
      </c>
      <c r="BP2372" s="46">
        <f t="shared" si="688"/>
        <v>-7.2420294823447437E-3</v>
      </c>
      <c r="BQ2372" s="41">
        <v>45456</v>
      </c>
      <c r="BR2372">
        <v>8.76</v>
      </c>
      <c r="BS2372">
        <v>8.52</v>
      </c>
      <c r="BT2372" s="18">
        <f t="shared" si="689"/>
        <v>3.6685526555940741E-2</v>
      </c>
      <c r="BU2372" s="41">
        <v>45456</v>
      </c>
      <c r="BV2372">
        <v>6.24</v>
      </c>
      <c r="BW2372">
        <v>5.3250999999999999</v>
      </c>
      <c r="BX2372" s="39">
        <f t="shared" si="690"/>
        <v>6.463928632179824E-3</v>
      </c>
      <c r="BY2372" s="41">
        <v>45758</v>
      </c>
      <c r="BZ2372">
        <v>18.75</v>
      </c>
      <c r="CA2372">
        <v>17.523800000000001</v>
      </c>
    </row>
    <row r="2373" spans="1:79">
      <c r="A2373" s="41">
        <v>45457</v>
      </c>
      <c r="B2373">
        <v>8.89</v>
      </c>
      <c r="C2373">
        <v>7.1393000000000004</v>
      </c>
      <c r="D2373" s="34">
        <f t="shared" ref="D2373:D2436" si="694">(C2373-C2372)/C2372</f>
        <v>-1.1193037930407295E-3</v>
      </c>
      <c r="E2373" s="41">
        <v>45457</v>
      </c>
      <c r="F2373">
        <v>3.4</v>
      </c>
      <c r="G2373">
        <v>3.4</v>
      </c>
      <c r="H2373" s="39">
        <f t="shared" ref="H2373:H2436" si="695">(G2373-G2372)/G2372</f>
        <v>0</v>
      </c>
      <c r="L2373" s="38"/>
      <c r="M2373" s="41">
        <v>45457</v>
      </c>
      <c r="N2373">
        <v>5.0999999999999996</v>
      </c>
      <c r="O2373">
        <v>4.7653999999999996</v>
      </c>
      <c r="P2373" s="43">
        <f t="shared" ref="P2373:P2436" si="696">(O2373-O2372)/O2372</f>
        <v>-1.9243038547819585E-2</v>
      </c>
      <c r="Q2373" s="41">
        <v>45457</v>
      </c>
      <c r="R2373">
        <v>3.9</v>
      </c>
      <c r="S2373">
        <v>3.3866000000000001</v>
      </c>
      <c r="T2373" s="39">
        <f t="shared" ref="T2373:T2436" si="697">(S2373-S2372)/S2372</f>
        <v>0</v>
      </c>
      <c r="U2373" s="42">
        <v>45462.62533333333</v>
      </c>
      <c r="V2373" s="44">
        <v>11.15</v>
      </c>
      <c r="W2373" s="44">
        <v>11.15</v>
      </c>
      <c r="X2373" s="43">
        <f t="shared" si="691"/>
        <v>-4.4558697514995679E-2</v>
      </c>
      <c r="Y2373" s="42">
        <v>45462.62533333333</v>
      </c>
      <c r="Z2373" s="44">
        <v>15</v>
      </c>
      <c r="AA2373" s="44">
        <v>15</v>
      </c>
      <c r="AB2373" s="43">
        <f t="shared" si="692"/>
        <v>0</v>
      </c>
      <c r="AC2373" s="42">
        <v>45462.62533333333</v>
      </c>
      <c r="AD2373" s="44">
        <v>22.9</v>
      </c>
      <c r="AE2373" s="44">
        <v>22.9</v>
      </c>
      <c r="AF2373" s="43">
        <f t="shared" si="693"/>
        <v>0</v>
      </c>
      <c r="AG2373" s="41">
        <v>45457</v>
      </c>
      <c r="AH2373">
        <v>12.75</v>
      </c>
      <c r="AI2373">
        <v>5.8471000000000002</v>
      </c>
      <c r="AJ2373" s="39">
        <f t="shared" ref="AJ2373:AJ2436" si="698">(AI2373-AI2372)/AI2372</f>
        <v>3.6591203219458641E-2</v>
      </c>
      <c r="AK2373" s="45" t="s">
        <v>1700</v>
      </c>
      <c r="AL2373">
        <v>13.42</v>
      </c>
      <c r="AM2373">
        <v>12.5611</v>
      </c>
      <c r="AN2373" s="39">
        <f t="shared" ref="AN2373:AN2436" si="699">(AM2373-AM2372)/AM2372</f>
        <v>1.2828576036123245E-2</v>
      </c>
      <c r="AO2373" s="41">
        <v>45457</v>
      </c>
      <c r="AP2373">
        <v>8.4499999999999993</v>
      </c>
      <c r="AQ2373">
        <v>8.1305999999999994</v>
      </c>
      <c r="AR2373" s="18">
        <f t="shared" ref="AR2373:AR2436" si="700">(AQ2373-AQ2372)/AQ2372</f>
        <v>0</v>
      </c>
      <c r="AS2373" s="41">
        <v>45457</v>
      </c>
      <c r="AT2373">
        <v>8.9499999999999993</v>
      </c>
      <c r="AU2373">
        <v>8.3574999999999999</v>
      </c>
      <c r="AV2373" s="39">
        <f t="shared" ref="AV2373:AV2436" si="701">(AU2373-AU2372)/AU2372</f>
        <v>1.1301896153241228E-2</v>
      </c>
      <c r="AW2373" s="41">
        <v>45457</v>
      </c>
      <c r="AX2373">
        <v>8.2899999999999991</v>
      </c>
      <c r="AY2373">
        <v>7.7126000000000001</v>
      </c>
      <c r="AZ2373" s="39">
        <f t="shared" ref="AZ2373:AZ2436" si="702">(AY2373-AY2372)/AY2372</f>
        <v>0</v>
      </c>
      <c r="BA2373" s="41">
        <v>45457</v>
      </c>
      <c r="BB2373">
        <v>6.63</v>
      </c>
      <c r="BC2373">
        <v>5.6740000000000004</v>
      </c>
      <c r="BD2373" s="39">
        <f t="shared" ref="BD2373:BD2436" si="703">(BC2373-BC2372)/BC2372</f>
        <v>0</v>
      </c>
      <c r="BE2373" s="41">
        <v>45457</v>
      </c>
      <c r="BF2373">
        <v>10.79</v>
      </c>
      <c r="BG2373">
        <v>9.3754000000000008</v>
      </c>
      <c r="BH2373" s="39">
        <f t="shared" ref="BH2373:BH2436" si="704">(BG2373-BG2372)/BG2372</f>
        <v>8.4111345351289332E-3</v>
      </c>
      <c r="BI2373" s="41">
        <v>45457</v>
      </c>
      <c r="BJ2373">
        <v>1.84</v>
      </c>
      <c r="BK2373">
        <v>1.84</v>
      </c>
      <c r="BL2373" s="39">
        <f t="shared" ref="BL2373:BL2436" si="705">(BK2373-BK2372)/BK2372</f>
        <v>5.4644808743169442E-3</v>
      </c>
      <c r="BM2373" s="41">
        <v>45457</v>
      </c>
      <c r="BN2373">
        <v>12.4</v>
      </c>
      <c r="BO2373">
        <v>11.6304</v>
      </c>
      <c r="BP2373" s="46">
        <f t="shared" ref="BP2373:BP2436" si="706">(BO2373-BO2372)/BO2372</f>
        <v>4.0488626062933526E-3</v>
      </c>
      <c r="BQ2373" s="41">
        <v>45457</v>
      </c>
      <c r="BR2373">
        <v>8.85</v>
      </c>
      <c r="BS2373">
        <v>8.6074999999999999</v>
      </c>
      <c r="BT2373" s="18">
        <f t="shared" ref="BT2373:BT2436" si="707">(BS2373-BS2372)/BS2372</f>
        <v>1.0269953051643235E-2</v>
      </c>
      <c r="BU2373" s="41">
        <v>45457</v>
      </c>
      <c r="BV2373">
        <v>6.2</v>
      </c>
      <c r="BW2373">
        <v>5.2908999999999997</v>
      </c>
      <c r="BX2373" s="39">
        <f t="shared" ref="BX2373:BX2436" si="708">(BW2373-BW2372)/BW2372</f>
        <v>-6.4224146025427184E-3</v>
      </c>
      <c r="BY2373" s="41">
        <v>45761</v>
      </c>
      <c r="BZ2373">
        <v>18.149999999999999</v>
      </c>
      <c r="CA2373">
        <v>16.963000000000001</v>
      </c>
    </row>
    <row r="2374" spans="1:79">
      <c r="A2374" s="41">
        <v>45461</v>
      </c>
      <c r="B2374">
        <v>9</v>
      </c>
      <c r="C2374">
        <v>7.2275999999999998</v>
      </c>
      <c r="D2374" s="34">
        <f t="shared" si="694"/>
        <v>1.2368159343352902E-2</v>
      </c>
      <c r="E2374" s="41">
        <v>45461</v>
      </c>
      <c r="F2374">
        <v>3.4</v>
      </c>
      <c r="G2374">
        <v>3.4</v>
      </c>
      <c r="H2374" s="39">
        <f t="shared" si="695"/>
        <v>0</v>
      </c>
      <c r="L2374" s="38"/>
      <c r="M2374" s="41">
        <v>45461</v>
      </c>
      <c r="N2374">
        <v>5.15</v>
      </c>
      <c r="O2374">
        <v>4.8121999999999998</v>
      </c>
      <c r="P2374" s="43">
        <f t="shared" si="696"/>
        <v>9.8207915390104046E-3</v>
      </c>
      <c r="Q2374" s="41">
        <v>45461</v>
      </c>
      <c r="R2374">
        <v>3.92</v>
      </c>
      <c r="S2374">
        <v>3.4039999999999999</v>
      </c>
      <c r="T2374" s="39">
        <f t="shared" si="697"/>
        <v>5.1378964152837244E-3</v>
      </c>
      <c r="U2374" s="42">
        <v>45463.62533333333</v>
      </c>
      <c r="V2374" s="44">
        <v>11.65</v>
      </c>
      <c r="W2374" s="44">
        <v>11.65</v>
      </c>
      <c r="X2374" s="43">
        <f t="shared" si="691"/>
        <v>4.4843049327354258E-2</v>
      </c>
      <c r="Y2374" s="42">
        <v>45463.62533333333</v>
      </c>
      <c r="Z2374" s="44">
        <v>15.15</v>
      </c>
      <c r="AA2374" s="44">
        <v>15.15</v>
      </c>
      <c r="AB2374" s="43">
        <f t="shared" si="692"/>
        <v>1.0000000000000024E-2</v>
      </c>
      <c r="AC2374" s="42">
        <v>45463.62533333333</v>
      </c>
      <c r="AD2374" s="44">
        <v>22.7</v>
      </c>
      <c r="AE2374" s="44">
        <v>22.7</v>
      </c>
      <c r="AF2374" s="43">
        <f t="shared" si="693"/>
        <v>-8.7336244541484417E-3</v>
      </c>
      <c r="AG2374" s="41">
        <v>45461</v>
      </c>
      <c r="AH2374">
        <v>13.1</v>
      </c>
      <c r="AI2374">
        <v>6.0076000000000001</v>
      </c>
      <c r="AJ2374" s="39">
        <f t="shared" si="698"/>
        <v>2.744950488276237E-2</v>
      </c>
      <c r="AK2374" s="45" t="s">
        <v>1701</v>
      </c>
      <c r="AL2374">
        <v>13.5</v>
      </c>
      <c r="AM2374">
        <v>12.635999999999999</v>
      </c>
      <c r="AN2374" s="39">
        <f t="shared" si="699"/>
        <v>5.9628535717412903E-3</v>
      </c>
      <c r="AO2374" s="41">
        <v>45461</v>
      </c>
      <c r="AP2374">
        <v>8.64</v>
      </c>
      <c r="AQ2374">
        <v>8.3133999999999997</v>
      </c>
      <c r="AR2374" s="18">
        <f t="shared" si="700"/>
        <v>2.2482965586795599E-2</v>
      </c>
      <c r="AS2374" s="41">
        <v>45461</v>
      </c>
      <c r="AT2374">
        <v>8.9499999999999993</v>
      </c>
      <c r="AU2374">
        <v>8.3574999999999999</v>
      </c>
      <c r="AV2374" s="39">
        <f t="shared" si="701"/>
        <v>0</v>
      </c>
      <c r="AW2374" s="41">
        <v>45461</v>
      </c>
      <c r="AX2374">
        <v>8.35</v>
      </c>
      <c r="AY2374">
        <v>7.7683999999999997</v>
      </c>
      <c r="AZ2374" s="39">
        <f t="shared" si="702"/>
        <v>7.234914296086874E-3</v>
      </c>
      <c r="BA2374" s="41">
        <v>45461</v>
      </c>
      <c r="BB2374">
        <v>6.62</v>
      </c>
      <c r="BC2374">
        <v>5.6654</v>
      </c>
      <c r="BD2374" s="39">
        <f t="shared" si="703"/>
        <v>-1.5156855833627749E-3</v>
      </c>
      <c r="BE2374" s="41">
        <v>45461</v>
      </c>
      <c r="BF2374">
        <v>10.7</v>
      </c>
      <c r="BG2374">
        <v>9.2972000000000001</v>
      </c>
      <c r="BH2374" s="39">
        <f t="shared" si="704"/>
        <v>-8.3409774516288067E-3</v>
      </c>
      <c r="BI2374" s="41">
        <v>45461</v>
      </c>
      <c r="BJ2374">
        <v>1.88</v>
      </c>
      <c r="BK2374">
        <v>1.88</v>
      </c>
      <c r="BL2374" s="39">
        <f t="shared" si="705"/>
        <v>2.1739130434782507E-2</v>
      </c>
      <c r="BM2374" s="41">
        <v>45461</v>
      </c>
      <c r="BN2374">
        <v>12.7</v>
      </c>
      <c r="BO2374">
        <v>11.911799999999999</v>
      </c>
      <c r="BP2374" s="46">
        <f t="shared" si="706"/>
        <v>2.4195212546430016E-2</v>
      </c>
      <c r="BQ2374" s="41">
        <v>45461</v>
      </c>
      <c r="BR2374">
        <v>8.91</v>
      </c>
      <c r="BS2374">
        <v>8.6659000000000006</v>
      </c>
      <c r="BT2374" s="18">
        <f t="shared" si="707"/>
        <v>6.7847807144932526E-3</v>
      </c>
      <c r="BU2374" s="41">
        <v>45461</v>
      </c>
      <c r="BV2374">
        <v>6.2</v>
      </c>
      <c r="BW2374">
        <v>5.2908999999999997</v>
      </c>
      <c r="BX2374" s="39">
        <f t="shared" si="708"/>
        <v>0</v>
      </c>
      <c r="BY2374" s="41">
        <v>45762</v>
      </c>
      <c r="BZ2374">
        <v>18.11</v>
      </c>
      <c r="CA2374">
        <v>16.925599999999999</v>
      </c>
    </row>
    <row r="2375" spans="1:79">
      <c r="A2375" s="41">
        <v>45462</v>
      </c>
      <c r="B2375">
        <v>9</v>
      </c>
      <c r="C2375">
        <v>7.2275999999999998</v>
      </c>
      <c r="D2375" s="34">
        <f t="shared" si="694"/>
        <v>0</v>
      </c>
      <c r="E2375" s="41">
        <v>45462</v>
      </c>
      <c r="F2375">
        <v>3.5</v>
      </c>
      <c r="G2375">
        <v>3.5</v>
      </c>
      <c r="H2375" s="39">
        <f t="shared" si="695"/>
        <v>2.941176470588238E-2</v>
      </c>
      <c r="L2375" s="38"/>
      <c r="M2375" s="41">
        <v>45462</v>
      </c>
      <c r="N2375">
        <v>5.2</v>
      </c>
      <c r="O2375">
        <v>4.8589000000000002</v>
      </c>
      <c r="P2375" s="43">
        <f t="shared" si="696"/>
        <v>9.7045010598064106E-3</v>
      </c>
      <c r="Q2375" s="41">
        <v>45462</v>
      </c>
      <c r="R2375">
        <v>3.92</v>
      </c>
      <c r="S2375">
        <v>3.4039999999999999</v>
      </c>
      <c r="T2375" s="39">
        <f t="shared" si="697"/>
        <v>0</v>
      </c>
      <c r="U2375" s="42">
        <v>45464.62533333333</v>
      </c>
      <c r="V2375" s="44">
        <v>11.69</v>
      </c>
      <c r="W2375" s="44">
        <v>11.69</v>
      </c>
      <c r="X2375" s="43">
        <f t="shared" si="691"/>
        <v>3.4334763948497119E-3</v>
      </c>
      <c r="Y2375" s="42">
        <v>45464.62533333333</v>
      </c>
      <c r="Z2375" s="44">
        <v>15.15</v>
      </c>
      <c r="AA2375" s="44">
        <v>15.15</v>
      </c>
      <c r="AB2375" s="43">
        <f t="shared" si="692"/>
        <v>0</v>
      </c>
      <c r="AC2375" s="42">
        <v>45464.62533333333</v>
      </c>
      <c r="AD2375" s="44">
        <v>22.7</v>
      </c>
      <c r="AE2375" s="44">
        <v>22.7</v>
      </c>
      <c r="AF2375" s="43">
        <f t="shared" si="693"/>
        <v>0</v>
      </c>
      <c r="AG2375" s="41">
        <v>45462</v>
      </c>
      <c r="AH2375">
        <v>13.3</v>
      </c>
      <c r="AI2375">
        <v>6.0993000000000004</v>
      </c>
      <c r="AJ2375" s="39">
        <f t="shared" si="698"/>
        <v>1.526399893468279E-2</v>
      </c>
      <c r="AK2375" s="45" t="s">
        <v>1702</v>
      </c>
      <c r="AL2375">
        <v>13.7</v>
      </c>
      <c r="AM2375">
        <v>12.8232</v>
      </c>
      <c r="AN2375" s="39">
        <f t="shared" si="699"/>
        <v>1.4814814814814871E-2</v>
      </c>
      <c r="AO2375" s="41">
        <v>45462</v>
      </c>
      <c r="AP2375">
        <v>8.6999999999999993</v>
      </c>
      <c r="AQ2375">
        <v>8.3711000000000002</v>
      </c>
      <c r="AR2375" s="18">
        <f t="shared" si="700"/>
        <v>6.940601919792207E-3</v>
      </c>
      <c r="AS2375" s="41">
        <v>45462</v>
      </c>
      <c r="AT2375">
        <v>8.94</v>
      </c>
      <c r="AU2375">
        <v>8.3481000000000005</v>
      </c>
      <c r="AV2375" s="39">
        <f t="shared" si="701"/>
        <v>-1.1247382590486878E-3</v>
      </c>
      <c r="AW2375" s="41">
        <v>45462</v>
      </c>
      <c r="AX2375">
        <v>8.5299999999999994</v>
      </c>
      <c r="AY2375">
        <v>7.9358000000000004</v>
      </c>
      <c r="AZ2375" s="39">
        <f t="shared" si="702"/>
        <v>2.1548838885742324E-2</v>
      </c>
      <c r="BA2375" s="41">
        <v>45462</v>
      </c>
      <c r="BB2375">
        <v>6.67</v>
      </c>
      <c r="BC2375">
        <v>5.7081999999999997</v>
      </c>
      <c r="BD2375" s="39">
        <f t="shared" si="703"/>
        <v>7.5546298584388974E-3</v>
      </c>
      <c r="BE2375" s="41">
        <v>45462</v>
      </c>
      <c r="BF2375">
        <v>10.8</v>
      </c>
      <c r="BG2375">
        <v>9.3840000000000003</v>
      </c>
      <c r="BH2375" s="39">
        <f t="shared" si="704"/>
        <v>9.3361442154627425E-3</v>
      </c>
      <c r="BI2375" s="41">
        <v>45462</v>
      </c>
      <c r="BJ2375">
        <v>1.88</v>
      </c>
      <c r="BK2375">
        <v>1.88</v>
      </c>
      <c r="BL2375" s="39">
        <f t="shared" si="705"/>
        <v>0</v>
      </c>
      <c r="BM2375" s="41">
        <v>45462</v>
      </c>
      <c r="BN2375">
        <v>12.48</v>
      </c>
      <c r="BO2375">
        <v>11.705500000000001</v>
      </c>
      <c r="BP2375" s="46">
        <f t="shared" si="706"/>
        <v>-1.7318961030238823E-2</v>
      </c>
      <c r="BQ2375" s="41">
        <v>45462</v>
      </c>
      <c r="BR2375">
        <v>9</v>
      </c>
      <c r="BS2375">
        <v>8.7533999999999992</v>
      </c>
      <c r="BT2375" s="18">
        <f t="shared" si="707"/>
        <v>1.0097047046469331E-2</v>
      </c>
      <c r="BU2375" s="41">
        <v>45462</v>
      </c>
      <c r="BV2375">
        <v>6.2</v>
      </c>
      <c r="BW2375">
        <v>5.2908999999999997</v>
      </c>
      <c r="BX2375" s="39">
        <f t="shared" si="708"/>
        <v>0</v>
      </c>
      <c r="BY2375" s="41">
        <v>45763</v>
      </c>
      <c r="BZ2375">
        <v>18.12</v>
      </c>
      <c r="CA2375">
        <v>16.934999999999999</v>
      </c>
    </row>
    <row r="2376" spans="1:79">
      <c r="A2376" s="41">
        <v>45463</v>
      </c>
      <c r="B2376">
        <v>8.83</v>
      </c>
      <c r="C2376">
        <v>7.0911</v>
      </c>
      <c r="D2376" s="34">
        <f t="shared" si="694"/>
        <v>-1.8885937240577765E-2</v>
      </c>
      <c r="E2376" s="41">
        <v>45463</v>
      </c>
      <c r="F2376">
        <v>3.5</v>
      </c>
      <c r="G2376">
        <v>3.5</v>
      </c>
      <c r="H2376" s="39">
        <f t="shared" si="695"/>
        <v>0</v>
      </c>
      <c r="L2376" s="38"/>
      <c r="M2376" s="41">
        <v>45463</v>
      </c>
      <c r="N2376">
        <v>5.15</v>
      </c>
      <c r="O2376">
        <v>4.8121999999999998</v>
      </c>
      <c r="P2376" s="43">
        <f t="shared" si="696"/>
        <v>-9.6112288789644579E-3</v>
      </c>
      <c r="Q2376" s="41">
        <v>45463</v>
      </c>
      <c r="R2376">
        <v>3.7</v>
      </c>
      <c r="S2376">
        <v>3.4794999999999998</v>
      </c>
      <c r="T2376" s="39">
        <f t="shared" si="697"/>
        <v>2.2179788484136282E-2</v>
      </c>
      <c r="U2376" s="42">
        <v>45467.62533333333</v>
      </c>
      <c r="V2376" s="44">
        <v>11.69</v>
      </c>
      <c r="W2376" s="44">
        <v>11.69</v>
      </c>
      <c r="X2376" s="43">
        <f t="shared" si="691"/>
        <v>0</v>
      </c>
      <c r="Y2376" s="42">
        <v>45467.62533333333</v>
      </c>
      <c r="Z2376" s="44">
        <v>15.19</v>
      </c>
      <c r="AA2376" s="44">
        <v>15.19</v>
      </c>
      <c r="AB2376" s="43">
        <f t="shared" si="692"/>
        <v>2.6402640264025839E-3</v>
      </c>
      <c r="AC2376" s="42">
        <v>45467.62533333333</v>
      </c>
      <c r="AD2376" s="44">
        <v>22.7</v>
      </c>
      <c r="AE2376" s="44">
        <v>22.7</v>
      </c>
      <c r="AF2376" s="43">
        <f t="shared" si="693"/>
        <v>0</v>
      </c>
      <c r="AG2376" s="41">
        <v>45463</v>
      </c>
      <c r="AH2376">
        <v>13</v>
      </c>
      <c r="AI2376">
        <v>5.9617000000000004</v>
      </c>
      <c r="AJ2376" s="39">
        <f t="shared" si="698"/>
        <v>-2.2559965897725957E-2</v>
      </c>
      <c r="AK2376" s="45" t="s">
        <v>1703</v>
      </c>
      <c r="AL2376">
        <v>13.25</v>
      </c>
      <c r="AM2376">
        <v>12.401999999999999</v>
      </c>
      <c r="AN2376" s="39">
        <f t="shared" si="699"/>
        <v>-3.284671532846721E-2</v>
      </c>
      <c r="AO2376" s="41">
        <v>45463</v>
      </c>
      <c r="AP2376">
        <v>8.77</v>
      </c>
      <c r="AQ2376">
        <v>8.4384999999999994</v>
      </c>
      <c r="AR2376" s="18">
        <f t="shared" si="700"/>
        <v>8.0515105541684173E-3</v>
      </c>
      <c r="AS2376" s="41">
        <v>45463</v>
      </c>
      <c r="AT2376">
        <v>8.85</v>
      </c>
      <c r="AU2376">
        <v>8.2640999999999991</v>
      </c>
      <c r="AV2376" s="39">
        <f t="shared" si="701"/>
        <v>-1.0062169835052455E-2</v>
      </c>
      <c r="AW2376" s="41">
        <v>45463</v>
      </c>
      <c r="AX2376">
        <v>8.5399999999999991</v>
      </c>
      <c r="AY2376">
        <v>7.9451000000000001</v>
      </c>
      <c r="AZ2376" s="39">
        <f t="shared" si="702"/>
        <v>1.1719045338843773E-3</v>
      </c>
      <c r="BA2376" s="41">
        <v>45463</v>
      </c>
      <c r="BB2376">
        <v>6.67</v>
      </c>
      <c r="BC2376">
        <v>5.7081999999999997</v>
      </c>
      <c r="BD2376" s="39">
        <f t="shared" si="703"/>
        <v>0</v>
      </c>
      <c r="BE2376" s="41">
        <v>45463</v>
      </c>
      <c r="BF2376">
        <v>10.8</v>
      </c>
      <c r="BG2376">
        <v>9.3840000000000003</v>
      </c>
      <c r="BH2376" s="39">
        <f t="shared" si="704"/>
        <v>0</v>
      </c>
      <c r="BI2376" s="41">
        <v>45463</v>
      </c>
      <c r="BJ2376">
        <v>1.87</v>
      </c>
      <c r="BK2376">
        <v>1.87</v>
      </c>
      <c r="BL2376" s="39">
        <f t="shared" si="705"/>
        <v>-5.3191489361700999E-3</v>
      </c>
      <c r="BM2376" s="41">
        <v>45463</v>
      </c>
      <c r="BN2376">
        <v>12.45</v>
      </c>
      <c r="BO2376">
        <v>11.677300000000001</v>
      </c>
      <c r="BP2376" s="46">
        <f t="shared" si="706"/>
        <v>-2.4091239161078129E-3</v>
      </c>
      <c r="BQ2376" s="41">
        <v>45463</v>
      </c>
      <c r="BR2376">
        <v>8.9</v>
      </c>
      <c r="BS2376">
        <v>8.6561000000000003</v>
      </c>
      <c r="BT2376" s="18">
        <f t="shared" si="707"/>
        <v>-1.1115680764045838E-2</v>
      </c>
      <c r="BU2376" s="41">
        <v>45463</v>
      </c>
      <c r="BV2376">
        <v>6.2</v>
      </c>
      <c r="BW2376">
        <v>5.2908999999999997</v>
      </c>
      <c r="BX2376" s="39">
        <f t="shared" si="708"/>
        <v>0</v>
      </c>
      <c r="BY2376" s="41">
        <v>45764</v>
      </c>
      <c r="BZ2376">
        <v>18.48</v>
      </c>
      <c r="CA2376">
        <v>17.2714</v>
      </c>
    </row>
    <row r="2377" spans="1:79">
      <c r="A2377" s="41">
        <v>45464</v>
      </c>
      <c r="B2377">
        <v>8.9</v>
      </c>
      <c r="C2377">
        <v>7.1473000000000004</v>
      </c>
      <c r="D2377" s="34">
        <f t="shared" si="694"/>
        <v>7.9254276487428568E-3</v>
      </c>
      <c r="E2377" s="41">
        <v>45464</v>
      </c>
      <c r="F2377">
        <v>3.55</v>
      </c>
      <c r="G2377">
        <v>3.55</v>
      </c>
      <c r="H2377" s="39">
        <f t="shared" si="695"/>
        <v>1.4285714285714235E-2</v>
      </c>
      <c r="L2377" s="38"/>
      <c r="M2377" s="41">
        <v>45464</v>
      </c>
      <c r="N2377">
        <v>5.2</v>
      </c>
      <c r="O2377">
        <v>4.8589000000000002</v>
      </c>
      <c r="P2377" s="43">
        <f t="shared" si="696"/>
        <v>9.7045010598064106E-3</v>
      </c>
      <c r="Q2377" s="41">
        <v>45464</v>
      </c>
      <c r="R2377">
        <v>3.6</v>
      </c>
      <c r="S2377">
        <v>3.3854000000000002</v>
      </c>
      <c r="T2377" s="39">
        <f t="shared" si="697"/>
        <v>-2.7044115533840965E-2</v>
      </c>
      <c r="U2377" s="42">
        <v>45468.62533333333</v>
      </c>
      <c r="V2377" s="44">
        <v>11.69</v>
      </c>
      <c r="W2377" s="44">
        <v>11.69</v>
      </c>
      <c r="X2377" s="43">
        <f t="shared" si="691"/>
        <v>0</v>
      </c>
      <c r="Y2377" s="42">
        <v>45468.62533333333</v>
      </c>
      <c r="Z2377" s="44">
        <v>15</v>
      </c>
      <c r="AA2377" s="44">
        <v>15</v>
      </c>
      <c r="AB2377" s="43">
        <f t="shared" si="692"/>
        <v>-1.2508229098090818E-2</v>
      </c>
      <c r="AC2377" s="42">
        <v>45468.62533333333</v>
      </c>
      <c r="AD2377" s="44">
        <v>22.7</v>
      </c>
      <c r="AE2377" s="44">
        <v>22.7</v>
      </c>
      <c r="AF2377" s="43">
        <f t="shared" si="693"/>
        <v>0</v>
      </c>
      <c r="AG2377" s="41">
        <v>45464</v>
      </c>
      <c r="AH2377">
        <v>13.03</v>
      </c>
      <c r="AI2377">
        <v>5.9755000000000003</v>
      </c>
      <c r="AJ2377" s="39">
        <f t="shared" si="698"/>
        <v>2.3147759867151669E-3</v>
      </c>
      <c r="AK2377" s="45" t="s">
        <v>1704</v>
      </c>
      <c r="AL2377">
        <v>13.2</v>
      </c>
      <c r="AM2377">
        <v>12.3552</v>
      </c>
      <c r="AN2377" s="39">
        <f t="shared" si="699"/>
        <v>-3.7735849056603201E-3</v>
      </c>
      <c r="AO2377" s="41">
        <v>45464</v>
      </c>
      <c r="AP2377">
        <v>8.77</v>
      </c>
      <c r="AQ2377">
        <v>8.4384999999999994</v>
      </c>
      <c r="AR2377" s="18">
        <f t="shared" si="700"/>
        <v>0</v>
      </c>
      <c r="AS2377" s="41">
        <v>45464</v>
      </c>
      <c r="AT2377">
        <v>8.91</v>
      </c>
      <c r="AU2377">
        <v>8.3201000000000001</v>
      </c>
      <c r="AV2377" s="39">
        <f t="shared" si="701"/>
        <v>6.7762974794594623E-3</v>
      </c>
      <c r="AW2377" s="41">
        <v>45464</v>
      </c>
      <c r="AX2377">
        <v>8.75</v>
      </c>
      <c r="AY2377">
        <v>8.1404999999999994</v>
      </c>
      <c r="AZ2377" s="39">
        <f t="shared" si="702"/>
        <v>2.4593774779423715E-2</v>
      </c>
      <c r="BA2377" s="41">
        <v>45464</v>
      </c>
      <c r="BB2377">
        <v>6.66</v>
      </c>
      <c r="BC2377">
        <v>5.6997</v>
      </c>
      <c r="BD2377" s="39">
        <f t="shared" si="703"/>
        <v>-1.4890858764583809E-3</v>
      </c>
      <c r="BE2377" s="41">
        <v>45464</v>
      </c>
      <c r="BF2377">
        <v>10.8</v>
      </c>
      <c r="BG2377">
        <v>9.3840000000000003</v>
      </c>
      <c r="BH2377" s="39">
        <f t="shared" si="704"/>
        <v>0</v>
      </c>
      <c r="BI2377" s="41">
        <v>45464</v>
      </c>
      <c r="BJ2377">
        <v>1.86</v>
      </c>
      <c r="BK2377">
        <v>1.86</v>
      </c>
      <c r="BL2377" s="39">
        <f t="shared" si="705"/>
        <v>-5.3475935828877046E-3</v>
      </c>
      <c r="BM2377" s="41">
        <v>45464</v>
      </c>
      <c r="BN2377">
        <v>12.63</v>
      </c>
      <c r="BO2377">
        <v>11.8462</v>
      </c>
      <c r="BP2377" s="46">
        <f t="shared" si="706"/>
        <v>1.4463959990751195E-2</v>
      </c>
      <c r="BQ2377" s="41">
        <v>45464</v>
      </c>
      <c r="BR2377">
        <v>8.99</v>
      </c>
      <c r="BS2377">
        <v>8.7437000000000005</v>
      </c>
      <c r="BT2377" s="18">
        <f t="shared" si="707"/>
        <v>1.0120030960825328E-2</v>
      </c>
      <c r="BU2377" s="41">
        <v>45464</v>
      </c>
      <c r="BV2377">
        <v>6.2</v>
      </c>
      <c r="BW2377">
        <v>5.2908999999999997</v>
      </c>
      <c r="BX2377" s="39">
        <f t="shared" si="708"/>
        <v>0</v>
      </c>
      <c r="BY2377" s="41">
        <v>45765</v>
      </c>
      <c r="BZ2377">
        <v>18.96</v>
      </c>
      <c r="CA2377">
        <v>17.72</v>
      </c>
    </row>
    <row r="2378" spans="1:79">
      <c r="A2378" s="41">
        <v>45467</v>
      </c>
      <c r="B2378">
        <v>8.9</v>
      </c>
      <c r="C2378">
        <v>7.1473000000000004</v>
      </c>
      <c r="D2378" s="34">
        <f t="shared" si="694"/>
        <v>0</v>
      </c>
      <c r="E2378" s="41">
        <v>45467</v>
      </c>
      <c r="F2378">
        <v>3.65</v>
      </c>
      <c r="G2378">
        <v>3.65</v>
      </c>
      <c r="H2378" s="39">
        <f t="shared" si="695"/>
        <v>2.8169014084507067E-2</v>
      </c>
      <c r="L2378" s="38"/>
      <c r="M2378" s="41">
        <v>45467</v>
      </c>
      <c r="N2378">
        <v>5.18</v>
      </c>
      <c r="O2378">
        <v>4.8402000000000003</v>
      </c>
      <c r="P2378" s="43">
        <f t="shared" si="696"/>
        <v>-3.8486077095638803E-3</v>
      </c>
      <c r="Q2378" s="41">
        <v>45467</v>
      </c>
      <c r="R2378">
        <v>3.6</v>
      </c>
      <c r="S2378">
        <v>3.3854000000000002</v>
      </c>
      <c r="T2378" s="39">
        <f t="shared" si="697"/>
        <v>0</v>
      </c>
      <c r="U2378" s="42">
        <v>45469.62533333333</v>
      </c>
      <c r="V2378" s="44">
        <v>11.68</v>
      </c>
      <c r="W2378" s="44">
        <v>11.68</v>
      </c>
      <c r="X2378" s="43">
        <f t="shared" si="691"/>
        <v>-8.5543199315652591E-4</v>
      </c>
      <c r="Y2378" s="42">
        <v>45469.62533333333</v>
      </c>
      <c r="Z2378" s="44">
        <v>15</v>
      </c>
      <c r="AA2378" s="44">
        <v>15</v>
      </c>
      <c r="AB2378" s="43">
        <f t="shared" si="692"/>
        <v>0</v>
      </c>
      <c r="AC2378" s="42">
        <v>45469.62533333333</v>
      </c>
      <c r="AD2378" s="44">
        <v>22.7</v>
      </c>
      <c r="AE2378" s="44">
        <v>22.7</v>
      </c>
      <c r="AF2378" s="43">
        <f t="shared" si="693"/>
        <v>0</v>
      </c>
      <c r="AG2378" s="41">
        <v>45467</v>
      </c>
      <c r="AH2378">
        <v>13.1</v>
      </c>
      <c r="AI2378">
        <v>6.0076000000000001</v>
      </c>
      <c r="AJ2378" s="39">
        <f t="shared" si="698"/>
        <v>5.3719354028951205E-3</v>
      </c>
      <c r="AK2378" s="45" t="s">
        <v>1705</v>
      </c>
      <c r="AL2378">
        <v>12.9</v>
      </c>
      <c r="AM2378">
        <v>12.074400000000001</v>
      </c>
      <c r="AN2378" s="39">
        <f t="shared" si="699"/>
        <v>-2.2727272727272669E-2</v>
      </c>
      <c r="AO2378" s="41">
        <v>45467</v>
      </c>
      <c r="AP2378">
        <v>8.6999999999999993</v>
      </c>
      <c r="AQ2378">
        <v>8.3711000000000002</v>
      </c>
      <c r="AR2378" s="18">
        <f t="shared" si="700"/>
        <v>-7.987201516857171E-3</v>
      </c>
      <c r="AS2378" s="41">
        <v>45467</v>
      </c>
      <c r="AT2378">
        <v>8.99</v>
      </c>
      <c r="AU2378">
        <v>8.3948</v>
      </c>
      <c r="AV2378" s="39">
        <f t="shared" si="701"/>
        <v>8.9782574728669105E-3</v>
      </c>
      <c r="AW2378" s="41">
        <v>45467</v>
      </c>
      <c r="AX2378">
        <v>8.6999999999999993</v>
      </c>
      <c r="AY2378">
        <v>8.0939999999999994</v>
      </c>
      <c r="AZ2378" s="39">
        <f t="shared" si="702"/>
        <v>-5.7121798415330736E-3</v>
      </c>
      <c r="BA2378" s="41">
        <v>45467</v>
      </c>
      <c r="BB2378">
        <v>6.56</v>
      </c>
      <c r="BC2378">
        <v>5.6140999999999996</v>
      </c>
      <c r="BD2378" s="39">
        <f t="shared" si="703"/>
        <v>-1.5018334298296462E-2</v>
      </c>
      <c r="BE2378" s="41">
        <v>45467</v>
      </c>
      <c r="BF2378">
        <v>10.79</v>
      </c>
      <c r="BG2378">
        <v>9.3754000000000008</v>
      </c>
      <c r="BH2378" s="39">
        <f t="shared" si="704"/>
        <v>-9.1645353793686022E-4</v>
      </c>
      <c r="BI2378" s="41">
        <v>45467</v>
      </c>
      <c r="BJ2378">
        <v>1.84</v>
      </c>
      <c r="BK2378">
        <v>1.84</v>
      </c>
      <c r="BL2378" s="39">
        <f t="shared" si="705"/>
        <v>-1.075268817204302E-2</v>
      </c>
      <c r="BM2378" s="41">
        <v>45467</v>
      </c>
      <c r="BN2378">
        <v>12.69</v>
      </c>
      <c r="BO2378">
        <v>11.9024</v>
      </c>
      <c r="BP2378" s="46">
        <f t="shared" si="706"/>
        <v>4.7441373605038306E-3</v>
      </c>
      <c r="BQ2378" s="41">
        <v>45467</v>
      </c>
      <c r="BR2378">
        <v>8.9</v>
      </c>
      <c r="BS2378">
        <v>8.6561000000000003</v>
      </c>
      <c r="BT2378" s="18">
        <f t="shared" si="707"/>
        <v>-1.0018641993664023E-2</v>
      </c>
      <c r="BU2378" s="41">
        <v>45467</v>
      </c>
      <c r="BV2378">
        <v>6.2</v>
      </c>
      <c r="BW2378">
        <v>5.2908999999999997</v>
      </c>
      <c r="BX2378" s="39">
        <f t="shared" si="708"/>
        <v>0</v>
      </c>
      <c r="BY2378" s="41">
        <v>45768</v>
      </c>
      <c r="BZ2378">
        <v>19.149999999999999</v>
      </c>
      <c r="CA2378">
        <v>17.897600000000001</v>
      </c>
    </row>
    <row r="2379" spans="1:79">
      <c r="A2379" s="41">
        <v>45468</v>
      </c>
      <c r="B2379">
        <v>9.14</v>
      </c>
      <c r="C2379">
        <v>7.34</v>
      </c>
      <c r="D2379" s="34">
        <f t="shared" si="694"/>
        <v>2.6961230114868472E-2</v>
      </c>
      <c r="E2379" s="41">
        <v>45468</v>
      </c>
      <c r="F2379">
        <v>3.5</v>
      </c>
      <c r="G2379">
        <v>3.5</v>
      </c>
      <c r="H2379" s="39">
        <f t="shared" si="695"/>
        <v>-4.1095890410958881E-2</v>
      </c>
      <c r="L2379" s="38"/>
      <c r="M2379" s="41">
        <v>45468</v>
      </c>
      <c r="N2379">
        <v>5.2</v>
      </c>
      <c r="O2379">
        <v>4.8589000000000002</v>
      </c>
      <c r="P2379" s="43">
        <f t="shared" si="696"/>
        <v>3.8634767158381759E-3</v>
      </c>
      <c r="Q2379" s="41">
        <v>45468</v>
      </c>
      <c r="R2379">
        <v>3.6</v>
      </c>
      <c r="S2379">
        <v>3.3854000000000002</v>
      </c>
      <c r="T2379" s="39">
        <f t="shared" si="697"/>
        <v>0</v>
      </c>
      <c r="U2379" s="42">
        <v>45470.62533333333</v>
      </c>
      <c r="V2379" s="44">
        <v>11.69</v>
      </c>
      <c r="W2379" s="44">
        <v>11.69</v>
      </c>
      <c r="X2379" s="43">
        <f t="shared" si="691"/>
        <v>8.5616438356162557E-4</v>
      </c>
      <c r="Y2379" s="42">
        <v>45470.62533333333</v>
      </c>
      <c r="Z2379" s="44">
        <v>15</v>
      </c>
      <c r="AA2379" s="44">
        <v>15</v>
      </c>
      <c r="AB2379" s="43">
        <f t="shared" si="692"/>
        <v>0</v>
      </c>
      <c r="AC2379" s="42">
        <v>45470.62533333333</v>
      </c>
      <c r="AD2379" s="44">
        <v>22.7</v>
      </c>
      <c r="AE2379" s="44">
        <v>22.7</v>
      </c>
      <c r="AF2379" s="43">
        <f t="shared" si="693"/>
        <v>0</v>
      </c>
      <c r="AG2379" s="41">
        <v>45468</v>
      </c>
      <c r="AH2379">
        <v>13.1</v>
      </c>
      <c r="AI2379">
        <v>6.0076000000000001</v>
      </c>
      <c r="AJ2379" s="39">
        <f t="shared" si="698"/>
        <v>0</v>
      </c>
      <c r="AK2379" s="45" t="s">
        <v>1706</v>
      </c>
      <c r="AL2379">
        <v>12.9</v>
      </c>
      <c r="AM2379">
        <v>12.074400000000001</v>
      </c>
      <c r="AN2379" s="39">
        <f t="shared" si="699"/>
        <v>0</v>
      </c>
      <c r="AO2379" s="41">
        <v>45468</v>
      </c>
      <c r="AP2379">
        <v>8.82</v>
      </c>
      <c r="AQ2379">
        <v>8.4865999999999993</v>
      </c>
      <c r="AR2379" s="18">
        <f t="shared" si="700"/>
        <v>1.3797469866564615E-2</v>
      </c>
      <c r="AS2379" s="41">
        <v>45468</v>
      </c>
      <c r="AT2379">
        <v>8.98</v>
      </c>
      <c r="AU2379">
        <v>8.3855000000000004</v>
      </c>
      <c r="AV2379" s="39">
        <f t="shared" si="701"/>
        <v>-1.1078286558345216E-3</v>
      </c>
      <c r="AW2379" s="41">
        <v>45468</v>
      </c>
      <c r="AX2379">
        <v>8.6999999999999993</v>
      </c>
      <c r="AY2379">
        <v>8.0939999999999994</v>
      </c>
      <c r="AZ2379" s="39">
        <f t="shared" si="702"/>
        <v>0</v>
      </c>
      <c r="BA2379" s="41">
        <v>45468</v>
      </c>
      <c r="BB2379">
        <v>6.67</v>
      </c>
      <c r="BC2379">
        <v>5.7081999999999997</v>
      </c>
      <c r="BD2379" s="39">
        <f t="shared" si="703"/>
        <v>1.676136869667446E-2</v>
      </c>
      <c r="BE2379" s="41">
        <v>45468</v>
      </c>
      <c r="BF2379">
        <v>10.79</v>
      </c>
      <c r="BG2379">
        <v>9.3754000000000008</v>
      </c>
      <c r="BH2379" s="39">
        <f t="shared" si="704"/>
        <v>0</v>
      </c>
      <c r="BI2379" s="41">
        <v>45468</v>
      </c>
      <c r="BJ2379">
        <v>1.9</v>
      </c>
      <c r="BK2379">
        <v>1.9</v>
      </c>
      <c r="BL2379" s="39">
        <f t="shared" si="705"/>
        <v>3.2608695652173822E-2</v>
      </c>
      <c r="BM2379" s="41">
        <v>45468</v>
      </c>
      <c r="BN2379">
        <v>12.6</v>
      </c>
      <c r="BO2379">
        <v>11.818</v>
      </c>
      <c r="BP2379" s="46">
        <f t="shared" si="706"/>
        <v>-7.0910068557602226E-3</v>
      </c>
      <c r="BQ2379" s="41">
        <v>45468</v>
      </c>
      <c r="BR2379">
        <v>8.9700000000000006</v>
      </c>
      <c r="BS2379">
        <v>8.7241999999999997</v>
      </c>
      <c r="BT2379" s="18">
        <f t="shared" si="707"/>
        <v>7.8672843428333056E-3</v>
      </c>
      <c r="BU2379" s="41">
        <v>45468</v>
      </c>
      <c r="BV2379">
        <v>6.26</v>
      </c>
      <c r="BW2379">
        <v>5.3421000000000003</v>
      </c>
      <c r="BX2379" s="39">
        <f t="shared" si="708"/>
        <v>9.6769925721522949E-3</v>
      </c>
      <c r="BY2379" s="41">
        <v>45769</v>
      </c>
      <c r="BZ2379">
        <v>19.149999999999999</v>
      </c>
      <c r="CA2379">
        <v>17.897600000000001</v>
      </c>
    </row>
    <row r="2380" spans="1:79">
      <c r="A2380" s="41">
        <v>45469</v>
      </c>
      <c r="B2380">
        <v>9.14</v>
      </c>
      <c r="C2380">
        <v>7.34</v>
      </c>
      <c r="D2380" s="34">
        <f t="shared" si="694"/>
        <v>0</v>
      </c>
      <c r="E2380" s="41">
        <v>45469</v>
      </c>
      <c r="F2380">
        <v>3.5</v>
      </c>
      <c r="G2380">
        <v>3.5</v>
      </c>
      <c r="H2380" s="39">
        <f t="shared" si="695"/>
        <v>0</v>
      </c>
      <c r="L2380" s="38"/>
      <c r="M2380" s="41">
        <v>45469</v>
      </c>
      <c r="N2380">
        <v>5.15</v>
      </c>
      <c r="O2380">
        <v>4.8121999999999998</v>
      </c>
      <c r="P2380" s="43">
        <f t="shared" si="696"/>
        <v>-9.6112288789644579E-3</v>
      </c>
      <c r="Q2380" s="41">
        <v>45469</v>
      </c>
      <c r="R2380">
        <v>3.57</v>
      </c>
      <c r="S2380">
        <v>3.3572000000000002</v>
      </c>
      <c r="T2380" s="39">
        <f t="shared" si="697"/>
        <v>-8.3298871625214158E-3</v>
      </c>
      <c r="U2380" s="42">
        <v>45471.62533333333</v>
      </c>
      <c r="V2380" s="44">
        <v>11.68</v>
      </c>
      <c r="W2380" s="44">
        <v>11.68</v>
      </c>
      <c r="X2380" s="43">
        <f t="shared" si="691"/>
        <v>-8.5543199315652591E-4</v>
      </c>
      <c r="Y2380" s="42">
        <v>45471.62533333333</v>
      </c>
      <c r="Z2380" s="44">
        <v>15.19</v>
      </c>
      <c r="AA2380" s="44">
        <v>15.19</v>
      </c>
      <c r="AB2380" s="43">
        <f t="shared" si="692"/>
        <v>1.2666666666666633E-2</v>
      </c>
      <c r="AC2380" s="42">
        <v>45471.62533333333</v>
      </c>
      <c r="AD2380" s="44">
        <v>22.7</v>
      </c>
      <c r="AE2380" s="44">
        <v>22.7</v>
      </c>
      <c r="AF2380" s="43">
        <f t="shared" si="693"/>
        <v>0</v>
      </c>
      <c r="AG2380" s="41">
        <v>45469</v>
      </c>
      <c r="AH2380">
        <v>13.05</v>
      </c>
      <c r="AI2380">
        <v>5.9847000000000001</v>
      </c>
      <c r="AJ2380" s="39">
        <f t="shared" si="698"/>
        <v>-3.8118383381050536E-3</v>
      </c>
      <c r="AK2380" s="45" t="s">
        <v>1707</v>
      </c>
      <c r="AL2380">
        <v>12.86</v>
      </c>
      <c r="AM2380">
        <v>12.037000000000001</v>
      </c>
      <c r="AN2380" s="39">
        <f t="shared" si="699"/>
        <v>-3.097462399787971E-3</v>
      </c>
      <c r="AO2380" s="41">
        <v>45469</v>
      </c>
      <c r="AP2380">
        <v>8.6</v>
      </c>
      <c r="AQ2380">
        <v>8.2749000000000006</v>
      </c>
      <c r="AR2380" s="18">
        <f t="shared" si="700"/>
        <v>-2.4945207739259383E-2</v>
      </c>
      <c r="AS2380" s="41">
        <v>45469</v>
      </c>
      <c r="AT2380">
        <v>9.11</v>
      </c>
      <c r="AU2380">
        <v>8.5068999999999999</v>
      </c>
      <c r="AV2380" s="39">
        <f t="shared" si="701"/>
        <v>1.4477371653449348E-2</v>
      </c>
      <c r="AW2380" s="41">
        <v>45469</v>
      </c>
      <c r="AX2380">
        <v>8.6</v>
      </c>
      <c r="AY2380">
        <v>8.0009999999999994</v>
      </c>
      <c r="AZ2380" s="39">
        <f t="shared" si="702"/>
        <v>-1.1489992587101554E-2</v>
      </c>
      <c r="BA2380" s="41">
        <v>45469</v>
      </c>
      <c r="BB2380">
        <v>6.6</v>
      </c>
      <c r="BC2380">
        <v>5.6482999999999999</v>
      </c>
      <c r="BD2380" s="39">
        <f t="shared" si="703"/>
        <v>-1.0493675764689367E-2</v>
      </c>
      <c r="BE2380" s="41">
        <v>45469</v>
      </c>
      <c r="BF2380">
        <v>10.79</v>
      </c>
      <c r="BG2380">
        <v>9.3754000000000008</v>
      </c>
      <c r="BH2380" s="39">
        <f t="shared" si="704"/>
        <v>0</v>
      </c>
      <c r="BI2380" s="41">
        <v>45469</v>
      </c>
      <c r="BJ2380">
        <v>1.87</v>
      </c>
      <c r="BK2380">
        <v>1.87</v>
      </c>
      <c r="BL2380" s="39">
        <f t="shared" si="705"/>
        <v>-1.5789473684210423E-2</v>
      </c>
      <c r="BM2380" s="41">
        <v>45469</v>
      </c>
      <c r="BN2380">
        <v>12.6</v>
      </c>
      <c r="BO2380">
        <v>11.818</v>
      </c>
      <c r="BP2380" s="46">
        <f t="shared" si="706"/>
        <v>0</v>
      </c>
      <c r="BQ2380" s="41">
        <v>45469</v>
      </c>
      <c r="BR2380">
        <v>9.1</v>
      </c>
      <c r="BS2380">
        <v>8.8506999999999998</v>
      </c>
      <c r="BT2380" s="18">
        <f t="shared" si="707"/>
        <v>1.4499896838678625E-2</v>
      </c>
      <c r="BU2380" s="41">
        <v>45469</v>
      </c>
      <c r="BV2380">
        <v>6.43</v>
      </c>
      <c r="BW2380">
        <v>5.4871999999999996</v>
      </c>
      <c r="BX2380" s="39">
        <f t="shared" si="708"/>
        <v>2.7161603114879793E-2</v>
      </c>
      <c r="BY2380" s="41">
        <v>45770</v>
      </c>
      <c r="BZ2380">
        <v>19.7</v>
      </c>
      <c r="CA2380">
        <v>18.4116</v>
      </c>
    </row>
    <row r="2381" spans="1:79">
      <c r="A2381" s="41">
        <v>45470</v>
      </c>
      <c r="B2381">
        <v>9.08</v>
      </c>
      <c r="C2381">
        <v>7.2918000000000003</v>
      </c>
      <c r="D2381" s="34">
        <f t="shared" si="694"/>
        <v>-6.5667574931879535E-3</v>
      </c>
      <c r="E2381" s="41">
        <v>45470</v>
      </c>
      <c r="F2381">
        <v>3.4</v>
      </c>
      <c r="G2381">
        <v>3.4</v>
      </c>
      <c r="H2381" s="39">
        <f t="shared" si="695"/>
        <v>-2.8571428571428598E-2</v>
      </c>
      <c r="L2381" s="38"/>
      <c r="M2381" s="41">
        <v>45470</v>
      </c>
      <c r="N2381">
        <v>5.12</v>
      </c>
      <c r="O2381">
        <v>4.7840999999999996</v>
      </c>
      <c r="P2381" s="43">
        <f t="shared" si="696"/>
        <v>-5.8393250488342624E-3</v>
      </c>
      <c r="Q2381" s="41">
        <v>45470</v>
      </c>
      <c r="R2381">
        <v>3.57</v>
      </c>
      <c r="S2381">
        <v>3.3572000000000002</v>
      </c>
      <c r="T2381" s="39">
        <f t="shared" si="697"/>
        <v>0</v>
      </c>
      <c r="U2381" s="42">
        <v>45474.62533333333</v>
      </c>
      <c r="V2381" s="44">
        <v>11.68</v>
      </c>
      <c r="W2381" s="44">
        <v>11.68</v>
      </c>
      <c r="X2381" s="43">
        <f t="shared" si="691"/>
        <v>0</v>
      </c>
      <c r="Y2381" s="42">
        <v>45474.62533333333</v>
      </c>
      <c r="Z2381" s="44">
        <v>15.14</v>
      </c>
      <c r="AA2381" s="44">
        <v>15.14</v>
      </c>
      <c r="AB2381" s="43">
        <f t="shared" si="692"/>
        <v>-3.291639236339627E-3</v>
      </c>
      <c r="AC2381" s="42">
        <v>45474.62533333333</v>
      </c>
      <c r="AD2381" s="44">
        <v>22.7</v>
      </c>
      <c r="AE2381" s="44">
        <v>22.7</v>
      </c>
      <c r="AF2381" s="43">
        <f t="shared" si="693"/>
        <v>0</v>
      </c>
      <c r="AG2381" s="41">
        <v>45470</v>
      </c>
      <c r="AH2381">
        <v>13.23</v>
      </c>
      <c r="AI2381">
        <v>6.0671999999999997</v>
      </c>
      <c r="AJ2381" s="39">
        <f t="shared" si="698"/>
        <v>1.3785152137951706E-2</v>
      </c>
      <c r="AK2381" s="45" t="s">
        <v>1708</v>
      </c>
      <c r="AL2381">
        <v>12.99</v>
      </c>
      <c r="AM2381">
        <v>12.1586</v>
      </c>
      <c r="AN2381" s="39">
        <f t="shared" si="699"/>
        <v>1.0102184929799704E-2</v>
      </c>
      <c r="AO2381" s="41">
        <v>45470</v>
      </c>
      <c r="AP2381">
        <v>8.8000000000000007</v>
      </c>
      <c r="AQ2381">
        <v>8.4673999999999996</v>
      </c>
      <c r="AR2381" s="18">
        <f t="shared" si="700"/>
        <v>2.3263121004483318E-2</v>
      </c>
      <c r="AS2381" s="41">
        <v>45470</v>
      </c>
      <c r="AT2381">
        <v>9.1300000000000008</v>
      </c>
      <c r="AU2381">
        <v>8.5256000000000007</v>
      </c>
      <c r="AV2381" s="39">
        <f t="shared" si="701"/>
        <v>2.1982155661875451E-3</v>
      </c>
      <c r="AW2381" s="41">
        <v>45470</v>
      </c>
      <c r="AX2381">
        <v>8.67</v>
      </c>
      <c r="AY2381">
        <v>8.0661000000000005</v>
      </c>
      <c r="AZ2381" s="39">
        <f t="shared" si="702"/>
        <v>8.1364829396326777E-3</v>
      </c>
      <c r="BA2381" s="41">
        <v>45470</v>
      </c>
      <c r="BB2381">
        <v>6.5</v>
      </c>
      <c r="BC2381">
        <v>5.5627000000000004</v>
      </c>
      <c r="BD2381" s="39">
        <f t="shared" si="703"/>
        <v>-1.515500239009958E-2</v>
      </c>
      <c r="BE2381" s="41">
        <v>45470</v>
      </c>
      <c r="BF2381">
        <v>10.8</v>
      </c>
      <c r="BG2381">
        <v>9.3840000000000003</v>
      </c>
      <c r="BH2381" s="39">
        <f t="shared" si="704"/>
        <v>9.1729419544760713E-4</v>
      </c>
      <c r="BI2381" s="41">
        <v>45470</v>
      </c>
      <c r="BJ2381">
        <v>1.89</v>
      </c>
      <c r="BK2381">
        <v>1.89</v>
      </c>
      <c r="BL2381" s="39">
        <f t="shared" si="705"/>
        <v>1.0695187165775291E-2</v>
      </c>
      <c r="BM2381" s="41">
        <v>45470</v>
      </c>
      <c r="BN2381">
        <v>12.64</v>
      </c>
      <c r="BO2381">
        <v>11.855499999999999</v>
      </c>
      <c r="BP2381" s="46">
        <f t="shared" si="706"/>
        <v>3.173125740395976E-3</v>
      </c>
      <c r="BQ2381" s="41">
        <v>45470</v>
      </c>
      <c r="BR2381">
        <v>9.09</v>
      </c>
      <c r="BS2381">
        <v>8.8408999999999995</v>
      </c>
      <c r="BT2381" s="18">
        <f t="shared" si="707"/>
        <v>-1.1072570531144715E-3</v>
      </c>
      <c r="BU2381" s="41">
        <v>45470</v>
      </c>
      <c r="BV2381">
        <v>6.36</v>
      </c>
      <c r="BW2381">
        <v>5.4275000000000002</v>
      </c>
      <c r="BX2381" s="39">
        <f t="shared" si="708"/>
        <v>-1.0879865869660195E-2</v>
      </c>
      <c r="BY2381" s="41">
        <v>45771</v>
      </c>
      <c r="BZ2381">
        <v>19.14</v>
      </c>
      <c r="CA2381">
        <v>17.888200000000001</v>
      </c>
    </row>
    <row r="2382" spans="1:79">
      <c r="A2382" s="41">
        <v>45471</v>
      </c>
      <c r="B2382">
        <v>9.0500000000000007</v>
      </c>
      <c r="C2382">
        <v>7.2676999999999996</v>
      </c>
      <c r="D2382" s="34">
        <f t="shared" si="694"/>
        <v>-3.3050824213501024E-3</v>
      </c>
      <c r="E2382" s="41">
        <v>45471</v>
      </c>
      <c r="F2382">
        <v>3.55</v>
      </c>
      <c r="G2382">
        <v>3.55</v>
      </c>
      <c r="H2382" s="39">
        <f t="shared" si="695"/>
        <v>4.4117647058823505E-2</v>
      </c>
      <c r="L2382" s="38"/>
      <c r="M2382" s="41">
        <v>45471</v>
      </c>
      <c r="N2382">
        <v>5.1100000000000003</v>
      </c>
      <c r="O2382">
        <v>4.7747999999999999</v>
      </c>
      <c r="P2382" s="43">
        <f t="shared" si="696"/>
        <v>-1.9439392989276233E-3</v>
      </c>
      <c r="Q2382" s="41">
        <v>45471</v>
      </c>
      <c r="R2382">
        <v>3.57</v>
      </c>
      <c r="S2382">
        <v>3.3572000000000002</v>
      </c>
      <c r="T2382" s="39">
        <f t="shared" si="697"/>
        <v>0</v>
      </c>
      <c r="U2382" s="42">
        <v>45475.62533333333</v>
      </c>
      <c r="V2382" s="44">
        <v>11.5</v>
      </c>
      <c r="W2382" s="44">
        <v>11.5</v>
      </c>
      <c r="X2382" s="43">
        <f t="shared" si="691"/>
        <v>-1.5410958904109566E-2</v>
      </c>
      <c r="Y2382" s="42">
        <v>45475.62533333333</v>
      </c>
      <c r="Z2382" s="44">
        <v>15.14</v>
      </c>
      <c r="AA2382" s="44">
        <v>15.14</v>
      </c>
      <c r="AB2382" s="43">
        <f t="shared" si="692"/>
        <v>0</v>
      </c>
      <c r="AC2382" s="42">
        <v>45475.62533333333</v>
      </c>
      <c r="AD2382" s="44">
        <v>22.7</v>
      </c>
      <c r="AE2382" s="44">
        <v>22.7</v>
      </c>
      <c r="AF2382" s="43">
        <f t="shared" si="693"/>
        <v>0</v>
      </c>
      <c r="AG2382" s="41">
        <v>45471</v>
      </c>
      <c r="AH2382">
        <v>13.16</v>
      </c>
      <c r="AI2382">
        <v>6.0350999999999999</v>
      </c>
      <c r="AJ2382" s="39">
        <f t="shared" si="698"/>
        <v>-5.2907436708860426E-3</v>
      </c>
      <c r="AK2382" s="45" t="s">
        <v>1709</v>
      </c>
      <c r="AL2382">
        <v>12.87</v>
      </c>
      <c r="AM2382">
        <v>12.0463</v>
      </c>
      <c r="AN2382" s="39">
        <f t="shared" si="699"/>
        <v>-9.2362607537051465E-3</v>
      </c>
      <c r="AO2382" s="41">
        <v>45471</v>
      </c>
      <c r="AP2382">
        <v>8.7799999999999994</v>
      </c>
      <c r="AQ2382">
        <v>8.4481000000000002</v>
      </c>
      <c r="AR2382" s="18">
        <f t="shared" si="700"/>
        <v>-2.2793301367597407E-3</v>
      </c>
      <c r="AS2382" s="41">
        <v>45471</v>
      </c>
      <c r="AT2382">
        <v>9.09</v>
      </c>
      <c r="AU2382">
        <v>8.8382000000000005</v>
      </c>
      <c r="AV2382" s="39">
        <f t="shared" si="701"/>
        <v>3.6666041099746617E-2</v>
      </c>
      <c r="AW2382" s="41">
        <v>45471</v>
      </c>
      <c r="AX2382">
        <v>8.83</v>
      </c>
      <c r="AY2382">
        <v>8.2149000000000001</v>
      </c>
      <c r="AZ2382" s="39">
        <f t="shared" si="702"/>
        <v>1.8447576895897596E-2</v>
      </c>
      <c r="BA2382" s="41">
        <v>45471</v>
      </c>
      <c r="BB2382">
        <v>6.65</v>
      </c>
      <c r="BC2382">
        <v>5.6910999999999996</v>
      </c>
      <c r="BD2382" s="39">
        <f t="shared" si="703"/>
        <v>2.3082316141441957E-2</v>
      </c>
      <c r="BE2382" s="41">
        <v>45471</v>
      </c>
      <c r="BF2382">
        <v>10.6</v>
      </c>
      <c r="BG2382">
        <v>9.2103000000000002</v>
      </c>
      <c r="BH2382" s="39">
        <f t="shared" si="704"/>
        <v>-1.8510230179028152E-2</v>
      </c>
      <c r="BI2382" s="41">
        <v>45471</v>
      </c>
      <c r="BJ2382">
        <v>1.92</v>
      </c>
      <c r="BK2382">
        <v>1.92</v>
      </c>
      <c r="BL2382" s="39">
        <f t="shared" si="705"/>
        <v>1.5873015873015889E-2</v>
      </c>
      <c r="BM2382" s="41">
        <v>45471</v>
      </c>
      <c r="BN2382">
        <v>12.92</v>
      </c>
      <c r="BO2382">
        <v>12.1182</v>
      </c>
      <c r="BP2382" s="46">
        <f t="shared" si="706"/>
        <v>2.2158491839230788E-2</v>
      </c>
      <c r="BQ2382" s="41">
        <v>45471</v>
      </c>
      <c r="BR2382">
        <v>9.14</v>
      </c>
      <c r="BS2382">
        <v>8.8895999999999997</v>
      </c>
      <c r="BT2382" s="18">
        <f t="shared" si="707"/>
        <v>5.5084889547444482E-3</v>
      </c>
      <c r="BU2382" s="41">
        <v>45471</v>
      </c>
      <c r="BV2382">
        <v>6.36</v>
      </c>
      <c r="BW2382">
        <v>5.4275000000000002</v>
      </c>
      <c r="BX2382" s="39">
        <f t="shared" si="708"/>
        <v>0</v>
      </c>
      <c r="BY2382" s="41">
        <v>45772</v>
      </c>
      <c r="BZ2382">
        <v>19.45</v>
      </c>
      <c r="CA2382">
        <v>18.178000000000001</v>
      </c>
    </row>
    <row r="2383" spans="1:79">
      <c r="A2383" s="41">
        <v>45474</v>
      </c>
      <c r="B2383">
        <v>8.99</v>
      </c>
      <c r="C2383">
        <v>7.2195999999999998</v>
      </c>
      <c r="D2383" s="34">
        <f t="shared" si="694"/>
        <v>-6.6183249170989186E-3</v>
      </c>
      <c r="E2383" s="41">
        <v>45474</v>
      </c>
      <c r="F2383">
        <v>3.69</v>
      </c>
      <c r="G2383">
        <v>3.69</v>
      </c>
      <c r="H2383" s="39">
        <f t="shared" si="695"/>
        <v>3.9436619718309897E-2</v>
      </c>
      <c r="L2383" s="38"/>
      <c r="M2383" s="41">
        <v>45474</v>
      </c>
      <c r="N2383">
        <v>5.0999999999999996</v>
      </c>
      <c r="O2383">
        <v>4.7653999999999996</v>
      </c>
      <c r="P2383" s="43">
        <f t="shared" si="696"/>
        <v>-1.9686688447684295E-3</v>
      </c>
      <c r="Q2383" s="41">
        <v>45474</v>
      </c>
      <c r="R2383">
        <v>3.68</v>
      </c>
      <c r="S2383">
        <v>3.4607000000000001</v>
      </c>
      <c r="T2383" s="39">
        <f t="shared" si="697"/>
        <v>3.0829262480638605E-2</v>
      </c>
      <c r="U2383" s="42">
        <v>45476.62533333333</v>
      </c>
      <c r="V2383" s="44">
        <v>11.5</v>
      </c>
      <c r="W2383" s="44">
        <v>11.5</v>
      </c>
      <c r="X2383" s="43">
        <f t="shared" si="691"/>
        <v>0</v>
      </c>
      <c r="Y2383" s="42">
        <v>45476.62533333333</v>
      </c>
      <c r="Z2383" s="44">
        <v>15.15</v>
      </c>
      <c r="AA2383" s="44">
        <v>15.15</v>
      </c>
      <c r="AB2383" s="43">
        <f t="shared" si="692"/>
        <v>6.6050198150593043E-4</v>
      </c>
      <c r="AC2383" s="42">
        <v>45476.62533333333</v>
      </c>
      <c r="AD2383" s="44">
        <v>22.7</v>
      </c>
      <c r="AE2383" s="44">
        <v>22.7</v>
      </c>
      <c r="AF2383" s="43">
        <f t="shared" si="693"/>
        <v>0</v>
      </c>
      <c r="AG2383" s="41">
        <v>45474</v>
      </c>
      <c r="AH2383">
        <v>13.3</v>
      </c>
      <c r="AI2383">
        <v>6.0993000000000004</v>
      </c>
      <c r="AJ2383" s="39">
        <f t="shared" si="698"/>
        <v>1.0637769051051429E-2</v>
      </c>
      <c r="AK2383" s="45">
        <v>45298</v>
      </c>
      <c r="AL2383">
        <v>12.5</v>
      </c>
      <c r="AM2383">
        <v>11.7</v>
      </c>
      <c r="AN2383" s="39">
        <f t="shared" si="699"/>
        <v>-2.8747416219088114E-2</v>
      </c>
      <c r="AO2383" s="41">
        <v>45474</v>
      </c>
      <c r="AP2383">
        <v>8.8000000000000007</v>
      </c>
      <c r="AQ2383">
        <v>8.4673999999999996</v>
      </c>
      <c r="AR2383" s="18">
        <f t="shared" si="700"/>
        <v>2.284537351593782E-3</v>
      </c>
      <c r="AS2383" s="41">
        <v>45474</v>
      </c>
      <c r="AT2383">
        <v>9.09</v>
      </c>
      <c r="AU2383">
        <v>8.8382000000000005</v>
      </c>
      <c r="AV2383" s="39">
        <f t="shared" si="701"/>
        <v>0</v>
      </c>
      <c r="AW2383" s="41">
        <v>45474</v>
      </c>
      <c r="AX2383">
        <v>8.86</v>
      </c>
      <c r="AY2383">
        <v>8.2429000000000006</v>
      </c>
      <c r="AZ2383" s="39">
        <f t="shared" si="702"/>
        <v>3.4084407600823464E-3</v>
      </c>
      <c r="BA2383" s="41">
        <v>45474</v>
      </c>
      <c r="BB2383">
        <v>6.65</v>
      </c>
      <c r="BC2383">
        <v>5.6910999999999996</v>
      </c>
      <c r="BD2383" s="39">
        <f t="shared" si="703"/>
        <v>0</v>
      </c>
      <c r="BE2383" s="41">
        <v>45474</v>
      </c>
      <c r="BF2383">
        <v>10.8</v>
      </c>
      <c r="BG2383">
        <v>9.3840000000000003</v>
      </c>
      <c r="BH2383" s="39">
        <f t="shared" si="704"/>
        <v>1.8859320543304799E-2</v>
      </c>
      <c r="BI2383" s="41">
        <v>45474</v>
      </c>
      <c r="BJ2383">
        <v>1.92</v>
      </c>
      <c r="BK2383">
        <v>1.92</v>
      </c>
      <c r="BL2383" s="39">
        <f t="shared" si="705"/>
        <v>0</v>
      </c>
      <c r="BM2383" s="41">
        <v>45474</v>
      </c>
      <c r="BN2383">
        <v>12.95</v>
      </c>
      <c r="BO2383">
        <v>12.1463</v>
      </c>
      <c r="BP2383" s="46">
        <f t="shared" si="706"/>
        <v>2.3188262283177566E-3</v>
      </c>
      <c r="BQ2383" s="41">
        <v>45474</v>
      </c>
      <c r="BR2383">
        <v>9.18</v>
      </c>
      <c r="BS2383">
        <v>8.9284999999999997</v>
      </c>
      <c r="BT2383" s="18">
        <f t="shared" si="707"/>
        <v>4.375899928005752E-3</v>
      </c>
      <c r="BU2383" s="41">
        <v>45474</v>
      </c>
      <c r="BV2383">
        <v>6.45</v>
      </c>
      <c r="BW2383">
        <v>5.5042999999999997</v>
      </c>
      <c r="BX2383" s="39">
        <f t="shared" si="708"/>
        <v>1.4150161216029394E-2</v>
      </c>
      <c r="BY2383" s="41">
        <v>45775</v>
      </c>
      <c r="BZ2383">
        <v>19.05</v>
      </c>
      <c r="CA2383">
        <v>17.804099999999998</v>
      </c>
    </row>
    <row r="2384" spans="1:79">
      <c r="A2384" s="41">
        <v>45475</v>
      </c>
      <c r="B2384">
        <v>8.07</v>
      </c>
      <c r="C2384">
        <v>7.1967999999999996</v>
      </c>
      <c r="D2384" s="34">
        <f t="shared" si="694"/>
        <v>-3.1580696991523288E-3</v>
      </c>
      <c r="E2384" s="41">
        <v>45475</v>
      </c>
      <c r="F2384">
        <v>3.69</v>
      </c>
      <c r="G2384">
        <v>3.69</v>
      </c>
      <c r="H2384" s="39">
        <f t="shared" si="695"/>
        <v>0</v>
      </c>
      <c r="L2384" s="38"/>
      <c r="M2384" s="41">
        <v>45475</v>
      </c>
      <c r="N2384">
        <v>5.07</v>
      </c>
      <c r="O2384">
        <v>4.7374000000000001</v>
      </c>
      <c r="P2384" s="43">
        <f t="shared" si="696"/>
        <v>-5.8756872455616701E-3</v>
      </c>
      <c r="Q2384" s="41">
        <v>45475</v>
      </c>
      <c r="R2384">
        <v>3.68</v>
      </c>
      <c r="S2384">
        <v>3.4607000000000001</v>
      </c>
      <c r="T2384" s="39">
        <f t="shared" si="697"/>
        <v>0</v>
      </c>
      <c r="U2384" s="42">
        <v>45477.62533333333</v>
      </c>
      <c r="V2384" s="44">
        <v>11.6</v>
      </c>
      <c r="W2384" s="44">
        <v>11.6</v>
      </c>
      <c r="X2384" s="43">
        <f t="shared" si="691"/>
        <v>8.6956521739130124E-3</v>
      </c>
      <c r="Y2384" s="42">
        <v>45477.62533333333</v>
      </c>
      <c r="Z2384" s="44">
        <v>15.2</v>
      </c>
      <c r="AA2384" s="44">
        <v>15.2</v>
      </c>
      <c r="AB2384" s="43">
        <f t="shared" si="692"/>
        <v>3.3003300330032301E-3</v>
      </c>
      <c r="AC2384" s="42">
        <v>45477.62533333333</v>
      </c>
      <c r="AD2384" s="44">
        <v>22.7</v>
      </c>
      <c r="AE2384" s="44">
        <v>22.7</v>
      </c>
      <c r="AF2384" s="43">
        <f t="shared" si="693"/>
        <v>0</v>
      </c>
      <c r="AG2384" s="41">
        <v>45475</v>
      </c>
      <c r="AH2384">
        <v>13.3</v>
      </c>
      <c r="AI2384">
        <v>6.0993000000000004</v>
      </c>
      <c r="AJ2384" s="39">
        <f t="shared" si="698"/>
        <v>0</v>
      </c>
      <c r="AK2384" s="45">
        <v>45329</v>
      </c>
      <c r="AL2384">
        <v>12.8</v>
      </c>
      <c r="AM2384">
        <v>11.9808</v>
      </c>
      <c r="AN2384" s="39">
        <f t="shared" si="699"/>
        <v>2.4000000000000091E-2</v>
      </c>
      <c r="AO2384" s="41">
        <v>45475</v>
      </c>
      <c r="AP2384">
        <v>8.8000000000000007</v>
      </c>
      <c r="AQ2384">
        <v>8.4673999999999996</v>
      </c>
      <c r="AR2384" s="18">
        <f t="shared" si="700"/>
        <v>0</v>
      </c>
      <c r="AS2384" s="41">
        <v>45475</v>
      </c>
      <c r="AT2384">
        <v>9.0299999999999994</v>
      </c>
      <c r="AU2384">
        <v>8.7798999999999996</v>
      </c>
      <c r="AV2384" s="39">
        <f t="shared" si="701"/>
        <v>-6.5963657758368113E-3</v>
      </c>
      <c r="AW2384" s="41">
        <v>45475</v>
      </c>
      <c r="AX2384">
        <v>9</v>
      </c>
      <c r="AY2384">
        <v>8.3731000000000009</v>
      </c>
      <c r="AZ2384" s="39">
        <f t="shared" si="702"/>
        <v>1.579541180895077E-2</v>
      </c>
      <c r="BA2384" s="41">
        <v>45475</v>
      </c>
      <c r="BB2384">
        <v>6.57</v>
      </c>
      <c r="BC2384">
        <v>5.6226000000000003</v>
      </c>
      <c r="BD2384" s="39">
        <f t="shared" si="703"/>
        <v>-1.2036337439159274E-2</v>
      </c>
      <c r="BE2384" s="41">
        <v>45475</v>
      </c>
      <c r="BF2384">
        <v>10.8</v>
      </c>
      <c r="BG2384">
        <v>9.3840000000000003</v>
      </c>
      <c r="BH2384" s="39">
        <f t="shared" si="704"/>
        <v>0</v>
      </c>
      <c r="BI2384" s="41">
        <v>45475</v>
      </c>
      <c r="BJ2384">
        <v>1.91</v>
      </c>
      <c r="BK2384">
        <v>1.91</v>
      </c>
      <c r="BL2384" s="39">
        <f t="shared" si="705"/>
        <v>-5.2083333333333382E-3</v>
      </c>
      <c r="BM2384" s="41">
        <v>45475</v>
      </c>
      <c r="BN2384">
        <v>12.8</v>
      </c>
      <c r="BO2384">
        <v>12.005599999999999</v>
      </c>
      <c r="BP2384" s="46">
        <f t="shared" si="706"/>
        <v>-1.1583774482764358E-2</v>
      </c>
      <c r="BQ2384" s="41">
        <v>45475</v>
      </c>
      <c r="BR2384">
        <v>9.24</v>
      </c>
      <c r="BS2384">
        <v>8.9868000000000006</v>
      </c>
      <c r="BT2384" s="18">
        <f t="shared" si="707"/>
        <v>6.529652237218E-3</v>
      </c>
      <c r="BU2384" s="41">
        <v>45475</v>
      </c>
      <c r="BV2384">
        <v>6.04</v>
      </c>
      <c r="BW2384">
        <v>5.6135999999999999</v>
      </c>
      <c r="BX2384" s="39">
        <f t="shared" si="708"/>
        <v>1.9857202550733095E-2</v>
      </c>
      <c r="BY2384" s="41">
        <v>45776</v>
      </c>
      <c r="BZ2384">
        <v>19.399999999999999</v>
      </c>
      <c r="CA2384">
        <v>18.1312</v>
      </c>
    </row>
    <row r="2385" spans="1:79">
      <c r="A2385" s="41">
        <v>45476</v>
      </c>
      <c r="B2385">
        <v>8</v>
      </c>
      <c r="C2385">
        <v>7.1344000000000003</v>
      </c>
      <c r="D2385" s="34">
        <f t="shared" si="694"/>
        <v>-8.6705202312137818E-3</v>
      </c>
      <c r="E2385" s="41">
        <v>45476</v>
      </c>
      <c r="F2385">
        <v>3.69</v>
      </c>
      <c r="G2385">
        <v>3.69</v>
      </c>
      <c r="H2385" s="39">
        <f t="shared" si="695"/>
        <v>0</v>
      </c>
      <c r="L2385" s="38"/>
      <c r="M2385" s="41">
        <v>45476</v>
      </c>
      <c r="N2385">
        <v>5.09</v>
      </c>
      <c r="O2385">
        <v>4.7561</v>
      </c>
      <c r="P2385" s="43">
        <f t="shared" si="696"/>
        <v>3.9473128720395028E-3</v>
      </c>
      <c r="Q2385" s="41">
        <v>45476</v>
      </c>
      <c r="R2385">
        <v>3.67</v>
      </c>
      <c r="S2385">
        <v>3.4512999999999998</v>
      </c>
      <c r="T2385" s="39">
        <f t="shared" si="697"/>
        <v>-2.7162134828214802E-3</v>
      </c>
      <c r="U2385" s="42">
        <v>45478.62533333333</v>
      </c>
      <c r="V2385" s="44">
        <v>12.12</v>
      </c>
      <c r="W2385" s="44">
        <v>12.12</v>
      </c>
      <c r="X2385" s="43">
        <f t="shared" si="691"/>
        <v>4.4827586206896516E-2</v>
      </c>
      <c r="Y2385" s="42">
        <v>45478.62533333333</v>
      </c>
      <c r="Z2385" s="44">
        <v>15.15</v>
      </c>
      <c r="AA2385" s="44">
        <v>15.15</v>
      </c>
      <c r="AB2385" s="43">
        <f t="shared" si="692"/>
        <v>-3.2894736842104563E-3</v>
      </c>
      <c r="AC2385" s="42">
        <v>45478.62533333333</v>
      </c>
      <c r="AD2385" s="44">
        <v>22.7</v>
      </c>
      <c r="AE2385" s="44">
        <v>22.7</v>
      </c>
      <c r="AF2385" s="43">
        <f t="shared" si="693"/>
        <v>0</v>
      </c>
      <c r="AG2385" s="41">
        <v>45476</v>
      </c>
      <c r="AH2385">
        <v>13.55</v>
      </c>
      <c r="AI2385">
        <v>6.2140000000000004</v>
      </c>
      <c r="AJ2385" s="39">
        <f t="shared" si="698"/>
        <v>1.8805436689456171E-2</v>
      </c>
      <c r="AK2385" s="45">
        <v>45358</v>
      </c>
      <c r="AL2385">
        <v>12.75</v>
      </c>
      <c r="AM2385">
        <v>11.933999999999999</v>
      </c>
      <c r="AN2385" s="39">
        <f t="shared" si="699"/>
        <v>-3.9062500000000885E-3</v>
      </c>
      <c r="AO2385" s="41">
        <v>45476</v>
      </c>
      <c r="AP2385">
        <v>8.6999999999999993</v>
      </c>
      <c r="AQ2385">
        <v>8.3711000000000002</v>
      </c>
      <c r="AR2385" s="18">
        <f t="shared" si="700"/>
        <v>-1.1373030682381768E-2</v>
      </c>
      <c r="AS2385" s="41">
        <v>45476</v>
      </c>
      <c r="AT2385">
        <v>9</v>
      </c>
      <c r="AU2385">
        <v>8.7507000000000001</v>
      </c>
      <c r="AV2385" s="39">
        <f t="shared" si="701"/>
        <v>-3.3257781979292985E-3</v>
      </c>
      <c r="AW2385" s="41">
        <v>45476</v>
      </c>
      <c r="AX2385">
        <v>9.19</v>
      </c>
      <c r="AY2385">
        <v>8.5498999999999992</v>
      </c>
      <c r="AZ2385" s="39">
        <f t="shared" si="702"/>
        <v>2.1115238083863595E-2</v>
      </c>
      <c r="BA2385" s="41">
        <v>45476</v>
      </c>
      <c r="BB2385">
        <v>6.62</v>
      </c>
      <c r="BC2385">
        <v>5.6654</v>
      </c>
      <c r="BD2385" s="39">
        <f t="shared" si="703"/>
        <v>7.6121367338953024E-3</v>
      </c>
      <c r="BE2385" s="41">
        <v>45476</v>
      </c>
      <c r="BF2385">
        <v>10.79</v>
      </c>
      <c r="BG2385">
        <v>9.3754000000000008</v>
      </c>
      <c r="BH2385" s="39">
        <f t="shared" si="704"/>
        <v>-9.1645353793686022E-4</v>
      </c>
      <c r="BI2385" s="41">
        <v>45476</v>
      </c>
      <c r="BJ2385">
        <v>1.91</v>
      </c>
      <c r="BK2385">
        <v>1.91</v>
      </c>
      <c r="BL2385" s="39">
        <f t="shared" si="705"/>
        <v>0</v>
      </c>
      <c r="BM2385" s="41">
        <v>45476</v>
      </c>
      <c r="BN2385">
        <v>12.75</v>
      </c>
      <c r="BO2385">
        <v>11.9587</v>
      </c>
      <c r="BP2385" s="46">
        <f t="shared" si="706"/>
        <v>-3.9065102951954967E-3</v>
      </c>
      <c r="BQ2385" s="41">
        <v>45476</v>
      </c>
      <c r="BR2385">
        <v>9.27</v>
      </c>
      <c r="BS2385">
        <v>9.016</v>
      </c>
      <c r="BT2385" s="18">
        <f t="shared" si="707"/>
        <v>3.2492099523745324E-3</v>
      </c>
      <c r="BU2385" s="41">
        <v>45476</v>
      </c>
      <c r="BV2385">
        <v>6.1</v>
      </c>
      <c r="BW2385">
        <v>5.6692999999999998</v>
      </c>
      <c r="BX2385" s="39">
        <f t="shared" si="708"/>
        <v>9.9223314806897289E-3</v>
      </c>
      <c r="BY2385" s="41">
        <v>45777</v>
      </c>
      <c r="BZ2385">
        <v>19.07</v>
      </c>
      <c r="CA2385">
        <v>17.822800000000001</v>
      </c>
    </row>
    <row r="2386" spans="1:79">
      <c r="A2386" s="41">
        <v>45477</v>
      </c>
      <c r="B2386">
        <v>7.99</v>
      </c>
      <c r="C2386">
        <v>7.1254999999999997</v>
      </c>
      <c r="D2386" s="34">
        <f t="shared" si="694"/>
        <v>-1.2474770127832155E-3</v>
      </c>
      <c r="E2386" s="41">
        <v>45477</v>
      </c>
      <c r="F2386">
        <v>3.6</v>
      </c>
      <c r="G2386">
        <v>3.6</v>
      </c>
      <c r="H2386" s="39">
        <f t="shared" si="695"/>
        <v>-2.4390243902438987E-2</v>
      </c>
      <c r="L2386" s="38"/>
      <c r="M2386" s="41">
        <v>45477</v>
      </c>
      <c r="N2386">
        <v>5.0999999999999996</v>
      </c>
      <c r="O2386">
        <v>4.7653999999999996</v>
      </c>
      <c r="P2386" s="43">
        <f t="shared" si="696"/>
        <v>1.9553836126237133E-3</v>
      </c>
      <c r="Q2386" s="41">
        <v>45477</v>
      </c>
      <c r="R2386">
        <v>3.6</v>
      </c>
      <c r="S2386">
        <v>3.3854000000000002</v>
      </c>
      <c r="T2386" s="39">
        <f t="shared" si="697"/>
        <v>-1.9094254338944638E-2</v>
      </c>
      <c r="U2386" s="42">
        <v>45481.62533333333</v>
      </c>
      <c r="V2386" s="44">
        <v>11.68</v>
      </c>
      <c r="W2386" s="44">
        <v>11.68</v>
      </c>
      <c r="X2386" s="43">
        <f t="shared" si="691"/>
        <v>-3.6303630363036264E-2</v>
      </c>
      <c r="Y2386" s="42">
        <v>45481.62533333333</v>
      </c>
      <c r="Z2386" s="44">
        <v>15.2</v>
      </c>
      <c r="AA2386" s="44">
        <v>15.2</v>
      </c>
      <c r="AB2386" s="43">
        <f t="shared" si="692"/>
        <v>3.3003300330032301E-3</v>
      </c>
      <c r="AC2386" s="42">
        <v>45481.62533333333</v>
      </c>
      <c r="AD2386" s="44">
        <v>22.7</v>
      </c>
      <c r="AE2386" s="44">
        <v>22.7</v>
      </c>
      <c r="AF2386" s="43">
        <f t="shared" si="693"/>
        <v>0</v>
      </c>
      <c r="AG2386" s="41">
        <v>45477</v>
      </c>
      <c r="AH2386">
        <v>13.5</v>
      </c>
      <c r="AI2386">
        <v>6.1909999999999998</v>
      </c>
      <c r="AJ2386" s="39">
        <f t="shared" si="698"/>
        <v>-3.7013196009012834E-3</v>
      </c>
      <c r="AK2386" s="45">
        <v>45389</v>
      </c>
      <c r="AL2386">
        <v>12.7</v>
      </c>
      <c r="AM2386">
        <v>11.8872</v>
      </c>
      <c r="AN2386" s="39">
        <f t="shared" si="699"/>
        <v>-3.9215686274509205E-3</v>
      </c>
      <c r="AO2386" s="41">
        <v>45477</v>
      </c>
      <c r="AP2386">
        <v>8.6999999999999993</v>
      </c>
      <c r="AQ2386">
        <v>8.3711000000000002</v>
      </c>
      <c r="AR2386" s="18">
        <f t="shared" si="700"/>
        <v>0</v>
      </c>
      <c r="AS2386" s="41">
        <v>45477</v>
      </c>
      <c r="AT2386">
        <v>8.9</v>
      </c>
      <c r="AU2386">
        <v>8.6534999999999993</v>
      </c>
      <c r="AV2386" s="39">
        <f t="shared" si="701"/>
        <v>-1.1107682813946409E-2</v>
      </c>
      <c r="AW2386" s="41">
        <v>45477</v>
      </c>
      <c r="AX2386">
        <v>9.02</v>
      </c>
      <c r="AY2386">
        <v>8.3917000000000002</v>
      </c>
      <c r="AZ2386" s="39">
        <f t="shared" si="702"/>
        <v>-1.8503140387606757E-2</v>
      </c>
      <c r="BA2386" s="41">
        <v>45477</v>
      </c>
      <c r="BB2386">
        <v>6.6</v>
      </c>
      <c r="BC2386">
        <v>5.6482999999999999</v>
      </c>
      <c r="BD2386" s="39">
        <f t="shared" si="703"/>
        <v>-3.0183217425071691E-3</v>
      </c>
      <c r="BE2386" s="41">
        <v>45477</v>
      </c>
      <c r="BF2386">
        <v>10.8</v>
      </c>
      <c r="BG2386">
        <v>9.3840000000000003</v>
      </c>
      <c r="BH2386" s="39">
        <f t="shared" si="704"/>
        <v>9.1729419544760713E-4</v>
      </c>
      <c r="BI2386" s="41">
        <v>45477</v>
      </c>
      <c r="BJ2386">
        <v>1.92</v>
      </c>
      <c r="BK2386">
        <v>1.92</v>
      </c>
      <c r="BL2386" s="39">
        <f t="shared" si="705"/>
        <v>5.2356020942408424E-3</v>
      </c>
      <c r="BM2386" s="41">
        <v>45477</v>
      </c>
      <c r="BN2386">
        <v>12.77</v>
      </c>
      <c r="BO2386">
        <v>11.977499999999999</v>
      </c>
      <c r="BP2386" s="46">
        <f t="shared" si="706"/>
        <v>1.5720772324750029E-3</v>
      </c>
      <c r="BQ2386" s="41">
        <v>45477</v>
      </c>
      <c r="BR2386">
        <v>9.3000000000000007</v>
      </c>
      <c r="BS2386">
        <v>9.0451999999999995</v>
      </c>
      <c r="BT2386" s="18">
        <f t="shared" si="707"/>
        <v>3.2386867790593888E-3</v>
      </c>
      <c r="BU2386" s="41">
        <v>45477</v>
      </c>
      <c r="BV2386">
        <v>6.1</v>
      </c>
      <c r="BW2386">
        <v>5.6692999999999998</v>
      </c>
      <c r="BX2386" s="39">
        <f t="shared" si="708"/>
        <v>0</v>
      </c>
      <c r="BY2386" s="41">
        <v>45779</v>
      </c>
      <c r="BZ2386">
        <v>19.75</v>
      </c>
      <c r="CA2386">
        <v>18.458400000000001</v>
      </c>
    </row>
    <row r="2387" spans="1:79">
      <c r="A2387" s="41">
        <v>45478</v>
      </c>
      <c r="B2387">
        <v>8.1999999999999993</v>
      </c>
      <c r="C2387">
        <v>7.3128000000000002</v>
      </c>
      <c r="D2387" s="34">
        <f t="shared" si="694"/>
        <v>2.6285874675461438E-2</v>
      </c>
      <c r="E2387" s="41">
        <v>45478</v>
      </c>
      <c r="F2387">
        <v>3.65</v>
      </c>
      <c r="G2387">
        <v>3.65</v>
      </c>
      <c r="H2387" s="39">
        <f t="shared" si="695"/>
        <v>1.388888888888884E-2</v>
      </c>
      <c r="L2387" s="38"/>
      <c r="M2387" s="41">
        <v>45478</v>
      </c>
      <c r="N2387">
        <v>5.0999999999999996</v>
      </c>
      <c r="O2387">
        <v>4.7653999999999996</v>
      </c>
      <c r="P2387" s="43">
        <f t="shared" si="696"/>
        <v>0</v>
      </c>
      <c r="Q2387" s="41">
        <v>45478</v>
      </c>
      <c r="R2387">
        <v>3.6</v>
      </c>
      <c r="S2387">
        <v>3.3854000000000002</v>
      </c>
      <c r="T2387" s="39">
        <f t="shared" si="697"/>
        <v>0</v>
      </c>
      <c r="U2387" s="42">
        <v>45482.62533333333</v>
      </c>
      <c r="V2387" s="44">
        <v>11.68</v>
      </c>
      <c r="W2387" s="44">
        <v>11.68</v>
      </c>
      <c r="X2387" s="43">
        <f t="shared" si="691"/>
        <v>0</v>
      </c>
      <c r="Y2387" s="42">
        <v>45482.62533333333</v>
      </c>
      <c r="Z2387" s="44">
        <v>15.15</v>
      </c>
      <c r="AA2387" s="44">
        <v>15.15</v>
      </c>
      <c r="AB2387" s="43">
        <f t="shared" si="692"/>
        <v>-3.2894736842104563E-3</v>
      </c>
      <c r="AC2387" s="42">
        <v>45482.62533333333</v>
      </c>
      <c r="AD2387" s="44">
        <v>22.4</v>
      </c>
      <c r="AE2387" s="44">
        <v>22.4</v>
      </c>
      <c r="AF2387" s="43">
        <f t="shared" si="693"/>
        <v>-1.3215859030837036E-2</v>
      </c>
      <c r="AG2387" s="41">
        <v>45478</v>
      </c>
      <c r="AH2387">
        <v>13.55</v>
      </c>
      <c r="AI2387">
        <v>6.2140000000000004</v>
      </c>
      <c r="AJ2387" s="39">
        <f t="shared" si="698"/>
        <v>3.7150702632855075E-3</v>
      </c>
      <c r="AK2387" s="45">
        <v>45419</v>
      </c>
      <c r="AL2387">
        <v>12.75</v>
      </c>
      <c r="AM2387">
        <v>11.933999999999999</v>
      </c>
      <c r="AN2387" s="39">
        <f t="shared" si="699"/>
        <v>3.9370078740156881E-3</v>
      </c>
      <c r="AO2387" s="41">
        <v>45478</v>
      </c>
      <c r="AP2387">
        <v>8.7899999999999991</v>
      </c>
      <c r="AQ2387">
        <v>8.4577000000000009</v>
      </c>
      <c r="AR2387" s="18">
        <f t="shared" si="700"/>
        <v>1.0345115934584544E-2</v>
      </c>
      <c r="AS2387" s="41">
        <v>45478</v>
      </c>
      <c r="AT2387">
        <v>9</v>
      </c>
      <c r="AU2387">
        <v>8.7507000000000001</v>
      </c>
      <c r="AV2387" s="39">
        <f t="shared" si="701"/>
        <v>1.1232449297972017E-2</v>
      </c>
      <c r="AW2387" s="41">
        <v>45478</v>
      </c>
      <c r="AX2387">
        <v>9.1</v>
      </c>
      <c r="AY2387">
        <v>8.4661000000000008</v>
      </c>
      <c r="AZ2387" s="39">
        <f t="shared" si="702"/>
        <v>8.8659032138899974E-3</v>
      </c>
      <c r="BA2387" s="41">
        <v>45478</v>
      </c>
      <c r="BB2387">
        <v>6.59</v>
      </c>
      <c r="BC2387">
        <v>5.6398000000000001</v>
      </c>
      <c r="BD2387" s="39">
        <f t="shared" si="703"/>
        <v>-1.5048775737832145E-3</v>
      </c>
      <c r="BE2387" s="41">
        <v>45478</v>
      </c>
      <c r="BF2387">
        <v>10.85</v>
      </c>
      <c r="BG2387">
        <v>9.4275000000000002</v>
      </c>
      <c r="BH2387" s="39">
        <f t="shared" si="704"/>
        <v>4.6355498721227482E-3</v>
      </c>
      <c r="BI2387" s="41">
        <v>45478</v>
      </c>
      <c r="BJ2387">
        <v>1.94</v>
      </c>
      <c r="BK2387">
        <v>1.94</v>
      </c>
      <c r="BL2387" s="39">
        <f t="shared" si="705"/>
        <v>1.0416666666666676E-2</v>
      </c>
      <c r="BM2387" s="41">
        <v>45478</v>
      </c>
      <c r="BN2387">
        <v>12.8</v>
      </c>
      <c r="BO2387">
        <v>12.005599999999999</v>
      </c>
      <c r="BP2387" s="46">
        <f t="shared" si="706"/>
        <v>2.3460655395533491E-3</v>
      </c>
      <c r="BQ2387" s="41">
        <v>45478</v>
      </c>
      <c r="BR2387">
        <v>9.32</v>
      </c>
      <c r="BS2387">
        <v>9.0646000000000004</v>
      </c>
      <c r="BT2387" s="18">
        <f t="shared" si="707"/>
        <v>2.1447839738204764E-3</v>
      </c>
      <c r="BU2387" s="41">
        <v>45478</v>
      </c>
      <c r="BV2387">
        <v>6.18</v>
      </c>
      <c r="BW2387">
        <v>5.7436999999999996</v>
      </c>
      <c r="BX2387" s="39">
        <f t="shared" si="708"/>
        <v>1.3123313283826892E-2</v>
      </c>
      <c r="BY2387" s="41">
        <v>45782</v>
      </c>
      <c r="BZ2387">
        <v>19.739999999999998</v>
      </c>
      <c r="CA2387">
        <v>18.449000000000002</v>
      </c>
    </row>
    <row r="2388" spans="1:79">
      <c r="A2388" s="41">
        <v>45481</v>
      </c>
      <c r="B2388">
        <v>8.35</v>
      </c>
      <c r="C2388">
        <v>7.4465000000000003</v>
      </c>
      <c r="D2388" s="34">
        <f t="shared" si="694"/>
        <v>1.8283010611530488E-2</v>
      </c>
      <c r="E2388" s="41">
        <v>45481</v>
      </c>
      <c r="F2388">
        <v>3.49</v>
      </c>
      <c r="G2388">
        <v>3.49</v>
      </c>
      <c r="H2388" s="39">
        <f t="shared" si="695"/>
        <v>-4.3835616438356081E-2</v>
      </c>
      <c r="L2388" s="38"/>
      <c r="M2388" s="41">
        <v>45481</v>
      </c>
      <c r="N2388">
        <v>5.0999999999999996</v>
      </c>
      <c r="O2388">
        <v>4.7653999999999996</v>
      </c>
      <c r="P2388" s="43">
        <f t="shared" si="696"/>
        <v>0</v>
      </c>
      <c r="Q2388" s="41">
        <v>45481</v>
      </c>
      <c r="R2388">
        <v>3.6</v>
      </c>
      <c r="S2388">
        <v>3.3854000000000002</v>
      </c>
      <c r="T2388" s="39">
        <f t="shared" si="697"/>
        <v>0</v>
      </c>
      <c r="U2388" s="42">
        <v>45483.62533333333</v>
      </c>
      <c r="V2388" s="44">
        <v>12.2</v>
      </c>
      <c r="W2388" s="44">
        <v>12.2</v>
      </c>
      <c r="X2388" s="43">
        <f t="shared" si="691"/>
        <v>4.4520547945205442E-2</v>
      </c>
      <c r="Y2388" s="42">
        <v>45483.62533333333</v>
      </c>
      <c r="Z2388" s="44">
        <v>15.2</v>
      </c>
      <c r="AA2388" s="44">
        <v>15.2</v>
      </c>
      <c r="AB2388" s="43">
        <f t="shared" si="692"/>
        <v>3.3003300330032301E-3</v>
      </c>
      <c r="AC2388" s="42">
        <v>45483.62533333333</v>
      </c>
      <c r="AD2388" s="44">
        <v>22.4</v>
      </c>
      <c r="AE2388" s="44">
        <v>22.4</v>
      </c>
      <c r="AF2388" s="43">
        <f t="shared" si="693"/>
        <v>0</v>
      </c>
      <c r="AG2388" s="41">
        <v>45481</v>
      </c>
      <c r="AH2388">
        <v>13.6</v>
      </c>
      <c r="AI2388">
        <v>6.2369000000000003</v>
      </c>
      <c r="AJ2388" s="39">
        <f t="shared" si="698"/>
        <v>3.6852269069842162E-3</v>
      </c>
      <c r="AK2388" s="45">
        <v>45511</v>
      </c>
      <c r="AL2388">
        <v>12.55</v>
      </c>
      <c r="AM2388">
        <v>11.7468</v>
      </c>
      <c r="AN2388" s="39">
        <f t="shared" si="699"/>
        <v>-1.5686274509803831E-2</v>
      </c>
      <c r="AO2388" s="41">
        <v>45481</v>
      </c>
      <c r="AP2388">
        <v>8.6199999999999992</v>
      </c>
      <c r="AQ2388">
        <v>8.2942</v>
      </c>
      <c r="AR2388" s="18">
        <f t="shared" si="700"/>
        <v>-1.9331496742613339E-2</v>
      </c>
      <c r="AS2388" s="41">
        <v>45481</v>
      </c>
      <c r="AT2388">
        <v>9</v>
      </c>
      <c r="AU2388">
        <v>8.7507000000000001</v>
      </c>
      <c r="AV2388" s="39">
        <f t="shared" si="701"/>
        <v>0</v>
      </c>
      <c r="AW2388" s="41">
        <v>45481</v>
      </c>
      <c r="AX2388">
        <v>8.8000000000000007</v>
      </c>
      <c r="AY2388">
        <v>8.5183999999999997</v>
      </c>
      <c r="AZ2388" s="39">
        <f t="shared" si="702"/>
        <v>6.1775788143299624E-3</v>
      </c>
      <c r="BA2388" s="41">
        <v>45481</v>
      </c>
      <c r="BB2388">
        <v>6.56</v>
      </c>
      <c r="BC2388">
        <v>5.6140999999999996</v>
      </c>
      <c r="BD2388" s="39">
        <f t="shared" si="703"/>
        <v>-4.5568991808221035E-3</v>
      </c>
      <c r="BE2388" s="41">
        <v>45481</v>
      </c>
      <c r="BF2388">
        <v>10.85</v>
      </c>
      <c r="BG2388">
        <v>9.4275000000000002</v>
      </c>
      <c r="BH2388" s="39">
        <f t="shared" si="704"/>
        <v>0</v>
      </c>
      <c r="BI2388" s="41">
        <v>45481</v>
      </c>
      <c r="BJ2388">
        <v>1.99</v>
      </c>
      <c r="BK2388">
        <v>1.99</v>
      </c>
      <c r="BL2388" s="39">
        <f t="shared" si="705"/>
        <v>2.5773195876288683E-2</v>
      </c>
      <c r="BM2388" s="41">
        <v>45481</v>
      </c>
      <c r="BN2388">
        <v>12.8</v>
      </c>
      <c r="BO2388">
        <v>12.005599999999999</v>
      </c>
      <c r="BP2388" s="46">
        <f t="shared" si="706"/>
        <v>0</v>
      </c>
      <c r="BQ2388" s="41">
        <v>45481</v>
      </c>
      <c r="BR2388">
        <v>9.26</v>
      </c>
      <c r="BS2388">
        <v>9.0062999999999995</v>
      </c>
      <c r="BT2388" s="18">
        <f t="shared" si="707"/>
        <v>-6.4316130882775746E-3</v>
      </c>
      <c r="BU2388" s="41">
        <v>45481</v>
      </c>
      <c r="BV2388">
        <v>6.19</v>
      </c>
      <c r="BW2388">
        <v>5.7530000000000001</v>
      </c>
      <c r="BX2388" s="39">
        <f t="shared" si="708"/>
        <v>1.6191653463796039E-3</v>
      </c>
      <c r="BY2388" s="41">
        <v>45783</v>
      </c>
      <c r="BZ2388">
        <v>19.8</v>
      </c>
      <c r="CA2388">
        <v>18.505099999999999</v>
      </c>
    </row>
    <row r="2389" spans="1:79">
      <c r="A2389" s="41">
        <v>45482</v>
      </c>
      <c r="B2389">
        <v>8.4</v>
      </c>
      <c r="C2389">
        <v>7.4911000000000003</v>
      </c>
      <c r="D2389" s="34">
        <f t="shared" si="694"/>
        <v>5.9893909890552568E-3</v>
      </c>
      <c r="E2389" s="41">
        <v>45482</v>
      </c>
      <c r="F2389">
        <v>3.6</v>
      </c>
      <c r="G2389">
        <v>3.6</v>
      </c>
      <c r="H2389" s="39">
        <f t="shared" si="695"/>
        <v>3.1518624641833776E-2</v>
      </c>
      <c r="L2389" s="38"/>
      <c r="M2389" s="41">
        <v>45482</v>
      </c>
      <c r="N2389">
        <v>5.15</v>
      </c>
      <c r="O2389">
        <v>4.8121999999999998</v>
      </c>
      <c r="P2389" s="43">
        <f t="shared" si="696"/>
        <v>9.8207915390104046E-3</v>
      </c>
      <c r="Q2389" s="41">
        <v>45482</v>
      </c>
      <c r="R2389">
        <v>3.6</v>
      </c>
      <c r="S2389">
        <v>3.3854000000000002</v>
      </c>
      <c r="T2389" s="39">
        <f t="shared" si="697"/>
        <v>0</v>
      </c>
      <c r="U2389" s="42">
        <v>45484.62533333333</v>
      </c>
      <c r="V2389" s="44">
        <v>12.15</v>
      </c>
      <c r="W2389" s="44">
        <v>12.15</v>
      </c>
      <c r="X2389" s="43">
        <f t="shared" ref="X2389:X2452" si="709">(W2389-W2388)/W2388</f>
        <v>-4.0983606557376175E-3</v>
      </c>
      <c r="Y2389" s="42">
        <v>45484.62533333333</v>
      </c>
      <c r="Z2389" s="44">
        <v>15.3</v>
      </c>
      <c r="AA2389" s="44">
        <v>15.3</v>
      </c>
      <c r="AB2389" s="43">
        <f t="shared" ref="AB2389:AB2452" si="710">(AA2389-AA2388)/AA2388</f>
        <v>6.5789473684211468E-3</v>
      </c>
      <c r="AC2389" s="42">
        <v>45484.62533333333</v>
      </c>
      <c r="AD2389" s="44">
        <v>22.4</v>
      </c>
      <c r="AE2389" s="44">
        <v>22.4</v>
      </c>
      <c r="AF2389" s="43">
        <f t="shared" ref="AF2389:AF2452" si="711">(AE2389-AE2388)/AE2388</f>
        <v>0</v>
      </c>
      <c r="AG2389" s="41">
        <v>45482</v>
      </c>
      <c r="AH2389">
        <v>13.8</v>
      </c>
      <c r="AI2389">
        <v>6.3285999999999998</v>
      </c>
      <c r="AJ2389" s="39">
        <f t="shared" si="698"/>
        <v>1.470281710465126E-2</v>
      </c>
      <c r="AK2389" s="45">
        <v>45542</v>
      </c>
      <c r="AL2389">
        <v>12.48</v>
      </c>
      <c r="AM2389">
        <v>11.6813</v>
      </c>
      <c r="AN2389" s="39">
        <f t="shared" si="699"/>
        <v>-5.5759866516838725E-3</v>
      </c>
      <c r="AO2389" s="41">
        <v>45482</v>
      </c>
      <c r="AP2389">
        <v>8.6999999999999993</v>
      </c>
      <c r="AQ2389">
        <v>8.3711000000000002</v>
      </c>
      <c r="AR2389" s="18">
        <f t="shared" si="700"/>
        <v>9.2715391478382717E-3</v>
      </c>
      <c r="AS2389" s="41">
        <v>45482</v>
      </c>
      <c r="AT2389">
        <v>9</v>
      </c>
      <c r="AU2389">
        <v>8.7507000000000001</v>
      </c>
      <c r="AV2389" s="39">
        <f t="shared" si="701"/>
        <v>0</v>
      </c>
      <c r="AW2389" s="41">
        <v>45482</v>
      </c>
      <c r="AX2389">
        <v>8.8800000000000008</v>
      </c>
      <c r="AY2389">
        <v>8.5958000000000006</v>
      </c>
      <c r="AZ2389" s="39">
        <f t="shared" si="702"/>
        <v>9.0862133734035504E-3</v>
      </c>
      <c r="BA2389" s="41">
        <v>45482</v>
      </c>
      <c r="BB2389">
        <v>6.55</v>
      </c>
      <c r="BC2389">
        <v>5.6055000000000001</v>
      </c>
      <c r="BD2389" s="39">
        <f t="shared" si="703"/>
        <v>-1.5318572879000191E-3</v>
      </c>
      <c r="BE2389" s="41">
        <v>45482</v>
      </c>
      <c r="BF2389">
        <v>10.89</v>
      </c>
      <c r="BG2389">
        <v>9.4621999999999993</v>
      </c>
      <c r="BH2389" s="39">
        <f t="shared" si="704"/>
        <v>3.68072129408635E-3</v>
      </c>
      <c r="BI2389" s="41">
        <v>45482</v>
      </c>
      <c r="BJ2389">
        <v>1.99</v>
      </c>
      <c r="BK2389">
        <v>1.99</v>
      </c>
      <c r="BL2389" s="39">
        <f t="shared" si="705"/>
        <v>0</v>
      </c>
      <c r="BM2389" s="41">
        <v>45482</v>
      </c>
      <c r="BN2389">
        <v>12.8</v>
      </c>
      <c r="BO2389">
        <v>12.005599999999999</v>
      </c>
      <c r="BP2389" s="46">
        <f t="shared" si="706"/>
        <v>0</v>
      </c>
      <c r="BQ2389" s="41">
        <v>45482</v>
      </c>
      <c r="BR2389">
        <v>9.16</v>
      </c>
      <c r="BS2389">
        <v>8.9090000000000007</v>
      </c>
      <c r="BT2389" s="18">
        <f t="shared" si="707"/>
        <v>-1.0803548627072031E-2</v>
      </c>
      <c r="BU2389" s="41">
        <v>45482</v>
      </c>
      <c r="BV2389">
        <v>6.2</v>
      </c>
      <c r="BW2389">
        <v>5.7622999999999998</v>
      </c>
      <c r="BX2389" s="39">
        <f t="shared" si="708"/>
        <v>1.616547888058342E-3</v>
      </c>
      <c r="BY2389" s="41">
        <v>45784</v>
      </c>
      <c r="BZ2389">
        <v>19.97</v>
      </c>
      <c r="CA2389">
        <v>18.664000000000001</v>
      </c>
    </row>
    <row r="2390" spans="1:79">
      <c r="A2390" s="41">
        <v>45483</v>
      </c>
      <c r="B2390">
        <v>8.4499999999999993</v>
      </c>
      <c r="C2390">
        <v>7.5357000000000003</v>
      </c>
      <c r="D2390" s="34">
        <f t="shared" si="694"/>
        <v>5.9537317616905356E-3</v>
      </c>
      <c r="E2390" s="41">
        <v>45483</v>
      </c>
      <c r="F2390">
        <v>3.6</v>
      </c>
      <c r="G2390">
        <v>3.6</v>
      </c>
      <c r="H2390" s="39">
        <f t="shared" si="695"/>
        <v>0</v>
      </c>
      <c r="L2390" s="38"/>
      <c r="M2390" s="41">
        <v>45483</v>
      </c>
      <c r="N2390">
        <v>5.0999999999999996</v>
      </c>
      <c r="O2390">
        <v>4.7653999999999996</v>
      </c>
      <c r="P2390" s="43">
        <f t="shared" si="696"/>
        <v>-9.7252815759943847E-3</v>
      </c>
      <c r="Q2390" s="41">
        <v>45483</v>
      </c>
      <c r="R2390">
        <v>3.6</v>
      </c>
      <c r="S2390">
        <v>3.3854000000000002</v>
      </c>
      <c r="T2390" s="39">
        <f t="shared" si="697"/>
        <v>0</v>
      </c>
      <c r="U2390" s="42">
        <v>45485.62533333333</v>
      </c>
      <c r="V2390" s="44">
        <v>12.2</v>
      </c>
      <c r="W2390" s="44">
        <v>12.2</v>
      </c>
      <c r="X2390" s="43">
        <f t="shared" si="709"/>
        <v>4.1152263374484715E-3</v>
      </c>
      <c r="Y2390" s="42">
        <v>45485.62533333333</v>
      </c>
      <c r="Z2390" s="44">
        <v>15.3</v>
      </c>
      <c r="AA2390" s="44">
        <v>15.3</v>
      </c>
      <c r="AB2390" s="43">
        <f t="shared" si="710"/>
        <v>0</v>
      </c>
      <c r="AC2390" s="42">
        <v>45485.62533333333</v>
      </c>
      <c r="AD2390" s="44">
        <v>22.4</v>
      </c>
      <c r="AE2390" s="44">
        <v>22.4</v>
      </c>
      <c r="AF2390" s="43">
        <f t="shared" si="711"/>
        <v>0</v>
      </c>
      <c r="AG2390" s="41">
        <v>45483</v>
      </c>
      <c r="AH2390">
        <v>13.8</v>
      </c>
      <c r="AI2390">
        <v>6.3285999999999998</v>
      </c>
      <c r="AJ2390" s="39">
        <f t="shared" si="698"/>
        <v>0</v>
      </c>
      <c r="AK2390" s="45">
        <v>45572</v>
      </c>
      <c r="AL2390">
        <v>12.48</v>
      </c>
      <c r="AM2390">
        <v>11.6813</v>
      </c>
      <c r="AN2390" s="39">
        <f t="shared" si="699"/>
        <v>0</v>
      </c>
      <c r="AO2390" s="41">
        <v>45483</v>
      </c>
      <c r="AP2390">
        <v>8.6999999999999993</v>
      </c>
      <c r="AQ2390">
        <v>8.3711000000000002</v>
      </c>
      <c r="AR2390" s="18">
        <f t="shared" si="700"/>
        <v>0</v>
      </c>
      <c r="AS2390" s="41">
        <v>45483</v>
      </c>
      <c r="AT2390">
        <v>8.99</v>
      </c>
      <c r="AU2390">
        <v>8.7409999999999997</v>
      </c>
      <c r="AV2390" s="39">
        <f t="shared" si="701"/>
        <v>-1.1084827499514879E-3</v>
      </c>
      <c r="AW2390" s="41">
        <v>45483</v>
      </c>
      <c r="AX2390">
        <v>9.01</v>
      </c>
      <c r="AY2390">
        <v>8.7217000000000002</v>
      </c>
      <c r="AZ2390" s="39">
        <f t="shared" si="702"/>
        <v>1.4646687917354949E-2</v>
      </c>
      <c r="BA2390" s="41">
        <v>45483</v>
      </c>
      <c r="BB2390">
        <v>6.55</v>
      </c>
      <c r="BC2390">
        <v>5.6055000000000001</v>
      </c>
      <c r="BD2390" s="39">
        <f t="shared" si="703"/>
        <v>0</v>
      </c>
      <c r="BE2390" s="41">
        <v>45483</v>
      </c>
      <c r="BF2390">
        <v>10.4</v>
      </c>
      <c r="BG2390">
        <v>9.6606000000000005</v>
      </c>
      <c r="BH2390" s="39">
        <f t="shared" si="704"/>
        <v>2.0967639660966927E-2</v>
      </c>
      <c r="BI2390" s="41">
        <v>45483</v>
      </c>
      <c r="BJ2390">
        <v>2.04</v>
      </c>
      <c r="BK2390">
        <v>2.04</v>
      </c>
      <c r="BL2390" s="39">
        <f t="shared" si="705"/>
        <v>2.512562814070354E-2</v>
      </c>
      <c r="BM2390" s="41">
        <v>45483</v>
      </c>
      <c r="BN2390">
        <v>12.8</v>
      </c>
      <c r="BO2390">
        <v>12.005599999999999</v>
      </c>
      <c r="BP2390" s="46">
        <f t="shared" si="706"/>
        <v>0</v>
      </c>
      <c r="BQ2390" s="41">
        <v>45483</v>
      </c>
      <c r="BR2390">
        <v>9.11</v>
      </c>
      <c r="BS2390">
        <v>8.8604000000000003</v>
      </c>
      <c r="BT2390" s="18">
        <f t="shared" si="707"/>
        <v>-5.455157705690921E-3</v>
      </c>
      <c r="BU2390" s="41">
        <v>45483</v>
      </c>
      <c r="BV2390">
        <v>6.29</v>
      </c>
      <c r="BW2390">
        <v>5.8459000000000003</v>
      </c>
      <c r="BX2390" s="39">
        <f t="shared" si="708"/>
        <v>1.4508095725665197E-2</v>
      </c>
      <c r="BY2390" s="41">
        <v>45785</v>
      </c>
      <c r="BZ2390">
        <v>19.97</v>
      </c>
      <c r="CA2390">
        <v>18.664000000000001</v>
      </c>
    </row>
    <row r="2391" spans="1:79">
      <c r="A2391" s="41">
        <v>45484</v>
      </c>
      <c r="B2391">
        <v>8.4</v>
      </c>
      <c r="C2391">
        <v>7.4911000000000003</v>
      </c>
      <c r="D2391" s="34">
        <f t="shared" si="694"/>
        <v>-5.9184946322173087E-3</v>
      </c>
      <c r="E2391" s="41">
        <v>45484</v>
      </c>
      <c r="F2391">
        <v>3.6</v>
      </c>
      <c r="G2391">
        <v>3.6</v>
      </c>
      <c r="H2391" s="39">
        <f t="shared" si="695"/>
        <v>0</v>
      </c>
      <c r="L2391" s="38"/>
      <c r="M2391" s="41">
        <v>45484</v>
      </c>
      <c r="N2391">
        <v>5.15</v>
      </c>
      <c r="O2391">
        <v>4.8121999999999998</v>
      </c>
      <c r="P2391" s="43">
        <f t="shared" si="696"/>
        <v>9.8207915390104046E-3</v>
      </c>
      <c r="Q2391" s="41">
        <v>45484</v>
      </c>
      <c r="R2391">
        <v>3.57</v>
      </c>
      <c r="S2391">
        <v>3.3572000000000002</v>
      </c>
      <c r="T2391" s="39">
        <f t="shared" si="697"/>
        <v>-8.3298871625214158E-3</v>
      </c>
      <c r="U2391" s="42">
        <v>45488.62533333333</v>
      </c>
      <c r="V2391" s="44">
        <v>12.2</v>
      </c>
      <c r="W2391" s="44">
        <v>12.2</v>
      </c>
      <c r="X2391" s="43">
        <f t="shared" si="709"/>
        <v>0</v>
      </c>
      <c r="Y2391" s="42">
        <v>45488.62533333333</v>
      </c>
      <c r="Z2391" s="44">
        <v>15.3</v>
      </c>
      <c r="AA2391" s="44">
        <v>15.3</v>
      </c>
      <c r="AB2391" s="43">
        <f t="shared" si="710"/>
        <v>0</v>
      </c>
      <c r="AC2391" s="42">
        <v>45488.62533333333</v>
      </c>
      <c r="AD2391" s="44">
        <v>22.3</v>
      </c>
      <c r="AE2391" s="44">
        <v>22.3</v>
      </c>
      <c r="AF2391" s="43">
        <f t="shared" si="711"/>
        <v>-4.4642857142856195E-3</v>
      </c>
      <c r="AG2391" s="41">
        <v>45484</v>
      </c>
      <c r="AH2391">
        <v>13.8</v>
      </c>
      <c r="AI2391">
        <v>6.3285999999999998</v>
      </c>
      <c r="AJ2391" s="39">
        <f t="shared" si="698"/>
        <v>0</v>
      </c>
      <c r="AK2391" s="45">
        <v>45603</v>
      </c>
      <c r="AL2391">
        <v>12.7</v>
      </c>
      <c r="AM2391">
        <v>11.8872</v>
      </c>
      <c r="AN2391" s="39">
        <f t="shared" si="699"/>
        <v>1.7626462808077847E-2</v>
      </c>
      <c r="AO2391" s="41">
        <v>45484</v>
      </c>
      <c r="AP2391">
        <v>8.69</v>
      </c>
      <c r="AQ2391">
        <v>8.3614999999999995</v>
      </c>
      <c r="AR2391" s="18">
        <f t="shared" si="700"/>
        <v>-1.1468026902080634E-3</v>
      </c>
      <c r="AS2391" s="41">
        <v>45484</v>
      </c>
      <c r="AT2391">
        <v>9</v>
      </c>
      <c r="AU2391">
        <v>8.7507000000000001</v>
      </c>
      <c r="AV2391" s="39">
        <f t="shared" si="701"/>
        <v>1.1097128475003417E-3</v>
      </c>
      <c r="AW2391" s="41">
        <v>45484</v>
      </c>
      <c r="AX2391">
        <v>9.25</v>
      </c>
      <c r="AY2391">
        <v>8.9540000000000006</v>
      </c>
      <c r="AZ2391" s="39">
        <f t="shared" si="702"/>
        <v>2.6634715709093454E-2</v>
      </c>
      <c r="BA2391" s="41">
        <v>45484</v>
      </c>
      <c r="BB2391">
        <v>6.5</v>
      </c>
      <c r="BC2391">
        <v>5.5627000000000004</v>
      </c>
      <c r="BD2391" s="39">
        <f t="shared" si="703"/>
        <v>-7.6353581304075867E-3</v>
      </c>
      <c r="BE2391" s="41">
        <v>45484</v>
      </c>
      <c r="BF2391">
        <v>10.5</v>
      </c>
      <c r="BG2391">
        <v>9.7533999999999992</v>
      </c>
      <c r="BH2391" s="39">
        <f t="shared" si="704"/>
        <v>9.6060286110592162E-3</v>
      </c>
      <c r="BI2391" s="41">
        <v>45484</v>
      </c>
      <c r="BJ2391">
        <v>2.08</v>
      </c>
      <c r="BK2391">
        <v>2.08</v>
      </c>
      <c r="BL2391" s="39">
        <f t="shared" si="705"/>
        <v>1.9607843137254919E-2</v>
      </c>
      <c r="BM2391" s="41">
        <v>45484</v>
      </c>
      <c r="BN2391">
        <v>12.77</v>
      </c>
      <c r="BO2391">
        <v>11.977499999999999</v>
      </c>
      <c r="BP2391" s="46">
        <f t="shared" si="706"/>
        <v>-2.3405743986140001E-3</v>
      </c>
      <c r="BQ2391" s="41">
        <v>45484</v>
      </c>
      <c r="BR2391">
        <v>9.1999999999999993</v>
      </c>
      <c r="BS2391">
        <v>8.9479000000000006</v>
      </c>
      <c r="BT2391" s="18">
        <f t="shared" si="707"/>
        <v>9.8754006591124949E-3</v>
      </c>
      <c r="BU2391" s="41">
        <v>45484</v>
      </c>
      <c r="BV2391">
        <v>6.29</v>
      </c>
      <c r="BW2391">
        <v>5.8459000000000003</v>
      </c>
      <c r="BX2391" s="39">
        <f t="shared" si="708"/>
        <v>0</v>
      </c>
      <c r="BY2391" s="41">
        <v>45786</v>
      </c>
      <c r="BZ2391">
        <v>20.18</v>
      </c>
      <c r="CA2391">
        <v>18.860199999999999</v>
      </c>
    </row>
    <row r="2392" spans="1:79">
      <c r="A2392" s="41">
        <v>45485</v>
      </c>
      <c r="B2392">
        <v>8.4</v>
      </c>
      <c r="C2392">
        <v>7.4911000000000003</v>
      </c>
      <c r="D2392" s="34">
        <f t="shared" si="694"/>
        <v>0</v>
      </c>
      <c r="E2392" s="41">
        <v>45485</v>
      </c>
      <c r="F2392">
        <v>3.6</v>
      </c>
      <c r="G2392">
        <v>3.6</v>
      </c>
      <c r="H2392" s="39">
        <f t="shared" si="695"/>
        <v>0</v>
      </c>
      <c r="L2392" s="38"/>
      <c r="M2392" s="41">
        <v>45485</v>
      </c>
      <c r="N2392">
        <v>5.0999999999999996</v>
      </c>
      <c r="O2392">
        <v>4.7653999999999996</v>
      </c>
      <c r="P2392" s="43">
        <f t="shared" si="696"/>
        <v>-9.7252815759943847E-3</v>
      </c>
      <c r="Q2392" s="41">
        <v>45485</v>
      </c>
      <c r="R2392">
        <v>3.57</v>
      </c>
      <c r="S2392">
        <v>3.3572000000000002</v>
      </c>
      <c r="T2392" s="39">
        <f t="shared" si="697"/>
        <v>0</v>
      </c>
      <c r="U2392" s="42">
        <v>45489.62533333333</v>
      </c>
      <c r="V2392" s="44">
        <v>12.2</v>
      </c>
      <c r="W2392" s="44">
        <v>12.2</v>
      </c>
      <c r="X2392" s="43">
        <f t="shared" si="709"/>
        <v>0</v>
      </c>
      <c r="Y2392" s="42">
        <v>45489.62533333333</v>
      </c>
      <c r="Z2392" s="44">
        <v>15.35</v>
      </c>
      <c r="AA2392" s="44">
        <v>15.35</v>
      </c>
      <c r="AB2392" s="43">
        <f t="shared" si="710"/>
        <v>3.2679738562090806E-3</v>
      </c>
      <c r="AC2392" s="42">
        <v>45489.62533333333</v>
      </c>
      <c r="AD2392" s="44">
        <v>22.5</v>
      </c>
      <c r="AE2392" s="44">
        <v>22.5</v>
      </c>
      <c r="AF2392" s="43">
        <f t="shared" si="711"/>
        <v>8.9686098654708207E-3</v>
      </c>
      <c r="AG2392" s="41">
        <v>45485</v>
      </c>
      <c r="AH2392">
        <v>13.95</v>
      </c>
      <c r="AI2392">
        <v>6.3974000000000002</v>
      </c>
      <c r="AJ2392" s="39">
        <f t="shared" si="698"/>
        <v>1.0871282748159216E-2</v>
      </c>
      <c r="AK2392" s="45">
        <v>45633</v>
      </c>
      <c r="AL2392">
        <v>12.7</v>
      </c>
      <c r="AM2392">
        <v>11.8872</v>
      </c>
      <c r="AN2392" s="39">
        <f t="shared" si="699"/>
        <v>0</v>
      </c>
      <c r="AO2392" s="41">
        <v>45485</v>
      </c>
      <c r="AP2392">
        <v>8.68</v>
      </c>
      <c r="AQ2392">
        <v>8.3519000000000005</v>
      </c>
      <c r="AR2392" s="18">
        <f t="shared" si="700"/>
        <v>-1.1481193565746508E-3</v>
      </c>
      <c r="AS2392" s="41">
        <v>45485</v>
      </c>
      <c r="AT2392">
        <v>9</v>
      </c>
      <c r="AU2392">
        <v>8.7507000000000001</v>
      </c>
      <c r="AV2392" s="39">
        <f t="shared" si="701"/>
        <v>0</v>
      </c>
      <c r="AW2392" s="41">
        <v>45485</v>
      </c>
      <c r="AX2392">
        <v>9.5500000000000007</v>
      </c>
      <c r="AY2392">
        <v>9.2444000000000006</v>
      </c>
      <c r="AZ2392" s="39">
        <f t="shared" si="702"/>
        <v>3.2432432432432427E-2</v>
      </c>
      <c r="BA2392" s="41">
        <v>45485</v>
      </c>
      <c r="BB2392">
        <v>6.52</v>
      </c>
      <c r="BC2392">
        <v>5.5799000000000003</v>
      </c>
      <c r="BD2392" s="39">
        <f t="shared" si="703"/>
        <v>3.0920236575763356E-3</v>
      </c>
      <c r="BE2392" s="41">
        <v>45485</v>
      </c>
      <c r="BF2392">
        <v>10.45</v>
      </c>
      <c r="BG2392">
        <v>9.7070000000000007</v>
      </c>
      <c r="BH2392" s="39">
        <f t="shared" si="704"/>
        <v>-4.757315397707307E-3</v>
      </c>
      <c r="BI2392" s="41">
        <v>45485</v>
      </c>
      <c r="BJ2392">
        <v>2.02</v>
      </c>
      <c r="BK2392">
        <v>2.02</v>
      </c>
      <c r="BL2392" s="39">
        <f t="shared" si="705"/>
        <v>-2.8846153846153872E-2</v>
      </c>
      <c r="BM2392" s="41">
        <v>45485</v>
      </c>
      <c r="BN2392">
        <v>12.77</v>
      </c>
      <c r="BO2392">
        <v>11.977499999999999</v>
      </c>
      <c r="BP2392" s="46">
        <f t="shared" si="706"/>
        <v>0</v>
      </c>
      <c r="BQ2392" s="41">
        <v>45485</v>
      </c>
      <c r="BR2392">
        <v>9.23</v>
      </c>
      <c r="BS2392">
        <v>8.9771000000000001</v>
      </c>
      <c r="BT2392" s="18">
        <f t="shared" si="707"/>
        <v>3.2633355312419055E-3</v>
      </c>
      <c r="BU2392" s="41">
        <v>45485</v>
      </c>
      <c r="BV2392">
        <v>6.28</v>
      </c>
      <c r="BW2392">
        <v>5.8365999999999998</v>
      </c>
      <c r="BX2392" s="39">
        <f t="shared" si="708"/>
        <v>-1.5908585504371491E-3</v>
      </c>
      <c r="BY2392" s="41">
        <v>45789</v>
      </c>
      <c r="BZ2392">
        <v>20.65</v>
      </c>
      <c r="CA2392">
        <v>19.299499999999998</v>
      </c>
    </row>
    <row r="2393" spans="1:79">
      <c r="A2393" s="41">
        <v>45488</v>
      </c>
      <c r="B2393">
        <v>8.35</v>
      </c>
      <c r="C2393">
        <v>7.4465000000000003</v>
      </c>
      <c r="D2393" s="34">
        <f t="shared" si="694"/>
        <v>-5.9537317616905356E-3</v>
      </c>
      <c r="E2393" s="41">
        <v>45488</v>
      </c>
      <c r="F2393">
        <v>3.6</v>
      </c>
      <c r="G2393">
        <v>3.6</v>
      </c>
      <c r="H2393" s="39">
        <f t="shared" si="695"/>
        <v>0</v>
      </c>
      <c r="L2393" s="38"/>
      <c r="M2393" s="41">
        <v>45488</v>
      </c>
      <c r="N2393">
        <v>5.2</v>
      </c>
      <c r="O2393">
        <v>4.8589000000000002</v>
      </c>
      <c r="P2393" s="43">
        <f t="shared" si="696"/>
        <v>1.962059848071528E-2</v>
      </c>
      <c r="Q2393" s="41">
        <v>45488</v>
      </c>
      <c r="R2393">
        <v>3.57</v>
      </c>
      <c r="S2393">
        <v>3.3572000000000002</v>
      </c>
      <c r="T2393" s="39">
        <f t="shared" si="697"/>
        <v>0</v>
      </c>
      <c r="U2393" s="42">
        <v>45490.62533333333</v>
      </c>
      <c r="V2393" s="44">
        <v>11.7</v>
      </c>
      <c r="W2393" s="44">
        <v>11.7</v>
      </c>
      <c r="X2393" s="43">
        <f t="shared" si="709"/>
        <v>-4.0983606557377053E-2</v>
      </c>
      <c r="Y2393" s="42">
        <v>45490.62533333333</v>
      </c>
      <c r="Z2393" s="44">
        <v>15.2</v>
      </c>
      <c r="AA2393" s="44">
        <v>15.2</v>
      </c>
      <c r="AB2393" s="43">
        <f t="shared" si="710"/>
        <v>-9.7719869706840625E-3</v>
      </c>
      <c r="AC2393" s="42">
        <v>45490.62533333333</v>
      </c>
      <c r="AD2393" s="44">
        <v>22.5</v>
      </c>
      <c r="AE2393" s="44">
        <v>22.5</v>
      </c>
      <c r="AF2393" s="43">
        <f t="shared" si="711"/>
        <v>0</v>
      </c>
      <c r="AG2393" s="41">
        <v>45488</v>
      </c>
      <c r="AH2393">
        <v>14</v>
      </c>
      <c r="AI2393">
        <v>6.4203000000000001</v>
      </c>
      <c r="AJ2393" s="39">
        <f t="shared" si="698"/>
        <v>3.5795792040516335E-3</v>
      </c>
      <c r="AK2393" s="45" t="s">
        <v>1710</v>
      </c>
      <c r="AL2393">
        <v>12.5</v>
      </c>
      <c r="AM2393">
        <v>11.7</v>
      </c>
      <c r="AN2393" s="39">
        <f t="shared" si="699"/>
        <v>-1.5748031496063051E-2</v>
      </c>
      <c r="AO2393" s="41">
        <v>45488</v>
      </c>
      <c r="AP2393">
        <v>8.7899999999999991</v>
      </c>
      <c r="AQ2393">
        <v>8.4577000000000009</v>
      </c>
      <c r="AR2393" s="18">
        <f t="shared" si="700"/>
        <v>1.2667776194638386E-2</v>
      </c>
      <c r="AS2393" s="41">
        <v>45488</v>
      </c>
      <c r="AT2393">
        <v>9</v>
      </c>
      <c r="AU2393">
        <v>8.7507000000000001</v>
      </c>
      <c r="AV2393" s="39">
        <f t="shared" si="701"/>
        <v>0</v>
      </c>
      <c r="AW2393" s="41">
        <v>45488</v>
      </c>
      <c r="AX2393">
        <v>9.6</v>
      </c>
      <c r="AY2393">
        <v>9.2927999999999997</v>
      </c>
      <c r="AZ2393" s="39">
        <f t="shared" si="702"/>
        <v>5.2356020942407409E-3</v>
      </c>
      <c r="BA2393" s="41">
        <v>45488</v>
      </c>
      <c r="BB2393">
        <v>6.08</v>
      </c>
      <c r="BC2393">
        <v>5.6374000000000004</v>
      </c>
      <c r="BD2393" s="39">
        <f t="shared" si="703"/>
        <v>1.0304844172834657E-2</v>
      </c>
      <c r="BE2393" s="41">
        <v>45488</v>
      </c>
      <c r="BF2393">
        <v>10.25</v>
      </c>
      <c r="BG2393">
        <v>9.5212000000000003</v>
      </c>
      <c r="BH2393" s="39">
        <f t="shared" si="704"/>
        <v>-1.9140826207891252E-2</v>
      </c>
      <c r="BI2393" s="41">
        <v>45488</v>
      </c>
      <c r="BJ2393">
        <v>2.0299999999999998</v>
      </c>
      <c r="BK2393">
        <v>2.0299999999999998</v>
      </c>
      <c r="BL2393" s="39">
        <f t="shared" si="705"/>
        <v>4.9504950495048447E-3</v>
      </c>
      <c r="BM2393" s="41">
        <v>45488</v>
      </c>
      <c r="BN2393">
        <v>12.67</v>
      </c>
      <c r="BO2393">
        <v>11.883699999999999</v>
      </c>
      <c r="BP2393" s="46">
        <f t="shared" si="706"/>
        <v>-7.8313504487580784E-3</v>
      </c>
      <c r="BQ2393" s="41">
        <v>45488</v>
      </c>
      <c r="BR2393">
        <v>9.25</v>
      </c>
      <c r="BS2393">
        <v>8.9966000000000008</v>
      </c>
      <c r="BT2393" s="18">
        <f t="shared" si="707"/>
        <v>2.1721936928407546E-3</v>
      </c>
      <c r="BU2393" s="41">
        <v>45488</v>
      </c>
      <c r="BV2393">
        <v>6.28</v>
      </c>
      <c r="BW2393">
        <v>5.8365999999999998</v>
      </c>
      <c r="BX2393" s="39">
        <f t="shared" si="708"/>
        <v>0</v>
      </c>
      <c r="BY2393" s="41">
        <v>45790</v>
      </c>
      <c r="BZ2393">
        <v>20.65</v>
      </c>
      <c r="CA2393">
        <v>19.299499999999998</v>
      </c>
    </row>
    <row r="2394" spans="1:79">
      <c r="A2394" s="41">
        <v>45489</v>
      </c>
      <c r="B2394">
        <v>8.44</v>
      </c>
      <c r="C2394">
        <v>7.5267999999999997</v>
      </c>
      <c r="D2394" s="34">
        <f t="shared" si="694"/>
        <v>1.0783589605855015E-2</v>
      </c>
      <c r="E2394" s="41">
        <v>45489</v>
      </c>
      <c r="F2394">
        <v>3.64</v>
      </c>
      <c r="G2394">
        <v>3.64</v>
      </c>
      <c r="H2394" s="39">
        <f t="shared" si="695"/>
        <v>1.111111111111112E-2</v>
      </c>
      <c r="L2394" s="38"/>
      <c r="M2394" s="41">
        <v>45489</v>
      </c>
      <c r="N2394">
        <v>5.2</v>
      </c>
      <c r="O2394">
        <v>4.8589000000000002</v>
      </c>
      <c r="P2394" s="43">
        <f t="shared" si="696"/>
        <v>0</v>
      </c>
      <c r="Q2394" s="41">
        <v>45489</v>
      </c>
      <c r="R2394">
        <v>3.57</v>
      </c>
      <c r="S2394">
        <v>3.3572000000000002</v>
      </c>
      <c r="T2394" s="39">
        <f t="shared" si="697"/>
        <v>0</v>
      </c>
      <c r="U2394" s="42">
        <v>45491.62533333333</v>
      </c>
      <c r="V2394" s="44">
        <v>12.2</v>
      </c>
      <c r="W2394" s="44">
        <v>12.2</v>
      </c>
      <c r="X2394" s="43">
        <f t="shared" si="709"/>
        <v>4.2735042735042736E-2</v>
      </c>
      <c r="Y2394" s="42">
        <v>45491.62533333333</v>
      </c>
      <c r="Z2394" s="44">
        <v>15.2</v>
      </c>
      <c r="AA2394" s="44">
        <v>15.2</v>
      </c>
      <c r="AB2394" s="43">
        <f t="shared" si="710"/>
        <v>0</v>
      </c>
      <c r="AC2394" s="42">
        <v>45491.62533333333</v>
      </c>
      <c r="AD2394" s="44">
        <v>22.6</v>
      </c>
      <c r="AE2394" s="44">
        <v>22.6</v>
      </c>
      <c r="AF2394" s="43">
        <f t="shared" si="711"/>
        <v>4.4444444444445078E-3</v>
      </c>
      <c r="AG2394" s="41">
        <v>45489</v>
      </c>
      <c r="AH2394">
        <v>14.01</v>
      </c>
      <c r="AI2394">
        <v>6.4249000000000001</v>
      </c>
      <c r="AJ2394" s="39">
        <f t="shared" si="698"/>
        <v>7.1647742317336221E-4</v>
      </c>
      <c r="AK2394" s="45" t="s">
        <v>1711</v>
      </c>
      <c r="AL2394">
        <v>12.6</v>
      </c>
      <c r="AM2394">
        <v>11.7936</v>
      </c>
      <c r="AN2394" s="39">
        <f t="shared" si="699"/>
        <v>8.0000000000000297E-3</v>
      </c>
      <c r="AO2394" s="41">
        <v>45489</v>
      </c>
      <c r="AP2394">
        <v>8.8000000000000007</v>
      </c>
      <c r="AQ2394">
        <v>8.4673999999999996</v>
      </c>
      <c r="AR2394" s="18">
        <f t="shared" si="700"/>
        <v>1.1468839046074829E-3</v>
      </c>
      <c r="AS2394" s="41">
        <v>45489</v>
      </c>
      <c r="AT2394">
        <v>8.9499999999999993</v>
      </c>
      <c r="AU2394">
        <v>8.7020999999999997</v>
      </c>
      <c r="AV2394" s="39">
        <f t="shared" si="701"/>
        <v>-5.5538414069732046E-3</v>
      </c>
      <c r="AW2394" s="41">
        <v>45489</v>
      </c>
      <c r="AX2394">
        <v>9.6199999999999992</v>
      </c>
      <c r="AY2394">
        <v>9.3122000000000007</v>
      </c>
      <c r="AZ2394" s="39">
        <f t="shared" si="702"/>
        <v>2.0876377410469367E-3</v>
      </c>
      <c r="BA2394" s="41">
        <v>45489</v>
      </c>
      <c r="BB2394">
        <v>6.07</v>
      </c>
      <c r="BC2394">
        <v>5.6280999999999999</v>
      </c>
      <c r="BD2394" s="39">
        <f t="shared" si="703"/>
        <v>-1.6496966686771436E-3</v>
      </c>
      <c r="BE2394" s="41">
        <v>45489</v>
      </c>
      <c r="BF2394">
        <v>10.39</v>
      </c>
      <c r="BG2394">
        <v>9.6513000000000009</v>
      </c>
      <c r="BH2394" s="39">
        <f t="shared" si="704"/>
        <v>1.3664244002856841E-2</v>
      </c>
      <c r="BI2394" s="41">
        <v>45489</v>
      </c>
      <c r="BJ2394">
        <v>2.0299999999999998</v>
      </c>
      <c r="BK2394">
        <v>2.0299999999999998</v>
      </c>
      <c r="BL2394" s="39">
        <f t="shared" si="705"/>
        <v>0</v>
      </c>
      <c r="BM2394" s="41">
        <v>45489</v>
      </c>
      <c r="BN2394">
        <v>12.67</v>
      </c>
      <c r="BO2394">
        <v>11.883699999999999</v>
      </c>
      <c r="BP2394" s="46">
        <f t="shared" si="706"/>
        <v>0</v>
      </c>
      <c r="BQ2394" s="41">
        <v>45489</v>
      </c>
      <c r="BR2394">
        <v>9.1300000000000008</v>
      </c>
      <c r="BS2394">
        <v>8.8797999999999995</v>
      </c>
      <c r="BT2394" s="18">
        <f t="shared" si="707"/>
        <v>-1.2982682346664444E-2</v>
      </c>
      <c r="BU2394" s="41">
        <v>45489</v>
      </c>
      <c r="BV2394">
        <v>6.34</v>
      </c>
      <c r="BW2394">
        <v>5.8924000000000003</v>
      </c>
      <c r="BX2394" s="39">
        <f t="shared" si="708"/>
        <v>9.5603604838434223E-3</v>
      </c>
      <c r="BY2394" s="41">
        <v>45791</v>
      </c>
      <c r="BZ2394">
        <v>20.98</v>
      </c>
      <c r="CA2394">
        <v>19.607900000000001</v>
      </c>
    </row>
    <row r="2395" spans="1:79">
      <c r="A2395" s="41">
        <v>45490</v>
      </c>
      <c r="B2395">
        <v>8.44</v>
      </c>
      <c r="C2395">
        <v>7.5267999999999997</v>
      </c>
      <c r="D2395" s="34">
        <f t="shared" si="694"/>
        <v>0</v>
      </c>
      <c r="E2395" s="41">
        <v>45490</v>
      </c>
      <c r="F2395">
        <v>3.64</v>
      </c>
      <c r="G2395">
        <v>3.64</v>
      </c>
      <c r="H2395" s="39">
        <f t="shared" si="695"/>
        <v>0</v>
      </c>
      <c r="L2395" s="38"/>
      <c r="M2395" s="41">
        <v>45490</v>
      </c>
      <c r="N2395">
        <v>5.2</v>
      </c>
      <c r="O2395">
        <v>4.8589000000000002</v>
      </c>
      <c r="P2395" s="43">
        <f t="shared" si="696"/>
        <v>0</v>
      </c>
      <c r="Q2395" s="41">
        <v>45490</v>
      </c>
      <c r="R2395">
        <v>3.52</v>
      </c>
      <c r="S2395">
        <v>3.3102</v>
      </c>
      <c r="T2395" s="39">
        <f t="shared" si="697"/>
        <v>-1.3999761706183769E-2</v>
      </c>
      <c r="U2395" s="42">
        <v>45492.62533333333</v>
      </c>
      <c r="V2395" s="44">
        <v>12.2</v>
      </c>
      <c r="W2395" s="44">
        <v>12.2</v>
      </c>
      <c r="X2395" s="43">
        <f t="shared" si="709"/>
        <v>0</v>
      </c>
      <c r="Y2395" s="42">
        <v>45492.62533333333</v>
      </c>
      <c r="Z2395" s="44">
        <v>15.2</v>
      </c>
      <c r="AA2395" s="44">
        <v>15.2</v>
      </c>
      <c r="AB2395" s="43">
        <f t="shared" si="710"/>
        <v>0</v>
      </c>
      <c r="AC2395" s="42">
        <v>45492.62533333333</v>
      </c>
      <c r="AD2395" s="44">
        <v>22.6</v>
      </c>
      <c r="AE2395" s="44">
        <v>22.6</v>
      </c>
      <c r="AF2395" s="43">
        <f t="shared" si="711"/>
        <v>0</v>
      </c>
      <c r="AG2395" s="41">
        <v>45490</v>
      </c>
      <c r="AH2395">
        <v>14</v>
      </c>
      <c r="AI2395">
        <v>6.7081</v>
      </c>
      <c r="AJ2395" s="39">
        <f t="shared" si="698"/>
        <v>4.4078507058475602E-2</v>
      </c>
      <c r="AK2395" s="45" t="s">
        <v>1712</v>
      </c>
      <c r="AL2395">
        <v>12.69</v>
      </c>
      <c r="AM2395">
        <v>11.877800000000001</v>
      </c>
      <c r="AN2395" s="39">
        <f t="shared" si="699"/>
        <v>7.1394654727988862E-3</v>
      </c>
      <c r="AO2395" s="41">
        <v>45490</v>
      </c>
      <c r="AP2395">
        <v>8.99</v>
      </c>
      <c r="AQ2395">
        <v>8.6501999999999999</v>
      </c>
      <c r="AR2395" s="18">
        <f t="shared" si="700"/>
        <v>2.1588681295320912E-2</v>
      </c>
      <c r="AS2395" s="41">
        <v>45490</v>
      </c>
      <c r="AT2395">
        <v>8.86</v>
      </c>
      <c r="AU2395">
        <v>8.6145999999999994</v>
      </c>
      <c r="AV2395" s="39">
        <f t="shared" si="701"/>
        <v>-1.0055044184737058E-2</v>
      </c>
      <c r="AW2395" s="41">
        <v>45490</v>
      </c>
      <c r="AX2395">
        <v>10</v>
      </c>
      <c r="AY2395">
        <v>9.68</v>
      </c>
      <c r="AZ2395" s="39">
        <f t="shared" si="702"/>
        <v>3.9496574386288848E-2</v>
      </c>
      <c r="BA2395" s="41">
        <v>45490</v>
      </c>
      <c r="BB2395">
        <v>5.95</v>
      </c>
      <c r="BC2395">
        <v>5.5167999999999999</v>
      </c>
      <c r="BD2395" s="39">
        <f t="shared" si="703"/>
        <v>-1.9775768021179432E-2</v>
      </c>
      <c r="BE2395" s="41">
        <v>45490</v>
      </c>
      <c r="BF2395">
        <v>10.38</v>
      </c>
      <c r="BG2395">
        <v>9.6419999999999995</v>
      </c>
      <c r="BH2395" s="39">
        <f t="shared" si="704"/>
        <v>-9.6360075844719546E-4</v>
      </c>
      <c r="BI2395" s="41">
        <v>45490</v>
      </c>
      <c r="BJ2395">
        <v>2.0499999999999998</v>
      </c>
      <c r="BK2395">
        <v>2.0499999999999998</v>
      </c>
      <c r="BL2395" s="39">
        <f t="shared" si="705"/>
        <v>9.8522167487684834E-3</v>
      </c>
      <c r="BM2395" s="41">
        <v>45490</v>
      </c>
      <c r="BN2395">
        <v>12.7</v>
      </c>
      <c r="BO2395">
        <v>11.911799999999999</v>
      </c>
      <c r="BP2395" s="46">
        <f t="shared" si="706"/>
        <v>2.3645834209884329E-3</v>
      </c>
      <c r="BQ2395" s="41">
        <v>45490</v>
      </c>
      <c r="BR2395">
        <v>9.23</v>
      </c>
      <c r="BS2395">
        <v>8.9771000000000001</v>
      </c>
      <c r="BT2395" s="18">
        <f t="shared" si="707"/>
        <v>1.0957453996711707E-2</v>
      </c>
      <c r="BU2395" s="41">
        <v>45490</v>
      </c>
      <c r="BV2395">
        <v>6.3</v>
      </c>
      <c r="BW2395">
        <v>5.8552</v>
      </c>
      <c r="BX2395" s="39">
        <f t="shared" si="708"/>
        <v>-6.31321702532081E-3</v>
      </c>
      <c r="BY2395" s="41">
        <v>45792</v>
      </c>
      <c r="BZ2395">
        <v>21.84</v>
      </c>
      <c r="CA2395">
        <v>20.4117</v>
      </c>
    </row>
    <row r="2396" spans="1:79">
      <c r="A2396" s="41">
        <v>45491</v>
      </c>
      <c r="B2396">
        <v>8.4</v>
      </c>
      <c r="C2396">
        <v>7.4911000000000003</v>
      </c>
      <c r="D2396" s="34">
        <f t="shared" si="694"/>
        <v>-4.7430514959875911E-3</v>
      </c>
      <c r="E2396" s="41">
        <v>45491</v>
      </c>
      <c r="F2396">
        <v>3.64</v>
      </c>
      <c r="G2396">
        <v>3.64</v>
      </c>
      <c r="H2396" s="39">
        <f t="shared" si="695"/>
        <v>0</v>
      </c>
      <c r="L2396" s="38"/>
      <c r="M2396" s="41">
        <v>45491</v>
      </c>
      <c r="N2396">
        <v>5.15</v>
      </c>
      <c r="O2396">
        <v>4.8121999999999998</v>
      </c>
      <c r="P2396" s="43">
        <f t="shared" si="696"/>
        <v>-9.6112288789644579E-3</v>
      </c>
      <c r="Q2396" s="41">
        <v>45491</v>
      </c>
      <c r="R2396">
        <v>3.57</v>
      </c>
      <c r="S2396">
        <v>3.3572000000000002</v>
      </c>
      <c r="T2396" s="39">
        <f t="shared" si="697"/>
        <v>1.4198537852697769E-2</v>
      </c>
      <c r="U2396" s="42">
        <v>45495.62533333333</v>
      </c>
      <c r="V2396" s="44">
        <v>12.2</v>
      </c>
      <c r="W2396" s="44">
        <v>12.2</v>
      </c>
      <c r="X2396" s="43">
        <f t="shared" si="709"/>
        <v>0</v>
      </c>
      <c r="Y2396" s="42">
        <v>45495.62533333333</v>
      </c>
      <c r="Z2396" s="44">
        <v>15.2</v>
      </c>
      <c r="AA2396" s="44">
        <v>15.2</v>
      </c>
      <c r="AB2396" s="43">
        <f t="shared" si="710"/>
        <v>0</v>
      </c>
      <c r="AC2396" s="42">
        <v>45495.62533333333</v>
      </c>
      <c r="AD2396" s="44">
        <v>22.6</v>
      </c>
      <c r="AE2396" s="44">
        <v>22.6</v>
      </c>
      <c r="AF2396" s="43">
        <f t="shared" si="711"/>
        <v>0</v>
      </c>
      <c r="AG2396" s="41">
        <v>45491</v>
      </c>
      <c r="AH2396">
        <v>13.8</v>
      </c>
      <c r="AI2396">
        <v>6.6123000000000003</v>
      </c>
      <c r="AJ2396" s="39">
        <f t="shared" si="698"/>
        <v>-1.428124208046983E-2</v>
      </c>
      <c r="AK2396" s="45" t="s">
        <v>1713</v>
      </c>
      <c r="AL2396">
        <v>12.69</v>
      </c>
      <c r="AM2396">
        <v>11.877800000000001</v>
      </c>
      <c r="AN2396" s="39">
        <f t="shared" si="699"/>
        <v>0</v>
      </c>
      <c r="AO2396" s="41">
        <v>45491</v>
      </c>
      <c r="AP2396">
        <v>9.2200000000000006</v>
      </c>
      <c r="AQ2396">
        <v>8.8714999999999993</v>
      </c>
      <c r="AR2396" s="18">
        <f t="shared" si="700"/>
        <v>2.5583223509282951E-2</v>
      </c>
      <c r="AS2396" s="41">
        <v>45491</v>
      </c>
      <c r="AT2396">
        <v>8.98</v>
      </c>
      <c r="AU2396">
        <v>8.7312999999999992</v>
      </c>
      <c r="AV2396" s="39">
        <f t="shared" si="701"/>
        <v>1.3546769437930933E-2</v>
      </c>
      <c r="AW2396" s="41">
        <v>45491</v>
      </c>
      <c r="AX2396">
        <v>9.84</v>
      </c>
      <c r="AY2396">
        <v>9.5251000000000001</v>
      </c>
      <c r="AZ2396" s="39">
        <f t="shared" si="702"/>
        <v>-1.600206611570244E-2</v>
      </c>
      <c r="BA2396" s="41">
        <v>45491</v>
      </c>
      <c r="BB2396">
        <v>5.9</v>
      </c>
      <c r="BC2396">
        <v>5.4705000000000004</v>
      </c>
      <c r="BD2396" s="39">
        <f t="shared" si="703"/>
        <v>-8.3925464037122172E-3</v>
      </c>
      <c r="BE2396" s="41">
        <v>45491</v>
      </c>
      <c r="BF2396">
        <v>10.38</v>
      </c>
      <c r="BG2396">
        <v>9.6419999999999995</v>
      </c>
      <c r="BH2396" s="39">
        <f t="shared" si="704"/>
        <v>0</v>
      </c>
      <c r="BI2396" s="41">
        <v>45491</v>
      </c>
      <c r="BJ2396">
        <v>2.02</v>
      </c>
      <c r="BK2396">
        <v>2.02</v>
      </c>
      <c r="BL2396" s="39">
        <f t="shared" si="705"/>
        <v>-1.463414634146332E-2</v>
      </c>
      <c r="BM2396" s="41">
        <v>45491</v>
      </c>
      <c r="BN2396">
        <v>12.7</v>
      </c>
      <c r="BO2396">
        <v>11.911799999999999</v>
      </c>
      <c r="BP2396" s="46">
        <f t="shared" si="706"/>
        <v>0</v>
      </c>
      <c r="BQ2396" s="41">
        <v>45491</v>
      </c>
      <c r="BR2396">
        <v>9.1999999999999993</v>
      </c>
      <c r="BS2396">
        <v>8.9479000000000006</v>
      </c>
      <c r="BT2396" s="18">
        <f t="shared" si="707"/>
        <v>-3.2527208118434069E-3</v>
      </c>
      <c r="BU2396" s="41">
        <v>45491</v>
      </c>
      <c r="BV2396">
        <v>6.3</v>
      </c>
      <c r="BW2396">
        <v>5.8552</v>
      </c>
      <c r="BX2396" s="39">
        <f t="shared" si="708"/>
        <v>0</v>
      </c>
      <c r="BY2396" s="41">
        <v>45793</v>
      </c>
      <c r="BZ2396">
        <v>21.79</v>
      </c>
      <c r="CA2396">
        <v>20.364899999999999</v>
      </c>
    </row>
    <row r="2397" spans="1:79">
      <c r="A2397" s="41">
        <v>45492</v>
      </c>
      <c r="B2397">
        <v>8.4499999999999993</v>
      </c>
      <c r="C2397">
        <v>7.5357000000000003</v>
      </c>
      <c r="D2397" s="34">
        <f t="shared" si="694"/>
        <v>5.9537317616905356E-3</v>
      </c>
      <c r="E2397" s="41">
        <v>45492</v>
      </c>
      <c r="F2397">
        <v>3.64</v>
      </c>
      <c r="G2397">
        <v>3.64</v>
      </c>
      <c r="H2397" s="39">
        <f t="shared" si="695"/>
        <v>0</v>
      </c>
      <c r="L2397" s="38"/>
      <c r="M2397" s="41">
        <v>45492</v>
      </c>
      <c r="N2397">
        <v>5.2</v>
      </c>
      <c r="O2397">
        <v>4.8589000000000002</v>
      </c>
      <c r="P2397" s="43">
        <f t="shared" si="696"/>
        <v>9.7045010598064106E-3</v>
      </c>
      <c r="Q2397" s="41">
        <v>45492</v>
      </c>
      <c r="R2397">
        <v>3.62</v>
      </c>
      <c r="S2397">
        <v>3.4041999999999999</v>
      </c>
      <c r="T2397" s="39">
        <f t="shared" si="697"/>
        <v>1.3999761706183637E-2</v>
      </c>
      <c r="U2397" s="42">
        <v>45496.62533333333</v>
      </c>
      <c r="V2397" s="44">
        <v>12.2</v>
      </c>
      <c r="W2397" s="44">
        <v>12.2</v>
      </c>
      <c r="X2397" s="43">
        <f t="shared" si="709"/>
        <v>0</v>
      </c>
      <c r="Y2397" s="42">
        <v>45496.62533333333</v>
      </c>
      <c r="Z2397" s="44">
        <v>15.2</v>
      </c>
      <c r="AA2397" s="44">
        <v>15.2</v>
      </c>
      <c r="AB2397" s="43">
        <f t="shared" si="710"/>
        <v>0</v>
      </c>
      <c r="AC2397" s="42">
        <v>45496.62533333333</v>
      </c>
      <c r="AD2397" s="44">
        <v>22.6</v>
      </c>
      <c r="AE2397" s="44">
        <v>22.6</v>
      </c>
      <c r="AF2397" s="43">
        <f t="shared" si="711"/>
        <v>0</v>
      </c>
      <c r="AG2397" s="41">
        <v>45492</v>
      </c>
      <c r="AH2397">
        <v>13.75</v>
      </c>
      <c r="AI2397">
        <v>6.5883000000000003</v>
      </c>
      <c r="AJ2397" s="39">
        <f t="shared" si="698"/>
        <v>-3.629599382968108E-3</v>
      </c>
      <c r="AK2397" s="45" t="s">
        <v>1714</v>
      </c>
      <c r="AL2397">
        <v>12.69</v>
      </c>
      <c r="AM2397">
        <v>11.877800000000001</v>
      </c>
      <c r="AN2397" s="39">
        <f t="shared" si="699"/>
        <v>0</v>
      </c>
      <c r="AO2397" s="41">
        <v>45492</v>
      </c>
      <c r="AP2397">
        <v>9.2200000000000006</v>
      </c>
      <c r="AQ2397">
        <v>8.8714999999999993</v>
      </c>
      <c r="AR2397" s="18">
        <f t="shared" si="700"/>
        <v>0</v>
      </c>
      <c r="AS2397" s="41">
        <v>45492</v>
      </c>
      <c r="AT2397">
        <v>8.81</v>
      </c>
      <c r="AU2397">
        <v>8.5660000000000007</v>
      </c>
      <c r="AV2397" s="39">
        <f t="shared" si="701"/>
        <v>-1.8931888722183234E-2</v>
      </c>
      <c r="AW2397" s="41">
        <v>45492</v>
      </c>
      <c r="AX2397">
        <v>9.65</v>
      </c>
      <c r="AY2397">
        <v>9.3412000000000006</v>
      </c>
      <c r="AZ2397" s="39">
        <f t="shared" si="702"/>
        <v>-1.9306883917229165E-2</v>
      </c>
      <c r="BA2397" s="41">
        <v>45492</v>
      </c>
      <c r="BB2397">
        <v>6</v>
      </c>
      <c r="BC2397">
        <v>5.5632000000000001</v>
      </c>
      <c r="BD2397" s="39">
        <f t="shared" si="703"/>
        <v>1.694543460378389E-2</v>
      </c>
      <c r="BE2397" s="41">
        <v>45492</v>
      </c>
      <c r="BF2397">
        <v>10.5</v>
      </c>
      <c r="BG2397">
        <v>9.7533999999999992</v>
      </c>
      <c r="BH2397" s="39">
        <f t="shared" si="704"/>
        <v>1.1553619580999765E-2</v>
      </c>
      <c r="BI2397" s="41">
        <v>45492</v>
      </c>
      <c r="BJ2397">
        <v>2.04</v>
      </c>
      <c r="BK2397">
        <v>2.04</v>
      </c>
      <c r="BL2397" s="39">
        <f t="shared" si="705"/>
        <v>9.9009900990099098E-3</v>
      </c>
      <c r="BM2397" s="41">
        <v>45492</v>
      </c>
      <c r="BN2397">
        <v>12.62</v>
      </c>
      <c r="BO2397">
        <v>11.8368</v>
      </c>
      <c r="BP2397" s="46">
        <f t="shared" si="706"/>
        <v>-6.2962776406587833E-3</v>
      </c>
      <c r="BQ2397" s="41">
        <v>45492</v>
      </c>
      <c r="BR2397">
        <v>9.1999999999999993</v>
      </c>
      <c r="BS2397">
        <v>8.9479000000000006</v>
      </c>
      <c r="BT2397" s="18">
        <f t="shared" si="707"/>
        <v>0</v>
      </c>
      <c r="BU2397" s="41">
        <v>45492</v>
      </c>
      <c r="BV2397">
        <v>6.28</v>
      </c>
      <c r="BW2397">
        <v>5.8365999999999998</v>
      </c>
      <c r="BX2397" s="39">
        <f t="shared" si="708"/>
        <v>-3.1766634786173269E-3</v>
      </c>
      <c r="BY2397" s="41">
        <v>45796</v>
      </c>
      <c r="BZ2397">
        <v>21.79</v>
      </c>
      <c r="CA2397">
        <v>20.364899999999999</v>
      </c>
    </row>
    <row r="2398" spans="1:79">
      <c r="A2398" s="41">
        <v>45495</v>
      </c>
      <c r="B2398">
        <v>8.44</v>
      </c>
      <c r="C2398">
        <v>7.5267999999999997</v>
      </c>
      <c r="D2398" s="34">
        <f t="shared" si="694"/>
        <v>-1.1810448929761765E-3</v>
      </c>
      <c r="E2398" s="41">
        <v>45495</v>
      </c>
      <c r="F2398">
        <v>3.64</v>
      </c>
      <c r="G2398">
        <v>3.64</v>
      </c>
      <c r="H2398" s="39">
        <f t="shared" si="695"/>
        <v>0</v>
      </c>
      <c r="L2398" s="38"/>
      <c r="M2398" s="41">
        <v>45495</v>
      </c>
      <c r="N2398">
        <v>5.19</v>
      </c>
      <c r="O2398">
        <v>4.8494999999999999</v>
      </c>
      <c r="P2398" s="43">
        <f t="shared" si="696"/>
        <v>-1.9345942497273655E-3</v>
      </c>
      <c r="Q2398" s="41">
        <v>45495</v>
      </c>
      <c r="R2398">
        <v>3.79</v>
      </c>
      <c r="S2398">
        <v>3.5640999999999998</v>
      </c>
      <c r="T2398" s="39">
        <f t="shared" si="697"/>
        <v>4.6971388285059611E-2</v>
      </c>
      <c r="U2398" s="42">
        <v>45497.62533333333</v>
      </c>
      <c r="V2398" s="44">
        <v>11.7</v>
      </c>
      <c r="W2398" s="44">
        <v>11.7</v>
      </c>
      <c r="X2398" s="43">
        <f t="shared" si="709"/>
        <v>-4.0983606557377053E-2</v>
      </c>
      <c r="Y2398" s="42">
        <v>45497.62533333333</v>
      </c>
      <c r="Z2398" s="44">
        <v>15.14</v>
      </c>
      <c r="AA2398" s="44">
        <v>15.14</v>
      </c>
      <c r="AB2398" s="43">
        <f t="shared" si="710"/>
        <v>-3.9473684210525476E-3</v>
      </c>
      <c r="AC2398" s="42">
        <v>45497.62533333333</v>
      </c>
      <c r="AD2398" s="44">
        <v>22.6</v>
      </c>
      <c r="AE2398" s="44">
        <v>22.6</v>
      </c>
      <c r="AF2398" s="43">
        <f t="shared" si="711"/>
        <v>0</v>
      </c>
      <c r="AG2398" s="41">
        <v>45495</v>
      </c>
      <c r="AH2398">
        <v>13.64</v>
      </c>
      <c r="AI2398">
        <v>6.5355999999999996</v>
      </c>
      <c r="AJ2398" s="39">
        <f t="shared" si="698"/>
        <v>-7.9990285809693907E-3</v>
      </c>
      <c r="AK2398" s="45" t="s">
        <v>1715</v>
      </c>
      <c r="AL2398">
        <v>12.5</v>
      </c>
      <c r="AM2398">
        <v>11.7</v>
      </c>
      <c r="AN2398" s="39">
        <f t="shared" si="699"/>
        <v>-1.4969102022260122E-2</v>
      </c>
      <c r="AO2398" s="41">
        <v>45495</v>
      </c>
      <c r="AP2398">
        <v>9.2200000000000006</v>
      </c>
      <c r="AQ2398">
        <v>8.8714999999999993</v>
      </c>
      <c r="AR2398" s="18">
        <f t="shared" si="700"/>
        <v>0</v>
      </c>
      <c r="AS2398" s="41">
        <v>45495</v>
      </c>
      <c r="AT2398">
        <v>9</v>
      </c>
      <c r="AU2398">
        <v>8.7507000000000001</v>
      </c>
      <c r="AV2398" s="39">
        <f t="shared" si="701"/>
        <v>2.1561989259864512E-2</v>
      </c>
      <c r="AW2398" s="41">
        <v>45495</v>
      </c>
      <c r="AX2398">
        <v>9.59</v>
      </c>
      <c r="AY2398">
        <v>9.2830999999999992</v>
      </c>
      <c r="AZ2398" s="39">
        <f t="shared" si="702"/>
        <v>-6.2197576328524564E-3</v>
      </c>
      <c r="BA2398" s="41">
        <v>45495</v>
      </c>
      <c r="BB2398">
        <v>6</v>
      </c>
      <c r="BC2398">
        <v>5.5632000000000001</v>
      </c>
      <c r="BD2398" s="39">
        <f t="shared" si="703"/>
        <v>0</v>
      </c>
      <c r="BE2398" s="41">
        <v>45495</v>
      </c>
      <c r="BF2398">
        <v>10.48</v>
      </c>
      <c r="BG2398">
        <v>9.7348999999999997</v>
      </c>
      <c r="BH2398" s="39">
        <f t="shared" si="704"/>
        <v>-1.8967744581376257E-3</v>
      </c>
      <c r="BI2398" s="41">
        <v>45495</v>
      </c>
      <c r="BJ2398">
        <v>2.0299999999999998</v>
      </c>
      <c r="BK2398">
        <v>2.0299999999999998</v>
      </c>
      <c r="BL2398" s="39">
        <f t="shared" si="705"/>
        <v>-4.9019607843138382E-3</v>
      </c>
      <c r="BM2398" s="41">
        <v>45495</v>
      </c>
      <c r="BN2398">
        <v>12.6</v>
      </c>
      <c r="BO2398">
        <v>11.818</v>
      </c>
      <c r="BP2398" s="46">
        <f t="shared" si="706"/>
        <v>-1.5882670992160544E-3</v>
      </c>
      <c r="BQ2398" s="41">
        <v>45495</v>
      </c>
      <c r="BR2398">
        <v>9.15</v>
      </c>
      <c r="BS2398">
        <v>8.8993000000000002</v>
      </c>
      <c r="BT2398" s="18">
        <f t="shared" si="707"/>
        <v>-5.4314420143274306E-3</v>
      </c>
      <c r="BU2398" s="41">
        <v>45495</v>
      </c>
      <c r="BV2398">
        <v>6.28</v>
      </c>
      <c r="BW2398">
        <v>5.8365999999999998</v>
      </c>
      <c r="BX2398" s="39">
        <f t="shared" si="708"/>
        <v>0</v>
      </c>
      <c r="BY2398" s="41">
        <v>45797</v>
      </c>
      <c r="BZ2398">
        <v>21.79</v>
      </c>
      <c r="CA2398">
        <v>20.364899999999999</v>
      </c>
    </row>
    <row r="2399" spans="1:79">
      <c r="A2399" s="41">
        <v>45496</v>
      </c>
      <c r="B2399">
        <v>8.4</v>
      </c>
      <c r="C2399">
        <v>7.4911000000000003</v>
      </c>
      <c r="D2399" s="34">
        <f t="shared" si="694"/>
        <v>-4.7430514959875911E-3</v>
      </c>
      <c r="E2399" s="41">
        <v>45496</v>
      </c>
      <c r="F2399">
        <v>3.75</v>
      </c>
      <c r="G2399">
        <v>3.75</v>
      </c>
      <c r="H2399" s="39">
        <f t="shared" si="695"/>
        <v>3.0219780219780185E-2</v>
      </c>
      <c r="L2399" s="38"/>
      <c r="M2399" s="41">
        <v>45496</v>
      </c>
      <c r="N2399">
        <v>5.19</v>
      </c>
      <c r="O2399">
        <v>4.8494999999999999</v>
      </c>
      <c r="P2399" s="43">
        <f t="shared" si="696"/>
        <v>0</v>
      </c>
      <c r="Q2399" s="41">
        <v>45496</v>
      </c>
      <c r="R2399">
        <v>3.85</v>
      </c>
      <c r="S2399">
        <v>3.6204999999999998</v>
      </c>
      <c r="T2399" s="39">
        <f t="shared" si="697"/>
        <v>1.5824471816166776E-2</v>
      </c>
      <c r="U2399" s="42">
        <v>45499.62533333333</v>
      </c>
      <c r="V2399" s="44">
        <v>12.22</v>
      </c>
      <c r="W2399" s="44">
        <v>12.22</v>
      </c>
      <c r="X2399" s="43">
        <f t="shared" si="709"/>
        <v>4.4444444444444564E-2</v>
      </c>
      <c r="Y2399" s="42">
        <v>45499.62533333333</v>
      </c>
      <c r="Z2399" s="44">
        <v>15.35</v>
      </c>
      <c r="AA2399" s="44">
        <v>15.35</v>
      </c>
      <c r="AB2399" s="43">
        <f t="shared" si="710"/>
        <v>1.3870541611624774E-2</v>
      </c>
      <c r="AC2399" s="42">
        <v>45499.62533333333</v>
      </c>
      <c r="AD2399" s="44">
        <v>22.6</v>
      </c>
      <c r="AE2399" s="44">
        <v>22.6</v>
      </c>
      <c r="AF2399" s="43">
        <f t="shared" si="711"/>
        <v>0</v>
      </c>
      <c r="AG2399" s="41">
        <v>45496</v>
      </c>
      <c r="AH2399">
        <v>13.6</v>
      </c>
      <c r="AI2399">
        <v>6.5164</v>
      </c>
      <c r="AJ2399" s="39">
        <f t="shared" si="698"/>
        <v>-2.9377562886345036E-3</v>
      </c>
      <c r="AK2399" s="45" t="s">
        <v>1716</v>
      </c>
      <c r="AL2399">
        <v>12.5</v>
      </c>
      <c r="AM2399">
        <v>11.7</v>
      </c>
      <c r="AN2399" s="39">
        <f t="shared" si="699"/>
        <v>0</v>
      </c>
      <c r="AO2399" s="41">
        <v>45496</v>
      </c>
      <c r="AP2399">
        <v>9.3000000000000007</v>
      </c>
      <c r="AQ2399">
        <v>8.9484999999999992</v>
      </c>
      <c r="AR2399" s="18">
        <f t="shared" si="700"/>
        <v>8.6794792312461216E-3</v>
      </c>
      <c r="AS2399" s="41">
        <v>45496</v>
      </c>
      <c r="AT2399">
        <v>8.9</v>
      </c>
      <c r="AU2399">
        <v>8.6534999999999993</v>
      </c>
      <c r="AV2399" s="39">
        <f t="shared" si="701"/>
        <v>-1.1107682813946409E-2</v>
      </c>
      <c r="AW2399" s="41">
        <v>45496</v>
      </c>
      <c r="AX2399">
        <v>9.6</v>
      </c>
      <c r="AY2399">
        <v>9.2927999999999997</v>
      </c>
      <c r="AZ2399" s="39">
        <f t="shared" si="702"/>
        <v>1.0449095668473342E-3</v>
      </c>
      <c r="BA2399" s="41">
        <v>45496</v>
      </c>
      <c r="BB2399">
        <v>6.1</v>
      </c>
      <c r="BC2399">
        <v>5.6558999999999999</v>
      </c>
      <c r="BD2399" s="39">
        <f t="shared" si="703"/>
        <v>1.666307161345984E-2</v>
      </c>
      <c r="BE2399" s="41">
        <v>45496</v>
      </c>
      <c r="BF2399">
        <v>10.47</v>
      </c>
      <c r="BG2399">
        <v>9.7256</v>
      </c>
      <c r="BH2399" s="39">
        <f t="shared" si="704"/>
        <v>-9.553256838796128E-4</v>
      </c>
      <c r="BI2399" s="41">
        <v>45496</v>
      </c>
      <c r="BJ2399">
        <v>1.98</v>
      </c>
      <c r="BK2399">
        <v>1.98</v>
      </c>
      <c r="BL2399" s="39">
        <f t="shared" si="705"/>
        <v>-2.4630541871921097E-2</v>
      </c>
      <c r="BM2399" s="41">
        <v>45496</v>
      </c>
      <c r="BN2399">
        <v>12.6</v>
      </c>
      <c r="BO2399">
        <v>11.818</v>
      </c>
      <c r="BP2399" s="46">
        <f t="shared" si="706"/>
        <v>0</v>
      </c>
      <c r="BQ2399" s="41">
        <v>45496</v>
      </c>
      <c r="BR2399">
        <v>9.16</v>
      </c>
      <c r="BS2399">
        <v>8.9090000000000007</v>
      </c>
      <c r="BT2399" s="18">
        <f t="shared" si="707"/>
        <v>1.0899733686919742E-3</v>
      </c>
      <c r="BU2399" s="41">
        <v>45496</v>
      </c>
      <c r="BV2399">
        <v>6.3</v>
      </c>
      <c r="BW2399">
        <v>5.8552</v>
      </c>
      <c r="BX2399" s="39">
        <f t="shared" si="708"/>
        <v>3.1867868279478076E-3</v>
      </c>
      <c r="BY2399" s="41">
        <v>45798</v>
      </c>
      <c r="BZ2399">
        <v>21.79</v>
      </c>
      <c r="CA2399">
        <v>20.364899999999999</v>
      </c>
    </row>
    <row r="2400" spans="1:79">
      <c r="A2400" s="41">
        <v>45497</v>
      </c>
      <c r="B2400">
        <v>8.4</v>
      </c>
      <c r="C2400">
        <v>7.4911000000000003</v>
      </c>
      <c r="D2400" s="34">
        <f t="shared" si="694"/>
        <v>0</v>
      </c>
      <c r="E2400" s="41">
        <v>45497</v>
      </c>
      <c r="F2400">
        <v>3.9</v>
      </c>
      <c r="G2400">
        <v>3.9</v>
      </c>
      <c r="H2400" s="39">
        <f t="shared" si="695"/>
        <v>3.9999999999999973E-2</v>
      </c>
      <c r="L2400" s="38"/>
      <c r="M2400" s="41">
        <v>45497</v>
      </c>
      <c r="N2400">
        <v>5.2</v>
      </c>
      <c r="O2400">
        <v>4.8589000000000002</v>
      </c>
      <c r="P2400" s="43">
        <f t="shared" si="696"/>
        <v>1.9383441591917306E-3</v>
      </c>
      <c r="Q2400" s="41">
        <v>45497</v>
      </c>
      <c r="R2400">
        <v>3.8</v>
      </c>
      <c r="S2400">
        <v>3.5735000000000001</v>
      </c>
      <c r="T2400" s="39">
        <f t="shared" si="697"/>
        <v>-1.2981632371219364E-2</v>
      </c>
      <c r="U2400" s="42">
        <v>45502.62533333333</v>
      </c>
      <c r="V2400" s="44">
        <v>12.7</v>
      </c>
      <c r="W2400" s="44">
        <v>12.7</v>
      </c>
      <c r="X2400" s="43">
        <f t="shared" si="709"/>
        <v>3.9279869067102999E-2</v>
      </c>
      <c r="Y2400" s="42">
        <v>45502.62533333333</v>
      </c>
      <c r="Z2400" s="44">
        <v>15.35</v>
      </c>
      <c r="AA2400" s="44">
        <v>15.35</v>
      </c>
      <c r="AB2400" s="43">
        <f t="shared" si="710"/>
        <v>0</v>
      </c>
      <c r="AC2400" s="42">
        <v>45502.62533333333</v>
      </c>
      <c r="AD2400" s="44">
        <v>22.6</v>
      </c>
      <c r="AE2400" s="44">
        <v>22.6</v>
      </c>
      <c r="AF2400" s="43">
        <f t="shared" si="711"/>
        <v>0</v>
      </c>
      <c r="AG2400" s="41">
        <v>45497</v>
      </c>
      <c r="AH2400">
        <v>13.7</v>
      </c>
      <c r="AI2400">
        <v>6.5644</v>
      </c>
      <c r="AJ2400" s="39">
        <f t="shared" si="698"/>
        <v>7.3660303234915053E-3</v>
      </c>
      <c r="AK2400" s="45" t="s">
        <v>1717</v>
      </c>
      <c r="AL2400">
        <v>12.5</v>
      </c>
      <c r="AM2400">
        <v>11.7</v>
      </c>
      <c r="AN2400" s="39">
        <f t="shared" si="699"/>
        <v>0</v>
      </c>
      <c r="AO2400" s="41">
        <v>45497</v>
      </c>
      <c r="AP2400">
        <v>9.2899999999999991</v>
      </c>
      <c r="AQ2400">
        <v>8.9388000000000005</v>
      </c>
      <c r="AR2400" s="18">
        <f t="shared" si="700"/>
        <v>-1.0839805554002024E-3</v>
      </c>
      <c r="AS2400" s="41">
        <v>45497</v>
      </c>
      <c r="AT2400">
        <v>8.8000000000000007</v>
      </c>
      <c r="AU2400">
        <v>8.5562000000000005</v>
      </c>
      <c r="AV2400" s="39">
        <f t="shared" si="701"/>
        <v>-1.1244005315768052E-2</v>
      </c>
      <c r="AW2400" s="41">
        <v>45497</v>
      </c>
      <c r="AX2400">
        <v>9.5</v>
      </c>
      <c r="AY2400">
        <v>9.1959999999999997</v>
      </c>
      <c r="AZ2400" s="39">
        <f t="shared" si="702"/>
        <v>-1.0416666666666666E-2</v>
      </c>
      <c r="BA2400" s="41">
        <v>45497</v>
      </c>
      <c r="BB2400">
        <v>6.3</v>
      </c>
      <c r="BC2400">
        <v>5.8414000000000001</v>
      </c>
      <c r="BD2400" s="39">
        <f t="shared" si="703"/>
        <v>3.27976095758412E-2</v>
      </c>
      <c r="BE2400" s="41">
        <v>45497</v>
      </c>
      <c r="BF2400">
        <v>10.4</v>
      </c>
      <c r="BG2400">
        <v>9.6606000000000005</v>
      </c>
      <c r="BH2400" s="39">
        <f t="shared" si="704"/>
        <v>-6.6833922842806101E-3</v>
      </c>
      <c r="BI2400" s="41">
        <v>45497</v>
      </c>
      <c r="BJ2400">
        <v>1.96</v>
      </c>
      <c r="BK2400">
        <v>1.96</v>
      </c>
      <c r="BL2400" s="39">
        <f t="shared" si="705"/>
        <v>-1.0101010101010111E-2</v>
      </c>
      <c r="BM2400" s="41">
        <v>45497</v>
      </c>
      <c r="BN2400">
        <v>12.5</v>
      </c>
      <c r="BO2400">
        <v>11.7242</v>
      </c>
      <c r="BP2400" s="46">
        <f t="shared" si="706"/>
        <v>-7.9370451853105345E-3</v>
      </c>
      <c r="BQ2400" s="41">
        <v>45497</v>
      </c>
      <c r="BR2400">
        <v>9.18</v>
      </c>
      <c r="BS2400">
        <v>8.9284999999999997</v>
      </c>
      <c r="BT2400" s="18">
        <f t="shared" si="707"/>
        <v>2.1887978448758517E-3</v>
      </c>
      <c r="BU2400" s="41">
        <v>45497</v>
      </c>
      <c r="BV2400">
        <v>6.3</v>
      </c>
      <c r="BW2400">
        <v>5.8552</v>
      </c>
      <c r="BX2400" s="39">
        <f t="shared" si="708"/>
        <v>0</v>
      </c>
      <c r="BY2400" s="41">
        <v>45799</v>
      </c>
      <c r="BZ2400">
        <v>21.79</v>
      </c>
      <c r="CA2400">
        <v>20.364899999999999</v>
      </c>
    </row>
    <row r="2401" spans="1:79">
      <c r="A2401" s="41">
        <v>45499</v>
      </c>
      <c r="B2401">
        <v>8.36</v>
      </c>
      <c r="C2401">
        <v>7.4554</v>
      </c>
      <c r="D2401" s="34">
        <f t="shared" si="694"/>
        <v>-4.7656552442231831E-3</v>
      </c>
      <c r="E2401" s="41">
        <v>45499</v>
      </c>
      <c r="F2401">
        <v>3.96</v>
      </c>
      <c r="G2401">
        <v>3.96</v>
      </c>
      <c r="H2401" s="39">
        <f t="shared" si="695"/>
        <v>1.5384615384615399E-2</v>
      </c>
      <c r="L2401" s="38"/>
      <c r="M2401" s="41">
        <v>45499</v>
      </c>
      <c r="N2401">
        <v>5.2</v>
      </c>
      <c r="O2401">
        <v>4.8589000000000002</v>
      </c>
      <c r="P2401" s="43">
        <f t="shared" si="696"/>
        <v>0</v>
      </c>
      <c r="Q2401" s="41">
        <v>45499</v>
      </c>
      <c r="R2401">
        <v>3.85</v>
      </c>
      <c r="S2401">
        <v>3.6204999999999998</v>
      </c>
      <c r="T2401" s="39">
        <f t="shared" si="697"/>
        <v>1.3152371624457733E-2</v>
      </c>
      <c r="U2401" s="42">
        <v>45503.62533333333</v>
      </c>
      <c r="V2401" s="44">
        <v>12.69</v>
      </c>
      <c r="W2401" s="44">
        <v>12.69</v>
      </c>
      <c r="X2401" s="43">
        <f t="shared" si="709"/>
        <v>-7.874015748031329E-4</v>
      </c>
      <c r="Y2401" s="42">
        <v>45503.62533333333</v>
      </c>
      <c r="Z2401" s="44">
        <v>15.06</v>
      </c>
      <c r="AA2401" s="44">
        <v>15.06</v>
      </c>
      <c r="AB2401" s="43">
        <f t="shared" si="710"/>
        <v>-1.8892508143322419E-2</v>
      </c>
      <c r="AC2401" s="42">
        <v>45503.62533333333</v>
      </c>
      <c r="AD2401" s="44">
        <v>22.6</v>
      </c>
      <c r="AE2401" s="44">
        <v>22.6</v>
      </c>
      <c r="AF2401" s="43">
        <f t="shared" si="711"/>
        <v>0</v>
      </c>
      <c r="AG2401" s="41">
        <v>45499</v>
      </c>
      <c r="AH2401">
        <v>13.7</v>
      </c>
      <c r="AI2401">
        <v>6.5644</v>
      </c>
      <c r="AJ2401" s="39">
        <f t="shared" si="698"/>
        <v>0</v>
      </c>
      <c r="AK2401" s="45" t="s">
        <v>1718</v>
      </c>
      <c r="AL2401">
        <v>12.7</v>
      </c>
      <c r="AM2401">
        <v>11.8872</v>
      </c>
      <c r="AN2401" s="39">
        <f t="shared" si="699"/>
        <v>1.6000000000000059E-2</v>
      </c>
      <c r="AO2401" s="41">
        <v>45499</v>
      </c>
      <c r="AP2401">
        <v>9.3000000000000007</v>
      </c>
      <c r="AQ2401">
        <v>8.9484999999999992</v>
      </c>
      <c r="AR2401" s="18">
        <f t="shared" si="700"/>
        <v>1.0851568443190035E-3</v>
      </c>
      <c r="AS2401" s="41">
        <v>45499</v>
      </c>
      <c r="AT2401">
        <v>8.8000000000000007</v>
      </c>
      <c r="AU2401">
        <v>8.5562000000000005</v>
      </c>
      <c r="AV2401" s="39">
        <f t="shared" si="701"/>
        <v>0</v>
      </c>
      <c r="AW2401" s="41">
        <v>45499</v>
      </c>
      <c r="AX2401">
        <v>9.32</v>
      </c>
      <c r="AY2401">
        <v>9.0218000000000007</v>
      </c>
      <c r="AZ2401" s="39">
        <f t="shared" si="702"/>
        <v>-1.8943018703784148E-2</v>
      </c>
      <c r="BA2401" s="41">
        <v>45499</v>
      </c>
      <c r="BB2401">
        <v>6.31</v>
      </c>
      <c r="BC2401">
        <v>5.8506</v>
      </c>
      <c r="BD2401" s="39">
        <f t="shared" si="703"/>
        <v>1.5749649056732761E-3</v>
      </c>
      <c r="BE2401" s="41">
        <v>45499</v>
      </c>
      <c r="BF2401">
        <v>10.4</v>
      </c>
      <c r="BG2401">
        <v>9.6606000000000005</v>
      </c>
      <c r="BH2401" s="39">
        <f t="shared" si="704"/>
        <v>0</v>
      </c>
      <c r="BI2401" s="41">
        <v>45499</v>
      </c>
      <c r="BJ2401">
        <v>1.99</v>
      </c>
      <c r="BK2401">
        <v>1.99</v>
      </c>
      <c r="BL2401" s="39">
        <f t="shared" si="705"/>
        <v>1.5306122448979605E-2</v>
      </c>
      <c r="BM2401" s="41">
        <v>45499</v>
      </c>
      <c r="BN2401">
        <v>12.22</v>
      </c>
      <c r="BO2401">
        <v>11.9854</v>
      </c>
      <c r="BP2401" s="46">
        <f t="shared" si="706"/>
        <v>2.2278705583323431E-2</v>
      </c>
      <c r="BQ2401" s="41">
        <v>45499</v>
      </c>
      <c r="BR2401">
        <v>9.15</v>
      </c>
      <c r="BS2401">
        <v>8.8993000000000002</v>
      </c>
      <c r="BT2401" s="18">
        <f t="shared" si="707"/>
        <v>-3.2704261634092457E-3</v>
      </c>
      <c r="BU2401" s="41">
        <v>45499</v>
      </c>
      <c r="BV2401">
        <v>6.35</v>
      </c>
      <c r="BW2401">
        <v>5.9016999999999999</v>
      </c>
      <c r="BX2401" s="39">
        <f t="shared" si="708"/>
        <v>7.9416586965432405E-3</v>
      </c>
      <c r="BY2401" s="41">
        <v>45800</v>
      </c>
      <c r="BZ2401">
        <v>21.79</v>
      </c>
      <c r="CA2401">
        <v>20.364899999999999</v>
      </c>
    </row>
    <row r="2402" spans="1:79">
      <c r="A2402" s="41">
        <v>45502</v>
      </c>
      <c r="B2402">
        <v>8.23</v>
      </c>
      <c r="C2402">
        <v>7.3395000000000001</v>
      </c>
      <c r="D2402" s="34">
        <f t="shared" si="694"/>
        <v>-1.5545778898516497E-2</v>
      </c>
      <c r="E2402" s="41">
        <v>45502</v>
      </c>
      <c r="F2402">
        <v>4.0999999999999996</v>
      </c>
      <c r="G2402">
        <v>4.0999999999999996</v>
      </c>
      <c r="H2402" s="39">
        <f t="shared" si="695"/>
        <v>3.5353535353535276E-2</v>
      </c>
      <c r="L2402" s="38"/>
      <c r="M2402" s="41">
        <v>45502</v>
      </c>
      <c r="N2402">
        <v>5.17</v>
      </c>
      <c r="O2402">
        <v>4.8308</v>
      </c>
      <c r="P2402" s="43">
        <f t="shared" si="696"/>
        <v>-5.7832019592912462E-3</v>
      </c>
      <c r="Q2402" s="41">
        <v>45502</v>
      </c>
      <c r="R2402">
        <v>3.85</v>
      </c>
      <c r="S2402">
        <v>3.6204999999999998</v>
      </c>
      <c r="T2402" s="39">
        <f t="shared" si="697"/>
        <v>0</v>
      </c>
      <c r="U2402" s="42">
        <v>45504.62533333333</v>
      </c>
      <c r="V2402" s="44">
        <v>12.59</v>
      </c>
      <c r="W2402" s="44">
        <v>12.59</v>
      </c>
      <c r="X2402" s="43">
        <f t="shared" si="709"/>
        <v>-7.8802206461780645E-3</v>
      </c>
      <c r="Y2402" s="42">
        <v>45504.62533333333</v>
      </c>
      <c r="Z2402" s="44">
        <v>15</v>
      </c>
      <c r="AA2402" s="44">
        <v>15</v>
      </c>
      <c r="AB2402" s="43">
        <f t="shared" si="710"/>
        <v>-3.9840637450199532E-3</v>
      </c>
      <c r="AC2402" s="42">
        <v>45504.62533333333</v>
      </c>
      <c r="AD2402" s="44">
        <v>22.6</v>
      </c>
      <c r="AE2402" s="44">
        <v>22.6</v>
      </c>
      <c r="AF2402" s="43">
        <f t="shared" si="711"/>
        <v>0</v>
      </c>
      <c r="AG2402" s="41">
        <v>45502</v>
      </c>
      <c r="AH2402">
        <v>13.6</v>
      </c>
      <c r="AI2402">
        <v>6.5164</v>
      </c>
      <c r="AJ2402" s="39">
        <f t="shared" si="698"/>
        <v>-7.3121686673572666E-3</v>
      </c>
      <c r="AK2402" s="45" t="s">
        <v>1719</v>
      </c>
      <c r="AL2402">
        <v>12.5</v>
      </c>
      <c r="AM2402">
        <v>11.7</v>
      </c>
      <c r="AN2402" s="39">
        <f t="shared" si="699"/>
        <v>-1.5748031496063051E-2</v>
      </c>
      <c r="AO2402" s="41">
        <v>45502</v>
      </c>
      <c r="AP2402">
        <v>9.31</v>
      </c>
      <c r="AQ2402">
        <v>8.9581</v>
      </c>
      <c r="AR2402" s="18">
        <f t="shared" si="700"/>
        <v>1.0728054981282583E-3</v>
      </c>
      <c r="AS2402" s="41">
        <v>45502</v>
      </c>
      <c r="AT2402">
        <v>8.8000000000000007</v>
      </c>
      <c r="AU2402">
        <v>8.5562000000000005</v>
      </c>
      <c r="AV2402" s="39">
        <f t="shared" si="701"/>
        <v>0</v>
      </c>
      <c r="AW2402" s="41">
        <v>45502</v>
      </c>
      <c r="AX2402">
        <v>9.49</v>
      </c>
      <c r="AY2402">
        <v>9.1862999999999992</v>
      </c>
      <c r="AZ2402" s="39">
        <f t="shared" si="702"/>
        <v>1.8233611917798945E-2</v>
      </c>
      <c r="BA2402" s="41">
        <v>45502</v>
      </c>
      <c r="BB2402">
        <v>6.3</v>
      </c>
      <c r="BC2402">
        <v>5.8414000000000001</v>
      </c>
      <c r="BD2402" s="39">
        <f t="shared" si="703"/>
        <v>-1.5724882917991104E-3</v>
      </c>
      <c r="BE2402" s="41">
        <v>45502</v>
      </c>
      <c r="BF2402">
        <v>10.3</v>
      </c>
      <c r="BG2402">
        <v>9.5677000000000003</v>
      </c>
      <c r="BH2402" s="39">
        <f t="shared" si="704"/>
        <v>-9.616379934993707E-3</v>
      </c>
      <c r="BI2402" s="41">
        <v>45502</v>
      </c>
      <c r="BJ2402">
        <v>1.99</v>
      </c>
      <c r="BK2402">
        <v>1.99</v>
      </c>
      <c r="BL2402" s="39">
        <f t="shared" si="705"/>
        <v>0</v>
      </c>
      <c r="BM2402" s="41">
        <v>45502</v>
      </c>
      <c r="BN2402">
        <v>12.3</v>
      </c>
      <c r="BO2402">
        <v>12.063800000000001</v>
      </c>
      <c r="BP2402" s="46">
        <f t="shared" si="706"/>
        <v>6.5412919051512875E-3</v>
      </c>
      <c r="BQ2402" s="41">
        <v>45502</v>
      </c>
      <c r="BR2402">
        <v>9.14</v>
      </c>
      <c r="BS2402">
        <v>8.8895999999999997</v>
      </c>
      <c r="BT2402" s="18">
        <f t="shared" si="707"/>
        <v>-1.0899733686919742E-3</v>
      </c>
      <c r="BU2402" s="41">
        <v>45502</v>
      </c>
      <c r="BV2402">
        <v>6.35</v>
      </c>
      <c r="BW2402">
        <v>5.9016999999999999</v>
      </c>
      <c r="BX2402" s="39">
        <f t="shared" si="708"/>
        <v>0</v>
      </c>
      <c r="BY2402" s="41">
        <v>45803</v>
      </c>
      <c r="BZ2402">
        <v>21.75</v>
      </c>
      <c r="CA2402">
        <v>20.3276</v>
      </c>
    </row>
    <row r="2403" spans="1:79">
      <c r="A2403" s="41">
        <v>45503</v>
      </c>
      <c r="B2403">
        <v>8.25</v>
      </c>
      <c r="C2403">
        <v>7.3574000000000002</v>
      </c>
      <c r="D2403" s="34">
        <f t="shared" si="694"/>
        <v>2.4388582328496527E-3</v>
      </c>
      <c r="E2403" s="41">
        <v>45503</v>
      </c>
      <c r="F2403">
        <v>4.18</v>
      </c>
      <c r="G2403">
        <v>4.18</v>
      </c>
      <c r="H2403" s="39">
        <f t="shared" si="695"/>
        <v>1.9512195121951237E-2</v>
      </c>
      <c r="L2403" s="38"/>
      <c r="M2403" s="41">
        <v>45503</v>
      </c>
      <c r="N2403">
        <v>5.2</v>
      </c>
      <c r="O2403">
        <v>4.8589000000000002</v>
      </c>
      <c r="P2403" s="43">
        <f t="shared" si="696"/>
        <v>5.8168419309431642E-3</v>
      </c>
      <c r="Q2403" s="41">
        <v>45503</v>
      </c>
      <c r="R2403">
        <v>3.85</v>
      </c>
      <c r="S2403">
        <v>3.6204999999999998</v>
      </c>
      <c r="T2403" s="39">
        <f t="shared" si="697"/>
        <v>0</v>
      </c>
      <c r="U2403" s="42">
        <v>45505.62533333333</v>
      </c>
      <c r="V2403" s="44">
        <v>12.59</v>
      </c>
      <c r="W2403" s="44">
        <v>12.59</v>
      </c>
      <c r="X2403" s="43">
        <f t="shared" si="709"/>
        <v>0</v>
      </c>
      <c r="Y2403" s="42">
        <v>45505.62533333333</v>
      </c>
      <c r="Z2403" s="44">
        <v>15.06</v>
      </c>
      <c r="AA2403" s="44">
        <v>15.06</v>
      </c>
      <c r="AB2403" s="43">
        <f t="shared" si="710"/>
        <v>4.000000000000033E-3</v>
      </c>
      <c r="AC2403" s="42">
        <v>45505.62533333333</v>
      </c>
      <c r="AD2403" s="44">
        <v>22.6</v>
      </c>
      <c r="AE2403" s="44">
        <v>22.6</v>
      </c>
      <c r="AF2403" s="43">
        <f t="shared" si="711"/>
        <v>0</v>
      </c>
      <c r="AG2403" s="41">
        <v>45503</v>
      </c>
      <c r="AH2403">
        <v>13.62</v>
      </c>
      <c r="AI2403">
        <v>6.5259999999999998</v>
      </c>
      <c r="AJ2403" s="39">
        <f t="shared" si="698"/>
        <v>1.4732060646982738E-3</v>
      </c>
      <c r="AK2403" s="45" t="s">
        <v>1720</v>
      </c>
      <c r="AL2403">
        <v>12.4</v>
      </c>
      <c r="AM2403">
        <v>11.606400000000001</v>
      </c>
      <c r="AN2403" s="39">
        <f t="shared" si="699"/>
        <v>-7.9999999999998787E-3</v>
      </c>
      <c r="AO2403" s="41">
        <v>45503</v>
      </c>
      <c r="AP2403">
        <v>9.35</v>
      </c>
      <c r="AQ2403">
        <v>8.9966000000000008</v>
      </c>
      <c r="AR2403" s="18">
        <f t="shared" si="700"/>
        <v>4.2977863609471728E-3</v>
      </c>
      <c r="AS2403" s="41">
        <v>45503</v>
      </c>
      <c r="AT2403">
        <v>8.8000000000000007</v>
      </c>
      <c r="AU2403">
        <v>8.5562000000000005</v>
      </c>
      <c r="AV2403" s="39">
        <f t="shared" si="701"/>
        <v>0</v>
      </c>
      <c r="AW2403" s="41">
        <v>45503</v>
      </c>
      <c r="AX2403">
        <v>9.4</v>
      </c>
      <c r="AY2403">
        <v>9.0991999999999997</v>
      </c>
      <c r="AZ2403" s="39">
        <f t="shared" si="702"/>
        <v>-9.481510510216248E-3</v>
      </c>
      <c r="BA2403" s="41">
        <v>45503</v>
      </c>
      <c r="BB2403">
        <v>6.3</v>
      </c>
      <c r="BC2403">
        <v>5.8414000000000001</v>
      </c>
      <c r="BD2403" s="39">
        <f t="shared" si="703"/>
        <v>0</v>
      </c>
      <c r="BE2403" s="41">
        <v>45503</v>
      </c>
      <c r="BF2403">
        <v>10.3</v>
      </c>
      <c r="BG2403">
        <v>9.5677000000000003</v>
      </c>
      <c r="BH2403" s="39">
        <f t="shared" si="704"/>
        <v>0</v>
      </c>
      <c r="BI2403" s="41">
        <v>45503</v>
      </c>
      <c r="BJ2403">
        <v>1.97</v>
      </c>
      <c r="BK2403">
        <v>1.97</v>
      </c>
      <c r="BL2403" s="39">
        <f t="shared" si="705"/>
        <v>-1.0050251256281416E-2</v>
      </c>
      <c r="BM2403" s="41">
        <v>45503</v>
      </c>
      <c r="BN2403">
        <v>12.28</v>
      </c>
      <c r="BO2403">
        <v>12.0442</v>
      </c>
      <c r="BP2403" s="46">
        <f t="shared" si="706"/>
        <v>-1.6246953696182384E-3</v>
      </c>
      <c r="BQ2403" s="41">
        <v>45503</v>
      </c>
      <c r="BR2403">
        <v>9.0500000000000007</v>
      </c>
      <c r="BS2403">
        <v>8.8019999999999996</v>
      </c>
      <c r="BT2403" s="18">
        <f t="shared" si="707"/>
        <v>-9.8542116630669693E-3</v>
      </c>
      <c r="BU2403" s="41">
        <v>45503</v>
      </c>
      <c r="BV2403">
        <v>6.35</v>
      </c>
      <c r="BW2403">
        <v>5.9016999999999999</v>
      </c>
      <c r="BX2403" s="39">
        <f t="shared" si="708"/>
        <v>0</v>
      </c>
      <c r="BY2403" s="41">
        <v>45804</v>
      </c>
      <c r="BZ2403">
        <v>21.74</v>
      </c>
      <c r="CA2403">
        <v>20.318200000000001</v>
      </c>
    </row>
    <row r="2404" spans="1:79">
      <c r="A2404" s="41">
        <v>45504</v>
      </c>
      <c r="B2404">
        <v>8.35</v>
      </c>
      <c r="C2404">
        <v>7.4465000000000003</v>
      </c>
      <c r="D2404" s="34">
        <f t="shared" si="694"/>
        <v>1.2110256340555112E-2</v>
      </c>
      <c r="E2404" s="41">
        <v>45504</v>
      </c>
      <c r="F2404">
        <v>4.25</v>
      </c>
      <c r="G2404">
        <v>4.25</v>
      </c>
      <c r="H2404" s="39">
        <f t="shared" si="695"/>
        <v>1.6746411483253659E-2</v>
      </c>
      <c r="L2404" s="38"/>
      <c r="M2404" s="41">
        <v>45504</v>
      </c>
      <c r="N2404">
        <v>5.15</v>
      </c>
      <c r="O2404">
        <v>4.8121999999999998</v>
      </c>
      <c r="P2404" s="43">
        <f t="shared" si="696"/>
        <v>-9.6112288789644579E-3</v>
      </c>
      <c r="Q2404" s="41">
        <v>45504</v>
      </c>
      <c r="R2404">
        <v>3.85</v>
      </c>
      <c r="S2404">
        <v>3.6204999999999998</v>
      </c>
      <c r="T2404" s="39">
        <f t="shared" si="697"/>
        <v>0</v>
      </c>
      <c r="U2404" s="42">
        <v>45506.62533333333</v>
      </c>
      <c r="V2404" s="44">
        <v>12.59</v>
      </c>
      <c r="W2404" s="44">
        <v>12.59</v>
      </c>
      <c r="X2404" s="43">
        <f t="shared" si="709"/>
        <v>0</v>
      </c>
      <c r="Y2404" s="42">
        <v>45506.62533333333</v>
      </c>
      <c r="Z2404" s="44">
        <v>15.06</v>
      </c>
      <c r="AA2404" s="44">
        <v>15.06</v>
      </c>
      <c r="AB2404" s="43">
        <f t="shared" si="710"/>
        <v>0</v>
      </c>
      <c r="AC2404" s="42">
        <v>45506.62533333333</v>
      </c>
      <c r="AD2404" s="44">
        <v>22.6</v>
      </c>
      <c r="AE2404" s="44">
        <v>22.6</v>
      </c>
      <c r="AF2404" s="43">
        <f t="shared" si="711"/>
        <v>0</v>
      </c>
      <c r="AG2404" s="41">
        <v>45504</v>
      </c>
      <c r="AH2404">
        <v>13.66</v>
      </c>
      <c r="AI2404">
        <v>6.5452000000000004</v>
      </c>
      <c r="AJ2404" s="39">
        <f t="shared" si="698"/>
        <v>2.942077842476333E-3</v>
      </c>
      <c r="AK2404" s="45" t="s">
        <v>1721</v>
      </c>
      <c r="AL2404">
        <v>12.3</v>
      </c>
      <c r="AM2404">
        <v>11.5128</v>
      </c>
      <c r="AN2404" s="39">
        <f t="shared" si="699"/>
        <v>-8.0645161290322873E-3</v>
      </c>
      <c r="AO2404" s="41">
        <v>45504</v>
      </c>
      <c r="AP2404">
        <v>9.36</v>
      </c>
      <c r="AQ2404">
        <v>9.0061999999999998</v>
      </c>
      <c r="AR2404" s="18">
        <f t="shared" si="700"/>
        <v>1.0670697819174957E-3</v>
      </c>
      <c r="AS2404" s="41">
        <v>45504</v>
      </c>
      <c r="AT2404">
        <v>8.6999999999999993</v>
      </c>
      <c r="AU2404">
        <v>8.4589999999999996</v>
      </c>
      <c r="AV2404" s="39">
        <f t="shared" si="701"/>
        <v>-1.1360183258923452E-2</v>
      </c>
      <c r="AW2404" s="41">
        <v>45504</v>
      </c>
      <c r="AX2404">
        <v>9.31</v>
      </c>
      <c r="AY2404">
        <v>9.0121000000000002</v>
      </c>
      <c r="AZ2404" s="39">
        <f t="shared" si="702"/>
        <v>-9.5722700896781598E-3</v>
      </c>
      <c r="BA2404" s="41">
        <v>45504</v>
      </c>
      <c r="BB2404">
        <v>6.29</v>
      </c>
      <c r="BC2404">
        <v>5.8320999999999996</v>
      </c>
      <c r="BD2404" s="39">
        <f t="shared" si="703"/>
        <v>-1.5920840894307067E-3</v>
      </c>
      <c r="BE2404" s="41">
        <v>45504</v>
      </c>
      <c r="BF2404">
        <v>10.3</v>
      </c>
      <c r="BG2404">
        <v>9.5677000000000003</v>
      </c>
      <c r="BH2404" s="39">
        <f t="shared" si="704"/>
        <v>0</v>
      </c>
      <c r="BI2404" s="41">
        <v>45504</v>
      </c>
      <c r="BJ2404">
        <v>1.98</v>
      </c>
      <c r="BK2404">
        <v>1.98</v>
      </c>
      <c r="BL2404" s="39">
        <f t="shared" si="705"/>
        <v>5.0761421319797002E-3</v>
      </c>
      <c r="BM2404" s="41">
        <v>45504</v>
      </c>
      <c r="BN2404">
        <v>12.27</v>
      </c>
      <c r="BO2404">
        <v>12.0344</v>
      </c>
      <c r="BP2404" s="46">
        <f t="shared" si="706"/>
        <v>-8.1366965012207146E-4</v>
      </c>
      <c r="BQ2404" s="41">
        <v>45504</v>
      </c>
      <c r="BR2404">
        <v>9.15</v>
      </c>
      <c r="BS2404">
        <v>8.8993000000000002</v>
      </c>
      <c r="BT2404" s="18">
        <f t="shared" si="707"/>
        <v>1.1054305839581982E-2</v>
      </c>
      <c r="BU2404" s="41">
        <v>45504</v>
      </c>
      <c r="BV2404">
        <v>6.24</v>
      </c>
      <c r="BW2404">
        <v>5.7995000000000001</v>
      </c>
      <c r="BX2404" s="39">
        <f t="shared" si="708"/>
        <v>-1.7317044241489714E-2</v>
      </c>
      <c r="BY2404" s="41">
        <v>45805</v>
      </c>
      <c r="BZ2404">
        <v>21.65</v>
      </c>
      <c r="CA2404">
        <v>20.234100000000002</v>
      </c>
    </row>
    <row r="2405" spans="1:79">
      <c r="A2405" s="41">
        <v>45505</v>
      </c>
      <c r="B2405">
        <v>8.33</v>
      </c>
      <c r="C2405">
        <v>7.4287000000000001</v>
      </c>
      <c r="D2405" s="34">
        <f t="shared" si="694"/>
        <v>-2.3903847445108789E-3</v>
      </c>
      <c r="E2405" s="41">
        <v>45505</v>
      </c>
      <c r="F2405">
        <v>4.25</v>
      </c>
      <c r="G2405">
        <v>4.25</v>
      </c>
      <c r="H2405" s="39">
        <f t="shared" si="695"/>
        <v>0</v>
      </c>
      <c r="L2405" s="38"/>
      <c r="M2405" s="41">
        <v>45505</v>
      </c>
      <c r="N2405">
        <v>5.15</v>
      </c>
      <c r="O2405">
        <v>4.8121999999999998</v>
      </c>
      <c r="P2405" s="43">
        <f t="shared" si="696"/>
        <v>0</v>
      </c>
      <c r="Q2405" s="41">
        <v>45505</v>
      </c>
      <c r="R2405">
        <v>3.85</v>
      </c>
      <c r="S2405">
        <v>3.6204999999999998</v>
      </c>
      <c r="T2405" s="39">
        <f t="shared" si="697"/>
        <v>0</v>
      </c>
      <c r="U2405" s="42">
        <v>45509.62533333333</v>
      </c>
      <c r="V2405" s="44">
        <v>12.59</v>
      </c>
      <c r="W2405" s="44">
        <v>12.59</v>
      </c>
      <c r="X2405" s="43">
        <f t="shared" si="709"/>
        <v>0</v>
      </c>
      <c r="Y2405" s="42">
        <v>45509.62533333333</v>
      </c>
      <c r="Z2405" s="44">
        <v>15.25</v>
      </c>
      <c r="AA2405" s="44">
        <v>15.25</v>
      </c>
      <c r="AB2405" s="43">
        <f t="shared" si="710"/>
        <v>1.2616201859229714E-2</v>
      </c>
      <c r="AC2405" s="42">
        <v>45509.62533333333</v>
      </c>
      <c r="AD2405" s="44">
        <v>22.6</v>
      </c>
      <c r="AE2405" s="44">
        <v>22.6</v>
      </c>
      <c r="AF2405" s="43">
        <f t="shared" si="711"/>
        <v>0</v>
      </c>
      <c r="AG2405" s="41">
        <v>45505</v>
      </c>
      <c r="AH2405">
        <v>13.6</v>
      </c>
      <c r="AI2405">
        <v>6.5164</v>
      </c>
      <c r="AJ2405" s="39">
        <f t="shared" si="698"/>
        <v>-4.400171117765749E-3</v>
      </c>
      <c r="AK2405" s="45">
        <v>45299</v>
      </c>
      <c r="AL2405">
        <v>12.4</v>
      </c>
      <c r="AM2405">
        <v>11.606400000000001</v>
      </c>
      <c r="AN2405" s="39">
        <f t="shared" si="699"/>
        <v>8.1300813008130385E-3</v>
      </c>
      <c r="AO2405" s="41">
        <v>45505</v>
      </c>
      <c r="AP2405">
        <v>9.42</v>
      </c>
      <c r="AQ2405">
        <v>9.0639000000000003</v>
      </c>
      <c r="AR2405" s="18">
        <f t="shared" si="700"/>
        <v>6.4066976083143315E-3</v>
      </c>
      <c r="AS2405" s="41">
        <v>45505</v>
      </c>
      <c r="AT2405">
        <v>8.6999999999999993</v>
      </c>
      <c r="AU2405">
        <v>8.4589999999999996</v>
      </c>
      <c r="AV2405" s="39">
        <f t="shared" si="701"/>
        <v>0</v>
      </c>
      <c r="AW2405" s="41">
        <v>45505</v>
      </c>
      <c r="AX2405">
        <v>9.1999999999999993</v>
      </c>
      <c r="AY2405">
        <v>8.9055999999999997</v>
      </c>
      <c r="AZ2405" s="39">
        <f t="shared" si="702"/>
        <v>-1.1817445434471486E-2</v>
      </c>
      <c r="BA2405" s="41">
        <v>45505</v>
      </c>
      <c r="BB2405">
        <v>6.2</v>
      </c>
      <c r="BC2405">
        <v>5.7485999999999997</v>
      </c>
      <c r="BD2405" s="39">
        <f t="shared" si="703"/>
        <v>-1.4317312803278392E-2</v>
      </c>
      <c r="BE2405" s="41">
        <v>45505</v>
      </c>
      <c r="BF2405">
        <v>10.26</v>
      </c>
      <c r="BG2405">
        <v>9.5305</v>
      </c>
      <c r="BH2405" s="39">
        <f t="shared" si="704"/>
        <v>-3.8880817751393063E-3</v>
      </c>
      <c r="BI2405" s="41">
        <v>45505</v>
      </c>
      <c r="BJ2405">
        <v>1.96</v>
      </c>
      <c r="BK2405">
        <v>1.96</v>
      </c>
      <c r="BL2405" s="39">
        <f t="shared" si="705"/>
        <v>-1.0101010101010111E-2</v>
      </c>
      <c r="BM2405" s="41">
        <v>45505</v>
      </c>
      <c r="BN2405">
        <v>12.26</v>
      </c>
      <c r="BO2405">
        <v>12.0246</v>
      </c>
      <c r="BP2405" s="46">
        <f t="shared" si="706"/>
        <v>-8.1433224755702433E-4</v>
      </c>
      <c r="BQ2405" s="41">
        <v>45505</v>
      </c>
      <c r="BR2405">
        <v>9.14</v>
      </c>
      <c r="BS2405">
        <v>8.8895999999999997</v>
      </c>
      <c r="BT2405" s="18">
        <f t="shared" si="707"/>
        <v>-1.0899733686919742E-3</v>
      </c>
      <c r="BU2405" s="41">
        <v>45505</v>
      </c>
      <c r="BV2405">
        <v>6.34</v>
      </c>
      <c r="BW2405">
        <v>5.8924000000000003</v>
      </c>
      <c r="BX2405" s="39">
        <f t="shared" si="708"/>
        <v>1.6018622295025469E-2</v>
      </c>
      <c r="BY2405" s="41">
        <v>45806</v>
      </c>
      <c r="BZ2405">
        <v>21.6</v>
      </c>
      <c r="CA2405">
        <v>20.1874</v>
      </c>
    </row>
    <row r="2406" spans="1:79">
      <c r="A2406" s="41">
        <v>45506</v>
      </c>
      <c r="B2406">
        <v>8.1999999999999993</v>
      </c>
      <c r="C2406">
        <v>7.3128000000000002</v>
      </c>
      <c r="D2406" s="34">
        <f t="shared" si="694"/>
        <v>-1.5601653048312611E-2</v>
      </c>
      <c r="E2406" s="41">
        <v>45506</v>
      </c>
      <c r="F2406">
        <v>4.1500000000000004</v>
      </c>
      <c r="G2406">
        <v>4.1500000000000004</v>
      </c>
      <c r="H2406" s="39">
        <f t="shared" si="695"/>
        <v>-2.3529411764705799E-2</v>
      </c>
      <c r="L2406" s="38"/>
      <c r="M2406" s="41">
        <v>45506</v>
      </c>
      <c r="N2406">
        <v>5.2</v>
      </c>
      <c r="O2406">
        <v>4.8589000000000002</v>
      </c>
      <c r="P2406" s="43">
        <f t="shared" si="696"/>
        <v>9.7045010598064106E-3</v>
      </c>
      <c r="Q2406" s="41">
        <v>45506</v>
      </c>
      <c r="R2406">
        <v>3.85</v>
      </c>
      <c r="S2406">
        <v>3.6204999999999998</v>
      </c>
      <c r="T2406" s="39">
        <f t="shared" si="697"/>
        <v>0</v>
      </c>
      <c r="U2406" s="42">
        <v>45510.62533333333</v>
      </c>
      <c r="V2406" s="44">
        <v>12.59</v>
      </c>
      <c r="W2406" s="44">
        <v>12.59</v>
      </c>
      <c r="X2406" s="43">
        <f t="shared" si="709"/>
        <v>0</v>
      </c>
      <c r="Y2406" s="42">
        <v>45510.62533333333</v>
      </c>
      <c r="Z2406" s="44">
        <v>14.95</v>
      </c>
      <c r="AA2406" s="44">
        <v>14.95</v>
      </c>
      <c r="AB2406" s="43">
        <f t="shared" si="710"/>
        <v>-1.967213114754103E-2</v>
      </c>
      <c r="AC2406" s="42">
        <v>45510.62533333333</v>
      </c>
      <c r="AD2406" s="44">
        <v>22.6</v>
      </c>
      <c r="AE2406" s="44">
        <v>22.6</v>
      </c>
      <c r="AF2406" s="43">
        <f t="shared" si="711"/>
        <v>0</v>
      </c>
      <c r="AG2406" s="41">
        <v>45506</v>
      </c>
      <c r="AH2406">
        <v>13.69</v>
      </c>
      <c r="AI2406">
        <v>6.5595999999999997</v>
      </c>
      <c r="AJ2406" s="39">
        <f t="shared" si="698"/>
        <v>6.6294272911422997E-3</v>
      </c>
      <c r="AK2406" s="45">
        <v>45330</v>
      </c>
      <c r="AL2406">
        <v>12.4</v>
      </c>
      <c r="AM2406">
        <v>11.606400000000001</v>
      </c>
      <c r="AN2406" s="39">
        <f t="shared" si="699"/>
        <v>0</v>
      </c>
      <c r="AO2406" s="41">
        <v>45506</v>
      </c>
      <c r="AP2406">
        <v>9.43</v>
      </c>
      <c r="AQ2406">
        <v>9.0734999999999992</v>
      </c>
      <c r="AR2406" s="18">
        <f t="shared" si="700"/>
        <v>1.05914672491962E-3</v>
      </c>
      <c r="AS2406" s="41">
        <v>45506</v>
      </c>
      <c r="AT2406">
        <v>8.9</v>
      </c>
      <c r="AU2406">
        <v>8.6534999999999993</v>
      </c>
      <c r="AV2406" s="39">
        <f t="shared" si="701"/>
        <v>2.2993261614848052E-2</v>
      </c>
      <c r="AW2406" s="41">
        <v>45506</v>
      </c>
      <c r="AX2406">
        <v>9.3000000000000007</v>
      </c>
      <c r="AY2406">
        <v>9.0023999999999997</v>
      </c>
      <c r="AZ2406" s="39">
        <f t="shared" si="702"/>
        <v>1.0869565217391304E-2</v>
      </c>
      <c r="BA2406" s="41">
        <v>45506</v>
      </c>
      <c r="BB2406">
        <v>6.27</v>
      </c>
      <c r="BC2406">
        <v>5.8135000000000003</v>
      </c>
      <c r="BD2406" s="39">
        <f t="shared" si="703"/>
        <v>1.1289705319556175E-2</v>
      </c>
      <c r="BE2406" s="41">
        <v>45506</v>
      </c>
      <c r="BF2406">
        <v>10.47</v>
      </c>
      <c r="BG2406">
        <v>9.7256</v>
      </c>
      <c r="BH2406" s="39">
        <f t="shared" si="704"/>
        <v>2.0471119038875194E-2</v>
      </c>
      <c r="BI2406" s="41">
        <v>45506</v>
      </c>
      <c r="BJ2406">
        <v>1.95</v>
      </c>
      <c r="BK2406">
        <v>1.95</v>
      </c>
      <c r="BL2406" s="39">
        <f t="shared" si="705"/>
        <v>-5.1020408163265354E-3</v>
      </c>
      <c r="BM2406" s="41">
        <v>45506</v>
      </c>
      <c r="BN2406">
        <v>12.27</v>
      </c>
      <c r="BO2406">
        <v>12.0344</v>
      </c>
      <c r="BP2406" s="46">
        <f t="shared" si="706"/>
        <v>8.14995925020396E-4</v>
      </c>
      <c r="BQ2406" s="41">
        <v>45506</v>
      </c>
      <c r="BR2406">
        <v>9.15</v>
      </c>
      <c r="BS2406">
        <v>8.8993000000000002</v>
      </c>
      <c r="BT2406" s="18">
        <f t="shared" si="707"/>
        <v>1.091162706983496E-3</v>
      </c>
      <c r="BU2406" s="41">
        <v>45506</v>
      </c>
      <c r="BV2406">
        <v>6.34</v>
      </c>
      <c r="BW2406">
        <v>5.8924000000000003</v>
      </c>
      <c r="BX2406" s="39">
        <f t="shared" si="708"/>
        <v>0</v>
      </c>
      <c r="BY2406" s="41">
        <v>45807</v>
      </c>
      <c r="BZ2406">
        <v>21.6</v>
      </c>
      <c r="CA2406">
        <v>20.1874</v>
      </c>
    </row>
    <row r="2407" spans="1:79">
      <c r="A2407" s="41">
        <v>45509</v>
      </c>
      <c r="B2407">
        <v>8.16</v>
      </c>
      <c r="C2407">
        <v>7.2770999999999999</v>
      </c>
      <c r="D2407" s="34">
        <f t="shared" si="694"/>
        <v>-4.8818510009846139E-3</v>
      </c>
      <c r="E2407" s="41">
        <v>45509</v>
      </c>
      <c r="F2407">
        <v>4.1900000000000004</v>
      </c>
      <c r="G2407">
        <v>4.1900000000000004</v>
      </c>
      <c r="H2407" s="39">
        <f t="shared" si="695"/>
        <v>9.6385542168674777E-3</v>
      </c>
      <c r="L2407" s="38"/>
      <c r="M2407" s="41">
        <v>45509</v>
      </c>
      <c r="N2407">
        <v>5.17</v>
      </c>
      <c r="O2407">
        <v>4.8308</v>
      </c>
      <c r="P2407" s="43">
        <f t="shared" si="696"/>
        <v>-5.7832019592912462E-3</v>
      </c>
      <c r="Q2407" s="41">
        <v>45509</v>
      </c>
      <c r="R2407">
        <v>3.86</v>
      </c>
      <c r="S2407">
        <v>3.6299000000000001</v>
      </c>
      <c r="T2407" s="39">
        <f t="shared" si="697"/>
        <v>2.5963264742439713E-3</v>
      </c>
      <c r="U2407" s="42">
        <v>45511.62533333333</v>
      </c>
      <c r="V2407" s="44">
        <v>12.58</v>
      </c>
      <c r="W2407" s="44">
        <v>12.58</v>
      </c>
      <c r="X2407" s="43">
        <f t="shared" si="709"/>
        <v>-7.9428117553612284E-4</v>
      </c>
      <c r="Y2407" s="42">
        <v>45511.62533333333</v>
      </c>
      <c r="Z2407" s="44">
        <v>15.25</v>
      </c>
      <c r="AA2407" s="44">
        <v>15.25</v>
      </c>
      <c r="AB2407" s="43">
        <f t="shared" si="710"/>
        <v>2.0066889632107072E-2</v>
      </c>
      <c r="AC2407" s="42">
        <v>45511.62533333333</v>
      </c>
      <c r="AD2407" s="44">
        <v>22.6</v>
      </c>
      <c r="AE2407" s="44">
        <v>22.6</v>
      </c>
      <c r="AF2407" s="43">
        <f t="shared" si="711"/>
        <v>0</v>
      </c>
      <c r="AG2407" s="41">
        <v>45509</v>
      </c>
      <c r="AH2407">
        <v>13.94</v>
      </c>
      <c r="AI2407">
        <v>6.6794000000000002</v>
      </c>
      <c r="AJ2407" s="39">
        <f t="shared" si="698"/>
        <v>1.8263308738337793E-2</v>
      </c>
      <c r="AK2407" s="45">
        <v>45420</v>
      </c>
      <c r="AL2407">
        <v>12.4</v>
      </c>
      <c r="AM2407">
        <v>11.606400000000001</v>
      </c>
      <c r="AN2407" s="39">
        <f t="shared" si="699"/>
        <v>0</v>
      </c>
      <c r="AO2407" s="41">
        <v>45509</v>
      </c>
      <c r="AP2407">
        <v>9.4600000000000009</v>
      </c>
      <c r="AQ2407">
        <v>9.1023999999999994</v>
      </c>
      <c r="AR2407" s="18">
        <f t="shared" si="700"/>
        <v>3.1850994654764038E-3</v>
      </c>
      <c r="AS2407" s="41">
        <v>45509</v>
      </c>
      <c r="AT2407">
        <v>8.9</v>
      </c>
      <c r="AU2407">
        <v>8.6534999999999993</v>
      </c>
      <c r="AV2407" s="39">
        <f t="shared" si="701"/>
        <v>0</v>
      </c>
      <c r="AW2407" s="41">
        <v>45509</v>
      </c>
      <c r="AX2407">
        <v>9.4499999999999993</v>
      </c>
      <c r="AY2407">
        <v>9.1476000000000006</v>
      </c>
      <c r="AZ2407" s="39">
        <f t="shared" si="702"/>
        <v>1.6129032258064616E-2</v>
      </c>
      <c r="BA2407" s="41">
        <v>45509</v>
      </c>
      <c r="BB2407">
        <v>6.2</v>
      </c>
      <c r="BC2407">
        <v>5.7485999999999997</v>
      </c>
      <c r="BD2407" s="39">
        <f t="shared" si="703"/>
        <v>-1.116367076631988E-2</v>
      </c>
      <c r="BE2407" s="41">
        <v>45509</v>
      </c>
      <c r="BF2407">
        <v>10.46</v>
      </c>
      <c r="BG2407">
        <v>9.7163000000000004</v>
      </c>
      <c r="BH2407" s="39">
        <f t="shared" si="704"/>
        <v>-9.5623920375088856E-4</v>
      </c>
      <c r="BI2407" s="41">
        <v>45509</v>
      </c>
      <c r="BJ2407">
        <v>1.95</v>
      </c>
      <c r="BK2407">
        <v>1.95</v>
      </c>
      <c r="BL2407" s="39">
        <f t="shared" si="705"/>
        <v>0</v>
      </c>
      <c r="BM2407" s="41">
        <v>45509</v>
      </c>
      <c r="BN2407">
        <v>12.24</v>
      </c>
      <c r="BO2407">
        <v>12.005000000000001</v>
      </c>
      <c r="BP2407" s="46">
        <f t="shared" si="706"/>
        <v>-2.4429967426709254E-3</v>
      </c>
      <c r="BQ2407" s="41">
        <v>45509</v>
      </c>
      <c r="BR2407">
        <v>9.14</v>
      </c>
      <c r="BS2407">
        <v>8.8895999999999997</v>
      </c>
      <c r="BT2407" s="18">
        <f t="shared" si="707"/>
        <v>-1.0899733686919742E-3</v>
      </c>
      <c r="BU2407" s="41">
        <v>45509</v>
      </c>
      <c r="BV2407">
        <v>6.34</v>
      </c>
      <c r="BW2407">
        <v>5.8924000000000003</v>
      </c>
      <c r="BX2407" s="39">
        <f t="shared" si="708"/>
        <v>0</v>
      </c>
      <c r="BY2407" s="41">
        <v>45810</v>
      </c>
      <c r="BZ2407">
        <v>21.35</v>
      </c>
      <c r="CA2407">
        <v>19.953700000000001</v>
      </c>
    </row>
    <row r="2408" spans="1:79">
      <c r="A2408" s="41">
        <v>45510</v>
      </c>
      <c r="B2408">
        <v>8.17</v>
      </c>
      <c r="C2408">
        <v>7.2859999999999996</v>
      </c>
      <c r="D2408" s="34">
        <f t="shared" si="694"/>
        <v>1.2230146624341682E-3</v>
      </c>
      <c r="E2408" s="41">
        <v>45510</v>
      </c>
      <c r="F2408">
        <v>4.1900000000000004</v>
      </c>
      <c r="G2408">
        <v>4.1900000000000004</v>
      </c>
      <c r="H2408" s="39">
        <f t="shared" si="695"/>
        <v>0</v>
      </c>
      <c r="L2408" s="38"/>
      <c r="M2408" s="41">
        <v>45510</v>
      </c>
      <c r="N2408">
        <v>5.15</v>
      </c>
      <c r="O2408">
        <v>4.8121999999999998</v>
      </c>
      <c r="P2408" s="43">
        <f t="shared" si="696"/>
        <v>-3.8502939471723465E-3</v>
      </c>
      <c r="Q2408" s="41">
        <v>45510</v>
      </c>
      <c r="R2408">
        <v>3.86</v>
      </c>
      <c r="S2408">
        <v>3.6299000000000001</v>
      </c>
      <c r="T2408" s="39">
        <f t="shared" si="697"/>
        <v>0</v>
      </c>
      <c r="U2408" s="42">
        <v>45512.62533333333</v>
      </c>
      <c r="V2408" s="44">
        <v>12.58</v>
      </c>
      <c r="W2408" s="44">
        <v>12.58</v>
      </c>
      <c r="X2408" s="43">
        <f t="shared" si="709"/>
        <v>0</v>
      </c>
      <c r="Y2408" s="42">
        <v>45512.62533333333</v>
      </c>
      <c r="Z2408" s="44">
        <v>15</v>
      </c>
      <c r="AA2408" s="44">
        <v>15</v>
      </c>
      <c r="AB2408" s="43">
        <f t="shared" si="710"/>
        <v>-1.6393442622950821E-2</v>
      </c>
      <c r="AC2408" s="42">
        <v>45512.62533333333</v>
      </c>
      <c r="AD2408" s="44">
        <v>22.6</v>
      </c>
      <c r="AE2408" s="44">
        <v>22.6</v>
      </c>
      <c r="AF2408" s="43">
        <f t="shared" si="711"/>
        <v>0</v>
      </c>
      <c r="AG2408" s="41">
        <v>45510</v>
      </c>
      <c r="AH2408">
        <v>14</v>
      </c>
      <c r="AI2408">
        <v>6.7081</v>
      </c>
      <c r="AJ2408" s="39">
        <f t="shared" si="698"/>
        <v>4.2967931251309587E-3</v>
      </c>
      <c r="AK2408" s="45">
        <v>45451</v>
      </c>
      <c r="AL2408">
        <v>12.3</v>
      </c>
      <c r="AM2408">
        <v>11.5128</v>
      </c>
      <c r="AN2408" s="39">
        <f t="shared" si="699"/>
        <v>-8.0645161290322873E-3</v>
      </c>
      <c r="AO2408" s="41">
        <v>45510</v>
      </c>
      <c r="AP2408">
        <v>9.4600000000000009</v>
      </c>
      <c r="AQ2408">
        <v>9.1023999999999994</v>
      </c>
      <c r="AR2408" s="18">
        <f t="shared" si="700"/>
        <v>0</v>
      </c>
      <c r="AS2408" s="41">
        <v>45510</v>
      </c>
      <c r="AT2408">
        <v>8.75</v>
      </c>
      <c r="AU2408">
        <v>8.5076000000000001</v>
      </c>
      <c r="AV2408" s="39">
        <f t="shared" si="701"/>
        <v>-1.6860229964754062E-2</v>
      </c>
      <c r="AW2408" s="41">
        <v>45510</v>
      </c>
      <c r="AX2408">
        <v>9.3000000000000007</v>
      </c>
      <c r="AY2408">
        <v>9.0023999999999997</v>
      </c>
      <c r="AZ2408" s="39">
        <f t="shared" si="702"/>
        <v>-1.5873015873015969E-2</v>
      </c>
      <c r="BA2408" s="41">
        <v>45510</v>
      </c>
      <c r="BB2408">
        <v>6.25</v>
      </c>
      <c r="BC2408">
        <v>5.7949999999999999</v>
      </c>
      <c r="BD2408" s="39">
        <f t="shared" si="703"/>
        <v>8.0715304595901996E-3</v>
      </c>
      <c r="BE2408" s="41">
        <v>45510</v>
      </c>
      <c r="BF2408">
        <v>10.4</v>
      </c>
      <c r="BG2408">
        <v>9.6606000000000005</v>
      </c>
      <c r="BH2408" s="39">
        <f t="shared" si="704"/>
        <v>-5.7326348507147637E-3</v>
      </c>
      <c r="BI2408" s="41">
        <v>45510</v>
      </c>
      <c r="BJ2408">
        <v>1.97</v>
      </c>
      <c r="BK2408">
        <v>1.97</v>
      </c>
      <c r="BL2408" s="39">
        <f t="shared" si="705"/>
        <v>1.0256410256410265E-2</v>
      </c>
      <c r="BM2408" s="41">
        <v>45510</v>
      </c>
      <c r="BN2408">
        <v>12.2</v>
      </c>
      <c r="BO2408">
        <v>11.9658</v>
      </c>
      <c r="BP2408" s="46">
        <f t="shared" si="706"/>
        <v>-3.2653061224490638E-3</v>
      </c>
      <c r="BQ2408" s="41">
        <v>45510</v>
      </c>
      <c r="BR2408">
        <v>9.2899999999999991</v>
      </c>
      <c r="BS2408">
        <v>9.0355000000000008</v>
      </c>
      <c r="BT2408" s="18">
        <f t="shared" si="707"/>
        <v>1.6412437005039714E-2</v>
      </c>
      <c r="BU2408" s="41">
        <v>45510</v>
      </c>
      <c r="BV2408">
        <v>6.3</v>
      </c>
      <c r="BW2408">
        <v>5.8552</v>
      </c>
      <c r="BX2408" s="39">
        <f t="shared" si="708"/>
        <v>-6.31321702532081E-3</v>
      </c>
      <c r="BY2408" s="41">
        <v>45811</v>
      </c>
      <c r="BZ2408">
        <v>21.03</v>
      </c>
      <c r="CA2408">
        <v>19.654599999999999</v>
      </c>
    </row>
    <row r="2409" spans="1:79">
      <c r="A2409" s="41">
        <v>45511</v>
      </c>
      <c r="B2409">
        <v>8.19</v>
      </c>
      <c r="C2409">
        <v>7.3037999999999998</v>
      </c>
      <c r="D2409" s="34">
        <f t="shared" si="694"/>
        <v>2.4430414493549629E-3</v>
      </c>
      <c r="E2409" s="41">
        <v>45511</v>
      </c>
      <c r="F2409">
        <v>4.01</v>
      </c>
      <c r="G2409">
        <v>4.01</v>
      </c>
      <c r="H2409" s="39">
        <f t="shared" si="695"/>
        <v>-4.2959427207637374E-2</v>
      </c>
      <c r="L2409" s="38"/>
      <c r="M2409" s="41">
        <v>45511</v>
      </c>
      <c r="N2409">
        <v>5.15</v>
      </c>
      <c r="O2409">
        <v>4.8121999999999998</v>
      </c>
      <c r="P2409" s="43">
        <f t="shared" si="696"/>
        <v>0</v>
      </c>
      <c r="Q2409" s="41">
        <v>45511</v>
      </c>
      <c r="R2409">
        <v>3.85</v>
      </c>
      <c r="S2409">
        <v>3.6204999999999998</v>
      </c>
      <c r="T2409" s="39">
        <f t="shared" si="697"/>
        <v>-2.5896030193670065E-3</v>
      </c>
      <c r="U2409" s="42">
        <v>45513.62533333333</v>
      </c>
      <c r="V2409" s="44">
        <v>12.58</v>
      </c>
      <c r="W2409" s="44">
        <v>12.58</v>
      </c>
      <c r="X2409" s="43">
        <f t="shared" si="709"/>
        <v>0</v>
      </c>
      <c r="Y2409" s="42">
        <v>45513.62533333333</v>
      </c>
      <c r="Z2409" s="44">
        <v>15.1</v>
      </c>
      <c r="AA2409" s="44">
        <v>15.1</v>
      </c>
      <c r="AB2409" s="43">
        <f t="shared" si="710"/>
        <v>6.6666666666666428E-3</v>
      </c>
      <c r="AC2409" s="42">
        <v>45513.62533333333</v>
      </c>
      <c r="AD2409" s="44">
        <v>22.6</v>
      </c>
      <c r="AE2409" s="44">
        <v>22.6</v>
      </c>
      <c r="AF2409" s="43">
        <f t="shared" si="711"/>
        <v>0</v>
      </c>
      <c r="AG2409" s="41">
        <v>45511</v>
      </c>
      <c r="AH2409">
        <v>14</v>
      </c>
      <c r="AI2409">
        <v>6.7081</v>
      </c>
      <c r="AJ2409" s="39">
        <f t="shared" si="698"/>
        <v>0</v>
      </c>
      <c r="AK2409" s="45">
        <v>45481</v>
      </c>
      <c r="AL2409">
        <v>12.4</v>
      </c>
      <c r="AM2409">
        <v>11.606400000000001</v>
      </c>
      <c r="AN2409" s="39">
        <f t="shared" si="699"/>
        <v>8.1300813008130385E-3</v>
      </c>
      <c r="AO2409" s="41">
        <v>45511</v>
      </c>
      <c r="AP2409">
        <v>9.4499999999999993</v>
      </c>
      <c r="AQ2409">
        <v>9.0928000000000004</v>
      </c>
      <c r="AR2409" s="18">
        <f t="shared" si="700"/>
        <v>-1.054666901036973E-3</v>
      </c>
      <c r="AS2409" s="41">
        <v>45511</v>
      </c>
      <c r="AT2409">
        <v>8.75</v>
      </c>
      <c r="AU2409">
        <v>8.5076000000000001</v>
      </c>
      <c r="AV2409" s="39">
        <f t="shared" si="701"/>
        <v>0</v>
      </c>
      <c r="AW2409" s="41">
        <v>45511</v>
      </c>
      <c r="AX2409">
        <v>9.25</v>
      </c>
      <c r="AY2409">
        <v>8.9540000000000006</v>
      </c>
      <c r="AZ2409" s="39">
        <f t="shared" si="702"/>
        <v>-5.3763440860214069E-3</v>
      </c>
      <c r="BA2409" s="41">
        <v>45511</v>
      </c>
      <c r="BB2409">
        <v>6.2</v>
      </c>
      <c r="BC2409">
        <v>5.7485999999999997</v>
      </c>
      <c r="BD2409" s="39">
        <f t="shared" si="703"/>
        <v>-8.0069025021570692E-3</v>
      </c>
      <c r="BE2409" s="41">
        <v>45511</v>
      </c>
      <c r="BF2409">
        <v>10.39</v>
      </c>
      <c r="BG2409">
        <v>9.6513000000000009</v>
      </c>
      <c r="BH2409" s="39">
        <f t="shared" si="704"/>
        <v>-9.6267312589276457E-4</v>
      </c>
      <c r="BI2409" s="41">
        <v>45511</v>
      </c>
      <c r="BJ2409">
        <v>1.99</v>
      </c>
      <c r="BK2409">
        <v>1.99</v>
      </c>
      <c r="BL2409" s="39">
        <f t="shared" si="705"/>
        <v>1.01522842639594E-2</v>
      </c>
      <c r="BM2409" s="41">
        <v>45511</v>
      </c>
      <c r="BN2409">
        <v>12.23</v>
      </c>
      <c r="BO2409">
        <v>11.995200000000001</v>
      </c>
      <c r="BP2409" s="46">
        <f t="shared" si="706"/>
        <v>2.4570024570025203E-3</v>
      </c>
      <c r="BQ2409" s="41">
        <v>45511</v>
      </c>
      <c r="BR2409">
        <v>9.2799999999999994</v>
      </c>
      <c r="BS2409">
        <v>9.0257000000000005</v>
      </c>
      <c r="BT2409" s="18">
        <f t="shared" si="707"/>
        <v>-1.0846107022301204E-3</v>
      </c>
      <c r="BU2409" s="41">
        <v>45511</v>
      </c>
      <c r="BV2409">
        <v>6.3</v>
      </c>
      <c r="BW2409">
        <v>5.8552</v>
      </c>
      <c r="BX2409" s="39">
        <f t="shared" si="708"/>
        <v>0</v>
      </c>
      <c r="BY2409" s="41">
        <v>45812</v>
      </c>
      <c r="BZ2409">
        <v>20.85</v>
      </c>
      <c r="CA2409">
        <v>19.4864</v>
      </c>
    </row>
    <row r="2410" spans="1:79">
      <c r="A2410" s="41">
        <v>45512</v>
      </c>
      <c r="B2410">
        <v>8.17</v>
      </c>
      <c r="C2410">
        <v>7.2859999999999996</v>
      </c>
      <c r="D2410" s="34">
        <f t="shared" si="694"/>
        <v>-2.4370875434705577E-3</v>
      </c>
      <c r="E2410" s="41">
        <v>45512</v>
      </c>
      <c r="F2410">
        <v>4.01</v>
      </c>
      <c r="G2410">
        <v>4.01</v>
      </c>
      <c r="H2410" s="39">
        <f t="shared" si="695"/>
        <v>0</v>
      </c>
      <c r="L2410" s="38"/>
      <c r="M2410" s="41">
        <v>45512</v>
      </c>
      <c r="N2410">
        <v>5.15</v>
      </c>
      <c r="O2410">
        <v>4.8121999999999998</v>
      </c>
      <c r="P2410" s="43">
        <f t="shared" si="696"/>
        <v>0</v>
      </c>
      <c r="Q2410" s="41">
        <v>45512</v>
      </c>
      <c r="R2410">
        <v>3.85</v>
      </c>
      <c r="S2410">
        <v>3.6204999999999998</v>
      </c>
      <c r="T2410" s="39">
        <f t="shared" si="697"/>
        <v>0</v>
      </c>
      <c r="U2410" s="42">
        <v>45516.62533333333</v>
      </c>
      <c r="V2410" s="44">
        <v>12.58</v>
      </c>
      <c r="W2410" s="44">
        <v>12.58</v>
      </c>
      <c r="X2410" s="43">
        <f t="shared" si="709"/>
        <v>0</v>
      </c>
      <c r="Y2410" s="42">
        <v>45516.62533333333</v>
      </c>
      <c r="Z2410" s="44">
        <v>15.2</v>
      </c>
      <c r="AA2410" s="44">
        <v>15.2</v>
      </c>
      <c r="AB2410" s="43">
        <f t="shared" si="710"/>
        <v>6.6225165562913673E-3</v>
      </c>
      <c r="AC2410" s="42">
        <v>45516.62533333333</v>
      </c>
      <c r="AD2410" s="44">
        <v>22.6</v>
      </c>
      <c r="AE2410" s="44">
        <v>22.6</v>
      </c>
      <c r="AF2410" s="43">
        <f t="shared" si="711"/>
        <v>0</v>
      </c>
      <c r="AG2410" s="41">
        <v>45512</v>
      </c>
      <c r="AH2410">
        <v>14.4</v>
      </c>
      <c r="AI2410">
        <v>6.8997999999999999</v>
      </c>
      <c r="AJ2410" s="39">
        <f t="shared" si="698"/>
        <v>2.8577391511754445E-2</v>
      </c>
      <c r="AK2410" s="45">
        <v>45512</v>
      </c>
      <c r="AL2410">
        <v>12.38</v>
      </c>
      <c r="AM2410">
        <v>11.5877</v>
      </c>
      <c r="AN2410" s="39">
        <f t="shared" si="699"/>
        <v>-1.6111800385994646E-3</v>
      </c>
      <c r="AO2410" s="41">
        <v>45512</v>
      </c>
      <c r="AP2410">
        <v>9.35</v>
      </c>
      <c r="AQ2410">
        <v>8.9966000000000008</v>
      </c>
      <c r="AR2410" s="18">
        <f t="shared" si="700"/>
        <v>-1.0579799401724399E-2</v>
      </c>
      <c r="AS2410" s="41">
        <v>45512</v>
      </c>
      <c r="AT2410">
        <v>8.75</v>
      </c>
      <c r="AU2410">
        <v>8.5076000000000001</v>
      </c>
      <c r="AV2410" s="39">
        <f t="shared" si="701"/>
        <v>0</v>
      </c>
      <c r="AW2410" s="41">
        <v>45512</v>
      </c>
      <c r="AX2410">
        <v>9.3000000000000007</v>
      </c>
      <c r="AY2410">
        <v>9.0023999999999997</v>
      </c>
      <c r="AZ2410" s="39">
        <f t="shared" si="702"/>
        <v>5.405405405405306E-3</v>
      </c>
      <c r="BA2410" s="41">
        <v>45512</v>
      </c>
      <c r="BB2410">
        <v>6.25</v>
      </c>
      <c r="BC2410">
        <v>5.7949999999999999</v>
      </c>
      <c r="BD2410" s="39">
        <f t="shared" si="703"/>
        <v>8.0715304595901996E-3</v>
      </c>
      <c r="BE2410" s="41">
        <v>45512</v>
      </c>
      <c r="BF2410">
        <v>10.39</v>
      </c>
      <c r="BG2410">
        <v>9.6513000000000009</v>
      </c>
      <c r="BH2410" s="39">
        <f t="shared" si="704"/>
        <v>0</v>
      </c>
      <c r="BI2410" s="41">
        <v>45512</v>
      </c>
      <c r="BJ2410">
        <v>1.98</v>
      </c>
      <c r="BK2410">
        <v>1.98</v>
      </c>
      <c r="BL2410" s="39">
        <f t="shared" si="705"/>
        <v>-5.0251256281407079E-3</v>
      </c>
      <c r="BM2410" s="41">
        <v>45512</v>
      </c>
      <c r="BN2410">
        <v>12.2</v>
      </c>
      <c r="BO2410">
        <v>11.9658</v>
      </c>
      <c r="BP2410" s="46">
        <f t="shared" si="706"/>
        <v>-2.450980392156926E-3</v>
      </c>
      <c r="BQ2410" s="41">
        <v>45512</v>
      </c>
      <c r="BR2410">
        <v>9.1999999999999993</v>
      </c>
      <c r="BS2410">
        <v>8.9479000000000006</v>
      </c>
      <c r="BT2410" s="18">
        <f t="shared" si="707"/>
        <v>-8.6198300408832414E-3</v>
      </c>
      <c r="BU2410" s="41">
        <v>45512</v>
      </c>
      <c r="BV2410">
        <v>6.31</v>
      </c>
      <c r="BW2410">
        <v>5.8644999999999996</v>
      </c>
      <c r="BX2410" s="39">
        <f t="shared" si="708"/>
        <v>1.5883317393085876E-3</v>
      </c>
      <c r="BY2410" s="41">
        <v>45813</v>
      </c>
      <c r="BZ2410">
        <v>20.5</v>
      </c>
      <c r="CA2410">
        <v>19.159300000000002</v>
      </c>
    </row>
    <row r="2411" spans="1:79">
      <c r="A2411" s="41">
        <v>45513</v>
      </c>
      <c r="B2411">
        <v>8.17</v>
      </c>
      <c r="C2411">
        <v>7.2859999999999996</v>
      </c>
      <c r="D2411" s="34">
        <f t="shared" si="694"/>
        <v>0</v>
      </c>
      <c r="E2411" s="41">
        <v>45513</v>
      </c>
      <c r="F2411">
        <v>4.1900000000000004</v>
      </c>
      <c r="G2411">
        <v>4.1900000000000004</v>
      </c>
      <c r="H2411" s="39">
        <f t="shared" si="695"/>
        <v>4.4887780548628582E-2</v>
      </c>
      <c r="L2411" s="38"/>
      <c r="M2411" s="41">
        <v>45513</v>
      </c>
      <c r="N2411">
        <v>5.14</v>
      </c>
      <c r="O2411">
        <v>4.8028000000000004</v>
      </c>
      <c r="P2411" s="43">
        <f t="shared" si="696"/>
        <v>-1.9533685216739558E-3</v>
      </c>
      <c r="Q2411" s="41">
        <v>45513</v>
      </c>
      <c r="R2411">
        <v>3.89</v>
      </c>
      <c r="S2411">
        <v>3.6581999999999999</v>
      </c>
      <c r="T2411" s="39">
        <f t="shared" si="697"/>
        <v>1.0412926391382424E-2</v>
      </c>
      <c r="U2411" s="42">
        <v>45518.62533333333</v>
      </c>
      <c r="V2411" s="44">
        <v>12.58</v>
      </c>
      <c r="W2411" s="44">
        <v>12.58</v>
      </c>
      <c r="X2411" s="43">
        <f t="shared" si="709"/>
        <v>0</v>
      </c>
      <c r="Y2411" s="42">
        <v>45518.62533333333</v>
      </c>
      <c r="Z2411" s="44">
        <v>15.2</v>
      </c>
      <c r="AA2411" s="44">
        <v>15.2</v>
      </c>
      <c r="AB2411" s="43">
        <f t="shared" si="710"/>
        <v>0</v>
      </c>
      <c r="AC2411" s="42">
        <v>45518.62533333333</v>
      </c>
      <c r="AD2411" s="44">
        <v>22.6</v>
      </c>
      <c r="AE2411" s="44">
        <v>22.6</v>
      </c>
      <c r="AF2411" s="43">
        <f t="shared" si="711"/>
        <v>0</v>
      </c>
      <c r="AG2411" s="41">
        <v>45513</v>
      </c>
      <c r="AH2411">
        <v>14.39</v>
      </c>
      <c r="AI2411">
        <v>6.8949999999999996</v>
      </c>
      <c r="AJ2411" s="39">
        <f t="shared" si="698"/>
        <v>-6.956723383286993E-4</v>
      </c>
      <c r="AK2411" s="45">
        <v>45543</v>
      </c>
      <c r="AL2411">
        <v>12.37</v>
      </c>
      <c r="AM2411">
        <v>11.5783</v>
      </c>
      <c r="AN2411" s="39">
        <f t="shared" si="699"/>
        <v>-8.1120498459568411E-4</v>
      </c>
      <c r="AO2411" s="41">
        <v>45513</v>
      </c>
      <c r="AP2411">
        <v>9.35</v>
      </c>
      <c r="AQ2411">
        <v>8.9966000000000008</v>
      </c>
      <c r="AR2411" s="18">
        <f t="shared" si="700"/>
        <v>0</v>
      </c>
      <c r="AS2411" s="41">
        <v>45513</v>
      </c>
      <c r="AT2411">
        <v>8.75</v>
      </c>
      <c r="AU2411">
        <v>8.5076000000000001</v>
      </c>
      <c r="AV2411" s="39">
        <f t="shared" si="701"/>
        <v>0</v>
      </c>
      <c r="AW2411" s="41">
        <v>45513</v>
      </c>
      <c r="AX2411">
        <v>9.31</v>
      </c>
      <c r="AY2411">
        <v>9.0121000000000002</v>
      </c>
      <c r="AZ2411" s="39">
        <f t="shared" si="702"/>
        <v>1.0774904469919673E-3</v>
      </c>
      <c r="BA2411" s="41">
        <v>45513</v>
      </c>
      <c r="BB2411">
        <v>6.25</v>
      </c>
      <c r="BC2411">
        <v>5.7949999999999999</v>
      </c>
      <c r="BD2411" s="39">
        <f t="shared" si="703"/>
        <v>0</v>
      </c>
      <c r="BE2411" s="41">
        <v>45513</v>
      </c>
      <c r="BF2411">
        <v>10.39</v>
      </c>
      <c r="BG2411">
        <v>9.6513000000000009</v>
      </c>
      <c r="BH2411" s="39">
        <f t="shared" si="704"/>
        <v>0</v>
      </c>
      <c r="BI2411" s="41">
        <v>45513</v>
      </c>
      <c r="BJ2411">
        <v>1.98</v>
      </c>
      <c r="BK2411">
        <v>1.98</v>
      </c>
      <c r="BL2411" s="39">
        <f t="shared" si="705"/>
        <v>0</v>
      </c>
      <c r="BM2411" s="41">
        <v>45513</v>
      </c>
      <c r="BN2411">
        <v>12.2</v>
      </c>
      <c r="BO2411">
        <v>11.9658</v>
      </c>
      <c r="BP2411" s="46">
        <f t="shared" si="706"/>
        <v>0</v>
      </c>
      <c r="BQ2411" s="41">
        <v>45513</v>
      </c>
      <c r="BR2411">
        <v>9.25</v>
      </c>
      <c r="BS2411">
        <v>8.9966000000000008</v>
      </c>
      <c r="BT2411" s="18">
        <f t="shared" si="707"/>
        <v>5.4426178209412467E-3</v>
      </c>
      <c r="BU2411" s="41">
        <v>45513</v>
      </c>
      <c r="BV2411">
        <v>6.31</v>
      </c>
      <c r="BW2411">
        <v>5.8644999999999996</v>
      </c>
      <c r="BX2411" s="39">
        <f t="shared" si="708"/>
        <v>0</v>
      </c>
      <c r="BY2411" s="41">
        <v>45817</v>
      </c>
      <c r="BZ2411">
        <v>20.55</v>
      </c>
      <c r="CA2411">
        <v>19.206</v>
      </c>
    </row>
    <row r="2412" spans="1:79">
      <c r="A2412" s="41">
        <v>45516</v>
      </c>
      <c r="B2412">
        <v>8.18</v>
      </c>
      <c r="C2412">
        <v>7.2949000000000002</v>
      </c>
      <c r="D2412" s="34">
        <f t="shared" si="694"/>
        <v>1.2215207246775424E-3</v>
      </c>
      <c r="E2412" s="41">
        <v>45516</v>
      </c>
      <c r="F2412">
        <v>4.0999999999999996</v>
      </c>
      <c r="G2412">
        <v>4.0999999999999996</v>
      </c>
      <c r="H2412" s="39">
        <f t="shared" si="695"/>
        <v>-2.1479713603818791E-2</v>
      </c>
      <c r="L2412" s="38"/>
      <c r="M2412" s="41">
        <v>45516</v>
      </c>
      <c r="N2412">
        <v>5.14</v>
      </c>
      <c r="O2412">
        <v>4.8028000000000004</v>
      </c>
      <c r="P2412" s="43">
        <f t="shared" si="696"/>
        <v>0</v>
      </c>
      <c r="Q2412" s="41">
        <v>45516</v>
      </c>
      <c r="R2412">
        <v>3.87</v>
      </c>
      <c r="S2412">
        <v>3.6393</v>
      </c>
      <c r="T2412" s="39">
        <f t="shared" si="697"/>
        <v>-5.1664753157290248E-3</v>
      </c>
      <c r="U2412" s="42">
        <v>45519.62533333333</v>
      </c>
      <c r="V2412" s="44">
        <v>12.58</v>
      </c>
      <c r="W2412" s="44">
        <v>12.58</v>
      </c>
      <c r="X2412" s="43">
        <f t="shared" si="709"/>
        <v>0</v>
      </c>
      <c r="Y2412" s="42">
        <v>45519.62533333333</v>
      </c>
      <c r="Z2412" s="44">
        <v>15.2</v>
      </c>
      <c r="AA2412" s="44">
        <v>15.2</v>
      </c>
      <c r="AB2412" s="43">
        <f t="shared" si="710"/>
        <v>0</v>
      </c>
      <c r="AC2412" s="42">
        <v>45519.62533333333</v>
      </c>
      <c r="AD2412" s="44">
        <v>22.6</v>
      </c>
      <c r="AE2412" s="44">
        <v>22.6</v>
      </c>
      <c r="AF2412" s="43">
        <f t="shared" si="711"/>
        <v>0</v>
      </c>
      <c r="AG2412" s="41">
        <v>45516</v>
      </c>
      <c r="AH2412">
        <v>14.39</v>
      </c>
      <c r="AI2412">
        <v>6.8949999999999996</v>
      </c>
      <c r="AJ2412" s="39">
        <f t="shared" si="698"/>
        <v>0</v>
      </c>
      <c r="AK2412" s="45">
        <v>45634</v>
      </c>
      <c r="AL2412">
        <v>12.32</v>
      </c>
      <c r="AM2412">
        <v>11.531499999999999</v>
      </c>
      <c r="AN2412" s="39">
        <f t="shared" si="699"/>
        <v>-4.0420441688331669E-3</v>
      </c>
      <c r="AO2412" s="41">
        <v>45516</v>
      </c>
      <c r="AP2412">
        <v>9.35</v>
      </c>
      <c r="AQ2412">
        <v>8.9966000000000008</v>
      </c>
      <c r="AR2412" s="18">
        <f t="shared" si="700"/>
        <v>0</v>
      </c>
      <c r="AS2412" s="41">
        <v>45516</v>
      </c>
      <c r="AT2412">
        <v>8.75</v>
      </c>
      <c r="AU2412">
        <v>8.5076000000000001</v>
      </c>
      <c r="AV2412" s="39">
        <f t="shared" si="701"/>
        <v>0</v>
      </c>
      <c r="AW2412" s="41">
        <v>45516</v>
      </c>
      <c r="AX2412">
        <v>9.42</v>
      </c>
      <c r="AY2412">
        <v>9.1186000000000007</v>
      </c>
      <c r="AZ2412" s="39">
        <f t="shared" si="702"/>
        <v>1.1817445434471486E-2</v>
      </c>
      <c r="BA2412" s="41">
        <v>45516</v>
      </c>
      <c r="BB2412">
        <v>6.35</v>
      </c>
      <c r="BC2412">
        <v>5.8876999999999997</v>
      </c>
      <c r="BD2412" s="39">
        <f t="shared" si="703"/>
        <v>1.5996548748921445E-2</v>
      </c>
      <c r="BE2412" s="41">
        <v>45516</v>
      </c>
      <c r="BF2412">
        <v>10.44</v>
      </c>
      <c r="BG2412">
        <v>9.6976999999999993</v>
      </c>
      <c r="BH2412" s="39">
        <f t="shared" si="704"/>
        <v>4.8076424937571558E-3</v>
      </c>
      <c r="BI2412" s="41">
        <v>45516</v>
      </c>
      <c r="BJ2412">
        <v>1.99</v>
      </c>
      <c r="BK2412">
        <v>1.99</v>
      </c>
      <c r="BL2412" s="39">
        <f t="shared" si="705"/>
        <v>5.0505050505050553E-3</v>
      </c>
      <c r="BM2412" s="41">
        <v>45516</v>
      </c>
      <c r="BN2412">
        <v>12.2</v>
      </c>
      <c r="BO2412">
        <v>11.9658</v>
      </c>
      <c r="BP2412" s="46">
        <f t="shared" si="706"/>
        <v>0</v>
      </c>
      <c r="BQ2412" s="41">
        <v>45516</v>
      </c>
      <c r="BR2412">
        <v>9.15</v>
      </c>
      <c r="BS2412">
        <v>8.8993000000000002</v>
      </c>
      <c r="BT2412" s="18">
        <f t="shared" si="707"/>
        <v>-1.081519685214421E-2</v>
      </c>
      <c r="BU2412" s="41">
        <v>45516</v>
      </c>
      <c r="BV2412">
        <v>6.31</v>
      </c>
      <c r="BW2412">
        <v>5.8644999999999996</v>
      </c>
      <c r="BX2412" s="39">
        <f t="shared" si="708"/>
        <v>0</v>
      </c>
      <c r="BY2412" s="41">
        <v>45818</v>
      </c>
      <c r="BZ2412">
        <v>20.5</v>
      </c>
      <c r="CA2412">
        <v>19.159300000000002</v>
      </c>
    </row>
    <row r="2413" spans="1:79">
      <c r="A2413" s="41">
        <v>45518</v>
      </c>
      <c r="B2413">
        <v>8.35</v>
      </c>
      <c r="C2413">
        <v>7.4465000000000003</v>
      </c>
      <c r="D2413" s="34">
        <f t="shared" si="694"/>
        <v>2.0781641969046891E-2</v>
      </c>
      <c r="E2413" s="41">
        <v>45518</v>
      </c>
      <c r="F2413">
        <v>4.1100000000000003</v>
      </c>
      <c r="G2413">
        <v>4.1100000000000003</v>
      </c>
      <c r="H2413" s="39">
        <f t="shared" si="695"/>
        <v>2.4390243902440672E-3</v>
      </c>
      <c r="L2413" s="38"/>
      <c r="M2413" s="41">
        <v>45518</v>
      </c>
      <c r="N2413">
        <v>5.18</v>
      </c>
      <c r="O2413">
        <v>4.8402000000000003</v>
      </c>
      <c r="P2413" s="43">
        <f t="shared" si="696"/>
        <v>7.7871241775630618E-3</v>
      </c>
      <c r="Q2413" s="41">
        <v>45518</v>
      </c>
      <c r="R2413">
        <v>3.87</v>
      </c>
      <c r="S2413">
        <v>3.6393</v>
      </c>
      <c r="T2413" s="39">
        <f t="shared" si="697"/>
        <v>0</v>
      </c>
      <c r="U2413" s="42">
        <v>45520.62533333333</v>
      </c>
      <c r="V2413" s="44">
        <v>12.6</v>
      </c>
      <c r="W2413" s="44">
        <v>12.6</v>
      </c>
      <c r="X2413" s="43">
        <f t="shared" si="709"/>
        <v>1.58982511923685E-3</v>
      </c>
      <c r="Y2413" s="42">
        <v>45520.62533333333</v>
      </c>
      <c r="Z2413" s="44">
        <v>15.2</v>
      </c>
      <c r="AA2413" s="44">
        <v>15.2</v>
      </c>
      <c r="AB2413" s="43">
        <f t="shared" si="710"/>
        <v>0</v>
      </c>
      <c r="AC2413" s="42">
        <v>45520.62533333333</v>
      </c>
      <c r="AD2413" s="44">
        <v>22.6</v>
      </c>
      <c r="AE2413" s="44">
        <v>22.6</v>
      </c>
      <c r="AF2413" s="43">
        <f t="shared" si="711"/>
        <v>0</v>
      </c>
      <c r="AG2413" s="41">
        <v>45518</v>
      </c>
      <c r="AH2413">
        <v>14.2</v>
      </c>
      <c r="AI2413">
        <v>6.8038999999999996</v>
      </c>
      <c r="AJ2413" s="39">
        <f t="shared" si="698"/>
        <v>-1.3212472806381432E-2</v>
      </c>
      <c r="AK2413" s="45" t="s">
        <v>1722</v>
      </c>
      <c r="AL2413">
        <v>12.32</v>
      </c>
      <c r="AM2413">
        <v>11.531499999999999</v>
      </c>
      <c r="AN2413" s="39">
        <f t="shared" si="699"/>
        <v>0</v>
      </c>
      <c r="AO2413" s="41">
        <v>45518</v>
      </c>
      <c r="AP2413">
        <v>9.34</v>
      </c>
      <c r="AQ2413">
        <v>8.9869000000000003</v>
      </c>
      <c r="AR2413" s="18">
        <f t="shared" si="700"/>
        <v>-1.0781850921459757E-3</v>
      </c>
      <c r="AS2413" s="41">
        <v>45518</v>
      </c>
      <c r="AT2413">
        <v>8.9499999999999993</v>
      </c>
      <c r="AU2413">
        <v>8.7020999999999997</v>
      </c>
      <c r="AV2413" s="39">
        <f t="shared" si="701"/>
        <v>2.2861911702477745E-2</v>
      </c>
      <c r="AW2413" s="41">
        <v>45518</v>
      </c>
      <c r="AX2413">
        <v>9.4</v>
      </c>
      <c r="AY2413">
        <v>9.0991999999999997</v>
      </c>
      <c r="AZ2413" s="39">
        <f t="shared" si="702"/>
        <v>-2.1275195753735188E-3</v>
      </c>
      <c r="BA2413" s="41">
        <v>45518</v>
      </c>
      <c r="BB2413">
        <v>6.35</v>
      </c>
      <c r="BC2413">
        <v>5.8876999999999997</v>
      </c>
      <c r="BD2413" s="39">
        <f t="shared" si="703"/>
        <v>0</v>
      </c>
      <c r="BE2413" s="41">
        <v>45518</v>
      </c>
      <c r="BF2413">
        <v>10.43</v>
      </c>
      <c r="BG2413">
        <v>9.6883999999999997</v>
      </c>
      <c r="BH2413" s="39">
        <f t="shared" si="704"/>
        <v>-9.5899027604479852E-4</v>
      </c>
      <c r="BI2413" s="41">
        <v>45518</v>
      </c>
      <c r="BJ2413">
        <v>1.98</v>
      </c>
      <c r="BK2413">
        <v>1.98</v>
      </c>
      <c r="BL2413" s="39">
        <f t="shared" si="705"/>
        <v>-5.0251256281407079E-3</v>
      </c>
      <c r="BM2413" s="41">
        <v>45518</v>
      </c>
      <c r="BN2413">
        <v>12.27</v>
      </c>
      <c r="BO2413">
        <v>12.0344</v>
      </c>
      <c r="BP2413" s="46">
        <f t="shared" si="706"/>
        <v>5.7330057330057327E-3</v>
      </c>
      <c r="BQ2413" s="41">
        <v>45518</v>
      </c>
      <c r="BR2413">
        <v>9.26</v>
      </c>
      <c r="BS2413">
        <v>9.0062999999999995</v>
      </c>
      <c r="BT2413" s="18">
        <f t="shared" si="707"/>
        <v>1.2023417572168521E-2</v>
      </c>
      <c r="BU2413" s="41">
        <v>45518</v>
      </c>
      <c r="BV2413">
        <v>6.31</v>
      </c>
      <c r="BW2413">
        <v>5.8644999999999996</v>
      </c>
      <c r="BX2413" s="39">
        <f t="shared" si="708"/>
        <v>0</v>
      </c>
      <c r="BY2413" s="41">
        <v>45819</v>
      </c>
      <c r="BZ2413">
        <v>20.51</v>
      </c>
      <c r="CA2413">
        <v>19.168600000000001</v>
      </c>
    </row>
    <row r="2414" spans="1:79">
      <c r="A2414" s="41">
        <v>45519</v>
      </c>
      <c r="B2414">
        <v>8.3000000000000007</v>
      </c>
      <c r="C2414">
        <v>7.4019000000000004</v>
      </c>
      <c r="D2414" s="34">
        <f t="shared" si="694"/>
        <v>-5.9893909890552568E-3</v>
      </c>
      <c r="E2414" s="41">
        <v>45519</v>
      </c>
      <c r="F2414">
        <v>4.1900000000000004</v>
      </c>
      <c r="G2414">
        <v>4.1900000000000004</v>
      </c>
      <c r="H2414" s="39">
        <f t="shared" si="695"/>
        <v>1.9464720194647216E-2</v>
      </c>
      <c r="L2414" s="38"/>
      <c r="M2414" s="41">
        <v>45519</v>
      </c>
      <c r="N2414">
        <v>5.15</v>
      </c>
      <c r="O2414">
        <v>4.8121999999999998</v>
      </c>
      <c r="P2414" s="43">
        <f t="shared" si="696"/>
        <v>-5.7848849221107529E-3</v>
      </c>
      <c r="Q2414" s="41">
        <v>45519</v>
      </c>
      <c r="R2414">
        <v>3.86</v>
      </c>
      <c r="S2414">
        <v>3.6299000000000001</v>
      </c>
      <c r="T2414" s="39">
        <f t="shared" si="697"/>
        <v>-2.5829142967053699E-3</v>
      </c>
      <c r="U2414" s="42">
        <v>45523.62533333333</v>
      </c>
      <c r="V2414" s="44">
        <v>12.68</v>
      </c>
      <c r="W2414" s="44">
        <v>12.68</v>
      </c>
      <c r="X2414" s="43">
        <f t="shared" si="709"/>
        <v>6.3492063492063553E-3</v>
      </c>
      <c r="Y2414" s="42">
        <v>45523.62533333333</v>
      </c>
      <c r="Z2414" s="44">
        <v>15.2</v>
      </c>
      <c r="AA2414" s="44">
        <v>15.2</v>
      </c>
      <c r="AB2414" s="43">
        <f t="shared" si="710"/>
        <v>0</v>
      </c>
      <c r="AC2414" s="42">
        <v>45523.62533333333</v>
      </c>
      <c r="AD2414" s="44">
        <v>22.6</v>
      </c>
      <c r="AE2414" s="44">
        <v>22.6</v>
      </c>
      <c r="AF2414" s="43">
        <f t="shared" si="711"/>
        <v>0</v>
      </c>
      <c r="AG2414" s="41">
        <v>45519</v>
      </c>
      <c r="AH2414">
        <v>14.25</v>
      </c>
      <c r="AI2414">
        <v>6.8278999999999996</v>
      </c>
      <c r="AJ2414" s="39">
        <f t="shared" si="698"/>
        <v>3.5273887035376802E-3</v>
      </c>
      <c r="AK2414" s="45" t="s">
        <v>1723</v>
      </c>
      <c r="AL2414">
        <v>12.39</v>
      </c>
      <c r="AM2414">
        <v>11.597</v>
      </c>
      <c r="AN2414" s="39">
        <f t="shared" si="699"/>
        <v>5.6800936565061019E-3</v>
      </c>
      <c r="AO2414" s="41">
        <v>45519</v>
      </c>
      <c r="AP2414">
        <v>9.25</v>
      </c>
      <c r="AQ2414">
        <v>8.9003999999999994</v>
      </c>
      <c r="AR2414" s="18">
        <f t="shared" si="700"/>
        <v>-9.6251210094694395E-3</v>
      </c>
      <c r="AS2414" s="41">
        <v>45519</v>
      </c>
      <c r="AT2414">
        <v>8.9499999999999993</v>
      </c>
      <c r="AU2414">
        <v>8.7020999999999997</v>
      </c>
      <c r="AV2414" s="39">
        <f t="shared" si="701"/>
        <v>0</v>
      </c>
      <c r="AW2414" s="41">
        <v>45519</v>
      </c>
      <c r="AX2414">
        <v>9.5399999999999991</v>
      </c>
      <c r="AY2414">
        <v>9.2347000000000001</v>
      </c>
      <c r="AZ2414" s="39">
        <f t="shared" si="702"/>
        <v>1.489141902584847E-2</v>
      </c>
      <c r="BA2414" s="41">
        <v>45519</v>
      </c>
      <c r="BB2414">
        <v>6.33</v>
      </c>
      <c r="BC2414">
        <v>5.8692000000000002</v>
      </c>
      <c r="BD2414" s="39">
        <f t="shared" si="703"/>
        <v>-3.1421437912936322E-3</v>
      </c>
      <c r="BE2414" s="41">
        <v>45519</v>
      </c>
      <c r="BF2414">
        <v>10.44</v>
      </c>
      <c r="BG2414">
        <v>9.6976999999999993</v>
      </c>
      <c r="BH2414" s="39">
        <f t="shared" si="704"/>
        <v>9.5991082118818821E-4</v>
      </c>
      <c r="BI2414" s="41">
        <v>45519</v>
      </c>
      <c r="BJ2414">
        <v>1.99</v>
      </c>
      <c r="BK2414">
        <v>1.99</v>
      </c>
      <c r="BL2414" s="39">
        <f t="shared" si="705"/>
        <v>5.0505050505050553E-3</v>
      </c>
      <c r="BM2414" s="41">
        <v>45519</v>
      </c>
      <c r="BN2414">
        <v>12.27</v>
      </c>
      <c r="BO2414">
        <v>12.0344</v>
      </c>
      <c r="BP2414" s="46">
        <f t="shared" si="706"/>
        <v>0</v>
      </c>
      <c r="BQ2414" s="41">
        <v>45519</v>
      </c>
      <c r="BR2414">
        <v>9.25</v>
      </c>
      <c r="BS2414">
        <v>8.9966000000000008</v>
      </c>
      <c r="BT2414" s="18">
        <f t="shared" si="707"/>
        <v>-1.0770238610748821E-3</v>
      </c>
      <c r="BU2414" s="41">
        <v>45519</v>
      </c>
      <c r="BV2414">
        <v>6.33</v>
      </c>
      <c r="BW2414">
        <v>5.8830999999999998</v>
      </c>
      <c r="BX2414" s="39">
        <f t="shared" si="708"/>
        <v>3.1716258845596681E-3</v>
      </c>
      <c r="BY2414" s="41">
        <v>45820</v>
      </c>
      <c r="BZ2414">
        <v>21.19</v>
      </c>
      <c r="CA2414">
        <v>19.804200000000002</v>
      </c>
    </row>
    <row r="2415" spans="1:79">
      <c r="A2415" s="41">
        <v>45520</v>
      </c>
      <c r="B2415">
        <v>8.14</v>
      </c>
      <c r="C2415">
        <v>7.2592999999999996</v>
      </c>
      <c r="D2415" s="34">
        <f t="shared" si="694"/>
        <v>-1.9265323768221768E-2</v>
      </c>
      <c r="E2415" s="41">
        <v>45520</v>
      </c>
      <c r="F2415">
        <v>4.1900000000000004</v>
      </c>
      <c r="G2415">
        <v>4.1900000000000004</v>
      </c>
      <c r="H2415" s="39">
        <f t="shared" si="695"/>
        <v>0</v>
      </c>
      <c r="L2415" s="38"/>
      <c r="M2415" s="41">
        <v>45520</v>
      </c>
      <c r="N2415">
        <v>5.15</v>
      </c>
      <c r="O2415">
        <v>4.8121999999999998</v>
      </c>
      <c r="P2415" s="43">
        <f t="shared" si="696"/>
        <v>0</v>
      </c>
      <c r="Q2415" s="41">
        <v>45520</v>
      </c>
      <c r="R2415">
        <v>3.86</v>
      </c>
      <c r="S2415">
        <v>3.6299000000000001</v>
      </c>
      <c r="T2415" s="39">
        <f t="shared" si="697"/>
        <v>0</v>
      </c>
      <c r="U2415" s="42">
        <v>45524.62533333333</v>
      </c>
      <c r="V2415" s="44">
        <v>12.68</v>
      </c>
      <c r="W2415" s="44">
        <v>12.68</v>
      </c>
      <c r="X2415" s="43">
        <f t="shared" si="709"/>
        <v>0</v>
      </c>
      <c r="Y2415" s="42">
        <v>45524.62533333333</v>
      </c>
      <c r="Z2415" s="44">
        <v>14.73</v>
      </c>
      <c r="AA2415" s="44">
        <v>14.73</v>
      </c>
      <c r="AB2415" s="43">
        <f t="shared" si="710"/>
        <v>-3.0921052631578873E-2</v>
      </c>
      <c r="AC2415" s="42">
        <v>45524.62533333333</v>
      </c>
      <c r="AD2415" s="44">
        <v>21.6</v>
      </c>
      <c r="AE2415" s="44">
        <v>21.6</v>
      </c>
      <c r="AF2415" s="43">
        <f t="shared" si="711"/>
        <v>-4.4247787610619468E-2</v>
      </c>
      <c r="AG2415" s="41">
        <v>45520</v>
      </c>
      <c r="AH2415">
        <v>14.19</v>
      </c>
      <c r="AI2415">
        <v>6.7991000000000001</v>
      </c>
      <c r="AJ2415" s="39">
        <f t="shared" si="698"/>
        <v>-4.217987961159287E-3</v>
      </c>
      <c r="AK2415" s="45" t="s">
        <v>1724</v>
      </c>
      <c r="AL2415">
        <v>12.3</v>
      </c>
      <c r="AM2415">
        <v>11.5128</v>
      </c>
      <c r="AN2415" s="39">
        <f t="shared" si="699"/>
        <v>-7.2604984047597802E-3</v>
      </c>
      <c r="AO2415" s="41">
        <v>45520</v>
      </c>
      <c r="AP2415">
        <v>9.24</v>
      </c>
      <c r="AQ2415">
        <v>8.8907000000000007</v>
      </c>
      <c r="AR2415" s="18">
        <f t="shared" si="700"/>
        <v>-1.0898386589365322E-3</v>
      </c>
      <c r="AS2415" s="41">
        <v>45520</v>
      </c>
      <c r="AT2415">
        <v>8.94</v>
      </c>
      <c r="AU2415">
        <v>8.6923999999999992</v>
      </c>
      <c r="AV2415" s="39">
        <f t="shared" si="701"/>
        <v>-1.1146734696223309E-3</v>
      </c>
      <c r="AW2415" s="41">
        <v>45520</v>
      </c>
      <c r="AX2415">
        <v>9.65</v>
      </c>
      <c r="AY2415">
        <v>9.3412000000000006</v>
      </c>
      <c r="AZ2415" s="39">
        <f t="shared" si="702"/>
        <v>1.153258903916754E-2</v>
      </c>
      <c r="BA2415" s="41">
        <v>45520</v>
      </c>
      <c r="BB2415">
        <v>6.22</v>
      </c>
      <c r="BC2415">
        <v>5.7671999999999999</v>
      </c>
      <c r="BD2415" s="39">
        <f t="shared" si="703"/>
        <v>-1.7378859129012523E-2</v>
      </c>
      <c r="BE2415" s="41">
        <v>45520</v>
      </c>
      <c r="BF2415">
        <v>10.44</v>
      </c>
      <c r="BG2415">
        <v>9.6976999999999993</v>
      </c>
      <c r="BH2415" s="39">
        <f t="shared" si="704"/>
        <v>0</v>
      </c>
      <c r="BI2415" s="41">
        <v>45520</v>
      </c>
      <c r="BJ2415">
        <v>1.99</v>
      </c>
      <c r="BK2415">
        <v>1.99</v>
      </c>
      <c r="BL2415" s="39">
        <f t="shared" si="705"/>
        <v>0</v>
      </c>
      <c r="BM2415" s="41">
        <v>45520</v>
      </c>
      <c r="BN2415">
        <v>12.26</v>
      </c>
      <c r="BO2415">
        <v>12.0246</v>
      </c>
      <c r="BP2415" s="46">
        <f t="shared" si="706"/>
        <v>-8.1433224755702433E-4</v>
      </c>
      <c r="BQ2415" s="41">
        <v>45520</v>
      </c>
      <c r="BR2415">
        <v>9.2200000000000006</v>
      </c>
      <c r="BS2415">
        <v>8.9673999999999996</v>
      </c>
      <c r="BT2415" s="18">
        <f t="shared" si="707"/>
        <v>-3.2456705866662095E-3</v>
      </c>
      <c r="BU2415" s="41">
        <v>45520</v>
      </c>
      <c r="BV2415">
        <v>6.34</v>
      </c>
      <c r="BW2415">
        <v>5.8924000000000003</v>
      </c>
      <c r="BX2415" s="39">
        <f t="shared" si="708"/>
        <v>1.580799238496801E-3</v>
      </c>
      <c r="BY2415" s="41">
        <v>45821</v>
      </c>
      <c r="BZ2415">
        <v>20.51</v>
      </c>
      <c r="CA2415">
        <v>19.168600000000001</v>
      </c>
    </row>
    <row r="2416" spans="1:79">
      <c r="A2416" s="41">
        <v>45523</v>
      </c>
      <c r="B2416">
        <v>8.1300000000000008</v>
      </c>
      <c r="C2416">
        <v>7.2503000000000002</v>
      </c>
      <c r="D2416" s="34">
        <f t="shared" si="694"/>
        <v>-1.2397889603680042E-3</v>
      </c>
      <c r="E2416" s="41">
        <v>45523</v>
      </c>
      <c r="F2416">
        <v>4.0999999999999996</v>
      </c>
      <c r="G2416">
        <v>4.0999999999999996</v>
      </c>
      <c r="H2416" s="39">
        <f t="shared" si="695"/>
        <v>-2.1479713603818791E-2</v>
      </c>
      <c r="L2416" s="38"/>
      <c r="M2416" s="41">
        <v>45523</v>
      </c>
      <c r="N2416">
        <v>5.19</v>
      </c>
      <c r="O2416">
        <v>4.8494999999999999</v>
      </c>
      <c r="P2416" s="43">
        <f t="shared" si="696"/>
        <v>7.7511325381322705E-3</v>
      </c>
      <c r="Q2416" s="41">
        <v>45523</v>
      </c>
      <c r="R2416">
        <v>3.86</v>
      </c>
      <c r="S2416">
        <v>3.6299000000000001</v>
      </c>
      <c r="T2416" s="39">
        <f t="shared" si="697"/>
        <v>0</v>
      </c>
      <c r="U2416" s="42">
        <v>45525.62533333333</v>
      </c>
      <c r="V2416" s="44">
        <v>12.69</v>
      </c>
      <c r="W2416" s="44">
        <v>12.69</v>
      </c>
      <c r="X2416" s="43">
        <f t="shared" si="709"/>
        <v>7.8864353312301156E-4</v>
      </c>
      <c r="Y2416" s="42">
        <v>45525.62533333333</v>
      </c>
      <c r="Z2416" s="44">
        <v>15.15</v>
      </c>
      <c r="AA2416" s="44">
        <v>15.15</v>
      </c>
      <c r="AB2416" s="43">
        <f t="shared" si="710"/>
        <v>2.8513238289205697E-2</v>
      </c>
      <c r="AC2416" s="42">
        <v>45525.62533333333</v>
      </c>
      <c r="AD2416" s="44">
        <v>21.6</v>
      </c>
      <c r="AE2416" s="44">
        <v>21.6</v>
      </c>
      <c r="AF2416" s="43">
        <f t="shared" si="711"/>
        <v>0</v>
      </c>
      <c r="AG2416" s="41">
        <v>45523</v>
      </c>
      <c r="AH2416">
        <v>14.1</v>
      </c>
      <c r="AI2416">
        <v>6.7560000000000002</v>
      </c>
      <c r="AJ2416" s="39">
        <f t="shared" si="698"/>
        <v>-6.3390742892441522E-3</v>
      </c>
      <c r="AK2416" s="45" t="s">
        <v>1725</v>
      </c>
      <c r="AL2416">
        <v>12.3</v>
      </c>
      <c r="AM2416">
        <v>11.5128</v>
      </c>
      <c r="AN2416" s="39">
        <f t="shared" si="699"/>
        <v>0</v>
      </c>
      <c r="AO2416" s="41">
        <v>45523</v>
      </c>
      <c r="AP2416">
        <v>9.24</v>
      </c>
      <c r="AQ2416">
        <v>8.8907000000000007</v>
      </c>
      <c r="AR2416" s="18">
        <f t="shared" si="700"/>
        <v>0</v>
      </c>
      <c r="AS2416" s="41">
        <v>45523</v>
      </c>
      <c r="AT2416">
        <v>8.94</v>
      </c>
      <c r="AU2416">
        <v>8.6923999999999992</v>
      </c>
      <c r="AV2416" s="39">
        <f t="shared" si="701"/>
        <v>0</v>
      </c>
      <c r="AW2416" s="41">
        <v>45523</v>
      </c>
      <c r="AX2416">
        <v>9.69</v>
      </c>
      <c r="AY2416">
        <v>9.3798999999999992</v>
      </c>
      <c r="AZ2416" s="39">
        <f t="shared" si="702"/>
        <v>4.1429366676656769E-3</v>
      </c>
      <c r="BA2416" s="41">
        <v>45523</v>
      </c>
      <c r="BB2416">
        <v>6.28</v>
      </c>
      <c r="BC2416">
        <v>5.8228</v>
      </c>
      <c r="BD2416" s="39">
        <f t="shared" si="703"/>
        <v>9.6407268691913045E-3</v>
      </c>
      <c r="BE2416" s="41">
        <v>45523</v>
      </c>
      <c r="BF2416">
        <v>10.35</v>
      </c>
      <c r="BG2416">
        <v>9.6141000000000005</v>
      </c>
      <c r="BH2416" s="39">
        <f t="shared" si="704"/>
        <v>-8.6206007610050619E-3</v>
      </c>
      <c r="BI2416" s="41">
        <v>45523</v>
      </c>
      <c r="BJ2416">
        <v>1.98</v>
      </c>
      <c r="BK2416">
        <v>1.98</v>
      </c>
      <c r="BL2416" s="39">
        <f t="shared" si="705"/>
        <v>-5.0251256281407079E-3</v>
      </c>
      <c r="BM2416" s="41">
        <v>45523</v>
      </c>
      <c r="BN2416">
        <v>12.22</v>
      </c>
      <c r="BO2416">
        <v>11.9854</v>
      </c>
      <c r="BP2416" s="46">
        <f t="shared" si="706"/>
        <v>-3.2599837000814361E-3</v>
      </c>
      <c r="BQ2416" s="41">
        <v>45523</v>
      </c>
      <c r="BR2416">
        <v>9.15</v>
      </c>
      <c r="BS2416">
        <v>8.8993000000000002</v>
      </c>
      <c r="BT2416" s="18">
        <f t="shared" si="707"/>
        <v>-7.5941744541337943E-3</v>
      </c>
      <c r="BU2416" s="41">
        <v>45523</v>
      </c>
      <c r="BV2416">
        <v>6.34</v>
      </c>
      <c r="BW2416">
        <v>5.8924000000000003</v>
      </c>
      <c r="BX2416" s="39">
        <f t="shared" si="708"/>
        <v>0</v>
      </c>
      <c r="BY2416" s="41">
        <v>45824</v>
      </c>
      <c r="BZ2416">
        <v>21.1</v>
      </c>
      <c r="CA2416">
        <v>19.720099999999999</v>
      </c>
    </row>
    <row r="2417" spans="1:79">
      <c r="A2417" s="41">
        <v>45524</v>
      </c>
      <c r="B2417">
        <v>8.15</v>
      </c>
      <c r="C2417">
        <v>7.2682000000000002</v>
      </c>
      <c r="D2417" s="34">
        <f t="shared" si="694"/>
        <v>2.4688633573783192E-3</v>
      </c>
      <c r="E2417" s="41">
        <v>45524</v>
      </c>
      <c r="F2417">
        <v>4.0999999999999996</v>
      </c>
      <c r="G2417">
        <v>4.0999999999999996</v>
      </c>
      <c r="H2417" s="39">
        <f t="shared" si="695"/>
        <v>0</v>
      </c>
      <c r="L2417" s="38"/>
      <c r="M2417" s="41">
        <v>45524</v>
      </c>
      <c r="N2417">
        <v>5.14</v>
      </c>
      <c r="O2417">
        <v>4.8028000000000004</v>
      </c>
      <c r="P2417" s="43">
        <f t="shared" si="696"/>
        <v>-9.6298587483244699E-3</v>
      </c>
      <c r="Q2417" s="41">
        <v>45524</v>
      </c>
      <c r="R2417">
        <v>3.87</v>
      </c>
      <c r="S2417">
        <v>3.6393</v>
      </c>
      <c r="T2417" s="39">
        <f t="shared" si="697"/>
        <v>2.5896030193668842E-3</v>
      </c>
      <c r="U2417" s="42">
        <v>45526.62533333333</v>
      </c>
      <c r="V2417" s="44">
        <v>12.69</v>
      </c>
      <c r="W2417" s="44">
        <v>12.69</v>
      </c>
      <c r="X2417" s="43">
        <f t="shared" si="709"/>
        <v>0</v>
      </c>
      <c r="Y2417" s="42">
        <v>45526.62533333333</v>
      </c>
      <c r="Z2417" s="44">
        <v>15.15</v>
      </c>
      <c r="AA2417" s="44">
        <v>15.15</v>
      </c>
      <c r="AB2417" s="43">
        <f t="shared" si="710"/>
        <v>0</v>
      </c>
      <c r="AC2417" s="42">
        <v>45526.62533333333</v>
      </c>
      <c r="AD2417" s="44">
        <v>21.6</v>
      </c>
      <c r="AE2417" s="44">
        <v>21.6</v>
      </c>
      <c r="AF2417" s="43">
        <f t="shared" si="711"/>
        <v>0</v>
      </c>
      <c r="AG2417" s="41">
        <v>45524</v>
      </c>
      <c r="AH2417">
        <v>14.18</v>
      </c>
      <c r="AI2417">
        <v>6.7942999999999998</v>
      </c>
      <c r="AJ2417" s="39">
        <f t="shared" si="698"/>
        <v>5.6690349319123085E-3</v>
      </c>
      <c r="AK2417" s="45" t="s">
        <v>1726</v>
      </c>
      <c r="AL2417">
        <v>12.3</v>
      </c>
      <c r="AM2417">
        <v>11.5128</v>
      </c>
      <c r="AN2417" s="39">
        <f t="shared" si="699"/>
        <v>0</v>
      </c>
      <c r="AO2417" s="41">
        <v>45524</v>
      </c>
      <c r="AP2417">
        <v>9.24</v>
      </c>
      <c r="AQ2417">
        <v>8.8907000000000007</v>
      </c>
      <c r="AR2417" s="18">
        <f t="shared" si="700"/>
        <v>0</v>
      </c>
      <c r="AS2417" s="41">
        <v>45524</v>
      </c>
      <c r="AT2417">
        <v>8.94</v>
      </c>
      <c r="AU2417">
        <v>8.6923999999999992</v>
      </c>
      <c r="AV2417" s="39">
        <f t="shared" si="701"/>
        <v>0</v>
      </c>
      <c r="AW2417" s="41">
        <v>45524</v>
      </c>
      <c r="AX2417">
        <v>9.6</v>
      </c>
      <c r="AY2417">
        <v>9.2927999999999997</v>
      </c>
      <c r="AZ2417" s="39">
        <f t="shared" si="702"/>
        <v>-9.2858132815914363E-3</v>
      </c>
      <c r="BA2417" s="41">
        <v>45524</v>
      </c>
      <c r="BB2417">
        <v>6.29</v>
      </c>
      <c r="BC2417">
        <v>5.8320999999999996</v>
      </c>
      <c r="BD2417" s="39">
        <f t="shared" si="703"/>
        <v>1.5971697465136433E-3</v>
      </c>
      <c r="BE2417" s="41">
        <v>45524</v>
      </c>
      <c r="BF2417">
        <v>10.35</v>
      </c>
      <c r="BG2417">
        <v>9.6141000000000005</v>
      </c>
      <c r="BH2417" s="39">
        <f t="shared" si="704"/>
        <v>0</v>
      </c>
      <c r="BI2417" s="41">
        <v>45524</v>
      </c>
      <c r="BJ2417">
        <v>2.0099999999999998</v>
      </c>
      <c r="BK2417">
        <v>2.0099999999999998</v>
      </c>
      <c r="BL2417" s="39">
        <f t="shared" si="705"/>
        <v>1.5151515151515053E-2</v>
      </c>
      <c r="BM2417" s="41">
        <v>45524</v>
      </c>
      <c r="BN2417">
        <v>12.18</v>
      </c>
      <c r="BO2417">
        <v>11.946099999999999</v>
      </c>
      <c r="BP2417" s="46">
        <f t="shared" si="706"/>
        <v>-3.2789894371485955E-3</v>
      </c>
      <c r="BQ2417" s="41">
        <v>45524</v>
      </c>
      <c r="BR2417">
        <v>9.15</v>
      </c>
      <c r="BS2417">
        <v>8.8993000000000002</v>
      </c>
      <c r="BT2417" s="18">
        <f t="shared" si="707"/>
        <v>0</v>
      </c>
      <c r="BU2417" s="41">
        <v>45524</v>
      </c>
      <c r="BV2417">
        <v>6.32</v>
      </c>
      <c r="BW2417">
        <v>5.8738000000000001</v>
      </c>
      <c r="BX2417" s="39">
        <f t="shared" si="708"/>
        <v>-3.156608512660405E-3</v>
      </c>
      <c r="BY2417" s="41">
        <v>45825</v>
      </c>
      <c r="BZ2417">
        <v>21.1</v>
      </c>
      <c r="CA2417">
        <v>19.720099999999999</v>
      </c>
    </row>
    <row r="2418" spans="1:79">
      <c r="A2418" s="41">
        <v>45525</v>
      </c>
      <c r="B2418">
        <v>8.1999999999999993</v>
      </c>
      <c r="C2418">
        <v>7.3128000000000002</v>
      </c>
      <c r="D2418" s="34">
        <f t="shared" si="694"/>
        <v>6.1363198591122938E-3</v>
      </c>
      <c r="E2418" s="41">
        <v>45525</v>
      </c>
      <c r="F2418">
        <v>4.0999999999999996</v>
      </c>
      <c r="G2418">
        <v>4.0999999999999996</v>
      </c>
      <c r="H2418" s="39">
        <f t="shared" si="695"/>
        <v>0</v>
      </c>
      <c r="L2418" s="38"/>
      <c r="M2418" s="41">
        <v>45525</v>
      </c>
      <c r="N2418">
        <v>5.13</v>
      </c>
      <c r="O2418">
        <v>4.7934999999999999</v>
      </c>
      <c r="P2418" s="43">
        <f t="shared" si="696"/>
        <v>-1.9363704505706107E-3</v>
      </c>
      <c r="Q2418" s="41">
        <v>45525</v>
      </c>
      <c r="R2418">
        <v>3.88</v>
      </c>
      <c r="S2418">
        <v>3.6488</v>
      </c>
      <c r="T2418" s="39">
        <f t="shared" si="697"/>
        <v>2.6103921083725067E-3</v>
      </c>
      <c r="U2418" s="42">
        <v>45527.62533333333</v>
      </c>
      <c r="V2418" s="44">
        <v>12.69</v>
      </c>
      <c r="W2418" s="44">
        <v>12.69</v>
      </c>
      <c r="X2418" s="43">
        <f t="shared" si="709"/>
        <v>0</v>
      </c>
      <c r="Y2418" s="42">
        <v>45527.62533333333</v>
      </c>
      <c r="Z2418" s="44">
        <v>15.15</v>
      </c>
      <c r="AA2418" s="44">
        <v>15.15</v>
      </c>
      <c r="AB2418" s="43">
        <f t="shared" si="710"/>
        <v>0</v>
      </c>
      <c r="AC2418" s="42">
        <v>45527.62533333333</v>
      </c>
      <c r="AD2418" s="44">
        <v>21.6</v>
      </c>
      <c r="AE2418" s="44">
        <v>21.6</v>
      </c>
      <c r="AF2418" s="43">
        <f t="shared" si="711"/>
        <v>0</v>
      </c>
      <c r="AG2418" s="41">
        <v>45525</v>
      </c>
      <c r="AH2418">
        <v>14.1</v>
      </c>
      <c r="AI2418">
        <v>6.7560000000000002</v>
      </c>
      <c r="AJ2418" s="39">
        <f t="shared" si="698"/>
        <v>-5.6370781390282379E-3</v>
      </c>
      <c r="AK2418" s="45" t="s">
        <v>1727</v>
      </c>
      <c r="AL2418">
        <v>12.2</v>
      </c>
      <c r="AM2418">
        <v>11.4192</v>
      </c>
      <c r="AN2418" s="39">
        <f t="shared" si="699"/>
        <v>-8.1300813008130385E-3</v>
      </c>
      <c r="AO2418" s="41">
        <v>45525</v>
      </c>
      <c r="AP2418">
        <v>9.3000000000000007</v>
      </c>
      <c r="AQ2418">
        <v>8.9484999999999992</v>
      </c>
      <c r="AR2418" s="18">
        <f t="shared" si="700"/>
        <v>6.5011753855150345E-3</v>
      </c>
      <c r="AS2418" s="41">
        <v>45525</v>
      </c>
      <c r="AT2418">
        <v>8.94</v>
      </c>
      <c r="AU2418">
        <v>8.6923999999999992</v>
      </c>
      <c r="AV2418" s="39">
        <f t="shared" si="701"/>
        <v>0</v>
      </c>
      <c r="AW2418" s="41">
        <v>45525</v>
      </c>
      <c r="AX2418">
        <v>9.6</v>
      </c>
      <c r="AY2418">
        <v>9.2927999999999997</v>
      </c>
      <c r="AZ2418" s="39">
        <f t="shared" si="702"/>
        <v>0</v>
      </c>
      <c r="BA2418" s="41">
        <v>45525</v>
      </c>
      <c r="BB2418">
        <v>6.2</v>
      </c>
      <c r="BC2418">
        <v>5.7485999999999997</v>
      </c>
      <c r="BD2418" s="39">
        <f t="shared" si="703"/>
        <v>-1.4317312803278392E-2</v>
      </c>
      <c r="BE2418" s="41">
        <v>45525</v>
      </c>
      <c r="BF2418">
        <v>10.44</v>
      </c>
      <c r="BG2418">
        <v>9.6976999999999993</v>
      </c>
      <c r="BH2418" s="39">
        <f t="shared" si="704"/>
        <v>8.6955617270466062E-3</v>
      </c>
      <c r="BI2418" s="41">
        <v>45525</v>
      </c>
      <c r="BJ2418">
        <v>2.0699999999999998</v>
      </c>
      <c r="BK2418">
        <v>2.0699999999999998</v>
      </c>
      <c r="BL2418" s="39">
        <f t="shared" si="705"/>
        <v>2.9850746268656747E-2</v>
      </c>
      <c r="BM2418" s="41">
        <v>45525</v>
      </c>
      <c r="BN2418">
        <v>12.22</v>
      </c>
      <c r="BO2418">
        <v>11.9854</v>
      </c>
      <c r="BP2418" s="46">
        <f t="shared" si="706"/>
        <v>3.2897765798043529E-3</v>
      </c>
      <c r="BQ2418" s="41">
        <v>45525</v>
      </c>
      <c r="BR2418">
        <v>9.24</v>
      </c>
      <c r="BS2418">
        <v>8.9868000000000006</v>
      </c>
      <c r="BT2418" s="18">
        <f t="shared" si="707"/>
        <v>9.8322339959323046E-3</v>
      </c>
      <c r="BU2418" s="41">
        <v>45525</v>
      </c>
      <c r="BV2418">
        <v>6.33</v>
      </c>
      <c r="BW2418">
        <v>5.8830999999999998</v>
      </c>
      <c r="BX2418" s="39">
        <f t="shared" si="708"/>
        <v>1.5833021212842864E-3</v>
      </c>
      <c r="BY2418" s="41">
        <v>45826</v>
      </c>
      <c r="BZ2418">
        <v>21.1</v>
      </c>
      <c r="CA2418">
        <v>19.720099999999999</v>
      </c>
    </row>
    <row r="2419" spans="1:79">
      <c r="A2419" s="41">
        <v>45526</v>
      </c>
      <c r="B2419">
        <v>8.18</v>
      </c>
      <c r="C2419">
        <v>7.2949000000000002</v>
      </c>
      <c r="D2419" s="34">
        <f t="shared" si="694"/>
        <v>-2.4477628268242024E-3</v>
      </c>
      <c r="E2419" s="41">
        <v>45526</v>
      </c>
      <c r="F2419">
        <v>4.0999999999999996</v>
      </c>
      <c r="G2419">
        <v>4.0999999999999996</v>
      </c>
      <c r="H2419" s="39">
        <f t="shared" si="695"/>
        <v>0</v>
      </c>
      <c r="L2419" s="38"/>
      <c r="M2419" s="41">
        <v>45526</v>
      </c>
      <c r="N2419">
        <v>5.16</v>
      </c>
      <c r="O2419">
        <v>4.8215000000000003</v>
      </c>
      <c r="P2419" s="43">
        <f t="shared" si="696"/>
        <v>5.841243350370391E-3</v>
      </c>
      <c r="Q2419" s="41">
        <v>45526</v>
      </c>
      <c r="R2419">
        <v>3.89</v>
      </c>
      <c r="S2419">
        <v>3.6581999999999999</v>
      </c>
      <c r="T2419" s="39">
        <f t="shared" si="697"/>
        <v>2.576189432142034E-3</v>
      </c>
      <c r="U2419" s="42">
        <v>45530.62533333333</v>
      </c>
      <c r="V2419" s="44">
        <v>12.69</v>
      </c>
      <c r="W2419" s="44">
        <v>12.69</v>
      </c>
      <c r="X2419" s="43">
        <f t="shared" si="709"/>
        <v>0</v>
      </c>
      <c r="Y2419" s="42">
        <v>45530.62533333333</v>
      </c>
      <c r="Z2419" s="44">
        <v>15.15</v>
      </c>
      <c r="AA2419" s="44">
        <v>15.15</v>
      </c>
      <c r="AB2419" s="43">
        <f t="shared" si="710"/>
        <v>0</v>
      </c>
      <c r="AC2419" s="42">
        <v>45530.62533333333</v>
      </c>
      <c r="AD2419" s="44">
        <v>21.6</v>
      </c>
      <c r="AE2419" s="44">
        <v>21.6</v>
      </c>
      <c r="AF2419" s="43">
        <f t="shared" si="711"/>
        <v>0</v>
      </c>
      <c r="AG2419" s="41">
        <v>45526</v>
      </c>
      <c r="AH2419">
        <v>14.12</v>
      </c>
      <c r="AI2419">
        <v>6.7656000000000001</v>
      </c>
      <c r="AJ2419" s="39">
        <f t="shared" si="698"/>
        <v>1.4209591474244865E-3</v>
      </c>
      <c r="AK2419" s="45" t="s">
        <v>1728</v>
      </c>
      <c r="AL2419">
        <v>12.19</v>
      </c>
      <c r="AM2419">
        <v>11.409800000000001</v>
      </c>
      <c r="AN2419" s="39">
        <f t="shared" si="699"/>
        <v>-8.2317500350282064E-4</v>
      </c>
      <c r="AO2419" s="41">
        <v>45526</v>
      </c>
      <c r="AP2419">
        <v>9.3000000000000007</v>
      </c>
      <c r="AQ2419">
        <v>8.9484999999999992</v>
      </c>
      <c r="AR2419" s="18">
        <f t="shared" si="700"/>
        <v>0</v>
      </c>
      <c r="AS2419" s="41">
        <v>45526</v>
      </c>
      <c r="AT2419">
        <v>8.9</v>
      </c>
      <c r="AU2419">
        <v>8.6534999999999993</v>
      </c>
      <c r="AV2419" s="39">
        <f t="shared" si="701"/>
        <v>-4.4751737149693917E-3</v>
      </c>
      <c r="AW2419" s="41">
        <v>45526</v>
      </c>
      <c r="AX2419">
        <v>9.57</v>
      </c>
      <c r="AY2419">
        <v>9.2637999999999998</v>
      </c>
      <c r="AZ2419" s="39">
        <f t="shared" si="702"/>
        <v>-3.1206955922864921E-3</v>
      </c>
      <c r="BA2419" s="41">
        <v>45526</v>
      </c>
      <c r="BB2419">
        <v>6.27</v>
      </c>
      <c r="BC2419">
        <v>5.8135000000000003</v>
      </c>
      <c r="BD2419" s="39">
        <f t="shared" si="703"/>
        <v>1.1289705319556175E-2</v>
      </c>
      <c r="BE2419" s="41">
        <v>45526</v>
      </c>
      <c r="BF2419">
        <v>10.47</v>
      </c>
      <c r="BG2419">
        <v>9.7256</v>
      </c>
      <c r="BH2419" s="39">
        <f t="shared" si="704"/>
        <v>2.8769708281345787E-3</v>
      </c>
      <c r="BI2419" s="41">
        <v>45526</v>
      </c>
      <c r="BJ2419">
        <v>2.0499999999999998</v>
      </c>
      <c r="BK2419">
        <v>2.0499999999999998</v>
      </c>
      <c r="BL2419" s="39">
        <f t="shared" si="705"/>
        <v>-9.6618357487922805E-3</v>
      </c>
      <c r="BM2419" s="41">
        <v>45526</v>
      </c>
      <c r="BN2419">
        <v>12.17</v>
      </c>
      <c r="BO2419">
        <v>11.936299999999999</v>
      </c>
      <c r="BP2419" s="46">
        <f t="shared" si="706"/>
        <v>-4.0966509252925252E-3</v>
      </c>
      <c r="BQ2419" s="41">
        <v>45526</v>
      </c>
      <c r="BR2419">
        <v>9.15</v>
      </c>
      <c r="BS2419">
        <v>8.8993000000000002</v>
      </c>
      <c r="BT2419" s="18">
        <f t="shared" si="707"/>
        <v>-9.736502425780072E-3</v>
      </c>
      <c r="BU2419" s="41">
        <v>45526</v>
      </c>
      <c r="BV2419">
        <v>6.3</v>
      </c>
      <c r="BW2419">
        <v>5.8552</v>
      </c>
      <c r="BX2419" s="39">
        <f t="shared" si="708"/>
        <v>-4.742397715490101E-3</v>
      </c>
      <c r="BY2419" s="41">
        <v>45827</v>
      </c>
      <c r="BZ2419">
        <v>20.95</v>
      </c>
      <c r="CA2419">
        <v>19.579899999999999</v>
      </c>
    </row>
    <row r="2420" spans="1:79">
      <c r="A2420" s="41">
        <v>45527</v>
      </c>
      <c r="B2420">
        <v>8.2200000000000006</v>
      </c>
      <c r="C2420">
        <v>7.3305999999999996</v>
      </c>
      <c r="D2420" s="34">
        <f t="shared" si="694"/>
        <v>4.8938299359825906E-3</v>
      </c>
      <c r="E2420" s="41">
        <v>45527</v>
      </c>
      <c r="F2420">
        <v>4.0999999999999996</v>
      </c>
      <c r="G2420">
        <v>4.0999999999999996</v>
      </c>
      <c r="H2420" s="39">
        <f t="shared" si="695"/>
        <v>0</v>
      </c>
      <c r="L2420" s="38"/>
      <c r="M2420" s="41">
        <v>45527</v>
      </c>
      <c r="N2420">
        <v>5.15</v>
      </c>
      <c r="O2420">
        <v>4.8121999999999998</v>
      </c>
      <c r="P2420" s="43">
        <f t="shared" si="696"/>
        <v>-1.9288603131806554E-3</v>
      </c>
      <c r="Q2420" s="41">
        <v>45527</v>
      </c>
      <c r="R2420">
        <v>3.88</v>
      </c>
      <c r="S2420">
        <v>3.6488</v>
      </c>
      <c r="T2420" s="39">
        <f t="shared" si="697"/>
        <v>-2.5695697337487981E-3</v>
      </c>
      <c r="U2420" s="42">
        <v>45531.62533333333</v>
      </c>
      <c r="V2420" s="44">
        <v>12.68</v>
      </c>
      <c r="W2420" s="44">
        <v>12.68</v>
      </c>
      <c r="X2420" s="43">
        <f t="shared" si="709"/>
        <v>-7.8802206461779255E-4</v>
      </c>
      <c r="Y2420" s="42">
        <v>45531.62533333333</v>
      </c>
      <c r="Z2420" s="44">
        <v>15</v>
      </c>
      <c r="AA2420" s="44">
        <v>15</v>
      </c>
      <c r="AB2420" s="43">
        <f t="shared" si="710"/>
        <v>-9.9009900990099237E-3</v>
      </c>
      <c r="AC2420" s="42">
        <v>45531.62533333333</v>
      </c>
      <c r="AD2420" s="44">
        <v>21.6</v>
      </c>
      <c r="AE2420" s="44">
        <v>21.6</v>
      </c>
      <c r="AF2420" s="43">
        <f t="shared" si="711"/>
        <v>0</v>
      </c>
      <c r="AG2420" s="41">
        <v>45527</v>
      </c>
      <c r="AH2420">
        <v>14.14</v>
      </c>
      <c r="AI2420">
        <v>6.7751999999999999</v>
      </c>
      <c r="AJ2420" s="39">
        <f t="shared" si="698"/>
        <v>1.4189428875487512E-3</v>
      </c>
      <c r="AK2420" s="45" t="s">
        <v>1729</v>
      </c>
      <c r="AL2420">
        <v>12.12</v>
      </c>
      <c r="AM2420">
        <v>11.3443</v>
      </c>
      <c r="AN2420" s="39">
        <f t="shared" si="699"/>
        <v>-5.7406790653648718E-3</v>
      </c>
      <c r="AO2420" s="41">
        <v>45527</v>
      </c>
      <c r="AP2420">
        <v>9.2899999999999991</v>
      </c>
      <c r="AQ2420">
        <v>8.9388000000000005</v>
      </c>
      <c r="AR2420" s="18">
        <f t="shared" si="700"/>
        <v>-1.0839805554002024E-3</v>
      </c>
      <c r="AS2420" s="41">
        <v>45527</v>
      </c>
      <c r="AT2420">
        <v>8.7799999999999994</v>
      </c>
      <c r="AU2420">
        <v>8.5367999999999995</v>
      </c>
      <c r="AV2420" s="39">
        <f t="shared" si="701"/>
        <v>-1.3485872768244041E-2</v>
      </c>
      <c r="AW2420" s="41">
        <v>45527</v>
      </c>
      <c r="AX2420">
        <v>9.57</v>
      </c>
      <c r="AY2420">
        <v>9.2637999999999998</v>
      </c>
      <c r="AZ2420" s="39">
        <f t="shared" si="702"/>
        <v>0</v>
      </c>
      <c r="BA2420" s="41">
        <v>45527</v>
      </c>
      <c r="BB2420">
        <v>6.27</v>
      </c>
      <c r="BC2420">
        <v>5.8135000000000003</v>
      </c>
      <c r="BD2420" s="39">
        <f t="shared" si="703"/>
        <v>0</v>
      </c>
      <c r="BE2420" s="41">
        <v>45527</v>
      </c>
      <c r="BF2420">
        <v>10.5</v>
      </c>
      <c r="BG2420">
        <v>9.7533999999999992</v>
      </c>
      <c r="BH2420" s="39">
        <f t="shared" si="704"/>
        <v>2.8584354692768733E-3</v>
      </c>
      <c r="BI2420" s="41">
        <v>45527</v>
      </c>
      <c r="BJ2420">
        <v>2.02</v>
      </c>
      <c r="BK2420">
        <v>2.02</v>
      </c>
      <c r="BL2420" s="39">
        <f t="shared" si="705"/>
        <v>-1.463414634146332E-2</v>
      </c>
      <c r="BM2420" s="41">
        <v>45527</v>
      </c>
      <c r="BN2420">
        <v>12.19</v>
      </c>
      <c r="BO2420">
        <v>11.956</v>
      </c>
      <c r="BP2420" s="46">
        <f t="shared" si="706"/>
        <v>1.6504276869716975E-3</v>
      </c>
      <c r="BQ2420" s="41">
        <v>45527</v>
      </c>
      <c r="BR2420">
        <v>9.1300000000000008</v>
      </c>
      <c r="BS2420">
        <v>8.8797999999999995</v>
      </c>
      <c r="BT2420" s="18">
        <f t="shared" si="707"/>
        <v>-2.191183576236416E-3</v>
      </c>
      <c r="BU2420" s="41">
        <v>45527</v>
      </c>
      <c r="BV2420">
        <v>6.33</v>
      </c>
      <c r="BW2420">
        <v>5.8830999999999998</v>
      </c>
      <c r="BX2420" s="39">
        <f t="shared" si="708"/>
        <v>4.7649952179259145E-3</v>
      </c>
      <c r="BY2420" s="41">
        <v>45828</v>
      </c>
      <c r="BZ2420">
        <v>21.15</v>
      </c>
      <c r="CA2420">
        <v>19.7668</v>
      </c>
    </row>
    <row r="2421" spans="1:79">
      <c r="A2421" s="41">
        <v>45530</v>
      </c>
      <c r="B2421">
        <v>8.17</v>
      </c>
      <c r="C2421">
        <v>7.2859999999999996</v>
      </c>
      <c r="D2421" s="34">
        <f t="shared" si="694"/>
        <v>-6.0840858865577139E-3</v>
      </c>
      <c r="E2421" s="41">
        <v>45530</v>
      </c>
      <c r="F2421">
        <v>4.17</v>
      </c>
      <c r="G2421">
        <v>4.17</v>
      </c>
      <c r="H2421" s="39">
        <f t="shared" si="695"/>
        <v>1.7073170731707388E-2</v>
      </c>
      <c r="L2421" s="38"/>
      <c r="M2421" s="41">
        <v>45530</v>
      </c>
      <c r="N2421">
        <v>5.14</v>
      </c>
      <c r="O2421">
        <v>4.8028000000000004</v>
      </c>
      <c r="P2421" s="43">
        <f t="shared" si="696"/>
        <v>-1.9533685216739558E-3</v>
      </c>
      <c r="Q2421" s="41">
        <v>45530</v>
      </c>
      <c r="R2421">
        <v>3.89</v>
      </c>
      <c r="S2421">
        <v>3.6581999999999999</v>
      </c>
      <c r="T2421" s="39">
        <f t="shared" si="697"/>
        <v>2.576189432142034E-3</v>
      </c>
      <c r="U2421" s="42">
        <v>45532.62533333333</v>
      </c>
      <c r="V2421" s="44">
        <v>12.23</v>
      </c>
      <c r="W2421" s="44">
        <v>12.23</v>
      </c>
      <c r="X2421" s="43">
        <f t="shared" si="709"/>
        <v>-3.5488958990536223E-2</v>
      </c>
      <c r="Y2421" s="42">
        <v>45532.62533333333</v>
      </c>
      <c r="Z2421" s="44">
        <v>15</v>
      </c>
      <c r="AA2421" s="44">
        <v>15</v>
      </c>
      <c r="AB2421" s="43">
        <f t="shared" si="710"/>
        <v>0</v>
      </c>
      <c r="AC2421" s="42">
        <v>45532.62533333333</v>
      </c>
      <c r="AD2421" s="44">
        <v>21.6</v>
      </c>
      <c r="AE2421" s="44">
        <v>21.6</v>
      </c>
      <c r="AF2421" s="43">
        <f t="shared" si="711"/>
        <v>0</v>
      </c>
      <c r="AG2421" s="41">
        <v>45530</v>
      </c>
      <c r="AH2421">
        <v>14.1</v>
      </c>
      <c r="AI2421">
        <v>6.7560000000000002</v>
      </c>
      <c r="AJ2421" s="39">
        <f t="shared" si="698"/>
        <v>-2.8338646829613387E-3</v>
      </c>
      <c r="AK2421" s="45" t="s">
        <v>1730</v>
      </c>
      <c r="AL2421">
        <v>12.12</v>
      </c>
      <c r="AM2421">
        <v>11.3443</v>
      </c>
      <c r="AN2421" s="39">
        <f t="shared" si="699"/>
        <v>0</v>
      </c>
      <c r="AO2421" s="41">
        <v>45530</v>
      </c>
      <c r="AP2421">
        <v>9.2799999999999994</v>
      </c>
      <c r="AQ2421">
        <v>8.9291999999999998</v>
      </c>
      <c r="AR2421" s="18">
        <f t="shared" si="700"/>
        <v>-1.0739696603571753E-3</v>
      </c>
      <c r="AS2421" s="41">
        <v>45530</v>
      </c>
      <c r="AT2421">
        <v>8.9</v>
      </c>
      <c r="AU2421">
        <v>8.6534999999999993</v>
      </c>
      <c r="AV2421" s="39">
        <f t="shared" si="701"/>
        <v>1.3670227719988732E-2</v>
      </c>
      <c r="AW2421" s="41">
        <v>45530</v>
      </c>
      <c r="AX2421">
        <v>9.4600000000000009</v>
      </c>
      <c r="AY2421">
        <v>9.1572999999999993</v>
      </c>
      <c r="AZ2421" s="39">
        <f t="shared" si="702"/>
        <v>-1.1496362183985026E-2</v>
      </c>
      <c r="BA2421" s="41">
        <v>45530</v>
      </c>
      <c r="BB2421">
        <v>6.27</v>
      </c>
      <c r="BC2421">
        <v>5.8135000000000003</v>
      </c>
      <c r="BD2421" s="39">
        <f t="shared" si="703"/>
        <v>0</v>
      </c>
      <c r="BE2421" s="41">
        <v>45530</v>
      </c>
      <c r="BF2421">
        <v>10.74</v>
      </c>
      <c r="BG2421">
        <v>9.9763999999999999</v>
      </c>
      <c r="BH2421" s="39">
        <f t="shared" si="704"/>
        <v>2.2863821846740701E-2</v>
      </c>
      <c r="BI2421" s="41">
        <v>45530</v>
      </c>
      <c r="BJ2421">
        <v>2</v>
      </c>
      <c r="BK2421">
        <v>2</v>
      </c>
      <c r="BL2421" s="39">
        <f t="shared" si="705"/>
        <v>-9.9009900990099098E-3</v>
      </c>
      <c r="BM2421" s="41">
        <v>45530</v>
      </c>
      <c r="BN2421">
        <v>12.18</v>
      </c>
      <c r="BO2421">
        <v>11.946099999999999</v>
      </c>
      <c r="BP2421" s="46">
        <f t="shared" si="706"/>
        <v>-8.2803613248578285E-4</v>
      </c>
      <c r="BQ2421" s="41">
        <v>45530</v>
      </c>
      <c r="BR2421">
        <v>9.1</v>
      </c>
      <c r="BS2421">
        <v>8.8506999999999998</v>
      </c>
      <c r="BT2421" s="18">
        <f t="shared" si="707"/>
        <v>-3.2771008356043698E-3</v>
      </c>
      <c r="BU2421" s="41">
        <v>45530</v>
      </c>
      <c r="BV2421">
        <v>6.34</v>
      </c>
      <c r="BW2421">
        <v>5.8924000000000003</v>
      </c>
      <c r="BX2421" s="39">
        <f t="shared" si="708"/>
        <v>1.580799238496801E-3</v>
      </c>
      <c r="BY2421" s="41">
        <v>45831</v>
      </c>
      <c r="BZ2421">
        <v>20.75</v>
      </c>
      <c r="CA2421">
        <v>19.393000000000001</v>
      </c>
    </row>
    <row r="2422" spans="1:79">
      <c r="A2422" s="41">
        <v>45531</v>
      </c>
      <c r="B2422">
        <v>8.15</v>
      </c>
      <c r="C2422">
        <v>7.2682000000000002</v>
      </c>
      <c r="D2422" s="34">
        <f t="shared" si="694"/>
        <v>-2.4430414493548411E-3</v>
      </c>
      <c r="E2422" s="41">
        <v>45531</v>
      </c>
      <c r="F2422">
        <v>4.17</v>
      </c>
      <c r="G2422">
        <v>4.17</v>
      </c>
      <c r="H2422" s="39">
        <f t="shared" si="695"/>
        <v>0</v>
      </c>
      <c r="L2422" s="38"/>
      <c r="M2422" s="41">
        <v>45531</v>
      </c>
      <c r="N2422">
        <v>5.1100000000000003</v>
      </c>
      <c r="O2422">
        <v>4.7747999999999999</v>
      </c>
      <c r="P2422" s="43">
        <f t="shared" si="696"/>
        <v>-5.8299325393521414E-3</v>
      </c>
      <c r="Q2422" s="41">
        <v>45531</v>
      </c>
      <c r="R2422">
        <v>3.9</v>
      </c>
      <c r="S2422">
        <v>3.6676000000000002</v>
      </c>
      <c r="T2422" s="39">
        <f t="shared" si="697"/>
        <v>2.5695697337489195E-3</v>
      </c>
      <c r="U2422" s="42">
        <v>45533.62533333333</v>
      </c>
      <c r="V2422" s="44">
        <v>12.66</v>
      </c>
      <c r="W2422" s="44">
        <v>12.66</v>
      </c>
      <c r="X2422" s="43">
        <f t="shared" si="709"/>
        <v>3.5159443990188034E-2</v>
      </c>
      <c r="Y2422" s="42">
        <v>45533.62533333333</v>
      </c>
      <c r="Z2422" s="44">
        <v>15.15</v>
      </c>
      <c r="AA2422" s="44">
        <v>15.15</v>
      </c>
      <c r="AB2422" s="43">
        <f t="shared" si="710"/>
        <v>1.0000000000000024E-2</v>
      </c>
      <c r="AC2422" s="42">
        <v>45533.62533333333</v>
      </c>
      <c r="AD2422" s="44">
        <v>21.6</v>
      </c>
      <c r="AE2422" s="44">
        <v>21.6</v>
      </c>
      <c r="AF2422" s="43">
        <f t="shared" si="711"/>
        <v>0</v>
      </c>
      <c r="AG2422" s="41">
        <v>45531</v>
      </c>
      <c r="AH2422">
        <v>14.1</v>
      </c>
      <c r="AI2422">
        <v>6.7560000000000002</v>
      </c>
      <c r="AJ2422" s="39">
        <f t="shared" si="698"/>
        <v>0</v>
      </c>
      <c r="AK2422" s="45" t="s">
        <v>1731</v>
      </c>
      <c r="AL2422">
        <v>12.15</v>
      </c>
      <c r="AM2422">
        <v>11.372400000000001</v>
      </c>
      <c r="AN2422" s="39">
        <f t="shared" si="699"/>
        <v>2.4770148885343507E-3</v>
      </c>
      <c r="AO2422" s="41">
        <v>45531</v>
      </c>
      <c r="AP2422">
        <v>9.2799999999999994</v>
      </c>
      <c r="AQ2422">
        <v>8.9291999999999998</v>
      </c>
      <c r="AR2422" s="18">
        <f t="shared" si="700"/>
        <v>0</v>
      </c>
      <c r="AS2422" s="41">
        <v>45531</v>
      </c>
      <c r="AT2422">
        <v>8.9</v>
      </c>
      <c r="AU2422">
        <v>8.6534999999999993</v>
      </c>
      <c r="AV2422" s="39">
        <f t="shared" si="701"/>
        <v>0</v>
      </c>
      <c r="AW2422" s="41">
        <v>45531</v>
      </c>
      <c r="AX2422">
        <v>9.3699999999999992</v>
      </c>
      <c r="AY2422">
        <v>9.0701999999999998</v>
      </c>
      <c r="AZ2422" s="39">
        <f t="shared" si="702"/>
        <v>-9.5115372435105889E-3</v>
      </c>
      <c r="BA2422" s="41">
        <v>45531</v>
      </c>
      <c r="BB2422">
        <v>6.27</v>
      </c>
      <c r="BC2422">
        <v>5.8135000000000003</v>
      </c>
      <c r="BD2422" s="39">
        <f t="shared" si="703"/>
        <v>0</v>
      </c>
      <c r="BE2422" s="41">
        <v>45531</v>
      </c>
      <c r="BF2422">
        <v>10.7</v>
      </c>
      <c r="BG2422">
        <v>9.9391999999999996</v>
      </c>
      <c r="BH2422" s="39">
        <f t="shared" si="704"/>
        <v>-3.7287999679243358E-3</v>
      </c>
      <c r="BI2422" s="41">
        <v>45531</v>
      </c>
      <c r="BJ2422">
        <v>2</v>
      </c>
      <c r="BK2422">
        <v>2</v>
      </c>
      <c r="BL2422" s="39">
        <f t="shared" si="705"/>
        <v>0</v>
      </c>
      <c r="BM2422" s="41">
        <v>45531</v>
      </c>
      <c r="BN2422">
        <v>12.07</v>
      </c>
      <c r="BO2422">
        <v>11.8383</v>
      </c>
      <c r="BP2422" s="46">
        <f t="shared" si="706"/>
        <v>-9.0238655293358692E-3</v>
      </c>
      <c r="BQ2422" s="41">
        <v>45531</v>
      </c>
      <c r="BR2422">
        <v>9.1</v>
      </c>
      <c r="BS2422">
        <v>8.8506999999999998</v>
      </c>
      <c r="BT2422" s="18">
        <f t="shared" si="707"/>
        <v>0</v>
      </c>
      <c r="BU2422" s="41">
        <v>45531</v>
      </c>
      <c r="BV2422">
        <v>6.33</v>
      </c>
      <c r="BW2422">
        <v>5.8830999999999998</v>
      </c>
      <c r="BX2422" s="39">
        <f t="shared" si="708"/>
        <v>-1.578304256330278E-3</v>
      </c>
      <c r="BY2422" s="41">
        <v>45832</v>
      </c>
      <c r="BZ2422">
        <v>21.1</v>
      </c>
      <c r="CA2422">
        <v>19.720099999999999</v>
      </c>
    </row>
    <row r="2423" spans="1:79">
      <c r="A2423" s="41">
        <v>45532</v>
      </c>
      <c r="B2423">
        <v>8.17</v>
      </c>
      <c r="C2423">
        <v>7.2859999999999996</v>
      </c>
      <c r="D2423" s="34">
        <f t="shared" si="694"/>
        <v>2.4490245177622204E-3</v>
      </c>
      <c r="E2423" s="41">
        <v>45532</v>
      </c>
      <c r="F2423">
        <v>4.1500000000000004</v>
      </c>
      <c r="G2423">
        <v>4.1500000000000004</v>
      </c>
      <c r="H2423" s="39">
        <f t="shared" si="695"/>
        <v>-4.7961630695442627E-3</v>
      </c>
      <c r="L2423" s="38"/>
      <c r="M2423" s="41">
        <v>45532</v>
      </c>
      <c r="N2423">
        <v>5.1100000000000003</v>
      </c>
      <c r="O2423">
        <v>4.7747999999999999</v>
      </c>
      <c r="P2423" s="43">
        <f t="shared" si="696"/>
        <v>0</v>
      </c>
      <c r="Q2423" s="41">
        <v>45532</v>
      </c>
      <c r="R2423">
        <v>3.9</v>
      </c>
      <c r="S2423">
        <v>3.6676000000000002</v>
      </c>
      <c r="T2423" s="39">
        <f t="shared" si="697"/>
        <v>0</v>
      </c>
      <c r="U2423" s="42">
        <v>45534.62533333333</v>
      </c>
      <c r="V2423" s="44">
        <v>12.68</v>
      </c>
      <c r="W2423" s="44">
        <v>12.68</v>
      </c>
      <c r="X2423" s="43">
        <f t="shared" si="709"/>
        <v>1.5797788309636315E-3</v>
      </c>
      <c r="Y2423" s="42">
        <v>45534.62533333333</v>
      </c>
      <c r="Z2423" s="44">
        <v>15.15</v>
      </c>
      <c r="AA2423" s="44">
        <v>15.15</v>
      </c>
      <c r="AB2423" s="43">
        <f t="shared" si="710"/>
        <v>0</v>
      </c>
      <c r="AC2423" s="42">
        <v>45534.62533333333</v>
      </c>
      <c r="AD2423" s="44">
        <v>21.6</v>
      </c>
      <c r="AE2423" s="44">
        <v>21.6</v>
      </c>
      <c r="AF2423" s="43">
        <f t="shared" si="711"/>
        <v>0</v>
      </c>
      <c r="AG2423" s="41">
        <v>45532</v>
      </c>
      <c r="AH2423">
        <v>14.1</v>
      </c>
      <c r="AI2423">
        <v>6.7560000000000002</v>
      </c>
      <c r="AJ2423" s="39">
        <f t="shared" si="698"/>
        <v>0</v>
      </c>
      <c r="AK2423" s="45" t="s">
        <v>1732</v>
      </c>
      <c r="AL2423">
        <v>12.27</v>
      </c>
      <c r="AM2423">
        <v>11.4847</v>
      </c>
      <c r="AN2423" s="39">
        <f t="shared" si="699"/>
        <v>9.8747845661425367E-3</v>
      </c>
      <c r="AO2423" s="41">
        <v>45532</v>
      </c>
      <c r="AP2423">
        <v>9.2799999999999994</v>
      </c>
      <c r="AQ2423">
        <v>8.9291999999999998</v>
      </c>
      <c r="AR2423" s="18">
        <f t="shared" si="700"/>
        <v>0</v>
      </c>
      <c r="AS2423" s="41">
        <v>45532</v>
      </c>
      <c r="AT2423">
        <v>8.8000000000000007</v>
      </c>
      <c r="AU2423">
        <v>8.5562000000000005</v>
      </c>
      <c r="AV2423" s="39">
        <f t="shared" si="701"/>
        <v>-1.1244005315768052E-2</v>
      </c>
      <c r="AW2423" s="41">
        <v>45532</v>
      </c>
      <c r="AX2423">
        <v>9.4499999999999993</v>
      </c>
      <c r="AY2423">
        <v>9.1476000000000006</v>
      </c>
      <c r="AZ2423" s="39">
        <f t="shared" si="702"/>
        <v>8.5334391744394614E-3</v>
      </c>
      <c r="BA2423" s="41">
        <v>45532</v>
      </c>
      <c r="BB2423">
        <v>6.2</v>
      </c>
      <c r="BC2423">
        <v>5.7485999999999997</v>
      </c>
      <c r="BD2423" s="39">
        <f t="shared" si="703"/>
        <v>-1.116367076631988E-2</v>
      </c>
      <c r="BE2423" s="41">
        <v>45532</v>
      </c>
      <c r="BF2423">
        <v>10.7</v>
      </c>
      <c r="BG2423">
        <v>9.9391999999999996</v>
      </c>
      <c r="BH2423" s="39">
        <f t="shared" si="704"/>
        <v>0</v>
      </c>
      <c r="BI2423" s="41">
        <v>45532</v>
      </c>
      <c r="BJ2423">
        <v>2</v>
      </c>
      <c r="BK2423">
        <v>2</v>
      </c>
      <c r="BL2423" s="39">
        <f t="shared" si="705"/>
        <v>0</v>
      </c>
      <c r="BM2423" s="41">
        <v>45532</v>
      </c>
      <c r="BN2423">
        <v>12.15</v>
      </c>
      <c r="BO2423">
        <v>11.916700000000001</v>
      </c>
      <c r="BP2423" s="46">
        <f t="shared" si="706"/>
        <v>6.6225724977404055E-3</v>
      </c>
      <c r="BQ2423" s="41">
        <v>45532</v>
      </c>
      <c r="BR2423">
        <v>9.1</v>
      </c>
      <c r="BS2423">
        <v>8.8506999999999998</v>
      </c>
      <c r="BT2423" s="18">
        <f t="shared" si="707"/>
        <v>0</v>
      </c>
      <c r="BU2423" s="41">
        <v>45532</v>
      </c>
      <c r="BV2423">
        <v>6.34</v>
      </c>
      <c r="BW2423">
        <v>5.8924000000000003</v>
      </c>
      <c r="BX2423" s="39">
        <f t="shared" si="708"/>
        <v>1.580799238496801E-3</v>
      </c>
      <c r="BY2423" s="41">
        <v>45833</v>
      </c>
      <c r="BZ2423">
        <v>20.75</v>
      </c>
      <c r="CA2423">
        <v>19.393000000000001</v>
      </c>
    </row>
    <row r="2424" spans="1:79">
      <c r="A2424" s="41">
        <v>45533</v>
      </c>
      <c r="B2424">
        <v>8.16</v>
      </c>
      <c r="C2424">
        <v>7.2770999999999999</v>
      </c>
      <c r="D2424" s="34">
        <f t="shared" si="694"/>
        <v>-1.2215207246774205E-3</v>
      </c>
      <c r="E2424" s="41">
        <v>45533</v>
      </c>
      <c r="F2424">
        <v>4.17</v>
      </c>
      <c r="G2424">
        <v>4.17</v>
      </c>
      <c r="H2424" s="39">
        <f t="shared" si="695"/>
        <v>4.8192771084336321E-3</v>
      </c>
      <c r="L2424" s="38"/>
      <c r="M2424" s="41">
        <v>45533</v>
      </c>
      <c r="N2424">
        <v>5.14</v>
      </c>
      <c r="O2424">
        <v>4.8028000000000004</v>
      </c>
      <c r="P2424" s="43">
        <f t="shared" si="696"/>
        <v>5.864119963139916E-3</v>
      </c>
      <c r="Q2424" s="41">
        <v>45533</v>
      </c>
      <c r="R2424">
        <v>3.88</v>
      </c>
      <c r="S2424">
        <v>3.6488</v>
      </c>
      <c r="T2424" s="39">
        <f t="shared" si="697"/>
        <v>-5.1259679354346572E-3</v>
      </c>
      <c r="U2424" s="42">
        <v>45537.62533333333</v>
      </c>
      <c r="V2424" s="44">
        <v>12.68</v>
      </c>
      <c r="W2424" s="44">
        <v>12.68</v>
      </c>
      <c r="X2424" s="43">
        <f t="shared" si="709"/>
        <v>0</v>
      </c>
      <c r="Y2424" s="42">
        <v>45537.62533333333</v>
      </c>
      <c r="Z2424" s="44">
        <v>15.16</v>
      </c>
      <c r="AA2424" s="44">
        <v>15.16</v>
      </c>
      <c r="AB2424" s="43">
        <f t="shared" si="710"/>
        <v>6.6006600660064598E-4</v>
      </c>
      <c r="AC2424" s="42">
        <v>45537.62533333333</v>
      </c>
      <c r="AD2424" s="44">
        <v>21.6</v>
      </c>
      <c r="AE2424" s="44">
        <v>21.6</v>
      </c>
      <c r="AF2424" s="43">
        <f t="shared" si="711"/>
        <v>0</v>
      </c>
      <c r="AG2424" s="41">
        <v>45533</v>
      </c>
      <c r="AH2424">
        <v>14.13</v>
      </c>
      <c r="AI2424">
        <v>6.7704000000000004</v>
      </c>
      <c r="AJ2424" s="39">
        <f t="shared" si="698"/>
        <v>2.1314387211367955E-3</v>
      </c>
      <c r="AK2424" s="45" t="s">
        <v>1733</v>
      </c>
      <c r="AL2424">
        <v>12.25</v>
      </c>
      <c r="AM2424">
        <v>11.465999999999999</v>
      </c>
      <c r="AN2424" s="39">
        <f t="shared" si="699"/>
        <v>-1.6282532412688906E-3</v>
      </c>
      <c r="AO2424" s="41">
        <v>45533</v>
      </c>
      <c r="AP2424">
        <v>9.1999999999999993</v>
      </c>
      <c r="AQ2424">
        <v>8.8521999999999998</v>
      </c>
      <c r="AR2424" s="18">
        <f t="shared" si="700"/>
        <v>-8.6233929131389105E-3</v>
      </c>
      <c r="AS2424" s="41">
        <v>45533</v>
      </c>
      <c r="AT2424">
        <v>8.9</v>
      </c>
      <c r="AU2424">
        <v>8.6534999999999993</v>
      </c>
      <c r="AV2424" s="39">
        <f t="shared" si="701"/>
        <v>1.1371870690259557E-2</v>
      </c>
      <c r="AW2424" s="41">
        <v>45533</v>
      </c>
      <c r="AX2424">
        <v>9.4600000000000009</v>
      </c>
      <c r="AY2424">
        <v>9.1572999999999993</v>
      </c>
      <c r="AZ2424" s="39">
        <f t="shared" si="702"/>
        <v>1.0603874240236466E-3</v>
      </c>
      <c r="BA2424" s="41">
        <v>45533</v>
      </c>
      <c r="BB2424">
        <v>6.19</v>
      </c>
      <c r="BC2424">
        <v>5.7393999999999998</v>
      </c>
      <c r="BD2424" s="39">
        <f t="shared" si="703"/>
        <v>-1.6003896600911309E-3</v>
      </c>
      <c r="BE2424" s="41">
        <v>45533</v>
      </c>
      <c r="BF2424">
        <v>10.7</v>
      </c>
      <c r="BG2424">
        <v>9.9391999999999996</v>
      </c>
      <c r="BH2424" s="39">
        <f t="shared" si="704"/>
        <v>0</v>
      </c>
      <c r="BI2424" s="41">
        <v>45533</v>
      </c>
      <c r="BJ2424">
        <v>2.04</v>
      </c>
      <c r="BK2424">
        <v>2.04</v>
      </c>
      <c r="BL2424" s="39">
        <f t="shared" si="705"/>
        <v>2.0000000000000018E-2</v>
      </c>
      <c r="BM2424" s="41">
        <v>45533</v>
      </c>
      <c r="BN2424">
        <v>12.21</v>
      </c>
      <c r="BO2424">
        <v>11.9756</v>
      </c>
      <c r="BP2424" s="46">
        <f t="shared" si="706"/>
        <v>4.9426435170810299E-3</v>
      </c>
      <c r="BQ2424" s="41">
        <v>45533</v>
      </c>
      <c r="BR2424">
        <v>9.1</v>
      </c>
      <c r="BS2424">
        <v>8.8506999999999998</v>
      </c>
      <c r="BT2424" s="18">
        <f t="shared" si="707"/>
        <v>0</v>
      </c>
      <c r="BU2424" s="41">
        <v>45533</v>
      </c>
      <c r="BV2424">
        <v>6.3</v>
      </c>
      <c r="BW2424">
        <v>5.8552</v>
      </c>
      <c r="BX2424" s="39">
        <f t="shared" si="708"/>
        <v>-6.31321702532081E-3</v>
      </c>
      <c r="BY2424" s="41">
        <v>45835</v>
      </c>
      <c r="BZ2424">
        <v>21</v>
      </c>
      <c r="CA2424">
        <v>19.6266</v>
      </c>
    </row>
    <row r="2425" spans="1:79">
      <c r="A2425" s="41">
        <v>45534</v>
      </c>
      <c r="B2425">
        <v>8.16</v>
      </c>
      <c r="C2425">
        <v>7.2770999999999999</v>
      </c>
      <c r="D2425" s="34">
        <f t="shared" si="694"/>
        <v>0</v>
      </c>
      <c r="E2425" s="41">
        <v>45534</v>
      </c>
      <c r="F2425">
        <v>4.17</v>
      </c>
      <c r="G2425">
        <v>4.17</v>
      </c>
      <c r="H2425" s="39">
        <f t="shared" si="695"/>
        <v>0</v>
      </c>
      <c r="L2425" s="38"/>
      <c r="M2425" s="41">
        <v>45534</v>
      </c>
      <c r="N2425">
        <v>5.12</v>
      </c>
      <c r="O2425">
        <v>4.7840999999999996</v>
      </c>
      <c r="P2425" s="43">
        <f t="shared" si="696"/>
        <v>-3.8935620887817161E-3</v>
      </c>
      <c r="Q2425" s="41">
        <v>45534</v>
      </c>
      <c r="R2425">
        <v>3.88</v>
      </c>
      <c r="S2425">
        <v>3.6488</v>
      </c>
      <c r="T2425" s="39">
        <f t="shared" si="697"/>
        <v>0</v>
      </c>
      <c r="U2425" s="42">
        <v>45538.62533333333</v>
      </c>
      <c r="V2425" s="44">
        <v>12.68</v>
      </c>
      <c r="W2425" s="44">
        <v>12.68</v>
      </c>
      <c r="X2425" s="43">
        <f t="shared" si="709"/>
        <v>0</v>
      </c>
      <c r="Y2425" s="42">
        <v>45538.62533333333</v>
      </c>
      <c r="Z2425" s="44">
        <v>15.21</v>
      </c>
      <c r="AA2425" s="44">
        <v>15.21</v>
      </c>
      <c r="AB2425" s="43">
        <f t="shared" si="710"/>
        <v>3.2981530343008385E-3</v>
      </c>
      <c r="AC2425" s="42">
        <v>45538.62533333333</v>
      </c>
      <c r="AD2425" s="44">
        <v>21.6</v>
      </c>
      <c r="AE2425" s="44">
        <v>21.6</v>
      </c>
      <c r="AF2425" s="43">
        <f t="shared" si="711"/>
        <v>0</v>
      </c>
      <c r="AG2425" s="41">
        <v>45534</v>
      </c>
      <c r="AH2425">
        <v>14.03</v>
      </c>
      <c r="AI2425">
        <v>6.7225000000000001</v>
      </c>
      <c r="AJ2425" s="39">
        <f t="shared" si="698"/>
        <v>-7.0749143329788891E-3</v>
      </c>
      <c r="AK2425" s="45" t="s">
        <v>1734</v>
      </c>
      <c r="AL2425">
        <v>12.24</v>
      </c>
      <c r="AM2425">
        <v>11.4566</v>
      </c>
      <c r="AN2425" s="39">
        <f t="shared" si="699"/>
        <v>-8.1981510552933971E-4</v>
      </c>
      <c r="AO2425" s="41">
        <v>45534</v>
      </c>
      <c r="AP2425">
        <v>9.42</v>
      </c>
      <c r="AQ2425">
        <v>9.0639000000000003</v>
      </c>
      <c r="AR2425" s="18">
        <f t="shared" si="700"/>
        <v>2.3914958993244667E-2</v>
      </c>
      <c r="AS2425" s="41">
        <v>45534</v>
      </c>
      <c r="AT2425">
        <v>8.9</v>
      </c>
      <c r="AU2425">
        <v>8.6534999999999993</v>
      </c>
      <c r="AV2425" s="39">
        <f t="shared" si="701"/>
        <v>0</v>
      </c>
      <c r="AW2425" s="41">
        <v>45534</v>
      </c>
      <c r="AX2425">
        <v>9.4499999999999993</v>
      </c>
      <c r="AY2425">
        <v>9.1476000000000006</v>
      </c>
      <c r="AZ2425" s="39">
        <f t="shared" si="702"/>
        <v>-1.0592641935940408E-3</v>
      </c>
      <c r="BA2425" s="41">
        <v>45534</v>
      </c>
      <c r="BB2425">
        <v>6.28</v>
      </c>
      <c r="BC2425">
        <v>5.8228</v>
      </c>
      <c r="BD2425" s="39">
        <f t="shared" si="703"/>
        <v>1.4531135658779688E-2</v>
      </c>
      <c r="BE2425" s="41">
        <v>45534</v>
      </c>
      <c r="BF2425">
        <v>10.6</v>
      </c>
      <c r="BG2425">
        <v>9.8462999999999994</v>
      </c>
      <c r="BH2425" s="39">
        <f t="shared" si="704"/>
        <v>-9.346828718609165E-3</v>
      </c>
      <c r="BI2425" s="41">
        <v>45534</v>
      </c>
      <c r="BJ2425">
        <v>2.0499999999999998</v>
      </c>
      <c r="BK2425">
        <v>2.0499999999999998</v>
      </c>
      <c r="BL2425" s="39">
        <f t="shared" si="705"/>
        <v>4.9019607843136213E-3</v>
      </c>
      <c r="BM2425" s="41">
        <v>45534</v>
      </c>
      <c r="BN2425">
        <v>12.2</v>
      </c>
      <c r="BO2425">
        <v>11.9658</v>
      </c>
      <c r="BP2425" s="46">
        <f t="shared" si="706"/>
        <v>-8.1833060556466919E-4</v>
      </c>
      <c r="BQ2425" s="41">
        <v>45534</v>
      </c>
      <c r="BR2425">
        <v>9.1199999999999992</v>
      </c>
      <c r="BS2425">
        <v>8.8701000000000008</v>
      </c>
      <c r="BT2425" s="18">
        <f t="shared" si="707"/>
        <v>2.1919170235123746E-3</v>
      </c>
      <c r="BU2425" s="41">
        <v>45534</v>
      </c>
      <c r="BV2425">
        <v>6.33</v>
      </c>
      <c r="BW2425">
        <v>5.8830999999999998</v>
      </c>
      <c r="BX2425" s="39">
        <f t="shared" si="708"/>
        <v>4.7649952179259145E-3</v>
      </c>
      <c r="BY2425" s="41">
        <v>45838</v>
      </c>
      <c r="BZ2425">
        <v>21</v>
      </c>
      <c r="CA2425">
        <v>19.6266</v>
      </c>
    </row>
    <row r="2426" spans="1:79">
      <c r="A2426" s="41">
        <v>45537</v>
      </c>
      <c r="B2426">
        <v>8.16</v>
      </c>
      <c r="C2426">
        <v>7.2770999999999999</v>
      </c>
      <c r="D2426" s="34">
        <f t="shared" si="694"/>
        <v>0</v>
      </c>
      <c r="E2426" s="41">
        <v>45537</v>
      </c>
      <c r="F2426">
        <v>4.17</v>
      </c>
      <c r="G2426">
        <v>4.17</v>
      </c>
      <c r="H2426" s="39">
        <f t="shared" si="695"/>
        <v>0</v>
      </c>
      <c r="L2426" s="38"/>
      <c r="M2426" s="41">
        <v>45537</v>
      </c>
      <c r="N2426">
        <v>5.13</v>
      </c>
      <c r="O2426">
        <v>4.7934999999999999</v>
      </c>
      <c r="P2426" s="43">
        <f t="shared" si="696"/>
        <v>1.9648418720345099E-3</v>
      </c>
      <c r="Q2426" s="41">
        <v>45537</v>
      </c>
      <c r="R2426">
        <v>3.89</v>
      </c>
      <c r="S2426">
        <v>3.6581999999999999</v>
      </c>
      <c r="T2426" s="39">
        <f t="shared" si="697"/>
        <v>2.576189432142034E-3</v>
      </c>
      <c r="U2426" s="42">
        <v>45539.62533333333</v>
      </c>
      <c r="V2426" s="44">
        <v>12.68</v>
      </c>
      <c r="W2426" s="44">
        <v>12.68</v>
      </c>
      <c r="X2426" s="43">
        <f t="shared" si="709"/>
        <v>0</v>
      </c>
      <c r="Y2426" s="42">
        <v>45539.62533333333</v>
      </c>
      <c r="Z2426" s="44">
        <v>15.35</v>
      </c>
      <c r="AA2426" s="44">
        <v>15.35</v>
      </c>
      <c r="AB2426" s="43">
        <f t="shared" si="710"/>
        <v>9.2044707429322012E-3</v>
      </c>
      <c r="AC2426" s="42">
        <v>45539.62533333333</v>
      </c>
      <c r="AD2426" s="44">
        <v>21.6</v>
      </c>
      <c r="AE2426" s="44">
        <v>21.6</v>
      </c>
      <c r="AF2426" s="43">
        <f t="shared" si="711"/>
        <v>0</v>
      </c>
      <c r="AG2426" s="41">
        <v>45537</v>
      </c>
      <c r="AH2426">
        <v>14.1</v>
      </c>
      <c r="AI2426">
        <v>6.7560000000000002</v>
      </c>
      <c r="AJ2426" s="39">
        <f t="shared" si="698"/>
        <v>4.983265154332478E-3</v>
      </c>
      <c r="AK2426" s="45">
        <v>45331</v>
      </c>
      <c r="AL2426">
        <v>12.2</v>
      </c>
      <c r="AM2426">
        <v>11.4192</v>
      </c>
      <c r="AN2426" s="39">
        <f t="shared" si="699"/>
        <v>-3.2644938288846495E-3</v>
      </c>
      <c r="AO2426" s="41">
        <v>45537</v>
      </c>
      <c r="AP2426">
        <v>9.42</v>
      </c>
      <c r="AQ2426">
        <v>9.0639000000000003</v>
      </c>
      <c r="AR2426" s="18">
        <f t="shared" si="700"/>
        <v>0</v>
      </c>
      <c r="AS2426" s="41">
        <v>45537</v>
      </c>
      <c r="AT2426">
        <v>8.92</v>
      </c>
      <c r="AU2426">
        <v>8.6729000000000003</v>
      </c>
      <c r="AV2426" s="39">
        <f t="shared" si="701"/>
        <v>2.2418674524759892E-3</v>
      </c>
      <c r="AW2426" s="41">
        <v>45537</v>
      </c>
      <c r="AX2426">
        <v>9.44</v>
      </c>
      <c r="AY2426">
        <v>9.1379000000000001</v>
      </c>
      <c r="AZ2426" s="39">
        <f t="shared" si="702"/>
        <v>-1.0603874240238407E-3</v>
      </c>
      <c r="BA2426" s="41">
        <v>45537</v>
      </c>
      <c r="BB2426">
        <v>6.4</v>
      </c>
      <c r="BC2426">
        <v>5.9340999999999999</v>
      </c>
      <c r="BD2426" s="39">
        <f t="shared" si="703"/>
        <v>1.9114515353438201E-2</v>
      </c>
      <c r="BE2426" s="41">
        <v>45537</v>
      </c>
      <c r="BF2426">
        <v>10.77</v>
      </c>
      <c r="BG2426">
        <v>10.004300000000001</v>
      </c>
      <c r="BH2426" s="39">
        <f t="shared" si="704"/>
        <v>1.6046636807735014E-2</v>
      </c>
      <c r="BI2426" s="41">
        <v>45537</v>
      </c>
      <c r="BJ2426">
        <v>2.04</v>
      </c>
      <c r="BK2426">
        <v>2.04</v>
      </c>
      <c r="BL2426" s="39">
        <f t="shared" si="705"/>
        <v>-4.8780487804877017E-3</v>
      </c>
      <c r="BM2426" s="41">
        <v>45537</v>
      </c>
      <c r="BN2426">
        <v>12.2</v>
      </c>
      <c r="BO2426">
        <v>11.9658</v>
      </c>
      <c r="BP2426" s="46">
        <f t="shared" si="706"/>
        <v>0</v>
      </c>
      <c r="BQ2426" s="41">
        <v>45537</v>
      </c>
      <c r="BR2426">
        <v>9.1</v>
      </c>
      <c r="BS2426">
        <v>8.8506999999999998</v>
      </c>
      <c r="BT2426" s="18">
        <f t="shared" si="707"/>
        <v>-2.1871230313075356E-3</v>
      </c>
      <c r="BU2426" s="41">
        <v>45537</v>
      </c>
      <c r="BV2426">
        <v>6.3</v>
      </c>
      <c r="BW2426">
        <v>5.8552</v>
      </c>
      <c r="BX2426" s="39">
        <f t="shared" si="708"/>
        <v>-4.742397715490101E-3</v>
      </c>
      <c r="BY2426" s="41">
        <v>45839</v>
      </c>
      <c r="BZ2426">
        <v>21.12</v>
      </c>
      <c r="CA2426">
        <v>19.738800000000001</v>
      </c>
    </row>
    <row r="2427" spans="1:79">
      <c r="A2427" s="41">
        <v>45538</v>
      </c>
      <c r="B2427">
        <v>8.14</v>
      </c>
      <c r="C2427">
        <v>7.2592999999999996</v>
      </c>
      <c r="D2427" s="34">
        <f t="shared" si="694"/>
        <v>-2.4460293248684587E-3</v>
      </c>
      <c r="E2427" s="41">
        <v>45538</v>
      </c>
      <c r="F2427">
        <v>4.16</v>
      </c>
      <c r="G2427">
        <v>4.16</v>
      </c>
      <c r="H2427" s="39">
        <f t="shared" si="695"/>
        <v>-2.3980815347721313E-3</v>
      </c>
      <c r="L2427" s="38"/>
      <c r="M2427" s="41">
        <v>45538</v>
      </c>
      <c r="N2427">
        <v>5.15</v>
      </c>
      <c r="O2427">
        <v>4.8121999999999998</v>
      </c>
      <c r="P2427" s="43">
        <f t="shared" si="696"/>
        <v>3.9011160947115759E-3</v>
      </c>
      <c r="Q2427" s="41">
        <v>45538</v>
      </c>
      <c r="R2427">
        <v>3.89</v>
      </c>
      <c r="S2427">
        <v>3.6581999999999999</v>
      </c>
      <c r="T2427" s="39">
        <f t="shared" si="697"/>
        <v>0</v>
      </c>
      <c r="U2427" s="42">
        <v>45540.62533333333</v>
      </c>
      <c r="V2427" s="44">
        <v>12.68</v>
      </c>
      <c r="W2427" s="44">
        <v>12.68</v>
      </c>
      <c r="X2427" s="43">
        <f t="shared" si="709"/>
        <v>0</v>
      </c>
      <c r="Y2427" s="42">
        <v>45540.62533333333</v>
      </c>
      <c r="Z2427" s="44">
        <v>15.4</v>
      </c>
      <c r="AA2427" s="44">
        <v>15.4</v>
      </c>
      <c r="AB2427" s="43">
        <f t="shared" si="710"/>
        <v>3.2573289902280596E-3</v>
      </c>
      <c r="AC2427" s="42">
        <v>45540.62533333333</v>
      </c>
      <c r="AD2427" s="44">
        <v>21.6</v>
      </c>
      <c r="AE2427" s="44">
        <v>21.6</v>
      </c>
      <c r="AF2427" s="43">
        <f t="shared" si="711"/>
        <v>0</v>
      </c>
      <c r="AG2427" s="41">
        <v>45538</v>
      </c>
      <c r="AH2427">
        <v>14.12</v>
      </c>
      <c r="AI2427">
        <v>6.7656000000000001</v>
      </c>
      <c r="AJ2427" s="39">
        <f t="shared" si="698"/>
        <v>1.4209591474244865E-3</v>
      </c>
      <c r="AK2427" s="45">
        <v>45360</v>
      </c>
      <c r="AL2427">
        <v>12.24</v>
      </c>
      <c r="AM2427">
        <v>11.4566</v>
      </c>
      <c r="AN2427" s="39">
        <f t="shared" si="699"/>
        <v>3.275185652234822E-3</v>
      </c>
      <c r="AO2427" s="41">
        <v>45538</v>
      </c>
      <c r="AP2427">
        <v>9.73</v>
      </c>
      <c r="AQ2427">
        <v>9.3621999999999996</v>
      </c>
      <c r="AR2427" s="18">
        <f t="shared" si="700"/>
        <v>3.2910777921203824E-2</v>
      </c>
      <c r="AS2427" s="41">
        <v>45538</v>
      </c>
      <c r="AT2427">
        <v>8.99</v>
      </c>
      <c r="AU2427">
        <v>8.7409999999999997</v>
      </c>
      <c r="AV2427" s="39">
        <f t="shared" si="701"/>
        <v>7.8520448754164553E-3</v>
      </c>
      <c r="AW2427" s="41">
        <v>45538</v>
      </c>
      <c r="AX2427">
        <v>9.4</v>
      </c>
      <c r="AY2427">
        <v>9.0991999999999997</v>
      </c>
      <c r="AZ2427" s="39">
        <f t="shared" si="702"/>
        <v>-4.235108723010801E-3</v>
      </c>
      <c r="BA2427" s="41">
        <v>45538</v>
      </c>
      <c r="BB2427">
        <v>6.35</v>
      </c>
      <c r="BC2427">
        <v>5.8876999999999997</v>
      </c>
      <c r="BD2427" s="39">
        <f t="shared" si="703"/>
        <v>-7.8192143711767956E-3</v>
      </c>
      <c r="BE2427" s="41">
        <v>45538</v>
      </c>
      <c r="BF2427">
        <v>10.65</v>
      </c>
      <c r="BG2427">
        <v>9.8927999999999994</v>
      </c>
      <c r="BH2427" s="39">
        <f t="shared" si="704"/>
        <v>-1.1145207560749004E-2</v>
      </c>
      <c r="BI2427" s="41">
        <v>45538</v>
      </c>
      <c r="BJ2427">
        <v>2.0099999999999998</v>
      </c>
      <c r="BK2427">
        <v>2.0099999999999998</v>
      </c>
      <c r="BL2427" s="39">
        <f t="shared" si="705"/>
        <v>-1.4705882352941298E-2</v>
      </c>
      <c r="BM2427" s="41">
        <v>45538</v>
      </c>
      <c r="BN2427">
        <v>12.19</v>
      </c>
      <c r="BO2427">
        <v>11.956</v>
      </c>
      <c r="BP2427" s="46">
        <f t="shared" si="706"/>
        <v>-8.1900081900084019E-4</v>
      </c>
      <c r="BQ2427" s="41">
        <v>45538</v>
      </c>
      <c r="BR2427">
        <v>9.19</v>
      </c>
      <c r="BS2427">
        <v>8.9382000000000001</v>
      </c>
      <c r="BT2427" s="18">
        <f t="shared" si="707"/>
        <v>9.8862236885218519E-3</v>
      </c>
      <c r="BU2427" s="41">
        <v>45538</v>
      </c>
      <c r="BV2427">
        <v>6.3</v>
      </c>
      <c r="BW2427">
        <v>5.8552</v>
      </c>
      <c r="BX2427" s="39">
        <f t="shared" si="708"/>
        <v>0</v>
      </c>
      <c r="BY2427" s="41">
        <v>45840</v>
      </c>
      <c r="BZ2427">
        <v>21.22</v>
      </c>
      <c r="CA2427">
        <v>19.8322</v>
      </c>
    </row>
    <row r="2428" spans="1:79">
      <c r="A2428" s="41">
        <v>45539</v>
      </c>
      <c r="B2428">
        <v>8.0399999999999991</v>
      </c>
      <c r="C2428">
        <v>7.1700999999999997</v>
      </c>
      <c r="D2428" s="34">
        <f t="shared" si="694"/>
        <v>-1.228768614053696E-2</v>
      </c>
      <c r="E2428" s="41">
        <v>45539</v>
      </c>
      <c r="F2428">
        <v>4.1500000000000004</v>
      </c>
      <c r="G2428">
        <v>4.1500000000000004</v>
      </c>
      <c r="H2428" s="39">
        <f t="shared" si="695"/>
        <v>-2.4038461538461024E-3</v>
      </c>
      <c r="L2428" s="38"/>
      <c r="M2428" s="41">
        <v>45539</v>
      </c>
      <c r="N2428">
        <v>5.13</v>
      </c>
      <c r="O2428">
        <v>4.7934999999999999</v>
      </c>
      <c r="P2428" s="43">
        <f t="shared" si="696"/>
        <v>-3.8859565271601223E-3</v>
      </c>
      <c r="Q2428" s="41">
        <v>45539</v>
      </c>
      <c r="R2428">
        <v>3.9</v>
      </c>
      <c r="S2428">
        <v>3.6676000000000002</v>
      </c>
      <c r="T2428" s="39">
        <f t="shared" si="697"/>
        <v>2.5695697337489195E-3</v>
      </c>
      <c r="U2428" s="42">
        <v>45541.62533333333</v>
      </c>
      <c r="V2428" s="44">
        <v>12.68</v>
      </c>
      <c r="W2428" s="44">
        <v>12.68</v>
      </c>
      <c r="X2428" s="43">
        <f t="shared" si="709"/>
        <v>0</v>
      </c>
      <c r="Y2428" s="42">
        <v>45541.62533333333</v>
      </c>
      <c r="Z2428" s="44">
        <v>15.61</v>
      </c>
      <c r="AA2428" s="44">
        <v>15.61</v>
      </c>
      <c r="AB2428" s="43">
        <f t="shared" si="710"/>
        <v>1.3636363636363577E-2</v>
      </c>
      <c r="AC2428" s="42">
        <v>45541.62533333333</v>
      </c>
      <c r="AD2428" s="44">
        <v>21.6</v>
      </c>
      <c r="AE2428" s="44">
        <v>21.6</v>
      </c>
      <c r="AF2428" s="43">
        <f t="shared" si="711"/>
        <v>0</v>
      </c>
      <c r="AG2428" s="41">
        <v>45539</v>
      </c>
      <c r="AH2428">
        <v>14.18</v>
      </c>
      <c r="AI2428">
        <v>6.7942999999999998</v>
      </c>
      <c r="AJ2428" s="39">
        <f t="shared" si="698"/>
        <v>4.2420480075676548E-3</v>
      </c>
      <c r="AK2428" s="45">
        <v>45391</v>
      </c>
      <c r="AL2428">
        <v>12.24</v>
      </c>
      <c r="AM2428">
        <v>11.4566</v>
      </c>
      <c r="AN2428" s="39">
        <f t="shared" si="699"/>
        <v>0</v>
      </c>
      <c r="AO2428" s="41">
        <v>45539</v>
      </c>
      <c r="AP2428">
        <v>9.6999999999999993</v>
      </c>
      <c r="AQ2428">
        <v>9.3332999999999995</v>
      </c>
      <c r="AR2428" s="18">
        <f t="shared" si="700"/>
        <v>-3.0868812885860319E-3</v>
      </c>
      <c r="AS2428" s="41">
        <v>45539</v>
      </c>
      <c r="AT2428">
        <v>9.15</v>
      </c>
      <c r="AU2428">
        <v>8.8964999999999996</v>
      </c>
      <c r="AV2428" s="39">
        <f t="shared" si="701"/>
        <v>1.7789726575906644E-2</v>
      </c>
      <c r="AW2428" s="41">
        <v>45539</v>
      </c>
      <c r="AX2428">
        <v>9.36</v>
      </c>
      <c r="AY2428">
        <v>9.0604999999999993</v>
      </c>
      <c r="AZ2428" s="39">
        <f t="shared" si="702"/>
        <v>-4.2531211535080451E-3</v>
      </c>
      <c r="BA2428" s="41">
        <v>45539</v>
      </c>
      <c r="BB2428">
        <v>6.3</v>
      </c>
      <c r="BC2428">
        <v>5.8414000000000001</v>
      </c>
      <c r="BD2428" s="39">
        <f t="shared" si="703"/>
        <v>-7.8638517587512214E-3</v>
      </c>
      <c r="BE2428" s="41">
        <v>45539</v>
      </c>
      <c r="BF2428">
        <v>10.65</v>
      </c>
      <c r="BG2428">
        <v>9.8927999999999994</v>
      </c>
      <c r="BH2428" s="39">
        <f t="shared" si="704"/>
        <v>0</v>
      </c>
      <c r="BI2428" s="41">
        <v>45539</v>
      </c>
      <c r="BJ2428">
        <v>2.0299999999999998</v>
      </c>
      <c r="BK2428">
        <v>2.0299999999999998</v>
      </c>
      <c r="BL2428" s="39">
        <f t="shared" si="705"/>
        <v>9.9502487562189157E-3</v>
      </c>
      <c r="BM2428" s="41">
        <v>45539</v>
      </c>
      <c r="BN2428">
        <v>12.2</v>
      </c>
      <c r="BO2428">
        <v>11.9658</v>
      </c>
      <c r="BP2428" s="46">
        <f t="shared" si="706"/>
        <v>8.1967213114756212E-4</v>
      </c>
      <c r="BQ2428" s="41">
        <v>45539</v>
      </c>
      <c r="BR2428">
        <v>9.1999999999999993</v>
      </c>
      <c r="BS2428">
        <v>8.9479000000000006</v>
      </c>
      <c r="BT2428" s="18">
        <f t="shared" si="707"/>
        <v>1.0852296883041871E-3</v>
      </c>
      <c r="BU2428" s="41">
        <v>45539</v>
      </c>
      <c r="BV2428">
        <v>6.33</v>
      </c>
      <c r="BW2428">
        <v>5.8830999999999998</v>
      </c>
      <c r="BX2428" s="39">
        <f t="shared" si="708"/>
        <v>4.7649952179259145E-3</v>
      </c>
      <c r="BY2428" s="41">
        <v>45841</v>
      </c>
      <c r="BZ2428">
        <v>21.39</v>
      </c>
      <c r="CA2428">
        <v>19.991099999999999</v>
      </c>
    </row>
    <row r="2429" spans="1:79">
      <c r="A2429" s="41">
        <v>45540</v>
      </c>
      <c r="B2429">
        <v>8.1</v>
      </c>
      <c r="C2429">
        <v>7.2236000000000002</v>
      </c>
      <c r="D2429" s="34">
        <f t="shared" si="694"/>
        <v>7.4615416800324335E-3</v>
      </c>
      <c r="E2429" s="41">
        <v>45540</v>
      </c>
      <c r="F2429">
        <v>4.17</v>
      </c>
      <c r="G2429">
        <v>4.17</v>
      </c>
      <c r="H2429" s="39">
        <f t="shared" si="695"/>
        <v>4.8192771084336321E-3</v>
      </c>
      <c r="L2429" s="38"/>
      <c r="M2429" s="41">
        <v>45540</v>
      </c>
      <c r="N2429">
        <v>5.15</v>
      </c>
      <c r="O2429">
        <v>4.8121999999999998</v>
      </c>
      <c r="P2429" s="43">
        <f t="shared" si="696"/>
        <v>3.9011160947115759E-3</v>
      </c>
      <c r="Q2429" s="41">
        <v>45540</v>
      </c>
      <c r="R2429">
        <v>3.9</v>
      </c>
      <c r="S2429">
        <v>3.6676000000000002</v>
      </c>
      <c r="T2429" s="39">
        <f t="shared" si="697"/>
        <v>0</v>
      </c>
      <c r="U2429" s="42">
        <v>45544.62533333333</v>
      </c>
      <c r="V2429" s="44">
        <v>12.68</v>
      </c>
      <c r="W2429" s="44">
        <v>12.68</v>
      </c>
      <c r="X2429" s="43">
        <f t="shared" si="709"/>
        <v>0</v>
      </c>
      <c r="Y2429" s="42">
        <v>45544.62533333333</v>
      </c>
      <c r="Z2429" s="44">
        <v>15.99</v>
      </c>
      <c r="AA2429" s="44">
        <v>15.99</v>
      </c>
      <c r="AB2429" s="43">
        <f t="shared" si="710"/>
        <v>2.4343369634849506E-2</v>
      </c>
      <c r="AC2429" s="42">
        <v>45544.62533333333</v>
      </c>
      <c r="AD2429" s="44">
        <v>21.6</v>
      </c>
      <c r="AE2429" s="44">
        <v>21.6</v>
      </c>
      <c r="AF2429" s="43">
        <f t="shared" si="711"/>
        <v>0</v>
      </c>
      <c r="AG2429" s="41">
        <v>45540</v>
      </c>
      <c r="AH2429">
        <v>14.16</v>
      </c>
      <c r="AI2429">
        <v>6.7847999999999997</v>
      </c>
      <c r="AJ2429" s="39">
        <f t="shared" si="698"/>
        <v>-1.398230869993975E-3</v>
      </c>
      <c r="AK2429" s="45">
        <v>45421</v>
      </c>
      <c r="AL2429">
        <v>12.21</v>
      </c>
      <c r="AM2429">
        <v>11.428599999999999</v>
      </c>
      <c r="AN2429" s="39">
        <f t="shared" si="699"/>
        <v>-2.4440060751008564E-3</v>
      </c>
      <c r="AO2429" s="41">
        <v>45540</v>
      </c>
      <c r="AP2429">
        <v>9.74</v>
      </c>
      <c r="AQ2429">
        <v>9.3718000000000004</v>
      </c>
      <c r="AR2429" s="18">
        <f t="shared" si="700"/>
        <v>4.1250147321955652E-3</v>
      </c>
      <c r="AS2429" s="41">
        <v>45540</v>
      </c>
      <c r="AT2429">
        <v>9.1</v>
      </c>
      <c r="AU2429">
        <v>8.8478999999999992</v>
      </c>
      <c r="AV2429" s="39">
        <f t="shared" si="701"/>
        <v>-5.4628224582701536E-3</v>
      </c>
      <c r="AW2429" s="41">
        <v>45540</v>
      </c>
      <c r="AX2429">
        <v>9.6300000000000008</v>
      </c>
      <c r="AY2429">
        <v>9.3217999999999996</v>
      </c>
      <c r="AZ2429" s="39">
        <f t="shared" si="702"/>
        <v>2.8839468020528704E-2</v>
      </c>
      <c r="BA2429" s="41">
        <v>45540</v>
      </c>
      <c r="BB2429">
        <v>6.28</v>
      </c>
      <c r="BC2429">
        <v>5.8228</v>
      </c>
      <c r="BD2429" s="39">
        <f t="shared" si="703"/>
        <v>-3.1841681788612611E-3</v>
      </c>
      <c r="BE2429" s="41">
        <v>45540</v>
      </c>
      <c r="BF2429">
        <v>10.65</v>
      </c>
      <c r="BG2429">
        <v>9.8927999999999994</v>
      </c>
      <c r="BH2429" s="39">
        <f t="shared" si="704"/>
        <v>0</v>
      </c>
      <c r="BI2429" s="41">
        <v>45540</v>
      </c>
      <c r="BJ2429">
        <v>2</v>
      </c>
      <c r="BK2429">
        <v>2</v>
      </c>
      <c r="BL2429" s="39">
        <f t="shared" si="705"/>
        <v>-1.4778325123152615E-2</v>
      </c>
      <c r="BM2429" s="41">
        <v>45540</v>
      </c>
      <c r="BN2429">
        <v>12.14</v>
      </c>
      <c r="BO2429">
        <v>11.9069</v>
      </c>
      <c r="BP2429" s="46">
        <f t="shared" si="706"/>
        <v>-4.9223620652191673E-3</v>
      </c>
      <c r="BQ2429" s="41">
        <v>45540</v>
      </c>
      <c r="BR2429">
        <v>9.06</v>
      </c>
      <c r="BS2429">
        <v>8.8117999999999999</v>
      </c>
      <c r="BT2429" s="18">
        <f t="shared" si="707"/>
        <v>-1.521027280143953E-2</v>
      </c>
      <c r="BU2429" s="41">
        <v>45540</v>
      </c>
      <c r="BV2429">
        <v>6.3</v>
      </c>
      <c r="BW2429">
        <v>5.8552</v>
      </c>
      <c r="BX2429" s="39">
        <f t="shared" si="708"/>
        <v>-4.742397715490101E-3</v>
      </c>
      <c r="BY2429" s="41">
        <v>45842</v>
      </c>
      <c r="BZ2429">
        <v>21</v>
      </c>
      <c r="CA2429">
        <v>19.6266</v>
      </c>
    </row>
    <row r="2430" spans="1:79">
      <c r="A2430" s="41">
        <v>45541</v>
      </c>
      <c r="B2430">
        <v>8.17</v>
      </c>
      <c r="C2430">
        <v>7.2859999999999996</v>
      </c>
      <c r="D2430" s="34">
        <f t="shared" si="694"/>
        <v>8.63835206822074E-3</v>
      </c>
      <c r="E2430" s="41">
        <v>45541</v>
      </c>
      <c r="F2430">
        <v>4.17</v>
      </c>
      <c r="G2430">
        <v>4.17</v>
      </c>
      <c r="H2430" s="39">
        <f t="shared" si="695"/>
        <v>0</v>
      </c>
      <c r="L2430" s="38"/>
      <c r="M2430" s="41">
        <v>45541</v>
      </c>
      <c r="N2430">
        <v>5.12</v>
      </c>
      <c r="O2430">
        <v>4.7840999999999996</v>
      </c>
      <c r="P2430" s="43">
        <f t="shared" si="696"/>
        <v>-5.8393250488342624E-3</v>
      </c>
      <c r="Q2430" s="41">
        <v>45541</v>
      </c>
      <c r="R2430">
        <v>3.9</v>
      </c>
      <c r="S2430">
        <v>3.6676000000000002</v>
      </c>
      <c r="T2430" s="39">
        <f t="shared" si="697"/>
        <v>0</v>
      </c>
      <c r="U2430" s="42">
        <v>45545.62533333333</v>
      </c>
      <c r="V2430" s="44">
        <v>12.68</v>
      </c>
      <c r="W2430" s="44">
        <v>12.68</v>
      </c>
      <c r="X2430" s="43">
        <f t="shared" si="709"/>
        <v>0</v>
      </c>
      <c r="Y2430" s="42">
        <v>45545.62533333333</v>
      </c>
      <c r="Z2430" s="44">
        <v>16</v>
      </c>
      <c r="AA2430" s="44">
        <v>16</v>
      </c>
      <c r="AB2430" s="43">
        <f t="shared" si="710"/>
        <v>6.2539086929329498E-4</v>
      </c>
      <c r="AC2430" s="42">
        <v>45545.62533333333</v>
      </c>
      <c r="AD2430" s="44">
        <v>21.6</v>
      </c>
      <c r="AE2430" s="44">
        <v>21.6</v>
      </c>
      <c r="AF2430" s="43">
        <f t="shared" si="711"/>
        <v>0</v>
      </c>
      <c r="AG2430" s="41">
        <v>45541</v>
      </c>
      <c r="AH2430">
        <v>14.2</v>
      </c>
      <c r="AI2430">
        <v>6.8038999999999996</v>
      </c>
      <c r="AJ2430" s="39">
        <f t="shared" si="698"/>
        <v>2.8151161419643755E-3</v>
      </c>
      <c r="AK2430" s="45">
        <v>45452</v>
      </c>
      <c r="AL2430">
        <v>12.19</v>
      </c>
      <c r="AM2430">
        <v>11.409800000000001</v>
      </c>
      <c r="AN2430" s="39">
        <f t="shared" si="699"/>
        <v>-1.6449958875101778E-3</v>
      </c>
      <c r="AO2430" s="41">
        <v>45541</v>
      </c>
      <c r="AP2430">
        <v>9.7899999999999991</v>
      </c>
      <c r="AQ2430">
        <v>9.4199000000000002</v>
      </c>
      <c r="AR2430" s="18">
        <f t="shared" si="700"/>
        <v>5.1324185321923012E-3</v>
      </c>
      <c r="AS2430" s="41">
        <v>45541</v>
      </c>
      <c r="AT2430">
        <v>9.09</v>
      </c>
      <c r="AU2430">
        <v>8.8382000000000005</v>
      </c>
      <c r="AV2430" s="39">
        <f t="shared" si="701"/>
        <v>-1.0963053379896598E-3</v>
      </c>
      <c r="AW2430" s="41">
        <v>45541</v>
      </c>
      <c r="AX2430">
        <v>9.6</v>
      </c>
      <c r="AY2430">
        <v>9.2927999999999997</v>
      </c>
      <c r="AZ2430" s="39">
        <f t="shared" si="702"/>
        <v>-3.1109871484048053E-3</v>
      </c>
      <c r="BA2430" s="41">
        <v>45541</v>
      </c>
      <c r="BB2430">
        <v>6.24</v>
      </c>
      <c r="BC2430">
        <v>5.7857000000000003</v>
      </c>
      <c r="BD2430" s="39">
        <f t="shared" si="703"/>
        <v>-6.3715051178126828E-3</v>
      </c>
      <c r="BE2430" s="41">
        <v>45541</v>
      </c>
      <c r="BF2430">
        <v>10.78</v>
      </c>
      <c r="BG2430">
        <v>10.013500000000001</v>
      </c>
      <c r="BH2430" s="39">
        <f t="shared" si="704"/>
        <v>1.2200792495552436E-2</v>
      </c>
      <c r="BI2430" s="41">
        <v>45541</v>
      </c>
      <c r="BJ2430">
        <v>2.0099999999999998</v>
      </c>
      <c r="BK2430">
        <v>2.0099999999999998</v>
      </c>
      <c r="BL2430" s="39">
        <f t="shared" si="705"/>
        <v>4.9999999999998934E-3</v>
      </c>
      <c r="BM2430" s="41">
        <v>45541</v>
      </c>
      <c r="BN2430">
        <v>12.19</v>
      </c>
      <c r="BO2430">
        <v>11.956</v>
      </c>
      <c r="BP2430" s="46">
        <f t="shared" si="706"/>
        <v>4.1236593907733547E-3</v>
      </c>
      <c r="BQ2430" s="41">
        <v>45541</v>
      </c>
      <c r="BR2430">
        <v>9.19</v>
      </c>
      <c r="BS2430">
        <v>8.9382000000000001</v>
      </c>
      <c r="BT2430" s="18">
        <f t="shared" si="707"/>
        <v>1.4344401824825834E-2</v>
      </c>
      <c r="BU2430" s="41">
        <v>45541</v>
      </c>
      <c r="BV2430">
        <v>6.3</v>
      </c>
      <c r="BW2430">
        <v>5.8552</v>
      </c>
      <c r="BX2430" s="39">
        <f t="shared" si="708"/>
        <v>0</v>
      </c>
      <c r="BY2430" s="41">
        <v>45845</v>
      </c>
      <c r="BZ2430">
        <v>21.9</v>
      </c>
      <c r="CA2430">
        <v>20.467700000000001</v>
      </c>
    </row>
    <row r="2431" spans="1:79">
      <c r="A2431" s="41">
        <v>45544</v>
      </c>
      <c r="B2431">
        <v>8.1</v>
      </c>
      <c r="C2431">
        <v>7.2236000000000002</v>
      </c>
      <c r="D2431" s="34">
        <f t="shared" si="694"/>
        <v>-8.564370024704825E-3</v>
      </c>
      <c r="E2431" s="41">
        <v>45544</v>
      </c>
      <c r="F2431">
        <v>4.17</v>
      </c>
      <c r="G2431">
        <v>4.17</v>
      </c>
      <c r="H2431" s="39">
        <f t="shared" si="695"/>
        <v>0</v>
      </c>
      <c r="L2431" s="38"/>
      <c r="M2431" s="41">
        <v>45544</v>
      </c>
      <c r="N2431">
        <v>5.14</v>
      </c>
      <c r="O2431">
        <v>4.8028000000000004</v>
      </c>
      <c r="P2431" s="43">
        <f t="shared" si="696"/>
        <v>3.908781170962319E-3</v>
      </c>
      <c r="Q2431" s="41">
        <v>45544</v>
      </c>
      <c r="R2431">
        <v>3.85</v>
      </c>
      <c r="S2431">
        <v>3.6204999999999998</v>
      </c>
      <c r="T2431" s="39">
        <f t="shared" si="697"/>
        <v>-1.2842185625477251E-2</v>
      </c>
      <c r="U2431" s="42">
        <v>45546.62533333333</v>
      </c>
      <c r="V2431" s="44">
        <v>12.68</v>
      </c>
      <c r="W2431" s="44">
        <v>12.68</v>
      </c>
      <c r="X2431" s="43">
        <f t="shared" si="709"/>
        <v>0</v>
      </c>
      <c r="Y2431" s="42">
        <v>45546.62533333333</v>
      </c>
      <c r="Z2431" s="44">
        <v>16.010000000000002</v>
      </c>
      <c r="AA2431" s="44">
        <v>16.010000000000002</v>
      </c>
      <c r="AB2431" s="43">
        <f t="shared" si="710"/>
        <v>6.250000000000977E-4</v>
      </c>
      <c r="AC2431" s="42">
        <v>45546.62533333333</v>
      </c>
      <c r="AD2431" s="44">
        <v>21.6</v>
      </c>
      <c r="AE2431" s="44">
        <v>21.6</v>
      </c>
      <c r="AF2431" s="43">
        <f t="shared" si="711"/>
        <v>0</v>
      </c>
      <c r="AG2431" s="41">
        <v>45544</v>
      </c>
      <c r="AH2431">
        <v>14.56</v>
      </c>
      <c r="AI2431">
        <v>6.9763999999999999</v>
      </c>
      <c r="AJ2431" s="39">
        <f t="shared" si="698"/>
        <v>2.5353106306677101E-2</v>
      </c>
      <c r="AK2431" s="45">
        <v>45544</v>
      </c>
      <c r="AL2431">
        <v>12.18</v>
      </c>
      <c r="AM2431">
        <v>11.400499999999999</v>
      </c>
      <c r="AN2431" s="39">
        <f t="shared" si="699"/>
        <v>-8.1508878332673827E-4</v>
      </c>
      <c r="AO2431" s="41">
        <v>45544</v>
      </c>
      <c r="AP2431">
        <v>9.94</v>
      </c>
      <c r="AQ2431">
        <v>9.5642999999999994</v>
      </c>
      <c r="AR2431" s="18">
        <f t="shared" si="700"/>
        <v>1.5329249779721568E-2</v>
      </c>
      <c r="AS2431" s="41">
        <v>45544</v>
      </c>
      <c r="AT2431">
        <v>9.14</v>
      </c>
      <c r="AU2431">
        <v>8.8867999999999991</v>
      </c>
      <c r="AV2431" s="39">
        <f t="shared" si="701"/>
        <v>5.4988572333731578E-3</v>
      </c>
      <c r="AW2431" s="41">
        <v>45544</v>
      </c>
      <c r="AX2431">
        <v>9.81</v>
      </c>
      <c r="AY2431">
        <v>9.4961000000000002</v>
      </c>
      <c r="AZ2431" s="39">
        <f t="shared" si="702"/>
        <v>2.1877152203856803E-2</v>
      </c>
      <c r="BA2431" s="41">
        <v>45544</v>
      </c>
      <c r="BB2431">
        <v>6.24</v>
      </c>
      <c r="BC2431">
        <v>5.7857000000000003</v>
      </c>
      <c r="BD2431" s="39">
        <f t="shared" si="703"/>
        <v>0</v>
      </c>
      <c r="BE2431" s="41">
        <v>45544</v>
      </c>
      <c r="BF2431">
        <v>11.15</v>
      </c>
      <c r="BG2431">
        <v>10.357200000000001</v>
      </c>
      <c r="BH2431" s="39">
        <f t="shared" si="704"/>
        <v>3.4323663054875928E-2</v>
      </c>
      <c r="BI2431" s="41">
        <v>45544</v>
      </c>
      <c r="BJ2431">
        <v>2.0099999999999998</v>
      </c>
      <c r="BK2431">
        <v>2.0099999999999998</v>
      </c>
      <c r="BL2431" s="39">
        <f t="shared" si="705"/>
        <v>0</v>
      </c>
      <c r="BM2431" s="41">
        <v>45544</v>
      </c>
      <c r="BN2431">
        <v>12.08</v>
      </c>
      <c r="BO2431">
        <v>11.848100000000001</v>
      </c>
      <c r="BP2431" s="46">
        <f t="shared" si="706"/>
        <v>-9.024757443961107E-3</v>
      </c>
      <c r="BQ2431" s="41">
        <v>45544</v>
      </c>
      <c r="BR2431">
        <v>9.19</v>
      </c>
      <c r="BS2431">
        <v>8.9382000000000001</v>
      </c>
      <c r="BT2431" s="18">
        <f t="shared" si="707"/>
        <v>0</v>
      </c>
      <c r="BU2431" s="41">
        <v>45544</v>
      </c>
      <c r="BV2431">
        <v>6.3</v>
      </c>
      <c r="BW2431">
        <v>5.8552</v>
      </c>
      <c r="BX2431" s="39">
        <f t="shared" si="708"/>
        <v>0</v>
      </c>
      <c r="BY2431" s="41">
        <v>45846</v>
      </c>
      <c r="BZ2431">
        <v>22.3</v>
      </c>
      <c r="CA2431">
        <v>20.8416</v>
      </c>
    </row>
    <row r="2432" spans="1:79">
      <c r="A2432" s="41">
        <v>45545</v>
      </c>
      <c r="B2432">
        <v>8.1</v>
      </c>
      <c r="C2432">
        <v>7.2236000000000002</v>
      </c>
      <c r="D2432" s="34">
        <f t="shared" si="694"/>
        <v>0</v>
      </c>
      <c r="E2432" s="41">
        <v>45545</v>
      </c>
      <c r="F2432">
        <v>4.17</v>
      </c>
      <c r="G2432">
        <v>4.17</v>
      </c>
      <c r="H2432" s="39">
        <f t="shared" si="695"/>
        <v>0</v>
      </c>
      <c r="L2432" s="38"/>
      <c r="M2432" s="41">
        <v>45545</v>
      </c>
      <c r="N2432">
        <v>5.14</v>
      </c>
      <c r="O2432">
        <v>4.8028000000000004</v>
      </c>
      <c r="P2432" s="43">
        <f t="shared" si="696"/>
        <v>0</v>
      </c>
      <c r="Q2432" s="41">
        <v>45545</v>
      </c>
      <c r="R2432">
        <v>3.9</v>
      </c>
      <c r="S2432">
        <v>3.6676000000000002</v>
      </c>
      <c r="T2432" s="39">
        <f t="shared" si="697"/>
        <v>1.3009252865626396E-2</v>
      </c>
      <c r="U2432" s="42">
        <v>45547.62533333333</v>
      </c>
      <c r="V2432" s="44">
        <v>12.68</v>
      </c>
      <c r="W2432" s="44">
        <v>12.68</v>
      </c>
      <c r="X2432" s="43">
        <f t="shared" si="709"/>
        <v>0</v>
      </c>
      <c r="Y2432" s="42">
        <v>45547.62533333333</v>
      </c>
      <c r="Z2432" s="44">
        <v>16.5</v>
      </c>
      <c r="AA2432" s="44">
        <v>16.5</v>
      </c>
      <c r="AB2432" s="43">
        <f t="shared" si="710"/>
        <v>3.0605871330418387E-2</v>
      </c>
      <c r="AC2432" s="42">
        <v>45547.62533333333</v>
      </c>
      <c r="AD2432" s="44">
        <v>21.6</v>
      </c>
      <c r="AE2432" s="44">
        <v>21.6</v>
      </c>
      <c r="AF2432" s="43">
        <f t="shared" si="711"/>
        <v>0</v>
      </c>
      <c r="AG2432" s="41">
        <v>45545</v>
      </c>
      <c r="AH2432">
        <v>14.49</v>
      </c>
      <c r="AI2432">
        <v>6.9428999999999998</v>
      </c>
      <c r="AJ2432" s="39">
        <f t="shared" si="698"/>
        <v>-4.8019035605756672E-3</v>
      </c>
      <c r="AK2432" s="45">
        <v>45574</v>
      </c>
      <c r="AL2432">
        <v>12.1</v>
      </c>
      <c r="AM2432">
        <v>11.3256</v>
      </c>
      <c r="AN2432" s="39">
        <f t="shared" si="699"/>
        <v>-6.5698872856453251E-3</v>
      </c>
      <c r="AO2432" s="41">
        <v>45545</v>
      </c>
      <c r="AP2432">
        <v>9.9</v>
      </c>
      <c r="AQ2432">
        <v>9.5258000000000003</v>
      </c>
      <c r="AR2432" s="18">
        <f t="shared" si="700"/>
        <v>-4.0253860711185439E-3</v>
      </c>
      <c r="AS2432" s="41">
        <v>45545</v>
      </c>
      <c r="AT2432">
        <v>9</v>
      </c>
      <c r="AU2432">
        <v>8.7507000000000001</v>
      </c>
      <c r="AV2432" s="39">
        <f t="shared" si="701"/>
        <v>-1.5314848989512424E-2</v>
      </c>
      <c r="AW2432" s="41">
        <v>45545</v>
      </c>
      <c r="AX2432">
        <v>9.8000000000000007</v>
      </c>
      <c r="AY2432">
        <v>9.4863999999999997</v>
      </c>
      <c r="AZ2432" s="39">
        <f t="shared" si="702"/>
        <v>-1.0214719727046351E-3</v>
      </c>
      <c r="BA2432" s="41">
        <v>45545</v>
      </c>
      <c r="BB2432">
        <v>6.22</v>
      </c>
      <c r="BC2432">
        <v>5.7671999999999999</v>
      </c>
      <c r="BD2432" s="39">
        <f t="shared" si="703"/>
        <v>-3.1975387593550313E-3</v>
      </c>
      <c r="BE2432" s="41">
        <v>45545</v>
      </c>
      <c r="BF2432">
        <v>11</v>
      </c>
      <c r="BG2432">
        <v>10.2179</v>
      </c>
      <c r="BH2432" s="39">
        <f t="shared" si="704"/>
        <v>-1.3449580967829182E-2</v>
      </c>
      <c r="BI2432" s="41">
        <v>45545</v>
      </c>
      <c r="BJ2432">
        <v>2</v>
      </c>
      <c r="BK2432">
        <v>2</v>
      </c>
      <c r="BL2432" s="39">
        <f t="shared" si="705"/>
        <v>-4.9751243781093468E-3</v>
      </c>
      <c r="BM2432" s="41">
        <v>45545</v>
      </c>
      <c r="BN2432">
        <v>11.8</v>
      </c>
      <c r="BO2432">
        <v>11.573399999999999</v>
      </c>
      <c r="BP2432" s="46">
        <f t="shared" si="706"/>
        <v>-2.3185152049695821E-2</v>
      </c>
      <c r="BQ2432" s="41">
        <v>45545</v>
      </c>
      <c r="BR2432">
        <v>9.15</v>
      </c>
      <c r="BS2432">
        <v>8.8993000000000002</v>
      </c>
      <c r="BT2432" s="18">
        <f t="shared" si="707"/>
        <v>-4.3521066881474944E-3</v>
      </c>
      <c r="BU2432" s="41">
        <v>45545</v>
      </c>
      <c r="BV2432">
        <v>6.23</v>
      </c>
      <c r="BW2432">
        <v>5.7901999999999996</v>
      </c>
      <c r="BX2432" s="39">
        <f t="shared" si="708"/>
        <v>-1.1101243339254063E-2</v>
      </c>
      <c r="BY2432" s="41">
        <v>45847</v>
      </c>
      <c r="BZ2432">
        <v>22.88</v>
      </c>
      <c r="CA2432">
        <v>21.383600000000001</v>
      </c>
    </row>
    <row r="2433" spans="1:79">
      <c r="A2433" s="41">
        <v>45546</v>
      </c>
      <c r="B2433">
        <v>8.1</v>
      </c>
      <c r="C2433">
        <v>7.2236000000000002</v>
      </c>
      <c r="D2433" s="34">
        <f t="shared" si="694"/>
        <v>0</v>
      </c>
      <c r="E2433" s="41">
        <v>45546</v>
      </c>
      <c r="F2433">
        <v>4</v>
      </c>
      <c r="G2433">
        <v>4</v>
      </c>
      <c r="H2433" s="39">
        <f t="shared" si="695"/>
        <v>-4.0767386091127081E-2</v>
      </c>
      <c r="L2433" s="38"/>
      <c r="M2433" s="41">
        <v>45546</v>
      </c>
      <c r="N2433">
        <v>5.14</v>
      </c>
      <c r="O2433">
        <v>4.8028000000000004</v>
      </c>
      <c r="P2433" s="43">
        <f t="shared" si="696"/>
        <v>0</v>
      </c>
      <c r="Q2433" s="41">
        <v>45546</v>
      </c>
      <c r="R2433">
        <v>3.9</v>
      </c>
      <c r="S2433">
        <v>3.6676000000000002</v>
      </c>
      <c r="T2433" s="39">
        <f t="shared" si="697"/>
        <v>0</v>
      </c>
      <c r="U2433" s="42">
        <v>45548.62533333333</v>
      </c>
      <c r="V2433" s="44">
        <v>12.68</v>
      </c>
      <c r="W2433" s="44">
        <v>12.68</v>
      </c>
      <c r="X2433" s="43">
        <f t="shared" si="709"/>
        <v>0</v>
      </c>
      <c r="Y2433" s="42">
        <v>45548.62533333333</v>
      </c>
      <c r="Z2433" s="44">
        <v>16.649999999999999</v>
      </c>
      <c r="AA2433" s="44">
        <v>16.649999999999999</v>
      </c>
      <c r="AB2433" s="43">
        <f t="shared" si="710"/>
        <v>9.0909090909090055E-3</v>
      </c>
      <c r="AC2433" s="42">
        <v>45548.62533333333</v>
      </c>
      <c r="AD2433" s="44">
        <v>21.6</v>
      </c>
      <c r="AE2433" s="44">
        <v>21.6</v>
      </c>
      <c r="AF2433" s="43">
        <f t="shared" si="711"/>
        <v>0</v>
      </c>
      <c r="AG2433" s="41">
        <v>45546</v>
      </c>
      <c r="AH2433">
        <v>14.4</v>
      </c>
      <c r="AI2433">
        <v>6.8997999999999999</v>
      </c>
      <c r="AJ2433" s="39">
        <f t="shared" si="698"/>
        <v>-6.207780610407743E-3</v>
      </c>
      <c r="AK2433" s="45">
        <v>45605</v>
      </c>
      <c r="AL2433">
        <v>12.1</v>
      </c>
      <c r="AM2433">
        <v>11.3256</v>
      </c>
      <c r="AN2433" s="39">
        <f t="shared" si="699"/>
        <v>0</v>
      </c>
      <c r="AO2433" s="41">
        <v>45546</v>
      </c>
      <c r="AP2433">
        <v>9.8000000000000007</v>
      </c>
      <c r="AQ2433">
        <v>9.4296000000000006</v>
      </c>
      <c r="AR2433" s="18">
        <f t="shared" si="700"/>
        <v>-1.0098889332129544E-2</v>
      </c>
      <c r="AS2433" s="41">
        <v>45546</v>
      </c>
      <c r="AT2433">
        <v>9</v>
      </c>
      <c r="AU2433">
        <v>8.7507000000000001</v>
      </c>
      <c r="AV2433" s="39">
        <f t="shared" si="701"/>
        <v>0</v>
      </c>
      <c r="AW2433" s="41">
        <v>45546</v>
      </c>
      <c r="AX2433">
        <v>9.75</v>
      </c>
      <c r="AY2433">
        <v>9.4380000000000006</v>
      </c>
      <c r="AZ2433" s="39">
        <f t="shared" si="702"/>
        <v>-5.1020408163264374E-3</v>
      </c>
      <c r="BA2433" s="41">
        <v>45546</v>
      </c>
      <c r="BB2433">
        <v>6.24</v>
      </c>
      <c r="BC2433">
        <v>5.7857000000000003</v>
      </c>
      <c r="BD2433" s="39">
        <f t="shared" si="703"/>
        <v>3.207795810792136E-3</v>
      </c>
      <c r="BE2433" s="41">
        <v>45546</v>
      </c>
      <c r="BF2433">
        <v>11</v>
      </c>
      <c r="BG2433">
        <v>10.2179</v>
      </c>
      <c r="BH2433" s="39">
        <f t="shared" si="704"/>
        <v>0</v>
      </c>
      <c r="BI2433" s="41">
        <v>45546</v>
      </c>
      <c r="BJ2433">
        <v>2.02</v>
      </c>
      <c r="BK2433">
        <v>2.02</v>
      </c>
      <c r="BL2433" s="39">
        <f t="shared" si="705"/>
        <v>1.0000000000000009E-2</v>
      </c>
      <c r="BM2433" s="41">
        <v>45546</v>
      </c>
      <c r="BN2433">
        <v>11.95</v>
      </c>
      <c r="BO2433">
        <v>11.720599999999999</v>
      </c>
      <c r="BP2433" s="46">
        <f t="shared" si="706"/>
        <v>1.2718820744120118E-2</v>
      </c>
      <c r="BQ2433" s="41">
        <v>45546</v>
      </c>
      <c r="BR2433">
        <v>9.1300000000000008</v>
      </c>
      <c r="BS2433">
        <v>8.8797999999999995</v>
      </c>
      <c r="BT2433" s="18">
        <f t="shared" si="707"/>
        <v>-2.191183576236416E-3</v>
      </c>
      <c r="BU2433" s="41">
        <v>45546</v>
      </c>
      <c r="BV2433">
        <v>6.21</v>
      </c>
      <c r="BW2433">
        <v>5.7716000000000003</v>
      </c>
      <c r="BX2433" s="39">
        <f t="shared" si="708"/>
        <v>-3.2123242720457469E-3</v>
      </c>
      <c r="BY2433" s="41">
        <v>45848</v>
      </c>
      <c r="BZ2433">
        <v>22.6</v>
      </c>
      <c r="CA2433">
        <v>21.122</v>
      </c>
    </row>
    <row r="2434" spans="1:79">
      <c r="A2434" s="41">
        <v>45547</v>
      </c>
      <c r="B2434">
        <v>8.1</v>
      </c>
      <c r="C2434">
        <v>7.2236000000000002</v>
      </c>
      <c r="D2434" s="34">
        <f t="shared" si="694"/>
        <v>0</v>
      </c>
      <c r="E2434" s="41">
        <v>45547</v>
      </c>
      <c r="F2434">
        <v>4.1500000000000004</v>
      </c>
      <c r="G2434">
        <v>4.1500000000000004</v>
      </c>
      <c r="H2434" s="39">
        <f t="shared" si="695"/>
        <v>3.7500000000000089E-2</v>
      </c>
      <c r="L2434" s="38"/>
      <c r="M2434" s="41">
        <v>45547</v>
      </c>
      <c r="N2434">
        <v>5.14</v>
      </c>
      <c r="O2434">
        <v>4.8028000000000004</v>
      </c>
      <c r="P2434" s="43">
        <f t="shared" si="696"/>
        <v>0</v>
      </c>
      <c r="Q2434" s="41">
        <v>45547</v>
      </c>
      <c r="R2434">
        <v>3.89</v>
      </c>
      <c r="S2434">
        <v>3.6581999999999999</v>
      </c>
      <c r="T2434" s="39">
        <f t="shared" si="697"/>
        <v>-2.5629839677173893E-3</v>
      </c>
      <c r="U2434" s="42">
        <v>45551.62533333333</v>
      </c>
      <c r="V2434" s="44">
        <v>12.68</v>
      </c>
      <c r="W2434" s="44">
        <v>12.68</v>
      </c>
      <c r="X2434" s="43">
        <f t="shared" si="709"/>
        <v>0</v>
      </c>
      <c r="Y2434" s="42">
        <v>45551.62533333333</v>
      </c>
      <c r="Z2434" s="44">
        <v>16.21</v>
      </c>
      <c r="AA2434" s="44">
        <v>16.21</v>
      </c>
      <c r="AB2434" s="43">
        <f t="shared" si="710"/>
        <v>-2.6426426426426293E-2</v>
      </c>
      <c r="AC2434" s="42">
        <v>45551.62533333333</v>
      </c>
      <c r="AD2434" s="44">
        <v>21.6</v>
      </c>
      <c r="AE2434" s="44">
        <v>21.6</v>
      </c>
      <c r="AF2434" s="43">
        <f t="shared" si="711"/>
        <v>0</v>
      </c>
      <c r="AG2434" s="41">
        <v>45547</v>
      </c>
      <c r="AH2434">
        <v>14.53</v>
      </c>
      <c r="AI2434">
        <v>6.9619999999999997</v>
      </c>
      <c r="AJ2434" s="39">
        <f t="shared" si="698"/>
        <v>9.0147540508420266E-3</v>
      </c>
      <c r="AK2434" s="45">
        <v>45635</v>
      </c>
      <c r="AL2434">
        <v>12.1</v>
      </c>
      <c r="AM2434">
        <v>11.3256</v>
      </c>
      <c r="AN2434" s="39">
        <f t="shared" si="699"/>
        <v>0</v>
      </c>
      <c r="AO2434" s="41">
        <v>45547</v>
      </c>
      <c r="AP2434">
        <v>9.8000000000000007</v>
      </c>
      <c r="AQ2434">
        <v>9.4296000000000006</v>
      </c>
      <c r="AR2434" s="18">
        <f t="shared" si="700"/>
        <v>0</v>
      </c>
      <c r="AS2434" s="41">
        <v>45547</v>
      </c>
      <c r="AT2434">
        <v>9</v>
      </c>
      <c r="AU2434">
        <v>8.7507000000000001</v>
      </c>
      <c r="AV2434" s="39">
        <f t="shared" si="701"/>
        <v>0</v>
      </c>
      <c r="AW2434" s="41">
        <v>45547</v>
      </c>
      <c r="AX2434">
        <v>9.74</v>
      </c>
      <c r="AY2434">
        <v>9.4283000000000001</v>
      </c>
      <c r="AZ2434" s="39">
        <f t="shared" si="702"/>
        <v>-1.027760118669261E-3</v>
      </c>
      <c r="BA2434" s="41">
        <v>45547</v>
      </c>
      <c r="BB2434">
        <v>6.26</v>
      </c>
      <c r="BC2434">
        <v>5.8042999999999996</v>
      </c>
      <c r="BD2434" s="39">
        <f t="shared" si="703"/>
        <v>3.2148227526486478E-3</v>
      </c>
      <c r="BE2434" s="41">
        <v>45547</v>
      </c>
      <c r="BF2434">
        <v>11.14</v>
      </c>
      <c r="BG2434">
        <v>10.347899999999999</v>
      </c>
      <c r="BH2434" s="39">
        <f t="shared" si="704"/>
        <v>1.272277082375038E-2</v>
      </c>
      <c r="BI2434" s="41">
        <v>45547</v>
      </c>
      <c r="BJ2434">
        <v>2.02</v>
      </c>
      <c r="BK2434">
        <v>2.02</v>
      </c>
      <c r="BL2434" s="39">
        <f t="shared" si="705"/>
        <v>0</v>
      </c>
      <c r="BM2434" s="41">
        <v>45547</v>
      </c>
      <c r="BN2434">
        <v>11.45</v>
      </c>
      <c r="BO2434">
        <v>11.2302</v>
      </c>
      <c r="BP2434" s="46">
        <f t="shared" si="706"/>
        <v>-4.1840861389348609E-2</v>
      </c>
      <c r="BQ2434" s="41">
        <v>45547</v>
      </c>
      <c r="BR2434">
        <v>9.1199999999999992</v>
      </c>
      <c r="BS2434">
        <v>8.8701000000000008</v>
      </c>
      <c r="BT2434" s="18">
        <f t="shared" si="707"/>
        <v>-1.0923669452013232E-3</v>
      </c>
      <c r="BU2434" s="41">
        <v>45547</v>
      </c>
      <c r="BV2434">
        <v>6.21</v>
      </c>
      <c r="BW2434">
        <v>5.7716000000000003</v>
      </c>
      <c r="BX2434" s="39">
        <f t="shared" si="708"/>
        <v>0</v>
      </c>
      <c r="BY2434" s="41">
        <v>45849</v>
      </c>
      <c r="BZ2434">
        <v>22.4</v>
      </c>
      <c r="CA2434">
        <v>20.934999999999999</v>
      </c>
    </row>
    <row r="2435" spans="1:79">
      <c r="A2435" s="41">
        <v>45548</v>
      </c>
      <c r="B2435">
        <v>8.1</v>
      </c>
      <c r="C2435">
        <v>7.2236000000000002</v>
      </c>
      <c r="D2435" s="34">
        <f t="shared" si="694"/>
        <v>0</v>
      </c>
      <c r="E2435" s="41">
        <v>45548</v>
      </c>
      <c r="F2435">
        <v>4</v>
      </c>
      <c r="G2435">
        <v>4</v>
      </c>
      <c r="H2435" s="39">
        <f t="shared" si="695"/>
        <v>-3.6144578313253094E-2</v>
      </c>
      <c r="L2435" s="38"/>
      <c r="M2435" s="41">
        <v>45548</v>
      </c>
      <c r="N2435">
        <v>5.15</v>
      </c>
      <c r="O2435">
        <v>4.8121999999999998</v>
      </c>
      <c r="P2435" s="43">
        <f t="shared" si="696"/>
        <v>1.9571916382109204E-3</v>
      </c>
      <c r="Q2435" s="41">
        <v>45548</v>
      </c>
      <c r="R2435">
        <v>3.89</v>
      </c>
      <c r="S2435">
        <v>3.6581999999999999</v>
      </c>
      <c r="T2435" s="39">
        <f t="shared" si="697"/>
        <v>0</v>
      </c>
      <c r="U2435" s="42">
        <v>45552.62533333333</v>
      </c>
      <c r="V2435" s="44">
        <v>12.68</v>
      </c>
      <c r="W2435" s="44">
        <v>12.68</v>
      </c>
      <c r="X2435" s="43">
        <f t="shared" si="709"/>
        <v>0</v>
      </c>
      <c r="Y2435" s="42">
        <v>45552.62533333333</v>
      </c>
      <c r="Z2435" s="44">
        <v>16.22</v>
      </c>
      <c r="AA2435" s="44">
        <v>16.22</v>
      </c>
      <c r="AB2435" s="43">
        <f t="shared" si="710"/>
        <v>6.1690314620592294E-4</v>
      </c>
      <c r="AC2435" s="42">
        <v>45552.62533333333</v>
      </c>
      <c r="AD2435" s="44">
        <v>21.6</v>
      </c>
      <c r="AE2435" s="44">
        <v>21.6</v>
      </c>
      <c r="AF2435" s="43">
        <f t="shared" si="711"/>
        <v>0</v>
      </c>
      <c r="AG2435" s="41">
        <v>45548</v>
      </c>
      <c r="AH2435">
        <v>14.53</v>
      </c>
      <c r="AI2435">
        <v>6.9619999999999997</v>
      </c>
      <c r="AJ2435" s="39">
        <f t="shared" si="698"/>
        <v>0</v>
      </c>
      <c r="AK2435" s="45" t="s">
        <v>1735</v>
      </c>
      <c r="AL2435">
        <v>12.2</v>
      </c>
      <c r="AM2435">
        <v>11.4192</v>
      </c>
      <c r="AN2435" s="39">
        <f t="shared" si="699"/>
        <v>8.2644628099173868E-3</v>
      </c>
      <c r="AO2435" s="41">
        <v>45548</v>
      </c>
      <c r="AP2435">
        <v>9.9</v>
      </c>
      <c r="AQ2435">
        <v>9.5258000000000003</v>
      </c>
      <c r="AR2435" s="18">
        <f t="shared" si="700"/>
        <v>1.020191736659027E-2</v>
      </c>
      <c r="AS2435" s="41">
        <v>45548</v>
      </c>
      <c r="AT2435">
        <v>9</v>
      </c>
      <c r="AU2435">
        <v>8.7507000000000001</v>
      </c>
      <c r="AV2435" s="39">
        <f t="shared" si="701"/>
        <v>0</v>
      </c>
      <c r="AW2435" s="41">
        <v>45548</v>
      </c>
      <c r="AX2435">
        <v>9.74</v>
      </c>
      <c r="AY2435">
        <v>9.4283000000000001</v>
      </c>
      <c r="AZ2435" s="39">
        <f t="shared" si="702"/>
        <v>0</v>
      </c>
      <c r="BA2435" s="41">
        <v>45548</v>
      </c>
      <c r="BB2435">
        <v>6.26</v>
      </c>
      <c r="BC2435">
        <v>5.8042999999999996</v>
      </c>
      <c r="BD2435" s="39">
        <f t="shared" si="703"/>
        <v>0</v>
      </c>
      <c r="BE2435" s="41">
        <v>45548</v>
      </c>
      <c r="BF2435">
        <v>11.14</v>
      </c>
      <c r="BG2435">
        <v>10.347899999999999</v>
      </c>
      <c r="BH2435" s="39">
        <f t="shared" si="704"/>
        <v>0</v>
      </c>
      <c r="BI2435" s="41">
        <v>45548</v>
      </c>
      <c r="BJ2435">
        <v>2.02</v>
      </c>
      <c r="BK2435">
        <v>2.02</v>
      </c>
      <c r="BL2435" s="39">
        <f t="shared" si="705"/>
        <v>0</v>
      </c>
      <c r="BM2435" s="41">
        <v>45548</v>
      </c>
      <c r="BN2435">
        <v>11.5</v>
      </c>
      <c r="BO2435">
        <v>11.279199999999999</v>
      </c>
      <c r="BP2435" s="46">
        <f t="shared" si="706"/>
        <v>4.3632348488895556E-3</v>
      </c>
      <c r="BQ2435" s="41">
        <v>45548</v>
      </c>
      <c r="BR2435">
        <v>9.14</v>
      </c>
      <c r="BS2435">
        <v>8.8895999999999997</v>
      </c>
      <c r="BT2435" s="18">
        <f t="shared" si="707"/>
        <v>2.1983968613655948E-3</v>
      </c>
      <c r="BU2435" s="41">
        <v>45548</v>
      </c>
      <c r="BV2435">
        <v>6.29</v>
      </c>
      <c r="BW2435">
        <v>5.8459000000000003</v>
      </c>
      <c r="BX2435" s="39">
        <f t="shared" si="708"/>
        <v>1.2873379998613908E-2</v>
      </c>
      <c r="BY2435" s="41">
        <v>45852</v>
      </c>
      <c r="BZ2435">
        <v>22.4</v>
      </c>
      <c r="CA2435">
        <v>20.934999999999999</v>
      </c>
    </row>
    <row r="2436" spans="1:79">
      <c r="A2436" s="41">
        <v>45551</v>
      </c>
      <c r="B2436">
        <v>8.09</v>
      </c>
      <c r="C2436">
        <v>7.2146999999999997</v>
      </c>
      <c r="D2436" s="34">
        <f t="shared" si="694"/>
        <v>-1.2320726507559353E-3</v>
      </c>
      <c r="E2436" s="41">
        <v>45551</v>
      </c>
      <c r="F2436">
        <v>4</v>
      </c>
      <c r="G2436">
        <v>4</v>
      </c>
      <c r="H2436" s="39">
        <f t="shared" si="695"/>
        <v>0</v>
      </c>
      <c r="L2436" s="38"/>
      <c r="M2436" s="41">
        <v>45551</v>
      </c>
      <c r="N2436">
        <v>5.15</v>
      </c>
      <c r="O2436">
        <v>4.8121999999999998</v>
      </c>
      <c r="P2436" s="43">
        <f t="shared" si="696"/>
        <v>0</v>
      </c>
      <c r="Q2436" s="41">
        <v>45551</v>
      </c>
      <c r="R2436">
        <v>3.89</v>
      </c>
      <c r="S2436">
        <v>3.6581999999999999</v>
      </c>
      <c r="T2436" s="39">
        <f t="shared" si="697"/>
        <v>0</v>
      </c>
      <c r="U2436" s="42">
        <v>45553.62533333333</v>
      </c>
      <c r="V2436" s="44">
        <v>12.11</v>
      </c>
      <c r="W2436" s="44">
        <v>12.11</v>
      </c>
      <c r="X2436" s="43">
        <f t="shared" si="709"/>
        <v>-4.4952681388012644E-2</v>
      </c>
      <c r="Y2436" s="42">
        <v>45553.62533333333</v>
      </c>
      <c r="Z2436" s="44">
        <v>16.309999999999999</v>
      </c>
      <c r="AA2436" s="44">
        <v>16.309999999999999</v>
      </c>
      <c r="AB2436" s="43">
        <f t="shared" si="710"/>
        <v>5.5487053020961694E-3</v>
      </c>
      <c r="AC2436" s="42">
        <v>45553.62533333333</v>
      </c>
      <c r="AD2436" s="44">
        <v>22</v>
      </c>
      <c r="AE2436" s="44">
        <v>22</v>
      </c>
      <c r="AF2436" s="43">
        <f t="shared" si="711"/>
        <v>1.8518518518518452E-2</v>
      </c>
      <c r="AG2436" s="41">
        <v>45551</v>
      </c>
      <c r="AH2436">
        <v>14.53</v>
      </c>
      <c r="AI2436">
        <v>6.9619999999999997</v>
      </c>
      <c r="AJ2436" s="39">
        <f t="shared" si="698"/>
        <v>0</v>
      </c>
      <c r="AK2436" s="45" t="s">
        <v>1736</v>
      </c>
      <c r="AL2436">
        <v>12.1</v>
      </c>
      <c r="AM2436">
        <v>11.3256</v>
      </c>
      <c r="AN2436" s="39">
        <f t="shared" si="699"/>
        <v>-8.1967213114754398E-3</v>
      </c>
      <c r="AO2436" s="41">
        <v>45551</v>
      </c>
      <c r="AP2436">
        <v>9.9</v>
      </c>
      <c r="AQ2436">
        <v>9.5258000000000003</v>
      </c>
      <c r="AR2436" s="18">
        <f t="shared" si="700"/>
        <v>0</v>
      </c>
      <c r="AS2436" s="41">
        <v>45551</v>
      </c>
      <c r="AT2436">
        <v>9.1</v>
      </c>
      <c r="AU2436">
        <v>8.8478999999999992</v>
      </c>
      <c r="AV2436" s="39">
        <f t="shared" si="701"/>
        <v>1.1107682813946206E-2</v>
      </c>
      <c r="AW2436" s="41">
        <v>45551</v>
      </c>
      <c r="AX2436">
        <v>9.74</v>
      </c>
      <c r="AY2436">
        <v>9.4283000000000001</v>
      </c>
      <c r="AZ2436" s="39">
        <f t="shared" si="702"/>
        <v>0</v>
      </c>
      <c r="BA2436" s="41">
        <v>45551</v>
      </c>
      <c r="BB2436">
        <v>6.27</v>
      </c>
      <c r="BC2436">
        <v>5.8135000000000003</v>
      </c>
      <c r="BD2436" s="39">
        <f t="shared" si="703"/>
        <v>1.585031786778899E-3</v>
      </c>
      <c r="BE2436" s="41">
        <v>45551</v>
      </c>
      <c r="BF2436">
        <v>11</v>
      </c>
      <c r="BG2436">
        <v>10.2179</v>
      </c>
      <c r="BH2436" s="39">
        <f t="shared" si="704"/>
        <v>-1.2562935474830547E-2</v>
      </c>
      <c r="BI2436" s="41">
        <v>45551</v>
      </c>
      <c r="BJ2436">
        <v>2</v>
      </c>
      <c r="BK2436">
        <v>2</v>
      </c>
      <c r="BL2436" s="39">
        <f t="shared" si="705"/>
        <v>-9.9009900990099098E-3</v>
      </c>
      <c r="BM2436" s="41">
        <v>45551</v>
      </c>
      <c r="BN2436">
        <v>11.5</v>
      </c>
      <c r="BO2436">
        <v>11.279199999999999</v>
      </c>
      <c r="BP2436" s="46">
        <f t="shared" si="706"/>
        <v>0</v>
      </c>
      <c r="BQ2436" s="41">
        <v>45551</v>
      </c>
      <c r="BR2436">
        <v>9.1</v>
      </c>
      <c r="BS2436">
        <v>8.8506999999999998</v>
      </c>
      <c r="BT2436" s="18">
        <f t="shared" si="707"/>
        <v>-4.375899928005752E-3</v>
      </c>
      <c r="BU2436" s="41">
        <v>45551</v>
      </c>
      <c r="BV2436">
        <v>6.29</v>
      </c>
      <c r="BW2436">
        <v>5.8459000000000003</v>
      </c>
      <c r="BX2436" s="39">
        <f t="shared" si="708"/>
        <v>0</v>
      </c>
      <c r="BY2436" s="41">
        <v>45853</v>
      </c>
      <c r="BZ2436">
        <v>22.39</v>
      </c>
      <c r="CA2436">
        <v>20.925699999999999</v>
      </c>
    </row>
    <row r="2437" spans="1:79">
      <c r="A2437" s="41">
        <v>45552</v>
      </c>
      <c r="B2437">
        <v>8.0500000000000007</v>
      </c>
      <c r="C2437">
        <v>7.1790000000000003</v>
      </c>
      <c r="D2437" s="34">
        <f t="shared" ref="D2437:D2500" si="712">(C2437-C2436)/C2436</f>
        <v>-4.9482306956629384E-3</v>
      </c>
      <c r="E2437" s="41">
        <v>45552</v>
      </c>
      <c r="F2437">
        <v>4</v>
      </c>
      <c r="G2437">
        <v>4</v>
      </c>
      <c r="H2437" s="39">
        <f t="shared" ref="H2437:H2500" si="713">(G2437-G2436)/G2436</f>
        <v>0</v>
      </c>
      <c r="L2437" s="38"/>
      <c r="M2437" s="41">
        <v>45552</v>
      </c>
      <c r="N2437">
        <v>5.15</v>
      </c>
      <c r="O2437">
        <v>4.8121999999999998</v>
      </c>
      <c r="P2437" s="43">
        <f t="shared" ref="P2437:P2500" si="714">(O2437-O2436)/O2436</f>
        <v>0</v>
      </c>
      <c r="Q2437" s="41">
        <v>45552</v>
      </c>
      <c r="R2437">
        <v>3.86</v>
      </c>
      <c r="S2437">
        <v>3.6299000000000001</v>
      </c>
      <c r="T2437" s="39">
        <f t="shared" ref="T2437:T2500" si="715">(S2437-S2436)/S2436</f>
        <v>-7.7360450494778224E-3</v>
      </c>
      <c r="U2437" s="42">
        <v>45554.62533333333</v>
      </c>
      <c r="V2437" s="44">
        <v>12.5</v>
      </c>
      <c r="W2437" s="44">
        <v>12.5</v>
      </c>
      <c r="X2437" s="43">
        <f t="shared" si="709"/>
        <v>3.2204789430223008E-2</v>
      </c>
      <c r="Y2437" s="42">
        <v>45554.62533333333</v>
      </c>
      <c r="Z2437" s="44">
        <v>16.89</v>
      </c>
      <c r="AA2437" s="44">
        <v>16.89</v>
      </c>
      <c r="AB2437" s="43">
        <f t="shared" si="710"/>
        <v>3.5561005518087177E-2</v>
      </c>
      <c r="AC2437" s="42">
        <v>45554.62533333333</v>
      </c>
      <c r="AD2437" s="44">
        <v>22</v>
      </c>
      <c r="AE2437" s="44">
        <v>22</v>
      </c>
      <c r="AF2437" s="43">
        <f t="shared" si="711"/>
        <v>0</v>
      </c>
      <c r="AG2437" s="41">
        <v>45552</v>
      </c>
      <c r="AH2437">
        <v>14.47</v>
      </c>
      <c r="AI2437">
        <v>6.9333</v>
      </c>
      <c r="AJ2437" s="39">
        <f t="shared" ref="AJ2437:AJ2500" si="716">(AI2437-AI2436)/AI2436</f>
        <v>-4.1223786268313311E-3</v>
      </c>
      <c r="AK2437" s="45" t="s">
        <v>1737</v>
      </c>
      <c r="AL2437">
        <v>12.1</v>
      </c>
      <c r="AM2437">
        <v>11.3256</v>
      </c>
      <c r="AN2437" s="39">
        <f t="shared" ref="AN2437:AN2500" si="717">(AM2437-AM2436)/AM2436</f>
        <v>0</v>
      </c>
      <c r="AO2437" s="41">
        <v>45552</v>
      </c>
      <c r="AP2437">
        <v>9.6999999999999993</v>
      </c>
      <c r="AQ2437">
        <v>9.3332999999999995</v>
      </c>
      <c r="AR2437" s="18">
        <f t="shared" ref="AR2437:AR2500" si="718">(AQ2437-AQ2436)/AQ2436</f>
        <v>-2.0208276470217806E-2</v>
      </c>
      <c r="AS2437" s="41">
        <v>45552</v>
      </c>
      <c r="AT2437">
        <v>9.0500000000000007</v>
      </c>
      <c r="AU2437">
        <v>8.7993000000000006</v>
      </c>
      <c r="AV2437" s="39">
        <f t="shared" ref="AV2437:AV2500" si="719">(AU2437-AU2436)/AU2436</f>
        <v>-5.4928288068353676E-3</v>
      </c>
      <c r="AW2437" s="41">
        <v>45552</v>
      </c>
      <c r="AX2437">
        <v>9.7899999999999991</v>
      </c>
      <c r="AY2437">
        <v>9.4766999999999992</v>
      </c>
      <c r="AZ2437" s="39">
        <f t="shared" ref="AZ2437:AZ2500" si="720">(AY2437-AY2436)/AY2436</f>
        <v>5.133481115365348E-3</v>
      </c>
      <c r="BA2437" s="41">
        <v>45552</v>
      </c>
      <c r="BB2437">
        <v>6.47</v>
      </c>
      <c r="BC2437">
        <v>5.9989999999999997</v>
      </c>
      <c r="BD2437" s="39">
        <f t="shared" ref="BD2437:BD2500" si="721">(BC2437-BC2436)/BC2436</f>
        <v>3.1908488862131129E-2</v>
      </c>
      <c r="BE2437" s="41">
        <v>45552</v>
      </c>
      <c r="BF2437">
        <v>11.09</v>
      </c>
      <c r="BG2437">
        <v>10.301500000000001</v>
      </c>
      <c r="BH2437" s="39">
        <f t="shared" ref="BH2437:BH2500" si="722">(BG2437-BG2436)/BG2436</f>
        <v>8.1817203143503617E-3</v>
      </c>
      <c r="BI2437" s="41">
        <v>45552</v>
      </c>
      <c r="BJ2437">
        <v>2.0499999999999998</v>
      </c>
      <c r="BK2437">
        <v>2.0499999999999998</v>
      </c>
      <c r="BL2437" s="39">
        <f t="shared" ref="BL2437:BL2500" si="723">(BK2437-BK2436)/BK2436</f>
        <v>2.4999999999999911E-2</v>
      </c>
      <c r="BM2437" s="41">
        <v>45552</v>
      </c>
      <c r="BN2437">
        <v>11.55</v>
      </c>
      <c r="BO2437">
        <v>11.328200000000001</v>
      </c>
      <c r="BP2437" s="46">
        <f t="shared" ref="BP2437:BP2500" si="724">(BO2437-BO2436)/BO2436</f>
        <v>4.3442797361516123E-3</v>
      </c>
      <c r="BQ2437" s="41">
        <v>45552</v>
      </c>
      <c r="BR2437">
        <v>9.1</v>
      </c>
      <c r="BS2437">
        <v>8.8506999999999998</v>
      </c>
      <c r="BT2437" s="18">
        <f t="shared" ref="BT2437:BT2500" si="725">(BS2437-BS2436)/BS2436</f>
        <v>0</v>
      </c>
      <c r="BU2437" s="41">
        <v>45552</v>
      </c>
      <c r="BV2437">
        <v>6.29</v>
      </c>
      <c r="BW2437">
        <v>5.8459000000000003</v>
      </c>
      <c r="BX2437" s="39">
        <f t="shared" ref="BX2437:BX2500" si="726">(BW2437-BW2436)/BW2436</f>
        <v>0</v>
      </c>
      <c r="BY2437" s="41">
        <v>45854</v>
      </c>
      <c r="BZ2437">
        <v>22.2</v>
      </c>
      <c r="CA2437">
        <v>20.748100000000001</v>
      </c>
    </row>
    <row r="2438" spans="1:79">
      <c r="A2438" s="41">
        <v>45553</v>
      </c>
      <c r="B2438">
        <v>8</v>
      </c>
      <c r="C2438">
        <v>7.1344000000000003</v>
      </c>
      <c r="D2438" s="34">
        <f t="shared" si="712"/>
        <v>-6.2125644240144827E-3</v>
      </c>
      <c r="E2438" s="41">
        <v>45553</v>
      </c>
      <c r="F2438">
        <v>4.09</v>
      </c>
      <c r="G2438">
        <v>4.09</v>
      </c>
      <c r="H2438" s="39">
        <f t="shared" si="713"/>
        <v>2.2499999999999964E-2</v>
      </c>
      <c r="L2438" s="38"/>
      <c r="M2438" s="41">
        <v>45553</v>
      </c>
      <c r="N2438">
        <v>5.15</v>
      </c>
      <c r="O2438">
        <v>4.8121999999999998</v>
      </c>
      <c r="P2438" s="43">
        <f t="shared" si="714"/>
        <v>0</v>
      </c>
      <c r="Q2438" s="41">
        <v>45553</v>
      </c>
      <c r="R2438">
        <v>3.89</v>
      </c>
      <c r="S2438">
        <v>3.6581999999999999</v>
      </c>
      <c r="T2438" s="39">
        <f t="shared" si="715"/>
        <v>7.7963580263918477E-3</v>
      </c>
      <c r="U2438" s="42">
        <v>45555.62533333333</v>
      </c>
      <c r="V2438" s="44">
        <v>12.5</v>
      </c>
      <c r="W2438" s="44">
        <v>12.5</v>
      </c>
      <c r="X2438" s="43">
        <f t="shared" si="709"/>
        <v>0</v>
      </c>
      <c r="Y2438" s="42">
        <v>45555.62533333333</v>
      </c>
      <c r="Z2438" s="44">
        <v>16.88</v>
      </c>
      <c r="AA2438" s="44">
        <v>16.88</v>
      </c>
      <c r="AB2438" s="43">
        <f t="shared" si="710"/>
        <v>-5.9206631142697235E-4</v>
      </c>
      <c r="AC2438" s="42">
        <v>45555.62533333333</v>
      </c>
      <c r="AD2438" s="44">
        <v>22.5</v>
      </c>
      <c r="AE2438" s="44">
        <v>22.5</v>
      </c>
      <c r="AF2438" s="43">
        <f t="shared" si="711"/>
        <v>2.2727272727272728E-2</v>
      </c>
      <c r="AG2438" s="41">
        <v>45553</v>
      </c>
      <c r="AH2438">
        <v>14.45</v>
      </c>
      <c r="AI2438">
        <v>6.9237000000000002</v>
      </c>
      <c r="AJ2438" s="39">
        <f t="shared" si="716"/>
        <v>-1.3846220414520979E-3</v>
      </c>
      <c r="AK2438" s="45" t="s">
        <v>1738</v>
      </c>
      <c r="AL2438">
        <v>12.1</v>
      </c>
      <c r="AM2438">
        <v>11.3256</v>
      </c>
      <c r="AN2438" s="39">
        <f t="shared" si="717"/>
        <v>0</v>
      </c>
      <c r="AO2438" s="41">
        <v>45553</v>
      </c>
      <c r="AP2438">
        <v>9.6999999999999993</v>
      </c>
      <c r="AQ2438">
        <v>9.3332999999999995</v>
      </c>
      <c r="AR2438" s="18">
        <f t="shared" si="718"/>
        <v>0</v>
      </c>
      <c r="AS2438" s="41">
        <v>45553</v>
      </c>
      <c r="AT2438">
        <v>9</v>
      </c>
      <c r="AU2438">
        <v>8.7507000000000001</v>
      </c>
      <c r="AV2438" s="39">
        <f t="shared" si="719"/>
        <v>-5.5231666155262822E-3</v>
      </c>
      <c r="AW2438" s="41">
        <v>45553</v>
      </c>
      <c r="AX2438">
        <v>9.7200000000000006</v>
      </c>
      <c r="AY2438">
        <v>9.4090000000000007</v>
      </c>
      <c r="AZ2438" s="39">
        <f t="shared" si="720"/>
        <v>-7.1438369896692465E-3</v>
      </c>
      <c r="BA2438" s="41">
        <v>45553</v>
      </c>
      <c r="BB2438">
        <v>6.62</v>
      </c>
      <c r="BC2438">
        <v>6.1380999999999997</v>
      </c>
      <c r="BD2438" s="39">
        <f t="shared" si="721"/>
        <v>2.3187197866311054E-2</v>
      </c>
      <c r="BE2438" s="41">
        <v>45553</v>
      </c>
      <c r="BF2438">
        <v>10.99</v>
      </c>
      <c r="BG2438">
        <v>10.208600000000001</v>
      </c>
      <c r="BH2438" s="39">
        <f t="shared" si="722"/>
        <v>-9.0181041595884283E-3</v>
      </c>
      <c r="BI2438" s="41">
        <v>45553</v>
      </c>
      <c r="BJ2438">
        <v>2.04</v>
      </c>
      <c r="BK2438">
        <v>2.04</v>
      </c>
      <c r="BL2438" s="39">
        <f t="shared" si="723"/>
        <v>-4.8780487804877017E-3</v>
      </c>
      <c r="BM2438" s="41">
        <v>45553</v>
      </c>
      <c r="BN2438">
        <v>11.65</v>
      </c>
      <c r="BO2438">
        <v>11.426299999999999</v>
      </c>
      <c r="BP2438" s="46">
        <f t="shared" si="724"/>
        <v>8.6598047350857806E-3</v>
      </c>
      <c r="BQ2438" s="41">
        <v>45553</v>
      </c>
      <c r="BR2438">
        <v>9.0500000000000007</v>
      </c>
      <c r="BS2438">
        <v>8.8019999999999996</v>
      </c>
      <c r="BT2438" s="18">
        <f t="shared" si="725"/>
        <v>-5.502389641497304E-3</v>
      </c>
      <c r="BU2438" s="41">
        <v>45553</v>
      </c>
      <c r="BV2438">
        <v>6.29</v>
      </c>
      <c r="BW2438">
        <v>5.8459000000000003</v>
      </c>
      <c r="BX2438" s="39">
        <f t="shared" si="726"/>
        <v>0</v>
      </c>
      <c r="BY2438" s="41">
        <v>45855</v>
      </c>
      <c r="BZ2438">
        <v>22.2</v>
      </c>
      <c r="CA2438">
        <v>20.748100000000001</v>
      </c>
    </row>
    <row r="2439" spans="1:79">
      <c r="A2439" s="41">
        <v>45554</v>
      </c>
      <c r="B2439">
        <v>8</v>
      </c>
      <c r="C2439">
        <v>7.1344000000000003</v>
      </c>
      <c r="D2439" s="34">
        <f t="shared" si="712"/>
        <v>0</v>
      </c>
      <c r="E2439" s="41">
        <v>45554</v>
      </c>
      <c r="F2439">
        <v>4.09</v>
      </c>
      <c r="G2439">
        <v>4.09</v>
      </c>
      <c r="H2439" s="39">
        <f t="shared" si="713"/>
        <v>0</v>
      </c>
      <c r="L2439" s="38"/>
      <c r="M2439" s="41">
        <v>45554</v>
      </c>
      <c r="N2439">
        <v>5.15</v>
      </c>
      <c r="O2439">
        <v>4.8121999999999998</v>
      </c>
      <c r="P2439" s="43">
        <f t="shared" si="714"/>
        <v>0</v>
      </c>
      <c r="Q2439" s="41">
        <v>45554</v>
      </c>
      <c r="R2439">
        <v>3.89</v>
      </c>
      <c r="S2439">
        <v>3.6581999999999999</v>
      </c>
      <c r="T2439" s="39">
        <f t="shared" si="715"/>
        <v>0</v>
      </c>
      <c r="U2439" s="42">
        <v>45558.62533333333</v>
      </c>
      <c r="V2439" s="44">
        <v>12.5</v>
      </c>
      <c r="W2439" s="44">
        <v>12.5</v>
      </c>
      <c r="X2439" s="43">
        <f t="shared" si="709"/>
        <v>0</v>
      </c>
      <c r="Y2439" s="42">
        <v>45558.62533333333</v>
      </c>
      <c r="Z2439" s="44">
        <v>16.5</v>
      </c>
      <c r="AA2439" s="44">
        <v>16.5</v>
      </c>
      <c r="AB2439" s="43">
        <f t="shared" si="710"/>
        <v>-2.2511848341232168E-2</v>
      </c>
      <c r="AC2439" s="42">
        <v>45558.62533333333</v>
      </c>
      <c r="AD2439" s="44">
        <v>22.5</v>
      </c>
      <c r="AE2439" s="44">
        <v>22.5</v>
      </c>
      <c r="AF2439" s="43">
        <f t="shared" si="711"/>
        <v>0</v>
      </c>
      <c r="AG2439" s="41">
        <v>45554</v>
      </c>
      <c r="AH2439">
        <v>14.39</v>
      </c>
      <c r="AI2439">
        <v>6.8949999999999996</v>
      </c>
      <c r="AJ2439" s="39">
        <f t="shared" si="716"/>
        <v>-4.1451824891316222E-3</v>
      </c>
      <c r="AK2439" s="45" t="s">
        <v>1739</v>
      </c>
      <c r="AL2439">
        <v>12.2</v>
      </c>
      <c r="AM2439">
        <v>11.4192</v>
      </c>
      <c r="AN2439" s="39">
        <f t="shared" si="717"/>
        <v>8.2644628099173868E-3</v>
      </c>
      <c r="AO2439" s="41">
        <v>45554</v>
      </c>
      <c r="AP2439">
        <v>9.6999999999999993</v>
      </c>
      <c r="AQ2439">
        <v>9.3332999999999995</v>
      </c>
      <c r="AR2439" s="18">
        <f t="shared" si="718"/>
        <v>0</v>
      </c>
      <c r="AS2439" s="41">
        <v>45554</v>
      </c>
      <c r="AT2439">
        <v>9</v>
      </c>
      <c r="AU2439">
        <v>8.7507000000000001</v>
      </c>
      <c r="AV2439" s="39">
        <f t="shared" si="719"/>
        <v>0</v>
      </c>
      <c r="AW2439" s="41">
        <v>45554</v>
      </c>
      <c r="AX2439">
        <v>9.69</v>
      </c>
      <c r="AY2439">
        <v>9.3798999999999992</v>
      </c>
      <c r="AZ2439" s="39">
        <f t="shared" si="720"/>
        <v>-3.0927835051547939E-3</v>
      </c>
      <c r="BA2439" s="41">
        <v>45554</v>
      </c>
      <c r="BB2439">
        <v>6.59</v>
      </c>
      <c r="BC2439">
        <v>6.1101999999999999</v>
      </c>
      <c r="BD2439" s="39">
        <f t="shared" si="721"/>
        <v>-4.5453804923347319E-3</v>
      </c>
      <c r="BE2439" s="41">
        <v>45554</v>
      </c>
      <c r="BF2439">
        <v>11.09</v>
      </c>
      <c r="BG2439">
        <v>10.301500000000001</v>
      </c>
      <c r="BH2439" s="39">
        <f t="shared" si="722"/>
        <v>9.1001704445271836E-3</v>
      </c>
      <c r="BI2439" s="41">
        <v>45554</v>
      </c>
      <c r="BJ2439">
        <v>2.02</v>
      </c>
      <c r="BK2439">
        <v>2.02</v>
      </c>
      <c r="BL2439" s="39">
        <f t="shared" si="723"/>
        <v>-9.8039215686274595E-3</v>
      </c>
      <c r="BM2439" s="41">
        <v>45554</v>
      </c>
      <c r="BN2439">
        <v>11.76</v>
      </c>
      <c r="BO2439">
        <v>11.5342</v>
      </c>
      <c r="BP2439" s="46">
        <f t="shared" si="724"/>
        <v>9.4431268214558318E-3</v>
      </c>
      <c r="BQ2439" s="41">
        <v>45554</v>
      </c>
      <c r="BR2439">
        <v>9.0399999999999991</v>
      </c>
      <c r="BS2439">
        <v>8.7922999999999991</v>
      </c>
      <c r="BT2439" s="18">
        <f t="shared" si="725"/>
        <v>-1.1020222676664947E-3</v>
      </c>
      <c r="BU2439" s="41">
        <v>45554</v>
      </c>
      <c r="BV2439">
        <v>6.17</v>
      </c>
      <c r="BW2439">
        <v>5.7343999999999999</v>
      </c>
      <c r="BX2439" s="39">
        <f t="shared" si="726"/>
        <v>-1.9073196599326086E-2</v>
      </c>
      <c r="BY2439" s="41">
        <v>45856</v>
      </c>
      <c r="BZ2439">
        <v>22.3</v>
      </c>
      <c r="CA2439">
        <v>20.8416</v>
      </c>
    </row>
    <row r="2440" spans="1:79">
      <c r="A2440" s="41">
        <v>45555</v>
      </c>
      <c r="B2440">
        <v>8.1</v>
      </c>
      <c r="C2440">
        <v>7.2236000000000002</v>
      </c>
      <c r="D2440" s="34">
        <f t="shared" si="712"/>
        <v>1.2502803319129842E-2</v>
      </c>
      <c r="E2440" s="41">
        <v>45555</v>
      </c>
      <c r="F2440">
        <v>4.09</v>
      </c>
      <c r="G2440">
        <v>4.09</v>
      </c>
      <c r="H2440" s="39">
        <f t="shared" si="713"/>
        <v>0</v>
      </c>
      <c r="L2440" s="38"/>
      <c r="M2440" s="41">
        <v>45555</v>
      </c>
      <c r="N2440">
        <v>5.14</v>
      </c>
      <c r="O2440">
        <v>4.8028000000000004</v>
      </c>
      <c r="P2440" s="43">
        <f t="shared" si="714"/>
        <v>-1.9533685216739558E-3</v>
      </c>
      <c r="Q2440" s="41">
        <v>45555</v>
      </c>
      <c r="R2440">
        <v>3.9</v>
      </c>
      <c r="S2440">
        <v>3.6676000000000002</v>
      </c>
      <c r="T2440" s="39">
        <f t="shared" si="715"/>
        <v>2.5695697337489195E-3</v>
      </c>
      <c r="U2440" s="42">
        <v>45559.62533333333</v>
      </c>
      <c r="V2440" s="44">
        <v>12.49</v>
      </c>
      <c r="W2440" s="44">
        <v>12.49</v>
      </c>
      <c r="X2440" s="43">
        <f t="shared" si="709"/>
        <v>-7.9999999999998291E-4</v>
      </c>
      <c r="Y2440" s="42">
        <v>45559.62533333333</v>
      </c>
      <c r="Z2440" s="44">
        <v>16.899999999999999</v>
      </c>
      <c r="AA2440" s="44">
        <v>16.899999999999999</v>
      </c>
      <c r="AB2440" s="43">
        <f t="shared" si="710"/>
        <v>2.4242424242424156E-2</v>
      </c>
      <c r="AC2440" s="42">
        <v>45559.62533333333</v>
      </c>
      <c r="AD2440" s="44">
        <v>22.5</v>
      </c>
      <c r="AE2440" s="44">
        <v>22.5</v>
      </c>
      <c r="AF2440" s="43">
        <f t="shared" si="711"/>
        <v>0</v>
      </c>
      <c r="AG2440" s="41">
        <v>45555</v>
      </c>
      <c r="AH2440">
        <v>14.45</v>
      </c>
      <c r="AI2440">
        <v>6.9237000000000002</v>
      </c>
      <c r="AJ2440" s="39">
        <f t="shared" si="716"/>
        <v>4.1624365482234391E-3</v>
      </c>
      <c r="AK2440" s="45" t="s">
        <v>1740</v>
      </c>
      <c r="AL2440">
        <v>12.2</v>
      </c>
      <c r="AM2440">
        <v>11.4192</v>
      </c>
      <c r="AN2440" s="39">
        <f t="shared" si="717"/>
        <v>0</v>
      </c>
      <c r="AO2440" s="41">
        <v>45555</v>
      </c>
      <c r="AP2440">
        <v>9.6999999999999993</v>
      </c>
      <c r="AQ2440">
        <v>9.3332999999999995</v>
      </c>
      <c r="AR2440" s="18">
        <f t="shared" si="718"/>
        <v>0</v>
      </c>
      <c r="AS2440" s="41">
        <v>45555</v>
      </c>
      <c r="AT2440">
        <v>9</v>
      </c>
      <c r="AU2440">
        <v>8.7507000000000001</v>
      </c>
      <c r="AV2440" s="39">
        <f t="shared" si="719"/>
        <v>0</v>
      </c>
      <c r="AW2440" s="41">
        <v>45555</v>
      </c>
      <c r="AX2440">
        <v>9.69</v>
      </c>
      <c r="AY2440">
        <v>9.3798999999999992</v>
      </c>
      <c r="AZ2440" s="39">
        <f t="shared" si="720"/>
        <v>0</v>
      </c>
      <c r="BA2440" s="41">
        <v>45555</v>
      </c>
      <c r="BB2440">
        <v>6.62</v>
      </c>
      <c r="BC2440">
        <v>6.1380999999999997</v>
      </c>
      <c r="BD2440" s="39">
        <f t="shared" si="721"/>
        <v>4.5661353147196191E-3</v>
      </c>
      <c r="BE2440" s="41">
        <v>45555</v>
      </c>
      <c r="BF2440">
        <v>10.9</v>
      </c>
      <c r="BG2440">
        <v>10.125</v>
      </c>
      <c r="BH2440" s="39">
        <f t="shared" si="722"/>
        <v>-1.7133427170800443E-2</v>
      </c>
      <c r="BI2440" s="41">
        <v>45555</v>
      </c>
      <c r="BJ2440">
        <v>2.0299999999999998</v>
      </c>
      <c r="BK2440">
        <v>2.0299999999999998</v>
      </c>
      <c r="BL2440" s="39">
        <f t="shared" si="723"/>
        <v>4.9504950495048447E-3</v>
      </c>
      <c r="BM2440" s="41">
        <v>45555</v>
      </c>
      <c r="BN2440">
        <v>11.7</v>
      </c>
      <c r="BO2440">
        <v>11.4754</v>
      </c>
      <c r="BP2440" s="46">
        <f t="shared" si="724"/>
        <v>-5.0978828180541121E-3</v>
      </c>
      <c r="BQ2440" s="41">
        <v>45555</v>
      </c>
      <c r="BR2440">
        <v>9.0399999999999991</v>
      </c>
      <c r="BS2440">
        <v>8.7922999999999991</v>
      </c>
      <c r="BT2440" s="18">
        <f t="shared" si="725"/>
        <v>0</v>
      </c>
      <c r="BU2440" s="41">
        <v>45555</v>
      </c>
      <c r="BV2440">
        <v>6.19</v>
      </c>
      <c r="BW2440">
        <v>5.7530000000000001</v>
      </c>
      <c r="BX2440" s="39">
        <f t="shared" si="726"/>
        <v>3.2435825892857444E-3</v>
      </c>
      <c r="BY2440" s="41">
        <v>45859</v>
      </c>
      <c r="BZ2440">
        <v>22.65</v>
      </c>
      <c r="CA2440">
        <v>21.168700000000001</v>
      </c>
    </row>
    <row r="2441" spans="1:79">
      <c r="A2441" s="41">
        <v>45558</v>
      </c>
      <c r="B2441">
        <v>7.99</v>
      </c>
      <c r="C2441">
        <v>7.1254999999999997</v>
      </c>
      <c r="D2441" s="34">
        <f t="shared" si="712"/>
        <v>-1.3580486184174168E-2</v>
      </c>
      <c r="E2441" s="41">
        <v>45558</v>
      </c>
      <c r="F2441">
        <v>4.07</v>
      </c>
      <c r="G2441">
        <v>4.07</v>
      </c>
      <c r="H2441" s="39">
        <f t="shared" si="713"/>
        <v>-4.8899755501221453E-3</v>
      </c>
      <c r="L2441" s="38"/>
      <c r="M2441" s="41">
        <v>45558</v>
      </c>
      <c r="N2441">
        <v>5.12</v>
      </c>
      <c r="O2441">
        <v>4.7840999999999996</v>
      </c>
      <c r="P2441" s="43">
        <f t="shared" si="714"/>
        <v>-3.8935620887817161E-3</v>
      </c>
      <c r="Q2441" s="41">
        <v>45558</v>
      </c>
      <c r="R2441">
        <v>3.92</v>
      </c>
      <c r="S2441">
        <v>3.6863999999999999</v>
      </c>
      <c r="T2441" s="39">
        <f t="shared" si="715"/>
        <v>5.1259679354345358E-3</v>
      </c>
      <c r="U2441" s="42">
        <v>45560.62533333333</v>
      </c>
      <c r="V2441" s="44">
        <v>12.5</v>
      </c>
      <c r="W2441" s="44">
        <v>12.5</v>
      </c>
      <c r="X2441" s="43">
        <f t="shared" si="709"/>
        <v>8.0064051240991087E-4</v>
      </c>
      <c r="Y2441" s="42">
        <v>45560.62533333333</v>
      </c>
      <c r="Z2441" s="44">
        <v>16.899999999999999</v>
      </c>
      <c r="AA2441" s="44">
        <v>16.899999999999999</v>
      </c>
      <c r="AB2441" s="43">
        <f t="shared" si="710"/>
        <v>0</v>
      </c>
      <c r="AC2441" s="42">
        <v>45560.62533333333</v>
      </c>
      <c r="AD2441" s="44">
        <v>22.5</v>
      </c>
      <c r="AE2441" s="44">
        <v>22.5</v>
      </c>
      <c r="AF2441" s="43">
        <f t="shared" si="711"/>
        <v>0</v>
      </c>
      <c r="AG2441" s="41">
        <v>45558</v>
      </c>
      <c r="AH2441">
        <v>14.5</v>
      </c>
      <c r="AI2441">
        <v>6.9477000000000002</v>
      </c>
      <c r="AJ2441" s="39">
        <f t="shared" si="716"/>
        <v>3.4663546947441425E-3</v>
      </c>
      <c r="AK2441" s="45" t="s">
        <v>1741</v>
      </c>
      <c r="AL2441">
        <v>12.2</v>
      </c>
      <c r="AM2441">
        <v>11.4192</v>
      </c>
      <c r="AN2441" s="39">
        <f t="shared" si="717"/>
        <v>0</v>
      </c>
      <c r="AO2441" s="41">
        <v>45558</v>
      </c>
      <c r="AP2441">
        <v>9.6999999999999993</v>
      </c>
      <c r="AQ2441">
        <v>9.3332999999999995</v>
      </c>
      <c r="AR2441" s="18">
        <f t="shared" si="718"/>
        <v>0</v>
      </c>
      <c r="AS2441" s="41">
        <v>45558</v>
      </c>
      <c r="AT2441">
        <v>9</v>
      </c>
      <c r="AU2441">
        <v>8.7507000000000001</v>
      </c>
      <c r="AV2441" s="39">
        <f t="shared" si="719"/>
        <v>0</v>
      </c>
      <c r="AW2441" s="41">
        <v>45558</v>
      </c>
      <c r="AX2441">
        <v>9.6</v>
      </c>
      <c r="AY2441">
        <v>9.2927999999999997</v>
      </c>
      <c r="AZ2441" s="39">
        <f t="shared" si="720"/>
        <v>-9.2858132815914363E-3</v>
      </c>
      <c r="BA2441" s="41">
        <v>45558</v>
      </c>
      <c r="BB2441">
        <v>6.66</v>
      </c>
      <c r="BC2441">
        <v>6.1752000000000002</v>
      </c>
      <c r="BD2441" s="39">
        <f t="shared" si="721"/>
        <v>6.0442156367606558E-3</v>
      </c>
      <c r="BE2441" s="41">
        <v>45558</v>
      </c>
      <c r="BF2441">
        <v>10.9</v>
      </c>
      <c r="BG2441">
        <v>10.125</v>
      </c>
      <c r="BH2441" s="39">
        <f t="shared" si="722"/>
        <v>0</v>
      </c>
      <c r="BI2441" s="41">
        <v>45558</v>
      </c>
      <c r="BJ2441">
        <v>2.02</v>
      </c>
      <c r="BK2441">
        <v>2.02</v>
      </c>
      <c r="BL2441" s="39">
        <f t="shared" si="723"/>
        <v>-4.9261083743841316E-3</v>
      </c>
      <c r="BM2441" s="41">
        <v>45558</v>
      </c>
      <c r="BN2441">
        <v>11.89</v>
      </c>
      <c r="BO2441">
        <v>11.6617</v>
      </c>
      <c r="BP2441" s="46">
        <f t="shared" si="724"/>
        <v>1.6234728201195533E-2</v>
      </c>
      <c r="BQ2441" s="41">
        <v>45558</v>
      </c>
      <c r="BR2441">
        <v>9.0500000000000007</v>
      </c>
      <c r="BS2441">
        <v>8.8019999999999996</v>
      </c>
      <c r="BT2441" s="18">
        <f t="shared" si="725"/>
        <v>1.1032380605757864E-3</v>
      </c>
      <c r="BU2441" s="41">
        <v>45558</v>
      </c>
      <c r="BV2441">
        <v>6.2</v>
      </c>
      <c r="BW2441">
        <v>5.7622999999999998</v>
      </c>
      <c r="BX2441" s="39">
        <f t="shared" si="726"/>
        <v>1.616547888058342E-3</v>
      </c>
      <c r="BY2441" s="41">
        <v>45860</v>
      </c>
      <c r="BZ2441">
        <v>24</v>
      </c>
      <c r="CA2441">
        <v>22.430399999999999</v>
      </c>
    </row>
    <row r="2442" spans="1:79">
      <c r="A2442" s="41">
        <v>45559</v>
      </c>
      <c r="B2442">
        <v>8</v>
      </c>
      <c r="C2442">
        <v>7.1344000000000003</v>
      </c>
      <c r="D2442" s="34">
        <f t="shared" si="712"/>
        <v>1.2490351554277699E-3</v>
      </c>
      <c r="E2442" s="41">
        <v>45559</v>
      </c>
      <c r="F2442">
        <v>4.1500000000000004</v>
      </c>
      <c r="G2442">
        <v>4.1500000000000004</v>
      </c>
      <c r="H2442" s="39">
        <f t="shared" si="713"/>
        <v>1.9656019656019673E-2</v>
      </c>
      <c r="L2442" s="38"/>
      <c r="M2442" s="41">
        <v>45559</v>
      </c>
      <c r="N2442">
        <v>5.15</v>
      </c>
      <c r="O2442">
        <v>4.8121999999999998</v>
      </c>
      <c r="P2442" s="43">
        <f t="shared" si="714"/>
        <v>5.8736230429966424E-3</v>
      </c>
      <c r="Q2442" s="41">
        <v>45559</v>
      </c>
      <c r="R2442">
        <v>3.92</v>
      </c>
      <c r="S2442">
        <v>3.6863999999999999</v>
      </c>
      <c r="T2442" s="39">
        <f t="shared" si="715"/>
        <v>0</v>
      </c>
      <c r="U2442" s="42">
        <v>45561.62533333333</v>
      </c>
      <c r="V2442" s="44">
        <v>12.5</v>
      </c>
      <c r="W2442" s="44">
        <v>12.5</v>
      </c>
      <c r="X2442" s="43">
        <f t="shared" si="709"/>
        <v>0</v>
      </c>
      <c r="Y2442" s="42">
        <v>45561.62533333333</v>
      </c>
      <c r="Z2442" s="44">
        <v>16.899999999999999</v>
      </c>
      <c r="AA2442" s="44">
        <v>16.899999999999999</v>
      </c>
      <c r="AB2442" s="43">
        <f t="shared" si="710"/>
        <v>0</v>
      </c>
      <c r="AC2442" s="42">
        <v>45561.62533333333</v>
      </c>
      <c r="AD2442" s="44">
        <v>23.51</v>
      </c>
      <c r="AE2442" s="44">
        <v>23.51</v>
      </c>
      <c r="AF2442" s="43">
        <f t="shared" si="711"/>
        <v>4.4888888888888957E-2</v>
      </c>
      <c r="AG2442" s="41">
        <v>45559</v>
      </c>
      <c r="AH2442">
        <v>14.53</v>
      </c>
      <c r="AI2442">
        <v>6.9619999999999997</v>
      </c>
      <c r="AJ2442" s="39">
        <f t="shared" si="716"/>
        <v>2.0582350993853414E-3</v>
      </c>
      <c r="AK2442" s="45" t="s">
        <v>1742</v>
      </c>
      <c r="AL2442">
        <v>12.3</v>
      </c>
      <c r="AM2442">
        <v>11.5128</v>
      </c>
      <c r="AN2442" s="39">
        <f t="shared" si="717"/>
        <v>8.1967213114754398E-3</v>
      </c>
      <c r="AO2442" s="41">
        <v>45559</v>
      </c>
      <c r="AP2442">
        <v>9.6999999999999993</v>
      </c>
      <c r="AQ2442">
        <v>9.3332999999999995</v>
      </c>
      <c r="AR2442" s="18">
        <f t="shared" si="718"/>
        <v>0</v>
      </c>
      <c r="AS2442" s="41">
        <v>45559</v>
      </c>
      <c r="AT2442">
        <v>9</v>
      </c>
      <c r="AU2442">
        <v>8.7507000000000001</v>
      </c>
      <c r="AV2442" s="39">
        <f t="shared" si="719"/>
        <v>0</v>
      </c>
      <c r="AW2442" s="41">
        <v>45559</v>
      </c>
      <c r="AX2442">
        <v>9.6999999999999993</v>
      </c>
      <c r="AY2442">
        <v>9.3895999999999997</v>
      </c>
      <c r="AZ2442" s="39">
        <f t="shared" si="720"/>
        <v>1.0416666666666666E-2</v>
      </c>
      <c r="BA2442" s="41">
        <v>45559</v>
      </c>
      <c r="BB2442">
        <v>6.69</v>
      </c>
      <c r="BC2442">
        <v>6.2030000000000003</v>
      </c>
      <c r="BD2442" s="39">
        <f t="shared" si="721"/>
        <v>4.5018784816686173E-3</v>
      </c>
      <c r="BE2442" s="41">
        <v>45559</v>
      </c>
      <c r="BF2442">
        <v>10.92</v>
      </c>
      <c r="BG2442">
        <v>10.143599999999999</v>
      </c>
      <c r="BH2442" s="39">
        <f t="shared" si="722"/>
        <v>1.8370370370369663E-3</v>
      </c>
      <c r="BI2442" s="41">
        <v>45559</v>
      </c>
      <c r="BJ2442">
        <v>2.04</v>
      </c>
      <c r="BK2442">
        <v>2.04</v>
      </c>
      <c r="BL2442" s="39">
        <f t="shared" si="723"/>
        <v>9.9009900990099098E-3</v>
      </c>
      <c r="BM2442" s="41">
        <v>45559</v>
      </c>
      <c r="BN2442">
        <v>11.9</v>
      </c>
      <c r="BO2442">
        <v>11.6715</v>
      </c>
      <c r="BP2442" s="46">
        <f t="shared" si="724"/>
        <v>8.4035775230028665E-4</v>
      </c>
      <c r="BQ2442" s="41">
        <v>45559</v>
      </c>
      <c r="BR2442">
        <v>9.0500000000000007</v>
      </c>
      <c r="BS2442">
        <v>8.8019999999999996</v>
      </c>
      <c r="BT2442" s="18">
        <f t="shared" si="725"/>
        <v>0</v>
      </c>
      <c r="BU2442" s="41">
        <v>45559</v>
      </c>
      <c r="BV2442">
        <v>6.2</v>
      </c>
      <c r="BW2442">
        <v>5.7622999999999998</v>
      </c>
      <c r="BX2442" s="39">
        <f t="shared" si="726"/>
        <v>0</v>
      </c>
      <c r="BY2442" s="41">
        <v>45861</v>
      </c>
      <c r="BZ2442">
        <v>25.44</v>
      </c>
      <c r="CA2442">
        <v>23.776199999999999</v>
      </c>
    </row>
    <row r="2443" spans="1:79">
      <c r="A2443" s="41">
        <v>45560</v>
      </c>
      <c r="B2443">
        <v>7.9</v>
      </c>
      <c r="C2443">
        <v>7.0452000000000004</v>
      </c>
      <c r="D2443" s="34">
        <f t="shared" si="712"/>
        <v>-1.2502803319129842E-2</v>
      </c>
      <c r="E2443" s="41">
        <v>45560</v>
      </c>
      <c r="F2443">
        <v>4.1900000000000004</v>
      </c>
      <c r="G2443">
        <v>4.1900000000000004</v>
      </c>
      <c r="H2443" s="39">
        <f t="shared" si="713"/>
        <v>9.6385542168674777E-3</v>
      </c>
      <c r="L2443" s="38"/>
      <c r="M2443" s="41">
        <v>45560</v>
      </c>
      <c r="N2443">
        <v>5.12</v>
      </c>
      <c r="O2443">
        <v>4.7840999999999996</v>
      </c>
      <c r="P2443" s="43">
        <f t="shared" si="714"/>
        <v>-5.8393250488342624E-3</v>
      </c>
      <c r="Q2443" s="41">
        <v>45560</v>
      </c>
      <c r="R2443">
        <v>3.92</v>
      </c>
      <c r="S2443">
        <v>3.6863999999999999</v>
      </c>
      <c r="T2443" s="39">
        <f t="shared" si="715"/>
        <v>0</v>
      </c>
      <c r="U2443" s="42">
        <v>45562.62533333333</v>
      </c>
      <c r="V2443" s="44">
        <v>12.5</v>
      </c>
      <c r="W2443" s="44">
        <v>12.5</v>
      </c>
      <c r="X2443" s="43">
        <f t="shared" si="709"/>
        <v>0</v>
      </c>
      <c r="Y2443" s="42">
        <v>45562.62533333333</v>
      </c>
      <c r="Z2443" s="44">
        <v>16.5</v>
      </c>
      <c r="AA2443" s="44">
        <v>16.5</v>
      </c>
      <c r="AB2443" s="43">
        <f t="shared" si="710"/>
        <v>-2.3668639053254354E-2</v>
      </c>
      <c r="AC2443" s="42">
        <v>45562.62533333333</v>
      </c>
      <c r="AD2443" s="44">
        <v>24.56</v>
      </c>
      <c r="AE2443" s="44">
        <v>24.56</v>
      </c>
      <c r="AF2443" s="43">
        <f t="shared" si="711"/>
        <v>4.4661846022968826E-2</v>
      </c>
      <c r="AG2443" s="41">
        <v>45560</v>
      </c>
      <c r="AH2443">
        <v>14.73</v>
      </c>
      <c r="AI2443">
        <v>7.0579000000000001</v>
      </c>
      <c r="AJ2443" s="39">
        <f t="shared" si="716"/>
        <v>1.3774777362826821E-2</v>
      </c>
      <c r="AK2443" s="45" t="s">
        <v>1743</v>
      </c>
      <c r="AL2443">
        <v>12.3</v>
      </c>
      <c r="AM2443">
        <v>11.5128</v>
      </c>
      <c r="AN2443" s="39">
        <f t="shared" si="717"/>
        <v>0</v>
      </c>
      <c r="AO2443" s="41">
        <v>45560</v>
      </c>
      <c r="AP2443">
        <v>9.6999999999999993</v>
      </c>
      <c r="AQ2443">
        <v>9.3332999999999995</v>
      </c>
      <c r="AR2443" s="18">
        <f t="shared" si="718"/>
        <v>0</v>
      </c>
      <c r="AS2443" s="41">
        <v>45560</v>
      </c>
      <c r="AT2443">
        <v>9</v>
      </c>
      <c r="AU2443">
        <v>8.7507000000000001</v>
      </c>
      <c r="AV2443" s="39">
        <f t="shared" si="719"/>
        <v>0</v>
      </c>
      <c r="AW2443" s="41">
        <v>45560</v>
      </c>
      <c r="AX2443">
        <v>9.84</v>
      </c>
      <c r="AY2443">
        <v>9.5251000000000001</v>
      </c>
      <c r="AZ2443" s="39">
        <f t="shared" si="720"/>
        <v>1.4430859674533569E-2</v>
      </c>
      <c r="BA2443" s="41">
        <v>45560</v>
      </c>
      <c r="BB2443">
        <v>6.8</v>
      </c>
      <c r="BC2443">
        <v>6.3049999999999997</v>
      </c>
      <c r="BD2443" s="39">
        <f t="shared" si="721"/>
        <v>1.6443656295340871E-2</v>
      </c>
      <c r="BE2443" s="41">
        <v>45560</v>
      </c>
      <c r="BF2443">
        <v>10.94</v>
      </c>
      <c r="BG2443">
        <v>10.1622</v>
      </c>
      <c r="BH2443" s="39">
        <f t="shared" si="722"/>
        <v>1.8336685200521573E-3</v>
      </c>
      <c r="BI2443" s="41">
        <v>45560</v>
      </c>
      <c r="BJ2443">
        <v>2.0299999999999998</v>
      </c>
      <c r="BK2443">
        <v>2.0299999999999998</v>
      </c>
      <c r="BL2443" s="39">
        <f t="shared" si="723"/>
        <v>-4.9019607843138382E-3</v>
      </c>
      <c r="BM2443" s="41">
        <v>45560</v>
      </c>
      <c r="BN2443">
        <v>11.98</v>
      </c>
      <c r="BO2443">
        <v>11.75</v>
      </c>
      <c r="BP2443" s="46">
        <f t="shared" si="724"/>
        <v>6.7257850319153503E-3</v>
      </c>
      <c r="BQ2443" s="41">
        <v>45560</v>
      </c>
      <c r="BR2443">
        <v>9.1</v>
      </c>
      <c r="BS2443">
        <v>8.8506999999999998</v>
      </c>
      <c r="BT2443" s="18">
        <f t="shared" si="725"/>
        <v>5.5328334469438977E-3</v>
      </c>
      <c r="BU2443" s="41">
        <v>45560</v>
      </c>
      <c r="BV2443">
        <v>6.23</v>
      </c>
      <c r="BW2443">
        <v>5.7901999999999996</v>
      </c>
      <c r="BX2443" s="39">
        <f t="shared" si="726"/>
        <v>4.8418166357183439E-3</v>
      </c>
      <c r="BY2443" s="41">
        <v>45862</v>
      </c>
      <c r="BZ2443">
        <v>25</v>
      </c>
      <c r="CA2443">
        <v>23.364999999999998</v>
      </c>
    </row>
    <row r="2444" spans="1:79">
      <c r="A2444" s="41">
        <v>45561</v>
      </c>
      <c r="B2444">
        <v>7.98</v>
      </c>
      <c r="C2444">
        <v>7.1166</v>
      </c>
      <c r="D2444" s="34">
        <f t="shared" si="712"/>
        <v>1.0134559700221382E-2</v>
      </c>
      <c r="E2444" s="41">
        <v>45561</v>
      </c>
      <c r="F2444">
        <v>4.1900000000000004</v>
      </c>
      <c r="G2444">
        <v>4.1900000000000004</v>
      </c>
      <c r="H2444" s="39">
        <f t="shared" si="713"/>
        <v>0</v>
      </c>
      <c r="L2444" s="38"/>
      <c r="M2444" s="41">
        <v>45561</v>
      </c>
      <c r="N2444">
        <v>5.13</v>
      </c>
      <c r="O2444">
        <v>4.7934999999999999</v>
      </c>
      <c r="P2444" s="43">
        <f t="shared" si="714"/>
        <v>1.9648418720345099E-3</v>
      </c>
      <c r="Q2444" s="41">
        <v>45561</v>
      </c>
      <c r="R2444">
        <v>3.92</v>
      </c>
      <c r="S2444">
        <v>3.6863999999999999</v>
      </c>
      <c r="T2444" s="39">
        <f t="shared" si="715"/>
        <v>0</v>
      </c>
      <c r="U2444" s="42">
        <v>45565.62533333333</v>
      </c>
      <c r="V2444" s="44">
        <v>12.67</v>
      </c>
      <c r="W2444" s="44">
        <v>12.67</v>
      </c>
      <c r="X2444" s="43">
        <f t="shared" si="709"/>
        <v>1.3599999999999994E-2</v>
      </c>
      <c r="Y2444" s="42">
        <v>45565.62533333333</v>
      </c>
      <c r="Z2444" s="44">
        <v>16.48</v>
      </c>
      <c r="AA2444" s="44">
        <v>16.48</v>
      </c>
      <c r="AB2444" s="43">
        <f t="shared" si="710"/>
        <v>-1.2121212121211863E-3</v>
      </c>
      <c r="AC2444" s="42">
        <v>45565.62533333333</v>
      </c>
      <c r="AD2444" s="44">
        <v>24.56</v>
      </c>
      <c r="AE2444" s="44">
        <v>24.56</v>
      </c>
      <c r="AF2444" s="43">
        <f t="shared" si="711"/>
        <v>0</v>
      </c>
      <c r="AG2444" s="41">
        <v>45561</v>
      </c>
      <c r="AH2444">
        <v>14.95</v>
      </c>
      <c r="AI2444">
        <v>7.1632999999999996</v>
      </c>
      <c r="AJ2444" s="39">
        <f t="shared" si="716"/>
        <v>1.4933620482012992E-2</v>
      </c>
      <c r="AK2444" s="45" t="s">
        <v>1744</v>
      </c>
      <c r="AL2444">
        <v>12.3</v>
      </c>
      <c r="AM2444">
        <v>11.5128</v>
      </c>
      <c r="AN2444" s="39">
        <f t="shared" si="717"/>
        <v>0</v>
      </c>
      <c r="AO2444" s="41">
        <v>45561</v>
      </c>
      <c r="AP2444">
        <v>9.76</v>
      </c>
      <c r="AQ2444">
        <v>9.3910999999999998</v>
      </c>
      <c r="AR2444" s="18">
        <f t="shared" si="718"/>
        <v>6.1928792602831042E-3</v>
      </c>
      <c r="AS2444" s="41">
        <v>45561</v>
      </c>
      <c r="AT2444">
        <v>9</v>
      </c>
      <c r="AU2444">
        <v>8.7507000000000001</v>
      </c>
      <c r="AV2444" s="39">
        <f t="shared" si="719"/>
        <v>0</v>
      </c>
      <c r="AW2444" s="41">
        <v>45561</v>
      </c>
      <c r="AX2444">
        <v>9.9</v>
      </c>
      <c r="AY2444">
        <v>9.5831999999999997</v>
      </c>
      <c r="AZ2444" s="39">
        <f t="shared" si="720"/>
        <v>6.0996734942414879E-3</v>
      </c>
      <c r="BA2444" s="41">
        <v>45561</v>
      </c>
      <c r="BB2444">
        <v>6.8</v>
      </c>
      <c r="BC2444">
        <v>6.3049999999999997</v>
      </c>
      <c r="BD2444" s="39">
        <f t="shared" si="721"/>
        <v>0</v>
      </c>
      <c r="BE2444" s="41">
        <v>45561</v>
      </c>
      <c r="BF2444">
        <v>10.94</v>
      </c>
      <c r="BG2444">
        <v>10.1622</v>
      </c>
      <c r="BH2444" s="39">
        <f t="shared" si="722"/>
        <v>0</v>
      </c>
      <c r="BI2444" s="41">
        <v>45561</v>
      </c>
      <c r="BJ2444">
        <v>2.02</v>
      </c>
      <c r="BK2444">
        <v>2.02</v>
      </c>
      <c r="BL2444" s="39">
        <f t="shared" si="723"/>
        <v>-4.9261083743841316E-3</v>
      </c>
      <c r="BM2444" s="41">
        <v>45561</v>
      </c>
      <c r="BN2444">
        <v>11.95</v>
      </c>
      <c r="BO2444">
        <v>11.720599999999999</v>
      </c>
      <c r="BP2444" s="46">
        <f t="shared" si="724"/>
        <v>-2.5021276595745328E-3</v>
      </c>
      <c r="BQ2444" s="41">
        <v>45561</v>
      </c>
      <c r="BR2444">
        <v>9.1300000000000008</v>
      </c>
      <c r="BS2444">
        <v>8.8797999999999995</v>
      </c>
      <c r="BT2444" s="18">
        <f t="shared" si="725"/>
        <v>3.2878755352683609E-3</v>
      </c>
      <c r="BU2444" s="41">
        <v>45561</v>
      </c>
      <c r="BV2444">
        <v>6.25</v>
      </c>
      <c r="BW2444">
        <v>5.8087999999999997</v>
      </c>
      <c r="BX2444" s="39">
        <f t="shared" si="726"/>
        <v>3.2123242720459005E-3</v>
      </c>
      <c r="BY2444" s="41">
        <v>45866</v>
      </c>
      <c r="BZ2444">
        <v>24.5</v>
      </c>
      <c r="CA2444">
        <v>22.8977</v>
      </c>
    </row>
    <row r="2445" spans="1:79">
      <c r="A2445" s="41">
        <v>45562</v>
      </c>
      <c r="B2445">
        <v>7.94</v>
      </c>
      <c r="C2445">
        <v>7.0808999999999997</v>
      </c>
      <c r="D2445" s="34">
        <f t="shared" si="712"/>
        <v>-5.0164404350392447E-3</v>
      </c>
      <c r="E2445" s="41">
        <v>45562</v>
      </c>
      <c r="F2445">
        <v>4.3499999999999996</v>
      </c>
      <c r="G2445">
        <v>4.3499999999999996</v>
      </c>
      <c r="H2445" s="39">
        <f t="shared" si="713"/>
        <v>3.8186157517899583E-2</v>
      </c>
      <c r="L2445" s="38"/>
      <c r="M2445" s="41">
        <v>45562</v>
      </c>
      <c r="N2445">
        <v>5.2</v>
      </c>
      <c r="O2445">
        <v>4.8589000000000002</v>
      </c>
      <c r="P2445" s="43">
        <f t="shared" si="714"/>
        <v>1.3643475539793544E-2</v>
      </c>
      <c r="Q2445" s="41">
        <v>45562</v>
      </c>
      <c r="R2445">
        <v>3.9</v>
      </c>
      <c r="S2445">
        <v>3.6676000000000002</v>
      </c>
      <c r="T2445" s="39">
        <f t="shared" si="715"/>
        <v>-5.0998263888888092E-3</v>
      </c>
      <c r="U2445" s="42">
        <v>45566.62533333333</v>
      </c>
      <c r="V2445" s="44">
        <v>12.68</v>
      </c>
      <c r="W2445" s="44">
        <v>12.68</v>
      </c>
      <c r="X2445" s="43">
        <f t="shared" si="709"/>
        <v>7.8926598263613157E-4</v>
      </c>
      <c r="Y2445" s="42">
        <v>45566.62533333333</v>
      </c>
      <c r="Z2445" s="44">
        <v>16.5</v>
      </c>
      <c r="AA2445" s="44">
        <v>16.5</v>
      </c>
      <c r="AB2445" s="43">
        <f t="shared" si="710"/>
        <v>1.2135922330096828E-3</v>
      </c>
      <c r="AC2445" s="42">
        <v>45566.62533333333</v>
      </c>
      <c r="AD2445" s="44">
        <v>24.56</v>
      </c>
      <c r="AE2445" s="44">
        <v>24.56</v>
      </c>
      <c r="AF2445" s="43">
        <f t="shared" si="711"/>
        <v>0</v>
      </c>
      <c r="AG2445" s="41">
        <v>45562</v>
      </c>
      <c r="AH2445">
        <v>15</v>
      </c>
      <c r="AI2445">
        <v>7.1872999999999996</v>
      </c>
      <c r="AJ2445" s="39">
        <f t="shared" si="716"/>
        <v>3.3504111233649326E-3</v>
      </c>
      <c r="AK2445" s="45" t="s">
        <v>1745</v>
      </c>
      <c r="AL2445">
        <v>12.25</v>
      </c>
      <c r="AM2445">
        <v>11.465999999999999</v>
      </c>
      <c r="AN2445" s="39">
        <f t="shared" si="717"/>
        <v>-4.0650406504065964E-3</v>
      </c>
      <c r="AO2445" s="41">
        <v>45562</v>
      </c>
      <c r="AP2445">
        <v>9.73</v>
      </c>
      <c r="AQ2445">
        <v>9.3621999999999996</v>
      </c>
      <c r="AR2445" s="18">
        <f t="shared" si="718"/>
        <v>-3.077381776362742E-3</v>
      </c>
      <c r="AS2445" s="41">
        <v>45562</v>
      </c>
      <c r="AT2445">
        <v>9</v>
      </c>
      <c r="AU2445">
        <v>8.7507000000000001</v>
      </c>
      <c r="AV2445" s="39">
        <f t="shared" si="719"/>
        <v>0</v>
      </c>
      <c r="AW2445" s="41">
        <v>45562</v>
      </c>
      <c r="AX2445">
        <v>10.029999999999999</v>
      </c>
      <c r="AY2445">
        <v>9.7089999999999996</v>
      </c>
      <c r="AZ2445" s="39">
        <f t="shared" si="720"/>
        <v>1.3127139160197003E-2</v>
      </c>
      <c r="BA2445" s="41">
        <v>45562</v>
      </c>
      <c r="BB2445">
        <v>6.79</v>
      </c>
      <c r="BC2445">
        <v>6.2957000000000001</v>
      </c>
      <c r="BD2445" s="39">
        <f t="shared" si="721"/>
        <v>-1.4750198255352328E-3</v>
      </c>
      <c r="BE2445" s="41">
        <v>45562</v>
      </c>
      <c r="BF2445">
        <v>10.94</v>
      </c>
      <c r="BG2445">
        <v>10.1622</v>
      </c>
      <c r="BH2445" s="39">
        <f t="shared" si="722"/>
        <v>0</v>
      </c>
      <c r="BI2445" s="41">
        <v>45562</v>
      </c>
      <c r="BJ2445">
        <v>2.04</v>
      </c>
      <c r="BK2445">
        <v>2.04</v>
      </c>
      <c r="BL2445" s="39">
        <f t="shared" si="723"/>
        <v>9.9009900990099098E-3</v>
      </c>
      <c r="BM2445" s="41">
        <v>45562</v>
      </c>
      <c r="BN2445">
        <v>11.9</v>
      </c>
      <c r="BO2445">
        <v>11.6715</v>
      </c>
      <c r="BP2445" s="46">
        <f t="shared" si="724"/>
        <v>-4.1892053307850501E-3</v>
      </c>
      <c r="BQ2445" s="41">
        <v>45562</v>
      </c>
      <c r="BR2445">
        <v>9.1300000000000008</v>
      </c>
      <c r="BS2445">
        <v>8.8797999999999995</v>
      </c>
      <c r="BT2445" s="18">
        <f t="shared" si="725"/>
        <v>0</v>
      </c>
      <c r="BU2445" s="41">
        <v>45562</v>
      </c>
      <c r="BV2445">
        <v>6.25</v>
      </c>
      <c r="BW2445">
        <v>5.8087999999999997</v>
      </c>
      <c r="BX2445" s="39">
        <f t="shared" si="726"/>
        <v>0</v>
      </c>
      <c r="BY2445" s="41">
        <v>45867</v>
      </c>
      <c r="BZ2445">
        <v>24.49</v>
      </c>
      <c r="CA2445">
        <v>22.888400000000001</v>
      </c>
    </row>
    <row r="2446" spans="1:79">
      <c r="A2446" s="41">
        <v>45565</v>
      </c>
      <c r="B2446">
        <v>7.92</v>
      </c>
      <c r="C2446">
        <v>7.0631000000000004</v>
      </c>
      <c r="D2446" s="34">
        <f t="shared" si="712"/>
        <v>-2.5138047423349254E-3</v>
      </c>
      <c r="E2446" s="41">
        <v>45565</v>
      </c>
      <c r="F2446">
        <v>4.16</v>
      </c>
      <c r="G2446">
        <v>4.16</v>
      </c>
      <c r="H2446" s="39">
        <f t="shared" si="713"/>
        <v>-4.3678160919540118E-2</v>
      </c>
      <c r="L2446" s="38"/>
      <c r="M2446" s="41">
        <v>45565</v>
      </c>
      <c r="N2446">
        <v>5.15</v>
      </c>
      <c r="O2446">
        <v>4.8121999999999998</v>
      </c>
      <c r="P2446" s="43">
        <f t="shared" si="714"/>
        <v>-9.6112288789644579E-3</v>
      </c>
      <c r="Q2446" s="41">
        <v>45565</v>
      </c>
      <c r="R2446">
        <v>3.9</v>
      </c>
      <c r="S2446">
        <v>3.6676000000000002</v>
      </c>
      <c r="T2446" s="39">
        <f t="shared" si="715"/>
        <v>0</v>
      </c>
      <c r="U2446" s="42">
        <v>45567.62533333333</v>
      </c>
      <c r="V2446" s="44">
        <v>12.68</v>
      </c>
      <c r="W2446" s="44">
        <v>12.68</v>
      </c>
      <c r="X2446" s="43">
        <f t="shared" si="709"/>
        <v>0</v>
      </c>
      <c r="Y2446" s="42">
        <v>45567.62533333333</v>
      </c>
      <c r="Z2446" s="44">
        <v>16.899999999999999</v>
      </c>
      <c r="AA2446" s="44">
        <v>16.899999999999999</v>
      </c>
      <c r="AB2446" s="43">
        <f t="shared" si="710"/>
        <v>2.4242424242424156E-2</v>
      </c>
      <c r="AC2446" s="42">
        <v>45567.62533333333</v>
      </c>
      <c r="AD2446" s="44">
        <v>24.56</v>
      </c>
      <c r="AE2446" s="44">
        <v>24.56</v>
      </c>
      <c r="AF2446" s="43">
        <f t="shared" si="711"/>
        <v>0</v>
      </c>
      <c r="AG2446" s="41">
        <v>45565</v>
      </c>
      <c r="AH2446">
        <v>15.1</v>
      </c>
      <c r="AI2446">
        <v>7.2351999999999999</v>
      </c>
      <c r="AJ2446" s="39">
        <f t="shared" si="716"/>
        <v>6.6645332739694012E-3</v>
      </c>
      <c r="AK2446" s="45" t="s">
        <v>1746</v>
      </c>
      <c r="AL2446">
        <v>12.1</v>
      </c>
      <c r="AM2446">
        <v>11.3256</v>
      </c>
      <c r="AN2446" s="39">
        <f t="shared" si="717"/>
        <v>-1.2244897959183643E-2</v>
      </c>
      <c r="AO2446" s="41">
        <v>45565</v>
      </c>
      <c r="AP2446">
        <v>9.73</v>
      </c>
      <c r="AQ2446">
        <v>9.3621999999999996</v>
      </c>
      <c r="AR2446" s="18">
        <f t="shared" si="718"/>
        <v>0</v>
      </c>
      <c r="AS2446" s="41">
        <v>45565</v>
      </c>
      <c r="AT2446">
        <v>9</v>
      </c>
      <c r="AU2446">
        <v>8.7507000000000001</v>
      </c>
      <c r="AV2446" s="39">
        <f t="shared" si="719"/>
        <v>0</v>
      </c>
      <c r="AW2446" s="41">
        <v>45565</v>
      </c>
      <c r="AX2446">
        <v>10.1</v>
      </c>
      <c r="AY2446">
        <v>9.7767999999999997</v>
      </c>
      <c r="AZ2446" s="39">
        <f t="shared" si="720"/>
        <v>6.98321145329077E-3</v>
      </c>
      <c r="BA2446" s="41">
        <v>45565</v>
      </c>
      <c r="BB2446">
        <v>6.8</v>
      </c>
      <c r="BC2446">
        <v>6.3049999999999997</v>
      </c>
      <c r="BD2446" s="39">
        <f t="shared" si="721"/>
        <v>1.4771987229378212E-3</v>
      </c>
      <c r="BE2446" s="41">
        <v>45565</v>
      </c>
      <c r="BF2446">
        <v>10.9</v>
      </c>
      <c r="BG2446">
        <v>10.125</v>
      </c>
      <c r="BH2446" s="39">
        <f t="shared" si="722"/>
        <v>-3.6606246678869084E-3</v>
      </c>
      <c r="BI2446" s="41">
        <v>45565</v>
      </c>
      <c r="BJ2446">
        <v>2.04</v>
      </c>
      <c r="BK2446">
        <v>2.04</v>
      </c>
      <c r="BL2446" s="39">
        <f t="shared" si="723"/>
        <v>0</v>
      </c>
      <c r="BM2446" s="41">
        <v>45565</v>
      </c>
      <c r="BN2446">
        <v>11.87</v>
      </c>
      <c r="BO2446">
        <v>11.642099999999999</v>
      </c>
      <c r="BP2446" s="46">
        <f t="shared" si="724"/>
        <v>-2.5189564323352402E-3</v>
      </c>
      <c r="BQ2446" s="41">
        <v>45565</v>
      </c>
      <c r="BR2446">
        <v>9.39</v>
      </c>
      <c r="BS2446">
        <v>9.1326999999999998</v>
      </c>
      <c r="BT2446" s="18">
        <f t="shared" si="725"/>
        <v>2.848037117953111E-2</v>
      </c>
      <c r="BU2446" s="41">
        <v>45565</v>
      </c>
      <c r="BV2446">
        <v>6.28</v>
      </c>
      <c r="BW2446">
        <v>5.8365999999999998</v>
      </c>
      <c r="BX2446" s="39">
        <f t="shared" si="726"/>
        <v>4.785842170499939E-3</v>
      </c>
      <c r="BY2446" s="41">
        <v>45868</v>
      </c>
      <c r="BZ2446">
        <v>24</v>
      </c>
      <c r="CA2446">
        <v>22.430399999999999</v>
      </c>
    </row>
    <row r="2447" spans="1:79">
      <c r="A2447" s="41">
        <v>45566</v>
      </c>
      <c r="B2447">
        <v>7.95</v>
      </c>
      <c r="C2447">
        <v>7.0898000000000003</v>
      </c>
      <c r="D2447" s="34">
        <f t="shared" si="712"/>
        <v>3.7802098228822958E-3</v>
      </c>
      <c r="E2447" s="41">
        <v>45566</v>
      </c>
      <c r="F2447">
        <v>4.18</v>
      </c>
      <c r="G2447">
        <v>4.18</v>
      </c>
      <c r="H2447" s="39">
        <f t="shared" si="713"/>
        <v>4.8076923076922047E-3</v>
      </c>
      <c r="L2447" s="38"/>
      <c r="M2447" s="41">
        <v>45566</v>
      </c>
      <c r="N2447">
        <v>5.2</v>
      </c>
      <c r="O2447">
        <v>4.8589000000000002</v>
      </c>
      <c r="P2447" s="43">
        <f t="shared" si="714"/>
        <v>9.7045010598064106E-3</v>
      </c>
      <c r="Q2447" s="41">
        <v>45566</v>
      </c>
      <c r="R2447">
        <v>4.05</v>
      </c>
      <c r="S2447">
        <v>3.8086000000000002</v>
      </c>
      <c r="T2447" s="39">
        <f t="shared" si="715"/>
        <v>3.8444759515759624E-2</v>
      </c>
      <c r="U2447" s="42">
        <v>45568.62533333333</v>
      </c>
      <c r="V2447" s="44">
        <v>12.68</v>
      </c>
      <c r="W2447" s="44">
        <v>12.68</v>
      </c>
      <c r="X2447" s="43">
        <f t="shared" si="709"/>
        <v>0</v>
      </c>
      <c r="Y2447" s="42">
        <v>45568.62533333333</v>
      </c>
      <c r="Z2447" s="44">
        <v>16.5</v>
      </c>
      <c r="AA2447" s="44">
        <v>16.5</v>
      </c>
      <c r="AB2447" s="43">
        <f t="shared" si="710"/>
        <v>-2.3668639053254354E-2</v>
      </c>
      <c r="AC2447" s="42">
        <v>45568.62533333333</v>
      </c>
      <c r="AD2447" s="44">
        <v>24.56</v>
      </c>
      <c r="AE2447" s="44">
        <v>24.56</v>
      </c>
      <c r="AF2447" s="43">
        <f t="shared" si="711"/>
        <v>0</v>
      </c>
      <c r="AG2447" s="41">
        <v>45566</v>
      </c>
      <c r="AH2447">
        <v>15</v>
      </c>
      <c r="AI2447">
        <v>7.1872999999999996</v>
      </c>
      <c r="AJ2447" s="39">
        <f t="shared" si="716"/>
        <v>-6.6204113224237445E-3</v>
      </c>
      <c r="AK2447" s="45">
        <v>45301</v>
      </c>
      <c r="AL2447">
        <v>12.1</v>
      </c>
      <c r="AM2447">
        <v>11.3256</v>
      </c>
      <c r="AN2447" s="39">
        <f t="shared" si="717"/>
        <v>0</v>
      </c>
      <c r="AO2447" s="41">
        <v>45566</v>
      </c>
      <c r="AP2447">
        <v>9.65</v>
      </c>
      <c r="AQ2447">
        <v>9.2851999999999997</v>
      </c>
      <c r="AR2447" s="18">
        <f t="shared" si="718"/>
        <v>-8.2245626028070278E-3</v>
      </c>
      <c r="AS2447" s="41">
        <v>45566</v>
      </c>
      <c r="AT2447">
        <v>9</v>
      </c>
      <c r="AU2447">
        <v>8.7507000000000001</v>
      </c>
      <c r="AV2447" s="39">
        <f t="shared" si="719"/>
        <v>0</v>
      </c>
      <c r="AW2447" s="41">
        <v>45566</v>
      </c>
      <c r="AX2447">
        <v>10.3</v>
      </c>
      <c r="AY2447">
        <v>9.9703999999999997</v>
      </c>
      <c r="AZ2447" s="39">
        <f t="shared" si="720"/>
        <v>1.9801980198019802E-2</v>
      </c>
      <c r="BA2447" s="41">
        <v>45566</v>
      </c>
      <c r="BB2447">
        <v>6.77</v>
      </c>
      <c r="BC2447">
        <v>6.2770999999999999</v>
      </c>
      <c r="BD2447" s="39">
        <f t="shared" si="721"/>
        <v>-4.4250594766058393E-3</v>
      </c>
      <c r="BE2447" s="41">
        <v>45566</v>
      </c>
      <c r="BF2447">
        <v>10.9</v>
      </c>
      <c r="BG2447">
        <v>10.125</v>
      </c>
      <c r="BH2447" s="39">
        <f t="shared" si="722"/>
        <v>0</v>
      </c>
      <c r="BI2447" s="41">
        <v>45566</v>
      </c>
      <c r="BJ2447">
        <v>2.0299999999999998</v>
      </c>
      <c r="BK2447">
        <v>2.0299999999999998</v>
      </c>
      <c r="BL2447" s="39">
        <f t="shared" si="723"/>
        <v>-4.9019607843138382E-3</v>
      </c>
      <c r="BM2447" s="41">
        <v>45566</v>
      </c>
      <c r="BN2447">
        <v>12.1</v>
      </c>
      <c r="BO2447">
        <v>11.867699999999999</v>
      </c>
      <c r="BP2447" s="46">
        <f t="shared" si="724"/>
        <v>1.9377947277553022E-2</v>
      </c>
      <c r="BQ2447" s="41">
        <v>45566</v>
      </c>
      <c r="BR2447">
        <v>9.59</v>
      </c>
      <c r="BS2447">
        <v>9.3271999999999995</v>
      </c>
      <c r="BT2447" s="18">
        <f t="shared" si="725"/>
        <v>2.1297097243969436E-2</v>
      </c>
      <c r="BU2447" s="41">
        <v>45566</v>
      </c>
      <c r="BV2447">
        <v>6.27</v>
      </c>
      <c r="BW2447">
        <v>5.8273000000000001</v>
      </c>
      <c r="BX2447" s="39">
        <f t="shared" si="726"/>
        <v>-1.5933934139738277E-3</v>
      </c>
      <c r="BY2447" s="41">
        <v>45869</v>
      </c>
      <c r="BZ2447">
        <v>22.56</v>
      </c>
      <c r="CA2447">
        <v>22.56</v>
      </c>
    </row>
    <row r="2448" spans="1:79">
      <c r="A2448" s="41">
        <v>45567</v>
      </c>
      <c r="B2448">
        <v>8</v>
      </c>
      <c r="C2448">
        <v>7.1344000000000003</v>
      </c>
      <c r="D2448" s="34">
        <f t="shared" si="712"/>
        <v>6.2907275240486294E-3</v>
      </c>
      <c r="E2448" s="41">
        <v>45567</v>
      </c>
      <c r="F2448">
        <v>4.2</v>
      </c>
      <c r="G2448">
        <v>4.2</v>
      </c>
      <c r="H2448" s="39">
        <f t="shared" si="713"/>
        <v>4.7846889952154218E-3</v>
      </c>
      <c r="L2448" s="38"/>
      <c r="M2448" s="41">
        <v>45567</v>
      </c>
      <c r="N2448">
        <v>5.2</v>
      </c>
      <c r="O2448">
        <v>4.8589000000000002</v>
      </c>
      <c r="P2448" s="43">
        <f t="shared" si="714"/>
        <v>0</v>
      </c>
      <c r="Q2448" s="41">
        <v>45567</v>
      </c>
      <c r="R2448">
        <v>4</v>
      </c>
      <c r="S2448">
        <v>3.7616000000000001</v>
      </c>
      <c r="T2448" s="39">
        <f t="shared" si="715"/>
        <v>-1.2340492569448131E-2</v>
      </c>
      <c r="U2448" s="42">
        <v>45569.62533333333</v>
      </c>
      <c r="V2448" s="44">
        <v>12.6</v>
      </c>
      <c r="W2448" s="44">
        <v>12.6</v>
      </c>
      <c r="X2448" s="43">
        <f t="shared" si="709"/>
        <v>-6.309148264984233E-3</v>
      </c>
      <c r="Y2448" s="42">
        <v>45569.62533333333</v>
      </c>
      <c r="Z2448" s="44">
        <v>16.899999999999999</v>
      </c>
      <c r="AA2448" s="44">
        <v>16.899999999999999</v>
      </c>
      <c r="AB2448" s="43">
        <f t="shared" si="710"/>
        <v>2.4242424242424156E-2</v>
      </c>
      <c r="AC2448" s="42">
        <v>45569.62533333333</v>
      </c>
      <c r="AD2448" s="44">
        <v>23.46</v>
      </c>
      <c r="AE2448" s="44">
        <v>23.46</v>
      </c>
      <c r="AF2448" s="43">
        <f t="shared" si="711"/>
        <v>-4.4788273615635095E-2</v>
      </c>
      <c r="AG2448" s="41">
        <v>45567</v>
      </c>
      <c r="AH2448">
        <v>15.1</v>
      </c>
      <c r="AI2448">
        <v>7.2351999999999999</v>
      </c>
      <c r="AJ2448" s="39">
        <f t="shared" si="716"/>
        <v>6.6645332739694012E-3</v>
      </c>
      <c r="AK2448" s="45">
        <v>45332</v>
      </c>
      <c r="AL2448">
        <v>12.1</v>
      </c>
      <c r="AM2448">
        <v>11.3256</v>
      </c>
      <c r="AN2448" s="39">
        <f t="shared" si="717"/>
        <v>0</v>
      </c>
      <c r="AO2448" s="41">
        <v>45567</v>
      </c>
      <c r="AP2448">
        <v>9.5500000000000007</v>
      </c>
      <c r="AQ2448">
        <v>9.1890000000000001</v>
      </c>
      <c r="AR2448" s="18">
        <f t="shared" si="718"/>
        <v>-1.0360573816395944E-2</v>
      </c>
      <c r="AS2448" s="41">
        <v>45567</v>
      </c>
      <c r="AT2448">
        <v>8.98</v>
      </c>
      <c r="AU2448">
        <v>8.7312999999999992</v>
      </c>
      <c r="AV2448" s="39">
        <f t="shared" si="719"/>
        <v>-2.2169654999029758E-3</v>
      </c>
      <c r="AW2448" s="41">
        <v>45567</v>
      </c>
      <c r="AX2448">
        <v>10.24</v>
      </c>
      <c r="AY2448">
        <v>9.9123000000000001</v>
      </c>
      <c r="AZ2448" s="39">
        <f t="shared" si="720"/>
        <v>-5.8272486560217839E-3</v>
      </c>
      <c r="BA2448" s="41">
        <v>45567</v>
      </c>
      <c r="BB2448">
        <v>6.75</v>
      </c>
      <c r="BC2448">
        <v>6.2586000000000004</v>
      </c>
      <c r="BD2448" s="39">
        <f t="shared" si="721"/>
        <v>-2.9472208503926204E-3</v>
      </c>
      <c r="BE2448" s="41">
        <v>45567</v>
      </c>
      <c r="BF2448">
        <v>10.89</v>
      </c>
      <c r="BG2448">
        <v>10.1157</v>
      </c>
      <c r="BH2448" s="39">
        <f t="shared" si="722"/>
        <v>-9.1851851851848315E-4</v>
      </c>
      <c r="BI2448" s="41">
        <v>45567</v>
      </c>
      <c r="BJ2448">
        <v>2.02</v>
      </c>
      <c r="BK2448">
        <v>2.02</v>
      </c>
      <c r="BL2448" s="39">
        <f t="shared" si="723"/>
        <v>-4.9261083743841316E-3</v>
      </c>
      <c r="BM2448" s="41">
        <v>45567</v>
      </c>
      <c r="BN2448">
        <v>12</v>
      </c>
      <c r="BO2448">
        <v>11.769600000000001</v>
      </c>
      <c r="BP2448" s="46">
        <f t="shared" si="724"/>
        <v>-8.2661341287695797E-3</v>
      </c>
      <c r="BQ2448" s="41">
        <v>45567</v>
      </c>
      <c r="BR2448">
        <v>9.44</v>
      </c>
      <c r="BS2448">
        <v>9.1813000000000002</v>
      </c>
      <c r="BT2448" s="18">
        <f t="shared" si="725"/>
        <v>-1.5642422163135696E-2</v>
      </c>
      <c r="BU2448" s="41">
        <v>45567</v>
      </c>
      <c r="BV2448">
        <v>6.27</v>
      </c>
      <c r="BW2448">
        <v>5.8273000000000001</v>
      </c>
      <c r="BX2448" s="39">
        <f t="shared" si="726"/>
        <v>0</v>
      </c>
      <c r="BY2448" s="41">
        <v>45870</v>
      </c>
      <c r="BZ2448">
        <v>22.56</v>
      </c>
      <c r="CA2448">
        <v>22.56</v>
      </c>
    </row>
    <row r="2449" spans="1:79">
      <c r="A2449" s="41">
        <v>45568</v>
      </c>
      <c r="B2449">
        <v>7.99</v>
      </c>
      <c r="C2449">
        <v>7.1254999999999997</v>
      </c>
      <c r="D2449" s="34">
        <f t="shared" si="712"/>
        <v>-1.2474770127832155E-3</v>
      </c>
      <c r="E2449" s="41">
        <v>45568</v>
      </c>
      <c r="F2449">
        <v>4.34</v>
      </c>
      <c r="G2449">
        <v>4.34</v>
      </c>
      <c r="H2449" s="39">
        <f t="shared" si="713"/>
        <v>3.3333333333333257E-2</v>
      </c>
      <c r="L2449" s="38"/>
      <c r="M2449" s="41">
        <v>45568</v>
      </c>
      <c r="N2449">
        <v>5.2</v>
      </c>
      <c r="O2449">
        <v>4.8589000000000002</v>
      </c>
      <c r="P2449" s="43">
        <f t="shared" si="714"/>
        <v>0</v>
      </c>
      <c r="Q2449" s="41">
        <v>45568</v>
      </c>
      <c r="R2449">
        <v>3.99</v>
      </c>
      <c r="S2449">
        <v>3.7522000000000002</v>
      </c>
      <c r="T2449" s="39">
        <f t="shared" si="715"/>
        <v>-2.4989366227136998E-3</v>
      </c>
      <c r="U2449" s="42">
        <v>45572.62533333333</v>
      </c>
      <c r="V2449" s="44">
        <v>12.6</v>
      </c>
      <c r="W2449" s="44">
        <v>12.6</v>
      </c>
      <c r="X2449" s="43">
        <f t="shared" si="709"/>
        <v>0</v>
      </c>
      <c r="Y2449" s="42">
        <v>45572.62533333333</v>
      </c>
      <c r="Z2449" s="44">
        <v>16.850000000000001</v>
      </c>
      <c r="AA2449" s="44">
        <v>16.850000000000001</v>
      </c>
      <c r="AB2449" s="43">
        <f t="shared" si="710"/>
        <v>-2.9585798816566368E-3</v>
      </c>
      <c r="AC2449" s="42">
        <v>45572.62533333333</v>
      </c>
      <c r="AD2449" s="44">
        <v>22.41</v>
      </c>
      <c r="AE2449" s="44">
        <v>22.41</v>
      </c>
      <c r="AF2449" s="43">
        <f t="shared" si="711"/>
        <v>-4.4757033248081869E-2</v>
      </c>
      <c r="AG2449" s="41">
        <v>45568</v>
      </c>
      <c r="AH2449">
        <v>15.18</v>
      </c>
      <c r="AI2449">
        <v>7.2735000000000003</v>
      </c>
      <c r="AJ2449" s="39">
        <f t="shared" si="716"/>
        <v>5.2935647943388496E-3</v>
      </c>
      <c r="AK2449" s="45">
        <v>45361</v>
      </c>
      <c r="AL2449">
        <v>12</v>
      </c>
      <c r="AM2449">
        <v>11.231999999999999</v>
      </c>
      <c r="AN2449" s="39">
        <f t="shared" si="717"/>
        <v>-8.2644628099173868E-3</v>
      </c>
      <c r="AO2449" s="41">
        <v>45568</v>
      </c>
      <c r="AP2449">
        <v>9.4</v>
      </c>
      <c r="AQ2449">
        <v>9.0447000000000006</v>
      </c>
      <c r="AR2449" s="18">
        <f t="shared" si="718"/>
        <v>-1.570355860267705E-2</v>
      </c>
      <c r="AS2449" s="41">
        <v>45568</v>
      </c>
      <c r="AT2449">
        <v>8.9</v>
      </c>
      <c r="AU2449">
        <v>8.6534999999999993</v>
      </c>
      <c r="AV2449" s="39">
        <f t="shared" si="719"/>
        <v>-8.9104715219955645E-3</v>
      </c>
      <c r="AW2449" s="41">
        <v>45568</v>
      </c>
      <c r="AX2449">
        <v>10.220000000000001</v>
      </c>
      <c r="AY2449">
        <v>9.8930000000000007</v>
      </c>
      <c r="AZ2449" s="39">
        <f t="shared" si="720"/>
        <v>-1.9470758552504897E-3</v>
      </c>
      <c r="BA2449" s="41">
        <v>45568</v>
      </c>
      <c r="BB2449">
        <v>6.75</v>
      </c>
      <c r="BC2449">
        <v>6.2586000000000004</v>
      </c>
      <c r="BD2449" s="39">
        <f t="shared" si="721"/>
        <v>0</v>
      </c>
      <c r="BE2449" s="41">
        <v>45568</v>
      </c>
      <c r="BF2449">
        <v>10.88</v>
      </c>
      <c r="BG2449">
        <v>10.106400000000001</v>
      </c>
      <c r="BH2449" s="39">
        <f t="shared" si="722"/>
        <v>-9.1936297043206518E-4</v>
      </c>
      <c r="BI2449" s="41">
        <v>45568</v>
      </c>
      <c r="BJ2449">
        <v>2.02</v>
      </c>
      <c r="BK2449">
        <v>2.02</v>
      </c>
      <c r="BL2449" s="39">
        <f t="shared" si="723"/>
        <v>0</v>
      </c>
      <c r="BM2449" s="41">
        <v>45568</v>
      </c>
      <c r="BN2449">
        <v>11.95</v>
      </c>
      <c r="BO2449">
        <v>11.720599999999999</v>
      </c>
      <c r="BP2449" s="46">
        <f t="shared" si="724"/>
        <v>-4.1632680804786285E-3</v>
      </c>
      <c r="BQ2449" s="41">
        <v>45568</v>
      </c>
      <c r="BR2449">
        <v>9.4700000000000006</v>
      </c>
      <c r="BS2449">
        <v>9.2104999999999997</v>
      </c>
      <c r="BT2449" s="18">
        <f t="shared" si="725"/>
        <v>3.1803775064532746E-3</v>
      </c>
      <c r="BU2449" s="41">
        <v>45568</v>
      </c>
      <c r="BV2449">
        <v>6.27</v>
      </c>
      <c r="BW2449">
        <v>5.8273000000000001</v>
      </c>
      <c r="BX2449" s="39">
        <f t="shared" si="726"/>
        <v>0</v>
      </c>
      <c r="BY2449" s="41">
        <v>45873</v>
      </c>
      <c r="BZ2449">
        <v>22.1</v>
      </c>
      <c r="CA2449">
        <v>22.1</v>
      </c>
    </row>
    <row r="2450" spans="1:79">
      <c r="A2450" s="41">
        <v>45569</v>
      </c>
      <c r="B2450">
        <v>7.98</v>
      </c>
      <c r="C2450">
        <v>7.1166</v>
      </c>
      <c r="D2450" s="34">
        <f t="shared" si="712"/>
        <v>-1.2490351554276453E-3</v>
      </c>
      <c r="E2450" s="41">
        <v>45569</v>
      </c>
      <c r="F2450">
        <v>4.1500000000000004</v>
      </c>
      <c r="G2450">
        <v>4.1500000000000004</v>
      </c>
      <c r="H2450" s="39">
        <f t="shared" si="713"/>
        <v>-4.3778801843317859E-2</v>
      </c>
      <c r="L2450" s="38"/>
      <c r="M2450" s="41">
        <v>45569</v>
      </c>
      <c r="N2450">
        <v>5.15</v>
      </c>
      <c r="O2450">
        <v>4.8121999999999998</v>
      </c>
      <c r="P2450" s="43">
        <f t="shared" si="714"/>
        <v>-9.6112288789644579E-3</v>
      </c>
      <c r="Q2450" s="41">
        <v>45569</v>
      </c>
      <c r="R2450">
        <v>3.97</v>
      </c>
      <c r="S2450">
        <v>3.7334000000000001</v>
      </c>
      <c r="T2450" s="39">
        <f t="shared" si="715"/>
        <v>-5.0103939022440565E-3</v>
      </c>
      <c r="U2450" s="42">
        <v>45573.62533333333</v>
      </c>
      <c r="V2450" s="44">
        <v>12.6</v>
      </c>
      <c r="W2450" s="44">
        <v>12.6</v>
      </c>
      <c r="X2450" s="43">
        <f t="shared" si="709"/>
        <v>0</v>
      </c>
      <c r="Y2450" s="42">
        <v>45573.62533333333</v>
      </c>
      <c r="Z2450" s="44">
        <v>16.850000000000001</v>
      </c>
      <c r="AA2450" s="44">
        <v>16.850000000000001</v>
      </c>
      <c r="AB2450" s="43">
        <f t="shared" si="710"/>
        <v>0</v>
      </c>
      <c r="AC2450" s="42">
        <v>45573.62533333333</v>
      </c>
      <c r="AD2450" s="44">
        <v>22.41</v>
      </c>
      <c r="AE2450" s="44">
        <v>22.41</v>
      </c>
      <c r="AF2450" s="43">
        <f t="shared" si="711"/>
        <v>0</v>
      </c>
      <c r="AG2450" s="41">
        <v>45569</v>
      </c>
      <c r="AH2450">
        <v>15.25</v>
      </c>
      <c r="AI2450">
        <v>7.3070000000000004</v>
      </c>
      <c r="AJ2450" s="39">
        <f t="shared" si="716"/>
        <v>4.6057606379322309E-3</v>
      </c>
      <c r="AK2450" s="45">
        <v>45392</v>
      </c>
      <c r="AL2450">
        <v>12</v>
      </c>
      <c r="AM2450">
        <v>11.231999999999999</v>
      </c>
      <c r="AN2450" s="39">
        <f t="shared" si="717"/>
        <v>0</v>
      </c>
      <c r="AO2450" s="41">
        <v>45569</v>
      </c>
      <c r="AP2450">
        <v>9.4499999999999993</v>
      </c>
      <c r="AQ2450">
        <v>9.0928000000000004</v>
      </c>
      <c r="AR2450" s="18">
        <f t="shared" si="718"/>
        <v>5.3180315543909481E-3</v>
      </c>
      <c r="AS2450" s="41">
        <v>45569</v>
      </c>
      <c r="AT2450">
        <v>8.9</v>
      </c>
      <c r="AU2450">
        <v>8.6534999999999993</v>
      </c>
      <c r="AV2450" s="39">
        <f t="shared" si="719"/>
        <v>0</v>
      </c>
      <c r="AW2450" s="41">
        <v>45569</v>
      </c>
      <c r="AX2450">
        <v>10.19</v>
      </c>
      <c r="AY2450">
        <v>9.8638999999999992</v>
      </c>
      <c r="AZ2450" s="39">
        <f t="shared" si="720"/>
        <v>-2.9414737693319979E-3</v>
      </c>
      <c r="BA2450" s="41">
        <v>45569</v>
      </c>
      <c r="BB2450">
        <v>6.75</v>
      </c>
      <c r="BC2450">
        <v>6.2586000000000004</v>
      </c>
      <c r="BD2450" s="39">
        <f t="shared" si="721"/>
        <v>0</v>
      </c>
      <c r="BE2450" s="41">
        <v>45569</v>
      </c>
      <c r="BF2450">
        <v>10.88</v>
      </c>
      <c r="BG2450">
        <v>10.106400000000001</v>
      </c>
      <c r="BH2450" s="39">
        <f t="shared" si="722"/>
        <v>0</v>
      </c>
      <c r="BI2450" s="41">
        <v>45569</v>
      </c>
      <c r="BJ2450">
        <v>2.04</v>
      </c>
      <c r="BK2450">
        <v>2.04</v>
      </c>
      <c r="BL2450" s="39">
        <f t="shared" si="723"/>
        <v>9.9009900990099098E-3</v>
      </c>
      <c r="BM2450" s="41">
        <v>45569</v>
      </c>
      <c r="BN2450">
        <v>11.91</v>
      </c>
      <c r="BO2450">
        <v>11.6813</v>
      </c>
      <c r="BP2450" s="46">
        <f t="shared" si="724"/>
        <v>-3.3530706619114212E-3</v>
      </c>
      <c r="BQ2450" s="41">
        <v>45569</v>
      </c>
      <c r="BR2450">
        <v>9.4499999999999993</v>
      </c>
      <c r="BS2450">
        <v>9.1911000000000005</v>
      </c>
      <c r="BT2450" s="18">
        <f t="shared" si="725"/>
        <v>-2.1062917322620051E-3</v>
      </c>
      <c r="BU2450" s="41">
        <v>45569</v>
      </c>
      <c r="BV2450">
        <v>6.27</v>
      </c>
      <c r="BW2450">
        <v>5.8273000000000001</v>
      </c>
      <c r="BX2450" s="39">
        <f t="shared" si="726"/>
        <v>0</v>
      </c>
      <c r="BY2450" s="41">
        <v>45874</v>
      </c>
      <c r="BZ2450">
        <v>22.09</v>
      </c>
      <c r="CA2450">
        <v>22.09</v>
      </c>
    </row>
    <row r="2451" spans="1:79">
      <c r="A2451" s="41">
        <v>45572</v>
      </c>
      <c r="B2451">
        <v>7.9</v>
      </c>
      <c r="C2451">
        <v>7.0452000000000004</v>
      </c>
      <c r="D2451" s="34">
        <f t="shared" si="712"/>
        <v>-1.0032880870078364E-2</v>
      </c>
      <c r="E2451" s="41">
        <v>45572</v>
      </c>
      <c r="F2451">
        <v>4</v>
      </c>
      <c r="G2451">
        <v>4</v>
      </c>
      <c r="H2451" s="39">
        <f t="shared" si="713"/>
        <v>-3.6144578313253094E-2</v>
      </c>
      <c r="L2451" s="38"/>
      <c r="M2451" s="41">
        <v>45572</v>
      </c>
      <c r="N2451">
        <v>5.15</v>
      </c>
      <c r="O2451">
        <v>4.8121999999999998</v>
      </c>
      <c r="P2451" s="43">
        <f t="shared" si="714"/>
        <v>0</v>
      </c>
      <c r="Q2451" s="41">
        <v>45572</v>
      </c>
      <c r="R2451">
        <v>3.97</v>
      </c>
      <c r="S2451">
        <v>3.7334000000000001</v>
      </c>
      <c r="T2451" s="39">
        <f t="shared" si="715"/>
        <v>0</v>
      </c>
      <c r="U2451" s="42">
        <v>45574.62533333333</v>
      </c>
      <c r="V2451" s="44">
        <v>12.6</v>
      </c>
      <c r="W2451" s="44">
        <v>12.6</v>
      </c>
      <c r="X2451" s="43">
        <f t="shared" si="709"/>
        <v>0</v>
      </c>
      <c r="Y2451" s="42">
        <v>45574.62533333333</v>
      </c>
      <c r="Z2451" s="44">
        <v>16.5</v>
      </c>
      <c r="AA2451" s="44">
        <v>16.5</v>
      </c>
      <c r="AB2451" s="43">
        <f t="shared" si="710"/>
        <v>-2.0771513353115809E-2</v>
      </c>
      <c r="AC2451" s="42">
        <v>45574.62533333333</v>
      </c>
      <c r="AD2451" s="44">
        <v>21.41</v>
      </c>
      <c r="AE2451" s="44">
        <v>21.41</v>
      </c>
      <c r="AF2451" s="43">
        <f t="shared" si="711"/>
        <v>-4.4622936189201247E-2</v>
      </c>
      <c r="AG2451" s="41">
        <v>45572</v>
      </c>
      <c r="AH2451">
        <v>15.3</v>
      </c>
      <c r="AI2451">
        <v>7.3310000000000004</v>
      </c>
      <c r="AJ2451" s="39">
        <f t="shared" si="716"/>
        <v>3.284521691528674E-3</v>
      </c>
      <c r="AK2451" s="45">
        <v>45483</v>
      </c>
      <c r="AL2451">
        <v>11.97</v>
      </c>
      <c r="AM2451">
        <v>11.203900000000001</v>
      </c>
      <c r="AN2451" s="39">
        <f t="shared" si="717"/>
        <v>-2.5017806267804898E-3</v>
      </c>
      <c r="AO2451" s="41">
        <v>45572</v>
      </c>
      <c r="AP2451">
        <v>9.5</v>
      </c>
      <c r="AQ2451">
        <v>9.1409000000000002</v>
      </c>
      <c r="AR2451" s="18">
        <f t="shared" si="718"/>
        <v>5.2898997008621997E-3</v>
      </c>
      <c r="AS2451" s="41">
        <v>45572</v>
      </c>
      <c r="AT2451">
        <v>8.9</v>
      </c>
      <c r="AU2451">
        <v>8.6534999999999993</v>
      </c>
      <c r="AV2451" s="39">
        <f t="shared" si="719"/>
        <v>0</v>
      </c>
      <c r="AW2451" s="41">
        <v>45572</v>
      </c>
      <c r="AX2451">
        <v>10.1</v>
      </c>
      <c r="AY2451">
        <v>9.7767999999999997</v>
      </c>
      <c r="AZ2451" s="39">
        <f t="shared" si="720"/>
        <v>-8.8301787325499575E-3</v>
      </c>
      <c r="BA2451" s="41">
        <v>45572</v>
      </c>
      <c r="BB2451">
        <v>6.76</v>
      </c>
      <c r="BC2451">
        <v>6.2679</v>
      </c>
      <c r="BD2451" s="39">
        <f t="shared" si="721"/>
        <v>1.485955325472093E-3</v>
      </c>
      <c r="BE2451" s="41">
        <v>45572</v>
      </c>
      <c r="BF2451">
        <v>10.76</v>
      </c>
      <c r="BG2451">
        <v>9.9949999999999992</v>
      </c>
      <c r="BH2451" s="39">
        <f t="shared" si="722"/>
        <v>-1.1022718277527259E-2</v>
      </c>
      <c r="BI2451" s="41">
        <v>45572</v>
      </c>
      <c r="BJ2451">
        <v>2.0299999999999998</v>
      </c>
      <c r="BK2451">
        <v>2.0299999999999998</v>
      </c>
      <c r="BL2451" s="39">
        <f t="shared" si="723"/>
        <v>-4.9019607843138382E-3</v>
      </c>
      <c r="BM2451" s="41">
        <v>45572</v>
      </c>
      <c r="BN2451">
        <v>11.9</v>
      </c>
      <c r="BO2451">
        <v>11.6715</v>
      </c>
      <c r="BP2451" s="46">
        <f t="shared" si="724"/>
        <v>-8.3894771985996877E-4</v>
      </c>
      <c r="BQ2451" s="41">
        <v>45572</v>
      </c>
      <c r="BR2451">
        <v>9.4</v>
      </c>
      <c r="BS2451">
        <v>9.1424000000000003</v>
      </c>
      <c r="BT2451" s="18">
        <f t="shared" si="725"/>
        <v>-5.2986040843860018E-3</v>
      </c>
      <c r="BU2451" s="41">
        <v>45572</v>
      </c>
      <c r="BV2451">
        <v>6.28</v>
      </c>
      <c r="BW2451">
        <v>5.8365999999999998</v>
      </c>
      <c r="BX2451" s="39">
        <f t="shared" si="726"/>
        <v>1.5959363684724729E-3</v>
      </c>
      <c r="BY2451" s="41">
        <v>45875</v>
      </c>
      <c r="BZ2451">
        <v>22.09</v>
      </c>
      <c r="CA2451">
        <v>22.09</v>
      </c>
    </row>
    <row r="2452" spans="1:79">
      <c r="A2452" s="41">
        <v>45573</v>
      </c>
      <c r="B2452">
        <v>7.96</v>
      </c>
      <c r="C2452">
        <v>7.0987</v>
      </c>
      <c r="D2452" s="34">
        <f t="shared" si="712"/>
        <v>7.5938227445636261E-3</v>
      </c>
      <c r="E2452" s="41">
        <v>45573</v>
      </c>
      <c r="F2452">
        <v>4.1399999999999997</v>
      </c>
      <c r="G2452">
        <v>4.1399999999999997</v>
      </c>
      <c r="H2452" s="39">
        <f t="shared" si="713"/>
        <v>3.499999999999992E-2</v>
      </c>
      <c r="L2452" s="38"/>
      <c r="M2452" s="41">
        <v>45573</v>
      </c>
      <c r="N2452">
        <v>5.15</v>
      </c>
      <c r="O2452">
        <v>4.8121999999999998</v>
      </c>
      <c r="P2452" s="43">
        <f t="shared" si="714"/>
        <v>0</v>
      </c>
      <c r="Q2452" s="41">
        <v>45573</v>
      </c>
      <c r="R2452">
        <v>3.97</v>
      </c>
      <c r="S2452">
        <v>3.7334000000000001</v>
      </c>
      <c r="T2452" s="39">
        <f t="shared" si="715"/>
        <v>0</v>
      </c>
      <c r="U2452" s="42">
        <v>45575.62533333333</v>
      </c>
      <c r="V2452" s="44">
        <v>12.6</v>
      </c>
      <c r="W2452" s="44">
        <v>12.6</v>
      </c>
      <c r="X2452" s="43">
        <f t="shared" si="709"/>
        <v>0</v>
      </c>
      <c r="Y2452" s="42">
        <v>45575.62533333333</v>
      </c>
      <c r="Z2452" s="44">
        <v>16.510000000000002</v>
      </c>
      <c r="AA2452" s="44">
        <v>16.510000000000002</v>
      </c>
      <c r="AB2452" s="43">
        <f t="shared" si="710"/>
        <v>6.0606060606070082E-4</v>
      </c>
      <c r="AC2452" s="42">
        <v>45575.62533333333</v>
      </c>
      <c r="AD2452" s="44">
        <v>21.41</v>
      </c>
      <c r="AE2452" s="44">
        <v>21.41</v>
      </c>
      <c r="AF2452" s="43">
        <f t="shared" si="711"/>
        <v>0</v>
      </c>
      <c r="AG2452" s="41">
        <v>45573</v>
      </c>
      <c r="AH2452">
        <v>15.8</v>
      </c>
      <c r="AI2452">
        <v>7.5705999999999998</v>
      </c>
      <c r="AJ2452" s="39">
        <f t="shared" si="716"/>
        <v>3.2683126449324695E-2</v>
      </c>
      <c r="AK2452" s="45">
        <v>45514</v>
      </c>
      <c r="AL2452">
        <v>12.09</v>
      </c>
      <c r="AM2452">
        <v>11.3162</v>
      </c>
      <c r="AN2452" s="39">
        <f t="shared" si="717"/>
        <v>1.0023295459616686E-2</v>
      </c>
      <c r="AO2452" s="41">
        <v>45573</v>
      </c>
      <c r="AP2452">
        <v>9.5</v>
      </c>
      <c r="AQ2452">
        <v>9.1409000000000002</v>
      </c>
      <c r="AR2452" s="18">
        <f t="shared" si="718"/>
        <v>0</v>
      </c>
      <c r="AS2452" s="41">
        <v>45573</v>
      </c>
      <c r="AT2452">
        <v>8.8699999999999992</v>
      </c>
      <c r="AU2452">
        <v>8.6242999999999999</v>
      </c>
      <c r="AV2452" s="39">
        <f t="shared" si="719"/>
        <v>-3.3743571965100193E-3</v>
      </c>
      <c r="AW2452" s="41">
        <v>45573</v>
      </c>
      <c r="AX2452">
        <v>10.15</v>
      </c>
      <c r="AY2452">
        <v>9.8252000000000006</v>
      </c>
      <c r="AZ2452" s="39">
        <f t="shared" si="720"/>
        <v>4.9504950495050416E-3</v>
      </c>
      <c r="BA2452" s="41">
        <v>45573</v>
      </c>
      <c r="BB2452">
        <v>6.7</v>
      </c>
      <c r="BC2452">
        <v>6.2122000000000002</v>
      </c>
      <c r="BD2452" s="39">
        <f t="shared" si="721"/>
        <v>-8.8865489238819789E-3</v>
      </c>
      <c r="BE2452" s="41">
        <v>45573</v>
      </c>
      <c r="BF2452">
        <v>10.6</v>
      </c>
      <c r="BG2452">
        <v>9.8462999999999994</v>
      </c>
      <c r="BH2452" s="39">
        <f t="shared" si="722"/>
        <v>-1.4877438719359664E-2</v>
      </c>
      <c r="BI2452" s="41">
        <v>45573</v>
      </c>
      <c r="BJ2452">
        <v>2.02</v>
      </c>
      <c r="BK2452">
        <v>2.02</v>
      </c>
      <c r="BL2452" s="39">
        <f t="shared" si="723"/>
        <v>-4.9261083743841316E-3</v>
      </c>
      <c r="BM2452" s="41">
        <v>45573</v>
      </c>
      <c r="BN2452">
        <v>12.38</v>
      </c>
      <c r="BO2452">
        <v>12.142300000000001</v>
      </c>
      <c r="BP2452" s="46">
        <f t="shared" si="724"/>
        <v>4.0337574433449049E-2</v>
      </c>
      <c r="BQ2452" s="41">
        <v>45573</v>
      </c>
      <c r="BR2452">
        <v>9.5</v>
      </c>
      <c r="BS2452">
        <v>9.2396999999999991</v>
      </c>
      <c r="BT2452" s="18">
        <f t="shared" si="725"/>
        <v>1.064271963598167E-2</v>
      </c>
      <c r="BU2452" s="41">
        <v>45573</v>
      </c>
      <c r="BV2452">
        <v>6.27</v>
      </c>
      <c r="BW2452">
        <v>5.8273000000000001</v>
      </c>
      <c r="BX2452" s="39">
        <f t="shared" si="726"/>
        <v>-1.5933934139738277E-3</v>
      </c>
      <c r="BY2452" s="41">
        <v>45876</v>
      </c>
      <c r="BZ2452">
        <v>21.8</v>
      </c>
      <c r="CA2452">
        <v>21.8</v>
      </c>
    </row>
    <row r="2453" spans="1:79">
      <c r="A2453" s="41">
        <v>45574</v>
      </c>
      <c r="B2453">
        <v>7.8</v>
      </c>
      <c r="C2453">
        <v>6.9560000000000004</v>
      </c>
      <c r="D2453" s="34">
        <f t="shared" si="712"/>
        <v>-2.0102272247031091E-2</v>
      </c>
      <c r="E2453" s="41">
        <v>45574</v>
      </c>
      <c r="F2453">
        <v>4.25</v>
      </c>
      <c r="G2453">
        <v>4.25</v>
      </c>
      <c r="H2453" s="39">
        <f t="shared" si="713"/>
        <v>2.6570048309178824E-2</v>
      </c>
      <c r="L2453" s="38"/>
      <c r="M2453" s="41">
        <v>45574</v>
      </c>
      <c r="N2453">
        <v>5.15</v>
      </c>
      <c r="O2453">
        <v>4.8121999999999998</v>
      </c>
      <c r="P2453" s="43">
        <f t="shared" si="714"/>
        <v>0</v>
      </c>
      <c r="Q2453" s="41">
        <v>45574</v>
      </c>
      <c r="R2453">
        <v>3.97</v>
      </c>
      <c r="S2453">
        <v>3.7334000000000001</v>
      </c>
      <c r="T2453" s="39">
        <f t="shared" si="715"/>
        <v>0</v>
      </c>
      <c r="U2453" s="42">
        <v>45576.62533333333</v>
      </c>
      <c r="V2453" s="44">
        <v>12.6</v>
      </c>
      <c r="W2453" s="44">
        <v>12.6</v>
      </c>
      <c r="X2453" s="43">
        <f t="shared" ref="X2453:X2457" si="727">(W2453-W2452)/W2452</f>
        <v>0</v>
      </c>
      <c r="Y2453" s="42">
        <v>45576.62533333333</v>
      </c>
      <c r="Z2453" s="44">
        <v>16.850000000000001</v>
      </c>
      <c r="AA2453" s="44">
        <v>16.850000000000001</v>
      </c>
      <c r="AB2453" s="43">
        <f t="shared" ref="AB2453:AB2457" si="728">(AA2453-AA2452)/AA2452</f>
        <v>2.0593579648697749E-2</v>
      </c>
      <c r="AC2453" s="42">
        <v>45576.62533333333</v>
      </c>
      <c r="AD2453" s="44">
        <v>21.6</v>
      </c>
      <c r="AE2453" s="44">
        <v>21.6</v>
      </c>
      <c r="AF2453" s="43">
        <f t="shared" ref="AF2453:AF2457" si="729">(AE2453-AE2452)/AE2452</f>
        <v>8.8743577767399009E-3</v>
      </c>
      <c r="AG2453" s="41">
        <v>45574</v>
      </c>
      <c r="AH2453">
        <v>15.9</v>
      </c>
      <c r="AI2453">
        <v>7.6185</v>
      </c>
      <c r="AJ2453" s="39">
        <f t="shared" si="716"/>
        <v>6.3271074947824843E-3</v>
      </c>
      <c r="AK2453" s="45">
        <v>45545</v>
      </c>
      <c r="AL2453">
        <v>12.15</v>
      </c>
      <c r="AM2453">
        <v>11.372400000000001</v>
      </c>
      <c r="AN2453" s="39">
        <f t="shared" si="717"/>
        <v>4.96633145402171E-3</v>
      </c>
      <c r="AO2453" s="41">
        <v>45574</v>
      </c>
      <c r="AP2453">
        <v>9.5500000000000007</v>
      </c>
      <c r="AQ2453">
        <v>9.1890000000000001</v>
      </c>
      <c r="AR2453" s="18">
        <f t="shared" si="718"/>
        <v>5.2620639105558321E-3</v>
      </c>
      <c r="AS2453" s="41">
        <v>45574</v>
      </c>
      <c r="AT2453">
        <v>8.86</v>
      </c>
      <c r="AU2453">
        <v>8.6145999999999994</v>
      </c>
      <c r="AV2453" s="39">
        <f t="shared" si="719"/>
        <v>-1.1247289635101384E-3</v>
      </c>
      <c r="AW2453" s="41">
        <v>45574</v>
      </c>
      <c r="AX2453">
        <v>10.18</v>
      </c>
      <c r="AY2453">
        <v>9.8542000000000005</v>
      </c>
      <c r="AZ2453" s="39">
        <f t="shared" si="720"/>
        <v>2.9515938606847611E-3</v>
      </c>
      <c r="BA2453" s="41">
        <v>45574</v>
      </c>
      <c r="BB2453">
        <v>6.7</v>
      </c>
      <c r="BC2453">
        <v>6.2122000000000002</v>
      </c>
      <c r="BD2453" s="39">
        <f t="shared" si="721"/>
        <v>0</v>
      </c>
      <c r="BE2453" s="41">
        <v>45574</v>
      </c>
      <c r="BF2453">
        <v>10.65</v>
      </c>
      <c r="BG2453">
        <v>9.8927999999999994</v>
      </c>
      <c r="BH2453" s="39">
        <f t="shared" si="722"/>
        <v>4.7225861491118478E-3</v>
      </c>
      <c r="BI2453" s="41">
        <v>45574</v>
      </c>
      <c r="BJ2453">
        <v>2.04</v>
      </c>
      <c r="BK2453">
        <v>2.04</v>
      </c>
      <c r="BL2453" s="39">
        <f t="shared" si="723"/>
        <v>9.9009900990099098E-3</v>
      </c>
      <c r="BM2453" s="41">
        <v>45574</v>
      </c>
      <c r="BN2453">
        <v>12.48</v>
      </c>
      <c r="BO2453">
        <v>12.240399999999999</v>
      </c>
      <c r="BP2453" s="46">
        <f t="shared" si="724"/>
        <v>8.0791942218524284E-3</v>
      </c>
      <c r="BQ2453" s="41">
        <v>45574</v>
      </c>
      <c r="BR2453">
        <v>9.5299999999999994</v>
      </c>
      <c r="BS2453">
        <v>9.2689000000000004</v>
      </c>
      <c r="BT2453" s="18">
        <f t="shared" si="725"/>
        <v>3.1602757665293493E-3</v>
      </c>
      <c r="BU2453" s="41">
        <v>45574</v>
      </c>
      <c r="BV2453">
        <v>6.27</v>
      </c>
      <c r="BW2453">
        <v>5.8273000000000001</v>
      </c>
      <c r="BX2453" s="39">
        <f t="shared" si="726"/>
        <v>0</v>
      </c>
      <c r="BY2453" s="41">
        <v>45877</v>
      </c>
      <c r="BZ2453">
        <v>21.79</v>
      </c>
      <c r="CA2453">
        <v>21.79</v>
      </c>
    </row>
    <row r="2454" spans="1:79">
      <c r="A2454" s="41">
        <v>45575</v>
      </c>
      <c r="B2454">
        <v>7.8</v>
      </c>
      <c r="C2454">
        <v>6.9560000000000004</v>
      </c>
      <c r="D2454" s="34">
        <f t="shared" si="712"/>
        <v>0</v>
      </c>
      <c r="E2454" s="41">
        <v>45575</v>
      </c>
      <c r="F2454">
        <v>4.38</v>
      </c>
      <c r="G2454">
        <v>4.38</v>
      </c>
      <c r="H2454" s="39">
        <f t="shared" si="713"/>
        <v>3.0588235294117621E-2</v>
      </c>
      <c r="L2454" s="38"/>
      <c r="M2454" s="41">
        <v>45575</v>
      </c>
      <c r="N2454">
        <v>5.07</v>
      </c>
      <c r="O2454">
        <v>4.7374000000000001</v>
      </c>
      <c r="P2454" s="43">
        <f t="shared" si="714"/>
        <v>-1.5543826108640489E-2</v>
      </c>
      <c r="Q2454" s="41">
        <v>45575</v>
      </c>
      <c r="R2454">
        <v>3.97</v>
      </c>
      <c r="S2454">
        <v>3.7334000000000001</v>
      </c>
      <c r="T2454" s="39">
        <f t="shared" si="715"/>
        <v>0</v>
      </c>
      <c r="U2454" s="42">
        <v>45579.62533333333</v>
      </c>
      <c r="V2454" s="44">
        <v>12.6</v>
      </c>
      <c r="W2454" s="44">
        <v>12.6</v>
      </c>
      <c r="X2454" s="43">
        <f t="shared" si="727"/>
        <v>0</v>
      </c>
      <c r="Y2454" s="42">
        <v>45579.62533333333</v>
      </c>
      <c r="Z2454" s="44">
        <v>16.850000000000001</v>
      </c>
      <c r="AA2454" s="44">
        <v>16.850000000000001</v>
      </c>
      <c r="AB2454" s="43">
        <f t="shared" si="728"/>
        <v>0</v>
      </c>
      <c r="AC2454" s="42">
        <v>45579.62533333333</v>
      </c>
      <c r="AD2454" s="44">
        <v>21.6</v>
      </c>
      <c r="AE2454" s="44">
        <v>21.6</v>
      </c>
      <c r="AF2454" s="43">
        <f t="shared" si="729"/>
        <v>0</v>
      </c>
      <c r="AG2454" s="41">
        <v>45575</v>
      </c>
      <c r="AH2454">
        <v>15.93</v>
      </c>
      <c r="AI2454">
        <v>7.6329000000000002</v>
      </c>
      <c r="AJ2454" s="39">
        <f t="shared" si="716"/>
        <v>1.8901358535144963E-3</v>
      </c>
      <c r="AK2454" s="45">
        <v>45575</v>
      </c>
      <c r="AL2454">
        <v>12.1</v>
      </c>
      <c r="AM2454">
        <v>11.3256</v>
      </c>
      <c r="AN2454" s="39">
        <f t="shared" si="717"/>
        <v>-4.1152263374486528E-3</v>
      </c>
      <c r="AO2454" s="41">
        <v>45575</v>
      </c>
      <c r="AP2454">
        <v>9.58</v>
      </c>
      <c r="AQ2454">
        <v>9.2179000000000002</v>
      </c>
      <c r="AR2454" s="18">
        <f t="shared" si="718"/>
        <v>3.1450647513331319E-3</v>
      </c>
      <c r="AS2454" s="41">
        <v>45575</v>
      </c>
      <c r="AT2454">
        <v>8.85</v>
      </c>
      <c r="AU2454">
        <v>8.6049000000000007</v>
      </c>
      <c r="AV2454" s="39">
        <f t="shared" si="719"/>
        <v>-1.1259954031526374E-3</v>
      </c>
      <c r="AW2454" s="41">
        <v>45575</v>
      </c>
      <c r="AX2454">
        <v>10.3</v>
      </c>
      <c r="AY2454">
        <v>9.9703999999999997</v>
      </c>
      <c r="AZ2454" s="39">
        <f t="shared" si="720"/>
        <v>1.1791926285238698E-2</v>
      </c>
      <c r="BA2454" s="41">
        <v>45575</v>
      </c>
      <c r="BB2454">
        <v>6.68</v>
      </c>
      <c r="BC2454">
        <v>6.1936999999999998</v>
      </c>
      <c r="BD2454" s="39">
        <f t="shared" si="721"/>
        <v>-2.9780110105921257E-3</v>
      </c>
      <c r="BE2454" s="41">
        <v>45575</v>
      </c>
      <c r="BF2454">
        <v>10.73</v>
      </c>
      <c r="BG2454">
        <v>9.9671000000000003</v>
      </c>
      <c r="BH2454" s="39">
        <f t="shared" si="722"/>
        <v>7.510512696102309E-3</v>
      </c>
      <c r="BI2454" s="41">
        <v>45575</v>
      </c>
      <c r="BJ2454">
        <v>2.02</v>
      </c>
      <c r="BK2454">
        <v>2.02</v>
      </c>
      <c r="BL2454" s="39">
        <f t="shared" si="723"/>
        <v>-9.8039215686274595E-3</v>
      </c>
      <c r="BM2454" s="41">
        <v>45575</v>
      </c>
      <c r="BN2454">
        <v>12.47</v>
      </c>
      <c r="BO2454">
        <v>12.230600000000001</v>
      </c>
      <c r="BP2454" s="46">
        <f t="shared" si="724"/>
        <v>-8.0062743047600385E-4</v>
      </c>
      <c r="BQ2454" s="41">
        <v>45575</v>
      </c>
      <c r="BR2454">
        <v>9.8800000000000008</v>
      </c>
      <c r="BS2454">
        <v>9.6092999999999993</v>
      </c>
      <c r="BT2454" s="18">
        <f t="shared" si="725"/>
        <v>3.6724961969597139E-2</v>
      </c>
      <c r="BU2454" s="41">
        <v>45575</v>
      </c>
      <c r="BV2454">
        <v>6.4</v>
      </c>
      <c r="BW2454">
        <v>5.9481999999999999</v>
      </c>
      <c r="BX2454" s="39">
        <f t="shared" si="726"/>
        <v>2.0747172790142911E-2</v>
      </c>
      <c r="BY2454" s="41">
        <v>45880</v>
      </c>
      <c r="BZ2454">
        <v>21.38</v>
      </c>
      <c r="CA2454">
        <v>21.38</v>
      </c>
    </row>
    <row r="2455" spans="1:79">
      <c r="A2455" s="41">
        <v>45576</v>
      </c>
      <c r="B2455">
        <v>8</v>
      </c>
      <c r="C2455">
        <v>7.1344000000000003</v>
      </c>
      <c r="D2455" s="34">
        <f t="shared" si="712"/>
        <v>2.5646923519263929E-2</v>
      </c>
      <c r="E2455" s="41">
        <v>45576</v>
      </c>
      <c r="F2455">
        <v>4.3899999999999997</v>
      </c>
      <c r="G2455">
        <v>4.3899999999999997</v>
      </c>
      <c r="H2455" s="39">
        <f t="shared" si="713"/>
        <v>2.2831050228310015E-3</v>
      </c>
      <c r="L2455" s="38"/>
      <c r="M2455" s="41">
        <v>45576</v>
      </c>
      <c r="N2455">
        <v>5.0999999999999996</v>
      </c>
      <c r="O2455">
        <v>4.7653999999999996</v>
      </c>
      <c r="P2455" s="43">
        <f t="shared" si="714"/>
        <v>5.9104149955671002E-3</v>
      </c>
      <c r="Q2455" s="41">
        <v>45576</v>
      </c>
      <c r="R2455">
        <v>3.97</v>
      </c>
      <c r="S2455">
        <v>3.7334000000000001</v>
      </c>
      <c r="T2455" s="39">
        <f t="shared" si="715"/>
        <v>0</v>
      </c>
      <c r="U2455" s="42">
        <v>45581.62533333333</v>
      </c>
      <c r="V2455" s="44">
        <v>12.5</v>
      </c>
      <c r="W2455" s="44">
        <v>12.5</v>
      </c>
      <c r="X2455" s="43">
        <f t="shared" si="727"/>
        <v>-7.9365079365079083E-3</v>
      </c>
      <c r="Y2455" s="42">
        <v>45581.62533333333</v>
      </c>
      <c r="Z2455" s="44">
        <v>16.5</v>
      </c>
      <c r="AA2455" s="44">
        <v>16.5</v>
      </c>
      <c r="AB2455" s="43">
        <f t="shared" si="728"/>
        <v>-2.0771513353115809E-2</v>
      </c>
      <c r="AC2455" s="42">
        <v>45581.62533333333</v>
      </c>
      <c r="AD2455" s="44">
        <v>21.6</v>
      </c>
      <c r="AE2455" s="44">
        <v>21.6</v>
      </c>
      <c r="AF2455" s="43">
        <f t="shared" si="729"/>
        <v>0</v>
      </c>
      <c r="AG2455" s="41">
        <v>45576</v>
      </c>
      <c r="AH2455">
        <v>15.98</v>
      </c>
      <c r="AI2455">
        <v>7.6567999999999996</v>
      </c>
      <c r="AJ2455" s="39">
        <f t="shared" si="716"/>
        <v>3.1311821195088847E-3</v>
      </c>
      <c r="AK2455" s="45">
        <v>45606</v>
      </c>
      <c r="AL2455">
        <v>12.15</v>
      </c>
      <c r="AM2455">
        <v>11.372400000000001</v>
      </c>
      <c r="AN2455" s="39">
        <f t="shared" si="717"/>
        <v>4.1322314049587715E-3</v>
      </c>
      <c r="AO2455" s="41">
        <v>45576</v>
      </c>
      <c r="AP2455">
        <v>9.5399999999999991</v>
      </c>
      <c r="AQ2455">
        <v>9.1793999999999993</v>
      </c>
      <c r="AR2455" s="18">
        <f t="shared" si="718"/>
        <v>-4.1766562883087111E-3</v>
      </c>
      <c r="AS2455" s="41">
        <v>45576</v>
      </c>
      <c r="AT2455">
        <v>8.7200000000000006</v>
      </c>
      <c r="AU2455">
        <v>8.4785000000000004</v>
      </c>
      <c r="AV2455" s="39">
        <f t="shared" si="719"/>
        <v>-1.4689304930911491E-2</v>
      </c>
      <c r="AW2455" s="41">
        <v>45576</v>
      </c>
      <c r="AX2455">
        <v>10.4</v>
      </c>
      <c r="AY2455">
        <v>10.0672</v>
      </c>
      <c r="AZ2455" s="39">
        <f t="shared" si="720"/>
        <v>9.7087378640776691E-3</v>
      </c>
      <c r="BA2455" s="41">
        <v>45576</v>
      </c>
      <c r="BB2455">
        <v>6.68</v>
      </c>
      <c r="BC2455">
        <v>6.1936999999999998</v>
      </c>
      <c r="BD2455" s="39">
        <f t="shared" si="721"/>
        <v>0</v>
      </c>
      <c r="BE2455" s="41">
        <v>45576</v>
      </c>
      <c r="BF2455">
        <v>10.65</v>
      </c>
      <c r="BG2455">
        <v>9.8927999999999994</v>
      </c>
      <c r="BH2455" s="39">
        <f t="shared" si="722"/>
        <v>-7.4545253885283502E-3</v>
      </c>
      <c r="BI2455" s="41">
        <v>45576</v>
      </c>
      <c r="BJ2455">
        <v>2.02</v>
      </c>
      <c r="BK2455">
        <v>2.02</v>
      </c>
      <c r="BL2455" s="39">
        <f t="shared" si="723"/>
        <v>0</v>
      </c>
      <c r="BM2455" s="41">
        <v>45576</v>
      </c>
      <c r="BN2455">
        <v>12.44</v>
      </c>
      <c r="BO2455">
        <v>12.2012</v>
      </c>
      <c r="BP2455" s="46">
        <f t="shared" si="724"/>
        <v>-2.4038068451262208E-3</v>
      </c>
      <c r="BQ2455" s="41">
        <v>45576</v>
      </c>
      <c r="BR2455">
        <v>9.9700000000000006</v>
      </c>
      <c r="BS2455">
        <v>9.6967999999999996</v>
      </c>
      <c r="BT2455" s="18">
        <f t="shared" si="725"/>
        <v>9.1057621262735436E-3</v>
      </c>
      <c r="BU2455" s="41">
        <v>45576</v>
      </c>
      <c r="BV2455">
        <v>6.4</v>
      </c>
      <c r="BW2455">
        <v>5.9481999999999999</v>
      </c>
      <c r="BX2455" s="39">
        <f t="shared" si="726"/>
        <v>0</v>
      </c>
      <c r="BY2455" s="41">
        <v>45881</v>
      </c>
      <c r="BZ2455">
        <v>21.38</v>
      </c>
      <c r="CA2455">
        <v>21.38</v>
      </c>
    </row>
    <row r="2456" spans="1:79">
      <c r="A2456" s="41">
        <v>45579</v>
      </c>
      <c r="B2456">
        <v>8.0500000000000007</v>
      </c>
      <c r="C2456">
        <v>7.1790000000000003</v>
      </c>
      <c r="D2456" s="34">
        <f t="shared" si="712"/>
        <v>6.2514016595649211E-3</v>
      </c>
      <c r="E2456" s="41">
        <v>45579</v>
      </c>
      <c r="F2456">
        <v>4.3899999999999997</v>
      </c>
      <c r="G2456">
        <v>4.3899999999999997</v>
      </c>
      <c r="H2456" s="39">
        <f t="shared" si="713"/>
        <v>0</v>
      </c>
      <c r="L2456" s="38"/>
      <c r="M2456" s="41">
        <v>45579</v>
      </c>
      <c r="N2456">
        <v>5.0999999999999996</v>
      </c>
      <c r="O2456">
        <v>4.7653999999999996</v>
      </c>
      <c r="P2456" s="43">
        <f t="shared" si="714"/>
        <v>0</v>
      </c>
      <c r="Q2456" s="41">
        <v>45579</v>
      </c>
      <c r="R2456">
        <v>3.97</v>
      </c>
      <c r="S2456">
        <v>3.7334000000000001</v>
      </c>
      <c r="T2456" s="39">
        <f t="shared" si="715"/>
        <v>0</v>
      </c>
      <c r="U2456" s="42">
        <v>45582.62533333333</v>
      </c>
      <c r="V2456" s="44">
        <v>12.49</v>
      </c>
      <c r="W2456" s="44">
        <v>12.49</v>
      </c>
      <c r="X2456" s="43">
        <f t="shared" si="727"/>
        <v>-7.9999999999998291E-4</v>
      </c>
      <c r="Y2456" s="42">
        <v>45582.62533333333</v>
      </c>
      <c r="Z2456" s="44">
        <v>16.850000000000001</v>
      </c>
      <c r="AA2456" s="44">
        <v>16.850000000000001</v>
      </c>
      <c r="AB2456" s="43">
        <f t="shared" si="728"/>
        <v>2.1212121212121297E-2</v>
      </c>
      <c r="AC2456" s="42">
        <v>45582.62533333333</v>
      </c>
      <c r="AD2456" s="44">
        <v>22.57</v>
      </c>
      <c r="AE2456" s="44">
        <v>22.57</v>
      </c>
      <c r="AF2456" s="43">
        <f t="shared" si="729"/>
        <v>4.4907407407407354E-2</v>
      </c>
      <c r="AG2456" s="41">
        <v>45579</v>
      </c>
      <c r="AH2456">
        <v>15.98</v>
      </c>
      <c r="AI2456">
        <v>7.6567999999999996</v>
      </c>
      <c r="AJ2456" s="39">
        <f t="shared" si="716"/>
        <v>0</v>
      </c>
      <c r="AK2456" s="45" t="s">
        <v>1747</v>
      </c>
      <c r="AL2456">
        <v>12.09</v>
      </c>
      <c r="AM2456">
        <v>11.3162</v>
      </c>
      <c r="AN2456" s="39">
        <f t="shared" si="717"/>
        <v>-4.9417888924062174E-3</v>
      </c>
      <c r="AO2456" s="41">
        <v>45579</v>
      </c>
      <c r="AP2456">
        <v>9.58</v>
      </c>
      <c r="AQ2456">
        <v>9.2179000000000002</v>
      </c>
      <c r="AR2456" s="18">
        <f t="shared" si="718"/>
        <v>4.1941739111489712E-3</v>
      </c>
      <c r="AS2456" s="41">
        <v>45579</v>
      </c>
      <c r="AT2456">
        <v>8.9499999999999993</v>
      </c>
      <c r="AU2456">
        <v>8.7020999999999997</v>
      </c>
      <c r="AV2456" s="39">
        <f t="shared" si="719"/>
        <v>2.6372589491065558E-2</v>
      </c>
      <c r="AW2456" s="41">
        <v>45579</v>
      </c>
      <c r="AX2456">
        <v>10.36</v>
      </c>
      <c r="AY2456">
        <v>10.028499999999999</v>
      </c>
      <c r="AZ2456" s="39">
        <f t="shared" si="720"/>
        <v>-3.8441671964399636E-3</v>
      </c>
      <c r="BA2456" s="41">
        <v>45579</v>
      </c>
      <c r="BB2456">
        <v>6.6</v>
      </c>
      <c r="BC2456">
        <v>6.1195000000000004</v>
      </c>
      <c r="BD2456" s="39">
        <f t="shared" si="721"/>
        <v>-1.197991507499546E-2</v>
      </c>
      <c r="BE2456" s="41">
        <v>45579</v>
      </c>
      <c r="BF2456">
        <v>10.6</v>
      </c>
      <c r="BG2456">
        <v>9.8462999999999994</v>
      </c>
      <c r="BH2456" s="39">
        <f t="shared" si="722"/>
        <v>-4.7003881610868502E-3</v>
      </c>
      <c r="BI2456" s="41">
        <v>45579</v>
      </c>
      <c r="BJ2456">
        <v>2.02</v>
      </c>
      <c r="BK2456">
        <v>2.02</v>
      </c>
      <c r="BL2456" s="39">
        <f t="shared" si="723"/>
        <v>0</v>
      </c>
      <c r="BM2456" s="41">
        <v>45579</v>
      </c>
      <c r="BN2456">
        <v>12.37</v>
      </c>
      <c r="BO2456">
        <v>12.1325</v>
      </c>
      <c r="BP2456" s="46">
        <f t="shared" si="724"/>
        <v>-5.6305937120938732E-3</v>
      </c>
      <c r="BQ2456" s="41">
        <v>45579</v>
      </c>
      <c r="BR2456">
        <v>9.9499999999999993</v>
      </c>
      <c r="BS2456">
        <v>9.6774000000000004</v>
      </c>
      <c r="BT2456" s="18">
        <f t="shared" si="725"/>
        <v>-2.0006600115501194E-3</v>
      </c>
      <c r="BU2456" s="41">
        <v>45579</v>
      </c>
      <c r="BV2456">
        <v>6.4</v>
      </c>
      <c r="BW2456">
        <v>5.9481999999999999</v>
      </c>
      <c r="BX2456" s="39">
        <f t="shared" si="726"/>
        <v>0</v>
      </c>
      <c r="BY2456" s="41">
        <v>45883</v>
      </c>
      <c r="BZ2456">
        <v>21.24</v>
      </c>
      <c r="CA2456">
        <v>21.24</v>
      </c>
    </row>
    <row r="2457" spans="1:79">
      <c r="A2457" s="41">
        <v>45581</v>
      </c>
      <c r="B2457">
        <v>7.99</v>
      </c>
      <c r="C2457">
        <v>7.1254999999999997</v>
      </c>
      <c r="D2457" s="34">
        <f t="shared" si="712"/>
        <v>-7.4522914054883059E-3</v>
      </c>
      <c r="E2457" s="41">
        <v>45581</v>
      </c>
      <c r="F2457">
        <v>4.2</v>
      </c>
      <c r="G2457">
        <v>4.2</v>
      </c>
      <c r="H2457" s="39">
        <f t="shared" si="713"/>
        <v>-4.3280182232346129E-2</v>
      </c>
      <c r="L2457" s="38"/>
      <c r="M2457" s="41">
        <v>45581</v>
      </c>
      <c r="N2457">
        <v>5.04</v>
      </c>
      <c r="O2457">
        <v>4.7093999999999996</v>
      </c>
      <c r="P2457" s="43">
        <f t="shared" si="714"/>
        <v>-1.1751374491123527E-2</v>
      </c>
      <c r="Q2457" s="41">
        <v>45581</v>
      </c>
      <c r="R2457">
        <v>3.97</v>
      </c>
      <c r="S2457">
        <v>3.7334000000000001</v>
      </c>
      <c r="T2457" s="39">
        <f t="shared" si="715"/>
        <v>0</v>
      </c>
      <c r="U2457" s="42">
        <v>45583.62533333333</v>
      </c>
      <c r="V2457" s="44">
        <v>12.49</v>
      </c>
      <c r="W2457" s="44">
        <v>12.49</v>
      </c>
      <c r="X2457" s="43">
        <f t="shared" si="727"/>
        <v>0</v>
      </c>
      <c r="Y2457" s="42">
        <v>45583.62533333333</v>
      </c>
      <c r="Z2457" s="44">
        <v>16.510000000000002</v>
      </c>
      <c r="AA2457" s="44">
        <v>16.510000000000002</v>
      </c>
      <c r="AB2457" s="43">
        <f t="shared" si="728"/>
        <v>-2.0178041543026697E-2</v>
      </c>
      <c r="AC2457" s="42">
        <v>45583.62533333333</v>
      </c>
      <c r="AD2457" s="44">
        <v>22</v>
      </c>
      <c r="AE2457" s="44">
        <v>22</v>
      </c>
      <c r="AF2457" s="43">
        <f t="shared" si="729"/>
        <v>-2.5254762959681005E-2</v>
      </c>
      <c r="AG2457" s="41">
        <v>45581</v>
      </c>
      <c r="AH2457">
        <v>15.9</v>
      </c>
      <c r="AI2457">
        <v>7.6185</v>
      </c>
      <c r="AJ2457" s="39">
        <f t="shared" si="716"/>
        <v>-5.0020896458049784E-3</v>
      </c>
      <c r="AK2457" s="45" t="s">
        <v>1748</v>
      </c>
      <c r="AL2457">
        <v>12</v>
      </c>
      <c r="AM2457">
        <v>11.231999999999999</v>
      </c>
      <c r="AN2457" s="39">
        <f t="shared" si="717"/>
        <v>-7.4406602923243617E-3</v>
      </c>
      <c r="AO2457" s="41">
        <v>45581</v>
      </c>
      <c r="AP2457">
        <v>9.52</v>
      </c>
      <c r="AQ2457">
        <v>9.1600999999999999</v>
      </c>
      <c r="AR2457" s="18">
        <f t="shared" si="718"/>
        <v>-6.270408661408813E-3</v>
      </c>
      <c r="AS2457" s="41">
        <v>45581</v>
      </c>
      <c r="AT2457">
        <v>8.89</v>
      </c>
      <c r="AU2457">
        <v>8.6437000000000008</v>
      </c>
      <c r="AV2457" s="39">
        <f t="shared" si="719"/>
        <v>-6.7110237758700661E-3</v>
      </c>
      <c r="AW2457" s="41">
        <v>45581</v>
      </c>
      <c r="AX2457">
        <v>10.1</v>
      </c>
      <c r="AY2457">
        <v>9.7767999999999997</v>
      </c>
      <c r="AZ2457" s="39">
        <f t="shared" si="720"/>
        <v>-2.5098469362317355E-2</v>
      </c>
      <c r="BA2457" s="41">
        <v>45581</v>
      </c>
      <c r="BB2457">
        <v>6.48</v>
      </c>
      <c r="BC2457">
        <v>6.0083000000000002</v>
      </c>
      <c r="BD2457" s="39">
        <f t="shared" si="721"/>
        <v>-1.8171419233597545E-2</v>
      </c>
      <c r="BE2457" s="41">
        <v>45581</v>
      </c>
      <c r="BF2457">
        <v>10.6</v>
      </c>
      <c r="BG2457">
        <v>9.8462999999999994</v>
      </c>
      <c r="BH2457" s="39">
        <f t="shared" si="722"/>
        <v>0</v>
      </c>
      <c r="BI2457" s="41">
        <v>45581</v>
      </c>
      <c r="BJ2457">
        <v>1.99</v>
      </c>
      <c r="BK2457">
        <v>1.99</v>
      </c>
      <c r="BL2457" s="39">
        <f t="shared" si="723"/>
        <v>-1.4851485148514865E-2</v>
      </c>
      <c r="BM2457" s="41">
        <v>45581</v>
      </c>
      <c r="BN2457">
        <v>12.18</v>
      </c>
      <c r="BO2457">
        <v>11.946099999999999</v>
      </c>
      <c r="BP2457" s="46">
        <f t="shared" si="724"/>
        <v>-1.5363692561302352E-2</v>
      </c>
      <c r="BQ2457" s="41">
        <v>45581</v>
      </c>
      <c r="BR2457">
        <v>9.51</v>
      </c>
      <c r="BS2457">
        <v>9.2493999999999996</v>
      </c>
      <c r="BT2457" s="18">
        <f t="shared" si="725"/>
        <v>-4.4226755120176993E-2</v>
      </c>
      <c r="BU2457" s="41">
        <v>45581</v>
      </c>
      <c r="BV2457">
        <v>6.45</v>
      </c>
      <c r="BW2457">
        <v>5.9946000000000002</v>
      </c>
      <c r="BX2457" s="39">
        <f t="shared" si="726"/>
        <v>7.8006791970680577E-3</v>
      </c>
      <c r="BY2457" s="41">
        <v>45884</v>
      </c>
      <c r="BZ2457">
        <v>21.37</v>
      </c>
      <c r="CA2457">
        <v>21.37</v>
      </c>
    </row>
    <row r="2458" spans="1:79">
      <c r="A2458" s="41">
        <v>45582</v>
      </c>
      <c r="B2458">
        <v>8.0500000000000007</v>
      </c>
      <c r="C2458">
        <v>7.1790000000000003</v>
      </c>
      <c r="D2458" s="34">
        <f t="shared" si="712"/>
        <v>7.5082450354361872E-3</v>
      </c>
      <c r="E2458" s="41">
        <v>45582</v>
      </c>
      <c r="F2458">
        <v>4.38</v>
      </c>
      <c r="G2458">
        <v>4.38</v>
      </c>
      <c r="H2458" s="39">
        <f t="shared" si="713"/>
        <v>4.2857142857142788E-2</v>
      </c>
      <c r="L2458" s="38"/>
      <c r="M2458" s="41">
        <v>45582</v>
      </c>
      <c r="N2458">
        <v>5.05</v>
      </c>
      <c r="O2458">
        <v>4.7187000000000001</v>
      </c>
      <c r="P2458" s="43">
        <f t="shared" si="714"/>
        <v>1.9747738565423474E-3</v>
      </c>
      <c r="Q2458" s="41">
        <v>45582</v>
      </c>
      <c r="R2458">
        <v>3.97</v>
      </c>
      <c r="S2458">
        <v>3.7334000000000001</v>
      </c>
      <c r="T2458" s="39">
        <f t="shared" si="715"/>
        <v>0</v>
      </c>
      <c r="AG2458" s="41">
        <v>45582</v>
      </c>
      <c r="AH2458">
        <v>15.97</v>
      </c>
      <c r="AI2458">
        <v>7.6520000000000001</v>
      </c>
      <c r="AJ2458" s="39">
        <f t="shared" si="716"/>
        <v>4.3971910481065942E-3</v>
      </c>
      <c r="AK2458" s="45" t="s">
        <v>1749</v>
      </c>
      <c r="AL2458">
        <v>12</v>
      </c>
      <c r="AM2458">
        <v>11.231999999999999</v>
      </c>
      <c r="AN2458" s="39">
        <f t="shared" si="717"/>
        <v>0</v>
      </c>
      <c r="AO2458" s="41">
        <v>45582</v>
      </c>
      <c r="AP2458">
        <v>9.3000000000000007</v>
      </c>
      <c r="AQ2458">
        <v>8.9484999999999992</v>
      </c>
      <c r="AR2458" s="18">
        <f t="shared" si="718"/>
        <v>-2.3100184495802523E-2</v>
      </c>
      <c r="AS2458" s="41">
        <v>45582</v>
      </c>
      <c r="AT2458">
        <v>8.9499999999999993</v>
      </c>
      <c r="AU2458">
        <v>8.7020999999999997</v>
      </c>
      <c r="AV2458" s="39">
        <f t="shared" si="719"/>
        <v>6.7563659081179232E-3</v>
      </c>
      <c r="AW2458" s="41">
        <v>45582</v>
      </c>
      <c r="AX2458">
        <v>10.220000000000001</v>
      </c>
      <c r="AY2458">
        <v>9.8930000000000007</v>
      </c>
      <c r="AZ2458" s="39">
        <f t="shared" si="720"/>
        <v>1.1885279437034713E-2</v>
      </c>
      <c r="BA2458" s="41">
        <v>45582</v>
      </c>
      <c r="BB2458">
        <v>6.48</v>
      </c>
      <c r="BC2458">
        <v>6.0083000000000002</v>
      </c>
      <c r="BD2458" s="39">
        <f t="shared" si="721"/>
        <v>0</v>
      </c>
      <c r="BE2458" s="41">
        <v>45582</v>
      </c>
      <c r="BF2458">
        <v>10.61</v>
      </c>
      <c r="BG2458">
        <v>9.8556000000000008</v>
      </c>
      <c r="BH2458" s="39">
        <f t="shared" si="722"/>
        <v>9.4451722982251396E-4</v>
      </c>
      <c r="BI2458" s="41">
        <v>45582</v>
      </c>
      <c r="BJ2458">
        <v>1.99</v>
      </c>
      <c r="BK2458">
        <v>1.99</v>
      </c>
      <c r="BL2458" s="39">
        <f t="shared" si="723"/>
        <v>0</v>
      </c>
      <c r="BM2458" s="41">
        <v>45582</v>
      </c>
      <c r="BN2458">
        <v>12.36</v>
      </c>
      <c r="BO2458">
        <v>12.1227</v>
      </c>
      <c r="BP2458" s="46">
        <f t="shared" si="724"/>
        <v>1.4783067277186743E-2</v>
      </c>
      <c r="BQ2458" s="41">
        <v>45582</v>
      </c>
      <c r="BR2458">
        <v>9.7899999999999991</v>
      </c>
      <c r="BS2458">
        <v>9.5218000000000007</v>
      </c>
      <c r="BT2458" s="18">
        <f t="shared" si="725"/>
        <v>2.945055895517559E-2</v>
      </c>
      <c r="BU2458" s="41">
        <v>45582</v>
      </c>
      <c r="BV2458">
        <v>6.45</v>
      </c>
      <c r="BW2458">
        <v>5.9946000000000002</v>
      </c>
      <c r="BX2458" s="39">
        <f t="shared" si="726"/>
        <v>0</v>
      </c>
      <c r="BY2458" s="41">
        <v>45887</v>
      </c>
      <c r="BZ2458">
        <v>20.85</v>
      </c>
      <c r="CA2458">
        <v>20.85</v>
      </c>
    </row>
    <row r="2459" spans="1:79">
      <c r="A2459" s="41">
        <v>45583</v>
      </c>
      <c r="B2459">
        <v>8.07</v>
      </c>
      <c r="C2459">
        <v>7.1967999999999996</v>
      </c>
      <c r="D2459" s="34">
        <f t="shared" si="712"/>
        <v>2.479453962947398E-3</v>
      </c>
      <c r="E2459" s="41">
        <v>45583</v>
      </c>
      <c r="F2459">
        <v>4.1900000000000004</v>
      </c>
      <c r="G2459">
        <v>4.1900000000000004</v>
      </c>
      <c r="H2459" s="39">
        <f t="shared" si="713"/>
        <v>-4.3378995433789841E-2</v>
      </c>
      <c r="L2459" s="38"/>
      <c r="M2459" s="41">
        <v>45583</v>
      </c>
      <c r="N2459">
        <v>5.0999999999999996</v>
      </c>
      <c r="O2459">
        <v>4.7653999999999996</v>
      </c>
      <c r="P2459" s="43">
        <f t="shared" si="714"/>
        <v>9.8967936084089943E-3</v>
      </c>
      <c r="Q2459" s="41">
        <v>45583</v>
      </c>
      <c r="R2459">
        <v>3.97</v>
      </c>
      <c r="S2459">
        <v>3.7334000000000001</v>
      </c>
      <c r="T2459" s="39">
        <f t="shared" si="715"/>
        <v>0</v>
      </c>
      <c r="AG2459" s="41">
        <v>45583</v>
      </c>
      <c r="AH2459">
        <v>15.94</v>
      </c>
      <c r="AI2459">
        <v>7.6376999999999997</v>
      </c>
      <c r="AJ2459" s="39">
        <f t="shared" si="716"/>
        <v>-1.8687924725562498E-3</v>
      </c>
      <c r="AK2459" s="45" t="s">
        <v>1750</v>
      </c>
      <c r="AL2459">
        <v>11.99</v>
      </c>
      <c r="AM2459">
        <v>11.2226</v>
      </c>
      <c r="AN2459" s="39">
        <f t="shared" si="717"/>
        <v>-8.368945868945343E-4</v>
      </c>
      <c r="AO2459" s="41">
        <v>45583</v>
      </c>
      <c r="AP2459">
        <v>9.35</v>
      </c>
      <c r="AQ2459">
        <v>8.9966000000000008</v>
      </c>
      <c r="AR2459" s="18">
        <f t="shared" si="718"/>
        <v>5.3752025479132355E-3</v>
      </c>
      <c r="AS2459" s="41">
        <v>45583</v>
      </c>
      <c r="AT2459">
        <v>8.9499999999999993</v>
      </c>
      <c r="AU2459">
        <v>8.7020999999999997</v>
      </c>
      <c r="AV2459" s="39">
        <f t="shared" si="719"/>
        <v>0</v>
      </c>
      <c r="AW2459" s="41">
        <v>45583</v>
      </c>
      <c r="AX2459">
        <v>10.25</v>
      </c>
      <c r="AY2459">
        <v>9.9220000000000006</v>
      </c>
      <c r="AZ2459" s="39">
        <f t="shared" si="720"/>
        <v>2.9313656120489146E-3</v>
      </c>
      <c r="BA2459" s="41">
        <v>45583</v>
      </c>
      <c r="BB2459">
        <v>6.67</v>
      </c>
      <c r="BC2459">
        <v>6.1844000000000001</v>
      </c>
      <c r="BD2459" s="39">
        <f t="shared" si="721"/>
        <v>2.9309455253565885E-2</v>
      </c>
      <c r="BE2459" s="41">
        <v>45583</v>
      </c>
      <c r="BF2459">
        <v>10.73</v>
      </c>
      <c r="BG2459">
        <v>9.9671000000000003</v>
      </c>
      <c r="BH2459" s="39">
        <f t="shared" si="722"/>
        <v>1.1313364990462222E-2</v>
      </c>
      <c r="BI2459" s="41">
        <v>45583</v>
      </c>
      <c r="BJ2459">
        <v>2.02</v>
      </c>
      <c r="BK2459">
        <v>2.02</v>
      </c>
      <c r="BL2459" s="39">
        <f t="shared" si="723"/>
        <v>1.5075376884422124E-2</v>
      </c>
      <c r="BM2459" s="41">
        <v>45583</v>
      </c>
      <c r="BN2459">
        <v>12.3</v>
      </c>
      <c r="BO2459">
        <v>12.063800000000001</v>
      </c>
      <c r="BP2459" s="46">
        <f t="shared" si="724"/>
        <v>-4.8586536002705261E-3</v>
      </c>
      <c r="BQ2459" s="41">
        <v>45583</v>
      </c>
      <c r="BR2459">
        <v>9.9</v>
      </c>
      <c r="BS2459">
        <v>9.6287000000000003</v>
      </c>
      <c r="BT2459" s="18">
        <f t="shared" si="725"/>
        <v>1.122686886933138E-2</v>
      </c>
      <c r="BU2459" s="41">
        <v>45583</v>
      </c>
      <c r="BV2459">
        <v>6.56</v>
      </c>
      <c r="BW2459">
        <v>6.0968999999999998</v>
      </c>
      <c r="BX2459" s="39">
        <f t="shared" si="726"/>
        <v>1.7065358822940583E-2</v>
      </c>
      <c r="BY2459" s="41">
        <v>45888</v>
      </c>
      <c r="BZ2459">
        <v>21.1</v>
      </c>
      <c r="CA2459">
        <v>21.1</v>
      </c>
    </row>
    <row r="2460" spans="1:79">
      <c r="A2460" s="41">
        <v>45586</v>
      </c>
      <c r="B2460">
        <v>8.08</v>
      </c>
      <c r="C2460">
        <v>7.2057000000000002</v>
      </c>
      <c r="D2460" s="34">
        <f t="shared" si="712"/>
        <v>1.2366607381059046E-3</v>
      </c>
      <c r="E2460" s="41">
        <v>45586</v>
      </c>
      <c r="F2460">
        <v>4.18</v>
      </c>
      <c r="G2460">
        <v>4.18</v>
      </c>
      <c r="H2460" s="39">
        <f t="shared" si="713"/>
        <v>-2.3866348448688961E-3</v>
      </c>
      <c r="L2460" s="38"/>
      <c r="M2460" s="41">
        <v>45586</v>
      </c>
      <c r="N2460">
        <v>5.07</v>
      </c>
      <c r="O2460">
        <v>4.7374000000000001</v>
      </c>
      <c r="P2460" s="43">
        <f t="shared" si="714"/>
        <v>-5.8756872455616701E-3</v>
      </c>
      <c r="Q2460" s="41">
        <v>45586</v>
      </c>
      <c r="R2460">
        <v>3.98</v>
      </c>
      <c r="S2460">
        <v>3.7427999999999999</v>
      </c>
      <c r="T2460" s="39">
        <f t="shared" si="715"/>
        <v>2.5178121819252833E-3</v>
      </c>
      <c r="AG2460" s="41">
        <v>45586</v>
      </c>
      <c r="AH2460">
        <v>15.98</v>
      </c>
      <c r="AI2460">
        <v>7.6567999999999996</v>
      </c>
      <c r="AJ2460" s="39">
        <f t="shared" si="716"/>
        <v>2.5007528444426852E-3</v>
      </c>
      <c r="AK2460" s="45" t="s">
        <v>1751</v>
      </c>
      <c r="AL2460">
        <v>12.09</v>
      </c>
      <c r="AM2460">
        <v>11.3162</v>
      </c>
      <c r="AN2460" s="39">
        <f t="shared" si="717"/>
        <v>8.3403132963841137E-3</v>
      </c>
      <c r="AO2460" s="41">
        <v>45586</v>
      </c>
      <c r="AP2460">
        <v>9.5500000000000007</v>
      </c>
      <c r="AQ2460">
        <v>9.1890000000000001</v>
      </c>
      <c r="AR2460" s="18">
        <f t="shared" si="718"/>
        <v>2.1385856879265412E-2</v>
      </c>
      <c r="AS2460" s="41">
        <v>45586</v>
      </c>
      <c r="AT2460">
        <v>8.9</v>
      </c>
      <c r="AU2460">
        <v>8.6534999999999993</v>
      </c>
      <c r="AV2460" s="39">
        <f t="shared" si="719"/>
        <v>-5.5848588271796952E-3</v>
      </c>
      <c r="AW2460" s="41">
        <v>45586</v>
      </c>
      <c r="AX2460">
        <v>10.3</v>
      </c>
      <c r="AY2460">
        <v>9.9703999999999997</v>
      </c>
      <c r="AZ2460" s="39">
        <f t="shared" si="720"/>
        <v>4.8780487804877147E-3</v>
      </c>
      <c r="BA2460" s="41">
        <v>45586</v>
      </c>
      <c r="BB2460">
        <v>6.75</v>
      </c>
      <c r="BC2460">
        <v>6.2586000000000004</v>
      </c>
      <c r="BD2460" s="39">
        <f t="shared" si="721"/>
        <v>1.1997930276178815E-2</v>
      </c>
      <c r="BE2460" s="41">
        <v>45586</v>
      </c>
      <c r="BF2460">
        <v>10.73</v>
      </c>
      <c r="BG2460">
        <v>9.9671000000000003</v>
      </c>
      <c r="BH2460" s="39">
        <f t="shared" si="722"/>
        <v>0</v>
      </c>
      <c r="BI2460" s="41">
        <v>45586</v>
      </c>
      <c r="BJ2460">
        <v>2.0299999999999998</v>
      </c>
      <c r="BK2460">
        <v>2.0299999999999998</v>
      </c>
      <c r="BL2460" s="39">
        <f t="shared" si="723"/>
        <v>4.9504950495048447E-3</v>
      </c>
      <c r="BM2460" s="41">
        <v>45586</v>
      </c>
      <c r="BN2460">
        <v>12.3</v>
      </c>
      <c r="BO2460">
        <v>12.063800000000001</v>
      </c>
      <c r="BP2460" s="46">
        <f t="shared" si="724"/>
        <v>0</v>
      </c>
      <c r="BQ2460" s="41">
        <v>45586</v>
      </c>
      <c r="BR2460">
        <v>9.9</v>
      </c>
      <c r="BS2460">
        <v>9.6287000000000003</v>
      </c>
      <c r="BT2460" s="18">
        <f t="shared" si="725"/>
        <v>0</v>
      </c>
      <c r="BU2460" s="41">
        <v>45586</v>
      </c>
      <c r="BV2460">
        <v>6.5</v>
      </c>
      <c r="BW2460">
        <v>6.0411000000000001</v>
      </c>
      <c r="BX2460" s="39">
        <f t="shared" si="726"/>
        <v>-9.1521920976233209E-3</v>
      </c>
      <c r="BY2460" s="41">
        <v>45889</v>
      </c>
      <c r="BZ2460">
        <v>21</v>
      </c>
      <c r="CA2460">
        <v>21</v>
      </c>
    </row>
    <row r="2461" spans="1:79">
      <c r="A2461" s="41">
        <v>45587</v>
      </c>
      <c r="B2461">
        <v>8.0399999999999991</v>
      </c>
      <c r="C2461">
        <v>7.1700999999999997</v>
      </c>
      <c r="D2461" s="34">
        <f t="shared" si="712"/>
        <v>-4.9405331890032224E-3</v>
      </c>
      <c r="E2461" s="41">
        <v>45587</v>
      </c>
      <c r="F2461">
        <v>4.18</v>
      </c>
      <c r="G2461">
        <v>4.18</v>
      </c>
      <c r="H2461" s="39">
        <f t="shared" si="713"/>
        <v>0</v>
      </c>
      <c r="L2461" s="38"/>
      <c r="M2461" s="41">
        <v>45587</v>
      </c>
      <c r="N2461">
        <v>5.05</v>
      </c>
      <c r="O2461">
        <v>4.7187000000000001</v>
      </c>
      <c r="P2461" s="43">
        <f t="shared" si="714"/>
        <v>-3.9473128720395028E-3</v>
      </c>
      <c r="Q2461" s="41">
        <v>45587</v>
      </c>
      <c r="R2461">
        <v>3.97</v>
      </c>
      <c r="S2461">
        <v>3.7334000000000001</v>
      </c>
      <c r="T2461" s="39">
        <f t="shared" si="715"/>
        <v>-2.5114887250186632E-3</v>
      </c>
      <c r="AG2461" s="41">
        <v>45587</v>
      </c>
      <c r="AH2461">
        <v>16.100000000000001</v>
      </c>
      <c r="AI2461">
        <v>7.7142999999999997</v>
      </c>
      <c r="AJ2461" s="39">
        <f t="shared" si="716"/>
        <v>7.5096646118483056E-3</v>
      </c>
      <c r="AK2461" s="45" t="s">
        <v>1752</v>
      </c>
      <c r="AL2461">
        <v>12</v>
      </c>
      <c r="AM2461">
        <v>11.231999999999999</v>
      </c>
      <c r="AN2461" s="39">
        <f t="shared" si="717"/>
        <v>-7.4406602923243617E-3</v>
      </c>
      <c r="AO2461" s="41">
        <v>45587</v>
      </c>
      <c r="AP2461">
        <v>9.65</v>
      </c>
      <c r="AQ2461">
        <v>9.2851999999999997</v>
      </c>
      <c r="AR2461" s="18">
        <f t="shared" si="718"/>
        <v>1.0469039068451367E-2</v>
      </c>
      <c r="AS2461" s="41">
        <v>45587</v>
      </c>
      <c r="AT2461">
        <v>8.94</v>
      </c>
      <c r="AU2461">
        <v>8.6923999999999992</v>
      </c>
      <c r="AV2461" s="39">
        <f t="shared" si="719"/>
        <v>4.4952909227480142E-3</v>
      </c>
      <c r="AW2461" s="41">
        <v>45587</v>
      </c>
      <c r="AX2461">
        <v>10.36</v>
      </c>
      <c r="AY2461">
        <v>10.028499999999999</v>
      </c>
      <c r="AZ2461" s="39">
        <f t="shared" si="720"/>
        <v>5.8272486560217839E-3</v>
      </c>
      <c r="BA2461" s="41">
        <v>45587</v>
      </c>
      <c r="BB2461">
        <v>6.76</v>
      </c>
      <c r="BC2461">
        <v>6.2679</v>
      </c>
      <c r="BD2461" s="39">
        <f t="shared" si="721"/>
        <v>1.485955325472093E-3</v>
      </c>
      <c r="BE2461" s="41">
        <v>45587</v>
      </c>
      <c r="BF2461">
        <v>10.7</v>
      </c>
      <c r="BG2461">
        <v>9.9391999999999996</v>
      </c>
      <c r="BH2461" s="39">
        <f t="shared" si="722"/>
        <v>-2.7992093989225252E-3</v>
      </c>
      <c r="BI2461" s="41">
        <v>45587</v>
      </c>
      <c r="BJ2461">
        <v>2.0099999999999998</v>
      </c>
      <c r="BK2461">
        <v>2.0099999999999998</v>
      </c>
      <c r="BL2461" s="39">
        <f t="shared" si="723"/>
        <v>-9.8522167487684834E-3</v>
      </c>
      <c r="BM2461" s="41">
        <v>45587</v>
      </c>
      <c r="BN2461">
        <v>12.2</v>
      </c>
      <c r="BO2461">
        <v>11.9658</v>
      </c>
      <c r="BP2461" s="46">
        <f t="shared" si="724"/>
        <v>-8.1234768480910446E-3</v>
      </c>
      <c r="BQ2461" s="41">
        <v>45587</v>
      </c>
      <c r="BR2461">
        <v>9.9499999999999993</v>
      </c>
      <c r="BS2461">
        <v>9.6774000000000004</v>
      </c>
      <c r="BT2461" s="18">
        <f t="shared" si="725"/>
        <v>5.0577959641488661E-3</v>
      </c>
      <c r="BU2461" s="41">
        <v>45587</v>
      </c>
      <c r="BV2461">
        <v>6.45</v>
      </c>
      <c r="BW2461">
        <v>5.9946000000000002</v>
      </c>
      <c r="BX2461" s="39">
        <f t="shared" si="726"/>
        <v>-7.6972736753240277E-3</v>
      </c>
      <c r="BY2461" s="41">
        <v>45890</v>
      </c>
      <c r="BZ2461">
        <v>21.78</v>
      </c>
      <c r="CA2461">
        <v>21.78</v>
      </c>
    </row>
    <row r="2462" spans="1:79">
      <c r="A2462" s="41">
        <v>45588</v>
      </c>
      <c r="B2462">
        <v>7.8</v>
      </c>
      <c r="C2462">
        <v>6.9560000000000004</v>
      </c>
      <c r="D2462" s="34">
        <f t="shared" si="712"/>
        <v>-2.9860113527007893E-2</v>
      </c>
      <c r="E2462" s="41">
        <v>45588</v>
      </c>
      <c r="F2462">
        <v>4.01</v>
      </c>
      <c r="G2462">
        <v>4.01</v>
      </c>
      <c r="H2462" s="39">
        <f t="shared" si="713"/>
        <v>-4.0669856459330127E-2</v>
      </c>
      <c r="L2462" s="38"/>
      <c r="M2462" s="41">
        <v>45588</v>
      </c>
      <c r="N2462">
        <v>5.05</v>
      </c>
      <c r="O2462">
        <v>4.7187000000000001</v>
      </c>
      <c r="P2462" s="43">
        <f t="shared" si="714"/>
        <v>0</v>
      </c>
      <c r="Q2462" s="41">
        <v>45588</v>
      </c>
      <c r="R2462">
        <v>4</v>
      </c>
      <c r="S2462">
        <v>3.7616000000000001</v>
      </c>
      <c r="T2462" s="39">
        <f t="shared" si="715"/>
        <v>7.5534365457759689E-3</v>
      </c>
      <c r="AG2462" s="41">
        <v>45588</v>
      </c>
      <c r="AH2462">
        <v>16.22</v>
      </c>
      <c r="AI2462">
        <v>7.7717999999999998</v>
      </c>
      <c r="AJ2462" s="39">
        <f t="shared" si="716"/>
        <v>7.4536899005742726E-3</v>
      </c>
      <c r="AK2462" s="45" t="s">
        <v>1753</v>
      </c>
      <c r="AL2462">
        <v>12</v>
      </c>
      <c r="AM2462">
        <v>11.231999999999999</v>
      </c>
      <c r="AN2462" s="39">
        <f t="shared" si="717"/>
        <v>0</v>
      </c>
      <c r="AO2462" s="41">
        <v>45588</v>
      </c>
      <c r="AP2462">
        <v>9.6300000000000008</v>
      </c>
      <c r="AQ2462">
        <v>9.266</v>
      </c>
      <c r="AR2462" s="18">
        <f t="shared" si="718"/>
        <v>-2.0678068323783721E-3</v>
      </c>
      <c r="AS2462" s="41">
        <v>45588</v>
      </c>
      <c r="AT2462">
        <v>8.6999999999999993</v>
      </c>
      <c r="AU2462">
        <v>8.4589999999999996</v>
      </c>
      <c r="AV2462" s="39">
        <f t="shared" si="719"/>
        <v>-2.685104228981635E-2</v>
      </c>
      <c r="AW2462" s="41">
        <v>45588</v>
      </c>
      <c r="AX2462">
        <v>10.3</v>
      </c>
      <c r="AY2462">
        <v>9.9703999999999997</v>
      </c>
      <c r="AZ2462" s="39">
        <f t="shared" si="720"/>
        <v>-5.7934885576107695E-3</v>
      </c>
      <c r="BA2462" s="41">
        <v>45588</v>
      </c>
      <c r="BB2462">
        <v>7.16</v>
      </c>
      <c r="BC2462">
        <v>6.6387999999999998</v>
      </c>
      <c r="BD2462" s="39">
        <f t="shared" si="721"/>
        <v>5.9174524162797712E-2</v>
      </c>
      <c r="BE2462" s="41">
        <v>45588</v>
      </c>
      <c r="BF2462">
        <v>10.78</v>
      </c>
      <c r="BG2462">
        <v>10.013500000000001</v>
      </c>
      <c r="BH2462" s="39">
        <f t="shared" si="722"/>
        <v>7.4754507405023467E-3</v>
      </c>
      <c r="BI2462" s="41">
        <v>45588</v>
      </c>
      <c r="BJ2462">
        <v>2</v>
      </c>
      <c r="BK2462">
        <v>2</v>
      </c>
      <c r="BL2462" s="39">
        <f t="shared" si="723"/>
        <v>-4.9751243781093468E-3</v>
      </c>
      <c r="BM2462" s="41">
        <v>45588</v>
      </c>
      <c r="BN2462">
        <v>11.91</v>
      </c>
      <c r="BO2462">
        <v>11.6813</v>
      </c>
      <c r="BP2462" s="46">
        <f t="shared" si="724"/>
        <v>-2.3776095204666593E-2</v>
      </c>
      <c r="BQ2462" s="41">
        <v>45588</v>
      </c>
      <c r="BR2462">
        <v>9.85</v>
      </c>
      <c r="BS2462">
        <v>9.5800999999999998</v>
      </c>
      <c r="BT2462" s="18">
        <f t="shared" si="725"/>
        <v>-1.005435344204028E-2</v>
      </c>
      <c r="BU2462" s="41">
        <v>45588</v>
      </c>
      <c r="BV2462">
        <v>6.5</v>
      </c>
      <c r="BW2462">
        <v>6.0411000000000001</v>
      </c>
      <c r="BX2462" s="39">
        <f t="shared" si="726"/>
        <v>7.7569812831548368E-3</v>
      </c>
      <c r="BY2462" s="41">
        <v>45891</v>
      </c>
      <c r="BZ2462">
        <v>21.48</v>
      </c>
      <c r="CA2462">
        <v>21.48</v>
      </c>
    </row>
    <row r="2463" spans="1:79">
      <c r="A2463" s="41">
        <v>45589</v>
      </c>
      <c r="B2463">
        <v>7.88</v>
      </c>
      <c r="C2463">
        <v>7.0274000000000001</v>
      </c>
      <c r="D2463" s="34">
        <f t="shared" si="712"/>
        <v>1.0264519838987879E-2</v>
      </c>
      <c r="E2463" s="41">
        <v>45589</v>
      </c>
      <c r="F2463">
        <v>4.01</v>
      </c>
      <c r="G2463">
        <v>4.01</v>
      </c>
      <c r="H2463" s="39">
        <f t="shared" si="713"/>
        <v>0</v>
      </c>
      <c r="L2463" s="38"/>
      <c r="M2463" s="41">
        <v>45589</v>
      </c>
      <c r="N2463">
        <v>5</v>
      </c>
      <c r="O2463">
        <v>4.6719999999999997</v>
      </c>
      <c r="P2463" s="43">
        <f t="shared" si="714"/>
        <v>-9.8967936084091816E-3</v>
      </c>
      <c r="Q2463" s="41">
        <v>45589</v>
      </c>
      <c r="R2463">
        <v>4.05</v>
      </c>
      <c r="S2463">
        <v>3.8086000000000002</v>
      </c>
      <c r="T2463" s="39">
        <f t="shared" si="715"/>
        <v>1.2494683113568734E-2</v>
      </c>
      <c r="AG2463" s="41">
        <v>45589</v>
      </c>
      <c r="AH2463">
        <v>16.22</v>
      </c>
      <c r="AI2463">
        <v>7.7717999999999998</v>
      </c>
      <c r="AJ2463" s="39">
        <f t="shared" si="716"/>
        <v>0</v>
      </c>
      <c r="AK2463" s="45" t="s">
        <v>1754</v>
      </c>
      <c r="AL2463">
        <v>12</v>
      </c>
      <c r="AM2463">
        <v>11.231999999999999</v>
      </c>
      <c r="AN2463" s="39">
        <f t="shared" si="717"/>
        <v>0</v>
      </c>
      <c r="AO2463" s="41">
        <v>45589</v>
      </c>
      <c r="AP2463">
        <v>9.6199999999999992</v>
      </c>
      <c r="AQ2463">
        <v>9.2563999999999993</v>
      </c>
      <c r="AR2463" s="18">
        <f t="shared" si="718"/>
        <v>-1.036045758687753E-3</v>
      </c>
      <c r="AS2463" s="41">
        <v>45589</v>
      </c>
      <c r="AT2463">
        <v>8.6999999999999993</v>
      </c>
      <c r="AU2463">
        <v>8.4589999999999996</v>
      </c>
      <c r="AV2463" s="39">
        <f t="shared" si="719"/>
        <v>0</v>
      </c>
      <c r="AW2463" s="41">
        <v>45589</v>
      </c>
      <c r="AX2463">
        <v>10.39</v>
      </c>
      <c r="AY2463">
        <v>10.057499999999999</v>
      </c>
      <c r="AZ2463" s="39">
        <f t="shared" si="720"/>
        <v>8.7358581400946312E-3</v>
      </c>
      <c r="BA2463" s="41">
        <v>45589</v>
      </c>
      <c r="BB2463">
        <v>7.48</v>
      </c>
      <c r="BC2463">
        <v>6.9355000000000002</v>
      </c>
      <c r="BD2463" s="39">
        <f t="shared" si="721"/>
        <v>4.469181177321209E-2</v>
      </c>
      <c r="BE2463" s="41">
        <v>45589</v>
      </c>
      <c r="BF2463">
        <v>10.7</v>
      </c>
      <c r="BG2463">
        <v>9.9391999999999996</v>
      </c>
      <c r="BH2463" s="39">
        <f t="shared" si="722"/>
        <v>-7.4199830229191507E-3</v>
      </c>
      <c r="BI2463" s="41">
        <v>45589</v>
      </c>
      <c r="BJ2463">
        <v>2</v>
      </c>
      <c r="BK2463">
        <v>2</v>
      </c>
      <c r="BL2463" s="39">
        <f t="shared" si="723"/>
        <v>0</v>
      </c>
      <c r="BM2463" s="41">
        <v>45589</v>
      </c>
      <c r="BN2463">
        <v>12.18</v>
      </c>
      <c r="BO2463">
        <v>11.946099999999999</v>
      </c>
      <c r="BP2463" s="46">
        <f t="shared" si="724"/>
        <v>2.2668709818256465E-2</v>
      </c>
      <c r="BQ2463" s="41">
        <v>45589</v>
      </c>
      <c r="BR2463">
        <v>9.89</v>
      </c>
      <c r="BS2463">
        <v>9.6189999999999998</v>
      </c>
      <c r="BT2463" s="18">
        <f t="shared" si="725"/>
        <v>4.0605004123130169E-3</v>
      </c>
      <c r="BU2463" s="41">
        <v>45589</v>
      </c>
      <c r="BV2463">
        <v>6.45</v>
      </c>
      <c r="BW2463">
        <v>5.9946000000000002</v>
      </c>
      <c r="BX2463" s="39">
        <f t="shared" si="726"/>
        <v>-7.6972736753240277E-3</v>
      </c>
      <c r="BY2463" s="41">
        <v>45894</v>
      </c>
      <c r="BZ2463">
        <v>21.48</v>
      </c>
      <c r="CA2463">
        <v>21.48</v>
      </c>
    </row>
    <row r="2464" spans="1:79">
      <c r="A2464" s="41">
        <v>45590</v>
      </c>
      <c r="B2464">
        <v>7.8</v>
      </c>
      <c r="C2464">
        <v>6.9560000000000004</v>
      </c>
      <c r="D2464" s="34">
        <f t="shared" si="712"/>
        <v>-1.0160229957025313E-2</v>
      </c>
      <c r="E2464" s="41">
        <v>45590</v>
      </c>
      <c r="F2464">
        <v>4.0199999999999996</v>
      </c>
      <c r="G2464">
        <v>4.0199999999999996</v>
      </c>
      <c r="H2464" s="39">
        <f t="shared" si="713"/>
        <v>2.4937655860348597E-3</v>
      </c>
      <c r="L2464" s="38"/>
      <c r="M2464" s="41">
        <v>45590</v>
      </c>
      <c r="N2464">
        <v>5.04</v>
      </c>
      <c r="O2464">
        <v>4.7093999999999996</v>
      </c>
      <c r="P2464" s="43">
        <f t="shared" si="714"/>
        <v>8.0051369863013439E-3</v>
      </c>
      <c r="Q2464" s="41">
        <v>45590</v>
      </c>
      <c r="R2464">
        <v>4.1399999999999997</v>
      </c>
      <c r="S2464">
        <v>3.8933</v>
      </c>
      <c r="T2464" s="39">
        <f t="shared" si="715"/>
        <v>2.2239142992175543E-2</v>
      </c>
      <c r="AG2464" s="41">
        <v>45590</v>
      </c>
      <c r="AH2464">
        <v>16.100000000000001</v>
      </c>
      <c r="AI2464">
        <v>7.7142999999999997</v>
      </c>
      <c r="AJ2464" s="39">
        <f t="shared" si="716"/>
        <v>-7.3985434519673833E-3</v>
      </c>
      <c r="AK2464" s="45" t="s">
        <v>1755</v>
      </c>
      <c r="AL2464">
        <v>12</v>
      </c>
      <c r="AM2464">
        <v>11.231999999999999</v>
      </c>
      <c r="AN2464" s="39">
        <f t="shared" si="717"/>
        <v>0</v>
      </c>
      <c r="AO2464" s="41">
        <v>45590</v>
      </c>
      <c r="AP2464">
        <v>9.67</v>
      </c>
      <c r="AQ2464">
        <v>9.3045000000000009</v>
      </c>
      <c r="AR2464" s="18">
        <f t="shared" si="718"/>
        <v>5.1964046497560163E-3</v>
      </c>
      <c r="AS2464" s="41">
        <v>45590</v>
      </c>
      <c r="AT2464">
        <v>8.6999999999999993</v>
      </c>
      <c r="AU2464">
        <v>8.4589999999999996</v>
      </c>
      <c r="AV2464" s="39">
        <f t="shared" si="719"/>
        <v>0</v>
      </c>
      <c r="AW2464" s="41">
        <v>45590</v>
      </c>
      <c r="AX2464">
        <v>10.199999999999999</v>
      </c>
      <c r="AY2464">
        <v>9.8735999999999997</v>
      </c>
      <c r="AZ2464" s="39">
        <f t="shared" si="720"/>
        <v>-1.8284862043251259E-2</v>
      </c>
      <c r="BA2464" s="41">
        <v>45590</v>
      </c>
      <c r="BB2464">
        <v>7.55</v>
      </c>
      <c r="BC2464">
        <v>7.0004</v>
      </c>
      <c r="BD2464" s="39">
        <f t="shared" si="721"/>
        <v>9.3576526566216903E-3</v>
      </c>
      <c r="BE2464" s="41">
        <v>45590</v>
      </c>
      <c r="BF2464">
        <v>10.7</v>
      </c>
      <c r="BG2464">
        <v>9.9391999999999996</v>
      </c>
      <c r="BH2464" s="39">
        <f t="shared" si="722"/>
        <v>0</v>
      </c>
      <c r="BI2464" s="41">
        <v>45590</v>
      </c>
      <c r="BJ2464">
        <v>1.99</v>
      </c>
      <c r="BK2464">
        <v>1.99</v>
      </c>
      <c r="BL2464" s="39">
        <f t="shared" si="723"/>
        <v>-5.0000000000000044E-3</v>
      </c>
      <c r="BM2464" s="41">
        <v>45590</v>
      </c>
      <c r="BN2464">
        <v>12.1</v>
      </c>
      <c r="BO2464">
        <v>11.867699999999999</v>
      </c>
      <c r="BP2464" s="46">
        <f t="shared" si="724"/>
        <v>-6.5628112940625183E-3</v>
      </c>
      <c r="BQ2464" s="41">
        <v>45590</v>
      </c>
      <c r="BR2464">
        <v>9.8699999999999992</v>
      </c>
      <c r="BS2464">
        <v>9.5996000000000006</v>
      </c>
      <c r="BT2464" s="18">
        <f t="shared" si="725"/>
        <v>-2.016841667532924E-3</v>
      </c>
      <c r="BU2464" s="41">
        <v>45590</v>
      </c>
      <c r="BV2464">
        <v>6.45</v>
      </c>
      <c r="BW2464">
        <v>5.9946000000000002</v>
      </c>
      <c r="BX2464" s="39">
        <f t="shared" si="726"/>
        <v>0</v>
      </c>
      <c r="BY2464" s="41">
        <v>45895</v>
      </c>
      <c r="BZ2464">
        <v>21.27</v>
      </c>
      <c r="CA2464">
        <v>21.27</v>
      </c>
    </row>
    <row r="2465" spans="1:79">
      <c r="A2465" s="41">
        <v>45593</v>
      </c>
      <c r="B2465">
        <v>7.8</v>
      </c>
      <c r="C2465">
        <v>6.9560000000000004</v>
      </c>
      <c r="D2465" s="34">
        <f t="shared" si="712"/>
        <v>0</v>
      </c>
      <c r="E2465" s="41">
        <v>45593</v>
      </c>
      <c r="F2465">
        <v>4.17</v>
      </c>
      <c r="G2465">
        <v>4.17</v>
      </c>
      <c r="H2465" s="39">
        <f t="shared" si="713"/>
        <v>3.7313432835820989E-2</v>
      </c>
      <c r="L2465" s="38"/>
      <c r="M2465" s="41">
        <v>45593</v>
      </c>
      <c r="N2465">
        <v>5.04</v>
      </c>
      <c r="O2465">
        <v>4.7093999999999996</v>
      </c>
      <c r="P2465" s="43">
        <f t="shared" si="714"/>
        <v>0</v>
      </c>
      <c r="Q2465" s="41">
        <v>45593</v>
      </c>
      <c r="R2465">
        <v>4.1399999999999997</v>
      </c>
      <c r="S2465">
        <v>3.8933</v>
      </c>
      <c r="T2465" s="39">
        <f t="shared" si="715"/>
        <v>0</v>
      </c>
      <c r="AG2465" s="41">
        <v>45593</v>
      </c>
      <c r="AH2465">
        <v>16.48</v>
      </c>
      <c r="AI2465">
        <v>7.8963999999999999</v>
      </c>
      <c r="AJ2465" s="39">
        <f t="shared" si="716"/>
        <v>2.3605511841644757E-2</v>
      </c>
      <c r="AK2465" s="45" t="s">
        <v>1756</v>
      </c>
      <c r="AL2465">
        <v>12</v>
      </c>
      <c r="AM2465">
        <v>11.231999999999999</v>
      </c>
      <c r="AN2465" s="39">
        <f t="shared" si="717"/>
        <v>0</v>
      </c>
      <c r="AO2465" s="41">
        <v>45593</v>
      </c>
      <c r="AP2465">
        <v>9.5500000000000007</v>
      </c>
      <c r="AQ2465">
        <v>9.1890000000000001</v>
      </c>
      <c r="AR2465" s="18">
        <f t="shared" si="718"/>
        <v>-1.2413348379816305E-2</v>
      </c>
      <c r="AS2465" s="41">
        <v>45593</v>
      </c>
      <c r="AT2465">
        <v>8.8000000000000007</v>
      </c>
      <c r="AU2465">
        <v>8.5562000000000005</v>
      </c>
      <c r="AV2465" s="39">
        <f t="shared" si="719"/>
        <v>1.1490719943255803E-2</v>
      </c>
      <c r="AW2465" s="41">
        <v>45593</v>
      </c>
      <c r="AX2465">
        <v>10.23</v>
      </c>
      <c r="AY2465">
        <v>9.9025999999999996</v>
      </c>
      <c r="AZ2465" s="39">
        <f t="shared" si="720"/>
        <v>2.9371252633284633E-3</v>
      </c>
      <c r="BA2465" s="41">
        <v>45593</v>
      </c>
      <c r="BB2465">
        <v>7.53</v>
      </c>
      <c r="BC2465">
        <v>6.9817999999999998</v>
      </c>
      <c r="BD2465" s="39">
        <f t="shared" si="721"/>
        <v>-2.6569910290840768E-3</v>
      </c>
      <c r="BE2465" s="41">
        <v>45593</v>
      </c>
      <c r="BF2465">
        <v>10.7</v>
      </c>
      <c r="BG2465">
        <v>9.9391999999999996</v>
      </c>
      <c r="BH2465" s="39">
        <f t="shared" si="722"/>
        <v>0</v>
      </c>
      <c r="BI2465" s="41">
        <v>45593</v>
      </c>
      <c r="BJ2465">
        <v>2</v>
      </c>
      <c r="BK2465">
        <v>2</v>
      </c>
      <c r="BL2465" s="39">
        <f t="shared" si="723"/>
        <v>5.0251256281407079E-3</v>
      </c>
      <c r="BM2465" s="41">
        <v>45593</v>
      </c>
      <c r="BN2465">
        <v>12.18</v>
      </c>
      <c r="BO2465">
        <v>11.946099999999999</v>
      </c>
      <c r="BP2465" s="46">
        <f t="shared" si="724"/>
        <v>6.6061663169780368E-3</v>
      </c>
      <c r="BQ2465" s="41">
        <v>45593</v>
      </c>
      <c r="BR2465">
        <v>9.8699999999999992</v>
      </c>
      <c r="BS2465">
        <v>9.5996000000000006</v>
      </c>
      <c r="BT2465" s="18">
        <f t="shared" si="725"/>
        <v>0</v>
      </c>
      <c r="BU2465" s="41">
        <v>45593</v>
      </c>
      <c r="BV2465">
        <v>6.45</v>
      </c>
      <c r="BW2465">
        <v>5.9946000000000002</v>
      </c>
      <c r="BX2465" s="39">
        <f t="shared" si="726"/>
        <v>0</v>
      </c>
      <c r="BY2465" s="41">
        <v>45896</v>
      </c>
      <c r="BZ2465">
        <v>21.89</v>
      </c>
      <c r="CA2465">
        <v>21.89</v>
      </c>
    </row>
    <row r="2466" spans="1:79">
      <c r="A2466" s="41">
        <v>45594</v>
      </c>
      <c r="B2466">
        <v>7.8</v>
      </c>
      <c r="C2466">
        <v>6.9560000000000004</v>
      </c>
      <c r="D2466" s="34">
        <f t="shared" si="712"/>
        <v>0</v>
      </c>
      <c r="E2466" s="41">
        <v>45594</v>
      </c>
      <c r="F2466">
        <v>3.99</v>
      </c>
      <c r="G2466">
        <v>3.99</v>
      </c>
      <c r="H2466" s="39">
        <f t="shared" si="713"/>
        <v>-4.3165467625899213E-2</v>
      </c>
      <c r="L2466" s="38"/>
      <c r="M2466" s="41">
        <v>45594</v>
      </c>
      <c r="N2466">
        <v>5.04</v>
      </c>
      <c r="O2466">
        <v>4.7093999999999996</v>
      </c>
      <c r="P2466" s="43">
        <f t="shared" si="714"/>
        <v>0</v>
      </c>
      <c r="Q2466" s="41">
        <v>45594</v>
      </c>
      <c r="R2466">
        <v>4.13</v>
      </c>
      <c r="S2466">
        <v>3.8839000000000001</v>
      </c>
      <c r="T2466" s="39">
        <f t="shared" si="715"/>
        <v>-2.4144042329129153E-3</v>
      </c>
      <c r="AG2466" s="41">
        <v>45594</v>
      </c>
      <c r="AH2466">
        <v>16.440000000000001</v>
      </c>
      <c r="AI2466">
        <v>7.8772000000000002</v>
      </c>
      <c r="AJ2466" s="39">
        <f t="shared" si="716"/>
        <v>-2.4314877665771316E-3</v>
      </c>
      <c r="AK2466" s="45" t="s">
        <v>1757</v>
      </c>
      <c r="AL2466">
        <v>12</v>
      </c>
      <c r="AM2466">
        <v>11.231999999999999</v>
      </c>
      <c r="AN2466" s="39">
        <f t="shared" si="717"/>
        <v>0</v>
      </c>
      <c r="AO2466" s="41">
        <v>45594</v>
      </c>
      <c r="AP2466">
        <v>9.67</v>
      </c>
      <c r="AQ2466">
        <v>9.3045000000000009</v>
      </c>
      <c r="AR2466" s="18">
        <f t="shared" si="718"/>
        <v>1.256937642833832E-2</v>
      </c>
      <c r="AS2466" s="41">
        <v>45594</v>
      </c>
      <c r="AT2466">
        <v>8.8000000000000007</v>
      </c>
      <c r="AU2466">
        <v>8.5562000000000005</v>
      </c>
      <c r="AV2466" s="39">
        <f t="shared" si="719"/>
        <v>0</v>
      </c>
      <c r="AW2466" s="41">
        <v>45594</v>
      </c>
      <c r="AX2466">
        <v>10.220000000000001</v>
      </c>
      <c r="AY2466">
        <v>9.8930000000000007</v>
      </c>
      <c r="AZ2466" s="39">
        <f t="shared" si="720"/>
        <v>-9.6944236867074741E-4</v>
      </c>
      <c r="BA2466" s="41">
        <v>45594</v>
      </c>
      <c r="BB2466">
        <v>7.51</v>
      </c>
      <c r="BC2466">
        <v>6.9633000000000003</v>
      </c>
      <c r="BD2466" s="39">
        <f t="shared" si="721"/>
        <v>-2.649746483714732E-3</v>
      </c>
      <c r="BE2466" s="41">
        <v>45594</v>
      </c>
      <c r="BF2466">
        <v>10.69</v>
      </c>
      <c r="BG2466">
        <v>9.9298999999999999</v>
      </c>
      <c r="BH2466" s="39">
        <f t="shared" si="722"/>
        <v>-9.35688989053409E-4</v>
      </c>
      <c r="BI2466" s="41">
        <v>45594</v>
      </c>
      <c r="BJ2466">
        <v>2.12</v>
      </c>
      <c r="BK2466">
        <v>2.12</v>
      </c>
      <c r="BL2466" s="39">
        <f t="shared" si="723"/>
        <v>6.0000000000000053E-2</v>
      </c>
      <c r="BM2466" s="41">
        <v>45594</v>
      </c>
      <c r="BN2466">
        <v>12.18</v>
      </c>
      <c r="BO2466">
        <v>11.946099999999999</v>
      </c>
      <c r="BP2466" s="46">
        <f t="shared" si="724"/>
        <v>0</v>
      </c>
      <c r="BQ2466" s="41">
        <v>45594</v>
      </c>
      <c r="BR2466">
        <v>9.85</v>
      </c>
      <c r="BS2466">
        <v>9.5800999999999998</v>
      </c>
      <c r="BT2466" s="18">
        <f t="shared" si="725"/>
        <v>-2.0313346389433662E-3</v>
      </c>
      <c r="BU2466" s="41">
        <v>45594</v>
      </c>
      <c r="BV2466">
        <v>6.45</v>
      </c>
      <c r="BW2466">
        <v>5.9946000000000002</v>
      </c>
      <c r="BX2466" s="39">
        <f t="shared" si="726"/>
        <v>0</v>
      </c>
      <c r="BY2466" s="41">
        <v>45897</v>
      </c>
      <c r="BZ2466">
        <v>21.54</v>
      </c>
      <c r="CA2466">
        <v>21.54</v>
      </c>
    </row>
    <row r="2467" spans="1:79">
      <c r="A2467" s="41">
        <v>45595</v>
      </c>
      <c r="B2467">
        <v>7.8</v>
      </c>
      <c r="C2467">
        <v>6.9560000000000004</v>
      </c>
      <c r="D2467" s="34">
        <f t="shared" si="712"/>
        <v>0</v>
      </c>
      <c r="E2467" s="41">
        <v>45595</v>
      </c>
      <c r="F2467">
        <v>3.85</v>
      </c>
      <c r="G2467">
        <v>3.85</v>
      </c>
      <c r="H2467" s="39">
        <f t="shared" si="713"/>
        <v>-3.5087719298245647E-2</v>
      </c>
      <c r="L2467" s="38"/>
      <c r="M2467" s="41">
        <v>45595</v>
      </c>
      <c r="N2467">
        <v>5.04</v>
      </c>
      <c r="O2467">
        <v>4.7093999999999996</v>
      </c>
      <c r="P2467" s="43">
        <f t="shared" si="714"/>
        <v>0</v>
      </c>
      <c r="Q2467" s="41">
        <v>45595</v>
      </c>
      <c r="R2467">
        <v>4.1399999999999997</v>
      </c>
      <c r="S2467">
        <v>3.8933</v>
      </c>
      <c r="T2467" s="39">
        <f t="shared" si="715"/>
        <v>2.4202476891783654E-3</v>
      </c>
      <c r="AG2467" s="41">
        <v>45595</v>
      </c>
      <c r="AH2467">
        <v>16.38</v>
      </c>
      <c r="AI2467">
        <v>7.8484999999999996</v>
      </c>
      <c r="AJ2467" s="39">
        <f t="shared" si="716"/>
        <v>-3.643426598283732E-3</v>
      </c>
      <c r="AK2467" s="45" t="s">
        <v>1758</v>
      </c>
      <c r="AL2467">
        <v>12.01</v>
      </c>
      <c r="AM2467">
        <v>11.241400000000001</v>
      </c>
      <c r="AN2467" s="39">
        <f t="shared" si="717"/>
        <v>8.3689458689469249E-4</v>
      </c>
      <c r="AO2467" s="41">
        <v>45595</v>
      </c>
      <c r="AP2467">
        <v>9.4700000000000006</v>
      </c>
      <c r="AQ2467">
        <v>9.1120000000000001</v>
      </c>
      <c r="AR2467" s="18">
        <f t="shared" si="718"/>
        <v>-2.0688913966360446E-2</v>
      </c>
      <c r="AS2467" s="41">
        <v>45595</v>
      </c>
      <c r="AT2467">
        <v>8.7899999999999991</v>
      </c>
      <c r="AU2467">
        <v>8.5465</v>
      </c>
      <c r="AV2467" s="39">
        <f t="shared" si="719"/>
        <v>-1.133680839625124E-3</v>
      </c>
      <c r="AW2467" s="41">
        <v>45595</v>
      </c>
      <c r="AX2467">
        <v>10.11</v>
      </c>
      <c r="AY2467">
        <v>9.7865000000000002</v>
      </c>
      <c r="AZ2467" s="39">
        <f t="shared" si="720"/>
        <v>-1.0765187506317647E-2</v>
      </c>
      <c r="BA2467" s="41">
        <v>45595</v>
      </c>
      <c r="BB2467">
        <v>7.48</v>
      </c>
      <c r="BC2467">
        <v>6.9355000000000002</v>
      </c>
      <c r="BD2467" s="39">
        <f t="shared" si="721"/>
        <v>-3.9923599442792997E-3</v>
      </c>
      <c r="BE2467" s="41">
        <v>45595</v>
      </c>
      <c r="BF2467">
        <v>10.79</v>
      </c>
      <c r="BG2467">
        <v>10.0228</v>
      </c>
      <c r="BH2467" s="39">
        <f t="shared" si="722"/>
        <v>9.3555826342662275E-3</v>
      </c>
      <c r="BI2467" s="41">
        <v>45595</v>
      </c>
      <c r="BJ2467">
        <v>2.2400000000000002</v>
      </c>
      <c r="BK2467">
        <v>2.2400000000000002</v>
      </c>
      <c r="BL2467" s="39">
        <f t="shared" si="723"/>
        <v>5.660377358490571E-2</v>
      </c>
      <c r="BM2467" s="41">
        <v>45595</v>
      </c>
      <c r="BN2467">
        <v>12.17</v>
      </c>
      <c r="BO2467">
        <v>11.936299999999999</v>
      </c>
      <c r="BP2467" s="46">
        <f t="shared" si="724"/>
        <v>-8.2035141175783343E-4</v>
      </c>
      <c r="BQ2467" s="41">
        <v>45595</v>
      </c>
      <c r="BR2467">
        <v>9.85</v>
      </c>
      <c r="BS2467">
        <v>9.5800999999999998</v>
      </c>
      <c r="BT2467" s="18">
        <f t="shared" si="725"/>
        <v>0</v>
      </c>
      <c r="BU2467" s="41">
        <v>45595</v>
      </c>
      <c r="BV2467">
        <v>6.45</v>
      </c>
      <c r="BW2467">
        <v>5.9946000000000002</v>
      </c>
      <c r="BX2467" s="39">
        <f t="shared" si="726"/>
        <v>0</v>
      </c>
      <c r="BY2467" s="41">
        <v>45898</v>
      </c>
      <c r="BZ2467">
        <v>21.61</v>
      </c>
      <c r="CA2467">
        <v>21.61</v>
      </c>
    </row>
    <row r="2468" spans="1:79">
      <c r="A2468" s="41">
        <v>45596</v>
      </c>
      <c r="B2468">
        <v>7.8</v>
      </c>
      <c r="C2468">
        <v>6.9560000000000004</v>
      </c>
      <c r="D2468" s="34">
        <f t="shared" si="712"/>
        <v>0</v>
      </c>
      <c r="E2468" s="41">
        <v>45596</v>
      </c>
      <c r="F2468">
        <v>4.0199999999999996</v>
      </c>
      <c r="G2468">
        <v>4.0199999999999996</v>
      </c>
      <c r="H2468" s="39">
        <f t="shared" si="713"/>
        <v>4.4155844155844018E-2</v>
      </c>
      <c r="L2468" s="38"/>
      <c r="M2468" s="41">
        <v>45596</v>
      </c>
      <c r="N2468">
        <v>5.04</v>
      </c>
      <c r="O2468">
        <v>4.7093999999999996</v>
      </c>
      <c r="P2468" s="43">
        <f t="shared" si="714"/>
        <v>0</v>
      </c>
      <c r="Q2468" s="41">
        <v>45596</v>
      </c>
      <c r="R2468">
        <v>4.12</v>
      </c>
      <c r="S2468">
        <v>3.8744000000000001</v>
      </c>
      <c r="T2468" s="39">
        <f t="shared" si="715"/>
        <v>-4.8544936172398526E-3</v>
      </c>
      <c r="AG2468" s="41">
        <v>45596</v>
      </c>
      <c r="AH2468">
        <v>16.3</v>
      </c>
      <c r="AI2468">
        <v>7.8101000000000003</v>
      </c>
      <c r="AJ2468" s="39">
        <f t="shared" si="716"/>
        <v>-4.8926546473847645E-3</v>
      </c>
      <c r="AK2468" s="45" t="s">
        <v>1759</v>
      </c>
      <c r="AL2468">
        <v>12.01</v>
      </c>
      <c r="AM2468">
        <v>11.241400000000001</v>
      </c>
      <c r="AN2468" s="39">
        <f t="shared" si="717"/>
        <v>0</v>
      </c>
      <c r="AO2468" s="41">
        <v>45596</v>
      </c>
      <c r="AP2468">
        <v>9.5500000000000007</v>
      </c>
      <c r="AQ2468">
        <v>9.1890000000000001</v>
      </c>
      <c r="AR2468" s="18">
        <f t="shared" si="718"/>
        <v>8.450395083406493E-3</v>
      </c>
      <c r="AS2468" s="41">
        <v>45596</v>
      </c>
      <c r="AT2468">
        <v>8.85</v>
      </c>
      <c r="AU2468">
        <v>8.6049000000000007</v>
      </c>
      <c r="AV2468" s="39">
        <f t="shared" si="719"/>
        <v>6.8332065757913387E-3</v>
      </c>
      <c r="AW2468" s="41">
        <v>45596</v>
      </c>
      <c r="AX2468">
        <v>10.15</v>
      </c>
      <c r="AY2468">
        <v>9.8252000000000006</v>
      </c>
      <c r="AZ2468" s="39">
        <f t="shared" si="720"/>
        <v>3.9544270168089101E-3</v>
      </c>
      <c r="BA2468" s="41">
        <v>45596</v>
      </c>
      <c r="BB2468">
        <v>7.49</v>
      </c>
      <c r="BC2468">
        <v>6.9447000000000001</v>
      </c>
      <c r="BD2468" s="39">
        <f t="shared" si="721"/>
        <v>1.3265085430033702E-3</v>
      </c>
      <c r="BE2468" s="41">
        <v>45596</v>
      </c>
      <c r="BF2468">
        <v>10.84</v>
      </c>
      <c r="BG2468">
        <v>10.0693</v>
      </c>
      <c r="BH2468" s="39">
        <f t="shared" si="722"/>
        <v>4.6394221175719346E-3</v>
      </c>
      <c r="BI2468" s="41">
        <v>45596</v>
      </c>
      <c r="BJ2468">
        <v>2.25</v>
      </c>
      <c r="BK2468">
        <v>2.25</v>
      </c>
      <c r="BL2468" s="39">
        <f t="shared" si="723"/>
        <v>4.4642857142856186E-3</v>
      </c>
      <c r="BM2468" s="41">
        <v>45596</v>
      </c>
      <c r="BN2468">
        <v>12.17</v>
      </c>
      <c r="BO2468">
        <v>11.936299999999999</v>
      </c>
      <c r="BP2468" s="46">
        <f t="shared" si="724"/>
        <v>0</v>
      </c>
      <c r="BQ2468" s="41">
        <v>45596</v>
      </c>
      <c r="BR2468">
        <v>9.84</v>
      </c>
      <c r="BS2468">
        <v>9.5703999999999994</v>
      </c>
      <c r="BT2468" s="18">
        <f t="shared" si="725"/>
        <v>-1.0125155269778484E-3</v>
      </c>
      <c r="BU2468" s="41">
        <v>45596</v>
      </c>
      <c r="BV2468">
        <v>6.45</v>
      </c>
      <c r="BW2468">
        <v>5.9946000000000002</v>
      </c>
      <c r="BX2468" s="39">
        <f t="shared" si="726"/>
        <v>0</v>
      </c>
      <c r="BY2468" s="41">
        <v>45901</v>
      </c>
      <c r="BZ2468">
        <v>22.61</v>
      </c>
      <c r="CA2468">
        <v>22.61</v>
      </c>
    </row>
    <row r="2469" spans="1:79">
      <c r="A2469" s="41">
        <v>45597</v>
      </c>
      <c r="B2469">
        <v>7.8</v>
      </c>
      <c r="C2469">
        <v>6.9560000000000004</v>
      </c>
      <c r="D2469" s="34">
        <f t="shared" si="712"/>
        <v>0</v>
      </c>
      <c r="E2469" s="41">
        <v>45597</v>
      </c>
      <c r="F2469">
        <v>4.1900000000000004</v>
      </c>
      <c r="G2469">
        <v>4.1900000000000004</v>
      </c>
      <c r="H2469" s="39">
        <f t="shared" si="713"/>
        <v>4.2288557213930558E-2</v>
      </c>
      <c r="L2469" s="38"/>
      <c r="M2469" s="41">
        <v>45597</v>
      </c>
      <c r="N2469">
        <v>5.04</v>
      </c>
      <c r="O2469">
        <v>4.7093999999999996</v>
      </c>
      <c r="P2469" s="43">
        <f t="shared" si="714"/>
        <v>0</v>
      </c>
      <c r="Q2469" s="41">
        <v>45597</v>
      </c>
      <c r="R2469">
        <v>4.1399999999999997</v>
      </c>
      <c r="S2469">
        <v>3.8933</v>
      </c>
      <c r="T2469" s="39">
        <f t="shared" si="715"/>
        <v>4.8781746851125117E-3</v>
      </c>
      <c r="AG2469" s="41">
        <v>45597</v>
      </c>
      <c r="AH2469">
        <v>16.3</v>
      </c>
      <c r="AI2469">
        <v>7.8101000000000003</v>
      </c>
      <c r="AJ2469" s="39">
        <f t="shared" si="716"/>
        <v>0</v>
      </c>
      <c r="AK2469" s="45">
        <v>45302</v>
      </c>
      <c r="AL2469">
        <v>12.01</v>
      </c>
      <c r="AM2469">
        <v>11.241400000000001</v>
      </c>
      <c r="AN2469" s="39">
        <f t="shared" si="717"/>
        <v>0</v>
      </c>
      <c r="AO2469" s="41">
        <v>45597</v>
      </c>
      <c r="AP2469">
        <v>9.67</v>
      </c>
      <c r="AQ2469">
        <v>9.3045000000000009</v>
      </c>
      <c r="AR2469" s="18">
        <f t="shared" si="718"/>
        <v>1.256937642833832E-2</v>
      </c>
      <c r="AS2469" s="41">
        <v>45597</v>
      </c>
      <c r="AT2469">
        <v>8.83</v>
      </c>
      <c r="AU2469">
        <v>8.5853999999999999</v>
      </c>
      <c r="AV2469" s="39">
        <f t="shared" si="719"/>
        <v>-2.2661506815884829E-3</v>
      </c>
      <c r="AW2469" s="41">
        <v>45597</v>
      </c>
      <c r="AX2469">
        <v>10.18</v>
      </c>
      <c r="AY2469">
        <v>9.8542000000000005</v>
      </c>
      <c r="AZ2469" s="39">
        <f t="shared" si="720"/>
        <v>2.9515938606847611E-3</v>
      </c>
      <c r="BA2469" s="41">
        <v>45597</v>
      </c>
      <c r="BB2469">
        <v>7.52</v>
      </c>
      <c r="BC2469">
        <v>6.9725000000000001</v>
      </c>
      <c r="BD2469" s="39">
        <f t="shared" si="721"/>
        <v>4.0030526876611008E-3</v>
      </c>
      <c r="BE2469" s="41">
        <v>45597</v>
      </c>
      <c r="BF2469">
        <v>10.84</v>
      </c>
      <c r="BG2469">
        <v>10.0693</v>
      </c>
      <c r="BH2469" s="39">
        <f t="shared" si="722"/>
        <v>0</v>
      </c>
      <c r="BI2469" s="41">
        <v>45597</v>
      </c>
      <c r="BJ2469">
        <v>2.25</v>
      </c>
      <c r="BK2469">
        <v>2.25</v>
      </c>
      <c r="BL2469" s="39">
        <f t="shared" si="723"/>
        <v>0</v>
      </c>
      <c r="BM2469" s="41">
        <v>45597</v>
      </c>
      <c r="BN2469">
        <v>12.26</v>
      </c>
      <c r="BO2469">
        <v>12.0246</v>
      </c>
      <c r="BP2469" s="46">
        <f t="shared" si="724"/>
        <v>7.3976022720608796E-3</v>
      </c>
      <c r="BQ2469" s="41">
        <v>45597</v>
      </c>
      <c r="BR2469">
        <v>9.82</v>
      </c>
      <c r="BS2469">
        <v>9.5509000000000004</v>
      </c>
      <c r="BT2469" s="18">
        <f t="shared" si="725"/>
        <v>-2.0375323915404753E-3</v>
      </c>
      <c r="BU2469" s="41">
        <v>45597</v>
      </c>
      <c r="BV2469">
        <v>6.45</v>
      </c>
      <c r="BW2469">
        <v>5.9946000000000002</v>
      </c>
      <c r="BX2469" s="39">
        <f t="shared" si="726"/>
        <v>0</v>
      </c>
      <c r="BY2469" s="41">
        <v>45902</v>
      </c>
      <c r="BZ2469">
        <v>22.9</v>
      </c>
      <c r="CA2469">
        <v>22.9</v>
      </c>
    </row>
    <row r="2470" spans="1:79">
      <c r="A2470" s="41">
        <v>45600</v>
      </c>
      <c r="B2470">
        <v>7.8</v>
      </c>
      <c r="C2470">
        <v>6.9560000000000004</v>
      </c>
      <c r="D2470" s="34">
        <f t="shared" si="712"/>
        <v>0</v>
      </c>
      <c r="E2470" s="41">
        <v>45600</v>
      </c>
      <c r="F2470">
        <v>4.1900000000000004</v>
      </c>
      <c r="G2470">
        <v>4.1900000000000004</v>
      </c>
      <c r="H2470" s="39">
        <f t="shared" si="713"/>
        <v>0</v>
      </c>
      <c r="L2470" s="38"/>
      <c r="M2470" s="41">
        <v>45600</v>
      </c>
      <c r="N2470">
        <v>5.01</v>
      </c>
      <c r="O2470">
        <v>4.6813000000000002</v>
      </c>
      <c r="P2470" s="43">
        <f t="shared" si="714"/>
        <v>-5.9667898246059687E-3</v>
      </c>
      <c r="Q2470" s="41">
        <v>45600</v>
      </c>
      <c r="R2470">
        <v>4.1399999999999997</v>
      </c>
      <c r="S2470">
        <v>3.8933</v>
      </c>
      <c r="T2470" s="39">
        <f t="shared" si="715"/>
        <v>0</v>
      </c>
      <c r="AG2470" s="41">
        <v>45600</v>
      </c>
      <c r="AH2470">
        <v>16.39</v>
      </c>
      <c r="AI2470">
        <v>7.8532999999999999</v>
      </c>
      <c r="AJ2470" s="39">
        <f t="shared" si="716"/>
        <v>5.5312992151188437E-3</v>
      </c>
      <c r="AK2470" s="45">
        <v>45393</v>
      </c>
      <c r="AL2470">
        <v>12</v>
      </c>
      <c r="AM2470">
        <v>11.231999999999999</v>
      </c>
      <c r="AN2470" s="39">
        <f t="shared" si="717"/>
        <v>-8.361947800097127E-4</v>
      </c>
      <c r="AO2470" s="41">
        <v>45600</v>
      </c>
      <c r="AP2470">
        <v>9.66</v>
      </c>
      <c r="AQ2470">
        <v>9.2949000000000002</v>
      </c>
      <c r="AR2470" s="18">
        <f t="shared" si="718"/>
        <v>-1.0317588263744123E-3</v>
      </c>
      <c r="AS2470" s="41">
        <v>45600</v>
      </c>
      <c r="AT2470">
        <v>8.84</v>
      </c>
      <c r="AU2470">
        <v>8.5951000000000004</v>
      </c>
      <c r="AV2470" s="39">
        <f t="shared" si="719"/>
        <v>1.1298250518322367E-3</v>
      </c>
      <c r="AW2470" s="41">
        <v>45600</v>
      </c>
      <c r="AX2470">
        <v>10.15</v>
      </c>
      <c r="AY2470">
        <v>9.8252000000000006</v>
      </c>
      <c r="AZ2470" s="39">
        <f t="shared" si="720"/>
        <v>-2.9429075927015803E-3</v>
      </c>
      <c r="BA2470" s="41">
        <v>45600</v>
      </c>
      <c r="BB2470">
        <v>7.55</v>
      </c>
      <c r="BC2470">
        <v>7.0004</v>
      </c>
      <c r="BD2470" s="39">
        <f t="shared" si="721"/>
        <v>4.0014342058085064E-3</v>
      </c>
      <c r="BE2470" s="41">
        <v>45600</v>
      </c>
      <c r="BF2470">
        <v>10.89</v>
      </c>
      <c r="BG2470">
        <v>10.1157</v>
      </c>
      <c r="BH2470" s="39">
        <f t="shared" si="722"/>
        <v>4.6080661019137596E-3</v>
      </c>
      <c r="BI2470" s="41">
        <v>45600</v>
      </c>
      <c r="BJ2470">
        <v>2.27</v>
      </c>
      <c r="BK2470">
        <v>2.27</v>
      </c>
      <c r="BL2470" s="39">
        <f t="shared" si="723"/>
        <v>8.8888888888888976E-3</v>
      </c>
      <c r="BM2470" s="41">
        <v>45600</v>
      </c>
      <c r="BN2470">
        <v>12.26</v>
      </c>
      <c r="BO2470">
        <v>12.0246</v>
      </c>
      <c r="BP2470" s="46">
        <f t="shared" si="724"/>
        <v>0</v>
      </c>
      <c r="BQ2470" s="41">
        <v>45600</v>
      </c>
      <c r="BR2470">
        <v>9.7899999999999991</v>
      </c>
      <c r="BS2470">
        <v>9.5218000000000007</v>
      </c>
      <c r="BT2470" s="18">
        <f t="shared" si="725"/>
        <v>-3.0468332827272488E-3</v>
      </c>
      <c r="BU2470" s="41">
        <v>45600</v>
      </c>
      <c r="BV2470">
        <v>6.44</v>
      </c>
      <c r="BW2470">
        <v>5.9852999999999996</v>
      </c>
      <c r="BX2470" s="39">
        <f t="shared" si="726"/>
        <v>-1.5513962566310563E-3</v>
      </c>
      <c r="BY2470" s="41">
        <v>45903</v>
      </c>
      <c r="BZ2470">
        <v>22.47</v>
      </c>
      <c r="CA2470">
        <v>22.47</v>
      </c>
    </row>
    <row r="2471" spans="1:79">
      <c r="A2471" s="41">
        <v>45601</v>
      </c>
      <c r="B2471">
        <v>7.8</v>
      </c>
      <c r="C2471">
        <v>6.9560000000000004</v>
      </c>
      <c r="D2471" s="34">
        <f t="shared" si="712"/>
        <v>0</v>
      </c>
      <c r="E2471" s="41">
        <v>45601</v>
      </c>
      <c r="F2471">
        <v>4.1900000000000004</v>
      </c>
      <c r="G2471">
        <v>4.1900000000000004</v>
      </c>
      <c r="H2471" s="39">
        <f t="shared" si="713"/>
        <v>0</v>
      </c>
      <c r="L2471" s="38"/>
      <c r="M2471" s="41">
        <v>45601</v>
      </c>
      <c r="N2471">
        <v>5.0599999999999996</v>
      </c>
      <c r="O2471">
        <v>4.7281000000000004</v>
      </c>
      <c r="P2471" s="43">
        <f t="shared" si="714"/>
        <v>9.9972229936129229E-3</v>
      </c>
      <c r="Q2471" s="41">
        <v>45601</v>
      </c>
      <c r="R2471">
        <v>4.1500000000000004</v>
      </c>
      <c r="S2471">
        <v>3.9026999999999998</v>
      </c>
      <c r="T2471" s="39">
        <f t="shared" si="715"/>
        <v>2.4144042329129153E-3</v>
      </c>
      <c r="AG2471" s="41">
        <v>45601</v>
      </c>
      <c r="AH2471">
        <v>16.3</v>
      </c>
      <c r="AI2471">
        <v>7.8101000000000003</v>
      </c>
      <c r="AJ2471" s="39">
        <f t="shared" si="716"/>
        <v>-5.5008722447887747E-3</v>
      </c>
      <c r="AK2471" s="45">
        <v>45423</v>
      </c>
      <c r="AL2471">
        <v>12</v>
      </c>
      <c r="AM2471">
        <v>11.231999999999999</v>
      </c>
      <c r="AN2471" s="39">
        <f t="shared" si="717"/>
        <v>0</v>
      </c>
      <c r="AO2471" s="41">
        <v>45601</v>
      </c>
      <c r="AP2471">
        <v>10.23</v>
      </c>
      <c r="AQ2471">
        <v>9.8432999999999993</v>
      </c>
      <c r="AR2471" s="18">
        <f t="shared" si="718"/>
        <v>5.9000096827292292E-2</v>
      </c>
      <c r="AS2471" s="41">
        <v>45601</v>
      </c>
      <c r="AT2471">
        <v>8.83</v>
      </c>
      <c r="AU2471">
        <v>8.5853999999999999</v>
      </c>
      <c r="AV2471" s="39">
        <f t="shared" si="719"/>
        <v>-1.1285499877837937E-3</v>
      </c>
      <c r="AW2471" s="41">
        <v>45601</v>
      </c>
      <c r="AX2471">
        <v>10.119999999999999</v>
      </c>
      <c r="AY2471">
        <v>9.7962000000000007</v>
      </c>
      <c r="AZ2471" s="39">
        <f t="shared" si="720"/>
        <v>-2.9515938606847611E-3</v>
      </c>
      <c r="BA2471" s="41">
        <v>45601</v>
      </c>
      <c r="BB2471">
        <v>7.5</v>
      </c>
      <c r="BC2471">
        <v>6.9539999999999997</v>
      </c>
      <c r="BD2471" s="39">
        <f t="shared" si="721"/>
        <v>-6.6281926747043338E-3</v>
      </c>
      <c r="BE2471" s="41">
        <v>45601</v>
      </c>
      <c r="BF2471">
        <v>10.7</v>
      </c>
      <c r="BG2471">
        <v>9.9391999999999996</v>
      </c>
      <c r="BH2471" s="39">
        <f t="shared" si="722"/>
        <v>-1.7448125191534027E-2</v>
      </c>
      <c r="BI2471" s="41">
        <v>45601</v>
      </c>
      <c r="BJ2471">
        <v>2.2799999999999998</v>
      </c>
      <c r="BK2471">
        <v>2.2799999999999998</v>
      </c>
      <c r="BL2471" s="39">
        <f t="shared" si="723"/>
        <v>4.4052863436122407E-3</v>
      </c>
      <c r="BM2471" s="41">
        <v>45601</v>
      </c>
      <c r="BN2471">
        <v>12.2</v>
      </c>
      <c r="BO2471">
        <v>11.9658</v>
      </c>
      <c r="BP2471" s="46">
        <f t="shared" si="724"/>
        <v>-4.8899755501222277E-3</v>
      </c>
      <c r="BQ2471" s="41">
        <v>45601</v>
      </c>
      <c r="BR2471">
        <v>9.75</v>
      </c>
      <c r="BS2471">
        <v>9.4829000000000008</v>
      </c>
      <c r="BT2471" s="18">
        <f t="shared" si="725"/>
        <v>-4.0853620113843947E-3</v>
      </c>
      <c r="BU2471" s="41">
        <v>45601</v>
      </c>
      <c r="BV2471">
        <v>6.44</v>
      </c>
      <c r="BW2471">
        <v>5.9852999999999996</v>
      </c>
      <c r="BX2471" s="39">
        <f t="shared" si="726"/>
        <v>0</v>
      </c>
      <c r="BY2471" s="41">
        <v>45905</v>
      </c>
      <c r="BZ2471">
        <v>23.3</v>
      </c>
      <c r="CA2471">
        <v>23.3</v>
      </c>
    </row>
    <row r="2472" spans="1:79">
      <c r="A2472" s="41">
        <v>45602</v>
      </c>
      <c r="B2472">
        <v>7.74</v>
      </c>
      <c r="C2472">
        <v>6.9024999999999999</v>
      </c>
      <c r="D2472" s="34">
        <f t="shared" si="712"/>
        <v>-7.6912018401380884E-3</v>
      </c>
      <c r="E2472" s="41">
        <v>45602</v>
      </c>
      <c r="F2472">
        <v>4.1500000000000004</v>
      </c>
      <c r="G2472">
        <v>4.1500000000000004</v>
      </c>
      <c r="H2472" s="39">
        <f t="shared" si="713"/>
        <v>-9.5465393794749477E-3</v>
      </c>
      <c r="L2472" s="38"/>
      <c r="M2472" s="41">
        <v>45602</v>
      </c>
      <c r="N2472">
        <v>5.05</v>
      </c>
      <c r="O2472">
        <v>4.7187000000000001</v>
      </c>
      <c r="P2472" s="43">
        <f t="shared" si="714"/>
        <v>-1.9881136185783501E-3</v>
      </c>
      <c r="Q2472" s="41">
        <v>45602</v>
      </c>
      <c r="R2472">
        <v>4.1500000000000004</v>
      </c>
      <c r="S2472">
        <v>3.9026999999999998</v>
      </c>
      <c r="T2472" s="39">
        <f t="shared" si="715"/>
        <v>0</v>
      </c>
      <c r="AG2472" s="41">
        <v>45602</v>
      </c>
      <c r="AH2472">
        <v>16.309999999999999</v>
      </c>
      <c r="AI2472">
        <v>7.8148999999999997</v>
      </c>
      <c r="AJ2472" s="39">
        <f t="shared" si="716"/>
        <v>6.1458880167980837E-4</v>
      </c>
      <c r="AK2472" s="45">
        <v>45454</v>
      </c>
      <c r="AL2472">
        <v>12</v>
      </c>
      <c r="AM2472">
        <v>11.231999999999999</v>
      </c>
      <c r="AN2472" s="39">
        <f t="shared" si="717"/>
        <v>0</v>
      </c>
      <c r="AO2472" s="41">
        <v>45602</v>
      </c>
      <c r="AP2472">
        <v>10.8</v>
      </c>
      <c r="AQ2472">
        <v>10.3918</v>
      </c>
      <c r="AR2472" s="18">
        <f t="shared" si="718"/>
        <v>5.5723182266110012E-2</v>
      </c>
      <c r="AS2472" s="41">
        <v>45602</v>
      </c>
      <c r="AT2472">
        <v>8.82</v>
      </c>
      <c r="AU2472">
        <v>8.5756999999999994</v>
      </c>
      <c r="AV2472" s="39">
        <f t="shared" si="719"/>
        <v>-1.1298250518322367E-3</v>
      </c>
      <c r="AW2472" s="41">
        <v>45602</v>
      </c>
      <c r="AX2472">
        <v>10</v>
      </c>
      <c r="AY2472">
        <v>9.68</v>
      </c>
      <c r="AZ2472" s="39">
        <f t="shared" si="720"/>
        <v>-1.1861742308242069E-2</v>
      </c>
      <c r="BA2472" s="41">
        <v>45602</v>
      </c>
      <c r="BB2472">
        <v>7.47</v>
      </c>
      <c r="BC2472">
        <v>6.9261999999999997</v>
      </c>
      <c r="BD2472" s="39">
        <f t="shared" si="721"/>
        <v>-3.9976991659476631E-3</v>
      </c>
      <c r="BE2472" s="41">
        <v>45602</v>
      </c>
      <c r="BF2472">
        <v>10.7</v>
      </c>
      <c r="BG2472">
        <v>9.9391999999999996</v>
      </c>
      <c r="BH2472" s="39">
        <f t="shared" si="722"/>
        <v>0</v>
      </c>
      <c r="BI2472" s="41">
        <v>45602</v>
      </c>
      <c r="BJ2472">
        <v>2.2999999999999998</v>
      </c>
      <c r="BK2472">
        <v>2.2999999999999998</v>
      </c>
      <c r="BL2472" s="39">
        <f t="shared" si="723"/>
        <v>8.7719298245614117E-3</v>
      </c>
      <c r="BM2472" s="41">
        <v>45602</v>
      </c>
      <c r="BN2472">
        <v>12.2</v>
      </c>
      <c r="BO2472">
        <v>11.9658</v>
      </c>
      <c r="BP2472" s="46">
        <f t="shared" si="724"/>
        <v>0</v>
      </c>
      <c r="BQ2472" s="41">
        <v>45602</v>
      </c>
      <c r="BR2472">
        <v>9.73</v>
      </c>
      <c r="BS2472">
        <v>9.4634</v>
      </c>
      <c r="BT2472" s="18">
        <f t="shared" si="725"/>
        <v>-2.056332978308401E-3</v>
      </c>
      <c r="BU2472" s="41">
        <v>45602</v>
      </c>
      <c r="BV2472">
        <v>6.45</v>
      </c>
      <c r="BW2472">
        <v>5.9946000000000002</v>
      </c>
      <c r="BX2472" s="39">
        <f t="shared" si="726"/>
        <v>1.5538068267255661E-3</v>
      </c>
      <c r="BY2472" s="41">
        <v>45908</v>
      </c>
      <c r="BZ2472">
        <v>23.3</v>
      </c>
      <c r="CA2472">
        <v>23.3</v>
      </c>
    </row>
    <row r="2473" spans="1:79">
      <c r="A2473" s="41">
        <v>45603</v>
      </c>
      <c r="B2473">
        <v>7.75</v>
      </c>
      <c r="C2473">
        <v>6.9115000000000002</v>
      </c>
      <c r="D2473" s="34">
        <f t="shared" si="712"/>
        <v>1.3038754074611142E-3</v>
      </c>
      <c r="E2473" s="41">
        <v>45603</v>
      </c>
      <c r="F2473">
        <v>4.1500000000000004</v>
      </c>
      <c r="G2473">
        <v>4.1500000000000004</v>
      </c>
      <c r="H2473" s="39">
        <f t="shared" si="713"/>
        <v>0</v>
      </c>
      <c r="L2473" s="38"/>
      <c r="M2473" s="41">
        <v>45603</v>
      </c>
      <c r="N2473">
        <v>5.04</v>
      </c>
      <c r="O2473">
        <v>4.7093999999999996</v>
      </c>
      <c r="P2473" s="43">
        <f t="shared" si="714"/>
        <v>-1.9708818106683049E-3</v>
      </c>
      <c r="Q2473" s="41">
        <v>45603</v>
      </c>
      <c r="R2473">
        <v>4.2</v>
      </c>
      <c r="S2473">
        <v>3.9497</v>
      </c>
      <c r="T2473" s="39">
        <f t="shared" si="715"/>
        <v>1.2042944628078037E-2</v>
      </c>
      <c r="AG2473" s="41">
        <v>45603</v>
      </c>
      <c r="AH2473">
        <v>16.3</v>
      </c>
      <c r="AI2473">
        <v>7.8101000000000003</v>
      </c>
      <c r="AJ2473" s="39">
        <f t="shared" si="716"/>
        <v>-6.1421131428418421E-4</v>
      </c>
      <c r="AK2473" s="45">
        <v>45484</v>
      </c>
      <c r="AL2473">
        <v>12.1</v>
      </c>
      <c r="AM2473">
        <v>11.3256</v>
      </c>
      <c r="AN2473" s="39">
        <f t="shared" si="717"/>
        <v>8.3333333333333644E-3</v>
      </c>
      <c r="AO2473" s="41">
        <v>45603</v>
      </c>
      <c r="AP2473">
        <v>11</v>
      </c>
      <c r="AQ2473">
        <v>10.584199999999999</v>
      </c>
      <c r="AR2473" s="18">
        <f t="shared" si="718"/>
        <v>1.8514598048461214E-2</v>
      </c>
      <c r="AS2473" s="41">
        <v>45603</v>
      </c>
      <c r="AT2473">
        <v>8.9</v>
      </c>
      <c r="AU2473">
        <v>8.6534999999999993</v>
      </c>
      <c r="AV2473" s="39">
        <f t="shared" si="719"/>
        <v>9.0721457140524823E-3</v>
      </c>
      <c r="AW2473" s="41">
        <v>45603</v>
      </c>
      <c r="AX2473">
        <v>10</v>
      </c>
      <c r="AY2473">
        <v>9.68</v>
      </c>
      <c r="AZ2473" s="39">
        <f t="shared" si="720"/>
        <v>0</v>
      </c>
      <c r="BA2473" s="41">
        <v>45603</v>
      </c>
      <c r="BB2473">
        <v>7.47</v>
      </c>
      <c r="BC2473">
        <v>6.9261999999999997</v>
      </c>
      <c r="BD2473" s="39">
        <f t="shared" si="721"/>
        <v>0</v>
      </c>
      <c r="BE2473" s="41">
        <v>45603</v>
      </c>
      <c r="BF2473">
        <v>10.88</v>
      </c>
      <c r="BG2473">
        <v>10.106400000000001</v>
      </c>
      <c r="BH2473" s="39">
        <f t="shared" si="722"/>
        <v>1.6822279459111512E-2</v>
      </c>
      <c r="BI2473" s="41">
        <v>45603</v>
      </c>
      <c r="BJ2473">
        <v>2.2999999999999998</v>
      </c>
      <c r="BK2473">
        <v>2.2999999999999998</v>
      </c>
      <c r="BL2473" s="39">
        <f t="shared" si="723"/>
        <v>0</v>
      </c>
      <c r="BM2473" s="41">
        <v>45603</v>
      </c>
      <c r="BN2473">
        <v>12.2</v>
      </c>
      <c r="BO2473">
        <v>11.9658</v>
      </c>
      <c r="BP2473" s="46">
        <f t="shared" si="724"/>
        <v>0</v>
      </c>
      <c r="BQ2473" s="41">
        <v>45603</v>
      </c>
      <c r="BR2473">
        <v>9.69</v>
      </c>
      <c r="BS2473">
        <v>9.4245000000000001</v>
      </c>
      <c r="BT2473" s="18">
        <f t="shared" si="725"/>
        <v>-4.1105733668660247E-3</v>
      </c>
      <c r="BU2473" s="41">
        <v>45603</v>
      </c>
      <c r="BV2473">
        <v>6.57</v>
      </c>
      <c r="BW2473">
        <v>6.1062000000000003</v>
      </c>
      <c r="BX2473" s="39">
        <f t="shared" si="726"/>
        <v>1.861675507957164E-2</v>
      </c>
      <c r="BY2473" s="41">
        <v>45909</v>
      </c>
      <c r="BZ2473">
        <v>23.3</v>
      </c>
      <c r="CA2473">
        <v>23.3</v>
      </c>
    </row>
    <row r="2474" spans="1:79">
      <c r="A2474" s="41">
        <v>45604</v>
      </c>
      <c r="B2474">
        <v>7.78</v>
      </c>
      <c r="C2474">
        <v>6.9382000000000001</v>
      </c>
      <c r="D2474" s="34">
        <f t="shared" si="712"/>
        <v>3.8631266729364025E-3</v>
      </c>
      <c r="E2474" s="41">
        <v>45604</v>
      </c>
      <c r="F2474">
        <v>4.13</v>
      </c>
      <c r="G2474">
        <v>4.13</v>
      </c>
      <c r="H2474" s="39">
        <f t="shared" si="713"/>
        <v>-4.8192771084338455E-3</v>
      </c>
      <c r="L2474" s="38"/>
      <c r="M2474" s="41">
        <v>45604</v>
      </c>
      <c r="N2474">
        <v>5.05</v>
      </c>
      <c r="O2474">
        <v>4.7187000000000001</v>
      </c>
      <c r="P2474" s="43">
        <f t="shared" si="714"/>
        <v>1.9747738565423474E-3</v>
      </c>
      <c r="Q2474" s="41">
        <v>45604</v>
      </c>
      <c r="R2474">
        <v>4.2</v>
      </c>
      <c r="S2474">
        <v>3.9497</v>
      </c>
      <c r="T2474" s="39">
        <f t="shared" si="715"/>
        <v>0</v>
      </c>
      <c r="AG2474" s="41">
        <v>45604</v>
      </c>
      <c r="AH2474">
        <v>16.3</v>
      </c>
      <c r="AI2474">
        <v>7.8101000000000003</v>
      </c>
      <c r="AJ2474" s="39">
        <f t="shared" si="716"/>
        <v>0</v>
      </c>
      <c r="AK2474" s="45">
        <v>45515</v>
      </c>
      <c r="AL2474">
        <v>12</v>
      </c>
      <c r="AM2474">
        <v>11.231999999999999</v>
      </c>
      <c r="AN2474" s="39">
        <f t="shared" si="717"/>
        <v>-8.2644628099173868E-3</v>
      </c>
      <c r="AO2474" s="41">
        <v>45604</v>
      </c>
      <c r="AP2474">
        <v>11</v>
      </c>
      <c r="AQ2474">
        <v>10.584199999999999</v>
      </c>
      <c r="AR2474" s="18">
        <f t="shared" si="718"/>
        <v>0</v>
      </c>
      <c r="AS2474" s="41">
        <v>45604</v>
      </c>
      <c r="AT2474">
        <v>8.89</v>
      </c>
      <c r="AU2474">
        <v>8.6437000000000008</v>
      </c>
      <c r="AV2474" s="39">
        <f t="shared" si="719"/>
        <v>-1.1324897440340299E-3</v>
      </c>
      <c r="AW2474" s="41">
        <v>45604</v>
      </c>
      <c r="AX2474">
        <v>9.98</v>
      </c>
      <c r="AY2474">
        <v>9.6606000000000005</v>
      </c>
      <c r="AZ2474" s="39">
        <f t="shared" si="720"/>
        <v>-2.0041322314048758E-3</v>
      </c>
      <c r="BA2474" s="41">
        <v>45604</v>
      </c>
      <c r="BB2474">
        <v>7.47</v>
      </c>
      <c r="BC2474">
        <v>6.9261999999999997</v>
      </c>
      <c r="BD2474" s="39">
        <f t="shared" si="721"/>
        <v>0</v>
      </c>
      <c r="BE2474" s="41">
        <v>45604</v>
      </c>
      <c r="BF2474">
        <v>10.88</v>
      </c>
      <c r="BG2474">
        <v>10.106400000000001</v>
      </c>
      <c r="BH2474" s="39">
        <f t="shared" si="722"/>
        <v>0</v>
      </c>
      <c r="BI2474" s="41">
        <v>45604</v>
      </c>
      <c r="BJ2474">
        <v>2.29</v>
      </c>
      <c r="BK2474">
        <v>2.29</v>
      </c>
      <c r="BL2474" s="39">
        <f t="shared" si="723"/>
        <v>-4.347826086956429E-3</v>
      </c>
      <c r="BM2474" s="41">
        <v>45604</v>
      </c>
      <c r="BN2474">
        <v>12.52</v>
      </c>
      <c r="BO2474">
        <v>12.2796</v>
      </c>
      <c r="BP2474" s="46">
        <f t="shared" si="724"/>
        <v>2.6224740510454841E-2</v>
      </c>
      <c r="BQ2474" s="41">
        <v>45604</v>
      </c>
      <c r="BR2474">
        <v>9.68</v>
      </c>
      <c r="BS2474">
        <v>9.4147999999999996</v>
      </c>
      <c r="BT2474" s="18">
        <f t="shared" si="725"/>
        <v>-1.0292323200170287E-3</v>
      </c>
      <c r="BU2474" s="41">
        <v>45604</v>
      </c>
      <c r="BV2474">
        <v>6.55</v>
      </c>
      <c r="BW2474">
        <v>6.0876000000000001</v>
      </c>
      <c r="BX2474" s="39">
        <f t="shared" si="726"/>
        <v>-3.0460843077528038E-3</v>
      </c>
      <c r="BY2474" s="41">
        <v>45910</v>
      </c>
      <c r="BZ2474">
        <v>23.3</v>
      </c>
      <c r="CA2474">
        <v>23.3</v>
      </c>
    </row>
    <row r="2475" spans="1:79">
      <c r="A2475" s="41">
        <v>45607</v>
      </c>
      <c r="B2475">
        <v>7.69</v>
      </c>
      <c r="C2475">
        <v>6.8578999999999999</v>
      </c>
      <c r="D2475" s="34">
        <f t="shared" si="712"/>
        <v>-1.1573606987403111E-2</v>
      </c>
      <c r="E2475" s="41">
        <v>45607</v>
      </c>
      <c r="F2475">
        <v>4.13</v>
      </c>
      <c r="G2475">
        <v>4.13</v>
      </c>
      <c r="H2475" s="39">
        <f t="shared" si="713"/>
        <v>0</v>
      </c>
      <c r="L2475" s="38"/>
      <c r="M2475" s="41">
        <v>45607</v>
      </c>
      <c r="N2475">
        <v>5.01</v>
      </c>
      <c r="O2475">
        <v>4.6813000000000002</v>
      </c>
      <c r="P2475" s="43">
        <f t="shared" si="714"/>
        <v>-7.9259117977408776E-3</v>
      </c>
      <c r="Q2475" s="41">
        <v>45607</v>
      </c>
      <c r="R2475">
        <v>4.16</v>
      </c>
      <c r="S2475">
        <v>3.9121000000000001</v>
      </c>
      <c r="T2475" s="39">
        <f t="shared" si="715"/>
        <v>-9.5197103577486526E-3</v>
      </c>
      <c r="AG2475" s="41">
        <v>45607</v>
      </c>
      <c r="AH2475">
        <v>16.21</v>
      </c>
      <c r="AI2475">
        <v>7.7670000000000003</v>
      </c>
      <c r="AJ2475" s="39">
        <f t="shared" si="716"/>
        <v>-5.518495281750543E-3</v>
      </c>
      <c r="AK2475" s="45">
        <v>45607</v>
      </c>
      <c r="AL2475">
        <v>12</v>
      </c>
      <c r="AM2475">
        <v>11.231999999999999</v>
      </c>
      <c r="AN2475" s="39">
        <f t="shared" si="717"/>
        <v>0</v>
      </c>
      <c r="AO2475" s="41">
        <v>45607</v>
      </c>
      <c r="AP2475">
        <v>10.98</v>
      </c>
      <c r="AQ2475">
        <v>10.565</v>
      </c>
      <c r="AR2475" s="18">
        <f t="shared" si="718"/>
        <v>-1.8140246782940293E-3</v>
      </c>
      <c r="AS2475" s="41">
        <v>45607</v>
      </c>
      <c r="AT2475">
        <v>8.89</v>
      </c>
      <c r="AU2475">
        <v>8.6437000000000008</v>
      </c>
      <c r="AV2475" s="39">
        <f t="shared" si="719"/>
        <v>0</v>
      </c>
      <c r="AW2475" s="41">
        <v>45607</v>
      </c>
      <c r="AX2475">
        <v>9.9</v>
      </c>
      <c r="AY2475">
        <v>9.5831999999999997</v>
      </c>
      <c r="AZ2475" s="39">
        <f t="shared" si="720"/>
        <v>-8.0119247251724326E-3</v>
      </c>
      <c r="BA2475" s="41">
        <v>45607</v>
      </c>
      <c r="BB2475">
        <v>7.45</v>
      </c>
      <c r="BC2475">
        <v>6.9076000000000004</v>
      </c>
      <c r="BD2475" s="39">
        <f t="shared" si="721"/>
        <v>-2.6854552279748324E-3</v>
      </c>
      <c r="BE2475" s="41">
        <v>45607</v>
      </c>
      <c r="BF2475">
        <v>10.88</v>
      </c>
      <c r="BG2475">
        <v>10.106400000000001</v>
      </c>
      <c r="BH2475" s="39">
        <f t="shared" si="722"/>
        <v>0</v>
      </c>
      <c r="BI2475" s="41">
        <v>45607</v>
      </c>
      <c r="BJ2475">
        <v>2.29</v>
      </c>
      <c r="BK2475">
        <v>2.29</v>
      </c>
      <c r="BL2475" s="39">
        <f t="shared" si="723"/>
        <v>0</v>
      </c>
      <c r="BM2475" s="41">
        <v>45607</v>
      </c>
      <c r="BN2475">
        <v>12.56</v>
      </c>
      <c r="BO2475">
        <v>12.3188</v>
      </c>
      <c r="BP2475" s="46">
        <f t="shared" si="724"/>
        <v>3.1922863936935434E-3</v>
      </c>
      <c r="BQ2475" s="41">
        <v>45607</v>
      </c>
      <c r="BR2475">
        <v>9.73</v>
      </c>
      <c r="BS2475">
        <v>9.4634</v>
      </c>
      <c r="BT2475" s="18">
        <f t="shared" si="725"/>
        <v>5.1620852275141718E-3</v>
      </c>
      <c r="BU2475" s="41">
        <v>45607</v>
      </c>
      <c r="BV2475">
        <v>6.34</v>
      </c>
      <c r="BW2475">
        <v>5.8924000000000003</v>
      </c>
      <c r="BX2475" s="39">
        <f t="shared" si="726"/>
        <v>-3.2065181680793711E-2</v>
      </c>
      <c r="BY2475" s="41">
        <v>45911</v>
      </c>
      <c r="BZ2475">
        <v>23.3</v>
      </c>
      <c r="CA2475">
        <v>23.3</v>
      </c>
    </row>
    <row r="2476" spans="1:79">
      <c r="A2476" s="41">
        <v>45608</v>
      </c>
      <c r="B2476">
        <v>7.6</v>
      </c>
      <c r="C2476">
        <v>6.7777000000000003</v>
      </c>
      <c r="D2476" s="34">
        <f t="shared" si="712"/>
        <v>-1.1694542060980709E-2</v>
      </c>
      <c r="E2476" s="41">
        <v>45608</v>
      </c>
      <c r="F2476">
        <v>4.13</v>
      </c>
      <c r="G2476">
        <v>4.13</v>
      </c>
      <c r="H2476" s="39">
        <f t="shared" si="713"/>
        <v>0</v>
      </c>
      <c r="L2476" s="38"/>
      <c r="M2476" s="41">
        <v>45608</v>
      </c>
      <c r="N2476">
        <v>5.03</v>
      </c>
      <c r="O2476">
        <v>4.7</v>
      </c>
      <c r="P2476" s="43">
        <f t="shared" si="714"/>
        <v>3.9946168799265026E-3</v>
      </c>
      <c r="Q2476" s="41">
        <v>45608</v>
      </c>
      <c r="R2476">
        <v>4.0999999999999996</v>
      </c>
      <c r="S2476">
        <v>3.8555999999999999</v>
      </c>
      <c r="T2476" s="39">
        <f t="shared" si="715"/>
        <v>-1.4442371105033157E-2</v>
      </c>
      <c r="AG2476" s="41">
        <v>45608</v>
      </c>
      <c r="AH2476">
        <v>16.2</v>
      </c>
      <c r="AI2476">
        <v>7.7622</v>
      </c>
      <c r="AJ2476" s="39">
        <f t="shared" si="716"/>
        <v>-6.1799922750101189E-4</v>
      </c>
      <c r="AK2476" s="45">
        <v>45637</v>
      </c>
      <c r="AL2476">
        <v>11.95</v>
      </c>
      <c r="AM2476">
        <v>11.1852</v>
      </c>
      <c r="AN2476" s="39">
        <f t="shared" si="717"/>
        <v>-4.1666666666666033E-3</v>
      </c>
      <c r="AO2476" s="41">
        <v>45608</v>
      </c>
      <c r="AP2476">
        <v>10.95</v>
      </c>
      <c r="AQ2476">
        <v>10.536099999999999</v>
      </c>
      <c r="AR2476" s="18">
        <f t="shared" si="718"/>
        <v>-2.7354472314245291E-3</v>
      </c>
      <c r="AS2476" s="41">
        <v>45608</v>
      </c>
      <c r="AT2476">
        <v>8.8800000000000008</v>
      </c>
      <c r="AU2476">
        <v>8.6340000000000003</v>
      </c>
      <c r="AV2476" s="39">
        <f t="shared" si="719"/>
        <v>-1.1222046114511709E-3</v>
      </c>
      <c r="AW2476" s="41">
        <v>45608</v>
      </c>
      <c r="AX2476">
        <v>9.9700000000000006</v>
      </c>
      <c r="AY2476">
        <v>9.6509999999999998</v>
      </c>
      <c r="AZ2476" s="39">
        <f t="shared" si="720"/>
        <v>7.0748810418231993E-3</v>
      </c>
      <c r="BA2476" s="41">
        <v>45608</v>
      </c>
      <c r="BB2476">
        <v>7.4</v>
      </c>
      <c r="BC2476">
        <v>6.8613</v>
      </c>
      <c r="BD2476" s="39">
        <f t="shared" si="721"/>
        <v>-6.702762174995722E-3</v>
      </c>
      <c r="BE2476" s="41">
        <v>45608</v>
      </c>
      <c r="BF2476">
        <v>10.55</v>
      </c>
      <c r="BG2476">
        <v>9.7998999999999992</v>
      </c>
      <c r="BH2476" s="39">
        <f t="shared" si="722"/>
        <v>-3.0327317343465679E-2</v>
      </c>
      <c r="BI2476" s="41">
        <v>45608</v>
      </c>
      <c r="BJ2476">
        <v>2.27</v>
      </c>
      <c r="BK2476">
        <v>2.27</v>
      </c>
      <c r="BL2476" s="39">
        <f t="shared" si="723"/>
        <v>-8.7336244541484798E-3</v>
      </c>
      <c r="BM2476" s="41">
        <v>45608</v>
      </c>
      <c r="BN2476">
        <v>12.55</v>
      </c>
      <c r="BO2476">
        <v>12.308999999999999</v>
      </c>
      <c r="BP2476" s="46">
        <f t="shared" si="724"/>
        <v>-7.9553203234083297E-4</v>
      </c>
      <c r="BQ2476" s="41">
        <v>45608</v>
      </c>
      <c r="BR2476">
        <v>9.8000000000000007</v>
      </c>
      <c r="BS2476">
        <v>9.5314999999999994</v>
      </c>
      <c r="BT2476" s="18">
        <f t="shared" si="725"/>
        <v>7.1961451486779997E-3</v>
      </c>
      <c r="BU2476" s="41">
        <v>45608</v>
      </c>
      <c r="BV2476">
        <v>6.46</v>
      </c>
      <c r="BW2476">
        <v>6.0038999999999998</v>
      </c>
      <c r="BX2476" s="39">
        <f t="shared" si="726"/>
        <v>1.8922680062453241E-2</v>
      </c>
      <c r="BY2476" s="41">
        <v>45912</v>
      </c>
      <c r="BZ2476">
        <v>23.3</v>
      </c>
      <c r="CA2476">
        <v>23.3</v>
      </c>
    </row>
    <row r="2477" spans="1:79">
      <c r="A2477" s="41">
        <v>45609</v>
      </c>
      <c r="B2477">
        <v>7.69</v>
      </c>
      <c r="C2477">
        <v>6.8578999999999999</v>
      </c>
      <c r="D2477" s="34">
        <f t="shared" si="712"/>
        <v>1.1832922672883073E-2</v>
      </c>
      <c r="E2477" s="41">
        <v>45609</v>
      </c>
      <c r="F2477">
        <v>3.97</v>
      </c>
      <c r="G2477">
        <v>3.97</v>
      </c>
      <c r="H2477" s="39">
        <f t="shared" si="713"/>
        <v>-3.8740920096852226E-2</v>
      </c>
      <c r="L2477" s="38"/>
      <c r="M2477" s="41">
        <v>45609</v>
      </c>
      <c r="N2477">
        <v>5.04</v>
      </c>
      <c r="O2477">
        <v>4.7093999999999996</v>
      </c>
      <c r="P2477" s="43">
        <f t="shared" si="714"/>
        <v>1.9999999999998743E-3</v>
      </c>
      <c r="Q2477" s="41">
        <v>45609</v>
      </c>
      <c r="R2477">
        <v>4.0999999999999996</v>
      </c>
      <c r="S2477">
        <v>3.8555999999999999</v>
      </c>
      <c r="T2477" s="39">
        <f t="shared" si="715"/>
        <v>0</v>
      </c>
      <c r="AG2477" s="41">
        <v>45609</v>
      </c>
      <c r="AH2477">
        <v>16.29</v>
      </c>
      <c r="AI2477">
        <v>7.8053999999999997</v>
      </c>
      <c r="AJ2477" s="39">
        <f t="shared" si="716"/>
        <v>5.5654324804822967E-3</v>
      </c>
      <c r="AK2477" s="45" t="s">
        <v>1760</v>
      </c>
      <c r="AL2477">
        <v>11.95</v>
      </c>
      <c r="AM2477">
        <v>11.1852</v>
      </c>
      <c r="AN2477" s="39">
        <f t="shared" si="717"/>
        <v>0</v>
      </c>
      <c r="AO2477" s="41">
        <v>45609</v>
      </c>
      <c r="AP2477">
        <v>10.89</v>
      </c>
      <c r="AQ2477">
        <v>10.478400000000001</v>
      </c>
      <c r="AR2477" s="18">
        <f t="shared" si="718"/>
        <v>-5.4764096772049195E-3</v>
      </c>
      <c r="AS2477" s="41">
        <v>45609</v>
      </c>
      <c r="AT2477">
        <v>8.65</v>
      </c>
      <c r="AU2477">
        <v>8.4103999999999992</v>
      </c>
      <c r="AV2477" s="39">
        <f t="shared" si="719"/>
        <v>-2.5897614083854659E-2</v>
      </c>
      <c r="AW2477" s="41">
        <v>45609</v>
      </c>
      <c r="AX2477">
        <v>10</v>
      </c>
      <c r="AY2477">
        <v>9.68</v>
      </c>
      <c r="AZ2477" s="39">
        <f t="shared" si="720"/>
        <v>3.0048699616619951E-3</v>
      </c>
      <c r="BA2477" s="41">
        <v>45609</v>
      </c>
      <c r="BB2477">
        <v>7.4</v>
      </c>
      <c r="BC2477">
        <v>6.8613</v>
      </c>
      <c r="BD2477" s="39">
        <f t="shared" si="721"/>
        <v>0</v>
      </c>
      <c r="BE2477" s="41">
        <v>45609</v>
      </c>
      <c r="BF2477">
        <v>10.87</v>
      </c>
      <c r="BG2477">
        <v>10.097099999999999</v>
      </c>
      <c r="BH2477" s="39">
        <f t="shared" si="722"/>
        <v>3.0326840069796645E-2</v>
      </c>
      <c r="BI2477" s="41">
        <v>45609</v>
      </c>
      <c r="BJ2477">
        <v>2.27</v>
      </c>
      <c r="BK2477">
        <v>2.27</v>
      </c>
      <c r="BL2477" s="39">
        <f t="shared" si="723"/>
        <v>0</v>
      </c>
      <c r="BM2477" s="41">
        <v>45609</v>
      </c>
      <c r="BN2477">
        <v>12.5</v>
      </c>
      <c r="BO2477">
        <v>12.26</v>
      </c>
      <c r="BP2477" s="46">
        <f t="shared" si="724"/>
        <v>-3.9808270371272641E-3</v>
      </c>
      <c r="BQ2477" s="41">
        <v>45609</v>
      </c>
      <c r="BR2477">
        <v>9.77</v>
      </c>
      <c r="BS2477">
        <v>9.5023</v>
      </c>
      <c r="BT2477" s="18">
        <f t="shared" si="725"/>
        <v>-3.06352620259135E-3</v>
      </c>
      <c r="BU2477" s="41">
        <v>45609</v>
      </c>
      <c r="BV2477">
        <v>6.46</v>
      </c>
      <c r="BW2477">
        <v>6.0038999999999998</v>
      </c>
      <c r="BX2477" s="39">
        <f t="shared" si="726"/>
        <v>0</v>
      </c>
      <c r="BY2477" s="41">
        <v>45915</v>
      </c>
      <c r="BZ2477">
        <v>23.3</v>
      </c>
      <c r="CA2477">
        <v>23.3</v>
      </c>
    </row>
    <row r="2478" spans="1:79">
      <c r="A2478" s="41">
        <v>45610</v>
      </c>
      <c r="B2478">
        <v>7.6</v>
      </c>
      <c r="C2478">
        <v>6.7777000000000003</v>
      </c>
      <c r="D2478" s="34">
        <f t="shared" si="712"/>
        <v>-1.1694542060980709E-2</v>
      </c>
      <c r="E2478" s="41">
        <v>45610</v>
      </c>
      <c r="F2478">
        <v>4.1399999999999997</v>
      </c>
      <c r="G2478">
        <v>4.1399999999999997</v>
      </c>
      <c r="H2478" s="39">
        <f t="shared" si="713"/>
        <v>4.2821158690176192E-2</v>
      </c>
      <c r="L2478" s="38"/>
      <c r="M2478" s="41">
        <v>45610</v>
      </c>
      <c r="N2478">
        <v>5.04</v>
      </c>
      <c r="O2478">
        <v>4.7093999999999996</v>
      </c>
      <c r="P2478" s="43">
        <f t="shared" si="714"/>
        <v>0</v>
      </c>
      <c r="Q2478" s="41">
        <v>45610</v>
      </c>
      <c r="R2478">
        <v>4.0999999999999996</v>
      </c>
      <c r="S2478">
        <v>3.8555999999999999</v>
      </c>
      <c r="T2478" s="39">
        <f t="shared" si="715"/>
        <v>0</v>
      </c>
      <c r="AG2478" s="41">
        <v>45610</v>
      </c>
      <c r="AH2478">
        <v>16.2</v>
      </c>
      <c r="AI2478">
        <v>7.7622</v>
      </c>
      <c r="AJ2478" s="39">
        <f t="shared" si="716"/>
        <v>-5.5346298716272948E-3</v>
      </c>
      <c r="AK2478" s="45" t="s">
        <v>1761</v>
      </c>
      <c r="AL2478">
        <v>11.9</v>
      </c>
      <c r="AM2478">
        <v>11.138400000000001</v>
      </c>
      <c r="AN2478" s="39">
        <f t="shared" si="717"/>
        <v>-4.1841004184099782E-3</v>
      </c>
      <c r="AO2478" s="41">
        <v>45610</v>
      </c>
      <c r="AP2478">
        <v>10.83</v>
      </c>
      <c r="AQ2478">
        <v>10.4206</v>
      </c>
      <c r="AR2478" s="18">
        <f t="shared" si="718"/>
        <v>-5.5161093296686795E-3</v>
      </c>
      <c r="AS2478" s="41">
        <v>45610</v>
      </c>
      <c r="AT2478">
        <v>8.7799999999999994</v>
      </c>
      <c r="AU2478">
        <v>8.5367999999999995</v>
      </c>
      <c r="AV2478" s="39">
        <f t="shared" si="719"/>
        <v>1.5029011699800284E-2</v>
      </c>
      <c r="AW2478" s="41">
        <v>45610</v>
      </c>
      <c r="AX2478">
        <v>10.119999999999999</v>
      </c>
      <c r="AY2478">
        <v>9.7962000000000007</v>
      </c>
      <c r="AZ2478" s="39">
        <f t="shared" si="720"/>
        <v>1.2004132231405059E-2</v>
      </c>
      <c r="BA2478" s="41">
        <v>45610</v>
      </c>
      <c r="BB2478">
        <v>7.47</v>
      </c>
      <c r="BC2478">
        <v>6.9261999999999997</v>
      </c>
      <c r="BD2478" s="39">
        <f t="shared" si="721"/>
        <v>9.4588489061839202E-3</v>
      </c>
      <c r="BE2478" s="41">
        <v>45610</v>
      </c>
      <c r="BF2478">
        <v>10.87</v>
      </c>
      <c r="BG2478">
        <v>10.097099999999999</v>
      </c>
      <c r="BH2478" s="39">
        <f t="shared" si="722"/>
        <v>0</v>
      </c>
      <c r="BI2478" s="41">
        <v>45610</v>
      </c>
      <c r="BJ2478">
        <v>2.27</v>
      </c>
      <c r="BK2478">
        <v>2.27</v>
      </c>
      <c r="BL2478" s="39">
        <f t="shared" si="723"/>
        <v>0</v>
      </c>
      <c r="BM2478" s="41">
        <v>45610</v>
      </c>
      <c r="BN2478">
        <v>12.46</v>
      </c>
      <c r="BO2478">
        <v>12.220800000000001</v>
      </c>
      <c r="BP2478" s="46">
        <f t="shared" si="724"/>
        <v>-3.1973898858074419E-3</v>
      </c>
      <c r="BQ2478" s="41">
        <v>45610</v>
      </c>
      <c r="BR2478">
        <v>9.73</v>
      </c>
      <c r="BS2478">
        <v>9.4634</v>
      </c>
      <c r="BT2478" s="18">
        <f t="shared" si="725"/>
        <v>-4.0937457247192718E-3</v>
      </c>
      <c r="BU2478" s="41">
        <v>45610</v>
      </c>
      <c r="BV2478">
        <v>6.46</v>
      </c>
      <c r="BW2478">
        <v>6.0038999999999998</v>
      </c>
      <c r="BX2478" s="39">
        <f t="shared" si="726"/>
        <v>0</v>
      </c>
      <c r="BY2478" s="41">
        <v>45916</v>
      </c>
      <c r="BZ2478">
        <v>23.19</v>
      </c>
      <c r="CA2478">
        <v>23.19</v>
      </c>
    </row>
    <row r="2479" spans="1:79">
      <c r="A2479" s="41">
        <v>45611</v>
      </c>
      <c r="B2479">
        <v>7.6</v>
      </c>
      <c r="C2479">
        <v>6.7777000000000003</v>
      </c>
      <c r="D2479" s="34">
        <f t="shared" si="712"/>
        <v>0</v>
      </c>
      <c r="E2479" s="41">
        <v>45611</v>
      </c>
      <c r="F2479">
        <v>4.13</v>
      </c>
      <c r="G2479">
        <v>4.13</v>
      </c>
      <c r="H2479" s="39">
        <f t="shared" si="713"/>
        <v>-2.4154589371980163E-3</v>
      </c>
      <c r="L2479" s="38"/>
      <c r="M2479" s="41">
        <v>45611</v>
      </c>
      <c r="N2479">
        <v>5.04</v>
      </c>
      <c r="O2479">
        <v>4.7093999999999996</v>
      </c>
      <c r="P2479" s="43">
        <f t="shared" si="714"/>
        <v>0</v>
      </c>
      <c r="Q2479" s="41">
        <v>45611</v>
      </c>
      <c r="R2479">
        <v>4.0999999999999996</v>
      </c>
      <c r="S2479">
        <v>3.8555999999999999</v>
      </c>
      <c r="T2479" s="39">
        <f t="shared" si="715"/>
        <v>0</v>
      </c>
      <c r="AG2479" s="41">
        <v>45611</v>
      </c>
      <c r="AH2479">
        <v>16.2</v>
      </c>
      <c r="AI2479">
        <v>7.7622</v>
      </c>
      <c r="AJ2479" s="39">
        <f t="shared" si="716"/>
        <v>0</v>
      </c>
      <c r="AK2479" s="45" t="s">
        <v>1762</v>
      </c>
      <c r="AL2479">
        <v>11.94</v>
      </c>
      <c r="AM2479">
        <v>11.175800000000001</v>
      </c>
      <c r="AN2479" s="39">
        <f t="shared" si="717"/>
        <v>3.3577533577533467E-3</v>
      </c>
      <c r="AO2479" s="41">
        <v>45611</v>
      </c>
      <c r="AP2479">
        <v>10.74</v>
      </c>
      <c r="AQ2479">
        <v>10.334</v>
      </c>
      <c r="AR2479" s="18">
        <f t="shared" si="718"/>
        <v>-8.310461969560359E-3</v>
      </c>
      <c r="AS2479" s="41">
        <v>45611</v>
      </c>
      <c r="AT2479">
        <v>8.75</v>
      </c>
      <c r="AU2479">
        <v>8.5076000000000001</v>
      </c>
      <c r="AV2479" s="39">
        <f t="shared" si="719"/>
        <v>-3.4204854277948937E-3</v>
      </c>
      <c r="AW2479" s="41">
        <v>45611</v>
      </c>
      <c r="AX2479">
        <v>10.14</v>
      </c>
      <c r="AY2479">
        <v>9.8155000000000001</v>
      </c>
      <c r="AZ2479" s="39">
        <f t="shared" si="720"/>
        <v>1.970151691472145E-3</v>
      </c>
      <c r="BA2479" s="41">
        <v>45611</v>
      </c>
      <c r="BB2479">
        <v>7.47</v>
      </c>
      <c r="BC2479">
        <v>6.9261999999999997</v>
      </c>
      <c r="BD2479" s="39">
        <f t="shared" si="721"/>
        <v>0</v>
      </c>
      <c r="BE2479" s="41">
        <v>45611</v>
      </c>
      <c r="BF2479">
        <v>10.65</v>
      </c>
      <c r="BG2479">
        <v>9.8927999999999994</v>
      </c>
      <c r="BH2479" s="39">
        <f t="shared" si="722"/>
        <v>-2.0233532400392187E-2</v>
      </c>
      <c r="BI2479" s="41">
        <v>45611</v>
      </c>
      <c r="BJ2479">
        <v>2.25</v>
      </c>
      <c r="BK2479">
        <v>2.25</v>
      </c>
      <c r="BL2479" s="39">
        <f t="shared" si="723"/>
        <v>-8.8105726872246774E-3</v>
      </c>
      <c r="BM2479" s="41">
        <v>45611</v>
      </c>
      <c r="BN2479">
        <v>12.45</v>
      </c>
      <c r="BO2479">
        <v>12.211</v>
      </c>
      <c r="BP2479" s="46">
        <f t="shared" si="724"/>
        <v>-8.0191149515582063E-4</v>
      </c>
      <c r="BQ2479" s="41">
        <v>45611</v>
      </c>
      <c r="BR2479">
        <v>9.6999999999999993</v>
      </c>
      <c r="BS2479">
        <v>9.4342000000000006</v>
      </c>
      <c r="BT2479" s="18">
        <f t="shared" si="725"/>
        <v>-3.0855717818119755E-3</v>
      </c>
      <c r="BU2479" s="41">
        <v>45611</v>
      </c>
      <c r="BV2479">
        <v>6.33</v>
      </c>
      <c r="BW2479">
        <v>5.8830999999999998</v>
      </c>
      <c r="BX2479" s="39">
        <f t="shared" si="726"/>
        <v>-2.0120255167474479E-2</v>
      </c>
      <c r="BY2479" s="41">
        <v>45917</v>
      </c>
      <c r="BZ2479">
        <v>23.2</v>
      </c>
      <c r="CA2479">
        <v>23.2</v>
      </c>
    </row>
    <row r="2480" spans="1:79">
      <c r="A2480" s="41">
        <v>45614</v>
      </c>
      <c r="B2480">
        <v>7.6</v>
      </c>
      <c r="C2480">
        <v>6.7777000000000003</v>
      </c>
      <c r="D2480" s="34">
        <f t="shared" si="712"/>
        <v>0</v>
      </c>
      <c r="E2480" s="41">
        <v>45614</v>
      </c>
      <c r="F2480">
        <v>3.95</v>
      </c>
      <c r="G2480">
        <v>3.95</v>
      </c>
      <c r="H2480" s="39">
        <f t="shared" si="713"/>
        <v>-4.3583535108958772E-2</v>
      </c>
      <c r="L2480" s="38"/>
      <c r="M2480" s="41">
        <v>45614</v>
      </c>
      <c r="N2480">
        <v>5.03</v>
      </c>
      <c r="O2480">
        <v>4.7</v>
      </c>
      <c r="P2480" s="43">
        <f t="shared" si="714"/>
        <v>-1.9960079840318106E-3</v>
      </c>
      <c r="Q2480" s="41">
        <v>45614</v>
      </c>
      <c r="R2480">
        <v>4.0999999999999996</v>
      </c>
      <c r="S2480">
        <v>3.8555999999999999</v>
      </c>
      <c r="T2480" s="39">
        <f t="shared" si="715"/>
        <v>0</v>
      </c>
      <c r="AG2480" s="41">
        <v>45614</v>
      </c>
      <c r="AH2480">
        <v>16.2</v>
      </c>
      <c r="AI2480">
        <v>7.7622</v>
      </c>
      <c r="AJ2480" s="39">
        <f t="shared" si="716"/>
        <v>0</v>
      </c>
      <c r="AK2480" s="45" t="s">
        <v>1763</v>
      </c>
      <c r="AL2480">
        <v>11.8</v>
      </c>
      <c r="AM2480">
        <v>11.0448</v>
      </c>
      <c r="AN2480" s="39">
        <f t="shared" si="717"/>
        <v>-1.1721755936935183E-2</v>
      </c>
      <c r="AO2480" s="41">
        <v>45614</v>
      </c>
      <c r="AP2480">
        <v>10.7</v>
      </c>
      <c r="AQ2480">
        <v>10.295500000000001</v>
      </c>
      <c r="AR2480" s="18">
        <f t="shared" si="718"/>
        <v>-3.7255660925100726E-3</v>
      </c>
      <c r="AS2480" s="41">
        <v>45614</v>
      </c>
      <c r="AT2480">
        <v>8.77</v>
      </c>
      <c r="AU2480">
        <v>8.5271000000000008</v>
      </c>
      <c r="AV2480" s="39">
        <f t="shared" si="719"/>
        <v>2.2920682683718954E-3</v>
      </c>
      <c r="AW2480" s="41">
        <v>45614</v>
      </c>
      <c r="AX2480">
        <v>10.119999999999999</v>
      </c>
      <c r="AY2480">
        <v>9.7962000000000007</v>
      </c>
      <c r="AZ2480" s="39">
        <f t="shared" si="720"/>
        <v>-1.9662778258875686E-3</v>
      </c>
      <c r="BA2480" s="41">
        <v>45614</v>
      </c>
      <c r="BB2480">
        <v>7.5</v>
      </c>
      <c r="BC2480">
        <v>6.9539999999999997</v>
      </c>
      <c r="BD2480" s="39">
        <f t="shared" si="721"/>
        <v>4.0137449106292123E-3</v>
      </c>
      <c r="BE2480" s="41">
        <v>45614</v>
      </c>
      <c r="BF2480">
        <v>10.82</v>
      </c>
      <c r="BG2480">
        <v>10.050700000000001</v>
      </c>
      <c r="BH2480" s="39">
        <f t="shared" si="722"/>
        <v>1.5961103024421951E-2</v>
      </c>
      <c r="BI2480" s="41">
        <v>45614</v>
      </c>
      <c r="BJ2480">
        <v>2.25</v>
      </c>
      <c r="BK2480">
        <v>2.25</v>
      </c>
      <c r="BL2480" s="39">
        <f t="shared" si="723"/>
        <v>0</v>
      </c>
      <c r="BM2480" s="41">
        <v>45614</v>
      </c>
      <c r="BN2480">
        <v>12.43</v>
      </c>
      <c r="BO2480">
        <v>12.1913</v>
      </c>
      <c r="BP2480" s="46">
        <f t="shared" si="724"/>
        <v>-1.6132994840717609E-3</v>
      </c>
      <c r="BQ2480" s="41">
        <v>45614</v>
      </c>
      <c r="BR2480">
        <v>9.6999999999999993</v>
      </c>
      <c r="BS2480">
        <v>9.4342000000000006</v>
      </c>
      <c r="BT2480" s="18">
        <f t="shared" si="725"/>
        <v>0</v>
      </c>
      <c r="BU2480" s="41">
        <v>45614</v>
      </c>
      <c r="BV2480">
        <v>6.3</v>
      </c>
      <c r="BW2480">
        <v>5.8552</v>
      </c>
      <c r="BX2480" s="39">
        <f t="shared" si="726"/>
        <v>-4.742397715490101E-3</v>
      </c>
      <c r="BY2480" s="41">
        <v>45918</v>
      </c>
      <c r="BZ2480">
        <v>22.81</v>
      </c>
      <c r="CA2480">
        <v>22.81</v>
      </c>
    </row>
    <row r="2481" spans="1:79">
      <c r="A2481" s="41">
        <v>45615</v>
      </c>
      <c r="B2481">
        <v>7.6</v>
      </c>
      <c r="C2481">
        <v>6.7777000000000003</v>
      </c>
      <c r="D2481" s="34">
        <f t="shared" si="712"/>
        <v>0</v>
      </c>
      <c r="E2481" s="41">
        <v>45615</v>
      </c>
      <c r="F2481">
        <v>3.85</v>
      </c>
      <c r="G2481">
        <v>3.85</v>
      </c>
      <c r="H2481" s="39">
        <f t="shared" si="713"/>
        <v>-2.5316455696202552E-2</v>
      </c>
      <c r="L2481" s="38"/>
      <c r="M2481" s="41">
        <v>45615</v>
      </c>
      <c r="N2481">
        <v>5.03</v>
      </c>
      <c r="O2481">
        <v>4.7</v>
      </c>
      <c r="P2481" s="43">
        <f t="shared" si="714"/>
        <v>0</v>
      </c>
      <c r="Q2481" s="41">
        <v>45615</v>
      </c>
      <c r="R2481">
        <v>4.0999999999999996</v>
      </c>
      <c r="S2481">
        <v>3.8555999999999999</v>
      </c>
      <c r="T2481" s="39">
        <f t="shared" si="715"/>
        <v>0</v>
      </c>
      <c r="AG2481" s="41">
        <v>45615</v>
      </c>
      <c r="AH2481">
        <v>16.239999999999998</v>
      </c>
      <c r="AI2481">
        <v>7.7813999999999997</v>
      </c>
      <c r="AJ2481" s="39">
        <f t="shared" si="716"/>
        <v>2.4735255468809952E-3</v>
      </c>
      <c r="AK2481" s="45" t="s">
        <v>1764</v>
      </c>
      <c r="AL2481">
        <v>11.9</v>
      </c>
      <c r="AM2481">
        <v>11.138400000000001</v>
      </c>
      <c r="AN2481" s="39">
        <f t="shared" si="717"/>
        <v>8.4745762711864719E-3</v>
      </c>
      <c r="AO2481" s="41">
        <v>45615</v>
      </c>
      <c r="AP2481">
        <v>10.57</v>
      </c>
      <c r="AQ2481">
        <v>10.170500000000001</v>
      </c>
      <c r="AR2481" s="18">
        <f t="shared" si="718"/>
        <v>-1.2141226749550774E-2</v>
      </c>
      <c r="AS2481" s="41">
        <v>45615</v>
      </c>
      <c r="AT2481">
        <v>8.6</v>
      </c>
      <c r="AU2481">
        <v>8.3618000000000006</v>
      </c>
      <c r="AV2481" s="39">
        <f t="shared" si="719"/>
        <v>-1.9385254072310659E-2</v>
      </c>
      <c r="AW2481" s="41">
        <v>45615</v>
      </c>
      <c r="AX2481">
        <v>10.1</v>
      </c>
      <c r="AY2481">
        <v>9.7767999999999997</v>
      </c>
      <c r="AZ2481" s="39">
        <f t="shared" si="720"/>
        <v>-1.9803597313244902E-3</v>
      </c>
      <c r="BA2481" s="41">
        <v>45615</v>
      </c>
      <c r="BB2481">
        <v>7.5</v>
      </c>
      <c r="BC2481">
        <v>6.9539999999999997</v>
      </c>
      <c r="BD2481" s="39">
        <f t="shared" si="721"/>
        <v>0</v>
      </c>
      <c r="BE2481" s="41">
        <v>45615</v>
      </c>
      <c r="BF2481">
        <v>10.85</v>
      </c>
      <c r="BG2481">
        <v>10.0786</v>
      </c>
      <c r="BH2481" s="39">
        <f t="shared" si="722"/>
        <v>2.7759260549015414E-3</v>
      </c>
      <c r="BI2481" s="41">
        <v>45615</v>
      </c>
      <c r="BJ2481">
        <v>2.25</v>
      </c>
      <c r="BK2481">
        <v>2.25</v>
      </c>
      <c r="BL2481" s="39">
        <f t="shared" si="723"/>
        <v>0</v>
      </c>
      <c r="BM2481" s="41">
        <v>45615</v>
      </c>
      <c r="BN2481">
        <v>12.45</v>
      </c>
      <c r="BO2481">
        <v>12.211</v>
      </c>
      <c r="BP2481" s="46">
        <f t="shared" si="724"/>
        <v>1.6159064250736404E-3</v>
      </c>
      <c r="BQ2481" s="41">
        <v>45615</v>
      </c>
      <c r="BR2481">
        <v>9.6999999999999993</v>
      </c>
      <c r="BS2481">
        <v>9.4342000000000006</v>
      </c>
      <c r="BT2481" s="18">
        <f t="shared" si="725"/>
        <v>0</v>
      </c>
      <c r="BU2481" s="41">
        <v>45615</v>
      </c>
      <c r="BV2481">
        <v>6.3</v>
      </c>
      <c r="BW2481">
        <v>5.8552</v>
      </c>
      <c r="BX2481" s="39">
        <f t="shared" si="726"/>
        <v>0</v>
      </c>
      <c r="BY2481" s="41">
        <v>45919</v>
      </c>
      <c r="BZ2481">
        <v>22.8</v>
      </c>
      <c r="CA2481">
        <v>22.8</v>
      </c>
    </row>
    <row r="2482" spans="1:79">
      <c r="A2482" s="41">
        <v>45616</v>
      </c>
      <c r="B2482">
        <v>7.6</v>
      </c>
      <c r="C2482">
        <v>6.7777000000000003</v>
      </c>
      <c r="D2482" s="34">
        <f t="shared" si="712"/>
        <v>0</v>
      </c>
      <c r="E2482" s="41">
        <v>45616</v>
      </c>
      <c r="F2482">
        <v>3.8</v>
      </c>
      <c r="G2482">
        <v>3.8</v>
      </c>
      <c r="H2482" s="39">
        <f t="shared" si="713"/>
        <v>-1.2987012987013056E-2</v>
      </c>
      <c r="L2482" s="38"/>
      <c r="M2482" s="41">
        <v>45616</v>
      </c>
      <c r="N2482">
        <v>5.04</v>
      </c>
      <c r="O2482">
        <v>4.7093999999999996</v>
      </c>
      <c r="P2482" s="43">
        <f t="shared" si="714"/>
        <v>1.9999999999998743E-3</v>
      </c>
      <c r="Q2482" s="41">
        <v>45616</v>
      </c>
      <c r="R2482">
        <v>4.1500000000000004</v>
      </c>
      <c r="S2482">
        <v>3.9026999999999998</v>
      </c>
      <c r="T2482" s="39">
        <f t="shared" si="715"/>
        <v>1.2215997510115137E-2</v>
      </c>
      <c r="AG2482" s="41">
        <v>45616</v>
      </c>
      <c r="AH2482">
        <v>16.23</v>
      </c>
      <c r="AI2482">
        <v>7.7766000000000002</v>
      </c>
      <c r="AJ2482" s="39">
        <f t="shared" si="716"/>
        <v>-6.1685557868757185E-4</v>
      </c>
      <c r="AK2482" s="45" t="s">
        <v>1765</v>
      </c>
      <c r="AL2482">
        <v>11.89</v>
      </c>
      <c r="AM2482">
        <v>11.129</v>
      </c>
      <c r="AN2482" s="39">
        <f t="shared" si="717"/>
        <v>-8.4392731451565621E-4</v>
      </c>
      <c r="AO2482" s="41">
        <v>45616</v>
      </c>
      <c r="AP2482">
        <v>10.5</v>
      </c>
      <c r="AQ2482">
        <v>10.1031</v>
      </c>
      <c r="AR2482" s="18">
        <f t="shared" si="718"/>
        <v>-6.6270094882258501E-3</v>
      </c>
      <c r="AS2482" s="41">
        <v>45616</v>
      </c>
      <c r="AT2482">
        <v>8.5</v>
      </c>
      <c r="AU2482">
        <v>8.2645999999999997</v>
      </c>
      <c r="AV2482" s="39">
        <f t="shared" si="719"/>
        <v>-1.1624291420507646E-2</v>
      </c>
      <c r="AW2482" s="41">
        <v>45616</v>
      </c>
      <c r="AX2482">
        <v>10.09</v>
      </c>
      <c r="AY2482">
        <v>9.7670999999999992</v>
      </c>
      <c r="AZ2482" s="39">
        <f t="shared" si="720"/>
        <v>-9.9214466901240551E-4</v>
      </c>
      <c r="BA2482" s="41">
        <v>45616</v>
      </c>
      <c r="BB2482">
        <v>7.53</v>
      </c>
      <c r="BC2482">
        <v>6.9817999999999998</v>
      </c>
      <c r="BD2482" s="39">
        <f t="shared" si="721"/>
        <v>3.9976991659476631E-3</v>
      </c>
      <c r="BE2482" s="41">
        <v>45616</v>
      </c>
      <c r="BF2482">
        <v>10.85</v>
      </c>
      <c r="BG2482">
        <v>10.0786</v>
      </c>
      <c r="BH2482" s="39">
        <f t="shared" si="722"/>
        <v>0</v>
      </c>
      <c r="BI2482" s="41">
        <v>45616</v>
      </c>
      <c r="BJ2482">
        <v>2.2599999999999998</v>
      </c>
      <c r="BK2482">
        <v>2.2599999999999998</v>
      </c>
      <c r="BL2482" s="39">
        <f t="shared" si="723"/>
        <v>4.4444444444443499E-3</v>
      </c>
      <c r="BM2482" s="41">
        <v>45616</v>
      </c>
      <c r="BN2482">
        <v>12.3</v>
      </c>
      <c r="BO2482">
        <v>12.063800000000001</v>
      </c>
      <c r="BP2482" s="46">
        <f t="shared" si="724"/>
        <v>-1.2054704774383734E-2</v>
      </c>
      <c r="BQ2482" s="41">
        <v>45616</v>
      </c>
      <c r="BR2482">
        <v>9.69</v>
      </c>
      <c r="BS2482">
        <v>9.4245000000000001</v>
      </c>
      <c r="BT2482" s="18">
        <f t="shared" si="725"/>
        <v>-1.0281740900129831E-3</v>
      </c>
      <c r="BU2482" s="41">
        <v>45616</v>
      </c>
      <c r="BV2482">
        <v>6.31</v>
      </c>
      <c r="BW2482">
        <v>5.8644999999999996</v>
      </c>
      <c r="BX2482" s="39">
        <f t="shared" si="726"/>
        <v>1.5883317393085876E-3</v>
      </c>
      <c r="BY2482" s="41">
        <v>45922</v>
      </c>
      <c r="BZ2482">
        <v>22.77</v>
      </c>
      <c r="CA2482">
        <v>22.77</v>
      </c>
    </row>
    <row r="2483" spans="1:79">
      <c r="A2483" s="41">
        <v>45617</v>
      </c>
      <c r="B2483">
        <v>7.8</v>
      </c>
      <c r="C2483">
        <v>6.9560000000000004</v>
      </c>
      <c r="D2483" s="34">
        <f t="shared" si="712"/>
        <v>2.6306859259040694E-2</v>
      </c>
      <c r="E2483" s="41">
        <v>45617</v>
      </c>
      <c r="F2483">
        <v>3.8</v>
      </c>
      <c r="G2483">
        <v>3.8</v>
      </c>
      <c r="H2483" s="39">
        <f t="shared" si="713"/>
        <v>0</v>
      </c>
      <c r="L2483" s="38"/>
      <c r="M2483" s="41">
        <v>45617</v>
      </c>
      <c r="N2483">
        <v>5.0199999999999996</v>
      </c>
      <c r="O2483">
        <v>4.6906999999999996</v>
      </c>
      <c r="P2483" s="43">
        <f t="shared" si="714"/>
        <v>-3.9707818405741585E-3</v>
      </c>
      <c r="Q2483" s="41">
        <v>45617</v>
      </c>
      <c r="R2483">
        <v>4.0999999999999996</v>
      </c>
      <c r="S2483">
        <v>3.8555999999999999</v>
      </c>
      <c r="T2483" s="39">
        <f t="shared" si="715"/>
        <v>-1.2068567914520696E-2</v>
      </c>
      <c r="AG2483" s="41">
        <v>45617</v>
      </c>
      <c r="AH2483">
        <v>16.329999999999998</v>
      </c>
      <c r="AI2483">
        <v>7.8244999999999996</v>
      </c>
      <c r="AJ2483" s="39">
        <f t="shared" si="716"/>
        <v>6.1595041534860204E-3</v>
      </c>
      <c r="AK2483" s="45" t="s">
        <v>1766</v>
      </c>
      <c r="AL2483">
        <v>11.84</v>
      </c>
      <c r="AM2483">
        <v>11.0822</v>
      </c>
      <c r="AN2483" s="39">
        <f t="shared" si="717"/>
        <v>-4.2052295803755311E-3</v>
      </c>
      <c r="AO2483" s="41">
        <v>45617</v>
      </c>
      <c r="AP2483">
        <v>10.49</v>
      </c>
      <c r="AQ2483">
        <v>10.093500000000001</v>
      </c>
      <c r="AR2483" s="18">
        <f t="shared" si="718"/>
        <v>-9.5020340291583204E-4</v>
      </c>
      <c r="AS2483" s="41">
        <v>45617</v>
      </c>
      <c r="AT2483">
        <v>8.74</v>
      </c>
      <c r="AU2483">
        <v>8.4978999999999996</v>
      </c>
      <c r="AV2483" s="39">
        <f t="shared" si="719"/>
        <v>2.8228831401398719E-2</v>
      </c>
      <c r="AW2483" s="41">
        <v>45617</v>
      </c>
      <c r="AX2483">
        <v>10.050000000000001</v>
      </c>
      <c r="AY2483">
        <v>9.7284000000000006</v>
      </c>
      <c r="AZ2483" s="39">
        <f t="shared" si="720"/>
        <v>-3.9622815369965113E-3</v>
      </c>
      <c r="BA2483" s="41">
        <v>45617</v>
      </c>
      <c r="BB2483">
        <v>7.58</v>
      </c>
      <c r="BC2483">
        <v>7.0282</v>
      </c>
      <c r="BD2483" s="39">
        <f t="shared" si="721"/>
        <v>6.6458506402360742E-3</v>
      </c>
      <c r="BE2483" s="41">
        <v>45617</v>
      </c>
      <c r="BF2483">
        <v>10.85</v>
      </c>
      <c r="BG2483">
        <v>10.0786</v>
      </c>
      <c r="BH2483" s="39">
        <f t="shared" si="722"/>
        <v>0</v>
      </c>
      <c r="BI2483" s="41">
        <v>45617</v>
      </c>
      <c r="BJ2483">
        <v>2.23</v>
      </c>
      <c r="BK2483">
        <v>2.23</v>
      </c>
      <c r="BL2483" s="39">
        <f t="shared" si="723"/>
        <v>-1.3274336283185756E-2</v>
      </c>
      <c r="BM2483" s="41">
        <v>45617</v>
      </c>
      <c r="BN2483">
        <v>12.3</v>
      </c>
      <c r="BO2483">
        <v>12.063800000000001</v>
      </c>
      <c r="BP2483" s="46">
        <f t="shared" si="724"/>
        <v>0</v>
      </c>
      <c r="BQ2483" s="41">
        <v>45617</v>
      </c>
      <c r="BR2483">
        <v>9.67</v>
      </c>
      <c r="BS2483">
        <v>9.4049999999999994</v>
      </c>
      <c r="BT2483" s="18">
        <f t="shared" si="725"/>
        <v>-2.0690752825084343E-3</v>
      </c>
      <c r="BU2483" s="41">
        <v>45617</v>
      </c>
      <c r="BV2483">
        <v>6.31</v>
      </c>
      <c r="BW2483">
        <v>5.8644999999999996</v>
      </c>
      <c r="BX2483" s="39">
        <f t="shared" si="726"/>
        <v>0</v>
      </c>
      <c r="BY2483" s="41">
        <v>45923</v>
      </c>
      <c r="BZ2483">
        <v>22.75</v>
      </c>
      <c r="CA2483">
        <v>22.75</v>
      </c>
    </row>
    <row r="2484" spans="1:79">
      <c r="A2484" s="41">
        <v>45618</v>
      </c>
      <c r="B2484">
        <v>7.7</v>
      </c>
      <c r="C2484">
        <v>6.8669000000000002</v>
      </c>
      <c r="D2484" s="34">
        <f t="shared" si="712"/>
        <v>-1.2809085681426132E-2</v>
      </c>
      <c r="E2484" s="41">
        <v>45618</v>
      </c>
      <c r="F2484">
        <v>3.8</v>
      </c>
      <c r="G2484">
        <v>3.8</v>
      </c>
      <c r="H2484" s="39">
        <f t="shared" si="713"/>
        <v>0</v>
      </c>
      <c r="L2484" s="38"/>
      <c r="M2484" s="41">
        <v>45618</v>
      </c>
      <c r="N2484">
        <v>5.05</v>
      </c>
      <c r="O2484">
        <v>4.7187000000000001</v>
      </c>
      <c r="P2484" s="43">
        <f t="shared" si="714"/>
        <v>5.9692583196538831E-3</v>
      </c>
      <c r="Q2484" s="41">
        <v>45618</v>
      </c>
      <c r="R2484">
        <v>4.0999999999999996</v>
      </c>
      <c r="S2484">
        <v>3.8555999999999999</v>
      </c>
      <c r="T2484" s="39">
        <f t="shared" si="715"/>
        <v>0</v>
      </c>
      <c r="AG2484" s="41">
        <v>45618</v>
      </c>
      <c r="AH2484">
        <v>16.37</v>
      </c>
      <c r="AI2484">
        <v>7.8437000000000001</v>
      </c>
      <c r="AJ2484" s="39">
        <f t="shared" si="716"/>
        <v>2.4538309157135347E-3</v>
      </c>
      <c r="AK2484" s="45" t="s">
        <v>1767</v>
      </c>
      <c r="AL2484">
        <v>11.84</v>
      </c>
      <c r="AM2484">
        <v>11.0822</v>
      </c>
      <c r="AN2484" s="39">
        <f t="shared" si="717"/>
        <v>0</v>
      </c>
      <c r="AO2484" s="41">
        <v>45618</v>
      </c>
      <c r="AP2484">
        <v>10.42</v>
      </c>
      <c r="AQ2484">
        <v>10.0261</v>
      </c>
      <c r="AR2484" s="18">
        <f t="shared" si="718"/>
        <v>-6.6775647694061538E-3</v>
      </c>
      <c r="AS2484" s="41">
        <v>45618</v>
      </c>
      <c r="AT2484">
        <v>8.6</v>
      </c>
      <c r="AU2484">
        <v>8.3618000000000006</v>
      </c>
      <c r="AV2484" s="39">
        <f t="shared" si="719"/>
        <v>-1.6015721531201708E-2</v>
      </c>
      <c r="AW2484" s="41">
        <v>45618</v>
      </c>
      <c r="AX2484">
        <v>10.07</v>
      </c>
      <c r="AY2484">
        <v>9.7477999999999998</v>
      </c>
      <c r="AZ2484" s="39">
        <f t="shared" si="720"/>
        <v>1.9941614242834581E-3</v>
      </c>
      <c r="BA2484" s="41">
        <v>45618</v>
      </c>
      <c r="BB2484">
        <v>7.77</v>
      </c>
      <c r="BC2484">
        <v>7.2042999999999999</v>
      </c>
      <c r="BD2484" s="39">
        <f t="shared" si="721"/>
        <v>2.5056202157024546E-2</v>
      </c>
      <c r="BE2484" s="41">
        <v>45618</v>
      </c>
      <c r="BF2484">
        <v>10.85</v>
      </c>
      <c r="BG2484">
        <v>10.0786</v>
      </c>
      <c r="BH2484" s="39">
        <f t="shared" si="722"/>
        <v>0</v>
      </c>
      <c r="BI2484" s="41">
        <v>45618</v>
      </c>
      <c r="BJ2484">
        <v>2.23</v>
      </c>
      <c r="BK2484">
        <v>2.23</v>
      </c>
      <c r="BL2484" s="39">
        <f t="shared" si="723"/>
        <v>0</v>
      </c>
      <c r="BM2484" s="41">
        <v>45618</v>
      </c>
      <c r="BN2484">
        <v>12.3</v>
      </c>
      <c r="BO2484">
        <v>12.063800000000001</v>
      </c>
      <c r="BP2484" s="46">
        <f t="shared" si="724"/>
        <v>0</v>
      </c>
      <c r="BQ2484" s="41">
        <v>45618</v>
      </c>
      <c r="BR2484">
        <v>9.6199999999999992</v>
      </c>
      <c r="BS2484">
        <v>9.3564000000000007</v>
      </c>
      <c r="BT2484" s="18">
        <f t="shared" si="725"/>
        <v>-5.1674641148323919E-3</v>
      </c>
      <c r="BU2484" s="41">
        <v>45618</v>
      </c>
      <c r="BV2484">
        <v>6.53</v>
      </c>
      <c r="BW2484">
        <v>6.069</v>
      </c>
      <c r="BX2484" s="39">
        <f t="shared" si="726"/>
        <v>3.4870832978088559E-2</v>
      </c>
      <c r="BY2484" s="41">
        <v>45924</v>
      </c>
      <c r="BZ2484">
        <v>22.95</v>
      </c>
      <c r="CA2484">
        <v>22.95</v>
      </c>
    </row>
    <row r="2485" spans="1:79">
      <c r="A2485" s="41">
        <v>45621</v>
      </c>
      <c r="B2485">
        <v>7.78</v>
      </c>
      <c r="C2485">
        <v>6.9382000000000001</v>
      </c>
      <c r="D2485" s="34">
        <f t="shared" si="712"/>
        <v>1.0383142320406576E-2</v>
      </c>
      <c r="E2485" s="41">
        <v>45621</v>
      </c>
      <c r="F2485">
        <v>3.8</v>
      </c>
      <c r="G2485">
        <v>3.8</v>
      </c>
      <c r="H2485" s="39">
        <f t="shared" si="713"/>
        <v>0</v>
      </c>
      <c r="L2485" s="38"/>
      <c r="M2485" s="41">
        <v>45621</v>
      </c>
      <c r="N2485">
        <v>5.05</v>
      </c>
      <c r="O2485">
        <v>4.7187000000000001</v>
      </c>
      <c r="P2485" s="43">
        <f t="shared" si="714"/>
        <v>0</v>
      </c>
      <c r="Q2485" s="41">
        <v>45621</v>
      </c>
      <c r="R2485">
        <v>4.0999999999999996</v>
      </c>
      <c r="S2485">
        <v>3.8555999999999999</v>
      </c>
      <c r="T2485" s="39">
        <f t="shared" si="715"/>
        <v>0</v>
      </c>
      <c r="AG2485" s="41">
        <v>45621</v>
      </c>
      <c r="AH2485">
        <v>16.100000000000001</v>
      </c>
      <c r="AI2485">
        <v>7.7142999999999997</v>
      </c>
      <c r="AJ2485" s="39">
        <f t="shared" si="716"/>
        <v>-1.6497316317554266E-2</v>
      </c>
      <c r="AK2485" s="45" t="s">
        <v>1768</v>
      </c>
      <c r="AL2485">
        <v>11.85</v>
      </c>
      <c r="AM2485">
        <v>11.0916</v>
      </c>
      <c r="AN2485" s="39">
        <f t="shared" si="717"/>
        <v>8.482070347042472E-4</v>
      </c>
      <c r="AO2485" s="41">
        <v>45621</v>
      </c>
      <c r="AP2485">
        <v>10.5</v>
      </c>
      <c r="AQ2485">
        <v>10.1031</v>
      </c>
      <c r="AR2485" s="18">
        <f t="shared" si="718"/>
        <v>7.6799553166236089E-3</v>
      </c>
      <c r="AS2485" s="41">
        <v>45621</v>
      </c>
      <c r="AT2485">
        <v>8.59</v>
      </c>
      <c r="AU2485">
        <v>8.3521000000000001</v>
      </c>
      <c r="AV2485" s="39">
        <f t="shared" si="719"/>
        <v>-1.1600373125404202E-3</v>
      </c>
      <c r="AW2485" s="41">
        <v>45621</v>
      </c>
      <c r="AX2485">
        <v>10.029999999999999</v>
      </c>
      <c r="AY2485">
        <v>9.7089999999999996</v>
      </c>
      <c r="AZ2485" s="39">
        <f t="shared" si="720"/>
        <v>-3.9803853177127323E-3</v>
      </c>
      <c r="BA2485" s="41">
        <v>45621</v>
      </c>
      <c r="BB2485">
        <v>8.09</v>
      </c>
      <c r="BC2485">
        <v>7.5010000000000003</v>
      </c>
      <c r="BD2485" s="39">
        <f t="shared" si="721"/>
        <v>4.1183737490110131E-2</v>
      </c>
      <c r="BE2485" s="41">
        <v>45621</v>
      </c>
      <c r="BF2485">
        <v>10.85</v>
      </c>
      <c r="BG2485">
        <v>10.0786</v>
      </c>
      <c r="BH2485" s="39">
        <f t="shared" si="722"/>
        <v>0</v>
      </c>
      <c r="BI2485" s="41">
        <v>45621</v>
      </c>
      <c r="BJ2485">
        <v>2.21</v>
      </c>
      <c r="BK2485">
        <v>2.21</v>
      </c>
      <c r="BL2485" s="39">
        <f t="shared" si="723"/>
        <v>-8.9686098654708606E-3</v>
      </c>
      <c r="BM2485" s="41">
        <v>45621</v>
      </c>
      <c r="BN2485">
        <v>12.39</v>
      </c>
      <c r="BO2485">
        <v>12.152100000000001</v>
      </c>
      <c r="BP2485" s="46">
        <f t="shared" si="724"/>
        <v>7.3194184253717954E-3</v>
      </c>
      <c r="BQ2485" s="41">
        <v>45621</v>
      </c>
      <c r="BR2485">
        <v>9.58</v>
      </c>
      <c r="BS2485">
        <v>9.3175000000000008</v>
      </c>
      <c r="BT2485" s="18">
        <f t="shared" si="725"/>
        <v>-4.1575819759736574E-3</v>
      </c>
      <c r="BU2485" s="41">
        <v>45621</v>
      </c>
      <c r="BV2485">
        <v>6.53</v>
      </c>
      <c r="BW2485">
        <v>6.069</v>
      </c>
      <c r="BX2485" s="39">
        <f t="shared" si="726"/>
        <v>0</v>
      </c>
      <c r="BY2485" s="41">
        <v>45925</v>
      </c>
      <c r="BZ2485">
        <v>22.89</v>
      </c>
      <c r="CA2485">
        <v>22.89</v>
      </c>
    </row>
    <row r="2486" spans="1:79">
      <c r="A2486" s="41">
        <v>45622</v>
      </c>
      <c r="B2486">
        <v>7.78</v>
      </c>
      <c r="C2486">
        <v>6.9382000000000001</v>
      </c>
      <c r="D2486" s="34">
        <f t="shared" si="712"/>
        <v>0</v>
      </c>
      <c r="E2486" s="41">
        <v>45622</v>
      </c>
      <c r="F2486">
        <v>3.95</v>
      </c>
      <c r="G2486">
        <v>3.95</v>
      </c>
      <c r="H2486" s="39">
        <f t="shared" si="713"/>
        <v>3.9473684210526411E-2</v>
      </c>
      <c r="L2486" s="38"/>
      <c r="M2486" s="41">
        <v>45622</v>
      </c>
      <c r="N2486">
        <v>5.03</v>
      </c>
      <c r="O2486">
        <v>4.7</v>
      </c>
      <c r="P2486" s="43">
        <f t="shared" si="714"/>
        <v>-3.9629558988704388E-3</v>
      </c>
      <c r="Q2486" s="41">
        <v>45622</v>
      </c>
      <c r="R2486">
        <v>4.0999999999999996</v>
      </c>
      <c r="S2486">
        <v>3.8555999999999999</v>
      </c>
      <c r="T2486" s="39">
        <f t="shared" si="715"/>
        <v>0</v>
      </c>
      <c r="AG2486" s="41">
        <v>45622</v>
      </c>
      <c r="AH2486">
        <v>16.27</v>
      </c>
      <c r="AI2486">
        <v>7.7957999999999998</v>
      </c>
      <c r="AJ2486" s="39">
        <f t="shared" si="716"/>
        <v>1.0564795250379183E-2</v>
      </c>
      <c r="AK2486" s="45" t="s">
        <v>1769</v>
      </c>
      <c r="AL2486">
        <v>11.89</v>
      </c>
      <c r="AM2486">
        <v>11.129</v>
      </c>
      <c r="AN2486" s="39">
        <f t="shared" si="717"/>
        <v>3.3719210934400699E-3</v>
      </c>
      <c r="AO2486" s="41">
        <v>45622</v>
      </c>
      <c r="AP2486">
        <v>10.5</v>
      </c>
      <c r="AQ2486">
        <v>10.1031</v>
      </c>
      <c r="AR2486" s="18">
        <f t="shared" si="718"/>
        <v>0</v>
      </c>
      <c r="AS2486" s="41">
        <v>45622</v>
      </c>
      <c r="AT2486">
        <v>8.6</v>
      </c>
      <c r="AU2486">
        <v>8.3618000000000006</v>
      </c>
      <c r="AV2486" s="39">
        <f t="shared" si="719"/>
        <v>1.1613845619665097E-3</v>
      </c>
      <c r="AW2486" s="41">
        <v>45622</v>
      </c>
      <c r="AX2486">
        <v>10.09</v>
      </c>
      <c r="AY2486">
        <v>9.7670999999999992</v>
      </c>
      <c r="AZ2486" s="39">
        <f t="shared" si="720"/>
        <v>5.984138428262396E-3</v>
      </c>
      <c r="BA2486" s="41">
        <v>45622</v>
      </c>
      <c r="BB2486">
        <v>8.09</v>
      </c>
      <c r="BC2486">
        <v>7.5010000000000003</v>
      </c>
      <c r="BD2486" s="39">
        <f t="shared" si="721"/>
        <v>0</v>
      </c>
      <c r="BE2486" s="41">
        <v>45622</v>
      </c>
      <c r="BF2486">
        <v>10.8</v>
      </c>
      <c r="BG2486">
        <v>10.0321</v>
      </c>
      <c r="BH2486" s="39">
        <f t="shared" si="722"/>
        <v>-4.6137360347667323E-3</v>
      </c>
      <c r="BI2486" s="41">
        <v>45622</v>
      </c>
      <c r="BJ2486">
        <v>2.2200000000000002</v>
      </c>
      <c r="BK2486">
        <v>2.2200000000000002</v>
      </c>
      <c r="BL2486" s="39">
        <f t="shared" si="723"/>
        <v>4.5248868778281588E-3</v>
      </c>
      <c r="BM2486" s="41">
        <v>45622</v>
      </c>
      <c r="BN2486">
        <v>12.55</v>
      </c>
      <c r="BO2486">
        <v>12.308999999999999</v>
      </c>
      <c r="BP2486" s="46">
        <f t="shared" si="724"/>
        <v>1.2911348655787762E-2</v>
      </c>
      <c r="BQ2486" s="41">
        <v>45622</v>
      </c>
      <c r="BR2486">
        <v>9.58</v>
      </c>
      <c r="BS2486">
        <v>9.3175000000000008</v>
      </c>
      <c r="BT2486" s="18">
        <f t="shared" si="725"/>
        <v>0</v>
      </c>
      <c r="BU2486" s="41">
        <v>45622</v>
      </c>
      <c r="BV2486">
        <v>6.63</v>
      </c>
      <c r="BW2486">
        <v>6.1619000000000002</v>
      </c>
      <c r="BX2486" s="39">
        <f t="shared" si="726"/>
        <v>1.5307299390344408E-2</v>
      </c>
      <c r="BY2486" s="41">
        <v>45926</v>
      </c>
      <c r="BZ2486">
        <v>22.4</v>
      </c>
      <c r="CA2486">
        <v>22.4</v>
      </c>
    </row>
    <row r="2487" spans="1:79">
      <c r="A2487" s="41">
        <v>45623</v>
      </c>
      <c r="B2487">
        <v>8</v>
      </c>
      <c r="C2487">
        <v>7.1344000000000003</v>
      </c>
      <c r="D2487" s="34">
        <f t="shared" si="712"/>
        <v>2.8278227782421974E-2</v>
      </c>
      <c r="E2487" s="41">
        <v>45623</v>
      </c>
      <c r="F2487">
        <v>3.79</v>
      </c>
      <c r="G2487">
        <v>3.79</v>
      </c>
      <c r="H2487" s="39">
        <f t="shared" si="713"/>
        <v>-4.0506329113924086E-2</v>
      </c>
      <c r="L2487" s="38"/>
      <c r="M2487" s="41">
        <v>45623</v>
      </c>
      <c r="N2487">
        <v>5.0199999999999996</v>
      </c>
      <c r="O2487">
        <v>4.6906999999999996</v>
      </c>
      <c r="P2487" s="43">
        <f t="shared" si="714"/>
        <v>-1.978723404255432E-3</v>
      </c>
      <c r="Q2487" s="41">
        <v>45623</v>
      </c>
      <c r="R2487">
        <v>4.1500000000000004</v>
      </c>
      <c r="S2487">
        <v>3.9026999999999998</v>
      </c>
      <c r="T2487" s="39">
        <f t="shared" si="715"/>
        <v>1.2215997510115137E-2</v>
      </c>
      <c r="AG2487" s="41">
        <v>45623</v>
      </c>
      <c r="AH2487">
        <v>16.2</v>
      </c>
      <c r="AI2487">
        <v>7.7622</v>
      </c>
      <c r="AJ2487" s="39">
        <f t="shared" si="716"/>
        <v>-4.3100130839682721E-3</v>
      </c>
      <c r="AK2487" s="45" t="s">
        <v>1770</v>
      </c>
      <c r="AL2487">
        <v>11.9</v>
      </c>
      <c r="AM2487">
        <v>11.138400000000001</v>
      </c>
      <c r="AN2487" s="39">
        <f t="shared" si="717"/>
        <v>8.4464012939178593E-4</v>
      </c>
      <c r="AO2487" s="41">
        <v>45623</v>
      </c>
      <c r="AP2487">
        <v>10.4</v>
      </c>
      <c r="AQ2487">
        <v>10.0069</v>
      </c>
      <c r="AR2487" s="18">
        <f t="shared" si="718"/>
        <v>-9.5218299333867454E-3</v>
      </c>
      <c r="AS2487" s="41">
        <v>45623</v>
      </c>
      <c r="AT2487">
        <v>8.5</v>
      </c>
      <c r="AU2487">
        <v>8.2645999999999997</v>
      </c>
      <c r="AV2487" s="39">
        <f t="shared" si="719"/>
        <v>-1.1624291420507646E-2</v>
      </c>
      <c r="AW2487" s="41">
        <v>45623</v>
      </c>
      <c r="AX2487">
        <v>10.08</v>
      </c>
      <c r="AY2487">
        <v>9.7574000000000005</v>
      </c>
      <c r="AZ2487" s="39">
        <f t="shared" si="720"/>
        <v>-9.931299976450236E-4</v>
      </c>
      <c r="BA2487" s="41">
        <v>45623</v>
      </c>
      <c r="BB2487">
        <v>7.94</v>
      </c>
      <c r="BC2487">
        <v>7.3620000000000001</v>
      </c>
      <c r="BD2487" s="39">
        <f t="shared" si="721"/>
        <v>-1.853086255165981E-2</v>
      </c>
      <c r="BE2487" s="41">
        <v>45623</v>
      </c>
      <c r="BF2487">
        <v>10.85</v>
      </c>
      <c r="BG2487">
        <v>10.0786</v>
      </c>
      <c r="BH2487" s="39">
        <f t="shared" si="722"/>
        <v>4.6351212607529816E-3</v>
      </c>
      <c r="BI2487" s="41">
        <v>45623</v>
      </c>
      <c r="BJ2487">
        <v>2.23</v>
      </c>
      <c r="BK2487">
        <v>2.23</v>
      </c>
      <c r="BL2487" s="39">
        <f t="shared" si="723"/>
        <v>4.5045045045044082E-3</v>
      </c>
      <c r="BM2487" s="41">
        <v>45623</v>
      </c>
      <c r="BN2487">
        <v>12.57</v>
      </c>
      <c r="BO2487">
        <v>12.3287</v>
      </c>
      <c r="BP2487" s="46">
        <f t="shared" si="724"/>
        <v>1.6004549516614082E-3</v>
      </c>
      <c r="BQ2487" s="41">
        <v>45623</v>
      </c>
      <c r="BR2487">
        <v>9.56</v>
      </c>
      <c r="BS2487">
        <v>9.2980999999999998</v>
      </c>
      <c r="BT2487" s="18">
        <f t="shared" si="725"/>
        <v>-2.0821035685539007E-3</v>
      </c>
      <c r="BU2487" s="41">
        <v>45623</v>
      </c>
      <c r="BV2487">
        <v>6.63</v>
      </c>
      <c r="BW2487">
        <v>6.1619000000000002</v>
      </c>
      <c r="BX2487" s="39">
        <f t="shared" si="726"/>
        <v>0</v>
      </c>
      <c r="BY2487" s="41">
        <v>45929</v>
      </c>
      <c r="BZ2487">
        <v>22.4</v>
      </c>
      <c r="CA2487">
        <v>22.4</v>
      </c>
    </row>
    <row r="2488" spans="1:79">
      <c r="A2488" s="41">
        <v>45624</v>
      </c>
      <c r="B2488">
        <v>8</v>
      </c>
      <c r="C2488">
        <v>7.1344000000000003</v>
      </c>
      <c r="D2488" s="34">
        <f t="shared" si="712"/>
        <v>0</v>
      </c>
      <c r="E2488" s="41">
        <v>45624</v>
      </c>
      <c r="F2488">
        <v>3.8</v>
      </c>
      <c r="G2488">
        <v>3.8</v>
      </c>
      <c r="H2488" s="39">
        <f t="shared" si="713"/>
        <v>2.6385224274405768E-3</v>
      </c>
      <c r="L2488" s="38"/>
      <c r="M2488" s="41">
        <v>45624</v>
      </c>
      <c r="N2488">
        <v>5.03</v>
      </c>
      <c r="O2488">
        <v>4.7</v>
      </c>
      <c r="P2488" s="43">
        <f t="shared" si="714"/>
        <v>1.9826465133136913E-3</v>
      </c>
      <c r="Q2488" s="41">
        <v>45624</v>
      </c>
      <c r="R2488">
        <v>4.1500000000000004</v>
      </c>
      <c r="S2488">
        <v>3.9026999999999998</v>
      </c>
      <c r="T2488" s="39">
        <f t="shared" si="715"/>
        <v>0</v>
      </c>
      <c r="AG2488" s="41">
        <v>45624</v>
      </c>
      <c r="AH2488">
        <v>16.29</v>
      </c>
      <c r="AI2488">
        <v>7.8053999999999997</v>
      </c>
      <c r="AJ2488" s="39">
        <f t="shared" si="716"/>
        <v>5.5654324804822967E-3</v>
      </c>
      <c r="AK2488" s="45" t="s">
        <v>1771</v>
      </c>
      <c r="AL2488">
        <v>11.89</v>
      </c>
      <c r="AM2488">
        <v>11.129</v>
      </c>
      <c r="AN2488" s="39">
        <f t="shared" si="717"/>
        <v>-8.4392731451565621E-4</v>
      </c>
      <c r="AO2488" s="41">
        <v>45624</v>
      </c>
      <c r="AP2488">
        <v>10.25</v>
      </c>
      <c r="AQ2488">
        <v>9.8626000000000005</v>
      </c>
      <c r="AR2488" s="18">
        <f t="shared" si="718"/>
        <v>-1.4420050165385827E-2</v>
      </c>
      <c r="AS2488" s="41">
        <v>45624</v>
      </c>
      <c r="AT2488">
        <v>8.5500000000000007</v>
      </c>
      <c r="AU2488">
        <v>8.3132000000000001</v>
      </c>
      <c r="AV2488" s="39">
        <f t="shared" si="719"/>
        <v>5.880502383660482E-3</v>
      </c>
      <c r="AW2488" s="41">
        <v>45624</v>
      </c>
      <c r="AX2488">
        <v>10.07</v>
      </c>
      <c r="AY2488">
        <v>9.7477999999999998</v>
      </c>
      <c r="AZ2488" s="39">
        <f t="shared" si="720"/>
        <v>-9.8386865353482667E-4</v>
      </c>
      <c r="BA2488" s="41">
        <v>45624</v>
      </c>
      <c r="BB2488">
        <v>7.73</v>
      </c>
      <c r="BC2488">
        <v>7.1673</v>
      </c>
      <c r="BD2488" s="39">
        <f t="shared" si="721"/>
        <v>-2.6446617766911179E-2</v>
      </c>
      <c r="BE2488" s="41">
        <v>45624</v>
      </c>
      <c r="BF2488">
        <v>10.85</v>
      </c>
      <c r="BG2488">
        <v>10.0786</v>
      </c>
      <c r="BH2488" s="39">
        <f t="shared" si="722"/>
        <v>0</v>
      </c>
      <c r="BI2488" s="41">
        <v>45624</v>
      </c>
      <c r="BJ2488">
        <v>2.2400000000000002</v>
      </c>
      <c r="BK2488">
        <v>2.2400000000000002</v>
      </c>
      <c r="BL2488" s="39">
        <f t="shared" si="723"/>
        <v>4.48430493273553E-3</v>
      </c>
      <c r="BM2488" s="41">
        <v>45624</v>
      </c>
      <c r="BN2488">
        <v>12.54</v>
      </c>
      <c r="BO2488">
        <v>12.299200000000001</v>
      </c>
      <c r="BP2488" s="46">
        <f t="shared" si="724"/>
        <v>-2.3927908051942825E-3</v>
      </c>
      <c r="BQ2488" s="41">
        <v>45624</v>
      </c>
      <c r="BR2488">
        <v>9.5</v>
      </c>
      <c r="BS2488">
        <v>9.2396999999999991</v>
      </c>
      <c r="BT2488" s="18">
        <f t="shared" si="725"/>
        <v>-6.2808530775105313E-3</v>
      </c>
      <c r="BU2488" s="41">
        <v>45624</v>
      </c>
      <c r="BV2488">
        <v>6.6</v>
      </c>
      <c r="BW2488">
        <v>6.1340000000000003</v>
      </c>
      <c r="BX2488" s="39">
        <f t="shared" si="726"/>
        <v>-4.5278242100650467E-3</v>
      </c>
      <c r="BY2488" s="41">
        <v>45930</v>
      </c>
      <c r="BZ2488">
        <v>22.6</v>
      </c>
      <c r="CA2488">
        <v>22.6</v>
      </c>
    </row>
    <row r="2489" spans="1:79">
      <c r="A2489" s="41">
        <v>45625</v>
      </c>
      <c r="B2489">
        <v>8</v>
      </c>
      <c r="C2489">
        <v>7.1344000000000003</v>
      </c>
      <c r="D2489" s="34">
        <f t="shared" si="712"/>
        <v>0</v>
      </c>
      <c r="E2489" s="41">
        <v>45625</v>
      </c>
      <c r="F2489">
        <v>3.8</v>
      </c>
      <c r="G2489">
        <v>3.8</v>
      </c>
      <c r="H2489" s="39">
        <f t="shared" si="713"/>
        <v>0</v>
      </c>
      <c r="L2489" s="38"/>
      <c r="M2489" s="41">
        <v>45625</v>
      </c>
      <c r="N2489">
        <v>5.03</v>
      </c>
      <c r="O2489">
        <v>4.7</v>
      </c>
      <c r="P2489" s="43">
        <f t="shared" si="714"/>
        <v>0</v>
      </c>
      <c r="Q2489" s="41">
        <v>45625</v>
      </c>
      <c r="R2489">
        <v>4.2</v>
      </c>
      <c r="S2489">
        <v>3.9497</v>
      </c>
      <c r="T2489" s="39">
        <f t="shared" si="715"/>
        <v>1.2042944628078037E-2</v>
      </c>
      <c r="AG2489" s="41">
        <v>45625</v>
      </c>
      <c r="AH2489">
        <v>16.29</v>
      </c>
      <c r="AI2489">
        <v>7.8053999999999997</v>
      </c>
      <c r="AJ2489" s="39">
        <f t="shared" si="716"/>
        <v>0</v>
      </c>
      <c r="AK2489" s="45" t="s">
        <v>1772</v>
      </c>
      <c r="AL2489">
        <v>11.89</v>
      </c>
      <c r="AM2489">
        <v>11.129</v>
      </c>
      <c r="AN2489" s="39">
        <f t="shared" si="717"/>
        <v>0</v>
      </c>
      <c r="AO2489" s="41">
        <v>45625</v>
      </c>
      <c r="AP2489">
        <v>10.4</v>
      </c>
      <c r="AQ2489">
        <v>10.0069</v>
      </c>
      <c r="AR2489" s="18">
        <f t="shared" si="718"/>
        <v>1.4631030357106587E-2</v>
      </c>
      <c r="AS2489" s="41">
        <v>45625</v>
      </c>
      <c r="AT2489">
        <v>8.57</v>
      </c>
      <c r="AU2489">
        <v>8.3325999999999993</v>
      </c>
      <c r="AV2489" s="39">
        <f t="shared" si="719"/>
        <v>2.3336380695759989E-3</v>
      </c>
      <c r="AW2489" s="41">
        <v>45625</v>
      </c>
      <c r="AX2489">
        <v>10.039999999999999</v>
      </c>
      <c r="AY2489">
        <v>9.7187000000000001</v>
      </c>
      <c r="AZ2489" s="39">
        <f t="shared" si="720"/>
        <v>-2.9852889882845033E-3</v>
      </c>
      <c r="BA2489" s="41">
        <v>45625</v>
      </c>
      <c r="BB2489">
        <v>8.01</v>
      </c>
      <c r="BC2489">
        <v>7.4268999999999998</v>
      </c>
      <c r="BD2489" s="39">
        <f t="shared" si="721"/>
        <v>3.6220054971886184E-2</v>
      </c>
      <c r="BE2489" s="41">
        <v>45625</v>
      </c>
      <c r="BF2489">
        <v>10.89</v>
      </c>
      <c r="BG2489">
        <v>10.1157</v>
      </c>
      <c r="BH2489" s="39">
        <f t="shared" si="722"/>
        <v>3.681066814835451E-3</v>
      </c>
      <c r="BI2489" s="41">
        <v>45625</v>
      </c>
      <c r="BJ2489">
        <v>2.2200000000000002</v>
      </c>
      <c r="BK2489">
        <v>2.2200000000000002</v>
      </c>
      <c r="BL2489" s="39">
        <f t="shared" si="723"/>
        <v>-8.928571428571435E-3</v>
      </c>
      <c r="BM2489" s="41">
        <v>45625</v>
      </c>
      <c r="BN2489">
        <v>12.7</v>
      </c>
      <c r="BO2489">
        <v>12.456200000000001</v>
      </c>
      <c r="BP2489" s="46">
        <f t="shared" si="724"/>
        <v>1.2765057889944063E-2</v>
      </c>
      <c r="BQ2489" s="41">
        <v>45625</v>
      </c>
      <c r="BR2489">
        <v>9.49</v>
      </c>
      <c r="BS2489">
        <v>9.23</v>
      </c>
      <c r="BT2489" s="18">
        <f t="shared" si="725"/>
        <v>-1.0498176347715521E-3</v>
      </c>
      <c r="BU2489" s="41">
        <v>45625</v>
      </c>
      <c r="BV2489">
        <v>6.6</v>
      </c>
      <c r="BW2489">
        <v>6.1340000000000003</v>
      </c>
      <c r="BX2489" s="39">
        <f t="shared" si="726"/>
        <v>0</v>
      </c>
      <c r="BY2489" s="41">
        <v>45931</v>
      </c>
      <c r="BZ2489">
        <v>22.6</v>
      </c>
      <c r="CA2489">
        <v>22.6</v>
      </c>
    </row>
    <row r="2490" spans="1:79">
      <c r="A2490" s="41">
        <v>45628</v>
      </c>
      <c r="B2490">
        <v>8.0500000000000007</v>
      </c>
      <c r="C2490">
        <v>7.1790000000000003</v>
      </c>
      <c r="D2490" s="34">
        <f t="shared" si="712"/>
        <v>6.2514016595649211E-3</v>
      </c>
      <c r="E2490" s="41">
        <v>45628</v>
      </c>
      <c r="F2490">
        <v>3.9</v>
      </c>
      <c r="G2490">
        <v>3.9</v>
      </c>
      <c r="H2490" s="39">
        <f t="shared" si="713"/>
        <v>2.6315789473684237E-2</v>
      </c>
      <c r="L2490" s="38"/>
      <c r="M2490" s="41">
        <v>45628</v>
      </c>
      <c r="N2490">
        <v>5.0199999999999996</v>
      </c>
      <c r="O2490">
        <v>4.6906999999999996</v>
      </c>
      <c r="P2490" s="43">
        <f t="shared" si="714"/>
        <v>-1.978723404255432E-3</v>
      </c>
      <c r="Q2490" s="41">
        <v>45628</v>
      </c>
      <c r="R2490">
        <v>4.2</v>
      </c>
      <c r="S2490">
        <v>3.9497</v>
      </c>
      <c r="T2490" s="39">
        <f t="shared" si="715"/>
        <v>0</v>
      </c>
      <c r="AG2490" s="41">
        <v>45628</v>
      </c>
      <c r="AH2490">
        <v>16.29</v>
      </c>
      <c r="AI2490">
        <v>7.8053999999999997</v>
      </c>
      <c r="AJ2490" s="39">
        <f t="shared" si="716"/>
        <v>0</v>
      </c>
      <c r="AK2490" s="45">
        <v>45334</v>
      </c>
      <c r="AL2490">
        <v>11.85</v>
      </c>
      <c r="AM2490">
        <v>11.0916</v>
      </c>
      <c r="AN2490" s="39">
        <f t="shared" si="717"/>
        <v>-3.3605894509839049E-3</v>
      </c>
      <c r="AO2490" s="41">
        <v>45628</v>
      </c>
      <c r="AP2490">
        <v>10.5</v>
      </c>
      <c r="AQ2490">
        <v>10.1031</v>
      </c>
      <c r="AR2490" s="18">
        <f t="shared" si="718"/>
        <v>9.6133667769238845E-3</v>
      </c>
      <c r="AS2490" s="41">
        <v>45628</v>
      </c>
      <c r="AT2490">
        <v>8.5500000000000007</v>
      </c>
      <c r="AU2490">
        <v>8.3132000000000001</v>
      </c>
      <c r="AV2490" s="39">
        <f t="shared" si="719"/>
        <v>-2.3282048820295223E-3</v>
      </c>
      <c r="AW2490" s="41">
        <v>45628</v>
      </c>
      <c r="AX2490">
        <v>10.050000000000001</v>
      </c>
      <c r="AY2490">
        <v>9.7284000000000006</v>
      </c>
      <c r="AZ2490" s="39">
        <f t="shared" si="720"/>
        <v>9.9807587434538425E-4</v>
      </c>
      <c r="BA2490" s="41">
        <v>45628</v>
      </c>
      <c r="BB2490">
        <v>8</v>
      </c>
      <c r="BC2490">
        <v>7.4176000000000002</v>
      </c>
      <c r="BD2490" s="39">
        <f t="shared" si="721"/>
        <v>-1.2522048230082057E-3</v>
      </c>
      <c r="BE2490" s="41">
        <v>45628</v>
      </c>
      <c r="BF2490">
        <v>11</v>
      </c>
      <c r="BG2490">
        <v>10.2179</v>
      </c>
      <c r="BH2490" s="39">
        <f t="shared" si="722"/>
        <v>1.0103107051415112E-2</v>
      </c>
      <c r="BI2490" s="41">
        <v>45628</v>
      </c>
      <c r="BJ2490">
        <v>2.23</v>
      </c>
      <c r="BK2490">
        <v>2.23</v>
      </c>
      <c r="BL2490" s="39">
        <f t="shared" si="723"/>
        <v>4.5045045045044082E-3</v>
      </c>
      <c r="BM2490" s="41">
        <v>45628</v>
      </c>
      <c r="BN2490">
        <v>12.51</v>
      </c>
      <c r="BO2490">
        <v>12.2698</v>
      </c>
      <c r="BP2490" s="46">
        <f t="shared" si="724"/>
        <v>-1.4964435381577108E-2</v>
      </c>
      <c r="BQ2490" s="41">
        <v>45628</v>
      </c>
      <c r="BR2490">
        <v>9.61</v>
      </c>
      <c r="BS2490">
        <v>9.3467000000000002</v>
      </c>
      <c r="BT2490" s="18">
        <f t="shared" si="725"/>
        <v>1.26435536294691E-2</v>
      </c>
      <c r="BU2490" s="41">
        <v>45628</v>
      </c>
      <c r="BV2490">
        <v>6.59</v>
      </c>
      <c r="BW2490">
        <v>6.1246999999999998</v>
      </c>
      <c r="BX2490" s="39">
        <f t="shared" si="726"/>
        <v>-1.5161395500489941E-3</v>
      </c>
      <c r="BY2490" s="41">
        <v>45932</v>
      </c>
      <c r="BZ2490">
        <v>23</v>
      </c>
      <c r="CA2490">
        <v>23</v>
      </c>
    </row>
    <row r="2491" spans="1:79">
      <c r="A2491" s="41">
        <v>45629</v>
      </c>
      <c r="B2491">
        <v>7.9</v>
      </c>
      <c r="C2491">
        <v>7.0452000000000004</v>
      </c>
      <c r="D2491" s="34">
        <f t="shared" si="712"/>
        <v>-1.8637693272043447E-2</v>
      </c>
      <c r="E2491" s="41">
        <v>45629</v>
      </c>
      <c r="F2491">
        <v>3.85</v>
      </c>
      <c r="G2491">
        <v>3.85</v>
      </c>
      <c r="H2491" s="39">
        <f t="shared" si="713"/>
        <v>-1.2820512820512775E-2</v>
      </c>
      <c r="L2491" s="38"/>
      <c r="M2491" s="41">
        <v>45629</v>
      </c>
      <c r="N2491">
        <v>5.0199999999999996</v>
      </c>
      <c r="O2491">
        <v>4.6906999999999996</v>
      </c>
      <c r="P2491" s="43">
        <f t="shared" si="714"/>
        <v>0</v>
      </c>
      <c r="Q2491" s="41">
        <v>45629</v>
      </c>
      <c r="R2491">
        <v>4.1500000000000004</v>
      </c>
      <c r="S2491">
        <v>3.9026999999999998</v>
      </c>
      <c r="T2491" s="39">
        <f t="shared" si="715"/>
        <v>-1.18996379471859E-2</v>
      </c>
      <c r="AG2491" s="41">
        <v>45629</v>
      </c>
      <c r="AH2491">
        <v>16.27</v>
      </c>
      <c r="AI2491">
        <v>7.7957999999999998</v>
      </c>
      <c r="AJ2491" s="39">
        <f t="shared" si="716"/>
        <v>-1.2299177492504972E-3</v>
      </c>
      <c r="AK2491" s="45">
        <v>45363</v>
      </c>
      <c r="AL2491">
        <v>11.85</v>
      </c>
      <c r="AM2491">
        <v>11.0916</v>
      </c>
      <c r="AN2491" s="39">
        <f t="shared" si="717"/>
        <v>0</v>
      </c>
      <c r="AO2491" s="41">
        <v>45629</v>
      </c>
      <c r="AP2491">
        <v>10.5</v>
      </c>
      <c r="AQ2491">
        <v>10.1031</v>
      </c>
      <c r="AR2491" s="18">
        <f t="shared" si="718"/>
        <v>0</v>
      </c>
      <c r="AS2491" s="41">
        <v>45629</v>
      </c>
      <c r="AT2491">
        <v>8.5500000000000007</v>
      </c>
      <c r="AU2491">
        <v>8.3132000000000001</v>
      </c>
      <c r="AV2491" s="39">
        <f t="shared" si="719"/>
        <v>0</v>
      </c>
      <c r="AW2491" s="41">
        <v>45629</v>
      </c>
      <c r="AX2491">
        <v>10.1</v>
      </c>
      <c r="AY2491">
        <v>9.7767999999999997</v>
      </c>
      <c r="AZ2491" s="39">
        <f t="shared" si="720"/>
        <v>4.9751243781093607E-3</v>
      </c>
      <c r="BA2491" s="41">
        <v>45629</v>
      </c>
      <c r="BB2491">
        <v>7.98</v>
      </c>
      <c r="BC2491">
        <v>7.3990999999999998</v>
      </c>
      <c r="BD2491" s="39">
        <f t="shared" si="721"/>
        <v>-2.4940681622088552E-3</v>
      </c>
      <c r="BE2491" s="41">
        <v>45629</v>
      </c>
      <c r="BF2491">
        <v>11</v>
      </c>
      <c r="BG2491">
        <v>10.2179</v>
      </c>
      <c r="BH2491" s="39">
        <f t="shared" si="722"/>
        <v>0</v>
      </c>
      <c r="BI2491" s="41">
        <v>45629</v>
      </c>
      <c r="BJ2491">
        <v>2.23</v>
      </c>
      <c r="BK2491">
        <v>2.23</v>
      </c>
      <c r="BL2491" s="39">
        <f t="shared" si="723"/>
        <v>0</v>
      </c>
      <c r="BM2491" s="41">
        <v>45629</v>
      </c>
      <c r="BN2491">
        <v>12.65</v>
      </c>
      <c r="BO2491">
        <v>12.4071</v>
      </c>
      <c r="BP2491" s="46">
        <f t="shared" si="724"/>
        <v>1.1190076447863842E-2</v>
      </c>
      <c r="BQ2491" s="41">
        <v>45629</v>
      </c>
      <c r="BR2491">
        <v>9.6199999999999992</v>
      </c>
      <c r="BS2491">
        <v>9.3564000000000007</v>
      </c>
      <c r="BT2491" s="18">
        <f t="shared" si="725"/>
        <v>1.0377994372345839E-3</v>
      </c>
      <c r="BU2491" s="41">
        <v>45629</v>
      </c>
      <c r="BV2491">
        <v>6.59</v>
      </c>
      <c r="BW2491">
        <v>6.1246999999999998</v>
      </c>
      <c r="BX2491" s="39">
        <f t="shared" si="726"/>
        <v>0</v>
      </c>
      <c r="BY2491" s="41">
        <v>45933</v>
      </c>
      <c r="BZ2491">
        <v>22.6</v>
      </c>
      <c r="CA2491">
        <v>22.6</v>
      </c>
    </row>
    <row r="2492" spans="1:79">
      <c r="A2492" s="41">
        <v>45630</v>
      </c>
      <c r="B2492">
        <v>8.19</v>
      </c>
      <c r="C2492">
        <v>7.3037999999999998</v>
      </c>
      <c r="D2492" s="34">
        <f t="shared" si="712"/>
        <v>3.6705842275591816E-2</v>
      </c>
      <c r="E2492" s="41">
        <v>45630</v>
      </c>
      <c r="F2492">
        <v>3.85</v>
      </c>
      <c r="G2492">
        <v>3.85</v>
      </c>
      <c r="H2492" s="39">
        <f t="shared" si="713"/>
        <v>0</v>
      </c>
      <c r="L2492" s="38"/>
      <c r="M2492" s="41">
        <v>45630</v>
      </c>
      <c r="N2492">
        <v>5.0199999999999996</v>
      </c>
      <c r="O2492">
        <v>4.6906999999999996</v>
      </c>
      <c r="P2492" s="43">
        <f t="shared" si="714"/>
        <v>0</v>
      </c>
      <c r="Q2492" s="41">
        <v>45630</v>
      </c>
      <c r="R2492">
        <v>4.1500000000000004</v>
      </c>
      <c r="S2492">
        <v>3.9026999999999998</v>
      </c>
      <c r="T2492" s="39">
        <f t="shared" si="715"/>
        <v>0</v>
      </c>
      <c r="AG2492" s="41">
        <v>45630</v>
      </c>
      <c r="AH2492">
        <v>16.2</v>
      </c>
      <c r="AI2492">
        <v>7.7622</v>
      </c>
      <c r="AJ2492" s="39">
        <f t="shared" si="716"/>
        <v>-4.3100130839682721E-3</v>
      </c>
      <c r="AK2492" s="45">
        <v>45394</v>
      </c>
      <c r="AL2492">
        <v>11.85</v>
      </c>
      <c r="AM2492">
        <v>11.0916</v>
      </c>
      <c r="AN2492" s="39">
        <f t="shared" si="717"/>
        <v>0</v>
      </c>
      <c r="AO2492" s="41">
        <v>45630</v>
      </c>
      <c r="AP2492">
        <v>10.7</v>
      </c>
      <c r="AQ2492">
        <v>10.295500000000001</v>
      </c>
      <c r="AR2492" s="18">
        <f t="shared" si="718"/>
        <v>1.9043659866773664E-2</v>
      </c>
      <c r="AS2492" s="41">
        <v>45630</v>
      </c>
      <c r="AT2492">
        <v>8.5</v>
      </c>
      <c r="AU2492">
        <v>8.2645999999999997</v>
      </c>
      <c r="AV2492" s="39">
        <f t="shared" si="719"/>
        <v>-5.8461242361545996E-3</v>
      </c>
      <c r="AW2492" s="41">
        <v>45630</v>
      </c>
      <c r="AX2492">
        <v>10.08</v>
      </c>
      <c r="AY2492">
        <v>9.7574000000000005</v>
      </c>
      <c r="AZ2492" s="39">
        <f t="shared" si="720"/>
        <v>-1.9842893380246293E-3</v>
      </c>
      <c r="BA2492" s="41">
        <v>45630</v>
      </c>
      <c r="BB2492">
        <v>7.99</v>
      </c>
      <c r="BC2492">
        <v>7.4082999999999997</v>
      </c>
      <c r="BD2492" s="39">
        <f t="shared" si="721"/>
        <v>1.2433944668946055E-3</v>
      </c>
      <c r="BE2492" s="41">
        <v>45630</v>
      </c>
      <c r="BF2492">
        <v>11</v>
      </c>
      <c r="BG2492">
        <v>10.2179</v>
      </c>
      <c r="BH2492" s="39">
        <f t="shared" si="722"/>
        <v>0</v>
      </c>
      <c r="BI2492" s="41">
        <v>45630</v>
      </c>
      <c r="BJ2492">
        <v>2.23</v>
      </c>
      <c r="BK2492">
        <v>2.23</v>
      </c>
      <c r="BL2492" s="39">
        <f t="shared" si="723"/>
        <v>0</v>
      </c>
      <c r="BM2492" s="41">
        <v>45630</v>
      </c>
      <c r="BN2492">
        <v>12.65</v>
      </c>
      <c r="BO2492">
        <v>12.4071</v>
      </c>
      <c r="BP2492" s="46">
        <f t="shared" si="724"/>
        <v>0</v>
      </c>
      <c r="BQ2492" s="41">
        <v>45630</v>
      </c>
      <c r="BR2492">
        <v>9.59</v>
      </c>
      <c r="BS2492">
        <v>9.3271999999999995</v>
      </c>
      <c r="BT2492" s="18">
        <f t="shared" si="725"/>
        <v>-3.1208584498312623E-3</v>
      </c>
      <c r="BU2492" s="41">
        <v>45630</v>
      </c>
      <c r="BV2492">
        <v>6.3</v>
      </c>
      <c r="BW2492">
        <v>5.8552</v>
      </c>
      <c r="BX2492" s="39">
        <f t="shared" si="726"/>
        <v>-4.4002155207601985E-2</v>
      </c>
      <c r="BY2492" s="41">
        <v>45936</v>
      </c>
      <c r="BZ2492">
        <v>22.8</v>
      </c>
      <c r="CA2492">
        <v>22.8</v>
      </c>
    </row>
    <row r="2493" spans="1:79">
      <c r="A2493" s="41">
        <v>45631</v>
      </c>
      <c r="B2493">
        <v>8.1999999999999993</v>
      </c>
      <c r="C2493">
        <v>7.3128000000000002</v>
      </c>
      <c r="D2493" s="34">
        <f t="shared" si="712"/>
        <v>1.2322352747885131E-3</v>
      </c>
      <c r="E2493" s="41">
        <v>45631</v>
      </c>
      <c r="F2493">
        <v>3.9</v>
      </c>
      <c r="G2493">
        <v>3.9</v>
      </c>
      <c r="H2493" s="39">
        <f t="shared" si="713"/>
        <v>1.2987012987012941E-2</v>
      </c>
      <c r="L2493" s="38"/>
      <c r="M2493" s="41">
        <v>45631</v>
      </c>
      <c r="N2493">
        <v>5.0199999999999996</v>
      </c>
      <c r="O2493">
        <v>4.6906999999999996</v>
      </c>
      <c r="P2493" s="43">
        <f t="shared" si="714"/>
        <v>0</v>
      </c>
      <c r="Q2493" s="41">
        <v>45631</v>
      </c>
      <c r="R2493">
        <v>4.1500000000000004</v>
      </c>
      <c r="S2493">
        <v>3.9026999999999998</v>
      </c>
      <c r="T2493" s="39">
        <f t="shared" si="715"/>
        <v>0</v>
      </c>
      <c r="AG2493" s="41">
        <v>45631</v>
      </c>
      <c r="AH2493">
        <v>16.3</v>
      </c>
      <c r="AI2493">
        <v>7.8101000000000003</v>
      </c>
      <c r="AJ2493" s="39">
        <f t="shared" si="716"/>
        <v>6.1709309216459608E-3</v>
      </c>
      <c r="AK2493" s="45">
        <v>45424</v>
      </c>
      <c r="AL2493">
        <v>11.85</v>
      </c>
      <c r="AM2493">
        <v>11.0916</v>
      </c>
      <c r="AN2493" s="39">
        <f t="shared" si="717"/>
        <v>0</v>
      </c>
      <c r="AO2493" s="41">
        <v>45631</v>
      </c>
      <c r="AP2493">
        <v>10.68</v>
      </c>
      <c r="AQ2493">
        <v>10.276300000000001</v>
      </c>
      <c r="AR2493" s="18">
        <f t="shared" si="718"/>
        <v>-1.864892428730966E-3</v>
      </c>
      <c r="AS2493" s="41">
        <v>45631</v>
      </c>
      <c r="AT2493">
        <v>8.4</v>
      </c>
      <c r="AU2493">
        <v>8.1672999999999991</v>
      </c>
      <c r="AV2493" s="39">
        <f t="shared" si="719"/>
        <v>-1.1773104566464271E-2</v>
      </c>
      <c r="AW2493" s="41">
        <v>45631</v>
      </c>
      <c r="AX2493">
        <v>10.050000000000001</v>
      </c>
      <c r="AY2493">
        <v>9.7284000000000006</v>
      </c>
      <c r="AZ2493" s="39">
        <f t="shared" si="720"/>
        <v>-2.9721032242195577E-3</v>
      </c>
      <c r="BA2493" s="41">
        <v>45631</v>
      </c>
      <c r="BB2493">
        <v>7.95</v>
      </c>
      <c r="BC2493">
        <v>7.3712</v>
      </c>
      <c r="BD2493" s="39">
        <f t="shared" si="721"/>
        <v>-5.0078965484658677E-3</v>
      </c>
      <c r="BE2493" s="41">
        <v>45631</v>
      </c>
      <c r="BF2493">
        <v>10.89</v>
      </c>
      <c r="BG2493">
        <v>10.1157</v>
      </c>
      <c r="BH2493" s="39">
        <f t="shared" si="722"/>
        <v>-1.0002055216825359E-2</v>
      </c>
      <c r="BI2493" s="41">
        <v>45631</v>
      </c>
      <c r="BJ2493">
        <v>2.23</v>
      </c>
      <c r="BK2493">
        <v>2.23</v>
      </c>
      <c r="BL2493" s="39">
        <f t="shared" si="723"/>
        <v>0</v>
      </c>
      <c r="BM2493" s="41">
        <v>45631</v>
      </c>
      <c r="BN2493">
        <v>12.9</v>
      </c>
      <c r="BO2493">
        <v>12.6523</v>
      </c>
      <c r="BP2493" s="46">
        <f t="shared" si="724"/>
        <v>1.9762877707119354E-2</v>
      </c>
      <c r="BQ2493" s="41">
        <v>45631</v>
      </c>
      <c r="BR2493">
        <v>9.59</v>
      </c>
      <c r="BS2493">
        <v>9.3271999999999995</v>
      </c>
      <c r="BT2493" s="18">
        <f t="shared" si="725"/>
        <v>0</v>
      </c>
      <c r="BU2493" s="41">
        <v>45631</v>
      </c>
      <c r="BV2493">
        <v>6.59</v>
      </c>
      <c r="BW2493">
        <v>6.1246999999999998</v>
      </c>
      <c r="BX2493" s="39">
        <f t="shared" si="726"/>
        <v>4.6027462768137697E-2</v>
      </c>
      <c r="BY2493" s="41">
        <v>45937</v>
      </c>
      <c r="BZ2493">
        <v>22.8</v>
      </c>
      <c r="CA2493">
        <v>22.8</v>
      </c>
    </row>
    <row r="2494" spans="1:79">
      <c r="A2494" s="41">
        <v>45632</v>
      </c>
      <c r="B2494">
        <v>8.19</v>
      </c>
      <c r="C2494">
        <v>7.3037999999999998</v>
      </c>
      <c r="D2494" s="34">
        <f t="shared" si="712"/>
        <v>-1.230718739744057E-3</v>
      </c>
      <c r="E2494" s="41">
        <v>45632</v>
      </c>
      <c r="F2494">
        <v>3.9</v>
      </c>
      <c r="G2494">
        <v>3.9</v>
      </c>
      <c r="H2494" s="39">
        <f t="shared" si="713"/>
        <v>0</v>
      </c>
      <c r="L2494" s="38"/>
      <c r="M2494" s="41">
        <v>45632</v>
      </c>
      <c r="N2494">
        <v>5.03</v>
      </c>
      <c r="O2494">
        <v>4.7</v>
      </c>
      <c r="P2494" s="43">
        <f t="shared" si="714"/>
        <v>1.9826465133136913E-3</v>
      </c>
      <c r="Q2494" s="41">
        <v>45632</v>
      </c>
      <c r="R2494">
        <v>4.25</v>
      </c>
      <c r="S2494">
        <v>3.9967000000000001</v>
      </c>
      <c r="T2494" s="39">
        <f t="shared" si="715"/>
        <v>2.4085889256156075E-2</v>
      </c>
      <c r="AG2494" s="41">
        <v>45632</v>
      </c>
      <c r="AH2494">
        <v>16.3</v>
      </c>
      <c r="AI2494">
        <v>7.8101000000000003</v>
      </c>
      <c r="AJ2494" s="39">
        <f t="shared" si="716"/>
        <v>0</v>
      </c>
      <c r="AK2494" s="45">
        <v>45455</v>
      </c>
      <c r="AL2494">
        <v>11.85</v>
      </c>
      <c r="AM2494">
        <v>11.0916</v>
      </c>
      <c r="AN2494" s="39">
        <f t="shared" si="717"/>
        <v>0</v>
      </c>
      <c r="AO2494" s="41">
        <v>45632</v>
      </c>
      <c r="AP2494">
        <v>10.5</v>
      </c>
      <c r="AQ2494">
        <v>10.1031</v>
      </c>
      <c r="AR2494" s="18">
        <f t="shared" si="718"/>
        <v>-1.68543152691145E-2</v>
      </c>
      <c r="AS2494" s="41">
        <v>45632</v>
      </c>
      <c r="AT2494">
        <v>8.59</v>
      </c>
      <c r="AU2494">
        <v>8.3521000000000001</v>
      </c>
      <c r="AV2494" s="39">
        <f t="shared" si="719"/>
        <v>2.2626816695848196E-2</v>
      </c>
      <c r="AW2494" s="41">
        <v>45632</v>
      </c>
      <c r="AX2494">
        <v>10.06</v>
      </c>
      <c r="AY2494">
        <v>9.7380999999999993</v>
      </c>
      <c r="AZ2494" s="39">
        <f t="shared" si="720"/>
        <v>9.9708071214163778E-4</v>
      </c>
      <c r="BA2494" s="41">
        <v>45632</v>
      </c>
      <c r="BB2494">
        <v>7.93</v>
      </c>
      <c r="BC2494">
        <v>7.3526999999999996</v>
      </c>
      <c r="BD2494" s="39">
        <f t="shared" si="721"/>
        <v>-2.509767744736326E-3</v>
      </c>
      <c r="BE2494" s="41">
        <v>45632</v>
      </c>
      <c r="BF2494">
        <v>10.89</v>
      </c>
      <c r="BG2494">
        <v>10.1157</v>
      </c>
      <c r="BH2494" s="39">
        <f t="shared" si="722"/>
        <v>0</v>
      </c>
      <c r="BI2494" s="41">
        <v>45632</v>
      </c>
      <c r="BJ2494">
        <v>2.2200000000000002</v>
      </c>
      <c r="BK2494">
        <v>2.2200000000000002</v>
      </c>
      <c r="BL2494" s="39">
        <f t="shared" si="723"/>
        <v>-4.4843049327353305E-3</v>
      </c>
      <c r="BM2494" s="41">
        <v>45632</v>
      </c>
      <c r="BN2494">
        <v>12.94</v>
      </c>
      <c r="BO2494">
        <v>12.691599999999999</v>
      </c>
      <c r="BP2494" s="46">
        <f t="shared" si="724"/>
        <v>3.1061546122048166E-3</v>
      </c>
      <c r="BQ2494" s="41">
        <v>45632</v>
      </c>
      <c r="BR2494">
        <v>9.5500000000000007</v>
      </c>
      <c r="BS2494">
        <v>9.2882999999999996</v>
      </c>
      <c r="BT2494" s="18">
        <f t="shared" si="725"/>
        <v>-4.1705978214255012E-3</v>
      </c>
      <c r="BU2494" s="41">
        <v>45632</v>
      </c>
      <c r="BV2494">
        <v>6.59</v>
      </c>
      <c r="BW2494">
        <v>6.1246999999999998</v>
      </c>
      <c r="BX2494" s="39">
        <f t="shared" si="726"/>
        <v>0</v>
      </c>
      <c r="BY2494" s="41">
        <v>45938</v>
      </c>
      <c r="BZ2494">
        <v>22.69</v>
      </c>
      <c r="CA2494">
        <v>22.69</v>
      </c>
    </row>
    <row r="2495" spans="1:79">
      <c r="A2495" s="41">
        <v>45635</v>
      </c>
      <c r="B2495">
        <v>8.18</v>
      </c>
      <c r="C2495">
        <v>7.2949000000000002</v>
      </c>
      <c r="D2495" s="34">
        <f t="shared" si="712"/>
        <v>-1.2185437717352181E-3</v>
      </c>
      <c r="E2495" s="41">
        <v>45635</v>
      </c>
      <c r="F2495">
        <v>3.9</v>
      </c>
      <c r="G2495">
        <v>3.9</v>
      </c>
      <c r="H2495" s="39">
        <f t="shared" si="713"/>
        <v>0</v>
      </c>
      <c r="L2495" s="38"/>
      <c r="M2495" s="41">
        <v>45635</v>
      </c>
      <c r="N2495">
        <v>5.04</v>
      </c>
      <c r="O2495">
        <v>4.7093999999999996</v>
      </c>
      <c r="P2495" s="43">
        <f t="shared" si="714"/>
        <v>1.9999999999998743E-3</v>
      </c>
      <c r="Q2495" s="41">
        <v>45635</v>
      </c>
      <c r="R2495">
        <v>4.18</v>
      </c>
      <c r="S2495">
        <v>3.9308999999999998</v>
      </c>
      <c r="T2495" s="39">
        <f t="shared" si="715"/>
        <v>-1.6463582455525885E-2</v>
      </c>
      <c r="AG2495" s="41">
        <v>45635</v>
      </c>
      <c r="AH2495">
        <v>16.25</v>
      </c>
      <c r="AI2495">
        <v>7.7862</v>
      </c>
      <c r="AJ2495" s="39">
        <f t="shared" si="716"/>
        <v>-3.0601400750310819E-3</v>
      </c>
      <c r="AK2495" s="45">
        <v>45547</v>
      </c>
      <c r="AL2495">
        <v>11.82</v>
      </c>
      <c r="AM2495">
        <v>11.063499999999999</v>
      </c>
      <c r="AN2495" s="39">
        <f t="shared" si="717"/>
        <v>-2.5334487359804027E-3</v>
      </c>
      <c r="AO2495" s="41">
        <v>45635</v>
      </c>
      <c r="AP2495">
        <v>10.5</v>
      </c>
      <c r="AQ2495">
        <v>10.1031</v>
      </c>
      <c r="AR2495" s="18">
        <f t="shared" si="718"/>
        <v>0</v>
      </c>
      <c r="AS2495" s="41">
        <v>45635</v>
      </c>
      <c r="AT2495">
        <v>8.59</v>
      </c>
      <c r="AU2495">
        <v>8.3521000000000001</v>
      </c>
      <c r="AV2495" s="39">
        <f t="shared" si="719"/>
        <v>0</v>
      </c>
      <c r="AW2495" s="41">
        <v>45635</v>
      </c>
      <c r="AX2495">
        <v>10</v>
      </c>
      <c r="AY2495">
        <v>9.68</v>
      </c>
      <c r="AZ2495" s="39">
        <f t="shared" si="720"/>
        <v>-5.9662562512193956E-3</v>
      </c>
      <c r="BA2495" s="41">
        <v>45635</v>
      </c>
      <c r="BB2495">
        <v>7.9</v>
      </c>
      <c r="BC2495">
        <v>7.3249000000000004</v>
      </c>
      <c r="BD2495" s="39">
        <f t="shared" si="721"/>
        <v>-3.7809240143075549E-3</v>
      </c>
      <c r="BE2495" s="41">
        <v>45635</v>
      </c>
      <c r="BF2495">
        <v>10.89</v>
      </c>
      <c r="BG2495">
        <v>10.1157</v>
      </c>
      <c r="BH2495" s="39">
        <f t="shared" si="722"/>
        <v>0</v>
      </c>
      <c r="BI2495" s="41">
        <v>45635</v>
      </c>
      <c r="BJ2495">
        <v>2.2200000000000002</v>
      </c>
      <c r="BK2495">
        <v>2.2200000000000002</v>
      </c>
      <c r="BL2495" s="39">
        <f t="shared" si="723"/>
        <v>0</v>
      </c>
      <c r="BM2495" s="41">
        <v>45635</v>
      </c>
      <c r="BN2495">
        <v>12.9</v>
      </c>
      <c r="BO2495">
        <v>12.6523</v>
      </c>
      <c r="BP2495" s="46">
        <f t="shared" si="724"/>
        <v>-3.0965362917204295E-3</v>
      </c>
      <c r="BQ2495" s="41">
        <v>45635</v>
      </c>
      <c r="BR2495">
        <v>9.5500000000000007</v>
      </c>
      <c r="BS2495">
        <v>9.2882999999999996</v>
      </c>
      <c r="BT2495" s="18">
        <f t="shared" si="725"/>
        <v>0</v>
      </c>
      <c r="BU2495" s="41">
        <v>45635</v>
      </c>
      <c r="BV2495">
        <v>6.55</v>
      </c>
      <c r="BW2495">
        <v>6.0876000000000001</v>
      </c>
      <c r="BX2495" s="39">
        <f t="shared" si="726"/>
        <v>-6.0574395480594463E-3</v>
      </c>
      <c r="BY2495" s="41">
        <v>45939</v>
      </c>
      <c r="BZ2495">
        <v>22.6</v>
      </c>
      <c r="CA2495">
        <v>22.6</v>
      </c>
    </row>
    <row r="2496" spans="1:79">
      <c r="A2496" s="41">
        <v>45636</v>
      </c>
      <c r="B2496">
        <v>8.16</v>
      </c>
      <c r="C2496">
        <v>7.2770999999999999</v>
      </c>
      <c r="D2496" s="34">
        <f t="shared" si="712"/>
        <v>-2.4400608644395754E-3</v>
      </c>
      <c r="E2496" s="41">
        <v>45636</v>
      </c>
      <c r="F2496">
        <v>3.9</v>
      </c>
      <c r="G2496">
        <v>3.9</v>
      </c>
      <c r="H2496" s="39">
        <f t="shared" si="713"/>
        <v>0</v>
      </c>
      <c r="L2496" s="38"/>
      <c r="M2496" s="41">
        <v>45636</v>
      </c>
      <c r="N2496">
        <v>5.0999999999999996</v>
      </c>
      <c r="O2496">
        <v>4.7653999999999996</v>
      </c>
      <c r="P2496" s="43">
        <f t="shared" si="714"/>
        <v>1.1891111394232823E-2</v>
      </c>
      <c r="Q2496" s="41">
        <v>45636</v>
      </c>
      <c r="R2496">
        <v>4.18</v>
      </c>
      <c r="S2496">
        <v>3.9308999999999998</v>
      </c>
      <c r="T2496" s="39">
        <f t="shared" si="715"/>
        <v>0</v>
      </c>
      <c r="AG2496" s="41">
        <v>45636</v>
      </c>
      <c r="AH2496">
        <v>16.239999999999998</v>
      </c>
      <c r="AI2496">
        <v>7.7813999999999997</v>
      </c>
      <c r="AJ2496" s="39">
        <f t="shared" si="716"/>
        <v>-6.164753024582414E-4</v>
      </c>
      <c r="AK2496" s="45">
        <v>45577</v>
      </c>
      <c r="AL2496">
        <v>11.85</v>
      </c>
      <c r="AM2496">
        <v>11.0916</v>
      </c>
      <c r="AN2496" s="39">
        <f t="shared" si="717"/>
        <v>2.5398834003706092E-3</v>
      </c>
      <c r="AO2496" s="41">
        <v>45636</v>
      </c>
      <c r="AP2496">
        <v>10.5</v>
      </c>
      <c r="AQ2496">
        <v>10.1031</v>
      </c>
      <c r="AR2496" s="18">
        <f t="shared" si="718"/>
        <v>0</v>
      </c>
      <c r="AS2496" s="41">
        <v>45636</v>
      </c>
      <c r="AT2496">
        <v>8.57</v>
      </c>
      <c r="AU2496">
        <v>8.3325999999999993</v>
      </c>
      <c r="AV2496" s="39">
        <f t="shared" si="719"/>
        <v>-2.3347421606542953E-3</v>
      </c>
      <c r="AW2496" s="41">
        <v>45636</v>
      </c>
      <c r="AX2496">
        <v>10.02</v>
      </c>
      <c r="AY2496">
        <v>9.6994000000000007</v>
      </c>
      <c r="AZ2496" s="39">
        <f t="shared" si="720"/>
        <v>2.0041322314050592E-3</v>
      </c>
      <c r="BA2496" s="41">
        <v>45636</v>
      </c>
      <c r="BB2496">
        <v>7.99</v>
      </c>
      <c r="BC2496">
        <v>7.4082999999999997</v>
      </c>
      <c r="BD2496" s="39">
        <f t="shared" si="721"/>
        <v>1.1385820966839036E-2</v>
      </c>
      <c r="BE2496" s="41">
        <v>45636</v>
      </c>
      <c r="BF2496">
        <v>10.89</v>
      </c>
      <c r="BG2496">
        <v>10.1157</v>
      </c>
      <c r="BH2496" s="39">
        <f t="shared" si="722"/>
        <v>0</v>
      </c>
      <c r="BI2496" s="41">
        <v>45636</v>
      </c>
      <c r="BJ2496">
        <v>2.23</v>
      </c>
      <c r="BK2496">
        <v>2.23</v>
      </c>
      <c r="BL2496" s="39">
        <f t="shared" si="723"/>
        <v>4.5045045045044082E-3</v>
      </c>
      <c r="BM2496" s="41">
        <v>45636</v>
      </c>
      <c r="BN2496">
        <v>12.9</v>
      </c>
      <c r="BO2496">
        <v>12.6523</v>
      </c>
      <c r="BP2496" s="46">
        <f t="shared" si="724"/>
        <v>0</v>
      </c>
      <c r="BQ2496" s="41">
        <v>45636</v>
      </c>
      <c r="BR2496">
        <v>9.56</v>
      </c>
      <c r="BS2496">
        <v>9.2980999999999998</v>
      </c>
      <c r="BT2496" s="18">
        <f t="shared" si="725"/>
        <v>1.0550908131735897E-3</v>
      </c>
      <c r="BU2496" s="41">
        <v>45636</v>
      </c>
      <c r="BV2496">
        <v>6.42</v>
      </c>
      <c r="BW2496">
        <v>5.9667000000000003</v>
      </c>
      <c r="BX2496" s="39">
        <f t="shared" si="726"/>
        <v>-1.9860043366844042E-2</v>
      </c>
      <c r="BY2496" s="41">
        <v>45940</v>
      </c>
      <c r="BZ2496">
        <v>22.58</v>
      </c>
      <c r="CA2496">
        <v>22.58</v>
      </c>
    </row>
    <row r="2497" spans="1:79">
      <c r="A2497" s="41">
        <v>45637</v>
      </c>
      <c r="B2497">
        <v>8.1199999999999992</v>
      </c>
      <c r="C2497">
        <v>7.2413999999999996</v>
      </c>
      <c r="D2497" s="34">
        <f t="shared" si="712"/>
        <v>-4.9058003875170446E-3</v>
      </c>
      <c r="E2497" s="41">
        <v>45637</v>
      </c>
      <c r="F2497">
        <v>3.9</v>
      </c>
      <c r="G2497">
        <v>3.9</v>
      </c>
      <c r="H2497" s="39">
        <f t="shared" si="713"/>
        <v>0</v>
      </c>
      <c r="L2497" s="38"/>
      <c r="M2497" s="41">
        <v>45637</v>
      </c>
      <c r="N2497">
        <v>5.07</v>
      </c>
      <c r="O2497">
        <v>4.7374000000000001</v>
      </c>
      <c r="P2497" s="43">
        <f t="shared" si="714"/>
        <v>-5.8756872455616701E-3</v>
      </c>
      <c r="Q2497" s="41">
        <v>45637</v>
      </c>
      <c r="R2497">
        <v>4.1500000000000004</v>
      </c>
      <c r="S2497">
        <v>3.9026999999999998</v>
      </c>
      <c r="T2497" s="39">
        <f t="shared" si="715"/>
        <v>-7.173929634434863E-3</v>
      </c>
      <c r="AG2497" s="41">
        <v>45637</v>
      </c>
      <c r="AH2497">
        <v>16.2</v>
      </c>
      <c r="AI2497">
        <v>7.7622</v>
      </c>
      <c r="AJ2497" s="39">
        <f t="shared" si="716"/>
        <v>-2.4674223147505155E-3</v>
      </c>
      <c r="AK2497" s="45">
        <v>45608</v>
      </c>
      <c r="AL2497">
        <v>11.79</v>
      </c>
      <c r="AM2497">
        <v>11.035399999999999</v>
      </c>
      <c r="AN2497" s="39">
        <f t="shared" si="717"/>
        <v>-5.0668974719608054E-3</v>
      </c>
      <c r="AO2497" s="41">
        <v>45637</v>
      </c>
      <c r="AP2497">
        <v>10.63</v>
      </c>
      <c r="AQ2497">
        <v>10.228199999999999</v>
      </c>
      <c r="AR2497" s="18">
        <f t="shared" si="718"/>
        <v>1.2382338094248277E-2</v>
      </c>
      <c r="AS2497" s="41">
        <v>45637</v>
      </c>
      <c r="AT2497">
        <v>8.56</v>
      </c>
      <c r="AU2497">
        <v>8.3229000000000006</v>
      </c>
      <c r="AV2497" s="39">
        <f t="shared" si="719"/>
        <v>-1.1641024410146545E-3</v>
      </c>
      <c r="AW2497" s="41">
        <v>45637</v>
      </c>
      <c r="AX2497">
        <v>10.01</v>
      </c>
      <c r="AY2497">
        <v>9.6897000000000002</v>
      </c>
      <c r="AZ2497" s="39">
        <f t="shared" si="720"/>
        <v>-1.0000618594965137E-3</v>
      </c>
      <c r="BA2497" s="41">
        <v>45637</v>
      </c>
      <c r="BB2497">
        <v>7.99</v>
      </c>
      <c r="BC2497">
        <v>7.4082999999999997</v>
      </c>
      <c r="BD2497" s="39">
        <f t="shared" si="721"/>
        <v>0</v>
      </c>
      <c r="BE2497" s="41">
        <v>45637</v>
      </c>
      <c r="BF2497">
        <v>10.89</v>
      </c>
      <c r="BG2497">
        <v>10.1157</v>
      </c>
      <c r="BH2497" s="39">
        <f t="shared" si="722"/>
        <v>0</v>
      </c>
      <c r="BI2497" s="41">
        <v>45637</v>
      </c>
      <c r="BJ2497">
        <v>2.15</v>
      </c>
      <c r="BK2497">
        <v>2.15</v>
      </c>
      <c r="BL2497" s="39">
        <f t="shared" si="723"/>
        <v>-3.5874439461883442E-2</v>
      </c>
      <c r="BM2497" s="41">
        <v>45637</v>
      </c>
      <c r="BN2497">
        <v>12.82</v>
      </c>
      <c r="BO2497">
        <v>12.5739</v>
      </c>
      <c r="BP2497" s="46">
        <f t="shared" si="724"/>
        <v>-6.1965018218031699E-3</v>
      </c>
      <c r="BQ2497" s="41">
        <v>45637</v>
      </c>
      <c r="BR2497">
        <v>9.5</v>
      </c>
      <c r="BS2497">
        <v>9.2396999999999991</v>
      </c>
      <c r="BT2497" s="18">
        <f t="shared" si="725"/>
        <v>-6.2808530775105313E-3</v>
      </c>
      <c r="BU2497" s="41">
        <v>45637</v>
      </c>
      <c r="BV2497">
        <v>6.52</v>
      </c>
      <c r="BW2497">
        <v>6.0597000000000003</v>
      </c>
      <c r="BX2497" s="39">
        <f t="shared" si="726"/>
        <v>1.5586505103323439E-2</v>
      </c>
      <c r="BY2497" s="41">
        <v>45943</v>
      </c>
      <c r="BZ2497">
        <v>22.42</v>
      </c>
      <c r="CA2497">
        <v>22.42</v>
      </c>
    </row>
    <row r="2498" spans="1:79">
      <c r="A2498" s="41">
        <v>45638</v>
      </c>
      <c r="B2498">
        <v>8.1</v>
      </c>
      <c r="C2498">
        <v>7.2236000000000002</v>
      </c>
      <c r="D2498" s="34">
        <f t="shared" si="712"/>
        <v>-2.4580882149859659E-3</v>
      </c>
      <c r="E2498" s="41">
        <v>45638</v>
      </c>
      <c r="F2498">
        <v>3.9</v>
      </c>
      <c r="G2498">
        <v>3.9</v>
      </c>
      <c r="H2498" s="39">
        <f t="shared" si="713"/>
        <v>0</v>
      </c>
      <c r="L2498" s="38"/>
      <c r="M2498" s="41">
        <v>45638</v>
      </c>
      <c r="N2498">
        <v>5.0999999999999996</v>
      </c>
      <c r="O2498">
        <v>4.7653999999999996</v>
      </c>
      <c r="P2498" s="43">
        <f t="shared" si="714"/>
        <v>5.9104149955671002E-3</v>
      </c>
      <c r="Q2498" s="41">
        <v>45638</v>
      </c>
      <c r="R2498">
        <v>4.24</v>
      </c>
      <c r="S2498">
        <v>3.9872999999999998</v>
      </c>
      <c r="T2498" s="39">
        <f t="shared" si="715"/>
        <v>2.1677300330540397E-2</v>
      </c>
      <c r="AG2498" s="41">
        <v>45638</v>
      </c>
      <c r="AH2498">
        <v>16.100000000000001</v>
      </c>
      <c r="AI2498">
        <v>7.7142999999999997</v>
      </c>
      <c r="AJ2498" s="39">
        <f t="shared" si="716"/>
        <v>-6.1709309216459608E-3</v>
      </c>
      <c r="AK2498" s="45">
        <v>45638</v>
      </c>
      <c r="AL2498">
        <v>11.76</v>
      </c>
      <c r="AM2498">
        <v>11.007400000000001</v>
      </c>
      <c r="AN2498" s="39">
        <f t="shared" si="717"/>
        <v>-2.5372890878444547E-3</v>
      </c>
      <c r="AO2498" s="41">
        <v>45638</v>
      </c>
      <c r="AP2498">
        <v>10.59</v>
      </c>
      <c r="AQ2498">
        <v>10.1897</v>
      </c>
      <c r="AR2498" s="18">
        <f t="shared" si="718"/>
        <v>-3.7641031657573271E-3</v>
      </c>
      <c r="AS2498" s="41">
        <v>45638</v>
      </c>
      <c r="AT2498">
        <v>8.6</v>
      </c>
      <c r="AU2498">
        <v>8.3618000000000006</v>
      </c>
      <c r="AV2498" s="39">
        <f t="shared" si="719"/>
        <v>4.673851662281168E-3</v>
      </c>
      <c r="AW2498" s="41">
        <v>45638</v>
      </c>
      <c r="AX2498">
        <v>10.01</v>
      </c>
      <c r="AY2498">
        <v>9.6897000000000002</v>
      </c>
      <c r="AZ2498" s="39">
        <f t="shared" si="720"/>
        <v>0</v>
      </c>
      <c r="BA2498" s="41">
        <v>45638</v>
      </c>
      <c r="BB2498">
        <v>8.07</v>
      </c>
      <c r="BC2498">
        <v>7.4824999999999999</v>
      </c>
      <c r="BD2498" s="39">
        <f t="shared" si="721"/>
        <v>1.0015793096931857E-2</v>
      </c>
      <c r="BE2498" s="41">
        <v>45638</v>
      </c>
      <c r="BF2498">
        <v>10.89</v>
      </c>
      <c r="BG2498">
        <v>10.1157</v>
      </c>
      <c r="BH2498" s="39">
        <f t="shared" si="722"/>
        <v>0</v>
      </c>
      <c r="BI2498" s="41">
        <v>45638</v>
      </c>
      <c r="BJ2498">
        <v>2.19</v>
      </c>
      <c r="BK2498">
        <v>2.19</v>
      </c>
      <c r="BL2498" s="39">
        <f t="shared" si="723"/>
        <v>1.8604651162790715E-2</v>
      </c>
      <c r="BM2498" s="41">
        <v>45638</v>
      </c>
      <c r="BN2498">
        <v>12.7</v>
      </c>
      <c r="BO2498">
        <v>12.456200000000001</v>
      </c>
      <c r="BP2498" s="46">
        <f t="shared" si="724"/>
        <v>-9.3606597793842207E-3</v>
      </c>
      <c r="BQ2498" s="41">
        <v>45638</v>
      </c>
      <c r="BR2498">
        <v>9.49</v>
      </c>
      <c r="BS2498">
        <v>9.23</v>
      </c>
      <c r="BT2498" s="18">
        <f t="shared" si="725"/>
        <v>-1.0498176347715521E-3</v>
      </c>
      <c r="BU2498" s="41">
        <v>45638</v>
      </c>
      <c r="BV2498">
        <v>6.5</v>
      </c>
      <c r="BW2498">
        <v>6.0411000000000001</v>
      </c>
      <c r="BX2498" s="39">
        <f t="shared" si="726"/>
        <v>-3.0694588841032018E-3</v>
      </c>
      <c r="BY2498" s="41">
        <v>45944</v>
      </c>
      <c r="BZ2498">
        <v>22.59</v>
      </c>
      <c r="CA2498">
        <v>22.59</v>
      </c>
    </row>
    <row r="2499" spans="1:79">
      <c r="A2499" s="41">
        <v>45639</v>
      </c>
      <c r="B2499">
        <v>8.16</v>
      </c>
      <c r="C2499">
        <v>7.2770999999999999</v>
      </c>
      <c r="D2499" s="34">
        <f t="shared" si="712"/>
        <v>7.4062794174649281E-3</v>
      </c>
      <c r="E2499" s="41">
        <v>45639</v>
      </c>
      <c r="F2499">
        <v>3.9</v>
      </c>
      <c r="G2499">
        <v>3.9</v>
      </c>
      <c r="H2499" s="39">
        <f t="shared" si="713"/>
        <v>0</v>
      </c>
      <c r="L2499" s="38"/>
      <c r="M2499" s="41">
        <v>45639</v>
      </c>
      <c r="N2499">
        <v>5.0599999999999996</v>
      </c>
      <c r="O2499">
        <v>4.7281000000000004</v>
      </c>
      <c r="P2499" s="43">
        <f t="shared" si="714"/>
        <v>-7.8272547949803217E-3</v>
      </c>
      <c r="Q2499" s="41">
        <v>45639</v>
      </c>
      <c r="R2499">
        <v>4.1900000000000004</v>
      </c>
      <c r="S2499">
        <v>3.9403000000000001</v>
      </c>
      <c r="T2499" s="39">
        <f t="shared" si="715"/>
        <v>-1.1787425074611821E-2</v>
      </c>
      <c r="AG2499" s="41">
        <v>45639</v>
      </c>
      <c r="AH2499">
        <v>16.190000000000001</v>
      </c>
      <c r="AI2499">
        <v>7.7573999999999996</v>
      </c>
      <c r="AJ2499" s="39">
        <f t="shared" si="716"/>
        <v>5.5870266906913029E-3</v>
      </c>
      <c r="AK2499" s="45" t="s">
        <v>1773</v>
      </c>
      <c r="AL2499">
        <v>11.77</v>
      </c>
      <c r="AM2499">
        <v>11.0167</v>
      </c>
      <c r="AN2499" s="39">
        <f t="shared" si="717"/>
        <v>8.448861674872941E-4</v>
      </c>
      <c r="AO2499" s="41">
        <v>45639</v>
      </c>
      <c r="AP2499">
        <v>10.59</v>
      </c>
      <c r="AQ2499">
        <v>10.1897</v>
      </c>
      <c r="AR2499" s="18">
        <f t="shared" si="718"/>
        <v>0</v>
      </c>
      <c r="AS2499" s="41">
        <v>45639</v>
      </c>
      <c r="AT2499">
        <v>8.89</v>
      </c>
      <c r="AU2499">
        <v>8.6437000000000008</v>
      </c>
      <c r="AV2499" s="39">
        <f t="shared" si="719"/>
        <v>3.3712836948982305E-2</v>
      </c>
      <c r="AW2499" s="41">
        <v>45639</v>
      </c>
      <c r="AX2499">
        <v>10.07</v>
      </c>
      <c r="AY2499">
        <v>9.7477999999999998</v>
      </c>
      <c r="AZ2499" s="39">
        <f t="shared" si="720"/>
        <v>5.9960576694840497E-3</v>
      </c>
      <c r="BA2499" s="41">
        <v>45639</v>
      </c>
      <c r="BB2499">
        <v>8</v>
      </c>
      <c r="BC2499">
        <v>7.4176000000000002</v>
      </c>
      <c r="BD2499" s="39">
        <f t="shared" si="721"/>
        <v>-8.6735716672234862E-3</v>
      </c>
      <c r="BE2499" s="41">
        <v>45639</v>
      </c>
      <c r="BF2499">
        <v>10.87</v>
      </c>
      <c r="BG2499">
        <v>10.097099999999999</v>
      </c>
      <c r="BH2499" s="39">
        <f t="shared" si="722"/>
        <v>-1.838725940864306E-3</v>
      </c>
      <c r="BI2499" s="41">
        <v>45639</v>
      </c>
      <c r="BJ2499">
        <v>2.2000000000000002</v>
      </c>
      <c r="BK2499">
        <v>2.2000000000000002</v>
      </c>
      <c r="BL2499" s="39">
        <f t="shared" si="723"/>
        <v>4.566210045662206E-3</v>
      </c>
      <c r="BM2499" s="41">
        <v>45639</v>
      </c>
      <c r="BN2499">
        <v>12.76</v>
      </c>
      <c r="BO2499">
        <v>12.515000000000001</v>
      </c>
      <c r="BP2499" s="46">
        <f t="shared" si="724"/>
        <v>4.7205407748751411E-3</v>
      </c>
      <c r="BQ2499" s="41">
        <v>45639</v>
      </c>
      <c r="BR2499">
        <v>9.48</v>
      </c>
      <c r="BS2499">
        <v>9.2202000000000002</v>
      </c>
      <c r="BT2499" s="18">
        <f t="shared" si="725"/>
        <v>-1.0617551462622158E-3</v>
      </c>
      <c r="BU2499" s="41">
        <v>45639</v>
      </c>
      <c r="BV2499">
        <v>6.31</v>
      </c>
      <c r="BW2499">
        <v>5.8644999999999996</v>
      </c>
      <c r="BX2499" s="39">
        <f t="shared" si="726"/>
        <v>-2.9233086689510277E-2</v>
      </c>
      <c r="BY2499" s="41">
        <v>45946</v>
      </c>
      <c r="BZ2499">
        <v>22.51</v>
      </c>
      <c r="CA2499">
        <v>22.51</v>
      </c>
    </row>
    <row r="2500" spans="1:79">
      <c r="A2500" s="41">
        <v>45642</v>
      </c>
      <c r="B2500">
        <v>8.1300000000000008</v>
      </c>
      <c r="C2500">
        <v>7.2503000000000002</v>
      </c>
      <c r="D2500" s="34">
        <f t="shared" si="712"/>
        <v>-3.6827857250827547E-3</v>
      </c>
      <c r="E2500" s="41">
        <v>45642</v>
      </c>
      <c r="F2500">
        <v>3.9</v>
      </c>
      <c r="G2500">
        <v>3.9</v>
      </c>
      <c r="H2500" s="39">
        <f t="shared" si="713"/>
        <v>0</v>
      </c>
      <c r="L2500" s="38"/>
      <c r="M2500" s="41">
        <v>45642</v>
      </c>
      <c r="N2500">
        <v>5.0999999999999996</v>
      </c>
      <c r="O2500">
        <v>4.7653999999999996</v>
      </c>
      <c r="P2500" s="43">
        <f t="shared" si="714"/>
        <v>7.8890040396775059E-3</v>
      </c>
      <c r="Q2500" s="41">
        <v>45642</v>
      </c>
      <c r="R2500">
        <v>4.2</v>
      </c>
      <c r="S2500">
        <v>3.9497</v>
      </c>
      <c r="T2500" s="39">
        <f t="shared" si="715"/>
        <v>2.385605156967706E-3</v>
      </c>
      <c r="AG2500" s="41">
        <v>45642</v>
      </c>
      <c r="AH2500">
        <v>16.190000000000001</v>
      </c>
      <c r="AI2500">
        <v>7.7573999999999996</v>
      </c>
      <c r="AJ2500" s="39">
        <f t="shared" si="716"/>
        <v>0</v>
      </c>
      <c r="AK2500" s="45" t="s">
        <v>1774</v>
      </c>
      <c r="AL2500">
        <v>11.77</v>
      </c>
      <c r="AM2500">
        <v>11.0167</v>
      </c>
      <c r="AN2500" s="39">
        <f t="shared" si="717"/>
        <v>0</v>
      </c>
      <c r="AO2500" s="41">
        <v>45642</v>
      </c>
      <c r="AP2500">
        <v>10.6</v>
      </c>
      <c r="AQ2500">
        <v>10.199299999999999</v>
      </c>
      <c r="AR2500" s="18">
        <f t="shared" si="718"/>
        <v>9.4212783497050383E-4</v>
      </c>
      <c r="AS2500" s="41">
        <v>45642</v>
      </c>
      <c r="AT2500">
        <v>8.8000000000000007</v>
      </c>
      <c r="AU2500">
        <v>8.5562000000000005</v>
      </c>
      <c r="AV2500" s="39">
        <f t="shared" si="719"/>
        <v>-1.0122979742471436E-2</v>
      </c>
      <c r="AW2500" s="41">
        <v>45642</v>
      </c>
      <c r="AX2500">
        <v>10.199999999999999</v>
      </c>
      <c r="AY2500">
        <v>9.8735999999999997</v>
      </c>
      <c r="AZ2500" s="39">
        <f t="shared" si="720"/>
        <v>1.290547610742936E-2</v>
      </c>
      <c r="BA2500" s="41">
        <v>45642</v>
      </c>
      <c r="BB2500">
        <v>7.99</v>
      </c>
      <c r="BC2500">
        <v>7.4082999999999997</v>
      </c>
      <c r="BD2500" s="39">
        <f t="shared" si="721"/>
        <v>-1.2537748058671983E-3</v>
      </c>
      <c r="BE2500" s="41">
        <v>45642</v>
      </c>
      <c r="BF2500">
        <v>10.81</v>
      </c>
      <c r="BG2500">
        <v>10.041399999999999</v>
      </c>
      <c r="BH2500" s="39">
        <f t="shared" si="722"/>
        <v>-5.5164354121480293E-3</v>
      </c>
      <c r="BI2500" s="41">
        <v>45642</v>
      </c>
      <c r="BJ2500">
        <v>2.16</v>
      </c>
      <c r="BK2500">
        <v>2.16</v>
      </c>
      <c r="BL2500" s="39">
        <f t="shared" si="723"/>
        <v>-1.8181818181818195E-2</v>
      </c>
      <c r="BM2500" s="41">
        <v>45642</v>
      </c>
      <c r="BN2500">
        <v>12.8</v>
      </c>
      <c r="BO2500">
        <v>12.5542</v>
      </c>
      <c r="BP2500" s="46">
        <f t="shared" si="724"/>
        <v>3.132241310427426E-3</v>
      </c>
      <c r="BQ2500" s="41">
        <v>45642</v>
      </c>
      <c r="BR2500">
        <v>9.44</v>
      </c>
      <c r="BS2500">
        <v>9.1813000000000002</v>
      </c>
      <c r="BT2500" s="18">
        <f t="shared" si="725"/>
        <v>-4.2189974187110835E-3</v>
      </c>
      <c r="BU2500" s="41">
        <v>45642</v>
      </c>
      <c r="BV2500">
        <v>6.32</v>
      </c>
      <c r="BW2500">
        <v>5.8738000000000001</v>
      </c>
      <c r="BX2500" s="39">
        <f t="shared" si="726"/>
        <v>1.5858129422799097E-3</v>
      </c>
      <c r="BY2500" s="41">
        <v>45947</v>
      </c>
      <c r="BZ2500">
        <v>22.4</v>
      </c>
      <c r="CA2500">
        <v>22.4</v>
      </c>
    </row>
    <row r="2501" spans="1:79">
      <c r="A2501" s="41">
        <v>45644</v>
      </c>
      <c r="B2501">
        <v>8.17</v>
      </c>
      <c r="C2501">
        <v>7.2859999999999996</v>
      </c>
      <c r="D2501" s="34">
        <f t="shared" ref="D2501:D2564" si="730">(C2501-C2500)/C2500</f>
        <v>4.9239341820337635E-3</v>
      </c>
      <c r="E2501" s="41">
        <v>45644</v>
      </c>
      <c r="F2501">
        <v>3.9</v>
      </c>
      <c r="G2501">
        <v>3.9</v>
      </c>
      <c r="H2501" s="39">
        <f t="shared" ref="H2501:H2564" si="731">(G2501-G2500)/G2500</f>
        <v>0</v>
      </c>
      <c r="L2501" s="38"/>
      <c r="M2501" s="41">
        <v>45644</v>
      </c>
      <c r="N2501">
        <v>5</v>
      </c>
      <c r="O2501">
        <v>4.6719999999999997</v>
      </c>
      <c r="P2501" s="43">
        <f t="shared" ref="P2501:P2564" si="732">(O2501-O2500)/O2500</f>
        <v>-1.9599613883409563E-2</v>
      </c>
      <c r="Q2501" s="41">
        <v>45644</v>
      </c>
      <c r="R2501">
        <v>4.2</v>
      </c>
      <c r="S2501">
        <v>3.9497</v>
      </c>
      <c r="T2501" s="39">
        <f t="shared" ref="T2501:T2564" si="733">(S2501-S2500)/S2500</f>
        <v>0</v>
      </c>
      <c r="AG2501" s="41">
        <v>45644</v>
      </c>
      <c r="AH2501">
        <v>16.16</v>
      </c>
      <c r="AI2501">
        <v>7.7431000000000001</v>
      </c>
      <c r="AJ2501" s="39">
        <f t="shared" ref="AJ2501:AJ2564" si="734">(AI2501-AI2500)/AI2500</f>
        <v>-1.8434011395570082E-3</v>
      </c>
      <c r="AK2501" s="45" t="s">
        <v>1775</v>
      </c>
      <c r="AL2501">
        <v>11.8</v>
      </c>
      <c r="AM2501">
        <v>11.0448</v>
      </c>
      <c r="AN2501" s="39">
        <f t="shared" ref="AN2501:AN2564" si="735">(AM2501-AM2500)/AM2500</f>
        <v>2.550673069067891E-3</v>
      </c>
      <c r="AO2501" s="41">
        <v>45644</v>
      </c>
      <c r="AP2501">
        <v>10.4</v>
      </c>
      <c r="AQ2501">
        <v>10.0069</v>
      </c>
      <c r="AR2501" s="18">
        <f t="shared" ref="AR2501:AR2564" si="736">(AQ2501-AQ2500)/AQ2500</f>
        <v>-1.8864039688998191E-2</v>
      </c>
      <c r="AS2501" s="41">
        <v>45644</v>
      </c>
      <c r="AT2501">
        <v>8.9</v>
      </c>
      <c r="AU2501">
        <v>8.6534999999999993</v>
      </c>
      <c r="AV2501" s="39">
        <f t="shared" ref="AV2501:AV2564" si="737">(AU2501-AU2500)/AU2500</f>
        <v>1.1371870690259557E-2</v>
      </c>
      <c r="AW2501" s="41">
        <v>45644</v>
      </c>
      <c r="AX2501">
        <v>10.11</v>
      </c>
      <c r="AY2501">
        <v>9.7865000000000002</v>
      </c>
      <c r="AZ2501" s="39">
        <f t="shared" ref="AZ2501:AZ2564" si="738">(AY2501-AY2500)/AY2500</f>
        <v>-8.8215038081347757E-3</v>
      </c>
      <c r="BA2501" s="41">
        <v>45644</v>
      </c>
      <c r="BB2501">
        <v>7.9</v>
      </c>
      <c r="BC2501">
        <v>7.3249000000000004</v>
      </c>
      <c r="BD2501" s="39">
        <f t="shared" ref="BD2501:BD2564" si="739">(BC2501-BC2500)/BC2500</f>
        <v>-1.1257643453963698E-2</v>
      </c>
      <c r="BE2501" s="41">
        <v>45644</v>
      </c>
      <c r="BF2501">
        <v>10.89</v>
      </c>
      <c r="BG2501">
        <v>10.1157</v>
      </c>
      <c r="BH2501" s="39">
        <f t="shared" ref="BH2501:BH2564" si="740">(BG2501-BG2500)/BG2500</f>
        <v>7.3993666221842495E-3</v>
      </c>
      <c r="BI2501" s="41">
        <v>45644</v>
      </c>
      <c r="BJ2501">
        <v>2.1800000000000002</v>
      </c>
      <c r="BK2501">
        <v>2.1800000000000002</v>
      </c>
      <c r="BL2501" s="39">
        <f t="shared" ref="BL2501:BL2564" si="741">(BK2501-BK2500)/BK2500</f>
        <v>9.2592592592592674E-3</v>
      </c>
      <c r="BM2501" s="41">
        <v>45644</v>
      </c>
      <c r="BN2501">
        <v>12.84</v>
      </c>
      <c r="BO2501">
        <v>12.593500000000001</v>
      </c>
      <c r="BP2501" s="46">
        <f t="shared" ref="BP2501:BP2564" si="742">(BO2501-BO2500)/BO2500</f>
        <v>3.1304264708225758E-3</v>
      </c>
      <c r="BQ2501" s="41">
        <v>45644</v>
      </c>
      <c r="BR2501">
        <v>9.4</v>
      </c>
      <c r="BS2501">
        <v>9.1424000000000003</v>
      </c>
      <c r="BT2501" s="18">
        <f t="shared" ref="BT2501:BT2564" si="743">(BS2501-BS2500)/BS2500</f>
        <v>-4.2368727740080304E-3</v>
      </c>
      <c r="BU2501" s="41">
        <v>45644</v>
      </c>
      <c r="BV2501">
        <v>6.31</v>
      </c>
      <c r="BW2501">
        <v>5.8644999999999996</v>
      </c>
      <c r="BX2501" s="39">
        <f t="shared" ref="BX2501:BX2564" si="744">(BW2501-BW2500)/BW2500</f>
        <v>-1.5833021212844375E-3</v>
      </c>
      <c r="BY2501" s="41">
        <v>45950</v>
      </c>
      <c r="BZ2501">
        <v>22.4</v>
      </c>
      <c r="CA2501">
        <v>22.4</v>
      </c>
    </row>
    <row r="2502" spans="1:79">
      <c r="A2502" s="41">
        <v>45645</v>
      </c>
      <c r="B2502">
        <v>8</v>
      </c>
      <c r="C2502">
        <v>7.1344000000000003</v>
      </c>
      <c r="D2502" s="34">
        <f t="shared" si="730"/>
        <v>-2.080702717540479E-2</v>
      </c>
      <c r="E2502" s="41">
        <v>45645</v>
      </c>
      <c r="F2502">
        <v>3.9</v>
      </c>
      <c r="G2502">
        <v>3.9</v>
      </c>
      <c r="H2502" s="39">
        <f t="shared" si="731"/>
        <v>0</v>
      </c>
      <c r="L2502" s="38"/>
      <c r="M2502" s="41">
        <v>45645</v>
      </c>
      <c r="N2502">
        <v>5.09</v>
      </c>
      <c r="O2502">
        <v>4.7561</v>
      </c>
      <c r="P2502" s="43">
        <f t="shared" si="732"/>
        <v>1.8000856164383624E-2</v>
      </c>
      <c r="Q2502" s="41">
        <v>45645</v>
      </c>
      <c r="R2502">
        <v>4.2</v>
      </c>
      <c r="S2502">
        <v>3.9497</v>
      </c>
      <c r="T2502" s="39">
        <f t="shared" si="733"/>
        <v>0</v>
      </c>
      <c r="AG2502" s="41">
        <v>45645</v>
      </c>
      <c r="AH2502">
        <v>16.14</v>
      </c>
      <c r="AI2502">
        <v>7.7335000000000003</v>
      </c>
      <c r="AJ2502" s="39">
        <f t="shared" si="734"/>
        <v>-1.2398135113843075E-3</v>
      </c>
      <c r="AK2502" s="45" t="s">
        <v>1776</v>
      </c>
      <c r="AL2502">
        <v>11.8</v>
      </c>
      <c r="AM2502">
        <v>11.0448</v>
      </c>
      <c r="AN2502" s="39">
        <f t="shared" si="735"/>
        <v>0</v>
      </c>
      <c r="AO2502" s="41">
        <v>45645</v>
      </c>
      <c r="AP2502">
        <v>10.5</v>
      </c>
      <c r="AQ2502">
        <v>10.1031</v>
      </c>
      <c r="AR2502" s="18">
        <f t="shared" si="736"/>
        <v>9.6133667769238845E-3</v>
      </c>
      <c r="AS2502" s="41">
        <v>45645</v>
      </c>
      <c r="AT2502">
        <v>8.8000000000000007</v>
      </c>
      <c r="AU2502">
        <v>8.5562000000000005</v>
      </c>
      <c r="AV2502" s="39">
        <f t="shared" si="737"/>
        <v>-1.1244005315768052E-2</v>
      </c>
      <c r="AW2502" s="41">
        <v>45645</v>
      </c>
      <c r="AX2502">
        <v>10.11</v>
      </c>
      <c r="AY2502">
        <v>9.7865000000000002</v>
      </c>
      <c r="AZ2502" s="39">
        <f t="shared" si="738"/>
        <v>0</v>
      </c>
      <c r="BA2502" s="41">
        <v>45645</v>
      </c>
      <c r="BB2502">
        <v>7.98</v>
      </c>
      <c r="BC2502">
        <v>7.3990999999999998</v>
      </c>
      <c r="BD2502" s="39">
        <f t="shared" si="739"/>
        <v>1.0129831123974304E-2</v>
      </c>
      <c r="BE2502" s="41">
        <v>45645</v>
      </c>
      <c r="BF2502">
        <v>10.9</v>
      </c>
      <c r="BG2502">
        <v>10.125</v>
      </c>
      <c r="BH2502" s="39">
        <f t="shared" si="740"/>
        <v>9.1936297043206518E-4</v>
      </c>
      <c r="BI2502" s="41">
        <v>45645</v>
      </c>
      <c r="BJ2502">
        <v>2.16</v>
      </c>
      <c r="BK2502">
        <v>2.16</v>
      </c>
      <c r="BL2502" s="39">
        <f t="shared" si="741"/>
        <v>-9.174311926605512E-3</v>
      </c>
      <c r="BM2502" s="41">
        <v>45645</v>
      </c>
      <c r="BN2502">
        <v>12.83</v>
      </c>
      <c r="BO2502">
        <v>12.5837</v>
      </c>
      <c r="BP2502" s="46">
        <f t="shared" si="742"/>
        <v>-7.7817921943861934E-4</v>
      </c>
      <c r="BQ2502" s="41">
        <v>45645</v>
      </c>
      <c r="BR2502">
        <v>9.43</v>
      </c>
      <c r="BS2502">
        <v>9.1715999999999998</v>
      </c>
      <c r="BT2502" s="18">
        <f t="shared" si="743"/>
        <v>3.1939096954847136E-3</v>
      </c>
      <c r="BU2502" s="41">
        <v>45645</v>
      </c>
      <c r="BV2502">
        <v>6.31</v>
      </c>
      <c r="BW2502">
        <v>5.8644999999999996</v>
      </c>
      <c r="BX2502" s="39">
        <f t="shared" si="744"/>
        <v>0</v>
      </c>
      <c r="BY2502" s="41">
        <v>45951</v>
      </c>
      <c r="BZ2502">
        <v>22.4</v>
      </c>
      <c r="CA2502">
        <v>22.4</v>
      </c>
    </row>
    <row r="2503" spans="1:79">
      <c r="A2503" s="41">
        <v>45646</v>
      </c>
      <c r="B2503">
        <v>8</v>
      </c>
      <c r="C2503">
        <v>7.1344000000000003</v>
      </c>
      <c r="D2503" s="34">
        <f t="shared" si="730"/>
        <v>0</v>
      </c>
      <c r="E2503" s="41">
        <v>45646</v>
      </c>
      <c r="F2503">
        <v>3.9</v>
      </c>
      <c r="G2503">
        <v>3.9</v>
      </c>
      <c r="H2503" s="39">
        <f t="shared" si="731"/>
        <v>0</v>
      </c>
      <c r="L2503" s="38"/>
      <c r="M2503" s="41">
        <v>45646</v>
      </c>
      <c r="N2503">
        <v>5.0999999999999996</v>
      </c>
      <c r="O2503">
        <v>4.7653999999999996</v>
      </c>
      <c r="P2503" s="43">
        <f t="shared" si="732"/>
        <v>1.9553836126237133E-3</v>
      </c>
      <c r="Q2503" s="41">
        <v>45646</v>
      </c>
      <c r="R2503">
        <v>4.17</v>
      </c>
      <c r="S2503">
        <v>3.9215</v>
      </c>
      <c r="T2503" s="39">
        <f t="shared" si="733"/>
        <v>-7.1397827683115185E-3</v>
      </c>
      <c r="AG2503" s="41">
        <v>45646</v>
      </c>
      <c r="AH2503">
        <v>16.03</v>
      </c>
      <c r="AI2503">
        <v>7.6807999999999996</v>
      </c>
      <c r="AJ2503" s="39">
        <f t="shared" si="734"/>
        <v>-6.814508308010685E-3</v>
      </c>
      <c r="AK2503" s="45" t="s">
        <v>1777</v>
      </c>
      <c r="AL2503">
        <v>11.78</v>
      </c>
      <c r="AM2503">
        <v>11.0261</v>
      </c>
      <c r="AN2503" s="39">
        <f t="shared" si="735"/>
        <v>-1.6931044473418103E-3</v>
      </c>
      <c r="AO2503" s="41">
        <v>45646</v>
      </c>
      <c r="AP2503">
        <v>10.5</v>
      </c>
      <c r="AQ2503">
        <v>10.1031</v>
      </c>
      <c r="AR2503" s="18">
        <f t="shared" si="736"/>
        <v>0</v>
      </c>
      <c r="AS2503" s="41">
        <v>45646</v>
      </c>
      <c r="AT2503">
        <v>8.75</v>
      </c>
      <c r="AU2503">
        <v>8.5076000000000001</v>
      </c>
      <c r="AV2503" s="39">
        <f t="shared" si="737"/>
        <v>-5.6800916294617258E-3</v>
      </c>
      <c r="AW2503" s="41">
        <v>45646</v>
      </c>
      <c r="AX2503">
        <v>10.1</v>
      </c>
      <c r="AY2503">
        <v>9.7767999999999997</v>
      </c>
      <c r="AZ2503" s="39">
        <f t="shared" si="738"/>
        <v>-9.9116129361881021E-4</v>
      </c>
      <c r="BA2503" s="41">
        <v>45646</v>
      </c>
      <c r="BB2503">
        <v>7.98</v>
      </c>
      <c r="BC2503">
        <v>7.3990999999999998</v>
      </c>
      <c r="BD2503" s="39">
        <f t="shared" si="739"/>
        <v>0</v>
      </c>
      <c r="BE2503" s="41">
        <v>45646</v>
      </c>
      <c r="BF2503">
        <v>10.9</v>
      </c>
      <c r="BG2503">
        <v>10.125</v>
      </c>
      <c r="BH2503" s="39">
        <f t="shared" si="740"/>
        <v>0</v>
      </c>
      <c r="BI2503" s="41">
        <v>45646</v>
      </c>
      <c r="BJ2503">
        <v>2.17</v>
      </c>
      <c r="BK2503">
        <v>2.17</v>
      </c>
      <c r="BL2503" s="39">
        <f t="shared" si="741"/>
        <v>4.6296296296295305E-3</v>
      </c>
      <c r="BM2503" s="41">
        <v>45646</v>
      </c>
      <c r="BN2503">
        <v>12.64</v>
      </c>
      <c r="BO2503">
        <v>12.3973</v>
      </c>
      <c r="BP2503" s="46">
        <f t="shared" si="742"/>
        <v>-1.481281340146386E-2</v>
      </c>
      <c r="BQ2503" s="41">
        <v>45646</v>
      </c>
      <c r="BR2503">
        <v>9.39</v>
      </c>
      <c r="BS2503">
        <v>9.1326999999999998</v>
      </c>
      <c r="BT2503" s="18">
        <f t="shared" si="743"/>
        <v>-4.2413537441667688E-3</v>
      </c>
      <c r="BU2503" s="41">
        <v>45646</v>
      </c>
      <c r="BV2503">
        <v>6.31</v>
      </c>
      <c r="BW2503">
        <v>5.8644999999999996</v>
      </c>
      <c r="BX2503" s="39">
        <f t="shared" si="744"/>
        <v>0</v>
      </c>
      <c r="BY2503" s="41">
        <v>45952</v>
      </c>
      <c r="BZ2503">
        <v>22.39</v>
      </c>
      <c r="CA2503">
        <v>22.39</v>
      </c>
    </row>
    <row r="2504" spans="1:79">
      <c r="A2504" s="41">
        <v>45649</v>
      </c>
      <c r="B2504">
        <v>8</v>
      </c>
      <c r="C2504">
        <v>7.1344000000000003</v>
      </c>
      <c r="D2504" s="34">
        <f t="shared" si="730"/>
        <v>0</v>
      </c>
      <c r="E2504" s="41">
        <v>45649</v>
      </c>
      <c r="F2504">
        <v>3.8</v>
      </c>
      <c r="G2504">
        <v>3.8</v>
      </c>
      <c r="H2504" s="39">
        <f t="shared" si="731"/>
        <v>-2.5641025641025664E-2</v>
      </c>
      <c r="L2504" s="38"/>
      <c r="M2504" s="41">
        <v>45649</v>
      </c>
      <c r="N2504">
        <v>5.08</v>
      </c>
      <c r="O2504">
        <v>4.7468000000000004</v>
      </c>
      <c r="P2504" s="43">
        <f t="shared" si="732"/>
        <v>-3.9031350988373032E-3</v>
      </c>
      <c r="Q2504" s="41">
        <v>45649</v>
      </c>
      <c r="R2504">
        <v>4.2</v>
      </c>
      <c r="S2504">
        <v>3.9497</v>
      </c>
      <c r="T2504" s="39">
        <f t="shared" si="733"/>
        <v>7.1911258447022834E-3</v>
      </c>
      <c r="AG2504" s="41">
        <v>45649</v>
      </c>
      <c r="AH2504">
        <v>16.149999999999999</v>
      </c>
      <c r="AI2504">
        <v>7.7382999999999997</v>
      </c>
      <c r="AJ2504" s="39">
        <f t="shared" si="734"/>
        <v>7.4861993542339484E-3</v>
      </c>
      <c r="AK2504" s="45" t="s">
        <v>1778</v>
      </c>
      <c r="AL2504">
        <v>11.9</v>
      </c>
      <c r="AM2504">
        <v>11.138400000000001</v>
      </c>
      <c r="AN2504" s="39">
        <f t="shared" si="735"/>
        <v>1.0184924860104768E-2</v>
      </c>
      <c r="AO2504" s="41">
        <v>45649</v>
      </c>
      <c r="AP2504">
        <v>10.4</v>
      </c>
      <c r="AQ2504">
        <v>10.0069</v>
      </c>
      <c r="AR2504" s="18">
        <f t="shared" si="736"/>
        <v>-9.5218299333867454E-3</v>
      </c>
      <c r="AS2504" s="41">
        <v>45649</v>
      </c>
      <c r="AT2504">
        <v>8.75</v>
      </c>
      <c r="AU2504">
        <v>8.5076000000000001</v>
      </c>
      <c r="AV2504" s="39">
        <f t="shared" si="737"/>
        <v>0</v>
      </c>
      <c r="AW2504" s="41">
        <v>45649</v>
      </c>
      <c r="AX2504">
        <v>10.1</v>
      </c>
      <c r="AY2504">
        <v>9.7767999999999997</v>
      </c>
      <c r="AZ2504" s="39">
        <f t="shared" si="738"/>
        <v>0</v>
      </c>
      <c r="BA2504" s="41">
        <v>45649</v>
      </c>
      <c r="BB2504">
        <v>7.98</v>
      </c>
      <c r="BC2504">
        <v>7.3990999999999998</v>
      </c>
      <c r="BD2504" s="39">
        <f t="shared" si="739"/>
        <v>0</v>
      </c>
      <c r="BE2504" s="41">
        <v>45649</v>
      </c>
      <c r="BF2504">
        <v>10.85</v>
      </c>
      <c r="BG2504">
        <v>10.0786</v>
      </c>
      <c r="BH2504" s="39">
        <f t="shared" si="740"/>
        <v>-4.582716049382738E-3</v>
      </c>
      <c r="BI2504" s="41">
        <v>45649</v>
      </c>
      <c r="BJ2504">
        <v>2.15</v>
      </c>
      <c r="BK2504">
        <v>2.15</v>
      </c>
      <c r="BL2504" s="39">
        <f t="shared" si="741"/>
        <v>-9.2165898617511607E-3</v>
      </c>
      <c r="BM2504" s="41">
        <v>45649</v>
      </c>
      <c r="BN2504">
        <v>12.72</v>
      </c>
      <c r="BO2504">
        <v>12.4758</v>
      </c>
      <c r="BP2504" s="46">
        <f t="shared" si="742"/>
        <v>6.3320239084316762E-3</v>
      </c>
      <c r="BQ2504" s="41">
        <v>45649</v>
      </c>
      <c r="BR2504">
        <v>9.35</v>
      </c>
      <c r="BS2504">
        <v>9.0937999999999999</v>
      </c>
      <c r="BT2504" s="18">
        <f t="shared" si="743"/>
        <v>-4.259419448793887E-3</v>
      </c>
      <c r="BU2504" s="41">
        <v>45649</v>
      </c>
      <c r="BV2504">
        <v>6.31</v>
      </c>
      <c r="BW2504">
        <v>5.8644999999999996</v>
      </c>
      <c r="BX2504" s="39">
        <f t="shared" si="744"/>
        <v>0</v>
      </c>
      <c r="BY2504" s="41">
        <v>45953</v>
      </c>
      <c r="BZ2504">
        <v>22.22</v>
      </c>
      <c r="CA2504">
        <v>22.22</v>
      </c>
    </row>
    <row r="2505" spans="1:79">
      <c r="A2505" s="41">
        <v>45650</v>
      </c>
      <c r="B2505">
        <v>8</v>
      </c>
      <c r="C2505">
        <v>7.1344000000000003</v>
      </c>
      <c r="D2505" s="34">
        <f t="shared" si="730"/>
        <v>0</v>
      </c>
      <c r="E2505" s="41">
        <v>45650</v>
      </c>
      <c r="F2505">
        <v>3.8</v>
      </c>
      <c r="G2505">
        <v>3.8</v>
      </c>
      <c r="H2505" s="39">
        <f t="shared" si="731"/>
        <v>0</v>
      </c>
      <c r="L2505" s="38"/>
      <c r="M2505" s="41">
        <v>45650</v>
      </c>
      <c r="N2505">
        <v>5.08</v>
      </c>
      <c r="O2505">
        <v>4.7468000000000004</v>
      </c>
      <c r="P2505" s="43">
        <f t="shared" si="732"/>
        <v>0</v>
      </c>
      <c r="Q2505" s="41">
        <v>45650</v>
      </c>
      <c r="R2505">
        <v>4.2</v>
      </c>
      <c r="S2505">
        <v>3.9497</v>
      </c>
      <c r="T2505" s="39">
        <f t="shared" si="733"/>
        <v>0</v>
      </c>
      <c r="AG2505" s="41">
        <v>45650</v>
      </c>
      <c r="AH2505">
        <v>16.100000000000001</v>
      </c>
      <c r="AI2505">
        <v>7.7142999999999997</v>
      </c>
      <c r="AJ2505" s="39">
        <f t="shared" si="734"/>
        <v>-3.1014563922308544E-3</v>
      </c>
      <c r="AK2505" s="45" t="s">
        <v>1779</v>
      </c>
      <c r="AL2505">
        <v>11.87</v>
      </c>
      <c r="AM2505">
        <v>11.110300000000001</v>
      </c>
      <c r="AN2505" s="39">
        <f t="shared" si="735"/>
        <v>-2.5228039933922496E-3</v>
      </c>
      <c r="AO2505" s="41">
        <v>45650</v>
      </c>
      <c r="AP2505">
        <v>10.4</v>
      </c>
      <c r="AQ2505">
        <v>10.0069</v>
      </c>
      <c r="AR2505" s="18">
        <f t="shared" si="736"/>
        <v>0</v>
      </c>
      <c r="AS2505" s="41">
        <v>45650</v>
      </c>
      <c r="AT2505">
        <v>8.75</v>
      </c>
      <c r="AU2505">
        <v>8.5076000000000001</v>
      </c>
      <c r="AV2505" s="39">
        <f t="shared" si="737"/>
        <v>0</v>
      </c>
      <c r="AW2505" s="41">
        <v>45650</v>
      </c>
      <c r="AX2505">
        <v>10.09</v>
      </c>
      <c r="AY2505">
        <v>9.7670999999999992</v>
      </c>
      <c r="AZ2505" s="39">
        <f t="shared" si="738"/>
        <v>-9.9214466901240551E-4</v>
      </c>
      <c r="BA2505" s="41">
        <v>45650</v>
      </c>
      <c r="BB2505">
        <v>8.0500000000000007</v>
      </c>
      <c r="BC2505">
        <v>7.4640000000000004</v>
      </c>
      <c r="BD2505" s="39">
        <f t="shared" si="739"/>
        <v>8.771337054506714E-3</v>
      </c>
      <c r="BE2505" s="41">
        <v>45650</v>
      </c>
      <c r="BF2505">
        <v>10.98</v>
      </c>
      <c r="BG2505">
        <v>10.199299999999999</v>
      </c>
      <c r="BH2505" s="39">
        <f t="shared" si="740"/>
        <v>1.1975869664437458E-2</v>
      </c>
      <c r="BI2505" s="41">
        <v>45650</v>
      </c>
      <c r="BJ2505">
        <v>2.15</v>
      </c>
      <c r="BK2505">
        <v>2.15</v>
      </c>
      <c r="BL2505" s="39">
        <f t="shared" si="741"/>
        <v>0</v>
      </c>
      <c r="BM2505" s="41">
        <v>45650</v>
      </c>
      <c r="BN2505">
        <v>12.65</v>
      </c>
      <c r="BO2505">
        <v>12.4071</v>
      </c>
      <c r="BP2505" s="46">
        <f t="shared" si="742"/>
        <v>-5.5066608954936567E-3</v>
      </c>
      <c r="BQ2505" s="41">
        <v>45650</v>
      </c>
      <c r="BR2505">
        <v>9.3000000000000007</v>
      </c>
      <c r="BS2505">
        <v>9.0451999999999995</v>
      </c>
      <c r="BT2505" s="18">
        <f t="shared" si="743"/>
        <v>-5.3443005124370916E-3</v>
      </c>
      <c r="BU2505" s="41">
        <v>45650</v>
      </c>
      <c r="BV2505">
        <v>6.31</v>
      </c>
      <c r="BW2505">
        <v>5.8644999999999996</v>
      </c>
      <c r="BX2505" s="39">
        <f t="shared" si="744"/>
        <v>0</v>
      </c>
      <c r="BY2505" s="41">
        <v>45954</v>
      </c>
      <c r="BZ2505">
        <v>22.5</v>
      </c>
      <c r="CA2505">
        <v>22.5</v>
      </c>
    </row>
    <row r="2506" spans="1:79">
      <c r="A2506" s="41">
        <v>45651</v>
      </c>
      <c r="B2506">
        <v>8.16</v>
      </c>
      <c r="C2506">
        <v>7.2770999999999999</v>
      </c>
      <c r="D2506" s="34">
        <f t="shared" si="730"/>
        <v>2.0001681991477855E-2</v>
      </c>
      <c r="E2506" s="41">
        <v>45651</v>
      </c>
      <c r="F2506">
        <v>3.8</v>
      </c>
      <c r="G2506">
        <v>3.8</v>
      </c>
      <c r="H2506" s="39">
        <f t="shared" si="731"/>
        <v>0</v>
      </c>
      <c r="L2506" s="38"/>
      <c r="M2506" s="41">
        <v>45651</v>
      </c>
      <c r="N2506">
        <v>5.08</v>
      </c>
      <c r="O2506">
        <v>4.7468000000000004</v>
      </c>
      <c r="P2506" s="43">
        <f t="shared" si="732"/>
        <v>0</v>
      </c>
      <c r="Q2506" s="41">
        <v>45651</v>
      </c>
      <c r="R2506">
        <v>4.2</v>
      </c>
      <c r="S2506">
        <v>3.9497</v>
      </c>
      <c r="T2506" s="39">
        <f t="shared" si="733"/>
        <v>0</v>
      </c>
      <c r="AG2506" s="41">
        <v>45651</v>
      </c>
      <c r="AH2506">
        <v>16.149999999999999</v>
      </c>
      <c r="AI2506">
        <v>7.7382999999999997</v>
      </c>
      <c r="AJ2506" s="39">
        <f t="shared" si="734"/>
        <v>3.1111053498049106E-3</v>
      </c>
      <c r="AK2506" s="45" t="s">
        <v>1780</v>
      </c>
      <c r="AL2506">
        <v>11.77</v>
      </c>
      <c r="AM2506">
        <v>11.0167</v>
      </c>
      <c r="AN2506" s="39">
        <f t="shared" si="735"/>
        <v>-8.424614996894805E-3</v>
      </c>
      <c r="AO2506" s="41">
        <v>45651</v>
      </c>
      <c r="AP2506">
        <v>10.4</v>
      </c>
      <c r="AQ2506">
        <v>10.0069</v>
      </c>
      <c r="AR2506" s="18">
        <f t="shared" si="736"/>
        <v>0</v>
      </c>
      <c r="AS2506" s="41">
        <v>45651</v>
      </c>
      <c r="AT2506">
        <v>8.75</v>
      </c>
      <c r="AU2506">
        <v>8.5076000000000001</v>
      </c>
      <c r="AV2506" s="39">
        <f t="shared" si="737"/>
        <v>0</v>
      </c>
      <c r="AW2506" s="41">
        <v>45651</v>
      </c>
      <c r="AX2506">
        <v>10.09</v>
      </c>
      <c r="AY2506">
        <v>9.7670999999999992</v>
      </c>
      <c r="AZ2506" s="39">
        <f t="shared" si="738"/>
        <v>0</v>
      </c>
      <c r="BA2506" s="41">
        <v>45651</v>
      </c>
      <c r="BB2506">
        <v>7.98</v>
      </c>
      <c r="BC2506">
        <v>7.3990999999999998</v>
      </c>
      <c r="BD2506" s="39">
        <f t="shared" si="739"/>
        <v>-8.6950696677385603E-3</v>
      </c>
      <c r="BE2506" s="41">
        <v>45651</v>
      </c>
      <c r="BF2506">
        <v>11</v>
      </c>
      <c r="BG2506">
        <v>10.2179</v>
      </c>
      <c r="BH2506" s="39">
        <f t="shared" si="740"/>
        <v>1.8236545645290423E-3</v>
      </c>
      <c r="BI2506" s="41">
        <v>45651</v>
      </c>
      <c r="BJ2506">
        <v>2.15</v>
      </c>
      <c r="BK2506">
        <v>2.15</v>
      </c>
      <c r="BL2506" s="39">
        <f t="shared" si="741"/>
        <v>0</v>
      </c>
      <c r="BM2506" s="41">
        <v>45651</v>
      </c>
      <c r="BN2506">
        <v>12.65</v>
      </c>
      <c r="BO2506">
        <v>12.4071</v>
      </c>
      <c r="BP2506" s="46">
        <f t="shared" si="742"/>
        <v>0</v>
      </c>
      <c r="BQ2506" s="41">
        <v>45651</v>
      </c>
      <c r="BR2506">
        <v>9.19</v>
      </c>
      <c r="BS2506">
        <v>8.9382000000000001</v>
      </c>
      <c r="BT2506" s="18">
        <f t="shared" si="743"/>
        <v>-1.1829478618493712E-2</v>
      </c>
      <c r="BU2506" s="41">
        <v>45651</v>
      </c>
      <c r="BV2506">
        <v>6.31</v>
      </c>
      <c r="BW2506">
        <v>5.8644999999999996</v>
      </c>
      <c r="BX2506" s="39">
        <f t="shared" si="744"/>
        <v>0</v>
      </c>
      <c r="BY2506" s="41">
        <v>45957</v>
      </c>
      <c r="BZ2506">
        <v>22.4</v>
      </c>
      <c r="CA2506">
        <v>22.4</v>
      </c>
    </row>
    <row r="2507" spans="1:79">
      <c r="A2507" s="41">
        <v>45652</v>
      </c>
      <c r="B2507">
        <v>8.16</v>
      </c>
      <c r="C2507">
        <v>7.2770999999999999</v>
      </c>
      <c r="D2507" s="34">
        <f t="shared" si="730"/>
        <v>0</v>
      </c>
      <c r="E2507" s="41">
        <v>45652</v>
      </c>
      <c r="F2507">
        <v>3.8</v>
      </c>
      <c r="G2507">
        <v>3.8</v>
      </c>
      <c r="H2507" s="39">
        <f t="shared" si="731"/>
        <v>0</v>
      </c>
      <c r="L2507" s="38"/>
      <c r="M2507" s="41">
        <v>45652</v>
      </c>
      <c r="N2507">
        <v>5.07</v>
      </c>
      <c r="O2507">
        <v>4.7374000000000001</v>
      </c>
      <c r="P2507" s="43">
        <f t="shared" si="732"/>
        <v>-1.980281452768243E-3</v>
      </c>
      <c r="Q2507" s="41">
        <v>45652</v>
      </c>
      <c r="R2507">
        <v>4.21</v>
      </c>
      <c r="S2507">
        <v>3.9590999999999998</v>
      </c>
      <c r="T2507" s="39">
        <f t="shared" si="733"/>
        <v>2.3799275894371354E-3</v>
      </c>
      <c r="AG2507" s="41">
        <v>45652</v>
      </c>
      <c r="AH2507">
        <v>16.18</v>
      </c>
      <c r="AI2507">
        <v>7.7526000000000002</v>
      </c>
      <c r="AJ2507" s="39">
        <f t="shared" si="734"/>
        <v>1.8479511003709373E-3</v>
      </c>
      <c r="AK2507" s="45" t="s">
        <v>1781</v>
      </c>
      <c r="AL2507">
        <v>11.73</v>
      </c>
      <c r="AM2507">
        <v>10.9793</v>
      </c>
      <c r="AN2507" s="39">
        <f t="shared" si="735"/>
        <v>-3.3948460065173669E-3</v>
      </c>
      <c r="AO2507" s="41">
        <v>45652</v>
      </c>
      <c r="AP2507">
        <v>10.39</v>
      </c>
      <c r="AQ2507">
        <v>9.9972999999999992</v>
      </c>
      <c r="AR2507" s="18">
        <f t="shared" si="736"/>
        <v>-9.5933805674092067E-4</v>
      </c>
      <c r="AS2507" s="41">
        <v>45652</v>
      </c>
      <c r="AT2507">
        <v>8.73</v>
      </c>
      <c r="AU2507">
        <v>8.4882000000000009</v>
      </c>
      <c r="AV2507" s="39">
        <f t="shared" si="737"/>
        <v>-2.2803140721236537E-3</v>
      </c>
      <c r="AW2507" s="41">
        <v>45652</v>
      </c>
      <c r="AX2507">
        <v>10.09</v>
      </c>
      <c r="AY2507">
        <v>9.7670999999999992</v>
      </c>
      <c r="AZ2507" s="39">
        <f t="shared" si="738"/>
        <v>0</v>
      </c>
      <c r="BA2507" s="41">
        <v>45652</v>
      </c>
      <c r="BB2507">
        <v>8</v>
      </c>
      <c r="BC2507">
        <v>7.4176000000000002</v>
      </c>
      <c r="BD2507" s="39">
        <f t="shared" si="739"/>
        <v>2.5003040910381541E-3</v>
      </c>
      <c r="BE2507" s="41">
        <v>45652</v>
      </c>
      <c r="BF2507">
        <v>10.98</v>
      </c>
      <c r="BG2507">
        <v>10.199299999999999</v>
      </c>
      <c r="BH2507" s="39">
        <f t="shared" si="740"/>
        <v>-1.8203349024751719E-3</v>
      </c>
      <c r="BI2507" s="41">
        <v>45652</v>
      </c>
      <c r="BJ2507">
        <v>2.16</v>
      </c>
      <c r="BK2507">
        <v>2.16</v>
      </c>
      <c r="BL2507" s="39">
        <f t="shared" si="741"/>
        <v>4.6511627906977819E-3</v>
      </c>
      <c r="BM2507" s="41">
        <v>45652</v>
      </c>
      <c r="BN2507">
        <v>12.6</v>
      </c>
      <c r="BO2507">
        <v>12.3581</v>
      </c>
      <c r="BP2507" s="46">
        <f t="shared" si="742"/>
        <v>-3.949351580949576E-3</v>
      </c>
      <c r="BQ2507" s="41">
        <v>45652</v>
      </c>
      <c r="BR2507">
        <v>9.35</v>
      </c>
      <c r="BS2507">
        <v>9.0937999999999999</v>
      </c>
      <c r="BT2507" s="18">
        <f t="shared" si="743"/>
        <v>1.7408426752589978E-2</v>
      </c>
      <c r="BU2507" s="41">
        <v>45652</v>
      </c>
      <c r="BV2507">
        <v>6.31</v>
      </c>
      <c r="BW2507">
        <v>5.8644999999999996</v>
      </c>
      <c r="BX2507" s="39">
        <f t="shared" si="744"/>
        <v>0</v>
      </c>
      <c r="BY2507" s="41">
        <v>45958</v>
      </c>
      <c r="BZ2507">
        <v>22.4</v>
      </c>
      <c r="CA2507">
        <v>22.4</v>
      </c>
    </row>
    <row r="2508" spans="1:79">
      <c r="A2508" s="41">
        <v>45653</v>
      </c>
      <c r="B2508">
        <v>8.15</v>
      </c>
      <c r="C2508">
        <v>7.2682000000000002</v>
      </c>
      <c r="D2508" s="34">
        <f t="shared" si="730"/>
        <v>-1.2230146624341682E-3</v>
      </c>
      <c r="E2508" s="41">
        <v>45653</v>
      </c>
      <c r="F2508">
        <v>3.63</v>
      </c>
      <c r="G2508">
        <v>3.63</v>
      </c>
      <c r="H2508" s="39">
        <f t="shared" si="731"/>
        <v>-4.4736842105263144E-2</v>
      </c>
      <c r="L2508" s="38"/>
      <c r="M2508" s="41">
        <v>45653</v>
      </c>
      <c r="N2508">
        <v>5.08</v>
      </c>
      <c r="O2508">
        <v>4.7468000000000004</v>
      </c>
      <c r="P2508" s="43">
        <f t="shared" si="732"/>
        <v>1.9842107485119045E-3</v>
      </c>
      <c r="Q2508" s="41">
        <v>45653</v>
      </c>
      <c r="R2508">
        <v>4.22</v>
      </c>
      <c r="S2508">
        <v>3.9685000000000001</v>
      </c>
      <c r="T2508" s="39">
        <f t="shared" si="733"/>
        <v>2.3742769821424813E-3</v>
      </c>
      <c r="AG2508" s="41">
        <v>45653</v>
      </c>
      <c r="AH2508">
        <v>16.2</v>
      </c>
      <c r="AI2508">
        <v>7.7622</v>
      </c>
      <c r="AJ2508" s="39">
        <f t="shared" si="734"/>
        <v>1.2382942496710562E-3</v>
      </c>
      <c r="AK2508" s="45" t="s">
        <v>1782</v>
      </c>
      <c r="AL2508">
        <v>11.66</v>
      </c>
      <c r="AM2508">
        <v>10.9138</v>
      </c>
      <c r="AN2508" s="39">
        <f t="shared" si="735"/>
        <v>-5.9657719526745884E-3</v>
      </c>
      <c r="AO2508" s="41">
        <v>45653</v>
      </c>
      <c r="AP2508">
        <v>10.39</v>
      </c>
      <c r="AQ2508">
        <v>9.9972999999999992</v>
      </c>
      <c r="AR2508" s="18">
        <f t="shared" si="736"/>
        <v>0</v>
      </c>
      <c r="AS2508" s="41">
        <v>45653</v>
      </c>
      <c r="AT2508">
        <v>8.7200000000000006</v>
      </c>
      <c r="AU2508">
        <v>8.4785000000000004</v>
      </c>
      <c r="AV2508" s="39">
        <f t="shared" si="737"/>
        <v>-1.1427628943710662E-3</v>
      </c>
      <c r="AW2508" s="41">
        <v>45653</v>
      </c>
      <c r="AX2508">
        <v>10.050000000000001</v>
      </c>
      <c r="AY2508">
        <v>9.7284000000000006</v>
      </c>
      <c r="AZ2508" s="39">
        <f t="shared" si="738"/>
        <v>-3.9622815369965113E-3</v>
      </c>
      <c r="BA2508" s="41">
        <v>45653</v>
      </c>
      <c r="BB2508">
        <v>8</v>
      </c>
      <c r="BC2508">
        <v>7.4176000000000002</v>
      </c>
      <c r="BD2508" s="39">
        <f t="shared" si="739"/>
        <v>0</v>
      </c>
      <c r="BE2508" s="41">
        <v>45653</v>
      </c>
      <c r="BF2508">
        <v>10.9</v>
      </c>
      <c r="BG2508">
        <v>10.125</v>
      </c>
      <c r="BH2508" s="39">
        <f t="shared" si="740"/>
        <v>-7.2848136636827184E-3</v>
      </c>
      <c r="BI2508" s="41">
        <v>45653</v>
      </c>
      <c r="BJ2508">
        <v>2.15</v>
      </c>
      <c r="BK2508">
        <v>2.15</v>
      </c>
      <c r="BL2508" s="39">
        <f t="shared" si="741"/>
        <v>-4.6296296296297361E-3</v>
      </c>
      <c r="BM2508" s="41">
        <v>45653</v>
      </c>
      <c r="BN2508">
        <v>12.65</v>
      </c>
      <c r="BO2508">
        <v>12.4071</v>
      </c>
      <c r="BP2508" s="46">
        <f t="shared" si="742"/>
        <v>3.9650108026314307E-3</v>
      </c>
      <c r="BQ2508" s="41">
        <v>45653</v>
      </c>
      <c r="BR2508">
        <v>9.3000000000000007</v>
      </c>
      <c r="BS2508">
        <v>9.0451999999999995</v>
      </c>
      <c r="BT2508" s="18">
        <f t="shared" si="743"/>
        <v>-5.3443005124370916E-3</v>
      </c>
      <c r="BU2508" s="41">
        <v>45653</v>
      </c>
      <c r="BV2508">
        <v>6.32</v>
      </c>
      <c r="BW2508">
        <v>5.8738000000000001</v>
      </c>
      <c r="BX2508" s="39">
        <f t="shared" si="744"/>
        <v>1.5858129422799097E-3</v>
      </c>
      <c r="BY2508" s="41">
        <v>45959</v>
      </c>
      <c r="BZ2508">
        <v>22</v>
      </c>
      <c r="CA2508">
        <v>22</v>
      </c>
    </row>
    <row r="2509" spans="1:79">
      <c r="A2509" s="41">
        <v>45656</v>
      </c>
      <c r="B2509">
        <v>8.18</v>
      </c>
      <c r="C2509">
        <v>7.2949000000000002</v>
      </c>
      <c r="D2509" s="34">
        <f t="shared" si="730"/>
        <v>3.6735367766434529E-3</v>
      </c>
      <c r="E2509" s="41">
        <v>45656</v>
      </c>
      <c r="F2509">
        <v>3.63</v>
      </c>
      <c r="G2509">
        <v>3.63</v>
      </c>
      <c r="H2509" s="39">
        <f t="shared" si="731"/>
        <v>0</v>
      </c>
      <c r="L2509" s="38"/>
      <c r="M2509" s="41">
        <v>45656</v>
      </c>
      <c r="N2509">
        <v>5.08</v>
      </c>
      <c r="O2509">
        <v>4.7468000000000004</v>
      </c>
      <c r="P2509" s="43">
        <f t="shared" si="732"/>
        <v>0</v>
      </c>
      <c r="Q2509" s="41">
        <v>45656</v>
      </c>
      <c r="R2509">
        <v>4.22</v>
      </c>
      <c r="S2509">
        <v>3.9685000000000001</v>
      </c>
      <c r="T2509" s="39">
        <f t="shared" si="733"/>
        <v>0</v>
      </c>
      <c r="AG2509" s="41">
        <v>45656</v>
      </c>
      <c r="AH2509">
        <v>16.2</v>
      </c>
      <c r="AI2509">
        <v>7.7622</v>
      </c>
      <c r="AJ2509" s="39">
        <f t="shared" si="734"/>
        <v>0</v>
      </c>
      <c r="AK2509" s="45" t="s">
        <v>1783</v>
      </c>
      <c r="AL2509">
        <v>11.67</v>
      </c>
      <c r="AM2509">
        <v>10.9231</v>
      </c>
      <c r="AN2509" s="39">
        <f t="shared" si="735"/>
        <v>8.5213216294962723E-4</v>
      </c>
      <c r="AO2509" s="41">
        <v>45656</v>
      </c>
      <c r="AP2509">
        <v>10.39</v>
      </c>
      <c r="AQ2509">
        <v>9.9972999999999992</v>
      </c>
      <c r="AR2509" s="18">
        <f t="shared" si="736"/>
        <v>0</v>
      </c>
      <c r="AS2509" s="41">
        <v>45656</v>
      </c>
      <c r="AT2509">
        <v>8.6999999999999993</v>
      </c>
      <c r="AU2509">
        <v>8.4589999999999996</v>
      </c>
      <c r="AV2509" s="39">
        <f t="shared" si="737"/>
        <v>-2.2999351300348808E-3</v>
      </c>
      <c r="AW2509" s="41">
        <v>45656</v>
      </c>
      <c r="AX2509">
        <v>10.1</v>
      </c>
      <c r="AY2509">
        <v>9.7767999999999997</v>
      </c>
      <c r="AZ2509" s="39">
        <f t="shared" si="738"/>
        <v>4.9751243781093607E-3</v>
      </c>
      <c r="BA2509" s="41">
        <v>45656</v>
      </c>
      <c r="BB2509">
        <v>8.01</v>
      </c>
      <c r="BC2509">
        <v>7.4268999999999998</v>
      </c>
      <c r="BD2509" s="39">
        <f t="shared" si="739"/>
        <v>1.2537748058670786E-3</v>
      </c>
      <c r="BE2509" s="41">
        <v>45656</v>
      </c>
      <c r="BF2509">
        <v>10.5</v>
      </c>
      <c r="BG2509">
        <v>9.7533999999999992</v>
      </c>
      <c r="BH2509" s="39">
        <f t="shared" si="740"/>
        <v>-3.6701234567901315E-2</v>
      </c>
      <c r="BI2509" s="41">
        <v>45656</v>
      </c>
      <c r="BJ2509">
        <v>2.12</v>
      </c>
      <c r="BK2509">
        <v>2.12</v>
      </c>
      <c r="BL2509" s="39">
        <f t="shared" si="741"/>
        <v>-1.3953488372092933E-2</v>
      </c>
      <c r="BM2509" s="41">
        <v>45656</v>
      </c>
      <c r="BN2509">
        <v>12.7</v>
      </c>
      <c r="BO2509">
        <v>12.456200000000001</v>
      </c>
      <c r="BP2509" s="46">
        <f t="shared" si="742"/>
        <v>3.9574114821353127E-3</v>
      </c>
      <c r="BQ2509" s="41">
        <v>45656</v>
      </c>
      <c r="BR2509">
        <v>9.3000000000000007</v>
      </c>
      <c r="BS2509">
        <v>9.0451999999999995</v>
      </c>
      <c r="BT2509" s="18">
        <f t="shared" si="743"/>
        <v>0</v>
      </c>
      <c r="BU2509" s="41">
        <v>45656</v>
      </c>
      <c r="BV2509">
        <v>6.45</v>
      </c>
      <c r="BW2509">
        <v>5.9946000000000002</v>
      </c>
      <c r="BX2509" s="39">
        <f t="shared" si="744"/>
        <v>2.0565902822704214E-2</v>
      </c>
      <c r="BY2509" s="41">
        <v>45960</v>
      </c>
      <c r="BZ2509">
        <v>22.4</v>
      </c>
      <c r="CA2509">
        <v>22.4</v>
      </c>
    </row>
    <row r="2510" spans="1:79">
      <c r="A2510" s="41">
        <v>45657</v>
      </c>
      <c r="B2510">
        <v>8.18</v>
      </c>
      <c r="C2510">
        <v>7.2949000000000002</v>
      </c>
      <c r="D2510" s="34">
        <f t="shared" si="730"/>
        <v>0</v>
      </c>
      <c r="E2510" s="41">
        <v>45657</v>
      </c>
      <c r="F2510">
        <v>3.63</v>
      </c>
      <c r="G2510">
        <v>3.63</v>
      </c>
      <c r="H2510" s="39">
        <f t="shared" si="731"/>
        <v>0</v>
      </c>
      <c r="L2510" s="38"/>
      <c r="M2510" s="41">
        <v>45657</v>
      </c>
      <c r="N2510">
        <v>5.19</v>
      </c>
      <c r="O2510">
        <v>4.8494999999999999</v>
      </c>
      <c r="P2510" s="43">
        <f t="shared" si="732"/>
        <v>2.1635628212690564E-2</v>
      </c>
      <c r="Q2510" s="41">
        <v>45657</v>
      </c>
      <c r="R2510">
        <v>4.25</v>
      </c>
      <c r="S2510">
        <v>3.9967000000000001</v>
      </c>
      <c r="T2510" s="39">
        <f t="shared" si="733"/>
        <v>7.1059594305153085E-3</v>
      </c>
      <c r="AG2510" s="41">
        <v>45657</v>
      </c>
      <c r="AH2510">
        <v>16.09</v>
      </c>
      <c r="AI2510">
        <v>7.7095000000000002</v>
      </c>
      <c r="AJ2510" s="39">
        <f t="shared" si="734"/>
        <v>-6.7893123083661525E-3</v>
      </c>
      <c r="AK2510" s="45" t="s">
        <v>1784</v>
      </c>
      <c r="AL2510">
        <v>11.6</v>
      </c>
      <c r="AM2510">
        <v>10.8576</v>
      </c>
      <c r="AN2510" s="39">
        <f t="shared" si="735"/>
        <v>-5.996466204648874E-3</v>
      </c>
      <c r="AO2510" s="41">
        <v>45657</v>
      </c>
      <c r="AP2510">
        <v>10.35</v>
      </c>
      <c r="AQ2510">
        <v>9.9588000000000001</v>
      </c>
      <c r="AR2510" s="18">
        <f t="shared" si="736"/>
        <v>-3.8510397807407092E-3</v>
      </c>
      <c r="AS2510" s="41">
        <v>45657</v>
      </c>
      <c r="AT2510">
        <v>8.68</v>
      </c>
      <c r="AU2510">
        <v>8.4396000000000004</v>
      </c>
      <c r="AV2510" s="39">
        <f t="shared" si="737"/>
        <v>-2.2934152973163725E-3</v>
      </c>
      <c r="AW2510" s="41">
        <v>45657</v>
      </c>
      <c r="AX2510">
        <v>10.220000000000001</v>
      </c>
      <c r="AY2510">
        <v>9.8930000000000007</v>
      </c>
      <c r="AZ2510" s="39">
        <f t="shared" si="738"/>
        <v>1.1885279437034713E-2</v>
      </c>
      <c r="BA2510" s="41">
        <v>45657</v>
      </c>
      <c r="BB2510">
        <v>8.1999999999999993</v>
      </c>
      <c r="BC2510">
        <v>7.6029999999999998</v>
      </c>
      <c r="BD2510" s="39">
        <f t="shared" si="739"/>
        <v>2.3711104229220795E-2</v>
      </c>
      <c r="BE2510" s="41">
        <v>45657</v>
      </c>
      <c r="BF2510">
        <v>10.61</v>
      </c>
      <c r="BG2510">
        <v>9.8556000000000008</v>
      </c>
      <c r="BH2510" s="39">
        <f t="shared" si="740"/>
        <v>1.0478397276847216E-2</v>
      </c>
      <c r="BI2510" s="41">
        <v>45657</v>
      </c>
      <c r="BJ2510">
        <v>2.19</v>
      </c>
      <c r="BK2510">
        <v>2.19</v>
      </c>
      <c r="BL2510" s="39">
        <f t="shared" si="741"/>
        <v>3.3018867924528225E-2</v>
      </c>
      <c r="BM2510" s="41">
        <v>45657</v>
      </c>
      <c r="BN2510">
        <v>12.61</v>
      </c>
      <c r="BO2510">
        <v>12.367900000000001</v>
      </c>
      <c r="BP2510" s="46">
        <f t="shared" si="742"/>
        <v>-7.0888392928822805E-3</v>
      </c>
      <c r="BQ2510" s="41">
        <v>45657</v>
      </c>
      <c r="BR2510">
        <v>9.3000000000000007</v>
      </c>
      <c r="BS2510">
        <v>9.0451999999999995</v>
      </c>
      <c r="BT2510" s="18">
        <f t="shared" si="743"/>
        <v>0</v>
      </c>
      <c r="BU2510" s="41">
        <v>45657</v>
      </c>
      <c r="BV2510">
        <v>6.25</v>
      </c>
      <c r="BW2510">
        <v>5.8087999999999997</v>
      </c>
      <c r="BX2510" s="39">
        <f t="shared" si="744"/>
        <v>-3.0994561772261769E-2</v>
      </c>
    </row>
    <row r="2511" spans="1:79">
      <c r="A2511" s="41">
        <v>45659</v>
      </c>
      <c r="B2511">
        <v>8.14</v>
      </c>
      <c r="C2511">
        <v>7.2592999999999996</v>
      </c>
      <c r="D2511" s="34">
        <f t="shared" si="730"/>
        <v>-4.8801217288791509E-3</v>
      </c>
      <c r="E2511" s="41">
        <v>45659</v>
      </c>
      <c r="F2511">
        <v>3.79</v>
      </c>
      <c r="G2511">
        <v>3.79</v>
      </c>
      <c r="H2511" s="39">
        <f t="shared" si="731"/>
        <v>4.4077134986225938E-2</v>
      </c>
      <c r="L2511" s="38"/>
      <c r="M2511" s="41">
        <v>45659</v>
      </c>
      <c r="N2511">
        <v>5.17</v>
      </c>
      <c r="O2511">
        <v>4.8308</v>
      </c>
      <c r="P2511" s="43">
        <f t="shared" si="732"/>
        <v>-3.8560676358387336E-3</v>
      </c>
      <c r="Q2511" s="41">
        <v>45659</v>
      </c>
      <c r="R2511">
        <v>4.28</v>
      </c>
      <c r="S2511">
        <v>4.0248999999999997</v>
      </c>
      <c r="T2511" s="39">
        <f t="shared" si="733"/>
        <v>7.0558210523680928E-3</v>
      </c>
      <c r="AG2511" s="41">
        <v>45659</v>
      </c>
      <c r="AH2511">
        <v>16.2</v>
      </c>
      <c r="AI2511">
        <v>7.7622</v>
      </c>
      <c r="AJ2511" s="39">
        <f t="shared" si="734"/>
        <v>6.8357221609701988E-3</v>
      </c>
      <c r="AK2511" s="45">
        <v>45689</v>
      </c>
      <c r="AL2511">
        <v>11.53</v>
      </c>
      <c r="AM2511">
        <v>10.7921</v>
      </c>
      <c r="AN2511" s="39">
        <f t="shared" si="735"/>
        <v>-6.0326407309166039E-3</v>
      </c>
      <c r="AO2511" s="41">
        <v>45659</v>
      </c>
      <c r="AP2511">
        <v>10.45</v>
      </c>
      <c r="AQ2511">
        <v>10.055</v>
      </c>
      <c r="AR2511" s="18">
        <f t="shared" si="736"/>
        <v>9.6597983692814013E-3</v>
      </c>
      <c r="AS2511" s="41">
        <v>45659</v>
      </c>
      <c r="AT2511">
        <v>8.61</v>
      </c>
      <c r="AU2511">
        <v>8.3714999999999993</v>
      </c>
      <c r="AV2511" s="39">
        <f t="shared" si="737"/>
        <v>-8.0691028010807572E-3</v>
      </c>
      <c r="AW2511" s="41">
        <v>45659</v>
      </c>
      <c r="AX2511">
        <v>10.14</v>
      </c>
      <c r="AY2511">
        <v>9.8155000000000001</v>
      </c>
      <c r="AZ2511" s="39">
        <f t="shared" si="738"/>
        <v>-7.8338218942687315E-3</v>
      </c>
      <c r="BA2511" s="41">
        <v>45659</v>
      </c>
      <c r="BB2511">
        <v>8.15</v>
      </c>
      <c r="BC2511">
        <v>7.5567000000000002</v>
      </c>
      <c r="BD2511" s="39">
        <f t="shared" si="739"/>
        <v>-6.0897014336445572E-3</v>
      </c>
      <c r="BE2511" s="41">
        <v>45659</v>
      </c>
      <c r="BF2511">
        <v>10.7</v>
      </c>
      <c r="BG2511">
        <v>9.9391999999999996</v>
      </c>
      <c r="BH2511" s="39">
        <f t="shared" si="740"/>
        <v>8.4824871139249549E-3</v>
      </c>
      <c r="BI2511" s="41">
        <v>45659</v>
      </c>
      <c r="BJ2511">
        <v>2.15</v>
      </c>
      <c r="BK2511">
        <v>2.15</v>
      </c>
      <c r="BL2511" s="39">
        <f t="shared" si="741"/>
        <v>-1.8264840182648418E-2</v>
      </c>
      <c r="BM2511" s="41">
        <v>45659</v>
      </c>
      <c r="BN2511">
        <v>12.5</v>
      </c>
      <c r="BO2511">
        <v>12.26</v>
      </c>
      <c r="BP2511" s="46">
        <f t="shared" si="742"/>
        <v>-8.7241973172487459E-3</v>
      </c>
      <c r="BQ2511" s="41">
        <v>45659</v>
      </c>
      <c r="BR2511">
        <v>9.14</v>
      </c>
      <c r="BS2511">
        <v>8.8895999999999997</v>
      </c>
      <c r="BT2511" s="18">
        <f t="shared" si="743"/>
        <v>-1.72024941405386E-2</v>
      </c>
      <c r="BU2511" s="41">
        <v>45659</v>
      </c>
      <c r="BV2511">
        <v>6.42</v>
      </c>
      <c r="BW2511">
        <v>5.9667000000000003</v>
      </c>
      <c r="BX2511" s="39">
        <f t="shared" si="744"/>
        <v>2.7182894918055468E-2</v>
      </c>
    </row>
    <row r="2512" spans="1:79">
      <c r="A2512" s="41">
        <v>45660</v>
      </c>
      <c r="B2512">
        <v>8.1</v>
      </c>
      <c r="C2512">
        <v>7.2236000000000002</v>
      </c>
      <c r="D2512" s="34">
        <f t="shared" si="730"/>
        <v>-4.9178295427932993E-3</v>
      </c>
      <c r="E2512" s="41">
        <v>45660</v>
      </c>
      <c r="F2512">
        <v>3.79</v>
      </c>
      <c r="G2512">
        <v>3.79</v>
      </c>
      <c r="H2512" s="39">
        <f t="shared" si="731"/>
        <v>0</v>
      </c>
      <c r="L2512" s="38"/>
      <c r="M2512" s="41">
        <v>45660</v>
      </c>
      <c r="N2512">
        <v>5.17</v>
      </c>
      <c r="O2512">
        <v>4.8308</v>
      </c>
      <c r="P2512" s="43">
        <f t="shared" si="732"/>
        <v>0</v>
      </c>
      <c r="Q2512" s="41">
        <v>45660</v>
      </c>
      <c r="R2512">
        <v>4.18</v>
      </c>
      <c r="S2512">
        <v>3.9308999999999998</v>
      </c>
      <c r="T2512" s="39">
        <f t="shared" si="733"/>
        <v>-2.3354617506024963E-2</v>
      </c>
      <c r="AG2512" s="41">
        <v>45660</v>
      </c>
      <c r="AH2512">
        <v>16.05</v>
      </c>
      <c r="AI2512">
        <v>7.6904000000000003</v>
      </c>
      <c r="AJ2512" s="39">
        <f t="shared" si="734"/>
        <v>-9.2499549096905047E-3</v>
      </c>
      <c r="AK2512" s="45">
        <v>45717</v>
      </c>
      <c r="AL2512">
        <v>11.59</v>
      </c>
      <c r="AM2512">
        <v>10.8482</v>
      </c>
      <c r="AN2512" s="39">
        <f t="shared" si="735"/>
        <v>5.1982468657629849E-3</v>
      </c>
      <c r="AO2512" s="41">
        <v>45660</v>
      </c>
      <c r="AP2512">
        <v>10.18</v>
      </c>
      <c r="AQ2512">
        <v>9.7951999999999995</v>
      </c>
      <c r="AR2512" s="18">
        <f t="shared" si="736"/>
        <v>-2.5837891596220811E-2</v>
      </c>
      <c r="AS2512" s="41">
        <v>45660</v>
      </c>
      <c r="AT2512">
        <v>8.5399999999999991</v>
      </c>
      <c r="AU2512">
        <v>8.3033999999999999</v>
      </c>
      <c r="AV2512" s="39">
        <f t="shared" si="737"/>
        <v>-8.1347428776204246E-3</v>
      </c>
      <c r="AW2512" s="41">
        <v>45660</v>
      </c>
      <c r="AX2512">
        <v>10.08</v>
      </c>
      <c r="AY2512">
        <v>9.7574000000000005</v>
      </c>
      <c r="AZ2512" s="39">
        <f t="shared" si="738"/>
        <v>-5.9192094136823999E-3</v>
      </c>
      <c r="BA2512" s="41">
        <v>45660</v>
      </c>
      <c r="BB2512">
        <v>8.15</v>
      </c>
      <c r="BC2512">
        <v>7.5567000000000002</v>
      </c>
      <c r="BD2512" s="39">
        <f t="shared" si="739"/>
        <v>0</v>
      </c>
      <c r="BE2512" s="41">
        <v>45660</v>
      </c>
      <c r="BF2512">
        <v>10.7</v>
      </c>
      <c r="BG2512">
        <v>9.9391999999999996</v>
      </c>
      <c r="BH2512" s="39">
        <f t="shared" si="740"/>
        <v>0</v>
      </c>
      <c r="BI2512" s="41">
        <v>45660</v>
      </c>
      <c r="BJ2512">
        <v>2.15</v>
      </c>
      <c r="BK2512">
        <v>2.15</v>
      </c>
      <c r="BL2512" s="39">
        <f t="shared" si="741"/>
        <v>0</v>
      </c>
      <c r="BM2512" s="41">
        <v>45660</v>
      </c>
      <c r="BN2512">
        <v>12.57</v>
      </c>
      <c r="BO2512">
        <v>12.3287</v>
      </c>
      <c r="BP2512" s="46">
        <f t="shared" si="742"/>
        <v>5.6035889070146627E-3</v>
      </c>
      <c r="BQ2512" s="41">
        <v>45660</v>
      </c>
      <c r="BR2512">
        <v>9.19</v>
      </c>
      <c r="BS2512">
        <v>8.9382000000000001</v>
      </c>
      <c r="BT2512" s="18">
        <f t="shared" si="743"/>
        <v>5.4670626349892486E-3</v>
      </c>
      <c r="BU2512" s="41">
        <v>45660</v>
      </c>
      <c r="BV2512">
        <v>6.42</v>
      </c>
      <c r="BW2512">
        <v>5.9667000000000003</v>
      </c>
      <c r="BX2512" s="39">
        <f t="shared" si="744"/>
        <v>0</v>
      </c>
    </row>
    <row r="2513" spans="1:76">
      <c r="A2513" s="41">
        <v>45663</v>
      </c>
      <c r="B2513">
        <v>8.08</v>
      </c>
      <c r="C2513">
        <v>7.2057000000000002</v>
      </c>
      <c r="D2513" s="34">
        <f t="shared" si="730"/>
        <v>-2.4779888144415563E-3</v>
      </c>
      <c r="E2513" s="41">
        <v>45663</v>
      </c>
      <c r="F2513">
        <v>3.94</v>
      </c>
      <c r="G2513">
        <v>3.94</v>
      </c>
      <c r="H2513" s="39">
        <f t="shared" si="731"/>
        <v>3.9577836411609474E-2</v>
      </c>
      <c r="L2513" s="38"/>
      <c r="M2513" s="41">
        <v>45663</v>
      </c>
      <c r="N2513">
        <v>5.13</v>
      </c>
      <c r="O2513">
        <v>4.7934999999999999</v>
      </c>
      <c r="P2513" s="43">
        <f t="shared" si="732"/>
        <v>-7.7212883994369694E-3</v>
      </c>
      <c r="Q2513" s="41">
        <v>45663</v>
      </c>
      <c r="R2513">
        <v>4.24</v>
      </c>
      <c r="S2513">
        <v>3.9872999999999998</v>
      </c>
      <c r="T2513" s="39">
        <f t="shared" si="733"/>
        <v>1.4347859268869726E-2</v>
      </c>
      <c r="AG2513" s="41">
        <v>45663</v>
      </c>
      <c r="AH2513">
        <v>16.05</v>
      </c>
      <c r="AI2513">
        <v>7.6904000000000003</v>
      </c>
      <c r="AJ2513" s="39">
        <f t="shared" si="734"/>
        <v>0</v>
      </c>
      <c r="AK2513" s="45">
        <v>45809</v>
      </c>
      <c r="AL2513">
        <v>11.44</v>
      </c>
      <c r="AM2513">
        <v>10.707800000000001</v>
      </c>
      <c r="AN2513" s="39">
        <f t="shared" si="735"/>
        <v>-1.2942239265500234E-2</v>
      </c>
      <c r="AO2513" s="41">
        <v>45663</v>
      </c>
      <c r="AP2513">
        <v>10.35</v>
      </c>
      <c r="AQ2513">
        <v>9.9588000000000001</v>
      </c>
      <c r="AR2513" s="18">
        <f t="shared" si="736"/>
        <v>1.6702058150931134E-2</v>
      </c>
      <c r="AS2513" s="41">
        <v>45663</v>
      </c>
      <c r="AT2513">
        <v>8.73</v>
      </c>
      <c r="AU2513">
        <v>8.4882000000000009</v>
      </c>
      <c r="AV2513" s="39">
        <f t="shared" si="737"/>
        <v>2.2255943348507955E-2</v>
      </c>
      <c r="AW2513" s="41">
        <v>45663</v>
      </c>
      <c r="AX2513">
        <v>10.1</v>
      </c>
      <c r="AY2513">
        <v>9.7767999999999997</v>
      </c>
      <c r="AZ2513" s="39">
        <f t="shared" si="738"/>
        <v>1.988234570684731E-3</v>
      </c>
      <c r="BA2513" s="41">
        <v>45663</v>
      </c>
      <c r="BB2513">
        <v>8.19</v>
      </c>
      <c r="BC2513">
        <v>7.5937999999999999</v>
      </c>
      <c r="BD2513" s="39">
        <f t="shared" si="739"/>
        <v>4.9095504651500907E-3</v>
      </c>
      <c r="BE2513" s="41">
        <v>45663</v>
      </c>
      <c r="BF2513">
        <v>10.65</v>
      </c>
      <c r="BG2513">
        <v>9.8927999999999994</v>
      </c>
      <c r="BH2513" s="39">
        <f t="shared" si="740"/>
        <v>-4.6683837733419407E-3</v>
      </c>
      <c r="BI2513" s="41">
        <v>45663</v>
      </c>
      <c r="BJ2513">
        <v>2.17</v>
      </c>
      <c r="BK2513">
        <v>2.17</v>
      </c>
      <c r="BL2513" s="39">
        <f t="shared" si="741"/>
        <v>9.3023255813953574E-3</v>
      </c>
      <c r="BM2513" s="41">
        <v>45663</v>
      </c>
      <c r="BN2513">
        <v>12.45</v>
      </c>
      <c r="BO2513">
        <v>12.211</v>
      </c>
      <c r="BP2513" s="46">
        <f t="shared" si="742"/>
        <v>-9.5468297549619382E-3</v>
      </c>
      <c r="BQ2513" s="41">
        <v>45663</v>
      </c>
      <c r="BR2513">
        <v>9.1300000000000008</v>
      </c>
      <c r="BS2513">
        <v>8.8797999999999995</v>
      </c>
      <c r="BT2513" s="18">
        <f t="shared" si="743"/>
        <v>-6.5337539996868131E-3</v>
      </c>
      <c r="BU2513" s="41">
        <v>45663</v>
      </c>
      <c r="BV2513">
        <v>6.35</v>
      </c>
      <c r="BW2513">
        <v>5.9016999999999999</v>
      </c>
      <c r="BX2513" s="39">
        <f t="shared" si="744"/>
        <v>-1.0893793889419677E-2</v>
      </c>
    </row>
    <row r="2514" spans="1:76">
      <c r="A2514" s="41">
        <v>45664</v>
      </c>
      <c r="B2514">
        <v>8</v>
      </c>
      <c r="C2514">
        <v>7.1344000000000003</v>
      </c>
      <c r="D2514" s="34">
        <f t="shared" si="730"/>
        <v>-9.8949442802225892E-3</v>
      </c>
      <c r="E2514" s="41">
        <v>45664</v>
      </c>
      <c r="F2514">
        <v>4.1100000000000003</v>
      </c>
      <c r="G2514">
        <v>4.1100000000000003</v>
      </c>
      <c r="H2514" s="39">
        <f t="shared" si="731"/>
        <v>4.3147208121827506E-2</v>
      </c>
      <c r="L2514" s="38"/>
      <c r="M2514" s="41">
        <v>45664</v>
      </c>
      <c r="N2514">
        <v>5.12</v>
      </c>
      <c r="O2514">
        <v>4.7840999999999996</v>
      </c>
      <c r="P2514" s="43">
        <f t="shared" si="732"/>
        <v>-1.9609888390529459E-3</v>
      </c>
      <c r="Q2514" s="41">
        <v>45664</v>
      </c>
      <c r="R2514">
        <v>4.24</v>
      </c>
      <c r="S2514">
        <v>3.9872999999999998</v>
      </c>
      <c r="T2514" s="39">
        <f t="shared" si="733"/>
        <v>0</v>
      </c>
      <c r="AG2514" s="41">
        <v>45664</v>
      </c>
      <c r="AH2514">
        <v>15.7</v>
      </c>
      <c r="AI2514">
        <v>7.5227000000000004</v>
      </c>
      <c r="AJ2514" s="39">
        <f t="shared" si="734"/>
        <v>-2.180640798918131E-2</v>
      </c>
      <c r="AK2514" s="45">
        <v>45839</v>
      </c>
      <c r="AL2514">
        <v>11.26</v>
      </c>
      <c r="AM2514">
        <v>10.539400000000001</v>
      </c>
      <c r="AN2514" s="39">
        <f t="shared" si="735"/>
        <v>-1.572685332187752E-2</v>
      </c>
      <c r="AO2514" s="41">
        <v>45664</v>
      </c>
      <c r="AP2514">
        <v>10.35</v>
      </c>
      <c r="AQ2514">
        <v>9.9588000000000001</v>
      </c>
      <c r="AR2514" s="18">
        <f t="shared" si="736"/>
        <v>0</v>
      </c>
      <c r="AS2514" s="41">
        <v>45664</v>
      </c>
      <c r="AT2514">
        <v>8.6999999999999993</v>
      </c>
      <c r="AU2514">
        <v>8.4589999999999996</v>
      </c>
      <c r="AV2514" s="39">
        <f t="shared" si="737"/>
        <v>-3.4400697438798831E-3</v>
      </c>
      <c r="AW2514" s="41">
        <v>45664</v>
      </c>
      <c r="AX2514">
        <v>10.08</v>
      </c>
      <c r="AY2514">
        <v>9.7574000000000005</v>
      </c>
      <c r="AZ2514" s="39">
        <f t="shared" si="738"/>
        <v>-1.9842893380246293E-3</v>
      </c>
      <c r="BA2514" s="41">
        <v>45664</v>
      </c>
      <c r="BB2514">
        <v>8.1999999999999993</v>
      </c>
      <c r="BC2514">
        <v>7.6029999999999998</v>
      </c>
      <c r="BD2514" s="39">
        <f t="shared" si="739"/>
        <v>1.211514656693602E-3</v>
      </c>
      <c r="BE2514" s="41">
        <v>45664</v>
      </c>
      <c r="BF2514">
        <v>10.51</v>
      </c>
      <c r="BG2514">
        <v>9.7627000000000006</v>
      </c>
      <c r="BH2514" s="39">
        <f t="shared" si="740"/>
        <v>-1.3150978489406313E-2</v>
      </c>
      <c r="BI2514" s="41">
        <v>45664</v>
      </c>
      <c r="BJ2514">
        <v>2.16</v>
      </c>
      <c r="BK2514">
        <v>2.16</v>
      </c>
      <c r="BL2514" s="39">
        <f t="shared" si="741"/>
        <v>-4.608294930875478E-3</v>
      </c>
      <c r="BM2514" s="41">
        <v>45664</v>
      </c>
      <c r="BN2514">
        <v>12.53</v>
      </c>
      <c r="BO2514">
        <v>12.289400000000001</v>
      </c>
      <c r="BP2514" s="46">
        <f t="shared" si="742"/>
        <v>6.4204405863565834E-3</v>
      </c>
      <c r="BQ2514" s="41">
        <v>45664</v>
      </c>
      <c r="BR2514">
        <v>9</v>
      </c>
      <c r="BS2514">
        <v>8.7533999999999992</v>
      </c>
      <c r="BT2514" s="18">
        <f t="shared" si="743"/>
        <v>-1.4234554832316077E-2</v>
      </c>
      <c r="BU2514" s="41">
        <v>45664</v>
      </c>
      <c r="BV2514">
        <v>6.32</v>
      </c>
      <c r="BW2514">
        <v>5.8738000000000001</v>
      </c>
      <c r="BX2514" s="39">
        <f t="shared" si="744"/>
        <v>-4.7274514123048974E-3</v>
      </c>
    </row>
    <row r="2515" spans="1:76">
      <c r="A2515" s="41">
        <v>45665</v>
      </c>
      <c r="B2515">
        <v>7.98</v>
      </c>
      <c r="C2515">
        <v>7.1166</v>
      </c>
      <c r="D2515" s="34">
        <f t="shared" si="730"/>
        <v>-2.4949540255663066E-3</v>
      </c>
      <c r="E2515" s="41">
        <v>45665</v>
      </c>
      <c r="F2515">
        <v>3.95</v>
      </c>
      <c r="G2515">
        <v>3.95</v>
      </c>
      <c r="H2515" s="39">
        <f t="shared" si="731"/>
        <v>-3.8929440389294433E-2</v>
      </c>
      <c r="L2515" s="38"/>
      <c r="M2515" s="41">
        <v>45665</v>
      </c>
      <c r="N2515">
        <v>5.0999999999999996</v>
      </c>
      <c r="O2515">
        <v>4.7653999999999996</v>
      </c>
      <c r="P2515" s="43">
        <f t="shared" si="732"/>
        <v>-3.9087811709621334E-3</v>
      </c>
      <c r="Q2515" s="41">
        <v>45665</v>
      </c>
      <c r="R2515">
        <v>4.2699999999999996</v>
      </c>
      <c r="S2515">
        <v>4.0155000000000003</v>
      </c>
      <c r="T2515" s="39">
        <f t="shared" si="733"/>
        <v>7.0724550447672481E-3</v>
      </c>
      <c r="AG2515" s="41">
        <v>45665</v>
      </c>
      <c r="AH2515">
        <v>15.85</v>
      </c>
      <c r="AI2515">
        <v>7.5945</v>
      </c>
      <c r="AJ2515" s="39">
        <f t="shared" si="734"/>
        <v>9.5444454783521395E-3</v>
      </c>
      <c r="AK2515" s="45">
        <v>45870</v>
      </c>
      <c r="AL2515">
        <v>11.29</v>
      </c>
      <c r="AM2515">
        <v>10.567399999999999</v>
      </c>
      <c r="AN2515" s="39">
        <f t="shared" si="735"/>
        <v>2.6566977247280388E-3</v>
      </c>
      <c r="AO2515" s="41">
        <v>45665</v>
      </c>
      <c r="AP2515">
        <v>10.45</v>
      </c>
      <c r="AQ2515">
        <v>10.055</v>
      </c>
      <c r="AR2515" s="18">
        <f t="shared" si="736"/>
        <v>9.6597983692814013E-3</v>
      </c>
      <c r="AS2515" s="41">
        <v>45665</v>
      </c>
      <c r="AT2515">
        <v>8.67</v>
      </c>
      <c r="AU2515">
        <v>8.4298000000000002</v>
      </c>
      <c r="AV2515" s="39">
        <f t="shared" si="737"/>
        <v>-3.4519446743113192E-3</v>
      </c>
      <c r="AW2515" s="41">
        <v>45665</v>
      </c>
      <c r="AX2515">
        <v>10.07</v>
      </c>
      <c r="AY2515">
        <v>9.7477999999999998</v>
      </c>
      <c r="AZ2515" s="39">
        <f t="shared" si="738"/>
        <v>-9.8386865353482667E-4</v>
      </c>
      <c r="BA2515" s="41">
        <v>45665</v>
      </c>
      <c r="BB2515">
        <v>8.69</v>
      </c>
      <c r="BC2515">
        <v>8.0573999999999995</v>
      </c>
      <c r="BD2515" s="39">
        <f t="shared" si="739"/>
        <v>5.9765881888728098E-2</v>
      </c>
      <c r="BE2515" s="41">
        <v>45665</v>
      </c>
      <c r="BF2515">
        <v>10.5</v>
      </c>
      <c r="BG2515">
        <v>9.7533999999999992</v>
      </c>
      <c r="BH2515" s="39">
        <f t="shared" si="740"/>
        <v>-9.5260532434689356E-4</v>
      </c>
      <c r="BI2515" s="41">
        <v>45665</v>
      </c>
      <c r="BJ2515">
        <v>2.14</v>
      </c>
      <c r="BK2515">
        <v>2.14</v>
      </c>
      <c r="BL2515" s="39">
        <f t="shared" si="741"/>
        <v>-9.2592592592592674E-3</v>
      </c>
      <c r="BM2515" s="41">
        <v>45665</v>
      </c>
      <c r="BN2515">
        <v>12.45</v>
      </c>
      <c r="BO2515">
        <v>12.211</v>
      </c>
      <c r="BP2515" s="46">
        <f t="shared" si="742"/>
        <v>-6.3794815043859135E-3</v>
      </c>
      <c r="BQ2515" s="41">
        <v>45665</v>
      </c>
      <c r="BR2515">
        <v>9.09</v>
      </c>
      <c r="BS2515">
        <v>8.8408999999999995</v>
      </c>
      <c r="BT2515" s="18">
        <f t="shared" si="743"/>
        <v>9.9961157950054103E-3</v>
      </c>
      <c r="BU2515" s="41">
        <v>45665</v>
      </c>
      <c r="BV2515">
        <v>6.32</v>
      </c>
      <c r="BW2515">
        <v>5.8738000000000001</v>
      </c>
      <c r="BX2515" s="39">
        <f t="shared" si="744"/>
        <v>0</v>
      </c>
    </row>
    <row r="2516" spans="1:76">
      <c r="A2516" s="41">
        <v>45666</v>
      </c>
      <c r="B2516">
        <v>8.07</v>
      </c>
      <c r="C2516">
        <v>7.1967999999999996</v>
      </c>
      <c r="D2516" s="34">
        <f t="shared" si="730"/>
        <v>1.1269426411488577E-2</v>
      </c>
      <c r="E2516" s="41">
        <v>45666</v>
      </c>
      <c r="F2516">
        <v>3.95</v>
      </c>
      <c r="G2516">
        <v>3.95</v>
      </c>
      <c r="H2516" s="39">
        <f t="shared" si="731"/>
        <v>0</v>
      </c>
      <c r="L2516" s="38"/>
      <c r="M2516" s="41">
        <v>45666</v>
      </c>
      <c r="N2516">
        <v>5.09</v>
      </c>
      <c r="O2516">
        <v>4.7561</v>
      </c>
      <c r="P2516" s="43">
        <f t="shared" si="732"/>
        <v>-1.9515675494186516E-3</v>
      </c>
      <c r="Q2516" s="41">
        <v>45666</v>
      </c>
      <c r="R2516">
        <v>4.29</v>
      </c>
      <c r="S2516">
        <v>4.0343</v>
      </c>
      <c r="T2516" s="39">
        <f t="shared" si="733"/>
        <v>4.6818578010209702E-3</v>
      </c>
      <c r="AG2516" s="41">
        <v>45666</v>
      </c>
      <c r="AH2516">
        <v>15.9</v>
      </c>
      <c r="AI2516">
        <v>7.6185</v>
      </c>
      <c r="AJ2516" s="39">
        <f t="shared" si="734"/>
        <v>3.1601817104483535E-3</v>
      </c>
      <c r="AK2516" s="45">
        <v>45901</v>
      </c>
      <c r="AL2516">
        <v>11.56</v>
      </c>
      <c r="AM2516">
        <v>10.8202</v>
      </c>
      <c r="AN2516" s="39">
        <f t="shared" si="735"/>
        <v>2.3922629975206826E-2</v>
      </c>
      <c r="AO2516" s="41">
        <v>45666</v>
      </c>
      <c r="AP2516">
        <v>10.75</v>
      </c>
      <c r="AQ2516">
        <v>10.3437</v>
      </c>
      <c r="AR2516" s="18">
        <f t="shared" si="736"/>
        <v>2.8712083540527143E-2</v>
      </c>
      <c r="AS2516" s="41">
        <v>45666</v>
      </c>
      <c r="AT2516">
        <v>8.68</v>
      </c>
      <c r="AU2516">
        <v>8.4396000000000004</v>
      </c>
      <c r="AV2516" s="39">
        <f t="shared" si="737"/>
        <v>1.1625424090726058E-3</v>
      </c>
      <c r="AW2516" s="41">
        <v>45666</v>
      </c>
      <c r="AX2516">
        <v>10.050000000000001</v>
      </c>
      <c r="AY2516">
        <v>9.7284000000000006</v>
      </c>
      <c r="AZ2516" s="39">
        <f t="shared" si="738"/>
        <v>-1.9901926588562747E-3</v>
      </c>
      <c r="BA2516" s="41">
        <v>45666</v>
      </c>
      <c r="BB2516">
        <v>8.75</v>
      </c>
      <c r="BC2516">
        <v>8.1129999999999995</v>
      </c>
      <c r="BD2516" s="39">
        <f t="shared" si="739"/>
        <v>6.9004889914860996E-3</v>
      </c>
      <c r="BE2516" s="41">
        <v>45666</v>
      </c>
      <c r="BF2516">
        <v>10.81</v>
      </c>
      <c r="BG2516">
        <v>10.041399999999999</v>
      </c>
      <c r="BH2516" s="39">
        <f t="shared" si="740"/>
        <v>2.9528164537494645E-2</v>
      </c>
      <c r="BI2516" s="41">
        <v>45666</v>
      </c>
      <c r="BJ2516">
        <v>2.17</v>
      </c>
      <c r="BK2516">
        <v>2.17</v>
      </c>
      <c r="BL2516" s="39">
        <f t="shared" si="741"/>
        <v>1.4018691588784955E-2</v>
      </c>
      <c r="BM2516" s="41">
        <v>45666</v>
      </c>
      <c r="BN2516">
        <v>12.55</v>
      </c>
      <c r="BO2516">
        <v>12.308999999999999</v>
      </c>
      <c r="BP2516" s="46">
        <f t="shared" si="742"/>
        <v>8.0255507329456202E-3</v>
      </c>
      <c r="BQ2516" s="41">
        <v>45666</v>
      </c>
      <c r="BR2516">
        <v>9.1</v>
      </c>
      <c r="BS2516">
        <v>8.8506999999999998</v>
      </c>
      <c r="BT2516" s="18">
        <f t="shared" si="743"/>
        <v>1.1084844303182089E-3</v>
      </c>
      <c r="BU2516" s="41">
        <v>45666</v>
      </c>
      <c r="BV2516">
        <v>6.27</v>
      </c>
      <c r="BW2516">
        <v>5.8273000000000001</v>
      </c>
      <c r="BX2516" s="39">
        <f t="shared" si="744"/>
        <v>-7.9165106064217339E-3</v>
      </c>
    </row>
    <row r="2517" spans="1:76">
      <c r="A2517" s="41">
        <v>45667</v>
      </c>
      <c r="B2517">
        <v>8.1199999999999992</v>
      </c>
      <c r="C2517">
        <v>7.2413999999999996</v>
      </c>
      <c r="D2517" s="34">
        <f t="shared" si="730"/>
        <v>6.1971987550022197E-3</v>
      </c>
      <c r="E2517" s="41">
        <v>45667</v>
      </c>
      <c r="F2517">
        <v>3.95</v>
      </c>
      <c r="G2517">
        <v>3.95</v>
      </c>
      <c r="H2517" s="39">
        <f t="shared" si="731"/>
        <v>0</v>
      </c>
      <c r="L2517" s="38"/>
      <c r="M2517" s="41">
        <v>45667</v>
      </c>
      <c r="N2517">
        <v>5.09</v>
      </c>
      <c r="O2517">
        <v>4.7561</v>
      </c>
      <c r="P2517" s="43">
        <f t="shared" si="732"/>
        <v>0</v>
      </c>
      <c r="Q2517" s="41">
        <v>45667</v>
      </c>
      <c r="R2517">
        <v>4.45</v>
      </c>
      <c r="S2517">
        <v>4.1848000000000001</v>
      </c>
      <c r="T2517" s="39">
        <f t="shared" si="733"/>
        <v>3.7305108692957903E-2</v>
      </c>
      <c r="AG2517" s="41">
        <v>45667</v>
      </c>
      <c r="AH2517">
        <v>15.9</v>
      </c>
      <c r="AI2517">
        <v>7.6185</v>
      </c>
      <c r="AJ2517" s="39">
        <f t="shared" si="734"/>
        <v>0</v>
      </c>
      <c r="AK2517" s="45">
        <v>45931</v>
      </c>
      <c r="AL2517">
        <v>11.73</v>
      </c>
      <c r="AM2517">
        <v>10.9793</v>
      </c>
      <c r="AN2517" s="39">
        <f t="shared" si="735"/>
        <v>1.4703979593722894E-2</v>
      </c>
      <c r="AO2517" s="41">
        <v>45667</v>
      </c>
      <c r="AP2517">
        <v>10.9</v>
      </c>
      <c r="AQ2517">
        <v>10.488</v>
      </c>
      <c r="AR2517" s="18">
        <f t="shared" si="736"/>
        <v>1.395052060674608E-2</v>
      </c>
      <c r="AS2517" s="41">
        <v>45667</v>
      </c>
      <c r="AT2517">
        <v>8.66</v>
      </c>
      <c r="AU2517">
        <v>8.4200999999999997</v>
      </c>
      <c r="AV2517" s="39">
        <f t="shared" si="737"/>
        <v>-2.3105360443623794E-3</v>
      </c>
      <c r="AW2517" s="41">
        <v>45667</v>
      </c>
      <c r="AX2517">
        <v>10.039999999999999</v>
      </c>
      <c r="AY2517">
        <v>9.7187000000000001</v>
      </c>
      <c r="AZ2517" s="39">
        <f t="shared" si="738"/>
        <v>-9.9708071214182036E-4</v>
      </c>
      <c r="BA2517" s="41">
        <v>45667</v>
      </c>
      <c r="BB2517">
        <v>8.74</v>
      </c>
      <c r="BC2517">
        <v>8.1036999999999999</v>
      </c>
      <c r="BD2517" s="39">
        <f t="shared" si="739"/>
        <v>-1.1463083939356148E-3</v>
      </c>
      <c r="BE2517" s="41">
        <v>45667</v>
      </c>
      <c r="BF2517">
        <v>10.81</v>
      </c>
      <c r="BG2517">
        <v>10.041399999999999</v>
      </c>
      <c r="BH2517" s="39">
        <f t="shared" si="740"/>
        <v>0</v>
      </c>
      <c r="BI2517" s="41">
        <v>45667</v>
      </c>
      <c r="BJ2517">
        <v>2.2200000000000002</v>
      </c>
      <c r="BK2517">
        <v>2.2200000000000002</v>
      </c>
      <c r="BL2517" s="39">
        <f t="shared" si="741"/>
        <v>2.3041474654378002E-2</v>
      </c>
      <c r="BM2517" s="41">
        <v>45667</v>
      </c>
      <c r="BN2517">
        <v>12.52</v>
      </c>
      <c r="BO2517">
        <v>12.2796</v>
      </c>
      <c r="BP2517" s="46">
        <f t="shared" si="742"/>
        <v>-2.3884962222763006E-3</v>
      </c>
      <c r="BQ2517" s="41">
        <v>45667</v>
      </c>
      <c r="BR2517">
        <v>9.1</v>
      </c>
      <c r="BS2517">
        <v>8.8506999999999998</v>
      </c>
      <c r="BT2517" s="18">
        <f t="shared" si="743"/>
        <v>0</v>
      </c>
      <c r="BU2517" s="41">
        <v>45667</v>
      </c>
      <c r="BV2517">
        <v>6.27</v>
      </c>
      <c r="BW2517">
        <v>5.8273000000000001</v>
      </c>
      <c r="BX2517" s="39">
        <f t="shared" si="744"/>
        <v>0</v>
      </c>
    </row>
    <row r="2518" spans="1:76">
      <c r="A2518" s="41">
        <v>45670</v>
      </c>
      <c r="B2518">
        <v>8.1199999999999992</v>
      </c>
      <c r="C2518">
        <v>7.2413999999999996</v>
      </c>
      <c r="D2518" s="34">
        <f t="shared" si="730"/>
        <v>0</v>
      </c>
      <c r="E2518" s="41">
        <v>45670</v>
      </c>
      <c r="F2518">
        <v>3.9</v>
      </c>
      <c r="G2518">
        <v>3.9</v>
      </c>
      <c r="H2518" s="39">
        <f t="shared" si="731"/>
        <v>-1.2658227848101333E-2</v>
      </c>
      <c r="L2518" s="38"/>
      <c r="M2518" s="41">
        <v>45670</v>
      </c>
      <c r="N2518">
        <v>5.08</v>
      </c>
      <c r="O2518">
        <v>4.7468000000000004</v>
      </c>
      <c r="P2518" s="43">
        <f t="shared" si="732"/>
        <v>-1.9553836126237133E-3</v>
      </c>
      <c r="Q2518" s="41">
        <v>45670</v>
      </c>
      <c r="R2518">
        <v>4.4000000000000004</v>
      </c>
      <c r="S2518">
        <v>4.1378000000000004</v>
      </c>
      <c r="T2518" s="39">
        <f t="shared" si="733"/>
        <v>-1.1231122156375384E-2</v>
      </c>
      <c r="AG2518" s="41">
        <v>45670</v>
      </c>
      <c r="AH2518">
        <v>16</v>
      </c>
      <c r="AI2518">
        <v>7.6664000000000003</v>
      </c>
      <c r="AJ2518" s="39">
        <f t="shared" si="734"/>
        <v>6.2873269016210905E-3</v>
      </c>
      <c r="AK2518" s="45" t="s">
        <v>1785</v>
      </c>
      <c r="AL2518">
        <v>11.69</v>
      </c>
      <c r="AM2518">
        <v>10.941800000000001</v>
      </c>
      <c r="AN2518" s="39">
        <f t="shared" si="735"/>
        <v>-3.4155182935159474E-3</v>
      </c>
      <c r="AO2518" s="41">
        <v>45670</v>
      </c>
      <c r="AP2518">
        <v>10.9</v>
      </c>
      <c r="AQ2518">
        <v>10.488</v>
      </c>
      <c r="AR2518" s="18">
        <f t="shared" si="736"/>
        <v>0</v>
      </c>
      <c r="AS2518" s="41">
        <v>45670</v>
      </c>
      <c r="AT2518">
        <v>8.52</v>
      </c>
      <c r="AU2518">
        <v>8.2840000000000007</v>
      </c>
      <c r="AV2518" s="39">
        <f t="shared" si="737"/>
        <v>-1.6163703518960463E-2</v>
      </c>
      <c r="AW2518" s="41">
        <v>45670</v>
      </c>
      <c r="AX2518">
        <v>10</v>
      </c>
      <c r="AY2518">
        <v>9.68</v>
      </c>
      <c r="AZ2518" s="39">
        <f t="shared" si="738"/>
        <v>-3.9820140553778176E-3</v>
      </c>
      <c r="BA2518" s="41">
        <v>45670</v>
      </c>
      <c r="BB2518">
        <v>8.73</v>
      </c>
      <c r="BC2518">
        <v>8.0945</v>
      </c>
      <c r="BD2518" s="39">
        <f t="shared" si="739"/>
        <v>-1.1352838826708632E-3</v>
      </c>
      <c r="BE2518" s="41">
        <v>45670</v>
      </c>
      <c r="BF2518">
        <v>10.8</v>
      </c>
      <c r="BG2518">
        <v>10.0321</v>
      </c>
      <c r="BH2518" s="39">
        <f t="shared" si="740"/>
        <v>-9.2616567410915235E-4</v>
      </c>
      <c r="BI2518" s="41">
        <v>45670</v>
      </c>
      <c r="BJ2518">
        <v>2.2599999999999998</v>
      </c>
      <c r="BK2518">
        <v>2.2599999999999998</v>
      </c>
      <c r="BL2518" s="39">
        <f t="shared" si="741"/>
        <v>1.8018018018017834E-2</v>
      </c>
      <c r="BM2518" s="41">
        <v>45670</v>
      </c>
      <c r="BN2518">
        <v>12.54</v>
      </c>
      <c r="BO2518">
        <v>12.299200000000001</v>
      </c>
      <c r="BP2518" s="46">
        <f t="shared" si="742"/>
        <v>1.5961431968468439E-3</v>
      </c>
      <c r="BQ2518" s="41">
        <v>45670</v>
      </c>
      <c r="BR2518">
        <v>9.09</v>
      </c>
      <c r="BS2518">
        <v>8.8408999999999995</v>
      </c>
      <c r="BT2518" s="18">
        <f t="shared" si="743"/>
        <v>-1.1072570531144715E-3</v>
      </c>
      <c r="BU2518" s="41">
        <v>45670</v>
      </c>
      <c r="BV2518">
        <v>6.26</v>
      </c>
      <c r="BW2518">
        <v>5.8179999999999996</v>
      </c>
      <c r="BX2518" s="39">
        <f t="shared" si="744"/>
        <v>-1.5959363684726253E-3</v>
      </c>
    </row>
    <row r="2519" spans="1:76">
      <c r="A2519" s="41">
        <v>45671</v>
      </c>
      <c r="B2519">
        <v>8.1</v>
      </c>
      <c r="C2519">
        <v>7.2236000000000002</v>
      </c>
      <c r="D2519" s="34">
        <f t="shared" si="730"/>
        <v>-2.4580882149859659E-3</v>
      </c>
      <c r="E2519" s="41">
        <v>45671</v>
      </c>
      <c r="F2519">
        <v>3.9</v>
      </c>
      <c r="G2519">
        <v>3.9</v>
      </c>
      <c r="H2519" s="39">
        <f t="shared" si="731"/>
        <v>0</v>
      </c>
      <c r="L2519" s="38"/>
      <c r="M2519" s="41">
        <v>45671</v>
      </c>
      <c r="N2519">
        <v>5.07</v>
      </c>
      <c r="O2519">
        <v>4.7374000000000001</v>
      </c>
      <c r="P2519" s="43">
        <f t="shared" si="732"/>
        <v>-1.980281452768243E-3</v>
      </c>
      <c r="Q2519" s="41">
        <v>45671</v>
      </c>
      <c r="R2519">
        <v>4.3</v>
      </c>
      <c r="S2519">
        <v>4.0437000000000003</v>
      </c>
      <c r="T2519" s="39">
        <f t="shared" si="733"/>
        <v>-2.2741553482526961E-2</v>
      </c>
      <c r="AG2519" s="41">
        <v>45671</v>
      </c>
      <c r="AH2519">
        <v>16</v>
      </c>
      <c r="AI2519">
        <v>7.6664000000000003</v>
      </c>
      <c r="AJ2519" s="39">
        <f t="shared" si="734"/>
        <v>0</v>
      </c>
      <c r="AK2519" s="45" t="s">
        <v>1786</v>
      </c>
      <c r="AL2519">
        <v>11.77</v>
      </c>
      <c r="AM2519">
        <v>11.0167</v>
      </c>
      <c r="AN2519" s="39">
        <f t="shared" si="735"/>
        <v>6.8453088157341127E-3</v>
      </c>
      <c r="AO2519" s="41">
        <v>45671</v>
      </c>
      <c r="AP2519">
        <v>10.9</v>
      </c>
      <c r="AQ2519">
        <v>10.488</v>
      </c>
      <c r="AR2519" s="18">
        <f t="shared" si="736"/>
        <v>0</v>
      </c>
      <c r="AS2519" s="41">
        <v>45671</v>
      </c>
      <c r="AT2519">
        <v>8.6</v>
      </c>
      <c r="AU2519">
        <v>8.3618000000000006</v>
      </c>
      <c r="AV2519" s="39">
        <f t="shared" si="737"/>
        <v>9.3915982617093028E-3</v>
      </c>
      <c r="AW2519" s="41">
        <v>45671</v>
      </c>
      <c r="AX2519">
        <v>9.98</v>
      </c>
      <c r="AY2519">
        <v>9.6606000000000005</v>
      </c>
      <c r="AZ2519" s="39">
        <f t="shared" si="738"/>
        <v>-2.0041322314048758E-3</v>
      </c>
      <c r="BA2519" s="41">
        <v>45671</v>
      </c>
      <c r="BB2519">
        <v>8.9499999999999993</v>
      </c>
      <c r="BC2519">
        <v>8.2984000000000009</v>
      </c>
      <c r="BD2519" s="39">
        <f t="shared" si="739"/>
        <v>2.5189943788992631E-2</v>
      </c>
      <c r="BE2519" s="41">
        <v>45671</v>
      </c>
      <c r="BF2519">
        <v>10.8</v>
      </c>
      <c r="BG2519">
        <v>10.0321</v>
      </c>
      <c r="BH2519" s="39">
        <f t="shared" si="740"/>
        <v>0</v>
      </c>
      <c r="BI2519" s="41">
        <v>45671</v>
      </c>
      <c r="BJ2519">
        <v>2.31</v>
      </c>
      <c r="BK2519">
        <v>2.31</v>
      </c>
      <c r="BL2519" s="39">
        <f t="shared" si="741"/>
        <v>2.2123893805309856E-2</v>
      </c>
      <c r="BM2519" s="41">
        <v>45671</v>
      </c>
      <c r="BN2519">
        <v>12.7</v>
      </c>
      <c r="BO2519">
        <v>12.456200000000001</v>
      </c>
      <c r="BP2519" s="46">
        <f t="shared" si="742"/>
        <v>1.2765057889944063E-2</v>
      </c>
      <c r="BQ2519" s="41">
        <v>45671</v>
      </c>
      <c r="BR2519">
        <v>9.24</v>
      </c>
      <c r="BS2519">
        <v>8.9868000000000006</v>
      </c>
      <c r="BT2519" s="18">
        <f t="shared" si="743"/>
        <v>1.6502844733002415E-2</v>
      </c>
      <c r="BU2519" s="41">
        <v>45671</v>
      </c>
      <c r="BV2519">
        <v>6.31</v>
      </c>
      <c r="BW2519">
        <v>5.8644999999999996</v>
      </c>
      <c r="BX2519" s="39">
        <f t="shared" si="744"/>
        <v>7.9924372636644876E-3</v>
      </c>
    </row>
    <row r="2520" spans="1:76">
      <c r="A2520" s="41">
        <v>45672</v>
      </c>
      <c r="B2520">
        <v>8.15</v>
      </c>
      <c r="C2520">
        <v>7.2682000000000002</v>
      </c>
      <c r="D2520" s="34">
        <f t="shared" si="730"/>
        <v>6.1742067667091161E-3</v>
      </c>
      <c r="E2520" s="41">
        <v>45672</v>
      </c>
      <c r="F2520">
        <v>3.9</v>
      </c>
      <c r="G2520">
        <v>3.9</v>
      </c>
      <c r="H2520" s="39">
        <f t="shared" si="731"/>
        <v>0</v>
      </c>
      <c r="L2520" s="38"/>
      <c r="M2520" s="41">
        <v>45672</v>
      </c>
      <c r="N2520">
        <v>5.08</v>
      </c>
      <c r="O2520">
        <v>4.7468000000000004</v>
      </c>
      <c r="P2520" s="43">
        <f t="shared" si="732"/>
        <v>1.9842107485119045E-3</v>
      </c>
      <c r="Q2520" s="41">
        <v>45672</v>
      </c>
      <c r="R2520">
        <v>4.38</v>
      </c>
      <c r="S2520">
        <v>4.1189999999999998</v>
      </c>
      <c r="T2520" s="39">
        <f t="shared" si="733"/>
        <v>1.8621559462868035E-2</v>
      </c>
      <c r="AG2520" s="41">
        <v>45672</v>
      </c>
      <c r="AH2520">
        <v>16.149999999999999</v>
      </c>
      <c r="AI2520">
        <v>7.7382999999999997</v>
      </c>
      <c r="AJ2520" s="39">
        <f t="shared" si="734"/>
        <v>9.3785870812897066E-3</v>
      </c>
      <c r="AK2520" s="45" t="s">
        <v>1787</v>
      </c>
      <c r="AL2520">
        <v>12</v>
      </c>
      <c r="AM2520">
        <v>11.231999999999999</v>
      </c>
      <c r="AN2520" s="39">
        <f t="shared" si="735"/>
        <v>1.9543057358374027E-2</v>
      </c>
      <c r="AO2520" s="41">
        <v>45672</v>
      </c>
      <c r="AP2520">
        <v>10.89</v>
      </c>
      <c r="AQ2520">
        <v>10.478400000000001</v>
      </c>
      <c r="AR2520" s="18">
        <f t="shared" si="736"/>
        <v>-9.1533180778021958E-4</v>
      </c>
      <c r="AS2520" s="41">
        <v>45672</v>
      </c>
      <c r="AT2520">
        <v>8.89</v>
      </c>
      <c r="AU2520">
        <v>8.6437000000000008</v>
      </c>
      <c r="AV2520" s="39">
        <f t="shared" si="737"/>
        <v>3.3712836948982305E-2</v>
      </c>
      <c r="AW2520" s="41">
        <v>45672</v>
      </c>
      <c r="AX2520">
        <v>10.050000000000001</v>
      </c>
      <c r="AY2520">
        <v>9.7284000000000006</v>
      </c>
      <c r="AZ2520" s="39">
        <f t="shared" si="738"/>
        <v>7.0181976274765624E-3</v>
      </c>
      <c r="BA2520" s="41">
        <v>45672</v>
      </c>
      <c r="BB2520">
        <v>9.1</v>
      </c>
      <c r="BC2520">
        <v>8.4375</v>
      </c>
      <c r="BD2520" s="39">
        <f t="shared" si="739"/>
        <v>1.6762267425045684E-2</v>
      </c>
      <c r="BE2520" s="41">
        <v>45672</v>
      </c>
      <c r="BF2520">
        <v>10.6</v>
      </c>
      <c r="BG2520">
        <v>9.8462999999999994</v>
      </c>
      <c r="BH2520" s="39">
        <f t="shared" si="740"/>
        <v>-1.852054903758938E-2</v>
      </c>
      <c r="BI2520" s="41">
        <v>45672</v>
      </c>
      <c r="BJ2520">
        <v>2.29</v>
      </c>
      <c r="BK2520">
        <v>2.29</v>
      </c>
      <c r="BL2520" s="39">
        <f t="shared" si="741"/>
        <v>-8.6580086580086649E-3</v>
      </c>
      <c r="BM2520" s="41">
        <v>45672</v>
      </c>
      <c r="BN2520">
        <v>12.7</v>
      </c>
      <c r="BO2520">
        <v>12.456200000000001</v>
      </c>
      <c r="BP2520" s="46">
        <f t="shared" si="742"/>
        <v>0</v>
      </c>
      <c r="BQ2520" s="41">
        <v>45672</v>
      </c>
      <c r="BR2520">
        <v>9.19</v>
      </c>
      <c r="BS2520">
        <v>8.9382000000000001</v>
      </c>
      <c r="BT2520" s="18">
        <f t="shared" si="743"/>
        <v>-5.4079316330618707E-3</v>
      </c>
      <c r="BU2520" s="41">
        <v>45672</v>
      </c>
      <c r="BV2520">
        <v>6.34</v>
      </c>
      <c r="BW2520">
        <v>5.8924000000000003</v>
      </c>
      <c r="BX2520" s="39">
        <f t="shared" si="744"/>
        <v>4.7574388268395778E-3</v>
      </c>
    </row>
    <row r="2521" spans="1:76">
      <c r="A2521" s="41">
        <v>45673</v>
      </c>
      <c r="B2521">
        <v>8.3800000000000008</v>
      </c>
      <c r="C2521">
        <v>7.4733000000000001</v>
      </c>
      <c r="D2521" s="34">
        <f t="shared" si="730"/>
        <v>2.8218816213092628E-2</v>
      </c>
      <c r="E2521" s="41">
        <v>45673</v>
      </c>
      <c r="F2521">
        <v>3.9</v>
      </c>
      <c r="G2521">
        <v>3.9</v>
      </c>
      <c r="H2521" s="39">
        <f t="shared" si="731"/>
        <v>0</v>
      </c>
      <c r="L2521" s="38"/>
      <c r="M2521" s="41">
        <v>45673</v>
      </c>
      <c r="N2521">
        <v>5.04</v>
      </c>
      <c r="O2521">
        <v>4.7093999999999996</v>
      </c>
      <c r="P2521" s="43">
        <f t="shared" si="732"/>
        <v>-7.8789921631416456E-3</v>
      </c>
      <c r="Q2521" s="41">
        <v>45673</v>
      </c>
      <c r="R2521">
        <v>4.38</v>
      </c>
      <c r="S2521">
        <v>4.1189999999999998</v>
      </c>
      <c r="T2521" s="39">
        <f t="shared" si="733"/>
        <v>0</v>
      </c>
      <c r="AG2521" s="41">
        <v>45673</v>
      </c>
      <c r="AH2521">
        <v>16.100000000000001</v>
      </c>
      <c r="AI2521">
        <v>7.7142999999999997</v>
      </c>
      <c r="AJ2521" s="39">
        <f t="shared" si="734"/>
        <v>-3.1014563922308544E-3</v>
      </c>
      <c r="AK2521" s="45" t="s">
        <v>1788</v>
      </c>
      <c r="AL2521">
        <v>11.99</v>
      </c>
      <c r="AM2521">
        <v>11.2226</v>
      </c>
      <c r="AN2521" s="39">
        <f t="shared" si="735"/>
        <v>-8.368945868945343E-4</v>
      </c>
      <c r="AO2521" s="41">
        <v>45673</v>
      </c>
      <c r="AP2521">
        <v>10.88</v>
      </c>
      <c r="AQ2521">
        <v>10.4687</v>
      </c>
      <c r="AR2521" s="18">
        <f t="shared" si="736"/>
        <v>-9.2571384944270931E-4</v>
      </c>
      <c r="AS2521" s="41">
        <v>45673</v>
      </c>
      <c r="AT2521">
        <v>8.89</v>
      </c>
      <c r="AU2521">
        <v>8.6437000000000008</v>
      </c>
      <c r="AV2521" s="39">
        <f t="shared" si="737"/>
        <v>0</v>
      </c>
      <c r="AW2521" s="41">
        <v>45673</v>
      </c>
      <c r="AX2521">
        <v>10.050000000000001</v>
      </c>
      <c r="AY2521">
        <v>9.7284000000000006</v>
      </c>
      <c r="AZ2521" s="39">
        <f t="shared" si="738"/>
        <v>0</v>
      </c>
      <c r="BA2521" s="41">
        <v>45673</v>
      </c>
      <c r="BB2521">
        <v>9.16</v>
      </c>
      <c r="BC2521">
        <v>8.4931999999999999</v>
      </c>
      <c r="BD2521" s="39">
        <f t="shared" si="739"/>
        <v>6.6014814814814651E-3</v>
      </c>
      <c r="BE2521" s="41">
        <v>45673</v>
      </c>
      <c r="BF2521">
        <v>10.92</v>
      </c>
      <c r="BG2521">
        <v>10.143599999999999</v>
      </c>
      <c r="BH2521" s="39">
        <f t="shared" si="740"/>
        <v>3.0194083056579619E-2</v>
      </c>
      <c r="BI2521" s="41">
        <v>45673</v>
      </c>
      <c r="BJ2521">
        <v>2.2599999999999998</v>
      </c>
      <c r="BK2521">
        <v>2.2599999999999998</v>
      </c>
      <c r="BL2521" s="39">
        <f t="shared" si="741"/>
        <v>-1.3100436681222816E-2</v>
      </c>
      <c r="BM2521" s="41">
        <v>45673</v>
      </c>
      <c r="BN2521">
        <v>12.7</v>
      </c>
      <c r="BO2521">
        <v>12.456200000000001</v>
      </c>
      <c r="BP2521" s="46">
        <f t="shared" si="742"/>
        <v>0</v>
      </c>
      <c r="BQ2521" s="41">
        <v>45673</v>
      </c>
      <c r="BR2521">
        <v>9.17</v>
      </c>
      <c r="BS2521">
        <v>8.9186999999999994</v>
      </c>
      <c r="BT2521" s="18">
        <f t="shared" si="743"/>
        <v>-2.1816473115393187E-3</v>
      </c>
      <c r="BU2521" s="41">
        <v>45673</v>
      </c>
      <c r="BV2521">
        <v>6.27</v>
      </c>
      <c r="BW2521">
        <v>5.8273000000000001</v>
      </c>
      <c r="BX2521" s="39">
        <f t="shared" si="744"/>
        <v>-1.1048129794311343E-2</v>
      </c>
    </row>
    <row r="2522" spans="1:76">
      <c r="A2522" s="41">
        <v>45674</v>
      </c>
      <c r="B2522">
        <v>8.39</v>
      </c>
      <c r="C2522">
        <v>7.4821999999999997</v>
      </c>
      <c r="D2522" s="34">
        <f t="shared" si="730"/>
        <v>1.1909062930699538E-3</v>
      </c>
      <c r="E2522" s="41">
        <v>45674</v>
      </c>
      <c r="F2522">
        <v>3.73</v>
      </c>
      <c r="G2522">
        <v>3.73</v>
      </c>
      <c r="H2522" s="39">
        <f t="shared" si="731"/>
        <v>-4.3589743589743574E-2</v>
      </c>
      <c r="L2522" s="38"/>
      <c r="M2522" s="41">
        <v>45674</v>
      </c>
      <c r="N2522">
        <v>5.07</v>
      </c>
      <c r="O2522">
        <v>4.7374000000000001</v>
      </c>
      <c r="P2522" s="43">
        <f t="shared" si="732"/>
        <v>5.945555697116506E-3</v>
      </c>
      <c r="Q2522" s="41">
        <v>45674</v>
      </c>
      <c r="R2522">
        <v>4.46</v>
      </c>
      <c r="S2522">
        <v>4.1942000000000004</v>
      </c>
      <c r="T2522" s="39">
        <f t="shared" si="733"/>
        <v>1.82568584607916E-2</v>
      </c>
      <c r="AG2522" s="41">
        <v>45674</v>
      </c>
      <c r="AH2522">
        <v>16.14</v>
      </c>
      <c r="AI2522">
        <v>7.7335000000000003</v>
      </c>
      <c r="AJ2522" s="39">
        <f t="shared" si="734"/>
        <v>2.4888842798439976E-3</v>
      </c>
      <c r="AK2522" s="45" t="s">
        <v>1789</v>
      </c>
      <c r="AL2522">
        <v>11.9</v>
      </c>
      <c r="AM2522">
        <v>11.138400000000001</v>
      </c>
      <c r="AN2522" s="39">
        <f t="shared" si="735"/>
        <v>-7.5027177302941532E-3</v>
      </c>
      <c r="AO2522" s="41">
        <v>45674</v>
      </c>
      <c r="AP2522">
        <v>10.83</v>
      </c>
      <c r="AQ2522">
        <v>10.4206</v>
      </c>
      <c r="AR2522" s="18">
        <f t="shared" si="736"/>
        <v>-4.5946488102629563E-3</v>
      </c>
      <c r="AS2522" s="41">
        <v>45674</v>
      </c>
      <c r="AT2522">
        <v>8.8800000000000008</v>
      </c>
      <c r="AU2522">
        <v>8.6340000000000003</v>
      </c>
      <c r="AV2522" s="39">
        <f t="shared" si="737"/>
        <v>-1.1222046114511709E-3</v>
      </c>
      <c r="AW2522" s="41">
        <v>45674</v>
      </c>
      <c r="AX2522">
        <v>10.050000000000001</v>
      </c>
      <c r="AY2522">
        <v>9.7284000000000006</v>
      </c>
      <c r="AZ2522" s="39">
        <f t="shared" si="738"/>
        <v>0</v>
      </c>
      <c r="BA2522" s="41">
        <v>45674</v>
      </c>
      <c r="BB2522">
        <v>9.16</v>
      </c>
      <c r="BC2522">
        <v>8.4931999999999999</v>
      </c>
      <c r="BD2522" s="39">
        <f t="shared" si="739"/>
        <v>0</v>
      </c>
      <c r="BE2522" s="41">
        <v>45674</v>
      </c>
      <c r="BF2522">
        <v>10.99</v>
      </c>
      <c r="BG2522">
        <v>10.208600000000001</v>
      </c>
      <c r="BH2522" s="39">
        <f t="shared" si="740"/>
        <v>6.4079813872788046E-3</v>
      </c>
      <c r="BI2522" s="41">
        <v>45674</v>
      </c>
      <c r="BJ2522">
        <v>2.25</v>
      </c>
      <c r="BK2522">
        <v>2.25</v>
      </c>
      <c r="BL2522" s="39">
        <f t="shared" si="741"/>
        <v>-4.4247787610618532E-3</v>
      </c>
      <c r="BM2522" s="41">
        <v>45674</v>
      </c>
      <c r="BN2522">
        <v>12.9</v>
      </c>
      <c r="BO2522">
        <v>12.6523</v>
      </c>
      <c r="BP2522" s="46">
        <f t="shared" si="742"/>
        <v>1.5743164046820017E-2</v>
      </c>
      <c r="BQ2522" s="41">
        <v>45674</v>
      </c>
      <c r="BR2522">
        <v>9.1999999999999993</v>
      </c>
      <c r="BS2522">
        <v>8.9479000000000006</v>
      </c>
      <c r="BT2522" s="18">
        <f t="shared" si="743"/>
        <v>3.2740197562426392E-3</v>
      </c>
      <c r="BU2522" s="41">
        <v>45674</v>
      </c>
      <c r="BV2522">
        <v>6.25</v>
      </c>
      <c r="BW2522">
        <v>5.8087999999999997</v>
      </c>
      <c r="BX2522" s="39">
        <f t="shared" si="744"/>
        <v>-3.1747121308325302E-3</v>
      </c>
    </row>
    <row r="2523" spans="1:76">
      <c r="A2523" s="41">
        <v>45677</v>
      </c>
      <c r="B2523">
        <v>8.3000000000000007</v>
      </c>
      <c r="C2523">
        <v>7.4019000000000004</v>
      </c>
      <c r="D2523" s="34">
        <f t="shared" si="730"/>
        <v>-1.0732137606586215E-2</v>
      </c>
      <c r="E2523" s="41">
        <v>45677</v>
      </c>
      <c r="F2523">
        <v>3.73</v>
      </c>
      <c r="G2523">
        <v>3.73</v>
      </c>
      <c r="H2523" s="39">
        <f t="shared" si="731"/>
        <v>0</v>
      </c>
      <c r="L2523" s="38"/>
      <c r="M2523" s="41">
        <v>45677</v>
      </c>
      <c r="N2523">
        <v>5.05</v>
      </c>
      <c r="O2523">
        <v>4.7187000000000001</v>
      </c>
      <c r="P2523" s="43">
        <f t="shared" si="732"/>
        <v>-3.9473128720395028E-3</v>
      </c>
      <c r="Q2523" s="41">
        <v>45677</v>
      </c>
      <c r="R2523">
        <v>4.41</v>
      </c>
      <c r="S2523">
        <v>4.1471999999999998</v>
      </c>
      <c r="T2523" s="39">
        <f t="shared" si="733"/>
        <v>-1.1205951075294596E-2</v>
      </c>
      <c r="AG2523" s="41">
        <v>45677</v>
      </c>
      <c r="AH2523">
        <v>16.3</v>
      </c>
      <c r="AI2523">
        <v>7.8101000000000003</v>
      </c>
      <c r="AJ2523" s="39">
        <f t="shared" si="734"/>
        <v>9.9049589448503266E-3</v>
      </c>
      <c r="AK2523" s="45" t="s">
        <v>1790</v>
      </c>
      <c r="AL2523">
        <v>11.82</v>
      </c>
      <c r="AM2523">
        <v>11.063499999999999</v>
      </c>
      <c r="AN2523" s="39">
        <f t="shared" si="735"/>
        <v>-6.724484665661252E-3</v>
      </c>
      <c r="AO2523" s="41">
        <v>45677</v>
      </c>
      <c r="AP2523">
        <v>10.82</v>
      </c>
      <c r="AQ2523">
        <v>10.411</v>
      </c>
      <c r="AR2523" s="18">
        <f t="shared" si="736"/>
        <v>-9.212521351938198E-4</v>
      </c>
      <c r="AS2523" s="41">
        <v>45677</v>
      </c>
      <c r="AT2523">
        <v>8.76</v>
      </c>
      <c r="AU2523">
        <v>8.5173000000000005</v>
      </c>
      <c r="AV2523" s="39">
        <f t="shared" si="737"/>
        <v>-1.3516330785267523E-2</v>
      </c>
      <c r="AW2523" s="41">
        <v>45677</v>
      </c>
      <c r="AX2523">
        <v>10.039999999999999</v>
      </c>
      <c r="AY2523">
        <v>9.7187000000000001</v>
      </c>
      <c r="AZ2523" s="39">
        <f t="shared" si="738"/>
        <v>-9.9708071214182036E-4</v>
      </c>
      <c r="BA2523" s="41">
        <v>45677</v>
      </c>
      <c r="BB2523">
        <v>9.15</v>
      </c>
      <c r="BC2523">
        <v>8.4839000000000002</v>
      </c>
      <c r="BD2523" s="39">
        <f t="shared" si="739"/>
        <v>-1.0949936419723592E-3</v>
      </c>
      <c r="BE2523" s="41">
        <v>45677</v>
      </c>
      <c r="BF2523">
        <v>11.05</v>
      </c>
      <c r="BG2523">
        <v>10.2643</v>
      </c>
      <c r="BH2523" s="39">
        <f t="shared" si="740"/>
        <v>5.456184001724023E-3</v>
      </c>
      <c r="BI2523" s="41">
        <v>45677</v>
      </c>
      <c r="BJ2523">
        <v>2.27</v>
      </c>
      <c r="BK2523">
        <v>2.27</v>
      </c>
      <c r="BL2523" s="39">
        <f t="shared" si="741"/>
        <v>8.8888888888888976E-3</v>
      </c>
      <c r="BM2523" s="41">
        <v>45677</v>
      </c>
      <c r="BN2523">
        <v>12.85</v>
      </c>
      <c r="BO2523">
        <v>12.603300000000001</v>
      </c>
      <c r="BP2523" s="46">
        <f t="shared" si="742"/>
        <v>-3.8728136386269284E-3</v>
      </c>
      <c r="BQ2523" s="41">
        <v>45677</v>
      </c>
      <c r="BR2523">
        <v>9.19</v>
      </c>
      <c r="BS2523">
        <v>8.9382000000000001</v>
      </c>
      <c r="BT2523" s="18">
        <f t="shared" si="743"/>
        <v>-1.0840532415427625E-3</v>
      </c>
      <c r="BU2523" s="41">
        <v>45677</v>
      </c>
      <c r="BV2523">
        <v>6.32</v>
      </c>
      <c r="BW2523">
        <v>5.8738000000000001</v>
      </c>
      <c r="BX2523" s="39">
        <f t="shared" si="744"/>
        <v>1.1189918743974727E-2</v>
      </c>
    </row>
    <row r="2524" spans="1:76">
      <c r="A2524" s="41">
        <v>45678</v>
      </c>
      <c r="B2524">
        <v>8.3000000000000007</v>
      </c>
      <c r="C2524">
        <v>7.4019000000000004</v>
      </c>
      <c r="D2524" s="34">
        <f t="shared" si="730"/>
        <v>0</v>
      </c>
      <c r="E2524" s="41">
        <v>45678</v>
      </c>
      <c r="F2524">
        <v>3.73</v>
      </c>
      <c r="G2524">
        <v>3.73</v>
      </c>
      <c r="H2524" s="39">
        <f t="shared" si="731"/>
        <v>0</v>
      </c>
      <c r="L2524" s="38"/>
      <c r="M2524" s="41">
        <v>45678</v>
      </c>
      <c r="N2524">
        <v>5.05</v>
      </c>
      <c r="O2524">
        <v>4.7187000000000001</v>
      </c>
      <c r="P2524" s="43">
        <f t="shared" si="732"/>
        <v>0</v>
      </c>
      <c r="Q2524" s="41">
        <v>45678</v>
      </c>
      <c r="R2524">
        <v>4.4000000000000004</v>
      </c>
      <c r="S2524">
        <v>4.1378000000000004</v>
      </c>
      <c r="T2524" s="39">
        <f t="shared" si="733"/>
        <v>-2.2665895061726969E-3</v>
      </c>
      <c r="AG2524" s="41">
        <v>45678</v>
      </c>
      <c r="AH2524">
        <v>16.25</v>
      </c>
      <c r="AI2524">
        <v>7.7862</v>
      </c>
      <c r="AJ2524" s="39">
        <f t="shared" si="734"/>
        <v>-3.0601400750310819E-3</v>
      </c>
      <c r="AK2524" s="45" t="s">
        <v>1791</v>
      </c>
      <c r="AL2524">
        <v>11.75</v>
      </c>
      <c r="AM2524">
        <v>10.997999999999999</v>
      </c>
      <c r="AN2524" s="39">
        <f t="shared" si="735"/>
        <v>-5.9203687802232676E-3</v>
      </c>
      <c r="AO2524" s="41">
        <v>45678</v>
      </c>
      <c r="AP2524">
        <v>10.7</v>
      </c>
      <c r="AQ2524">
        <v>10.295500000000001</v>
      </c>
      <c r="AR2524" s="18">
        <f t="shared" si="736"/>
        <v>-1.1094035155124297E-2</v>
      </c>
      <c r="AS2524" s="41">
        <v>45678</v>
      </c>
      <c r="AT2524">
        <v>8.58</v>
      </c>
      <c r="AU2524">
        <v>8.3422999999999998</v>
      </c>
      <c r="AV2524" s="39">
        <f t="shared" si="737"/>
        <v>-2.0546417291864873E-2</v>
      </c>
      <c r="AW2524" s="41">
        <v>45678</v>
      </c>
      <c r="AX2524">
        <v>9.9600000000000009</v>
      </c>
      <c r="AY2524">
        <v>9.6412999999999993</v>
      </c>
      <c r="AZ2524" s="39">
        <f t="shared" si="738"/>
        <v>-7.9640281107556353E-3</v>
      </c>
      <c r="BA2524" s="41">
        <v>45678</v>
      </c>
      <c r="BB2524">
        <v>9.3000000000000007</v>
      </c>
      <c r="BC2524">
        <v>8.6229999999999993</v>
      </c>
      <c r="BD2524" s="39">
        <f t="shared" si="739"/>
        <v>1.639576138332596E-2</v>
      </c>
      <c r="BE2524" s="41">
        <v>45678</v>
      </c>
      <c r="BF2524">
        <v>11.05</v>
      </c>
      <c r="BG2524">
        <v>10.2643</v>
      </c>
      <c r="BH2524" s="39">
        <f t="shared" si="740"/>
        <v>0</v>
      </c>
      <c r="BI2524" s="41">
        <v>45678</v>
      </c>
      <c r="BJ2524">
        <v>2.25</v>
      </c>
      <c r="BK2524">
        <v>2.25</v>
      </c>
      <c r="BL2524" s="39">
        <f t="shared" si="741"/>
        <v>-8.8105726872246774E-3</v>
      </c>
      <c r="BM2524" s="41">
        <v>45678</v>
      </c>
      <c r="BN2524">
        <v>12.66</v>
      </c>
      <c r="BO2524">
        <v>12.4169</v>
      </c>
      <c r="BP2524" s="46">
        <f t="shared" si="742"/>
        <v>-1.4789777280553567E-2</v>
      </c>
      <c r="BQ2524" s="41">
        <v>45678</v>
      </c>
      <c r="BR2524">
        <v>9.14</v>
      </c>
      <c r="BS2524">
        <v>8.8895999999999997</v>
      </c>
      <c r="BT2524" s="18">
        <f t="shared" si="743"/>
        <v>-5.4373363764516815E-3</v>
      </c>
      <c r="BU2524" s="41">
        <v>45678</v>
      </c>
      <c r="BV2524">
        <v>6.18</v>
      </c>
      <c r="BW2524">
        <v>5.7436999999999996</v>
      </c>
      <c r="BX2524" s="39">
        <f t="shared" si="744"/>
        <v>-2.2149204943988653E-2</v>
      </c>
    </row>
    <row r="2525" spans="1:76">
      <c r="A2525" s="41">
        <v>45679</v>
      </c>
      <c r="B2525">
        <v>8.3000000000000007</v>
      </c>
      <c r="C2525">
        <v>7.4019000000000004</v>
      </c>
      <c r="D2525" s="34">
        <f t="shared" si="730"/>
        <v>0</v>
      </c>
      <c r="E2525" s="41">
        <v>45679</v>
      </c>
      <c r="F2525">
        <v>3.75</v>
      </c>
      <c r="G2525">
        <v>3.75</v>
      </c>
      <c r="H2525" s="39">
        <f t="shared" si="731"/>
        <v>5.3619302949061707E-3</v>
      </c>
      <c r="L2525" s="38"/>
      <c r="M2525" s="41">
        <v>45679</v>
      </c>
      <c r="N2525">
        <v>5.05</v>
      </c>
      <c r="O2525">
        <v>4.7187000000000001</v>
      </c>
      <c r="P2525" s="43">
        <f t="shared" si="732"/>
        <v>0</v>
      </c>
      <c r="Q2525" s="41">
        <v>45679</v>
      </c>
      <c r="R2525">
        <v>4.41</v>
      </c>
      <c r="S2525">
        <v>4.1471999999999998</v>
      </c>
      <c r="T2525" s="39">
        <f t="shared" si="733"/>
        <v>2.2717386050556836E-3</v>
      </c>
      <c r="AG2525" s="41">
        <v>45679</v>
      </c>
      <c r="AH2525">
        <v>16.350000000000001</v>
      </c>
      <c r="AI2525">
        <v>7.8341000000000003</v>
      </c>
      <c r="AJ2525" s="39">
        <f t="shared" si="734"/>
        <v>6.1519097891141088E-3</v>
      </c>
      <c r="AK2525" s="45" t="s">
        <v>1792</v>
      </c>
      <c r="AL2525">
        <v>11.75</v>
      </c>
      <c r="AM2525">
        <v>10.997999999999999</v>
      </c>
      <c r="AN2525" s="39">
        <f t="shared" si="735"/>
        <v>0</v>
      </c>
      <c r="AO2525" s="41">
        <v>45679</v>
      </c>
      <c r="AP2525">
        <v>10.68</v>
      </c>
      <c r="AQ2525">
        <v>10.276300000000001</v>
      </c>
      <c r="AR2525" s="18">
        <f t="shared" si="736"/>
        <v>-1.864892428730966E-3</v>
      </c>
      <c r="AS2525" s="41">
        <v>45679</v>
      </c>
      <c r="AT2525">
        <v>8.64</v>
      </c>
      <c r="AU2525">
        <v>8.4007000000000005</v>
      </c>
      <c r="AV2525" s="39">
        <f t="shared" si="737"/>
        <v>7.0004674969733373E-3</v>
      </c>
      <c r="AW2525" s="41">
        <v>45679</v>
      </c>
      <c r="AX2525">
        <v>10.02</v>
      </c>
      <c r="AY2525">
        <v>9.6994000000000007</v>
      </c>
      <c r="AZ2525" s="39">
        <f t="shared" si="738"/>
        <v>6.0261582981549558E-3</v>
      </c>
      <c r="BA2525" s="41">
        <v>45679</v>
      </c>
      <c r="BB2525">
        <v>9.5299999999999994</v>
      </c>
      <c r="BC2525">
        <v>8.8361999999999998</v>
      </c>
      <c r="BD2525" s="39">
        <f t="shared" si="739"/>
        <v>2.4724573814217849E-2</v>
      </c>
      <c r="BE2525" s="41">
        <v>45679</v>
      </c>
      <c r="BF2525">
        <v>11.15</v>
      </c>
      <c r="BG2525">
        <v>10.357200000000001</v>
      </c>
      <c r="BH2525" s="39">
        <f t="shared" si="740"/>
        <v>9.0507876815759669E-3</v>
      </c>
      <c r="BI2525" s="41">
        <v>45679</v>
      </c>
      <c r="BJ2525">
        <v>2.2400000000000002</v>
      </c>
      <c r="BK2525">
        <v>2.2400000000000002</v>
      </c>
      <c r="BL2525" s="39">
        <f t="shared" si="741"/>
        <v>-4.4444444444443499E-3</v>
      </c>
      <c r="BM2525" s="41">
        <v>45679</v>
      </c>
      <c r="BN2525">
        <v>12.61</v>
      </c>
      <c r="BO2525">
        <v>12.367900000000001</v>
      </c>
      <c r="BP2525" s="46">
        <f t="shared" si="742"/>
        <v>-3.9462345674040611E-3</v>
      </c>
      <c r="BQ2525" s="41">
        <v>45679</v>
      </c>
      <c r="BR2525">
        <v>9.1199999999999992</v>
      </c>
      <c r="BS2525">
        <v>8.8701000000000008</v>
      </c>
      <c r="BT2525" s="18">
        <f t="shared" si="743"/>
        <v>-2.1935745140387601E-3</v>
      </c>
      <c r="BU2525" s="41">
        <v>45679</v>
      </c>
      <c r="BV2525">
        <v>6.2</v>
      </c>
      <c r="BW2525">
        <v>5.7622999999999998</v>
      </c>
      <c r="BX2525" s="39">
        <f t="shared" si="744"/>
        <v>3.238330692759053E-3</v>
      </c>
    </row>
    <row r="2526" spans="1:76">
      <c r="A2526" s="41">
        <v>45680</v>
      </c>
      <c r="B2526">
        <v>8.3000000000000007</v>
      </c>
      <c r="C2526">
        <v>7.4019000000000004</v>
      </c>
      <c r="D2526" s="34">
        <f t="shared" si="730"/>
        <v>0</v>
      </c>
      <c r="E2526" s="41">
        <v>45680</v>
      </c>
      <c r="F2526">
        <v>3.75</v>
      </c>
      <c r="G2526">
        <v>3.75</v>
      </c>
      <c r="H2526" s="39">
        <f t="shared" si="731"/>
        <v>0</v>
      </c>
      <c r="L2526" s="38"/>
      <c r="M2526" s="41">
        <v>45680</v>
      </c>
      <c r="N2526">
        <v>5.04</v>
      </c>
      <c r="O2526">
        <v>4.7093999999999996</v>
      </c>
      <c r="P2526" s="43">
        <f t="shared" si="732"/>
        <v>-1.9708818106683049E-3</v>
      </c>
      <c r="Q2526" s="41">
        <v>45680</v>
      </c>
      <c r="R2526">
        <v>4.67</v>
      </c>
      <c r="S2526">
        <v>4.3917000000000002</v>
      </c>
      <c r="T2526" s="39">
        <f t="shared" si="733"/>
        <v>5.8955439814814908E-2</v>
      </c>
      <c r="AG2526" s="41">
        <v>45680</v>
      </c>
      <c r="AH2526">
        <v>16.649999999999999</v>
      </c>
      <c r="AI2526">
        <v>7.9778000000000002</v>
      </c>
      <c r="AJ2526" s="39">
        <f t="shared" si="734"/>
        <v>1.8342885589920976E-2</v>
      </c>
      <c r="AK2526" s="45" t="s">
        <v>1793</v>
      </c>
      <c r="AL2526">
        <v>11.7</v>
      </c>
      <c r="AM2526">
        <v>10.9512</v>
      </c>
      <c r="AN2526" s="39">
        <f t="shared" si="735"/>
        <v>-4.2553191489361052E-3</v>
      </c>
      <c r="AO2526" s="41">
        <v>45680</v>
      </c>
      <c r="AP2526">
        <v>10.67</v>
      </c>
      <c r="AQ2526">
        <v>10.2667</v>
      </c>
      <c r="AR2526" s="18">
        <f t="shared" si="736"/>
        <v>-9.3418837519347608E-4</v>
      </c>
      <c r="AS2526" s="41">
        <v>45680</v>
      </c>
      <c r="AT2526">
        <v>8.6</v>
      </c>
      <c r="AU2526">
        <v>8.3618000000000006</v>
      </c>
      <c r="AV2526" s="39">
        <f t="shared" si="737"/>
        <v>-4.6305665004106721E-3</v>
      </c>
      <c r="AW2526" s="41">
        <v>45680</v>
      </c>
      <c r="AX2526">
        <v>10</v>
      </c>
      <c r="AY2526">
        <v>9.68</v>
      </c>
      <c r="AZ2526" s="39">
        <f t="shared" si="738"/>
        <v>-2.0001237189930274E-3</v>
      </c>
      <c r="BA2526" s="41">
        <v>45680</v>
      </c>
      <c r="BB2526">
        <v>10.1</v>
      </c>
      <c r="BC2526">
        <v>9.3646999999999991</v>
      </c>
      <c r="BD2526" s="39">
        <f t="shared" si="739"/>
        <v>5.9810778388900129E-2</v>
      </c>
      <c r="BE2526" s="41">
        <v>45680</v>
      </c>
      <c r="BF2526">
        <v>11</v>
      </c>
      <c r="BG2526">
        <v>10.2179</v>
      </c>
      <c r="BH2526" s="39">
        <f t="shared" si="740"/>
        <v>-1.3449580967829182E-2</v>
      </c>
      <c r="BI2526" s="41">
        <v>45680</v>
      </c>
      <c r="BJ2526">
        <v>2.2400000000000002</v>
      </c>
      <c r="BK2526">
        <v>2.2400000000000002</v>
      </c>
      <c r="BL2526" s="39">
        <f t="shared" si="741"/>
        <v>0</v>
      </c>
      <c r="BM2526" s="41">
        <v>45680</v>
      </c>
      <c r="BN2526">
        <v>12.75</v>
      </c>
      <c r="BO2526">
        <v>12.5052</v>
      </c>
      <c r="BP2526" s="46">
        <f t="shared" si="742"/>
        <v>1.1101318736406322E-2</v>
      </c>
      <c r="BQ2526" s="41">
        <v>45680</v>
      </c>
      <c r="BR2526">
        <v>9.1</v>
      </c>
      <c r="BS2526">
        <v>8.8506999999999998</v>
      </c>
      <c r="BT2526" s="18">
        <f t="shared" si="743"/>
        <v>-2.1871230313075356E-3</v>
      </c>
      <c r="BU2526" s="41">
        <v>45680</v>
      </c>
      <c r="BV2526">
        <v>6.18</v>
      </c>
      <c r="BW2526">
        <v>5.7436999999999996</v>
      </c>
      <c r="BX2526" s="39">
        <f t="shared" si="744"/>
        <v>-3.2278777571456141E-3</v>
      </c>
    </row>
    <row r="2527" spans="1:76">
      <c r="A2527" s="41">
        <v>45681</v>
      </c>
      <c r="B2527">
        <v>8.25</v>
      </c>
      <c r="C2527">
        <v>7.3574000000000002</v>
      </c>
      <c r="D2527" s="34">
        <f t="shared" si="730"/>
        <v>-6.0119698996203954E-3</v>
      </c>
      <c r="E2527" s="41">
        <v>45681</v>
      </c>
      <c r="F2527">
        <v>3.8</v>
      </c>
      <c r="G2527">
        <v>3.8</v>
      </c>
      <c r="H2527" s="39">
        <f t="shared" si="731"/>
        <v>1.3333333333333286E-2</v>
      </c>
      <c r="L2527" s="38"/>
      <c r="M2527" s="41">
        <v>45681</v>
      </c>
      <c r="N2527">
        <v>5.05</v>
      </c>
      <c r="O2527">
        <v>4.7187000000000001</v>
      </c>
      <c r="P2527" s="43">
        <f t="shared" si="732"/>
        <v>1.9747738565423474E-3</v>
      </c>
      <c r="Q2527" s="41">
        <v>45681</v>
      </c>
      <c r="R2527">
        <v>4.8</v>
      </c>
      <c r="S2527">
        <v>4.5138999999999996</v>
      </c>
      <c r="T2527" s="39">
        <f t="shared" si="733"/>
        <v>2.7825215747887929E-2</v>
      </c>
      <c r="AG2527" s="41">
        <v>45681</v>
      </c>
      <c r="AH2527">
        <v>17.25</v>
      </c>
      <c r="AI2527">
        <v>8.2652999999999999</v>
      </c>
      <c r="AJ2527" s="39">
        <f t="shared" si="734"/>
        <v>3.6037504073804766E-2</v>
      </c>
      <c r="AK2527" s="45" t="s">
        <v>1794</v>
      </c>
      <c r="AL2527">
        <v>11.74</v>
      </c>
      <c r="AM2527">
        <v>10.9886</v>
      </c>
      <c r="AN2527" s="39">
        <f t="shared" si="735"/>
        <v>3.4151508510482757E-3</v>
      </c>
      <c r="AO2527" s="41">
        <v>45681</v>
      </c>
      <c r="AP2527">
        <v>10.79</v>
      </c>
      <c r="AQ2527">
        <v>10.382099999999999</v>
      </c>
      <c r="AR2527" s="18">
        <f t="shared" si="736"/>
        <v>1.1240223246028351E-2</v>
      </c>
      <c r="AS2527" s="41">
        <v>45681</v>
      </c>
      <c r="AT2527">
        <v>8.6</v>
      </c>
      <c r="AU2527">
        <v>8.3618000000000006</v>
      </c>
      <c r="AV2527" s="39">
        <f t="shared" si="737"/>
        <v>0</v>
      </c>
      <c r="AW2527" s="41">
        <v>45681</v>
      </c>
      <c r="AX2527">
        <v>10.050000000000001</v>
      </c>
      <c r="AY2527">
        <v>9.7284000000000006</v>
      </c>
      <c r="AZ2527" s="39">
        <f t="shared" si="738"/>
        <v>5.000000000000092E-3</v>
      </c>
      <c r="BA2527" s="41">
        <v>45681</v>
      </c>
      <c r="BB2527">
        <v>10.7</v>
      </c>
      <c r="BC2527">
        <v>9.9209999999999994</v>
      </c>
      <c r="BD2527" s="39">
        <f t="shared" si="739"/>
        <v>5.9403931786389343E-2</v>
      </c>
      <c r="BE2527" s="41">
        <v>45681</v>
      </c>
      <c r="BF2527">
        <v>11</v>
      </c>
      <c r="BG2527">
        <v>10.2179</v>
      </c>
      <c r="BH2527" s="39">
        <f t="shared" si="740"/>
        <v>0</v>
      </c>
      <c r="BI2527" s="41">
        <v>45681</v>
      </c>
      <c r="BJ2527">
        <v>2.25</v>
      </c>
      <c r="BK2527">
        <v>2.25</v>
      </c>
      <c r="BL2527" s="39">
        <f t="shared" si="741"/>
        <v>4.4642857142856186E-3</v>
      </c>
      <c r="BM2527" s="41">
        <v>45681</v>
      </c>
      <c r="BN2527">
        <v>12.8</v>
      </c>
      <c r="BO2527">
        <v>12.5542</v>
      </c>
      <c r="BP2527" s="46">
        <f t="shared" si="742"/>
        <v>3.9183699580973902E-3</v>
      </c>
      <c r="BQ2527" s="41">
        <v>45681</v>
      </c>
      <c r="BR2527">
        <v>9.15</v>
      </c>
      <c r="BS2527">
        <v>8.8993000000000002</v>
      </c>
      <c r="BT2527" s="18">
        <f t="shared" si="743"/>
        <v>5.4910911001390195E-3</v>
      </c>
      <c r="BU2527" s="41">
        <v>45681</v>
      </c>
      <c r="BV2527">
        <v>6.16</v>
      </c>
      <c r="BW2527">
        <v>5.7251000000000003</v>
      </c>
      <c r="BX2527" s="39">
        <f t="shared" si="744"/>
        <v>-3.2383306927588986E-3</v>
      </c>
    </row>
    <row r="2528" spans="1:76">
      <c r="A2528" s="41">
        <v>45684</v>
      </c>
      <c r="B2528">
        <v>8.25</v>
      </c>
      <c r="C2528">
        <v>7.3574000000000002</v>
      </c>
      <c r="D2528" s="34">
        <f t="shared" si="730"/>
        <v>0</v>
      </c>
      <c r="E2528" s="41">
        <v>45684</v>
      </c>
      <c r="F2528">
        <v>3.8</v>
      </c>
      <c r="G2528">
        <v>3.8</v>
      </c>
      <c r="H2528" s="39">
        <f t="shared" si="731"/>
        <v>0</v>
      </c>
      <c r="L2528" s="38"/>
      <c r="M2528" s="41">
        <v>45684</v>
      </c>
      <c r="N2528">
        <v>5.05</v>
      </c>
      <c r="O2528">
        <v>4.7187000000000001</v>
      </c>
      <c r="P2528" s="43">
        <f t="shared" si="732"/>
        <v>0</v>
      </c>
      <c r="Q2528" s="41">
        <v>45684</v>
      </c>
      <c r="R2528">
        <v>4.8</v>
      </c>
      <c r="S2528">
        <v>4.5138999999999996</v>
      </c>
      <c r="T2528" s="39">
        <f t="shared" si="733"/>
        <v>0</v>
      </c>
      <c r="AG2528" s="41">
        <v>45684</v>
      </c>
      <c r="AH2528">
        <v>17.010000000000002</v>
      </c>
      <c r="AI2528">
        <v>8.1502999999999997</v>
      </c>
      <c r="AJ2528" s="39">
        <f t="shared" si="734"/>
        <v>-1.391359055327698E-2</v>
      </c>
      <c r="AK2528" s="45" t="s">
        <v>1795</v>
      </c>
      <c r="AL2528">
        <v>11.8</v>
      </c>
      <c r="AM2528">
        <v>11.0448</v>
      </c>
      <c r="AN2528" s="39">
        <f t="shared" si="735"/>
        <v>5.1143912782338485E-3</v>
      </c>
      <c r="AO2528" s="41">
        <v>45684</v>
      </c>
      <c r="AP2528">
        <v>10.82</v>
      </c>
      <c r="AQ2528">
        <v>10.411</v>
      </c>
      <c r="AR2528" s="18">
        <f t="shared" si="736"/>
        <v>2.7836372217566918E-3</v>
      </c>
      <c r="AS2528" s="41">
        <v>45684</v>
      </c>
      <c r="AT2528">
        <v>8.5</v>
      </c>
      <c r="AU2528">
        <v>8.2645999999999997</v>
      </c>
      <c r="AV2528" s="39">
        <f t="shared" si="737"/>
        <v>-1.1624291420507646E-2</v>
      </c>
      <c r="AW2528" s="41">
        <v>45684</v>
      </c>
      <c r="AX2528">
        <v>10</v>
      </c>
      <c r="AY2528">
        <v>9.68</v>
      </c>
      <c r="AZ2528" s="39">
        <f t="shared" si="738"/>
        <v>-4.9751243781095437E-3</v>
      </c>
      <c r="BA2528" s="41">
        <v>45684</v>
      </c>
      <c r="BB2528">
        <v>10.49</v>
      </c>
      <c r="BC2528">
        <v>9.7263000000000002</v>
      </c>
      <c r="BD2528" s="39">
        <f t="shared" si="739"/>
        <v>-1.9625037798608934E-2</v>
      </c>
      <c r="BE2528" s="41">
        <v>45684</v>
      </c>
      <c r="BF2528">
        <v>11.4</v>
      </c>
      <c r="BG2528">
        <v>10.589499999999999</v>
      </c>
      <c r="BH2528" s="39">
        <f t="shared" si="740"/>
        <v>3.6367551062351268E-2</v>
      </c>
      <c r="BI2528" s="41">
        <v>45684</v>
      </c>
      <c r="BJ2528">
        <v>2.2400000000000002</v>
      </c>
      <c r="BK2528">
        <v>2.2400000000000002</v>
      </c>
      <c r="BL2528" s="39">
        <f t="shared" si="741"/>
        <v>-4.4444444444443499E-3</v>
      </c>
      <c r="BM2528" s="41">
        <v>45684</v>
      </c>
      <c r="BN2528">
        <v>12.71</v>
      </c>
      <c r="BO2528">
        <v>12.465999999999999</v>
      </c>
      <c r="BP2528" s="46">
        <f t="shared" si="742"/>
        <v>-7.0255372703956044E-3</v>
      </c>
      <c r="BQ2528" s="41">
        <v>45684</v>
      </c>
      <c r="BR2528">
        <v>9.14</v>
      </c>
      <c r="BS2528">
        <v>8.8895999999999997</v>
      </c>
      <c r="BT2528" s="18">
        <f t="shared" si="743"/>
        <v>-1.0899733686919742E-3</v>
      </c>
      <c r="BU2528" s="41">
        <v>45684</v>
      </c>
      <c r="BV2528">
        <v>6.19</v>
      </c>
      <c r="BW2528">
        <v>5.7530000000000001</v>
      </c>
      <c r="BX2528" s="39">
        <f t="shared" si="744"/>
        <v>4.87327732266682E-3</v>
      </c>
    </row>
    <row r="2529" spans="1:76">
      <c r="A2529" s="41">
        <v>45685</v>
      </c>
      <c r="B2529">
        <v>8.25</v>
      </c>
      <c r="C2529">
        <v>7.3574000000000002</v>
      </c>
      <c r="D2529" s="34">
        <f t="shared" si="730"/>
        <v>0</v>
      </c>
      <c r="E2529" s="41">
        <v>45685</v>
      </c>
      <c r="F2529">
        <v>3.81</v>
      </c>
      <c r="G2529">
        <v>3.81</v>
      </c>
      <c r="H2529" s="39">
        <f t="shared" si="731"/>
        <v>2.6315789473684821E-3</v>
      </c>
      <c r="L2529" s="38"/>
      <c r="M2529" s="41">
        <v>45685</v>
      </c>
      <c r="N2529">
        <v>5.05</v>
      </c>
      <c r="O2529">
        <v>4.7187000000000001</v>
      </c>
      <c r="P2529" s="43">
        <f t="shared" si="732"/>
        <v>0</v>
      </c>
      <c r="Q2529" s="41">
        <v>45685</v>
      </c>
      <c r="R2529">
        <v>4.8</v>
      </c>
      <c r="S2529">
        <v>4.5138999999999996</v>
      </c>
      <c r="T2529" s="39">
        <f t="shared" si="733"/>
        <v>0</v>
      </c>
      <c r="AG2529" s="41">
        <v>45685</v>
      </c>
      <c r="AH2529">
        <v>16.899999999999999</v>
      </c>
      <c r="AI2529">
        <v>8.0975999999999999</v>
      </c>
      <c r="AJ2529" s="39">
        <f t="shared" si="734"/>
        <v>-6.4660196557181637E-3</v>
      </c>
      <c r="AK2529" s="45" t="s">
        <v>1796</v>
      </c>
      <c r="AL2529">
        <v>11.8</v>
      </c>
      <c r="AM2529">
        <v>11.0448</v>
      </c>
      <c r="AN2529" s="39">
        <f t="shared" si="735"/>
        <v>0</v>
      </c>
      <c r="AO2529" s="41">
        <v>45685</v>
      </c>
      <c r="AP2529">
        <v>10.75</v>
      </c>
      <c r="AQ2529">
        <v>10.3437</v>
      </c>
      <c r="AR2529" s="18">
        <f t="shared" si="736"/>
        <v>-6.464316588223943E-3</v>
      </c>
      <c r="AS2529" s="41">
        <v>45685</v>
      </c>
      <c r="AT2529">
        <v>8.5</v>
      </c>
      <c r="AU2529">
        <v>8.2645999999999997</v>
      </c>
      <c r="AV2529" s="39">
        <f t="shared" si="737"/>
        <v>0</v>
      </c>
      <c r="AW2529" s="41">
        <v>45685</v>
      </c>
      <c r="AX2529">
        <v>9.9600000000000009</v>
      </c>
      <c r="AY2529">
        <v>9.6412999999999993</v>
      </c>
      <c r="AZ2529" s="39">
        <f t="shared" si="738"/>
        <v>-3.9979338842975618E-3</v>
      </c>
      <c r="BA2529" s="41">
        <v>45685</v>
      </c>
      <c r="BB2529">
        <v>10.5</v>
      </c>
      <c r="BC2529">
        <v>9.7355999999999998</v>
      </c>
      <c r="BD2529" s="39">
        <f t="shared" si="739"/>
        <v>9.5617038339344265E-4</v>
      </c>
      <c r="BE2529" s="41">
        <v>45685</v>
      </c>
      <c r="BF2529">
        <v>11.4</v>
      </c>
      <c r="BG2529">
        <v>10.589499999999999</v>
      </c>
      <c r="BH2529" s="39">
        <f t="shared" si="740"/>
        <v>0</v>
      </c>
      <c r="BI2529" s="41">
        <v>45685</v>
      </c>
      <c r="BJ2529">
        <v>2.2400000000000002</v>
      </c>
      <c r="BK2529">
        <v>2.2400000000000002</v>
      </c>
      <c r="BL2529" s="39">
        <f t="shared" si="741"/>
        <v>0</v>
      </c>
      <c r="BM2529" s="41">
        <v>45685</v>
      </c>
      <c r="BN2529">
        <v>12.74</v>
      </c>
      <c r="BO2529">
        <v>12.4954</v>
      </c>
      <c r="BP2529" s="46">
        <f t="shared" si="742"/>
        <v>2.3584148884967719E-3</v>
      </c>
      <c r="BQ2529" s="41">
        <v>45685</v>
      </c>
      <c r="BR2529">
        <v>9.1</v>
      </c>
      <c r="BS2529">
        <v>8.8506999999999998</v>
      </c>
      <c r="BT2529" s="18">
        <f t="shared" si="743"/>
        <v>-4.375899928005752E-3</v>
      </c>
      <c r="BU2529" s="41">
        <v>45685</v>
      </c>
      <c r="BV2529">
        <v>6.24</v>
      </c>
      <c r="BW2529">
        <v>5.7995000000000001</v>
      </c>
      <c r="BX2529" s="39">
        <f t="shared" si="744"/>
        <v>8.0827394402920184E-3</v>
      </c>
    </row>
    <row r="2530" spans="1:76">
      <c r="A2530" s="41">
        <v>45686</v>
      </c>
      <c r="B2530">
        <v>8.2799999999999994</v>
      </c>
      <c r="C2530">
        <v>7.3841000000000001</v>
      </c>
      <c r="D2530" s="34">
        <f t="shared" si="730"/>
        <v>3.6289993747791265E-3</v>
      </c>
      <c r="E2530" s="41">
        <v>45686</v>
      </c>
      <c r="F2530">
        <v>3.9</v>
      </c>
      <c r="G2530">
        <v>3.9</v>
      </c>
      <c r="H2530" s="39">
        <f t="shared" si="731"/>
        <v>2.362204724409445E-2</v>
      </c>
      <c r="L2530" s="38"/>
      <c r="M2530" s="41">
        <v>45686</v>
      </c>
      <c r="N2530">
        <v>5.05</v>
      </c>
      <c r="O2530">
        <v>4.7187000000000001</v>
      </c>
      <c r="P2530" s="43">
        <f t="shared" si="732"/>
        <v>0</v>
      </c>
      <c r="Q2530" s="41">
        <v>45686</v>
      </c>
      <c r="R2530">
        <v>4.8</v>
      </c>
      <c r="S2530">
        <v>4.5138999999999996</v>
      </c>
      <c r="T2530" s="39">
        <f t="shared" si="733"/>
        <v>0</v>
      </c>
      <c r="AG2530" s="41">
        <v>45686</v>
      </c>
      <c r="AH2530">
        <v>16.899999999999999</v>
      </c>
      <c r="AI2530">
        <v>8.0975999999999999</v>
      </c>
      <c r="AJ2530" s="39">
        <f t="shared" si="734"/>
        <v>0</v>
      </c>
      <c r="AK2530" s="45" t="s">
        <v>1797</v>
      </c>
      <c r="AL2530">
        <v>12.05</v>
      </c>
      <c r="AM2530">
        <v>11.2788</v>
      </c>
      <c r="AN2530" s="39">
        <f t="shared" si="735"/>
        <v>2.1186440677966101E-2</v>
      </c>
      <c r="AO2530" s="41">
        <v>45686</v>
      </c>
      <c r="AP2530">
        <v>10.6</v>
      </c>
      <c r="AQ2530">
        <v>10.199299999999999</v>
      </c>
      <c r="AR2530" s="18">
        <f t="shared" si="736"/>
        <v>-1.3960188327194424E-2</v>
      </c>
      <c r="AS2530" s="41">
        <v>45686</v>
      </c>
      <c r="AT2530">
        <v>8.59</v>
      </c>
      <c r="AU2530">
        <v>8.3521000000000001</v>
      </c>
      <c r="AV2530" s="39">
        <f t="shared" si="737"/>
        <v>1.0587324250417486E-2</v>
      </c>
      <c r="AW2530" s="41">
        <v>45686</v>
      </c>
      <c r="AX2530">
        <v>9.99</v>
      </c>
      <c r="AY2530">
        <v>9.6702999999999992</v>
      </c>
      <c r="AZ2530" s="39">
        <f t="shared" si="738"/>
        <v>3.0078931264455951E-3</v>
      </c>
      <c r="BA2530" s="41">
        <v>45686</v>
      </c>
      <c r="BB2530">
        <v>10.48</v>
      </c>
      <c r="BC2530">
        <v>9.7171000000000003</v>
      </c>
      <c r="BD2530" s="39">
        <f t="shared" si="739"/>
        <v>-1.9002424093018937E-3</v>
      </c>
      <c r="BE2530" s="41">
        <v>45686</v>
      </c>
      <c r="BF2530">
        <v>11.49</v>
      </c>
      <c r="BG2530">
        <v>10.6731</v>
      </c>
      <c r="BH2530" s="39">
        <f t="shared" si="740"/>
        <v>7.8946125879409378E-3</v>
      </c>
      <c r="BI2530" s="41">
        <v>45686</v>
      </c>
      <c r="BJ2530">
        <v>2.23</v>
      </c>
      <c r="BK2530">
        <v>2.23</v>
      </c>
      <c r="BL2530" s="39">
        <f t="shared" si="741"/>
        <v>-4.4642857142858173E-3</v>
      </c>
      <c r="BM2530" s="41">
        <v>45686</v>
      </c>
      <c r="BN2530">
        <v>12.74</v>
      </c>
      <c r="BO2530">
        <v>12.4954</v>
      </c>
      <c r="BP2530" s="46">
        <f t="shared" si="742"/>
        <v>0</v>
      </c>
      <c r="BQ2530" s="41">
        <v>45686</v>
      </c>
      <c r="BR2530">
        <v>9.1300000000000008</v>
      </c>
      <c r="BS2530">
        <v>8.8797999999999995</v>
      </c>
      <c r="BT2530" s="18">
        <f t="shared" si="743"/>
        <v>3.2878755352683609E-3</v>
      </c>
      <c r="BU2530" s="41">
        <v>45686</v>
      </c>
      <c r="BV2530">
        <v>6.15</v>
      </c>
      <c r="BW2530">
        <v>5.7157999999999998</v>
      </c>
      <c r="BX2530" s="39">
        <f t="shared" si="744"/>
        <v>-1.4432278644710807E-2</v>
      </c>
    </row>
    <row r="2531" spans="1:76">
      <c r="A2531" s="41">
        <v>45687</v>
      </c>
      <c r="B2531">
        <v>8.2799999999999994</v>
      </c>
      <c r="C2531">
        <v>7.3841000000000001</v>
      </c>
      <c r="D2531" s="34">
        <f t="shared" si="730"/>
        <v>0</v>
      </c>
      <c r="E2531" s="41">
        <v>45687</v>
      </c>
      <c r="F2531">
        <v>4.07</v>
      </c>
      <c r="G2531">
        <v>4.07</v>
      </c>
      <c r="H2531" s="39">
        <f t="shared" si="731"/>
        <v>4.3589743589743685E-2</v>
      </c>
      <c r="L2531" s="38"/>
      <c r="M2531" s="41">
        <v>45687</v>
      </c>
      <c r="N2531">
        <v>5.03</v>
      </c>
      <c r="O2531">
        <v>4.7</v>
      </c>
      <c r="P2531" s="43">
        <f t="shared" si="732"/>
        <v>-3.9629558988704388E-3</v>
      </c>
      <c r="Q2531" s="41">
        <v>45687</v>
      </c>
      <c r="R2531">
        <v>4.78</v>
      </c>
      <c r="S2531">
        <v>4.4950999999999999</v>
      </c>
      <c r="T2531" s="39">
        <f t="shared" si="733"/>
        <v>-4.1649128248299047E-3</v>
      </c>
      <c r="AG2531" s="41">
        <v>45687</v>
      </c>
      <c r="AH2531">
        <v>16.989999999999998</v>
      </c>
      <c r="AI2531">
        <v>8.1408000000000005</v>
      </c>
      <c r="AJ2531" s="39">
        <f t="shared" si="734"/>
        <v>5.334914048607065E-3</v>
      </c>
      <c r="AK2531" s="45" t="s">
        <v>1798</v>
      </c>
      <c r="AL2531">
        <v>12.09</v>
      </c>
      <c r="AM2531">
        <v>11.3162</v>
      </c>
      <c r="AN2531" s="39">
        <f t="shared" si="735"/>
        <v>3.3159555981132635E-3</v>
      </c>
      <c r="AO2531" s="41">
        <v>45687</v>
      </c>
      <c r="AP2531">
        <v>10.79</v>
      </c>
      <c r="AQ2531">
        <v>10.382099999999999</v>
      </c>
      <c r="AR2531" s="18">
        <f t="shared" si="736"/>
        <v>1.7922798623434971E-2</v>
      </c>
      <c r="AS2531" s="41">
        <v>45687</v>
      </c>
      <c r="AT2531">
        <v>8.5</v>
      </c>
      <c r="AU2531">
        <v>8.2645999999999997</v>
      </c>
      <c r="AV2531" s="39">
        <f t="shared" si="737"/>
        <v>-1.0476407131140713E-2</v>
      </c>
      <c r="AW2531" s="41">
        <v>45687</v>
      </c>
      <c r="AX2531">
        <v>9.98</v>
      </c>
      <c r="AY2531">
        <v>9.6606000000000005</v>
      </c>
      <c r="AZ2531" s="39">
        <f t="shared" si="738"/>
        <v>-1.0030712594230489E-3</v>
      </c>
      <c r="BA2531" s="41">
        <v>45687</v>
      </c>
      <c r="BB2531">
        <v>10.5</v>
      </c>
      <c r="BC2531">
        <v>9.7355999999999998</v>
      </c>
      <c r="BD2531" s="39">
        <f t="shared" si="739"/>
        <v>1.9038602052052068E-3</v>
      </c>
      <c r="BE2531" s="41">
        <v>45687</v>
      </c>
      <c r="BF2531">
        <v>11.19</v>
      </c>
      <c r="BG2531">
        <v>10.394399999999999</v>
      </c>
      <c r="BH2531" s="39">
        <f t="shared" si="740"/>
        <v>-2.6112375973241196E-2</v>
      </c>
      <c r="BI2531" s="41">
        <v>45687</v>
      </c>
      <c r="BJ2531">
        <v>2.2400000000000002</v>
      </c>
      <c r="BK2531">
        <v>2.2400000000000002</v>
      </c>
      <c r="BL2531" s="39">
        <f t="shared" si="741"/>
        <v>4.48430493273553E-3</v>
      </c>
      <c r="BM2531" s="41">
        <v>45687</v>
      </c>
      <c r="BN2531">
        <v>12.7</v>
      </c>
      <c r="BO2531">
        <v>12.456200000000001</v>
      </c>
      <c r="BP2531" s="46">
        <f t="shared" si="742"/>
        <v>-3.1371544728459461E-3</v>
      </c>
      <c r="BQ2531" s="41">
        <v>45687</v>
      </c>
      <c r="BR2531">
        <v>9.17</v>
      </c>
      <c r="BS2531">
        <v>8.9186999999999994</v>
      </c>
      <c r="BT2531" s="18">
        <f t="shared" si="743"/>
        <v>4.3807292957048511E-3</v>
      </c>
      <c r="BU2531" s="41">
        <v>45687</v>
      </c>
      <c r="BV2531">
        <v>6.15</v>
      </c>
      <c r="BW2531">
        <v>5.7157999999999998</v>
      </c>
      <c r="BX2531" s="39">
        <f t="shared" si="744"/>
        <v>0</v>
      </c>
    </row>
    <row r="2532" spans="1:76">
      <c r="A2532" s="41">
        <v>45688</v>
      </c>
      <c r="B2532">
        <v>8.25</v>
      </c>
      <c r="C2532">
        <v>7.3574000000000002</v>
      </c>
      <c r="D2532" s="34">
        <f t="shared" si="730"/>
        <v>-3.6158773581072773E-3</v>
      </c>
      <c r="E2532" s="41">
        <v>45688</v>
      </c>
      <c r="F2532">
        <v>4.2</v>
      </c>
      <c r="G2532">
        <v>4.2</v>
      </c>
      <c r="H2532" s="39">
        <f t="shared" si="731"/>
        <v>3.1941031941031914E-2</v>
      </c>
      <c r="L2532" s="38"/>
      <c r="M2532" s="41">
        <v>45688</v>
      </c>
      <c r="N2532">
        <v>5.03</v>
      </c>
      <c r="O2532">
        <v>4.7</v>
      </c>
      <c r="P2532" s="43">
        <f t="shared" si="732"/>
        <v>0</v>
      </c>
      <c r="Q2532" s="41">
        <v>45688</v>
      </c>
      <c r="R2532">
        <v>4.74</v>
      </c>
      <c r="S2532">
        <v>4.4574999999999996</v>
      </c>
      <c r="T2532" s="39">
        <f t="shared" si="733"/>
        <v>-8.3646637449668083E-3</v>
      </c>
      <c r="AG2532" s="41">
        <v>45688</v>
      </c>
      <c r="AH2532">
        <v>16.89</v>
      </c>
      <c r="AI2532">
        <v>8.0928000000000004</v>
      </c>
      <c r="AJ2532" s="39">
        <f t="shared" si="734"/>
        <v>-5.8962264150943444E-3</v>
      </c>
      <c r="AK2532" s="45" t="s">
        <v>1799</v>
      </c>
      <c r="AL2532">
        <v>12.09</v>
      </c>
      <c r="AM2532">
        <v>11.3162</v>
      </c>
      <c r="AN2532" s="39">
        <f t="shared" si="735"/>
        <v>0</v>
      </c>
      <c r="AO2532" s="41">
        <v>45688</v>
      </c>
      <c r="AP2532">
        <v>10.78</v>
      </c>
      <c r="AQ2532">
        <v>10.3725</v>
      </c>
      <c r="AR2532" s="18">
        <f t="shared" si="736"/>
        <v>-9.2466841968377722E-4</v>
      </c>
      <c r="AS2532" s="41">
        <v>45688</v>
      </c>
      <c r="AT2532">
        <v>8.64</v>
      </c>
      <c r="AU2532">
        <v>8.4007000000000005</v>
      </c>
      <c r="AV2532" s="39">
        <f t="shared" si="737"/>
        <v>1.6467826634077969E-2</v>
      </c>
      <c r="AW2532" s="41">
        <v>45688</v>
      </c>
      <c r="AX2532">
        <v>9.91</v>
      </c>
      <c r="AY2532">
        <v>9.5929000000000002</v>
      </c>
      <c r="AZ2532" s="39">
        <f t="shared" si="738"/>
        <v>-7.0078463035422554E-3</v>
      </c>
      <c r="BA2532" s="41">
        <v>45688</v>
      </c>
      <c r="BB2532">
        <v>10.7</v>
      </c>
      <c r="BC2532">
        <v>9.9209999999999994</v>
      </c>
      <c r="BD2532" s="39">
        <f t="shared" si="739"/>
        <v>1.9043510415382676E-2</v>
      </c>
      <c r="BE2532" s="41">
        <v>45688</v>
      </c>
      <c r="BF2532">
        <v>11.18</v>
      </c>
      <c r="BG2532">
        <v>10.3851</v>
      </c>
      <c r="BH2532" s="39">
        <f t="shared" si="740"/>
        <v>-8.9471253752016876E-4</v>
      </c>
      <c r="BI2532" s="41">
        <v>45688</v>
      </c>
      <c r="BJ2532">
        <v>2.2400000000000002</v>
      </c>
      <c r="BK2532">
        <v>2.2400000000000002</v>
      </c>
      <c r="BL2532" s="39">
        <f t="shared" si="741"/>
        <v>0</v>
      </c>
      <c r="BM2532" s="41">
        <v>45688</v>
      </c>
      <c r="BN2532">
        <v>12.74</v>
      </c>
      <c r="BO2532">
        <v>12.4954</v>
      </c>
      <c r="BP2532" s="46">
        <f t="shared" si="742"/>
        <v>3.1470271832500468E-3</v>
      </c>
      <c r="BQ2532" s="41">
        <v>45688</v>
      </c>
      <c r="BR2532">
        <v>9.15</v>
      </c>
      <c r="BS2532">
        <v>8.8993000000000002</v>
      </c>
      <c r="BT2532" s="18">
        <f t="shared" si="743"/>
        <v>-2.175204906544586E-3</v>
      </c>
      <c r="BU2532" s="41">
        <v>45688</v>
      </c>
      <c r="BV2532">
        <v>6.4</v>
      </c>
      <c r="BW2532">
        <v>5.9481999999999999</v>
      </c>
      <c r="BX2532" s="39">
        <f t="shared" si="744"/>
        <v>4.065922530529413E-2</v>
      </c>
    </row>
    <row r="2533" spans="1:76">
      <c r="A2533" s="41">
        <v>45691</v>
      </c>
      <c r="B2533">
        <v>8.1999999999999993</v>
      </c>
      <c r="C2533">
        <v>7.3128000000000002</v>
      </c>
      <c r="D2533" s="34">
        <f t="shared" si="730"/>
        <v>-6.0619240492565275E-3</v>
      </c>
      <c r="E2533" s="41">
        <v>45691</v>
      </c>
      <c r="F2533">
        <v>4.24</v>
      </c>
      <c r="G2533">
        <v>4.24</v>
      </c>
      <c r="H2533" s="39">
        <f t="shared" si="731"/>
        <v>9.5238095238095316E-3</v>
      </c>
      <c r="L2533" s="38"/>
      <c r="M2533" s="41">
        <v>45691</v>
      </c>
      <c r="N2533">
        <v>5.0199999999999996</v>
      </c>
      <c r="O2533">
        <v>4.6906999999999996</v>
      </c>
      <c r="P2533" s="43">
        <f t="shared" si="732"/>
        <v>-1.978723404255432E-3</v>
      </c>
      <c r="Q2533" s="41">
        <v>45691</v>
      </c>
      <c r="R2533">
        <v>4.7</v>
      </c>
      <c r="S2533">
        <v>4.4199000000000002</v>
      </c>
      <c r="T2533" s="39">
        <f t="shared" si="733"/>
        <v>-8.4352215367357077E-3</v>
      </c>
      <c r="AG2533" s="41">
        <v>45691</v>
      </c>
      <c r="AH2533">
        <v>16.88</v>
      </c>
      <c r="AI2533">
        <v>8.0881000000000007</v>
      </c>
      <c r="AJ2533" s="39">
        <f t="shared" si="734"/>
        <v>-5.8076314748908961E-4</v>
      </c>
      <c r="AK2533" s="45">
        <v>45718</v>
      </c>
      <c r="AL2533">
        <v>11.99</v>
      </c>
      <c r="AM2533">
        <v>11.2226</v>
      </c>
      <c r="AN2533" s="39">
        <f t="shared" si="735"/>
        <v>-8.2713278308973286E-3</v>
      </c>
      <c r="AO2533" s="41">
        <v>45691</v>
      </c>
      <c r="AP2533">
        <v>10.69</v>
      </c>
      <c r="AQ2533">
        <v>10.2859</v>
      </c>
      <c r="AR2533" s="18">
        <f t="shared" si="736"/>
        <v>-8.3489997589781314E-3</v>
      </c>
      <c r="AS2533" s="41">
        <v>45691</v>
      </c>
      <c r="AT2533">
        <v>8.49</v>
      </c>
      <c r="AU2533">
        <v>8.2547999999999995</v>
      </c>
      <c r="AV2533" s="39">
        <f t="shared" si="737"/>
        <v>-1.7367600319021157E-2</v>
      </c>
      <c r="AW2533" s="41">
        <v>45691</v>
      </c>
      <c r="AX2533">
        <v>9.9</v>
      </c>
      <c r="AY2533">
        <v>9.5831999999999997</v>
      </c>
      <c r="AZ2533" s="39">
        <f t="shared" si="738"/>
        <v>-1.0111645070834145E-3</v>
      </c>
      <c r="BA2533" s="41">
        <v>45691</v>
      </c>
      <c r="BB2533">
        <v>10.49</v>
      </c>
      <c r="BC2533">
        <v>9.7263000000000002</v>
      </c>
      <c r="BD2533" s="39">
        <f t="shared" si="739"/>
        <v>-1.9625037798608934E-2</v>
      </c>
      <c r="BE2533" s="41">
        <v>45691</v>
      </c>
      <c r="BF2533">
        <v>11.49</v>
      </c>
      <c r="BG2533">
        <v>10.6731</v>
      </c>
      <c r="BH2533" s="39">
        <f t="shared" si="740"/>
        <v>2.7732039171505355E-2</v>
      </c>
      <c r="BI2533" s="41">
        <v>45691</v>
      </c>
      <c r="BJ2533">
        <v>2.2599999999999998</v>
      </c>
      <c r="BK2533">
        <v>2.2599999999999998</v>
      </c>
      <c r="BL2533" s="39">
        <f t="shared" si="741"/>
        <v>8.9285714285712373E-3</v>
      </c>
      <c r="BM2533" s="41">
        <v>45691</v>
      </c>
      <c r="BN2533">
        <v>12.95</v>
      </c>
      <c r="BO2533">
        <v>12.7014</v>
      </c>
      <c r="BP2533" s="46">
        <f t="shared" si="742"/>
        <v>1.6486066872609083E-2</v>
      </c>
      <c r="BQ2533" s="41">
        <v>45691</v>
      </c>
      <c r="BR2533">
        <v>9.1</v>
      </c>
      <c r="BS2533">
        <v>8.8506999999999998</v>
      </c>
      <c r="BT2533" s="18">
        <f t="shared" si="743"/>
        <v>-5.4611036823121392E-3</v>
      </c>
      <c r="BU2533" s="41">
        <v>45691</v>
      </c>
      <c r="BV2533">
        <v>6.4</v>
      </c>
      <c r="BW2533">
        <v>5.9481999999999999</v>
      </c>
      <c r="BX2533" s="39">
        <f t="shared" si="744"/>
        <v>0</v>
      </c>
    </row>
    <row r="2534" spans="1:76">
      <c r="A2534" s="41">
        <v>45692</v>
      </c>
      <c r="B2534">
        <v>8.18</v>
      </c>
      <c r="C2534">
        <v>7.2949000000000002</v>
      </c>
      <c r="D2534" s="34">
        <f t="shared" si="730"/>
        <v>-2.4477628268242024E-3</v>
      </c>
      <c r="E2534" s="41">
        <v>45692</v>
      </c>
      <c r="F2534">
        <v>4.24</v>
      </c>
      <c r="G2534">
        <v>4.24</v>
      </c>
      <c r="H2534" s="39">
        <f t="shared" si="731"/>
        <v>0</v>
      </c>
      <c r="L2534" s="38"/>
      <c r="M2534" s="41">
        <v>45692</v>
      </c>
      <c r="N2534">
        <v>5.0199999999999996</v>
      </c>
      <c r="O2534">
        <v>4.6906999999999996</v>
      </c>
      <c r="P2534" s="43">
        <f t="shared" si="732"/>
        <v>0</v>
      </c>
      <c r="Q2534" s="41">
        <v>45692</v>
      </c>
      <c r="R2534">
        <v>4.7</v>
      </c>
      <c r="S2534">
        <v>4.4199000000000002</v>
      </c>
      <c r="T2534" s="39">
        <f t="shared" si="733"/>
        <v>0</v>
      </c>
      <c r="AG2534" s="41">
        <v>45692</v>
      </c>
      <c r="AH2534">
        <v>16.850000000000001</v>
      </c>
      <c r="AI2534">
        <v>8.0737000000000005</v>
      </c>
      <c r="AJ2534" s="39">
        <f t="shared" si="734"/>
        <v>-1.780393417489916E-3</v>
      </c>
      <c r="AK2534" s="45">
        <v>45749</v>
      </c>
      <c r="AL2534">
        <v>11.96</v>
      </c>
      <c r="AM2534">
        <v>11.194599999999999</v>
      </c>
      <c r="AN2534" s="39">
        <f t="shared" si="735"/>
        <v>-2.4949655160123739E-3</v>
      </c>
      <c r="AO2534" s="41">
        <v>45692</v>
      </c>
      <c r="AP2534">
        <v>10.81</v>
      </c>
      <c r="AQ2534">
        <v>10.401400000000001</v>
      </c>
      <c r="AR2534" s="18">
        <f t="shared" si="736"/>
        <v>1.1228963921484831E-2</v>
      </c>
      <c r="AS2534" s="41">
        <v>45692</v>
      </c>
      <c r="AT2534">
        <v>8.58</v>
      </c>
      <c r="AU2534">
        <v>8.3422999999999998</v>
      </c>
      <c r="AV2534" s="39">
        <f t="shared" si="737"/>
        <v>1.0599893395357897E-2</v>
      </c>
      <c r="AW2534" s="41">
        <v>45692</v>
      </c>
      <c r="AX2534">
        <v>9.86</v>
      </c>
      <c r="AY2534">
        <v>9.5444999999999993</v>
      </c>
      <c r="AZ2534" s="39">
        <f t="shared" si="738"/>
        <v>-4.0383170548460223E-3</v>
      </c>
      <c r="BA2534" s="41">
        <v>45692</v>
      </c>
      <c r="BB2534">
        <v>10.39</v>
      </c>
      <c r="BC2534">
        <v>9.6335999999999995</v>
      </c>
      <c r="BD2534" s="39">
        <f t="shared" si="739"/>
        <v>-9.530859628018945E-3</v>
      </c>
      <c r="BE2534" s="41">
        <v>45692</v>
      </c>
      <c r="BF2534">
        <v>11.5</v>
      </c>
      <c r="BG2534">
        <v>10.682399999999999</v>
      </c>
      <c r="BH2534" s="39">
        <f t="shared" si="740"/>
        <v>8.7134946735246944E-4</v>
      </c>
      <c r="BI2534" s="41">
        <v>45692</v>
      </c>
      <c r="BJ2534">
        <v>2.2599999999999998</v>
      </c>
      <c r="BK2534">
        <v>2.2599999999999998</v>
      </c>
      <c r="BL2534" s="39">
        <f t="shared" si="741"/>
        <v>0</v>
      </c>
      <c r="BM2534" s="41">
        <v>45692</v>
      </c>
      <c r="BN2534">
        <v>13.04</v>
      </c>
      <c r="BO2534">
        <v>12.7896</v>
      </c>
      <c r="BP2534" s="46">
        <f t="shared" si="742"/>
        <v>6.9441163966177354E-3</v>
      </c>
      <c r="BQ2534" s="41">
        <v>45692</v>
      </c>
      <c r="BR2534">
        <v>9.09</v>
      </c>
      <c r="BS2534">
        <v>8.8408999999999995</v>
      </c>
      <c r="BT2534" s="18">
        <f t="shared" si="743"/>
        <v>-1.1072570531144715E-3</v>
      </c>
      <c r="BU2534" s="41">
        <v>45692</v>
      </c>
      <c r="BV2534">
        <v>6.39</v>
      </c>
      <c r="BW2534">
        <v>5.9389000000000003</v>
      </c>
      <c r="BX2534" s="39">
        <f t="shared" si="744"/>
        <v>-1.563498201136418E-3</v>
      </c>
    </row>
    <row r="2535" spans="1:76">
      <c r="A2535" s="41">
        <v>45693</v>
      </c>
      <c r="B2535">
        <v>8.18</v>
      </c>
      <c r="C2535">
        <v>7.2949000000000002</v>
      </c>
      <c r="D2535" s="34">
        <f t="shared" si="730"/>
        <v>0</v>
      </c>
      <c r="E2535" s="41">
        <v>45693</v>
      </c>
      <c r="F2535">
        <v>4.05</v>
      </c>
      <c r="G2535">
        <v>4.05</v>
      </c>
      <c r="H2535" s="39">
        <f t="shared" si="731"/>
        <v>-4.4811320754717068E-2</v>
      </c>
      <c r="L2535" s="38"/>
      <c r="M2535" s="41">
        <v>45693</v>
      </c>
      <c r="N2535">
        <v>5.0199999999999996</v>
      </c>
      <c r="O2535">
        <v>4.6906999999999996</v>
      </c>
      <c r="P2535" s="43">
        <f t="shared" si="732"/>
        <v>0</v>
      </c>
      <c r="Q2535" s="41">
        <v>45693</v>
      </c>
      <c r="R2535">
        <v>4.7</v>
      </c>
      <c r="S2535">
        <v>4.4199000000000002</v>
      </c>
      <c r="T2535" s="39">
        <f t="shared" si="733"/>
        <v>0</v>
      </c>
      <c r="AG2535" s="41">
        <v>45693</v>
      </c>
      <c r="AH2535">
        <v>17</v>
      </c>
      <c r="AI2535">
        <v>8.1456</v>
      </c>
      <c r="AJ2535" s="39">
        <f t="shared" si="734"/>
        <v>8.9054584639012349E-3</v>
      </c>
      <c r="AK2535" s="45">
        <v>45779</v>
      </c>
      <c r="AL2535">
        <v>11.9</v>
      </c>
      <c r="AM2535">
        <v>11.138400000000001</v>
      </c>
      <c r="AN2535" s="39">
        <f t="shared" si="735"/>
        <v>-5.020277633859066E-3</v>
      </c>
      <c r="AO2535" s="41">
        <v>45693</v>
      </c>
      <c r="AP2535">
        <v>10.7</v>
      </c>
      <c r="AQ2535">
        <v>10.295500000000001</v>
      </c>
      <c r="AR2535" s="18">
        <f t="shared" si="736"/>
        <v>-1.0181321745149701E-2</v>
      </c>
      <c r="AS2535" s="41">
        <v>45693</v>
      </c>
      <c r="AT2535">
        <v>8.5500000000000007</v>
      </c>
      <c r="AU2535">
        <v>8.3132000000000001</v>
      </c>
      <c r="AV2535" s="39">
        <f t="shared" si="737"/>
        <v>-3.4882466466082114E-3</v>
      </c>
      <c r="AW2535" s="41">
        <v>45693</v>
      </c>
      <c r="AX2535">
        <v>9.94</v>
      </c>
      <c r="AY2535">
        <v>9.6219000000000001</v>
      </c>
      <c r="AZ2535" s="39">
        <f t="shared" si="738"/>
        <v>8.1093823668081932E-3</v>
      </c>
      <c r="BA2535" s="41">
        <v>45693</v>
      </c>
      <c r="BB2535">
        <v>10.45</v>
      </c>
      <c r="BC2535">
        <v>9.6891999999999996</v>
      </c>
      <c r="BD2535" s="39">
        <f t="shared" si="739"/>
        <v>5.7714665337983825E-3</v>
      </c>
      <c r="BE2535" s="41">
        <v>45693</v>
      </c>
      <c r="BF2535">
        <v>11.55</v>
      </c>
      <c r="BG2535">
        <v>10.7288</v>
      </c>
      <c r="BH2535" s="39">
        <f t="shared" si="740"/>
        <v>4.3435932000299767E-3</v>
      </c>
      <c r="BI2535" s="41">
        <v>45693</v>
      </c>
      <c r="BJ2535">
        <v>2.27</v>
      </c>
      <c r="BK2535">
        <v>2.27</v>
      </c>
      <c r="BL2535" s="39">
        <f t="shared" si="741"/>
        <v>4.4247787610620492E-3</v>
      </c>
      <c r="BM2535" s="41">
        <v>45693</v>
      </c>
      <c r="BN2535">
        <v>13</v>
      </c>
      <c r="BO2535">
        <v>12.750400000000001</v>
      </c>
      <c r="BP2535" s="46">
        <f t="shared" si="742"/>
        <v>-3.0649903046224458E-3</v>
      </c>
      <c r="BQ2535" s="41">
        <v>45693</v>
      </c>
      <c r="BR2535">
        <v>9.15</v>
      </c>
      <c r="BS2535">
        <v>8.8993000000000002</v>
      </c>
      <c r="BT2535" s="18">
        <f t="shared" si="743"/>
        <v>6.6056623194471918E-3</v>
      </c>
      <c r="BU2535" s="41">
        <v>45693</v>
      </c>
      <c r="BV2535">
        <v>6.39</v>
      </c>
      <c r="BW2535">
        <v>5.9389000000000003</v>
      </c>
      <c r="BX2535" s="39">
        <f t="shared" si="744"/>
        <v>0</v>
      </c>
    </row>
    <row r="2536" spans="1:76">
      <c r="A2536" s="41">
        <v>45694</v>
      </c>
      <c r="B2536">
        <v>8.17</v>
      </c>
      <c r="C2536">
        <v>7.2859999999999996</v>
      </c>
      <c r="D2536" s="34">
        <f t="shared" si="730"/>
        <v>-1.2200304322198487E-3</v>
      </c>
      <c r="E2536" s="41">
        <v>45694</v>
      </c>
      <c r="F2536">
        <v>4.04</v>
      </c>
      <c r="G2536">
        <v>4.04</v>
      </c>
      <c r="H2536" s="39">
        <f t="shared" si="731"/>
        <v>-2.4691358024690833E-3</v>
      </c>
      <c r="L2536" s="38"/>
      <c r="M2536" s="41">
        <v>45694</v>
      </c>
      <c r="N2536">
        <v>5.03</v>
      </c>
      <c r="O2536">
        <v>4.7</v>
      </c>
      <c r="P2536" s="43">
        <f t="shared" si="732"/>
        <v>1.9826465133136913E-3</v>
      </c>
      <c r="Q2536" s="41">
        <v>45694</v>
      </c>
      <c r="R2536">
        <v>4.7</v>
      </c>
      <c r="S2536">
        <v>4.4199000000000002</v>
      </c>
      <c r="T2536" s="39">
        <f t="shared" si="733"/>
        <v>0</v>
      </c>
      <c r="AG2536" s="41">
        <v>45694</v>
      </c>
      <c r="AH2536">
        <v>17.100000000000001</v>
      </c>
      <c r="AI2536">
        <v>8.1935000000000002</v>
      </c>
      <c r="AJ2536" s="39">
        <f t="shared" si="734"/>
        <v>5.8804753486545224E-3</v>
      </c>
      <c r="AK2536" s="45">
        <v>45810</v>
      </c>
      <c r="AL2536">
        <v>11.76</v>
      </c>
      <c r="AM2536">
        <v>11.007400000000001</v>
      </c>
      <c r="AN2536" s="39">
        <f t="shared" si="735"/>
        <v>-1.1761114702291192E-2</v>
      </c>
      <c r="AO2536" s="41">
        <v>45694</v>
      </c>
      <c r="AP2536">
        <v>10.69</v>
      </c>
      <c r="AQ2536">
        <v>10.2859</v>
      </c>
      <c r="AR2536" s="18">
        <f t="shared" si="736"/>
        <v>-9.3244621436556932E-4</v>
      </c>
      <c r="AS2536" s="41">
        <v>45694</v>
      </c>
      <c r="AT2536">
        <v>8.49</v>
      </c>
      <c r="AU2536">
        <v>8.2547999999999995</v>
      </c>
      <c r="AV2536" s="39">
        <f t="shared" si="737"/>
        <v>-7.0249723331569881E-3</v>
      </c>
      <c r="AW2536" s="41">
        <v>45694</v>
      </c>
      <c r="AX2536">
        <v>9.9499999999999993</v>
      </c>
      <c r="AY2536">
        <v>9.6316000000000006</v>
      </c>
      <c r="AZ2536" s="39">
        <f t="shared" si="738"/>
        <v>1.0081168999886182E-3</v>
      </c>
      <c r="BA2536" s="41">
        <v>45694</v>
      </c>
      <c r="BB2536">
        <v>10.35</v>
      </c>
      <c r="BC2536">
        <v>9.5965000000000007</v>
      </c>
      <c r="BD2536" s="39">
        <f t="shared" si="739"/>
        <v>-9.567353341865056E-3</v>
      </c>
      <c r="BE2536" s="41">
        <v>45694</v>
      </c>
      <c r="BF2536">
        <v>11.6</v>
      </c>
      <c r="BG2536">
        <v>10.7752</v>
      </c>
      <c r="BH2536" s="39">
        <f t="shared" si="740"/>
        <v>4.3248079934382431E-3</v>
      </c>
      <c r="BI2536" s="41">
        <v>45694</v>
      </c>
      <c r="BJ2536">
        <v>2.27</v>
      </c>
      <c r="BK2536">
        <v>2.27</v>
      </c>
      <c r="BL2536" s="39">
        <f t="shared" si="741"/>
        <v>0</v>
      </c>
      <c r="BM2536" s="41">
        <v>45694</v>
      </c>
      <c r="BN2536">
        <v>12.98</v>
      </c>
      <c r="BO2536">
        <v>12.7308</v>
      </c>
      <c r="BP2536" s="46">
        <f t="shared" si="742"/>
        <v>-1.5372066758690319E-3</v>
      </c>
      <c r="BQ2536" s="41">
        <v>45694</v>
      </c>
      <c r="BR2536">
        <v>9.14</v>
      </c>
      <c r="BS2536">
        <v>8.8895999999999997</v>
      </c>
      <c r="BT2536" s="18">
        <f t="shared" si="743"/>
        <v>-1.0899733686919742E-3</v>
      </c>
      <c r="BU2536" s="41">
        <v>45694</v>
      </c>
      <c r="BV2536">
        <v>6.35</v>
      </c>
      <c r="BW2536">
        <v>5.9016999999999999</v>
      </c>
      <c r="BX2536" s="39">
        <f t="shared" si="744"/>
        <v>-6.2637862230379938E-3</v>
      </c>
    </row>
    <row r="2537" spans="1:76">
      <c r="A2537" s="41">
        <v>45695</v>
      </c>
      <c r="B2537">
        <v>8.25</v>
      </c>
      <c r="C2537">
        <v>7.3574000000000002</v>
      </c>
      <c r="D2537" s="34">
        <f t="shared" si="730"/>
        <v>9.7996157013451254E-3</v>
      </c>
      <c r="E2537" s="41">
        <v>45695</v>
      </c>
      <c r="F2537">
        <v>4.1900000000000004</v>
      </c>
      <c r="G2537">
        <v>4.1900000000000004</v>
      </c>
      <c r="H2537" s="39">
        <f t="shared" si="731"/>
        <v>3.7128712871287217E-2</v>
      </c>
      <c r="L2537" s="38"/>
      <c r="M2537" s="41">
        <v>45695</v>
      </c>
      <c r="N2537">
        <v>5.03</v>
      </c>
      <c r="O2537">
        <v>4.7</v>
      </c>
      <c r="P2537" s="43">
        <f t="shared" si="732"/>
        <v>0</v>
      </c>
      <c r="Q2537" s="41">
        <v>45695</v>
      </c>
      <c r="R2537">
        <v>4.7</v>
      </c>
      <c r="S2537">
        <v>4.4199000000000002</v>
      </c>
      <c r="T2537" s="39">
        <f t="shared" si="733"/>
        <v>0</v>
      </c>
      <c r="AG2537" s="41">
        <v>45695</v>
      </c>
      <c r="AH2537">
        <v>17.100000000000001</v>
      </c>
      <c r="AI2537">
        <v>8.1935000000000002</v>
      </c>
      <c r="AJ2537" s="39">
        <f t="shared" si="734"/>
        <v>0</v>
      </c>
      <c r="AK2537" s="45">
        <v>45840</v>
      </c>
      <c r="AL2537">
        <v>11.75</v>
      </c>
      <c r="AM2537">
        <v>10.997999999999999</v>
      </c>
      <c r="AN2537" s="39">
        <f t="shared" si="735"/>
        <v>-8.5397096498729809E-4</v>
      </c>
      <c r="AO2537" s="41">
        <v>45695</v>
      </c>
      <c r="AP2537">
        <v>10.69</v>
      </c>
      <c r="AQ2537">
        <v>10.2859</v>
      </c>
      <c r="AR2537" s="18">
        <f t="shared" si="736"/>
        <v>0</v>
      </c>
      <c r="AS2537" s="41">
        <v>45695</v>
      </c>
      <c r="AT2537">
        <v>8.5</v>
      </c>
      <c r="AU2537">
        <v>8.2645999999999997</v>
      </c>
      <c r="AV2537" s="39">
        <f t="shared" si="737"/>
        <v>1.1871880602801102E-3</v>
      </c>
      <c r="AW2537" s="41">
        <v>45695</v>
      </c>
      <c r="AX2537">
        <v>9.9499999999999993</v>
      </c>
      <c r="AY2537">
        <v>9.6316000000000006</v>
      </c>
      <c r="AZ2537" s="39">
        <f t="shared" si="738"/>
        <v>0</v>
      </c>
      <c r="BA2537" s="41">
        <v>45695</v>
      </c>
      <c r="BB2537">
        <v>10.44</v>
      </c>
      <c r="BC2537">
        <v>9.68</v>
      </c>
      <c r="BD2537" s="39">
        <f t="shared" si="739"/>
        <v>8.701088938675456E-3</v>
      </c>
      <c r="BE2537" s="41">
        <v>45695</v>
      </c>
      <c r="BF2537">
        <v>11.8</v>
      </c>
      <c r="BG2537">
        <v>10.961</v>
      </c>
      <c r="BH2537" s="39">
        <f t="shared" si="740"/>
        <v>1.7243299428316913E-2</v>
      </c>
      <c r="BI2537" s="41">
        <v>45695</v>
      </c>
      <c r="BJ2537">
        <v>2.2599999999999998</v>
      </c>
      <c r="BK2537">
        <v>2.2599999999999998</v>
      </c>
      <c r="BL2537" s="39">
        <f t="shared" si="741"/>
        <v>-4.4052863436124367E-3</v>
      </c>
      <c r="BM2537" s="41">
        <v>45695</v>
      </c>
      <c r="BN2537">
        <v>12.97</v>
      </c>
      <c r="BO2537">
        <v>12.721</v>
      </c>
      <c r="BP2537" s="46">
        <f t="shared" si="742"/>
        <v>-7.6978665912591927E-4</v>
      </c>
      <c r="BQ2537" s="41">
        <v>45695</v>
      </c>
      <c r="BR2537">
        <v>9.2100000000000009</v>
      </c>
      <c r="BS2537">
        <v>8.9575999999999993</v>
      </c>
      <c r="BT2537" s="18">
        <f t="shared" si="743"/>
        <v>7.6493880489560406E-3</v>
      </c>
      <c r="BU2537" s="41">
        <v>45695</v>
      </c>
      <c r="BV2537">
        <v>6.34</v>
      </c>
      <c r="BW2537">
        <v>5.8924000000000003</v>
      </c>
      <c r="BX2537" s="39">
        <f t="shared" si="744"/>
        <v>-1.5758171374349156E-3</v>
      </c>
    </row>
    <row r="2538" spans="1:76">
      <c r="A2538" s="41">
        <v>45698</v>
      </c>
      <c r="B2538">
        <v>8.1999999999999993</v>
      </c>
      <c r="C2538">
        <v>7.3128000000000002</v>
      </c>
      <c r="D2538" s="34">
        <f t="shared" si="730"/>
        <v>-6.0619240492565275E-3</v>
      </c>
      <c r="E2538" s="41">
        <v>45698</v>
      </c>
      <c r="F2538">
        <v>4.09</v>
      </c>
      <c r="G2538">
        <v>4.09</v>
      </c>
      <c r="H2538" s="39">
        <f t="shared" si="731"/>
        <v>-2.3866348448687475E-2</v>
      </c>
      <c r="L2538" s="38"/>
      <c r="M2538" s="41">
        <v>45698</v>
      </c>
      <c r="N2538">
        <v>5.03</v>
      </c>
      <c r="O2538">
        <v>4.7</v>
      </c>
      <c r="P2538" s="43">
        <f t="shared" si="732"/>
        <v>0</v>
      </c>
      <c r="Q2538" s="41">
        <v>45698</v>
      </c>
      <c r="R2538">
        <v>4.6900000000000004</v>
      </c>
      <c r="S2538">
        <v>4.4104999999999999</v>
      </c>
      <c r="T2538" s="39">
        <f t="shared" si="733"/>
        <v>-2.1267449489808135E-3</v>
      </c>
      <c r="AG2538" s="41">
        <v>45698</v>
      </c>
      <c r="AH2538">
        <v>17.149999999999999</v>
      </c>
      <c r="AI2538">
        <v>8.2173999999999996</v>
      </c>
      <c r="AJ2538" s="39">
        <f t="shared" si="734"/>
        <v>2.9169463599193709E-3</v>
      </c>
      <c r="AK2538" s="45">
        <v>45932</v>
      </c>
      <c r="AL2538">
        <v>11.73</v>
      </c>
      <c r="AM2538">
        <v>10.9793</v>
      </c>
      <c r="AN2538" s="39">
        <f t="shared" si="735"/>
        <v>-1.7003091471175715E-3</v>
      </c>
      <c r="AO2538" s="41">
        <v>45698</v>
      </c>
      <c r="AP2538">
        <v>10.73</v>
      </c>
      <c r="AQ2538">
        <v>10.324400000000001</v>
      </c>
      <c r="AR2538" s="18">
        <f t="shared" si="736"/>
        <v>3.7429879738283345E-3</v>
      </c>
      <c r="AS2538" s="41">
        <v>45698</v>
      </c>
      <c r="AT2538">
        <v>8.4600000000000009</v>
      </c>
      <c r="AU2538">
        <v>8.2256999999999998</v>
      </c>
      <c r="AV2538" s="39">
        <f t="shared" si="737"/>
        <v>-4.7068218667570038E-3</v>
      </c>
      <c r="AW2538" s="41">
        <v>45698</v>
      </c>
      <c r="AX2538">
        <v>9.99</v>
      </c>
      <c r="AY2538">
        <v>9.6702999999999992</v>
      </c>
      <c r="AZ2538" s="39">
        <f t="shared" si="738"/>
        <v>4.0180240043189734E-3</v>
      </c>
      <c r="BA2538" s="41">
        <v>45698</v>
      </c>
      <c r="BB2538">
        <v>10.43</v>
      </c>
      <c r="BC2538">
        <v>9.6707000000000001</v>
      </c>
      <c r="BD2538" s="39">
        <f t="shared" si="739"/>
        <v>-9.6074380165285555E-4</v>
      </c>
      <c r="BE2538" s="41">
        <v>45698</v>
      </c>
      <c r="BF2538">
        <v>11.8</v>
      </c>
      <c r="BG2538">
        <v>10.961</v>
      </c>
      <c r="BH2538" s="39">
        <f t="shared" si="740"/>
        <v>0</v>
      </c>
      <c r="BI2538" s="41">
        <v>45698</v>
      </c>
      <c r="BJ2538">
        <v>2.2400000000000002</v>
      </c>
      <c r="BK2538">
        <v>2.2400000000000002</v>
      </c>
      <c r="BL2538" s="39">
        <f t="shared" si="741"/>
        <v>-8.8495575221237063E-3</v>
      </c>
      <c r="BM2538" s="41">
        <v>45698</v>
      </c>
      <c r="BN2538">
        <v>13</v>
      </c>
      <c r="BO2538">
        <v>12.750400000000001</v>
      </c>
      <c r="BP2538" s="46">
        <f t="shared" si="742"/>
        <v>2.3111390613946041E-3</v>
      </c>
      <c r="BQ2538" s="41">
        <v>45698</v>
      </c>
      <c r="BR2538">
        <v>9.2100000000000009</v>
      </c>
      <c r="BS2538">
        <v>8.9575999999999993</v>
      </c>
      <c r="BT2538" s="18">
        <f t="shared" si="743"/>
        <v>0</v>
      </c>
      <c r="BU2538" s="41">
        <v>45698</v>
      </c>
      <c r="BV2538">
        <v>6.25</v>
      </c>
      <c r="BW2538">
        <v>5.8087999999999997</v>
      </c>
      <c r="BX2538" s="39">
        <f t="shared" si="744"/>
        <v>-1.418776729346286E-2</v>
      </c>
    </row>
    <row r="2539" spans="1:76">
      <c r="A2539" s="41">
        <v>45699</v>
      </c>
      <c r="B2539">
        <v>8.1999999999999993</v>
      </c>
      <c r="C2539">
        <v>7.3128000000000002</v>
      </c>
      <c r="D2539" s="34">
        <f t="shared" si="730"/>
        <v>0</v>
      </c>
      <c r="E2539" s="41">
        <v>45699</v>
      </c>
      <c r="F2539">
        <v>4.08</v>
      </c>
      <c r="G2539">
        <v>4.08</v>
      </c>
      <c r="H2539" s="39">
        <f t="shared" si="731"/>
        <v>-2.4449877750610726E-3</v>
      </c>
      <c r="L2539" s="38"/>
      <c r="M2539" s="41">
        <v>45699</v>
      </c>
      <c r="N2539">
        <v>5.04</v>
      </c>
      <c r="O2539">
        <v>4.7093999999999996</v>
      </c>
      <c r="P2539" s="43">
        <f t="shared" si="732"/>
        <v>1.9999999999998743E-3</v>
      </c>
      <c r="Q2539" s="41">
        <v>45699</v>
      </c>
      <c r="R2539">
        <v>4.6500000000000004</v>
      </c>
      <c r="S2539">
        <v>4.3728999999999996</v>
      </c>
      <c r="T2539" s="39">
        <f t="shared" si="733"/>
        <v>-8.5251105316858176E-3</v>
      </c>
      <c r="AG2539" s="41">
        <v>45699</v>
      </c>
      <c r="AH2539">
        <v>17.940000000000001</v>
      </c>
      <c r="AI2539">
        <v>8.5960000000000001</v>
      </c>
      <c r="AJ2539" s="39">
        <f t="shared" si="734"/>
        <v>4.6072967118553375E-2</v>
      </c>
      <c r="AK2539" s="45">
        <v>45963</v>
      </c>
      <c r="AL2539">
        <v>11.71</v>
      </c>
      <c r="AM2539">
        <v>10.960599999999999</v>
      </c>
      <c r="AN2539" s="39">
        <f t="shared" si="735"/>
        <v>-1.7032051223667107E-3</v>
      </c>
      <c r="AO2539" s="41">
        <v>45699</v>
      </c>
      <c r="AP2539">
        <v>10.5</v>
      </c>
      <c r="AQ2539">
        <v>10.1031</v>
      </c>
      <c r="AR2539" s="18">
        <f t="shared" si="736"/>
        <v>-2.1434659641238342E-2</v>
      </c>
      <c r="AS2539" s="41">
        <v>45699</v>
      </c>
      <c r="AT2539">
        <v>8.57</v>
      </c>
      <c r="AU2539">
        <v>8.3325999999999993</v>
      </c>
      <c r="AV2539" s="39">
        <f t="shared" si="737"/>
        <v>1.2995854456155653E-2</v>
      </c>
      <c r="AW2539" s="41">
        <v>45699</v>
      </c>
      <c r="AX2539">
        <v>9.9499999999999993</v>
      </c>
      <c r="AY2539">
        <v>9.6316000000000006</v>
      </c>
      <c r="AZ2539" s="39">
        <f t="shared" si="738"/>
        <v>-4.0019440968737914E-3</v>
      </c>
      <c r="BA2539" s="41">
        <v>45699</v>
      </c>
      <c r="BB2539">
        <v>10.43</v>
      </c>
      <c r="BC2539">
        <v>9.6707000000000001</v>
      </c>
      <c r="BD2539" s="39">
        <f t="shared" si="739"/>
        <v>0</v>
      </c>
      <c r="BE2539" s="41">
        <v>45699</v>
      </c>
      <c r="BF2539">
        <v>11.76</v>
      </c>
      <c r="BG2539">
        <v>10.9239</v>
      </c>
      <c r="BH2539" s="39">
        <f t="shared" si="740"/>
        <v>-3.3847276708330056E-3</v>
      </c>
      <c r="BI2539" s="41">
        <v>45699</v>
      </c>
      <c r="BJ2539">
        <v>2.2400000000000002</v>
      </c>
      <c r="BK2539">
        <v>2.2400000000000002</v>
      </c>
      <c r="BL2539" s="39">
        <f t="shared" si="741"/>
        <v>0</v>
      </c>
      <c r="BM2539" s="41">
        <v>45699</v>
      </c>
      <c r="BN2539">
        <v>13.13</v>
      </c>
      <c r="BO2539">
        <v>12.8779</v>
      </c>
      <c r="BP2539" s="46">
        <f t="shared" si="742"/>
        <v>9.999686284351824E-3</v>
      </c>
      <c r="BQ2539" s="41">
        <v>45699</v>
      </c>
      <c r="BR2539">
        <v>9.25</v>
      </c>
      <c r="BS2539">
        <v>8.9966000000000008</v>
      </c>
      <c r="BT2539" s="18">
        <f t="shared" si="743"/>
        <v>4.3538447798519113E-3</v>
      </c>
      <c r="BU2539" s="41">
        <v>45699</v>
      </c>
      <c r="BV2539">
        <v>6.42</v>
      </c>
      <c r="BW2539">
        <v>5.9667000000000003</v>
      </c>
      <c r="BX2539" s="39">
        <f t="shared" si="744"/>
        <v>2.7182894918055468E-2</v>
      </c>
    </row>
    <row r="2540" spans="1:76">
      <c r="A2540" s="41">
        <v>45700</v>
      </c>
      <c r="B2540">
        <v>8.15</v>
      </c>
      <c r="C2540">
        <v>7.2682000000000002</v>
      </c>
      <c r="D2540" s="34">
        <f t="shared" si="730"/>
        <v>-6.0988950880647595E-3</v>
      </c>
      <c r="E2540" s="41">
        <v>45700</v>
      </c>
      <c r="F2540">
        <v>4.0999999999999996</v>
      </c>
      <c r="G2540">
        <v>4.0999999999999996</v>
      </c>
      <c r="H2540" s="39">
        <f t="shared" si="731"/>
        <v>4.9019607843136213E-3</v>
      </c>
      <c r="L2540" s="38"/>
      <c r="M2540" s="41">
        <v>45700</v>
      </c>
      <c r="N2540">
        <v>5.04</v>
      </c>
      <c r="O2540">
        <v>4.7093999999999996</v>
      </c>
      <c r="P2540" s="43">
        <f t="shared" si="732"/>
        <v>0</v>
      </c>
      <c r="Q2540" s="41">
        <v>45700</v>
      </c>
      <c r="R2540">
        <v>4.6900000000000004</v>
      </c>
      <c r="S2540">
        <v>4.4104999999999999</v>
      </c>
      <c r="T2540" s="39">
        <f t="shared" si="733"/>
        <v>8.5984129525029859E-3</v>
      </c>
      <c r="AG2540" s="41">
        <v>45700</v>
      </c>
      <c r="AH2540">
        <v>18.29</v>
      </c>
      <c r="AI2540">
        <v>8.7637</v>
      </c>
      <c r="AJ2540" s="39">
        <f t="shared" si="734"/>
        <v>1.9509073987901346E-2</v>
      </c>
      <c r="AK2540" s="45">
        <v>45993</v>
      </c>
      <c r="AL2540">
        <v>11.77</v>
      </c>
      <c r="AM2540">
        <v>11.0167</v>
      </c>
      <c r="AN2540" s="39">
        <f t="shared" si="735"/>
        <v>5.1183329379779121E-3</v>
      </c>
      <c r="AO2540" s="41">
        <v>45700</v>
      </c>
      <c r="AP2540">
        <v>10.5</v>
      </c>
      <c r="AQ2540">
        <v>10.1031</v>
      </c>
      <c r="AR2540" s="18">
        <f t="shared" si="736"/>
        <v>0</v>
      </c>
      <c r="AS2540" s="41">
        <v>45700</v>
      </c>
      <c r="AT2540">
        <v>8.5399999999999991</v>
      </c>
      <c r="AU2540">
        <v>8.3033999999999999</v>
      </c>
      <c r="AV2540" s="39">
        <f t="shared" si="737"/>
        <v>-3.5043083791372982E-3</v>
      </c>
      <c r="AW2540" s="41">
        <v>45700</v>
      </c>
      <c r="AX2540">
        <v>9.9600000000000009</v>
      </c>
      <c r="AY2540">
        <v>9.6412999999999993</v>
      </c>
      <c r="AZ2540" s="39">
        <f t="shared" si="738"/>
        <v>1.0071016238214533E-3</v>
      </c>
      <c r="BA2540" s="41">
        <v>45700</v>
      </c>
      <c r="BB2540">
        <v>10.47</v>
      </c>
      <c r="BC2540">
        <v>9.7078000000000007</v>
      </c>
      <c r="BD2540" s="39">
        <f t="shared" si="739"/>
        <v>3.8363303587124588E-3</v>
      </c>
      <c r="BE2540" s="41">
        <v>45700</v>
      </c>
      <c r="BF2540">
        <v>11.66</v>
      </c>
      <c r="BG2540">
        <v>10.831</v>
      </c>
      <c r="BH2540" s="39">
        <f t="shared" si="740"/>
        <v>-8.5042887613398337E-3</v>
      </c>
      <c r="BI2540" s="41">
        <v>45700</v>
      </c>
      <c r="BJ2540">
        <v>2.25</v>
      </c>
      <c r="BK2540">
        <v>2.25</v>
      </c>
      <c r="BL2540" s="39">
        <f t="shared" si="741"/>
        <v>4.4642857142856186E-3</v>
      </c>
      <c r="BM2540" s="41">
        <v>45700</v>
      </c>
      <c r="BN2540">
        <v>13.1</v>
      </c>
      <c r="BO2540">
        <v>12.8485</v>
      </c>
      <c r="BP2540" s="46">
        <f t="shared" si="742"/>
        <v>-2.2829809208023636E-3</v>
      </c>
      <c r="BQ2540" s="41">
        <v>45700</v>
      </c>
      <c r="BR2540">
        <v>9.33</v>
      </c>
      <c r="BS2540">
        <v>9.0744000000000007</v>
      </c>
      <c r="BT2540" s="18">
        <f t="shared" si="743"/>
        <v>8.6477113576239762E-3</v>
      </c>
      <c r="BU2540" s="41">
        <v>45700</v>
      </c>
      <c r="BV2540">
        <v>6.42</v>
      </c>
      <c r="BW2540">
        <v>5.9667000000000003</v>
      </c>
      <c r="BX2540" s="39">
        <f t="shared" si="744"/>
        <v>0</v>
      </c>
    </row>
    <row r="2541" spans="1:76">
      <c r="A2541" s="41">
        <v>45701</v>
      </c>
      <c r="B2541">
        <v>8.34</v>
      </c>
      <c r="C2541">
        <v>7.4375999999999998</v>
      </c>
      <c r="D2541" s="34">
        <f t="shared" si="730"/>
        <v>2.3307008612861443E-2</v>
      </c>
      <c r="E2541" s="41">
        <v>45701</v>
      </c>
      <c r="F2541">
        <v>4.0999999999999996</v>
      </c>
      <c r="G2541">
        <v>4.0999999999999996</v>
      </c>
      <c r="H2541" s="39">
        <f t="shared" si="731"/>
        <v>0</v>
      </c>
      <c r="L2541" s="38"/>
      <c r="M2541" s="41">
        <v>45701</v>
      </c>
      <c r="N2541">
        <v>5.03</v>
      </c>
      <c r="O2541">
        <v>4.7</v>
      </c>
      <c r="P2541" s="43">
        <f t="shared" si="732"/>
        <v>-1.9960079840318106E-3</v>
      </c>
      <c r="Q2541" s="41">
        <v>45701</v>
      </c>
      <c r="R2541">
        <v>4.6900000000000004</v>
      </c>
      <c r="S2541">
        <v>4.4104999999999999</v>
      </c>
      <c r="T2541" s="39">
        <f t="shared" si="733"/>
        <v>0</v>
      </c>
      <c r="AG2541" s="41">
        <v>45701</v>
      </c>
      <c r="AH2541">
        <v>19.190000000000001</v>
      </c>
      <c r="AI2541">
        <v>9.1949000000000005</v>
      </c>
      <c r="AJ2541" s="39">
        <f t="shared" si="734"/>
        <v>4.9202962219154066E-2</v>
      </c>
      <c r="AK2541" s="45" t="s">
        <v>1800</v>
      </c>
      <c r="AL2541">
        <v>12.03</v>
      </c>
      <c r="AM2541">
        <v>11.2601</v>
      </c>
      <c r="AN2541" s="39">
        <f t="shared" si="735"/>
        <v>2.2093730427441918E-2</v>
      </c>
      <c r="AO2541" s="41">
        <v>45701</v>
      </c>
      <c r="AP2541">
        <v>10.5</v>
      </c>
      <c r="AQ2541">
        <v>10.1031</v>
      </c>
      <c r="AR2541" s="18">
        <f t="shared" si="736"/>
        <v>0</v>
      </c>
      <c r="AS2541" s="41">
        <v>45701</v>
      </c>
      <c r="AT2541">
        <v>8.52</v>
      </c>
      <c r="AU2541">
        <v>8.2840000000000007</v>
      </c>
      <c r="AV2541" s="39">
        <f t="shared" si="737"/>
        <v>-2.3363923212177174E-3</v>
      </c>
      <c r="AW2541" s="41">
        <v>45701</v>
      </c>
      <c r="AX2541">
        <v>9.9600000000000009</v>
      </c>
      <c r="AY2541">
        <v>9.6412999999999993</v>
      </c>
      <c r="AZ2541" s="39">
        <f t="shared" si="738"/>
        <v>0</v>
      </c>
      <c r="BA2541" s="41">
        <v>45701</v>
      </c>
      <c r="BB2541">
        <v>10.53</v>
      </c>
      <c r="BC2541">
        <v>9.7634000000000007</v>
      </c>
      <c r="BD2541" s="39">
        <f t="shared" si="739"/>
        <v>5.7273532623251496E-3</v>
      </c>
      <c r="BE2541" s="41">
        <v>45701</v>
      </c>
      <c r="BF2541">
        <v>11.66</v>
      </c>
      <c r="BG2541">
        <v>10.831</v>
      </c>
      <c r="BH2541" s="39">
        <f t="shared" si="740"/>
        <v>0</v>
      </c>
      <c r="BI2541" s="41">
        <v>45701</v>
      </c>
      <c r="BJ2541">
        <v>2.2400000000000002</v>
      </c>
      <c r="BK2541">
        <v>2.2400000000000002</v>
      </c>
      <c r="BL2541" s="39">
        <f t="shared" si="741"/>
        <v>-4.4444444444443499E-3</v>
      </c>
      <c r="BM2541" s="41">
        <v>45701</v>
      </c>
      <c r="BN2541">
        <v>13.33</v>
      </c>
      <c r="BO2541">
        <v>13.0741</v>
      </c>
      <c r="BP2541" s="46">
        <f t="shared" si="742"/>
        <v>1.7558469860294978E-2</v>
      </c>
      <c r="BQ2541" s="41">
        <v>45701</v>
      </c>
      <c r="BR2541">
        <v>9.35</v>
      </c>
      <c r="BS2541">
        <v>9.0937999999999999</v>
      </c>
      <c r="BT2541" s="18">
        <f t="shared" si="743"/>
        <v>2.137882394428193E-3</v>
      </c>
      <c r="BU2541" s="41">
        <v>45701</v>
      </c>
      <c r="BV2541">
        <v>6.4</v>
      </c>
      <c r="BW2541">
        <v>5.9481999999999999</v>
      </c>
      <c r="BX2541" s="39">
        <f t="shared" si="744"/>
        <v>-3.1005413377579575E-3</v>
      </c>
    </row>
    <row r="2542" spans="1:76">
      <c r="A2542" s="41">
        <v>45702</v>
      </c>
      <c r="B2542">
        <v>8.56</v>
      </c>
      <c r="C2542">
        <v>7.6337999999999999</v>
      </c>
      <c r="D2542" s="34">
        <f t="shared" si="730"/>
        <v>2.6379477250726063E-2</v>
      </c>
      <c r="E2542" s="41">
        <v>45702</v>
      </c>
      <c r="F2542">
        <v>4</v>
      </c>
      <c r="G2542">
        <v>4</v>
      </c>
      <c r="H2542" s="39">
        <f t="shared" si="731"/>
        <v>-2.4390243902438939E-2</v>
      </c>
      <c r="L2542" s="38"/>
      <c r="M2542" s="41">
        <v>45702</v>
      </c>
      <c r="N2542">
        <v>5.0199999999999996</v>
      </c>
      <c r="O2542">
        <v>4.6906999999999996</v>
      </c>
      <c r="P2542" s="43">
        <f t="shared" si="732"/>
        <v>-1.978723404255432E-3</v>
      </c>
      <c r="Q2542" s="41">
        <v>45702</v>
      </c>
      <c r="R2542">
        <v>4.79</v>
      </c>
      <c r="S2542">
        <v>4.5045000000000002</v>
      </c>
      <c r="T2542" s="39">
        <f t="shared" si="733"/>
        <v>2.1312776329214446E-2</v>
      </c>
      <c r="AG2542" s="41">
        <v>45702</v>
      </c>
      <c r="AH2542">
        <v>19.84</v>
      </c>
      <c r="AI2542">
        <v>9.5062999999999995</v>
      </c>
      <c r="AJ2542" s="39">
        <f t="shared" si="734"/>
        <v>3.3866599963022874E-2</v>
      </c>
      <c r="AK2542" s="45" t="s">
        <v>1801</v>
      </c>
      <c r="AL2542">
        <v>11.83</v>
      </c>
      <c r="AM2542">
        <v>11.072900000000001</v>
      </c>
      <c r="AN2542" s="39">
        <f t="shared" si="735"/>
        <v>-1.6625074377669729E-2</v>
      </c>
      <c r="AO2542" s="41">
        <v>45702</v>
      </c>
      <c r="AP2542">
        <v>10.66</v>
      </c>
      <c r="AQ2542">
        <v>10.257099999999999</v>
      </c>
      <c r="AR2542" s="18">
        <f t="shared" si="736"/>
        <v>1.5242846255109811E-2</v>
      </c>
      <c r="AS2542" s="41">
        <v>45702</v>
      </c>
      <c r="AT2542">
        <v>8.5</v>
      </c>
      <c r="AU2542">
        <v>8.2645999999999997</v>
      </c>
      <c r="AV2542" s="39">
        <f t="shared" si="737"/>
        <v>-2.3418638338967854E-3</v>
      </c>
      <c r="AW2542" s="41">
        <v>45702</v>
      </c>
      <c r="AX2542">
        <v>9.9499999999999993</v>
      </c>
      <c r="AY2542">
        <v>9.6316000000000006</v>
      </c>
      <c r="AZ2542" s="39">
        <f t="shared" si="738"/>
        <v>-1.0060883905696027E-3</v>
      </c>
      <c r="BA2542" s="41">
        <v>45702</v>
      </c>
      <c r="BB2542">
        <v>10.6</v>
      </c>
      <c r="BC2542">
        <v>9.8283000000000005</v>
      </c>
      <c r="BD2542" s="39">
        <f t="shared" si="739"/>
        <v>6.6472745150254762E-3</v>
      </c>
      <c r="BE2542" s="41">
        <v>45702</v>
      </c>
      <c r="BF2542">
        <v>11.75</v>
      </c>
      <c r="BG2542">
        <v>10.9146</v>
      </c>
      <c r="BH2542" s="39">
        <f t="shared" si="740"/>
        <v>7.7185855415012987E-3</v>
      </c>
      <c r="BI2542" s="41">
        <v>45702</v>
      </c>
      <c r="BJ2542">
        <v>2.2799999999999998</v>
      </c>
      <c r="BK2542">
        <v>2.2799999999999998</v>
      </c>
      <c r="BL2542" s="39">
        <f t="shared" si="741"/>
        <v>1.7857142857142672E-2</v>
      </c>
      <c r="BM2542" s="41">
        <v>45702</v>
      </c>
      <c r="BN2542">
        <v>13.33</v>
      </c>
      <c r="BO2542">
        <v>13.0741</v>
      </c>
      <c r="BP2542" s="46">
        <f t="shared" si="742"/>
        <v>0</v>
      </c>
      <c r="BQ2542" s="41">
        <v>45702</v>
      </c>
      <c r="BR2542">
        <v>9.34</v>
      </c>
      <c r="BS2542">
        <v>9.0840999999999994</v>
      </c>
      <c r="BT2542" s="18">
        <f t="shared" si="743"/>
        <v>-1.0666608018650603E-3</v>
      </c>
      <c r="BU2542" s="41">
        <v>45702</v>
      </c>
      <c r="BV2542">
        <v>6.42</v>
      </c>
      <c r="BW2542">
        <v>5.9667000000000003</v>
      </c>
      <c r="BX2542" s="39">
        <f t="shared" si="744"/>
        <v>3.1101845936586541E-3</v>
      </c>
    </row>
    <row r="2543" spans="1:76">
      <c r="A2543" s="41">
        <v>45705</v>
      </c>
      <c r="B2543">
        <v>8.5299999999999994</v>
      </c>
      <c r="C2543">
        <v>7.6071</v>
      </c>
      <c r="D2543" s="34">
        <f t="shared" si="730"/>
        <v>-3.4976027666430804E-3</v>
      </c>
      <c r="E2543" s="41">
        <v>45705</v>
      </c>
      <c r="F2543">
        <v>4.09</v>
      </c>
      <c r="G2543">
        <v>4.09</v>
      </c>
      <c r="H2543" s="39">
        <f t="shared" si="731"/>
        <v>2.2499999999999964E-2</v>
      </c>
      <c r="L2543" s="38"/>
      <c r="M2543" s="41">
        <v>45705</v>
      </c>
      <c r="N2543">
        <v>5.04</v>
      </c>
      <c r="O2543">
        <v>4.7093999999999996</v>
      </c>
      <c r="P2543" s="43">
        <f t="shared" si="732"/>
        <v>3.9866118063401927E-3</v>
      </c>
      <c r="Q2543" s="41">
        <v>45705</v>
      </c>
      <c r="R2543">
        <v>4.79</v>
      </c>
      <c r="S2543">
        <v>4.5045000000000002</v>
      </c>
      <c r="T2543" s="39">
        <f t="shared" si="733"/>
        <v>0</v>
      </c>
      <c r="AG2543" s="41">
        <v>45705</v>
      </c>
      <c r="AH2543">
        <v>19.5</v>
      </c>
      <c r="AI2543">
        <v>9.3434000000000008</v>
      </c>
      <c r="AJ2543" s="39">
        <f t="shared" si="734"/>
        <v>-1.7136004544354662E-2</v>
      </c>
      <c r="AK2543" s="45" t="s">
        <v>1802</v>
      </c>
      <c r="AL2543">
        <v>11.95</v>
      </c>
      <c r="AM2543">
        <v>11.1852</v>
      </c>
      <c r="AN2543" s="39">
        <f t="shared" si="735"/>
        <v>1.01418779181605E-2</v>
      </c>
      <c r="AO2543" s="41">
        <v>45705</v>
      </c>
      <c r="AP2543">
        <v>10.65</v>
      </c>
      <c r="AQ2543">
        <v>10.247400000000001</v>
      </c>
      <c r="AR2543" s="18">
        <f t="shared" si="736"/>
        <v>-9.4568640258930017E-4</v>
      </c>
      <c r="AS2543" s="41">
        <v>45705</v>
      </c>
      <c r="AT2543">
        <v>8.4</v>
      </c>
      <c r="AU2543">
        <v>8.1672999999999991</v>
      </c>
      <c r="AV2543" s="39">
        <f t="shared" si="737"/>
        <v>-1.1773104566464271E-2</v>
      </c>
      <c r="AW2543" s="41">
        <v>45705</v>
      </c>
      <c r="AX2543">
        <v>10.23</v>
      </c>
      <c r="AY2543">
        <v>9.9025999999999996</v>
      </c>
      <c r="AZ2543" s="39">
        <f t="shared" si="738"/>
        <v>2.8136550521200943E-2</v>
      </c>
      <c r="BA2543" s="41">
        <v>45705</v>
      </c>
      <c r="BB2543">
        <v>10.5</v>
      </c>
      <c r="BC2543">
        <v>9.7355999999999998</v>
      </c>
      <c r="BD2543" s="39">
        <f t="shared" si="739"/>
        <v>-9.4319465217790124E-3</v>
      </c>
      <c r="BE2543" s="41">
        <v>45705</v>
      </c>
      <c r="BF2543">
        <v>11.75</v>
      </c>
      <c r="BG2543">
        <v>10.9146</v>
      </c>
      <c r="BH2543" s="39">
        <f t="shared" si="740"/>
        <v>0</v>
      </c>
      <c r="BI2543" s="41">
        <v>45705</v>
      </c>
      <c r="BJ2543">
        <v>2.2599999999999998</v>
      </c>
      <c r="BK2543">
        <v>2.2599999999999998</v>
      </c>
      <c r="BL2543" s="39">
        <f t="shared" si="741"/>
        <v>-8.7719298245614117E-3</v>
      </c>
      <c r="BM2543" s="41">
        <v>45705</v>
      </c>
      <c r="BN2543">
        <v>13.33</v>
      </c>
      <c r="BO2543">
        <v>13.0741</v>
      </c>
      <c r="BP2543" s="46">
        <f t="shared" si="742"/>
        <v>0</v>
      </c>
      <c r="BQ2543" s="41">
        <v>45705</v>
      </c>
      <c r="BR2543">
        <v>9.19</v>
      </c>
      <c r="BS2543">
        <v>8.9382000000000001</v>
      </c>
      <c r="BT2543" s="18">
        <f t="shared" si="743"/>
        <v>-1.6061029711253647E-2</v>
      </c>
      <c r="BU2543" s="41">
        <v>45705</v>
      </c>
      <c r="BV2543">
        <v>6.35</v>
      </c>
      <c r="BW2543">
        <v>5.9016999999999999</v>
      </c>
      <c r="BX2543" s="39">
        <f t="shared" si="744"/>
        <v>-1.0893793889419677E-2</v>
      </c>
    </row>
    <row r="2544" spans="1:76">
      <c r="A2544" s="41">
        <v>45706</v>
      </c>
      <c r="B2544">
        <v>8.5500000000000007</v>
      </c>
      <c r="C2544">
        <v>7.6249000000000002</v>
      </c>
      <c r="D2544" s="34">
        <f t="shared" si="730"/>
        <v>2.3399192859302836E-3</v>
      </c>
      <c r="E2544" s="41">
        <v>45706</v>
      </c>
      <c r="F2544">
        <v>4.08</v>
      </c>
      <c r="G2544">
        <v>4.08</v>
      </c>
      <c r="H2544" s="39">
        <f t="shared" si="731"/>
        <v>-2.4449877750610726E-3</v>
      </c>
      <c r="L2544" s="38"/>
      <c r="M2544" s="41">
        <v>45706</v>
      </c>
      <c r="N2544">
        <v>5.04</v>
      </c>
      <c r="O2544">
        <v>4.7093999999999996</v>
      </c>
      <c r="P2544" s="43">
        <f t="shared" si="732"/>
        <v>0</v>
      </c>
      <c r="Q2544" s="41">
        <v>45706</v>
      </c>
      <c r="R2544">
        <v>4.8</v>
      </c>
      <c r="S2544">
        <v>4.5138999999999996</v>
      </c>
      <c r="T2544" s="39">
        <f t="shared" si="733"/>
        <v>2.0868020868019554E-3</v>
      </c>
      <c r="AG2544" s="41">
        <v>45706</v>
      </c>
      <c r="AH2544">
        <v>19.38</v>
      </c>
      <c r="AI2544">
        <v>9.2858999999999998</v>
      </c>
      <c r="AJ2544" s="39">
        <f t="shared" si="734"/>
        <v>-6.1540766744440983E-3</v>
      </c>
      <c r="AK2544" s="45" t="s">
        <v>1803</v>
      </c>
      <c r="AL2544">
        <v>11.83</v>
      </c>
      <c r="AM2544">
        <v>11.072900000000001</v>
      </c>
      <c r="AN2544" s="39">
        <f t="shared" si="735"/>
        <v>-1.0040052927082162E-2</v>
      </c>
      <c r="AO2544" s="41">
        <v>45706</v>
      </c>
      <c r="AP2544">
        <v>10.39</v>
      </c>
      <c r="AQ2544">
        <v>9.9972999999999992</v>
      </c>
      <c r="AR2544" s="18">
        <f t="shared" si="736"/>
        <v>-2.4406190838651906E-2</v>
      </c>
      <c r="AS2544" s="41">
        <v>45706</v>
      </c>
      <c r="AT2544">
        <v>8.48</v>
      </c>
      <c r="AU2544">
        <v>8.2451000000000008</v>
      </c>
      <c r="AV2544" s="39">
        <f t="shared" si="737"/>
        <v>9.5257918773648149E-3</v>
      </c>
      <c r="AW2544" s="41">
        <v>45706</v>
      </c>
      <c r="AX2544">
        <v>10.74</v>
      </c>
      <c r="AY2544">
        <v>10.3963</v>
      </c>
      <c r="AZ2544" s="39">
        <f t="shared" si="738"/>
        <v>4.9855593480500122E-2</v>
      </c>
      <c r="BA2544" s="41">
        <v>45706</v>
      </c>
      <c r="BB2544">
        <v>10.49</v>
      </c>
      <c r="BC2544">
        <v>9.7263000000000002</v>
      </c>
      <c r="BD2544" s="39">
        <f t="shared" si="739"/>
        <v>-9.5525699494634561E-4</v>
      </c>
      <c r="BE2544" s="41">
        <v>45706</v>
      </c>
      <c r="BF2544">
        <v>11.65</v>
      </c>
      <c r="BG2544">
        <v>10.8217</v>
      </c>
      <c r="BH2544" s="39">
        <f t="shared" si="740"/>
        <v>-8.5115350081542349E-3</v>
      </c>
      <c r="BI2544" s="41">
        <v>45706</v>
      </c>
      <c r="BJ2544">
        <v>2.25</v>
      </c>
      <c r="BK2544">
        <v>2.25</v>
      </c>
      <c r="BL2544" s="39">
        <f t="shared" si="741"/>
        <v>-4.4247787610618532E-3</v>
      </c>
      <c r="BM2544" s="41">
        <v>45706</v>
      </c>
      <c r="BN2544">
        <v>13.3</v>
      </c>
      <c r="BO2544">
        <v>13.044600000000001</v>
      </c>
      <c r="BP2544" s="46">
        <f t="shared" si="742"/>
        <v>-2.2563694632899206E-3</v>
      </c>
      <c r="BQ2544" s="41">
        <v>45706</v>
      </c>
      <c r="BR2544">
        <v>9.15</v>
      </c>
      <c r="BS2544">
        <v>8.8993000000000002</v>
      </c>
      <c r="BT2544" s="18">
        <f t="shared" si="743"/>
        <v>-4.3521066881474944E-3</v>
      </c>
      <c r="BU2544" s="41">
        <v>45706</v>
      </c>
      <c r="BV2544">
        <v>6.34</v>
      </c>
      <c r="BW2544">
        <v>5.8924000000000003</v>
      </c>
      <c r="BX2544" s="39">
        <f t="shared" si="744"/>
        <v>-1.5758171374349156E-3</v>
      </c>
    </row>
    <row r="2545" spans="1:76">
      <c r="A2545" s="41">
        <v>45707</v>
      </c>
      <c r="B2545">
        <v>8.5</v>
      </c>
      <c r="C2545">
        <v>7.5803000000000003</v>
      </c>
      <c r="D2545" s="34">
        <f t="shared" si="730"/>
        <v>-5.8492570394365791E-3</v>
      </c>
      <c r="E2545" s="41">
        <v>45707</v>
      </c>
      <c r="F2545">
        <v>4.08</v>
      </c>
      <c r="G2545">
        <v>4.08</v>
      </c>
      <c r="H2545" s="39">
        <f t="shared" si="731"/>
        <v>0</v>
      </c>
      <c r="L2545" s="38"/>
      <c r="M2545" s="41">
        <v>45707</v>
      </c>
      <c r="N2545">
        <v>5.09</v>
      </c>
      <c r="O2545">
        <v>4.7561</v>
      </c>
      <c r="P2545" s="43">
        <f t="shared" si="732"/>
        <v>9.9163375376906636E-3</v>
      </c>
      <c r="Q2545" s="41">
        <v>45707</v>
      </c>
      <c r="R2545">
        <v>4.8</v>
      </c>
      <c r="S2545">
        <v>4.5138999999999996</v>
      </c>
      <c r="T2545" s="39">
        <f t="shared" si="733"/>
        <v>0</v>
      </c>
      <c r="AG2545" s="41">
        <v>45707</v>
      </c>
      <c r="AH2545">
        <v>19.47</v>
      </c>
      <c r="AI2545">
        <v>9.3291000000000004</v>
      </c>
      <c r="AJ2545" s="39">
        <f t="shared" si="734"/>
        <v>4.6522146480147937E-3</v>
      </c>
      <c r="AK2545" s="45" t="s">
        <v>1804</v>
      </c>
      <c r="AL2545">
        <v>11.83</v>
      </c>
      <c r="AM2545">
        <v>11.072900000000001</v>
      </c>
      <c r="AN2545" s="39">
        <f t="shared" si="735"/>
        <v>0</v>
      </c>
      <c r="AO2545" s="41">
        <v>45707</v>
      </c>
      <c r="AP2545">
        <v>10.58</v>
      </c>
      <c r="AQ2545">
        <v>10.180099999999999</v>
      </c>
      <c r="AR2545" s="18">
        <f t="shared" si="736"/>
        <v>1.8284936932971934E-2</v>
      </c>
      <c r="AS2545" s="41">
        <v>45707</v>
      </c>
      <c r="AT2545">
        <v>8.4700000000000006</v>
      </c>
      <c r="AU2545">
        <v>8.2354000000000003</v>
      </c>
      <c r="AV2545" s="39">
        <f t="shared" si="737"/>
        <v>-1.1764563195110411E-3</v>
      </c>
      <c r="AW2545" s="41">
        <v>45707</v>
      </c>
      <c r="AX2545">
        <v>10.61</v>
      </c>
      <c r="AY2545">
        <v>10.2705</v>
      </c>
      <c r="AZ2545" s="39">
        <f t="shared" si="738"/>
        <v>-1.2100458817079145E-2</v>
      </c>
      <c r="BA2545" s="41">
        <v>45707</v>
      </c>
      <c r="BB2545">
        <v>10.4</v>
      </c>
      <c r="BC2545">
        <v>9.6428999999999991</v>
      </c>
      <c r="BD2545" s="39">
        <f t="shared" si="739"/>
        <v>-8.5746892446255021E-3</v>
      </c>
      <c r="BE2545" s="41">
        <v>45707</v>
      </c>
      <c r="BF2545">
        <v>11.8</v>
      </c>
      <c r="BG2545">
        <v>10.961</v>
      </c>
      <c r="BH2545" s="39">
        <f t="shared" si="740"/>
        <v>1.2872284391546654E-2</v>
      </c>
      <c r="BI2545" s="41">
        <v>45707</v>
      </c>
      <c r="BJ2545">
        <v>2.23</v>
      </c>
      <c r="BK2545">
        <v>2.23</v>
      </c>
      <c r="BL2545" s="39">
        <f t="shared" si="741"/>
        <v>-8.8888888888888976E-3</v>
      </c>
      <c r="BM2545" s="41">
        <v>45707</v>
      </c>
      <c r="BN2545">
        <v>13.35</v>
      </c>
      <c r="BO2545">
        <v>13.0937</v>
      </c>
      <c r="BP2545" s="46">
        <f t="shared" si="742"/>
        <v>3.7640096285052244E-3</v>
      </c>
      <c r="BQ2545" s="41">
        <v>45707</v>
      </c>
      <c r="BR2545">
        <v>9.1</v>
      </c>
      <c r="BS2545">
        <v>8.8506999999999998</v>
      </c>
      <c r="BT2545" s="18">
        <f t="shared" si="743"/>
        <v>-5.4611036823121392E-3</v>
      </c>
      <c r="BU2545" s="41">
        <v>45707</v>
      </c>
      <c r="BV2545">
        <v>6.34</v>
      </c>
      <c r="BW2545">
        <v>5.8924000000000003</v>
      </c>
      <c r="BX2545" s="39">
        <f t="shared" si="744"/>
        <v>0</v>
      </c>
    </row>
    <row r="2546" spans="1:76">
      <c r="A2546" s="41">
        <v>45708</v>
      </c>
      <c r="B2546">
        <v>8.56</v>
      </c>
      <c r="C2546">
        <v>7.6337999999999999</v>
      </c>
      <c r="D2546" s="34">
        <f t="shared" si="730"/>
        <v>7.0577681622098938E-3</v>
      </c>
      <c r="E2546" s="41">
        <v>45708</v>
      </c>
      <c r="F2546">
        <v>3.9</v>
      </c>
      <c r="G2546">
        <v>3.9</v>
      </c>
      <c r="H2546" s="39">
        <f t="shared" si="731"/>
        <v>-4.4117647058823567E-2</v>
      </c>
      <c r="L2546" s="38"/>
      <c r="M2546" s="41">
        <v>45708</v>
      </c>
      <c r="N2546">
        <v>5.05</v>
      </c>
      <c r="O2546">
        <v>4.7187000000000001</v>
      </c>
      <c r="P2546" s="43">
        <f t="shared" si="732"/>
        <v>-7.8635857109816618E-3</v>
      </c>
      <c r="Q2546" s="41">
        <v>45708</v>
      </c>
      <c r="R2546">
        <v>4.75</v>
      </c>
      <c r="S2546">
        <v>4.4668999999999999</v>
      </c>
      <c r="T2546" s="39">
        <f t="shared" si="733"/>
        <v>-1.0412282062074861E-2</v>
      </c>
      <c r="AG2546" s="41">
        <v>45708</v>
      </c>
      <c r="AH2546">
        <v>19.399999999999999</v>
      </c>
      <c r="AI2546">
        <v>9.2955000000000005</v>
      </c>
      <c r="AJ2546" s="39">
        <f t="shared" si="734"/>
        <v>-3.6016335980962634E-3</v>
      </c>
      <c r="AK2546" s="45" t="s">
        <v>1805</v>
      </c>
      <c r="AL2546">
        <v>11.94</v>
      </c>
      <c r="AM2546">
        <v>11.175800000000001</v>
      </c>
      <c r="AN2546" s="39">
        <f t="shared" si="735"/>
        <v>9.292958484227256E-3</v>
      </c>
      <c r="AO2546" s="41">
        <v>45708</v>
      </c>
      <c r="AP2546">
        <v>10.58</v>
      </c>
      <c r="AQ2546">
        <v>10.180099999999999</v>
      </c>
      <c r="AR2546" s="18">
        <f t="shared" si="736"/>
        <v>0</v>
      </c>
      <c r="AS2546" s="41">
        <v>45708</v>
      </c>
      <c r="AT2546">
        <v>8.4700000000000006</v>
      </c>
      <c r="AU2546">
        <v>8.2354000000000003</v>
      </c>
      <c r="AV2546" s="39">
        <f t="shared" si="737"/>
        <v>0</v>
      </c>
      <c r="AW2546" s="41">
        <v>45708</v>
      </c>
      <c r="AX2546">
        <v>10.66</v>
      </c>
      <c r="AY2546">
        <v>10.318899999999999</v>
      </c>
      <c r="AZ2546" s="39">
        <f t="shared" si="738"/>
        <v>4.7125261671777524E-3</v>
      </c>
      <c r="BA2546" s="41">
        <v>45708</v>
      </c>
      <c r="BB2546">
        <v>10.4</v>
      </c>
      <c r="BC2546">
        <v>9.6428999999999991</v>
      </c>
      <c r="BD2546" s="39">
        <f t="shared" si="739"/>
        <v>0</v>
      </c>
      <c r="BE2546" s="41">
        <v>45708</v>
      </c>
      <c r="BF2546">
        <v>11.8</v>
      </c>
      <c r="BG2546">
        <v>10.961</v>
      </c>
      <c r="BH2546" s="39">
        <f t="shared" si="740"/>
        <v>0</v>
      </c>
      <c r="BI2546" s="41">
        <v>45708</v>
      </c>
      <c r="BJ2546">
        <v>2.2400000000000002</v>
      </c>
      <c r="BK2546">
        <v>2.2400000000000002</v>
      </c>
      <c r="BL2546" s="39">
        <f t="shared" si="741"/>
        <v>4.48430493273553E-3</v>
      </c>
      <c r="BM2546" s="41">
        <v>45708</v>
      </c>
      <c r="BN2546">
        <v>13.69</v>
      </c>
      <c r="BO2546">
        <v>13.427199999999999</v>
      </c>
      <c r="BP2546" s="46">
        <f t="shared" si="742"/>
        <v>2.5470264325591623E-2</v>
      </c>
      <c r="BQ2546" s="41">
        <v>45708</v>
      </c>
      <c r="BR2546">
        <v>9.08</v>
      </c>
      <c r="BS2546">
        <v>8.8312000000000008</v>
      </c>
      <c r="BT2546" s="18">
        <f t="shared" si="743"/>
        <v>-2.2032155648704583E-3</v>
      </c>
      <c r="BU2546" s="41">
        <v>45708</v>
      </c>
      <c r="BV2546">
        <v>6.26</v>
      </c>
      <c r="BW2546">
        <v>5.8179999999999996</v>
      </c>
      <c r="BX2546" s="39">
        <f t="shared" si="744"/>
        <v>-1.262643405064162E-2</v>
      </c>
    </row>
    <row r="2547" spans="1:76">
      <c r="A2547" s="41">
        <v>45709</v>
      </c>
      <c r="B2547">
        <v>8.9</v>
      </c>
      <c r="C2547">
        <v>7.9370000000000003</v>
      </c>
      <c r="D2547" s="34">
        <f t="shared" si="730"/>
        <v>3.9718095836935779E-2</v>
      </c>
      <c r="E2547" s="41">
        <v>45709</v>
      </c>
      <c r="F2547">
        <v>4.07</v>
      </c>
      <c r="G2547">
        <v>4.07</v>
      </c>
      <c r="H2547" s="39">
        <f t="shared" si="731"/>
        <v>4.3589743589743685E-2</v>
      </c>
      <c r="L2547" s="38"/>
      <c r="M2547" s="41">
        <v>45709</v>
      </c>
      <c r="N2547">
        <v>5.09</v>
      </c>
      <c r="O2547">
        <v>4.7561</v>
      </c>
      <c r="P2547" s="43">
        <f t="shared" si="732"/>
        <v>7.9259117977408776E-3</v>
      </c>
      <c r="Q2547" s="41">
        <v>45709</v>
      </c>
      <c r="R2547">
        <v>4.66</v>
      </c>
      <c r="S2547">
        <v>4.3822999999999999</v>
      </c>
      <c r="T2547" s="39">
        <f t="shared" si="733"/>
        <v>-1.8939309140567285E-2</v>
      </c>
      <c r="AG2547" s="41">
        <v>45709</v>
      </c>
      <c r="AH2547">
        <v>19.5</v>
      </c>
      <c r="AI2547">
        <v>9.3434000000000008</v>
      </c>
      <c r="AJ2547" s="39">
        <f t="shared" si="734"/>
        <v>5.1530310365230777E-3</v>
      </c>
      <c r="AK2547" s="45" t="s">
        <v>1806</v>
      </c>
      <c r="AL2547">
        <v>11.88</v>
      </c>
      <c r="AM2547">
        <v>11.1197</v>
      </c>
      <c r="AN2547" s="39">
        <f t="shared" si="735"/>
        <v>-5.0197748707028313E-3</v>
      </c>
      <c r="AO2547" s="41">
        <v>45709</v>
      </c>
      <c r="AP2547">
        <v>10.6</v>
      </c>
      <c r="AQ2547">
        <v>10.199299999999999</v>
      </c>
      <c r="AR2547" s="18">
        <f t="shared" si="736"/>
        <v>1.8860325537076908E-3</v>
      </c>
      <c r="AS2547" s="41">
        <v>45709</v>
      </c>
      <c r="AT2547">
        <v>8.5</v>
      </c>
      <c r="AU2547">
        <v>8.2645999999999997</v>
      </c>
      <c r="AV2547" s="39">
        <f t="shared" si="737"/>
        <v>3.5456686985452374E-3</v>
      </c>
      <c r="AW2547" s="41">
        <v>45709</v>
      </c>
      <c r="AX2547">
        <v>10.66</v>
      </c>
      <c r="AY2547">
        <v>10.318899999999999</v>
      </c>
      <c r="AZ2547" s="39">
        <f t="shared" si="738"/>
        <v>0</v>
      </c>
      <c r="BA2547" s="41">
        <v>45709</v>
      </c>
      <c r="BB2547">
        <v>10.39</v>
      </c>
      <c r="BC2547">
        <v>9.6335999999999995</v>
      </c>
      <c r="BD2547" s="39">
        <f t="shared" si="739"/>
        <v>-9.6444015804370497E-4</v>
      </c>
      <c r="BE2547" s="41">
        <v>45709</v>
      </c>
      <c r="BF2547">
        <v>11.8</v>
      </c>
      <c r="BG2547">
        <v>10.961</v>
      </c>
      <c r="BH2547" s="39">
        <f t="shared" si="740"/>
        <v>0</v>
      </c>
      <c r="BI2547" s="41">
        <v>45709</v>
      </c>
      <c r="BJ2547">
        <v>2.23</v>
      </c>
      <c r="BK2547">
        <v>2.23</v>
      </c>
      <c r="BL2547" s="39">
        <f t="shared" si="741"/>
        <v>-4.4642857142858173E-3</v>
      </c>
      <c r="BM2547" s="41">
        <v>45709</v>
      </c>
      <c r="BN2547">
        <v>14.2</v>
      </c>
      <c r="BO2547">
        <v>13.9274</v>
      </c>
      <c r="BP2547" s="46">
        <f t="shared" si="742"/>
        <v>3.725274070543385E-2</v>
      </c>
      <c r="BQ2547" s="41">
        <v>45709</v>
      </c>
      <c r="BR2547">
        <v>9.1199999999999992</v>
      </c>
      <c r="BS2547">
        <v>8.8701000000000008</v>
      </c>
      <c r="BT2547" s="18">
        <f t="shared" si="743"/>
        <v>4.4048373946915407E-3</v>
      </c>
      <c r="BU2547" s="41">
        <v>45709</v>
      </c>
      <c r="BV2547">
        <v>6.25</v>
      </c>
      <c r="BW2547">
        <v>5.8087999999999997</v>
      </c>
      <c r="BX2547" s="39">
        <f t="shared" si="744"/>
        <v>-1.5812994156067163E-3</v>
      </c>
    </row>
    <row r="2548" spans="1:76">
      <c r="A2548" s="41">
        <v>45712</v>
      </c>
      <c r="B2548">
        <v>8.75</v>
      </c>
      <c r="C2548">
        <v>7.8033000000000001</v>
      </c>
      <c r="D2548" s="34">
        <f t="shared" si="730"/>
        <v>-1.6845155600352796E-2</v>
      </c>
      <c r="E2548" s="41">
        <v>45712</v>
      </c>
      <c r="F2548">
        <v>4.07</v>
      </c>
      <c r="G2548">
        <v>4.07</v>
      </c>
      <c r="H2548" s="39">
        <f t="shared" si="731"/>
        <v>0</v>
      </c>
      <c r="L2548" s="38"/>
      <c r="M2548" s="41">
        <v>45712</v>
      </c>
      <c r="N2548">
        <v>5.0999999999999996</v>
      </c>
      <c r="O2548">
        <v>4.7653999999999996</v>
      </c>
      <c r="P2548" s="43">
        <f t="shared" si="732"/>
        <v>1.9553836126237133E-3</v>
      </c>
      <c r="Q2548" s="41">
        <v>45712</v>
      </c>
      <c r="R2548">
        <v>4.6500000000000004</v>
      </c>
      <c r="S2548">
        <v>4.3728999999999996</v>
      </c>
      <c r="T2548" s="39">
        <f t="shared" si="733"/>
        <v>-2.1449923556124176E-3</v>
      </c>
      <c r="AG2548" s="41">
        <v>45712</v>
      </c>
      <c r="AH2548">
        <v>19.489999999999998</v>
      </c>
      <c r="AI2548">
        <v>9.3385999999999996</v>
      </c>
      <c r="AJ2548" s="39">
        <f t="shared" si="734"/>
        <v>-5.1373161804067551E-4</v>
      </c>
      <c r="AK2548" s="45" t="s">
        <v>1807</v>
      </c>
      <c r="AL2548">
        <v>11.88</v>
      </c>
      <c r="AM2548">
        <v>11.1197</v>
      </c>
      <c r="AN2548" s="39">
        <f t="shared" si="735"/>
        <v>0</v>
      </c>
      <c r="AO2548" s="41">
        <v>45712</v>
      </c>
      <c r="AP2548">
        <v>10.6</v>
      </c>
      <c r="AQ2548">
        <v>10.199299999999999</v>
      </c>
      <c r="AR2548" s="18">
        <f t="shared" si="736"/>
        <v>0</v>
      </c>
      <c r="AS2548" s="41">
        <v>45712</v>
      </c>
      <c r="AT2548">
        <v>8.5</v>
      </c>
      <c r="AU2548">
        <v>8.2645999999999997</v>
      </c>
      <c r="AV2548" s="39">
        <f t="shared" si="737"/>
        <v>0</v>
      </c>
      <c r="AW2548" s="41">
        <v>45712</v>
      </c>
      <c r="AX2548">
        <v>10.61</v>
      </c>
      <c r="AY2548">
        <v>10.2705</v>
      </c>
      <c r="AZ2548" s="39">
        <f t="shared" si="738"/>
        <v>-4.6904224287471642E-3</v>
      </c>
      <c r="BA2548" s="41">
        <v>45712</v>
      </c>
      <c r="BB2548">
        <v>10.38</v>
      </c>
      <c r="BC2548">
        <v>9.6242999999999999</v>
      </c>
      <c r="BD2548" s="39">
        <f t="shared" si="739"/>
        <v>-9.6537120079717264E-4</v>
      </c>
      <c r="BE2548" s="41">
        <v>45712</v>
      </c>
      <c r="BF2548">
        <v>11.8</v>
      </c>
      <c r="BG2548">
        <v>10.961</v>
      </c>
      <c r="BH2548" s="39">
        <f t="shared" si="740"/>
        <v>0</v>
      </c>
      <c r="BI2548" s="41">
        <v>45712</v>
      </c>
      <c r="BJ2548">
        <v>2.2000000000000002</v>
      </c>
      <c r="BK2548">
        <v>2.2000000000000002</v>
      </c>
      <c r="BL2548" s="39">
        <f t="shared" si="741"/>
        <v>-1.345291479820619E-2</v>
      </c>
      <c r="BM2548" s="41">
        <v>45712</v>
      </c>
      <c r="BN2548">
        <v>14.24</v>
      </c>
      <c r="BO2548">
        <v>13.9666</v>
      </c>
      <c r="BP2548" s="46">
        <f t="shared" si="742"/>
        <v>2.8145956890732824E-3</v>
      </c>
      <c r="BQ2548" s="41">
        <v>45712</v>
      </c>
      <c r="BR2548">
        <v>9.15</v>
      </c>
      <c r="BS2548">
        <v>8.8993000000000002</v>
      </c>
      <c r="BT2548" s="18">
        <f t="shared" si="743"/>
        <v>3.2919583770193626E-3</v>
      </c>
      <c r="BU2548" s="41">
        <v>45712</v>
      </c>
      <c r="BV2548">
        <v>6.25</v>
      </c>
      <c r="BW2548">
        <v>5.8087999999999997</v>
      </c>
      <c r="BX2548" s="39">
        <f t="shared" si="744"/>
        <v>0</v>
      </c>
    </row>
    <row r="2549" spans="1:76">
      <c r="A2549" s="41">
        <v>45713</v>
      </c>
      <c r="B2549">
        <v>8.52</v>
      </c>
      <c r="C2549">
        <v>7.5980999999999996</v>
      </c>
      <c r="D2549" s="34">
        <f t="shared" si="730"/>
        <v>-2.6296566837107439E-2</v>
      </c>
      <c r="E2549" s="41">
        <v>45713</v>
      </c>
      <c r="F2549">
        <v>4.07</v>
      </c>
      <c r="G2549">
        <v>4.07</v>
      </c>
      <c r="H2549" s="39">
        <f t="shared" si="731"/>
        <v>0</v>
      </c>
      <c r="L2549" s="38"/>
      <c r="M2549" s="41">
        <v>45713</v>
      </c>
      <c r="N2549">
        <v>5.0999999999999996</v>
      </c>
      <c r="O2549">
        <v>4.7653999999999996</v>
      </c>
      <c r="P2549" s="43">
        <f t="shared" si="732"/>
        <v>0</v>
      </c>
      <c r="Q2549" s="41">
        <v>45713</v>
      </c>
      <c r="R2549">
        <v>4.74</v>
      </c>
      <c r="S2549">
        <v>4.4574999999999996</v>
      </c>
      <c r="T2549" s="39">
        <f t="shared" si="733"/>
        <v>1.9346429143131564E-2</v>
      </c>
      <c r="AG2549" s="41">
        <v>45713</v>
      </c>
      <c r="AH2549">
        <v>19.8</v>
      </c>
      <c r="AI2549">
        <v>9.4871999999999996</v>
      </c>
      <c r="AJ2549" s="39">
        <f t="shared" si="734"/>
        <v>1.5912449403550862E-2</v>
      </c>
      <c r="AK2549" s="45" t="s">
        <v>1808</v>
      </c>
      <c r="AL2549">
        <v>11.9</v>
      </c>
      <c r="AM2549">
        <v>11.138400000000001</v>
      </c>
      <c r="AN2549" s="39">
        <f t="shared" si="735"/>
        <v>1.6817000458646211E-3</v>
      </c>
      <c r="AO2549" s="41">
        <v>45713</v>
      </c>
      <c r="AP2549">
        <v>10.6</v>
      </c>
      <c r="AQ2549">
        <v>10.199299999999999</v>
      </c>
      <c r="AR2549" s="18">
        <f t="shared" si="736"/>
        <v>0</v>
      </c>
      <c r="AS2549" s="41">
        <v>45713</v>
      </c>
      <c r="AT2549">
        <v>8.4700000000000006</v>
      </c>
      <c r="AU2549">
        <v>8.2354000000000003</v>
      </c>
      <c r="AV2549" s="39">
        <f t="shared" si="737"/>
        <v>-3.533141349853526E-3</v>
      </c>
      <c r="AW2549" s="41">
        <v>45713</v>
      </c>
      <c r="AX2549">
        <v>10.65</v>
      </c>
      <c r="AY2549">
        <v>10.309200000000001</v>
      </c>
      <c r="AZ2549" s="39">
        <f t="shared" si="738"/>
        <v>3.7680736088798405E-3</v>
      </c>
      <c r="BA2549" s="41">
        <v>45713</v>
      </c>
      <c r="BB2549">
        <v>10.39</v>
      </c>
      <c r="BC2549">
        <v>9.6335999999999995</v>
      </c>
      <c r="BD2549" s="39">
        <f t="shared" si="739"/>
        <v>9.6630404289139386E-4</v>
      </c>
      <c r="BE2549" s="41">
        <v>45713</v>
      </c>
      <c r="BF2549">
        <v>11.78</v>
      </c>
      <c r="BG2549">
        <v>10.942399999999999</v>
      </c>
      <c r="BH2549" s="39">
        <f t="shared" si="740"/>
        <v>-1.696925463005297E-3</v>
      </c>
      <c r="BI2549" s="41">
        <v>45713</v>
      </c>
      <c r="BJ2549">
        <v>2.2000000000000002</v>
      </c>
      <c r="BK2549">
        <v>2.2000000000000002</v>
      </c>
      <c r="BL2549" s="39">
        <f t="shared" si="741"/>
        <v>0</v>
      </c>
      <c r="BM2549" s="41">
        <v>45713</v>
      </c>
      <c r="BN2549">
        <v>14.23</v>
      </c>
      <c r="BO2549">
        <v>13.956799999999999</v>
      </c>
      <c r="BP2549" s="46">
        <f t="shared" si="742"/>
        <v>-7.0167399367063231E-4</v>
      </c>
      <c r="BQ2549" s="41">
        <v>45713</v>
      </c>
      <c r="BR2549">
        <v>9.14</v>
      </c>
      <c r="BS2549">
        <v>8.8895999999999997</v>
      </c>
      <c r="BT2549" s="18">
        <f t="shared" si="743"/>
        <v>-1.0899733686919742E-3</v>
      </c>
      <c r="BU2549" s="41">
        <v>45713</v>
      </c>
      <c r="BV2549">
        <v>6.2</v>
      </c>
      <c r="BW2549">
        <v>5.7622999999999998</v>
      </c>
      <c r="BX2549" s="39">
        <f t="shared" si="744"/>
        <v>-8.0050957168434078E-3</v>
      </c>
    </row>
    <row r="2550" spans="1:76">
      <c r="A2550" s="41">
        <v>45714</v>
      </c>
      <c r="B2550">
        <v>8.6</v>
      </c>
      <c r="C2550">
        <v>7.6695000000000002</v>
      </c>
      <c r="D2550" s="34">
        <f t="shared" si="730"/>
        <v>9.3970861136337472E-3</v>
      </c>
      <c r="E2550" s="41">
        <v>45714</v>
      </c>
      <c r="F2550">
        <v>4.07</v>
      </c>
      <c r="G2550">
        <v>4.07</v>
      </c>
      <c r="H2550" s="39">
        <f t="shared" si="731"/>
        <v>0</v>
      </c>
      <c r="L2550" s="38"/>
      <c r="M2550" s="41">
        <v>45714</v>
      </c>
      <c r="N2550">
        <v>5.05</v>
      </c>
      <c r="O2550">
        <v>4.7187000000000001</v>
      </c>
      <c r="P2550" s="43">
        <f t="shared" si="732"/>
        <v>-9.7998069417046894E-3</v>
      </c>
      <c r="Q2550" s="41">
        <v>45714</v>
      </c>
      <c r="R2550">
        <v>4.74</v>
      </c>
      <c r="S2550">
        <v>4.4574999999999996</v>
      </c>
      <c r="T2550" s="39">
        <f t="shared" si="733"/>
        <v>0</v>
      </c>
      <c r="AG2550" s="41">
        <v>45714</v>
      </c>
      <c r="AH2550">
        <v>19.8</v>
      </c>
      <c r="AI2550">
        <v>9.4871999999999996</v>
      </c>
      <c r="AJ2550" s="39">
        <f t="shared" si="734"/>
        <v>0</v>
      </c>
      <c r="AK2550" s="45" t="s">
        <v>1809</v>
      </c>
      <c r="AL2550">
        <v>11.91</v>
      </c>
      <c r="AM2550">
        <v>11.1478</v>
      </c>
      <c r="AN2550" s="39">
        <f t="shared" si="735"/>
        <v>8.4392731451549672E-4</v>
      </c>
      <c r="AO2550" s="41">
        <v>45714</v>
      </c>
      <c r="AP2550">
        <v>10.5</v>
      </c>
      <c r="AQ2550">
        <v>10.1031</v>
      </c>
      <c r="AR2550" s="18">
        <f t="shared" si="736"/>
        <v>-9.4320198444990955E-3</v>
      </c>
      <c r="AS2550" s="41">
        <v>45714</v>
      </c>
      <c r="AT2550">
        <v>8.44</v>
      </c>
      <c r="AU2550">
        <v>8.2062000000000008</v>
      </c>
      <c r="AV2550" s="39">
        <f t="shared" si="737"/>
        <v>-3.5456686985452374E-3</v>
      </c>
      <c r="AW2550" s="41">
        <v>45714</v>
      </c>
      <c r="AX2550">
        <v>10.75</v>
      </c>
      <c r="AY2550">
        <v>10.406000000000001</v>
      </c>
      <c r="AZ2550" s="39">
        <f t="shared" si="738"/>
        <v>9.3896713615023459E-3</v>
      </c>
      <c r="BA2550" s="41">
        <v>45714</v>
      </c>
      <c r="BB2550">
        <v>10.27</v>
      </c>
      <c r="BC2550">
        <v>9.5222999999999995</v>
      </c>
      <c r="BD2550" s="39">
        <f t="shared" si="739"/>
        <v>-1.1553313403089184E-2</v>
      </c>
      <c r="BE2550" s="41">
        <v>45714</v>
      </c>
      <c r="BF2550">
        <v>11.78</v>
      </c>
      <c r="BG2550">
        <v>10.942399999999999</v>
      </c>
      <c r="BH2550" s="39">
        <f t="shared" si="740"/>
        <v>0</v>
      </c>
      <c r="BI2550" s="41">
        <v>45714</v>
      </c>
      <c r="BJ2550">
        <v>2.23</v>
      </c>
      <c r="BK2550">
        <v>2.23</v>
      </c>
      <c r="BL2550" s="39">
        <f t="shared" si="741"/>
        <v>1.3636363636363547E-2</v>
      </c>
      <c r="BM2550" s="41">
        <v>45714</v>
      </c>
      <c r="BN2550">
        <v>14.05</v>
      </c>
      <c r="BO2550">
        <v>13.780200000000001</v>
      </c>
      <c r="BP2550" s="46">
        <f t="shared" si="742"/>
        <v>-1.2653330276281008E-2</v>
      </c>
      <c r="BQ2550" s="41">
        <v>45714</v>
      </c>
      <c r="BR2550">
        <v>9.1</v>
      </c>
      <c r="BS2550">
        <v>8.8506999999999998</v>
      </c>
      <c r="BT2550" s="18">
        <f t="shared" si="743"/>
        <v>-4.375899928005752E-3</v>
      </c>
      <c r="BU2550" s="41">
        <v>45714</v>
      </c>
      <c r="BV2550">
        <v>6.25</v>
      </c>
      <c r="BW2550">
        <v>5.8087999999999997</v>
      </c>
      <c r="BX2550" s="39">
        <f t="shared" si="744"/>
        <v>8.0696943928639589E-3</v>
      </c>
    </row>
    <row r="2551" spans="1:76">
      <c r="A2551" s="41">
        <v>45715</v>
      </c>
      <c r="B2551">
        <v>8.8000000000000007</v>
      </c>
      <c r="C2551">
        <v>7.8478000000000003</v>
      </c>
      <c r="D2551" s="34">
        <f t="shared" si="730"/>
        <v>2.3247930112784421E-2</v>
      </c>
      <c r="E2551" s="41">
        <v>45715</v>
      </c>
      <c r="F2551">
        <v>4.07</v>
      </c>
      <c r="G2551">
        <v>4.07</v>
      </c>
      <c r="H2551" s="39">
        <f t="shared" si="731"/>
        <v>0</v>
      </c>
      <c r="L2551" s="38"/>
      <c r="M2551" s="41">
        <v>45715</v>
      </c>
      <c r="N2551">
        <v>5.05</v>
      </c>
      <c r="O2551">
        <v>4.7187000000000001</v>
      </c>
      <c r="P2551" s="43">
        <f t="shared" si="732"/>
        <v>0</v>
      </c>
      <c r="Q2551" s="41">
        <v>45715</v>
      </c>
      <c r="R2551">
        <v>4.57</v>
      </c>
      <c r="S2551">
        <v>4.2976000000000001</v>
      </c>
      <c r="T2551" s="39">
        <f t="shared" si="733"/>
        <v>-3.587212563095895E-2</v>
      </c>
      <c r="AG2551" s="41">
        <v>45715</v>
      </c>
      <c r="AH2551">
        <v>19.89</v>
      </c>
      <c r="AI2551">
        <v>9.5303000000000004</v>
      </c>
      <c r="AJ2551" s="39">
        <f t="shared" si="734"/>
        <v>4.5429631503500299E-3</v>
      </c>
      <c r="AK2551" s="45" t="s">
        <v>1810</v>
      </c>
      <c r="AL2551">
        <v>12</v>
      </c>
      <c r="AM2551">
        <v>11.231999999999999</v>
      </c>
      <c r="AN2551" s="39">
        <f t="shared" si="735"/>
        <v>7.5530597965517109E-3</v>
      </c>
      <c r="AO2551" s="41">
        <v>45715</v>
      </c>
      <c r="AP2551">
        <v>10.5</v>
      </c>
      <c r="AQ2551">
        <v>10.1031</v>
      </c>
      <c r="AR2551" s="18">
        <f t="shared" si="736"/>
        <v>0</v>
      </c>
      <c r="AS2551" s="41">
        <v>45715</v>
      </c>
      <c r="AT2551">
        <v>8.73</v>
      </c>
      <c r="AU2551">
        <v>8.4882000000000009</v>
      </c>
      <c r="AV2551" s="39">
        <f t="shared" si="737"/>
        <v>3.4364261168384883E-2</v>
      </c>
      <c r="AW2551" s="41">
        <v>45715</v>
      </c>
      <c r="AX2551">
        <v>10.66</v>
      </c>
      <c r="AY2551">
        <v>10.318899999999999</v>
      </c>
      <c r="AZ2551" s="39">
        <f t="shared" si="738"/>
        <v>-8.3701710551606079E-3</v>
      </c>
      <c r="BA2551" s="41">
        <v>45715</v>
      </c>
      <c r="BB2551">
        <v>10.220000000000001</v>
      </c>
      <c r="BC2551">
        <v>9.4760000000000009</v>
      </c>
      <c r="BD2551" s="39">
        <f t="shared" si="739"/>
        <v>-4.8622706699010402E-3</v>
      </c>
      <c r="BE2551" s="41">
        <v>45715</v>
      </c>
      <c r="BF2551">
        <v>11.56</v>
      </c>
      <c r="BG2551">
        <v>10.738099999999999</v>
      </c>
      <c r="BH2551" s="39">
        <f t="shared" si="740"/>
        <v>-1.8670492762099717E-2</v>
      </c>
      <c r="BI2551" s="41">
        <v>45715</v>
      </c>
      <c r="BJ2551">
        <v>2.2200000000000002</v>
      </c>
      <c r="BK2551">
        <v>2.2200000000000002</v>
      </c>
      <c r="BL2551" s="39">
        <f t="shared" si="741"/>
        <v>-4.4843049327353305E-3</v>
      </c>
      <c r="BM2551" s="41">
        <v>45715</v>
      </c>
      <c r="BN2551">
        <v>13.89</v>
      </c>
      <c r="BO2551">
        <v>13.6233</v>
      </c>
      <c r="BP2551" s="46">
        <f t="shared" si="742"/>
        <v>-1.1385901510863432E-2</v>
      </c>
      <c r="BQ2551" s="41">
        <v>45715</v>
      </c>
      <c r="BR2551">
        <v>9.0500000000000007</v>
      </c>
      <c r="BS2551">
        <v>8.8019999999999996</v>
      </c>
      <c r="BT2551" s="18">
        <f t="shared" si="743"/>
        <v>-5.502389641497304E-3</v>
      </c>
      <c r="BU2551" s="41">
        <v>45715</v>
      </c>
      <c r="BV2551">
        <v>6.3</v>
      </c>
      <c r="BW2551">
        <v>5.8552</v>
      </c>
      <c r="BX2551" s="39">
        <f t="shared" si="744"/>
        <v>7.9878804572373324E-3</v>
      </c>
    </row>
    <row r="2552" spans="1:76">
      <c r="A2552" s="41">
        <v>45716</v>
      </c>
      <c r="B2552">
        <v>8.7899999999999991</v>
      </c>
      <c r="C2552">
        <v>7.8388999999999998</v>
      </c>
      <c r="D2552" s="34">
        <f t="shared" si="730"/>
        <v>-1.1340757919417637E-3</v>
      </c>
      <c r="E2552" s="41">
        <v>45716</v>
      </c>
      <c r="F2552">
        <v>4.07</v>
      </c>
      <c r="G2552">
        <v>4.07</v>
      </c>
      <c r="H2552" s="39">
        <f t="shared" si="731"/>
        <v>0</v>
      </c>
      <c r="L2552" s="38"/>
      <c r="M2552" s="41">
        <v>45716</v>
      </c>
      <c r="N2552">
        <v>5.05</v>
      </c>
      <c r="O2552">
        <v>4.7187000000000001</v>
      </c>
      <c r="P2552" s="43">
        <f t="shared" si="732"/>
        <v>0</v>
      </c>
      <c r="Q2552" s="41">
        <v>45716</v>
      </c>
      <c r="R2552">
        <v>4.78</v>
      </c>
      <c r="S2552">
        <v>4.4950999999999999</v>
      </c>
      <c r="T2552" s="39">
        <f t="shared" si="733"/>
        <v>4.5955882352941124E-2</v>
      </c>
      <c r="AG2552" s="41">
        <v>45716</v>
      </c>
      <c r="AH2552">
        <v>19.79</v>
      </c>
      <c r="AI2552">
        <v>9.4824000000000002</v>
      </c>
      <c r="AJ2552" s="39">
        <f t="shared" si="734"/>
        <v>-5.0260747300714852E-3</v>
      </c>
      <c r="AK2552" s="45" t="s">
        <v>1811</v>
      </c>
      <c r="AL2552">
        <v>11.9</v>
      </c>
      <c r="AM2552">
        <v>11.138400000000001</v>
      </c>
      <c r="AN2552" s="39">
        <f t="shared" si="735"/>
        <v>-8.3333333333332066E-3</v>
      </c>
      <c r="AO2552" s="41">
        <v>45716</v>
      </c>
      <c r="AP2552">
        <v>10.6</v>
      </c>
      <c r="AQ2552">
        <v>10.199299999999999</v>
      </c>
      <c r="AR2552" s="18">
        <f t="shared" si="736"/>
        <v>9.5218299333867454E-3</v>
      </c>
      <c r="AS2552" s="41">
        <v>45716</v>
      </c>
      <c r="AT2552">
        <v>8.84</v>
      </c>
      <c r="AU2552">
        <v>8.5951000000000004</v>
      </c>
      <c r="AV2552" s="39">
        <f t="shared" si="737"/>
        <v>1.2593953959614469E-2</v>
      </c>
      <c r="AW2552" s="41">
        <v>45716</v>
      </c>
      <c r="AX2552">
        <v>10.65</v>
      </c>
      <c r="AY2552">
        <v>10.309200000000001</v>
      </c>
      <c r="AZ2552" s="39">
        <f t="shared" si="738"/>
        <v>-9.4002267683558421E-4</v>
      </c>
      <c r="BA2552" s="41">
        <v>45716</v>
      </c>
      <c r="BB2552">
        <v>10.32</v>
      </c>
      <c r="BC2552">
        <v>9.5686999999999998</v>
      </c>
      <c r="BD2552" s="39">
        <f t="shared" si="739"/>
        <v>9.7826086956520567E-3</v>
      </c>
      <c r="BE2552" s="41">
        <v>45716</v>
      </c>
      <c r="BF2552">
        <v>11.35</v>
      </c>
      <c r="BG2552">
        <v>10.542999999999999</v>
      </c>
      <c r="BH2552" s="39">
        <f t="shared" si="740"/>
        <v>-1.8168949814212947E-2</v>
      </c>
      <c r="BI2552" s="41">
        <v>45716</v>
      </c>
      <c r="BJ2552">
        <v>2.2000000000000002</v>
      </c>
      <c r="BK2552">
        <v>2.2000000000000002</v>
      </c>
      <c r="BL2552" s="39">
        <f t="shared" si="741"/>
        <v>-9.0090090090090159E-3</v>
      </c>
      <c r="BM2552" s="41">
        <v>45716</v>
      </c>
      <c r="BN2552">
        <v>13.9</v>
      </c>
      <c r="BO2552">
        <v>13.633100000000001</v>
      </c>
      <c r="BP2552" s="46">
        <f t="shared" si="742"/>
        <v>7.1935580953221706E-4</v>
      </c>
      <c r="BQ2552" s="41">
        <v>45716</v>
      </c>
      <c r="BR2552">
        <v>9.09</v>
      </c>
      <c r="BS2552">
        <v>8.8408999999999995</v>
      </c>
      <c r="BT2552" s="18">
        <f t="shared" si="743"/>
        <v>4.4194501249715905E-3</v>
      </c>
      <c r="BU2552" s="41">
        <v>45716</v>
      </c>
      <c r="BV2552">
        <v>6.25</v>
      </c>
      <c r="BW2552">
        <v>5.8087999999999997</v>
      </c>
      <c r="BX2552" s="39">
        <f t="shared" si="744"/>
        <v>-7.9245798606367365E-3</v>
      </c>
    </row>
    <row r="2553" spans="1:76">
      <c r="A2553" s="41">
        <v>45719</v>
      </c>
      <c r="B2553">
        <v>8.75</v>
      </c>
      <c r="C2553">
        <v>7.8033000000000001</v>
      </c>
      <c r="D2553" s="34">
        <f t="shared" si="730"/>
        <v>-4.5414535202642761E-3</v>
      </c>
      <c r="E2553" s="41">
        <v>45719</v>
      </c>
      <c r="F2553">
        <v>4.25</v>
      </c>
      <c r="G2553">
        <v>4.25</v>
      </c>
      <c r="H2553" s="39">
        <f t="shared" si="731"/>
        <v>4.4226044226044155E-2</v>
      </c>
      <c r="L2553" s="38"/>
      <c r="M2553" s="41">
        <v>45719</v>
      </c>
      <c r="N2553">
        <v>5.14</v>
      </c>
      <c r="O2553">
        <v>4.8028000000000004</v>
      </c>
      <c r="P2553" s="43">
        <f t="shared" si="732"/>
        <v>1.7822705406150059E-2</v>
      </c>
      <c r="Q2553" s="41">
        <v>45719</v>
      </c>
      <c r="R2553">
        <v>4.7</v>
      </c>
      <c r="S2553">
        <v>4.4199000000000002</v>
      </c>
      <c r="T2553" s="39">
        <f t="shared" si="733"/>
        <v>-1.6729327489933419E-2</v>
      </c>
      <c r="AG2553" s="41">
        <v>45719</v>
      </c>
      <c r="AH2553">
        <v>19.79</v>
      </c>
      <c r="AI2553">
        <v>9.4824000000000002</v>
      </c>
      <c r="AJ2553" s="39">
        <f t="shared" si="734"/>
        <v>0</v>
      </c>
      <c r="AK2553" s="45">
        <v>45719</v>
      </c>
      <c r="AL2553">
        <v>11.85</v>
      </c>
      <c r="AM2553">
        <v>11.0916</v>
      </c>
      <c r="AN2553" s="39">
        <f t="shared" si="735"/>
        <v>-4.2016806722690028E-3</v>
      </c>
      <c r="AO2553" s="41">
        <v>45719</v>
      </c>
      <c r="AP2553">
        <v>10.58</v>
      </c>
      <c r="AQ2553">
        <v>10.180099999999999</v>
      </c>
      <c r="AR2553" s="18">
        <f t="shared" si="736"/>
        <v>-1.882482131126613E-3</v>
      </c>
      <c r="AS2553" s="41">
        <v>45719</v>
      </c>
      <c r="AT2553">
        <v>8.8699999999999992</v>
      </c>
      <c r="AU2553">
        <v>8.6242999999999999</v>
      </c>
      <c r="AV2553" s="39">
        <f t="shared" si="737"/>
        <v>3.3972844993076807E-3</v>
      </c>
      <c r="AW2553" s="41">
        <v>45719</v>
      </c>
      <c r="AX2553">
        <v>10.75</v>
      </c>
      <c r="AY2553">
        <v>10.406000000000001</v>
      </c>
      <c r="AZ2553" s="39">
        <f t="shared" si="738"/>
        <v>9.3896713615023459E-3</v>
      </c>
      <c r="BA2553" s="41">
        <v>45719</v>
      </c>
      <c r="BB2553">
        <v>10.38</v>
      </c>
      <c r="BC2553">
        <v>9.6242999999999999</v>
      </c>
      <c r="BD2553" s="39">
        <f t="shared" si="739"/>
        <v>5.8106116818376682E-3</v>
      </c>
      <c r="BE2553" s="41">
        <v>45719</v>
      </c>
      <c r="BF2553">
        <v>11.7</v>
      </c>
      <c r="BG2553">
        <v>10.8681</v>
      </c>
      <c r="BH2553" s="39">
        <f t="shared" si="740"/>
        <v>3.0835625533529438E-2</v>
      </c>
      <c r="BI2553" s="41">
        <v>45719</v>
      </c>
      <c r="BJ2553">
        <v>2.19</v>
      </c>
      <c r="BK2553">
        <v>2.19</v>
      </c>
      <c r="BL2553" s="39">
        <f t="shared" si="741"/>
        <v>-4.5454545454546502E-3</v>
      </c>
      <c r="BM2553" s="41">
        <v>45719</v>
      </c>
      <c r="BN2553">
        <v>13.67</v>
      </c>
      <c r="BO2553">
        <v>13.407500000000001</v>
      </c>
      <c r="BP2553" s="46">
        <f t="shared" si="742"/>
        <v>-1.6547960478541197E-2</v>
      </c>
      <c r="BQ2553" s="41">
        <v>45719</v>
      </c>
      <c r="BR2553">
        <v>9.1300000000000008</v>
      </c>
      <c r="BS2553">
        <v>8.8797999999999995</v>
      </c>
      <c r="BT2553" s="18">
        <f t="shared" si="743"/>
        <v>4.4000045244262393E-3</v>
      </c>
      <c r="BU2553" s="41">
        <v>45719</v>
      </c>
      <c r="BV2553">
        <v>6.29</v>
      </c>
      <c r="BW2553">
        <v>5.8459000000000003</v>
      </c>
      <c r="BX2553" s="39">
        <f t="shared" si="744"/>
        <v>6.3868613138687129E-3</v>
      </c>
    </row>
    <row r="2554" spans="1:76">
      <c r="A2554" s="41">
        <v>45720</v>
      </c>
      <c r="B2554">
        <v>8.7899999999999991</v>
      </c>
      <c r="C2554">
        <v>7.8388999999999998</v>
      </c>
      <c r="D2554" s="34">
        <f t="shared" si="730"/>
        <v>4.562172414234956E-3</v>
      </c>
      <c r="E2554" s="41">
        <v>45720</v>
      </c>
      <c r="F2554">
        <v>4.2</v>
      </c>
      <c r="G2554">
        <v>4.2</v>
      </c>
      <c r="H2554" s="39">
        <f t="shared" si="731"/>
        <v>-1.1764705882352899E-2</v>
      </c>
      <c r="L2554" s="38"/>
      <c r="M2554" s="41">
        <v>45720</v>
      </c>
      <c r="N2554">
        <v>5.14</v>
      </c>
      <c r="O2554">
        <v>4.8028000000000004</v>
      </c>
      <c r="P2554" s="43">
        <f t="shared" si="732"/>
        <v>0</v>
      </c>
      <c r="Q2554" s="41">
        <v>45720</v>
      </c>
      <c r="R2554">
        <v>4.5999999999999996</v>
      </c>
      <c r="S2554">
        <v>4.3258000000000001</v>
      </c>
      <c r="T2554" s="39">
        <f t="shared" si="733"/>
        <v>-2.1290074436073229E-2</v>
      </c>
      <c r="AG2554" s="41">
        <v>45720</v>
      </c>
      <c r="AH2554">
        <v>19.600000000000001</v>
      </c>
      <c r="AI2554">
        <v>9.3912999999999993</v>
      </c>
      <c r="AJ2554" s="39">
        <f t="shared" si="734"/>
        <v>-9.607272420484354E-3</v>
      </c>
      <c r="AK2554" s="45">
        <v>45750</v>
      </c>
      <c r="AL2554">
        <v>11.87</v>
      </c>
      <c r="AM2554">
        <v>11.110300000000001</v>
      </c>
      <c r="AN2554" s="39">
        <f t="shared" si="735"/>
        <v>1.6859605467201149E-3</v>
      </c>
      <c r="AO2554" s="41">
        <v>45720</v>
      </c>
      <c r="AP2554">
        <v>10.58</v>
      </c>
      <c r="AQ2554">
        <v>10.180099999999999</v>
      </c>
      <c r="AR2554" s="18">
        <f t="shared" si="736"/>
        <v>0</v>
      </c>
      <c r="AS2554" s="41">
        <v>45720</v>
      </c>
      <c r="AT2554">
        <v>8.85</v>
      </c>
      <c r="AU2554">
        <v>8.6049000000000007</v>
      </c>
      <c r="AV2554" s="39">
        <f t="shared" si="737"/>
        <v>-2.2494579270200708E-3</v>
      </c>
      <c r="AW2554" s="41">
        <v>45720</v>
      </c>
      <c r="AX2554">
        <v>10.85</v>
      </c>
      <c r="AY2554">
        <v>10.502800000000001</v>
      </c>
      <c r="AZ2554" s="39">
        <f t="shared" si="738"/>
        <v>9.3023255813953487E-3</v>
      </c>
      <c r="BA2554" s="41">
        <v>45720</v>
      </c>
      <c r="BB2554">
        <v>10.33</v>
      </c>
      <c r="BC2554">
        <v>9.5779999999999994</v>
      </c>
      <c r="BD2554" s="39">
        <f t="shared" si="739"/>
        <v>-4.8107394823520104E-3</v>
      </c>
      <c r="BE2554" s="41">
        <v>45720</v>
      </c>
      <c r="BF2554">
        <v>11.7</v>
      </c>
      <c r="BG2554">
        <v>10.8681</v>
      </c>
      <c r="BH2554" s="39">
        <f t="shared" si="740"/>
        <v>0</v>
      </c>
      <c r="BI2554" s="41">
        <v>45720</v>
      </c>
      <c r="BJ2554">
        <v>2.21</v>
      </c>
      <c r="BK2554">
        <v>2.21</v>
      </c>
      <c r="BL2554" s="39">
        <f t="shared" si="741"/>
        <v>9.1324200913242091E-3</v>
      </c>
      <c r="BM2554" s="41">
        <v>45720</v>
      </c>
      <c r="BN2554">
        <v>14.15</v>
      </c>
      <c r="BO2554">
        <v>13.878299999999999</v>
      </c>
      <c r="BP2554" s="46">
        <f t="shared" si="742"/>
        <v>3.5114674622412738E-2</v>
      </c>
      <c r="BQ2554" s="41">
        <v>45720</v>
      </c>
      <c r="BR2554">
        <v>9.08</v>
      </c>
      <c r="BS2554">
        <v>8.8312000000000008</v>
      </c>
      <c r="BT2554" s="18">
        <f t="shared" si="743"/>
        <v>-5.4730962409061746E-3</v>
      </c>
      <c r="BU2554" s="41">
        <v>45720</v>
      </c>
      <c r="BV2554">
        <v>6.25</v>
      </c>
      <c r="BW2554">
        <v>5.8087999999999997</v>
      </c>
      <c r="BX2554" s="39">
        <f t="shared" si="744"/>
        <v>-6.3463281958296537E-3</v>
      </c>
    </row>
    <row r="2555" spans="1:76">
      <c r="A2555" s="41">
        <v>45721</v>
      </c>
      <c r="B2555">
        <v>8.74</v>
      </c>
      <c r="C2555">
        <v>7.7942999999999998</v>
      </c>
      <c r="D2555" s="34">
        <f t="shared" si="730"/>
        <v>-5.6895737922412551E-3</v>
      </c>
      <c r="E2555" s="41">
        <v>45721</v>
      </c>
      <c r="F2555">
        <v>4.38</v>
      </c>
      <c r="G2555">
        <v>4.38</v>
      </c>
      <c r="H2555" s="39">
        <f t="shared" si="731"/>
        <v>4.2857142857142788E-2</v>
      </c>
      <c r="L2555" s="38"/>
      <c r="M2555" s="41">
        <v>45721</v>
      </c>
      <c r="N2555">
        <v>5.0999999999999996</v>
      </c>
      <c r="O2555">
        <v>4.7653999999999996</v>
      </c>
      <c r="P2555" s="43">
        <f t="shared" si="732"/>
        <v>-7.7871241775632474E-3</v>
      </c>
      <c r="Q2555" s="41">
        <v>45721</v>
      </c>
      <c r="R2555">
        <v>4.6500000000000004</v>
      </c>
      <c r="S2555">
        <v>4.3728999999999996</v>
      </c>
      <c r="T2555" s="39">
        <f t="shared" si="733"/>
        <v>1.0888159415599305E-2</v>
      </c>
      <c r="AG2555" s="41">
        <v>45721</v>
      </c>
      <c r="AH2555">
        <v>19.600000000000001</v>
      </c>
      <c r="AI2555">
        <v>9.3912999999999993</v>
      </c>
      <c r="AJ2555" s="39">
        <f t="shared" si="734"/>
        <v>0</v>
      </c>
      <c r="AK2555" s="45">
        <v>45780</v>
      </c>
      <c r="AL2555">
        <v>11.91</v>
      </c>
      <c r="AM2555">
        <v>11.1478</v>
      </c>
      <c r="AN2555" s="39">
        <f t="shared" si="735"/>
        <v>3.375246392986656E-3</v>
      </c>
      <c r="AO2555" s="41">
        <v>45721</v>
      </c>
      <c r="AP2555">
        <v>10.55</v>
      </c>
      <c r="AQ2555">
        <v>10.151199999999999</v>
      </c>
      <c r="AR2555" s="18">
        <f t="shared" si="736"/>
        <v>-2.8388719167788284E-3</v>
      </c>
      <c r="AS2555" s="41">
        <v>45721</v>
      </c>
      <c r="AT2555">
        <v>8.83</v>
      </c>
      <c r="AU2555">
        <v>8.5853999999999999</v>
      </c>
      <c r="AV2555" s="39">
        <f t="shared" si="737"/>
        <v>-2.2661506815884829E-3</v>
      </c>
      <c r="AW2555" s="41">
        <v>45721</v>
      </c>
      <c r="AX2555">
        <v>10.8</v>
      </c>
      <c r="AY2555">
        <v>10.4544</v>
      </c>
      <c r="AZ2555" s="39">
        <f t="shared" si="738"/>
        <v>-4.6082949308756602E-3</v>
      </c>
      <c r="BA2555" s="41">
        <v>45721</v>
      </c>
      <c r="BB2555">
        <v>10.3</v>
      </c>
      <c r="BC2555">
        <v>9.5502000000000002</v>
      </c>
      <c r="BD2555" s="39">
        <f t="shared" si="739"/>
        <v>-2.9024848611400251E-3</v>
      </c>
      <c r="BE2555" s="41">
        <v>45721</v>
      </c>
      <c r="BF2555">
        <v>11.67</v>
      </c>
      <c r="BG2555">
        <v>10.840299999999999</v>
      </c>
      <c r="BH2555" s="39">
        <f t="shared" si="740"/>
        <v>-2.5579448109606033E-3</v>
      </c>
      <c r="BI2555" s="41">
        <v>45721</v>
      </c>
      <c r="BJ2555">
        <v>2.2200000000000002</v>
      </c>
      <c r="BK2555">
        <v>2.2200000000000002</v>
      </c>
      <c r="BL2555" s="39">
        <f t="shared" si="741"/>
        <v>4.5248868778281588E-3</v>
      </c>
      <c r="BM2555" s="41">
        <v>45721</v>
      </c>
      <c r="BN2555">
        <v>14.19</v>
      </c>
      <c r="BO2555">
        <v>13.9176</v>
      </c>
      <c r="BP2555" s="46">
        <f t="shared" si="742"/>
        <v>2.8317589330105835E-3</v>
      </c>
      <c r="BQ2555" s="41">
        <v>45721</v>
      </c>
      <c r="BR2555">
        <v>9.02</v>
      </c>
      <c r="BS2555">
        <v>8.7728999999999999</v>
      </c>
      <c r="BT2555" s="18">
        <f t="shared" si="743"/>
        <v>-6.6015943473141702E-3</v>
      </c>
      <c r="BU2555" s="41">
        <v>45721</v>
      </c>
      <c r="BV2555">
        <v>6.25</v>
      </c>
      <c r="BW2555">
        <v>5.8087999999999997</v>
      </c>
      <c r="BX2555" s="39">
        <f t="shared" si="744"/>
        <v>0</v>
      </c>
    </row>
    <row r="2556" spans="1:76">
      <c r="A2556" s="41">
        <v>45722</v>
      </c>
      <c r="B2556">
        <v>8.74</v>
      </c>
      <c r="C2556">
        <v>7.7942999999999998</v>
      </c>
      <c r="D2556" s="34">
        <f t="shared" si="730"/>
        <v>0</v>
      </c>
      <c r="E2556" s="41">
        <v>45722</v>
      </c>
      <c r="F2556">
        <v>4.38</v>
      </c>
      <c r="G2556">
        <v>4.38</v>
      </c>
      <c r="H2556" s="39">
        <f t="shared" si="731"/>
        <v>0</v>
      </c>
      <c r="L2556" s="38"/>
      <c r="M2556" s="41">
        <v>45722</v>
      </c>
      <c r="N2556">
        <v>5.0599999999999996</v>
      </c>
      <c r="O2556">
        <v>4.7281000000000004</v>
      </c>
      <c r="P2556" s="43">
        <f t="shared" si="732"/>
        <v>-7.8272547949803217E-3</v>
      </c>
      <c r="Q2556" s="41">
        <v>45722</v>
      </c>
      <c r="R2556">
        <v>4.74</v>
      </c>
      <c r="S2556">
        <v>4.4574999999999996</v>
      </c>
      <c r="T2556" s="39">
        <f t="shared" si="733"/>
        <v>1.9346429143131564E-2</v>
      </c>
      <c r="AG2556" s="41">
        <v>45722</v>
      </c>
      <c r="AH2556">
        <v>19.600000000000001</v>
      </c>
      <c r="AI2556">
        <v>9.3912999999999993</v>
      </c>
      <c r="AJ2556" s="39">
        <f t="shared" si="734"/>
        <v>0</v>
      </c>
      <c r="AK2556" s="45">
        <v>45811</v>
      </c>
      <c r="AL2556">
        <v>11.99</v>
      </c>
      <c r="AM2556">
        <v>11.2226</v>
      </c>
      <c r="AN2556" s="39">
        <f t="shared" si="735"/>
        <v>6.7098440947989521E-3</v>
      </c>
      <c r="AO2556" s="41">
        <v>45722</v>
      </c>
      <c r="AP2556">
        <v>10.59</v>
      </c>
      <c r="AQ2556">
        <v>10.1897</v>
      </c>
      <c r="AR2556" s="18">
        <f t="shared" si="736"/>
        <v>3.7926550555600195E-3</v>
      </c>
      <c r="AS2556" s="41">
        <v>45722</v>
      </c>
      <c r="AT2556">
        <v>8.83</v>
      </c>
      <c r="AU2556">
        <v>8.5853999999999999</v>
      </c>
      <c r="AV2556" s="39">
        <f t="shared" si="737"/>
        <v>0</v>
      </c>
      <c r="AW2556" s="41">
        <v>45722</v>
      </c>
      <c r="AX2556">
        <v>10.6</v>
      </c>
      <c r="AY2556">
        <v>10.2608</v>
      </c>
      <c r="AZ2556" s="39">
        <f t="shared" si="738"/>
        <v>-1.8518518518518517E-2</v>
      </c>
      <c r="BA2556" s="41">
        <v>45722</v>
      </c>
      <c r="BB2556">
        <v>10.28</v>
      </c>
      <c r="BC2556">
        <v>9.5315999999999992</v>
      </c>
      <c r="BD2556" s="39">
        <f t="shared" si="739"/>
        <v>-1.9476031915563088E-3</v>
      </c>
      <c r="BE2556" s="41">
        <v>45722</v>
      </c>
      <c r="BF2556">
        <v>11.6</v>
      </c>
      <c r="BG2556">
        <v>10.7752</v>
      </c>
      <c r="BH2556" s="39">
        <f t="shared" si="740"/>
        <v>-6.0053688551054193E-3</v>
      </c>
      <c r="BI2556" s="41">
        <v>45722</v>
      </c>
      <c r="BJ2556">
        <v>2.2400000000000002</v>
      </c>
      <c r="BK2556">
        <v>2.2400000000000002</v>
      </c>
      <c r="BL2556" s="39">
        <f t="shared" si="741"/>
        <v>9.0090090090090159E-3</v>
      </c>
      <c r="BM2556" s="41">
        <v>45722</v>
      </c>
      <c r="BN2556">
        <v>14.5</v>
      </c>
      <c r="BO2556">
        <v>14.2216</v>
      </c>
      <c r="BP2556" s="46">
        <f t="shared" si="742"/>
        <v>2.1842846467781819E-2</v>
      </c>
      <c r="BQ2556" s="41">
        <v>45722</v>
      </c>
      <c r="BR2556">
        <v>9.02</v>
      </c>
      <c r="BS2556">
        <v>8.7728999999999999</v>
      </c>
      <c r="BT2556" s="18">
        <f t="shared" si="743"/>
        <v>0</v>
      </c>
      <c r="BU2556" s="41">
        <v>45722</v>
      </c>
      <c r="BV2556">
        <v>6.26</v>
      </c>
      <c r="BW2556">
        <v>5.8179999999999996</v>
      </c>
      <c r="BX2556" s="39">
        <f t="shared" si="744"/>
        <v>1.5838038837625457E-3</v>
      </c>
    </row>
    <row r="2557" spans="1:76">
      <c r="A2557" s="41">
        <v>45723</v>
      </c>
      <c r="B2557">
        <v>8.73</v>
      </c>
      <c r="C2557">
        <v>7.7854000000000001</v>
      </c>
      <c r="D2557" s="34">
        <f t="shared" si="730"/>
        <v>-1.1418600772358887E-3</v>
      </c>
      <c r="E2557" s="41">
        <v>45723</v>
      </c>
      <c r="F2557">
        <v>4.38</v>
      </c>
      <c r="G2557">
        <v>4.38</v>
      </c>
      <c r="H2557" s="39">
        <f t="shared" si="731"/>
        <v>0</v>
      </c>
      <c r="L2557" s="38"/>
      <c r="M2557" s="41">
        <v>45723</v>
      </c>
      <c r="N2557">
        <v>5.13</v>
      </c>
      <c r="O2557">
        <v>4.7934999999999999</v>
      </c>
      <c r="P2557" s="43">
        <f t="shared" si="732"/>
        <v>1.3832194750533926E-2</v>
      </c>
      <c r="Q2557" s="41">
        <v>45723</v>
      </c>
      <c r="R2557">
        <v>4.7699999999999996</v>
      </c>
      <c r="S2557">
        <v>4.4856999999999996</v>
      </c>
      <c r="T2557" s="39">
        <f t="shared" si="733"/>
        <v>6.3264161525518805E-3</v>
      </c>
      <c r="AG2557" s="41">
        <v>45723</v>
      </c>
      <c r="AH2557">
        <v>19.600000000000001</v>
      </c>
      <c r="AI2557">
        <v>9.3912999999999993</v>
      </c>
      <c r="AJ2557" s="39">
        <f t="shared" si="734"/>
        <v>0</v>
      </c>
      <c r="AK2557" s="45">
        <v>45841</v>
      </c>
      <c r="AL2557">
        <v>11.87</v>
      </c>
      <c r="AM2557">
        <v>11.110300000000001</v>
      </c>
      <c r="AN2557" s="39">
        <f t="shared" si="735"/>
        <v>-1.0006593837435122E-2</v>
      </c>
      <c r="AO2557" s="41">
        <v>45723</v>
      </c>
      <c r="AP2557">
        <v>10.66</v>
      </c>
      <c r="AQ2557">
        <v>10.257099999999999</v>
      </c>
      <c r="AR2557" s="18">
        <f t="shared" si="736"/>
        <v>6.6145225080227327E-3</v>
      </c>
      <c r="AS2557" s="41">
        <v>45723</v>
      </c>
      <c r="AT2557">
        <v>8.8000000000000007</v>
      </c>
      <c r="AU2557">
        <v>8.5562000000000005</v>
      </c>
      <c r="AV2557" s="39">
        <f t="shared" si="737"/>
        <v>-3.4011228364431998E-3</v>
      </c>
      <c r="AW2557" s="41">
        <v>45723</v>
      </c>
      <c r="AX2557">
        <v>10.6</v>
      </c>
      <c r="AY2557">
        <v>10.2608</v>
      </c>
      <c r="AZ2557" s="39">
        <f t="shared" si="738"/>
        <v>0</v>
      </c>
      <c r="BA2557" s="41">
        <v>45723</v>
      </c>
      <c r="BB2557">
        <v>10.199999999999999</v>
      </c>
      <c r="BC2557">
        <v>9.4573999999999998</v>
      </c>
      <c r="BD2557" s="39">
        <f t="shared" si="739"/>
        <v>-7.784632170884152E-3</v>
      </c>
      <c r="BE2557" s="41">
        <v>45723</v>
      </c>
      <c r="BF2557">
        <v>11.59</v>
      </c>
      <c r="BG2557">
        <v>10.766</v>
      </c>
      <c r="BH2557" s="39">
        <f t="shared" si="740"/>
        <v>-8.5381245823742253E-4</v>
      </c>
      <c r="BI2557" s="41">
        <v>45723</v>
      </c>
      <c r="BJ2557">
        <v>2.2200000000000002</v>
      </c>
      <c r="BK2557">
        <v>2.2200000000000002</v>
      </c>
      <c r="BL2557" s="39">
        <f t="shared" si="741"/>
        <v>-8.928571428571435E-3</v>
      </c>
      <c r="BM2557" s="41">
        <v>45723</v>
      </c>
      <c r="BN2557">
        <v>14.38</v>
      </c>
      <c r="BO2557">
        <v>14.103899999999999</v>
      </c>
      <c r="BP2557" s="46">
        <f t="shared" si="742"/>
        <v>-8.2761433312708143E-3</v>
      </c>
      <c r="BQ2557" s="41">
        <v>45723</v>
      </c>
      <c r="BR2557">
        <v>9.01</v>
      </c>
      <c r="BS2557">
        <v>8.7630999999999997</v>
      </c>
      <c r="BT2557" s="18">
        <f t="shared" si="743"/>
        <v>-1.1170764513445102E-3</v>
      </c>
      <c r="BU2557" s="41">
        <v>45723</v>
      </c>
      <c r="BV2557">
        <v>6.29</v>
      </c>
      <c r="BW2557">
        <v>5.8459000000000003</v>
      </c>
      <c r="BX2557" s="39">
        <f t="shared" si="744"/>
        <v>4.7954623581988147E-3</v>
      </c>
    </row>
    <row r="2558" spans="1:76">
      <c r="A2558" s="41">
        <v>45726</v>
      </c>
      <c r="B2558">
        <v>8.7799999999999994</v>
      </c>
      <c r="C2558">
        <v>7.83</v>
      </c>
      <c r="D2558" s="34">
        <f t="shared" si="730"/>
        <v>5.728671616101931E-3</v>
      </c>
      <c r="E2558" s="41">
        <v>45726</v>
      </c>
      <c r="F2558">
        <v>4.38</v>
      </c>
      <c r="G2558">
        <v>4.38</v>
      </c>
      <c r="H2558" s="39">
        <f t="shared" si="731"/>
        <v>0</v>
      </c>
      <c r="L2558" s="38"/>
      <c r="M2558" s="41">
        <v>45726</v>
      </c>
      <c r="N2558">
        <v>5.0999999999999996</v>
      </c>
      <c r="O2558">
        <v>4.7653999999999996</v>
      </c>
      <c r="P2558" s="43">
        <f t="shared" si="732"/>
        <v>-5.8621049337645222E-3</v>
      </c>
      <c r="Q2558" s="41">
        <v>45726</v>
      </c>
      <c r="R2558">
        <v>4.68</v>
      </c>
      <c r="S2558">
        <v>4.4010999999999996</v>
      </c>
      <c r="T2558" s="39">
        <f t="shared" si="733"/>
        <v>-1.8859932674944829E-2</v>
      </c>
      <c r="AG2558" s="41">
        <v>45726</v>
      </c>
      <c r="AH2558">
        <v>19.600000000000001</v>
      </c>
      <c r="AI2558">
        <v>9.3912999999999993</v>
      </c>
      <c r="AJ2558" s="39">
        <f t="shared" si="734"/>
        <v>0</v>
      </c>
      <c r="AK2558" s="45">
        <v>45933</v>
      </c>
      <c r="AL2558">
        <v>11.98</v>
      </c>
      <c r="AM2558">
        <v>11.2133</v>
      </c>
      <c r="AN2558" s="39">
        <f t="shared" si="735"/>
        <v>9.2706767594034137E-3</v>
      </c>
      <c r="AO2558" s="41">
        <v>45726</v>
      </c>
      <c r="AP2558">
        <v>10.87</v>
      </c>
      <c r="AQ2558">
        <v>10.459099999999999</v>
      </c>
      <c r="AR2558" s="18">
        <f t="shared" si="736"/>
        <v>1.9693675600315874E-2</v>
      </c>
      <c r="AS2558" s="41">
        <v>45726</v>
      </c>
      <c r="AT2558">
        <v>9.1999999999999993</v>
      </c>
      <c r="AU2558">
        <v>8.9451999999999998</v>
      </c>
      <c r="AV2558" s="39">
        <f t="shared" si="737"/>
        <v>4.5464107898366017E-2</v>
      </c>
      <c r="AW2558" s="41">
        <v>45726</v>
      </c>
      <c r="AX2558">
        <v>10.75</v>
      </c>
      <c r="AY2558">
        <v>10.406000000000001</v>
      </c>
      <c r="AZ2558" s="39">
        <f t="shared" si="738"/>
        <v>1.4150943396226502E-2</v>
      </c>
      <c r="BA2558" s="41">
        <v>45726</v>
      </c>
      <c r="BB2558">
        <v>10.25</v>
      </c>
      <c r="BC2558">
        <v>9.5038</v>
      </c>
      <c r="BD2558" s="39">
        <f t="shared" si="739"/>
        <v>4.9062110093683487E-3</v>
      </c>
      <c r="BE2558" s="41">
        <v>45726</v>
      </c>
      <c r="BF2558">
        <v>11.57</v>
      </c>
      <c r="BG2558">
        <v>10.747400000000001</v>
      </c>
      <c r="BH2558" s="39">
        <f t="shared" si="740"/>
        <v>-1.7276611554894374E-3</v>
      </c>
      <c r="BI2558" s="41">
        <v>45726</v>
      </c>
      <c r="BJ2558">
        <v>2.1800000000000002</v>
      </c>
      <c r="BK2558">
        <v>2.1800000000000002</v>
      </c>
      <c r="BL2558" s="39">
        <f t="shared" si="741"/>
        <v>-1.8018018018018032E-2</v>
      </c>
      <c r="BM2558" s="41">
        <v>45726</v>
      </c>
      <c r="BN2558">
        <v>14.45</v>
      </c>
      <c r="BO2558">
        <v>14.172599999999999</v>
      </c>
      <c r="BP2558" s="46">
        <f t="shared" si="742"/>
        <v>4.870993129559892E-3</v>
      </c>
      <c r="BQ2558" s="41">
        <v>45726</v>
      </c>
      <c r="BR2558">
        <v>9</v>
      </c>
      <c r="BS2558">
        <v>8.7533999999999992</v>
      </c>
      <c r="BT2558" s="18">
        <f t="shared" si="743"/>
        <v>-1.1069142198537603E-3</v>
      </c>
      <c r="BU2558" s="41">
        <v>45726</v>
      </c>
      <c r="BV2558">
        <v>6.25</v>
      </c>
      <c r="BW2558">
        <v>5.8087999999999997</v>
      </c>
      <c r="BX2558" s="39">
        <f t="shared" si="744"/>
        <v>-6.3463281958296537E-3</v>
      </c>
    </row>
    <row r="2559" spans="1:76">
      <c r="A2559" s="41">
        <v>45727</v>
      </c>
      <c r="B2559">
        <v>8.76</v>
      </c>
      <c r="C2559">
        <v>7.8121999999999998</v>
      </c>
      <c r="D2559" s="34">
        <f t="shared" si="730"/>
        <v>-2.2733077905492029E-3</v>
      </c>
      <c r="E2559" s="41">
        <v>45727</v>
      </c>
      <c r="F2559">
        <v>4.1900000000000004</v>
      </c>
      <c r="G2559">
        <v>4.1900000000000004</v>
      </c>
      <c r="H2559" s="39">
        <f t="shared" si="731"/>
        <v>-4.3378995433789841E-2</v>
      </c>
      <c r="L2559" s="38"/>
      <c r="M2559" s="41">
        <v>45727</v>
      </c>
      <c r="N2559">
        <v>5.09</v>
      </c>
      <c r="O2559">
        <v>4.7561</v>
      </c>
      <c r="P2559" s="43">
        <f t="shared" si="732"/>
        <v>-1.9515675494186516E-3</v>
      </c>
      <c r="Q2559" s="41">
        <v>45727</v>
      </c>
      <c r="R2559">
        <v>4.72</v>
      </c>
      <c r="S2559">
        <v>4.4386999999999999</v>
      </c>
      <c r="T2559" s="39">
        <f t="shared" si="733"/>
        <v>8.5433187157756708E-3</v>
      </c>
      <c r="AG2559" s="41">
        <v>45727</v>
      </c>
      <c r="AH2559">
        <v>19.8</v>
      </c>
      <c r="AI2559">
        <v>9.4871999999999996</v>
      </c>
      <c r="AJ2559" s="39">
        <f t="shared" si="734"/>
        <v>1.0211578801656887E-2</v>
      </c>
      <c r="AK2559" s="45">
        <v>45964</v>
      </c>
      <c r="AL2559">
        <v>11.86</v>
      </c>
      <c r="AM2559">
        <v>11.101000000000001</v>
      </c>
      <c r="AN2559" s="39">
        <f t="shared" si="735"/>
        <v>-1.0014893028813945E-2</v>
      </c>
      <c r="AO2559" s="41">
        <v>45727</v>
      </c>
      <c r="AP2559">
        <v>10.87</v>
      </c>
      <c r="AQ2559">
        <v>10.459099999999999</v>
      </c>
      <c r="AR2559" s="18">
        <f t="shared" si="736"/>
        <v>0</v>
      </c>
      <c r="AS2559" s="41">
        <v>45727</v>
      </c>
      <c r="AT2559">
        <v>9.1999999999999993</v>
      </c>
      <c r="AU2559">
        <v>8.9451999999999998</v>
      </c>
      <c r="AV2559" s="39">
        <f t="shared" si="737"/>
        <v>0</v>
      </c>
      <c r="AW2559" s="41">
        <v>45727</v>
      </c>
      <c r="AX2559">
        <v>10.78</v>
      </c>
      <c r="AY2559">
        <v>10.435</v>
      </c>
      <c r="AZ2559" s="39">
        <f t="shared" si="738"/>
        <v>2.7868537382279373E-3</v>
      </c>
      <c r="BA2559" s="41">
        <v>45727</v>
      </c>
      <c r="BB2559">
        <v>10.39</v>
      </c>
      <c r="BC2559">
        <v>9.6335999999999995</v>
      </c>
      <c r="BD2559" s="39">
        <f t="shared" si="739"/>
        <v>1.3657694816810062E-2</v>
      </c>
      <c r="BE2559" s="41">
        <v>45727</v>
      </c>
      <c r="BF2559">
        <v>11.32</v>
      </c>
      <c r="BG2559">
        <v>10.5151</v>
      </c>
      <c r="BH2559" s="39">
        <f t="shared" si="740"/>
        <v>-2.1614530025866757E-2</v>
      </c>
      <c r="BI2559" s="41">
        <v>45727</v>
      </c>
      <c r="BJ2559">
        <v>2.17</v>
      </c>
      <c r="BK2559">
        <v>2.17</v>
      </c>
      <c r="BL2559" s="39">
        <f t="shared" si="741"/>
        <v>-4.5871559633028575E-3</v>
      </c>
      <c r="BM2559" s="41">
        <v>45727</v>
      </c>
      <c r="BN2559">
        <v>14.3</v>
      </c>
      <c r="BO2559">
        <v>14.025399999999999</v>
      </c>
      <c r="BP2559" s="46">
        <f t="shared" si="742"/>
        <v>-1.0386238234339484E-2</v>
      </c>
      <c r="BQ2559" s="41">
        <v>45727</v>
      </c>
      <c r="BR2559">
        <v>8.9499999999999993</v>
      </c>
      <c r="BS2559">
        <v>8.7048000000000005</v>
      </c>
      <c r="BT2559" s="18">
        <f t="shared" si="743"/>
        <v>-5.5521283158542567E-3</v>
      </c>
      <c r="BU2559" s="41">
        <v>45727</v>
      </c>
      <c r="BV2559">
        <v>6.21</v>
      </c>
      <c r="BW2559">
        <v>5.7716000000000003</v>
      </c>
      <c r="BX2559" s="39">
        <f t="shared" si="744"/>
        <v>-6.4040765734746348E-3</v>
      </c>
    </row>
    <row r="2560" spans="1:76">
      <c r="A2560" s="41">
        <v>45728</v>
      </c>
      <c r="B2560">
        <v>8.76</v>
      </c>
      <c r="C2560">
        <v>7.8121999999999998</v>
      </c>
      <c r="D2560" s="34">
        <f t="shared" si="730"/>
        <v>0</v>
      </c>
      <c r="E2560" s="41">
        <v>45728</v>
      </c>
      <c r="F2560">
        <v>4.0999999999999996</v>
      </c>
      <c r="G2560">
        <v>4.0999999999999996</v>
      </c>
      <c r="H2560" s="39">
        <f t="shared" si="731"/>
        <v>-2.1479713603818791E-2</v>
      </c>
      <c r="L2560" s="38"/>
      <c r="M2560" s="41">
        <v>45728</v>
      </c>
      <c r="N2560">
        <v>5.09</v>
      </c>
      <c r="O2560">
        <v>4.7561</v>
      </c>
      <c r="P2560" s="43">
        <f t="shared" si="732"/>
        <v>0</v>
      </c>
      <c r="Q2560" s="41">
        <v>45728</v>
      </c>
      <c r="R2560">
        <v>4.5999999999999996</v>
      </c>
      <c r="S2560">
        <v>4.3258000000000001</v>
      </c>
      <c r="T2560" s="39">
        <f t="shared" si="733"/>
        <v>-2.5435375222475E-2</v>
      </c>
      <c r="AG2560" s="41">
        <v>45728</v>
      </c>
      <c r="AH2560">
        <v>19.87</v>
      </c>
      <c r="AI2560">
        <v>9.5206999999999997</v>
      </c>
      <c r="AJ2560" s="39">
        <f t="shared" si="734"/>
        <v>3.5310734463276927E-3</v>
      </c>
      <c r="AK2560" s="45">
        <v>45994</v>
      </c>
      <c r="AL2560">
        <v>11.95</v>
      </c>
      <c r="AM2560">
        <v>11.1852</v>
      </c>
      <c r="AN2560" s="39">
        <f t="shared" si="735"/>
        <v>7.5849022610574865E-3</v>
      </c>
      <c r="AO2560" s="41">
        <v>45728</v>
      </c>
      <c r="AP2560">
        <v>10.98</v>
      </c>
      <c r="AQ2560">
        <v>10.565</v>
      </c>
      <c r="AR2560" s="18">
        <f t="shared" si="736"/>
        <v>1.0125154171965094E-2</v>
      </c>
      <c r="AS2560" s="41">
        <v>45728</v>
      </c>
      <c r="AT2560">
        <v>9.59</v>
      </c>
      <c r="AU2560">
        <v>9.3244000000000007</v>
      </c>
      <c r="AV2560" s="39">
        <f t="shared" si="737"/>
        <v>4.2391450163216125E-2</v>
      </c>
      <c r="AW2560" s="41">
        <v>45728</v>
      </c>
      <c r="AX2560">
        <v>11.15</v>
      </c>
      <c r="AY2560">
        <v>10.793200000000001</v>
      </c>
      <c r="AZ2560" s="39">
        <f t="shared" si="738"/>
        <v>3.4326784858648783E-2</v>
      </c>
      <c r="BA2560" s="41">
        <v>45728</v>
      </c>
      <c r="BB2560">
        <v>10.25</v>
      </c>
      <c r="BC2560">
        <v>9.5038</v>
      </c>
      <c r="BD2560" s="39">
        <f t="shared" si="739"/>
        <v>-1.3473675469191111E-2</v>
      </c>
      <c r="BE2560" s="41">
        <v>45728</v>
      </c>
      <c r="BF2560">
        <v>11.35</v>
      </c>
      <c r="BG2560">
        <v>10.542999999999999</v>
      </c>
      <c r="BH2560" s="39">
        <f t="shared" si="740"/>
        <v>2.6533271200463071E-3</v>
      </c>
      <c r="BI2560" s="41">
        <v>45728</v>
      </c>
      <c r="BJ2560">
        <v>2.2200000000000002</v>
      </c>
      <c r="BK2560">
        <v>2.2200000000000002</v>
      </c>
      <c r="BL2560" s="39">
        <f t="shared" si="741"/>
        <v>2.3041474654378002E-2</v>
      </c>
      <c r="BM2560" s="41">
        <v>45728</v>
      </c>
      <c r="BN2560">
        <v>14.2</v>
      </c>
      <c r="BO2560">
        <v>13.9274</v>
      </c>
      <c r="BP2560" s="46">
        <f t="shared" si="742"/>
        <v>-6.9873229997004706E-3</v>
      </c>
      <c r="BQ2560" s="41">
        <v>45728</v>
      </c>
      <c r="BR2560">
        <v>9</v>
      </c>
      <c r="BS2560">
        <v>8.7533999999999992</v>
      </c>
      <c r="BT2560" s="18">
        <f t="shared" si="743"/>
        <v>5.58312655086833E-3</v>
      </c>
      <c r="BU2560" s="41">
        <v>45728</v>
      </c>
      <c r="BV2560">
        <v>6.24</v>
      </c>
      <c r="BW2560">
        <v>5.7995000000000001</v>
      </c>
      <c r="BX2560" s="39">
        <f t="shared" si="744"/>
        <v>4.8340148312426036E-3</v>
      </c>
    </row>
    <row r="2561" spans="1:76">
      <c r="A2561" s="41">
        <v>45729</v>
      </c>
      <c r="B2561">
        <v>8.6999999999999993</v>
      </c>
      <c r="C2561">
        <v>7.7587000000000002</v>
      </c>
      <c r="D2561" s="34">
        <f t="shared" si="730"/>
        <v>-6.8482629732981313E-3</v>
      </c>
      <c r="E2561" s="41">
        <v>45729</v>
      </c>
      <c r="F2561">
        <v>4.1100000000000003</v>
      </c>
      <c r="G2561">
        <v>4.1100000000000003</v>
      </c>
      <c r="H2561" s="39">
        <f t="shared" si="731"/>
        <v>2.4390243902440672E-3</v>
      </c>
      <c r="L2561" s="38"/>
      <c r="M2561" s="41">
        <v>45729</v>
      </c>
      <c r="N2561">
        <v>5.03</v>
      </c>
      <c r="O2561">
        <v>4.7</v>
      </c>
      <c r="P2561" s="43">
        <f t="shared" si="732"/>
        <v>-1.1795378566472491E-2</v>
      </c>
      <c r="Q2561" s="41">
        <v>45729</v>
      </c>
      <c r="R2561">
        <v>4.5999999999999996</v>
      </c>
      <c r="S2561">
        <v>4.3258000000000001</v>
      </c>
      <c r="T2561" s="39">
        <f t="shared" si="733"/>
        <v>0</v>
      </c>
      <c r="AG2561" s="41">
        <v>45729</v>
      </c>
      <c r="AH2561">
        <v>20.43</v>
      </c>
      <c r="AI2561">
        <v>9.7889999999999997</v>
      </c>
      <c r="AJ2561" s="39">
        <f t="shared" si="734"/>
        <v>2.8180700998876131E-2</v>
      </c>
      <c r="AK2561" s="45" t="s">
        <v>1812</v>
      </c>
      <c r="AL2561">
        <v>11.89</v>
      </c>
      <c r="AM2561">
        <v>11.129</v>
      </c>
      <c r="AN2561" s="39">
        <f t="shared" si="735"/>
        <v>-5.0244966562958612E-3</v>
      </c>
      <c r="AO2561" s="41">
        <v>45729</v>
      </c>
      <c r="AP2561">
        <v>10.91</v>
      </c>
      <c r="AQ2561">
        <v>10.4976</v>
      </c>
      <c r="AR2561" s="18">
        <f t="shared" si="736"/>
        <v>-6.379555134879247E-3</v>
      </c>
      <c r="AS2561" s="41">
        <v>45729</v>
      </c>
      <c r="AT2561">
        <v>9.57</v>
      </c>
      <c r="AU2561">
        <v>9.3048999999999999</v>
      </c>
      <c r="AV2561" s="39">
        <f t="shared" si="737"/>
        <v>-2.0912873750590639E-3</v>
      </c>
      <c r="AW2561" s="41">
        <v>45729</v>
      </c>
      <c r="AX2561">
        <v>11.39</v>
      </c>
      <c r="AY2561">
        <v>11.025499999999999</v>
      </c>
      <c r="AZ2561" s="39">
        <f t="shared" si="738"/>
        <v>2.152281065856267E-2</v>
      </c>
      <c r="BA2561" s="41">
        <v>45729</v>
      </c>
      <c r="BB2561">
        <v>10.42</v>
      </c>
      <c r="BC2561">
        <v>9.6614000000000004</v>
      </c>
      <c r="BD2561" s="39">
        <f t="shared" si="739"/>
        <v>1.6582840547991372E-2</v>
      </c>
      <c r="BE2561" s="41">
        <v>45729</v>
      </c>
      <c r="BF2561">
        <v>11.58</v>
      </c>
      <c r="BG2561">
        <v>10.7567</v>
      </c>
      <c r="BH2561" s="39">
        <f t="shared" si="740"/>
        <v>2.0269373043725801E-2</v>
      </c>
      <c r="BI2561" s="41">
        <v>45729</v>
      </c>
      <c r="BJ2561">
        <v>2.2000000000000002</v>
      </c>
      <c r="BK2561">
        <v>2.2000000000000002</v>
      </c>
      <c r="BL2561" s="39">
        <f t="shared" si="741"/>
        <v>-9.0090090090090159E-3</v>
      </c>
      <c r="BM2561" s="41">
        <v>45729</v>
      </c>
      <c r="BN2561">
        <v>14.24</v>
      </c>
      <c r="BO2561">
        <v>13.9666</v>
      </c>
      <c r="BP2561" s="46">
        <f t="shared" si="742"/>
        <v>2.8145956890732824E-3</v>
      </c>
      <c r="BQ2561" s="41">
        <v>45729</v>
      </c>
      <c r="BR2561">
        <v>8.9499999999999993</v>
      </c>
      <c r="BS2561">
        <v>8.7048000000000005</v>
      </c>
      <c r="BT2561" s="18">
        <f t="shared" si="743"/>
        <v>-5.5521283158542567E-3</v>
      </c>
      <c r="BU2561" s="41">
        <v>45729</v>
      </c>
      <c r="BV2561">
        <v>6.2</v>
      </c>
      <c r="BW2561">
        <v>5.7622999999999998</v>
      </c>
      <c r="BX2561" s="39">
        <f t="shared" si="744"/>
        <v>-6.4143460643159489E-3</v>
      </c>
    </row>
    <row r="2562" spans="1:76">
      <c r="A2562" s="41">
        <v>45730</v>
      </c>
      <c r="B2562">
        <v>8.61</v>
      </c>
      <c r="C2562">
        <v>7.6783999999999999</v>
      </c>
      <c r="D2562" s="34">
        <f t="shared" si="730"/>
        <v>-1.0349671981130893E-2</v>
      </c>
      <c r="E2562" s="41">
        <v>45730</v>
      </c>
      <c r="F2562">
        <v>4.12</v>
      </c>
      <c r="G2562">
        <v>4.12</v>
      </c>
      <c r="H2562" s="39">
        <f t="shared" si="731"/>
        <v>2.4330900243308483E-3</v>
      </c>
      <c r="L2562" s="38"/>
      <c r="M2562" s="41">
        <v>45730</v>
      </c>
      <c r="N2562">
        <v>5.14</v>
      </c>
      <c r="O2562">
        <v>4.8028000000000004</v>
      </c>
      <c r="P2562" s="43">
        <f t="shared" si="732"/>
        <v>2.1872340425531961E-2</v>
      </c>
      <c r="Q2562" s="41">
        <v>45730</v>
      </c>
      <c r="R2562">
        <v>4.72</v>
      </c>
      <c r="S2562">
        <v>4.4386999999999999</v>
      </c>
      <c r="T2562" s="39">
        <f t="shared" si="733"/>
        <v>2.6099218641638489E-2</v>
      </c>
      <c r="AG2562" s="41">
        <v>45730</v>
      </c>
      <c r="AH2562">
        <v>20.47</v>
      </c>
      <c r="AI2562">
        <v>9.8081999999999994</v>
      </c>
      <c r="AJ2562" s="39">
        <f t="shared" si="734"/>
        <v>1.9613852283174647E-3</v>
      </c>
      <c r="AK2562" s="45" t="s">
        <v>1813</v>
      </c>
      <c r="AL2562">
        <v>11.86</v>
      </c>
      <c r="AM2562">
        <v>11.101000000000001</v>
      </c>
      <c r="AN2562" s="39">
        <f t="shared" si="735"/>
        <v>-2.5159493215921192E-3</v>
      </c>
      <c r="AO2562" s="41">
        <v>45730</v>
      </c>
      <c r="AP2562">
        <v>11.49</v>
      </c>
      <c r="AQ2562">
        <v>11.0557</v>
      </c>
      <c r="AR2562" s="18">
        <f t="shared" si="736"/>
        <v>5.3164532845602762E-2</v>
      </c>
      <c r="AS2562" s="41">
        <v>45730</v>
      </c>
      <c r="AT2562">
        <v>10</v>
      </c>
      <c r="AU2562">
        <v>9.7230000000000008</v>
      </c>
      <c r="AV2562" s="39">
        <f t="shared" si="737"/>
        <v>4.4933314705155436E-2</v>
      </c>
      <c r="AW2562" s="41">
        <v>45730</v>
      </c>
      <c r="AX2562">
        <v>11.4</v>
      </c>
      <c r="AY2562">
        <v>11.0352</v>
      </c>
      <c r="AZ2562" s="39">
        <f t="shared" si="738"/>
        <v>8.7977869484381541E-4</v>
      </c>
      <c r="BA2562" s="41">
        <v>45730</v>
      </c>
      <c r="BB2562">
        <v>10.32</v>
      </c>
      <c r="BC2562">
        <v>9.5686999999999998</v>
      </c>
      <c r="BD2562" s="39">
        <f t="shared" si="739"/>
        <v>-9.5948827292111558E-3</v>
      </c>
      <c r="BE2562" s="41">
        <v>45730</v>
      </c>
      <c r="BF2562">
        <v>11.37</v>
      </c>
      <c r="BG2562">
        <v>10.5616</v>
      </c>
      <c r="BH2562" s="39">
        <f t="shared" si="740"/>
        <v>-1.8137532886480057E-2</v>
      </c>
      <c r="BI2562" s="41">
        <v>45730</v>
      </c>
      <c r="BJ2562">
        <v>2.19</v>
      </c>
      <c r="BK2562">
        <v>2.19</v>
      </c>
      <c r="BL2562" s="39">
        <f t="shared" si="741"/>
        <v>-4.5454545454546502E-3</v>
      </c>
      <c r="BM2562" s="41">
        <v>45730</v>
      </c>
      <c r="BN2562">
        <v>14.24</v>
      </c>
      <c r="BO2562">
        <v>13.9666</v>
      </c>
      <c r="BP2562" s="46">
        <f t="shared" si="742"/>
        <v>0</v>
      </c>
      <c r="BQ2562" s="41">
        <v>45730</v>
      </c>
      <c r="BR2562">
        <v>9</v>
      </c>
      <c r="BS2562">
        <v>8.7533999999999992</v>
      </c>
      <c r="BT2562" s="18">
        <f t="shared" si="743"/>
        <v>5.58312655086833E-3</v>
      </c>
      <c r="BU2562" s="41">
        <v>45730</v>
      </c>
      <c r="BV2562">
        <v>6.18</v>
      </c>
      <c r="BW2562">
        <v>5.7436999999999996</v>
      </c>
      <c r="BX2562" s="39">
        <f t="shared" si="744"/>
        <v>-3.2278777571456141E-3</v>
      </c>
    </row>
    <row r="2563" spans="1:76">
      <c r="A2563" s="41">
        <v>45733</v>
      </c>
      <c r="B2563">
        <v>8.6999999999999993</v>
      </c>
      <c r="C2563">
        <v>7.7587000000000002</v>
      </c>
      <c r="D2563" s="34">
        <f t="shared" si="730"/>
        <v>1.0457907897478675E-2</v>
      </c>
      <c r="E2563" s="41">
        <v>45733</v>
      </c>
      <c r="F2563">
        <v>4.3</v>
      </c>
      <c r="G2563">
        <v>4.3</v>
      </c>
      <c r="H2563" s="39">
        <f t="shared" si="731"/>
        <v>4.3689320388349447E-2</v>
      </c>
      <c r="L2563" s="38"/>
      <c r="M2563" s="41">
        <v>45733</v>
      </c>
      <c r="N2563">
        <v>5.01</v>
      </c>
      <c r="O2563">
        <v>4.6813000000000002</v>
      </c>
      <c r="P2563" s="43">
        <f t="shared" si="732"/>
        <v>-2.5297742983259798E-2</v>
      </c>
      <c r="Q2563" s="41">
        <v>45733</v>
      </c>
      <c r="R2563">
        <v>4.72</v>
      </c>
      <c r="S2563">
        <v>4.4386999999999999</v>
      </c>
      <c r="T2563" s="39">
        <f t="shared" si="733"/>
        <v>0</v>
      </c>
      <c r="AG2563" s="41">
        <v>45733</v>
      </c>
      <c r="AH2563">
        <v>20.399999999999999</v>
      </c>
      <c r="AI2563">
        <v>9.7746999999999993</v>
      </c>
      <c r="AJ2563" s="39">
        <f t="shared" si="734"/>
        <v>-3.4155094716665736E-3</v>
      </c>
      <c r="AK2563" s="45" t="s">
        <v>1814</v>
      </c>
      <c r="AL2563">
        <v>11.95</v>
      </c>
      <c r="AM2563">
        <v>11.1852</v>
      </c>
      <c r="AN2563" s="39">
        <f t="shared" si="735"/>
        <v>7.5849022610574865E-3</v>
      </c>
      <c r="AO2563" s="41">
        <v>45733</v>
      </c>
      <c r="AP2563">
        <v>11.34</v>
      </c>
      <c r="AQ2563">
        <v>10.911300000000001</v>
      </c>
      <c r="AR2563" s="18">
        <f t="shared" si="736"/>
        <v>-1.306113588465671E-2</v>
      </c>
      <c r="AS2563" s="41">
        <v>45733</v>
      </c>
      <c r="AT2563">
        <v>10.32</v>
      </c>
      <c r="AU2563">
        <v>10.0341</v>
      </c>
      <c r="AV2563" s="39">
        <f t="shared" si="737"/>
        <v>3.1996297439061988E-2</v>
      </c>
      <c r="AW2563" s="41">
        <v>45733</v>
      </c>
      <c r="AX2563">
        <v>11.31</v>
      </c>
      <c r="AY2563">
        <v>10.9481</v>
      </c>
      <c r="AZ2563" s="39">
        <f t="shared" si="738"/>
        <v>-7.8929244599100622E-3</v>
      </c>
      <c r="BA2563" s="41">
        <v>45733</v>
      </c>
      <c r="BB2563">
        <v>10.199999999999999</v>
      </c>
      <c r="BC2563">
        <v>9.4573999999999998</v>
      </c>
      <c r="BD2563" s="39">
        <f t="shared" si="739"/>
        <v>-1.1631674104110272E-2</v>
      </c>
      <c r="BE2563" s="41">
        <v>45733</v>
      </c>
      <c r="BF2563">
        <v>11.57</v>
      </c>
      <c r="BG2563">
        <v>10.747400000000001</v>
      </c>
      <c r="BH2563" s="39">
        <f t="shared" si="740"/>
        <v>1.7592031510377255E-2</v>
      </c>
      <c r="BI2563" s="41">
        <v>45733</v>
      </c>
      <c r="BJ2563">
        <v>2.17</v>
      </c>
      <c r="BK2563">
        <v>2.17</v>
      </c>
      <c r="BL2563" s="39">
        <f t="shared" si="741"/>
        <v>-9.1324200913242091E-3</v>
      </c>
      <c r="BM2563" s="41">
        <v>45733</v>
      </c>
      <c r="BN2563">
        <v>14.4</v>
      </c>
      <c r="BO2563">
        <v>14.1235</v>
      </c>
      <c r="BP2563" s="46">
        <f t="shared" si="742"/>
        <v>1.1233943837440771E-2</v>
      </c>
      <c r="BQ2563" s="41">
        <v>45733</v>
      </c>
      <c r="BR2563">
        <v>8.9700000000000006</v>
      </c>
      <c r="BS2563">
        <v>8.7241999999999997</v>
      </c>
      <c r="BT2563" s="18">
        <f t="shared" si="743"/>
        <v>-3.3358466424474433E-3</v>
      </c>
      <c r="BU2563" s="41">
        <v>45733</v>
      </c>
      <c r="BV2563">
        <v>6.14</v>
      </c>
      <c r="BW2563">
        <v>5.7065000000000001</v>
      </c>
      <c r="BX2563" s="39">
        <f t="shared" si="744"/>
        <v>-6.4766613855179516E-3</v>
      </c>
    </row>
    <row r="2564" spans="1:76">
      <c r="A2564" s="41">
        <v>45734</v>
      </c>
      <c r="B2564">
        <v>8.7799999999999994</v>
      </c>
      <c r="C2564">
        <v>7.83</v>
      </c>
      <c r="D2564" s="34">
        <f t="shared" si="730"/>
        <v>9.1896838387874151E-3</v>
      </c>
      <c r="E2564" s="41">
        <v>45734</v>
      </c>
      <c r="F2564">
        <v>4.49</v>
      </c>
      <c r="G2564">
        <v>4.49</v>
      </c>
      <c r="H2564" s="39">
        <f t="shared" si="731"/>
        <v>4.4186046511627997E-2</v>
      </c>
      <c r="L2564" s="38"/>
      <c r="M2564" s="41">
        <v>45734</v>
      </c>
      <c r="N2564">
        <v>5.12</v>
      </c>
      <c r="O2564">
        <v>4.7840999999999996</v>
      </c>
      <c r="P2564" s="43">
        <f t="shared" si="732"/>
        <v>2.19597120457991E-2</v>
      </c>
      <c r="Q2564" s="41">
        <v>45734</v>
      </c>
      <c r="R2564">
        <v>4.5999999999999996</v>
      </c>
      <c r="S2564">
        <v>4.3258000000000001</v>
      </c>
      <c r="T2564" s="39">
        <f t="shared" si="733"/>
        <v>-2.5435375222475E-2</v>
      </c>
      <c r="AG2564" s="41">
        <v>45734</v>
      </c>
      <c r="AH2564">
        <v>21.28</v>
      </c>
      <c r="AI2564">
        <v>10.196300000000001</v>
      </c>
      <c r="AJ2564" s="39">
        <f t="shared" si="734"/>
        <v>4.313175851944321E-2</v>
      </c>
      <c r="AK2564" s="45" t="s">
        <v>1815</v>
      </c>
      <c r="AL2564">
        <v>11.86</v>
      </c>
      <c r="AM2564">
        <v>11.101000000000001</v>
      </c>
      <c r="AN2564" s="39">
        <f t="shared" si="735"/>
        <v>-7.5278045989342311E-3</v>
      </c>
      <c r="AO2564" s="41">
        <v>45734</v>
      </c>
      <c r="AP2564">
        <v>11.3</v>
      </c>
      <c r="AQ2564">
        <v>10.8729</v>
      </c>
      <c r="AR2564" s="18">
        <f t="shared" si="736"/>
        <v>-3.5192873443128771E-3</v>
      </c>
      <c r="AS2564" s="41">
        <v>45734</v>
      </c>
      <c r="AT2564">
        <v>10.4</v>
      </c>
      <c r="AU2564">
        <v>10.1119</v>
      </c>
      <c r="AV2564" s="39">
        <f t="shared" si="737"/>
        <v>7.7535603591751988E-3</v>
      </c>
      <c r="AW2564" s="41">
        <v>45734</v>
      </c>
      <c r="AX2564">
        <v>11.38</v>
      </c>
      <c r="AY2564">
        <v>11.0158</v>
      </c>
      <c r="AZ2564" s="39">
        <f t="shared" si="738"/>
        <v>6.1837213763119006E-3</v>
      </c>
      <c r="BA2564" s="41">
        <v>45734</v>
      </c>
      <c r="BB2564">
        <v>10.3</v>
      </c>
      <c r="BC2564">
        <v>9.5502000000000002</v>
      </c>
      <c r="BD2564" s="39">
        <f t="shared" si="739"/>
        <v>9.8124220187366974E-3</v>
      </c>
      <c r="BE2564" s="41">
        <v>45734</v>
      </c>
      <c r="BF2564">
        <v>11.57</v>
      </c>
      <c r="BG2564">
        <v>10.747400000000001</v>
      </c>
      <c r="BH2564" s="39">
        <f t="shared" si="740"/>
        <v>0</v>
      </c>
      <c r="BI2564" s="41">
        <v>45734</v>
      </c>
      <c r="BJ2564">
        <v>2.17</v>
      </c>
      <c r="BK2564">
        <v>2.17</v>
      </c>
      <c r="BL2564" s="39">
        <f t="shared" si="741"/>
        <v>0</v>
      </c>
      <c r="BM2564" s="41">
        <v>45734</v>
      </c>
      <c r="BN2564">
        <v>14.4</v>
      </c>
      <c r="BO2564">
        <v>14.1235</v>
      </c>
      <c r="BP2564" s="46">
        <f t="shared" si="742"/>
        <v>0</v>
      </c>
      <c r="BQ2564" s="41">
        <v>45734</v>
      </c>
      <c r="BR2564">
        <v>9.1</v>
      </c>
      <c r="BS2564">
        <v>8.8506999999999998</v>
      </c>
      <c r="BT2564" s="18">
        <f t="shared" si="743"/>
        <v>1.4499896838678625E-2</v>
      </c>
      <c r="BU2564" s="41">
        <v>45734</v>
      </c>
      <c r="BV2564">
        <v>6.14</v>
      </c>
      <c r="BW2564">
        <v>5.7065000000000001</v>
      </c>
      <c r="BX2564" s="39">
        <f t="shared" si="744"/>
        <v>0</v>
      </c>
    </row>
    <row r="2565" spans="1:76">
      <c r="A2565" s="41">
        <v>45735</v>
      </c>
      <c r="B2565">
        <v>8.75</v>
      </c>
      <c r="C2565">
        <v>7.8033000000000001</v>
      </c>
      <c r="D2565" s="34">
        <f t="shared" ref="D2565:D2628" si="745">(C2565-C2564)/C2564</f>
        <v>-3.409961685823748E-3</v>
      </c>
      <c r="E2565" s="41">
        <v>45735</v>
      </c>
      <c r="F2565">
        <v>4.6900000000000004</v>
      </c>
      <c r="G2565">
        <v>4.6900000000000004</v>
      </c>
      <c r="H2565" s="39">
        <f t="shared" ref="H2565:H2628" si="746">(G2565-G2564)/G2564</f>
        <v>4.454342984409803E-2</v>
      </c>
      <c r="L2565" s="38"/>
      <c r="M2565" s="41">
        <v>45735</v>
      </c>
      <c r="N2565">
        <v>5.0999999999999996</v>
      </c>
      <c r="O2565">
        <v>4.7653999999999996</v>
      </c>
      <c r="P2565" s="43">
        <f t="shared" ref="P2565:P2628" si="747">(O2565-O2564)/O2564</f>
        <v>-3.9087811709621334E-3</v>
      </c>
      <c r="Q2565" s="41">
        <v>45735</v>
      </c>
      <c r="R2565">
        <v>4.5999999999999996</v>
      </c>
      <c r="S2565">
        <v>4.3258000000000001</v>
      </c>
      <c r="T2565" s="39">
        <f t="shared" ref="T2565:T2628" si="748">(S2565-S2564)/S2564</f>
        <v>0</v>
      </c>
      <c r="AG2565" s="41">
        <v>45735</v>
      </c>
      <c r="AH2565">
        <v>21.75</v>
      </c>
      <c r="AI2565">
        <v>10.4215</v>
      </c>
      <c r="AJ2565" s="39">
        <f t="shared" ref="AJ2565:AJ2628" si="749">(AI2565-AI2564)/AI2564</f>
        <v>2.2086443121524392E-2</v>
      </c>
      <c r="AK2565" s="45" t="s">
        <v>1816</v>
      </c>
      <c r="AL2565">
        <v>11.87</v>
      </c>
      <c r="AM2565">
        <v>11.110300000000001</v>
      </c>
      <c r="AN2565" s="39">
        <f t="shared" ref="AN2565:AN2628" si="750">(AM2565-AM2564)/AM2564</f>
        <v>8.3776236375098108E-4</v>
      </c>
      <c r="AO2565" s="41">
        <v>45735</v>
      </c>
      <c r="AP2565">
        <v>11.34</v>
      </c>
      <c r="AQ2565">
        <v>10.911300000000001</v>
      </c>
      <c r="AR2565" s="18">
        <f t="shared" ref="AR2565:AR2628" si="751">(AQ2565-AQ2564)/AQ2564</f>
        <v>3.5317164693872932E-3</v>
      </c>
      <c r="AS2565" s="41">
        <v>45735</v>
      </c>
      <c r="AT2565">
        <v>10.59</v>
      </c>
      <c r="AU2565">
        <v>10.2967</v>
      </c>
      <c r="AV2565" s="39">
        <f t="shared" ref="AV2565:AV2628" si="752">(AU2565-AU2564)/AU2564</f>
        <v>1.8275497186483171E-2</v>
      </c>
      <c r="AW2565" s="41">
        <v>45735</v>
      </c>
      <c r="AX2565">
        <v>11.7</v>
      </c>
      <c r="AY2565">
        <v>11.3256</v>
      </c>
      <c r="AZ2565" s="39">
        <f t="shared" ref="AZ2565:AZ2628" si="753">(AY2565-AY2564)/AY2564</f>
        <v>2.8123241162693512E-2</v>
      </c>
      <c r="BA2565" s="41">
        <v>45735</v>
      </c>
      <c r="BB2565">
        <v>10.3</v>
      </c>
      <c r="BC2565">
        <v>9.5502000000000002</v>
      </c>
      <c r="BD2565" s="39">
        <f t="shared" ref="BD2565:BD2628" si="754">(BC2565-BC2564)/BC2564</f>
        <v>0</v>
      </c>
      <c r="BE2565" s="41">
        <v>45735</v>
      </c>
      <c r="BF2565">
        <v>11.54</v>
      </c>
      <c r="BG2565">
        <v>10.7195</v>
      </c>
      <c r="BH2565" s="39">
        <f t="shared" ref="BH2565:BH2628" si="755">(BG2565-BG2564)/BG2564</f>
        <v>-2.5959767013417848E-3</v>
      </c>
      <c r="BI2565" s="41">
        <v>45735</v>
      </c>
      <c r="BJ2565">
        <v>2.16</v>
      </c>
      <c r="BK2565">
        <v>2.16</v>
      </c>
      <c r="BL2565" s="39">
        <f t="shared" ref="BL2565:BL2628" si="756">(BK2565-BK2564)/BK2564</f>
        <v>-4.608294930875478E-3</v>
      </c>
      <c r="BM2565" s="41">
        <v>45735</v>
      </c>
      <c r="BN2565">
        <v>14.15</v>
      </c>
      <c r="BO2565">
        <v>13.878299999999999</v>
      </c>
      <c r="BP2565" s="46">
        <f t="shared" ref="BP2565:BP2628" si="757">(BO2565-BO2564)/BO2564</f>
        <v>-1.7361135695826143E-2</v>
      </c>
      <c r="BQ2565" s="41">
        <v>45735</v>
      </c>
      <c r="BR2565">
        <v>9.08</v>
      </c>
      <c r="BS2565">
        <v>8.8312000000000008</v>
      </c>
      <c r="BT2565" s="18">
        <f t="shared" ref="BT2565:BT2628" si="758">(BS2565-BS2564)/BS2564</f>
        <v>-2.2032155648704583E-3</v>
      </c>
      <c r="BU2565" s="41">
        <v>45735</v>
      </c>
      <c r="BV2565">
        <v>6.14</v>
      </c>
      <c r="BW2565">
        <v>5.7065000000000001</v>
      </c>
      <c r="BX2565" s="39">
        <f t="shared" ref="BX2565:BX2628" si="759">(BW2565-BW2564)/BW2564</f>
        <v>0</v>
      </c>
    </row>
    <row r="2566" spans="1:76">
      <c r="A2566" s="41">
        <v>45737</v>
      </c>
      <c r="B2566">
        <v>8.75</v>
      </c>
      <c r="C2566">
        <v>7.8033000000000001</v>
      </c>
      <c r="D2566" s="34">
        <f t="shared" si="745"/>
        <v>0</v>
      </c>
      <c r="E2566" s="41">
        <v>45737</v>
      </c>
      <c r="F2566">
        <v>4.9000000000000004</v>
      </c>
      <c r="G2566">
        <v>4.9000000000000004</v>
      </c>
      <c r="H2566" s="39">
        <f t="shared" si="746"/>
        <v>4.4776119402985065E-2</v>
      </c>
      <c r="L2566" s="38"/>
      <c r="M2566" s="41">
        <v>45737</v>
      </c>
      <c r="N2566">
        <v>5.14</v>
      </c>
      <c r="O2566">
        <v>4.8028000000000004</v>
      </c>
      <c r="P2566" s="43">
        <f t="shared" si="747"/>
        <v>7.8482393922862225E-3</v>
      </c>
      <c r="Q2566" s="41">
        <v>45737</v>
      </c>
      <c r="R2566">
        <v>4.5999999999999996</v>
      </c>
      <c r="S2566">
        <v>4.3258000000000001</v>
      </c>
      <c r="T2566" s="39">
        <f t="shared" si="748"/>
        <v>0</v>
      </c>
      <c r="AG2566" s="41">
        <v>45737</v>
      </c>
      <c r="AH2566">
        <v>21.5</v>
      </c>
      <c r="AI2566">
        <v>10.3017</v>
      </c>
      <c r="AJ2566" s="39">
        <f t="shared" si="749"/>
        <v>-1.149546610372784E-2</v>
      </c>
      <c r="AK2566" s="45" t="s">
        <v>1817</v>
      </c>
      <c r="AL2566">
        <v>11.8</v>
      </c>
      <c r="AM2566">
        <v>11.0448</v>
      </c>
      <c r="AN2566" s="39">
        <f t="shared" si="750"/>
        <v>-5.8954303664167582E-3</v>
      </c>
      <c r="AO2566" s="41">
        <v>45737</v>
      </c>
      <c r="AP2566">
        <v>11.25</v>
      </c>
      <c r="AQ2566">
        <v>10.8248</v>
      </c>
      <c r="AR2566" s="18">
        <f t="shared" si="751"/>
        <v>-7.9275613354963109E-3</v>
      </c>
      <c r="AS2566" s="41">
        <v>45737</v>
      </c>
      <c r="AT2566">
        <v>10.64</v>
      </c>
      <c r="AU2566">
        <v>10.3453</v>
      </c>
      <c r="AV2566" s="39">
        <f t="shared" si="752"/>
        <v>4.7199588217584684E-3</v>
      </c>
      <c r="AW2566" s="41">
        <v>45737</v>
      </c>
      <c r="AX2566">
        <v>11.99</v>
      </c>
      <c r="AY2566">
        <v>11.606299999999999</v>
      </c>
      <c r="AZ2566" s="39">
        <f t="shared" si="753"/>
        <v>2.4784558875467922E-2</v>
      </c>
      <c r="BA2566" s="41">
        <v>45737</v>
      </c>
      <c r="BB2566">
        <v>10.3</v>
      </c>
      <c r="BC2566">
        <v>9.5502000000000002</v>
      </c>
      <c r="BD2566" s="39">
        <f t="shared" si="754"/>
        <v>0</v>
      </c>
      <c r="BE2566" s="41">
        <v>45737</v>
      </c>
      <c r="BF2566">
        <v>11.5</v>
      </c>
      <c r="BG2566">
        <v>10.682399999999999</v>
      </c>
      <c r="BH2566" s="39">
        <f t="shared" si="755"/>
        <v>-3.4609823219367113E-3</v>
      </c>
      <c r="BI2566" s="41">
        <v>45737</v>
      </c>
      <c r="BJ2566">
        <v>2.16</v>
      </c>
      <c r="BK2566">
        <v>2.16</v>
      </c>
      <c r="BL2566" s="39">
        <f t="shared" si="756"/>
        <v>0</v>
      </c>
      <c r="BM2566" s="41">
        <v>45737</v>
      </c>
      <c r="BN2566">
        <v>13.91</v>
      </c>
      <c r="BO2566">
        <v>13.642899999999999</v>
      </c>
      <c r="BP2566" s="46">
        <f t="shared" si="757"/>
        <v>-1.6961731624190304E-2</v>
      </c>
      <c r="BQ2566" s="41">
        <v>45737</v>
      </c>
      <c r="BR2566">
        <v>8.94</v>
      </c>
      <c r="BS2566">
        <v>8.6950000000000003</v>
      </c>
      <c r="BT2566" s="18">
        <f t="shared" si="758"/>
        <v>-1.5422592626143733E-2</v>
      </c>
      <c r="BU2566" s="41">
        <v>45737</v>
      </c>
      <c r="BV2566">
        <v>6.13</v>
      </c>
      <c r="BW2566">
        <v>5.6971999999999996</v>
      </c>
      <c r="BX2566" s="39">
        <f t="shared" si="759"/>
        <v>-1.6297204941734039E-3</v>
      </c>
    </row>
    <row r="2567" spans="1:76">
      <c r="A2567" s="41">
        <v>45740</v>
      </c>
      <c r="B2567">
        <v>8.7799999999999994</v>
      </c>
      <c r="C2567">
        <v>7.83</v>
      </c>
      <c r="D2567" s="34">
        <f t="shared" si="745"/>
        <v>3.4216293106762454E-3</v>
      </c>
      <c r="E2567" s="41">
        <v>45740</v>
      </c>
      <c r="F2567">
        <v>4.9000000000000004</v>
      </c>
      <c r="G2567">
        <v>4.9000000000000004</v>
      </c>
      <c r="H2567" s="39">
        <f t="shared" si="746"/>
        <v>0</v>
      </c>
      <c r="L2567" s="38"/>
      <c r="M2567" s="41">
        <v>45740</v>
      </c>
      <c r="N2567">
        <v>5.14</v>
      </c>
      <c r="O2567">
        <v>4.8028000000000004</v>
      </c>
      <c r="P2567" s="43">
        <f t="shared" si="747"/>
        <v>0</v>
      </c>
      <c r="Q2567" s="41">
        <v>45740</v>
      </c>
      <c r="R2567">
        <v>4.58</v>
      </c>
      <c r="S2567">
        <v>4.3070000000000004</v>
      </c>
      <c r="T2567" s="39">
        <f t="shared" si="748"/>
        <v>-4.3460169217253933E-3</v>
      </c>
      <c r="AG2567" s="41">
        <v>45740</v>
      </c>
      <c r="AH2567">
        <v>21.89</v>
      </c>
      <c r="AI2567">
        <v>10.4886</v>
      </c>
      <c r="AJ2567" s="39">
        <f t="shared" si="749"/>
        <v>1.8142636652202997E-2</v>
      </c>
      <c r="AK2567" s="45" t="s">
        <v>1818</v>
      </c>
      <c r="AL2567">
        <v>11.8</v>
      </c>
      <c r="AM2567">
        <v>11.0448</v>
      </c>
      <c r="AN2567" s="39">
        <f t="shared" si="750"/>
        <v>0</v>
      </c>
      <c r="AO2567" s="41">
        <v>45740</v>
      </c>
      <c r="AP2567">
        <v>11.29</v>
      </c>
      <c r="AQ2567">
        <v>10.863200000000001</v>
      </c>
      <c r="AR2567" s="18">
        <f t="shared" si="751"/>
        <v>3.5474096519105295E-3</v>
      </c>
      <c r="AS2567" s="41">
        <v>45740</v>
      </c>
      <c r="AT2567">
        <v>10.64</v>
      </c>
      <c r="AU2567">
        <v>10.3453</v>
      </c>
      <c r="AV2567" s="39">
        <f t="shared" si="752"/>
        <v>0</v>
      </c>
      <c r="AW2567" s="41">
        <v>45740</v>
      </c>
      <c r="AX2567">
        <v>11.7</v>
      </c>
      <c r="AY2567">
        <v>11.3256</v>
      </c>
      <c r="AZ2567" s="39">
        <f t="shared" si="753"/>
        <v>-2.4185140828687827E-2</v>
      </c>
      <c r="BA2567" s="41">
        <v>45740</v>
      </c>
      <c r="BB2567">
        <v>10.3</v>
      </c>
      <c r="BC2567">
        <v>9.5502000000000002</v>
      </c>
      <c r="BD2567" s="39">
        <f t="shared" si="754"/>
        <v>0</v>
      </c>
      <c r="BE2567" s="41">
        <v>45740</v>
      </c>
      <c r="BF2567">
        <v>11.6</v>
      </c>
      <c r="BG2567">
        <v>10.7752</v>
      </c>
      <c r="BH2567" s="39">
        <f t="shared" si="755"/>
        <v>8.6871864000599534E-3</v>
      </c>
      <c r="BI2567" s="41">
        <v>45740</v>
      </c>
      <c r="BJ2567">
        <v>2.19</v>
      </c>
      <c r="BK2567">
        <v>2.19</v>
      </c>
      <c r="BL2567" s="39">
        <f t="shared" si="756"/>
        <v>1.3888888888888798E-2</v>
      </c>
      <c r="BM2567" s="41">
        <v>45740</v>
      </c>
      <c r="BN2567">
        <v>14.1</v>
      </c>
      <c r="BO2567">
        <v>13.8293</v>
      </c>
      <c r="BP2567" s="46">
        <f t="shared" si="757"/>
        <v>1.3662784305389674E-2</v>
      </c>
      <c r="BQ2567" s="41">
        <v>45740</v>
      </c>
      <c r="BR2567">
        <v>8.94</v>
      </c>
      <c r="BS2567">
        <v>8.6950000000000003</v>
      </c>
      <c r="BT2567" s="18">
        <f t="shared" si="758"/>
        <v>0</v>
      </c>
      <c r="BU2567" s="41">
        <v>45740</v>
      </c>
      <c r="BV2567">
        <v>6.2</v>
      </c>
      <c r="BW2567">
        <v>5.7622999999999998</v>
      </c>
      <c r="BX2567" s="39">
        <f t="shared" si="759"/>
        <v>1.1426665730534327E-2</v>
      </c>
    </row>
    <row r="2568" spans="1:76">
      <c r="A2568" s="41">
        <v>45741</v>
      </c>
      <c r="B2568">
        <v>8.6999999999999993</v>
      </c>
      <c r="C2568">
        <v>7.7587000000000002</v>
      </c>
      <c r="D2568" s="34">
        <f t="shared" si="745"/>
        <v>-9.1060025542784064E-3</v>
      </c>
      <c r="E2568" s="41">
        <v>45741</v>
      </c>
      <c r="F2568">
        <v>5.0999999999999996</v>
      </c>
      <c r="G2568">
        <v>5.0999999999999996</v>
      </c>
      <c r="H2568" s="39">
        <f t="shared" si="746"/>
        <v>4.0816326530612096E-2</v>
      </c>
      <c r="L2568" s="38"/>
      <c r="M2568" s="41">
        <v>45741</v>
      </c>
      <c r="N2568">
        <v>5.0999999999999996</v>
      </c>
      <c r="O2568">
        <v>4.7653999999999996</v>
      </c>
      <c r="P2568" s="43">
        <f t="shared" si="747"/>
        <v>-7.7871241775632474E-3</v>
      </c>
      <c r="Q2568" s="41">
        <v>45741</v>
      </c>
      <c r="R2568">
        <v>4.59</v>
      </c>
      <c r="S2568">
        <v>4.3163999999999998</v>
      </c>
      <c r="T2568" s="39">
        <f t="shared" si="748"/>
        <v>2.1824936150451378E-3</v>
      </c>
      <c r="AG2568" s="41">
        <v>45741</v>
      </c>
      <c r="AH2568">
        <v>21.5</v>
      </c>
      <c r="AI2568">
        <v>10.3017</v>
      </c>
      <c r="AJ2568" s="39">
        <f t="shared" si="749"/>
        <v>-1.78193467192952E-2</v>
      </c>
      <c r="AK2568" s="45" t="s">
        <v>1819</v>
      </c>
      <c r="AL2568">
        <v>11.74</v>
      </c>
      <c r="AM2568">
        <v>10.9886</v>
      </c>
      <c r="AN2568" s="39">
        <f t="shared" si="750"/>
        <v>-5.0883673765030127E-3</v>
      </c>
      <c r="AO2568" s="41">
        <v>45741</v>
      </c>
      <c r="AP2568">
        <v>11.29</v>
      </c>
      <c r="AQ2568">
        <v>10.863200000000001</v>
      </c>
      <c r="AR2568" s="18">
        <f t="shared" si="751"/>
        <v>0</v>
      </c>
      <c r="AS2568" s="41">
        <v>45741</v>
      </c>
      <c r="AT2568">
        <v>10.7</v>
      </c>
      <c r="AU2568">
        <v>10.403600000000001</v>
      </c>
      <c r="AV2568" s="39">
        <f t="shared" si="752"/>
        <v>5.6354093163079764E-3</v>
      </c>
      <c r="AW2568" s="41">
        <v>45741</v>
      </c>
      <c r="AX2568">
        <v>11.75</v>
      </c>
      <c r="AY2568">
        <v>11.374000000000001</v>
      </c>
      <c r="AZ2568" s="39">
        <f t="shared" si="753"/>
        <v>4.273504273504352E-3</v>
      </c>
      <c r="BA2568" s="41">
        <v>45741</v>
      </c>
      <c r="BB2568">
        <v>10.25</v>
      </c>
      <c r="BC2568">
        <v>9.5038</v>
      </c>
      <c r="BD2568" s="39">
        <f t="shared" si="754"/>
        <v>-4.8585369939896771E-3</v>
      </c>
      <c r="BE2568" s="41">
        <v>45741</v>
      </c>
      <c r="BF2568">
        <v>11.6</v>
      </c>
      <c r="BG2568">
        <v>10.7752</v>
      </c>
      <c r="BH2568" s="39">
        <f t="shared" si="755"/>
        <v>0</v>
      </c>
      <c r="BI2568" s="41">
        <v>45741</v>
      </c>
      <c r="BJ2568">
        <v>2.17</v>
      </c>
      <c r="BK2568">
        <v>2.17</v>
      </c>
      <c r="BL2568" s="39">
        <f t="shared" si="756"/>
        <v>-9.1324200913242091E-3</v>
      </c>
      <c r="BM2568" s="41">
        <v>45741</v>
      </c>
      <c r="BN2568">
        <v>14.2</v>
      </c>
      <c r="BO2568">
        <v>13.9274</v>
      </c>
      <c r="BP2568" s="46">
        <f t="shared" si="757"/>
        <v>7.0936345295857725E-3</v>
      </c>
      <c r="BQ2568" s="41">
        <v>45741</v>
      </c>
      <c r="BR2568">
        <v>9.01</v>
      </c>
      <c r="BS2568">
        <v>8.7630999999999997</v>
      </c>
      <c r="BT2568" s="18">
        <f t="shared" si="758"/>
        <v>7.832087406555421E-3</v>
      </c>
      <c r="BU2568" s="41">
        <v>45741</v>
      </c>
      <c r="BV2568">
        <v>6.12</v>
      </c>
      <c r="BW2568">
        <v>5.6879</v>
      </c>
      <c r="BX2568" s="39">
        <f t="shared" si="759"/>
        <v>-1.2911511028582302E-2</v>
      </c>
    </row>
    <row r="2569" spans="1:76">
      <c r="A2569" s="41">
        <v>45742</v>
      </c>
      <c r="B2569">
        <v>8.75</v>
      </c>
      <c r="C2569">
        <v>7.8033000000000001</v>
      </c>
      <c r="D2569" s="34">
        <f t="shared" si="745"/>
        <v>5.7483856831685685E-3</v>
      </c>
      <c r="E2569" s="41">
        <v>45742</v>
      </c>
      <c r="F2569">
        <v>5.0999999999999996</v>
      </c>
      <c r="G2569">
        <v>5.0999999999999996</v>
      </c>
      <c r="H2569" s="39">
        <f t="shared" si="746"/>
        <v>0</v>
      </c>
      <c r="L2569" s="38"/>
      <c r="M2569" s="41">
        <v>45742</v>
      </c>
      <c r="N2569">
        <v>5.13</v>
      </c>
      <c r="O2569">
        <v>4.7934999999999999</v>
      </c>
      <c r="P2569" s="43">
        <f t="shared" si="747"/>
        <v>5.8966718428673853E-3</v>
      </c>
      <c r="Q2569" s="41">
        <v>45742</v>
      </c>
      <c r="R2569">
        <v>4.59</v>
      </c>
      <c r="S2569">
        <v>4.3163999999999998</v>
      </c>
      <c r="T2569" s="39">
        <f t="shared" si="748"/>
        <v>0</v>
      </c>
      <c r="AG2569" s="41">
        <v>45742</v>
      </c>
      <c r="AH2569">
        <v>21.72</v>
      </c>
      <c r="AI2569">
        <v>10.4071</v>
      </c>
      <c r="AJ2569" s="39">
        <f t="shared" si="749"/>
        <v>1.0231321044099469E-2</v>
      </c>
      <c r="AK2569" s="45" t="s">
        <v>1820</v>
      </c>
      <c r="AL2569">
        <v>11.84</v>
      </c>
      <c r="AM2569">
        <v>11.0822</v>
      </c>
      <c r="AN2569" s="39">
        <f t="shared" si="750"/>
        <v>8.5179185701545548E-3</v>
      </c>
      <c r="AO2569" s="41">
        <v>45742</v>
      </c>
      <c r="AP2569">
        <v>11.3</v>
      </c>
      <c r="AQ2569">
        <v>10.8729</v>
      </c>
      <c r="AR2569" s="18">
        <f t="shared" si="751"/>
        <v>8.9292289564757248E-4</v>
      </c>
      <c r="AS2569" s="41">
        <v>45742</v>
      </c>
      <c r="AT2569">
        <v>10.89</v>
      </c>
      <c r="AU2569">
        <v>10.5883</v>
      </c>
      <c r="AV2569" s="39">
        <f t="shared" si="752"/>
        <v>1.7753469952708621E-2</v>
      </c>
      <c r="AW2569" s="41">
        <v>45742</v>
      </c>
      <c r="AX2569">
        <v>11.8</v>
      </c>
      <c r="AY2569">
        <v>11.4224</v>
      </c>
      <c r="AZ2569" s="39">
        <f t="shared" si="753"/>
        <v>4.2553191489360922E-3</v>
      </c>
      <c r="BA2569" s="41">
        <v>45742</v>
      </c>
      <c r="BB2569">
        <v>10.3</v>
      </c>
      <c r="BC2569">
        <v>9.5502000000000002</v>
      </c>
      <c r="BD2569" s="39">
        <f t="shared" si="754"/>
        <v>4.8822576232665062E-3</v>
      </c>
      <c r="BE2569" s="41">
        <v>45742</v>
      </c>
      <c r="BF2569">
        <v>11.55</v>
      </c>
      <c r="BG2569">
        <v>10.7288</v>
      </c>
      <c r="BH2569" s="39">
        <f t="shared" si="755"/>
        <v>-4.3061845719801232E-3</v>
      </c>
      <c r="BI2569" s="41">
        <v>45742</v>
      </c>
      <c r="BJ2569">
        <v>2.17</v>
      </c>
      <c r="BK2569">
        <v>2.17</v>
      </c>
      <c r="BL2569" s="39">
        <f t="shared" si="756"/>
        <v>0</v>
      </c>
      <c r="BM2569" s="41">
        <v>45742</v>
      </c>
      <c r="BN2569">
        <v>14.28</v>
      </c>
      <c r="BO2569">
        <v>14.005800000000001</v>
      </c>
      <c r="BP2569" s="46">
        <f t="shared" si="757"/>
        <v>5.6291913781466923E-3</v>
      </c>
      <c r="BQ2569" s="41">
        <v>45742</v>
      </c>
      <c r="BR2569">
        <v>9</v>
      </c>
      <c r="BS2569">
        <v>8.7533999999999992</v>
      </c>
      <c r="BT2569" s="18">
        <f t="shared" si="758"/>
        <v>-1.1069142198537603E-3</v>
      </c>
      <c r="BU2569" s="41">
        <v>45742</v>
      </c>
      <c r="BV2569">
        <v>6.12</v>
      </c>
      <c r="BW2569">
        <v>5.6879</v>
      </c>
      <c r="BX2569" s="39">
        <f t="shared" si="759"/>
        <v>0</v>
      </c>
    </row>
    <row r="2570" spans="1:76">
      <c r="A2570" s="41">
        <v>45743</v>
      </c>
      <c r="B2570">
        <v>8.89</v>
      </c>
      <c r="C2570">
        <v>7.9280999999999997</v>
      </c>
      <c r="D2570" s="34">
        <f t="shared" si="745"/>
        <v>1.59932336319249E-2</v>
      </c>
      <c r="E2570" s="41">
        <v>45743</v>
      </c>
      <c r="F2570">
        <v>5.1100000000000003</v>
      </c>
      <c r="G2570">
        <v>5.1100000000000003</v>
      </c>
      <c r="H2570" s="39">
        <f t="shared" si="746"/>
        <v>1.9607843137256229E-3</v>
      </c>
      <c r="L2570" s="38"/>
      <c r="M2570" s="41">
        <v>45743</v>
      </c>
      <c r="N2570">
        <v>5.14</v>
      </c>
      <c r="O2570">
        <v>4.8028000000000004</v>
      </c>
      <c r="P2570" s="43">
        <f t="shared" si="747"/>
        <v>1.9401272556588151E-3</v>
      </c>
      <c r="Q2570" s="41">
        <v>45743</v>
      </c>
      <c r="R2570">
        <v>4.5999999999999996</v>
      </c>
      <c r="S2570">
        <v>4.3258000000000001</v>
      </c>
      <c r="T2570" s="39">
        <f t="shared" si="748"/>
        <v>2.1777407098508704E-3</v>
      </c>
      <c r="AG2570" s="41">
        <v>45743</v>
      </c>
      <c r="AH2570">
        <v>21.7</v>
      </c>
      <c r="AI2570">
        <v>10.397600000000001</v>
      </c>
      <c r="AJ2570" s="39">
        <f t="shared" si="749"/>
        <v>-9.1283835074124162E-4</v>
      </c>
      <c r="AK2570" s="45" t="s">
        <v>1821</v>
      </c>
      <c r="AL2570">
        <v>11.95</v>
      </c>
      <c r="AM2570">
        <v>11.1852</v>
      </c>
      <c r="AN2570" s="39">
        <f t="shared" si="750"/>
        <v>9.2941834653768891E-3</v>
      </c>
      <c r="AO2570" s="41">
        <v>45743</v>
      </c>
      <c r="AP2570">
        <v>11.4</v>
      </c>
      <c r="AQ2570">
        <v>10.969099999999999</v>
      </c>
      <c r="AR2570" s="18">
        <f t="shared" si="751"/>
        <v>8.8476855300793373E-3</v>
      </c>
      <c r="AS2570" s="41">
        <v>45743</v>
      </c>
      <c r="AT2570">
        <v>11</v>
      </c>
      <c r="AU2570">
        <v>10.6953</v>
      </c>
      <c r="AV2570" s="39">
        <f t="shared" si="752"/>
        <v>1.0105493799760048E-2</v>
      </c>
      <c r="AW2570" s="41">
        <v>45743</v>
      </c>
      <c r="AX2570">
        <v>11.83</v>
      </c>
      <c r="AY2570">
        <v>11.4514</v>
      </c>
      <c r="AZ2570" s="39">
        <f t="shared" si="753"/>
        <v>2.5388709903347733E-3</v>
      </c>
      <c r="BA2570" s="41">
        <v>45743</v>
      </c>
      <c r="BB2570">
        <v>10.28</v>
      </c>
      <c r="BC2570">
        <v>9.5315999999999992</v>
      </c>
      <c r="BD2570" s="39">
        <f t="shared" si="754"/>
        <v>-1.9476031915563088E-3</v>
      </c>
      <c r="BE2570" s="41">
        <v>45743</v>
      </c>
      <c r="BF2570">
        <v>11.55</v>
      </c>
      <c r="BG2570">
        <v>10.7288</v>
      </c>
      <c r="BH2570" s="39">
        <f t="shared" si="755"/>
        <v>0</v>
      </c>
      <c r="BI2570" s="41">
        <v>45743</v>
      </c>
      <c r="BJ2570">
        <v>2.1800000000000002</v>
      </c>
      <c r="BK2570">
        <v>2.1800000000000002</v>
      </c>
      <c r="BL2570" s="39">
        <f t="shared" si="756"/>
        <v>4.6082949308756827E-3</v>
      </c>
      <c r="BM2570" s="41">
        <v>45743</v>
      </c>
      <c r="BN2570">
        <v>14.3</v>
      </c>
      <c r="BO2570">
        <v>14.025399999999999</v>
      </c>
      <c r="BP2570" s="46">
        <f t="shared" si="757"/>
        <v>1.3994202401861177E-3</v>
      </c>
      <c r="BQ2570" s="41">
        <v>45743</v>
      </c>
      <c r="BR2570">
        <v>8.99</v>
      </c>
      <c r="BS2570">
        <v>8.7437000000000005</v>
      </c>
      <c r="BT2570" s="18">
        <f t="shared" si="758"/>
        <v>-1.108140836703305E-3</v>
      </c>
      <c r="BU2570" s="41">
        <v>45743</v>
      </c>
      <c r="BV2570">
        <v>6.12</v>
      </c>
      <c r="BW2570">
        <v>5.6879</v>
      </c>
      <c r="BX2570" s="39">
        <f t="shared" si="759"/>
        <v>0</v>
      </c>
    </row>
    <row r="2571" spans="1:76">
      <c r="A2571" s="41">
        <v>45744</v>
      </c>
      <c r="B2571">
        <v>9</v>
      </c>
      <c r="C2571">
        <v>8.0261999999999993</v>
      </c>
      <c r="D2571" s="34">
        <f t="shared" si="745"/>
        <v>1.2373708707004154E-2</v>
      </c>
      <c r="E2571" s="41">
        <v>45744</v>
      </c>
      <c r="F2571">
        <v>5.12</v>
      </c>
      <c r="G2571">
        <v>5.12</v>
      </c>
      <c r="H2571" s="39">
        <f t="shared" si="746"/>
        <v>1.9569471624265727E-3</v>
      </c>
      <c r="L2571" s="38"/>
      <c r="M2571" s="41">
        <v>45744</v>
      </c>
      <c r="N2571">
        <v>5.13</v>
      </c>
      <c r="O2571">
        <v>4.7934999999999999</v>
      </c>
      <c r="P2571" s="43">
        <f t="shared" si="747"/>
        <v>-1.9363704505706107E-3</v>
      </c>
      <c r="Q2571" s="41">
        <v>45744</v>
      </c>
      <c r="R2571">
        <v>4.5999999999999996</v>
      </c>
      <c r="S2571">
        <v>4.3258000000000001</v>
      </c>
      <c r="T2571" s="39">
        <f t="shared" si="748"/>
        <v>0</v>
      </c>
      <c r="AG2571" s="41">
        <v>45744</v>
      </c>
      <c r="AH2571">
        <v>21.73</v>
      </c>
      <c r="AI2571">
        <v>10.411899999999999</v>
      </c>
      <c r="AJ2571" s="39">
        <f t="shared" si="749"/>
        <v>1.3753173809339316E-3</v>
      </c>
      <c r="AK2571" s="45" t="s">
        <v>1822</v>
      </c>
      <c r="AL2571">
        <v>12.07</v>
      </c>
      <c r="AM2571">
        <v>11.297499999999999</v>
      </c>
      <c r="AN2571" s="39">
        <f t="shared" si="750"/>
        <v>1.0040052927082162E-2</v>
      </c>
      <c r="AO2571" s="41">
        <v>45744</v>
      </c>
      <c r="AP2571">
        <v>11.51</v>
      </c>
      <c r="AQ2571">
        <v>11.0749</v>
      </c>
      <c r="AR2571" s="18">
        <f t="shared" si="751"/>
        <v>9.6452762760846685E-3</v>
      </c>
      <c r="AS2571" s="41">
        <v>45744</v>
      </c>
      <c r="AT2571">
        <v>11</v>
      </c>
      <c r="AU2571">
        <v>10.6953</v>
      </c>
      <c r="AV2571" s="39">
        <f t="shared" si="752"/>
        <v>0</v>
      </c>
      <c r="AW2571" s="41">
        <v>45744</v>
      </c>
      <c r="AX2571">
        <v>11.96</v>
      </c>
      <c r="AY2571">
        <v>11.577299999999999</v>
      </c>
      <c r="AZ2571" s="39">
        <f t="shared" si="753"/>
        <v>1.0994288907906428E-2</v>
      </c>
      <c r="BA2571" s="41">
        <v>45744</v>
      </c>
      <c r="BB2571">
        <v>10.27</v>
      </c>
      <c r="BC2571">
        <v>9.5222999999999995</v>
      </c>
      <c r="BD2571" s="39">
        <f t="shared" si="754"/>
        <v>-9.7570187586550452E-4</v>
      </c>
      <c r="BE2571" s="41">
        <v>45744</v>
      </c>
      <c r="BF2571">
        <v>11.5</v>
      </c>
      <c r="BG2571">
        <v>10.682399999999999</v>
      </c>
      <c r="BH2571" s="39">
        <f t="shared" si="755"/>
        <v>-4.3248079934382431E-3</v>
      </c>
      <c r="BI2571" s="41">
        <v>45744</v>
      </c>
      <c r="BJ2571">
        <v>2.16</v>
      </c>
      <c r="BK2571">
        <v>2.16</v>
      </c>
      <c r="BL2571" s="39">
        <f t="shared" si="756"/>
        <v>-9.174311926605512E-3</v>
      </c>
      <c r="BM2571" s="41">
        <v>45744</v>
      </c>
      <c r="BN2571">
        <v>14.25</v>
      </c>
      <c r="BO2571">
        <v>13.9764</v>
      </c>
      <c r="BP2571" s="46">
        <f t="shared" si="757"/>
        <v>-3.4936614998502353E-3</v>
      </c>
      <c r="BQ2571" s="41">
        <v>45744</v>
      </c>
      <c r="BR2571">
        <v>8.9</v>
      </c>
      <c r="BS2571">
        <v>8.6561000000000003</v>
      </c>
      <c r="BT2571" s="18">
        <f t="shared" si="758"/>
        <v>-1.0018641993664023E-2</v>
      </c>
      <c r="BU2571" s="41">
        <v>45744</v>
      </c>
      <c r="BV2571">
        <v>6.2</v>
      </c>
      <c r="BW2571">
        <v>5.7622999999999998</v>
      </c>
      <c r="BX2571" s="39">
        <f t="shared" si="759"/>
        <v>1.3080398741187398E-2</v>
      </c>
    </row>
    <row r="2572" spans="1:76">
      <c r="A2572" s="41">
        <v>45749</v>
      </c>
      <c r="B2572">
        <v>9</v>
      </c>
      <c r="C2572">
        <v>8.0261999999999993</v>
      </c>
      <c r="D2572" s="34">
        <f t="shared" si="745"/>
        <v>0</v>
      </c>
      <c r="E2572" s="41">
        <v>45749</v>
      </c>
      <c r="F2572">
        <v>5.16</v>
      </c>
      <c r="G2572">
        <v>5.16</v>
      </c>
      <c r="H2572" s="39">
        <f t="shared" si="746"/>
        <v>7.8125000000000069E-3</v>
      </c>
      <c r="L2572" s="38"/>
      <c r="M2572" s="41">
        <v>45749</v>
      </c>
      <c r="N2572">
        <v>5.14</v>
      </c>
      <c r="O2572">
        <v>4.8028000000000004</v>
      </c>
      <c r="P2572" s="43">
        <f t="shared" si="747"/>
        <v>1.9401272556588151E-3</v>
      </c>
      <c r="Q2572" s="41">
        <v>45749</v>
      </c>
      <c r="R2572">
        <v>4.7</v>
      </c>
      <c r="S2572">
        <v>4.4199000000000002</v>
      </c>
      <c r="T2572" s="39">
        <f t="shared" si="748"/>
        <v>2.1753201719913098E-2</v>
      </c>
      <c r="AG2572" s="41">
        <v>45749</v>
      </c>
      <c r="AH2572">
        <v>21.6</v>
      </c>
      <c r="AI2572">
        <v>10.349600000000001</v>
      </c>
      <c r="AJ2572" s="39">
        <f t="shared" si="749"/>
        <v>-5.9835380670193424E-3</v>
      </c>
      <c r="AK2572" s="45">
        <v>45692</v>
      </c>
      <c r="AL2572">
        <v>12.04</v>
      </c>
      <c r="AM2572">
        <v>11.269399999999999</v>
      </c>
      <c r="AN2572" s="39">
        <f t="shared" si="750"/>
        <v>-2.4872759460057743E-3</v>
      </c>
      <c r="AO2572" s="41">
        <v>45749</v>
      </c>
      <c r="AP2572">
        <v>11.51</v>
      </c>
      <c r="AQ2572">
        <v>11.0749</v>
      </c>
      <c r="AR2572" s="18">
        <f t="shared" si="751"/>
        <v>0</v>
      </c>
      <c r="AS2572" s="41">
        <v>45749</v>
      </c>
      <c r="AT2572">
        <v>11.3</v>
      </c>
      <c r="AU2572">
        <v>10.987</v>
      </c>
      <c r="AV2572" s="39">
        <f t="shared" si="752"/>
        <v>2.7273662262863176E-2</v>
      </c>
      <c r="AW2572" s="41">
        <v>45749</v>
      </c>
      <c r="AX2572">
        <v>11.94</v>
      </c>
      <c r="AY2572">
        <v>11.5579</v>
      </c>
      <c r="AZ2572" s="39">
        <f t="shared" si="753"/>
        <v>-1.6756929508606668E-3</v>
      </c>
      <c r="BA2572" s="41">
        <v>45749</v>
      </c>
      <c r="BB2572">
        <v>10.4</v>
      </c>
      <c r="BC2572">
        <v>9.6428999999999991</v>
      </c>
      <c r="BD2572" s="39">
        <f t="shared" si="754"/>
        <v>1.2665007403673441E-2</v>
      </c>
      <c r="BE2572" s="41">
        <v>45749</v>
      </c>
      <c r="BF2572">
        <v>11.95</v>
      </c>
      <c r="BG2572">
        <v>11.1004</v>
      </c>
      <c r="BH2572" s="39">
        <f t="shared" si="755"/>
        <v>3.912978356923548E-2</v>
      </c>
      <c r="BI2572" s="41">
        <v>45749</v>
      </c>
      <c r="BJ2572">
        <v>2.17</v>
      </c>
      <c r="BK2572">
        <v>2.17</v>
      </c>
      <c r="BL2572" s="39">
        <f t="shared" si="756"/>
        <v>4.6296296296295305E-3</v>
      </c>
      <c r="BM2572" s="41">
        <v>45749</v>
      </c>
      <c r="BN2572">
        <v>14.14</v>
      </c>
      <c r="BO2572">
        <v>13.868499999999999</v>
      </c>
      <c r="BP2572" s="46">
        <f t="shared" si="757"/>
        <v>-7.7201568358089903E-3</v>
      </c>
      <c r="BQ2572" s="41">
        <v>45749</v>
      </c>
      <c r="BR2572">
        <v>8.89</v>
      </c>
      <c r="BS2572">
        <v>8.6463999999999999</v>
      </c>
      <c r="BT2572" s="18">
        <f t="shared" si="758"/>
        <v>-1.1205970356165577E-3</v>
      </c>
      <c r="BU2572" s="41">
        <v>45749</v>
      </c>
      <c r="BV2572">
        <v>6.15</v>
      </c>
      <c r="BW2572">
        <v>5.7157999999999998</v>
      </c>
      <c r="BX2572" s="39">
        <f t="shared" si="759"/>
        <v>-8.0696943928639589E-3</v>
      </c>
    </row>
    <row r="2573" spans="1:76">
      <c r="A2573" s="41">
        <v>45750</v>
      </c>
      <c r="B2573">
        <v>8.99</v>
      </c>
      <c r="C2573">
        <v>8.0173000000000005</v>
      </c>
      <c r="D2573" s="34">
        <f t="shared" si="745"/>
        <v>-1.1088684558070816E-3</v>
      </c>
      <c r="E2573" s="41">
        <v>45750</v>
      </c>
      <c r="F2573">
        <v>5.2</v>
      </c>
      <c r="G2573">
        <v>5.2</v>
      </c>
      <c r="H2573" s="39">
        <f t="shared" si="746"/>
        <v>7.7519379844961309E-3</v>
      </c>
      <c r="L2573" s="38"/>
      <c r="M2573" s="41">
        <v>45750</v>
      </c>
      <c r="N2573">
        <v>5.15</v>
      </c>
      <c r="O2573">
        <v>4.8121999999999998</v>
      </c>
      <c r="P2573" s="43">
        <f t="shared" si="747"/>
        <v>1.9571916382109204E-3</v>
      </c>
      <c r="Q2573" s="41">
        <v>45750</v>
      </c>
      <c r="R2573">
        <v>4.6900000000000004</v>
      </c>
      <c r="S2573">
        <v>4.4104999999999999</v>
      </c>
      <c r="T2573" s="39">
        <f t="shared" si="748"/>
        <v>-2.1267449489808135E-3</v>
      </c>
      <c r="AG2573" s="41">
        <v>45750</v>
      </c>
      <c r="AH2573">
        <v>21.58</v>
      </c>
      <c r="AI2573">
        <v>10.3401</v>
      </c>
      <c r="AJ2573" s="39">
        <f t="shared" si="749"/>
        <v>-9.1790987091297743E-4</v>
      </c>
      <c r="AK2573" s="45">
        <v>45720</v>
      </c>
      <c r="AL2573">
        <v>12</v>
      </c>
      <c r="AM2573">
        <v>11.231999999999999</v>
      </c>
      <c r="AN2573" s="39">
        <f t="shared" si="750"/>
        <v>-3.3187214936021333E-3</v>
      </c>
      <c r="AO2573" s="41">
        <v>45750</v>
      </c>
      <c r="AP2573">
        <v>11.51</v>
      </c>
      <c r="AQ2573">
        <v>11.0749</v>
      </c>
      <c r="AR2573" s="18">
        <f t="shared" si="751"/>
        <v>0</v>
      </c>
      <c r="AS2573" s="41">
        <v>45750</v>
      </c>
      <c r="AT2573">
        <v>11.25</v>
      </c>
      <c r="AU2573">
        <v>10.9384</v>
      </c>
      <c r="AV2573" s="39">
        <f t="shared" si="752"/>
        <v>-4.4234094839355987E-3</v>
      </c>
      <c r="AW2573" s="41">
        <v>45750</v>
      </c>
      <c r="AX2573">
        <v>11.82</v>
      </c>
      <c r="AY2573">
        <v>11.441800000000001</v>
      </c>
      <c r="AZ2573" s="39">
        <f t="shared" si="753"/>
        <v>-1.0045077392951957E-2</v>
      </c>
      <c r="BA2573" s="41">
        <v>45750</v>
      </c>
      <c r="BB2573">
        <v>10.46</v>
      </c>
      <c r="BC2573">
        <v>9.6984999999999992</v>
      </c>
      <c r="BD2573" s="39">
        <f t="shared" si="754"/>
        <v>5.7659002997023819E-3</v>
      </c>
      <c r="BE2573" s="41">
        <v>45750</v>
      </c>
      <c r="BF2573">
        <v>11.87</v>
      </c>
      <c r="BG2573">
        <v>11.026</v>
      </c>
      <c r="BH2573" s="39">
        <f t="shared" si="755"/>
        <v>-6.7024611725704196E-3</v>
      </c>
      <c r="BI2573" s="41">
        <v>45750</v>
      </c>
      <c r="BJ2573">
        <v>2.15</v>
      </c>
      <c r="BK2573">
        <v>2.15</v>
      </c>
      <c r="BL2573" s="39">
        <f t="shared" si="756"/>
        <v>-9.2165898617511607E-3</v>
      </c>
      <c r="BM2573" s="41">
        <v>45750</v>
      </c>
      <c r="BN2573">
        <v>14.17</v>
      </c>
      <c r="BO2573">
        <v>13.8979</v>
      </c>
      <c r="BP2573" s="46">
        <f t="shared" si="757"/>
        <v>2.1199120308613593E-3</v>
      </c>
      <c r="BQ2573" s="41">
        <v>45750</v>
      </c>
      <c r="BR2573">
        <v>8.89</v>
      </c>
      <c r="BS2573">
        <v>8.6463999999999999</v>
      </c>
      <c r="BT2573" s="18">
        <f t="shared" si="758"/>
        <v>0</v>
      </c>
      <c r="BU2573" s="41">
        <v>45750</v>
      </c>
      <c r="BV2573">
        <v>6.1</v>
      </c>
      <c r="BW2573">
        <v>5.6692999999999998</v>
      </c>
      <c r="BX2573" s="39">
        <f t="shared" si="759"/>
        <v>-8.1353441338045396E-3</v>
      </c>
    </row>
    <row r="2574" spans="1:76">
      <c r="A2574" s="41">
        <v>45751</v>
      </c>
      <c r="B2574">
        <v>8.82</v>
      </c>
      <c r="C2574">
        <v>7.8657000000000004</v>
      </c>
      <c r="D2574" s="34">
        <f t="shared" si="745"/>
        <v>-1.8909109051675772E-2</v>
      </c>
      <c r="E2574" s="41">
        <v>45751</v>
      </c>
      <c r="F2574">
        <v>5.2</v>
      </c>
      <c r="G2574">
        <v>5.2</v>
      </c>
      <c r="H2574" s="39">
        <f t="shared" si="746"/>
        <v>0</v>
      </c>
      <c r="L2574" s="38"/>
      <c r="M2574" s="41">
        <v>45751</v>
      </c>
      <c r="N2574">
        <v>5.17</v>
      </c>
      <c r="O2574">
        <v>4.8308</v>
      </c>
      <c r="P2574" s="43">
        <f t="shared" si="747"/>
        <v>3.8651760109721482E-3</v>
      </c>
      <c r="Q2574" s="41">
        <v>45751</v>
      </c>
      <c r="R2574">
        <v>4.7</v>
      </c>
      <c r="S2574">
        <v>4.4199000000000002</v>
      </c>
      <c r="T2574" s="39">
        <f t="shared" si="748"/>
        <v>2.1312776329215047E-3</v>
      </c>
      <c r="AG2574" s="41">
        <v>45751</v>
      </c>
      <c r="AH2574">
        <v>21.5</v>
      </c>
      <c r="AI2574">
        <v>10.3017</v>
      </c>
      <c r="AJ2574" s="39">
        <f t="shared" si="749"/>
        <v>-3.7136971596018727E-3</v>
      </c>
      <c r="AK2574" s="45">
        <v>45751</v>
      </c>
      <c r="AL2574">
        <v>11.99</v>
      </c>
      <c r="AM2574">
        <v>11.2226</v>
      </c>
      <c r="AN2574" s="39">
        <f t="shared" si="750"/>
        <v>-8.368945868945343E-4</v>
      </c>
      <c r="AO2574" s="41">
        <v>45751</v>
      </c>
      <c r="AP2574">
        <v>11.58</v>
      </c>
      <c r="AQ2574">
        <v>11.142300000000001</v>
      </c>
      <c r="AR2574" s="18">
        <f t="shared" si="751"/>
        <v>6.0858337321331134E-3</v>
      </c>
      <c r="AS2574" s="41">
        <v>45751</v>
      </c>
      <c r="AT2574">
        <v>11.48</v>
      </c>
      <c r="AU2574">
        <v>11.162000000000001</v>
      </c>
      <c r="AV2574" s="39">
        <f t="shared" si="752"/>
        <v>2.044174650771604E-2</v>
      </c>
      <c r="AW2574" s="41">
        <v>45751</v>
      </c>
      <c r="AX2574">
        <v>11.8</v>
      </c>
      <c r="AY2574">
        <v>11.4224</v>
      </c>
      <c r="AZ2574" s="39">
        <f t="shared" si="753"/>
        <v>-1.6955374154417112E-3</v>
      </c>
      <c r="BA2574" s="41">
        <v>45751</v>
      </c>
      <c r="BB2574">
        <v>10.49</v>
      </c>
      <c r="BC2574">
        <v>9.7263000000000002</v>
      </c>
      <c r="BD2574" s="39">
        <f t="shared" si="754"/>
        <v>2.8664226426767993E-3</v>
      </c>
      <c r="BE2574" s="41">
        <v>45751</v>
      </c>
      <c r="BF2574">
        <v>11.72</v>
      </c>
      <c r="BG2574">
        <v>10.886699999999999</v>
      </c>
      <c r="BH2574" s="39">
        <f t="shared" si="755"/>
        <v>-1.2633774714311666E-2</v>
      </c>
      <c r="BI2574" s="41">
        <v>45751</v>
      </c>
      <c r="BJ2574">
        <v>2.15</v>
      </c>
      <c r="BK2574">
        <v>2.15</v>
      </c>
      <c r="BL2574" s="39">
        <f t="shared" si="756"/>
        <v>0</v>
      </c>
      <c r="BM2574" s="41">
        <v>45751</v>
      </c>
      <c r="BN2574">
        <v>14.15</v>
      </c>
      <c r="BO2574">
        <v>13.878299999999999</v>
      </c>
      <c r="BP2574" s="46">
        <f t="shared" si="757"/>
        <v>-1.4102850070874381E-3</v>
      </c>
      <c r="BQ2574" s="41">
        <v>45751</v>
      </c>
      <c r="BR2574">
        <v>8.9</v>
      </c>
      <c r="BS2574">
        <v>8.6561000000000003</v>
      </c>
      <c r="BT2574" s="18">
        <f t="shared" si="758"/>
        <v>1.121854182087399E-3</v>
      </c>
      <c r="BU2574" s="41">
        <v>45751</v>
      </c>
      <c r="BV2574">
        <v>6.2</v>
      </c>
      <c r="BW2574">
        <v>5.7622999999999998</v>
      </c>
      <c r="BX2574" s="39">
        <f t="shared" si="759"/>
        <v>1.6404141604783654E-2</v>
      </c>
    </row>
    <row r="2575" spans="1:76">
      <c r="A2575" s="41">
        <v>45754</v>
      </c>
      <c r="B2575">
        <v>8.9499999999999993</v>
      </c>
      <c r="C2575">
        <v>7.9816000000000003</v>
      </c>
      <c r="D2575" s="34">
        <f t="shared" si="745"/>
        <v>1.4734861487216635E-2</v>
      </c>
      <c r="E2575" s="41">
        <v>45754</v>
      </c>
      <c r="F2575">
        <v>5.22</v>
      </c>
      <c r="G2575">
        <v>5.22</v>
      </c>
      <c r="H2575" s="39">
        <f t="shared" si="746"/>
        <v>3.846153846153764E-3</v>
      </c>
      <c r="L2575" s="38"/>
      <c r="M2575" s="41">
        <v>45754</v>
      </c>
      <c r="N2575">
        <v>5.15</v>
      </c>
      <c r="O2575">
        <v>4.8121999999999998</v>
      </c>
      <c r="P2575" s="43">
        <f t="shared" si="747"/>
        <v>-3.8502939471723465E-3</v>
      </c>
      <c r="Q2575" s="41">
        <v>45754</v>
      </c>
      <c r="R2575">
        <v>4.74</v>
      </c>
      <c r="S2575">
        <v>4.4574999999999996</v>
      </c>
      <c r="T2575" s="39">
        <f t="shared" si="748"/>
        <v>8.5069797959228515E-3</v>
      </c>
      <c r="AG2575" s="41">
        <v>45754</v>
      </c>
      <c r="AH2575">
        <v>21.5</v>
      </c>
      <c r="AI2575">
        <v>10.3017</v>
      </c>
      <c r="AJ2575" s="39">
        <f t="shared" si="749"/>
        <v>0</v>
      </c>
      <c r="AK2575" s="45">
        <v>45842</v>
      </c>
      <c r="AL2575">
        <v>11.88</v>
      </c>
      <c r="AM2575">
        <v>11.1197</v>
      </c>
      <c r="AN2575" s="39">
        <f t="shared" si="750"/>
        <v>-9.1689982713453206E-3</v>
      </c>
      <c r="AO2575" s="41">
        <v>45754</v>
      </c>
      <c r="AP2575">
        <v>10.98</v>
      </c>
      <c r="AQ2575">
        <v>10.565</v>
      </c>
      <c r="AR2575" s="18">
        <f t="shared" si="751"/>
        <v>-5.1811564937221312E-2</v>
      </c>
      <c r="AS2575" s="41">
        <v>45754</v>
      </c>
      <c r="AT2575">
        <v>12</v>
      </c>
      <c r="AU2575">
        <v>11.6676</v>
      </c>
      <c r="AV2575" s="39">
        <f t="shared" si="752"/>
        <v>4.529654183838016E-2</v>
      </c>
      <c r="AW2575" s="41">
        <v>45754</v>
      </c>
      <c r="AX2575">
        <v>11.69</v>
      </c>
      <c r="AY2575">
        <v>11.315899999999999</v>
      </c>
      <c r="AZ2575" s="39">
        <f t="shared" si="753"/>
        <v>-9.323784843815703E-3</v>
      </c>
      <c r="BA2575" s="41">
        <v>45754</v>
      </c>
      <c r="BB2575">
        <v>10.4</v>
      </c>
      <c r="BC2575">
        <v>9.6428999999999991</v>
      </c>
      <c r="BD2575" s="39">
        <f t="shared" si="754"/>
        <v>-8.5746892446255021E-3</v>
      </c>
      <c r="BE2575" s="41">
        <v>45754</v>
      </c>
      <c r="BF2575">
        <v>11.52</v>
      </c>
      <c r="BG2575">
        <v>10.700900000000001</v>
      </c>
      <c r="BH2575" s="39">
        <f t="shared" si="755"/>
        <v>-1.7066696060330372E-2</v>
      </c>
      <c r="BI2575" s="41">
        <v>45754</v>
      </c>
      <c r="BJ2575">
        <v>2.14</v>
      </c>
      <c r="BK2575">
        <v>2.14</v>
      </c>
      <c r="BL2575" s="39">
        <f t="shared" si="756"/>
        <v>-4.6511627906975755E-3</v>
      </c>
      <c r="BM2575" s="41">
        <v>45754</v>
      </c>
      <c r="BN2575">
        <v>14.1</v>
      </c>
      <c r="BO2575">
        <v>13.8293</v>
      </c>
      <c r="BP2575" s="46">
        <f t="shared" si="757"/>
        <v>-3.5306917994278471E-3</v>
      </c>
      <c r="BQ2575" s="41">
        <v>45754</v>
      </c>
      <c r="BR2575">
        <v>8.89</v>
      </c>
      <c r="BS2575">
        <v>8.6463999999999999</v>
      </c>
      <c r="BT2575" s="18">
        <f t="shared" si="758"/>
        <v>-1.1205970356165577E-3</v>
      </c>
      <c r="BU2575" s="41">
        <v>45754</v>
      </c>
      <c r="BV2575">
        <v>6.15</v>
      </c>
      <c r="BW2575">
        <v>5.7157999999999998</v>
      </c>
      <c r="BX2575" s="39">
        <f t="shared" si="759"/>
        <v>-8.0696943928639589E-3</v>
      </c>
    </row>
    <row r="2576" spans="1:76">
      <c r="A2576" s="41">
        <v>45755</v>
      </c>
      <c r="B2576">
        <v>8.9</v>
      </c>
      <c r="C2576">
        <v>7.9370000000000003</v>
      </c>
      <c r="D2576" s="34">
        <f t="shared" si="745"/>
        <v>-5.587852059737392E-3</v>
      </c>
      <c r="E2576" s="41">
        <v>45755</v>
      </c>
      <c r="F2576">
        <v>5.23</v>
      </c>
      <c r="G2576">
        <v>5.23</v>
      </c>
      <c r="H2576" s="39">
        <f t="shared" si="746"/>
        <v>1.9157088122606658E-3</v>
      </c>
      <c r="L2576" s="38"/>
      <c r="M2576" s="41">
        <v>45755</v>
      </c>
      <c r="N2576">
        <v>5.15</v>
      </c>
      <c r="O2576">
        <v>4.8121999999999998</v>
      </c>
      <c r="P2576" s="43">
        <f t="shared" si="747"/>
        <v>0</v>
      </c>
      <c r="Q2576" s="41">
        <v>45755</v>
      </c>
      <c r="R2576">
        <v>4.83</v>
      </c>
      <c r="S2576">
        <v>4.5420999999999996</v>
      </c>
      <c r="T2576" s="39">
        <f t="shared" si="748"/>
        <v>1.897924845765564E-2</v>
      </c>
      <c r="AG2576" s="41">
        <v>45755</v>
      </c>
      <c r="AH2576">
        <v>21.45</v>
      </c>
      <c r="AI2576">
        <v>10.277799999999999</v>
      </c>
      <c r="AJ2576" s="39">
        <f t="shared" si="749"/>
        <v>-2.3200054359961116E-3</v>
      </c>
      <c r="AK2576" s="45">
        <v>45873</v>
      </c>
      <c r="AL2576">
        <v>12</v>
      </c>
      <c r="AM2576">
        <v>11.231999999999999</v>
      </c>
      <c r="AN2576" s="39">
        <f t="shared" si="750"/>
        <v>1.0099193323560834E-2</v>
      </c>
      <c r="AO2576" s="41">
        <v>45755</v>
      </c>
      <c r="AP2576">
        <v>11.3</v>
      </c>
      <c r="AQ2576">
        <v>10.8729</v>
      </c>
      <c r="AR2576" s="18">
        <f t="shared" si="751"/>
        <v>2.9143398012304787E-2</v>
      </c>
      <c r="AS2576" s="41">
        <v>45755</v>
      </c>
      <c r="AT2576">
        <v>12.45</v>
      </c>
      <c r="AU2576">
        <v>12.1051</v>
      </c>
      <c r="AV2576" s="39">
        <f t="shared" si="752"/>
        <v>3.7497000239980802E-2</v>
      </c>
      <c r="AW2576" s="41">
        <v>45755</v>
      </c>
      <c r="AX2576">
        <v>11.7</v>
      </c>
      <c r="AY2576">
        <v>11.3256</v>
      </c>
      <c r="AZ2576" s="39">
        <f t="shared" si="753"/>
        <v>8.5720092966538116E-4</v>
      </c>
      <c r="BA2576" s="41">
        <v>45755</v>
      </c>
      <c r="BB2576">
        <v>10.31</v>
      </c>
      <c r="BC2576">
        <v>9.5594000000000001</v>
      </c>
      <c r="BD2576" s="39">
        <f t="shared" si="754"/>
        <v>-8.659220773833496E-3</v>
      </c>
      <c r="BE2576" s="41">
        <v>45755</v>
      </c>
      <c r="BF2576">
        <v>11.5</v>
      </c>
      <c r="BG2576">
        <v>10.682399999999999</v>
      </c>
      <c r="BH2576" s="39">
        <f t="shared" si="755"/>
        <v>-1.7288265472998805E-3</v>
      </c>
      <c r="BI2576" s="41">
        <v>45755</v>
      </c>
      <c r="BJ2576">
        <v>2.13</v>
      </c>
      <c r="BK2576">
        <v>2.13</v>
      </c>
      <c r="BL2576" s="39">
        <f t="shared" si="756"/>
        <v>-4.6728971962617903E-3</v>
      </c>
      <c r="BM2576" s="41">
        <v>45755</v>
      </c>
      <c r="BN2576">
        <v>13.99</v>
      </c>
      <c r="BO2576">
        <v>13.721399999999999</v>
      </c>
      <c r="BP2576" s="46">
        <f t="shared" si="757"/>
        <v>-7.8022748801458335E-3</v>
      </c>
      <c r="BQ2576" s="41">
        <v>45755</v>
      </c>
      <c r="BR2576">
        <v>8.85</v>
      </c>
      <c r="BS2576">
        <v>8.6074999999999999</v>
      </c>
      <c r="BT2576" s="18">
        <f t="shared" si="758"/>
        <v>-4.4989822353811914E-3</v>
      </c>
      <c r="BU2576" s="41">
        <v>45755</v>
      </c>
      <c r="BV2576">
        <v>6.1</v>
      </c>
      <c r="BW2576">
        <v>5.6692999999999998</v>
      </c>
      <c r="BX2576" s="39">
        <f t="shared" si="759"/>
        <v>-8.1353441338045396E-3</v>
      </c>
    </row>
    <row r="2577" spans="1:76">
      <c r="A2577" s="41">
        <v>45757</v>
      </c>
      <c r="B2577">
        <v>8.91</v>
      </c>
      <c r="C2577">
        <v>7.9459</v>
      </c>
      <c r="D2577" s="34">
        <f t="shared" si="745"/>
        <v>1.1213304775103549E-3</v>
      </c>
      <c r="E2577" s="41">
        <v>45757</v>
      </c>
      <c r="F2577">
        <v>5.41</v>
      </c>
      <c r="G2577">
        <v>5.41</v>
      </c>
      <c r="H2577" s="39">
        <f t="shared" si="746"/>
        <v>3.4416826003824036E-2</v>
      </c>
      <c r="L2577" s="38"/>
      <c r="M2577" s="41">
        <v>45757</v>
      </c>
      <c r="N2577">
        <v>5.15</v>
      </c>
      <c r="O2577">
        <v>4.8121999999999998</v>
      </c>
      <c r="P2577" s="43">
        <f t="shared" si="747"/>
        <v>0</v>
      </c>
      <c r="Q2577" s="41">
        <v>45757</v>
      </c>
      <c r="R2577">
        <v>5.09</v>
      </c>
      <c r="S2577">
        <v>4.7866</v>
      </c>
      <c r="T2577" s="39">
        <f t="shared" si="748"/>
        <v>5.3829726338037558E-2</v>
      </c>
      <c r="AG2577" s="41">
        <v>45757</v>
      </c>
      <c r="AH2577">
        <v>21.3</v>
      </c>
      <c r="AI2577">
        <v>10.2059</v>
      </c>
      <c r="AJ2577" s="39">
        <f t="shared" si="749"/>
        <v>-6.9956605499230783E-3</v>
      </c>
      <c r="AK2577" s="45">
        <v>45934</v>
      </c>
      <c r="AL2577">
        <v>12.03</v>
      </c>
      <c r="AM2577">
        <v>11.2601</v>
      </c>
      <c r="AN2577" s="39">
        <f t="shared" si="750"/>
        <v>2.5017806267806481E-3</v>
      </c>
      <c r="AO2577" s="41">
        <v>45757</v>
      </c>
      <c r="AP2577">
        <v>11.2</v>
      </c>
      <c r="AQ2577">
        <v>10.7766</v>
      </c>
      <c r="AR2577" s="18">
        <f t="shared" si="751"/>
        <v>-8.8568827083850121E-3</v>
      </c>
      <c r="AS2577" s="41">
        <v>45757</v>
      </c>
      <c r="AT2577">
        <v>13</v>
      </c>
      <c r="AU2577">
        <v>12.639900000000001</v>
      </c>
      <c r="AV2577" s="39">
        <f t="shared" si="752"/>
        <v>4.4179725900653492E-2</v>
      </c>
      <c r="AW2577" s="41">
        <v>45757</v>
      </c>
      <c r="AX2577">
        <v>11.68</v>
      </c>
      <c r="AY2577">
        <v>11.3062</v>
      </c>
      <c r="AZ2577" s="39">
        <f t="shared" si="753"/>
        <v>-1.7129335311152783E-3</v>
      </c>
      <c r="BA2577" s="41">
        <v>45757</v>
      </c>
      <c r="BB2577">
        <v>10.44</v>
      </c>
      <c r="BC2577">
        <v>9.68</v>
      </c>
      <c r="BD2577" s="39">
        <f t="shared" si="754"/>
        <v>1.2615854551540849E-2</v>
      </c>
      <c r="BE2577" s="41">
        <v>45757</v>
      </c>
      <c r="BF2577">
        <v>11.5</v>
      </c>
      <c r="BG2577">
        <v>10.682399999999999</v>
      </c>
      <c r="BH2577" s="39">
        <f t="shared" si="755"/>
        <v>0</v>
      </c>
      <c r="BI2577" s="41">
        <v>45757</v>
      </c>
      <c r="BJ2577">
        <v>2.1</v>
      </c>
      <c r="BK2577">
        <v>2.1</v>
      </c>
      <c r="BL2577" s="39">
        <f t="shared" si="756"/>
        <v>-1.408450704225343E-2</v>
      </c>
      <c r="BM2577" s="41">
        <v>45757</v>
      </c>
      <c r="BN2577">
        <v>13.85</v>
      </c>
      <c r="BO2577">
        <v>13.584099999999999</v>
      </c>
      <c r="BP2577" s="46">
        <f t="shared" si="757"/>
        <v>-1.0006267582025141E-2</v>
      </c>
      <c r="BQ2577" s="41">
        <v>45757</v>
      </c>
      <c r="BR2577">
        <v>8.84</v>
      </c>
      <c r="BS2577">
        <v>8.5977999999999994</v>
      </c>
      <c r="BT2577" s="18">
        <f t="shared" si="758"/>
        <v>-1.1269241940169022E-3</v>
      </c>
      <c r="BU2577" s="41">
        <v>45757</v>
      </c>
      <c r="BV2577">
        <v>6.25</v>
      </c>
      <c r="BW2577">
        <v>5.8087999999999997</v>
      </c>
      <c r="BX2577" s="39">
        <f t="shared" si="759"/>
        <v>2.4606212407175483E-2</v>
      </c>
    </row>
    <row r="2578" spans="1:76">
      <c r="A2578" s="41">
        <v>45758</v>
      </c>
      <c r="B2578">
        <v>8.9700000000000006</v>
      </c>
      <c r="C2578">
        <v>7.9993999999999996</v>
      </c>
      <c r="D2578" s="34">
        <f t="shared" si="745"/>
        <v>6.7330321297775783E-3</v>
      </c>
      <c r="E2578" s="41">
        <v>45758</v>
      </c>
      <c r="F2578">
        <v>5.41</v>
      </c>
      <c r="G2578">
        <v>5.41</v>
      </c>
      <c r="H2578" s="39">
        <f t="shared" si="746"/>
        <v>0</v>
      </c>
      <c r="L2578" s="38"/>
      <c r="M2578" s="41">
        <v>45758</v>
      </c>
      <c r="N2578">
        <v>5.18</v>
      </c>
      <c r="O2578">
        <v>4.8402000000000003</v>
      </c>
      <c r="P2578" s="43">
        <f t="shared" si="747"/>
        <v>5.8185445326462883E-3</v>
      </c>
      <c r="Q2578" s="41">
        <v>45758</v>
      </c>
      <c r="R2578">
        <v>5</v>
      </c>
      <c r="S2578">
        <v>4.702</v>
      </c>
      <c r="T2578" s="39">
        <f t="shared" si="748"/>
        <v>-1.767434086825722E-2</v>
      </c>
      <c r="AG2578" s="41">
        <v>45758</v>
      </c>
      <c r="AH2578">
        <v>21.5</v>
      </c>
      <c r="AI2578">
        <v>10.3017</v>
      </c>
      <c r="AJ2578" s="39">
        <f t="shared" si="749"/>
        <v>9.3867272851978316E-3</v>
      </c>
      <c r="AK2578" s="45">
        <v>45965</v>
      </c>
      <c r="AL2578">
        <v>12.03</v>
      </c>
      <c r="AM2578">
        <v>11.2601</v>
      </c>
      <c r="AN2578" s="39">
        <f t="shared" si="750"/>
        <v>0</v>
      </c>
      <c r="AO2578" s="41">
        <v>45758</v>
      </c>
      <c r="AP2578">
        <v>11.19</v>
      </c>
      <c r="AQ2578">
        <v>10.766999999999999</v>
      </c>
      <c r="AR2578" s="18">
        <f t="shared" si="751"/>
        <v>-8.908189967151717E-4</v>
      </c>
      <c r="AS2578" s="41">
        <v>45758</v>
      </c>
      <c r="AT2578">
        <v>13.4</v>
      </c>
      <c r="AU2578">
        <v>13.0288</v>
      </c>
      <c r="AV2578" s="39">
        <f t="shared" si="752"/>
        <v>3.0767648478231595E-2</v>
      </c>
      <c r="AW2578" s="41">
        <v>45758</v>
      </c>
      <c r="AX2578">
        <v>11.75</v>
      </c>
      <c r="AY2578">
        <v>11.374000000000001</v>
      </c>
      <c r="AZ2578" s="39">
        <f t="shared" si="753"/>
        <v>5.9967097698607917E-3</v>
      </c>
      <c r="BA2578" s="41">
        <v>45758</v>
      </c>
      <c r="BB2578">
        <v>10.6</v>
      </c>
      <c r="BC2578">
        <v>9.8283000000000005</v>
      </c>
      <c r="BD2578" s="39">
        <f t="shared" si="754"/>
        <v>1.5320247933884376E-2</v>
      </c>
      <c r="BE2578" s="41">
        <v>45758</v>
      </c>
      <c r="BF2578">
        <v>11.78</v>
      </c>
      <c r="BG2578">
        <v>10.942399999999999</v>
      </c>
      <c r="BH2578" s="39">
        <f t="shared" si="755"/>
        <v>2.4339099827754045E-2</v>
      </c>
      <c r="BI2578" s="41">
        <v>45758</v>
      </c>
      <c r="BJ2578">
        <v>2.08</v>
      </c>
      <c r="BK2578">
        <v>2.08</v>
      </c>
      <c r="BL2578" s="39">
        <f t="shared" si="756"/>
        <v>-9.5238095238095316E-3</v>
      </c>
      <c r="BM2578" s="41">
        <v>45758</v>
      </c>
      <c r="BN2578">
        <v>13.74</v>
      </c>
      <c r="BO2578">
        <v>13.4762</v>
      </c>
      <c r="BP2578" s="46">
        <f t="shared" si="757"/>
        <v>-7.9431099594377986E-3</v>
      </c>
      <c r="BQ2578" s="41">
        <v>45758</v>
      </c>
      <c r="BR2578">
        <v>8.8000000000000007</v>
      </c>
      <c r="BS2578">
        <v>8.5588999999999995</v>
      </c>
      <c r="BT2578" s="18">
        <f t="shared" si="758"/>
        <v>-4.5244132219870127E-3</v>
      </c>
      <c r="BU2578" s="41">
        <v>45758</v>
      </c>
      <c r="BV2578">
        <v>6.21</v>
      </c>
      <c r="BW2578">
        <v>5.7716000000000003</v>
      </c>
      <c r="BX2578" s="39">
        <f t="shared" si="759"/>
        <v>-6.4040765734746348E-3</v>
      </c>
    </row>
    <row r="2579" spans="1:76">
      <c r="A2579" s="41">
        <v>45761</v>
      </c>
      <c r="B2579">
        <v>8.9</v>
      </c>
      <c r="C2579">
        <v>7.9370000000000003</v>
      </c>
      <c r="D2579" s="34">
        <f t="shared" si="745"/>
        <v>-7.8005850438782097E-3</v>
      </c>
      <c r="E2579" s="41">
        <v>45761</v>
      </c>
      <c r="F2579">
        <v>5.41</v>
      </c>
      <c r="G2579">
        <v>5.41</v>
      </c>
      <c r="H2579" s="39">
        <f t="shared" si="746"/>
        <v>0</v>
      </c>
      <c r="L2579" s="38"/>
      <c r="M2579" s="41">
        <v>45761</v>
      </c>
      <c r="N2579">
        <v>5.17</v>
      </c>
      <c r="O2579">
        <v>4.8308</v>
      </c>
      <c r="P2579" s="43">
        <f t="shared" si="747"/>
        <v>-1.9420685095657816E-3</v>
      </c>
      <c r="Q2579" s="41">
        <v>45761</v>
      </c>
      <c r="R2579">
        <v>4.8600000000000003</v>
      </c>
      <c r="S2579">
        <v>4.5702999999999996</v>
      </c>
      <c r="T2579" s="39">
        <f t="shared" si="748"/>
        <v>-2.8009357720119178E-2</v>
      </c>
      <c r="AG2579" s="41">
        <v>45761</v>
      </c>
      <c r="AH2579">
        <v>21.37</v>
      </c>
      <c r="AI2579">
        <v>10.2394</v>
      </c>
      <c r="AJ2579" s="39">
        <f t="shared" si="749"/>
        <v>-6.04754555073439E-3</v>
      </c>
      <c r="AK2579" s="45" t="s">
        <v>1823</v>
      </c>
      <c r="AL2579">
        <v>11.9</v>
      </c>
      <c r="AM2579">
        <v>11.138400000000001</v>
      </c>
      <c r="AN2579" s="39">
        <f t="shared" si="750"/>
        <v>-1.0808074528645288E-2</v>
      </c>
      <c r="AO2579" s="41">
        <v>45761</v>
      </c>
      <c r="AP2579">
        <v>11.1</v>
      </c>
      <c r="AQ2579">
        <v>10.680400000000001</v>
      </c>
      <c r="AR2579" s="18">
        <f t="shared" si="751"/>
        <v>-8.0430946410326842E-3</v>
      </c>
      <c r="AS2579" s="41">
        <v>45761</v>
      </c>
      <c r="AT2579">
        <v>13.15</v>
      </c>
      <c r="AU2579">
        <v>12.7857</v>
      </c>
      <c r="AV2579" s="39">
        <f t="shared" si="752"/>
        <v>-1.8658663883089777E-2</v>
      </c>
      <c r="AW2579" s="41">
        <v>45761</v>
      </c>
      <c r="AX2579">
        <v>11.7</v>
      </c>
      <c r="AY2579">
        <v>11.3256</v>
      </c>
      <c r="AZ2579" s="39">
        <f t="shared" si="753"/>
        <v>-4.2553191489362483E-3</v>
      </c>
      <c r="BA2579" s="41">
        <v>45761</v>
      </c>
      <c r="BB2579">
        <v>10.69</v>
      </c>
      <c r="BC2579">
        <v>9.9117999999999995</v>
      </c>
      <c r="BD2579" s="39">
        <f t="shared" si="754"/>
        <v>8.4958741593153461E-3</v>
      </c>
      <c r="BE2579" s="41">
        <v>45761</v>
      </c>
      <c r="BF2579">
        <v>11.8</v>
      </c>
      <c r="BG2579">
        <v>10.961</v>
      </c>
      <c r="BH2579" s="39">
        <f t="shared" si="755"/>
        <v>1.6998099137301745E-3</v>
      </c>
      <c r="BI2579" s="41">
        <v>45761</v>
      </c>
      <c r="BJ2579">
        <v>2.1</v>
      </c>
      <c r="BK2579">
        <v>2.1</v>
      </c>
      <c r="BL2579" s="39">
        <f t="shared" si="756"/>
        <v>9.6153846153846229E-3</v>
      </c>
      <c r="BM2579" s="41">
        <v>45761</v>
      </c>
      <c r="BN2579">
        <v>13.69</v>
      </c>
      <c r="BO2579">
        <v>13.427199999999999</v>
      </c>
      <c r="BP2579" s="46">
        <f t="shared" si="757"/>
        <v>-3.636039833187491E-3</v>
      </c>
      <c r="BQ2579" s="41">
        <v>45761</v>
      </c>
      <c r="BR2579">
        <v>8.7899999999999991</v>
      </c>
      <c r="BS2579">
        <v>8.5492000000000008</v>
      </c>
      <c r="BT2579" s="18">
        <f t="shared" si="758"/>
        <v>-1.1333232074213638E-3</v>
      </c>
      <c r="BU2579" s="41">
        <v>45761</v>
      </c>
      <c r="BV2579">
        <v>6.28</v>
      </c>
      <c r="BW2579">
        <v>5.8365999999999998</v>
      </c>
      <c r="BX2579" s="39">
        <f t="shared" si="759"/>
        <v>1.1262041721532936E-2</v>
      </c>
    </row>
    <row r="2580" spans="1:76">
      <c r="A2580" s="41">
        <v>45762</v>
      </c>
      <c r="B2580">
        <v>8.98</v>
      </c>
      <c r="C2580">
        <v>8.0084</v>
      </c>
      <c r="D2580" s="34">
        <f t="shared" si="745"/>
        <v>8.9958422577799783E-3</v>
      </c>
      <c r="E2580" s="41">
        <v>45762</v>
      </c>
      <c r="F2580">
        <v>5.4</v>
      </c>
      <c r="G2580">
        <v>5.4</v>
      </c>
      <c r="H2580" s="39">
        <f t="shared" si="746"/>
        <v>-1.8484288354897942E-3</v>
      </c>
      <c r="L2580" s="38"/>
      <c r="M2580" s="41">
        <v>45762</v>
      </c>
      <c r="N2580">
        <v>5.18</v>
      </c>
      <c r="O2580">
        <v>4.8402000000000003</v>
      </c>
      <c r="P2580" s="43">
        <f t="shared" si="747"/>
        <v>1.9458474786785411E-3</v>
      </c>
      <c r="Q2580" s="41">
        <v>45762</v>
      </c>
      <c r="R2580">
        <v>4.95</v>
      </c>
      <c r="S2580">
        <v>4.6550000000000002</v>
      </c>
      <c r="T2580" s="39">
        <f t="shared" si="748"/>
        <v>1.8532700260376928E-2</v>
      </c>
      <c r="AG2580" s="41">
        <v>45762</v>
      </c>
      <c r="AH2580">
        <v>21.43</v>
      </c>
      <c r="AI2580">
        <v>10.2682</v>
      </c>
      <c r="AJ2580" s="39">
        <f t="shared" si="749"/>
        <v>2.8126648045784307E-3</v>
      </c>
      <c r="AK2580" s="45" t="s">
        <v>1824</v>
      </c>
      <c r="AL2580">
        <v>11.88</v>
      </c>
      <c r="AM2580">
        <v>11.1197</v>
      </c>
      <c r="AN2580" s="39">
        <f t="shared" si="750"/>
        <v>-1.6788766788767529E-3</v>
      </c>
      <c r="AO2580" s="41">
        <v>45762</v>
      </c>
      <c r="AP2580">
        <v>11.1</v>
      </c>
      <c r="AQ2580">
        <v>10.680400000000001</v>
      </c>
      <c r="AR2580" s="18">
        <f t="shared" si="751"/>
        <v>0</v>
      </c>
      <c r="AS2580" s="41">
        <v>45762</v>
      </c>
      <c r="AT2580">
        <v>13.45</v>
      </c>
      <c r="AU2580">
        <v>13.077400000000001</v>
      </c>
      <c r="AV2580" s="39">
        <f t="shared" si="752"/>
        <v>2.2814550630782866E-2</v>
      </c>
      <c r="AW2580" s="41">
        <v>45762</v>
      </c>
      <c r="AX2580">
        <v>11.71</v>
      </c>
      <c r="AY2580">
        <v>11.3353</v>
      </c>
      <c r="AZ2580" s="39">
        <f t="shared" si="753"/>
        <v>8.5646676555771754E-4</v>
      </c>
      <c r="BA2580" s="41">
        <v>45762</v>
      </c>
      <c r="BB2580">
        <v>10.65</v>
      </c>
      <c r="BC2580">
        <v>9.8747000000000007</v>
      </c>
      <c r="BD2580" s="39">
        <f t="shared" si="754"/>
        <v>-3.7430133779937855E-3</v>
      </c>
      <c r="BE2580" s="41">
        <v>45762</v>
      </c>
      <c r="BF2580">
        <v>11.98</v>
      </c>
      <c r="BG2580">
        <v>11.1282</v>
      </c>
      <c r="BH2580" s="39">
        <f t="shared" si="755"/>
        <v>1.5254082656691847E-2</v>
      </c>
      <c r="BI2580" s="41">
        <v>45762</v>
      </c>
      <c r="BJ2580">
        <v>2.09</v>
      </c>
      <c r="BK2580">
        <v>2.09</v>
      </c>
      <c r="BL2580" s="39">
        <f t="shared" si="756"/>
        <v>-4.7619047619048716E-3</v>
      </c>
      <c r="BM2580" s="41">
        <v>45762</v>
      </c>
      <c r="BN2580">
        <v>13.8</v>
      </c>
      <c r="BO2580">
        <v>13.535</v>
      </c>
      <c r="BP2580" s="46">
        <f t="shared" si="757"/>
        <v>8.0284795042898753E-3</v>
      </c>
      <c r="BQ2580" s="41">
        <v>45762</v>
      </c>
      <c r="BR2580">
        <v>8.8000000000000007</v>
      </c>
      <c r="BS2580">
        <v>8.5588999999999995</v>
      </c>
      <c r="BT2580" s="18">
        <f t="shared" si="758"/>
        <v>1.1346090862301395E-3</v>
      </c>
      <c r="BU2580" s="41">
        <v>45762</v>
      </c>
      <c r="BV2580">
        <v>6.2</v>
      </c>
      <c r="BW2580">
        <v>5.7622999999999998</v>
      </c>
      <c r="BX2580" s="39">
        <f t="shared" si="759"/>
        <v>-1.2730014049275269E-2</v>
      </c>
    </row>
    <row r="2581" spans="1:76">
      <c r="A2581" s="41">
        <v>45763</v>
      </c>
      <c r="B2581">
        <v>9.51</v>
      </c>
      <c r="C2581">
        <v>8.4809999999999999</v>
      </c>
      <c r="D2581" s="34">
        <f t="shared" si="745"/>
        <v>5.9013036311872526E-2</v>
      </c>
      <c r="E2581" s="41">
        <v>45763</v>
      </c>
      <c r="F2581">
        <v>5.16</v>
      </c>
      <c r="G2581">
        <v>5.16</v>
      </c>
      <c r="H2581" s="39">
        <f t="shared" si="746"/>
        <v>-4.4444444444444481E-2</v>
      </c>
      <c r="L2581" s="38"/>
      <c r="M2581" s="41">
        <v>45763</v>
      </c>
      <c r="N2581">
        <v>5.2</v>
      </c>
      <c r="O2581">
        <v>4.8589000000000002</v>
      </c>
      <c r="P2581" s="43">
        <f t="shared" si="747"/>
        <v>3.8634767158381759E-3</v>
      </c>
      <c r="Q2581" s="41">
        <v>45763</v>
      </c>
      <c r="R2581">
        <v>4.9000000000000004</v>
      </c>
      <c r="S2581">
        <v>4.6079999999999997</v>
      </c>
      <c r="T2581" s="39">
        <f t="shared" si="748"/>
        <v>-1.0096670247046314E-2</v>
      </c>
      <c r="AG2581" s="41">
        <v>45763</v>
      </c>
      <c r="AH2581">
        <v>22.71</v>
      </c>
      <c r="AI2581">
        <v>10.881500000000001</v>
      </c>
      <c r="AJ2581" s="39">
        <f t="shared" si="749"/>
        <v>5.9728092557605091E-2</v>
      </c>
      <c r="AK2581" s="45" t="s">
        <v>1825</v>
      </c>
      <c r="AL2581">
        <v>11.88</v>
      </c>
      <c r="AM2581">
        <v>11.1197</v>
      </c>
      <c r="AN2581" s="39">
        <f t="shared" si="750"/>
        <v>0</v>
      </c>
      <c r="AO2581" s="41">
        <v>45763</v>
      </c>
      <c r="AP2581">
        <v>10.9</v>
      </c>
      <c r="AQ2581">
        <v>10.488</v>
      </c>
      <c r="AR2581" s="18">
        <f t="shared" si="751"/>
        <v>-1.8014306580277986E-2</v>
      </c>
      <c r="AS2581" s="41">
        <v>45763</v>
      </c>
      <c r="AT2581">
        <v>13.48</v>
      </c>
      <c r="AU2581">
        <v>13.1066</v>
      </c>
      <c r="AV2581" s="39">
        <f t="shared" si="752"/>
        <v>2.2328597427622803E-3</v>
      </c>
      <c r="AW2581" s="41">
        <v>45763</v>
      </c>
      <c r="AX2581">
        <v>11.75</v>
      </c>
      <c r="AY2581">
        <v>11.374000000000001</v>
      </c>
      <c r="AZ2581" s="39">
        <f t="shared" si="753"/>
        <v>3.4141134332572056E-3</v>
      </c>
      <c r="BA2581" s="41">
        <v>45763</v>
      </c>
      <c r="BB2581">
        <v>10.64</v>
      </c>
      <c r="BC2581">
        <v>9.8653999999999993</v>
      </c>
      <c r="BD2581" s="39">
        <f t="shared" si="754"/>
        <v>-9.4180076356764435E-4</v>
      </c>
      <c r="BE2581" s="41">
        <v>45763</v>
      </c>
      <c r="BF2581">
        <v>11.96</v>
      </c>
      <c r="BG2581">
        <v>11.1096</v>
      </c>
      <c r="BH2581" s="39">
        <f t="shared" si="755"/>
        <v>-1.6714293416724435E-3</v>
      </c>
      <c r="BI2581" s="41">
        <v>45763</v>
      </c>
      <c r="BJ2581">
        <v>2.17</v>
      </c>
      <c r="BK2581">
        <v>2.17</v>
      </c>
      <c r="BL2581" s="39">
        <f t="shared" si="756"/>
        <v>3.8277511961722521E-2</v>
      </c>
      <c r="BM2581" s="41">
        <v>45763</v>
      </c>
      <c r="BN2581">
        <v>14.13</v>
      </c>
      <c r="BO2581">
        <v>13.858700000000001</v>
      </c>
      <c r="BP2581" s="46">
        <f t="shared" si="757"/>
        <v>2.3915773919468086E-2</v>
      </c>
      <c r="BQ2581" s="41">
        <v>45763</v>
      </c>
      <c r="BR2581">
        <v>8.7899999999999991</v>
      </c>
      <c r="BS2581">
        <v>8.5492000000000008</v>
      </c>
      <c r="BT2581" s="18">
        <f t="shared" si="758"/>
        <v>-1.1333232074213638E-3</v>
      </c>
      <c r="BU2581" s="41">
        <v>45763</v>
      </c>
      <c r="BV2581">
        <v>6.29</v>
      </c>
      <c r="BW2581">
        <v>5.8459000000000003</v>
      </c>
      <c r="BX2581" s="39">
        <f t="shared" si="759"/>
        <v>1.4508095725665197E-2</v>
      </c>
    </row>
    <row r="2582" spans="1:76">
      <c r="A2582" s="41">
        <v>45764</v>
      </c>
      <c r="B2582">
        <v>9.25</v>
      </c>
      <c r="C2582">
        <v>8.2492000000000001</v>
      </c>
      <c r="D2582" s="34">
        <f t="shared" si="745"/>
        <v>-2.7331682584600846E-2</v>
      </c>
      <c r="E2582" s="41">
        <v>45764</v>
      </c>
      <c r="F2582">
        <v>5.0199999999999996</v>
      </c>
      <c r="G2582">
        <v>5.0199999999999996</v>
      </c>
      <c r="H2582" s="39">
        <f t="shared" si="746"/>
        <v>-2.7131782945736545E-2</v>
      </c>
      <c r="L2582" s="38"/>
      <c r="M2582" s="41">
        <v>45764</v>
      </c>
      <c r="N2582">
        <v>5.2</v>
      </c>
      <c r="O2582">
        <v>4.8589000000000002</v>
      </c>
      <c r="P2582" s="43">
        <f t="shared" si="747"/>
        <v>0</v>
      </c>
      <c r="Q2582" s="41">
        <v>45764</v>
      </c>
      <c r="R2582">
        <v>4.9000000000000004</v>
      </c>
      <c r="S2582">
        <v>4.6079999999999997</v>
      </c>
      <c r="T2582" s="39">
        <f t="shared" si="748"/>
        <v>0</v>
      </c>
      <c r="AG2582" s="41">
        <v>45764</v>
      </c>
      <c r="AH2582">
        <v>23.44</v>
      </c>
      <c r="AI2582">
        <v>11.231299999999999</v>
      </c>
      <c r="AJ2582" s="39">
        <f t="shared" si="749"/>
        <v>3.2146303358911762E-2</v>
      </c>
      <c r="AK2582" s="45" t="s">
        <v>1826</v>
      </c>
      <c r="AL2582">
        <v>11.81</v>
      </c>
      <c r="AM2582">
        <v>11.0542</v>
      </c>
      <c r="AN2582" s="39">
        <f t="shared" si="750"/>
        <v>-5.8904466847127272E-3</v>
      </c>
      <c r="AO2582" s="41">
        <v>45764</v>
      </c>
      <c r="AP2582">
        <v>10.5</v>
      </c>
      <c r="AQ2582">
        <v>10.1031</v>
      </c>
      <c r="AR2582" s="18">
        <f t="shared" si="751"/>
        <v>-3.6699084668192224E-2</v>
      </c>
      <c r="AS2582" s="41">
        <v>45764</v>
      </c>
      <c r="AT2582">
        <v>13.8</v>
      </c>
      <c r="AU2582">
        <v>13.4177</v>
      </c>
      <c r="AV2582" s="39">
        <f t="shared" si="752"/>
        <v>2.3736132940655831E-2</v>
      </c>
      <c r="AW2582" s="41">
        <v>45764</v>
      </c>
      <c r="AX2582">
        <v>11.85</v>
      </c>
      <c r="AY2582">
        <v>11.470800000000001</v>
      </c>
      <c r="AZ2582" s="39">
        <f t="shared" si="753"/>
        <v>8.5106382978723406E-3</v>
      </c>
      <c r="BA2582" s="41">
        <v>45764</v>
      </c>
      <c r="BB2582">
        <v>10.64</v>
      </c>
      <c r="BC2582">
        <v>9.8653999999999993</v>
      </c>
      <c r="BD2582" s="39">
        <f t="shared" si="754"/>
        <v>0</v>
      </c>
      <c r="BE2582" s="41">
        <v>45764</v>
      </c>
      <c r="BF2582">
        <v>11.66</v>
      </c>
      <c r="BG2582">
        <v>10.831</v>
      </c>
      <c r="BH2582" s="39">
        <f t="shared" si="755"/>
        <v>-2.5077410527831859E-2</v>
      </c>
      <c r="BI2582" s="41">
        <v>45764</v>
      </c>
      <c r="BJ2582">
        <v>2.1</v>
      </c>
      <c r="BK2582">
        <v>2.1</v>
      </c>
      <c r="BL2582" s="39">
        <f t="shared" si="756"/>
        <v>-3.2258064516128962E-2</v>
      </c>
      <c r="BM2582" s="41">
        <v>45764</v>
      </c>
      <c r="BN2582">
        <v>13.91</v>
      </c>
      <c r="BO2582">
        <v>13.642899999999999</v>
      </c>
      <c r="BP2582" s="46">
        <f t="shared" si="757"/>
        <v>-1.5571446095232708E-2</v>
      </c>
      <c r="BQ2582" s="41">
        <v>45764</v>
      </c>
      <c r="BR2582">
        <v>8.64</v>
      </c>
      <c r="BS2582">
        <v>8.4032999999999998</v>
      </c>
      <c r="BT2582" s="18">
        <f t="shared" si="758"/>
        <v>-1.7065924297010364E-2</v>
      </c>
      <c r="BU2582" s="41">
        <v>45764</v>
      </c>
      <c r="BV2582">
        <v>6.26</v>
      </c>
      <c r="BW2582">
        <v>5.8179999999999996</v>
      </c>
      <c r="BX2582" s="39">
        <f t="shared" si="759"/>
        <v>-4.7725756513112951E-3</v>
      </c>
    </row>
    <row r="2583" spans="1:76">
      <c r="A2583" s="41">
        <v>45765</v>
      </c>
      <c r="B2583">
        <v>9.15</v>
      </c>
      <c r="C2583">
        <v>8.16</v>
      </c>
      <c r="D2583" s="34">
        <f t="shared" si="745"/>
        <v>-1.08131697619163E-2</v>
      </c>
      <c r="E2583" s="41">
        <v>45765</v>
      </c>
      <c r="F2583">
        <v>5.0199999999999996</v>
      </c>
      <c r="G2583">
        <v>5.0199999999999996</v>
      </c>
      <c r="H2583" s="39">
        <f t="shared" si="746"/>
        <v>0</v>
      </c>
      <c r="L2583" s="38"/>
      <c r="M2583" s="41">
        <v>45765</v>
      </c>
      <c r="N2583">
        <v>5.19</v>
      </c>
      <c r="O2583">
        <v>4.8494999999999999</v>
      </c>
      <c r="P2583" s="43">
        <f t="shared" si="747"/>
        <v>-1.9345942497273655E-3</v>
      </c>
      <c r="Q2583" s="41">
        <v>45765</v>
      </c>
      <c r="R2583">
        <v>4.9000000000000004</v>
      </c>
      <c r="S2583">
        <v>4.6079999999999997</v>
      </c>
      <c r="T2583" s="39">
        <f t="shared" si="748"/>
        <v>0</v>
      </c>
      <c r="AG2583" s="41">
        <v>45765</v>
      </c>
      <c r="AH2583">
        <v>22.2</v>
      </c>
      <c r="AI2583">
        <v>10.6371</v>
      </c>
      <c r="AJ2583" s="39">
        <f t="shared" si="749"/>
        <v>-5.2905718839315038E-2</v>
      </c>
      <c r="AK2583" s="45" t="s">
        <v>1827</v>
      </c>
      <c r="AL2583">
        <v>11.81</v>
      </c>
      <c r="AM2583">
        <v>11.0542</v>
      </c>
      <c r="AN2583" s="39">
        <f t="shared" si="750"/>
        <v>0</v>
      </c>
      <c r="AO2583" s="41">
        <v>45765</v>
      </c>
      <c r="AP2583">
        <v>10.5</v>
      </c>
      <c r="AQ2583">
        <v>10.1031</v>
      </c>
      <c r="AR2583" s="18">
        <f t="shared" si="751"/>
        <v>0</v>
      </c>
      <c r="AS2583" s="41">
        <v>45765</v>
      </c>
      <c r="AT2583">
        <v>14.18</v>
      </c>
      <c r="AU2583">
        <v>13.7872</v>
      </c>
      <c r="AV2583" s="39">
        <f t="shared" si="752"/>
        <v>2.7538251712290511E-2</v>
      </c>
      <c r="AW2583" s="41">
        <v>45765</v>
      </c>
      <c r="AX2583">
        <v>11.84</v>
      </c>
      <c r="AY2583">
        <v>11.4611</v>
      </c>
      <c r="AZ2583" s="39">
        <f t="shared" si="753"/>
        <v>-8.4562541409496158E-4</v>
      </c>
      <c r="BA2583" s="41">
        <v>45765</v>
      </c>
      <c r="BB2583">
        <v>10.62</v>
      </c>
      <c r="BC2583">
        <v>9.8468999999999998</v>
      </c>
      <c r="BD2583" s="39">
        <f t="shared" si="754"/>
        <v>-1.8752407403652682E-3</v>
      </c>
      <c r="BE2583" s="41">
        <v>45765</v>
      </c>
      <c r="BF2583">
        <v>11.85</v>
      </c>
      <c r="BG2583">
        <v>11.0075</v>
      </c>
      <c r="BH2583" s="39">
        <f t="shared" si="755"/>
        <v>1.6295817560705455E-2</v>
      </c>
      <c r="BI2583" s="41">
        <v>45765</v>
      </c>
      <c r="BJ2583">
        <v>2.08</v>
      </c>
      <c r="BK2583">
        <v>2.08</v>
      </c>
      <c r="BL2583" s="39">
        <f t="shared" si="756"/>
        <v>-9.5238095238095316E-3</v>
      </c>
      <c r="BM2583" s="41">
        <v>45765</v>
      </c>
      <c r="BN2583">
        <v>13.99</v>
      </c>
      <c r="BO2583">
        <v>13.721399999999999</v>
      </c>
      <c r="BP2583" s="46">
        <f t="shared" si="757"/>
        <v>5.7539086264650494E-3</v>
      </c>
      <c r="BQ2583" s="41">
        <v>45765</v>
      </c>
      <c r="BR2583">
        <v>8.77</v>
      </c>
      <c r="BS2583">
        <v>8.5297000000000001</v>
      </c>
      <c r="BT2583" s="18">
        <f t="shared" si="758"/>
        <v>1.5041709804481608E-2</v>
      </c>
      <c r="BU2583" s="41">
        <v>45765</v>
      </c>
      <c r="BV2583">
        <v>6.29</v>
      </c>
      <c r="BW2583">
        <v>5.8459000000000003</v>
      </c>
      <c r="BX2583" s="39">
        <f t="shared" si="759"/>
        <v>4.7954623581988147E-3</v>
      </c>
    </row>
    <row r="2584" spans="1:76">
      <c r="A2584" s="41">
        <v>45768</v>
      </c>
      <c r="B2584">
        <v>9.14</v>
      </c>
      <c r="C2584">
        <v>8.1510999999999996</v>
      </c>
      <c r="D2584" s="34">
        <f t="shared" si="745"/>
        <v>-1.0906862745098742E-3</v>
      </c>
      <c r="E2584" s="41">
        <v>45768</v>
      </c>
      <c r="F2584">
        <v>5.0199999999999996</v>
      </c>
      <c r="G2584">
        <v>5.0199999999999996</v>
      </c>
      <c r="H2584" s="39">
        <f t="shared" si="746"/>
        <v>0</v>
      </c>
      <c r="L2584" s="38"/>
      <c r="M2584" s="41">
        <v>45768</v>
      </c>
      <c r="N2584">
        <v>5.18</v>
      </c>
      <c r="O2584">
        <v>4.8402000000000003</v>
      </c>
      <c r="P2584" s="43">
        <f t="shared" si="747"/>
        <v>-1.9177234766470032E-3</v>
      </c>
      <c r="Q2584" s="41">
        <v>45768</v>
      </c>
      <c r="R2584">
        <v>4.9400000000000004</v>
      </c>
      <c r="S2584">
        <v>4.6456</v>
      </c>
      <c r="T2584" s="39">
        <f t="shared" si="748"/>
        <v>8.1597222222222886E-3</v>
      </c>
      <c r="AG2584" s="41">
        <v>45768</v>
      </c>
      <c r="AH2584">
        <v>22.4</v>
      </c>
      <c r="AI2584">
        <v>10.733000000000001</v>
      </c>
      <c r="AJ2584" s="39">
        <f t="shared" si="749"/>
        <v>9.0156151582668504E-3</v>
      </c>
      <c r="AK2584" s="45" t="s">
        <v>1828</v>
      </c>
      <c r="AL2584">
        <v>11.81</v>
      </c>
      <c r="AM2584">
        <v>11.0542</v>
      </c>
      <c r="AN2584" s="39">
        <f t="shared" si="750"/>
        <v>0</v>
      </c>
      <c r="AO2584" s="41">
        <v>45768</v>
      </c>
      <c r="AP2584">
        <v>10.4</v>
      </c>
      <c r="AQ2584">
        <v>10.0069</v>
      </c>
      <c r="AR2584" s="18">
        <f t="shared" si="751"/>
        <v>-9.5218299333867454E-3</v>
      </c>
      <c r="AS2584" s="41">
        <v>45768</v>
      </c>
      <c r="AT2584">
        <v>14.26</v>
      </c>
      <c r="AU2584">
        <v>13.865</v>
      </c>
      <c r="AV2584" s="39">
        <f t="shared" si="752"/>
        <v>5.6429151676917625E-3</v>
      </c>
      <c r="AW2584" s="41">
        <v>45768</v>
      </c>
      <c r="AX2584">
        <v>11.79</v>
      </c>
      <c r="AY2584">
        <v>11.412699999999999</v>
      </c>
      <c r="AZ2584" s="39">
        <f t="shared" si="753"/>
        <v>-4.2229803422010881E-3</v>
      </c>
      <c r="BA2584" s="41">
        <v>45768</v>
      </c>
      <c r="BB2584">
        <v>10.6</v>
      </c>
      <c r="BC2584">
        <v>9.8283000000000005</v>
      </c>
      <c r="BD2584" s="39">
        <f t="shared" si="754"/>
        <v>-1.8889193553300312E-3</v>
      </c>
      <c r="BE2584" s="41">
        <v>45768</v>
      </c>
      <c r="BF2584">
        <v>11.62</v>
      </c>
      <c r="BG2584">
        <v>10.793799999999999</v>
      </c>
      <c r="BH2584" s="39">
        <f t="shared" si="755"/>
        <v>-1.9414035884624221E-2</v>
      </c>
      <c r="BI2584" s="41">
        <v>45768</v>
      </c>
      <c r="BJ2584">
        <v>2.08</v>
      </c>
      <c r="BK2584">
        <v>2.08</v>
      </c>
      <c r="BL2584" s="39">
        <f t="shared" si="756"/>
        <v>0</v>
      </c>
      <c r="BM2584" s="41">
        <v>45768</v>
      </c>
      <c r="BN2584">
        <v>13.99</v>
      </c>
      <c r="BO2584">
        <v>13.721399999999999</v>
      </c>
      <c r="BP2584" s="46">
        <f t="shared" si="757"/>
        <v>0</v>
      </c>
      <c r="BQ2584" s="41">
        <v>45768</v>
      </c>
      <c r="BR2584">
        <v>8.92</v>
      </c>
      <c r="BS2584">
        <v>8.6755999999999993</v>
      </c>
      <c r="BT2584" s="18">
        <f t="shared" si="758"/>
        <v>1.7104939212398942E-2</v>
      </c>
      <c r="BU2584" s="41">
        <v>45768</v>
      </c>
      <c r="BV2584">
        <v>6.34</v>
      </c>
      <c r="BW2584">
        <v>5.8924000000000003</v>
      </c>
      <c r="BX2584" s="39">
        <f t="shared" si="759"/>
        <v>7.9542927521852897E-3</v>
      </c>
    </row>
    <row r="2585" spans="1:76">
      <c r="A2585" s="41">
        <v>45769</v>
      </c>
      <c r="B2585">
        <v>9.1</v>
      </c>
      <c r="C2585">
        <v>8.1153999999999993</v>
      </c>
      <c r="D2585" s="34">
        <f t="shared" si="745"/>
        <v>-4.3797769626185779E-3</v>
      </c>
      <c r="E2585" s="41">
        <v>45769</v>
      </c>
      <c r="F2585">
        <v>4.8</v>
      </c>
      <c r="G2585">
        <v>4.8</v>
      </c>
      <c r="H2585" s="39">
        <f t="shared" si="746"/>
        <v>-4.3824701195219078E-2</v>
      </c>
      <c r="L2585" s="38"/>
      <c r="M2585" s="41">
        <v>45769</v>
      </c>
      <c r="N2585">
        <v>5.18</v>
      </c>
      <c r="O2585">
        <v>4.8402000000000003</v>
      </c>
      <c r="P2585" s="43">
        <f t="shared" si="747"/>
        <v>0</v>
      </c>
      <c r="Q2585" s="41">
        <v>45769</v>
      </c>
      <c r="R2585">
        <v>5.05</v>
      </c>
      <c r="S2585">
        <v>4.7489999999999997</v>
      </c>
      <c r="T2585" s="39">
        <f t="shared" si="748"/>
        <v>2.2257620113655872E-2</v>
      </c>
      <c r="AG2585" s="41">
        <v>45769</v>
      </c>
      <c r="AH2585">
        <v>22.71</v>
      </c>
      <c r="AI2585">
        <v>10.881500000000001</v>
      </c>
      <c r="AJ2585" s="39">
        <f t="shared" si="749"/>
        <v>1.3835833410975523E-2</v>
      </c>
      <c r="AK2585" s="45" t="s">
        <v>1829</v>
      </c>
      <c r="AL2585">
        <v>11.94</v>
      </c>
      <c r="AM2585">
        <v>11.175800000000001</v>
      </c>
      <c r="AN2585" s="39">
        <f t="shared" si="750"/>
        <v>1.1000343760742597E-2</v>
      </c>
      <c r="AO2585" s="41">
        <v>45769</v>
      </c>
      <c r="AP2585">
        <v>10.4</v>
      </c>
      <c r="AQ2585">
        <v>10.0069</v>
      </c>
      <c r="AR2585" s="18">
        <f t="shared" si="751"/>
        <v>0</v>
      </c>
      <c r="AS2585" s="41">
        <v>45769</v>
      </c>
      <c r="AT2585">
        <v>14.2</v>
      </c>
      <c r="AU2585">
        <v>13.806699999999999</v>
      </c>
      <c r="AV2585" s="39">
        <f t="shared" si="752"/>
        <v>-4.2048323115759763E-3</v>
      </c>
      <c r="AW2585" s="41">
        <v>45769</v>
      </c>
      <c r="AX2585">
        <v>11.85</v>
      </c>
      <c r="AY2585">
        <v>11.470800000000001</v>
      </c>
      <c r="AZ2585" s="39">
        <f t="shared" si="753"/>
        <v>5.0908198761030589E-3</v>
      </c>
      <c r="BA2585" s="41">
        <v>45769</v>
      </c>
      <c r="BB2585">
        <v>10.57</v>
      </c>
      <c r="BC2585">
        <v>9.8004999999999995</v>
      </c>
      <c r="BD2585" s="39">
        <f t="shared" si="754"/>
        <v>-2.828566486574579E-3</v>
      </c>
      <c r="BE2585" s="41">
        <v>45769</v>
      </c>
      <c r="BF2585">
        <v>11.59</v>
      </c>
      <c r="BG2585">
        <v>10.766</v>
      </c>
      <c r="BH2585" s="39">
        <f t="shared" si="755"/>
        <v>-2.5755526320664791E-3</v>
      </c>
      <c r="BI2585" s="41">
        <v>45769</v>
      </c>
      <c r="BJ2585">
        <v>2.1</v>
      </c>
      <c r="BK2585">
        <v>2.1</v>
      </c>
      <c r="BL2585" s="39">
        <f t="shared" si="756"/>
        <v>9.6153846153846229E-3</v>
      </c>
      <c r="BM2585" s="41">
        <v>45769</v>
      </c>
      <c r="BN2585">
        <v>13.91</v>
      </c>
      <c r="BO2585">
        <v>13.642899999999999</v>
      </c>
      <c r="BP2585" s="46">
        <f t="shared" si="757"/>
        <v>-5.7209905694754195E-3</v>
      </c>
      <c r="BQ2585" s="41">
        <v>45769</v>
      </c>
      <c r="BR2585">
        <v>9.06</v>
      </c>
      <c r="BS2585">
        <v>8.8117999999999999</v>
      </c>
      <c r="BT2585" s="18">
        <f t="shared" si="758"/>
        <v>1.5699202360643708E-2</v>
      </c>
      <c r="BU2585" s="41">
        <v>45769</v>
      </c>
      <c r="BV2585">
        <v>6.7</v>
      </c>
      <c r="BW2585">
        <v>6.2270000000000003</v>
      </c>
      <c r="BX2585" s="39">
        <f t="shared" si="759"/>
        <v>5.6785011200868915E-2</v>
      </c>
    </row>
    <row r="2586" spans="1:76">
      <c r="A2586" s="41">
        <v>45770</v>
      </c>
      <c r="B2586">
        <v>9.1</v>
      </c>
      <c r="C2586">
        <v>8.1153999999999993</v>
      </c>
      <c r="D2586" s="34">
        <f t="shared" si="745"/>
        <v>0</v>
      </c>
      <c r="E2586" s="41">
        <v>45770</v>
      </c>
      <c r="F2586">
        <v>4.8</v>
      </c>
      <c r="G2586">
        <v>4.8</v>
      </c>
      <c r="H2586" s="39">
        <f t="shared" si="746"/>
        <v>0</v>
      </c>
      <c r="L2586" s="38"/>
      <c r="M2586" s="41">
        <v>45770</v>
      </c>
      <c r="N2586">
        <v>5.21</v>
      </c>
      <c r="O2586">
        <v>4.8681999999999999</v>
      </c>
      <c r="P2586" s="43">
        <f t="shared" si="747"/>
        <v>5.7848849221105699E-3</v>
      </c>
      <c r="Q2586" s="41">
        <v>45770</v>
      </c>
      <c r="R2586">
        <v>5.03</v>
      </c>
      <c r="S2586">
        <v>4.7302</v>
      </c>
      <c r="T2586" s="39">
        <f t="shared" si="748"/>
        <v>-3.9587281532953694E-3</v>
      </c>
      <c r="AG2586" s="41">
        <v>45770</v>
      </c>
      <c r="AH2586">
        <v>24</v>
      </c>
      <c r="AI2586">
        <v>11.499599999999999</v>
      </c>
      <c r="AJ2586" s="39">
        <f t="shared" si="749"/>
        <v>5.6802830492119497E-2</v>
      </c>
      <c r="AK2586" s="45" t="s">
        <v>1830</v>
      </c>
      <c r="AL2586">
        <v>11.95</v>
      </c>
      <c r="AM2586">
        <v>11.1852</v>
      </c>
      <c r="AN2586" s="39">
        <f t="shared" si="750"/>
        <v>8.4110309776476032E-4</v>
      </c>
      <c r="AO2586" s="41">
        <v>45770</v>
      </c>
      <c r="AP2586">
        <v>10.69</v>
      </c>
      <c r="AQ2586">
        <v>10.2859</v>
      </c>
      <c r="AR2586" s="18">
        <f t="shared" si="751"/>
        <v>2.7880762274030909E-2</v>
      </c>
      <c r="AS2586" s="41">
        <v>45770</v>
      </c>
      <c r="AT2586">
        <v>14.05</v>
      </c>
      <c r="AU2586">
        <v>13.6608</v>
      </c>
      <c r="AV2586" s="39">
        <f t="shared" si="752"/>
        <v>-1.056733325124753E-2</v>
      </c>
      <c r="AW2586" s="41">
        <v>45770</v>
      </c>
      <c r="AX2586">
        <v>12.14</v>
      </c>
      <c r="AY2586">
        <v>11.7515</v>
      </c>
      <c r="AZ2586" s="39">
        <f t="shared" si="753"/>
        <v>2.4470830282107569E-2</v>
      </c>
      <c r="BA2586" s="41">
        <v>45770</v>
      </c>
      <c r="BB2586">
        <v>11.18</v>
      </c>
      <c r="BC2586">
        <v>10.366099999999999</v>
      </c>
      <c r="BD2586" s="39">
        <f t="shared" si="754"/>
        <v>5.7711341258099069E-2</v>
      </c>
      <c r="BE2586" s="41">
        <v>45770</v>
      </c>
      <c r="BF2586">
        <v>11.6</v>
      </c>
      <c r="BG2586">
        <v>10.7752</v>
      </c>
      <c r="BH2586" s="39">
        <f t="shared" si="755"/>
        <v>8.5454207690877527E-4</v>
      </c>
      <c r="BI2586" s="41">
        <v>45770</v>
      </c>
      <c r="BJ2586">
        <v>2.13</v>
      </c>
      <c r="BK2586">
        <v>2.13</v>
      </c>
      <c r="BL2586" s="39">
        <f t="shared" si="756"/>
        <v>1.4285714285714192E-2</v>
      </c>
      <c r="BM2586" s="41">
        <v>45770</v>
      </c>
      <c r="BN2586">
        <v>14</v>
      </c>
      <c r="BO2586">
        <v>13.731199999999999</v>
      </c>
      <c r="BP2586" s="46">
        <f t="shared" si="757"/>
        <v>6.4722309772849082E-3</v>
      </c>
      <c r="BQ2586" s="41">
        <v>45770</v>
      </c>
      <c r="BR2586">
        <v>9.1199999999999992</v>
      </c>
      <c r="BS2586">
        <v>8.8701000000000008</v>
      </c>
      <c r="BT2586" s="18">
        <f t="shared" si="758"/>
        <v>6.6161283733176994E-3</v>
      </c>
      <c r="BU2586" s="41">
        <v>45770</v>
      </c>
      <c r="BV2586">
        <v>6.7</v>
      </c>
      <c r="BW2586">
        <v>6.2270000000000003</v>
      </c>
      <c r="BX2586" s="39">
        <f t="shared" si="759"/>
        <v>0</v>
      </c>
    </row>
    <row r="2587" spans="1:76">
      <c r="A2587" s="41">
        <v>45771</v>
      </c>
      <c r="B2587">
        <v>9.1</v>
      </c>
      <c r="C2587">
        <v>8.1153999999999993</v>
      </c>
      <c r="D2587" s="34">
        <f t="shared" si="745"/>
        <v>0</v>
      </c>
      <c r="E2587" s="41">
        <v>45771</v>
      </c>
      <c r="F2587">
        <v>4.5999999999999996</v>
      </c>
      <c r="G2587">
        <v>4.5999999999999996</v>
      </c>
      <c r="H2587" s="39">
        <f t="shared" si="746"/>
        <v>-4.1666666666666706E-2</v>
      </c>
      <c r="L2587" s="38"/>
      <c r="M2587" s="41">
        <v>45771</v>
      </c>
      <c r="N2587">
        <v>5.21</v>
      </c>
      <c r="O2587">
        <v>4.8681999999999999</v>
      </c>
      <c r="P2587" s="43">
        <f t="shared" si="747"/>
        <v>0</v>
      </c>
      <c r="Q2587" s="41">
        <v>45771</v>
      </c>
      <c r="R2587">
        <v>5</v>
      </c>
      <c r="S2587">
        <v>4.702</v>
      </c>
      <c r="T2587" s="39">
        <f t="shared" si="748"/>
        <v>-5.9616929516722343E-3</v>
      </c>
      <c r="AG2587" s="41">
        <v>45771</v>
      </c>
      <c r="AH2587">
        <v>23.59</v>
      </c>
      <c r="AI2587">
        <v>11.303100000000001</v>
      </c>
      <c r="AJ2587" s="39">
        <f t="shared" si="749"/>
        <v>-1.7087550871334532E-2</v>
      </c>
      <c r="AK2587" s="45" t="s">
        <v>1831</v>
      </c>
      <c r="AL2587">
        <v>11.75</v>
      </c>
      <c r="AM2587">
        <v>10.997999999999999</v>
      </c>
      <c r="AN2587" s="39">
        <f t="shared" si="750"/>
        <v>-1.6736401673640228E-2</v>
      </c>
      <c r="AO2587" s="41">
        <v>45771</v>
      </c>
      <c r="AP2587">
        <v>10.73</v>
      </c>
      <c r="AQ2587">
        <v>10.324400000000001</v>
      </c>
      <c r="AR2587" s="18">
        <f t="shared" si="751"/>
        <v>3.7429879738283345E-3</v>
      </c>
      <c r="AS2587" s="41">
        <v>45771</v>
      </c>
      <c r="AT2587">
        <v>14.2</v>
      </c>
      <c r="AU2587">
        <v>13.806699999999999</v>
      </c>
      <c r="AV2587" s="39">
        <f t="shared" si="752"/>
        <v>1.0680194424923815E-2</v>
      </c>
      <c r="AW2587" s="41">
        <v>45771</v>
      </c>
      <c r="AX2587">
        <v>12.17</v>
      </c>
      <c r="AY2587">
        <v>11.7806</v>
      </c>
      <c r="AZ2587" s="39">
        <f t="shared" si="753"/>
        <v>2.4762796238777759E-3</v>
      </c>
      <c r="BA2587" s="41">
        <v>45771</v>
      </c>
      <c r="BB2587">
        <v>11.15</v>
      </c>
      <c r="BC2587">
        <v>10.3383</v>
      </c>
      <c r="BD2587" s="39">
        <f t="shared" si="754"/>
        <v>-2.6818186203103542E-3</v>
      </c>
      <c r="BE2587" s="41">
        <v>45771</v>
      </c>
      <c r="BF2587">
        <v>11.45</v>
      </c>
      <c r="BG2587">
        <v>10.635899999999999</v>
      </c>
      <c r="BH2587" s="39">
        <f t="shared" si="755"/>
        <v>-1.2927834286138579E-2</v>
      </c>
      <c r="BI2587" s="41">
        <v>45771</v>
      </c>
      <c r="BJ2587">
        <v>2.09</v>
      </c>
      <c r="BK2587">
        <v>2.09</v>
      </c>
      <c r="BL2587" s="39">
        <f t="shared" si="756"/>
        <v>-1.8779342723004713E-2</v>
      </c>
      <c r="BM2587" s="41">
        <v>45771</v>
      </c>
      <c r="BN2587">
        <v>14</v>
      </c>
      <c r="BO2587">
        <v>13.731199999999999</v>
      </c>
      <c r="BP2587" s="46">
        <f t="shared" si="757"/>
        <v>0</v>
      </c>
      <c r="BQ2587" s="41">
        <v>45771</v>
      </c>
      <c r="BR2587">
        <v>9.24</v>
      </c>
      <c r="BS2587">
        <v>8.9868000000000006</v>
      </c>
      <c r="BT2587" s="18">
        <f t="shared" si="758"/>
        <v>1.3156559678019391E-2</v>
      </c>
      <c r="BU2587" s="41">
        <v>45771</v>
      </c>
      <c r="BV2587">
        <v>6.7</v>
      </c>
      <c r="BW2587">
        <v>6.2270000000000003</v>
      </c>
      <c r="BX2587" s="39">
        <f t="shared" si="759"/>
        <v>0</v>
      </c>
    </row>
    <row r="2588" spans="1:76">
      <c r="A2588" s="41">
        <v>45772</v>
      </c>
      <c r="B2588">
        <v>9.06</v>
      </c>
      <c r="C2588">
        <v>8.0797000000000008</v>
      </c>
      <c r="D2588" s="34">
        <f t="shared" si="745"/>
        <v>-4.3990437932817251E-3</v>
      </c>
      <c r="E2588" s="41">
        <v>45772</v>
      </c>
      <c r="F2588">
        <v>4.75</v>
      </c>
      <c r="G2588">
        <v>4.75</v>
      </c>
      <c r="H2588" s="39">
        <f t="shared" si="746"/>
        <v>3.2608695652173995E-2</v>
      </c>
      <c r="L2588" s="38"/>
      <c r="M2588" s="41">
        <v>45772</v>
      </c>
      <c r="N2588">
        <v>5.2</v>
      </c>
      <c r="O2588">
        <v>4.8589000000000002</v>
      </c>
      <c r="P2588" s="43">
        <f t="shared" si="747"/>
        <v>-1.9103570108047413E-3</v>
      </c>
      <c r="Q2588" s="41">
        <v>45772</v>
      </c>
      <c r="R2588">
        <v>4.95</v>
      </c>
      <c r="S2588">
        <v>4.6550000000000002</v>
      </c>
      <c r="T2588" s="39">
        <f t="shared" si="748"/>
        <v>-9.995746490854893E-3</v>
      </c>
      <c r="AG2588" s="41">
        <v>45772</v>
      </c>
      <c r="AH2588">
        <v>23</v>
      </c>
      <c r="AI2588">
        <v>11.0205</v>
      </c>
      <c r="AJ2588" s="39">
        <f t="shared" si="749"/>
        <v>-2.5001990604347515E-2</v>
      </c>
      <c r="AK2588" s="45" t="s">
        <v>1832</v>
      </c>
      <c r="AL2588">
        <v>11.8</v>
      </c>
      <c r="AM2588">
        <v>11.0448</v>
      </c>
      <c r="AN2588" s="39">
        <f t="shared" si="750"/>
        <v>4.2553191489362674E-3</v>
      </c>
      <c r="AO2588" s="41">
        <v>45772</v>
      </c>
      <c r="AP2588">
        <v>10.73</v>
      </c>
      <c r="AQ2588">
        <v>10.324400000000001</v>
      </c>
      <c r="AR2588" s="18">
        <f t="shared" si="751"/>
        <v>0</v>
      </c>
      <c r="AS2588" s="41">
        <v>45772</v>
      </c>
      <c r="AT2588">
        <v>14.49</v>
      </c>
      <c r="AU2588">
        <v>14.0886</v>
      </c>
      <c r="AV2588" s="39">
        <f t="shared" si="752"/>
        <v>2.0417623327804637E-2</v>
      </c>
      <c r="AW2588" s="41">
        <v>45772</v>
      </c>
      <c r="AX2588">
        <v>12.15</v>
      </c>
      <c r="AY2588">
        <v>11.761200000000001</v>
      </c>
      <c r="AZ2588" s="39">
        <f t="shared" si="753"/>
        <v>-1.6467752066956858E-3</v>
      </c>
      <c r="BA2588" s="41">
        <v>45772</v>
      </c>
      <c r="BB2588">
        <v>11.1</v>
      </c>
      <c r="BC2588">
        <v>10.2919</v>
      </c>
      <c r="BD2588" s="39">
        <f t="shared" si="754"/>
        <v>-4.4881653656790978E-3</v>
      </c>
      <c r="BE2588" s="41">
        <v>45772</v>
      </c>
      <c r="BF2588">
        <v>11.5</v>
      </c>
      <c r="BG2588">
        <v>10.682399999999999</v>
      </c>
      <c r="BH2588" s="39">
        <f t="shared" si="755"/>
        <v>4.3719854455194192E-3</v>
      </c>
      <c r="BI2588" s="41">
        <v>45772</v>
      </c>
      <c r="BJ2588">
        <v>2.0699999999999998</v>
      </c>
      <c r="BK2588">
        <v>2.0699999999999998</v>
      </c>
      <c r="BL2588" s="39">
        <f t="shared" si="756"/>
        <v>-9.5693779904306303E-3</v>
      </c>
      <c r="BM2588" s="41">
        <v>45772</v>
      </c>
      <c r="BN2588">
        <v>13.76</v>
      </c>
      <c r="BO2588">
        <v>13.495799999999999</v>
      </c>
      <c r="BP2588" s="46">
        <f t="shared" si="757"/>
        <v>-1.7143439757632273E-2</v>
      </c>
      <c r="BQ2588" s="41">
        <v>45772</v>
      </c>
      <c r="BR2588">
        <v>9.1999999999999993</v>
      </c>
      <c r="BS2588">
        <v>8.9479000000000006</v>
      </c>
      <c r="BT2588" s="18">
        <f t="shared" si="758"/>
        <v>-4.3285707927182013E-3</v>
      </c>
      <c r="BU2588" s="41">
        <v>45772</v>
      </c>
      <c r="BV2588">
        <v>6.57</v>
      </c>
      <c r="BW2588">
        <v>6.1062000000000003</v>
      </c>
      <c r="BX2588" s="39">
        <f t="shared" si="759"/>
        <v>-1.9399389754295809E-2</v>
      </c>
    </row>
    <row r="2589" spans="1:76">
      <c r="A2589" s="41">
        <v>45775</v>
      </c>
      <c r="B2589">
        <v>8.98</v>
      </c>
      <c r="C2589">
        <v>8.0084</v>
      </c>
      <c r="D2589" s="34">
        <f t="shared" si="745"/>
        <v>-8.8245850712279916E-3</v>
      </c>
      <c r="E2589" s="41">
        <v>45775</v>
      </c>
      <c r="F2589">
        <v>4.5999999999999996</v>
      </c>
      <c r="G2589">
        <v>4.5999999999999996</v>
      </c>
      <c r="H2589" s="39">
        <f t="shared" si="746"/>
        <v>-3.157894736842113E-2</v>
      </c>
      <c r="L2589" s="38"/>
      <c r="M2589" s="41">
        <v>45775</v>
      </c>
      <c r="N2589">
        <v>5.23</v>
      </c>
      <c r="O2589">
        <v>4.8868999999999998</v>
      </c>
      <c r="P2589" s="43">
        <f t="shared" si="747"/>
        <v>5.7626211694003946E-3</v>
      </c>
      <c r="Q2589" s="41">
        <v>45775</v>
      </c>
      <c r="R2589">
        <v>4.99</v>
      </c>
      <c r="S2589">
        <v>4.6925999999999997</v>
      </c>
      <c r="T2589" s="39">
        <f t="shared" si="748"/>
        <v>8.0773361976368228E-3</v>
      </c>
      <c r="AG2589" s="41">
        <v>45775</v>
      </c>
      <c r="AH2589">
        <v>22.91</v>
      </c>
      <c r="AI2589">
        <v>10.9773</v>
      </c>
      <c r="AJ2589" s="39">
        <f t="shared" si="749"/>
        <v>-3.9199673336056048E-3</v>
      </c>
      <c r="AK2589" s="45" t="s">
        <v>1833</v>
      </c>
      <c r="AL2589">
        <v>11.9</v>
      </c>
      <c r="AM2589">
        <v>11.138400000000001</v>
      </c>
      <c r="AN2589" s="39">
        <f t="shared" si="750"/>
        <v>8.4745762711864719E-3</v>
      </c>
      <c r="AO2589" s="41">
        <v>45775</v>
      </c>
      <c r="AP2589">
        <v>10.5</v>
      </c>
      <c r="AQ2589">
        <v>10.1031</v>
      </c>
      <c r="AR2589" s="18">
        <f t="shared" si="751"/>
        <v>-2.1434659641238342E-2</v>
      </c>
      <c r="AS2589" s="41">
        <v>45775</v>
      </c>
      <c r="AT2589">
        <v>14.39</v>
      </c>
      <c r="AU2589">
        <v>13.991400000000001</v>
      </c>
      <c r="AV2589" s="39">
        <f t="shared" si="752"/>
        <v>-6.8991950939056449E-3</v>
      </c>
      <c r="AW2589" s="41">
        <v>45775</v>
      </c>
      <c r="AX2589">
        <v>12.12</v>
      </c>
      <c r="AY2589">
        <v>11.732200000000001</v>
      </c>
      <c r="AZ2589" s="39">
        <f t="shared" si="753"/>
        <v>-2.465734788967105E-3</v>
      </c>
      <c r="BA2589" s="41">
        <v>45775</v>
      </c>
      <c r="BB2589">
        <v>11.1</v>
      </c>
      <c r="BC2589">
        <v>10.2919</v>
      </c>
      <c r="BD2589" s="39">
        <f t="shared" si="754"/>
        <v>0</v>
      </c>
      <c r="BE2589" s="41">
        <v>45775</v>
      </c>
      <c r="BF2589">
        <v>11.6</v>
      </c>
      <c r="BG2589">
        <v>10.7752</v>
      </c>
      <c r="BH2589" s="39">
        <f t="shared" si="755"/>
        <v>8.6871864000599534E-3</v>
      </c>
      <c r="BI2589" s="41">
        <v>45775</v>
      </c>
      <c r="BJ2589">
        <v>2.0699999999999998</v>
      </c>
      <c r="BK2589">
        <v>2.0699999999999998</v>
      </c>
      <c r="BL2589" s="39">
        <f t="shared" si="756"/>
        <v>0</v>
      </c>
      <c r="BM2589" s="41">
        <v>45775</v>
      </c>
      <c r="BN2589">
        <v>13.89</v>
      </c>
      <c r="BO2589">
        <v>13.6233</v>
      </c>
      <c r="BP2589" s="46">
        <f t="shared" si="757"/>
        <v>9.447383630462906E-3</v>
      </c>
      <c r="BQ2589" s="41">
        <v>45775</v>
      </c>
      <c r="BR2589">
        <v>9.1999999999999993</v>
      </c>
      <c r="BS2589">
        <v>8.9479000000000006</v>
      </c>
      <c r="BT2589" s="18">
        <f t="shared" si="758"/>
        <v>0</v>
      </c>
      <c r="BU2589" s="41">
        <v>45775</v>
      </c>
      <c r="BV2589">
        <v>6.57</v>
      </c>
      <c r="BW2589">
        <v>6.1062000000000003</v>
      </c>
      <c r="BX2589" s="39">
        <f t="shared" si="759"/>
        <v>0</v>
      </c>
    </row>
    <row r="2590" spans="1:76">
      <c r="A2590" s="41">
        <v>45776</v>
      </c>
      <c r="B2590">
        <v>8.9</v>
      </c>
      <c r="C2590">
        <v>7.9370000000000003</v>
      </c>
      <c r="D2590" s="34">
        <f t="shared" si="745"/>
        <v>-8.9156385794914948E-3</v>
      </c>
      <c r="E2590" s="41">
        <v>45776</v>
      </c>
      <c r="F2590">
        <v>4.5999999999999996</v>
      </c>
      <c r="G2590">
        <v>4.5999999999999996</v>
      </c>
      <c r="H2590" s="39">
        <f t="shared" si="746"/>
        <v>0</v>
      </c>
      <c r="L2590" s="38"/>
      <c r="M2590" s="41">
        <v>45776</v>
      </c>
      <c r="N2590">
        <v>5.21</v>
      </c>
      <c r="O2590">
        <v>4.8681999999999999</v>
      </c>
      <c r="P2590" s="43">
        <f t="shared" si="747"/>
        <v>-3.8265567128445313E-3</v>
      </c>
      <c r="Q2590" s="41">
        <v>45776</v>
      </c>
      <c r="R2590">
        <v>4.99</v>
      </c>
      <c r="S2590">
        <v>4.6925999999999997</v>
      </c>
      <c r="T2590" s="39">
        <f t="shared" si="748"/>
        <v>0</v>
      </c>
      <c r="AG2590" s="41">
        <v>45776</v>
      </c>
      <c r="AH2590">
        <v>23</v>
      </c>
      <c r="AI2590">
        <v>11.0205</v>
      </c>
      <c r="AJ2590" s="39">
        <f t="shared" si="749"/>
        <v>3.935393949331855E-3</v>
      </c>
      <c r="AK2590" s="45" t="s">
        <v>1834</v>
      </c>
      <c r="AL2590">
        <v>11.9</v>
      </c>
      <c r="AM2590">
        <v>11.138400000000001</v>
      </c>
      <c r="AN2590" s="39">
        <f t="shared" si="750"/>
        <v>0</v>
      </c>
      <c r="AO2590" s="41">
        <v>45776</v>
      </c>
      <c r="AP2590">
        <v>10.7</v>
      </c>
      <c r="AQ2590">
        <v>10.295500000000001</v>
      </c>
      <c r="AR2590" s="18">
        <f t="shared" si="751"/>
        <v>1.9043659866773664E-2</v>
      </c>
      <c r="AS2590" s="41">
        <v>45776</v>
      </c>
      <c r="AT2590">
        <v>14.12</v>
      </c>
      <c r="AU2590">
        <v>13.728899999999999</v>
      </c>
      <c r="AV2590" s="39">
        <f t="shared" si="752"/>
        <v>-1.8761524936746935E-2</v>
      </c>
      <c r="AW2590" s="41">
        <v>45776</v>
      </c>
      <c r="AX2590">
        <v>12.15</v>
      </c>
      <c r="AY2590">
        <v>11.761200000000001</v>
      </c>
      <c r="AZ2590" s="39">
        <f t="shared" si="753"/>
        <v>2.4718296653653974E-3</v>
      </c>
      <c r="BA2590" s="41">
        <v>45776</v>
      </c>
      <c r="BB2590">
        <v>11.09</v>
      </c>
      <c r="BC2590">
        <v>10.2826</v>
      </c>
      <c r="BD2590" s="39">
        <f t="shared" si="754"/>
        <v>-9.0362323769174226E-4</v>
      </c>
      <c r="BE2590" s="41">
        <v>45776</v>
      </c>
      <c r="BF2590">
        <v>11.6</v>
      </c>
      <c r="BG2590">
        <v>10.7752</v>
      </c>
      <c r="BH2590" s="39">
        <f t="shared" si="755"/>
        <v>0</v>
      </c>
      <c r="BI2590" s="41">
        <v>45776</v>
      </c>
      <c r="BJ2590">
        <v>2.06</v>
      </c>
      <c r="BK2590">
        <v>2.06</v>
      </c>
      <c r="BL2590" s="39">
        <f t="shared" si="756"/>
        <v>-4.8309178743960327E-3</v>
      </c>
      <c r="BM2590" s="41">
        <v>45776</v>
      </c>
      <c r="BN2590">
        <v>13.99</v>
      </c>
      <c r="BO2590">
        <v>13.721399999999999</v>
      </c>
      <c r="BP2590" s="46">
        <f t="shared" si="757"/>
        <v>7.2008984607252824E-3</v>
      </c>
      <c r="BQ2590" s="41">
        <v>45776</v>
      </c>
      <c r="BR2590">
        <v>9.18</v>
      </c>
      <c r="BS2590">
        <v>8.9284999999999997</v>
      </c>
      <c r="BT2590" s="18">
        <f t="shared" si="758"/>
        <v>-2.1681064830855251E-3</v>
      </c>
      <c r="BU2590" s="41">
        <v>45776</v>
      </c>
      <c r="BV2590">
        <v>6.6</v>
      </c>
      <c r="BW2590">
        <v>6.1340000000000003</v>
      </c>
      <c r="BX2590" s="39">
        <f t="shared" si="759"/>
        <v>4.5527496642756614E-3</v>
      </c>
    </row>
    <row r="2591" spans="1:76">
      <c r="A2591" s="41">
        <v>45777</v>
      </c>
      <c r="B2591">
        <v>9.3000000000000007</v>
      </c>
      <c r="C2591">
        <v>8.2936999999999994</v>
      </c>
      <c r="D2591" s="34">
        <f t="shared" si="745"/>
        <v>4.4941413632354682E-2</v>
      </c>
      <c r="E2591" s="41">
        <v>45777</v>
      </c>
      <c r="F2591">
        <v>4.75</v>
      </c>
      <c r="G2591">
        <v>4.75</v>
      </c>
      <c r="H2591" s="39">
        <f t="shared" si="746"/>
        <v>3.2608695652173995E-2</v>
      </c>
      <c r="L2591" s="38"/>
      <c r="M2591" s="41">
        <v>45777</v>
      </c>
      <c r="N2591">
        <v>5.21</v>
      </c>
      <c r="O2591">
        <v>4.8681999999999999</v>
      </c>
      <c r="P2591" s="43">
        <f t="shared" si="747"/>
        <v>0</v>
      </c>
      <c r="Q2591" s="41">
        <v>45777</v>
      </c>
      <c r="R2591">
        <v>4.9800000000000004</v>
      </c>
      <c r="S2591">
        <v>4.6832000000000003</v>
      </c>
      <c r="T2591" s="39">
        <f t="shared" si="748"/>
        <v>-2.0031539018879533E-3</v>
      </c>
      <c r="AG2591" s="41">
        <v>45777</v>
      </c>
      <c r="AH2591">
        <v>23.3</v>
      </c>
      <c r="AI2591">
        <v>11.164199999999999</v>
      </c>
      <c r="AJ2591" s="39">
        <f t="shared" si="749"/>
        <v>1.303933578331283E-2</v>
      </c>
      <c r="AK2591" s="45" t="s">
        <v>1835</v>
      </c>
      <c r="AL2591">
        <v>11.94</v>
      </c>
      <c r="AM2591">
        <v>11.175800000000001</v>
      </c>
      <c r="AN2591" s="39">
        <f t="shared" si="750"/>
        <v>3.3577533577533467E-3</v>
      </c>
      <c r="AO2591" s="41">
        <v>45777</v>
      </c>
      <c r="AP2591">
        <v>10.73</v>
      </c>
      <c r="AQ2591">
        <v>10.324400000000001</v>
      </c>
      <c r="AR2591" s="18">
        <f t="shared" si="751"/>
        <v>2.8070516244961532E-3</v>
      </c>
      <c r="AS2591" s="41">
        <v>45777</v>
      </c>
      <c r="AT2591">
        <v>14.38</v>
      </c>
      <c r="AU2591">
        <v>13.9817</v>
      </c>
      <c r="AV2591" s="39">
        <f t="shared" si="752"/>
        <v>1.8413711222312099E-2</v>
      </c>
      <c r="AW2591" s="41">
        <v>45777</v>
      </c>
      <c r="AX2591">
        <v>12.1</v>
      </c>
      <c r="AY2591">
        <v>11.7128</v>
      </c>
      <c r="AZ2591" s="39">
        <f t="shared" si="753"/>
        <v>-4.1152263374486346E-3</v>
      </c>
      <c r="BA2591" s="41">
        <v>45777</v>
      </c>
      <c r="BB2591">
        <v>11.04</v>
      </c>
      <c r="BC2591">
        <v>10.2363</v>
      </c>
      <c r="BD2591" s="39">
        <f t="shared" si="754"/>
        <v>-4.5027522222006542E-3</v>
      </c>
      <c r="BE2591" s="41">
        <v>45777</v>
      </c>
      <c r="BF2591">
        <v>11.5</v>
      </c>
      <c r="BG2591">
        <v>10.682399999999999</v>
      </c>
      <c r="BH2591" s="39">
        <f t="shared" si="755"/>
        <v>-8.6123691439602464E-3</v>
      </c>
      <c r="BI2591" s="41">
        <v>45777</v>
      </c>
      <c r="BJ2591">
        <v>2.06</v>
      </c>
      <c r="BK2591">
        <v>2.06</v>
      </c>
      <c r="BL2591" s="39">
        <f t="shared" si="756"/>
        <v>0</v>
      </c>
      <c r="BM2591" s="41">
        <v>45777</v>
      </c>
      <c r="BN2591">
        <v>13.99</v>
      </c>
      <c r="BO2591">
        <v>13.721399999999999</v>
      </c>
      <c r="BP2591" s="46">
        <f t="shared" si="757"/>
        <v>0</v>
      </c>
      <c r="BQ2591" s="41">
        <v>45777</v>
      </c>
      <c r="BR2591">
        <v>9</v>
      </c>
      <c r="BS2591">
        <v>8.7533999999999992</v>
      </c>
      <c r="BT2591" s="18">
        <f t="shared" si="758"/>
        <v>-1.9611356890855181E-2</v>
      </c>
      <c r="BU2591" s="41">
        <v>45777</v>
      </c>
      <c r="BV2591">
        <v>6.58</v>
      </c>
      <c r="BW2591">
        <v>6.1154999999999999</v>
      </c>
      <c r="BX2591" s="39">
        <f t="shared" si="759"/>
        <v>-3.0159765242909037E-3</v>
      </c>
    </row>
    <row r="2592" spans="1:76">
      <c r="A2592" s="41">
        <v>45779</v>
      </c>
      <c r="B2592">
        <v>9.1999999999999993</v>
      </c>
      <c r="C2592">
        <v>8.2045999999999992</v>
      </c>
      <c r="D2592" s="34">
        <f t="shared" si="745"/>
        <v>-1.074309415580503E-2</v>
      </c>
      <c r="E2592" s="41">
        <v>45779</v>
      </c>
      <c r="F2592">
        <v>4.75</v>
      </c>
      <c r="G2592">
        <v>4.75</v>
      </c>
      <c r="H2592" s="39">
        <f t="shared" si="746"/>
        <v>0</v>
      </c>
      <c r="L2592" s="38"/>
      <c r="M2592" s="41">
        <v>45779</v>
      </c>
      <c r="N2592">
        <v>5.23</v>
      </c>
      <c r="O2592">
        <v>4.8868999999999998</v>
      </c>
      <c r="P2592" s="43">
        <f t="shared" si="747"/>
        <v>3.8412554948440776E-3</v>
      </c>
      <c r="Q2592" s="41">
        <v>45779</v>
      </c>
      <c r="R2592">
        <v>4.95</v>
      </c>
      <c r="S2592">
        <v>4.6550000000000002</v>
      </c>
      <c r="T2592" s="39">
        <f t="shared" si="748"/>
        <v>-6.0215237444482409E-3</v>
      </c>
      <c r="AG2592" s="41">
        <v>45779</v>
      </c>
      <c r="AH2592">
        <v>24</v>
      </c>
      <c r="AI2592">
        <v>11.499599999999999</v>
      </c>
      <c r="AJ2592" s="39">
        <f t="shared" si="749"/>
        <v>3.0042457139786097E-2</v>
      </c>
      <c r="AK2592" s="45">
        <v>45693</v>
      </c>
      <c r="AL2592">
        <v>11.9</v>
      </c>
      <c r="AM2592">
        <v>11.138400000000001</v>
      </c>
      <c r="AN2592" s="39">
        <f t="shared" si="750"/>
        <v>-3.3465165804685013E-3</v>
      </c>
      <c r="AO2592" s="41">
        <v>45779</v>
      </c>
      <c r="AP2592">
        <v>10.7</v>
      </c>
      <c r="AQ2592">
        <v>10.295500000000001</v>
      </c>
      <c r="AR2592" s="18">
        <f t="shared" si="751"/>
        <v>-2.7991941420324809E-3</v>
      </c>
      <c r="AS2592" s="41">
        <v>45779</v>
      </c>
      <c r="AT2592">
        <v>14.35</v>
      </c>
      <c r="AU2592">
        <v>13.952500000000001</v>
      </c>
      <c r="AV2592" s="39">
        <f t="shared" si="752"/>
        <v>-2.0884441806074691E-3</v>
      </c>
      <c r="AW2592" s="41">
        <v>45779</v>
      </c>
      <c r="AX2592">
        <v>12.09</v>
      </c>
      <c r="AY2592">
        <v>11.703099999999999</v>
      </c>
      <c r="AZ2592" s="39">
        <f t="shared" si="753"/>
        <v>-8.2815381463018979E-4</v>
      </c>
      <c r="BA2592" s="41">
        <v>45779</v>
      </c>
      <c r="BB2592">
        <v>11.04</v>
      </c>
      <c r="BC2592">
        <v>10.2363</v>
      </c>
      <c r="BD2592" s="39">
        <f t="shared" si="754"/>
        <v>0</v>
      </c>
      <c r="BE2592" s="41">
        <v>45779</v>
      </c>
      <c r="BF2592">
        <v>11.5</v>
      </c>
      <c r="BG2592">
        <v>10.682399999999999</v>
      </c>
      <c r="BH2592" s="39">
        <f t="shared" si="755"/>
        <v>0</v>
      </c>
      <c r="BI2592" s="41">
        <v>45779</v>
      </c>
      <c r="BJ2592">
        <v>2.0299999999999998</v>
      </c>
      <c r="BK2592">
        <v>2.0299999999999998</v>
      </c>
      <c r="BL2592" s="39">
        <f t="shared" si="756"/>
        <v>-1.4563106796116625E-2</v>
      </c>
      <c r="BM2592" s="41">
        <v>45779</v>
      </c>
      <c r="BN2592">
        <v>13.8</v>
      </c>
      <c r="BO2592">
        <v>13.535</v>
      </c>
      <c r="BP2592" s="46">
        <f t="shared" si="757"/>
        <v>-1.3584619645225634E-2</v>
      </c>
      <c r="BQ2592" s="41">
        <v>45779</v>
      </c>
      <c r="BR2592">
        <v>9.08</v>
      </c>
      <c r="BS2592">
        <v>8.8312000000000008</v>
      </c>
      <c r="BT2592" s="18">
        <f t="shared" si="758"/>
        <v>8.8879749583021059E-3</v>
      </c>
      <c r="BU2592" s="41">
        <v>45779</v>
      </c>
      <c r="BV2592">
        <v>6.5</v>
      </c>
      <c r="BW2592">
        <v>6.0411000000000001</v>
      </c>
      <c r="BX2592" s="39">
        <f t="shared" si="759"/>
        <v>-1.2165808192298226E-2</v>
      </c>
    </row>
    <row r="2593" spans="1:76">
      <c r="A2593" s="41">
        <v>45782</v>
      </c>
      <c r="B2593">
        <v>9.3000000000000007</v>
      </c>
      <c r="C2593">
        <v>8.2936999999999994</v>
      </c>
      <c r="D2593" s="34">
        <f t="shared" si="745"/>
        <v>1.085976159715284E-2</v>
      </c>
      <c r="E2593" s="41">
        <v>45782</v>
      </c>
      <c r="F2593">
        <v>4.75</v>
      </c>
      <c r="G2593">
        <v>4.75</v>
      </c>
      <c r="H2593" s="39">
        <f t="shared" si="746"/>
        <v>0</v>
      </c>
      <c r="L2593" s="38"/>
      <c r="M2593" s="41">
        <v>45782</v>
      </c>
      <c r="N2593">
        <v>5.34</v>
      </c>
      <c r="O2593">
        <v>4.9897</v>
      </c>
      <c r="P2593" s="43">
        <f t="shared" si="747"/>
        <v>2.1035830485583953E-2</v>
      </c>
      <c r="Q2593" s="41">
        <v>45782</v>
      </c>
      <c r="R2593">
        <v>4.95</v>
      </c>
      <c r="S2593">
        <v>4.6550000000000002</v>
      </c>
      <c r="T2593" s="39">
        <f t="shared" si="748"/>
        <v>0</v>
      </c>
      <c r="AG2593" s="41">
        <v>45782</v>
      </c>
      <c r="AH2593">
        <v>23.99</v>
      </c>
      <c r="AI2593">
        <v>11.4948</v>
      </c>
      <c r="AJ2593" s="39">
        <f t="shared" si="749"/>
        <v>-4.1740582281118229E-4</v>
      </c>
      <c r="AK2593" s="45">
        <v>45782</v>
      </c>
      <c r="AL2593">
        <v>12</v>
      </c>
      <c r="AM2593">
        <v>11.231999999999999</v>
      </c>
      <c r="AN2593" s="39">
        <f t="shared" si="750"/>
        <v>8.4033613445376864E-3</v>
      </c>
      <c r="AO2593" s="41">
        <v>45782</v>
      </c>
      <c r="AP2593">
        <v>10.67</v>
      </c>
      <c r="AQ2593">
        <v>10.2667</v>
      </c>
      <c r="AR2593" s="18">
        <f t="shared" si="751"/>
        <v>-2.7973386430965351E-3</v>
      </c>
      <c r="AS2593" s="41">
        <v>45782</v>
      </c>
      <c r="AT2593">
        <v>14.36</v>
      </c>
      <c r="AU2593">
        <v>13.962199999999999</v>
      </c>
      <c r="AV2593" s="39">
        <f t="shared" si="752"/>
        <v>6.952159111269457E-4</v>
      </c>
      <c r="AW2593" s="41">
        <v>45782</v>
      </c>
      <c r="AX2593">
        <v>12.09</v>
      </c>
      <c r="AY2593">
        <v>11.703099999999999</v>
      </c>
      <c r="AZ2593" s="39">
        <f t="shared" si="753"/>
        <v>0</v>
      </c>
      <c r="BA2593" s="41">
        <v>45782</v>
      </c>
      <c r="BB2593">
        <v>11.03</v>
      </c>
      <c r="BC2593">
        <v>10.227</v>
      </c>
      <c r="BD2593" s="39">
        <f t="shared" si="754"/>
        <v>-9.0853140294829601E-4</v>
      </c>
      <c r="BE2593" s="41">
        <v>45782</v>
      </c>
      <c r="BF2593">
        <v>11.5</v>
      </c>
      <c r="BG2593">
        <v>10.682399999999999</v>
      </c>
      <c r="BH2593" s="39">
        <f t="shared" si="755"/>
        <v>0</v>
      </c>
      <c r="BI2593" s="41">
        <v>45782</v>
      </c>
      <c r="BJ2593">
        <v>2.02</v>
      </c>
      <c r="BK2593">
        <v>2.02</v>
      </c>
      <c r="BL2593" s="39">
        <f t="shared" si="756"/>
        <v>-4.9261083743841316E-3</v>
      </c>
      <c r="BM2593" s="41">
        <v>45782</v>
      </c>
      <c r="BN2593">
        <v>13.98</v>
      </c>
      <c r="BO2593">
        <v>13.711600000000001</v>
      </c>
      <c r="BP2593" s="46">
        <f t="shared" si="757"/>
        <v>1.3047654229774698E-2</v>
      </c>
      <c r="BQ2593" s="41">
        <v>45782</v>
      </c>
      <c r="BR2593">
        <v>9.08</v>
      </c>
      <c r="BS2593">
        <v>8.8312000000000008</v>
      </c>
      <c r="BT2593" s="18">
        <f t="shared" si="758"/>
        <v>0</v>
      </c>
      <c r="BU2593" s="41">
        <v>45782</v>
      </c>
      <c r="BV2593">
        <v>6.49</v>
      </c>
      <c r="BW2593">
        <v>6.0317999999999996</v>
      </c>
      <c r="BX2593" s="39">
        <f t="shared" si="759"/>
        <v>-1.5394547350648937E-3</v>
      </c>
    </row>
    <row r="2594" spans="1:76">
      <c r="A2594" s="41">
        <v>45783</v>
      </c>
      <c r="B2594">
        <v>9.25</v>
      </c>
      <c r="C2594">
        <v>8.2492000000000001</v>
      </c>
      <c r="D2594" s="34">
        <f t="shared" si="745"/>
        <v>-5.3655184055366508E-3</v>
      </c>
      <c r="E2594" s="41">
        <v>45783</v>
      </c>
      <c r="F2594">
        <v>4.75</v>
      </c>
      <c r="G2594">
        <v>4.75</v>
      </c>
      <c r="H2594" s="39">
        <f t="shared" si="746"/>
        <v>0</v>
      </c>
      <c r="L2594" s="38"/>
      <c r="M2594" s="41">
        <v>45783</v>
      </c>
      <c r="N2594">
        <v>5.34</v>
      </c>
      <c r="O2594">
        <v>4.9897</v>
      </c>
      <c r="P2594" s="43">
        <f t="shared" si="747"/>
        <v>0</v>
      </c>
      <c r="Q2594" s="41">
        <v>45783</v>
      </c>
      <c r="R2594">
        <v>4.95</v>
      </c>
      <c r="S2594">
        <v>4.6550000000000002</v>
      </c>
      <c r="T2594" s="39">
        <f t="shared" si="748"/>
        <v>0</v>
      </c>
      <c r="AG2594" s="41">
        <v>45783</v>
      </c>
      <c r="AH2594">
        <v>24</v>
      </c>
      <c r="AI2594">
        <v>11.499599999999999</v>
      </c>
      <c r="AJ2594" s="39">
        <f t="shared" si="749"/>
        <v>4.1758012318609037E-4</v>
      </c>
      <c r="AK2594" s="45">
        <v>45813</v>
      </c>
      <c r="AL2594">
        <v>11.89</v>
      </c>
      <c r="AM2594">
        <v>11.129</v>
      </c>
      <c r="AN2594" s="39">
        <f t="shared" si="750"/>
        <v>-9.1702279202278986E-3</v>
      </c>
      <c r="AO2594" s="41">
        <v>45783</v>
      </c>
      <c r="AP2594">
        <v>11.18</v>
      </c>
      <c r="AQ2594">
        <v>10.757400000000001</v>
      </c>
      <c r="AR2594" s="18">
        <f t="shared" si="751"/>
        <v>4.7795299365911183E-2</v>
      </c>
      <c r="AS2594" s="41">
        <v>45783</v>
      </c>
      <c r="AT2594">
        <v>14.65</v>
      </c>
      <c r="AU2594">
        <v>14.244199999999999</v>
      </c>
      <c r="AV2594" s="39">
        <f t="shared" si="752"/>
        <v>2.0197390096116662E-2</v>
      </c>
      <c r="AW2594" s="41">
        <v>45783</v>
      </c>
      <c r="AX2594">
        <v>12.2</v>
      </c>
      <c r="AY2594">
        <v>11.8096</v>
      </c>
      <c r="AZ2594" s="39">
        <f t="shared" si="753"/>
        <v>9.1001529509275748E-3</v>
      </c>
      <c r="BA2594" s="41">
        <v>45783</v>
      </c>
      <c r="BB2594">
        <v>11.09</v>
      </c>
      <c r="BC2594">
        <v>10.2826</v>
      </c>
      <c r="BD2594" s="39">
        <f t="shared" si="754"/>
        <v>5.4365894201623246E-3</v>
      </c>
      <c r="BE2594" s="41">
        <v>45783</v>
      </c>
      <c r="BF2594">
        <v>11.5</v>
      </c>
      <c r="BG2594">
        <v>10.682399999999999</v>
      </c>
      <c r="BH2594" s="39">
        <f t="shared" si="755"/>
        <v>0</v>
      </c>
      <c r="BI2594" s="41">
        <v>45783</v>
      </c>
      <c r="BJ2594">
        <v>2</v>
      </c>
      <c r="BK2594">
        <v>2</v>
      </c>
      <c r="BL2594" s="39">
        <f t="shared" si="756"/>
        <v>-9.9009900990099098E-3</v>
      </c>
      <c r="BM2594" s="41">
        <v>45783</v>
      </c>
      <c r="BN2594">
        <v>13.97</v>
      </c>
      <c r="BO2594">
        <v>13.7018</v>
      </c>
      <c r="BP2594" s="46">
        <f t="shared" si="757"/>
        <v>-7.147232999795977E-4</v>
      </c>
      <c r="BQ2594" s="41">
        <v>45783</v>
      </c>
      <c r="BR2594">
        <v>9.1300000000000008</v>
      </c>
      <c r="BS2594">
        <v>8.8797999999999995</v>
      </c>
      <c r="BT2594" s="18">
        <f t="shared" si="758"/>
        <v>5.5032158710026542E-3</v>
      </c>
      <c r="BU2594" s="41">
        <v>45783</v>
      </c>
      <c r="BV2594">
        <v>6.58</v>
      </c>
      <c r="BW2594">
        <v>6.1154999999999999</v>
      </c>
      <c r="BX2594" s="39">
        <f t="shared" si="759"/>
        <v>1.3876454789615095E-2</v>
      </c>
    </row>
    <row r="2595" spans="1:76">
      <c r="A2595" s="41">
        <v>45784</v>
      </c>
      <c r="B2595">
        <v>9.1999999999999993</v>
      </c>
      <c r="C2595">
        <v>8.2045999999999992</v>
      </c>
      <c r="D2595" s="34">
        <f t="shared" si="745"/>
        <v>-5.4065848809582576E-3</v>
      </c>
      <c r="E2595" s="41">
        <v>45784</v>
      </c>
      <c r="F2595">
        <v>4.62</v>
      </c>
      <c r="G2595">
        <v>4.62</v>
      </c>
      <c r="H2595" s="39">
        <f t="shared" si="746"/>
        <v>-2.7368421052631556E-2</v>
      </c>
      <c r="L2595" s="38"/>
      <c r="M2595" s="41">
        <v>45784</v>
      </c>
      <c r="N2595">
        <v>5.09</v>
      </c>
      <c r="O2595">
        <v>5.09</v>
      </c>
      <c r="P2595" s="43">
        <f t="shared" si="747"/>
        <v>2.0101408902338785E-2</v>
      </c>
      <c r="Q2595" s="41">
        <v>45784</v>
      </c>
      <c r="R2595">
        <v>4.93</v>
      </c>
      <c r="S2595">
        <v>4.6361999999999997</v>
      </c>
      <c r="T2595" s="39">
        <f t="shared" si="748"/>
        <v>-4.0386680988186022E-3</v>
      </c>
      <c r="AG2595" s="41">
        <v>45784</v>
      </c>
      <c r="AH2595">
        <v>23.99</v>
      </c>
      <c r="AI2595">
        <v>11.4948</v>
      </c>
      <c r="AJ2595" s="39">
        <f t="shared" si="749"/>
        <v>-4.1740582281118229E-4</v>
      </c>
      <c r="AK2595" s="45">
        <v>45843</v>
      </c>
      <c r="AL2595">
        <v>11.89</v>
      </c>
      <c r="AM2595">
        <v>11.129</v>
      </c>
      <c r="AN2595" s="39">
        <f t="shared" si="750"/>
        <v>0</v>
      </c>
      <c r="AO2595" s="41">
        <v>45784</v>
      </c>
      <c r="AP2595">
        <v>11.28</v>
      </c>
      <c r="AQ2595">
        <v>10.8536</v>
      </c>
      <c r="AR2595" s="18">
        <f t="shared" si="751"/>
        <v>8.9426813170468342E-3</v>
      </c>
      <c r="AS2595" s="41">
        <v>45784</v>
      </c>
      <c r="AT2595">
        <v>14.87</v>
      </c>
      <c r="AU2595">
        <v>14.4581</v>
      </c>
      <c r="AV2595" s="39">
        <f t="shared" si="752"/>
        <v>1.5016638351048191E-2</v>
      </c>
      <c r="AW2595" s="41">
        <v>45784</v>
      </c>
      <c r="AX2595">
        <v>12.51</v>
      </c>
      <c r="AY2595">
        <v>12.1097</v>
      </c>
      <c r="AZ2595" s="39">
        <f t="shared" si="753"/>
        <v>2.541152960303486E-2</v>
      </c>
      <c r="BA2595" s="41">
        <v>45784</v>
      </c>
      <c r="BB2595">
        <v>11</v>
      </c>
      <c r="BC2595">
        <v>10.199199999999999</v>
      </c>
      <c r="BD2595" s="39">
        <f t="shared" si="754"/>
        <v>-8.110789100033166E-3</v>
      </c>
      <c r="BE2595" s="41">
        <v>45784</v>
      </c>
      <c r="BF2595">
        <v>11.36</v>
      </c>
      <c r="BG2595">
        <v>10.552300000000001</v>
      </c>
      <c r="BH2595" s="39">
        <f t="shared" si="755"/>
        <v>-1.2178911106118361E-2</v>
      </c>
      <c r="BI2595" s="41">
        <v>45784</v>
      </c>
      <c r="BJ2595">
        <v>2.0099999999999998</v>
      </c>
      <c r="BK2595">
        <v>2.0099999999999998</v>
      </c>
      <c r="BL2595" s="39">
        <f t="shared" si="756"/>
        <v>4.9999999999998934E-3</v>
      </c>
      <c r="BM2595" s="41">
        <v>45784</v>
      </c>
      <c r="BN2595">
        <v>13.97</v>
      </c>
      <c r="BO2595">
        <v>13.7018</v>
      </c>
      <c r="BP2595" s="46">
        <f t="shared" si="757"/>
        <v>0</v>
      </c>
      <c r="BQ2595" s="41">
        <v>45784</v>
      </c>
      <c r="BR2595">
        <v>9.16</v>
      </c>
      <c r="BS2595">
        <v>8.9090000000000007</v>
      </c>
      <c r="BT2595" s="18">
        <f t="shared" si="758"/>
        <v>3.2883623505035276E-3</v>
      </c>
      <c r="BU2595" s="41">
        <v>45784</v>
      </c>
      <c r="BV2595">
        <v>6.58</v>
      </c>
      <c r="BW2595">
        <v>6.1154999999999999</v>
      </c>
      <c r="BX2595" s="39">
        <f t="shared" si="759"/>
        <v>0</v>
      </c>
    </row>
    <row r="2596" spans="1:76">
      <c r="A2596" s="41">
        <v>45785</v>
      </c>
      <c r="B2596">
        <v>9.25</v>
      </c>
      <c r="C2596">
        <v>8.2492000000000001</v>
      </c>
      <c r="D2596" s="34">
        <f t="shared" si="745"/>
        <v>5.4359749408869253E-3</v>
      </c>
      <c r="E2596" s="41">
        <v>45785</v>
      </c>
      <c r="F2596">
        <v>4.55</v>
      </c>
      <c r="G2596">
        <v>4.55</v>
      </c>
      <c r="H2596" s="39">
        <f t="shared" si="746"/>
        <v>-1.5151515151515213E-2</v>
      </c>
      <c r="L2596" s="38"/>
      <c r="M2596" s="41">
        <v>45785</v>
      </c>
      <c r="N2596">
        <v>5.07</v>
      </c>
      <c r="O2596">
        <v>5.07</v>
      </c>
      <c r="P2596" s="43">
        <f t="shared" si="747"/>
        <v>-3.9292730844792878E-3</v>
      </c>
      <c r="Q2596" s="41">
        <v>45785</v>
      </c>
      <c r="R2596">
        <v>4.9000000000000004</v>
      </c>
      <c r="S2596">
        <v>4.6079999999999997</v>
      </c>
      <c r="T2596" s="39">
        <f t="shared" si="748"/>
        <v>-6.0825676200336491E-3</v>
      </c>
      <c r="AG2596" s="41">
        <v>45785</v>
      </c>
      <c r="AH2596">
        <v>23.69</v>
      </c>
      <c r="AI2596">
        <v>11.351100000000001</v>
      </c>
      <c r="AJ2596" s="39">
        <f t="shared" si="749"/>
        <v>-1.2501304937884875E-2</v>
      </c>
      <c r="AK2596" s="45">
        <v>45874</v>
      </c>
      <c r="AL2596">
        <v>11.86</v>
      </c>
      <c r="AM2596">
        <v>11.101000000000001</v>
      </c>
      <c r="AN2596" s="39">
        <f t="shared" si="750"/>
        <v>-2.5159493215921192E-3</v>
      </c>
      <c r="AO2596" s="41">
        <v>45785</v>
      </c>
      <c r="AP2596">
        <v>11.25</v>
      </c>
      <c r="AQ2596">
        <v>10.8248</v>
      </c>
      <c r="AR2596" s="18">
        <f t="shared" si="751"/>
        <v>-2.6534974570649721E-3</v>
      </c>
      <c r="AS2596" s="41">
        <v>45785</v>
      </c>
      <c r="AT2596">
        <v>15</v>
      </c>
      <c r="AU2596">
        <v>14.5845</v>
      </c>
      <c r="AV2596" s="39">
        <f t="shared" si="752"/>
        <v>8.7425042017969367E-3</v>
      </c>
      <c r="AW2596" s="41">
        <v>45785</v>
      </c>
      <c r="AX2596">
        <v>12.62</v>
      </c>
      <c r="AY2596">
        <v>12.216200000000001</v>
      </c>
      <c r="AZ2596" s="39">
        <f t="shared" si="753"/>
        <v>8.794602673889566E-3</v>
      </c>
      <c r="BA2596" s="41">
        <v>45785</v>
      </c>
      <c r="BB2596">
        <v>11.05</v>
      </c>
      <c r="BC2596">
        <v>10.2456</v>
      </c>
      <c r="BD2596" s="39">
        <f t="shared" si="754"/>
        <v>4.5493764216801534E-3</v>
      </c>
      <c r="BE2596" s="41">
        <v>45785</v>
      </c>
      <c r="BF2596">
        <v>11.6</v>
      </c>
      <c r="BG2596">
        <v>10.7752</v>
      </c>
      <c r="BH2596" s="39">
        <f t="shared" si="755"/>
        <v>2.1123356993262055E-2</v>
      </c>
      <c r="BI2596" s="41">
        <v>45785</v>
      </c>
      <c r="BJ2596">
        <v>2</v>
      </c>
      <c r="BK2596">
        <v>2</v>
      </c>
      <c r="BL2596" s="39">
        <f t="shared" si="756"/>
        <v>-4.9751243781093468E-3</v>
      </c>
      <c r="BM2596" s="41">
        <v>45785</v>
      </c>
      <c r="BN2596">
        <v>13.97</v>
      </c>
      <c r="BO2596">
        <v>13.7018</v>
      </c>
      <c r="BP2596" s="46">
        <f t="shared" si="757"/>
        <v>0</v>
      </c>
      <c r="BQ2596" s="41">
        <v>45785</v>
      </c>
      <c r="BR2596">
        <v>9.1999999999999993</v>
      </c>
      <c r="BS2596">
        <v>8.9479000000000006</v>
      </c>
      <c r="BT2596" s="18">
        <f t="shared" si="758"/>
        <v>4.3663710854192316E-3</v>
      </c>
      <c r="BU2596" s="41">
        <v>45785</v>
      </c>
      <c r="BV2596">
        <v>6.59</v>
      </c>
      <c r="BW2596">
        <v>6.1246999999999998</v>
      </c>
      <c r="BX2596" s="39">
        <f t="shared" si="759"/>
        <v>1.5043741313056783E-3</v>
      </c>
    </row>
    <row r="2597" spans="1:76">
      <c r="A2597" s="41">
        <v>45786</v>
      </c>
      <c r="B2597">
        <v>9.1999999999999993</v>
      </c>
      <c r="C2597">
        <v>8.2045999999999992</v>
      </c>
      <c r="D2597" s="34">
        <f t="shared" si="745"/>
        <v>-5.4065848809582576E-3</v>
      </c>
      <c r="E2597" s="41">
        <v>45786</v>
      </c>
      <c r="F2597">
        <v>4.74</v>
      </c>
      <c r="G2597">
        <v>4.74</v>
      </c>
      <c r="H2597" s="39">
        <f t="shared" si="746"/>
        <v>4.1758241758241846E-2</v>
      </c>
      <c r="L2597" s="38"/>
      <c r="M2597" s="41">
        <v>45786</v>
      </c>
      <c r="N2597">
        <v>5.0999999999999996</v>
      </c>
      <c r="O2597">
        <v>5.0999999999999996</v>
      </c>
      <c r="P2597" s="43">
        <f t="shared" si="747"/>
        <v>5.9171597633134827E-3</v>
      </c>
      <c r="Q2597" s="41">
        <v>45786</v>
      </c>
      <c r="R2597">
        <v>4.92</v>
      </c>
      <c r="S2597">
        <v>4.6268000000000002</v>
      </c>
      <c r="T2597" s="39">
        <f t="shared" si="748"/>
        <v>4.0798611111112406E-3</v>
      </c>
      <c r="AG2597" s="41">
        <v>45786</v>
      </c>
      <c r="AH2597">
        <v>23.24</v>
      </c>
      <c r="AI2597">
        <v>11.135400000000001</v>
      </c>
      <c r="AJ2597" s="39">
        <f t="shared" si="749"/>
        <v>-1.9002563628194625E-2</v>
      </c>
      <c r="AK2597" s="45">
        <v>45905</v>
      </c>
      <c r="AL2597">
        <v>11.8</v>
      </c>
      <c r="AM2597">
        <v>11.0448</v>
      </c>
      <c r="AN2597" s="39">
        <f t="shared" si="750"/>
        <v>-5.0626069723448755E-3</v>
      </c>
      <c r="AO2597" s="41">
        <v>45786</v>
      </c>
      <c r="AP2597">
        <v>11.22</v>
      </c>
      <c r="AQ2597">
        <v>10.7959</v>
      </c>
      <c r="AR2597" s="18">
        <f t="shared" si="751"/>
        <v>-2.6697952849013512E-3</v>
      </c>
      <c r="AS2597" s="41">
        <v>45786</v>
      </c>
      <c r="AT2597">
        <v>15.1</v>
      </c>
      <c r="AU2597">
        <v>14.681699999999999</v>
      </c>
      <c r="AV2597" s="39">
        <f t="shared" si="752"/>
        <v>6.6646096883677232E-3</v>
      </c>
      <c r="AW2597" s="41">
        <v>45786</v>
      </c>
      <c r="AX2597">
        <v>12.41</v>
      </c>
      <c r="AY2597">
        <v>12.0129</v>
      </c>
      <c r="AZ2597" s="39">
        <f t="shared" si="753"/>
        <v>-1.664183625022515E-2</v>
      </c>
      <c r="BA2597" s="41">
        <v>45786</v>
      </c>
      <c r="BB2597">
        <v>10.97</v>
      </c>
      <c r="BC2597">
        <v>10.1714</v>
      </c>
      <c r="BD2597" s="39">
        <f t="shared" si="754"/>
        <v>-7.242133208401595E-3</v>
      </c>
      <c r="BE2597" s="41">
        <v>45786</v>
      </c>
      <c r="BF2597">
        <v>11.5</v>
      </c>
      <c r="BG2597">
        <v>10.682399999999999</v>
      </c>
      <c r="BH2597" s="39">
        <f t="shared" si="755"/>
        <v>-8.6123691439602464E-3</v>
      </c>
      <c r="BI2597" s="41">
        <v>45786</v>
      </c>
      <c r="BJ2597">
        <v>1.98</v>
      </c>
      <c r="BK2597">
        <v>1.98</v>
      </c>
      <c r="BL2597" s="39">
        <f t="shared" si="756"/>
        <v>-1.0000000000000009E-2</v>
      </c>
      <c r="BM2597" s="41">
        <v>45786</v>
      </c>
      <c r="BN2597">
        <v>13.79</v>
      </c>
      <c r="BO2597">
        <v>13.5252</v>
      </c>
      <c r="BP2597" s="46">
        <f t="shared" si="757"/>
        <v>-1.2888817527624146E-2</v>
      </c>
      <c r="BQ2597" s="41">
        <v>45786</v>
      </c>
      <c r="BR2597">
        <v>9.23</v>
      </c>
      <c r="BS2597">
        <v>8.9771000000000001</v>
      </c>
      <c r="BT2597" s="18">
        <f t="shared" si="758"/>
        <v>3.2633355312419055E-3</v>
      </c>
      <c r="BU2597" s="41">
        <v>45786</v>
      </c>
      <c r="BV2597">
        <v>6.59</v>
      </c>
      <c r="BW2597">
        <v>6.1246999999999998</v>
      </c>
      <c r="BX2597" s="39">
        <f t="shared" si="759"/>
        <v>0</v>
      </c>
    </row>
    <row r="2598" spans="1:76">
      <c r="A2598" s="41">
        <v>45789</v>
      </c>
      <c r="B2598">
        <v>9.1999999999999993</v>
      </c>
      <c r="C2598">
        <v>8.2045999999999992</v>
      </c>
      <c r="D2598" s="34">
        <f t="shared" si="745"/>
        <v>0</v>
      </c>
      <c r="E2598" s="41">
        <v>45789</v>
      </c>
      <c r="F2598">
        <v>4.8</v>
      </c>
      <c r="G2598">
        <v>4.8</v>
      </c>
      <c r="H2598" s="39">
        <f t="shared" si="746"/>
        <v>1.2658227848101182E-2</v>
      </c>
      <c r="L2598" s="38"/>
      <c r="M2598" s="41">
        <v>45789</v>
      </c>
      <c r="N2598">
        <v>5.09</v>
      </c>
      <c r="O2598">
        <v>5.09</v>
      </c>
      <c r="P2598" s="43">
        <f t="shared" si="747"/>
        <v>-1.9607843137254485E-3</v>
      </c>
      <c r="Q2598" s="41">
        <v>45789</v>
      </c>
      <c r="R2598">
        <v>5</v>
      </c>
      <c r="S2598">
        <v>4.702</v>
      </c>
      <c r="T2598" s="39">
        <f t="shared" si="748"/>
        <v>1.625313391544906E-2</v>
      </c>
      <c r="AG2598" s="41">
        <v>45789</v>
      </c>
      <c r="AH2598">
        <v>23.2</v>
      </c>
      <c r="AI2598">
        <v>11.116300000000001</v>
      </c>
      <c r="AJ2598" s="39">
        <f t="shared" si="749"/>
        <v>-1.7152504624889896E-3</v>
      </c>
      <c r="AK2598" s="45">
        <v>45996</v>
      </c>
      <c r="AL2598">
        <v>11.8</v>
      </c>
      <c r="AM2598">
        <v>11.0448</v>
      </c>
      <c r="AN2598" s="39">
        <f t="shared" si="750"/>
        <v>0</v>
      </c>
      <c r="AO2598" s="41">
        <v>45789</v>
      </c>
      <c r="AP2598">
        <v>11.21</v>
      </c>
      <c r="AQ2598">
        <v>10.786300000000001</v>
      </c>
      <c r="AR2598" s="18">
        <f t="shared" si="751"/>
        <v>-8.892264656025846E-4</v>
      </c>
      <c r="AS2598" s="41">
        <v>45789</v>
      </c>
      <c r="AT2598">
        <v>15.18</v>
      </c>
      <c r="AU2598">
        <v>14.759499999999999</v>
      </c>
      <c r="AV2598" s="39">
        <f t="shared" si="752"/>
        <v>5.299113862836039E-3</v>
      </c>
      <c r="AW2598" s="41">
        <v>45789</v>
      </c>
      <c r="AX2598">
        <v>12.4</v>
      </c>
      <c r="AY2598">
        <v>12.0032</v>
      </c>
      <c r="AZ2598" s="39">
        <f t="shared" si="753"/>
        <v>-8.0746530812713714E-4</v>
      </c>
      <c r="BA2598" s="41">
        <v>45789</v>
      </c>
      <c r="BB2598">
        <v>11</v>
      </c>
      <c r="BC2598">
        <v>10.199199999999999</v>
      </c>
      <c r="BD2598" s="39">
        <f t="shared" si="754"/>
        <v>2.7331537448138073E-3</v>
      </c>
      <c r="BE2598" s="41">
        <v>45789</v>
      </c>
      <c r="BF2598">
        <v>11.65</v>
      </c>
      <c r="BG2598">
        <v>10.8217</v>
      </c>
      <c r="BH2598" s="39">
        <f t="shared" si="755"/>
        <v>1.3040140792331352E-2</v>
      </c>
      <c r="BI2598" s="41">
        <v>45789</v>
      </c>
      <c r="BJ2598">
        <v>2</v>
      </c>
      <c r="BK2598">
        <v>2</v>
      </c>
      <c r="BL2598" s="39">
        <f t="shared" si="756"/>
        <v>1.0101010101010111E-2</v>
      </c>
      <c r="BM2598" s="41">
        <v>45789</v>
      </c>
      <c r="BN2598">
        <v>13.75</v>
      </c>
      <c r="BO2598">
        <v>13.486000000000001</v>
      </c>
      <c r="BP2598" s="46">
        <f t="shared" si="757"/>
        <v>-2.8982935557329455E-3</v>
      </c>
      <c r="BQ2598" s="41">
        <v>45789</v>
      </c>
      <c r="BR2598">
        <v>9.2200000000000006</v>
      </c>
      <c r="BS2598">
        <v>8.9673999999999996</v>
      </c>
      <c r="BT2598" s="18">
        <f t="shared" si="758"/>
        <v>-1.0805271190028501E-3</v>
      </c>
      <c r="BU2598" s="41">
        <v>45789</v>
      </c>
      <c r="BV2598">
        <v>6.68</v>
      </c>
      <c r="BW2598">
        <v>6.2084000000000001</v>
      </c>
      <c r="BX2598" s="39">
        <f t="shared" si="759"/>
        <v>1.3665975476349916E-2</v>
      </c>
    </row>
    <row r="2599" spans="1:76">
      <c r="A2599" s="41">
        <v>45790</v>
      </c>
      <c r="B2599">
        <v>9.15</v>
      </c>
      <c r="C2599">
        <v>8.16</v>
      </c>
      <c r="D2599" s="34">
        <f t="shared" si="745"/>
        <v>-5.4359749408867085E-3</v>
      </c>
      <c r="E2599" s="41">
        <v>45790</v>
      </c>
      <c r="F2599">
        <v>4.75</v>
      </c>
      <c r="G2599">
        <v>4.75</v>
      </c>
      <c r="H2599" s="39">
        <f t="shared" si="746"/>
        <v>-1.041666666666663E-2</v>
      </c>
      <c r="L2599" s="38"/>
      <c r="M2599" s="41">
        <v>45790</v>
      </c>
      <c r="N2599">
        <v>5.07</v>
      </c>
      <c r="O2599">
        <v>5.07</v>
      </c>
      <c r="P2599" s="43">
        <f t="shared" si="747"/>
        <v>-3.9292730844792878E-3</v>
      </c>
      <c r="Q2599" s="41">
        <v>45790</v>
      </c>
      <c r="R2599">
        <v>5</v>
      </c>
      <c r="S2599">
        <v>4.702</v>
      </c>
      <c r="T2599" s="39">
        <f t="shared" si="748"/>
        <v>0</v>
      </c>
      <c r="AG2599" s="41">
        <v>45790</v>
      </c>
      <c r="AH2599">
        <v>23.03</v>
      </c>
      <c r="AI2599">
        <v>11.034800000000001</v>
      </c>
      <c r="AJ2599" s="39">
        <f t="shared" si="749"/>
        <v>-7.3315761539361228E-3</v>
      </c>
      <c r="AK2599" s="45" t="s">
        <v>1836</v>
      </c>
      <c r="AL2599">
        <v>11.89</v>
      </c>
      <c r="AM2599">
        <v>11.129</v>
      </c>
      <c r="AN2599" s="39">
        <f t="shared" si="750"/>
        <v>7.6234970302766153E-3</v>
      </c>
      <c r="AO2599" s="41">
        <v>45790</v>
      </c>
      <c r="AP2599">
        <v>11.19</v>
      </c>
      <c r="AQ2599">
        <v>10.766999999999999</v>
      </c>
      <c r="AR2599" s="18">
        <f t="shared" si="751"/>
        <v>-1.7893068058556876E-3</v>
      </c>
      <c r="AS2599" s="41">
        <v>45790</v>
      </c>
      <c r="AT2599">
        <v>15.1</v>
      </c>
      <c r="AU2599">
        <v>14.681699999999999</v>
      </c>
      <c r="AV2599" s="39">
        <f t="shared" si="752"/>
        <v>-5.2711812730783479E-3</v>
      </c>
      <c r="AW2599" s="41">
        <v>45790</v>
      </c>
      <c r="AX2599">
        <v>12.2</v>
      </c>
      <c r="AY2599">
        <v>11.8096</v>
      </c>
      <c r="AZ2599" s="39">
        <f t="shared" si="753"/>
        <v>-1.6129032258064516E-2</v>
      </c>
      <c r="BA2599" s="41">
        <v>45790</v>
      </c>
      <c r="BB2599">
        <v>11</v>
      </c>
      <c r="BC2599">
        <v>10.199199999999999</v>
      </c>
      <c r="BD2599" s="39">
        <f t="shared" si="754"/>
        <v>0</v>
      </c>
      <c r="BE2599" s="41">
        <v>45790</v>
      </c>
      <c r="BF2599">
        <v>11.78</v>
      </c>
      <c r="BG2599">
        <v>10.942399999999999</v>
      </c>
      <c r="BH2599" s="39">
        <f t="shared" si="755"/>
        <v>1.1153515621390296E-2</v>
      </c>
      <c r="BI2599" s="41">
        <v>45790</v>
      </c>
      <c r="BJ2599">
        <v>2.08</v>
      </c>
      <c r="BK2599">
        <v>2.08</v>
      </c>
      <c r="BL2599" s="39">
        <f t="shared" si="756"/>
        <v>4.0000000000000036E-2</v>
      </c>
      <c r="BM2599" s="41">
        <v>45790</v>
      </c>
      <c r="BN2599">
        <v>13.8</v>
      </c>
      <c r="BO2599">
        <v>13.535</v>
      </c>
      <c r="BP2599" s="46">
        <f t="shared" si="757"/>
        <v>3.6333975975084893E-3</v>
      </c>
      <c r="BQ2599" s="41">
        <v>45790</v>
      </c>
      <c r="BR2599">
        <v>9.2200000000000006</v>
      </c>
      <c r="BS2599">
        <v>8.9673999999999996</v>
      </c>
      <c r="BT2599" s="18">
        <f t="shared" si="758"/>
        <v>0</v>
      </c>
      <c r="BU2599" s="41">
        <v>45790</v>
      </c>
      <c r="BV2599">
        <v>6.74</v>
      </c>
      <c r="BW2599">
        <v>6.2641999999999998</v>
      </c>
      <c r="BX2599" s="39">
        <f t="shared" si="759"/>
        <v>8.9878229495521586E-3</v>
      </c>
    </row>
    <row r="2600" spans="1:76">
      <c r="A2600" s="41">
        <v>45791</v>
      </c>
      <c r="B2600">
        <v>9.19</v>
      </c>
      <c r="C2600">
        <v>8.1956000000000007</v>
      </c>
      <c r="D2600" s="34">
        <f t="shared" si="745"/>
        <v>4.3627450980392793E-3</v>
      </c>
      <c r="E2600" s="41">
        <v>45791</v>
      </c>
      <c r="F2600">
        <v>4.7</v>
      </c>
      <c r="G2600">
        <v>4.7</v>
      </c>
      <c r="H2600" s="39">
        <f t="shared" si="746"/>
        <v>-1.0526315789473648E-2</v>
      </c>
      <c r="L2600" s="38"/>
      <c r="M2600" s="41">
        <v>45791</v>
      </c>
      <c r="N2600">
        <v>5.08</v>
      </c>
      <c r="O2600">
        <v>5.08</v>
      </c>
      <c r="P2600" s="43">
        <f t="shared" si="747"/>
        <v>1.9723865877711612E-3</v>
      </c>
      <c r="Q2600" s="41">
        <v>45791</v>
      </c>
      <c r="R2600">
        <v>4.9400000000000004</v>
      </c>
      <c r="S2600">
        <v>4.6456</v>
      </c>
      <c r="T2600" s="39">
        <f t="shared" si="748"/>
        <v>-1.1994895789025947E-2</v>
      </c>
      <c r="AG2600" s="41">
        <v>45791</v>
      </c>
      <c r="AH2600">
        <v>23.39</v>
      </c>
      <c r="AI2600">
        <v>11.2073</v>
      </c>
      <c r="AJ2600" s="39">
        <f t="shared" si="749"/>
        <v>1.5632363069561696E-2</v>
      </c>
      <c r="AK2600" s="45" t="s">
        <v>1837</v>
      </c>
      <c r="AL2600">
        <v>11.9</v>
      </c>
      <c r="AM2600">
        <v>11.138400000000001</v>
      </c>
      <c r="AN2600" s="39">
        <f t="shared" si="750"/>
        <v>8.4464012939178593E-4</v>
      </c>
      <c r="AO2600" s="41">
        <v>45791</v>
      </c>
      <c r="AP2600">
        <v>11.55</v>
      </c>
      <c r="AQ2600">
        <v>11.1134</v>
      </c>
      <c r="AR2600" s="18">
        <f t="shared" si="751"/>
        <v>3.2172378564131229E-2</v>
      </c>
      <c r="AS2600" s="41">
        <v>45791</v>
      </c>
      <c r="AT2600">
        <v>15.09</v>
      </c>
      <c r="AU2600">
        <v>14.672000000000001</v>
      </c>
      <c r="AV2600" s="39">
        <f t="shared" si="752"/>
        <v>-6.6068643276995926E-4</v>
      </c>
      <c r="AW2600" s="41">
        <v>45791</v>
      </c>
      <c r="AX2600">
        <v>12.14</v>
      </c>
      <c r="AY2600">
        <v>11.7515</v>
      </c>
      <c r="AZ2600" s="39">
        <f t="shared" si="753"/>
        <v>-4.9197263243462609E-3</v>
      </c>
      <c r="BA2600" s="41">
        <v>45791</v>
      </c>
      <c r="BB2600">
        <v>11.07</v>
      </c>
      <c r="BC2600">
        <v>10.264099999999999</v>
      </c>
      <c r="BD2600" s="39">
        <f t="shared" si="754"/>
        <v>6.3632441760137796E-3</v>
      </c>
      <c r="BE2600" s="41">
        <v>45791</v>
      </c>
      <c r="BF2600">
        <v>11.75</v>
      </c>
      <c r="BG2600">
        <v>10.9146</v>
      </c>
      <c r="BH2600" s="39">
        <f t="shared" si="755"/>
        <v>-2.5405761076179962E-3</v>
      </c>
      <c r="BI2600" s="41">
        <v>45791</v>
      </c>
      <c r="BJ2600">
        <v>2.06</v>
      </c>
      <c r="BK2600">
        <v>2.06</v>
      </c>
      <c r="BL2600" s="39">
        <f t="shared" si="756"/>
        <v>-9.6153846153846229E-3</v>
      </c>
      <c r="BM2600" s="41">
        <v>45791</v>
      </c>
      <c r="BN2600">
        <v>13.75</v>
      </c>
      <c r="BO2600">
        <v>13.486000000000001</v>
      </c>
      <c r="BP2600" s="46">
        <f t="shared" si="757"/>
        <v>-3.6202438123383441E-3</v>
      </c>
      <c r="BQ2600" s="41">
        <v>45791</v>
      </c>
      <c r="BR2600">
        <v>9.2100000000000009</v>
      </c>
      <c r="BS2600">
        <v>8.9575999999999993</v>
      </c>
      <c r="BT2600" s="18">
        <f t="shared" si="758"/>
        <v>-1.0928474251176766E-3</v>
      </c>
      <c r="BU2600" s="41">
        <v>45791</v>
      </c>
      <c r="BV2600">
        <v>6.66</v>
      </c>
      <c r="BW2600">
        <v>6.1898</v>
      </c>
      <c r="BX2600" s="39">
        <f t="shared" si="759"/>
        <v>-1.187701542096354E-2</v>
      </c>
    </row>
    <row r="2601" spans="1:76">
      <c r="A2601" s="41">
        <v>45792</v>
      </c>
      <c r="B2601">
        <v>9.25</v>
      </c>
      <c r="C2601">
        <v>8.2492000000000001</v>
      </c>
      <c r="D2601" s="34">
        <f t="shared" si="745"/>
        <v>6.5400946849528312E-3</v>
      </c>
      <c r="E2601" s="41">
        <v>45792</v>
      </c>
      <c r="F2601">
        <v>4.5</v>
      </c>
      <c r="G2601">
        <v>4.5</v>
      </c>
      <c r="H2601" s="39">
        <f t="shared" si="746"/>
        <v>-4.2553191489361736E-2</v>
      </c>
      <c r="L2601" s="38"/>
      <c r="M2601" s="41">
        <v>45792</v>
      </c>
      <c r="N2601">
        <v>5.0599999999999996</v>
      </c>
      <c r="O2601">
        <v>5.0599999999999996</v>
      </c>
      <c r="P2601" s="43">
        <f t="shared" si="747"/>
        <v>-3.937007874015839E-3</v>
      </c>
      <c r="Q2601" s="41">
        <v>45792</v>
      </c>
      <c r="R2601">
        <v>5.09</v>
      </c>
      <c r="S2601">
        <v>4.7866</v>
      </c>
      <c r="T2601" s="39">
        <f t="shared" si="748"/>
        <v>3.0351300154985366E-2</v>
      </c>
      <c r="AG2601" s="41">
        <v>45792</v>
      </c>
      <c r="AH2601">
        <v>23.4</v>
      </c>
      <c r="AI2601">
        <v>11.2121</v>
      </c>
      <c r="AJ2601" s="39">
        <f t="shared" si="749"/>
        <v>4.2829227378578884E-4</v>
      </c>
      <c r="AK2601" s="45" t="s">
        <v>1838</v>
      </c>
      <c r="AL2601">
        <v>12.12</v>
      </c>
      <c r="AM2601">
        <v>11.3443</v>
      </c>
      <c r="AN2601" s="39">
        <f t="shared" si="750"/>
        <v>1.8485599367952285E-2</v>
      </c>
      <c r="AO2601" s="41">
        <v>45792</v>
      </c>
      <c r="AP2601">
        <v>11.5</v>
      </c>
      <c r="AQ2601">
        <v>11.065300000000001</v>
      </c>
      <c r="AR2601" s="18">
        <f t="shared" si="751"/>
        <v>-4.3281084096675913E-3</v>
      </c>
      <c r="AS2601" s="41">
        <v>45792</v>
      </c>
      <c r="AT2601">
        <v>14.98</v>
      </c>
      <c r="AU2601">
        <v>14.565099999999999</v>
      </c>
      <c r="AV2601" s="39">
        <f t="shared" si="752"/>
        <v>-7.2859869138495997E-3</v>
      </c>
      <c r="AW2601" s="41">
        <v>45792</v>
      </c>
      <c r="AX2601">
        <v>12.14</v>
      </c>
      <c r="AY2601">
        <v>11.7515</v>
      </c>
      <c r="AZ2601" s="39">
        <f t="shared" si="753"/>
        <v>0</v>
      </c>
      <c r="BA2601" s="41">
        <v>45792</v>
      </c>
      <c r="BB2601">
        <v>11.08</v>
      </c>
      <c r="BC2601">
        <v>10.273400000000001</v>
      </c>
      <c r="BD2601" s="39">
        <f t="shared" si="754"/>
        <v>9.0607067351267221E-4</v>
      </c>
      <c r="BE2601" s="41">
        <v>45792</v>
      </c>
      <c r="BF2601">
        <v>11.54</v>
      </c>
      <c r="BG2601">
        <v>10.7195</v>
      </c>
      <c r="BH2601" s="39">
        <f t="shared" si="755"/>
        <v>-1.7875139721107512E-2</v>
      </c>
      <c r="BI2601" s="41">
        <v>45792</v>
      </c>
      <c r="BJ2601">
        <v>2.13</v>
      </c>
      <c r="BK2601">
        <v>2.13</v>
      </c>
      <c r="BL2601" s="39">
        <f t="shared" si="756"/>
        <v>3.3980582524271767E-2</v>
      </c>
      <c r="BM2601" s="41">
        <v>45792</v>
      </c>
      <c r="BN2601">
        <v>13.7</v>
      </c>
      <c r="BO2601">
        <v>13.436999999999999</v>
      </c>
      <c r="BP2601" s="46">
        <f t="shared" si="757"/>
        <v>-3.6333975975086212E-3</v>
      </c>
      <c r="BQ2601" s="41">
        <v>45792</v>
      </c>
      <c r="BR2601">
        <v>9.17</v>
      </c>
      <c r="BS2601">
        <v>8.9186999999999994</v>
      </c>
      <c r="BT2601" s="18">
        <f t="shared" si="758"/>
        <v>-4.3426810752880164E-3</v>
      </c>
      <c r="BU2601" s="41">
        <v>45792</v>
      </c>
      <c r="BV2601">
        <v>6.74</v>
      </c>
      <c r="BW2601">
        <v>6.2641999999999998</v>
      </c>
      <c r="BX2601" s="39">
        <f t="shared" si="759"/>
        <v>1.201977446767259E-2</v>
      </c>
    </row>
    <row r="2602" spans="1:76">
      <c r="A2602" s="41">
        <v>45793</v>
      </c>
      <c r="B2602">
        <v>9.1999999999999993</v>
      </c>
      <c r="C2602">
        <v>8.2045999999999992</v>
      </c>
      <c r="D2602" s="34">
        <f t="shared" si="745"/>
        <v>-5.4065848809582576E-3</v>
      </c>
      <c r="E2602" s="41">
        <v>45793</v>
      </c>
      <c r="F2602">
        <v>4.7</v>
      </c>
      <c r="G2602">
        <v>4.7</v>
      </c>
      <c r="H2602" s="39">
        <f t="shared" si="746"/>
        <v>4.4444444444444481E-2</v>
      </c>
      <c r="L2602" s="38"/>
      <c r="M2602" s="41">
        <v>45793</v>
      </c>
      <c r="N2602">
        <v>5.04</v>
      </c>
      <c r="O2602">
        <v>5.04</v>
      </c>
      <c r="P2602" s="43">
        <f t="shared" si="747"/>
        <v>-3.9525691699603908E-3</v>
      </c>
      <c r="Q2602" s="41">
        <v>45793</v>
      </c>
      <c r="R2602">
        <v>5.0999999999999996</v>
      </c>
      <c r="S2602">
        <v>4.7960000000000003</v>
      </c>
      <c r="T2602" s="39">
        <f t="shared" si="748"/>
        <v>1.9638156520286418E-3</v>
      </c>
      <c r="AG2602" s="41">
        <v>45793</v>
      </c>
      <c r="AH2602">
        <v>23.65</v>
      </c>
      <c r="AI2602">
        <v>11.331899999999999</v>
      </c>
      <c r="AJ2602" s="39">
        <f t="shared" si="749"/>
        <v>1.0684885079512286E-2</v>
      </c>
      <c r="AK2602" s="45" t="s">
        <v>1839</v>
      </c>
      <c r="AL2602">
        <v>12.14</v>
      </c>
      <c r="AM2602">
        <v>11.363</v>
      </c>
      <c r="AN2602" s="39">
        <f t="shared" si="750"/>
        <v>1.6484049258216945E-3</v>
      </c>
      <c r="AO2602" s="41">
        <v>45793</v>
      </c>
      <c r="AP2602">
        <v>11.5</v>
      </c>
      <c r="AQ2602">
        <v>11.065300000000001</v>
      </c>
      <c r="AR2602" s="18">
        <f t="shared" si="751"/>
        <v>0</v>
      </c>
      <c r="AS2602" s="41">
        <v>45793</v>
      </c>
      <c r="AT2602">
        <v>15</v>
      </c>
      <c r="AU2602">
        <v>14.5845</v>
      </c>
      <c r="AV2602" s="39">
        <f t="shared" si="752"/>
        <v>1.3319510336352632E-3</v>
      </c>
      <c r="AW2602" s="41">
        <v>45793</v>
      </c>
      <c r="AX2602">
        <v>12.35</v>
      </c>
      <c r="AY2602">
        <v>11.954800000000001</v>
      </c>
      <c r="AZ2602" s="39">
        <f t="shared" si="753"/>
        <v>1.7299919159256306E-2</v>
      </c>
      <c r="BA2602" s="41">
        <v>45793</v>
      </c>
      <c r="BB2602">
        <v>11.1</v>
      </c>
      <c r="BC2602">
        <v>10.2919</v>
      </c>
      <c r="BD2602" s="39">
        <f t="shared" si="754"/>
        <v>1.8007670294157257E-3</v>
      </c>
      <c r="BE2602" s="41">
        <v>45793</v>
      </c>
      <c r="BF2602">
        <v>11.74</v>
      </c>
      <c r="BG2602">
        <v>10.9053</v>
      </c>
      <c r="BH2602" s="39">
        <f t="shared" si="755"/>
        <v>1.7332897989645078E-2</v>
      </c>
      <c r="BI2602" s="41">
        <v>45793</v>
      </c>
      <c r="BJ2602">
        <v>2.13</v>
      </c>
      <c r="BK2602">
        <v>2.13</v>
      </c>
      <c r="BL2602" s="39">
        <f t="shared" si="756"/>
        <v>0</v>
      </c>
      <c r="BM2602" s="41">
        <v>45793</v>
      </c>
      <c r="BN2602">
        <v>13.7</v>
      </c>
      <c r="BO2602">
        <v>13.436999999999999</v>
      </c>
      <c r="BP2602" s="46">
        <f t="shared" si="757"/>
        <v>0</v>
      </c>
      <c r="BQ2602" s="41">
        <v>45793</v>
      </c>
      <c r="BR2602">
        <v>9.16</v>
      </c>
      <c r="BS2602">
        <v>8.9090000000000007</v>
      </c>
      <c r="BT2602" s="18">
        <f t="shared" si="758"/>
        <v>-1.0876024532721932E-3</v>
      </c>
      <c r="BU2602" s="41">
        <v>45793</v>
      </c>
      <c r="BV2602">
        <v>6.74</v>
      </c>
      <c r="BW2602">
        <v>6.2641999999999998</v>
      </c>
      <c r="BX2602" s="39">
        <f t="shared" si="759"/>
        <v>0</v>
      </c>
    </row>
    <row r="2603" spans="1:76">
      <c r="A2603" s="41">
        <v>45796</v>
      </c>
      <c r="B2603">
        <v>9.19</v>
      </c>
      <c r="C2603">
        <v>8.1956000000000007</v>
      </c>
      <c r="D2603" s="34">
        <f t="shared" si="745"/>
        <v>-1.0969456158738471E-3</v>
      </c>
      <c r="E2603" s="41">
        <v>45796</v>
      </c>
      <c r="F2603">
        <v>4.7</v>
      </c>
      <c r="G2603">
        <v>4.7</v>
      </c>
      <c r="H2603" s="39">
        <f t="shared" si="746"/>
        <v>0</v>
      </c>
      <c r="L2603" s="38"/>
      <c r="M2603" s="41">
        <v>45796</v>
      </c>
      <c r="N2603">
        <v>5.04</v>
      </c>
      <c r="O2603">
        <v>5.04</v>
      </c>
      <c r="P2603" s="43">
        <f t="shared" si="747"/>
        <v>0</v>
      </c>
      <c r="Q2603" s="41">
        <v>45796</v>
      </c>
      <c r="R2603">
        <v>5.22</v>
      </c>
      <c r="S2603">
        <v>4.9089</v>
      </c>
      <c r="T2603" s="39">
        <f t="shared" si="748"/>
        <v>2.3540450375312712E-2</v>
      </c>
      <c r="AG2603" s="41">
        <v>45796</v>
      </c>
      <c r="AH2603">
        <v>23.69</v>
      </c>
      <c r="AI2603">
        <v>11.351100000000001</v>
      </c>
      <c r="AJ2603" s="39">
        <f t="shared" si="749"/>
        <v>1.6943319302148306E-3</v>
      </c>
      <c r="AK2603" s="45" t="s">
        <v>1840</v>
      </c>
      <c r="AL2603">
        <v>12.13</v>
      </c>
      <c r="AM2603">
        <v>11.3537</v>
      </c>
      <c r="AN2603" s="39">
        <f t="shared" si="750"/>
        <v>-8.1844583296661463E-4</v>
      </c>
      <c r="AO2603" s="41">
        <v>45796</v>
      </c>
      <c r="AP2603">
        <v>11.5</v>
      </c>
      <c r="AQ2603">
        <v>11.065300000000001</v>
      </c>
      <c r="AR2603" s="18">
        <f t="shared" si="751"/>
        <v>0</v>
      </c>
      <c r="AS2603" s="41">
        <v>45796</v>
      </c>
      <c r="AT2603">
        <v>15</v>
      </c>
      <c r="AU2603">
        <v>14.5845</v>
      </c>
      <c r="AV2603" s="39">
        <f t="shared" si="752"/>
        <v>0</v>
      </c>
      <c r="AW2603" s="41">
        <v>45796</v>
      </c>
      <c r="AX2603">
        <v>12.35</v>
      </c>
      <c r="AY2603">
        <v>11.954800000000001</v>
      </c>
      <c r="AZ2603" s="39">
        <f t="shared" si="753"/>
        <v>0</v>
      </c>
      <c r="BA2603" s="41">
        <v>45796</v>
      </c>
      <c r="BB2603">
        <v>11.1</v>
      </c>
      <c r="BC2603">
        <v>10.2919</v>
      </c>
      <c r="BD2603" s="39">
        <f t="shared" si="754"/>
        <v>0</v>
      </c>
      <c r="BE2603" s="41">
        <v>45796</v>
      </c>
      <c r="BF2603">
        <v>11.74</v>
      </c>
      <c r="BG2603">
        <v>10.9053</v>
      </c>
      <c r="BH2603" s="39">
        <f t="shared" si="755"/>
        <v>0</v>
      </c>
      <c r="BI2603" s="41">
        <v>45796</v>
      </c>
      <c r="BJ2603">
        <v>2.12</v>
      </c>
      <c r="BK2603">
        <v>2.12</v>
      </c>
      <c r="BL2603" s="39">
        <f t="shared" si="756"/>
        <v>-4.6948356807510741E-3</v>
      </c>
      <c r="BM2603" s="41">
        <v>45796</v>
      </c>
      <c r="BN2603">
        <v>13.7</v>
      </c>
      <c r="BO2603">
        <v>13.436999999999999</v>
      </c>
      <c r="BP2603" s="46">
        <f t="shared" si="757"/>
        <v>0</v>
      </c>
      <c r="BQ2603" s="41">
        <v>45796</v>
      </c>
      <c r="BR2603">
        <v>9.15</v>
      </c>
      <c r="BS2603">
        <v>8.8993000000000002</v>
      </c>
      <c r="BT2603" s="18">
        <f t="shared" si="758"/>
        <v>-1.0887866202716899E-3</v>
      </c>
      <c r="BU2603" s="41">
        <v>45796</v>
      </c>
      <c r="BV2603">
        <v>6.74</v>
      </c>
      <c r="BW2603">
        <v>6.2641999999999998</v>
      </c>
      <c r="BX2603" s="39">
        <f t="shared" si="759"/>
        <v>0</v>
      </c>
    </row>
    <row r="2604" spans="1:76">
      <c r="A2604" s="41">
        <v>45797</v>
      </c>
      <c r="B2604">
        <v>9.19</v>
      </c>
      <c r="C2604">
        <v>8.1956000000000007</v>
      </c>
      <c r="D2604" s="34">
        <f t="shared" si="745"/>
        <v>0</v>
      </c>
      <c r="E2604" s="41">
        <v>45797</v>
      </c>
      <c r="F2604">
        <v>4.75</v>
      </c>
      <c r="G2604">
        <v>4.75</v>
      </c>
      <c r="H2604" s="39">
        <f t="shared" si="746"/>
        <v>1.0638297872340387E-2</v>
      </c>
      <c r="L2604" s="38"/>
      <c r="M2604" s="41">
        <v>45797</v>
      </c>
      <c r="N2604">
        <v>5.04</v>
      </c>
      <c r="O2604">
        <v>5.04</v>
      </c>
      <c r="P2604" s="43">
        <f t="shared" si="747"/>
        <v>0</v>
      </c>
      <c r="Q2604" s="41">
        <v>45797</v>
      </c>
      <c r="R2604">
        <v>5.39</v>
      </c>
      <c r="S2604">
        <v>5.0688000000000004</v>
      </c>
      <c r="T2604" s="39">
        <f t="shared" si="748"/>
        <v>3.2573488969015539E-2</v>
      </c>
      <c r="AG2604" s="41">
        <v>45797</v>
      </c>
      <c r="AH2604">
        <v>23.6</v>
      </c>
      <c r="AI2604">
        <v>11.3079</v>
      </c>
      <c r="AJ2604" s="39">
        <f t="shared" si="749"/>
        <v>-3.8057985569680971E-3</v>
      </c>
      <c r="AK2604" s="45" t="s">
        <v>1841</v>
      </c>
      <c r="AL2604">
        <v>12.12</v>
      </c>
      <c r="AM2604">
        <v>11.3443</v>
      </c>
      <c r="AN2604" s="39">
        <f t="shared" si="750"/>
        <v>-8.2792393669018987E-4</v>
      </c>
      <c r="AO2604" s="41">
        <v>45797</v>
      </c>
      <c r="AP2604">
        <v>11.49</v>
      </c>
      <c r="AQ2604">
        <v>11.0557</v>
      </c>
      <c r="AR2604" s="18">
        <f t="shared" si="751"/>
        <v>-8.6757702005374623E-4</v>
      </c>
      <c r="AS2604" s="41">
        <v>45797</v>
      </c>
      <c r="AT2604">
        <v>14.94</v>
      </c>
      <c r="AU2604">
        <v>14.526199999999999</v>
      </c>
      <c r="AV2604" s="39">
        <f t="shared" si="752"/>
        <v>-3.9973944941548156E-3</v>
      </c>
      <c r="AW2604" s="41">
        <v>45797</v>
      </c>
      <c r="AX2604">
        <v>12.41</v>
      </c>
      <c r="AY2604">
        <v>12.0129</v>
      </c>
      <c r="AZ2604" s="39">
        <f t="shared" si="753"/>
        <v>4.8599725633218117E-3</v>
      </c>
      <c r="BA2604" s="41">
        <v>45797</v>
      </c>
      <c r="BB2604">
        <v>11.25</v>
      </c>
      <c r="BC2604">
        <v>10.430999999999999</v>
      </c>
      <c r="BD2604" s="39">
        <f t="shared" si="754"/>
        <v>1.3515483049776922E-2</v>
      </c>
      <c r="BE2604" s="41">
        <v>45797</v>
      </c>
      <c r="BF2604">
        <v>11.74</v>
      </c>
      <c r="BG2604">
        <v>10.9053</v>
      </c>
      <c r="BH2604" s="39">
        <f t="shared" si="755"/>
        <v>0</v>
      </c>
      <c r="BI2604" s="41">
        <v>45797</v>
      </c>
      <c r="BJ2604">
        <v>2.1</v>
      </c>
      <c r="BK2604">
        <v>2.1</v>
      </c>
      <c r="BL2604" s="39">
        <f t="shared" si="756"/>
        <v>-9.4339622641509517E-3</v>
      </c>
      <c r="BM2604" s="41">
        <v>45797</v>
      </c>
      <c r="BN2604">
        <v>13.75</v>
      </c>
      <c r="BO2604">
        <v>13.486000000000001</v>
      </c>
      <c r="BP2604" s="46">
        <f t="shared" si="757"/>
        <v>3.646647317109568E-3</v>
      </c>
      <c r="BQ2604" s="41">
        <v>45797</v>
      </c>
      <c r="BR2604">
        <v>9.1300000000000008</v>
      </c>
      <c r="BS2604">
        <v>8.8797999999999995</v>
      </c>
      <c r="BT2604" s="18">
        <f t="shared" si="758"/>
        <v>-2.191183576236416E-3</v>
      </c>
      <c r="BU2604" s="41">
        <v>45797</v>
      </c>
      <c r="BV2604">
        <v>6.6</v>
      </c>
      <c r="BW2604">
        <v>6.1340000000000003</v>
      </c>
      <c r="BX2604" s="39">
        <f t="shared" si="759"/>
        <v>-2.0784776986686158E-2</v>
      </c>
    </row>
    <row r="2605" spans="1:76">
      <c r="A2605" s="41">
        <v>45798</v>
      </c>
      <c r="B2605">
        <v>9.19</v>
      </c>
      <c r="C2605">
        <v>8.1956000000000007</v>
      </c>
      <c r="D2605" s="34">
        <f t="shared" si="745"/>
        <v>0</v>
      </c>
      <c r="E2605" s="41">
        <v>45798</v>
      </c>
      <c r="F2605">
        <v>4.7</v>
      </c>
      <c r="G2605">
        <v>4.7</v>
      </c>
      <c r="H2605" s="39">
        <f t="shared" si="746"/>
        <v>-1.0526315789473648E-2</v>
      </c>
      <c r="L2605" s="38"/>
      <c r="M2605" s="41">
        <v>45798</v>
      </c>
      <c r="N2605">
        <v>5.09</v>
      </c>
      <c r="O2605">
        <v>5.09</v>
      </c>
      <c r="P2605" s="43">
        <f t="shared" si="747"/>
        <v>9.9206349206348854E-3</v>
      </c>
      <c r="Q2605" s="41">
        <v>45798</v>
      </c>
      <c r="R2605">
        <v>5.44</v>
      </c>
      <c r="S2605">
        <v>5.1158000000000001</v>
      </c>
      <c r="T2605" s="39">
        <f t="shared" si="748"/>
        <v>9.2724116161615588E-3</v>
      </c>
      <c r="AG2605" s="41">
        <v>45798</v>
      </c>
      <c r="AH2605">
        <v>23.58</v>
      </c>
      <c r="AI2605">
        <v>11.298400000000001</v>
      </c>
      <c r="AJ2605" s="39">
        <f t="shared" si="749"/>
        <v>-8.4012062363473107E-4</v>
      </c>
      <c r="AK2605" s="45" t="s">
        <v>1842</v>
      </c>
      <c r="AL2605">
        <v>12.17</v>
      </c>
      <c r="AM2605">
        <v>11.3911</v>
      </c>
      <c r="AN2605" s="39">
        <f t="shared" si="750"/>
        <v>4.1254198143560452E-3</v>
      </c>
      <c r="AO2605" s="41">
        <v>45798</v>
      </c>
      <c r="AP2605">
        <v>11.6</v>
      </c>
      <c r="AQ2605">
        <v>11.1615</v>
      </c>
      <c r="AR2605" s="18">
        <f t="shared" si="751"/>
        <v>9.5697242146585322E-3</v>
      </c>
      <c r="AS2605" s="41">
        <v>45798</v>
      </c>
      <c r="AT2605">
        <v>15.19</v>
      </c>
      <c r="AU2605">
        <v>14.7692</v>
      </c>
      <c r="AV2605" s="39">
        <f t="shared" si="752"/>
        <v>1.6728394211837944E-2</v>
      </c>
      <c r="AW2605" s="41">
        <v>45798</v>
      </c>
      <c r="AX2605">
        <v>12.45</v>
      </c>
      <c r="AY2605">
        <v>12.051600000000001</v>
      </c>
      <c r="AZ2605" s="39">
        <f t="shared" si="753"/>
        <v>3.2215368478885533E-3</v>
      </c>
      <c r="BA2605" s="41">
        <v>45798</v>
      </c>
      <c r="BB2605">
        <v>11.25</v>
      </c>
      <c r="BC2605">
        <v>10.430999999999999</v>
      </c>
      <c r="BD2605" s="39">
        <f t="shared" si="754"/>
        <v>0</v>
      </c>
      <c r="BE2605" s="41">
        <v>45798</v>
      </c>
      <c r="BF2605">
        <v>11.93</v>
      </c>
      <c r="BG2605">
        <v>11.081799999999999</v>
      </c>
      <c r="BH2605" s="39">
        <f t="shared" si="755"/>
        <v>1.6184790881497893E-2</v>
      </c>
      <c r="BI2605" s="41">
        <v>45798</v>
      </c>
      <c r="BJ2605">
        <v>2.0499999999999998</v>
      </c>
      <c r="BK2605">
        <v>2.0499999999999998</v>
      </c>
      <c r="BL2605" s="39">
        <f t="shared" si="756"/>
        <v>-2.3809523809523937E-2</v>
      </c>
      <c r="BM2605" s="41">
        <v>45798</v>
      </c>
      <c r="BN2605">
        <v>13.74</v>
      </c>
      <c r="BO2605">
        <v>13.4762</v>
      </c>
      <c r="BP2605" s="46">
        <f t="shared" si="757"/>
        <v>-7.2667951950172423E-4</v>
      </c>
      <c r="BQ2605" s="41">
        <v>45798</v>
      </c>
      <c r="BR2605">
        <v>9.14</v>
      </c>
      <c r="BS2605">
        <v>8.8895999999999997</v>
      </c>
      <c r="BT2605" s="18">
        <f t="shared" si="758"/>
        <v>1.1036284601004813E-3</v>
      </c>
      <c r="BU2605" s="41">
        <v>45798</v>
      </c>
      <c r="BV2605">
        <v>6.65</v>
      </c>
      <c r="BW2605">
        <v>6.1805000000000003</v>
      </c>
      <c r="BX2605" s="39">
        <f t="shared" si="759"/>
        <v>7.5806977502445357E-3</v>
      </c>
    </row>
    <row r="2606" spans="1:76">
      <c r="A2606" s="41">
        <v>45799</v>
      </c>
      <c r="B2606">
        <v>9.19</v>
      </c>
      <c r="C2606">
        <v>8.1956000000000007</v>
      </c>
      <c r="D2606" s="34">
        <f t="shared" si="745"/>
        <v>0</v>
      </c>
      <c r="E2606" s="41">
        <v>45799</v>
      </c>
      <c r="F2606">
        <v>4.7</v>
      </c>
      <c r="G2606">
        <v>4.7</v>
      </c>
      <c r="H2606" s="39">
        <f t="shared" si="746"/>
        <v>0</v>
      </c>
      <c r="L2606" s="38"/>
      <c r="M2606" s="41">
        <v>45799</v>
      </c>
      <c r="N2606">
        <v>5.04</v>
      </c>
      <c r="O2606">
        <v>5.04</v>
      </c>
      <c r="P2606" s="43">
        <f t="shared" si="747"/>
        <v>-9.8231827111983933E-3</v>
      </c>
      <c r="Q2606" s="41">
        <v>45799</v>
      </c>
      <c r="R2606">
        <v>5.4</v>
      </c>
      <c r="S2606">
        <v>5.0781999999999998</v>
      </c>
      <c r="T2606" s="39">
        <f t="shared" si="748"/>
        <v>-7.3497791156808901E-3</v>
      </c>
      <c r="AG2606" s="41">
        <v>45799</v>
      </c>
      <c r="AH2606">
        <v>23.49</v>
      </c>
      <c r="AI2606">
        <v>11.2552</v>
      </c>
      <c r="AJ2606" s="39">
        <f t="shared" si="749"/>
        <v>-3.823550237201778E-3</v>
      </c>
      <c r="AK2606" s="45" t="s">
        <v>1843</v>
      </c>
      <c r="AL2606">
        <v>12.45</v>
      </c>
      <c r="AM2606">
        <v>11.6532</v>
      </c>
      <c r="AN2606" s="39">
        <f t="shared" si="750"/>
        <v>2.3009191386257712E-2</v>
      </c>
      <c r="AO2606" s="41">
        <v>45799</v>
      </c>
      <c r="AP2606">
        <v>11.7</v>
      </c>
      <c r="AQ2606">
        <v>11.2577</v>
      </c>
      <c r="AR2606" s="18">
        <f t="shared" si="751"/>
        <v>8.6189132285086779E-3</v>
      </c>
      <c r="AS2606" s="41">
        <v>45799</v>
      </c>
      <c r="AT2606">
        <v>15.17</v>
      </c>
      <c r="AU2606">
        <v>14.7498</v>
      </c>
      <c r="AV2606" s="39">
        <f t="shared" si="752"/>
        <v>-1.3135444032174523E-3</v>
      </c>
      <c r="AW2606" s="41">
        <v>45799</v>
      </c>
      <c r="AX2606">
        <v>12.41</v>
      </c>
      <c r="AY2606">
        <v>12.0129</v>
      </c>
      <c r="AZ2606" s="39">
        <f t="shared" si="753"/>
        <v>-3.2111918749378006E-3</v>
      </c>
      <c r="BA2606" s="41">
        <v>45799</v>
      </c>
      <c r="BB2606">
        <v>11.22</v>
      </c>
      <c r="BC2606">
        <v>10.4032</v>
      </c>
      <c r="BD2606" s="39">
        <f t="shared" si="754"/>
        <v>-2.6651327772983569E-3</v>
      </c>
      <c r="BE2606" s="41">
        <v>45799</v>
      </c>
      <c r="BF2606">
        <v>11.93</v>
      </c>
      <c r="BG2606">
        <v>11.081799999999999</v>
      </c>
      <c r="BH2606" s="39">
        <f t="shared" si="755"/>
        <v>0</v>
      </c>
      <c r="BI2606" s="41">
        <v>45799</v>
      </c>
      <c r="BJ2606">
        <v>2.09</v>
      </c>
      <c r="BK2606">
        <v>2.09</v>
      </c>
      <c r="BL2606" s="39">
        <f t="shared" si="756"/>
        <v>1.9512195121951237E-2</v>
      </c>
      <c r="BM2606" s="41">
        <v>45799</v>
      </c>
      <c r="BN2606">
        <v>13.74</v>
      </c>
      <c r="BO2606">
        <v>13.4762</v>
      </c>
      <c r="BP2606" s="46">
        <f t="shared" si="757"/>
        <v>0</v>
      </c>
      <c r="BQ2606" s="41">
        <v>45799</v>
      </c>
      <c r="BR2606">
        <v>9.2200000000000006</v>
      </c>
      <c r="BS2606">
        <v>8.9673999999999996</v>
      </c>
      <c r="BT2606" s="18">
        <f t="shared" si="758"/>
        <v>8.7517998560115041E-3</v>
      </c>
      <c r="BU2606" s="41">
        <v>45799</v>
      </c>
      <c r="BV2606">
        <v>6.72</v>
      </c>
      <c r="BW2606">
        <v>6.2455999999999996</v>
      </c>
      <c r="BX2606" s="39">
        <f t="shared" si="759"/>
        <v>1.0533128387670782E-2</v>
      </c>
    </row>
    <row r="2607" spans="1:76">
      <c r="A2607" s="41">
        <v>45800</v>
      </c>
      <c r="B2607">
        <v>9.19</v>
      </c>
      <c r="C2607">
        <v>8.1956000000000007</v>
      </c>
      <c r="D2607" s="34">
        <f t="shared" si="745"/>
        <v>0</v>
      </c>
      <c r="E2607" s="41">
        <v>45800</v>
      </c>
      <c r="F2607">
        <v>4.7</v>
      </c>
      <c r="G2607">
        <v>4.7</v>
      </c>
      <c r="H2607" s="39">
        <f t="shared" si="746"/>
        <v>0</v>
      </c>
      <c r="L2607" s="38"/>
      <c r="M2607" s="41">
        <v>45800</v>
      </c>
      <c r="N2607">
        <v>5.0599999999999996</v>
      </c>
      <c r="O2607">
        <v>5.0599999999999996</v>
      </c>
      <c r="P2607" s="43">
        <f t="shared" si="747"/>
        <v>3.9682539682538839E-3</v>
      </c>
      <c r="Q2607" s="41">
        <v>45800</v>
      </c>
      <c r="R2607">
        <v>5.4</v>
      </c>
      <c r="S2607">
        <v>5.0781999999999998</v>
      </c>
      <c r="T2607" s="39">
        <f t="shared" si="748"/>
        <v>0</v>
      </c>
      <c r="AG2607" s="41">
        <v>45800</v>
      </c>
      <c r="AH2607">
        <v>23.1</v>
      </c>
      <c r="AI2607">
        <v>11.0684</v>
      </c>
      <c r="AJ2607" s="39">
        <f t="shared" si="749"/>
        <v>-1.6596773047124872E-2</v>
      </c>
      <c r="AK2607" s="45" t="s">
        <v>1844</v>
      </c>
      <c r="AL2607">
        <v>12.45</v>
      </c>
      <c r="AM2607">
        <v>11.6532</v>
      </c>
      <c r="AN2607" s="39">
        <f t="shared" si="750"/>
        <v>0</v>
      </c>
      <c r="AO2607" s="41">
        <v>45800</v>
      </c>
      <c r="AP2607">
        <v>11.68</v>
      </c>
      <c r="AQ2607">
        <v>11.2385</v>
      </c>
      <c r="AR2607" s="18">
        <f t="shared" si="751"/>
        <v>-1.7054993471135012E-3</v>
      </c>
      <c r="AS2607" s="41">
        <v>45800</v>
      </c>
      <c r="AT2607">
        <v>15.04</v>
      </c>
      <c r="AU2607">
        <v>14.6234</v>
      </c>
      <c r="AV2607" s="39">
        <f t="shared" si="752"/>
        <v>-8.5696077234945749E-3</v>
      </c>
      <c r="AW2607" s="41">
        <v>45800</v>
      </c>
      <c r="AX2607">
        <v>12.5</v>
      </c>
      <c r="AY2607">
        <v>12.1</v>
      </c>
      <c r="AZ2607" s="39">
        <f t="shared" si="753"/>
        <v>7.2505390039040952E-3</v>
      </c>
      <c r="BA2607" s="41">
        <v>45800</v>
      </c>
      <c r="BB2607">
        <v>11.22</v>
      </c>
      <c r="BC2607">
        <v>10.4032</v>
      </c>
      <c r="BD2607" s="39">
        <f t="shared" si="754"/>
        <v>0</v>
      </c>
      <c r="BE2607" s="41">
        <v>45800</v>
      </c>
      <c r="BF2607">
        <v>11.92</v>
      </c>
      <c r="BG2607">
        <v>11.0725</v>
      </c>
      <c r="BH2607" s="39">
        <f t="shared" si="755"/>
        <v>-8.3921384612604835E-4</v>
      </c>
      <c r="BI2607" s="41">
        <v>45800</v>
      </c>
      <c r="BJ2607">
        <v>2.1</v>
      </c>
      <c r="BK2607">
        <v>2.1</v>
      </c>
      <c r="BL2607" s="39">
        <f t="shared" si="756"/>
        <v>4.7846889952154218E-3</v>
      </c>
      <c r="BM2607" s="41">
        <v>45800</v>
      </c>
      <c r="BN2607">
        <v>13.66</v>
      </c>
      <c r="BO2607">
        <v>13.3977</v>
      </c>
      <c r="BP2607" s="46">
        <f t="shared" si="757"/>
        <v>-5.8250842225553209E-3</v>
      </c>
      <c r="BQ2607" s="41">
        <v>45800</v>
      </c>
      <c r="BR2607">
        <v>9.2200000000000006</v>
      </c>
      <c r="BS2607">
        <v>8.9673999999999996</v>
      </c>
      <c r="BT2607" s="18">
        <f t="shared" si="758"/>
        <v>0</v>
      </c>
      <c r="BU2607" s="41">
        <v>45800</v>
      </c>
      <c r="BV2607">
        <v>6.74</v>
      </c>
      <c r="BW2607">
        <v>6.2641999999999998</v>
      </c>
      <c r="BX2607" s="39">
        <f t="shared" si="759"/>
        <v>2.9780965799923423E-3</v>
      </c>
    </row>
    <row r="2608" spans="1:76">
      <c r="A2608" s="41">
        <v>45803</v>
      </c>
      <c r="B2608">
        <v>9.25</v>
      </c>
      <c r="C2608">
        <v>8.2492000000000001</v>
      </c>
      <c r="D2608" s="34">
        <f t="shared" si="745"/>
        <v>6.5400946849528312E-3</v>
      </c>
      <c r="E2608" s="41">
        <v>45803</v>
      </c>
      <c r="F2608">
        <v>4.7</v>
      </c>
      <c r="G2608">
        <v>4.7</v>
      </c>
      <c r="H2608" s="39">
        <f t="shared" si="746"/>
        <v>0</v>
      </c>
      <c r="L2608" s="38"/>
      <c r="M2608" s="41">
        <v>45803</v>
      </c>
      <c r="N2608">
        <v>5.04</v>
      </c>
      <c r="O2608">
        <v>5.04</v>
      </c>
      <c r="P2608" s="43">
        <f t="shared" si="747"/>
        <v>-3.9525691699603908E-3</v>
      </c>
      <c r="Q2608" s="41">
        <v>45803</v>
      </c>
      <c r="R2608">
        <v>5.32</v>
      </c>
      <c r="S2608">
        <v>5.0029000000000003</v>
      </c>
      <c r="T2608" s="39">
        <f t="shared" si="748"/>
        <v>-1.4828088692843818E-2</v>
      </c>
      <c r="AG2608" s="41">
        <v>45803</v>
      </c>
      <c r="AH2608">
        <v>23.47</v>
      </c>
      <c r="AI2608">
        <v>11.245699999999999</v>
      </c>
      <c r="AJ2608" s="39">
        <f t="shared" si="749"/>
        <v>1.6018575403852309E-2</v>
      </c>
      <c r="AK2608" s="45" t="s">
        <v>1845</v>
      </c>
      <c r="AL2608">
        <v>12.57</v>
      </c>
      <c r="AM2608">
        <v>11.765499999999999</v>
      </c>
      <c r="AN2608" s="39">
        <f t="shared" si="750"/>
        <v>9.636837950090911E-3</v>
      </c>
      <c r="AO2608" s="41">
        <v>45803</v>
      </c>
      <c r="AP2608">
        <v>11.66</v>
      </c>
      <c r="AQ2608">
        <v>11.2193</v>
      </c>
      <c r="AR2608" s="18">
        <f t="shared" si="751"/>
        <v>-1.7084130444454031E-3</v>
      </c>
      <c r="AS2608" s="41">
        <v>45803</v>
      </c>
      <c r="AT2608">
        <v>15.19</v>
      </c>
      <c r="AU2608">
        <v>14.7692</v>
      </c>
      <c r="AV2608" s="39">
        <f t="shared" si="752"/>
        <v>9.9703215394504347E-3</v>
      </c>
      <c r="AW2608" s="41">
        <v>45803</v>
      </c>
      <c r="AX2608">
        <v>12.44</v>
      </c>
      <c r="AY2608">
        <v>12.0419</v>
      </c>
      <c r="AZ2608" s="39">
        <f t="shared" si="753"/>
        <v>-4.8016528925619506E-3</v>
      </c>
      <c r="BA2608" s="41">
        <v>45803</v>
      </c>
      <c r="BB2608">
        <v>10.55</v>
      </c>
      <c r="BC2608">
        <v>9.782</v>
      </c>
      <c r="BD2608" s="39">
        <f t="shared" si="754"/>
        <v>-5.9712396185788982E-2</v>
      </c>
      <c r="BE2608" s="41">
        <v>45803</v>
      </c>
      <c r="BF2608">
        <v>11.93</v>
      </c>
      <c r="BG2608">
        <v>11.081799999999999</v>
      </c>
      <c r="BH2608" s="39">
        <f t="shared" si="755"/>
        <v>8.3991871754343118E-4</v>
      </c>
      <c r="BI2608" s="41">
        <v>45803</v>
      </c>
      <c r="BJ2608">
        <v>2.09</v>
      </c>
      <c r="BK2608">
        <v>2.09</v>
      </c>
      <c r="BL2608" s="39">
        <f t="shared" si="756"/>
        <v>-4.7619047619048716E-3</v>
      </c>
      <c r="BM2608" s="41">
        <v>45803</v>
      </c>
      <c r="BN2608">
        <v>13.7</v>
      </c>
      <c r="BO2608">
        <v>13.436999999999999</v>
      </c>
      <c r="BP2608" s="46">
        <f t="shared" si="757"/>
        <v>2.9333393045074155E-3</v>
      </c>
      <c r="BQ2608" s="41">
        <v>45803</v>
      </c>
      <c r="BR2608">
        <v>9.25</v>
      </c>
      <c r="BS2608">
        <v>8.9966000000000008</v>
      </c>
      <c r="BT2608" s="18">
        <f t="shared" si="758"/>
        <v>3.2562392666772113E-3</v>
      </c>
      <c r="BU2608" s="41">
        <v>45803</v>
      </c>
      <c r="BV2608">
        <v>6.74</v>
      </c>
      <c r="BW2608">
        <v>6.2641999999999998</v>
      </c>
      <c r="BX2608" s="39">
        <f t="shared" si="759"/>
        <v>0</v>
      </c>
    </row>
    <row r="2609" spans="1:76">
      <c r="A2609" s="41">
        <v>45804</v>
      </c>
      <c r="B2609">
        <v>9.24</v>
      </c>
      <c r="C2609">
        <v>8.2401999999999997</v>
      </c>
      <c r="D2609" s="34">
        <f t="shared" si="745"/>
        <v>-1.0910148862920454E-3</v>
      </c>
      <c r="E2609" s="41">
        <v>45804</v>
      </c>
      <c r="F2609">
        <v>4.7</v>
      </c>
      <c r="G2609">
        <v>4.7</v>
      </c>
      <c r="H2609" s="39">
        <f t="shared" si="746"/>
        <v>0</v>
      </c>
      <c r="L2609" s="38"/>
      <c r="M2609" s="41">
        <v>45804</v>
      </c>
      <c r="N2609">
        <v>5.05</v>
      </c>
      <c r="O2609">
        <v>5.05</v>
      </c>
      <c r="P2609" s="43">
        <f t="shared" si="747"/>
        <v>1.9841269841269419E-3</v>
      </c>
      <c r="Q2609" s="41">
        <v>45804</v>
      </c>
      <c r="R2609">
        <v>5.4</v>
      </c>
      <c r="S2609">
        <v>5.0781999999999998</v>
      </c>
      <c r="T2609" s="39">
        <f t="shared" si="748"/>
        <v>1.5051270263247211E-2</v>
      </c>
      <c r="AG2609" s="41">
        <v>45804</v>
      </c>
      <c r="AH2609">
        <v>23.45</v>
      </c>
      <c r="AI2609">
        <v>11.2361</v>
      </c>
      <c r="AJ2609" s="39">
        <f t="shared" si="749"/>
        <v>-8.536596210106035E-4</v>
      </c>
      <c r="AK2609" s="45" t="s">
        <v>1846</v>
      </c>
      <c r="AL2609">
        <v>12.55</v>
      </c>
      <c r="AM2609">
        <v>11.7468</v>
      </c>
      <c r="AN2609" s="39">
        <f t="shared" si="750"/>
        <v>-1.58939271599159E-3</v>
      </c>
      <c r="AO2609" s="41">
        <v>45804</v>
      </c>
      <c r="AP2609">
        <v>11.65</v>
      </c>
      <c r="AQ2609">
        <v>11.2096</v>
      </c>
      <c r="AR2609" s="18">
        <f t="shared" si="751"/>
        <v>-8.6458156926015758E-4</v>
      </c>
      <c r="AS2609" s="41">
        <v>45804</v>
      </c>
      <c r="AT2609">
        <v>15.16</v>
      </c>
      <c r="AU2609">
        <v>14.7401</v>
      </c>
      <c r="AV2609" s="39">
        <f t="shared" si="752"/>
        <v>-1.9703166048262387E-3</v>
      </c>
      <c r="AW2609" s="41">
        <v>45804</v>
      </c>
      <c r="AX2609">
        <v>12.39</v>
      </c>
      <c r="AY2609">
        <v>11.993499999999999</v>
      </c>
      <c r="AZ2609" s="39">
        <f t="shared" si="753"/>
        <v>-4.0192992800140246E-3</v>
      </c>
      <c r="BA2609" s="41">
        <v>45804</v>
      </c>
      <c r="BB2609">
        <v>11</v>
      </c>
      <c r="BC2609">
        <v>10.199199999999999</v>
      </c>
      <c r="BD2609" s="39">
        <f t="shared" si="754"/>
        <v>4.2649764874258776E-2</v>
      </c>
      <c r="BE2609" s="41">
        <v>45804</v>
      </c>
      <c r="BF2609">
        <v>11.9</v>
      </c>
      <c r="BG2609">
        <v>11.053900000000001</v>
      </c>
      <c r="BH2609" s="39">
        <f t="shared" si="755"/>
        <v>-2.5176415383781452E-3</v>
      </c>
      <c r="BI2609" s="41">
        <v>45804</v>
      </c>
      <c r="BJ2609">
        <v>2.09</v>
      </c>
      <c r="BK2609">
        <v>2.09</v>
      </c>
      <c r="BL2609" s="39">
        <f t="shared" si="756"/>
        <v>0</v>
      </c>
      <c r="BM2609" s="41">
        <v>45804</v>
      </c>
      <c r="BN2609">
        <v>13.75</v>
      </c>
      <c r="BO2609">
        <v>13.486000000000001</v>
      </c>
      <c r="BP2609" s="46">
        <f t="shared" si="757"/>
        <v>3.646647317109568E-3</v>
      </c>
      <c r="BQ2609" s="41">
        <v>45804</v>
      </c>
      <c r="BR2609">
        <v>9.3000000000000007</v>
      </c>
      <c r="BS2609">
        <v>9.0451999999999995</v>
      </c>
      <c r="BT2609" s="18">
        <f t="shared" si="758"/>
        <v>5.4020407709577658E-3</v>
      </c>
      <c r="BU2609" s="41">
        <v>45804</v>
      </c>
      <c r="BV2609">
        <v>6.74</v>
      </c>
      <c r="BW2609">
        <v>6.2641999999999998</v>
      </c>
      <c r="BX2609" s="39">
        <f t="shared" si="759"/>
        <v>0</v>
      </c>
    </row>
    <row r="2610" spans="1:76">
      <c r="A2610" s="41">
        <v>45805</v>
      </c>
      <c r="B2610">
        <v>9.25</v>
      </c>
      <c r="C2610">
        <v>8.2492000000000001</v>
      </c>
      <c r="D2610" s="34">
        <f t="shared" si="745"/>
        <v>1.0922064998422783E-3</v>
      </c>
      <c r="E2610" s="41">
        <v>45805</v>
      </c>
      <c r="F2610">
        <v>4.6100000000000003</v>
      </c>
      <c r="G2610">
        <v>4.6100000000000003</v>
      </c>
      <c r="H2610" s="39">
        <f t="shared" si="746"/>
        <v>-1.9148936170212735E-2</v>
      </c>
      <c r="L2610" s="38"/>
      <c r="M2610" s="41">
        <v>45805</v>
      </c>
      <c r="N2610">
        <v>5.08</v>
      </c>
      <c r="O2610">
        <v>5.08</v>
      </c>
      <c r="P2610" s="43">
        <f t="shared" si="747"/>
        <v>5.9405940594059901E-3</v>
      </c>
      <c r="Q2610" s="41">
        <v>45805</v>
      </c>
      <c r="R2610">
        <v>5.39</v>
      </c>
      <c r="S2610">
        <v>5.0688000000000004</v>
      </c>
      <c r="T2610" s="39">
        <f t="shared" si="748"/>
        <v>-1.851049584498328E-3</v>
      </c>
      <c r="AG2610" s="41">
        <v>45805</v>
      </c>
      <c r="AH2610">
        <v>23.45</v>
      </c>
      <c r="AI2610">
        <v>11.2361</v>
      </c>
      <c r="AJ2610" s="39">
        <f t="shared" si="749"/>
        <v>0</v>
      </c>
      <c r="AK2610" s="45" t="s">
        <v>1847</v>
      </c>
      <c r="AL2610">
        <v>12.5</v>
      </c>
      <c r="AM2610">
        <v>11.7</v>
      </c>
      <c r="AN2610" s="39">
        <f t="shared" si="750"/>
        <v>-3.9840637450200105E-3</v>
      </c>
      <c r="AO2610" s="41">
        <v>45805</v>
      </c>
      <c r="AP2610">
        <v>11.5</v>
      </c>
      <c r="AQ2610">
        <v>11.065300000000001</v>
      </c>
      <c r="AR2610" s="18">
        <f t="shared" si="751"/>
        <v>-1.2872894661718476E-2</v>
      </c>
      <c r="AS2610" s="41">
        <v>45805</v>
      </c>
      <c r="AT2610">
        <v>15.34</v>
      </c>
      <c r="AU2610">
        <v>14.915100000000001</v>
      </c>
      <c r="AV2610" s="39">
        <f t="shared" si="752"/>
        <v>1.1872375357019335E-2</v>
      </c>
      <c r="AW2610" s="41">
        <v>45805</v>
      </c>
      <c r="AX2610">
        <v>12.35</v>
      </c>
      <c r="AY2610">
        <v>11.954800000000001</v>
      </c>
      <c r="AZ2610" s="39">
        <f t="shared" si="753"/>
        <v>-3.2267478217366595E-3</v>
      </c>
      <c r="BA2610" s="41">
        <v>45805</v>
      </c>
      <c r="BB2610">
        <v>11.14</v>
      </c>
      <c r="BC2610">
        <v>10.329000000000001</v>
      </c>
      <c r="BD2610" s="39">
        <f t="shared" si="754"/>
        <v>1.2726488352027733E-2</v>
      </c>
      <c r="BE2610" s="41">
        <v>45805</v>
      </c>
      <c r="BF2610">
        <v>12.2</v>
      </c>
      <c r="BG2610">
        <v>11.332599999999999</v>
      </c>
      <c r="BH2610" s="39">
        <f t="shared" si="755"/>
        <v>2.5212820814373101E-2</v>
      </c>
      <c r="BI2610" s="41">
        <v>45805</v>
      </c>
      <c r="BJ2610">
        <v>2.08</v>
      </c>
      <c r="BK2610">
        <v>2.08</v>
      </c>
      <c r="BL2610" s="39">
        <f t="shared" si="756"/>
        <v>-4.7846889952152093E-3</v>
      </c>
      <c r="BM2610" s="41">
        <v>45805</v>
      </c>
      <c r="BN2610">
        <v>13.8</v>
      </c>
      <c r="BO2610">
        <v>13.535</v>
      </c>
      <c r="BP2610" s="46">
        <f t="shared" si="757"/>
        <v>3.6333975975084893E-3</v>
      </c>
      <c r="BQ2610" s="41">
        <v>45805</v>
      </c>
      <c r="BR2610">
        <v>9.34</v>
      </c>
      <c r="BS2610">
        <v>9.0840999999999994</v>
      </c>
      <c r="BT2610" s="18">
        <f t="shared" si="758"/>
        <v>4.3006235351346501E-3</v>
      </c>
      <c r="BU2610" s="41">
        <v>45805</v>
      </c>
      <c r="BV2610">
        <v>6.73</v>
      </c>
      <c r="BW2610">
        <v>6.2549000000000001</v>
      </c>
      <c r="BX2610" s="39">
        <f t="shared" si="759"/>
        <v>-1.4846269276203893E-3</v>
      </c>
    </row>
    <row r="2611" spans="1:76">
      <c r="A2611" s="41">
        <v>45806</v>
      </c>
      <c r="B2611">
        <v>9.23</v>
      </c>
      <c r="C2611">
        <v>8.2312999999999992</v>
      </c>
      <c r="D2611" s="34">
        <f t="shared" si="745"/>
        <v>-2.1699073849586522E-3</v>
      </c>
      <c r="E2611" s="41">
        <v>45806</v>
      </c>
      <c r="F2611">
        <v>4.8099999999999996</v>
      </c>
      <c r="G2611">
        <v>4.8099999999999996</v>
      </c>
      <c r="H2611" s="39">
        <f t="shared" si="746"/>
        <v>4.3383947939262313E-2</v>
      </c>
      <c r="L2611" s="38"/>
      <c r="M2611" s="41">
        <v>45806</v>
      </c>
      <c r="N2611">
        <v>5.0599999999999996</v>
      </c>
      <c r="O2611">
        <v>5.0599999999999996</v>
      </c>
      <c r="P2611" s="43">
        <f t="shared" si="747"/>
        <v>-3.937007874015839E-3</v>
      </c>
      <c r="Q2611" s="41">
        <v>45806</v>
      </c>
      <c r="R2611">
        <v>5.44</v>
      </c>
      <c r="S2611">
        <v>5.1158000000000001</v>
      </c>
      <c r="T2611" s="39">
        <f t="shared" si="748"/>
        <v>9.2724116161615588E-3</v>
      </c>
      <c r="AG2611" s="41">
        <v>45806</v>
      </c>
      <c r="AH2611">
        <v>23.5</v>
      </c>
      <c r="AI2611">
        <v>11.26</v>
      </c>
      <c r="AJ2611" s="39">
        <f t="shared" si="749"/>
        <v>2.1270725607639095E-3</v>
      </c>
      <c r="AK2611" s="45" t="s">
        <v>1848</v>
      </c>
      <c r="AL2611">
        <v>12.5</v>
      </c>
      <c r="AM2611">
        <v>11.7</v>
      </c>
      <c r="AN2611" s="39">
        <f t="shared" si="750"/>
        <v>0</v>
      </c>
      <c r="AO2611" s="41">
        <v>45806</v>
      </c>
      <c r="AP2611">
        <v>11.4</v>
      </c>
      <c r="AQ2611">
        <v>10.969099999999999</v>
      </c>
      <c r="AR2611" s="18">
        <f t="shared" si="751"/>
        <v>-8.6938447217880573E-3</v>
      </c>
      <c r="AS2611" s="41">
        <v>45806</v>
      </c>
      <c r="AT2611">
        <v>15.38</v>
      </c>
      <c r="AU2611">
        <v>14.954000000000001</v>
      </c>
      <c r="AV2611" s="39">
        <f t="shared" si="752"/>
        <v>2.6080951518930437E-3</v>
      </c>
      <c r="AW2611" s="41">
        <v>45806</v>
      </c>
      <c r="AX2611">
        <v>12.24</v>
      </c>
      <c r="AY2611">
        <v>11.8483</v>
      </c>
      <c r="AZ2611" s="39">
        <f t="shared" si="753"/>
        <v>-8.9085555592733033E-3</v>
      </c>
      <c r="BA2611" s="41">
        <v>45806</v>
      </c>
      <c r="BB2611">
        <v>11.01</v>
      </c>
      <c r="BC2611">
        <v>10.208500000000001</v>
      </c>
      <c r="BD2611" s="39">
        <f t="shared" si="754"/>
        <v>-1.1666182592700147E-2</v>
      </c>
      <c r="BE2611" s="41">
        <v>45806</v>
      </c>
      <c r="BF2611">
        <v>11.99</v>
      </c>
      <c r="BG2611">
        <v>11.137499999999999</v>
      </c>
      <c r="BH2611" s="39">
        <f t="shared" si="755"/>
        <v>-1.7215819847166587E-2</v>
      </c>
      <c r="BI2611" s="41">
        <v>45806</v>
      </c>
      <c r="BJ2611">
        <v>2.06</v>
      </c>
      <c r="BK2611">
        <v>2.06</v>
      </c>
      <c r="BL2611" s="39">
        <f t="shared" si="756"/>
        <v>-9.6153846153846229E-3</v>
      </c>
      <c r="BM2611" s="41">
        <v>45806</v>
      </c>
      <c r="BN2611">
        <v>13.72</v>
      </c>
      <c r="BO2611">
        <v>13.4566</v>
      </c>
      <c r="BP2611" s="46">
        <f t="shared" si="757"/>
        <v>-5.7923900997414292E-3</v>
      </c>
      <c r="BQ2611" s="41">
        <v>45806</v>
      </c>
      <c r="BR2611">
        <v>9.3000000000000007</v>
      </c>
      <c r="BS2611">
        <v>9.0451999999999995</v>
      </c>
      <c r="BT2611" s="18">
        <f t="shared" si="758"/>
        <v>-4.2822073733226121E-3</v>
      </c>
      <c r="BU2611" s="41">
        <v>45806</v>
      </c>
      <c r="BV2611">
        <v>6.72</v>
      </c>
      <c r="BW2611">
        <v>6.2455999999999996</v>
      </c>
      <c r="BX2611" s="39">
        <f t="shared" si="759"/>
        <v>-1.4868343218917216E-3</v>
      </c>
    </row>
    <row r="2612" spans="1:76">
      <c r="A2612" s="41">
        <v>45807</v>
      </c>
      <c r="B2612">
        <v>9.23</v>
      </c>
      <c r="C2612">
        <v>8.2312999999999992</v>
      </c>
      <c r="D2612" s="34">
        <f t="shared" si="745"/>
        <v>0</v>
      </c>
      <c r="E2612" s="41">
        <v>45807</v>
      </c>
      <c r="F2612">
        <v>4.8099999999999996</v>
      </c>
      <c r="G2612">
        <v>4.8099999999999996</v>
      </c>
      <c r="H2612" s="39">
        <f t="shared" si="746"/>
        <v>0</v>
      </c>
      <c r="L2612" s="38"/>
      <c r="M2612" s="41">
        <v>45807</v>
      </c>
      <c r="N2612">
        <v>5.07</v>
      </c>
      <c r="O2612">
        <v>5.07</v>
      </c>
      <c r="P2612" s="43">
        <f t="shared" si="747"/>
        <v>1.9762845849803706E-3</v>
      </c>
      <c r="Q2612" s="41">
        <v>45807</v>
      </c>
      <c r="R2612">
        <v>5.51</v>
      </c>
      <c r="S2612">
        <v>5.1816000000000004</v>
      </c>
      <c r="T2612" s="39">
        <f t="shared" si="748"/>
        <v>1.2862113452441514E-2</v>
      </c>
      <c r="AG2612" s="41">
        <v>45807</v>
      </c>
      <c r="AH2612">
        <v>23.69</v>
      </c>
      <c r="AI2612">
        <v>11.351100000000001</v>
      </c>
      <c r="AJ2612" s="39">
        <f t="shared" si="749"/>
        <v>8.0905861456483878E-3</v>
      </c>
      <c r="AK2612" s="45" t="s">
        <v>1849</v>
      </c>
      <c r="AL2612">
        <v>11.7</v>
      </c>
      <c r="AM2612">
        <v>11.7</v>
      </c>
      <c r="AN2612" s="39">
        <f t="shared" si="750"/>
        <v>0</v>
      </c>
      <c r="AO2612" s="41">
        <v>45807</v>
      </c>
      <c r="AP2612">
        <v>11.39</v>
      </c>
      <c r="AQ2612">
        <v>10.9595</v>
      </c>
      <c r="AR2612" s="18">
        <f t="shared" si="751"/>
        <v>-8.7518574905862318E-4</v>
      </c>
      <c r="AS2612" s="41">
        <v>45807</v>
      </c>
      <c r="AT2612">
        <v>15.58</v>
      </c>
      <c r="AU2612">
        <v>15.148400000000001</v>
      </c>
      <c r="AV2612" s="39">
        <f t="shared" si="752"/>
        <v>1.2999866256519988E-2</v>
      </c>
      <c r="AW2612" s="41">
        <v>45807</v>
      </c>
      <c r="AX2612">
        <v>12.19</v>
      </c>
      <c r="AY2612">
        <v>11.799899999999999</v>
      </c>
      <c r="AZ2612" s="39">
        <f t="shared" si="753"/>
        <v>-4.0849742157103453E-3</v>
      </c>
      <c r="BA2612" s="41">
        <v>45807</v>
      </c>
      <c r="BB2612">
        <v>11.14</v>
      </c>
      <c r="BC2612">
        <v>10.329000000000001</v>
      </c>
      <c r="BD2612" s="39">
        <f t="shared" si="754"/>
        <v>1.1803888916099311E-2</v>
      </c>
      <c r="BE2612" s="41">
        <v>45807</v>
      </c>
      <c r="BF2612">
        <v>12.39</v>
      </c>
      <c r="BG2612">
        <v>11.5091</v>
      </c>
      <c r="BH2612" s="39">
        <f t="shared" si="755"/>
        <v>3.3364758698092106E-2</v>
      </c>
      <c r="BI2612" s="41">
        <v>45807</v>
      </c>
      <c r="BJ2612">
        <v>2.02</v>
      </c>
      <c r="BK2612">
        <v>2.02</v>
      </c>
      <c r="BL2612" s="39">
        <f t="shared" si="756"/>
        <v>-1.9417475728155355E-2</v>
      </c>
      <c r="BM2612" s="41">
        <v>45807</v>
      </c>
      <c r="BN2612">
        <v>13.75</v>
      </c>
      <c r="BO2612">
        <v>13.486000000000001</v>
      </c>
      <c r="BP2612" s="46">
        <f t="shared" si="757"/>
        <v>2.1848015100397397E-3</v>
      </c>
      <c r="BQ2612" s="41">
        <v>45807</v>
      </c>
      <c r="BR2612">
        <v>9.43</v>
      </c>
      <c r="BS2612">
        <v>9.1715999999999998</v>
      </c>
      <c r="BT2612" s="18">
        <f t="shared" si="758"/>
        <v>1.3974262592314188E-2</v>
      </c>
      <c r="BU2612" s="41">
        <v>45807</v>
      </c>
      <c r="BV2612">
        <v>6.72</v>
      </c>
      <c r="BW2612">
        <v>6.2455999999999996</v>
      </c>
      <c r="BX2612" s="39">
        <f t="shared" si="759"/>
        <v>0</v>
      </c>
    </row>
    <row r="2613" spans="1:76">
      <c r="A2613" s="41">
        <v>45810</v>
      </c>
      <c r="B2613">
        <v>9.2200000000000006</v>
      </c>
      <c r="C2613">
        <v>8.2224000000000004</v>
      </c>
      <c r="D2613" s="34">
        <f t="shared" si="745"/>
        <v>-1.0812386864770811E-3</v>
      </c>
      <c r="E2613" s="41">
        <v>45810</v>
      </c>
      <c r="F2613">
        <v>4.9400000000000004</v>
      </c>
      <c r="G2613">
        <v>4.9400000000000004</v>
      </c>
      <c r="H2613" s="39">
        <f t="shared" si="746"/>
        <v>2.7027027027027192E-2</v>
      </c>
      <c r="L2613" s="38"/>
      <c r="M2613" s="41">
        <v>45810</v>
      </c>
      <c r="N2613">
        <v>5.0999999999999996</v>
      </c>
      <c r="O2613">
        <v>5.0999999999999996</v>
      </c>
      <c r="P2613" s="43">
        <f t="shared" si="747"/>
        <v>5.9171597633134827E-3</v>
      </c>
      <c r="Q2613" s="41">
        <v>45810</v>
      </c>
      <c r="R2613">
        <v>5.68</v>
      </c>
      <c r="S2613">
        <v>5.3414999999999999</v>
      </c>
      <c r="T2613" s="39">
        <f t="shared" si="748"/>
        <v>3.0859194071329216E-2</v>
      </c>
      <c r="AG2613" s="41">
        <v>45810</v>
      </c>
      <c r="AH2613">
        <v>23.5</v>
      </c>
      <c r="AI2613">
        <v>11.26</v>
      </c>
      <c r="AJ2613" s="39">
        <f t="shared" si="749"/>
        <v>-8.0256539013840809E-3</v>
      </c>
      <c r="AK2613" s="45">
        <v>45694</v>
      </c>
      <c r="AL2613">
        <v>11.75</v>
      </c>
      <c r="AM2613">
        <v>11.75</v>
      </c>
      <c r="AN2613" s="39">
        <f t="shared" si="750"/>
        <v>4.2735042735043346E-3</v>
      </c>
      <c r="AO2613" s="41">
        <v>45810</v>
      </c>
      <c r="AP2613">
        <v>11.33</v>
      </c>
      <c r="AQ2613">
        <v>10.9017</v>
      </c>
      <c r="AR2613" s="18">
        <f t="shared" si="751"/>
        <v>-5.2739632282494909E-3</v>
      </c>
      <c r="AS2613" s="41">
        <v>45810</v>
      </c>
      <c r="AT2613">
        <v>15.75</v>
      </c>
      <c r="AU2613">
        <v>15.313700000000001</v>
      </c>
      <c r="AV2613" s="39">
        <f t="shared" si="752"/>
        <v>1.0912043516146934E-2</v>
      </c>
      <c r="AW2613" s="41">
        <v>45810</v>
      </c>
      <c r="AX2613">
        <v>12.19</v>
      </c>
      <c r="AY2613">
        <v>11.799899999999999</v>
      </c>
      <c r="AZ2613" s="39">
        <f t="shared" si="753"/>
        <v>0</v>
      </c>
      <c r="BA2613" s="41">
        <v>45810</v>
      </c>
      <c r="BB2613">
        <v>10.92</v>
      </c>
      <c r="BC2613">
        <v>10.125</v>
      </c>
      <c r="BD2613" s="39">
        <f t="shared" si="754"/>
        <v>-1.9750217833284987E-2</v>
      </c>
      <c r="BE2613" s="41">
        <v>45810</v>
      </c>
      <c r="BF2613">
        <v>12.43</v>
      </c>
      <c r="BG2613">
        <v>11.546200000000001</v>
      </c>
      <c r="BH2613" s="39">
        <f t="shared" si="755"/>
        <v>3.2235361583443168E-3</v>
      </c>
      <c r="BI2613" s="41">
        <v>45810</v>
      </c>
      <c r="BJ2613">
        <v>2.0299999999999998</v>
      </c>
      <c r="BK2613">
        <v>2.0299999999999998</v>
      </c>
      <c r="BL2613" s="39">
        <f t="shared" si="756"/>
        <v>4.9504950495048447E-3</v>
      </c>
      <c r="BM2613" s="41">
        <v>45810</v>
      </c>
      <c r="BN2613">
        <v>13.74</v>
      </c>
      <c r="BO2613">
        <v>13.4762</v>
      </c>
      <c r="BP2613" s="46">
        <f t="shared" si="757"/>
        <v>-7.2667951950172423E-4</v>
      </c>
      <c r="BQ2613" s="41">
        <v>45810</v>
      </c>
      <c r="BR2613">
        <v>9.5</v>
      </c>
      <c r="BS2613">
        <v>9.2396999999999991</v>
      </c>
      <c r="BT2613" s="18">
        <f t="shared" si="758"/>
        <v>7.4250948580399699E-3</v>
      </c>
      <c r="BU2613" s="41">
        <v>45810</v>
      </c>
      <c r="BV2613">
        <v>6.74</v>
      </c>
      <c r="BW2613">
        <v>6.2641999999999998</v>
      </c>
      <c r="BX2613" s="39">
        <f t="shared" si="759"/>
        <v>2.9780965799923423E-3</v>
      </c>
    </row>
    <row r="2614" spans="1:76">
      <c r="A2614" s="41">
        <v>45811</v>
      </c>
      <c r="B2614">
        <v>9.35</v>
      </c>
      <c r="C2614">
        <v>8.3383000000000003</v>
      </c>
      <c r="D2614" s="34">
        <f t="shared" si="745"/>
        <v>1.4095641175325925E-2</v>
      </c>
      <c r="E2614" s="41">
        <v>45811</v>
      </c>
      <c r="F2614">
        <v>4.9400000000000004</v>
      </c>
      <c r="G2614">
        <v>4.9400000000000004</v>
      </c>
      <c r="H2614" s="39">
        <f t="shared" si="746"/>
        <v>0</v>
      </c>
      <c r="L2614" s="38"/>
      <c r="M2614" s="41">
        <v>45811</v>
      </c>
      <c r="N2614">
        <v>5.13</v>
      </c>
      <c r="O2614">
        <v>5.13</v>
      </c>
      <c r="P2614" s="43">
        <f t="shared" si="747"/>
        <v>5.8823529411765199E-3</v>
      </c>
      <c r="Q2614" s="41">
        <v>45811</v>
      </c>
      <c r="R2614">
        <v>5.91</v>
      </c>
      <c r="S2614">
        <v>5.5578000000000003</v>
      </c>
      <c r="T2614" s="39">
        <f t="shared" si="748"/>
        <v>4.0494243190115208E-2</v>
      </c>
      <c r="AG2614" s="41">
        <v>45811</v>
      </c>
      <c r="AH2614">
        <v>23.5</v>
      </c>
      <c r="AI2614">
        <v>11.26</v>
      </c>
      <c r="AJ2614" s="39">
        <f t="shared" si="749"/>
        <v>0</v>
      </c>
      <c r="AK2614" s="45">
        <v>45722</v>
      </c>
      <c r="AL2614">
        <v>11.87</v>
      </c>
      <c r="AM2614">
        <v>11.87</v>
      </c>
      <c r="AN2614" s="39">
        <f t="shared" si="750"/>
        <v>1.0212765957446742E-2</v>
      </c>
      <c r="AO2614" s="41">
        <v>45811</v>
      </c>
      <c r="AP2614">
        <v>11.3</v>
      </c>
      <c r="AQ2614">
        <v>10.8729</v>
      </c>
      <c r="AR2614" s="18">
        <f t="shared" si="751"/>
        <v>-2.6417898125980703E-3</v>
      </c>
      <c r="AS2614" s="41">
        <v>45811</v>
      </c>
      <c r="AT2614">
        <v>15.4</v>
      </c>
      <c r="AU2614">
        <v>14.9734</v>
      </c>
      <c r="AV2614" s="39">
        <f t="shared" si="752"/>
        <v>-2.2221931995533472E-2</v>
      </c>
      <c r="AW2614" s="41">
        <v>45811</v>
      </c>
      <c r="AX2614">
        <v>12.75</v>
      </c>
      <c r="AY2614">
        <v>12.342000000000001</v>
      </c>
      <c r="AZ2614" s="39">
        <f t="shared" si="753"/>
        <v>4.5941067297180602E-2</v>
      </c>
      <c r="BA2614" s="41">
        <v>45811</v>
      </c>
      <c r="BB2614">
        <v>11.43</v>
      </c>
      <c r="BC2614">
        <v>10.597899999999999</v>
      </c>
      <c r="BD2614" s="39">
        <f t="shared" si="754"/>
        <v>4.6706172839506094E-2</v>
      </c>
      <c r="BE2614" s="41">
        <v>45811</v>
      </c>
      <c r="BF2614">
        <v>11.55</v>
      </c>
      <c r="BG2614">
        <v>11.55</v>
      </c>
      <c r="BH2614" s="39">
        <f t="shared" si="755"/>
        <v>3.2911260847725014E-4</v>
      </c>
      <c r="BI2614" s="41">
        <v>45811</v>
      </c>
      <c r="BJ2614">
        <v>2.0099999999999998</v>
      </c>
      <c r="BK2614">
        <v>2.0099999999999998</v>
      </c>
      <c r="BL2614" s="39">
        <f t="shared" si="756"/>
        <v>-9.8522167487684834E-3</v>
      </c>
      <c r="BM2614" s="41">
        <v>45811</v>
      </c>
      <c r="BN2614">
        <v>13.7</v>
      </c>
      <c r="BO2614">
        <v>13.436999999999999</v>
      </c>
      <c r="BP2614" s="46">
        <f t="shared" si="757"/>
        <v>-2.9088318665499925E-3</v>
      </c>
      <c r="BQ2614" s="41">
        <v>45811</v>
      </c>
      <c r="BR2614">
        <v>9.6</v>
      </c>
      <c r="BS2614">
        <v>9.3369999999999997</v>
      </c>
      <c r="BT2614" s="18">
        <f t="shared" si="758"/>
        <v>1.0530644934359408E-2</v>
      </c>
      <c r="BU2614" s="41">
        <v>45811</v>
      </c>
      <c r="BV2614">
        <v>6.74</v>
      </c>
      <c r="BW2614">
        <v>6.2641999999999998</v>
      </c>
      <c r="BX2614" s="39">
        <f t="shared" si="759"/>
        <v>0</v>
      </c>
    </row>
    <row r="2615" spans="1:76">
      <c r="A2615" s="41">
        <v>45812</v>
      </c>
      <c r="B2615">
        <v>9.34</v>
      </c>
      <c r="C2615">
        <v>8.3293999999999997</v>
      </c>
      <c r="D2615" s="34">
        <f t="shared" si="745"/>
        <v>-1.0673638511447866E-3</v>
      </c>
      <c r="E2615" s="41">
        <v>45812</v>
      </c>
      <c r="F2615">
        <v>4.9400000000000004</v>
      </c>
      <c r="G2615">
        <v>4.9400000000000004</v>
      </c>
      <c r="H2615" s="39">
        <f t="shared" si="746"/>
        <v>0</v>
      </c>
      <c r="L2615" s="38"/>
      <c r="M2615" s="41">
        <v>45812</v>
      </c>
      <c r="N2615">
        <v>5.0999999999999996</v>
      </c>
      <c r="O2615">
        <v>5.0999999999999996</v>
      </c>
      <c r="P2615" s="43">
        <f t="shared" si="747"/>
        <v>-5.8479532163743173E-3</v>
      </c>
      <c r="Q2615" s="41">
        <v>45812</v>
      </c>
      <c r="R2615">
        <v>6</v>
      </c>
      <c r="S2615">
        <v>5.6424000000000003</v>
      </c>
      <c r="T2615" s="39">
        <f t="shared" si="748"/>
        <v>1.5221850372449532E-2</v>
      </c>
      <c r="AG2615" s="41">
        <v>45812</v>
      </c>
      <c r="AH2615">
        <v>23.35</v>
      </c>
      <c r="AI2615">
        <v>11.1882</v>
      </c>
      <c r="AJ2615" s="39">
        <f t="shared" si="749"/>
        <v>-6.376554174067464E-3</v>
      </c>
      <c r="AK2615" s="45">
        <v>45753</v>
      </c>
      <c r="AL2615">
        <v>11.98</v>
      </c>
      <c r="AM2615">
        <v>11.98</v>
      </c>
      <c r="AN2615" s="39">
        <f t="shared" si="750"/>
        <v>9.2670598146589057E-3</v>
      </c>
      <c r="AO2615" s="41">
        <v>45812</v>
      </c>
      <c r="AP2615">
        <v>11.59</v>
      </c>
      <c r="AQ2615">
        <v>11.151899999999999</v>
      </c>
      <c r="AR2615" s="18">
        <f t="shared" si="751"/>
        <v>2.5660127472891311E-2</v>
      </c>
      <c r="AS2615" s="41">
        <v>45812</v>
      </c>
      <c r="AT2615">
        <v>15.7</v>
      </c>
      <c r="AU2615">
        <v>15.2651</v>
      </c>
      <c r="AV2615" s="39">
        <f t="shared" si="752"/>
        <v>1.9481213351677008E-2</v>
      </c>
      <c r="AW2615" s="41">
        <v>45812</v>
      </c>
      <c r="AX2615">
        <v>12.88</v>
      </c>
      <c r="AY2615">
        <v>12.4678</v>
      </c>
      <c r="AZ2615" s="39">
        <f t="shared" si="753"/>
        <v>1.0192837465564731E-2</v>
      </c>
      <c r="BA2615" s="41">
        <v>45812</v>
      </c>
      <c r="BB2615">
        <v>11.4</v>
      </c>
      <c r="BC2615">
        <v>10.5701</v>
      </c>
      <c r="BD2615" s="39">
        <f t="shared" si="754"/>
        <v>-2.6231611923116052E-3</v>
      </c>
      <c r="BE2615" s="41">
        <v>45812</v>
      </c>
      <c r="BF2615">
        <v>11.55</v>
      </c>
      <c r="BG2615">
        <v>11.55</v>
      </c>
      <c r="BH2615" s="39">
        <f t="shared" si="755"/>
        <v>0</v>
      </c>
      <c r="BI2615" s="41">
        <v>45812</v>
      </c>
      <c r="BJ2615">
        <v>2</v>
      </c>
      <c r="BK2615">
        <v>2</v>
      </c>
      <c r="BL2615" s="39">
        <f t="shared" si="756"/>
        <v>-4.9751243781093468E-3</v>
      </c>
      <c r="BM2615" s="41">
        <v>45812</v>
      </c>
      <c r="BN2615">
        <v>13.69</v>
      </c>
      <c r="BO2615">
        <v>13.427199999999999</v>
      </c>
      <c r="BP2615" s="46">
        <f t="shared" si="757"/>
        <v>-7.2932946342191361E-4</v>
      </c>
      <c r="BQ2615" s="41">
        <v>45812</v>
      </c>
      <c r="BR2615">
        <v>9.6</v>
      </c>
      <c r="BS2615">
        <v>9.3369999999999997</v>
      </c>
      <c r="BT2615" s="18">
        <f t="shared" si="758"/>
        <v>0</v>
      </c>
      <c r="BU2615" s="41">
        <v>45812</v>
      </c>
      <c r="BV2615">
        <v>6.55</v>
      </c>
      <c r="BW2615">
        <v>6.0876000000000001</v>
      </c>
      <c r="BX2615" s="39">
        <f t="shared" si="759"/>
        <v>-2.8191947894383906E-2</v>
      </c>
    </row>
    <row r="2616" spans="1:76">
      <c r="A2616" s="41">
        <v>45813</v>
      </c>
      <c r="B2616">
        <v>9.4600000000000009</v>
      </c>
      <c r="C2616">
        <v>8.4364000000000008</v>
      </c>
      <c r="D2616" s="34">
        <f t="shared" si="745"/>
        <v>1.2846063341897508E-2</v>
      </c>
      <c r="E2616" s="41">
        <v>45813</v>
      </c>
      <c r="F2616">
        <v>4.9400000000000004</v>
      </c>
      <c r="G2616">
        <v>4.9400000000000004</v>
      </c>
      <c r="H2616" s="39">
        <f t="shared" si="746"/>
        <v>0</v>
      </c>
      <c r="L2616" s="38"/>
      <c r="M2616" s="41">
        <v>45813</v>
      </c>
      <c r="N2616">
        <v>5.09</v>
      </c>
      <c r="O2616">
        <v>5.09</v>
      </c>
      <c r="P2616" s="43">
        <f t="shared" si="747"/>
        <v>-1.9607843137254485E-3</v>
      </c>
      <c r="Q2616" s="41">
        <v>45813</v>
      </c>
      <c r="R2616">
        <v>6</v>
      </c>
      <c r="S2616">
        <v>5.6424000000000003</v>
      </c>
      <c r="T2616" s="39">
        <f t="shared" si="748"/>
        <v>0</v>
      </c>
      <c r="AG2616" s="41">
        <v>45813</v>
      </c>
      <c r="AH2616">
        <v>23.25</v>
      </c>
      <c r="AI2616">
        <v>11.1402</v>
      </c>
      <c r="AJ2616" s="39">
        <f t="shared" si="749"/>
        <v>-4.290234354051594E-3</v>
      </c>
      <c r="AK2616" s="45">
        <v>45783</v>
      </c>
      <c r="AL2616">
        <v>12.14</v>
      </c>
      <c r="AM2616">
        <v>12.14</v>
      </c>
      <c r="AN2616" s="39">
        <f t="shared" si="750"/>
        <v>1.3355592654424051E-2</v>
      </c>
      <c r="AO2616" s="41">
        <v>45813</v>
      </c>
      <c r="AP2616">
        <v>11.45</v>
      </c>
      <c r="AQ2616">
        <v>11.017200000000001</v>
      </c>
      <c r="AR2616" s="18">
        <f t="shared" si="751"/>
        <v>-1.2078659241922786E-2</v>
      </c>
      <c r="AS2616" s="41">
        <v>45813</v>
      </c>
      <c r="AT2616">
        <v>15.79</v>
      </c>
      <c r="AU2616">
        <v>15.352600000000001</v>
      </c>
      <c r="AV2616" s="39">
        <f t="shared" si="752"/>
        <v>5.7320292693791956E-3</v>
      </c>
      <c r="AW2616" s="41">
        <v>45813</v>
      </c>
      <c r="AX2616">
        <v>12.84</v>
      </c>
      <c r="AY2616">
        <v>12.4291</v>
      </c>
      <c r="AZ2616" s="39">
        <f t="shared" si="753"/>
        <v>-3.1039958934214857E-3</v>
      </c>
      <c r="BA2616" s="41">
        <v>45813</v>
      </c>
      <c r="BB2616">
        <v>11</v>
      </c>
      <c r="BC2616">
        <v>10.199199999999999</v>
      </c>
      <c r="BD2616" s="39">
        <f t="shared" si="754"/>
        <v>-3.508954503741693E-2</v>
      </c>
      <c r="BE2616" s="41">
        <v>45813</v>
      </c>
      <c r="BF2616">
        <v>11.55</v>
      </c>
      <c r="BG2616">
        <v>11.55</v>
      </c>
      <c r="BH2616" s="39">
        <f t="shared" si="755"/>
        <v>0</v>
      </c>
      <c r="BI2616" s="41">
        <v>45813</v>
      </c>
      <c r="BJ2616">
        <v>2</v>
      </c>
      <c r="BK2616">
        <v>2</v>
      </c>
      <c r="BL2616" s="39">
        <f t="shared" si="756"/>
        <v>0</v>
      </c>
      <c r="BM2616" s="41">
        <v>45813</v>
      </c>
      <c r="BN2616">
        <v>13.6</v>
      </c>
      <c r="BO2616">
        <v>13.338900000000001</v>
      </c>
      <c r="BP2616" s="46">
        <f t="shared" si="757"/>
        <v>-6.5762035271686205E-3</v>
      </c>
      <c r="BQ2616" s="41">
        <v>45813</v>
      </c>
      <c r="BR2616">
        <v>9.52</v>
      </c>
      <c r="BS2616">
        <v>9.2591999999999999</v>
      </c>
      <c r="BT2616" s="18">
        <f t="shared" si="758"/>
        <v>-8.332440826818022E-3</v>
      </c>
      <c r="BU2616" s="41">
        <v>45813</v>
      </c>
      <c r="BV2616">
        <v>6.57</v>
      </c>
      <c r="BW2616">
        <v>6.1062000000000003</v>
      </c>
      <c r="BX2616" s="39">
        <f t="shared" si="759"/>
        <v>3.0553912872068093E-3</v>
      </c>
    </row>
    <row r="2617" spans="1:76">
      <c r="A2617" s="41">
        <v>45817</v>
      </c>
      <c r="B2617">
        <v>9.4</v>
      </c>
      <c r="C2617">
        <v>8.3828999999999994</v>
      </c>
      <c r="D2617" s="34">
        <f t="shared" si="745"/>
        <v>-6.3415674932437334E-3</v>
      </c>
      <c r="E2617" s="41">
        <v>45817</v>
      </c>
      <c r="F2617">
        <v>4.9400000000000004</v>
      </c>
      <c r="G2617">
        <v>4.9400000000000004</v>
      </c>
      <c r="H2617" s="39">
        <f t="shared" si="746"/>
        <v>0</v>
      </c>
      <c r="L2617" s="38"/>
      <c r="M2617" s="41">
        <v>45817</v>
      </c>
      <c r="N2617">
        <v>5.1100000000000003</v>
      </c>
      <c r="O2617">
        <v>5.1100000000000003</v>
      </c>
      <c r="P2617" s="43">
        <f t="shared" si="747"/>
        <v>3.9292730844794621E-3</v>
      </c>
      <c r="Q2617" s="41">
        <v>45817</v>
      </c>
      <c r="R2617">
        <v>5.93</v>
      </c>
      <c r="S2617">
        <v>5.5766</v>
      </c>
      <c r="T2617" s="39">
        <f t="shared" si="748"/>
        <v>-1.1661704239330835E-2</v>
      </c>
      <c r="AG2617" s="41">
        <v>45817</v>
      </c>
      <c r="AH2617">
        <v>23.29</v>
      </c>
      <c r="AI2617">
        <v>11.1594</v>
      </c>
      <c r="AJ2617" s="39">
        <f t="shared" si="749"/>
        <v>1.7234879086551105E-3</v>
      </c>
      <c r="AK2617" s="45">
        <v>45906</v>
      </c>
      <c r="AL2617">
        <v>12.11</v>
      </c>
      <c r="AM2617">
        <v>12.11</v>
      </c>
      <c r="AN2617" s="39">
        <f t="shared" si="750"/>
        <v>-2.4711696869852665E-3</v>
      </c>
      <c r="AO2617" s="41">
        <v>45817</v>
      </c>
      <c r="AP2617">
        <v>11.41</v>
      </c>
      <c r="AQ2617">
        <v>10.9787</v>
      </c>
      <c r="AR2617" s="18">
        <f t="shared" si="751"/>
        <v>-3.4945358167230208E-3</v>
      </c>
      <c r="AS2617" s="41">
        <v>45817</v>
      </c>
      <c r="AT2617">
        <v>15.7</v>
      </c>
      <c r="AU2617">
        <v>15.2651</v>
      </c>
      <c r="AV2617" s="39">
        <f t="shared" si="752"/>
        <v>-5.6993603689277613E-3</v>
      </c>
      <c r="AW2617" s="41">
        <v>45817</v>
      </c>
      <c r="AX2617">
        <v>12.8</v>
      </c>
      <c r="AY2617">
        <v>12.3904</v>
      </c>
      <c r="AZ2617" s="39">
        <f t="shared" si="753"/>
        <v>-3.1136606833962557E-3</v>
      </c>
      <c r="BA2617" s="41">
        <v>45817</v>
      </c>
      <c r="BB2617">
        <v>11</v>
      </c>
      <c r="BC2617">
        <v>10.199199999999999</v>
      </c>
      <c r="BD2617" s="39">
        <f t="shared" si="754"/>
        <v>0</v>
      </c>
      <c r="BE2617" s="41">
        <v>45817</v>
      </c>
      <c r="BF2617">
        <v>11.55</v>
      </c>
      <c r="BG2617">
        <v>11.55</v>
      </c>
      <c r="BH2617" s="39">
        <f t="shared" si="755"/>
        <v>0</v>
      </c>
      <c r="BI2617" s="41">
        <v>45817</v>
      </c>
      <c r="BJ2617">
        <v>2</v>
      </c>
      <c r="BK2617">
        <v>2</v>
      </c>
      <c r="BL2617" s="39">
        <f t="shared" si="756"/>
        <v>0</v>
      </c>
      <c r="BM2617" s="41">
        <v>45817</v>
      </c>
      <c r="BN2617">
        <v>13.55</v>
      </c>
      <c r="BO2617">
        <v>13.2898</v>
      </c>
      <c r="BP2617" s="46">
        <f t="shared" si="757"/>
        <v>-3.6809631978649685E-3</v>
      </c>
      <c r="BQ2617" s="41">
        <v>45817</v>
      </c>
      <c r="BR2617">
        <v>9.59</v>
      </c>
      <c r="BS2617">
        <v>9.3271999999999995</v>
      </c>
      <c r="BT2617" s="18">
        <f t="shared" si="758"/>
        <v>7.3440470019007706E-3</v>
      </c>
      <c r="BU2617" s="41">
        <v>45817</v>
      </c>
      <c r="BV2617">
        <v>6.7</v>
      </c>
      <c r="BW2617">
        <v>6.2270000000000003</v>
      </c>
      <c r="BX2617" s="39">
        <f t="shared" si="759"/>
        <v>1.9783171203039535E-2</v>
      </c>
    </row>
    <row r="2618" spans="1:76">
      <c r="A2618" s="41">
        <v>45818</v>
      </c>
      <c r="B2618">
        <v>9.4</v>
      </c>
      <c r="C2618">
        <v>8.3828999999999994</v>
      </c>
      <c r="D2618" s="34">
        <f t="shared" si="745"/>
        <v>0</v>
      </c>
      <c r="E2618" s="41">
        <v>45818</v>
      </c>
      <c r="F2618">
        <v>4.76</v>
      </c>
      <c r="G2618">
        <v>4.76</v>
      </c>
      <c r="H2618" s="39">
        <f t="shared" si="746"/>
        <v>-3.6437246963562875E-2</v>
      </c>
      <c r="L2618" s="38"/>
      <c r="M2618" s="41">
        <v>45818</v>
      </c>
      <c r="N2618">
        <v>5.1100000000000003</v>
      </c>
      <c r="O2618">
        <v>5.1100000000000003</v>
      </c>
      <c r="P2618" s="43">
        <f t="shared" si="747"/>
        <v>0</v>
      </c>
      <c r="Q2618" s="41">
        <v>45818</v>
      </c>
      <c r="R2618">
        <v>5.77</v>
      </c>
      <c r="S2618">
        <v>5.4260999999999999</v>
      </c>
      <c r="T2618" s="39">
        <f t="shared" si="748"/>
        <v>-2.6987770326005106E-2</v>
      </c>
      <c r="AG2618" s="41">
        <v>45818</v>
      </c>
      <c r="AH2618">
        <v>23.25</v>
      </c>
      <c r="AI2618">
        <v>11.1402</v>
      </c>
      <c r="AJ2618" s="39">
        <f t="shared" si="749"/>
        <v>-1.7205226087423752E-3</v>
      </c>
      <c r="AK2618" s="45">
        <v>45936</v>
      </c>
      <c r="AL2618">
        <v>12.05</v>
      </c>
      <c r="AM2618">
        <v>12.05</v>
      </c>
      <c r="AN2618" s="39">
        <f t="shared" si="750"/>
        <v>-4.954582989264965E-3</v>
      </c>
      <c r="AO2618" s="41">
        <v>45818</v>
      </c>
      <c r="AP2618">
        <v>11.59</v>
      </c>
      <c r="AQ2618">
        <v>11.151899999999999</v>
      </c>
      <c r="AR2618" s="18">
        <f t="shared" si="751"/>
        <v>1.5776002623261367E-2</v>
      </c>
      <c r="AS2618" s="41">
        <v>45818</v>
      </c>
      <c r="AT2618">
        <v>15.5</v>
      </c>
      <c r="AU2618">
        <v>15.0707</v>
      </c>
      <c r="AV2618" s="39">
        <f t="shared" si="752"/>
        <v>-1.273493131391212E-2</v>
      </c>
      <c r="AW2618" s="41">
        <v>45818</v>
      </c>
      <c r="AX2618">
        <v>12.8</v>
      </c>
      <c r="AY2618">
        <v>12.3904</v>
      </c>
      <c r="AZ2618" s="39">
        <f t="shared" si="753"/>
        <v>0</v>
      </c>
      <c r="BA2618" s="41">
        <v>45818</v>
      </c>
      <c r="BB2618">
        <v>10.199999999999999</v>
      </c>
      <c r="BC2618">
        <v>10.199999999999999</v>
      </c>
      <c r="BD2618" s="39">
        <f t="shared" si="754"/>
        <v>7.8437524511717772E-5</v>
      </c>
      <c r="BE2618" s="41">
        <v>45818</v>
      </c>
      <c r="BF2618">
        <v>11.6</v>
      </c>
      <c r="BG2618">
        <v>11.6</v>
      </c>
      <c r="BH2618" s="39">
        <f t="shared" si="755"/>
        <v>4.3290043290042362E-3</v>
      </c>
      <c r="BI2618" s="41">
        <v>45818</v>
      </c>
      <c r="BJ2618">
        <v>1.99</v>
      </c>
      <c r="BK2618">
        <v>1.99</v>
      </c>
      <c r="BL2618" s="39">
        <f t="shared" si="756"/>
        <v>-5.0000000000000044E-3</v>
      </c>
      <c r="BM2618" s="41">
        <v>45818</v>
      </c>
      <c r="BN2618">
        <v>13.6</v>
      </c>
      <c r="BO2618">
        <v>13.338900000000001</v>
      </c>
      <c r="BP2618" s="46">
        <f t="shared" si="757"/>
        <v>3.6945627473702414E-3</v>
      </c>
      <c r="BQ2618" s="41">
        <v>45818</v>
      </c>
      <c r="BR2618">
        <v>9.59</v>
      </c>
      <c r="BS2618">
        <v>9.3271999999999995</v>
      </c>
      <c r="BT2618" s="18">
        <f t="shared" si="758"/>
        <v>0</v>
      </c>
      <c r="BU2618" s="41">
        <v>45818</v>
      </c>
      <c r="BV2618">
        <v>6.71</v>
      </c>
      <c r="BW2618">
        <v>6.2363</v>
      </c>
      <c r="BX2618" s="39">
        <f t="shared" si="759"/>
        <v>1.4934960655210601E-3</v>
      </c>
    </row>
    <row r="2619" spans="1:76">
      <c r="A2619" s="41">
        <v>45819</v>
      </c>
      <c r="B2619">
        <v>9.3800000000000008</v>
      </c>
      <c r="C2619">
        <v>8.3651</v>
      </c>
      <c r="D2619" s="34">
        <f t="shared" si="745"/>
        <v>-2.123370194085504E-3</v>
      </c>
      <c r="E2619" s="41">
        <v>45819</v>
      </c>
      <c r="F2619">
        <v>4.76</v>
      </c>
      <c r="G2619">
        <v>4.76</v>
      </c>
      <c r="H2619" s="39">
        <f t="shared" si="746"/>
        <v>0</v>
      </c>
      <c r="L2619" s="38"/>
      <c r="M2619" s="41">
        <v>45819</v>
      </c>
      <c r="N2619">
        <v>5.09</v>
      </c>
      <c r="O2619">
        <v>5.09</v>
      </c>
      <c r="P2619" s="43">
        <f t="shared" si="747"/>
        <v>-3.913894324853319E-3</v>
      </c>
      <c r="Q2619" s="41">
        <v>45819</v>
      </c>
      <c r="R2619">
        <v>5.88</v>
      </c>
      <c r="S2619">
        <v>5.5296000000000003</v>
      </c>
      <c r="T2619" s="39">
        <f t="shared" si="748"/>
        <v>1.907447337866983E-2</v>
      </c>
      <c r="AG2619" s="41">
        <v>45819</v>
      </c>
      <c r="AH2619">
        <v>23.26</v>
      </c>
      <c r="AI2619">
        <v>11.145</v>
      </c>
      <c r="AJ2619" s="39">
        <f t="shared" si="749"/>
        <v>4.3087197716373777E-4</v>
      </c>
      <c r="AK2619" s="45">
        <v>45967</v>
      </c>
      <c r="AL2619">
        <v>12</v>
      </c>
      <c r="AM2619">
        <v>12</v>
      </c>
      <c r="AN2619" s="39">
        <f t="shared" si="750"/>
        <v>-4.1493775933610548E-3</v>
      </c>
      <c r="AO2619" s="41">
        <v>45819</v>
      </c>
      <c r="AP2619">
        <v>11.5</v>
      </c>
      <c r="AQ2619">
        <v>11.065300000000001</v>
      </c>
      <c r="AR2619" s="18">
        <f t="shared" si="751"/>
        <v>-7.7654928756533776E-3</v>
      </c>
      <c r="AS2619" s="41">
        <v>45819</v>
      </c>
      <c r="AT2619">
        <v>15.8</v>
      </c>
      <c r="AU2619">
        <v>15.362299999999999</v>
      </c>
      <c r="AV2619" s="39">
        <f t="shared" si="752"/>
        <v>1.9348802643540046E-2</v>
      </c>
      <c r="AW2619" s="41">
        <v>45819</v>
      </c>
      <c r="AX2619">
        <v>12.8</v>
      </c>
      <c r="AY2619">
        <v>12.3904</v>
      </c>
      <c r="AZ2619" s="39">
        <f t="shared" si="753"/>
        <v>0</v>
      </c>
      <c r="BA2619" s="41">
        <v>45819</v>
      </c>
      <c r="BB2619">
        <v>10.09</v>
      </c>
      <c r="BC2619">
        <v>10.09</v>
      </c>
      <c r="BD2619" s="39">
        <f t="shared" si="754"/>
        <v>-1.078431372549014E-2</v>
      </c>
      <c r="BE2619" s="41">
        <v>45819</v>
      </c>
      <c r="BF2619">
        <v>11.65</v>
      </c>
      <c r="BG2619">
        <v>11.65</v>
      </c>
      <c r="BH2619" s="39">
        <f t="shared" si="755"/>
        <v>4.3103448275862684E-3</v>
      </c>
      <c r="BI2619" s="41">
        <v>45819</v>
      </c>
      <c r="BJ2619">
        <v>2.02</v>
      </c>
      <c r="BK2619">
        <v>2.02</v>
      </c>
      <c r="BL2619" s="39">
        <f t="shared" si="756"/>
        <v>1.5075376884422124E-2</v>
      </c>
      <c r="BM2619" s="41">
        <v>45819</v>
      </c>
      <c r="BN2619">
        <v>13.6</v>
      </c>
      <c r="BO2619">
        <v>13.338900000000001</v>
      </c>
      <c r="BP2619" s="46">
        <f t="shared" si="757"/>
        <v>0</v>
      </c>
      <c r="BQ2619" s="41">
        <v>45819</v>
      </c>
      <c r="BR2619">
        <v>9.5</v>
      </c>
      <c r="BS2619">
        <v>9.2396999999999991</v>
      </c>
      <c r="BT2619" s="18">
        <f t="shared" si="758"/>
        <v>-9.381164765417312E-3</v>
      </c>
      <c r="BU2619" s="41">
        <v>45819</v>
      </c>
      <c r="BV2619">
        <v>6.71</v>
      </c>
      <c r="BW2619">
        <v>6.2363</v>
      </c>
      <c r="BX2619" s="39">
        <f t="shared" si="759"/>
        <v>0</v>
      </c>
    </row>
    <row r="2620" spans="1:76">
      <c r="A2620" s="41">
        <v>45820</v>
      </c>
      <c r="B2620">
        <v>9.35</v>
      </c>
      <c r="C2620">
        <v>8.3383000000000003</v>
      </c>
      <c r="D2620" s="34">
        <f t="shared" si="745"/>
        <v>-3.2037871633333391E-3</v>
      </c>
      <c r="E2620" s="41">
        <v>45820</v>
      </c>
      <c r="F2620">
        <v>4.76</v>
      </c>
      <c r="G2620">
        <v>4.76</v>
      </c>
      <c r="H2620" s="39">
        <f t="shared" si="746"/>
        <v>0</v>
      </c>
      <c r="L2620" s="38"/>
      <c r="M2620" s="41">
        <v>45820</v>
      </c>
      <c r="N2620">
        <v>5.0999999999999996</v>
      </c>
      <c r="O2620">
        <v>5.0999999999999996</v>
      </c>
      <c r="P2620" s="43">
        <f t="shared" si="747"/>
        <v>1.9646365422396439E-3</v>
      </c>
      <c r="Q2620" s="41">
        <v>45820</v>
      </c>
      <c r="R2620">
        <v>6</v>
      </c>
      <c r="S2620">
        <v>5.6424000000000003</v>
      </c>
      <c r="T2620" s="39">
        <f t="shared" si="748"/>
        <v>2.0399305555555556E-2</v>
      </c>
      <c r="AG2620" s="41">
        <v>45820</v>
      </c>
      <c r="AH2620">
        <v>23.28</v>
      </c>
      <c r="AI2620">
        <v>11.1546</v>
      </c>
      <c r="AJ2620" s="39">
        <f t="shared" si="749"/>
        <v>8.6137281292065679E-4</v>
      </c>
      <c r="AK2620" s="45">
        <v>45997</v>
      </c>
      <c r="AL2620">
        <v>12.03</v>
      </c>
      <c r="AM2620">
        <v>12.03</v>
      </c>
      <c r="AN2620" s="39">
        <f t="shared" si="750"/>
        <v>2.4999999999999467E-3</v>
      </c>
      <c r="AO2620" s="41">
        <v>45820</v>
      </c>
      <c r="AP2620">
        <v>11.4</v>
      </c>
      <c r="AQ2620">
        <v>10.969099999999999</v>
      </c>
      <c r="AR2620" s="18">
        <f t="shared" si="751"/>
        <v>-8.6938447217880573E-3</v>
      </c>
      <c r="AS2620" s="41">
        <v>45820</v>
      </c>
      <c r="AT2620">
        <v>15.69</v>
      </c>
      <c r="AU2620">
        <v>15.2554</v>
      </c>
      <c r="AV2620" s="39">
        <f t="shared" si="752"/>
        <v>-6.9585934397843781E-3</v>
      </c>
      <c r="AW2620" s="41">
        <v>45820</v>
      </c>
      <c r="AX2620">
        <v>12.7</v>
      </c>
      <c r="AY2620">
        <v>12.2936</v>
      </c>
      <c r="AZ2620" s="39">
        <f t="shared" si="753"/>
        <v>-7.8125E-3</v>
      </c>
      <c r="BA2620" s="41">
        <v>45820</v>
      </c>
      <c r="BB2620">
        <v>10</v>
      </c>
      <c r="BC2620">
        <v>10</v>
      </c>
      <c r="BD2620" s="39">
        <f t="shared" si="754"/>
        <v>-8.9197224975222852E-3</v>
      </c>
      <c r="BE2620" s="41">
        <v>45820</v>
      </c>
      <c r="BF2620">
        <v>11.6</v>
      </c>
      <c r="BG2620">
        <v>11.6</v>
      </c>
      <c r="BH2620" s="39">
        <f t="shared" si="755"/>
        <v>-4.2918454935622925E-3</v>
      </c>
      <c r="BI2620" s="41">
        <v>45820</v>
      </c>
      <c r="BJ2620">
        <v>2.02</v>
      </c>
      <c r="BK2620">
        <v>2.02</v>
      </c>
      <c r="BL2620" s="39">
        <f t="shared" si="756"/>
        <v>0</v>
      </c>
      <c r="BM2620" s="41">
        <v>45820</v>
      </c>
      <c r="BN2620">
        <v>13.56</v>
      </c>
      <c r="BO2620">
        <v>13.2996</v>
      </c>
      <c r="BP2620" s="46">
        <f t="shared" si="757"/>
        <v>-2.9462699323033218E-3</v>
      </c>
      <c r="BQ2620" s="41">
        <v>45820</v>
      </c>
      <c r="BR2620">
        <v>9.5</v>
      </c>
      <c r="BS2620">
        <v>9.2396999999999991</v>
      </c>
      <c r="BT2620" s="18">
        <f t="shared" si="758"/>
        <v>0</v>
      </c>
      <c r="BU2620" s="41">
        <v>45820</v>
      </c>
      <c r="BV2620">
        <v>6.71</v>
      </c>
      <c r="BW2620">
        <v>6.2363</v>
      </c>
      <c r="BX2620" s="39">
        <f t="shared" si="759"/>
        <v>0</v>
      </c>
    </row>
    <row r="2621" spans="1:76">
      <c r="A2621" s="41">
        <v>45821</v>
      </c>
      <c r="B2621">
        <v>9.25</v>
      </c>
      <c r="C2621">
        <v>8.2492000000000001</v>
      </c>
      <c r="D2621" s="34">
        <f t="shared" si="745"/>
        <v>-1.0685631363707251E-2</v>
      </c>
      <c r="E2621" s="41">
        <v>45821</v>
      </c>
      <c r="F2621">
        <v>4.76</v>
      </c>
      <c r="G2621">
        <v>4.76</v>
      </c>
      <c r="H2621" s="39">
        <f t="shared" si="746"/>
        <v>0</v>
      </c>
      <c r="L2621" s="38"/>
      <c r="M2621" s="41">
        <v>45821</v>
      </c>
      <c r="N2621">
        <v>5.0999999999999996</v>
      </c>
      <c r="O2621">
        <v>5.0999999999999996</v>
      </c>
      <c r="P2621" s="43">
        <f t="shared" si="747"/>
        <v>0</v>
      </c>
      <c r="Q2621" s="41">
        <v>45821</v>
      </c>
      <c r="R2621">
        <v>5.93</v>
      </c>
      <c r="S2621">
        <v>5.5766</v>
      </c>
      <c r="T2621" s="39">
        <f t="shared" si="748"/>
        <v>-1.1661704239330835E-2</v>
      </c>
      <c r="AG2621" s="41">
        <v>45821</v>
      </c>
      <c r="AH2621">
        <v>23.05</v>
      </c>
      <c r="AI2621">
        <v>11.0444</v>
      </c>
      <c r="AJ2621" s="39">
        <f t="shared" si="749"/>
        <v>-9.8793322934036844E-3</v>
      </c>
      <c r="AK2621" s="45" t="s">
        <v>1850</v>
      </c>
      <c r="AL2621">
        <v>12.04</v>
      </c>
      <c r="AM2621">
        <v>12.04</v>
      </c>
      <c r="AN2621" s="39">
        <f t="shared" si="750"/>
        <v>8.3125519534495325E-4</v>
      </c>
      <c r="AO2621" s="41">
        <v>45821</v>
      </c>
      <c r="AP2621">
        <v>11.3</v>
      </c>
      <c r="AQ2621">
        <v>10.8729</v>
      </c>
      <c r="AR2621" s="18">
        <f t="shared" si="751"/>
        <v>-8.7700905270258842E-3</v>
      </c>
      <c r="AS2621" s="41">
        <v>45821</v>
      </c>
      <c r="AT2621">
        <v>15.59</v>
      </c>
      <c r="AU2621">
        <v>15.158200000000001</v>
      </c>
      <c r="AV2621" s="39">
        <f t="shared" si="752"/>
        <v>-6.3715143490173359E-3</v>
      </c>
      <c r="AW2621" s="41">
        <v>45821</v>
      </c>
      <c r="AX2621">
        <v>12.6</v>
      </c>
      <c r="AY2621">
        <v>12.1968</v>
      </c>
      <c r="AZ2621" s="39">
        <f t="shared" si="753"/>
        <v>-7.874015748031496E-3</v>
      </c>
      <c r="BA2621" s="41">
        <v>45821</v>
      </c>
      <c r="BB2621">
        <v>9.7100000000000009</v>
      </c>
      <c r="BC2621">
        <v>9.7100000000000009</v>
      </c>
      <c r="BD2621" s="39">
        <f t="shared" si="754"/>
        <v>-2.8999999999999915E-2</v>
      </c>
      <c r="BE2621" s="41">
        <v>45821</v>
      </c>
      <c r="BF2621">
        <v>11.48</v>
      </c>
      <c r="BG2621">
        <v>11.48</v>
      </c>
      <c r="BH2621" s="39">
        <f t="shared" si="755"/>
        <v>-1.0344827586206829E-2</v>
      </c>
      <c r="BI2621" s="41">
        <v>45821</v>
      </c>
      <c r="BJ2621">
        <v>2</v>
      </c>
      <c r="BK2621">
        <v>2</v>
      </c>
      <c r="BL2621" s="39">
        <f t="shared" si="756"/>
        <v>-9.9009900990099098E-3</v>
      </c>
      <c r="BM2621" s="41">
        <v>45821</v>
      </c>
      <c r="BN2621">
        <v>13.45</v>
      </c>
      <c r="BO2621">
        <v>13.191800000000001</v>
      </c>
      <c r="BP2621" s="46">
        <f t="shared" si="757"/>
        <v>-8.1055069325392665E-3</v>
      </c>
      <c r="BQ2621" s="41">
        <v>45821</v>
      </c>
      <c r="BR2621">
        <v>9.2899999999999991</v>
      </c>
      <c r="BS2621">
        <v>9.2899999999999991</v>
      </c>
      <c r="BT2621" s="18">
        <f t="shared" si="758"/>
        <v>5.4438996937130014E-3</v>
      </c>
      <c r="BU2621" s="41">
        <v>45821</v>
      </c>
      <c r="BV2621">
        <v>6.71</v>
      </c>
      <c r="BW2621">
        <v>6.2363</v>
      </c>
      <c r="BX2621" s="39">
        <f t="shared" si="759"/>
        <v>0</v>
      </c>
    </row>
    <row r="2622" spans="1:76">
      <c r="A2622" s="41">
        <v>45824</v>
      </c>
      <c r="B2622">
        <v>9.18</v>
      </c>
      <c r="C2622">
        <v>8.1867000000000001</v>
      </c>
      <c r="D2622" s="34">
        <f t="shared" si="745"/>
        <v>-7.5764922659166947E-3</v>
      </c>
      <c r="E2622" s="41">
        <v>45824</v>
      </c>
      <c r="F2622">
        <v>4.55</v>
      </c>
      <c r="G2622">
        <v>4.55</v>
      </c>
      <c r="H2622" s="39">
        <f t="shared" si="746"/>
        <v>-4.4117647058823525E-2</v>
      </c>
      <c r="L2622" s="38"/>
      <c r="M2622" s="41">
        <v>45824</v>
      </c>
      <c r="N2622">
        <v>5.07</v>
      </c>
      <c r="O2622">
        <v>5.07</v>
      </c>
      <c r="P2622" s="43">
        <f t="shared" si="747"/>
        <v>-5.8823529411763456E-3</v>
      </c>
      <c r="Q2622" s="41">
        <v>45824</v>
      </c>
      <c r="R2622">
        <v>5.93</v>
      </c>
      <c r="S2622">
        <v>5.5766</v>
      </c>
      <c r="T2622" s="39">
        <f t="shared" si="748"/>
        <v>0</v>
      </c>
      <c r="AG2622" s="41">
        <v>45824</v>
      </c>
      <c r="AH2622">
        <v>23.05</v>
      </c>
      <c r="AI2622">
        <v>11.0444</v>
      </c>
      <c r="AJ2622" s="39">
        <f t="shared" si="749"/>
        <v>0</v>
      </c>
      <c r="AK2622" s="45" t="s">
        <v>1851</v>
      </c>
      <c r="AL2622">
        <v>12</v>
      </c>
      <c r="AM2622">
        <v>12</v>
      </c>
      <c r="AN2622" s="39">
        <f t="shared" si="750"/>
        <v>-3.322259136212554E-3</v>
      </c>
      <c r="AO2622" s="41">
        <v>45824</v>
      </c>
      <c r="AP2622">
        <v>11.2</v>
      </c>
      <c r="AQ2622">
        <v>10.7766</v>
      </c>
      <c r="AR2622" s="18">
        <f t="shared" si="751"/>
        <v>-8.8568827083850121E-3</v>
      </c>
      <c r="AS2622" s="41">
        <v>45824</v>
      </c>
      <c r="AT2622">
        <v>15.5</v>
      </c>
      <c r="AU2622">
        <v>15.0707</v>
      </c>
      <c r="AV2622" s="39">
        <f t="shared" si="752"/>
        <v>-5.7724531936509844E-3</v>
      </c>
      <c r="AW2622" s="41">
        <v>45824</v>
      </c>
      <c r="AX2622">
        <v>12.5</v>
      </c>
      <c r="AY2622">
        <v>12.1</v>
      </c>
      <c r="AZ2622" s="39">
        <f t="shared" si="753"/>
        <v>-7.9365079365079361E-3</v>
      </c>
      <c r="BA2622" s="41">
        <v>45824</v>
      </c>
      <c r="BB2622">
        <v>9.6999999999999993</v>
      </c>
      <c r="BC2622">
        <v>9.6999999999999993</v>
      </c>
      <c r="BD2622" s="39">
        <f t="shared" si="754"/>
        <v>-1.0298661174048982E-3</v>
      </c>
      <c r="BE2622" s="41">
        <v>45824</v>
      </c>
      <c r="BF2622">
        <v>11.48</v>
      </c>
      <c r="BG2622">
        <v>11.48</v>
      </c>
      <c r="BH2622" s="39">
        <f t="shared" si="755"/>
        <v>0</v>
      </c>
      <c r="BI2622" s="41">
        <v>45824</v>
      </c>
      <c r="BJ2622">
        <v>1.98</v>
      </c>
      <c r="BK2622">
        <v>1.98</v>
      </c>
      <c r="BL2622" s="39">
        <f t="shared" si="756"/>
        <v>-1.0000000000000009E-2</v>
      </c>
      <c r="BM2622" s="41">
        <v>45824</v>
      </c>
      <c r="BN2622">
        <v>13.45</v>
      </c>
      <c r="BO2622">
        <v>13.191800000000001</v>
      </c>
      <c r="BP2622" s="46">
        <f t="shared" si="757"/>
        <v>0</v>
      </c>
      <c r="BQ2622" s="41">
        <v>45824</v>
      </c>
      <c r="BR2622">
        <v>9.2100000000000009</v>
      </c>
      <c r="BS2622">
        <v>9.2100000000000009</v>
      </c>
      <c r="BT2622" s="18">
        <f t="shared" si="758"/>
        <v>-8.6114101184067062E-3</v>
      </c>
      <c r="BU2622" s="41">
        <v>45824</v>
      </c>
      <c r="BV2622">
        <v>6.8</v>
      </c>
      <c r="BW2622">
        <v>6.3198999999999996</v>
      </c>
      <c r="BX2622" s="39">
        <f t="shared" si="759"/>
        <v>1.3405384603049833E-2</v>
      </c>
    </row>
    <row r="2623" spans="1:76">
      <c r="A2623" s="41">
        <v>45825</v>
      </c>
      <c r="B2623">
        <v>8.16</v>
      </c>
      <c r="C2623">
        <v>8.16</v>
      </c>
      <c r="D2623" s="34">
        <f t="shared" si="745"/>
        <v>-3.2613873722012465E-3</v>
      </c>
      <c r="E2623" s="41">
        <v>45825</v>
      </c>
      <c r="F2623">
        <v>4.55</v>
      </c>
      <c r="G2623">
        <v>4.55</v>
      </c>
      <c r="H2623" s="39">
        <f t="shared" si="746"/>
        <v>0</v>
      </c>
      <c r="L2623" s="38"/>
      <c r="M2623" s="41">
        <v>45825</v>
      </c>
      <c r="N2623">
        <v>5.12</v>
      </c>
      <c r="O2623">
        <v>5.12</v>
      </c>
      <c r="P2623" s="43">
        <f t="shared" si="747"/>
        <v>9.8619329388559794E-3</v>
      </c>
      <c r="Q2623" s="41">
        <v>45825</v>
      </c>
      <c r="R2623">
        <v>5.93</v>
      </c>
      <c r="S2623">
        <v>5.5766</v>
      </c>
      <c r="T2623" s="39">
        <f t="shared" si="748"/>
        <v>0</v>
      </c>
      <c r="AG2623" s="41">
        <v>45825</v>
      </c>
      <c r="AH2623">
        <v>22.99</v>
      </c>
      <c r="AI2623">
        <v>11.015700000000001</v>
      </c>
      <c r="AJ2623" s="39">
        <f t="shared" si="749"/>
        <v>-2.5986020064466008E-3</v>
      </c>
      <c r="AK2623" s="45" t="s">
        <v>1852</v>
      </c>
      <c r="AL2623">
        <v>12.04</v>
      </c>
      <c r="AM2623">
        <v>12.04</v>
      </c>
      <c r="AN2623" s="39">
        <f t="shared" si="750"/>
        <v>3.3333333333332624E-3</v>
      </c>
      <c r="AO2623" s="41">
        <v>45825</v>
      </c>
      <c r="AP2623">
        <v>11.31</v>
      </c>
      <c r="AQ2623">
        <v>10.8825</v>
      </c>
      <c r="AR2623" s="18">
        <f t="shared" si="751"/>
        <v>9.826847057513511E-3</v>
      </c>
      <c r="AS2623" s="41">
        <v>45825</v>
      </c>
      <c r="AT2623">
        <v>15.25</v>
      </c>
      <c r="AU2623">
        <v>14.8276</v>
      </c>
      <c r="AV2623" s="39">
        <f t="shared" si="752"/>
        <v>-1.6130637594803168E-2</v>
      </c>
      <c r="AW2623" s="41">
        <v>45825</v>
      </c>
      <c r="AX2623">
        <v>12.5</v>
      </c>
      <c r="AY2623">
        <v>12.1</v>
      </c>
      <c r="AZ2623" s="39">
        <f t="shared" si="753"/>
        <v>0</v>
      </c>
      <c r="BA2623" s="41">
        <v>45825</v>
      </c>
      <c r="BB2623">
        <v>9.68</v>
      </c>
      <c r="BC2623">
        <v>9.68</v>
      </c>
      <c r="BD2623" s="39">
        <f t="shared" si="754"/>
        <v>-2.061855670103049E-3</v>
      </c>
      <c r="BE2623" s="41">
        <v>45825</v>
      </c>
      <c r="BF2623">
        <v>11.3</v>
      </c>
      <c r="BG2623">
        <v>11.3</v>
      </c>
      <c r="BH2623" s="39">
        <f t="shared" si="755"/>
        <v>-1.5679442508710777E-2</v>
      </c>
      <c r="BI2623" s="41">
        <v>45825</v>
      </c>
      <c r="BJ2623">
        <v>1.97</v>
      </c>
      <c r="BK2623">
        <v>1.97</v>
      </c>
      <c r="BL2623" s="39">
        <f t="shared" si="756"/>
        <v>-5.0505050505050553E-3</v>
      </c>
      <c r="BM2623" s="41">
        <v>45825</v>
      </c>
      <c r="BN2623">
        <v>13.35</v>
      </c>
      <c r="BO2623">
        <v>13.0937</v>
      </c>
      <c r="BP2623" s="46">
        <f t="shared" si="757"/>
        <v>-7.4364377871102135E-3</v>
      </c>
      <c r="BQ2623" s="41">
        <v>45825</v>
      </c>
      <c r="BR2623">
        <v>9.1199999999999992</v>
      </c>
      <c r="BS2623">
        <v>9.1199999999999992</v>
      </c>
      <c r="BT2623" s="18">
        <f t="shared" si="758"/>
        <v>-9.7719869706842152E-3</v>
      </c>
      <c r="BU2623" s="41">
        <v>45825</v>
      </c>
      <c r="BV2623">
        <v>6.81</v>
      </c>
      <c r="BW2623">
        <v>6.3292000000000002</v>
      </c>
      <c r="BX2623" s="39">
        <f t="shared" si="759"/>
        <v>1.4715422712385528E-3</v>
      </c>
    </row>
    <row r="2624" spans="1:76">
      <c r="A2624" s="41">
        <v>45826</v>
      </c>
      <c r="B2624">
        <v>8.07</v>
      </c>
      <c r="C2624">
        <v>8.07</v>
      </c>
      <c r="D2624" s="34">
        <f t="shared" si="745"/>
        <v>-1.1029411764705864E-2</v>
      </c>
      <c r="E2624" s="41">
        <v>45826</v>
      </c>
      <c r="F2624">
        <v>4.75</v>
      </c>
      <c r="G2624">
        <v>4.75</v>
      </c>
      <c r="H2624" s="39">
        <f t="shared" si="746"/>
        <v>4.3956043956043994E-2</v>
      </c>
      <c r="L2624" s="38"/>
      <c r="M2624" s="41">
        <v>45826</v>
      </c>
      <c r="N2624">
        <v>5.12</v>
      </c>
      <c r="O2624">
        <v>5.12</v>
      </c>
      <c r="P2624" s="43">
        <f t="shared" si="747"/>
        <v>0</v>
      </c>
      <c r="Q2624" s="41">
        <v>45826</v>
      </c>
      <c r="R2624">
        <v>5.88</v>
      </c>
      <c r="S2624">
        <v>5.5296000000000003</v>
      </c>
      <c r="T2624" s="39">
        <f t="shared" si="748"/>
        <v>-8.428074453968315E-3</v>
      </c>
      <c r="AG2624" s="41">
        <v>45826</v>
      </c>
      <c r="AH2624">
        <v>22.9</v>
      </c>
      <c r="AI2624">
        <v>10.9725</v>
      </c>
      <c r="AJ2624" s="39">
        <f t="shared" si="749"/>
        <v>-3.9216754268907618E-3</v>
      </c>
      <c r="AK2624" s="45" t="s">
        <v>1853</v>
      </c>
      <c r="AL2624">
        <v>12.09</v>
      </c>
      <c r="AM2624">
        <v>12.09</v>
      </c>
      <c r="AN2624" s="39">
        <f t="shared" si="750"/>
        <v>4.15282392026584E-3</v>
      </c>
      <c r="AO2624" s="41">
        <v>45826</v>
      </c>
      <c r="AP2624">
        <v>11.31</v>
      </c>
      <c r="AQ2624">
        <v>10.8825</v>
      </c>
      <c r="AR2624" s="18">
        <f t="shared" si="751"/>
        <v>0</v>
      </c>
      <c r="AS2624" s="41">
        <v>45826</v>
      </c>
      <c r="AT2624">
        <v>15.45</v>
      </c>
      <c r="AU2624">
        <v>15.022</v>
      </c>
      <c r="AV2624" s="39">
        <f t="shared" si="752"/>
        <v>1.3110685478432107E-2</v>
      </c>
      <c r="AW2624" s="41">
        <v>45826</v>
      </c>
      <c r="AX2624">
        <v>12.48</v>
      </c>
      <c r="AY2624">
        <v>12.0806</v>
      </c>
      <c r="AZ2624" s="39">
        <f t="shared" si="753"/>
        <v>-1.6033057851239005E-3</v>
      </c>
      <c r="BA2624" s="41">
        <v>45826</v>
      </c>
      <c r="BB2624">
        <v>9.6</v>
      </c>
      <c r="BC2624">
        <v>9.6</v>
      </c>
      <c r="BD2624" s="39">
        <f t="shared" si="754"/>
        <v>-8.2644628099173625E-3</v>
      </c>
      <c r="BE2624" s="41">
        <v>45826</v>
      </c>
      <c r="BF2624">
        <v>11.39</v>
      </c>
      <c r="BG2624">
        <v>11.39</v>
      </c>
      <c r="BH2624" s="39">
        <f t="shared" si="755"/>
        <v>7.9646017699114922E-3</v>
      </c>
      <c r="BI2624" s="41">
        <v>45826</v>
      </c>
      <c r="BJ2624">
        <v>1.97</v>
      </c>
      <c r="BK2624">
        <v>1.97</v>
      </c>
      <c r="BL2624" s="39">
        <f t="shared" si="756"/>
        <v>0</v>
      </c>
      <c r="BM2624" s="41">
        <v>45826</v>
      </c>
      <c r="BN2624">
        <v>13.44</v>
      </c>
      <c r="BO2624">
        <v>13.182</v>
      </c>
      <c r="BP2624" s="46">
        <f t="shared" si="757"/>
        <v>6.7437011692646287E-3</v>
      </c>
      <c r="BQ2624" s="41">
        <v>45826</v>
      </c>
      <c r="BR2624">
        <v>9.07</v>
      </c>
      <c r="BS2624">
        <v>9.07</v>
      </c>
      <c r="BT2624" s="18">
        <f t="shared" si="758"/>
        <v>-5.4824561403507607E-3</v>
      </c>
      <c r="BU2624" s="41">
        <v>45826</v>
      </c>
      <c r="BV2624">
        <v>6.8</v>
      </c>
      <c r="BW2624">
        <v>6.3198999999999996</v>
      </c>
      <c r="BX2624" s="39">
        <f t="shared" si="759"/>
        <v>-1.4693800164318602E-3</v>
      </c>
    </row>
    <row r="2625" spans="1:76">
      <c r="A2625" s="41">
        <v>45827</v>
      </c>
      <c r="B2625">
        <v>7.95</v>
      </c>
      <c r="C2625">
        <v>7.95</v>
      </c>
      <c r="D2625" s="34">
        <f t="shared" si="745"/>
        <v>-1.4869888475836444E-2</v>
      </c>
      <c r="E2625" s="41">
        <v>45827</v>
      </c>
      <c r="F2625">
        <v>4.75</v>
      </c>
      <c r="G2625">
        <v>4.75</v>
      </c>
      <c r="H2625" s="39">
        <f t="shared" si="746"/>
        <v>0</v>
      </c>
      <c r="L2625" s="38"/>
      <c r="M2625" s="41">
        <v>45827</v>
      </c>
      <c r="N2625">
        <v>5.1100000000000003</v>
      </c>
      <c r="O2625">
        <v>5.1100000000000003</v>
      </c>
      <c r="P2625" s="43">
        <f t="shared" si="747"/>
        <v>-1.9531249999999584E-3</v>
      </c>
      <c r="Q2625" s="41">
        <v>45827</v>
      </c>
      <c r="R2625">
        <v>5.89</v>
      </c>
      <c r="S2625">
        <v>5.5389999999999997</v>
      </c>
      <c r="T2625" s="39">
        <f t="shared" si="748"/>
        <v>1.6999421296295227E-3</v>
      </c>
      <c r="AG2625" s="41">
        <v>45827</v>
      </c>
      <c r="AH2625">
        <v>22.52</v>
      </c>
      <c r="AI2625">
        <v>10.7905</v>
      </c>
      <c r="AJ2625" s="39">
        <f t="shared" si="749"/>
        <v>-1.6586921850079778E-2</v>
      </c>
      <c r="AK2625" s="45" t="s">
        <v>1854</v>
      </c>
      <c r="AL2625">
        <v>12.11</v>
      </c>
      <c r="AM2625">
        <v>12.11</v>
      </c>
      <c r="AN2625" s="39">
        <f t="shared" si="750"/>
        <v>1.6542597187758125E-3</v>
      </c>
      <c r="AO2625" s="41">
        <v>45827</v>
      </c>
      <c r="AP2625">
        <v>11.39</v>
      </c>
      <c r="AQ2625">
        <v>10.9595</v>
      </c>
      <c r="AR2625" s="18">
        <f t="shared" si="751"/>
        <v>7.0755800597289186E-3</v>
      </c>
      <c r="AS2625" s="41">
        <v>45827</v>
      </c>
      <c r="AT2625">
        <v>15.45</v>
      </c>
      <c r="AU2625">
        <v>15.022</v>
      </c>
      <c r="AV2625" s="39">
        <f t="shared" si="752"/>
        <v>0</v>
      </c>
      <c r="AW2625" s="41">
        <v>45827</v>
      </c>
      <c r="AX2625">
        <v>12.52</v>
      </c>
      <c r="AY2625">
        <v>12.119400000000001</v>
      </c>
      <c r="AZ2625" s="39">
        <f t="shared" si="753"/>
        <v>3.2117610052480976E-3</v>
      </c>
      <c r="BA2625" s="41">
        <v>45827</v>
      </c>
      <c r="BB2625">
        <v>9.6</v>
      </c>
      <c r="BC2625">
        <v>9.6</v>
      </c>
      <c r="BD2625" s="39">
        <f t="shared" si="754"/>
        <v>0</v>
      </c>
      <c r="BE2625" s="41">
        <v>45827</v>
      </c>
      <c r="BF2625">
        <v>11.39</v>
      </c>
      <c r="BG2625">
        <v>11.39</v>
      </c>
      <c r="BH2625" s="39">
        <f t="shared" si="755"/>
        <v>0</v>
      </c>
      <c r="BI2625" s="41">
        <v>45827</v>
      </c>
      <c r="BJ2625">
        <v>1.97</v>
      </c>
      <c r="BK2625">
        <v>1.97</v>
      </c>
      <c r="BL2625" s="39">
        <f t="shared" si="756"/>
        <v>0</v>
      </c>
      <c r="BM2625" s="41">
        <v>45827</v>
      </c>
      <c r="BN2625">
        <v>13.44</v>
      </c>
      <c r="BO2625">
        <v>13.182</v>
      </c>
      <c r="BP2625" s="46">
        <f t="shared" si="757"/>
        <v>0</v>
      </c>
      <c r="BQ2625" s="41">
        <v>45827</v>
      </c>
      <c r="BR2625">
        <v>9.19</v>
      </c>
      <c r="BS2625">
        <v>9.19</v>
      </c>
      <c r="BT2625" s="18">
        <f t="shared" si="758"/>
        <v>1.3230429988974555E-2</v>
      </c>
      <c r="BU2625" s="41">
        <v>45827</v>
      </c>
      <c r="BV2625">
        <v>6.82</v>
      </c>
      <c r="BW2625">
        <v>6.3384999999999998</v>
      </c>
      <c r="BX2625" s="39">
        <f t="shared" si="759"/>
        <v>2.9430845424769651E-3</v>
      </c>
    </row>
    <row r="2626" spans="1:76">
      <c r="A2626" s="41">
        <v>45828</v>
      </c>
      <c r="B2626">
        <v>8</v>
      </c>
      <c r="C2626">
        <v>8</v>
      </c>
      <c r="D2626" s="34">
        <f t="shared" si="745"/>
        <v>6.2893081761006067E-3</v>
      </c>
      <c r="E2626" s="41">
        <v>45828</v>
      </c>
      <c r="F2626">
        <v>4.75</v>
      </c>
      <c r="G2626">
        <v>4.75</v>
      </c>
      <c r="H2626" s="39">
        <f t="shared" si="746"/>
        <v>0</v>
      </c>
      <c r="L2626" s="38"/>
      <c r="M2626" s="41">
        <v>45828</v>
      </c>
      <c r="N2626">
        <v>5.14</v>
      </c>
      <c r="O2626">
        <v>5.14</v>
      </c>
      <c r="P2626" s="43">
        <f t="shared" si="747"/>
        <v>5.8708414872797182E-3</v>
      </c>
      <c r="Q2626" s="41">
        <v>45828</v>
      </c>
      <c r="R2626">
        <v>5.85</v>
      </c>
      <c r="S2626">
        <v>5.85</v>
      </c>
      <c r="T2626" s="39">
        <f t="shared" si="748"/>
        <v>5.6147319010651738E-2</v>
      </c>
      <c r="AG2626" s="41">
        <v>45828</v>
      </c>
      <c r="AH2626">
        <v>22.79</v>
      </c>
      <c r="AI2626">
        <v>10.9198</v>
      </c>
      <c r="AJ2626" s="39">
        <f t="shared" si="749"/>
        <v>1.1982762615263485E-2</v>
      </c>
      <c r="AK2626" s="45" t="s">
        <v>1855</v>
      </c>
      <c r="AL2626">
        <v>12.79</v>
      </c>
      <c r="AM2626">
        <v>12.79</v>
      </c>
      <c r="AN2626" s="39">
        <f t="shared" si="750"/>
        <v>5.6151940545004109E-2</v>
      </c>
      <c r="AO2626" s="41">
        <v>45828</v>
      </c>
      <c r="AP2626">
        <v>11.15</v>
      </c>
      <c r="AQ2626">
        <v>10.7285</v>
      </c>
      <c r="AR2626" s="18">
        <f t="shared" si="751"/>
        <v>-2.1077603905287637E-2</v>
      </c>
      <c r="AS2626" s="41">
        <v>45828</v>
      </c>
      <c r="AT2626">
        <v>15.45</v>
      </c>
      <c r="AU2626">
        <v>15.022</v>
      </c>
      <c r="AV2626" s="39">
        <f t="shared" si="752"/>
        <v>0</v>
      </c>
      <c r="AW2626" s="41">
        <v>45828</v>
      </c>
      <c r="AX2626">
        <v>12.84</v>
      </c>
      <c r="AY2626">
        <v>12.4291</v>
      </c>
      <c r="AZ2626" s="39">
        <f t="shared" si="753"/>
        <v>2.5554070333514811E-2</v>
      </c>
      <c r="BA2626" s="41">
        <v>45828</v>
      </c>
      <c r="BB2626">
        <v>9.6</v>
      </c>
      <c r="BC2626">
        <v>9.6</v>
      </c>
      <c r="BD2626" s="39">
        <f t="shared" si="754"/>
        <v>0</v>
      </c>
      <c r="BE2626" s="41">
        <v>45828</v>
      </c>
      <c r="BF2626">
        <v>11.02</v>
      </c>
      <c r="BG2626">
        <v>11.02</v>
      </c>
      <c r="BH2626" s="39">
        <f t="shared" si="755"/>
        <v>-3.2484635645302982E-2</v>
      </c>
      <c r="BI2626" s="41">
        <v>45828</v>
      </c>
      <c r="BJ2626">
        <v>1.97</v>
      </c>
      <c r="BK2626">
        <v>1.97</v>
      </c>
      <c r="BL2626" s="39">
        <f t="shared" si="756"/>
        <v>0</v>
      </c>
      <c r="BM2626" s="41">
        <v>45828</v>
      </c>
      <c r="BN2626">
        <v>13.49</v>
      </c>
      <c r="BO2626">
        <v>13.231</v>
      </c>
      <c r="BP2626" s="46">
        <f t="shared" si="757"/>
        <v>3.7171901077226134E-3</v>
      </c>
      <c r="BQ2626" s="41">
        <v>45828</v>
      </c>
      <c r="BR2626">
        <v>9.17</v>
      </c>
      <c r="BS2626">
        <v>9.17</v>
      </c>
      <c r="BT2626" s="18">
        <f t="shared" si="758"/>
        <v>-2.1762785636561016E-3</v>
      </c>
      <c r="BU2626" s="41">
        <v>45828</v>
      </c>
      <c r="BV2626">
        <v>6.65</v>
      </c>
      <c r="BW2626">
        <v>6.65</v>
      </c>
      <c r="BX2626" s="39">
        <f t="shared" si="759"/>
        <v>4.9144119271121015E-2</v>
      </c>
    </row>
    <row r="2627" spans="1:76">
      <c r="A2627" s="41">
        <v>45831</v>
      </c>
      <c r="B2627">
        <v>8.17</v>
      </c>
      <c r="C2627">
        <v>8.17</v>
      </c>
      <c r="D2627" s="34">
        <f t="shared" si="745"/>
        <v>2.1249999999999991E-2</v>
      </c>
      <c r="E2627" s="41">
        <v>45831</v>
      </c>
      <c r="F2627">
        <v>4.75</v>
      </c>
      <c r="G2627">
        <v>4.75</v>
      </c>
      <c r="H2627" s="39">
        <f t="shared" si="746"/>
        <v>0</v>
      </c>
      <c r="L2627" s="38"/>
      <c r="M2627" s="41">
        <v>45831</v>
      </c>
      <c r="N2627">
        <v>5.16</v>
      </c>
      <c r="O2627">
        <v>5.16</v>
      </c>
      <c r="P2627" s="43">
        <f t="shared" si="747"/>
        <v>3.8910505836576778E-3</v>
      </c>
      <c r="Q2627" s="41">
        <v>45831</v>
      </c>
      <c r="R2627">
        <v>5.89</v>
      </c>
      <c r="S2627">
        <v>5.89</v>
      </c>
      <c r="T2627" s="39">
        <f t="shared" si="748"/>
        <v>6.8376068376068437E-3</v>
      </c>
      <c r="AG2627" s="41">
        <v>45831</v>
      </c>
      <c r="AH2627">
        <v>22.5</v>
      </c>
      <c r="AI2627">
        <v>10.780900000000001</v>
      </c>
      <c r="AJ2627" s="39">
        <f t="shared" si="749"/>
        <v>-1.2720013187054669E-2</v>
      </c>
      <c r="AK2627" s="45" t="s">
        <v>1856</v>
      </c>
      <c r="AL2627">
        <v>12.68</v>
      </c>
      <c r="AM2627">
        <v>12.68</v>
      </c>
      <c r="AN2627" s="39">
        <f t="shared" si="750"/>
        <v>-8.6004691164972193E-3</v>
      </c>
      <c r="AO2627" s="41">
        <v>45831</v>
      </c>
      <c r="AP2627">
        <v>11.26</v>
      </c>
      <c r="AQ2627">
        <v>10.8344</v>
      </c>
      <c r="AR2627" s="18">
        <f t="shared" si="751"/>
        <v>9.8709045998974787E-3</v>
      </c>
      <c r="AS2627" s="41">
        <v>45831</v>
      </c>
      <c r="AT2627">
        <v>15.44</v>
      </c>
      <c r="AU2627">
        <v>15.0123</v>
      </c>
      <c r="AV2627" s="39">
        <f t="shared" si="752"/>
        <v>-6.45719611236885E-4</v>
      </c>
      <c r="AW2627" s="41">
        <v>45831</v>
      </c>
      <c r="AX2627">
        <v>12.59</v>
      </c>
      <c r="AY2627">
        <v>12.59</v>
      </c>
      <c r="AZ2627" s="39">
        <f t="shared" si="753"/>
        <v>1.2945426458874722E-2</v>
      </c>
      <c r="BA2627" s="41">
        <v>45831</v>
      </c>
      <c r="BB2627">
        <v>9.5</v>
      </c>
      <c r="BC2627">
        <v>9.5</v>
      </c>
      <c r="BD2627" s="39">
        <f t="shared" si="754"/>
        <v>-1.041666666666663E-2</v>
      </c>
      <c r="BE2627" s="41">
        <v>45831</v>
      </c>
      <c r="BF2627">
        <v>11.01</v>
      </c>
      <c r="BG2627">
        <v>11.01</v>
      </c>
      <c r="BH2627" s="39">
        <f t="shared" si="755"/>
        <v>-9.0744101633391896E-4</v>
      </c>
      <c r="BI2627" s="41">
        <v>45831</v>
      </c>
      <c r="BJ2627">
        <v>1.97</v>
      </c>
      <c r="BK2627">
        <v>1.97</v>
      </c>
      <c r="BL2627" s="39">
        <f t="shared" si="756"/>
        <v>0</v>
      </c>
      <c r="BM2627" s="41">
        <v>45831</v>
      </c>
      <c r="BN2627">
        <v>13.14</v>
      </c>
      <c r="BO2627">
        <v>12.887700000000001</v>
      </c>
      <c r="BP2627" s="46">
        <f t="shared" si="757"/>
        <v>-2.5946640465573219E-2</v>
      </c>
      <c r="BQ2627" s="41">
        <v>45831</v>
      </c>
      <c r="BR2627">
        <v>9.19</v>
      </c>
      <c r="BS2627">
        <v>9.19</v>
      </c>
      <c r="BT2627" s="18">
        <f t="shared" si="758"/>
        <v>2.1810250817883943E-3</v>
      </c>
      <c r="BU2627" s="41">
        <v>45831</v>
      </c>
      <c r="BV2627">
        <v>6.7</v>
      </c>
      <c r="BW2627">
        <v>6.7</v>
      </c>
      <c r="BX2627" s="39">
        <f t="shared" si="759"/>
        <v>7.5187969924811757E-3</v>
      </c>
    </row>
    <row r="2628" spans="1:76">
      <c r="A2628" s="41">
        <v>45832</v>
      </c>
      <c r="B2628">
        <v>8.34</v>
      </c>
      <c r="C2628">
        <v>8.34</v>
      </c>
      <c r="D2628" s="34">
        <f t="shared" si="745"/>
        <v>2.0807833537331694E-2</v>
      </c>
      <c r="E2628" s="41">
        <v>45832</v>
      </c>
      <c r="F2628">
        <v>4.55</v>
      </c>
      <c r="G2628">
        <v>4.55</v>
      </c>
      <c r="H2628" s="39">
        <f t="shared" si="746"/>
        <v>-4.2105263157894778E-2</v>
      </c>
      <c r="L2628" s="38"/>
      <c r="M2628" s="41">
        <v>45832</v>
      </c>
      <c r="N2628">
        <v>5.21</v>
      </c>
      <c r="O2628">
        <v>5.21</v>
      </c>
      <c r="P2628" s="43">
        <f t="shared" si="747"/>
        <v>9.6899224806201202E-3</v>
      </c>
      <c r="Q2628" s="41">
        <v>45832</v>
      </c>
      <c r="R2628">
        <v>5.9</v>
      </c>
      <c r="S2628">
        <v>5.9</v>
      </c>
      <c r="T2628" s="39">
        <f t="shared" si="748"/>
        <v>1.6977928692700638E-3</v>
      </c>
      <c r="AG2628" s="41">
        <v>45832</v>
      </c>
      <c r="AH2628">
        <v>22.1</v>
      </c>
      <c r="AI2628">
        <v>10.5892</v>
      </c>
      <c r="AJ2628" s="39">
        <f t="shared" si="749"/>
        <v>-1.7781446817983736E-2</v>
      </c>
      <c r="AK2628" s="45" t="s">
        <v>1857</v>
      </c>
      <c r="AL2628">
        <v>12.58</v>
      </c>
      <c r="AM2628">
        <v>12.58</v>
      </c>
      <c r="AN2628" s="39">
        <f t="shared" si="750"/>
        <v>-7.8864353312302557E-3</v>
      </c>
      <c r="AO2628" s="41">
        <v>45832</v>
      </c>
      <c r="AP2628">
        <v>11.27</v>
      </c>
      <c r="AQ2628">
        <v>10.843999999999999</v>
      </c>
      <c r="AR2628" s="18">
        <f t="shared" si="751"/>
        <v>8.8606660267286997E-4</v>
      </c>
      <c r="AS2628" s="41">
        <v>45832</v>
      </c>
      <c r="AT2628">
        <v>15.2</v>
      </c>
      <c r="AU2628">
        <v>14.779</v>
      </c>
      <c r="AV2628" s="39">
        <f t="shared" si="752"/>
        <v>-1.554059004949274E-2</v>
      </c>
      <c r="AW2628" s="41">
        <v>45832</v>
      </c>
      <c r="AX2628">
        <v>12.35</v>
      </c>
      <c r="AY2628">
        <v>12.35</v>
      </c>
      <c r="AZ2628" s="39">
        <f t="shared" si="753"/>
        <v>-1.9062748212867374E-2</v>
      </c>
      <c r="BA2628" s="41">
        <v>45832</v>
      </c>
      <c r="BB2628">
        <v>9.1999999999999993</v>
      </c>
      <c r="BC2628">
        <v>9.1999999999999993</v>
      </c>
      <c r="BD2628" s="39">
        <f t="shared" si="754"/>
        <v>-3.157894736842113E-2</v>
      </c>
      <c r="BE2628" s="41">
        <v>45832</v>
      </c>
      <c r="BF2628">
        <v>11.35</v>
      </c>
      <c r="BG2628">
        <v>11.35</v>
      </c>
      <c r="BH2628" s="39">
        <f t="shared" si="755"/>
        <v>3.0881017257039043E-2</v>
      </c>
      <c r="BI2628" s="41">
        <v>45832</v>
      </c>
      <c r="BJ2628">
        <v>2</v>
      </c>
      <c r="BK2628">
        <v>2</v>
      </c>
      <c r="BL2628" s="39">
        <f t="shared" si="756"/>
        <v>1.5228426395939101E-2</v>
      </c>
      <c r="BM2628" s="41">
        <v>45832</v>
      </c>
      <c r="BN2628">
        <v>13.15</v>
      </c>
      <c r="BO2628">
        <v>12.897500000000001</v>
      </c>
      <c r="BP2628" s="46">
        <f t="shared" si="757"/>
        <v>7.6041496931184406E-4</v>
      </c>
      <c r="BQ2628" s="41">
        <v>45832</v>
      </c>
      <c r="BR2628">
        <v>9.19</v>
      </c>
      <c r="BS2628">
        <v>9.19</v>
      </c>
      <c r="BT2628" s="18">
        <f t="shared" si="758"/>
        <v>0</v>
      </c>
      <c r="BU2628" s="41">
        <v>45832</v>
      </c>
      <c r="BV2628">
        <v>6.75</v>
      </c>
      <c r="BW2628">
        <v>6.75</v>
      </c>
      <c r="BX2628" s="39">
        <f t="shared" si="759"/>
        <v>7.4626865671641521E-3</v>
      </c>
    </row>
    <row r="2629" spans="1:76">
      <c r="A2629" s="41">
        <v>45833</v>
      </c>
      <c r="B2629">
        <v>8.1999999999999993</v>
      </c>
      <c r="C2629">
        <v>8.1999999999999993</v>
      </c>
      <c r="D2629" s="34">
        <f t="shared" ref="D2629:D2692" si="760">(C2629-C2628)/C2628</f>
        <v>-1.6786570743405345E-2</v>
      </c>
      <c r="E2629" s="41">
        <v>45833</v>
      </c>
      <c r="F2629">
        <v>4.55</v>
      </c>
      <c r="G2629">
        <v>4.55</v>
      </c>
      <c r="H2629" s="39">
        <f t="shared" ref="H2629:H2692" si="761">(G2629-G2628)/G2628</f>
        <v>0</v>
      </c>
      <c r="L2629" s="38"/>
      <c r="M2629" s="41">
        <v>45833</v>
      </c>
      <c r="N2629">
        <v>5.24</v>
      </c>
      <c r="O2629">
        <v>5.24</v>
      </c>
      <c r="P2629" s="43">
        <f t="shared" ref="P2629:P2692" si="762">(O2629-O2628)/O2628</f>
        <v>5.7581573896353646E-3</v>
      </c>
      <c r="Q2629" s="41">
        <v>45833</v>
      </c>
      <c r="R2629">
        <v>6.18</v>
      </c>
      <c r="S2629">
        <v>6.18</v>
      </c>
      <c r="T2629" s="39">
        <f t="shared" ref="T2629:T2692" si="763">(S2629-S2628)/S2628</f>
        <v>4.7457627118643958E-2</v>
      </c>
      <c r="AG2629" s="41">
        <v>45833</v>
      </c>
      <c r="AH2629">
        <v>22.45</v>
      </c>
      <c r="AI2629">
        <v>10.7569</v>
      </c>
      <c r="AJ2629" s="39">
        <f t="shared" ref="AJ2629:AJ2692" si="764">(AI2629-AI2628)/AI2628</f>
        <v>1.5836890416650925E-2</v>
      </c>
      <c r="AK2629" s="45" t="s">
        <v>1858</v>
      </c>
      <c r="AL2629">
        <v>12.4</v>
      </c>
      <c r="AM2629">
        <v>12.4</v>
      </c>
      <c r="AN2629" s="39">
        <f t="shared" ref="AN2629:AN2692" si="765">(AM2629-AM2628)/AM2628</f>
        <v>-1.4308426073131934E-2</v>
      </c>
      <c r="AO2629" s="41">
        <v>45833</v>
      </c>
      <c r="AP2629">
        <v>11.35</v>
      </c>
      <c r="AQ2629">
        <v>10.920999999999999</v>
      </c>
      <c r="AR2629" s="18">
        <f t="shared" ref="AR2629:AR2692" si="766">(AQ2629-AQ2628)/AQ2628</f>
        <v>7.1007008483954222E-3</v>
      </c>
      <c r="AS2629" s="41">
        <v>45833</v>
      </c>
      <c r="AT2629">
        <v>15.28</v>
      </c>
      <c r="AU2629">
        <v>14.8567</v>
      </c>
      <c r="AV2629" s="39">
        <f t="shared" ref="AV2629:AV2692" si="767">(AU2629-AU2628)/AU2628</f>
        <v>5.2574599093308146E-3</v>
      </c>
      <c r="AW2629" s="41">
        <v>45833</v>
      </c>
      <c r="AX2629">
        <v>12.6</v>
      </c>
      <c r="AY2629">
        <v>12.6</v>
      </c>
      <c r="AZ2629" s="39">
        <f t="shared" ref="AZ2629:AZ2692" si="768">(AY2629-AY2628)/AY2628</f>
        <v>2.0242914979757085E-2</v>
      </c>
      <c r="BA2629" s="41">
        <v>45833</v>
      </c>
      <c r="BB2629">
        <v>9.1</v>
      </c>
      <c r="BC2629">
        <v>9.1</v>
      </c>
      <c r="BD2629" s="39">
        <f t="shared" ref="BD2629:BD2692" si="769">(BC2629-BC2628)/BC2628</f>
        <v>-1.0869565217391266E-2</v>
      </c>
      <c r="BE2629" s="41">
        <v>45833</v>
      </c>
      <c r="BF2629">
        <v>11.3</v>
      </c>
      <c r="BG2629">
        <v>11.3</v>
      </c>
      <c r="BH2629" s="39">
        <f t="shared" ref="BH2629:BH2692" si="770">(BG2629-BG2628)/BG2628</f>
        <v>-4.4052863436122407E-3</v>
      </c>
      <c r="BI2629" s="41">
        <v>45833</v>
      </c>
      <c r="BJ2629">
        <v>2.0299999999999998</v>
      </c>
      <c r="BK2629">
        <v>2.0299999999999998</v>
      </c>
      <c r="BL2629" s="39">
        <f t="shared" ref="BL2629:BL2692" si="771">(BK2629-BK2628)/BK2628</f>
        <v>1.4999999999999902E-2</v>
      </c>
      <c r="BM2629" s="41">
        <v>45833</v>
      </c>
      <c r="BN2629">
        <v>13.36</v>
      </c>
      <c r="BO2629">
        <v>13.1035</v>
      </c>
      <c r="BP2629" s="46">
        <f t="shared" ref="BP2629:BP2692" si="772">(BO2629-BO2628)/BO2628</f>
        <v>1.5972087613878621E-2</v>
      </c>
      <c r="BQ2629" s="41">
        <v>45833</v>
      </c>
      <c r="BR2629">
        <v>9.23</v>
      </c>
      <c r="BS2629">
        <v>9.23</v>
      </c>
      <c r="BT2629" s="18">
        <f t="shared" ref="BT2629:BT2692" si="773">(BS2629-BS2628)/BS2628</f>
        <v>4.3525571273123967E-3</v>
      </c>
      <c r="BU2629" s="41">
        <v>45833</v>
      </c>
      <c r="BV2629">
        <v>6.78</v>
      </c>
      <c r="BW2629">
        <v>6.78</v>
      </c>
      <c r="BX2629" s="39">
        <f t="shared" ref="BX2629:BX2692" si="774">(BW2629-BW2628)/BW2628</f>
        <v>4.4444444444444809E-3</v>
      </c>
    </row>
    <row r="2630" spans="1:76">
      <c r="A2630" s="41">
        <v>45835</v>
      </c>
      <c r="B2630">
        <v>8.1</v>
      </c>
      <c r="C2630">
        <v>8.1</v>
      </c>
      <c r="D2630" s="34">
        <f t="shared" si="760"/>
        <v>-1.2195121951219469E-2</v>
      </c>
      <c r="E2630" s="41">
        <v>45835</v>
      </c>
      <c r="F2630">
        <v>4.41</v>
      </c>
      <c r="G2630">
        <v>4.41</v>
      </c>
      <c r="H2630" s="39">
        <f t="shared" si="761"/>
        <v>-3.0769230769230702E-2</v>
      </c>
      <c r="L2630" s="38"/>
      <c r="M2630" s="41">
        <v>45835</v>
      </c>
      <c r="N2630">
        <v>5.25</v>
      </c>
      <c r="O2630">
        <v>5.25</v>
      </c>
      <c r="P2630" s="43">
        <f t="shared" si="762"/>
        <v>1.9083969465648447E-3</v>
      </c>
      <c r="Q2630" s="41">
        <v>45835</v>
      </c>
      <c r="R2630">
        <v>6.14</v>
      </c>
      <c r="S2630">
        <v>6.14</v>
      </c>
      <c r="T2630" s="39">
        <f t="shared" si="763"/>
        <v>-6.4724919093851196E-3</v>
      </c>
      <c r="AG2630" s="41">
        <v>45835</v>
      </c>
      <c r="AH2630">
        <v>22.89</v>
      </c>
      <c r="AI2630">
        <v>10.967700000000001</v>
      </c>
      <c r="AJ2630" s="39">
        <f t="shared" si="764"/>
        <v>1.9596723963223678E-2</v>
      </c>
      <c r="AK2630" s="45" t="s">
        <v>1859</v>
      </c>
      <c r="AL2630">
        <v>12.35</v>
      </c>
      <c r="AM2630">
        <v>12.35</v>
      </c>
      <c r="AN2630" s="39">
        <f t="shared" si="765"/>
        <v>-4.0322580645161862E-3</v>
      </c>
      <c r="AO2630" s="41">
        <v>45835</v>
      </c>
      <c r="AP2630">
        <v>11.35</v>
      </c>
      <c r="AQ2630">
        <v>10.920999999999999</v>
      </c>
      <c r="AR2630" s="18">
        <f t="shared" si="766"/>
        <v>0</v>
      </c>
      <c r="AS2630" s="41">
        <v>45835</v>
      </c>
      <c r="AT2630">
        <v>15.25</v>
      </c>
      <c r="AU2630">
        <v>14.8276</v>
      </c>
      <c r="AV2630" s="39">
        <f t="shared" si="767"/>
        <v>-1.9587122308453212E-3</v>
      </c>
      <c r="AW2630" s="41">
        <v>45835</v>
      </c>
      <c r="AX2630">
        <v>12.67</v>
      </c>
      <c r="AY2630">
        <v>12.67</v>
      </c>
      <c r="AZ2630" s="39">
        <f t="shared" si="768"/>
        <v>5.5555555555555783E-3</v>
      </c>
      <c r="BA2630" s="41">
        <v>45835</v>
      </c>
      <c r="BB2630">
        <v>9.49</v>
      </c>
      <c r="BC2630">
        <v>9.49</v>
      </c>
      <c r="BD2630" s="39">
        <f t="shared" si="769"/>
        <v>4.285714285714292E-2</v>
      </c>
      <c r="BE2630" s="41">
        <v>45835</v>
      </c>
      <c r="BF2630">
        <v>11.25</v>
      </c>
      <c r="BG2630">
        <v>11.25</v>
      </c>
      <c r="BH2630" s="39">
        <f t="shared" si="770"/>
        <v>-4.4247787610620093E-3</v>
      </c>
      <c r="BI2630" s="41">
        <v>45835</v>
      </c>
      <c r="BJ2630">
        <v>2</v>
      </c>
      <c r="BK2630">
        <v>2</v>
      </c>
      <c r="BL2630" s="39">
        <f t="shared" si="771"/>
        <v>-1.4778325123152615E-2</v>
      </c>
      <c r="BM2630" s="41">
        <v>45835</v>
      </c>
      <c r="BN2630">
        <v>13.3</v>
      </c>
      <c r="BO2630">
        <v>13.044600000000001</v>
      </c>
      <c r="BP2630" s="46">
        <f t="shared" si="772"/>
        <v>-4.4949822566489493E-3</v>
      </c>
      <c r="BQ2630" s="41">
        <v>45835</v>
      </c>
      <c r="BR2630">
        <v>9.39</v>
      </c>
      <c r="BS2630">
        <v>9.39</v>
      </c>
      <c r="BT2630" s="18">
        <f t="shared" si="773"/>
        <v>1.7334777898158193E-2</v>
      </c>
      <c r="BU2630" s="41">
        <v>45835</v>
      </c>
      <c r="BV2630">
        <v>6.93</v>
      </c>
      <c r="BW2630">
        <v>6.93</v>
      </c>
      <c r="BX2630" s="39">
        <f t="shared" si="774"/>
        <v>2.2123893805309654E-2</v>
      </c>
    </row>
    <row r="2631" spans="1:76">
      <c r="A2631" s="41">
        <v>45838</v>
      </c>
      <c r="B2631">
        <v>8.2899999999999991</v>
      </c>
      <c r="C2631">
        <v>8.2899999999999991</v>
      </c>
      <c r="D2631" s="34">
        <f t="shared" si="760"/>
        <v>2.3456790123456729E-2</v>
      </c>
      <c r="E2631" s="41">
        <v>45838</v>
      </c>
      <c r="F2631">
        <v>4.2300000000000004</v>
      </c>
      <c r="G2631">
        <v>4.2300000000000004</v>
      </c>
      <c r="H2631" s="39">
        <f t="shared" si="761"/>
        <v>-4.0816326530612179E-2</v>
      </c>
      <c r="L2631" s="38"/>
      <c r="M2631" s="41">
        <v>45838</v>
      </c>
      <c r="N2631">
        <v>5.29</v>
      </c>
      <c r="O2631">
        <v>5.29</v>
      </c>
      <c r="P2631" s="43">
        <f t="shared" si="762"/>
        <v>7.619047619047626E-3</v>
      </c>
      <c r="Q2631" s="41">
        <v>45838</v>
      </c>
      <c r="R2631">
        <v>6</v>
      </c>
      <c r="S2631">
        <v>6</v>
      </c>
      <c r="T2631" s="39">
        <f t="shared" si="763"/>
        <v>-2.2801302931596039E-2</v>
      </c>
      <c r="AG2631" s="41">
        <v>45838</v>
      </c>
      <c r="AH2631">
        <v>23</v>
      </c>
      <c r="AI2631">
        <v>11.0205</v>
      </c>
      <c r="AJ2631" s="39">
        <f t="shared" si="764"/>
        <v>4.814136054049574E-3</v>
      </c>
      <c r="AK2631" s="45" t="s">
        <v>1860</v>
      </c>
      <c r="AL2631">
        <v>12.3</v>
      </c>
      <c r="AM2631">
        <v>12.3</v>
      </c>
      <c r="AN2631" s="39">
        <f t="shared" si="765"/>
        <v>-4.0485829959513312E-3</v>
      </c>
      <c r="AO2631" s="41">
        <v>45838</v>
      </c>
      <c r="AP2631">
        <v>10.99</v>
      </c>
      <c r="AQ2631">
        <v>10.5746</v>
      </c>
      <c r="AR2631" s="18">
        <f t="shared" si="766"/>
        <v>-3.1718707078106326E-2</v>
      </c>
      <c r="AS2631" s="41">
        <v>45838</v>
      </c>
      <c r="AT2631">
        <v>15.48</v>
      </c>
      <c r="AU2631">
        <v>15.0512</v>
      </c>
      <c r="AV2631" s="39">
        <f t="shared" si="767"/>
        <v>1.5079985972106028E-2</v>
      </c>
      <c r="AW2631" s="41">
        <v>45838</v>
      </c>
      <c r="AX2631">
        <v>12.65</v>
      </c>
      <c r="AY2631">
        <v>12.65</v>
      </c>
      <c r="AZ2631" s="39">
        <f t="shared" si="768"/>
        <v>-1.5785319652722631E-3</v>
      </c>
      <c r="BA2631" s="41">
        <v>45838</v>
      </c>
      <c r="BB2631">
        <v>9.4</v>
      </c>
      <c r="BC2631">
        <v>9.4</v>
      </c>
      <c r="BD2631" s="39">
        <f t="shared" si="769"/>
        <v>-9.4836670179135781E-3</v>
      </c>
      <c r="BE2631" s="41">
        <v>45838</v>
      </c>
      <c r="BF2631">
        <v>11.06</v>
      </c>
      <c r="BG2631">
        <v>11.06</v>
      </c>
      <c r="BH2631" s="39">
        <f t="shared" si="770"/>
        <v>-1.6888888888888846E-2</v>
      </c>
      <c r="BI2631" s="41">
        <v>45838</v>
      </c>
      <c r="BJ2631">
        <v>1.98</v>
      </c>
      <c r="BK2631">
        <v>1.98</v>
      </c>
      <c r="BL2631" s="39">
        <f t="shared" si="771"/>
        <v>-1.0000000000000009E-2</v>
      </c>
      <c r="BM2631" s="41">
        <v>45838</v>
      </c>
      <c r="BN2631">
        <v>13.3</v>
      </c>
      <c r="BO2631">
        <v>13.044600000000001</v>
      </c>
      <c r="BP2631" s="46">
        <f t="shared" si="772"/>
        <v>0</v>
      </c>
      <c r="BQ2631" s="41">
        <v>45838</v>
      </c>
      <c r="BR2631">
        <v>9.39</v>
      </c>
      <c r="BS2631">
        <v>9.39</v>
      </c>
      <c r="BT2631" s="18">
        <f t="shared" si="773"/>
        <v>0</v>
      </c>
      <c r="BU2631" s="41">
        <v>45838</v>
      </c>
      <c r="BV2631">
        <v>6.92</v>
      </c>
      <c r="BW2631">
        <v>6.92</v>
      </c>
      <c r="BX2631" s="39">
        <f t="shared" si="774"/>
        <v>-1.4430014430014122E-3</v>
      </c>
    </row>
    <row r="2632" spans="1:76">
      <c r="A2632" s="41">
        <v>45839</v>
      </c>
      <c r="B2632">
        <v>8.2899999999999991</v>
      </c>
      <c r="C2632">
        <v>8.2899999999999991</v>
      </c>
      <c r="D2632" s="34">
        <f t="shared" si="760"/>
        <v>0</v>
      </c>
      <c r="E2632" s="41">
        <v>45839</v>
      </c>
      <c r="F2632">
        <v>4.42</v>
      </c>
      <c r="G2632">
        <v>4.42</v>
      </c>
      <c r="H2632" s="39">
        <f t="shared" si="761"/>
        <v>4.4917257683215008E-2</v>
      </c>
      <c r="L2632" s="38"/>
      <c r="M2632" s="41">
        <v>45839</v>
      </c>
      <c r="N2632">
        <v>5.25</v>
      </c>
      <c r="O2632">
        <v>5.25</v>
      </c>
      <c r="P2632" s="43">
        <f t="shared" si="762"/>
        <v>-7.5614366729678702E-3</v>
      </c>
      <c r="Q2632" s="41">
        <v>45839</v>
      </c>
      <c r="R2632">
        <v>6</v>
      </c>
      <c r="S2632">
        <v>6</v>
      </c>
      <c r="T2632" s="39">
        <f t="shared" si="763"/>
        <v>0</v>
      </c>
      <c r="AG2632" s="41">
        <v>45839</v>
      </c>
      <c r="AH2632">
        <v>23.35</v>
      </c>
      <c r="AI2632">
        <v>11.1882</v>
      </c>
      <c r="AJ2632" s="39">
        <f t="shared" si="764"/>
        <v>1.5217095413093776E-2</v>
      </c>
      <c r="AK2632" s="45">
        <v>45664</v>
      </c>
      <c r="AL2632">
        <v>12.48</v>
      </c>
      <c r="AM2632">
        <v>12.48</v>
      </c>
      <c r="AN2632" s="39">
        <f t="shared" si="765"/>
        <v>1.4634146341463391E-2</v>
      </c>
      <c r="AO2632" s="41">
        <v>45839</v>
      </c>
      <c r="AP2632">
        <v>10.34</v>
      </c>
      <c r="AQ2632">
        <v>9.9490999999999996</v>
      </c>
      <c r="AR2632" s="18">
        <f t="shared" si="766"/>
        <v>-5.9151173566848923E-2</v>
      </c>
      <c r="AS2632" s="41">
        <v>45839</v>
      </c>
      <c r="AT2632">
        <v>15.48</v>
      </c>
      <c r="AU2632">
        <v>15.0512</v>
      </c>
      <c r="AV2632" s="39">
        <f t="shared" si="767"/>
        <v>0</v>
      </c>
      <c r="AW2632" s="41">
        <v>45839</v>
      </c>
      <c r="AX2632">
        <v>12.63</v>
      </c>
      <c r="AY2632">
        <v>12.63</v>
      </c>
      <c r="AZ2632" s="39">
        <f t="shared" si="768"/>
        <v>-1.5810276679841559E-3</v>
      </c>
      <c r="BA2632" s="41">
        <v>45839</v>
      </c>
      <c r="BB2632">
        <v>9.4600000000000009</v>
      </c>
      <c r="BC2632">
        <v>9.4600000000000009</v>
      </c>
      <c r="BD2632" s="39">
        <f t="shared" si="769"/>
        <v>6.3829787234043079E-3</v>
      </c>
      <c r="BE2632" s="41">
        <v>45839</v>
      </c>
      <c r="BF2632">
        <v>11.28</v>
      </c>
      <c r="BG2632">
        <v>11.28</v>
      </c>
      <c r="BH2632" s="39">
        <f t="shared" si="770"/>
        <v>1.9891500904159028E-2</v>
      </c>
      <c r="BI2632" s="41">
        <v>45839</v>
      </c>
      <c r="BJ2632">
        <v>1.99</v>
      </c>
      <c r="BK2632">
        <v>1.99</v>
      </c>
      <c r="BL2632" s="39">
        <f t="shared" si="771"/>
        <v>5.0505050505050553E-3</v>
      </c>
      <c r="BM2632" s="41">
        <v>45839</v>
      </c>
      <c r="BN2632">
        <v>13.2</v>
      </c>
      <c r="BO2632">
        <v>12.9466</v>
      </c>
      <c r="BP2632" s="46">
        <f t="shared" si="772"/>
        <v>-7.5126872422305591E-3</v>
      </c>
      <c r="BQ2632" s="41">
        <v>45839</v>
      </c>
      <c r="BR2632">
        <v>9.35</v>
      </c>
      <c r="BS2632">
        <v>9.35</v>
      </c>
      <c r="BT2632" s="18">
        <f t="shared" si="773"/>
        <v>-4.2598509052184158E-3</v>
      </c>
      <c r="BU2632" s="41">
        <v>45839</v>
      </c>
      <c r="BV2632">
        <v>6.91</v>
      </c>
      <c r="BW2632">
        <v>6.91</v>
      </c>
      <c r="BX2632" s="39">
        <f t="shared" si="774"/>
        <v>-1.4450867052022813E-3</v>
      </c>
    </row>
    <row r="2633" spans="1:76">
      <c r="A2633" s="41">
        <v>45840</v>
      </c>
      <c r="B2633">
        <v>8.3000000000000007</v>
      </c>
      <c r="C2633">
        <v>8.3000000000000007</v>
      </c>
      <c r="D2633" s="34">
        <f t="shared" si="760"/>
        <v>1.206272617611769E-3</v>
      </c>
      <c r="E2633" s="41">
        <v>45840</v>
      </c>
      <c r="F2633">
        <v>4.5599999999999996</v>
      </c>
      <c r="G2633">
        <v>4.5599999999999996</v>
      </c>
      <c r="H2633" s="39">
        <f t="shared" si="761"/>
        <v>3.1674208144796309E-2</v>
      </c>
      <c r="L2633" s="38"/>
      <c r="M2633" s="41">
        <v>45840</v>
      </c>
      <c r="N2633">
        <v>5.25</v>
      </c>
      <c r="O2633">
        <v>5.25</v>
      </c>
      <c r="P2633" s="43">
        <f t="shared" si="762"/>
        <v>0</v>
      </c>
      <c r="Q2633" s="41">
        <v>45840</v>
      </c>
      <c r="R2633">
        <v>6</v>
      </c>
      <c r="S2633">
        <v>6</v>
      </c>
      <c r="T2633" s="39">
        <f t="shared" si="763"/>
        <v>0</v>
      </c>
      <c r="AG2633" s="41">
        <v>45840</v>
      </c>
      <c r="AH2633">
        <v>23.33</v>
      </c>
      <c r="AI2633">
        <v>11.178599999999999</v>
      </c>
      <c r="AJ2633" s="39">
        <f t="shared" si="764"/>
        <v>-8.5804687081038225E-4</v>
      </c>
      <c r="AK2633" s="45">
        <v>45695</v>
      </c>
      <c r="AL2633">
        <v>12.45</v>
      </c>
      <c r="AM2633">
        <v>12.45</v>
      </c>
      <c r="AN2633" s="39">
        <f t="shared" si="765"/>
        <v>-2.4038461538462451E-3</v>
      </c>
      <c r="AO2633" s="41">
        <v>45840</v>
      </c>
      <c r="AP2633">
        <v>10.5</v>
      </c>
      <c r="AQ2633">
        <v>10.1031</v>
      </c>
      <c r="AR2633" s="18">
        <f t="shared" si="766"/>
        <v>1.5478787025962139E-2</v>
      </c>
      <c r="AS2633" s="41">
        <v>45840</v>
      </c>
      <c r="AT2633">
        <v>15.6</v>
      </c>
      <c r="AU2633">
        <v>15.167899999999999</v>
      </c>
      <c r="AV2633" s="39">
        <f t="shared" si="767"/>
        <v>7.7535346018921952E-3</v>
      </c>
      <c r="AW2633" s="41">
        <v>45840</v>
      </c>
      <c r="AX2633">
        <v>12.54</v>
      </c>
      <c r="AY2633">
        <v>12.54</v>
      </c>
      <c r="AZ2633" s="39">
        <f t="shared" si="768"/>
        <v>-7.1258907363421714E-3</v>
      </c>
      <c r="BA2633" s="41">
        <v>45840</v>
      </c>
      <c r="BB2633">
        <v>9.4</v>
      </c>
      <c r="BC2633">
        <v>9.4</v>
      </c>
      <c r="BD2633" s="39">
        <f t="shared" si="769"/>
        <v>-6.3424947145877897E-3</v>
      </c>
      <c r="BE2633" s="41">
        <v>45840</v>
      </c>
      <c r="BF2633">
        <v>11.29</v>
      </c>
      <c r="BG2633">
        <v>11.29</v>
      </c>
      <c r="BH2633" s="39">
        <f t="shared" si="770"/>
        <v>8.8652482269501657E-4</v>
      </c>
      <c r="BI2633" s="41">
        <v>45840</v>
      </c>
      <c r="BJ2633">
        <v>2.0099999999999998</v>
      </c>
      <c r="BK2633">
        <v>2.0099999999999998</v>
      </c>
      <c r="BL2633" s="39">
        <f t="shared" si="771"/>
        <v>1.0050251256281305E-2</v>
      </c>
      <c r="BM2633" s="41">
        <v>45840</v>
      </c>
      <c r="BN2633">
        <v>13.2</v>
      </c>
      <c r="BO2633">
        <v>12.9466</v>
      </c>
      <c r="BP2633" s="46">
        <f t="shared" si="772"/>
        <v>0</v>
      </c>
      <c r="BQ2633" s="41">
        <v>45840</v>
      </c>
      <c r="BR2633">
        <v>9.15</v>
      </c>
      <c r="BS2633">
        <v>9.15</v>
      </c>
      <c r="BT2633" s="18">
        <f t="shared" si="773"/>
        <v>-2.1390374331550728E-2</v>
      </c>
      <c r="BU2633" s="41">
        <v>45840</v>
      </c>
      <c r="BV2633">
        <v>6.77</v>
      </c>
      <c r="BW2633">
        <v>6.77</v>
      </c>
      <c r="BX2633" s="39">
        <f t="shared" si="774"/>
        <v>-2.0260492040521067E-2</v>
      </c>
    </row>
    <row r="2634" spans="1:76">
      <c r="A2634" s="41">
        <v>45841</v>
      </c>
      <c r="B2634">
        <v>8.25</v>
      </c>
      <c r="C2634">
        <v>8.25</v>
      </c>
      <c r="D2634" s="34">
        <f t="shared" si="760"/>
        <v>-6.024096385542254E-3</v>
      </c>
      <c r="E2634" s="41">
        <v>45841</v>
      </c>
      <c r="F2634">
        <v>4.42</v>
      </c>
      <c r="G2634">
        <v>4.42</v>
      </c>
      <c r="H2634" s="39">
        <f t="shared" si="761"/>
        <v>-3.0701754385964845E-2</v>
      </c>
      <c r="L2634" s="38"/>
      <c r="M2634" s="41">
        <v>45841</v>
      </c>
      <c r="N2634">
        <v>5.25</v>
      </c>
      <c r="O2634">
        <v>5.25</v>
      </c>
      <c r="P2634" s="43">
        <f t="shared" si="762"/>
        <v>0</v>
      </c>
      <c r="Q2634" s="41">
        <v>45841</v>
      </c>
      <c r="R2634">
        <v>6</v>
      </c>
      <c r="S2634">
        <v>6</v>
      </c>
      <c r="T2634" s="39">
        <f t="shared" si="763"/>
        <v>0</v>
      </c>
      <c r="AG2634" s="41">
        <v>45841</v>
      </c>
      <c r="AH2634">
        <v>23.34</v>
      </c>
      <c r="AI2634">
        <v>11.183400000000001</v>
      </c>
      <c r="AJ2634" s="39">
        <f t="shared" si="764"/>
        <v>4.2939187375890073E-4</v>
      </c>
      <c r="AK2634" s="45">
        <v>45723</v>
      </c>
      <c r="AL2634">
        <v>12.34</v>
      </c>
      <c r="AM2634">
        <v>12.34</v>
      </c>
      <c r="AN2634" s="39">
        <f t="shared" si="765"/>
        <v>-8.8353413654618015E-3</v>
      </c>
      <c r="AO2634" s="41">
        <v>45841</v>
      </c>
      <c r="AP2634">
        <v>10.4</v>
      </c>
      <c r="AQ2634">
        <v>10.0069</v>
      </c>
      <c r="AR2634" s="18">
        <f t="shared" si="766"/>
        <v>-9.5218299333867454E-3</v>
      </c>
      <c r="AS2634" s="41">
        <v>45841</v>
      </c>
      <c r="AT2634">
        <v>15.88</v>
      </c>
      <c r="AU2634">
        <v>15.440099999999999</v>
      </c>
      <c r="AV2634" s="39">
        <f t="shared" si="767"/>
        <v>1.7945793418996683E-2</v>
      </c>
      <c r="AW2634" s="41">
        <v>45841</v>
      </c>
      <c r="AX2634">
        <v>12.54</v>
      </c>
      <c r="AY2634">
        <v>12.54</v>
      </c>
      <c r="AZ2634" s="39">
        <f t="shared" si="768"/>
        <v>0</v>
      </c>
      <c r="BA2634" s="41">
        <v>45841</v>
      </c>
      <c r="BB2634">
        <v>9.48</v>
      </c>
      <c r="BC2634">
        <v>9.48</v>
      </c>
      <c r="BD2634" s="39">
        <f t="shared" si="769"/>
        <v>8.5106382978723475E-3</v>
      </c>
      <c r="BE2634" s="41">
        <v>45841</v>
      </c>
      <c r="BF2634">
        <v>11.7</v>
      </c>
      <c r="BG2634">
        <v>11.7</v>
      </c>
      <c r="BH2634" s="39">
        <f t="shared" si="770"/>
        <v>3.6315323294951303E-2</v>
      </c>
      <c r="BI2634" s="41">
        <v>45841</v>
      </c>
      <c r="BJ2634">
        <v>2</v>
      </c>
      <c r="BK2634">
        <v>2</v>
      </c>
      <c r="BL2634" s="39">
        <f t="shared" si="771"/>
        <v>-4.9751243781093468E-3</v>
      </c>
      <c r="BM2634" s="41">
        <v>45841</v>
      </c>
      <c r="BN2634">
        <v>13.25</v>
      </c>
      <c r="BO2634">
        <v>12.9956</v>
      </c>
      <c r="BP2634" s="46">
        <f t="shared" si="772"/>
        <v>3.7847774705327642E-3</v>
      </c>
      <c r="BQ2634" s="41">
        <v>45841</v>
      </c>
      <c r="BR2634">
        <v>9.19</v>
      </c>
      <c r="BS2634">
        <v>9.19</v>
      </c>
      <c r="BT2634" s="18">
        <f t="shared" si="773"/>
        <v>4.3715846994534582E-3</v>
      </c>
      <c r="BU2634" s="41">
        <v>45841</v>
      </c>
      <c r="BV2634">
        <v>6.88</v>
      </c>
      <c r="BW2634">
        <v>6.88</v>
      </c>
      <c r="BX2634" s="39">
        <f t="shared" si="774"/>
        <v>1.6248153618906989E-2</v>
      </c>
    </row>
    <row r="2635" spans="1:76">
      <c r="A2635" s="41">
        <v>45842</v>
      </c>
      <c r="B2635">
        <v>8.1999999999999993</v>
      </c>
      <c r="C2635">
        <v>8.1999999999999993</v>
      </c>
      <c r="D2635" s="34">
        <f t="shared" si="760"/>
        <v>-6.0606060606061465E-3</v>
      </c>
      <c r="E2635" s="41">
        <v>45842</v>
      </c>
      <c r="F2635">
        <v>4.58</v>
      </c>
      <c r="G2635">
        <v>4.58</v>
      </c>
      <c r="H2635" s="39">
        <f t="shared" si="761"/>
        <v>3.6199095022624465E-2</v>
      </c>
      <c r="L2635" s="38"/>
      <c r="M2635" s="41">
        <v>45842</v>
      </c>
      <c r="N2635">
        <v>5.34</v>
      </c>
      <c r="O2635">
        <v>5.34</v>
      </c>
      <c r="P2635" s="43">
        <f t="shared" si="762"/>
        <v>1.7142857142857116E-2</v>
      </c>
      <c r="Q2635" s="41">
        <v>45842</v>
      </c>
      <c r="R2635">
        <v>5.98</v>
      </c>
      <c r="S2635">
        <v>5.98</v>
      </c>
      <c r="T2635" s="39">
        <f t="shared" si="763"/>
        <v>-3.3333333333332624E-3</v>
      </c>
      <c r="AG2635" s="41">
        <v>45842</v>
      </c>
      <c r="AH2635">
        <v>23.49</v>
      </c>
      <c r="AI2635">
        <v>11.2552</v>
      </c>
      <c r="AJ2635" s="39">
        <f t="shared" si="764"/>
        <v>6.4202299837258468E-3</v>
      </c>
      <c r="AK2635" s="45">
        <v>45754</v>
      </c>
      <c r="AL2635">
        <v>12.5</v>
      </c>
      <c r="AM2635">
        <v>12.5</v>
      </c>
      <c r="AN2635" s="39">
        <f t="shared" si="765"/>
        <v>1.2965964343598067E-2</v>
      </c>
      <c r="AO2635" s="41">
        <v>45842</v>
      </c>
      <c r="AP2635">
        <v>10.39</v>
      </c>
      <c r="AQ2635">
        <v>9.9972999999999992</v>
      </c>
      <c r="AR2635" s="18">
        <f t="shared" si="766"/>
        <v>-9.5933805674092067E-4</v>
      </c>
      <c r="AS2635" s="41">
        <v>45842</v>
      </c>
      <c r="AT2635">
        <v>16</v>
      </c>
      <c r="AU2635">
        <v>15.556800000000001</v>
      </c>
      <c r="AV2635" s="39">
        <f t="shared" si="767"/>
        <v>7.5582412031011187E-3</v>
      </c>
      <c r="AW2635" s="41">
        <v>45842</v>
      </c>
      <c r="AX2635">
        <v>12.54</v>
      </c>
      <c r="AY2635">
        <v>12.54</v>
      </c>
      <c r="AZ2635" s="39">
        <f t="shared" si="768"/>
        <v>0</v>
      </c>
      <c r="BA2635" s="41">
        <v>45842</v>
      </c>
      <c r="BB2635">
        <v>9.49</v>
      </c>
      <c r="BC2635">
        <v>9.49</v>
      </c>
      <c r="BD2635" s="39">
        <f t="shared" si="769"/>
        <v>1.0548523206750828E-3</v>
      </c>
      <c r="BE2635" s="41">
        <v>45842</v>
      </c>
      <c r="BF2635">
        <v>11.91</v>
      </c>
      <c r="BG2635">
        <v>11.91</v>
      </c>
      <c r="BH2635" s="39">
        <f t="shared" si="770"/>
        <v>1.7948717948718024E-2</v>
      </c>
      <c r="BI2635" s="41">
        <v>45842</v>
      </c>
      <c r="BJ2635">
        <v>2.0099999999999998</v>
      </c>
      <c r="BK2635">
        <v>2.0099999999999998</v>
      </c>
      <c r="BL2635" s="39">
        <f t="shared" si="771"/>
        <v>4.9999999999998934E-3</v>
      </c>
      <c r="BM2635" s="41">
        <v>45842</v>
      </c>
      <c r="BN2635">
        <v>13.25</v>
      </c>
      <c r="BO2635">
        <v>12.9956</v>
      </c>
      <c r="BP2635" s="46">
        <f t="shared" si="772"/>
        <v>0</v>
      </c>
      <c r="BQ2635" s="41">
        <v>45842</v>
      </c>
      <c r="BR2635">
        <v>9.1999999999999993</v>
      </c>
      <c r="BS2635">
        <v>9.1999999999999993</v>
      </c>
      <c r="BT2635" s="18">
        <f t="shared" si="773"/>
        <v>1.0881392818280508E-3</v>
      </c>
      <c r="BU2635" s="41">
        <v>45842</v>
      </c>
      <c r="BV2635">
        <v>7.02</v>
      </c>
      <c r="BW2635">
        <v>7.02</v>
      </c>
      <c r="BX2635" s="39">
        <f t="shared" si="774"/>
        <v>2.0348837209302278E-2</v>
      </c>
    </row>
    <row r="2636" spans="1:76">
      <c r="A2636" s="41">
        <v>45845</v>
      </c>
      <c r="B2636">
        <v>8.17</v>
      </c>
      <c r="C2636">
        <v>8.17</v>
      </c>
      <c r="D2636" s="34">
        <f t="shared" si="760"/>
        <v>-3.6585365853657758E-3</v>
      </c>
      <c r="E2636" s="41">
        <v>45845</v>
      </c>
      <c r="F2636">
        <v>4.58</v>
      </c>
      <c r="G2636">
        <v>4.58</v>
      </c>
      <c r="H2636" s="39">
        <f t="shared" si="761"/>
        <v>0</v>
      </c>
      <c r="L2636" s="38"/>
      <c r="M2636" s="41">
        <v>45845</v>
      </c>
      <c r="N2636">
        <v>5.3</v>
      </c>
      <c r="O2636">
        <v>5.3</v>
      </c>
      <c r="P2636" s="43">
        <f t="shared" si="762"/>
        <v>-7.4906367041198572E-3</v>
      </c>
      <c r="Q2636" s="41">
        <v>45845</v>
      </c>
      <c r="R2636">
        <v>5.98</v>
      </c>
      <c r="S2636">
        <v>5.98</v>
      </c>
      <c r="T2636" s="39">
        <f t="shared" si="763"/>
        <v>0</v>
      </c>
      <c r="AG2636" s="41">
        <v>45845</v>
      </c>
      <c r="AH2636">
        <v>23.78</v>
      </c>
      <c r="AI2636">
        <v>11.3942</v>
      </c>
      <c r="AJ2636" s="39">
        <f t="shared" si="764"/>
        <v>1.2349847181747045E-2</v>
      </c>
      <c r="AK2636" s="45">
        <v>45845</v>
      </c>
      <c r="AL2636">
        <v>12.6</v>
      </c>
      <c r="AM2636">
        <v>12.6</v>
      </c>
      <c r="AN2636" s="39">
        <f t="shared" si="765"/>
        <v>7.9999999999999724E-3</v>
      </c>
      <c r="AO2636" s="41">
        <v>45845</v>
      </c>
      <c r="AP2636">
        <v>10.35</v>
      </c>
      <c r="AQ2636">
        <v>9.9588000000000001</v>
      </c>
      <c r="AR2636" s="18">
        <f t="shared" si="766"/>
        <v>-3.8510397807407092E-3</v>
      </c>
      <c r="AS2636" s="41">
        <v>45845</v>
      </c>
      <c r="AT2636">
        <v>16.350000000000001</v>
      </c>
      <c r="AU2636">
        <v>15.8971</v>
      </c>
      <c r="AV2636" s="39">
        <f t="shared" si="767"/>
        <v>2.1874678597140745E-2</v>
      </c>
      <c r="AW2636" s="41">
        <v>45845</v>
      </c>
      <c r="AX2636">
        <v>12.75</v>
      </c>
      <c r="AY2636">
        <v>12.75</v>
      </c>
      <c r="AZ2636" s="39">
        <f t="shared" si="768"/>
        <v>1.6746411483253659E-2</v>
      </c>
      <c r="BA2636" s="41">
        <v>45845</v>
      </c>
      <c r="BB2636">
        <v>9.57</v>
      </c>
      <c r="BC2636">
        <v>9.57</v>
      </c>
      <c r="BD2636" s="39">
        <f t="shared" si="769"/>
        <v>8.4299262381454243E-3</v>
      </c>
      <c r="BE2636" s="41">
        <v>45845</v>
      </c>
      <c r="BF2636">
        <v>11.45</v>
      </c>
      <c r="BG2636">
        <v>11.45</v>
      </c>
      <c r="BH2636" s="39">
        <f t="shared" si="770"/>
        <v>-3.8623005877414011E-2</v>
      </c>
      <c r="BI2636" s="41">
        <v>45845</v>
      </c>
      <c r="BJ2636">
        <v>2</v>
      </c>
      <c r="BK2636">
        <v>2</v>
      </c>
      <c r="BL2636" s="39">
        <f t="shared" si="771"/>
        <v>-4.9751243781093468E-3</v>
      </c>
      <c r="BM2636" s="41">
        <v>45845</v>
      </c>
      <c r="BN2636">
        <v>13.25</v>
      </c>
      <c r="BO2636">
        <v>12.9956</v>
      </c>
      <c r="BP2636" s="46">
        <f t="shared" si="772"/>
        <v>0</v>
      </c>
      <c r="BQ2636" s="41">
        <v>45845</v>
      </c>
      <c r="BR2636">
        <v>9.35</v>
      </c>
      <c r="BS2636">
        <v>9.35</v>
      </c>
      <c r="BT2636" s="18">
        <f t="shared" si="773"/>
        <v>1.6304347826086998E-2</v>
      </c>
      <c r="BU2636" s="41">
        <v>45845</v>
      </c>
      <c r="BV2636">
        <v>7.01</v>
      </c>
      <c r="BW2636">
        <v>7.01</v>
      </c>
      <c r="BX2636" s="39">
        <f t="shared" si="774"/>
        <v>-1.4245014245013942E-3</v>
      </c>
    </row>
    <row r="2637" spans="1:76">
      <c r="A2637" s="41">
        <v>45846</v>
      </c>
      <c r="B2637">
        <v>8.1999999999999993</v>
      </c>
      <c r="C2637">
        <v>8.1999999999999993</v>
      </c>
      <c r="D2637" s="34">
        <f t="shared" si="760"/>
        <v>3.6719706242349277E-3</v>
      </c>
      <c r="E2637" s="41">
        <v>45846</v>
      </c>
      <c r="F2637">
        <v>4.38</v>
      </c>
      <c r="G2637">
        <v>4.38</v>
      </c>
      <c r="H2637" s="39">
        <f t="shared" si="761"/>
        <v>-4.3668122270742397E-2</v>
      </c>
      <c r="L2637" s="38"/>
      <c r="M2637" s="41">
        <v>45846</v>
      </c>
      <c r="N2637">
        <v>5.3</v>
      </c>
      <c r="O2637">
        <v>5.3</v>
      </c>
      <c r="P2637" s="43">
        <f t="shared" si="762"/>
        <v>0</v>
      </c>
      <c r="Q2637" s="41">
        <v>45846</v>
      </c>
      <c r="R2637">
        <v>5.97</v>
      </c>
      <c r="S2637">
        <v>5.97</v>
      </c>
      <c r="T2637" s="39">
        <f t="shared" si="763"/>
        <v>-1.672240802675698E-3</v>
      </c>
      <c r="AG2637" s="41">
        <v>45846</v>
      </c>
      <c r="AH2637">
        <v>23.78</v>
      </c>
      <c r="AI2637">
        <v>11.3942</v>
      </c>
      <c r="AJ2637" s="39">
        <f t="shared" si="764"/>
        <v>0</v>
      </c>
      <c r="AK2637" s="45">
        <v>45876</v>
      </c>
      <c r="AL2637">
        <v>12.6</v>
      </c>
      <c r="AM2637">
        <v>12.6</v>
      </c>
      <c r="AN2637" s="39">
        <f t="shared" si="765"/>
        <v>0</v>
      </c>
      <c r="AO2637" s="41">
        <v>45846</v>
      </c>
      <c r="AP2637">
        <v>10.36</v>
      </c>
      <c r="AQ2637">
        <v>9.9684000000000008</v>
      </c>
      <c r="AR2637" s="18">
        <f t="shared" si="766"/>
        <v>9.6397156283896846E-4</v>
      </c>
      <c r="AS2637" s="41">
        <v>45846</v>
      </c>
      <c r="AT2637">
        <v>16.239999999999998</v>
      </c>
      <c r="AU2637">
        <v>15.7902</v>
      </c>
      <c r="AV2637" s="39">
        <f t="shared" si="767"/>
        <v>-6.7244969208220089E-3</v>
      </c>
      <c r="AW2637" s="41">
        <v>45846</v>
      </c>
      <c r="AX2637">
        <v>12.7</v>
      </c>
      <c r="AY2637">
        <v>12.7</v>
      </c>
      <c r="AZ2637" s="39">
        <f t="shared" si="768"/>
        <v>-3.9215686274510358E-3</v>
      </c>
      <c r="BA2637" s="41">
        <v>45846</v>
      </c>
      <c r="BB2637">
        <v>9.6999999999999993</v>
      </c>
      <c r="BC2637">
        <v>9.6999999999999993</v>
      </c>
      <c r="BD2637" s="39">
        <f t="shared" si="769"/>
        <v>1.358411703239279E-2</v>
      </c>
      <c r="BE2637" s="41">
        <v>45846</v>
      </c>
      <c r="BF2637">
        <v>12</v>
      </c>
      <c r="BG2637">
        <v>12</v>
      </c>
      <c r="BH2637" s="39">
        <f t="shared" si="770"/>
        <v>4.8034934497816657E-2</v>
      </c>
      <c r="BI2637" s="41">
        <v>45846</v>
      </c>
      <c r="BJ2637">
        <v>1.99</v>
      </c>
      <c r="BK2637">
        <v>1.99</v>
      </c>
      <c r="BL2637" s="39">
        <f t="shared" si="771"/>
        <v>-5.0000000000000044E-3</v>
      </c>
      <c r="BM2637" s="41">
        <v>45846</v>
      </c>
      <c r="BN2637">
        <v>13.25</v>
      </c>
      <c r="BO2637">
        <v>12.9956</v>
      </c>
      <c r="BP2637" s="46">
        <f t="shared" si="772"/>
        <v>0</v>
      </c>
      <c r="BQ2637" s="41">
        <v>45846</v>
      </c>
      <c r="BR2637">
        <v>9.1999999999999993</v>
      </c>
      <c r="BS2637">
        <v>9.1999999999999993</v>
      </c>
      <c r="BT2637" s="18">
        <f t="shared" si="773"/>
        <v>-1.6042780748663141E-2</v>
      </c>
      <c r="BU2637" s="41">
        <v>45846</v>
      </c>
      <c r="BV2637">
        <v>7</v>
      </c>
      <c r="BW2637">
        <v>7</v>
      </c>
      <c r="BX2637" s="39">
        <f t="shared" si="774"/>
        <v>-1.4265335235377728E-3</v>
      </c>
    </row>
    <row r="2638" spans="1:76">
      <c r="A2638" s="41">
        <v>45847</v>
      </c>
      <c r="B2638">
        <v>8.1999999999999993</v>
      </c>
      <c r="C2638">
        <v>8.1999999999999993</v>
      </c>
      <c r="D2638" s="34">
        <f t="shared" si="760"/>
        <v>0</v>
      </c>
      <c r="E2638" s="41">
        <v>45847</v>
      </c>
      <c r="F2638">
        <v>4.3099999999999996</v>
      </c>
      <c r="G2638">
        <v>4.3099999999999996</v>
      </c>
      <c r="H2638" s="39">
        <f t="shared" si="761"/>
        <v>-1.5981735159817417E-2</v>
      </c>
      <c r="L2638" s="38"/>
      <c r="M2638" s="41">
        <v>45847</v>
      </c>
      <c r="N2638">
        <v>5.33</v>
      </c>
      <c r="O2638">
        <v>5.33</v>
      </c>
      <c r="P2638" s="43">
        <f t="shared" si="762"/>
        <v>5.6603773584906134E-3</v>
      </c>
      <c r="Q2638" s="41">
        <v>45847</v>
      </c>
      <c r="R2638">
        <v>5.97</v>
      </c>
      <c r="S2638">
        <v>5.97</v>
      </c>
      <c r="T2638" s="39">
        <f t="shared" si="763"/>
        <v>0</v>
      </c>
      <c r="AG2638" s="41">
        <v>45847</v>
      </c>
      <c r="AH2638">
        <v>23.9</v>
      </c>
      <c r="AI2638">
        <v>11.451700000000001</v>
      </c>
      <c r="AJ2638" s="39">
        <f t="shared" si="764"/>
        <v>5.046427129592336E-3</v>
      </c>
      <c r="AK2638" s="45">
        <v>45907</v>
      </c>
      <c r="AL2638">
        <v>12.7</v>
      </c>
      <c r="AM2638">
        <v>12.7</v>
      </c>
      <c r="AN2638" s="39">
        <f t="shared" si="765"/>
        <v>7.9365079365079083E-3</v>
      </c>
      <c r="AO2638" s="41">
        <v>45847</v>
      </c>
      <c r="AP2638">
        <v>10.34</v>
      </c>
      <c r="AQ2638">
        <v>9.9490999999999996</v>
      </c>
      <c r="AR2638" s="18">
        <f t="shared" si="766"/>
        <v>-1.9361181333013527E-3</v>
      </c>
      <c r="AS2638" s="41">
        <v>45847</v>
      </c>
      <c r="AT2638">
        <v>16.28</v>
      </c>
      <c r="AU2638">
        <v>15.829000000000001</v>
      </c>
      <c r="AV2638" s="39">
        <f t="shared" si="767"/>
        <v>2.4572203011994885E-3</v>
      </c>
      <c r="AW2638" s="41">
        <v>45847</v>
      </c>
      <c r="AX2638">
        <v>12.75</v>
      </c>
      <c r="AY2638">
        <v>12.75</v>
      </c>
      <c r="AZ2638" s="39">
        <f t="shared" si="768"/>
        <v>3.9370078740158044E-3</v>
      </c>
      <c r="BA2638" s="41">
        <v>45847</v>
      </c>
      <c r="BB2638">
        <v>9.92</v>
      </c>
      <c r="BC2638">
        <v>9.92</v>
      </c>
      <c r="BD2638" s="39">
        <f t="shared" si="769"/>
        <v>2.2680412371134089E-2</v>
      </c>
      <c r="BE2638" s="41">
        <v>45847</v>
      </c>
      <c r="BF2638">
        <v>12</v>
      </c>
      <c r="BG2638">
        <v>12</v>
      </c>
      <c r="BH2638" s="39">
        <f t="shared" si="770"/>
        <v>0</v>
      </c>
      <c r="BI2638" s="41">
        <v>45847</v>
      </c>
      <c r="BJ2638">
        <v>2.0299999999999998</v>
      </c>
      <c r="BK2638">
        <v>2.0299999999999998</v>
      </c>
      <c r="BL2638" s="39">
        <f t="shared" si="771"/>
        <v>2.0100502512562721E-2</v>
      </c>
      <c r="BM2638" s="41">
        <v>45847</v>
      </c>
      <c r="BN2638">
        <v>13.2</v>
      </c>
      <c r="BO2638">
        <v>12.9466</v>
      </c>
      <c r="BP2638" s="46">
        <f t="shared" si="772"/>
        <v>-3.7705069408106966E-3</v>
      </c>
      <c r="BQ2638" s="41">
        <v>45847</v>
      </c>
      <c r="BR2638">
        <v>9.15</v>
      </c>
      <c r="BS2638">
        <v>9.15</v>
      </c>
      <c r="BT2638" s="18">
        <f t="shared" si="773"/>
        <v>-5.4347826086955367E-3</v>
      </c>
      <c r="BU2638" s="41">
        <v>45847</v>
      </c>
      <c r="BV2638">
        <v>7.02</v>
      </c>
      <c r="BW2638">
        <v>7.02</v>
      </c>
      <c r="BX2638" s="39">
        <f t="shared" si="774"/>
        <v>2.8571428571427964E-3</v>
      </c>
    </row>
    <row r="2639" spans="1:76">
      <c r="A2639" s="41">
        <v>45848</v>
      </c>
      <c r="B2639">
        <v>8</v>
      </c>
      <c r="C2639">
        <v>8</v>
      </c>
      <c r="D2639" s="34">
        <f t="shared" si="760"/>
        <v>-2.4390243902438939E-2</v>
      </c>
      <c r="E2639" s="41">
        <v>45848</v>
      </c>
      <c r="F2639">
        <v>4.5</v>
      </c>
      <c r="G2639">
        <v>4.5</v>
      </c>
      <c r="H2639" s="39">
        <f t="shared" si="761"/>
        <v>4.4083526682134666E-2</v>
      </c>
      <c r="L2639" s="38"/>
      <c r="M2639" s="41">
        <v>45848</v>
      </c>
      <c r="N2639">
        <v>5.3</v>
      </c>
      <c r="O2639">
        <v>5.3</v>
      </c>
      <c r="P2639" s="43">
        <f t="shared" si="762"/>
        <v>-5.6285178236398217E-3</v>
      </c>
      <c r="Q2639" s="41">
        <v>45848</v>
      </c>
      <c r="R2639">
        <v>5.96</v>
      </c>
      <c r="S2639">
        <v>5.96</v>
      </c>
      <c r="T2639" s="39">
        <f t="shared" si="763"/>
        <v>-1.6750418760468656E-3</v>
      </c>
      <c r="AG2639" s="41">
        <v>45848</v>
      </c>
      <c r="AH2639">
        <v>23.82</v>
      </c>
      <c r="AI2639">
        <v>11.413399999999999</v>
      </c>
      <c r="AJ2639" s="39">
        <f t="shared" si="764"/>
        <v>-3.3444816053512867E-3</v>
      </c>
      <c r="AK2639" s="45">
        <v>45937</v>
      </c>
      <c r="AL2639">
        <v>12.74</v>
      </c>
      <c r="AM2639">
        <v>12.74</v>
      </c>
      <c r="AN2639" s="39">
        <f t="shared" si="765"/>
        <v>3.1496062992126712E-3</v>
      </c>
      <c r="AO2639" s="41">
        <v>45848</v>
      </c>
      <c r="AP2639">
        <v>10.5</v>
      </c>
      <c r="AQ2639">
        <v>10.1031</v>
      </c>
      <c r="AR2639" s="18">
        <f t="shared" si="766"/>
        <v>1.5478787025962139E-2</v>
      </c>
      <c r="AS2639" s="41">
        <v>45848</v>
      </c>
      <c r="AT2639">
        <v>16.190000000000001</v>
      </c>
      <c r="AU2639">
        <v>15.7415</v>
      </c>
      <c r="AV2639" s="39">
        <f t="shared" si="767"/>
        <v>-5.5278286688988784E-3</v>
      </c>
      <c r="AW2639" s="41">
        <v>45848</v>
      </c>
      <c r="AX2639">
        <v>12.6</v>
      </c>
      <c r="AY2639">
        <v>12.6</v>
      </c>
      <c r="AZ2639" s="39">
        <f t="shared" si="768"/>
        <v>-1.1764705882352969E-2</v>
      </c>
      <c r="BA2639" s="41">
        <v>45848</v>
      </c>
      <c r="BB2639">
        <v>9.9</v>
      </c>
      <c r="BC2639">
        <v>9.9</v>
      </c>
      <c r="BD2639" s="39">
        <f t="shared" si="769"/>
        <v>-2.0161290322580215E-3</v>
      </c>
      <c r="BE2639" s="41">
        <v>45848</v>
      </c>
      <c r="BF2639">
        <v>12</v>
      </c>
      <c r="BG2639">
        <v>12</v>
      </c>
      <c r="BH2639" s="39">
        <f t="shared" si="770"/>
        <v>0</v>
      </c>
      <c r="BI2639" s="41">
        <v>45848</v>
      </c>
      <c r="BJ2639">
        <v>2</v>
      </c>
      <c r="BK2639">
        <v>2</v>
      </c>
      <c r="BL2639" s="39">
        <f t="shared" si="771"/>
        <v>-1.4778325123152615E-2</v>
      </c>
      <c r="BM2639" s="41">
        <v>45848</v>
      </c>
      <c r="BN2639">
        <v>13.2</v>
      </c>
      <c r="BO2639">
        <v>12.9466</v>
      </c>
      <c r="BP2639" s="46">
        <f t="shared" si="772"/>
        <v>0</v>
      </c>
      <c r="BQ2639" s="41">
        <v>45848</v>
      </c>
      <c r="BR2639">
        <v>9.1999999999999993</v>
      </c>
      <c r="BS2639">
        <v>9.1999999999999993</v>
      </c>
      <c r="BT2639" s="18">
        <f t="shared" si="773"/>
        <v>5.4644808743168228E-3</v>
      </c>
      <c r="BU2639" s="41">
        <v>45848</v>
      </c>
      <c r="BV2639">
        <v>7.02</v>
      </c>
      <c r="BW2639">
        <v>7.02</v>
      </c>
      <c r="BX2639" s="39">
        <f t="shared" si="774"/>
        <v>0</v>
      </c>
    </row>
    <row r="2640" spans="1:76">
      <c r="A2640" s="41">
        <v>45849</v>
      </c>
      <c r="B2640">
        <v>8.15</v>
      </c>
      <c r="C2640">
        <v>8.15</v>
      </c>
      <c r="D2640" s="34">
        <f t="shared" si="760"/>
        <v>1.8750000000000044E-2</v>
      </c>
      <c r="E2640" s="41">
        <v>45849</v>
      </c>
      <c r="F2640">
        <v>4.58</v>
      </c>
      <c r="G2640">
        <v>4.58</v>
      </c>
      <c r="H2640" s="39">
        <f t="shared" si="761"/>
        <v>1.7777777777777795E-2</v>
      </c>
      <c r="L2640" s="38"/>
      <c r="M2640" s="41">
        <v>45849</v>
      </c>
      <c r="N2640">
        <v>5.28</v>
      </c>
      <c r="O2640">
        <v>5.28</v>
      </c>
      <c r="P2640" s="43">
        <f t="shared" si="762"/>
        <v>-3.7735849056602972E-3</v>
      </c>
      <c r="Q2640" s="41">
        <v>45849</v>
      </c>
      <c r="R2640">
        <v>5.96</v>
      </c>
      <c r="S2640">
        <v>5.96</v>
      </c>
      <c r="T2640" s="39">
        <f t="shared" si="763"/>
        <v>0</v>
      </c>
      <c r="AG2640" s="41">
        <v>45849</v>
      </c>
      <c r="AH2640">
        <v>24</v>
      </c>
      <c r="AI2640">
        <v>11.499599999999999</v>
      </c>
      <c r="AJ2640" s="39">
        <f t="shared" si="764"/>
        <v>7.5525259782360946E-3</v>
      </c>
      <c r="AK2640" s="45">
        <v>45968</v>
      </c>
      <c r="AL2640">
        <v>12.74</v>
      </c>
      <c r="AM2640">
        <v>12.74</v>
      </c>
      <c r="AN2640" s="39">
        <f t="shared" si="765"/>
        <v>0</v>
      </c>
      <c r="AO2640" s="41">
        <v>45849</v>
      </c>
      <c r="AP2640">
        <v>10.49</v>
      </c>
      <c r="AQ2640">
        <v>10.093500000000001</v>
      </c>
      <c r="AR2640" s="18">
        <f t="shared" si="766"/>
        <v>-9.5020340291583204E-4</v>
      </c>
      <c r="AS2640" s="41">
        <v>45849</v>
      </c>
      <c r="AT2640">
        <v>15.8</v>
      </c>
      <c r="AU2640">
        <v>15.8</v>
      </c>
      <c r="AV2640" s="39">
        <f t="shared" si="767"/>
        <v>3.7162913318299043E-3</v>
      </c>
      <c r="AW2640" s="41">
        <v>45849</v>
      </c>
      <c r="AX2640">
        <v>12.68</v>
      </c>
      <c r="AY2640">
        <v>12.68</v>
      </c>
      <c r="AZ2640" s="39">
        <f t="shared" si="768"/>
        <v>6.3492063492063553E-3</v>
      </c>
      <c r="BA2640" s="41">
        <v>45849</v>
      </c>
      <c r="BB2640">
        <v>9.4</v>
      </c>
      <c r="BC2640">
        <v>9.4</v>
      </c>
      <c r="BD2640" s="39">
        <f t="shared" si="769"/>
        <v>-5.0505050505050504E-2</v>
      </c>
      <c r="BE2640" s="41">
        <v>45849</v>
      </c>
      <c r="BF2640">
        <v>12.55</v>
      </c>
      <c r="BG2640">
        <v>12.55</v>
      </c>
      <c r="BH2640" s="39">
        <f t="shared" si="770"/>
        <v>4.5833333333333393E-2</v>
      </c>
      <c r="BI2640" s="41">
        <v>45849</v>
      </c>
      <c r="BJ2640">
        <v>2</v>
      </c>
      <c r="BK2640">
        <v>2</v>
      </c>
      <c r="BL2640" s="39">
        <f t="shared" si="771"/>
        <v>0</v>
      </c>
      <c r="BM2640" s="41">
        <v>45849</v>
      </c>
      <c r="BN2640">
        <v>13.15</v>
      </c>
      <c r="BO2640">
        <v>12.897500000000001</v>
      </c>
      <c r="BP2640" s="46">
        <f t="shared" si="772"/>
        <v>-3.7925015061868951E-3</v>
      </c>
      <c r="BQ2640" s="41">
        <v>45849</v>
      </c>
      <c r="BR2640">
        <v>9.32</v>
      </c>
      <c r="BS2640">
        <v>9.32</v>
      </c>
      <c r="BT2640" s="18">
        <f t="shared" si="773"/>
        <v>1.3043478260869674E-2</v>
      </c>
      <c r="BU2640" s="41">
        <v>45849</v>
      </c>
      <c r="BV2640">
        <v>7.11</v>
      </c>
      <c r="BW2640">
        <v>7.11</v>
      </c>
      <c r="BX2640" s="39">
        <f t="shared" si="774"/>
        <v>1.2820512820512928E-2</v>
      </c>
    </row>
    <row r="2641" spans="1:76">
      <c r="A2641" s="41">
        <v>45852</v>
      </c>
      <c r="B2641">
        <v>8.15</v>
      </c>
      <c r="C2641">
        <v>8.15</v>
      </c>
      <c r="D2641" s="34">
        <f t="shared" si="760"/>
        <v>0</v>
      </c>
      <c r="E2641" s="41">
        <v>45852</v>
      </c>
      <c r="F2641">
        <v>4.7699999999999996</v>
      </c>
      <c r="G2641">
        <v>4.7699999999999996</v>
      </c>
      <c r="H2641" s="39">
        <f t="shared" si="761"/>
        <v>4.1484716157205129E-2</v>
      </c>
      <c r="L2641" s="38"/>
      <c r="M2641" s="41">
        <v>45852</v>
      </c>
      <c r="N2641">
        <v>5.29</v>
      </c>
      <c r="O2641">
        <v>5.29</v>
      </c>
      <c r="P2641" s="43">
        <f t="shared" si="762"/>
        <v>1.8939393939393534E-3</v>
      </c>
      <c r="Q2641" s="41">
        <v>45852</v>
      </c>
      <c r="R2641">
        <v>5.95</v>
      </c>
      <c r="S2641">
        <v>5.95</v>
      </c>
      <c r="T2641" s="39">
        <f t="shared" si="763"/>
        <v>-1.6778523489932528E-3</v>
      </c>
      <c r="AG2641" s="41">
        <v>45852</v>
      </c>
      <c r="AH2641">
        <v>24</v>
      </c>
      <c r="AI2641">
        <v>11.499599999999999</v>
      </c>
      <c r="AJ2641" s="39">
        <f t="shared" si="764"/>
        <v>0</v>
      </c>
      <c r="AK2641" s="45" t="s">
        <v>1861</v>
      </c>
      <c r="AL2641">
        <v>12.73</v>
      </c>
      <c r="AM2641">
        <v>12.73</v>
      </c>
      <c r="AN2641" s="39">
        <f t="shared" si="765"/>
        <v>-7.8492935635791103E-4</v>
      </c>
      <c r="AO2641" s="41">
        <v>45852</v>
      </c>
      <c r="AP2641">
        <v>10.45</v>
      </c>
      <c r="AQ2641">
        <v>10.055</v>
      </c>
      <c r="AR2641" s="18">
        <f t="shared" si="766"/>
        <v>-3.8143359587854424E-3</v>
      </c>
      <c r="AS2641" s="41">
        <v>45852</v>
      </c>
      <c r="AT2641">
        <v>15.59</v>
      </c>
      <c r="AU2641">
        <v>15.59</v>
      </c>
      <c r="AV2641" s="39">
        <f t="shared" si="767"/>
        <v>-1.3291139240506383E-2</v>
      </c>
      <c r="AW2641" s="41">
        <v>45852</v>
      </c>
      <c r="AX2641">
        <v>12.7</v>
      </c>
      <c r="AY2641">
        <v>12.7</v>
      </c>
      <c r="AZ2641" s="39">
        <f t="shared" si="768"/>
        <v>1.5772870662460231E-3</v>
      </c>
      <c r="BA2641" s="41">
        <v>45852</v>
      </c>
      <c r="BB2641">
        <v>9.51</v>
      </c>
      <c r="BC2641">
        <v>9.51</v>
      </c>
      <c r="BD2641" s="39">
        <f t="shared" si="769"/>
        <v>1.1702127659574407E-2</v>
      </c>
      <c r="BE2641" s="41">
        <v>45852</v>
      </c>
      <c r="BF2641">
        <v>12.44</v>
      </c>
      <c r="BG2641">
        <v>12.44</v>
      </c>
      <c r="BH2641" s="39">
        <f t="shared" si="770"/>
        <v>-8.7649402390439207E-3</v>
      </c>
      <c r="BI2641" s="41">
        <v>45852</v>
      </c>
      <c r="BJ2641">
        <v>2</v>
      </c>
      <c r="BK2641">
        <v>2</v>
      </c>
      <c r="BL2641" s="39">
        <f t="shared" si="771"/>
        <v>0</v>
      </c>
      <c r="BM2641" s="41">
        <v>45852</v>
      </c>
      <c r="BN2641">
        <v>13.08</v>
      </c>
      <c r="BO2641">
        <v>12.828900000000001</v>
      </c>
      <c r="BP2641" s="46">
        <f t="shared" si="772"/>
        <v>-5.3188602442333774E-3</v>
      </c>
      <c r="BQ2641" s="41">
        <v>45852</v>
      </c>
      <c r="BR2641">
        <v>9.2799999999999994</v>
      </c>
      <c r="BS2641">
        <v>9.2799999999999994</v>
      </c>
      <c r="BT2641" s="18">
        <f t="shared" si="773"/>
        <v>-4.2918454935623306E-3</v>
      </c>
      <c r="BU2641" s="41">
        <v>45852</v>
      </c>
      <c r="BV2641">
        <v>7.11</v>
      </c>
      <c r="BW2641">
        <v>7.11</v>
      </c>
      <c r="BX2641" s="39">
        <f t="shared" si="774"/>
        <v>0</v>
      </c>
    </row>
    <row r="2642" spans="1:76">
      <c r="A2642" s="41">
        <v>45853</v>
      </c>
      <c r="B2642">
        <v>8.15</v>
      </c>
      <c r="C2642">
        <v>8.15</v>
      </c>
      <c r="D2642" s="34">
        <f t="shared" si="760"/>
        <v>0</v>
      </c>
      <c r="E2642" s="41">
        <v>45853</v>
      </c>
      <c r="F2642">
        <v>4.7699999999999996</v>
      </c>
      <c r="G2642">
        <v>4.7699999999999996</v>
      </c>
      <c r="H2642" s="39">
        <f t="shared" si="761"/>
        <v>0</v>
      </c>
      <c r="L2642" s="38"/>
      <c r="M2642" s="41">
        <v>45853</v>
      </c>
      <c r="N2642">
        <v>5.3</v>
      </c>
      <c r="O2642">
        <v>5.3</v>
      </c>
      <c r="P2642" s="43">
        <f t="shared" si="762"/>
        <v>1.8903591682419257E-3</v>
      </c>
      <c r="Q2642" s="41">
        <v>45853</v>
      </c>
      <c r="R2642">
        <v>5.99</v>
      </c>
      <c r="S2642">
        <v>5.99</v>
      </c>
      <c r="T2642" s="39">
        <f t="shared" si="763"/>
        <v>6.7226890756302577E-3</v>
      </c>
      <c r="AG2642" s="41">
        <v>45853</v>
      </c>
      <c r="AH2642">
        <v>24</v>
      </c>
      <c r="AI2642">
        <v>11.499599999999999</v>
      </c>
      <c r="AJ2642" s="39">
        <f t="shared" si="764"/>
        <v>0</v>
      </c>
      <c r="AK2642" s="45" t="s">
        <v>1862</v>
      </c>
      <c r="AL2642">
        <v>12.72</v>
      </c>
      <c r="AM2642">
        <v>12.72</v>
      </c>
      <c r="AN2642" s="39">
        <f t="shared" si="765"/>
        <v>-7.8554595443831789E-4</v>
      </c>
      <c r="AO2642" s="41">
        <v>45853</v>
      </c>
      <c r="AP2642">
        <v>10.49</v>
      </c>
      <c r="AQ2642">
        <v>10.093500000000001</v>
      </c>
      <c r="AR2642" s="18">
        <f t="shared" si="766"/>
        <v>3.8289408254600565E-3</v>
      </c>
      <c r="AS2642" s="41">
        <v>45853</v>
      </c>
      <c r="AT2642">
        <v>15.49</v>
      </c>
      <c r="AU2642">
        <v>15.49</v>
      </c>
      <c r="AV2642" s="39">
        <f t="shared" si="767"/>
        <v>-6.4143681847337814E-3</v>
      </c>
      <c r="AW2642" s="41">
        <v>45853</v>
      </c>
      <c r="AX2642">
        <v>12.7</v>
      </c>
      <c r="AY2642">
        <v>12.7</v>
      </c>
      <c r="AZ2642" s="39">
        <f t="shared" si="768"/>
        <v>0</v>
      </c>
      <c r="BA2642" s="41">
        <v>45853</v>
      </c>
      <c r="BB2642">
        <v>9.69</v>
      </c>
      <c r="BC2642">
        <v>9.69</v>
      </c>
      <c r="BD2642" s="39">
        <f t="shared" si="769"/>
        <v>1.892744479495265E-2</v>
      </c>
      <c r="BE2642" s="41">
        <v>45853</v>
      </c>
      <c r="BF2642">
        <v>12.55</v>
      </c>
      <c r="BG2642">
        <v>12.55</v>
      </c>
      <c r="BH2642" s="39">
        <f t="shared" si="770"/>
        <v>8.8424437299036342E-3</v>
      </c>
      <c r="BI2642" s="41">
        <v>45853</v>
      </c>
      <c r="BJ2642">
        <v>2</v>
      </c>
      <c r="BK2642">
        <v>2</v>
      </c>
      <c r="BL2642" s="39">
        <f t="shared" si="771"/>
        <v>0</v>
      </c>
      <c r="BM2642" s="41">
        <v>45853</v>
      </c>
      <c r="BN2642">
        <v>13.17</v>
      </c>
      <c r="BO2642">
        <v>12.9171</v>
      </c>
      <c r="BP2642" s="46">
        <f t="shared" si="772"/>
        <v>6.8751023080699603E-3</v>
      </c>
      <c r="BQ2642" s="41">
        <v>45853</v>
      </c>
      <c r="BR2642">
        <v>9.25</v>
      </c>
      <c r="BS2642">
        <v>9.25</v>
      </c>
      <c r="BT2642" s="18">
        <f t="shared" si="773"/>
        <v>-3.2327586206895866E-3</v>
      </c>
      <c r="BU2642" s="41">
        <v>45853</v>
      </c>
      <c r="BV2642">
        <v>7.11</v>
      </c>
      <c r="BW2642">
        <v>7.11</v>
      </c>
      <c r="BX2642" s="39">
        <f t="shared" si="774"/>
        <v>0</v>
      </c>
    </row>
    <row r="2643" spans="1:76">
      <c r="A2643" s="41">
        <v>45854</v>
      </c>
      <c r="B2643">
        <v>8.14</v>
      </c>
      <c r="C2643">
        <v>8.14</v>
      </c>
      <c r="D2643" s="34">
        <f t="shared" si="760"/>
        <v>-1.2269938650306487E-3</v>
      </c>
      <c r="E2643" s="41">
        <v>45854</v>
      </c>
      <c r="F2643">
        <v>4.7699999999999996</v>
      </c>
      <c r="G2643">
        <v>4.7699999999999996</v>
      </c>
      <c r="H2643" s="39">
        <f t="shared" si="761"/>
        <v>0</v>
      </c>
      <c r="L2643" s="38"/>
      <c r="M2643" s="41">
        <v>45854</v>
      </c>
      <c r="N2643">
        <v>5.32</v>
      </c>
      <c r="O2643">
        <v>5.32</v>
      </c>
      <c r="P2643" s="43">
        <f t="shared" si="762"/>
        <v>3.7735849056604646E-3</v>
      </c>
      <c r="Q2643" s="41">
        <v>45854</v>
      </c>
      <c r="R2643">
        <v>5.99</v>
      </c>
      <c r="S2643">
        <v>5.99</v>
      </c>
      <c r="T2643" s="39">
        <f t="shared" si="763"/>
        <v>0</v>
      </c>
      <c r="AG2643" s="41">
        <v>45854</v>
      </c>
      <c r="AH2643">
        <v>25.43</v>
      </c>
      <c r="AI2643">
        <v>12.184799999999999</v>
      </c>
      <c r="AJ2643" s="39">
        <f t="shared" si="764"/>
        <v>5.9584681206302836E-2</v>
      </c>
      <c r="AK2643" s="45" t="s">
        <v>1863</v>
      </c>
      <c r="AL2643">
        <v>12.72</v>
      </c>
      <c r="AM2643">
        <v>12.72</v>
      </c>
      <c r="AN2643" s="39">
        <f t="shared" si="765"/>
        <v>0</v>
      </c>
      <c r="AO2643" s="41">
        <v>45854</v>
      </c>
      <c r="AP2643">
        <v>10.55</v>
      </c>
      <c r="AQ2643">
        <v>10.151199999999999</v>
      </c>
      <c r="AR2643" s="18">
        <f t="shared" si="766"/>
        <v>5.7165502551145535E-3</v>
      </c>
      <c r="AS2643" s="41">
        <v>45854</v>
      </c>
      <c r="AT2643">
        <v>15.5</v>
      </c>
      <c r="AU2643">
        <v>15.5</v>
      </c>
      <c r="AV2643" s="39">
        <f t="shared" si="767"/>
        <v>6.4557779212393712E-4</v>
      </c>
      <c r="AW2643" s="41">
        <v>45854</v>
      </c>
      <c r="AX2643">
        <v>12.7</v>
      </c>
      <c r="AY2643">
        <v>12.7</v>
      </c>
      <c r="AZ2643" s="39">
        <f t="shared" si="768"/>
        <v>0</v>
      </c>
      <c r="BA2643" s="41">
        <v>45854</v>
      </c>
      <c r="BB2643">
        <v>9.77</v>
      </c>
      <c r="BC2643">
        <v>9.77</v>
      </c>
      <c r="BD2643" s="39">
        <f t="shared" si="769"/>
        <v>8.2559339525283878E-3</v>
      </c>
      <c r="BE2643" s="41">
        <v>45854</v>
      </c>
      <c r="BF2643">
        <v>12.8</v>
      </c>
      <c r="BG2643">
        <v>12.8</v>
      </c>
      <c r="BH2643" s="39">
        <f t="shared" si="770"/>
        <v>1.9920318725099601E-2</v>
      </c>
      <c r="BI2643" s="41">
        <v>45854</v>
      </c>
      <c r="BJ2643">
        <v>1.99</v>
      </c>
      <c r="BK2643">
        <v>1.99</v>
      </c>
      <c r="BL2643" s="39">
        <f t="shared" si="771"/>
        <v>-5.0000000000000044E-3</v>
      </c>
      <c r="BM2643" s="41">
        <v>45854</v>
      </c>
      <c r="BN2643">
        <v>13.15</v>
      </c>
      <c r="BO2643">
        <v>12.897500000000001</v>
      </c>
      <c r="BP2643" s="46">
        <f t="shared" si="772"/>
        <v>-1.5173684495744966E-3</v>
      </c>
      <c r="BQ2643" s="41">
        <v>45854</v>
      </c>
      <c r="BR2643">
        <v>9.24</v>
      </c>
      <c r="BS2643">
        <v>9.24</v>
      </c>
      <c r="BT2643" s="18">
        <f t="shared" si="773"/>
        <v>-1.0810810810810581E-3</v>
      </c>
      <c r="BU2643" s="41">
        <v>45854</v>
      </c>
      <c r="BV2643">
        <v>7.3</v>
      </c>
      <c r="BW2643">
        <v>7.3</v>
      </c>
      <c r="BX2643" s="39">
        <f t="shared" si="774"/>
        <v>2.67229254571026E-2</v>
      </c>
    </row>
    <row r="2644" spans="1:76">
      <c r="A2644" s="41">
        <v>45855</v>
      </c>
      <c r="B2644">
        <v>8.1</v>
      </c>
      <c r="C2644">
        <v>8.1</v>
      </c>
      <c r="D2644" s="34">
        <f t="shared" si="760"/>
        <v>-4.9140049140050275E-3</v>
      </c>
      <c r="E2644" s="41">
        <v>45855</v>
      </c>
      <c r="F2644">
        <v>4.7699999999999996</v>
      </c>
      <c r="G2644">
        <v>4.7699999999999996</v>
      </c>
      <c r="H2644" s="39">
        <f t="shared" si="761"/>
        <v>0</v>
      </c>
      <c r="L2644" s="38"/>
      <c r="M2644" s="41">
        <v>45855</v>
      </c>
      <c r="N2644">
        <v>5.32</v>
      </c>
      <c r="O2644">
        <v>5.32</v>
      </c>
      <c r="P2644" s="43">
        <f t="shared" si="762"/>
        <v>0</v>
      </c>
      <c r="Q2644" s="41">
        <v>45855</v>
      </c>
      <c r="R2644">
        <v>6</v>
      </c>
      <c r="S2644">
        <v>6</v>
      </c>
      <c r="T2644" s="39">
        <f t="shared" si="763"/>
        <v>1.6694490818029693E-3</v>
      </c>
      <c r="AG2644" s="41">
        <v>45855</v>
      </c>
      <c r="AH2644">
        <v>24.6</v>
      </c>
      <c r="AI2644">
        <v>12.3</v>
      </c>
      <c r="AJ2644" s="39">
        <f t="shared" si="764"/>
        <v>9.454402206027307E-3</v>
      </c>
      <c r="AK2644" s="45" t="s">
        <v>1864</v>
      </c>
      <c r="AL2644">
        <v>12.7</v>
      </c>
      <c r="AM2644">
        <v>12.7</v>
      </c>
      <c r="AN2644" s="39">
        <f t="shared" si="765"/>
        <v>-1.5723270440252634E-3</v>
      </c>
      <c r="AO2644" s="41">
        <v>45855</v>
      </c>
      <c r="AP2644">
        <v>10.6</v>
      </c>
      <c r="AQ2644">
        <v>10.199299999999999</v>
      </c>
      <c r="AR2644" s="18">
        <f t="shared" si="766"/>
        <v>4.7383560564268077E-3</v>
      </c>
      <c r="AS2644" s="41">
        <v>45855</v>
      </c>
      <c r="AT2644">
        <v>15.49</v>
      </c>
      <c r="AU2644">
        <v>15.49</v>
      </c>
      <c r="AV2644" s="39">
        <f t="shared" si="767"/>
        <v>-6.4516129032256688E-4</v>
      </c>
      <c r="AW2644" s="41">
        <v>45855</v>
      </c>
      <c r="AX2644">
        <v>12.5</v>
      </c>
      <c r="AY2644">
        <v>12.5</v>
      </c>
      <c r="AZ2644" s="39">
        <f t="shared" si="768"/>
        <v>-1.5748031496062936E-2</v>
      </c>
      <c r="BA2644" s="41">
        <v>45855</v>
      </c>
      <c r="BB2644">
        <v>9.77</v>
      </c>
      <c r="BC2644">
        <v>9.77</v>
      </c>
      <c r="BD2644" s="39">
        <f t="shared" si="769"/>
        <v>0</v>
      </c>
      <c r="BE2644" s="41">
        <v>45855</v>
      </c>
      <c r="BF2644">
        <v>12.98</v>
      </c>
      <c r="BG2644">
        <v>12.98</v>
      </c>
      <c r="BH2644" s="39">
        <f t="shared" si="770"/>
        <v>1.4062499999999978E-2</v>
      </c>
      <c r="BI2644" s="41">
        <v>45855</v>
      </c>
      <c r="BJ2644">
        <v>2.0299999999999998</v>
      </c>
      <c r="BK2644">
        <v>2.0299999999999998</v>
      </c>
      <c r="BL2644" s="39">
        <f t="shared" si="771"/>
        <v>2.0100502512562721E-2</v>
      </c>
      <c r="BM2644" s="41">
        <v>45855</v>
      </c>
      <c r="BN2644">
        <v>13.15</v>
      </c>
      <c r="BO2644">
        <v>12.897500000000001</v>
      </c>
      <c r="BP2644" s="46">
        <f t="shared" si="772"/>
        <v>0</v>
      </c>
      <c r="BQ2644" s="41">
        <v>45855</v>
      </c>
      <c r="BR2644">
        <v>9.19</v>
      </c>
      <c r="BS2644">
        <v>9.19</v>
      </c>
      <c r="BT2644" s="18">
        <f t="shared" si="773"/>
        <v>-5.4112554112554882E-3</v>
      </c>
      <c r="BU2644" s="41">
        <v>45855</v>
      </c>
      <c r="BV2644">
        <v>7.4</v>
      </c>
      <c r="BW2644">
        <v>7.4</v>
      </c>
      <c r="BX2644" s="39">
        <f t="shared" si="774"/>
        <v>1.3698630136986375E-2</v>
      </c>
    </row>
    <row r="2645" spans="1:76">
      <c r="A2645" s="41">
        <v>45856</v>
      </c>
      <c r="B2645">
        <v>8.1</v>
      </c>
      <c r="C2645">
        <v>8.1</v>
      </c>
      <c r="D2645" s="34">
        <f t="shared" si="760"/>
        <v>0</v>
      </c>
      <c r="E2645" s="41">
        <v>45856</v>
      </c>
      <c r="F2645">
        <v>4.7699999999999996</v>
      </c>
      <c r="G2645">
        <v>4.7699999999999996</v>
      </c>
      <c r="H2645" s="39">
        <f t="shared" si="761"/>
        <v>0</v>
      </c>
      <c r="L2645" s="38"/>
      <c r="M2645" s="41">
        <v>45856</v>
      </c>
      <c r="N2645">
        <v>5.32</v>
      </c>
      <c r="O2645">
        <v>5.32</v>
      </c>
      <c r="P2645" s="43">
        <f t="shared" si="762"/>
        <v>0</v>
      </c>
      <c r="Q2645" s="41">
        <v>45856</v>
      </c>
      <c r="R2645">
        <v>6</v>
      </c>
      <c r="S2645">
        <v>6</v>
      </c>
      <c r="T2645" s="39">
        <f t="shared" si="763"/>
        <v>0</v>
      </c>
      <c r="AG2645" s="41">
        <v>45856</v>
      </c>
      <c r="AH2645">
        <v>25.5</v>
      </c>
      <c r="AI2645">
        <v>12.75</v>
      </c>
      <c r="AJ2645" s="39">
        <f t="shared" si="764"/>
        <v>3.6585365853658479E-2</v>
      </c>
      <c r="AK2645" s="45" t="s">
        <v>1865</v>
      </c>
      <c r="AL2645">
        <v>12.7</v>
      </c>
      <c r="AM2645">
        <v>12.7</v>
      </c>
      <c r="AN2645" s="39">
        <f t="shared" si="765"/>
        <v>0</v>
      </c>
      <c r="AO2645" s="41">
        <v>45856</v>
      </c>
      <c r="AP2645">
        <v>10.58</v>
      </c>
      <c r="AQ2645">
        <v>10.180099999999999</v>
      </c>
      <c r="AR2645" s="18">
        <f t="shared" si="766"/>
        <v>-1.882482131126613E-3</v>
      </c>
      <c r="AS2645" s="41">
        <v>45856</v>
      </c>
      <c r="AT2645">
        <v>15.38</v>
      </c>
      <c r="AU2645">
        <v>15.38</v>
      </c>
      <c r="AV2645" s="39">
        <f t="shared" si="767"/>
        <v>-7.1013557133634232E-3</v>
      </c>
      <c r="AW2645" s="41">
        <v>45856</v>
      </c>
      <c r="AX2645">
        <v>12.49</v>
      </c>
      <c r="AY2645">
        <v>12.49</v>
      </c>
      <c r="AZ2645" s="39">
        <f t="shared" si="768"/>
        <v>-7.9999999999998291E-4</v>
      </c>
      <c r="BA2645" s="41">
        <v>45856</v>
      </c>
      <c r="BB2645">
        <v>9.75</v>
      </c>
      <c r="BC2645">
        <v>9.75</v>
      </c>
      <c r="BD2645" s="39">
        <f t="shared" si="769"/>
        <v>-2.047082906857684E-3</v>
      </c>
      <c r="BE2645" s="41">
        <v>45856</v>
      </c>
      <c r="BF2645">
        <v>12.97</v>
      </c>
      <c r="BG2645">
        <v>12.97</v>
      </c>
      <c r="BH2645" s="39">
        <f t="shared" si="770"/>
        <v>-7.7041602465329634E-4</v>
      </c>
      <c r="BI2645" s="41">
        <v>45856</v>
      </c>
      <c r="BJ2645">
        <v>2</v>
      </c>
      <c r="BK2645">
        <v>2</v>
      </c>
      <c r="BL2645" s="39">
        <f t="shared" si="771"/>
        <v>-1.4778325123152615E-2</v>
      </c>
      <c r="BM2645" s="41">
        <v>45856</v>
      </c>
      <c r="BN2645">
        <v>13.1</v>
      </c>
      <c r="BO2645">
        <v>12.8485</v>
      </c>
      <c r="BP2645" s="46">
        <f t="shared" si="772"/>
        <v>-3.7991858887382254E-3</v>
      </c>
      <c r="BQ2645" s="41">
        <v>45856</v>
      </c>
      <c r="BR2645">
        <v>9.1</v>
      </c>
      <c r="BS2645">
        <v>9.1</v>
      </c>
      <c r="BT2645" s="18">
        <f t="shared" si="773"/>
        <v>-9.7932535364526514E-3</v>
      </c>
      <c r="BU2645" s="41">
        <v>45856</v>
      </c>
      <c r="BV2645">
        <v>7.4</v>
      </c>
      <c r="BW2645">
        <v>7.4</v>
      </c>
      <c r="BX2645" s="39">
        <f t="shared" si="774"/>
        <v>0</v>
      </c>
    </row>
    <row r="2646" spans="1:76">
      <c r="A2646" s="41">
        <v>45859</v>
      </c>
      <c r="B2646">
        <v>8.0500000000000007</v>
      </c>
      <c r="C2646">
        <v>8.0500000000000007</v>
      </c>
      <c r="D2646" s="34">
        <f t="shared" si="760"/>
        <v>-6.1728395061727082E-3</v>
      </c>
      <c r="E2646" s="41">
        <v>45859</v>
      </c>
      <c r="F2646">
        <v>4.7699999999999996</v>
      </c>
      <c r="G2646">
        <v>4.7699999999999996</v>
      </c>
      <c r="H2646" s="39">
        <f t="shared" si="761"/>
        <v>0</v>
      </c>
      <c r="L2646" s="38"/>
      <c r="M2646" s="41">
        <v>45859</v>
      </c>
      <c r="N2646">
        <v>5.3</v>
      </c>
      <c r="O2646">
        <v>5.3</v>
      </c>
      <c r="P2646" s="43">
        <f t="shared" si="762"/>
        <v>-3.759398496240688E-3</v>
      </c>
      <c r="Q2646" s="41">
        <v>45859</v>
      </c>
      <c r="R2646">
        <v>6</v>
      </c>
      <c r="S2646">
        <v>6</v>
      </c>
      <c r="T2646" s="39">
        <f t="shared" si="763"/>
        <v>0</v>
      </c>
      <c r="AG2646" s="41">
        <v>45859</v>
      </c>
      <c r="AH2646">
        <v>27.03</v>
      </c>
      <c r="AI2646">
        <v>13.515000000000001</v>
      </c>
      <c r="AJ2646" s="39">
        <f t="shared" si="764"/>
        <v>6.0000000000000046E-2</v>
      </c>
      <c r="AK2646" s="45" t="s">
        <v>1866</v>
      </c>
      <c r="AL2646">
        <v>12.74</v>
      </c>
      <c r="AM2646">
        <v>12.74</v>
      </c>
      <c r="AN2646" s="39">
        <f t="shared" si="765"/>
        <v>3.1496062992126712E-3</v>
      </c>
      <c r="AO2646" s="41">
        <v>45859</v>
      </c>
      <c r="AP2646">
        <v>10.25</v>
      </c>
      <c r="AQ2646">
        <v>10.25</v>
      </c>
      <c r="AR2646" s="18">
        <f t="shared" si="766"/>
        <v>6.8663372658422338E-3</v>
      </c>
      <c r="AS2646" s="41">
        <v>45859</v>
      </c>
      <c r="AT2646">
        <v>15.39</v>
      </c>
      <c r="AU2646">
        <v>15.39</v>
      </c>
      <c r="AV2646" s="39">
        <f t="shared" si="767"/>
        <v>6.501950585175414E-4</v>
      </c>
      <c r="AW2646" s="41">
        <v>45859</v>
      </c>
      <c r="AX2646">
        <v>12.25</v>
      </c>
      <c r="AY2646">
        <v>12.25</v>
      </c>
      <c r="AZ2646" s="39">
        <f t="shared" si="768"/>
        <v>-1.9215372297838287E-2</v>
      </c>
      <c r="BA2646" s="41">
        <v>45859</v>
      </c>
      <c r="BB2646">
        <v>9.75</v>
      </c>
      <c r="BC2646">
        <v>9.75</v>
      </c>
      <c r="BD2646" s="39">
        <f t="shared" si="769"/>
        <v>0</v>
      </c>
      <c r="BE2646" s="41">
        <v>45859</v>
      </c>
      <c r="BF2646">
        <v>13</v>
      </c>
      <c r="BG2646">
        <v>13</v>
      </c>
      <c r="BH2646" s="39">
        <f t="shared" si="770"/>
        <v>2.3130300693908526E-3</v>
      </c>
      <c r="BI2646" s="41">
        <v>45859</v>
      </c>
      <c r="BJ2646">
        <v>2</v>
      </c>
      <c r="BK2646">
        <v>2</v>
      </c>
      <c r="BL2646" s="39">
        <f t="shared" si="771"/>
        <v>0</v>
      </c>
      <c r="BM2646" s="41">
        <v>45859</v>
      </c>
      <c r="BN2646">
        <v>13.15</v>
      </c>
      <c r="BO2646">
        <v>12.897500000000001</v>
      </c>
      <c r="BP2646" s="46">
        <f t="shared" si="772"/>
        <v>3.81367474802516E-3</v>
      </c>
      <c r="BQ2646" s="41">
        <v>45859</v>
      </c>
      <c r="BR2646">
        <v>9.19</v>
      </c>
      <c r="BS2646">
        <v>9.19</v>
      </c>
      <c r="BT2646" s="18">
        <f t="shared" si="773"/>
        <v>9.8901098901098741E-3</v>
      </c>
      <c r="BU2646" s="41">
        <v>45859</v>
      </c>
      <c r="BV2646">
        <v>7.1</v>
      </c>
      <c r="BW2646">
        <v>7.1</v>
      </c>
      <c r="BX2646" s="39">
        <f t="shared" si="774"/>
        <v>-4.0540540540540633E-2</v>
      </c>
    </row>
    <row r="2647" spans="1:76">
      <c r="A2647" s="41">
        <v>45860</v>
      </c>
      <c r="B2647">
        <v>8.15</v>
      </c>
      <c r="C2647">
        <v>8.15</v>
      </c>
      <c r="D2647" s="34">
        <f t="shared" si="760"/>
        <v>1.2422360248447159E-2</v>
      </c>
      <c r="E2647" s="41">
        <v>45860</v>
      </c>
      <c r="F2647">
        <v>4.7699999999999996</v>
      </c>
      <c r="G2647">
        <v>4.7699999999999996</v>
      </c>
      <c r="H2647" s="39">
        <f t="shared" si="761"/>
        <v>0</v>
      </c>
      <c r="L2647" s="38"/>
      <c r="M2647" s="41">
        <v>45860</v>
      </c>
      <c r="N2647">
        <v>5.32</v>
      </c>
      <c r="O2647">
        <v>5.32</v>
      </c>
      <c r="P2647" s="43">
        <f t="shared" si="762"/>
        <v>3.7735849056604646E-3</v>
      </c>
      <c r="Q2647" s="41">
        <v>45860</v>
      </c>
      <c r="R2647">
        <v>5.99</v>
      </c>
      <c r="S2647">
        <v>5.99</v>
      </c>
      <c r="T2647" s="39">
        <f t="shared" si="763"/>
        <v>-1.6666666666666312E-3</v>
      </c>
      <c r="AG2647" s="41">
        <v>45860</v>
      </c>
      <c r="AH2647">
        <v>28.02</v>
      </c>
      <c r="AI2647">
        <v>14.01</v>
      </c>
      <c r="AJ2647" s="39">
        <f t="shared" si="764"/>
        <v>3.6625971143174188E-2</v>
      </c>
      <c r="AK2647" s="45" t="s">
        <v>1867</v>
      </c>
      <c r="AL2647">
        <v>12.74</v>
      </c>
      <c r="AM2647">
        <v>12.74</v>
      </c>
      <c r="AN2647" s="39">
        <f t="shared" si="765"/>
        <v>0</v>
      </c>
      <c r="AO2647" s="41">
        <v>45860</v>
      </c>
      <c r="AP2647">
        <v>9.9</v>
      </c>
      <c r="AQ2647">
        <v>9.9</v>
      </c>
      <c r="AR2647" s="18">
        <f t="shared" si="766"/>
        <v>-3.4146341463414602E-2</v>
      </c>
      <c r="AS2647" s="41">
        <v>45860</v>
      </c>
      <c r="AT2647">
        <v>15.5</v>
      </c>
      <c r="AU2647">
        <v>15.5</v>
      </c>
      <c r="AV2647" s="39">
        <f t="shared" si="767"/>
        <v>7.1474983755685142E-3</v>
      </c>
      <c r="AW2647" s="41">
        <v>45860</v>
      </c>
      <c r="AX2647">
        <v>12.02</v>
      </c>
      <c r="AY2647">
        <v>12.02</v>
      </c>
      <c r="AZ2647" s="39">
        <f t="shared" si="768"/>
        <v>-1.8775510204081667E-2</v>
      </c>
      <c r="BA2647" s="41">
        <v>45860</v>
      </c>
      <c r="BB2647">
        <v>10.130000000000001</v>
      </c>
      <c r="BC2647">
        <v>10.130000000000001</v>
      </c>
      <c r="BD2647" s="39">
        <f t="shared" si="769"/>
        <v>3.8974358974359052E-2</v>
      </c>
      <c r="BE2647" s="41">
        <v>45860</v>
      </c>
      <c r="BF2647">
        <v>13.78</v>
      </c>
      <c r="BG2647">
        <v>13.78</v>
      </c>
      <c r="BH2647" s="39">
        <f t="shared" si="770"/>
        <v>5.9999999999999949E-2</v>
      </c>
      <c r="BI2647" s="41">
        <v>45860</v>
      </c>
      <c r="BJ2647">
        <v>2</v>
      </c>
      <c r="BK2647">
        <v>2</v>
      </c>
      <c r="BL2647" s="39">
        <f t="shared" si="771"/>
        <v>0</v>
      </c>
      <c r="BM2647" s="41">
        <v>45860</v>
      </c>
      <c r="BN2647">
        <v>13.07</v>
      </c>
      <c r="BO2647">
        <v>12.819100000000001</v>
      </c>
      <c r="BP2647" s="46">
        <f t="shared" si="772"/>
        <v>-6.0786974219810231E-3</v>
      </c>
      <c r="BQ2647" s="41">
        <v>45860</v>
      </c>
      <c r="BR2647">
        <v>9.19</v>
      </c>
      <c r="BS2647">
        <v>9.19</v>
      </c>
      <c r="BT2647" s="18">
        <f t="shared" si="773"/>
        <v>0</v>
      </c>
      <c r="BU2647" s="41">
        <v>45860</v>
      </c>
      <c r="BV2647">
        <v>7.34</v>
      </c>
      <c r="BW2647">
        <v>7.34</v>
      </c>
      <c r="BX2647" s="39">
        <f t="shared" si="774"/>
        <v>3.3802816901408482E-2</v>
      </c>
    </row>
    <row r="2648" spans="1:76">
      <c r="A2648" s="41">
        <v>45861</v>
      </c>
      <c r="B2648">
        <v>8.15</v>
      </c>
      <c r="C2648">
        <v>8.15</v>
      </c>
      <c r="D2648" s="34">
        <f t="shared" si="760"/>
        <v>0</v>
      </c>
      <c r="E2648" s="41">
        <v>45861</v>
      </c>
      <c r="F2648">
        <v>4.5599999999999996</v>
      </c>
      <c r="G2648">
        <v>4.5599999999999996</v>
      </c>
      <c r="H2648" s="39">
        <f t="shared" si="761"/>
        <v>-4.40251572327044E-2</v>
      </c>
      <c r="L2648" s="38"/>
      <c r="M2648" s="41">
        <v>45861</v>
      </c>
      <c r="N2648">
        <v>5.32</v>
      </c>
      <c r="O2648">
        <v>5.32</v>
      </c>
      <c r="P2648" s="43">
        <f t="shared" si="762"/>
        <v>0</v>
      </c>
      <c r="Q2648" s="41">
        <v>45861</v>
      </c>
      <c r="R2648">
        <v>6</v>
      </c>
      <c r="S2648">
        <v>6</v>
      </c>
      <c r="T2648" s="39">
        <f t="shared" si="763"/>
        <v>1.6694490818029693E-3</v>
      </c>
      <c r="AG2648" s="41">
        <v>45861</v>
      </c>
      <c r="AH2648">
        <v>27.65</v>
      </c>
      <c r="AI2648">
        <v>13.824999999999999</v>
      </c>
      <c r="AJ2648" s="39">
        <f t="shared" si="764"/>
        <v>-1.3204853675945788E-2</v>
      </c>
      <c r="AK2648" s="45" t="s">
        <v>1868</v>
      </c>
      <c r="AL2648">
        <v>12.7</v>
      </c>
      <c r="AM2648">
        <v>12.7</v>
      </c>
      <c r="AN2648" s="39">
        <f t="shared" si="765"/>
        <v>-3.1397174254317838E-3</v>
      </c>
      <c r="AO2648" s="41">
        <v>45861</v>
      </c>
      <c r="AP2648">
        <v>10.15</v>
      </c>
      <c r="AQ2648">
        <v>10.15</v>
      </c>
      <c r="AR2648" s="18">
        <f t="shared" si="766"/>
        <v>2.5252525252525252E-2</v>
      </c>
      <c r="AS2648" s="41">
        <v>45861</v>
      </c>
      <c r="AT2648">
        <v>15.5</v>
      </c>
      <c r="AU2648">
        <v>15.5</v>
      </c>
      <c r="AV2648" s="39">
        <f t="shared" si="767"/>
        <v>0</v>
      </c>
      <c r="AW2648" s="41">
        <v>45861</v>
      </c>
      <c r="AX2648">
        <v>12.25</v>
      </c>
      <c r="AY2648">
        <v>12.25</v>
      </c>
      <c r="AZ2648" s="39">
        <f t="shared" si="768"/>
        <v>1.9134775374376075E-2</v>
      </c>
      <c r="BA2648" s="41">
        <v>45861</v>
      </c>
      <c r="BB2648">
        <v>10.14</v>
      </c>
      <c r="BC2648">
        <v>10.14</v>
      </c>
      <c r="BD2648" s="39">
        <f t="shared" si="769"/>
        <v>9.8716683119445077E-4</v>
      </c>
      <c r="BE2648" s="41">
        <v>45861</v>
      </c>
      <c r="BF2648">
        <v>13.85</v>
      </c>
      <c r="BG2648">
        <v>13.85</v>
      </c>
      <c r="BH2648" s="39">
        <f t="shared" si="770"/>
        <v>5.0798258345428364E-3</v>
      </c>
      <c r="BI2648" s="41">
        <v>45861</v>
      </c>
      <c r="BJ2648">
        <v>1.99</v>
      </c>
      <c r="BK2648">
        <v>1.99</v>
      </c>
      <c r="BL2648" s="39">
        <f t="shared" si="771"/>
        <v>-5.0000000000000044E-3</v>
      </c>
      <c r="BM2648" s="41">
        <v>45861</v>
      </c>
      <c r="BN2648">
        <v>13.08</v>
      </c>
      <c r="BO2648">
        <v>12.828900000000001</v>
      </c>
      <c r="BP2648" s="46">
        <f t="shared" si="772"/>
        <v>7.6448424616394693E-4</v>
      </c>
      <c r="BQ2648" s="41">
        <v>45861</v>
      </c>
      <c r="BR2648">
        <v>9.19</v>
      </c>
      <c r="BS2648">
        <v>9.19</v>
      </c>
      <c r="BT2648" s="18">
        <f t="shared" si="773"/>
        <v>0</v>
      </c>
      <c r="BU2648" s="41">
        <v>45861</v>
      </c>
      <c r="BV2648">
        <v>7.34</v>
      </c>
      <c r="BW2648">
        <v>7.34</v>
      </c>
      <c r="BX2648" s="39">
        <f t="shared" si="774"/>
        <v>0</v>
      </c>
    </row>
    <row r="2649" spans="1:76">
      <c r="A2649" s="41">
        <v>45862</v>
      </c>
      <c r="B2649">
        <v>8.1</v>
      </c>
      <c r="C2649">
        <v>8.1</v>
      </c>
      <c r="D2649" s="34">
        <f t="shared" si="760"/>
        <v>-6.1349693251534611E-3</v>
      </c>
      <c r="E2649" s="41">
        <v>45862</v>
      </c>
      <c r="F2649">
        <v>4.3600000000000003</v>
      </c>
      <c r="G2649">
        <v>4.3600000000000003</v>
      </c>
      <c r="H2649" s="39">
        <f t="shared" si="761"/>
        <v>-4.3859649122806862E-2</v>
      </c>
      <c r="L2649" s="38"/>
      <c r="M2649" s="41">
        <v>45862</v>
      </c>
      <c r="N2649">
        <v>5.3</v>
      </c>
      <c r="O2649">
        <v>5.3</v>
      </c>
      <c r="P2649" s="43">
        <f t="shared" si="762"/>
        <v>-3.759398496240688E-3</v>
      </c>
      <c r="Q2649" s="41">
        <v>45862</v>
      </c>
      <c r="R2649">
        <v>6</v>
      </c>
      <c r="S2649">
        <v>6</v>
      </c>
      <c r="T2649" s="39">
        <f t="shared" si="763"/>
        <v>0</v>
      </c>
      <c r="AG2649" s="41">
        <v>45862</v>
      </c>
      <c r="AH2649">
        <v>27.98</v>
      </c>
      <c r="AI2649">
        <v>13.99</v>
      </c>
      <c r="AJ2649" s="39">
        <f t="shared" si="764"/>
        <v>1.1934900542495547E-2</v>
      </c>
      <c r="AK2649" s="45" t="s">
        <v>1869</v>
      </c>
      <c r="AL2649">
        <v>12.78</v>
      </c>
      <c r="AM2649">
        <v>12.78</v>
      </c>
      <c r="AN2649" s="39">
        <f t="shared" si="765"/>
        <v>6.2992125984252028E-3</v>
      </c>
      <c r="AO2649" s="41">
        <v>45862</v>
      </c>
      <c r="AP2649">
        <v>10.28</v>
      </c>
      <c r="AQ2649">
        <v>10.28</v>
      </c>
      <c r="AR2649" s="18">
        <f t="shared" si="766"/>
        <v>1.2807881773398916E-2</v>
      </c>
      <c r="AS2649" s="41">
        <v>45862</v>
      </c>
      <c r="AT2649">
        <v>15.5</v>
      </c>
      <c r="AU2649">
        <v>15.5</v>
      </c>
      <c r="AV2649" s="39">
        <f t="shared" si="767"/>
        <v>0</v>
      </c>
      <c r="AW2649" s="41">
        <v>45862</v>
      </c>
      <c r="AX2649">
        <v>12.35</v>
      </c>
      <c r="AY2649">
        <v>12.35</v>
      </c>
      <c r="AZ2649" s="39">
        <f t="shared" si="768"/>
        <v>8.1632653061224202E-3</v>
      </c>
      <c r="BA2649" s="41">
        <v>45862</v>
      </c>
      <c r="BB2649">
        <v>10.19</v>
      </c>
      <c r="BC2649">
        <v>10.19</v>
      </c>
      <c r="BD2649" s="39">
        <f t="shared" si="769"/>
        <v>4.9309664694279021E-3</v>
      </c>
      <c r="BE2649" s="41">
        <v>45862</v>
      </c>
      <c r="BF2649">
        <v>13.85</v>
      </c>
      <c r="BG2649">
        <v>13.85</v>
      </c>
      <c r="BH2649" s="39">
        <f t="shared" si="770"/>
        <v>0</v>
      </c>
      <c r="BI2649" s="41">
        <v>45862</v>
      </c>
      <c r="BJ2649">
        <v>1.99</v>
      </c>
      <c r="BK2649">
        <v>1.99</v>
      </c>
      <c r="BL2649" s="39">
        <f t="shared" si="771"/>
        <v>0</v>
      </c>
      <c r="BM2649" s="41">
        <v>45862</v>
      </c>
      <c r="BN2649">
        <v>13.1</v>
      </c>
      <c r="BO2649">
        <v>13.1</v>
      </c>
      <c r="BP2649" s="46">
        <f t="shared" si="772"/>
        <v>2.113197546165289E-2</v>
      </c>
      <c r="BQ2649" s="41">
        <v>45862</v>
      </c>
      <c r="BR2649">
        <v>9.17</v>
      </c>
      <c r="BS2649">
        <v>9.17</v>
      </c>
      <c r="BT2649" s="18">
        <f t="shared" si="773"/>
        <v>-2.1762785636561016E-3</v>
      </c>
      <c r="BU2649" s="41">
        <v>45862</v>
      </c>
      <c r="BV2649">
        <v>7.32</v>
      </c>
      <c r="BW2649">
        <v>7.32</v>
      </c>
      <c r="BX2649" s="39">
        <f t="shared" si="774"/>
        <v>-2.7247956403269173E-3</v>
      </c>
    </row>
    <row r="2650" spans="1:76">
      <c r="A2650" s="41">
        <v>45866</v>
      </c>
      <c r="B2650">
        <v>8.1</v>
      </c>
      <c r="C2650">
        <v>8.1</v>
      </c>
      <c r="D2650" s="34">
        <f t="shared" si="760"/>
        <v>0</v>
      </c>
      <c r="E2650" s="41">
        <v>45866</v>
      </c>
      <c r="F2650">
        <v>4.25</v>
      </c>
      <c r="G2650">
        <v>4.25</v>
      </c>
      <c r="H2650" s="39">
        <f t="shared" si="761"/>
        <v>-2.5229357798165208E-2</v>
      </c>
      <c r="L2650" s="38"/>
      <c r="M2650" s="41">
        <v>45866</v>
      </c>
      <c r="N2650">
        <v>5.3</v>
      </c>
      <c r="O2650">
        <v>5.3</v>
      </c>
      <c r="P2650" s="43">
        <f t="shared" si="762"/>
        <v>0</v>
      </c>
      <c r="Q2650" s="41">
        <v>45866</v>
      </c>
      <c r="R2650">
        <v>6</v>
      </c>
      <c r="S2650">
        <v>6</v>
      </c>
      <c r="T2650" s="39">
        <f t="shared" si="763"/>
        <v>0</v>
      </c>
      <c r="AG2650" s="41">
        <v>45866</v>
      </c>
      <c r="AH2650">
        <v>28.6</v>
      </c>
      <c r="AI2650">
        <v>14.3</v>
      </c>
      <c r="AJ2650" s="39">
        <f t="shared" si="764"/>
        <v>2.2158684774839205E-2</v>
      </c>
      <c r="AK2650" s="45" t="s">
        <v>1870</v>
      </c>
      <c r="AL2650">
        <v>12.77</v>
      </c>
      <c r="AM2650">
        <v>12.77</v>
      </c>
      <c r="AN2650" s="39">
        <f t="shared" si="765"/>
        <v>-7.8247261345851227E-4</v>
      </c>
      <c r="AO2650" s="41">
        <v>45866</v>
      </c>
      <c r="AP2650">
        <v>10.15</v>
      </c>
      <c r="AQ2650">
        <v>10.15</v>
      </c>
      <c r="AR2650" s="18">
        <f t="shared" si="766"/>
        <v>-1.2645914396887064E-2</v>
      </c>
      <c r="AS2650" s="41">
        <v>45866</v>
      </c>
      <c r="AT2650">
        <v>14.83</v>
      </c>
      <c r="AU2650">
        <v>14.83</v>
      </c>
      <c r="AV2650" s="39">
        <f t="shared" si="767"/>
        <v>-4.3225806451612898E-2</v>
      </c>
      <c r="AW2650" s="41">
        <v>45866</v>
      </c>
      <c r="AX2650">
        <v>12.16</v>
      </c>
      <c r="AY2650">
        <v>12.16</v>
      </c>
      <c r="AZ2650" s="39">
        <f t="shared" si="768"/>
        <v>-1.5384615384615346E-2</v>
      </c>
      <c r="BA2650" s="41">
        <v>45866</v>
      </c>
      <c r="BB2650">
        <v>10.4</v>
      </c>
      <c r="BC2650">
        <v>10.4</v>
      </c>
      <c r="BD2650" s="39">
        <f t="shared" si="769"/>
        <v>2.0608439646712547E-2</v>
      </c>
      <c r="BE2650" s="41">
        <v>45866</v>
      </c>
      <c r="BF2650">
        <v>14</v>
      </c>
      <c r="BG2650">
        <v>14</v>
      </c>
      <c r="BH2650" s="39">
        <f t="shared" si="770"/>
        <v>1.0830324909747318E-2</v>
      </c>
      <c r="BI2650" s="41">
        <v>45866</v>
      </c>
      <c r="BJ2650">
        <v>1.98</v>
      </c>
      <c r="BK2650">
        <v>1.98</v>
      </c>
      <c r="BL2650" s="39">
        <f t="shared" si="771"/>
        <v>-5.0251256281407079E-3</v>
      </c>
      <c r="BM2650" s="41">
        <v>45866</v>
      </c>
      <c r="BN2650">
        <v>13.23</v>
      </c>
      <c r="BO2650">
        <v>13.23</v>
      </c>
      <c r="BP2650" s="46">
        <f t="shared" si="772"/>
        <v>9.9236641221374638E-3</v>
      </c>
      <c r="BQ2650" s="41">
        <v>45866</v>
      </c>
      <c r="BR2650">
        <v>9.16</v>
      </c>
      <c r="BS2650">
        <v>9.16</v>
      </c>
      <c r="BT2650" s="18">
        <f t="shared" si="773"/>
        <v>-1.0905125408941971E-3</v>
      </c>
      <c r="BU2650" s="41">
        <v>45866</v>
      </c>
      <c r="BV2650">
        <v>7.16</v>
      </c>
      <c r="BW2650">
        <v>7.16</v>
      </c>
      <c r="BX2650" s="39">
        <f t="shared" si="774"/>
        <v>-2.1857923497267777E-2</v>
      </c>
    </row>
    <row r="2651" spans="1:76">
      <c r="A2651" s="41">
        <v>45867</v>
      </c>
      <c r="B2651">
        <v>8.1</v>
      </c>
      <c r="C2651">
        <v>8.1</v>
      </c>
      <c r="D2651" s="34">
        <f t="shared" si="760"/>
        <v>0</v>
      </c>
      <c r="E2651" s="41">
        <v>45867</v>
      </c>
      <c r="F2651">
        <v>4.4400000000000004</v>
      </c>
      <c r="G2651">
        <v>4.4400000000000004</v>
      </c>
      <c r="H2651" s="39">
        <f t="shared" si="761"/>
        <v>4.4705882352941269E-2</v>
      </c>
      <c r="L2651" s="38"/>
      <c r="M2651" s="41">
        <v>45867</v>
      </c>
      <c r="N2651">
        <v>5.3</v>
      </c>
      <c r="O2651">
        <v>5.3</v>
      </c>
      <c r="P2651" s="43">
        <f t="shared" si="762"/>
        <v>0</v>
      </c>
      <c r="Q2651" s="41">
        <v>45867</v>
      </c>
      <c r="R2651">
        <v>6</v>
      </c>
      <c r="S2651">
        <v>6</v>
      </c>
      <c r="T2651" s="39">
        <f t="shared" si="763"/>
        <v>0</v>
      </c>
      <c r="AG2651" s="41">
        <v>45867</v>
      </c>
      <c r="AH2651">
        <v>28.6</v>
      </c>
      <c r="AI2651">
        <v>14.3</v>
      </c>
      <c r="AJ2651" s="39">
        <f t="shared" si="764"/>
        <v>0</v>
      </c>
      <c r="AK2651" s="45" t="s">
        <v>1871</v>
      </c>
      <c r="AL2651">
        <v>12.69</v>
      </c>
      <c r="AM2651">
        <v>12.69</v>
      </c>
      <c r="AN2651" s="39">
        <f t="shared" si="765"/>
        <v>-6.264682850430703E-3</v>
      </c>
      <c r="AO2651" s="41">
        <v>45867</v>
      </c>
      <c r="AP2651">
        <v>10.14</v>
      </c>
      <c r="AQ2651">
        <v>10.14</v>
      </c>
      <c r="AR2651" s="18">
        <f t="shared" si="766"/>
        <v>-9.8522167487682618E-4</v>
      </c>
      <c r="AS2651" s="41">
        <v>45867</v>
      </c>
      <c r="AT2651">
        <v>15.2</v>
      </c>
      <c r="AU2651">
        <v>15.2</v>
      </c>
      <c r="AV2651" s="39">
        <f t="shared" si="767"/>
        <v>2.4949426837491517E-2</v>
      </c>
      <c r="AW2651" s="41">
        <v>45867</v>
      </c>
      <c r="AX2651">
        <v>12.15</v>
      </c>
      <c r="AY2651">
        <v>12.15</v>
      </c>
      <c r="AZ2651" s="39">
        <f t="shared" si="768"/>
        <v>-8.2236842105261408E-4</v>
      </c>
      <c r="BA2651" s="41">
        <v>45867</v>
      </c>
      <c r="BB2651">
        <v>10.59</v>
      </c>
      <c r="BC2651">
        <v>10.59</v>
      </c>
      <c r="BD2651" s="39">
        <f t="shared" si="769"/>
        <v>1.8269230769230722E-2</v>
      </c>
      <c r="BE2651" s="41">
        <v>45867</v>
      </c>
      <c r="BF2651">
        <v>13.99</v>
      </c>
      <c r="BG2651">
        <v>13.99</v>
      </c>
      <c r="BH2651" s="39">
        <f t="shared" si="770"/>
        <v>-7.1428571428569911E-4</v>
      </c>
      <c r="BI2651" s="41">
        <v>45867</v>
      </c>
      <c r="BJ2651">
        <v>2</v>
      </c>
      <c r="BK2651">
        <v>2</v>
      </c>
      <c r="BL2651" s="39">
        <f t="shared" si="771"/>
        <v>1.0101010101010111E-2</v>
      </c>
      <c r="BM2651" s="41">
        <v>45867</v>
      </c>
      <c r="BN2651">
        <v>13.18</v>
      </c>
      <c r="BO2651">
        <v>13.18</v>
      </c>
      <c r="BP2651" s="46">
        <f t="shared" si="772"/>
        <v>-3.7792894935752613E-3</v>
      </c>
      <c r="BQ2651" s="41">
        <v>45867</v>
      </c>
      <c r="BR2651">
        <v>9.15</v>
      </c>
      <c r="BS2651">
        <v>9.15</v>
      </c>
      <c r="BT2651" s="18">
        <f t="shared" si="773"/>
        <v>-1.0917030567685357E-3</v>
      </c>
      <c r="BU2651" s="41">
        <v>45867</v>
      </c>
      <c r="BV2651">
        <v>7.05</v>
      </c>
      <c r="BW2651">
        <v>7.05</v>
      </c>
      <c r="BX2651" s="39">
        <f t="shared" si="774"/>
        <v>-1.5363128491620156E-2</v>
      </c>
    </row>
    <row r="2652" spans="1:76">
      <c r="A2652" s="41">
        <v>45868</v>
      </c>
      <c r="B2652">
        <v>8.1</v>
      </c>
      <c r="C2652">
        <v>8.1</v>
      </c>
      <c r="D2652" s="34">
        <f t="shared" si="760"/>
        <v>0</v>
      </c>
      <c r="E2652" s="41">
        <v>45868</v>
      </c>
      <c r="F2652">
        <v>4.5599999999999996</v>
      </c>
      <c r="G2652">
        <v>4.5599999999999996</v>
      </c>
      <c r="H2652" s="39">
        <f t="shared" si="761"/>
        <v>2.7027027027026848E-2</v>
      </c>
      <c r="L2652" s="38"/>
      <c r="M2652" s="41">
        <v>45868</v>
      </c>
      <c r="N2652">
        <v>5.32</v>
      </c>
      <c r="O2652">
        <v>5.32</v>
      </c>
      <c r="P2652" s="43">
        <f t="shared" si="762"/>
        <v>3.7735849056604646E-3</v>
      </c>
      <c r="Q2652" s="41">
        <v>45868</v>
      </c>
      <c r="R2652">
        <v>6</v>
      </c>
      <c r="S2652">
        <v>6</v>
      </c>
      <c r="T2652" s="39">
        <f t="shared" si="763"/>
        <v>0</v>
      </c>
      <c r="AG2652" s="41">
        <v>45868</v>
      </c>
      <c r="AH2652">
        <v>28.49</v>
      </c>
      <c r="AI2652">
        <v>14.244999999999999</v>
      </c>
      <c r="AJ2652" s="39">
        <f t="shared" si="764"/>
        <v>-3.8461538461539505E-3</v>
      </c>
      <c r="AK2652" s="45" t="s">
        <v>1872</v>
      </c>
      <c r="AL2652">
        <v>12.65</v>
      </c>
      <c r="AM2652">
        <v>12.65</v>
      </c>
      <c r="AN2652" s="39">
        <f t="shared" si="765"/>
        <v>-3.1520882584711702E-3</v>
      </c>
      <c r="AO2652" s="41">
        <v>45868</v>
      </c>
      <c r="AP2652">
        <v>10.14</v>
      </c>
      <c r="AQ2652">
        <v>10.14</v>
      </c>
      <c r="AR2652" s="18">
        <f t="shared" si="766"/>
        <v>0</v>
      </c>
      <c r="AS2652" s="41">
        <v>45868</v>
      </c>
      <c r="AT2652">
        <v>15.49</v>
      </c>
      <c r="AU2652">
        <v>15.49</v>
      </c>
      <c r="AV2652" s="39">
        <f t="shared" si="767"/>
        <v>1.9078947368421115E-2</v>
      </c>
      <c r="AW2652" s="41">
        <v>45868</v>
      </c>
      <c r="AX2652">
        <v>12.2</v>
      </c>
      <c r="AY2652">
        <v>12.2</v>
      </c>
      <c r="AZ2652" s="39">
        <f t="shared" si="768"/>
        <v>4.1152263374484715E-3</v>
      </c>
      <c r="BA2652" s="41">
        <v>45868</v>
      </c>
      <c r="BB2652">
        <v>10.65</v>
      </c>
      <c r="BC2652">
        <v>10.65</v>
      </c>
      <c r="BD2652" s="39">
        <f t="shared" si="769"/>
        <v>5.6657223796034465E-3</v>
      </c>
      <c r="BE2652" s="41">
        <v>45868</v>
      </c>
      <c r="BF2652">
        <v>13.9</v>
      </c>
      <c r="BG2652">
        <v>13.9</v>
      </c>
      <c r="BH2652" s="39">
        <f t="shared" si="770"/>
        <v>-6.4331665475339424E-3</v>
      </c>
      <c r="BI2652" s="41">
        <v>45868</v>
      </c>
      <c r="BJ2652">
        <v>1.96</v>
      </c>
      <c r="BK2652">
        <v>1.96</v>
      </c>
      <c r="BL2652" s="39">
        <f t="shared" si="771"/>
        <v>-2.0000000000000018E-2</v>
      </c>
      <c r="BM2652" s="41">
        <v>45868</v>
      </c>
      <c r="BN2652">
        <v>13.18</v>
      </c>
      <c r="BO2652">
        <v>13.18</v>
      </c>
      <c r="BP2652" s="46">
        <f t="shared" si="772"/>
        <v>0</v>
      </c>
      <c r="BQ2652" s="41">
        <v>45868</v>
      </c>
      <c r="BR2652">
        <v>9.14</v>
      </c>
      <c r="BS2652">
        <v>9.14</v>
      </c>
      <c r="BT2652" s="18">
        <f t="shared" si="773"/>
        <v>-1.0928961748633646E-3</v>
      </c>
      <c r="BU2652" s="41">
        <v>45868</v>
      </c>
      <c r="BV2652">
        <v>7.07</v>
      </c>
      <c r="BW2652">
        <v>7.07</v>
      </c>
      <c r="BX2652" s="39">
        <f t="shared" si="774"/>
        <v>2.8368794326241792E-3</v>
      </c>
    </row>
    <row r="2653" spans="1:76">
      <c r="A2653" s="41">
        <v>45869</v>
      </c>
      <c r="B2653">
        <v>8.0399999999999991</v>
      </c>
      <c r="C2653">
        <v>8.0399999999999991</v>
      </c>
      <c r="D2653" s="34">
        <f t="shared" si="760"/>
        <v>-7.4074074074074693E-3</v>
      </c>
      <c r="E2653" s="41">
        <v>45869</v>
      </c>
      <c r="F2653">
        <v>4.5599999999999996</v>
      </c>
      <c r="G2653">
        <v>4.5599999999999996</v>
      </c>
      <c r="H2653" s="39">
        <f t="shared" si="761"/>
        <v>0</v>
      </c>
      <c r="L2653" s="38"/>
      <c r="M2653" s="41">
        <v>45869</v>
      </c>
      <c r="N2653">
        <v>5.32</v>
      </c>
      <c r="O2653">
        <v>5.32</v>
      </c>
      <c r="P2653" s="43">
        <f t="shared" si="762"/>
        <v>0</v>
      </c>
      <c r="Q2653" s="41">
        <v>45869</v>
      </c>
      <c r="R2653">
        <v>6</v>
      </c>
      <c r="S2653">
        <v>6</v>
      </c>
      <c r="T2653" s="39">
        <f t="shared" si="763"/>
        <v>0</v>
      </c>
      <c r="AG2653" s="41">
        <v>45869</v>
      </c>
      <c r="AH2653">
        <v>28.39</v>
      </c>
      <c r="AI2653">
        <v>14.195</v>
      </c>
      <c r="AJ2653" s="39">
        <f t="shared" si="764"/>
        <v>-3.5100035100034356E-3</v>
      </c>
      <c r="AK2653" s="45" t="s">
        <v>1873</v>
      </c>
      <c r="AL2653">
        <v>12.6</v>
      </c>
      <c r="AM2653">
        <v>12.6</v>
      </c>
      <c r="AN2653" s="39">
        <f t="shared" si="765"/>
        <v>-3.9525691699605304E-3</v>
      </c>
      <c r="AO2653" s="41">
        <v>45869</v>
      </c>
      <c r="AP2653">
        <v>10.14</v>
      </c>
      <c r="AQ2653">
        <v>10.14</v>
      </c>
      <c r="AR2653" s="18">
        <f t="shared" si="766"/>
        <v>0</v>
      </c>
      <c r="AS2653" s="41">
        <v>45869</v>
      </c>
      <c r="AT2653">
        <v>15.48</v>
      </c>
      <c r="AU2653">
        <v>15.48</v>
      </c>
      <c r="AV2653" s="39">
        <f t="shared" si="767"/>
        <v>-6.4557779212393712E-4</v>
      </c>
      <c r="AW2653" s="41">
        <v>45869</v>
      </c>
      <c r="AX2653">
        <v>12.15</v>
      </c>
      <c r="AY2653">
        <v>12.15</v>
      </c>
      <c r="AZ2653" s="39">
        <f t="shared" si="768"/>
        <v>-4.0983606557376175E-3</v>
      </c>
      <c r="BA2653" s="41">
        <v>45869</v>
      </c>
      <c r="BB2653">
        <v>10.91</v>
      </c>
      <c r="BC2653">
        <v>10.91</v>
      </c>
      <c r="BD2653" s="39">
        <f t="shared" si="769"/>
        <v>2.4413145539906082E-2</v>
      </c>
      <c r="BE2653" s="41">
        <v>45869</v>
      </c>
      <c r="BF2653">
        <v>13.85</v>
      </c>
      <c r="BG2653">
        <v>13.85</v>
      </c>
      <c r="BH2653" s="39">
        <f t="shared" si="770"/>
        <v>-3.5971223021583243E-3</v>
      </c>
      <c r="BI2653" s="41">
        <v>45869</v>
      </c>
      <c r="BJ2653">
        <v>1.96</v>
      </c>
      <c r="BK2653">
        <v>1.96</v>
      </c>
      <c r="BL2653" s="39">
        <f t="shared" si="771"/>
        <v>0</v>
      </c>
      <c r="BM2653" s="41">
        <v>45869</v>
      </c>
      <c r="BN2653">
        <v>13.19</v>
      </c>
      <c r="BO2653">
        <v>13.19</v>
      </c>
      <c r="BP2653" s="46">
        <f t="shared" si="772"/>
        <v>7.5872534142638751E-4</v>
      </c>
      <c r="BQ2653" s="41">
        <v>45869</v>
      </c>
      <c r="BR2653">
        <v>9.1</v>
      </c>
      <c r="BS2653">
        <v>9.1</v>
      </c>
      <c r="BT2653" s="18">
        <f t="shared" si="773"/>
        <v>-4.3763676148797503E-3</v>
      </c>
      <c r="BU2653" s="41">
        <v>45869</v>
      </c>
      <c r="BV2653">
        <v>7.07</v>
      </c>
      <c r="BW2653">
        <v>7.07</v>
      </c>
      <c r="BX2653" s="39">
        <f t="shared" si="774"/>
        <v>0</v>
      </c>
    </row>
    <row r="2654" spans="1:76">
      <c r="A2654" s="41">
        <v>45870</v>
      </c>
      <c r="B2654">
        <v>8.1</v>
      </c>
      <c r="C2654">
        <v>8.1</v>
      </c>
      <c r="D2654" s="34">
        <f t="shared" si="760"/>
        <v>7.4626865671642414E-3</v>
      </c>
      <c r="E2654" s="41">
        <v>45870</v>
      </c>
      <c r="F2654">
        <v>4.5599999999999996</v>
      </c>
      <c r="G2654">
        <v>4.5599999999999996</v>
      </c>
      <c r="H2654" s="39">
        <f t="shared" si="761"/>
        <v>0</v>
      </c>
      <c r="L2654" s="38"/>
      <c r="M2654" s="41">
        <v>45870</v>
      </c>
      <c r="N2654">
        <v>5.32</v>
      </c>
      <c r="O2654">
        <v>5.32</v>
      </c>
      <c r="P2654" s="43">
        <f t="shared" si="762"/>
        <v>0</v>
      </c>
      <c r="Q2654" s="41">
        <v>45870</v>
      </c>
      <c r="R2654">
        <v>5.99</v>
      </c>
      <c r="S2654">
        <v>5.99</v>
      </c>
      <c r="T2654" s="39">
        <f t="shared" si="763"/>
        <v>-1.6666666666666312E-3</v>
      </c>
      <c r="AG2654" s="41">
        <v>45870</v>
      </c>
      <c r="AH2654">
        <v>14.17</v>
      </c>
      <c r="AI2654">
        <v>14.17</v>
      </c>
      <c r="AJ2654" s="39">
        <f t="shared" si="764"/>
        <v>-1.7611835153223216E-3</v>
      </c>
      <c r="AK2654" s="45">
        <v>45665</v>
      </c>
      <c r="AL2654">
        <v>12.55</v>
      </c>
      <c r="AM2654">
        <v>12.55</v>
      </c>
      <c r="AN2654" s="39">
        <f t="shared" si="765"/>
        <v>-3.9682539682538839E-3</v>
      </c>
      <c r="AO2654" s="41">
        <v>45870</v>
      </c>
      <c r="AP2654">
        <v>10.14</v>
      </c>
      <c r="AQ2654">
        <v>10.14</v>
      </c>
      <c r="AR2654" s="18">
        <f t="shared" si="766"/>
        <v>0</v>
      </c>
      <c r="AS2654" s="41">
        <v>45870</v>
      </c>
      <c r="AT2654">
        <v>15.5</v>
      </c>
      <c r="AU2654">
        <v>15.5</v>
      </c>
      <c r="AV2654" s="39">
        <f t="shared" si="767"/>
        <v>1.2919896640826599E-3</v>
      </c>
      <c r="AW2654" s="41">
        <v>45870</v>
      </c>
      <c r="AX2654">
        <v>12.15</v>
      </c>
      <c r="AY2654">
        <v>12.15</v>
      </c>
      <c r="AZ2654" s="39">
        <f t="shared" si="768"/>
        <v>0</v>
      </c>
      <c r="BA2654" s="41">
        <v>45870</v>
      </c>
      <c r="BB2654">
        <v>10.94</v>
      </c>
      <c r="BC2654">
        <v>10.94</v>
      </c>
      <c r="BD2654" s="39">
        <f t="shared" si="769"/>
        <v>2.7497708524289056E-3</v>
      </c>
      <c r="BE2654" s="41">
        <v>45870</v>
      </c>
      <c r="BF2654">
        <v>13.85</v>
      </c>
      <c r="BG2654">
        <v>13.85</v>
      </c>
      <c r="BH2654" s="39">
        <f t="shared" si="770"/>
        <v>0</v>
      </c>
      <c r="BI2654" s="41">
        <v>45870</v>
      </c>
      <c r="BJ2654">
        <v>1.98</v>
      </c>
      <c r="BK2654">
        <v>1.98</v>
      </c>
      <c r="BL2654" s="39">
        <f t="shared" si="771"/>
        <v>1.0204081632653071E-2</v>
      </c>
      <c r="BM2654" s="41">
        <v>45870</v>
      </c>
      <c r="BN2654">
        <v>13.2</v>
      </c>
      <c r="BO2654">
        <v>13.2</v>
      </c>
      <c r="BP2654" s="46">
        <f t="shared" si="772"/>
        <v>7.581501137225009E-4</v>
      </c>
      <c r="BQ2654" s="41">
        <v>45870</v>
      </c>
      <c r="BR2654">
        <v>9.09</v>
      </c>
      <c r="BS2654">
        <v>9.09</v>
      </c>
      <c r="BT2654" s="18">
        <f t="shared" si="773"/>
        <v>-1.0989010989010755E-3</v>
      </c>
      <c r="BU2654" s="41">
        <v>45870</v>
      </c>
      <c r="BV2654">
        <v>7.07</v>
      </c>
      <c r="BW2654">
        <v>7.07</v>
      </c>
      <c r="BX2654" s="39">
        <f t="shared" si="774"/>
        <v>0</v>
      </c>
    </row>
    <row r="2655" spans="1:76">
      <c r="A2655" s="41">
        <v>45873</v>
      </c>
      <c r="B2655">
        <v>8.08</v>
      </c>
      <c r="C2655">
        <v>8.08</v>
      </c>
      <c r="D2655" s="34">
        <f t="shared" si="760"/>
        <v>-2.4691358024690833E-3</v>
      </c>
      <c r="E2655" s="41">
        <v>45873</v>
      </c>
      <c r="F2655">
        <v>4.74</v>
      </c>
      <c r="G2655">
        <v>4.74</v>
      </c>
      <c r="H2655" s="39">
        <f t="shared" si="761"/>
        <v>3.9473684210526452E-2</v>
      </c>
      <c r="L2655" s="38"/>
      <c r="M2655" s="41">
        <v>45873</v>
      </c>
      <c r="N2655">
        <v>5.32</v>
      </c>
      <c r="O2655">
        <v>5.32</v>
      </c>
      <c r="P2655" s="43">
        <f t="shared" si="762"/>
        <v>0</v>
      </c>
      <c r="Q2655" s="41">
        <v>45873</v>
      </c>
      <c r="R2655">
        <v>5.99</v>
      </c>
      <c r="S2655">
        <v>5.99</v>
      </c>
      <c r="T2655" s="39">
        <f t="shared" si="763"/>
        <v>0</v>
      </c>
      <c r="AG2655" s="41">
        <v>45873</v>
      </c>
      <c r="AH2655">
        <v>13.9</v>
      </c>
      <c r="AI2655">
        <v>13.9</v>
      </c>
      <c r="AJ2655" s="39">
        <f t="shared" si="764"/>
        <v>-1.9054340155257556E-2</v>
      </c>
      <c r="AK2655" s="45">
        <v>45755</v>
      </c>
      <c r="AL2655">
        <v>12.39</v>
      </c>
      <c r="AM2655">
        <v>12.39</v>
      </c>
      <c r="AN2655" s="39">
        <f t="shared" si="765"/>
        <v>-1.2749003984063756E-2</v>
      </c>
      <c r="AO2655" s="41">
        <v>45873</v>
      </c>
      <c r="AP2655">
        <v>9.98</v>
      </c>
      <c r="AQ2655">
        <v>9.98</v>
      </c>
      <c r="AR2655" s="18">
        <f t="shared" si="766"/>
        <v>-1.577909270216964E-2</v>
      </c>
      <c r="AS2655" s="41">
        <v>45873</v>
      </c>
      <c r="AT2655">
        <v>15.45</v>
      </c>
      <c r="AU2655">
        <v>15.45</v>
      </c>
      <c r="AV2655" s="39">
        <f t="shared" si="767"/>
        <v>-3.2258064516129492E-3</v>
      </c>
      <c r="AW2655" s="41">
        <v>45873</v>
      </c>
      <c r="AX2655">
        <v>12.15</v>
      </c>
      <c r="AY2655">
        <v>12.15</v>
      </c>
      <c r="AZ2655" s="39">
        <f t="shared" si="768"/>
        <v>0</v>
      </c>
      <c r="BA2655" s="41">
        <v>45873</v>
      </c>
      <c r="BB2655">
        <v>11.29</v>
      </c>
      <c r="BC2655">
        <v>11.29</v>
      </c>
      <c r="BD2655" s="39">
        <f t="shared" si="769"/>
        <v>3.1992687385740369E-2</v>
      </c>
      <c r="BE2655" s="41">
        <v>45873</v>
      </c>
      <c r="BF2655">
        <v>13.85</v>
      </c>
      <c r="BG2655">
        <v>13.85</v>
      </c>
      <c r="BH2655" s="39">
        <f t="shared" si="770"/>
        <v>0</v>
      </c>
      <c r="BI2655" s="41">
        <v>45873</v>
      </c>
      <c r="BJ2655">
        <v>1.98</v>
      </c>
      <c r="BK2655">
        <v>1.98</v>
      </c>
      <c r="BL2655" s="39">
        <f t="shared" si="771"/>
        <v>0</v>
      </c>
      <c r="BM2655" s="41">
        <v>45873</v>
      </c>
      <c r="BN2655">
        <v>13.45</v>
      </c>
      <c r="BO2655">
        <v>13.45</v>
      </c>
      <c r="BP2655" s="46">
        <f t="shared" si="772"/>
        <v>1.893939393939394E-2</v>
      </c>
      <c r="BQ2655" s="41">
        <v>45873</v>
      </c>
      <c r="BR2655">
        <v>9.0500000000000007</v>
      </c>
      <c r="BS2655">
        <v>9.0500000000000007</v>
      </c>
      <c r="BT2655" s="18">
        <f t="shared" si="773"/>
        <v>-4.4004400440043065E-3</v>
      </c>
      <c r="BU2655" s="41">
        <v>45873</v>
      </c>
      <c r="BV2655">
        <v>7.04</v>
      </c>
      <c r="BW2655">
        <v>7.04</v>
      </c>
      <c r="BX2655" s="39">
        <f t="shared" si="774"/>
        <v>-4.2432814710042779E-3</v>
      </c>
    </row>
    <row r="2656" spans="1:76">
      <c r="A2656" s="41">
        <v>45874</v>
      </c>
      <c r="B2656">
        <v>8.15</v>
      </c>
      <c r="C2656">
        <v>8.15</v>
      </c>
      <c r="D2656" s="34">
        <f t="shared" si="760"/>
        <v>8.6633663366336988E-3</v>
      </c>
      <c r="E2656" s="41">
        <v>45874</v>
      </c>
      <c r="F2656">
        <v>4.74</v>
      </c>
      <c r="G2656">
        <v>4.74</v>
      </c>
      <c r="H2656" s="39">
        <f t="shared" si="761"/>
        <v>0</v>
      </c>
      <c r="L2656" s="38"/>
      <c r="M2656" s="41">
        <v>45874</v>
      </c>
      <c r="N2656">
        <v>5.32</v>
      </c>
      <c r="O2656">
        <v>5.32</v>
      </c>
      <c r="P2656" s="43">
        <f t="shared" si="762"/>
        <v>0</v>
      </c>
      <c r="Q2656" s="41">
        <v>45874</v>
      </c>
      <c r="R2656">
        <v>5.97</v>
      </c>
      <c r="S2656">
        <v>5.97</v>
      </c>
      <c r="T2656" s="39">
        <f t="shared" si="763"/>
        <v>-3.3388981636060869E-3</v>
      </c>
      <c r="AG2656" s="41">
        <v>45874</v>
      </c>
      <c r="AH2656">
        <v>13.58</v>
      </c>
      <c r="AI2656">
        <v>13.58</v>
      </c>
      <c r="AJ2656" s="39">
        <f t="shared" si="764"/>
        <v>-2.3021582733812971E-2</v>
      </c>
      <c r="AK2656" s="45">
        <v>45785</v>
      </c>
      <c r="AL2656">
        <v>12</v>
      </c>
      <c r="AM2656">
        <v>12</v>
      </c>
      <c r="AN2656" s="39">
        <f t="shared" si="765"/>
        <v>-3.1476997578692538E-2</v>
      </c>
      <c r="AO2656" s="41">
        <v>45874</v>
      </c>
      <c r="AP2656">
        <v>10</v>
      </c>
      <c r="AQ2656">
        <v>10</v>
      </c>
      <c r="AR2656" s="18">
        <f t="shared" si="766"/>
        <v>2.0040080160320215E-3</v>
      </c>
      <c r="AS2656" s="41">
        <v>45874</v>
      </c>
      <c r="AT2656">
        <v>15.34</v>
      </c>
      <c r="AU2656">
        <v>15.34</v>
      </c>
      <c r="AV2656" s="39">
        <f t="shared" si="767"/>
        <v>-7.1197411003235877E-3</v>
      </c>
      <c r="AW2656" s="41">
        <v>45874</v>
      </c>
      <c r="AX2656">
        <v>12.1</v>
      </c>
      <c r="AY2656">
        <v>12.1</v>
      </c>
      <c r="AZ2656" s="39">
        <f t="shared" si="768"/>
        <v>-4.1152263374486181E-3</v>
      </c>
      <c r="BA2656" s="41">
        <v>45874</v>
      </c>
      <c r="BB2656">
        <v>11.36</v>
      </c>
      <c r="BC2656">
        <v>11.36</v>
      </c>
      <c r="BD2656" s="39">
        <f t="shared" si="769"/>
        <v>6.200177147918538E-3</v>
      </c>
      <c r="BE2656" s="41">
        <v>45874</v>
      </c>
      <c r="BF2656">
        <v>13.68</v>
      </c>
      <c r="BG2656">
        <v>13.68</v>
      </c>
      <c r="BH2656" s="39">
        <f t="shared" si="770"/>
        <v>-1.2274368231046927E-2</v>
      </c>
      <c r="BI2656" s="41">
        <v>45874</v>
      </c>
      <c r="BJ2656">
        <v>1.96</v>
      </c>
      <c r="BK2656">
        <v>1.96</v>
      </c>
      <c r="BL2656" s="39">
        <f t="shared" si="771"/>
        <v>-1.0101010101010111E-2</v>
      </c>
      <c r="BM2656" s="41">
        <v>45874</v>
      </c>
      <c r="BN2656">
        <v>13.45</v>
      </c>
      <c r="BO2656">
        <v>13.45</v>
      </c>
      <c r="BP2656" s="46">
        <f t="shared" si="772"/>
        <v>0</v>
      </c>
      <c r="BQ2656" s="41">
        <v>45874</v>
      </c>
      <c r="BR2656">
        <v>9.0500000000000007</v>
      </c>
      <c r="BS2656">
        <v>9.0500000000000007</v>
      </c>
      <c r="BT2656" s="18">
        <f t="shared" si="773"/>
        <v>0</v>
      </c>
      <c r="BU2656" s="41">
        <v>45874</v>
      </c>
      <c r="BV2656">
        <v>7.05</v>
      </c>
      <c r="BW2656">
        <v>7.05</v>
      </c>
      <c r="BX2656" s="39">
        <f t="shared" si="774"/>
        <v>1.4204545454545151E-3</v>
      </c>
    </row>
    <row r="2657" spans="1:76">
      <c r="A2657" s="41">
        <v>45875</v>
      </c>
      <c r="B2657">
        <v>8.15</v>
      </c>
      <c r="C2657">
        <v>8.15</v>
      </c>
      <c r="D2657" s="34">
        <f t="shared" si="760"/>
        <v>0</v>
      </c>
      <c r="E2657" s="41">
        <v>45875</v>
      </c>
      <c r="F2657">
        <v>4.74</v>
      </c>
      <c r="G2657">
        <v>4.74</v>
      </c>
      <c r="H2657" s="39">
        <f t="shared" si="761"/>
        <v>0</v>
      </c>
      <c r="L2657" s="38"/>
      <c r="M2657" s="41">
        <v>45875</v>
      </c>
      <c r="N2657">
        <v>5.23</v>
      </c>
      <c r="O2657">
        <v>5.23</v>
      </c>
      <c r="P2657" s="43">
        <f t="shared" si="762"/>
        <v>-1.6917293233082678E-2</v>
      </c>
      <c r="Q2657" s="41">
        <v>45875</v>
      </c>
      <c r="R2657">
        <v>5.99</v>
      </c>
      <c r="S2657">
        <v>5.99</v>
      </c>
      <c r="T2657" s="39">
        <f t="shared" si="763"/>
        <v>3.35008375209388E-3</v>
      </c>
      <c r="AG2657" s="41">
        <v>45875</v>
      </c>
      <c r="AH2657">
        <v>13</v>
      </c>
      <c r="AI2657">
        <v>13</v>
      </c>
      <c r="AJ2657" s="39">
        <f t="shared" si="764"/>
        <v>-4.2709867452135501E-2</v>
      </c>
      <c r="AK2657" s="45">
        <v>45816</v>
      </c>
      <c r="AL2657">
        <v>11.8</v>
      </c>
      <c r="AM2657">
        <v>11.8</v>
      </c>
      <c r="AN2657" s="39">
        <f t="shared" si="765"/>
        <v>-1.6666666666666607E-2</v>
      </c>
      <c r="AO2657" s="41">
        <v>45875</v>
      </c>
      <c r="AP2657">
        <v>9.9700000000000006</v>
      </c>
      <c r="AQ2657">
        <v>9.9700000000000006</v>
      </c>
      <c r="AR2657" s="18">
        <f t="shared" si="766"/>
        <v>-2.9999999999999359E-3</v>
      </c>
      <c r="AS2657" s="41">
        <v>45875</v>
      </c>
      <c r="AT2657">
        <v>15.28</v>
      </c>
      <c r="AU2657">
        <v>15.28</v>
      </c>
      <c r="AV2657" s="39">
        <f t="shared" si="767"/>
        <v>-3.9113428943937743E-3</v>
      </c>
      <c r="AW2657" s="41">
        <v>45875</v>
      </c>
      <c r="AX2657">
        <v>12</v>
      </c>
      <c r="AY2657">
        <v>12</v>
      </c>
      <c r="AZ2657" s="39">
        <f t="shared" si="768"/>
        <v>-8.2644628099173261E-3</v>
      </c>
      <c r="BA2657" s="41">
        <v>45875</v>
      </c>
      <c r="BB2657">
        <v>11.4</v>
      </c>
      <c r="BC2657">
        <v>11.4</v>
      </c>
      <c r="BD2657" s="39">
        <f t="shared" si="769"/>
        <v>3.5211267605634619E-3</v>
      </c>
      <c r="BE2657" s="41">
        <v>45875</v>
      </c>
      <c r="BF2657">
        <v>13.5</v>
      </c>
      <c r="BG2657">
        <v>13.5</v>
      </c>
      <c r="BH2657" s="39">
        <f t="shared" si="770"/>
        <v>-1.3157894736842085E-2</v>
      </c>
      <c r="BI2657" s="41">
        <v>45875</v>
      </c>
      <c r="BJ2657">
        <v>1.97</v>
      </c>
      <c r="BK2657">
        <v>1.97</v>
      </c>
      <c r="BL2657" s="39">
        <f t="shared" si="771"/>
        <v>5.1020408163265354E-3</v>
      </c>
      <c r="BM2657" s="41">
        <v>45875</v>
      </c>
      <c r="BN2657">
        <v>13.45</v>
      </c>
      <c r="BO2657">
        <v>13.45</v>
      </c>
      <c r="BP2657" s="46">
        <f t="shared" si="772"/>
        <v>0</v>
      </c>
      <c r="BQ2657" s="41">
        <v>45875</v>
      </c>
      <c r="BR2657">
        <v>9.02</v>
      </c>
      <c r="BS2657">
        <v>9.02</v>
      </c>
      <c r="BT2657" s="18">
        <f t="shared" si="773"/>
        <v>-3.3149171270719486E-3</v>
      </c>
      <c r="BU2657" s="41">
        <v>45875</v>
      </c>
      <c r="BV2657">
        <v>7.17</v>
      </c>
      <c r="BW2657">
        <v>7.17</v>
      </c>
      <c r="BX2657" s="39">
        <f t="shared" si="774"/>
        <v>1.7021276595744695E-2</v>
      </c>
    </row>
    <row r="2658" spans="1:76">
      <c r="A2658" s="41">
        <v>45876</v>
      </c>
      <c r="B2658">
        <v>8.24</v>
      </c>
      <c r="C2658">
        <v>8.24</v>
      </c>
      <c r="D2658" s="34">
        <f t="shared" si="760"/>
        <v>1.1042944785276055E-2</v>
      </c>
      <c r="E2658" s="41">
        <v>45876</v>
      </c>
      <c r="F2658">
        <v>4.53</v>
      </c>
      <c r="G2658">
        <v>4.53</v>
      </c>
      <c r="H2658" s="39">
        <f t="shared" si="761"/>
        <v>-4.4303797468354424E-2</v>
      </c>
      <c r="L2658" s="38"/>
      <c r="M2658" s="41">
        <v>45876</v>
      </c>
      <c r="N2658">
        <v>5.3</v>
      </c>
      <c r="O2658">
        <v>5.3</v>
      </c>
      <c r="P2658" s="43">
        <f t="shared" si="762"/>
        <v>1.3384321223709252E-2</v>
      </c>
      <c r="Q2658" s="41">
        <v>45876</v>
      </c>
      <c r="R2658">
        <v>5.99</v>
      </c>
      <c r="S2658">
        <v>5.99</v>
      </c>
      <c r="T2658" s="39">
        <f t="shared" si="763"/>
        <v>0</v>
      </c>
      <c r="AG2658" s="41">
        <v>45876</v>
      </c>
      <c r="AH2658">
        <v>13.4</v>
      </c>
      <c r="AI2658">
        <v>13.4</v>
      </c>
      <c r="AJ2658" s="39">
        <f t="shared" si="764"/>
        <v>3.0769230769230795E-2</v>
      </c>
      <c r="AK2658" s="45">
        <v>45846</v>
      </c>
      <c r="AL2658">
        <v>11.97</v>
      </c>
      <c r="AM2658">
        <v>11.97</v>
      </c>
      <c r="AN2658" s="39">
        <f t="shared" si="765"/>
        <v>1.4406779661016942E-2</v>
      </c>
      <c r="AO2658" s="41">
        <v>45876</v>
      </c>
      <c r="AP2658">
        <v>9.9700000000000006</v>
      </c>
      <c r="AQ2658">
        <v>9.9700000000000006</v>
      </c>
      <c r="AR2658" s="18">
        <f t="shared" si="766"/>
        <v>0</v>
      </c>
      <c r="AS2658" s="41">
        <v>45876</v>
      </c>
      <c r="AT2658">
        <v>15.24</v>
      </c>
      <c r="AU2658">
        <v>15.24</v>
      </c>
      <c r="AV2658" s="39">
        <f t="shared" si="767"/>
        <v>-2.6178010471203631E-3</v>
      </c>
      <c r="AW2658" s="41">
        <v>45876</v>
      </c>
      <c r="AX2658">
        <v>12.33</v>
      </c>
      <c r="AY2658">
        <v>12.33</v>
      </c>
      <c r="AZ2658" s="39">
        <f t="shared" si="768"/>
        <v>2.7500000000000007E-2</v>
      </c>
      <c r="BA2658" s="41">
        <v>45876</v>
      </c>
      <c r="BB2658">
        <v>11.4</v>
      </c>
      <c r="BC2658">
        <v>11.4</v>
      </c>
      <c r="BD2658" s="39">
        <f t="shared" si="769"/>
        <v>0</v>
      </c>
      <c r="BE2658" s="41">
        <v>45876</v>
      </c>
      <c r="BF2658">
        <v>13.6</v>
      </c>
      <c r="BG2658">
        <v>13.6</v>
      </c>
      <c r="BH2658" s="39">
        <f t="shared" si="770"/>
        <v>7.4074074074073808E-3</v>
      </c>
      <c r="BI2658" s="41">
        <v>45876</v>
      </c>
      <c r="BJ2658">
        <v>1.97</v>
      </c>
      <c r="BK2658">
        <v>1.97</v>
      </c>
      <c r="BL2658" s="39">
        <f t="shared" si="771"/>
        <v>0</v>
      </c>
      <c r="BM2658" s="41">
        <v>45876</v>
      </c>
      <c r="BN2658">
        <v>13.46</v>
      </c>
      <c r="BO2658">
        <v>13.46</v>
      </c>
      <c r="BP2658" s="46">
        <f t="shared" si="772"/>
        <v>7.4349442379193777E-4</v>
      </c>
      <c r="BQ2658" s="41">
        <v>45876</v>
      </c>
      <c r="BR2658">
        <v>9.02</v>
      </c>
      <c r="BS2658">
        <v>9.02</v>
      </c>
      <c r="BT2658" s="18">
        <f t="shared" si="773"/>
        <v>0</v>
      </c>
      <c r="BU2658" s="41">
        <v>45876</v>
      </c>
      <c r="BV2658">
        <v>7.17</v>
      </c>
      <c r="BW2658">
        <v>7.17</v>
      </c>
      <c r="BX2658" s="39">
        <f t="shared" si="774"/>
        <v>0</v>
      </c>
    </row>
    <row r="2659" spans="1:76">
      <c r="A2659" s="41">
        <v>45877</v>
      </c>
      <c r="B2659">
        <v>8.1</v>
      </c>
      <c r="C2659">
        <v>8.1</v>
      </c>
      <c r="D2659" s="34">
        <f t="shared" si="760"/>
        <v>-1.6990291262135991E-2</v>
      </c>
      <c r="E2659" s="41">
        <v>45877</v>
      </c>
      <c r="F2659">
        <v>4.7300000000000004</v>
      </c>
      <c r="G2659">
        <v>4.7300000000000004</v>
      </c>
      <c r="H2659" s="39">
        <f t="shared" si="761"/>
        <v>4.4150110375275976E-2</v>
      </c>
      <c r="L2659" s="38"/>
      <c r="M2659" s="41">
        <v>45877</v>
      </c>
      <c r="N2659">
        <v>5.3</v>
      </c>
      <c r="O2659">
        <v>5.3</v>
      </c>
      <c r="P2659" s="43">
        <f t="shared" si="762"/>
        <v>0</v>
      </c>
      <c r="Q2659" s="41">
        <v>45877</v>
      </c>
      <c r="R2659">
        <v>5.99</v>
      </c>
      <c r="S2659">
        <v>5.99</v>
      </c>
      <c r="T2659" s="39">
        <f t="shared" si="763"/>
        <v>0</v>
      </c>
      <c r="AG2659" s="41">
        <v>45877</v>
      </c>
      <c r="AH2659">
        <v>13.3</v>
      </c>
      <c r="AI2659">
        <v>13.3</v>
      </c>
      <c r="AJ2659" s="39">
        <f t="shared" si="764"/>
        <v>-7.4626865671641521E-3</v>
      </c>
      <c r="AK2659" s="45">
        <v>45877</v>
      </c>
      <c r="AL2659">
        <v>12.45</v>
      </c>
      <c r="AM2659">
        <v>12.45</v>
      </c>
      <c r="AN2659" s="39">
        <f t="shared" si="765"/>
        <v>4.0100250626566303E-2</v>
      </c>
      <c r="AO2659" s="41">
        <v>45877</v>
      </c>
      <c r="AP2659">
        <v>10.029999999999999</v>
      </c>
      <c r="AQ2659">
        <v>10.029999999999999</v>
      </c>
      <c r="AR2659" s="18">
        <f t="shared" si="766"/>
        <v>6.0180541624873336E-3</v>
      </c>
      <c r="AS2659" s="41">
        <v>45877</v>
      </c>
      <c r="AT2659">
        <v>15.2</v>
      </c>
      <c r="AU2659">
        <v>15.2</v>
      </c>
      <c r="AV2659" s="39">
        <f t="shared" si="767"/>
        <v>-2.6246719160105594E-3</v>
      </c>
      <c r="AW2659" s="41">
        <v>45877</v>
      </c>
      <c r="AX2659">
        <v>12.25</v>
      </c>
      <c r="AY2659">
        <v>12.25</v>
      </c>
      <c r="AZ2659" s="39">
        <f t="shared" si="768"/>
        <v>-6.488240064882406E-3</v>
      </c>
      <c r="BA2659" s="41">
        <v>45877</v>
      </c>
      <c r="BB2659">
        <v>11.44</v>
      </c>
      <c r="BC2659">
        <v>11.44</v>
      </c>
      <c r="BD2659" s="39">
        <f t="shared" si="769"/>
        <v>3.5087719298244864E-3</v>
      </c>
      <c r="BE2659" s="41">
        <v>45877</v>
      </c>
      <c r="BF2659">
        <v>13.6</v>
      </c>
      <c r="BG2659">
        <v>13.6</v>
      </c>
      <c r="BH2659" s="39">
        <f t="shared" si="770"/>
        <v>0</v>
      </c>
      <c r="BI2659" s="41">
        <v>45877</v>
      </c>
      <c r="BJ2659">
        <v>1.98</v>
      </c>
      <c r="BK2659">
        <v>1.98</v>
      </c>
      <c r="BL2659" s="39">
        <f t="shared" si="771"/>
        <v>5.0761421319797002E-3</v>
      </c>
      <c r="BM2659" s="41">
        <v>45877</v>
      </c>
      <c r="BN2659">
        <v>13.4</v>
      </c>
      <c r="BO2659">
        <v>13.4</v>
      </c>
      <c r="BP2659" s="46">
        <f t="shared" si="772"/>
        <v>-4.4576523031203937E-3</v>
      </c>
      <c r="BQ2659" s="41">
        <v>45877</v>
      </c>
      <c r="BR2659">
        <v>9.01</v>
      </c>
      <c r="BS2659">
        <v>9.01</v>
      </c>
      <c r="BT2659" s="18">
        <f t="shared" si="773"/>
        <v>-1.1086474501108411E-3</v>
      </c>
      <c r="BU2659" s="41">
        <v>45877</v>
      </c>
      <c r="BV2659">
        <v>7.6</v>
      </c>
      <c r="BW2659">
        <v>7.6</v>
      </c>
      <c r="BX2659" s="39">
        <f t="shared" si="774"/>
        <v>5.9972105997210562E-2</v>
      </c>
    </row>
    <row r="2660" spans="1:76">
      <c r="A2660" s="41">
        <v>45880</v>
      </c>
      <c r="B2660">
        <v>8.2799999999999994</v>
      </c>
      <c r="C2660">
        <v>8.2799999999999994</v>
      </c>
      <c r="D2660" s="34">
        <f t="shared" si="760"/>
        <v>2.2222222222222188E-2</v>
      </c>
      <c r="E2660" s="41">
        <v>45880</v>
      </c>
      <c r="F2660">
        <v>4.7300000000000004</v>
      </c>
      <c r="G2660">
        <v>4.7300000000000004</v>
      </c>
      <c r="H2660" s="39">
        <f t="shared" si="761"/>
        <v>0</v>
      </c>
      <c r="L2660" s="38"/>
      <c r="M2660" s="41">
        <v>45880</v>
      </c>
      <c r="N2660">
        <v>5.3</v>
      </c>
      <c r="O2660">
        <v>5.3</v>
      </c>
      <c r="P2660" s="43">
        <f t="shared" si="762"/>
        <v>0</v>
      </c>
      <c r="Q2660" s="41">
        <v>45880</v>
      </c>
      <c r="R2660">
        <v>5.91</v>
      </c>
      <c r="S2660">
        <v>5.91</v>
      </c>
      <c r="T2660" s="39">
        <f t="shared" si="763"/>
        <v>-1.3355592654424051E-2</v>
      </c>
      <c r="AG2660" s="41">
        <v>45880</v>
      </c>
      <c r="AH2660">
        <v>13.11</v>
      </c>
      <c r="AI2660">
        <v>13.11</v>
      </c>
      <c r="AJ2660" s="39">
        <f t="shared" si="764"/>
        <v>-1.4285714285714381E-2</v>
      </c>
      <c r="AK2660" s="45">
        <v>45969</v>
      </c>
      <c r="AL2660">
        <v>12.45</v>
      </c>
      <c r="AM2660">
        <v>12.45</v>
      </c>
      <c r="AN2660" s="39">
        <f t="shared" si="765"/>
        <v>0</v>
      </c>
      <c r="AO2660" s="41">
        <v>45880</v>
      </c>
      <c r="AP2660">
        <v>9.9</v>
      </c>
      <c r="AQ2660">
        <v>9.9</v>
      </c>
      <c r="AR2660" s="18">
        <f t="shared" si="766"/>
        <v>-1.2961116650049752E-2</v>
      </c>
      <c r="AS2660" s="41">
        <v>45880</v>
      </c>
      <c r="AT2660">
        <v>15.33</v>
      </c>
      <c r="AU2660">
        <v>15.33</v>
      </c>
      <c r="AV2660" s="39">
        <f t="shared" si="767"/>
        <v>8.552631578947421E-3</v>
      </c>
      <c r="AW2660" s="41">
        <v>45880</v>
      </c>
      <c r="AX2660">
        <v>12.14</v>
      </c>
      <c r="AY2660">
        <v>12.14</v>
      </c>
      <c r="AZ2660" s="39">
        <f t="shared" si="768"/>
        <v>-8.9795918367346472E-3</v>
      </c>
      <c r="BA2660" s="41">
        <v>45880</v>
      </c>
      <c r="BB2660">
        <v>11.45</v>
      </c>
      <c r="BC2660">
        <v>11.45</v>
      </c>
      <c r="BD2660" s="39">
        <f t="shared" si="769"/>
        <v>8.7412587412585548E-4</v>
      </c>
      <c r="BE2660" s="41">
        <v>45880</v>
      </c>
      <c r="BF2660">
        <v>13.58</v>
      </c>
      <c r="BG2660">
        <v>13.58</v>
      </c>
      <c r="BH2660" s="39">
        <f t="shared" si="770"/>
        <v>-1.4705882352940864E-3</v>
      </c>
      <c r="BI2660" s="41">
        <v>45880</v>
      </c>
      <c r="BJ2660">
        <v>1.99</v>
      </c>
      <c r="BK2660">
        <v>1.99</v>
      </c>
      <c r="BL2660" s="39">
        <f t="shared" si="771"/>
        <v>5.0505050505050553E-3</v>
      </c>
      <c r="BM2660" s="41">
        <v>45880</v>
      </c>
      <c r="BN2660">
        <v>13.43</v>
      </c>
      <c r="BO2660">
        <v>13.43</v>
      </c>
      <c r="BP2660" s="46">
        <f t="shared" si="772"/>
        <v>2.2388059701492062E-3</v>
      </c>
      <c r="BQ2660" s="41">
        <v>45880</v>
      </c>
      <c r="BR2660">
        <v>9.11</v>
      </c>
      <c r="BS2660">
        <v>9.11</v>
      </c>
      <c r="BT2660" s="18">
        <f t="shared" si="773"/>
        <v>1.1098779134295189E-2</v>
      </c>
      <c r="BU2660" s="41">
        <v>45880</v>
      </c>
      <c r="BV2660">
        <v>8.0299999999999994</v>
      </c>
      <c r="BW2660">
        <v>8.0299999999999994</v>
      </c>
      <c r="BX2660" s="39">
        <f t="shared" si="774"/>
        <v>5.657894736842102E-2</v>
      </c>
    </row>
    <row r="2661" spans="1:76">
      <c r="A2661" s="41">
        <v>45881</v>
      </c>
      <c r="B2661">
        <v>8.25</v>
      </c>
      <c r="C2661">
        <v>8.25</v>
      </c>
      <c r="D2661" s="34">
        <f t="shared" si="760"/>
        <v>-3.6231884057970243E-3</v>
      </c>
      <c r="E2661" s="41">
        <v>45881</v>
      </c>
      <c r="F2661">
        <v>4.7300000000000004</v>
      </c>
      <c r="G2661">
        <v>4.7300000000000004</v>
      </c>
      <c r="H2661" s="39">
        <f t="shared" si="761"/>
        <v>0</v>
      </c>
      <c r="L2661" s="38"/>
      <c r="M2661" s="41">
        <v>45881</v>
      </c>
      <c r="N2661">
        <v>5.31</v>
      </c>
      <c r="O2661">
        <v>5.31</v>
      </c>
      <c r="P2661" s="43">
        <f t="shared" si="762"/>
        <v>1.8867924528301486E-3</v>
      </c>
      <c r="Q2661" s="41">
        <v>45881</v>
      </c>
      <c r="R2661">
        <v>5.98</v>
      </c>
      <c r="S2661">
        <v>5.98</v>
      </c>
      <c r="T2661" s="39">
        <f t="shared" si="763"/>
        <v>1.1844331641286003E-2</v>
      </c>
      <c r="AG2661" s="41">
        <v>45881</v>
      </c>
      <c r="AH2661">
        <v>13.09</v>
      </c>
      <c r="AI2661">
        <v>13.09</v>
      </c>
      <c r="AJ2661" s="39">
        <f t="shared" si="764"/>
        <v>-1.5255530129671682E-3</v>
      </c>
      <c r="AK2661" s="45">
        <v>45999</v>
      </c>
      <c r="AL2661">
        <v>12</v>
      </c>
      <c r="AM2661">
        <v>12</v>
      </c>
      <c r="AN2661" s="39">
        <f t="shared" si="765"/>
        <v>-3.6144578313252955E-2</v>
      </c>
      <c r="AO2661" s="41">
        <v>45881</v>
      </c>
      <c r="AP2661">
        <v>10</v>
      </c>
      <c r="AQ2661">
        <v>10</v>
      </c>
      <c r="AR2661" s="18">
        <f t="shared" si="766"/>
        <v>1.0101010101010065E-2</v>
      </c>
      <c r="AS2661" s="41">
        <v>45881</v>
      </c>
      <c r="AT2661">
        <v>15.33</v>
      </c>
      <c r="AU2661">
        <v>15.33</v>
      </c>
      <c r="AV2661" s="39">
        <f t="shared" si="767"/>
        <v>0</v>
      </c>
      <c r="AW2661" s="41">
        <v>45881</v>
      </c>
      <c r="AX2661">
        <v>12.1</v>
      </c>
      <c r="AY2661">
        <v>12.1</v>
      </c>
      <c r="AZ2661" s="39">
        <f t="shared" si="768"/>
        <v>-3.2948929159803066E-3</v>
      </c>
      <c r="BA2661" s="41">
        <v>45881</v>
      </c>
      <c r="BB2661">
        <v>11.4</v>
      </c>
      <c r="BC2661">
        <v>11.4</v>
      </c>
      <c r="BD2661" s="39">
        <f t="shared" si="769"/>
        <v>-4.3668122270741428E-3</v>
      </c>
      <c r="BE2661" s="41">
        <v>45881</v>
      </c>
      <c r="BF2661">
        <v>13.5</v>
      </c>
      <c r="BG2661">
        <v>13.5</v>
      </c>
      <c r="BH2661" s="39">
        <f t="shared" si="770"/>
        <v>-5.8910162002945559E-3</v>
      </c>
      <c r="BI2661" s="41">
        <v>45881</v>
      </c>
      <c r="BJ2661">
        <v>1.99</v>
      </c>
      <c r="BK2661">
        <v>1.99</v>
      </c>
      <c r="BL2661" s="39">
        <f t="shared" si="771"/>
        <v>0</v>
      </c>
      <c r="BM2661" s="41">
        <v>45881</v>
      </c>
      <c r="BN2661">
        <v>13.4</v>
      </c>
      <c r="BO2661">
        <v>13.4</v>
      </c>
      <c r="BP2661" s="46">
        <f t="shared" si="772"/>
        <v>-2.2338049143707643E-3</v>
      </c>
      <c r="BQ2661" s="41">
        <v>45881</v>
      </c>
      <c r="BR2661">
        <v>9.1300000000000008</v>
      </c>
      <c r="BS2661">
        <v>9.1300000000000008</v>
      </c>
      <c r="BT2661" s="18">
        <f t="shared" si="773"/>
        <v>2.1953896816686446E-3</v>
      </c>
      <c r="BU2661" s="41">
        <v>45881</v>
      </c>
      <c r="BV2661">
        <v>8.34</v>
      </c>
      <c r="BW2661">
        <v>8.34</v>
      </c>
      <c r="BX2661" s="39">
        <f t="shared" si="774"/>
        <v>3.8605230386052368E-2</v>
      </c>
    </row>
    <row r="2662" spans="1:76">
      <c r="A2662" s="41">
        <v>45883</v>
      </c>
      <c r="B2662">
        <v>8.2799999999999994</v>
      </c>
      <c r="C2662">
        <v>8.2799999999999994</v>
      </c>
      <c r="D2662" s="34">
        <f t="shared" si="760"/>
        <v>3.6363636363635587E-3</v>
      </c>
      <c r="E2662" s="41">
        <v>45883</v>
      </c>
      <c r="F2662">
        <v>4.7</v>
      </c>
      <c r="G2662">
        <v>4.7</v>
      </c>
      <c r="H2662" s="39">
        <f t="shared" si="761"/>
        <v>-6.3424947145877897E-3</v>
      </c>
      <c r="L2662" s="38"/>
      <c r="M2662" s="41">
        <v>45883</v>
      </c>
      <c r="N2662">
        <v>5.32</v>
      </c>
      <c r="O2662">
        <v>5.32</v>
      </c>
      <c r="P2662" s="43">
        <f t="shared" si="762"/>
        <v>1.8832391713748918E-3</v>
      </c>
      <c r="Q2662" s="41">
        <v>45883</v>
      </c>
      <c r="R2662">
        <v>5.97</v>
      </c>
      <c r="S2662">
        <v>5.97</v>
      </c>
      <c r="T2662" s="39">
        <f t="shared" si="763"/>
        <v>-1.672240802675698E-3</v>
      </c>
      <c r="AG2662" s="41">
        <v>45883</v>
      </c>
      <c r="AH2662">
        <v>13</v>
      </c>
      <c r="AI2662">
        <v>13</v>
      </c>
      <c r="AJ2662" s="39">
        <f t="shared" si="764"/>
        <v>-6.8754774637127467E-3</v>
      </c>
      <c r="AK2662" s="45" t="s">
        <v>1874</v>
      </c>
      <c r="AL2662">
        <v>12.2</v>
      </c>
      <c r="AM2662">
        <v>12.2</v>
      </c>
      <c r="AN2662" s="39">
        <f t="shared" si="765"/>
        <v>1.6666666666666607E-2</v>
      </c>
      <c r="AO2662" s="41">
        <v>45883</v>
      </c>
      <c r="AP2662">
        <v>10.14</v>
      </c>
      <c r="AQ2662">
        <v>10.14</v>
      </c>
      <c r="AR2662" s="18">
        <f t="shared" si="766"/>
        <v>1.4000000000000058E-2</v>
      </c>
      <c r="AS2662" s="41">
        <v>45883</v>
      </c>
      <c r="AT2662">
        <v>15.3</v>
      </c>
      <c r="AU2662">
        <v>15.3</v>
      </c>
      <c r="AV2662" s="39">
        <f t="shared" si="767"/>
        <v>-1.9569471624265727E-3</v>
      </c>
      <c r="AW2662" s="41">
        <v>45883</v>
      </c>
      <c r="AX2662">
        <v>12.1</v>
      </c>
      <c r="AY2662">
        <v>12.1</v>
      </c>
      <c r="AZ2662" s="39">
        <f t="shared" si="768"/>
        <v>0</v>
      </c>
      <c r="BA2662" s="41">
        <v>45883</v>
      </c>
      <c r="BB2662">
        <v>11.4</v>
      </c>
      <c r="BC2662">
        <v>11.4</v>
      </c>
      <c r="BD2662" s="39">
        <f t="shared" si="769"/>
        <v>0</v>
      </c>
      <c r="BE2662" s="41">
        <v>45883</v>
      </c>
      <c r="BF2662">
        <v>13.9</v>
      </c>
      <c r="BG2662">
        <v>13.9</v>
      </c>
      <c r="BH2662" s="39">
        <f t="shared" si="770"/>
        <v>2.9629629629629655E-2</v>
      </c>
      <c r="BI2662" s="41">
        <v>45883</v>
      </c>
      <c r="BJ2662">
        <v>1.96</v>
      </c>
      <c r="BK2662">
        <v>1.96</v>
      </c>
      <c r="BL2662" s="39">
        <f t="shared" si="771"/>
        <v>-1.5075376884422124E-2</v>
      </c>
      <c r="BM2662" s="41">
        <v>45883</v>
      </c>
      <c r="BN2662">
        <v>13.4</v>
      </c>
      <c r="BO2662">
        <v>13.4</v>
      </c>
      <c r="BP2662" s="46">
        <f t="shared" si="772"/>
        <v>0</v>
      </c>
      <c r="BQ2662" s="41">
        <v>45883</v>
      </c>
      <c r="BR2662">
        <v>9.1199999999999992</v>
      </c>
      <c r="BS2662">
        <v>9.1199999999999992</v>
      </c>
      <c r="BT2662" s="18">
        <f t="shared" si="773"/>
        <v>-1.095290251916929E-3</v>
      </c>
      <c r="BU2662" s="41">
        <v>45883</v>
      </c>
      <c r="BV2662">
        <v>8.0500000000000007</v>
      </c>
      <c r="BW2662">
        <v>8.0500000000000007</v>
      </c>
      <c r="BX2662" s="39">
        <f t="shared" si="774"/>
        <v>-3.4772182254196544E-2</v>
      </c>
    </row>
    <row r="2663" spans="1:76">
      <c r="A2663" s="41">
        <v>45884</v>
      </c>
      <c r="B2663">
        <v>8.3000000000000007</v>
      </c>
      <c r="C2663">
        <v>8.3000000000000007</v>
      </c>
      <c r="D2663" s="34">
        <f t="shared" si="760"/>
        <v>2.415458937198231E-3</v>
      </c>
      <c r="E2663" s="41">
        <v>45884</v>
      </c>
      <c r="F2663">
        <v>4.7</v>
      </c>
      <c r="G2663">
        <v>4.7</v>
      </c>
      <c r="H2663" s="39">
        <f t="shared" si="761"/>
        <v>0</v>
      </c>
      <c r="L2663" s="38"/>
      <c r="M2663" s="41">
        <v>45884</v>
      </c>
      <c r="N2663">
        <v>5.3</v>
      </c>
      <c r="O2663">
        <v>5.3</v>
      </c>
      <c r="P2663" s="43">
        <f t="shared" si="762"/>
        <v>-3.759398496240688E-3</v>
      </c>
      <c r="Q2663" s="41">
        <v>45884</v>
      </c>
      <c r="R2663">
        <v>5.93</v>
      </c>
      <c r="S2663">
        <v>5.93</v>
      </c>
      <c r="T2663" s="39">
        <f t="shared" si="763"/>
        <v>-6.7001675041876109E-3</v>
      </c>
      <c r="AG2663" s="41">
        <v>45884</v>
      </c>
      <c r="AH2663">
        <v>12.95</v>
      </c>
      <c r="AI2663">
        <v>12.95</v>
      </c>
      <c r="AJ2663" s="39">
        <f t="shared" si="764"/>
        <v>-3.846153846153901E-3</v>
      </c>
      <c r="AK2663" s="45" t="s">
        <v>1875</v>
      </c>
      <c r="AL2663">
        <v>12.08</v>
      </c>
      <c r="AM2663">
        <v>12.08</v>
      </c>
      <c r="AN2663" s="39">
        <f t="shared" si="765"/>
        <v>-9.8360655737704285E-3</v>
      </c>
      <c r="AO2663" s="41">
        <v>45884</v>
      </c>
      <c r="AP2663">
        <v>10.1</v>
      </c>
      <c r="AQ2663">
        <v>10.1</v>
      </c>
      <c r="AR2663" s="18">
        <f t="shared" si="766"/>
        <v>-3.9447731755424976E-3</v>
      </c>
      <c r="AS2663" s="41">
        <v>45884</v>
      </c>
      <c r="AT2663">
        <v>15.24</v>
      </c>
      <c r="AU2663">
        <v>15.24</v>
      </c>
      <c r="AV2663" s="39">
        <f t="shared" si="767"/>
        <v>-3.9215686274510124E-3</v>
      </c>
      <c r="AW2663" s="41">
        <v>45884</v>
      </c>
      <c r="AX2663">
        <v>12.39</v>
      </c>
      <c r="AY2663">
        <v>12.39</v>
      </c>
      <c r="AZ2663" s="39">
        <f t="shared" si="768"/>
        <v>2.3966942148760408E-2</v>
      </c>
      <c r="BA2663" s="41">
        <v>45884</v>
      </c>
      <c r="BB2663">
        <v>11.38</v>
      </c>
      <c r="BC2663">
        <v>11.38</v>
      </c>
      <c r="BD2663" s="39">
        <f t="shared" si="769"/>
        <v>-1.7543859649122432E-3</v>
      </c>
      <c r="BE2663" s="41">
        <v>45884</v>
      </c>
      <c r="BF2663">
        <v>13.9</v>
      </c>
      <c r="BG2663">
        <v>13.9</v>
      </c>
      <c r="BH2663" s="39">
        <f t="shared" si="770"/>
        <v>0</v>
      </c>
      <c r="BI2663" s="41">
        <v>45884</v>
      </c>
      <c r="BJ2663">
        <v>1.98</v>
      </c>
      <c r="BK2663">
        <v>1.98</v>
      </c>
      <c r="BL2663" s="39">
        <f t="shared" si="771"/>
        <v>1.0204081632653071E-2</v>
      </c>
      <c r="BM2663" s="41">
        <v>45884</v>
      </c>
      <c r="BN2663">
        <v>13.4</v>
      </c>
      <c r="BO2663">
        <v>13.4</v>
      </c>
      <c r="BP2663" s="46">
        <f t="shared" si="772"/>
        <v>0</v>
      </c>
      <c r="BQ2663" s="41">
        <v>45884</v>
      </c>
      <c r="BR2663">
        <v>9.09</v>
      </c>
      <c r="BS2663">
        <v>9.09</v>
      </c>
      <c r="BT2663" s="18">
        <f t="shared" si="773"/>
        <v>-3.2894736842104563E-3</v>
      </c>
      <c r="BU2663" s="41">
        <v>45884</v>
      </c>
      <c r="BV2663">
        <v>8.1999999999999993</v>
      </c>
      <c r="BW2663">
        <v>8.1999999999999993</v>
      </c>
      <c r="BX2663" s="39">
        <f t="shared" si="774"/>
        <v>1.8633540372670631E-2</v>
      </c>
    </row>
    <row r="2664" spans="1:76">
      <c r="A2664" s="41">
        <v>45887</v>
      </c>
      <c r="B2664">
        <v>8.25</v>
      </c>
      <c r="C2664">
        <v>8.25</v>
      </c>
      <c r="D2664" s="34">
        <f t="shared" si="760"/>
        <v>-6.024096385542254E-3</v>
      </c>
      <c r="E2664" s="41">
        <v>45887</v>
      </c>
      <c r="F2664">
        <v>4.7</v>
      </c>
      <c r="G2664">
        <v>4.7</v>
      </c>
      <c r="H2664" s="39">
        <f t="shared" si="761"/>
        <v>0</v>
      </c>
      <c r="L2664" s="38"/>
      <c r="M2664" s="41">
        <v>45887</v>
      </c>
      <c r="N2664">
        <v>5.32</v>
      </c>
      <c r="O2664">
        <v>5.32</v>
      </c>
      <c r="P2664" s="43">
        <f t="shared" si="762"/>
        <v>3.7735849056604646E-3</v>
      </c>
      <c r="Q2664" s="41">
        <v>45887</v>
      </c>
      <c r="R2664">
        <v>5.99</v>
      </c>
      <c r="S2664">
        <v>5.99</v>
      </c>
      <c r="T2664" s="39">
        <f t="shared" si="763"/>
        <v>1.0118043844856746E-2</v>
      </c>
      <c r="AG2664" s="41">
        <v>45887</v>
      </c>
      <c r="AH2664">
        <v>12.77</v>
      </c>
      <c r="AI2664">
        <v>12.77</v>
      </c>
      <c r="AJ2664" s="39">
        <f t="shared" si="764"/>
        <v>-1.3899613899613878E-2</v>
      </c>
      <c r="AK2664" s="45" t="s">
        <v>1876</v>
      </c>
      <c r="AL2664">
        <v>12.11</v>
      </c>
      <c r="AM2664">
        <v>12.11</v>
      </c>
      <c r="AN2664" s="39">
        <f t="shared" si="765"/>
        <v>2.4834437086092187E-3</v>
      </c>
      <c r="AO2664" s="41">
        <v>45887</v>
      </c>
      <c r="AP2664">
        <v>10.08</v>
      </c>
      <c r="AQ2664">
        <v>10.08</v>
      </c>
      <c r="AR2664" s="18">
        <f t="shared" si="766"/>
        <v>-1.9801980198019382E-3</v>
      </c>
      <c r="AS2664" s="41">
        <v>45887</v>
      </c>
      <c r="AT2664">
        <v>15.24</v>
      </c>
      <c r="AU2664">
        <v>15.24</v>
      </c>
      <c r="AV2664" s="39">
        <f t="shared" si="767"/>
        <v>0</v>
      </c>
      <c r="AW2664" s="41">
        <v>45887</v>
      </c>
      <c r="AX2664">
        <v>12.4</v>
      </c>
      <c r="AY2664">
        <v>12.4</v>
      </c>
      <c r="AZ2664" s="39">
        <f t="shared" si="768"/>
        <v>8.0710250201773898E-4</v>
      </c>
      <c r="BA2664" s="41">
        <v>45887</v>
      </c>
      <c r="BB2664">
        <v>11.25</v>
      </c>
      <c r="BC2664">
        <v>11.25</v>
      </c>
      <c r="BD2664" s="39">
        <f t="shared" si="769"/>
        <v>-1.1423550087873531E-2</v>
      </c>
      <c r="BE2664" s="41">
        <v>45887</v>
      </c>
      <c r="BF2664">
        <v>14</v>
      </c>
      <c r="BG2664">
        <v>14</v>
      </c>
      <c r="BH2664" s="39">
        <f t="shared" si="770"/>
        <v>7.1942446043165211E-3</v>
      </c>
      <c r="BI2664" s="41">
        <v>45887</v>
      </c>
      <c r="BJ2664">
        <v>1.95</v>
      </c>
      <c r="BK2664">
        <v>1.95</v>
      </c>
      <c r="BL2664" s="39">
        <f t="shared" si="771"/>
        <v>-1.5151515151515166E-2</v>
      </c>
      <c r="BM2664" s="41">
        <v>45887</v>
      </c>
      <c r="BN2664">
        <v>13.39</v>
      </c>
      <c r="BO2664">
        <v>13.39</v>
      </c>
      <c r="BP2664" s="46">
        <f t="shared" si="772"/>
        <v>-7.4626865671640198E-4</v>
      </c>
      <c r="BQ2664" s="41">
        <v>45887</v>
      </c>
      <c r="BR2664">
        <v>9.0399999999999991</v>
      </c>
      <c r="BS2664">
        <v>9.0399999999999991</v>
      </c>
      <c r="BT2664" s="18">
        <f t="shared" si="773"/>
        <v>-5.500550055005579E-3</v>
      </c>
      <c r="BU2664" s="41">
        <v>45887</v>
      </c>
      <c r="BV2664">
        <v>8.1</v>
      </c>
      <c r="BW2664">
        <v>8.1</v>
      </c>
      <c r="BX2664" s="39">
        <f t="shared" si="774"/>
        <v>-1.2195121951219469E-2</v>
      </c>
    </row>
    <row r="2665" spans="1:76">
      <c r="A2665" s="41">
        <v>45888</v>
      </c>
      <c r="B2665">
        <v>8.3000000000000007</v>
      </c>
      <c r="C2665">
        <v>8.3000000000000007</v>
      </c>
      <c r="D2665" s="34">
        <f t="shared" si="760"/>
        <v>6.0606060606061465E-3</v>
      </c>
      <c r="E2665" s="41">
        <v>45888</v>
      </c>
      <c r="F2665">
        <v>4.5</v>
      </c>
      <c r="G2665">
        <v>4.5</v>
      </c>
      <c r="H2665" s="39">
        <f t="shared" si="761"/>
        <v>-4.2553191489361736E-2</v>
      </c>
      <c r="L2665" s="38"/>
      <c r="M2665" s="41">
        <v>45888</v>
      </c>
      <c r="N2665">
        <v>5.32</v>
      </c>
      <c r="O2665">
        <v>5.32</v>
      </c>
      <c r="P2665" s="43">
        <f t="shared" si="762"/>
        <v>0</v>
      </c>
      <c r="Q2665" s="41">
        <v>45888</v>
      </c>
      <c r="R2665">
        <v>5.98</v>
      </c>
      <c r="S2665">
        <v>5.98</v>
      </c>
      <c r="T2665" s="39">
        <f t="shared" si="763"/>
        <v>-1.6694490818029693E-3</v>
      </c>
      <c r="AG2665" s="41">
        <v>45888</v>
      </c>
      <c r="AH2665">
        <v>12.59</v>
      </c>
      <c r="AI2665">
        <v>12.59</v>
      </c>
      <c r="AJ2665" s="39">
        <f t="shared" si="764"/>
        <v>-1.4095536413469046E-2</v>
      </c>
      <c r="AK2665" s="45" t="s">
        <v>1877</v>
      </c>
      <c r="AL2665">
        <v>12.09</v>
      </c>
      <c r="AM2665">
        <v>12.09</v>
      </c>
      <c r="AN2665" s="39">
        <f t="shared" si="765"/>
        <v>-1.6515276630883215E-3</v>
      </c>
      <c r="AO2665" s="41">
        <v>45888</v>
      </c>
      <c r="AP2665">
        <v>10.08</v>
      </c>
      <c r="AQ2665">
        <v>10.08</v>
      </c>
      <c r="AR2665" s="18">
        <f t="shared" si="766"/>
        <v>0</v>
      </c>
      <c r="AS2665" s="41">
        <v>45888</v>
      </c>
      <c r="AT2665">
        <v>15.23</v>
      </c>
      <c r="AU2665">
        <v>15.23</v>
      </c>
      <c r="AV2665" s="39">
        <f t="shared" si="767"/>
        <v>-6.5616797900261068E-4</v>
      </c>
      <c r="AW2665" s="41">
        <v>45888</v>
      </c>
      <c r="AX2665">
        <v>12.4</v>
      </c>
      <c r="AY2665">
        <v>12.4</v>
      </c>
      <c r="AZ2665" s="39">
        <f t="shared" si="768"/>
        <v>0</v>
      </c>
      <c r="BA2665" s="41">
        <v>45888</v>
      </c>
      <c r="BB2665">
        <v>11.24</v>
      </c>
      <c r="BC2665">
        <v>11.24</v>
      </c>
      <c r="BD2665" s="39">
        <f t="shared" si="769"/>
        <v>-8.8888888888886996E-4</v>
      </c>
      <c r="BE2665" s="41">
        <v>45888</v>
      </c>
      <c r="BF2665">
        <v>14.15</v>
      </c>
      <c r="BG2665">
        <v>14.15</v>
      </c>
      <c r="BH2665" s="39">
        <f t="shared" si="770"/>
        <v>1.071428571428574E-2</v>
      </c>
      <c r="BI2665" s="41">
        <v>45888</v>
      </c>
      <c r="BJ2665">
        <v>1.94</v>
      </c>
      <c r="BK2665">
        <v>1.94</v>
      </c>
      <c r="BL2665" s="39">
        <f t="shared" si="771"/>
        <v>-5.1282051282051325E-3</v>
      </c>
      <c r="BM2665" s="41">
        <v>45888</v>
      </c>
      <c r="BN2665">
        <v>13.36</v>
      </c>
      <c r="BO2665">
        <v>13.36</v>
      </c>
      <c r="BP2665" s="46">
        <f t="shared" si="772"/>
        <v>-2.2404779686333934E-3</v>
      </c>
      <c r="BQ2665" s="41">
        <v>45888</v>
      </c>
      <c r="BR2665">
        <v>8.98</v>
      </c>
      <c r="BS2665">
        <v>8.98</v>
      </c>
      <c r="BT2665" s="18">
        <f t="shared" si="773"/>
        <v>-6.6371681415927797E-3</v>
      </c>
      <c r="BU2665" s="41">
        <v>45888</v>
      </c>
      <c r="BV2665">
        <v>7.89</v>
      </c>
      <c r="BW2665">
        <v>7.89</v>
      </c>
      <c r="BX2665" s="39">
        <f t="shared" si="774"/>
        <v>-2.5925925925925922E-2</v>
      </c>
    </row>
    <row r="2666" spans="1:76">
      <c r="A2666" s="41">
        <v>45889</v>
      </c>
      <c r="B2666">
        <v>8.3000000000000007</v>
      </c>
      <c r="C2666">
        <v>8.3000000000000007</v>
      </c>
      <c r="D2666" s="34">
        <f t="shared" si="760"/>
        <v>0</v>
      </c>
      <c r="E2666" s="41">
        <v>45889</v>
      </c>
      <c r="F2666">
        <v>4.3499999999999996</v>
      </c>
      <c r="G2666">
        <v>4.3499999999999996</v>
      </c>
      <c r="H2666" s="39">
        <f t="shared" si="761"/>
        <v>-3.3333333333333409E-2</v>
      </c>
      <c r="L2666" s="38"/>
      <c r="M2666" s="41">
        <v>45889</v>
      </c>
      <c r="N2666">
        <v>5.32</v>
      </c>
      <c r="O2666">
        <v>5.32</v>
      </c>
      <c r="P2666" s="43">
        <f t="shared" si="762"/>
        <v>0</v>
      </c>
      <c r="Q2666" s="41">
        <v>45889</v>
      </c>
      <c r="R2666">
        <v>5.95</v>
      </c>
      <c r="S2666">
        <v>5.95</v>
      </c>
      <c r="T2666" s="39">
        <f t="shared" si="763"/>
        <v>-5.0167224080267967E-3</v>
      </c>
      <c r="AG2666" s="41">
        <v>45889</v>
      </c>
      <c r="AH2666">
        <v>12.11</v>
      </c>
      <c r="AI2666">
        <v>12.11</v>
      </c>
      <c r="AJ2666" s="39">
        <f t="shared" si="764"/>
        <v>-3.8125496425734748E-2</v>
      </c>
      <c r="AK2666" s="45" t="s">
        <v>1878</v>
      </c>
      <c r="AL2666">
        <v>12.15</v>
      </c>
      <c r="AM2666">
        <v>12.15</v>
      </c>
      <c r="AN2666" s="39">
        <f t="shared" si="765"/>
        <v>4.9627791563275851E-3</v>
      </c>
      <c r="AO2666" s="41">
        <v>45889</v>
      </c>
      <c r="AP2666">
        <v>10.1</v>
      </c>
      <c r="AQ2666">
        <v>10.1</v>
      </c>
      <c r="AR2666" s="18">
        <f t="shared" si="766"/>
        <v>1.9841269841269419E-3</v>
      </c>
      <c r="AS2666" s="41">
        <v>45889</v>
      </c>
      <c r="AT2666">
        <v>15.24</v>
      </c>
      <c r="AU2666">
        <v>15.24</v>
      </c>
      <c r="AV2666" s="39">
        <f t="shared" si="767"/>
        <v>6.5659881812211334E-4</v>
      </c>
      <c r="AW2666" s="41">
        <v>45889</v>
      </c>
      <c r="AX2666">
        <v>12.4</v>
      </c>
      <c r="AY2666">
        <v>12.4</v>
      </c>
      <c r="AZ2666" s="39">
        <f t="shared" si="768"/>
        <v>0</v>
      </c>
      <c r="BA2666" s="41">
        <v>45889</v>
      </c>
      <c r="BB2666">
        <v>11.2</v>
      </c>
      <c r="BC2666">
        <v>11.2</v>
      </c>
      <c r="BD2666" s="39">
        <f t="shared" si="769"/>
        <v>-3.5587188612100466E-3</v>
      </c>
      <c r="BE2666" s="41">
        <v>45889</v>
      </c>
      <c r="BF2666">
        <v>14.1</v>
      </c>
      <c r="BG2666">
        <v>14.1</v>
      </c>
      <c r="BH2666" s="39">
        <f t="shared" si="770"/>
        <v>-3.5335689045936898E-3</v>
      </c>
      <c r="BI2666" s="41">
        <v>45889</v>
      </c>
      <c r="BJ2666">
        <v>1.9</v>
      </c>
      <c r="BK2666">
        <v>1.9</v>
      </c>
      <c r="BL2666" s="39">
        <f t="shared" si="771"/>
        <v>-2.0618556701030948E-2</v>
      </c>
      <c r="BM2666" s="41">
        <v>45889</v>
      </c>
      <c r="BN2666">
        <v>13.3</v>
      </c>
      <c r="BO2666">
        <v>13.3</v>
      </c>
      <c r="BP2666" s="46">
        <f t="shared" si="772"/>
        <v>-4.4910179640717607E-3</v>
      </c>
      <c r="BQ2666" s="41">
        <v>45889</v>
      </c>
      <c r="BR2666">
        <v>9.0299999999999994</v>
      </c>
      <c r="BS2666">
        <v>9.0299999999999994</v>
      </c>
      <c r="BT2666" s="18">
        <f t="shared" si="773"/>
        <v>5.5679287305121306E-3</v>
      </c>
      <c r="BU2666" s="41">
        <v>45889</v>
      </c>
      <c r="BV2666">
        <v>8.36</v>
      </c>
      <c r="BW2666">
        <v>8.36</v>
      </c>
      <c r="BX2666" s="39">
        <f t="shared" si="774"/>
        <v>5.9569074778200226E-2</v>
      </c>
    </row>
    <row r="2667" spans="1:76">
      <c r="A2667" s="41">
        <v>45890</v>
      </c>
      <c r="B2667">
        <v>8.2899999999999991</v>
      </c>
      <c r="C2667">
        <v>8.2899999999999991</v>
      </c>
      <c r="D2667" s="34">
        <f t="shared" si="760"/>
        <v>-1.2048192771086221E-3</v>
      </c>
      <c r="E2667" s="41">
        <v>45890</v>
      </c>
      <c r="F2667">
        <v>4.3499999999999996</v>
      </c>
      <c r="G2667">
        <v>4.3499999999999996</v>
      </c>
      <c r="H2667" s="39">
        <f t="shared" si="761"/>
        <v>0</v>
      </c>
      <c r="L2667" s="38"/>
      <c r="M2667" s="41">
        <v>45890</v>
      </c>
      <c r="N2667">
        <v>5.32</v>
      </c>
      <c r="O2667">
        <v>5.32</v>
      </c>
      <c r="P2667" s="43">
        <f t="shared" si="762"/>
        <v>0</v>
      </c>
      <c r="Q2667" s="41">
        <v>45890</v>
      </c>
      <c r="R2667">
        <v>5.95</v>
      </c>
      <c r="S2667">
        <v>5.95</v>
      </c>
      <c r="T2667" s="39">
        <f t="shared" si="763"/>
        <v>0</v>
      </c>
      <c r="AG2667" s="41">
        <v>45890</v>
      </c>
      <c r="AH2667">
        <v>11.8</v>
      </c>
      <c r="AI2667">
        <v>11.8</v>
      </c>
      <c r="AJ2667" s="39">
        <f t="shared" si="764"/>
        <v>-2.5598678777869425E-2</v>
      </c>
      <c r="AK2667" s="45" t="s">
        <v>1879</v>
      </c>
      <c r="AL2667">
        <v>12.15</v>
      </c>
      <c r="AM2667">
        <v>12.15</v>
      </c>
      <c r="AN2667" s="39">
        <f t="shared" si="765"/>
        <v>0</v>
      </c>
      <c r="AO2667" s="41">
        <v>45890</v>
      </c>
      <c r="AP2667">
        <v>10</v>
      </c>
      <c r="AQ2667">
        <v>10</v>
      </c>
      <c r="AR2667" s="18">
        <f t="shared" si="766"/>
        <v>-9.9009900990098664E-3</v>
      </c>
      <c r="AS2667" s="41">
        <v>45890</v>
      </c>
      <c r="AT2667">
        <v>15.2</v>
      </c>
      <c r="AU2667">
        <v>15.2</v>
      </c>
      <c r="AV2667" s="39">
        <f t="shared" si="767"/>
        <v>-2.6246719160105594E-3</v>
      </c>
      <c r="AW2667" s="41">
        <v>45890</v>
      </c>
      <c r="AX2667">
        <v>12.48</v>
      </c>
      <c r="AY2667">
        <v>12.48</v>
      </c>
      <c r="AZ2667" s="39">
        <f t="shared" si="768"/>
        <v>6.4516129032258117E-3</v>
      </c>
      <c r="BA2667" s="41">
        <v>45890</v>
      </c>
      <c r="BB2667">
        <v>11.2</v>
      </c>
      <c r="BC2667">
        <v>11.2</v>
      </c>
      <c r="BD2667" s="39">
        <f t="shared" si="769"/>
        <v>0</v>
      </c>
      <c r="BE2667" s="41">
        <v>45890</v>
      </c>
      <c r="BF2667">
        <v>14.5</v>
      </c>
      <c r="BG2667">
        <v>14.5</v>
      </c>
      <c r="BH2667" s="39">
        <f t="shared" si="770"/>
        <v>2.8368794326241162E-2</v>
      </c>
      <c r="BI2667" s="41">
        <v>45890</v>
      </c>
      <c r="BJ2667">
        <v>1.9</v>
      </c>
      <c r="BK2667">
        <v>1.9</v>
      </c>
      <c r="BL2667" s="39">
        <f t="shared" si="771"/>
        <v>0</v>
      </c>
      <c r="BM2667" s="41">
        <v>45890</v>
      </c>
      <c r="BN2667">
        <v>13.3</v>
      </c>
      <c r="BO2667">
        <v>13.3</v>
      </c>
      <c r="BP2667" s="46">
        <f t="shared" si="772"/>
        <v>0</v>
      </c>
      <c r="BQ2667" s="41">
        <v>45890</v>
      </c>
      <c r="BR2667">
        <v>9.06</v>
      </c>
      <c r="BS2667">
        <v>9.06</v>
      </c>
      <c r="BT2667" s="18">
        <f t="shared" si="773"/>
        <v>3.3222591362127509E-3</v>
      </c>
      <c r="BU2667" s="41">
        <v>45890</v>
      </c>
      <c r="BV2667">
        <v>8.86</v>
      </c>
      <c r="BW2667">
        <v>8.86</v>
      </c>
      <c r="BX2667" s="39">
        <f t="shared" si="774"/>
        <v>5.9808612440191394E-2</v>
      </c>
    </row>
    <row r="2668" spans="1:76">
      <c r="A2668" s="41">
        <v>45891</v>
      </c>
      <c r="B2668">
        <v>8.3000000000000007</v>
      </c>
      <c r="C2668">
        <v>8.3000000000000007</v>
      </c>
      <c r="D2668" s="34">
        <f t="shared" si="760"/>
        <v>1.206272617611769E-3</v>
      </c>
      <c r="E2668" s="41">
        <v>45891</v>
      </c>
      <c r="F2668">
        <v>4.17</v>
      </c>
      <c r="G2668">
        <v>4.17</v>
      </c>
      <c r="H2668" s="39">
        <f t="shared" si="761"/>
        <v>-4.1379310344827523E-2</v>
      </c>
      <c r="L2668" s="38"/>
      <c r="M2668" s="41">
        <v>45891</v>
      </c>
      <c r="N2668">
        <v>5.32</v>
      </c>
      <c r="O2668">
        <v>5.32</v>
      </c>
      <c r="P2668" s="43">
        <f t="shared" si="762"/>
        <v>0</v>
      </c>
      <c r="Q2668" s="41">
        <v>45891</v>
      </c>
      <c r="R2668">
        <v>5.98</v>
      </c>
      <c r="S2668">
        <v>5.98</v>
      </c>
      <c r="T2668" s="39">
        <f t="shared" si="763"/>
        <v>5.042016806722731E-3</v>
      </c>
      <c r="AG2668" s="41">
        <v>45891</v>
      </c>
      <c r="AH2668">
        <v>11.8</v>
      </c>
      <c r="AI2668">
        <v>11.8</v>
      </c>
      <c r="AJ2668" s="39">
        <f t="shared" si="764"/>
        <v>0</v>
      </c>
      <c r="AK2668" s="45" t="s">
        <v>1880</v>
      </c>
      <c r="AL2668">
        <v>12.29</v>
      </c>
      <c r="AM2668">
        <v>12.29</v>
      </c>
      <c r="AN2668" s="39">
        <f t="shared" si="765"/>
        <v>1.1522633744855867E-2</v>
      </c>
      <c r="AO2668" s="41">
        <v>45891</v>
      </c>
      <c r="AP2668">
        <v>9.9600000000000009</v>
      </c>
      <c r="AQ2668">
        <v>9.9600000000000009</v>
      </c>
      <c r="AR2668" s="18">
        <f t="shared" si="766"/>
        <v>-3.9999999999999151E-3</v>
      </c>
      <c r="AS2668" s="41">
        <v>45891</v>
      </c>
      <c r="AT2668">
        <v>15.24</v>
      </c>
      <c r="AU2668">
        <v>15.24</v>
      </c>
      <c r="AV2668" s="39">
        <f t="shared" si="767"/>
        <v>2.6315789473684821E-3</v>
      </c>
      <c r="AW2668" s="41">
        <v>45891</v>
      </c>
      <c r="AX2668">
        <v>12.7</v>
      </c>
      <c r="AY2668">
        <v>12.7</v>
      </c>
      <c r="AZ2668" s="39">
        <f t="shared" si="768"/>
        <v>1.7628205128205038E-2</v>
      </c>
      <c r="BA2668" s="41">
        <v>45891</v>
      </c>
      <c r="BB2668">
        <v>11.15</v>
      </c>
      <c r="BC2668">
        <v>11.15</v>
      </c>
      <c r="BD2668" s="39">
        <f t="shared" si="769"/>
        <v>-4.4642857142856195E-3</v>
      </c>
      <c r="BE2668" s="41">
        <v>45891</v>
      </c>
      <c r="BF2668">
        <v>14.7</v>
      </c>
      <c r="BG2668">
        <v>14.7</v>
      </c>
      <c r="BH2668" s="39">
        <f t="shared" si="770"/>
        <v>1.3793103448275813E-2</v>
      </c>
      <c r="BI2668" s="41">
        <v>45891</v>
      </c>
      <c r="BJ2668">
        <v>1.9</v>
      </c>
      <c r="BK2668">
        <v>1.9</v>
      </c>
      <c r="BL2668" s="39">
        <f t="shared" si="771"/>
        <v>0</v>
      </c>
      <c r="BM2668" s="41">
        <v>45891</v>
      </c>
      <c r="BN2668">
        <v>13.3</v>
      </c>
      <c r="BO2668">
        <v>13.3</v>
      </c>
      <c r="BP2668" s="46">
        <f t="shared" si="772"/>
        <v>0</v>
      </c>
      <c r="BQ2668" s="41">
        <v>45891</v>
      </c>
      <c r="BR2668">
        <v>9</v>
      </c>
      <c r="BS2668">
        <v>9</v>
      </c>
      <c r="BT2668" s="18">
        <f t="shared" si="773"/>
        <v>-6.6225165562914454E-3</v>
      </c>
      <c r="BU2668" s="41">
        <v>45891</v>
      </c>
      <c r="BV2668">
        <v>8.74</v>
      </c>
      <c r="BW2668">
        <v>8.74</v>
      </c>
      <c r="BX2668" s="39">
        <f t="shared" si="774"/>
        <v>-1.3544018058690658E-2</v>
      </c>
    </row>
    <row r="2669" spans="1:76">
      <c r="A2669" s="41">
        <v>45894</v>
      </c>
      <c r="B2669">
        <v>8.4600000000000009</v>
      </c>
      <c r="C2669">
        <v>8.4600000000000009</v>
      </c>
      <c r="D2669" s="34">
        <f t="shared" si="760"/>
        <v>1.9277108433734955E-2</v>
      </c>
      <c r="E2669" s="41">
        <v>45894</v>
      </c>
      <c r="F2669">
        <v>4</v>
      </c>
      <c r="G2669">
        <v>4</v>
      </c>
      <c r="H2669" s="39">
        <f t="shared" si="761"/>
        <v>-4.0767386091127081E-2</v>
      </c>
      <c r="L2669" s="38"/>
      <c r="M2669" s="41">
        <v>45894</v>
      </c>
      <c r="N2669">
        <v>5.3</v>
      </c>
      <c r="O2669">
        <v>5.3</v>
      </c>
      <c r="P2669" s="43">
        <f t="shared" si="762"/>
        <v>-3.759398496240688E-3</v>
      </c>
      <c r="Q2669" s="41">
        <v>45894</v>
      </c>
      <c r="R2669">
        <v>5.97</v>
      </c>
      <c r="S2669">
        <v>5.97</v>
      </c>
      <c r="T2669" s="39">
        <f t="shared" si="763"/>
        <v>-1.672240802675698E-3</v>
      </c>
      <c r="AG2669" s="41">
        <v>45894</v>
      </c>
      <c r="AH2669">
        <v>11.86</v>
      </c>
      <c r="AI2669">
        <v>11.86</v>
      </c>
      <c r="AJ2669" s="39">
        <f t="shared" si="764"/>
        <v>5.0847457627117556E-3</v>
      </c>
      <c r="AK2669" s="45" t="s">
        <v>1881</v>
      </c>
      <c r="AL2669">
        <v>12.4</v>
      </c>
      <c r="AM2669">
        <v>12.4</v>
      </c>
      <c r="AN2669" s="39">
        <f t="shared" si="765"/>
        <v>8.9503661513426532E-3</v>
      </c>
      <c r="AO2669" s="41">
        <v>45894</v>
      </c>
      <c r="AP2669">
        <v>10</v>
      </c>
      <c r="AQ2669">
        <v>10</v>
      </c>
      <c r="AR2669" s="18">
        <f t="shared" si="766"/>
        <v>4.0160642570280262E-3</v>
      </c>
      <c r="AS2669" s="41">
        <v>45894</v>
      </c>
      <c r="AT2669">
        <v>15.25</v>
      </c>
      <c r="AU2669">
        <v>15.25</v>
      </c>
      <c r="AV2669" s="39">
        <f t="shared" si="767"/>
        <v>6.5616797900261068E-4</v>
      </c>
      <c r="AW2669" s="41">
        <v>45894</v>
      </c>
      <c r="AX2669">
        <v>12.58</v>
      </c>
      <c r="AY2669">
        <v>12.58</v>
      </c>
      <c r="AZ2669" s="39">
        <f t="shared" si="768"/>
        <v>-9.4488188976377344E-3</v>
      </c>
      <c r="BA2669" s="41">
        <v>45894</v>
      </c>
      <c r="BB2669">
        <v>11.17</v>
      </c>
      <c r="BC2669">
        <v>11.17</v>
      </c>
      <c r="BD2669" s="39">
        <f t="shared" si="769"/>
        <v>1.793721973094132E-3</v>
      </c>
      <c r="BE2669" s="41">
        <v>45894</v>
      </c>
      <c r="BF2669">
        <v>14.7</v>
      </c>
      <c r="BG2669">
        <v>14.7</v>
      </c>
      <c r="BH2669" s="39">
        <f t="shared" si="770"/>
        <v>0</v>
      </c>
      <c r="BI2669" s="41">
        <v>45894</v>
      </c>
      <c r="BJ2669">
        <v>1.9</v>
      </c>
      <c r="BK2669">
        <v>1.9</v>
      </c>
      <c r="BL2669" s="39">
        <f t="shared" si="771"/>
        <v>0</v>
      </c>
      <c r="BM2669" s="41">
        <v>45894</v>
      </c>
      <c r="BN2669">
        <v>13.2</v>
      </c>
      <c r="BO2669">
        <v>13.2</v>
      </c>
      <c r="BP2669" s="46">
        <f t="shared" si="772"/>
        <v>-7.5187969924813093E-3</v>
      </c>
      <c r="BQ2669" s="41">
        <v>45894</v>
      </c>
      <c r="BR2669">
        <v>8.99</v>
      </c>
      <c r="BS2669">
        <v>8.99</v>
      </c>
      <c r="BT2669" s="18">
        <f t="shared" si="773"/>
        <v>-1.1111111111110875E-3</v>
      </c>
      <c r="BU2669" s="41">
        <v>45894</v>
      </c>
      <c r="BV2669">
        <v>8.6999999999999993</v>
      </c>
      <c r="BW2669">
        <v>8.6999999999999993</v>
      </c>
      <c r="BX2669" s="39">
        <f t="shared" si="774"/>
        <v>-4.5766590389017077E-3</v>
      </c>
    </row>
    <row r="2670" spans="1:76">
      <c r="A2670" s="41">
        <v>45895</v>
      </c>
      <c r="B2670">
        <v>8.58</v>
      </c>
      <c r="C2670">
        <v>8.58</v>
      </c>
      <c r="D2670" s="34">
        <f t="shared" si="760"/>
        <v>1.4184397163120473E-2</v>
      </c>
      <c r="E2670" s="41">
        <v>45895</v>
      </c>
      <c r="F2670">
        <v>4.18</v>
      </c>
      <c r="G2670">
        <v>4.18</v>
      </c>
      <c r="H2670" s="39">
        <f t="shared" si="761"/>
        <v>4.4999999999999929E-2</v>
      </c>
      <c r="L2670" s="38"/>
      <c r="M2670" s="41">
        <v>45895</v>
      </c>
      <c r="N2670">
        <v>5.3</v>
      </c>
      <c r="O2670">
        <v>5.3</v>
      </c>
      <c r="P2670" s="43">
        <f t="shared" si="762"/>
        <v>0</v>
      </c>
      <c r="Q2670" s="41">
        <v>45895</v>
      </c>
      <c r="R2670">
        <v>6</v>
      </c>
      <c r="S2670">
        <v>6</v>
      </c>
      <c r="T2670" s="39">
        <f t="shared" si="763"/>
        <v>5.0251256281407452E-3</v>
      </c>
      <c r="AG2670" s="41">
        <v>45895</v>
      </c>
      <c r="AH2670">
        <v>12.15</v>
      </c>
      <c r="AI2670">
        <v>12.15</v>
      </c>
      <c r="AJ2670" s="39">
        <f t="shared" si="764"/>
        <v>2.4451939291737008E-2</v>
      </c>
      <c r="AK2670" s="45" t="s">
        <v>1882</v>
      </c>
      <c r="AL2670">
        <v>12.4</v>
      </c>
      <c r="AM2670">
        <v>12.4</v>
      </c>
      <c r="AN2670" s="39">
        <f t="shared" si="765"/>
        <v>0</v>
      </c>
      <c r="AO2670" s="41">
        <v>45895</v>
      </c>
      <c r="AP2670">
        <v>10.14</v>
      </c>
      <c r="AQ2670">
        <v>10.14</v>
      </c>
      <c r="AR2670" s="18">
        <f t="shared" si="766"/>
        <v>1.4000000000000058E-2</v>
      </c>
      <c r="AS2670" s="41">
        <v>45895</v>
      </c>
      <c r="AT2670">
        <v>15.3</v>
      </c>
      <c r="AU2670">
        <v>15.3</v>
      </c>
      <c r="AV2670" s="39">
        <f t="shared" si="767"/>
        <v>3.2786885245902103E-3</v>
      </c>
      <c r="AW2670" s="41">
        <v>45895</v>
      </c>
      <c r="AX2670">
        <v>12.48</v>
      </c>
      <c r="AY2670">
        <v>12.48</v>
      </c>
      <c r="AZ2670" s="39">
        <f t="shared" si="768"/>
        <v>-7.9491255961843914E-3</v>
      </c>
      <c r="BA2670" s="41">
        <v>45895</v>
      </c>
      <c r="BB2670">
        <v>11.2</v>
      </c>
      <c r="BC2670">
        <v>11.2</v>
      </c>
      <c r="BD2670" s="39">
        <f t="shared" si="769"/>
        <v>2.6857654431512411E-3</v>
      </c>
      <c r="BE2670" s="41">
        <v>45895</v>
      </c>
      <c r="BF2670">
        <v>14.75</v>
      </c>
      <c r="BG2670">
        <v>14.75</v>
      </c>
      <c r="BH2670" s="39">
        <f t="shared" si="770"/>
        <v>3.4013605442177355E-3</v>
      </c>
      <c r="BI2670" s="41">
        <v>45895</v>
      </c>
      <c r="BJ2670">
        <v>1.9</v>
      </c>
      <c r="BK2670">
        <v>1.9</v>
      </c>
      <c r="BL2670" s="39">
        <f t="shared" si="771"/>
        <v>0</v>
      </c>
      <c r="BM2670" s="41">
        <v>45895</v>
      </c>
      <c r="BN2670">
        <v>13.29</v>
      </c>
      <c r="BO2670">
        <v>13.29</v>
      </c>
      <c r="BP2670" s="46">
        <f t="shared" si="772"/>
        <v>6.8181818181818074E-3</v>
      </c>
      <c r="BQ2670" s="41">
        <v>45895</v>
      </c>
      <c r="BR2670">
        <v>8.9</v>
      </c>
      <c r="BS2670">
        <v>8.9</v>
      </c>
      <c r="BT2670" s="18">
        <f t="shared" si="773"/>
        <v>-1.0011123470522788E-2</v>
      </c>
      <c r="BU2670" s="41">
        <v>45895</v>
      </c>
      <c r="BV2670">
        <v>8.9700000000000006</v>
      </c>
      <c r="BW2670">
        <v>8.9700000000000006</v>
      </c>
      <c r="BX2670" s="39">
        <f t="shared" si="774"/>
        <v>3.1034482758620849E-2</v>
      </c>
    </row>
    <row r="2671" spans="1:76">
      <c r="A2671" s="41">
        <v>45896</v>
      </c>
      <c r="B2671">
        <v>8.94</v>
      </c>
      <c r="C2671">
        <v>8.94</v>
      </c>
      <c r="D2671" s="34">
        <f t="shared" si="760"/>
        <v>4.195804195804189E-2</v>
      </c>
      <c r="E2671" s="41">
        <v>45896</v>
      </c>
      <c r="F2671">
        <v>4.33</v>
      </c>
      <c r="G2671">
        <v>4.33</v>
      </c>
      <c r="H2671" s="39">
        <f t="shared" si="761"/>
        <v>3.5885167464114923E-2</v>
      </c>
      <c r="L2671" s="38"/>
      <c r="M2671" s="41">
        <v>45896</v>
      </c>
      <c r="N2671">
        <v>5.3</v>
      </c>
      <c r="O2671">
        <v>5.3</v>
      </c>
      <c r="P2671" s="43">
        <f t="shared" si="762"/>
        <v>0</v>
      </c>
      <c r="Q2671" s="41">
        <v>45896</v>
      </c>
      <c r="R2671">
        <v>6.08</v>
      </c>
      <c r="S2671">
        <v>6.08</v>
      </c>
      <c r="T2671" s="39">
        <f t="shared" si="763"/>
        <v>1.3333333333333345E-2</v>
      </c>
      <c r="AG2671" s="41">
        <v>45896</v>
      </c>
      <c r="AH2671">
        <v>12.3</v>
      </c>
      <c r="AI2671">
        <v>12.3</v>
      </c>
      <c r="AJ2671" s="39">
        <f t="shared" si="764"/>
        <v>1.2345679012345708E-2</v>
      </c>
      <c r="AK2671" s="45" t="s">
        <v>1883</v>
      </c>
      <c r="AL2671">
        <v>12.64</v>
      </c>
      <c r="AM2671">
        <v>12.64</v>
      </c>
      <c r="AN2671" s="39">
        <f t="shared" si="765"/>
        <v>1.9354838709677438E-2</v>
      </c>
      <c r="AO2671" s="41">
        <v>45896</v>
      </c>
      <c r="AP2671">
        <v>10.1</v>
      </c>
      <c r="AQ2671">
        <v>10.1</v>
      </c>
      <c r="AR2671" s="18">
        <f t="shared" si="766"/>
        <v>-3.9447731755424976E-3</v>
      </c>
      <c r="AS2671" s="41">
        <v>45896</v>
      </c>
      <c r="AT2671">
        <v>15.31</v>
      </c>
      <c r="AU2671">
        <v>15.31</v>
      </c>
      <c r="AV2671" s="39">
        <f t="shared" si="767"/>
        <v>6.5359477124181614E-4</v>
      </c>
      <c r="AW2671" s="41">
        <v>45896</v>
      </c>
      <c r="AX2671">
        <v>12.37</v>
      </c>
      <c r="AY2671">
        <v>12.37</v>
      </c>
      <c r="AZ2671" s="39">
        <f t="shared" si="768"/>
        <v>-8.8141025641026612E-3</v>
      </c>
      <c r="BA2671" s="41">
        <v>45896</v>
      </c>
      <c r="BB2671">
        <v>11.2</v>
      </c>
      <c r="BC2671">
        <v>11.2</v>
      </c>
      <c r="BD2671" s="39">
        <f t="shared" si="769"/>
        <v>0</v>
      </c>
      <c r="BE2671" s="41">
        <v>45896</v>
      </c>
      <c r="BF2671">
        <v>15.25</v>
      </c>
      <c r="BG2671">
        <v>15.25</v>
      </c>
      <c r="BH2671" s="39">
        <f t="shared" si="770"/>
        <v>3.3898305084745763E-2</v>
      </c>
      <c r="BI2671" s="41">
        <v>45896</v>
      </c>
      <c r="BJ2671">
        <v>1.9</v>
      </c>
      <c r="BK2671">
        <v>1.9</v>
      </c>
      <c r="BL2671" s="39">
        <f t="shared" si="771"/>
        <v>0</v>
      </c>
      <c r="BM2671" s="41">
        <v>45896</v>
      </c>
      <c r="BN2671">
        <v>13.35</v>
      </c>
      <c r="BO2671">
        <v>13.35</v>
      </c>
      <c r="BP2671" s="46">
        <f t="shared" si="772"/>
        <v>4.5146726862302861E-3</v>
      </c>
      <c r="BQ2671" s="41">
        <v>45896</v>
      </c>
      <c r="BR2671">
        <v>8.85</v>
      </c>
      <c r="BS2671">
        <v>8.85</v>
      </c>
      <c r="BT2671" s="18">
        <f t="shared" si="773"/>
        <v>-5.6179775280899673E-3</v>
      </c>
      <c r="BU2671" s="41">
        <v>45896</v>
      </c>
      <c r="BV2671">
        <v>9</v>
      </c>
      <c r="BW2671">
        <v>9</v>
      </c>
      <c r="BX2671" s="39">
        <f t="shared" si="774"/>
        <v>3.344481605351099E-3</v>
      </c>
    </row>
    <row r="2672" spans="1:76">
      <c r="A2672" s="41">
        <v>45897</v>
      </c>
      <c r="B2672">
        <v>8.9499999999999993</v>
      </c>
      <c r="C2672">
        <v>8.9499999999999993</v>
      </c>
      <c r="D2672" s="34">
        <f t="shared" si="760"/>
        <v>1.1185682326621685E-3</v>
      </c>
      <c r="E2672" s="41">
        <v>45897</v>
      </c>
      <c r="F2672">
        <v>4.33</v>
      </c>
      <c r="G2672">
        <v>4.33</v>
      </c>
      <c r="H2672" s="39">
        <f t="shared" si="761"/>
        <v>0</v>
      </c>
      <c r="L2672" s="38"/>
      <c r="M2672" s="41">
        <v>45897</v>
      </c>
      <c r="N2672">
        <v>5.26</v>
      </c>
      <c r="O2672">
        <v>5.26</v>
      </c>
      <c r="P2672" s="43">
        <f t="shared" si="762"/>
        <v>-7.5471698113207617E-3</v>
      </c>
      <c r="Q2672" s="41">
        <v>45897</v>
      </c>
      <c r="R2672">
        <v>6.03</v>
      </c>
      <c r="S2672">
        <v>6.03</v>
      </c>
      <c r="T2672" s="39">
        <f t="shared" si="763"/>
        <v>-8.2236842105262858E-3</v>
      </c>
      <c r="AG2672" s="41">
        <v>45897</v>
      </c>
      <c r="AH2672">
        <v>12.3</v>
      </c>
      <c r="AI2672">
        <v>12.3</v>
      </c>
      <c r="AJ2672" s="39">
        <f t="shared" si="764"/>
        <v>0</v>
      </c>
      <c r="AK2672" s="45" t="s">
        <v>1884</v>
      </c>
      <c r="AL2672">
        <v>12.75</v>
      </c>
      <c r="AM2672">
        <v>12.75</v>
      </c>
      <c r="AN2672" s="39">
        <f t="shared" si="765"/>
        <v>8.7025316455695747E-3</v>
      </c>
      <c r="AO2672" s="41">
        <v>45897</v>
      </c>
      <c r="AP2672">
        <v>10.25</v>
      </c>
      <c r="AQ2672">
        <v>10.25</v>
      </c>
      <c r="AR2672" s="18">
        <f t="shared" si="766"/>
        <v>1.4851485148514887E-2</v>
      </c>
      <c r="AS2672" s="41">
        <v>45897</v>
      </c>
      <c r="AT2672">
        <v>15.32</v>
      </c>
      <c r="AU2672">
        <v>15.32</v>
      </c>
      <c r="AV2672" s="39">
        <f t="shared" si="767"/>
        <v>6.5316786414107029E-4</v>
      </c>
      <c r="AW2672" s="41">
        <v>45897</v>
      </c>
      <c r="AX2672">
        <v>12.47</v>
      </c>
      <c r="AY2672">
        <v>12.47</v>
      </c>
      <c r="AZ2672" s="39">
        <f t="shared" si="768"/>
        <v>8.0840743734843512E-3</v>
      </c>
      <c r="BA2672" s="41">
        <v>45897</v>
      </c>
      <c r="BB2672">
        <v>11.2</v>
      </c>
      <c r="BC2672">
        <v>11.2</v>
      </c>
      <c r="BD2672" s="39">
        <f t="shared" si="769"/>
        <v>0</v>
      </c>
      <c r="BE2672" s="41">
        <v>45897</v>
      </c>
      <c r="BF2672">
        <v>15.47</v>
      </c>
      <c r="BG2672">
        <v>15.47</v>
      </c>
      <c r="BH2672" s="39">
        <f t="shared" si="770"/>
        <v>1.4426229508196763E-2</v>
      </c>
      <c r="BI2672" s="41">
        <v>45897</v>
      </c>
      <c r="BJ2672">
        <v>1.9</v>
      </c>
      <c r="BK2672">
        <v>1.9</v>
      </c>
      <c r="BL2672" s="39">
        <f t="shared" si="771"/>
        <v>0</v>
      </c>
      <c r="BM2672" s="41">
        <v>45897</v>
      </c>
      <c r="BN2672">
        <v>13.5</v>
      </c>
      <c r="BO2672">
        <v>13.5</v>
      </c>
      <c r="BP2672" s="46">
        <f t="shared" si="772"/>
        <v>1.1235955056179803E-2</v>
      </c>
      <c r="BQ2672" s="41">
        <v>45897</v>
      </c>
      <c r="BR2672">
        <v>8.8000000000000007</v>
      </c>
      <c r="BS2672">
        <v>8.8000000000000007</v>
      </c>
      <c r="BT2672" s="18">
        <f t="shared" si="773"/>
        <v>-5.6497175141241732E-3</v>
      </c>
      <c r="BU2672" s="41">
        <v>45897</v>
      </c>
      <c r="BV2672">
        <v>8.94</v>
      </c>
      <c r="BW2672">
        <v>8.94</v>
      </c>
      <c r="BX2672" s="39">
        <f t="shared" si="774"/>
        <v>-6.6666666666667217E-3</v>
      </c>
    </row>
    <row r="2673" spans="1:76">
      <c r="A2673" s="41">
        <v>45898</v>
      </c>
      <c r="B2673">
        <v>8.8000000000000007</v>
      </c>
      <c r="C2673">
        <v>8.8000000000000007</v>
      </c>
      <c r="D2673" s="34">
        <f t="shared" si="760"/>
        <v>-1.6759776536312693E-2</v>
      </c>
      <c r="E2673" s="41">
        <v>45898</v>
      </c>
      <c r="F2673">
        <v>4.29</v>
      </c>
      <c r="G2673">
        <v>4.29</v>
      </c>
      <c r="H2673" s="39">
        <f t="shared" si="761"/>
        <v>-9.2378752886836113E-3</v>
      </c>
      <c r="L2673" s="38"/>
      <c r="M2673" s="41">
        <v>45898</v>
      </c>
      <c r="N2673">
        <v>5.28</v>
      </c>
      <c r="O2673">
        <v>5.28</v>
      </c>
      <c r="P2673" s="43">
        <f t="shared" si="762"/>
        <v>3.8022813688213808E-3</v>
      </c>
      <c r="Q2673" s="41">
        <v>45898</v>
      </c>
      <c r="R2673">
        <v>6</v>
      </c>
      <c r="S2673">
        <v>6</v>
      </c>
      <c r="T2673" s="39">
        <f t="shared" si="763"/>
        <v>-4.9751243781094934E-3</v>
      </c>
      <c r="AG2673" s="41">
        <v>45898</v>
      </c>
      <c r="AH2673">
        <v>12.27</v>
      </c>
      <c r="AI2673">
        <v>12.27</v>
      </c>
      <c r="AJ2673" s="39">
        <f t="shared" si="764"/>
        <v>-2.4390243902439948E-3</v>
      </c>
      <c r="AK2673" s="45" t="s">
        <v>1885</v>
      </c>
      <c r="AL2673">
        <v>12.75</v>
      </c>
      <c r="AM2673">
        <v>12.75</v>
      </c>
      <c r="AN2673" s="39">
        <f t="shared" si="765"/>
        <v>0</v>
      </c>
      <c r="AO2673" s="41">
        <v>45898</v>
      </c>
      <c r="AP2673">
        <v>10.44</v>
      </c>
      <c r="AQ2673">
        <v>10.44</v>
      </c>
      <c r="AR2673" s="18">
        <f t="shared" si="766"/>
        <v>1.8536585365853609E-2</v>
      </c>
      <c r="AS2673" s="41">
        <v>45898</v>
      </c>
      <c r="AT2673">
        <v>15.3</v>
      </c>
      <c r="AU2673">
        <v>15.3</v>
      </c>
      <c r="AV2673" s="39">
        <f t="shared" si="767"/>
        <v>-1.3054830287205987E-3</v>
      </c>
      <c r="AW2673" s="41">
        <v>45898</v>
      </c>
      <c r="AX2673">
        <v>12.47</v>
      </c>
      <c r="AY2673">
        <v>12.47</v>
      </c>
      <c r="AZ2673" s="39">
        <f t="shared" si="768"/>
        <v>0</v>
      </c>
      <c r="BA2673" s="41">
        <v>45898</v>
      </c>
      <c r="BB2673">
        <v>11.26</v>
      </c>
      <c r="BC2673">
        <v>11.26</v>
      </c>
      <c r="BD2673" s="39">
        <f t="shared" si="769"/>
        <v>5.3571428571429023E-3</v>
      </c>
      <c r="BE2673" s="41">
        <v>45898</v>
      </c>
      <c r="BF2673">
        <v>15.44</v>
      </c>
      <c r="BG2673">
        <v>15.44</v>
      </c>
      <c r="BH2673" s="39">
        <f t="shared" si="770"/>
        <v>-1.9392372333549538E-3</v>
      </c>
      <c r="BI2673" s="41">
        <v>45898</v>
      </c>
      <c r="BJ2673">
        <v>1.93</v>
      </c>
      <c r="BK2673">
        <v>1.93</v>
      </c>
      <c r="BL2673" s="39">
        <f t="shared" si="771"/>
        <v>1.5789473684210541E-2</v>
      </c>
      <c r="BM2673" s="41">
        <v>45898</v>
      </c>
      <c r="BN2673">
        <v>13.75</v>
      </c>
      <c r="BO2673">
        <v>13.75</v>
      </c>
      <c r="BP2673" s="46">
        <f t="shared" si="772"/>
        <v>1.8518518518518517E-2</v>
      </c>
      <c r="BQ2673" s="41">
        <v>45898</v>
      </c>
      <c r="BR2673">
        <v>8.89</v>
      </c>
      <c r="BS2673">
        <v>8.89</v>
      </c>
      <c r="BT2673" s="18">
        <f t="shared" si="773"/>
        <v>1.022727272727271E-2</v>
      </c>
      <c r="BU2673" s="41">
        <v>45898</v>
      </c>
      <c r="BV2673">
        <v>8.9</v>
      </c>
      <c r="BW2673">
        <v>8.9</v>
      </c>
      <c r="BX2673" s="39">
        <f t="shared" si="774"/>
        <v>-4.4742729306486741E-3</v>
      </c>
    </row>
    <row r="2674" spans="1:76">
      <c r="A2674" s="41">
        <v>45901</v>
      </c>
      <c r="B2674">
        <v>9.1999999999999993</v>
      </c>
      <c r="C2674">
        <v>9.1999999999999993</v>
      </c>
      <c r="D2674" s="34">
        <f t="shared" si="760"/>
        <v>4.5454545454545289E-2</v>
      </c>
      <c r="E2674" s="41">
        <v>45901</v>
      </c>
      <c r="F2674">
        <v>4.0999999999999996</v>
      </c>
      <c r="G2674">
        <v>4.0999999999999996</v>
      </c>
      <c r="H2674" s="39">
        <f t="shared" si="761"/>
        <v>-4.4289044289044378E-2</v>
      </c>
      <c r="L2674" s="38"/>
      <c r="M2674" s="41">
        <v>45901</v>
      </c>
      <c r="N2674">
        <v>5.25</v>
      </c>
      <c r="O2674">
        <v>5.25</v>
      </c>
      <c r="P2674" s="43">
        <f t="shared" si="762"/>
        <v>-5.6818181818182288E-3</v>
      </c>
      <c r="Q2674" s="41">
        <v>45901</v>
      </c>
      <c r="R2674">
        <v>6.17</v>
      </c>
      <c r="S2674">
        <v>6.17</v>
      </c>
      <c r="T2674" s="39">
        <f t="shared" si="763"/>
        <v>2.8333333333333321E-2</v>
      </c>
      <c r="AG2674" s="41">
        <v>45901</v>
      </c>
      <c r="AH2674">
        <v>12.36</v>
      </c>
      <c r="AI2674">
        <v>12.36</v>
      </c>
      <c r="AJ2674" s="39">
        <f t="shared" si="764"/>
        <v>7.3349633251833628E-3</v>
      </c>
      <c r="AK2674" s="45">
        <v>45666</v>
      </c>
      <c r="AL2674">
        <v>12.72</v>
      </c>
      <c r="AM2674">
        <v>12.72</v>
      </c>
      <c r="AN2674" s="39">
        <f t="shared" si="765"/>
        <v>-2.3529411764705382E-3</v>
      </c>
      <c r="AO2674" s="41">
        <v>45901</v>
      </c>
      <c r="AP2674">
        <v>10.79</v>
      </c>
      <c r="AQ2674">
        <v>10.79</v>
      </c>
      <c r="AR2674" s="18">
        <f t="shared" si="766"/>
        <v>3.3524904214559358E-2</v>
      </c>
      <c r="AS2674" s="41">
        <v>45901</v>
      </c>
      <c r="AT2674">
        <v>15.28</v>
      </c>
      <c r="AU2674">
        <v>15.28</v>
      </c>
      <c r="AV2674" s="39">
        <f t="shared" si="767"/>
        <v>-1.3071895424837483E-3</v>
      </c>
      <c r="AW2674" s="41">
        <v>45901</v>
      </c>
      <c r="AX2674">
        <v>12.49</v>
      </c>
      <c r="AY2674">
        <v>12.49</v>
      </c>
      <c r="AZ2674" s="39">
        <f t="shared" si="768"/>
        <v>1.6038492381715776E-3</v>
      </c>
      <c r="BA2674" s="41">
        <v>45901</v>
      </c>
      <c r="BB2674">
        <v>11.25</v>
      </c>
      <c r="BC2674">
        <v>11.25</v>
      </c>
      <c r="BD2674" s="39">
        <f t="shared" si="769"/>
        <v>-8.8809946714030078E-4</v>
      </c>
      <c r="BE2674" s="41">
        <v>45901</v>
      </c>
      <c r="BF2674">
        <v>15.7</v>
      </c>
      <c r="BG2674">
        <v>15.7</v>
      </c>
      <c r="BH2674" s="39">
        <f t="shared" si="770"/>
        <v>1.6839378238341956E-2</v>
      </c>
      <c r="BI2674" s="41">
        <v>45901</v>
      </c>
      <c r="BJ2674">
        <v>1.9</v>
      </c>
      <c r="BK2674">
        <v>1.9</v>
      </c>
      <c r="BL2674" s="39">
        <f t="shared" si="771"/>
        <v>-1.5544041450777216E-2</v>
      </c>
      <c r="BM2674" s="41">
        <v>45901</v>
      </c>
      <c r="BN2674">
        <v>13.4</v>
      </c>
      <c r="BO2674">
        <v>13.4</v>
      </c>
      <c r="BP2674" s="46">
        <f t="shared" si="772"/>
        <v>-2.5454545454545428E-2</v>
      </c>
      <c r="BQ2674" s="41">
        <v>45901</v>
      </c>
      <c r="BR2674">
        <v>8.9</v>
      </c>
      <c r="BS2674">
        <v>8.9</v>
      </c>
      <c r="BT2674" s="18">
        <f t="shared" si="773"/>
        <v>1.124859392575904E-3</v>
      </c>
      <c r="BU2674" s="41">
        <v>45901</v>
      </c>
      <c r="BV2674">
        <v>8.85</v>
      </c>
      <c r="BW2674">
        <v>8.85</v>
      </c>
      <c r="BX2674" s="39">
        <f t="shared" si="774"/>
        <v>-5.6179775280899673E-3</v>
      </c>
    </row>
    <row r="2675" spans="1:76">
      <c r="A2675" s="41">
        <v>45902</v>
      </c>
      <c r="B2675">
        <v>9.5</v>
      </c>
      <c r="C2675">
        <v>9.5</v>
      </c>
      <c r="D2675" s="34">
        <f t="shared" si="760"/>
        <v>3.2608695652173995E-2</v>
      </c>
      <c r="E2675" s="41">
        <v>45902</v>
      </c>
      <c r="F2675">
        <v>4</v>
      </c>
      <c r="G2675">
        <v>4</v>
      </c>
      <c r="H2675" s="39">
        <f t="shared" si="761"/>
        <v>-2.4390243902438939E-2</v>
      </c>
      <c r="L2675" s="38"/>
      <c r="M2675" s="41">
        <v>45902</v>
      </c>
      <c r="N2675">
        <v>5.2</v>
      </c>
      <c r="O2675">
        <v>5.2</v>
      </c>
      <c r="P2675" s="43">
        <f t="shared" si="762"/>
        <v>-9.52380952380949E-3</v>
      </c>
      <c r="Q2675" s="41">
        <v>45902</v>
      </c>
      <c r="R2675">
        <v>6.1</v>
      </c>
      <c r="S2675">
        <v>6.1</v>
      </c>
      <c r="T2675" s="39">
        <f t="shared" si="763"/>
        <v>-1.1345218800648345E-2</v>
      </c>
      <c r="AG2675" s="41">
        <v>45902</v>
      </c>
      <c r="AH2675">
        <v>12.02</v>
      </c>
      <c r="AI2675">
        <v>12.02</v>
      </c>
      <c r="AJ2675" s="39">
        <f t="shared" si="764"/>
        <v>-2.750809061488672E-2</v>
      </c>
      <c r="AK2675" s="45">
        <v>45697</v>
      </c>
      <c r="AL2675">
        <v>12.7</v>
      </c>
      <c r="AM2675">
        <v>12.7</v>
      </c>
      <c r="AN2675" s="39">
        <f t="shared" si="765"/>
        <v>-1.5723270440252634E-3</v>
      </c>
      <c r="AO2675" s="41">
        <v>45902</v>
      </c>
      <c r="AP2675">
        <v>10.15</v>
      </c>
      <c r="AQ2675">
        <v>10.15</v>
      </c>
      <c r="AR2675" s="18">
        <f t="shared" si="766"/>
        <v>-5.9314179796107397E-2</v>
      </c>
      <c r="AS2675" s="41">
        <v>45902</v>
      </c>
      <c r="AT2675">
        <v>15.28</v>
      </c>
      <c r="AU2675">
        <v>15.28</v>
      </c>
      <c r="AV2675" s="39">
        <f t="shared" si="767"/>
        <v>0</v>
      </c>
      <c r="AW2675" s="41">
        <v>45902</v>
      </c>
      <c r="AX2675">
        <v>12.4</v>
      </c>
      <c r="AY2675">
        <v>12.4</v>
      </c>
      <c r="AZ2675" s="39">
        <f t="shared" si="768"/>
        <v>-7.2057646116893397E-3</v>
      </c>
      <c r="BA2675" s="41">
        <v>45902</v>
      </c>
      <c r="BB2675">
        <v>11.25</v>
      </c>
      <c r="BC2675">
        <v>11.25</v>
      </c>
      <c r="BD2675" s="39">
        <f t="shared" si="769"/>
        <v>0</v>
      </c>
      <c r="BE2675" s="41">
        <v>45902</v>
      </c>
      <c r="BF2675">
        <v>15.5</v>
      </c>
      <c r="BG2675">
        <v>15.5</v>
      </c>
      <c r="BH2675" s="39">
        <f t="shared" si="770"/>
        <v>-1.2738853503184669E-2</v>
      </c>
      <c r="BI2675" s="41">
        <v>45902</v>
      </c>
      <c r="BJ2675">
        <v>1.87</v>
      </c>
      <c r="BK2675">
        <v>1.87</v>
      </c>
      <c r="BL2675" s="39">
        <f t="shared" si="771"/>
        <v>-1.5789473684210423E-2</v>
      </c>
      <c r="BM2675" s="41">
        <v>45902</v>
      </c>
      <c r="BN2675">
        <v>13.4</v>
      </c>
      <c r="BO2675">
        <v>13.4</v>
      </c>
      <c r="BP2675" s="46">
        <f t="shared" si="772"/>
        <v>0</v>
      </c>
      <c r="BQ2675" s="41">
        <v>45902</v>
      </c>
      <c r="BR2675">
        <v>8.6999999999999993</v>
      </c>
      <c r="BS2675">
        <v>8.6999999999999993</v>
      </c>
      <c r="BT2675" s="18">
        <f t="shared" si="773"/>
        <v>-2.2471910112359668E-2</v>
      </c>
      <c r="BU2675" s="41">
        <v>45902</v>
      </c>
      <c r="BV2675">
        <v>8.83</v>
      </c>
      <c r="BW2675">
        <v>8.83</v>
      </c>
      <c r="BX2675" s="39">
        <f t="shared" si="774"/>
        <v>-2.2598870056496695E-3</v>
      </c>
    </row>
    <row r="2676" spans="1:76">
      <c r="A2676" s="41">
        <v>45903</v>
      </c>
      <c r="B2676">
        <v>9.6999999999999993</v>
      </c>
      <c r="C2676">
        <v>9.6999999999999993</v>
      </c>
      <c r="D2676" s="34">
        <f t="shared" si="760"/>
        <v>2.1052631578947295E-2</v>
      </c>
      <c r="E2676" s="41">
        <v>45903</v>
      </c>
      <c r="F2676">
        <v>4.18</v>
      </c>
      <c r="G2676">
        <v>4.18</v>
      </c>
      <c r="H2676" s="39">
        <f t="shared" si="761"/>
        <v>4.4999999999999929E-2</v>
      </c>
      <c r="L2676" s="38"/>
      <c r="M2676" s="41">
        <v>45903</v>
      </c>
      <c r="N2676">
        <v>5.2</v>
      </c>
      <c r="O2676">
        <v>5.2</v>
      </c>
      <c r="P2676" s="43">
        <f t="shared" si="762"/>
        <v>0</v>
      </c>
      <c r="Q2676" s="41">
        <v>45903</v>
      </c>
      <c r="R2676">
        <v>6.23</v>
      </c>
      <c r="S2676">
        <v>6.23</v>
      </c>
      <c r="T2676" s="39">
        <f t="shared" si="763"/>
        <v>2.1311475409836196E-2</v>
      </c>
      <c r="AG2676" s="41">
        <v>45903</v>
      </c>
      <c r="AH2676">
        <v>12.1</v>
      </c>
      <c r="AI2676">
        <v>12.1</v>
      </c>
      <c r="AJ2676" s="39">
        <f t="shared" si="764"/>
        <v>6.6555740432612375E-3</v>
      </c>
      <c r="AK2676" s="45">
        <v>45725</v>
      </c>
      <c r="AL2676">
        <v>12.64</v>
      </c>
      <c r="AM2676">
        <v>12.64</v>
      </c>
      <c r="AN2676" s="39">
        <f t="shared" si="765"/>
        <v>-4.724409448818797E-3</v>
      </c>
      <c r="AO2676" s="41">
        <v>45903</v>
      </c>
      <c r="AP2676">
        <v>10.029999999999999</v>
      </c>
      <c r="AQ2676">
        <v>10.029999999999999</v>
      </c>
      <c r="AR2676" s="18">
        <f t="shared" si="766"/>
        <v>-1.1822660098522265E-2</v>
      </c>
      <c r="AS2676" s="41">
        <v>45903</v>
      </c>
      <c r="AT2676">
        <v>15.23</v>
      </c>
      <c r="AU2676">
        <v>15.23</v>
      </c>
      <c r="AV2676" s="39">
        <f t="shared" si="767"/>
        <v>-3.2722513089004542E-3</v>
      </c>
      <c r="AW2676" s="41">
        <v>45903</v>
      </c>
      <c r="AX2676">
        <v>12.47</v>
      </c>
      <c r="AY2676">
        <v>12.47</v>
      </c>
      <c r="AZ2676" s="39">
        <f t="shared" si="768"/>
        <v>5.6451612903226037E-3</v>
      </c>
      <c r="BA2676" s="41">
        <v>45903</v>
      </c>
      <c r="BB2676">
        <v>11.3</v>
      </c>
      <c r="BC2676">
        <v>11.3</v>
      </c>
      <c r="BD2676" s="39">
        <f t="shared" si="769"/>
        <v>4.4444444444445078E-3</v>
      </c>
      <c r="BE2676" s="41">
        <v>45903</v>
      </c>
      <c r="BF2676">
        <v>15.65</v>
      </c>
      <c r="BG2676">
        <v>15.65</v>
      </c>
      <c r="BH2676" s="39">
        <f t="shared" si="770"/>
        <v>9.6774193548387327E-3</v>
      </c>
      <c r="BI2676" s="41">
        <v>45903</v>
      </c>
      <c r="BJ2676">
        <v>1.86</v>
      </c>
      <c r="BK2676">
        <v>1.86</v>
      </c>
      <c r="BL2676" s="39">
        <f t="shared" si="771"/>
        <v>-5.3475935828877046E-3</v>
      </c>
      <c r="BM2676" s="41">
        <v>45903</v>
      </c>
      <c r="BN2676">
        <v>13.67</v>
      </c>
      <c r="BO2676">
        <v>13.67</v>
      </c>
      <c r="BP2676" s="46">
        <f t="shared" si="772"/>
        <v>2.0149253731343252E-2</v>
      </c>
      <c r="BQ2676" s="41">
        <v>45903</v>
      </c>
      <c r="BR2676">
        <v>9.1</v>
      </c>
      <c r="BS2676">
        <v>9.1</v>
      </c>
      <c r="BT2676" s="18">
        <f t="shared" si="773"/>
        <v>4.5977011494252921E-2</v>
      </c>
      <c r="BU2676" s="41">
        <v>45903</v>
      </c>
      <c r="BV2676">
        <v>8.83</v>
      </c>
      <c r="BW2676">
        <v>8.83</v>
      </c>
      <c r="BX2676" s="39">
        <f t="shared" si="774"/>
        <v>0</v>
      </c>
    </row>
    <row r="2677" spans="1:76">
      <c r="A2677" s="41">
        <v>45905</v>
      </c>
      <c r="B2677">
        <v>9.6999999999999993</v>
      </c>
      <c r="C2677">
        <v>9.6999999999999993</v>
      </c>
      <c r="D2677" s="34">
        <f t="shared" si="760"/>
        <v>0</v>
      </c>
      <c r="E2677" s="41">
        <v>45905</v>
      </c>
      <c r="F2677">
        <v>4.3499999999999996</v>
      </c>
      <c r="G2677">
        <v>4.3499999999999996</v>
      </c>
      <c r="H2677" s="39">
        <f t="shared" si="761"/>
        <v>4.0669856459330127E-2</v>
      </c>
      <c r="L2677" s="38"/>
      <c r="M2677" s="41">
        <v>45905</v>
      </c>
      <c r="N2677">
        <v>5.2</v>
      </c>
      <c r="O2677">
        <v>5.2</v>
      </c>
      <c r="P2677" s="43">
        <f t="shared" si="762"/>
        <v>0</v>
      </c>
      <c r="Q2677" s="41">
        <v>45905</v>
      </c>
      <c r="R2677">
        <v>6.19</v>
      </c>
      <c r="S2677">
        <v>6.19</v>
      </c>
      <c r="T2677" s="39">
        <f t="shared" si="763"/>
        <v>-6.4205457463884482E-3</v>
      </c>
      <c r="AG2677" s="41">
        <v>45905</v>
      </c>
      <c r="AH2677">
        <v>12.1</v>
      </c>
      <c r="AI2677">
        <v>12.1</v>
      </c>
      <c r="AJ2677" s="39">
        <f t="shared" si="764"/>
        <v>0</v>
      </c>
      <c r="AK2677" s="45">
        <v>45786</v>
      </c>
      <c r="AL2677">
        <v>12.72</v>
      </c>
      <c r="AM2677">
        <v>12.72</v>
      </c>
      <c r="AN2677" s="39">
        <f t="shared" si="765"/>
        <v>6.329113924050638E-3</v>
      </c>
      <c r="AO2677" s="41">
        <v>45905</v>
      </c>
      <c r="AP2677">
        <v>9.98</v>
      </c>
      <c r="AQ2677">
        <v>9.98</v>
      </c>
      <c r="AR2677" s="18">
        <f t="shared" si="766"/>
        <v>-4.9850448654036828E-3</v>
      </c>
      <c r="AS2677" s="41">
        <v>45905</v>
      </c>
      <c r="AT2677">
        <v>15.2</v>
      </c>
      <c r="AU2677">
        <v>15.2</v>
      </c>
      <c r="AV2677" s="39">
        <f t="shared" si="767"/>
        <v>-1.9697964543664566E-3</v>
      </c>
      <c r="AW2677" s="41">
        <v>45905</v>
      </c>
      <c r="AX2677">
        <v>12.4</v>
      </c>
      <c r="AY2677">
        <v>12.4</v>
      </c>
      <c r="AZ2677" s="39">
        <f t="shared" si="768"/>
        <v>-5.613472333600664E-3</v>
      </c>
      <c r="BA2677" s="41">
        <v>45905</v>
      </c>
      <c r="BB2677">
        <v>11.44</v>
      </c>
      <c r="BC2677">
        <v>11.44</v>
      </c>
      <c r="BD2677" s="39">
        <f t="shared" si="769"/>
        <v>1.2389380530973344E-2</v>
      </c>
      <c r="BE2677" s="41">
        <v>45905</v>
      </c>
      <c r="BF2677">
        <v>16.100000000000001</v>
      </c>
      <c r="BG2677">
        <v>16.100000000000001</v>
      </c>
      <c r="BH2677" s="39">
        <f t="shared" si="770"/>
        <v>2.875399361022371E-2</v>
      </c>
      <c r="BI2677" s="41">
        <v>45905</v>
      </c>
      <c r="BJ2677">
        <v>1.87</v>
      </c>
      <c r="BK2677">
        <v>1.87</v>
      </c>
      <c r="BL2677" s="39">
        <f t="shared" si="771"/>
        <v>5.3763440860215101E-3</v>
      </c>
      <c r="BM2677" s="41">
        <v>45905</v>
      </c>
      <c r="BN2677">
        <v>13.55</v>
      </c>
      <c r="BO2677">
        <v>13.55</v>
      </c>
      <c r="BP2677" s="46">
        <f t="shared" si="772"/>
        <v>-8.7783467446963578E-3</v>
      </c>
      <c r="BQ2677" s="41">
        <v>45905</v>
      </c>
      <c r="BR2677">
        <v>9.0399999999999991</v>
      </c>
      <c r="BS2677">
        <v>9.0399999999999991</v>
      </c>
      <c r="BT2677" s="18">
        <f t="shared" si="773"/>
        <v>-6.593406593406648E-3</v>
      </c>
      <c r="BU2677" s="41">
        <v>45905</v>
      </c>
      <c r="BV2677">
        <v>8.89</v>
      </c>
      <c r="BW2677">
        <v>8.89</v>
      </c>
      <c r="BX2677" s="39">
        <f t="shared" si="774"/>
        <v>6.7950169875425253E-3</v>
      </c>
    </row>
    <row r="2678" spans="1:76">
      <c r="A2678" s="41">
        <v>45908</v>
      </c>
      <c r="B2678">
        <v>9.5</v>
      </c>
      <c r="C2678">
        <v>9.5</v>
      </c>
      <c r="D2678" s="34">
        <f t="shared" si="760"/>
        <v>-2.0618556701030855E-2</v>
      </c>
      <c r="E2678" s="41">
        <v>45908</v>
      </c>
      <c r="F2678">
        <v>4.3499999999999996</v>
      </c>
      <c r="G2678">
        <v>4.3499999999999996</v>
      </c>
      <c r="H2678" s="39">
        <f t="shared" si="761"/>
        <v>0</v>
      </c>
      <c r="L2678" s="38"/>
      <c r="M2678" s="41">
        <v>45908</v>
      </c>
      <c r="N2678">
        <v>5.19</v>
      </c>
      <c r="O2678">
        <v>5.19</v>
      </c>
      <c r="P2678" s="43">
        <f t="shared" si="762"/>
        <v>-1.923076923076882E-3</v>
      </c>
      <c r="Q2678" s="41">
        <v>45908</v>
      </c>
      <c r="R2678">
        <v>6.17</v>
      </c>
      <c r="S2678">
        <v>6.17</v>
      </c>
      <c r="T2678" s="39">
        <f t="shared" si="763"/>
        <v>-3.2310177705978126E-3</v>
      </c>
      <c r="AG2678" s="41">
        <v>45908</v>
      </c>
      <c r="AH2678">
        <v>11.88</v>
      </c>
      <c r="AI2678">
        <v>11.88</v>
      </c>
      <c r="AJ2678" s="39">
        <f t="shared" si="764"/>
        <v>-1.8181818181818087E-2</v>
      </c>
      <c r="AK2678" s="45">
        <v>45878</v>
      </c>
      <c r="AL2678">
        <v>12.7</v>
      </c>
      <c r="AM2678">
        <v>12.7</v>
      </c>
      <c r="AN2678" s="39">
        <f t="shared" si="765"/>
        <v>-1.5723270440252634E-3</v>
      </c>
      <c r="AO2678" s="41">
        <v>45908</v>
      </c>
      <c r="AP2678">
        <v>9.9499999999999993</v>
      </c>
      <c r="AQ2678">
        <v>9.9499999999999993</v>
      </c>
      <c r="AR2678" s="18">
        <f t="shared" si="766"/>
        <v>-3.0060120240482098E-3</v>
      </c>
      <c r="AS2678" s="41">
        <v>45908</v>
      </c>
      <c r="AT2678">
        <v>15</v>
      </c>
      <c r="AU2678">
        <v>15</v>
      </c>
      <c r="AV2678" s="39">
        <f t="shared" si="767"/>
        <v>-1.3157894736842059E-2</v>
      </c>
      <c r="AW2678" s="41">
        <v>45908</v>
      </c>
      <c r="AX2678">
        <v>12.39</v>
      </c>
      <c r="AY2678">
        <v>12.39</v>
      </c>
      <c r="AZ2678" s="39">
        <f t="shared" si="768"/>
        <v>-8.0645161290320857E-4</v>
      </c>
      <c r="BA2678" s="41">
        <v>45908</v>
      </c>
      <c r="BB2678">
        <v>11.65</v>
      </c>
      <c r="BC2678">
        <v>11.65</v>
      </c>
      <c r="BD2678" s="39">
        <f t="shared" si="769"/>
        <v>1.8356643356643432E-2</v>
      </c>
      <c r="BE2678" s="41">
        <v>45908</v>
      </c>
      <c r="BF2678">
        <v>16.850000000000001</v>
      </c>
      <c r="BG2678">
        <v>16.850000000000001</v>
      </c>
      <c r="BH2678" s="39">
        <f t="shared" si="770"/>
        <v>4.6583850931677016E-2</v>
      </c>
      <c r="BI2678" s="41">
        <v>45908</v>
      </c>
      <c r="BJ2678">
        <v>1.86</v>
      </c>
      <c r="BK2678">
        <v>1.86</v>
      </c>
      <c r="BL2678" s="39">
        <f t="shared" si="771"/>
        <v>-5.3475935828877046E-3</v>
      </c>
      <c r="BM2678" s="41">
        <v>45908</v>
      </c>
      <c r="BN2678">
        <v>13.55</v>
      </c>
      <c r="BO2678">
        <v>13.55</v>
      </c>
      <c r="BP2678" s="46">
        <f t="shared" si="772"/>
        <v>0</v>
      </c>
      <c r="BQ2678" s="41">
        <v>45908</v>
      </c>
      <c r="BR2678">
        <v>8.9</v>
      </c>
      <c r="BS2678">
        <v>8.9</v>
      </c>
      <c r="BT2678" s="18">
        <f t="shared" si="773"/>
        <v>-1.5486725663716682E-2</v>
      </c>
      <c r="BU2678" s="41">
        <v>45908</v>
      </c>
      <c r="BV2678">
        <v>8.8000000000000007</v>
      </c>
      <c r="BW2678">
        <v>8.8000000000000007</v>
      </c>
      <c r="BX2678" s="39">
        <f t="shared" si="774"/>
        <v>-1.0123734533183335E-2</v>
      </c>
    </row>
    <row r="2679" spans="1:76">
      <c r="A2679" s="41">
        <v>45909</v>
      </c>
      <c r="B2679">
        <v>9.3000000000000007</v>
      </c>
      <c r="C2679">
        <v>9.3000000000000007</v>
      </c>
      <c r="D2679" s="34">
        <f t="shared" si="760"/>
        <v>-2.1052631578947295E-2</v>
      </c>
      <c r="E2679" s="41">
        <v>45909</v>
      </c>
      <c r="F2679">
        <v>4.3499999999999996</v>
      </c>
      <c r="G2679">
        <v>4.3499999999999996</v>
      </c>
      <c r="H2679" s="39">
        <f t="shared" si="761"/>
        <v>0</v>
      </c>
      <c r="L2679" s="38"/>
      <c r="M2679" s="41">
        <v>45909</v>
      </c>
      <c r="N2679">
        <v>5.2</v>
      </c>
      <c r="O2679">
        <v>5.2</v>
      </c>
      <c r="P2679" s="43">
        <f t="shared" si="762"/>
        <v>1.9267822736030416E-3</v>
      </c>
      <c r="Q2679" s="41">
        <v>45909</v>
      </c>
      <c r="R2679">
        <v>6.1</v>
      </c>
      <c r="S2679">
        <v>6.1</v>
      </c>
      <c r="T2679" s="39">
        <f t="shared" si="763"/>
        <v>-1.1345218800648345E-2</v>
      </c>
      <c r="AG2679" s="41">
        <v>45909</v>
      </c>
      <c r="AH2679">
        <v>11.97</v>
      </c>
      <c r="AI2679">
        <v>11.97</v>
      </c>
      <c r="AJ2679" s="39">
        <f t="shared" si="764"/>
        <v>7.575757575757563E-3</v>
      </c>
      <c r="AK2679" s="45">
        <v>45909</v>
      </c>
      <c r="AL2679">
        <v>12.8</v>
      </c>
      <c r="AM2679">
        <v>12.8</v>
      </c>
      <c r="AN2679" s="39">
        <f t="shared" si="765"/>
        <v>7.8740157480316087E-3</v>
      </c>
      <c r="AO2679" s="41">
        <v>45909</v>
      </c>
      <c r="AP2679">
        <v>9.9</v>
      </c>
      <c r="AQ2679">
        <v>9.9</v>
      </c>
      <c r="AR2679" s="18">
        <f t="shared" si="766"/>
        <v>-5.0251256281405969E-3</v>
      </c>
      <c r="AS2679" s="41">
        <v>45909</v>
      </c>
      <c r="AT2679">
        <v>15.13</v>
      </c>
      <c r="AU2679">
        <v>15.13</v>
      </c>
      <c r="AV2679" s="39">
        <f t="shared" si="767"/>
        <v>8.6666666666667183E-3</v>
      </c>
      <c r="AW2679" s="41">
        <v>45909</v>
      </c>
      <c r="AX2679">
        <v>12.3</v>
      </c>
      <c r="AY2679">
        <v>12.3</v>
      </c>
      <c r="AZ2679" s="39">
        <f t="shared" si="768"/>
        <v>-7.2639225181597945E-3</v>
      </c>
      <c r="BA2679" s="41">
        <v>45909</v>
      </c>
      <c r="BB2679">
        <v>11.73</v>
      </c>
      <c r="BC2679">
        <v>11.73</v>
      </c>
      <c r="BD2679" s="39">
        <f t="shared" si="769"/>
        <v>6.8669527896995765E-3</v>
      </c>
      <c r="BE2679" s="41">
        <v>45909</v>
      </c>
      <c r="BF2679">
        <v>16.850000000000001</v>
      </c>
      <c r="BG2679">
        <v>16.850000000000001</v>
      </c>
      <c r="BH2679" s="39">
        <f t="shared" si="770"/>
        <v>0</v>
      </c>
      <c r="BI2679" s="41">
        <v>45909</v>
      </c>
      <c r="BJ2679">
        <v>1.89</v>
      </c>
      <c r="BK2679">
        <v>1.89</v>
      </c>
      <c r="BL2679" s="39">
        <f t="shared" si="771"/>
        <v>1.6129032258064412E-2</v>
      </c>
      <c r="BM2679" s="41">
        <v>45909</v>
      </c>
      <c r="BN2679">
        <v>13.44</v>
      </c>
      <c r="BO2679">
        <v>13.44</v>
      </c>
      <c r="BP2679" s="46">
        <f t="shared" si="772"/>
        <v>-8.1180811808118977E-3</v>
      </c>
      <c r="BQ2679" s="41">
        <v>45909</v>
      </c>
      <c r="BR2679">
        <v>8.8699999999999992</v>
      </c>
      <c r="BS2679">
        <v>8.8699999999999992</v>
      </c>
      <c r="BT2679" s="18">
        <f t="shared" si="773"/>
        <v>-3.3707865168540602E-3</v>
      </c>
      <c r="BU2679" s="41">
        <v>45909</v>
      </c>
      <c r="BV2679">
        <v>8.8000000000000007</v>
      </c>
      <c r="BW2679">
        <v>8.8000000000000007</v>
      </c>
      <c r="BX2679" s="39">
        <f t="shared" si="774"/>
        <v>0</v>
      </c>
    </row>
    <row r="2680" spans="1:76">
      <c r="A2680" s="41">
        <v>45910</v>
      </c>
      <c r="B2680">
        <v>9.27</v>
      </c>
      <c r="C2680">
        <v>9.27</v>
      </c>
      <c r="D2680" s="34">
        <f t="shared" si="760"/>
        <v>-3.2258064516130251E-3</v>
      </c>
      <c r="E2680" s="41">
        <v>45910</v>
      </c>
      <c r="F2680">
        <v>4.3499999999999996</v>
      </c>
      <c r="G2680">
        <v>4.3499999999999996</v>
      </c>
      <c r="H2680" s="39">
        <f t="shared" si="761"/>
        <v>0</v>
      </c>
      <c r="L2680" s="38"/>
      <c r="M2680" s="41">
        <v>45910</v>
      </c>
      <c r="N2680">
        <v>5.2</v>
      </c>
      <c r="O2680">
        <v>5.2</v>
      </c>
      <c r="P2680" s="43">
        <f t="shared" si="762"/>
        <v>0</v>
      </c>
      <c r="Q2680" s="41">
        <v>45910</v>
      </c>
      <c r="R2680">
        <v>6.14</v>
      </c>
      <c r="S2680">
        <v>6.14</v>
      </c>
      <c r="T2680" s="39">
        <f t="shared" si="763"/>
        <v>6.5573770491803339E-3</v>
      </c>
      <c r="AG2680" s="41">
        <v>45910</v>
      </c>
      <c r="AH2680">
        <v>12.02</v>
      </c>
      <c r="AI2680">
        <v>12.02</v>
      </c>
      <c r="AJ2680" s="39">
        <f t="shared" si="764"/>
        <v>4.1771094402672454E-3</v>
      </c>
      <c r="AK2680" s="45">
        <v>45939</v>
      </c>
      <c r="AL2680">
        <v>12.8</v>
      </c>
      <c r="AM2680">
        <v>12.8</v>
      </c>
      <c r="AN2680" s="39">
        <f t="shared" si="765"/>
        <v>0</v>
      </c>
      <c r="AO2680" s="41">
        <v>45910</v>
      </c>
      <c r="AP2680">
        <v>10.35</v>
      </c>
      <c r="AQ2680">
        <v>10.35</v>
      </c>
      <c r="AR2680" s="18">
        <f t="shared" si="766"/>
        <v>4.5454545454545379E-2</v>
      </c>
      <c r="AS2680" s="41">
        <v>45910</v>
      </c>
      <c r="AT2680">
        <v>15</v>
      </c>
      <c r="AU2680">
        <v>15</v>
      </c>
      <c r="AV2680" s="39">
        <f t="shared" si="767"/>
        <v>-8.5922009253139968E-3</v>
      </c>
      <c r="AW2680" s="41">
        <v>45910</v>
      </c>
      <c r="AX2680">
        <v>12.29</v>
      </c>
      <c r="AY2680">
        <v>12.29</v>
      </c>
      <c r="AZ2680" s="39">
        <f t="shared" si="768"/>
        <v>-8.1300813008142788E-4</v>
      </c>
      <c r="BA2680" s="41">
        <v>45910</v>
      </c>
      <c r="BB2680">
        <v>11.7</v>
      </c>
      <c r="BC2680">
        <v>11.7</v>
      </c>
      <c r="BD2680" s="39">
        <f t="shared" si="769"/>
        <v>-2.557544757033345E-3</v>
      </c>
      <c r="BE2680" s="41">
        <v>45910</v>
      </c>
      <c r="BF2680">
        <v>16.82</v>
      </c>
      <c r="BG2680">
        <v>16.82</v>
      </c>
      <c r="BH2680" s="39">
        <f t="shared" si="770"/>
        <v>-1.7804154302671297E-3</v>
      </c>
      <c r="BI2680" s="41">
        <v>45910</v>
      </c>
      <c r="BJ2680">
        <v>1.87</v>
      </c>
      <c r="BK2680">
        <v>1.87</v>
      </c>
      <c r="BL2680" s="39">
        <f t="shared" si="771"/>
        <v>-1.0582010582010474E-2</v>
      </c>
      <c r="BM2680" s="41">
        <v>45910</v>
      </c>
      <c r="BN2680">
        <v>13.4</v>
      </c>
      <c r="BO2680">
        <v>13.4</v>
      </c>
      <c r="BP2680" s="46">
        <f t="shared" si="772"/>
        <v>-2.9761904761904127E-3</v>
      </c>
      <c r="BQ2680" s="41">
        <v>45910</v>
      </c>
      <c r="BR2680">
        <v>8.85</v>
      </c>
      <c r="BS2680">
        <v>8.85</v>
      </c>
      <c r="BT2680" s="18">
        <f t="shared" si="773"/>
        <v>-2.2547914317925114E-3</v>
      </c>
      <c r="BU2680" s="41">
        <v>45910</v>
      </c>
      <c r="BV2680">
        <v>8.74</v>
      </c>
      <c r="BW2680">
        <v>8.74</v>
      </c>
      <c r="BX2680" s="39">
        <f t="shared" si="774"/>
        <v>-6.8181818181818742E-3</v>
      </c>
    </row>
    <row r="2681" spans="1:76">
      <c r="A2681" s="41">
        <v>45911</v>
      </c>
      <c r="B2681">
        <v>9.26</v>
      </c>
      <c r="C2681">
        <v>9.26</v>
      </c>
      <c r="D2681" s="34">
        <f t="shared" si="760"/>
        <v>-1.0787486515641627E-3</v>
      </c>
      <c r="E2681" s="41">
        <v>45911</v>
      </c>
      <c r="F2681">
        <v>4.3499999999999996</v>
      </c>
      <c r="G2681">
        <v>4.3499999999999996</v>
      </c>
      <c r="H2681" s="39">
        <f t="shared" si="761"/>
        <v>0</v>
      </c>
      <c r="L2681" s="38"/>
      <c r="M2681" s="41">
        <v>45911</v>
      </c>
      <c r="N2681">
        <v>5.27</v>
      </c>
      <c r="O2681">
        <v>5.27</v>
      </c>
      <c r="P2681" s="43">
        <f t="shared" si="762"/>
        <v>1.3461538461538344E-2</v>
      </c>
      <c r="Q2681" s="41">
        <v>45911</v>
      </c>
      <c r="R2681">
        <v>6.1</v>
      </c>
      <c r="S2681">
        <v>6.1</v>
      </c>
      <c r="T2681" s="39">
        <f t="shared" si="763"/>
        <v>-6.5146579804560324E-3</v>
      </c>
      <c r="AG2681" s="41">
        <v>45911</v>
      </c>
      <c r="AH2681">
        <v>12.1</v>
      </c>
      <c r="AI2681">
        <v>12.1</v>
      </c>
      <c r="AJ2681" s="39">
        <f t="shared" si="764"/>
        <v>6.6555740432612375E-3</v>
      </c>
      <c r="AK2681" s="45">
        <v>45970</v>
      </c>
      <c r="AL2681">
        <v>12.8</v>
      </c>
      <c r="AM2681">
        <v>12.8</v>
      </c>
      <c r="AN2681" s="39">
        <f t="shared" si="765"/>
        <v>0</v>
      </c>
      <c r="AO2681" s="41">
        <v>45911</v>
      </c>
      <c r="AP2681">
        <v>10.19</v>
      </c>
      <c r="AQ2681">
        <v>10.19</v>
      </c>
      <c r="AR2681" s="18">
        <f t="shared" si="766"/>
        <v>-1.5458937198067646E-2</v>
      </c>
      <c r="AS2681" s="41">
        <v>45911</v>
      </c>
      <c r="AT2681">
        <v>15.06</v>
      </c>
      <c r="AU2681">
        <v>15.06</v>
      </c>
      <c r="AV2681" s="39">
        <f t="shared" si="767"/>
        <v>4.000000000000033E-3</v>
      </c>
      <c r="AW2681" s="41">
        <v>45911</v>
      </c>
      <c r="AX2681">
        <v>12.39</v>
      </c>
      <c r="AY2681">
        <v>12.39</v>
      </c>
      <c r="AZ2681" s="39">
        <f t="shared" si="768"/>
        <v>8.1366965012206211E-3</v>
      </c>
      <c r="BA2681" s="41">
        <v>45911</v>
      </c>
      <c r="BB2681">
        <v>11.74</v>
      </c>
      <c r="BC2681">
        <v>11.74</v>
      </c>
      <c r="BD2681" s="39">
        <f t="shared" si="769"/>
        <v>3.4188034188034982E-3</v>
      </c>
      <c r="BE2681" s="41">
        <v>45911</v>
      </c>
      <c r="BF2681">
        <v>16.579999999999998</v>
      </c>
      <c r="BG2681">
        <v>16.579999999999998</v>
      </c>
      <c r="BH2681" s="39">
        <f t="shared" si="770"/>
        <v>-1.4268727705113079E-2</v>
      </c>
      <c r="BI2681" s="41">
        <v>45911</v>
      </c>
      <c r="BJ2681">
        <v>1.87</v>
      </c>
      <c r="BK2681">
        <v>1.87</v>
      </c>
      <c r="BL2681" s="39">
        <f t="shared" si="771"/>
        <v>0</v>
      </c>
      <c r="BM2681" s="41">
        <v>45911</v>
      </c>
      <c r="BN2681">
        <v>13.37</v>
      </c>
      <c r="BO2681">
        <v>13.37</v>
      </c>
      <c r="BP2681" s="46">
        <f t="shared" si="772"/>
        <v>-2.2388059701493384E-3</v>
      </c>
      <c r="BQ2681" s="41">
        <v>45911</v>
      </c>
      <c r="BR2681">
        <v>9</v>
      </c>
      <c r="BS2681">
        <v>9</v>
      </c>
      <c r="BT2681" s="18">
        <f t="shared" si="773"/>
        <v>1.6949152542372923E-2</v>
      </c>
      <c r="BU2681" s="41">
        <v>45911</v>
      </c>
      <c r="BV2681">
        <v>8.74</v>
      </c>
      <c r="BW2681">
        <v>8.74</v>
      </c>
      <c r="BX2681" s="39">
        <f t="shared" si="774"/>
        <v>0</v>
      </c>
    </row>
    <row r="2682" spans="1:76">
      <c r="A2682" s="41">
        <v>45912</v>
      </c>
      <c r="B2682">
        <v>9.49</v>
      </c>
      <c r="C2682">
        <v>9.49</v>
      </c>
      <c r="D2682" s="34">
        <f t="shared" si="760"/>
        <v>2.4838012958963328E-2</v>
      </c>
      <c r="E2682" s="41">
        <v>45912</v>
      </c>
      <c r="F2682">
        <v>4.16</v>
      </c>
      <c r="G2682">
        <v>4.16</v>
      </c>
      <c r="H2682" s="39">
        <f t="shared" si="761"/>
        <v>-4.3678160919540118E-2</v>
      </c>
      <c r="L2682" s="38"/>
      <c r="M2682" s="41">
        <v>45912</v>
      </c>
      <c r="N2682">
        <v>5.27</v>
      </c>
      <c r="O2682">
        <v>5.27</v>
      </c>
      <c r="P2682" s="43">
        <f t="shared" si="762"/>
        <v>0</v>
      </c>
      <c r="Q2682" s="41">
        <v>45912</v>
      </c>
      <c r="R2682">
        <v>6.09</v>
      </c>
      <c r="S2682">
        <v>6.09</v>
      </c>
      <c r="T2682" s="39">
        <f t="shared" si="763"/>
        <v>-1.6393442622950471E-3</v>
      </c>
      <c r="AG2682" s="41">
        <v>45912</v>
      </c>
      <c r="AH2682">
        <v>12.15</v>
      </c>
      <c r="AI2682">
        <v>12.15</v>
      </c>
      <c r="AJ2682" s="39">
        <f t="shared" si="764"/>
        <v>4.1322314049587368E-3</v>
      </c>
      <c r="AK2682" s="45">
        <v>46000</v>
      </c>
      <c r="AL2682">
        <v>12.84</v>
      </c>
      <c r="AM2682">
        <v>12.84</v>
      </c>
      <c r="AN2682" s="39">
        <f t="shared" si="765"/>
        <v>3.1249999999999334E-3</v>
      </c>
      <c r="AO2682" s="41">
        <v>45912</v>
      </c>
      <c r="AP2682">
        <v>9.9499999999999993</v>
      </c>
      <c r="AQ2682">
        <v>9.9499999999999993</v>
      </c>
      <c r="AR2682" s="18">
        <f t="shared" si="766"/>
        <v>-2.3552502453385693E-2</v>
      </c>
      <c r="AS2682" s="41">
        <v>45912</v>
      </c>
      <c r="AT2682">
        <v>15</v>
      </c>
      <c r="AU2682">
        <v>15</v>
      </c>
      <c r="AV2682" s="39">
        <f t="shared" si="767"/>
        <v>-3.9840637450199532E-3</v>
      </c>
      <c r="AW2682" s="41">
        <v>45912</v>
      </c>
      <c r="AX2682">
        <v>12.4</v>
      </c>
      <c r="AY2682">
        <v>12.4</v>
      </c>
      <c r="AZ2682" s="39">
        <f t="shared" si="768"/>
        <v>8.0710250201773898E-4</v>
      </c>
      <c r="BA2682" s="41">
        <v>45912</v>
      </c>
      <c r="BB2682">
        <v>11.74</v>
      </c>
      <c r="BC2682">
        <v>11.74</v>
      </c>
      <c r="BD2682" s="39">
        <f t="shared" si="769"/>
        <v>0</v>
      </c>
      <c r="BE2682" s="41">
        <v>45912</v>
      </c>
      <c r="BF2682">
        <v>16.8</v>
      </c>
      <c r="BG2682">
        <v>16.8</v>
      </c>
      <c r="BH2682" s="39">
        <f t="shared" si="770"/>
        <v>1.3268998793727529E-2</v>
      </c>
      <c r="BI2682" s="41">
        <v>45912</v>
      </c>
      <c r="BJ2682">
        <v>1.92</v>
      </c>
      <c r="BK2682">
        <v>1.92</v>
      </c>
      <c r="BL2682" s="39">
        <f t="shared" si="771"/>
        <v>2.6737967914438405E-2</v>
      </c>
      <c r="BM2682" s="41">
        <v>45912</v>
      </c>
      <c r="BN2682">
        <v>13.45</v>
      </c>
      <c r="BO2682">
        <v>13.45</v>
      </c>
      <c r="BP2682" s="46">
        <f t="shared" si="772"/>
        <v>5.9835452505609633E-3</v>
      </c>
      <c r="BQ2682" s="41">
        <v>45912</v>
      </c>
      <c r="BR2682">
        <v>8.99</v>
      </c>
      <c r="BS2682">
        <v>8.99</v>
      </c>
      <c r="BT2682" s="18">
        <f t="shared" si="773"/>
        <v>-1.1111111111110875E-3</v>
      </c>
      <c r="BU2682" s="41">
        <v>45912</v>
      </c>
      <c r="BV2682">
        <v>8.6999999999999993</v>
      </c>
      <c r="BW2682">
        <v>8.6999999999999993</v>
      </c>
      <c r="BX2682" s="39">
        <f t="shared" si="774"/>
        <v>-4.5766590389017077E-3</v>
      </c>
    </row>
    <row r="2683" spans="1:76">
      <c r="A2683" s="41">
        <v>45915</v>
      </c>
      <c r="B2683">
        <v>9.6999999999999993</v>
      </c>
      <c r="C2683">
        <v>9.6999999999999993</v>
      </c>
      <c r="D2683" s="34">
        <f t="shared" si="760"/>
        <v>2.2128556375131621E-2</v>
      </c>
      <c r="E2683" s="41">
        <v>45915</v>
      </c>
      <c r="F2683">
        <v>3.98</v>
      </c>
      <c r="G2683">
        <v>3.98</v>
      </c>
      <c r="H2683" s="39">
        <f t="shared" si="761"/>
        <v>-4.3269230769230803E-2</v>
      </c>
      <c r="L2683" s="38"/>
      <c r="M2683" s="41">
        <v>45915</v>
      </c>
      <c r="N2683">
        <v>5.28</v>
      </c>
      <c r="O2683">
        <v>5.28</v>
      </c>
      <c r="P2683" s="43">
        <f t="shared" si="762"/>
        <v>1.8975332068312477E-3</v>
      </c>
      <c r="Q2683" s="41">
        <v>45915</v>
      </c>
      <c r="R2683">
        <v>6.05</v>
      </c>
      <c r="S2683">
        <v>6.05</v>
      </c>
      <c r="T2683" s="39">
        <f t="shared" si="763"/>
        <v>-6.5681444991789878E-3</v>
      </c>
      <c r="AG2683" s="41">
        <v>45915</v>
      </c>
      <c r="AH2683">
        <v>12.4</v>
      </c>
      <c r="AI2683">
        <v>12.4</v>
      </c>
      <c r="AJ2683" s="39">
        <f t="shared" si="764"/>
        <v>2.0576131687242798E-2</v>
      </c>
      <c r="AK2683" s="45" t="s">
        <v>1886</v>
      </c>
      <c r="AL2683">
        <v>13.09</v>
      </c>
      <c r="AM2683">
        <v>13.09</v>
      </c>
      <c r="AN2683" s="39">
        <f t="shared" si="765"/>
        <v>1.9470404984423675E-2</v>
      </c>
      <c r="AO2683" s="41">
        <v>45915</v>
      </c>
      <c r="AP2683">
        <v>9.9</v>
      </c>
      <c r="AQ2683">
        <v>9.9</v>
      </c>
      <c r="AR2683" s="18">
        <f t="shared" si="766"/>
        <v>-5.0251256281405969E-3</v>
      </c>
      <c r="AS2683" s="41">
        <v>45915</v>
      </c>
      <c r="AT2683">
        <v>14.95</v>
      </c>
      <c r="AU2683">
        <v>14.95</v>
      </c>
      <c r="AV2683" s="39">
        <f t="shared" si="767"/>
        <v>-3.3333333333333808E-3</v>
      </c>
      <c r="AW2683" s="41">
        <v>45915</v>
      </c>
      <c r="AX2683">
        <v>12.6</v>
      </c>
      <c r="AY2683">
        <v>12.6</v>
      </c>
      <c r="AZ2683" s="39">
        <f t="shared" si="768"/>
        <v>1.6129032258064457E-2</v>
      </c>
      <c r="BA2683" s="41">
        <v>45915</v>
      </c>
      <c r="BB2683">
        <v>11.8</v>
      </c>
      <c r="BC2683">
        <v>11.8</v>
      </c>
      <c r="BD2683" s="39">
        <f t="shared" si="769"/>
        <v>5.1107325383305362E-3</v>
      </c>
      <c r="BE2683" s="41">
        <v>45915</v>
      </c>
      <c r="BF2683">
        <v>16.89</v>
      </c>
      <c r="BG2683">
        <v>16.89</v>
      </c>
      <c r="BH2683" s="39">
        <f t="shared" si="770"/>
        <v>5.3571428571428485E-3</v>
      </c>
      <c r="BI2683" s="41">
        <v>45915</v>
      </c>
      <c r="BJ2683">
        <v>1.92</v>
      </c>
      <c r="BK2683">
        <v>1.92</v>
      </c>
      <c r="BL2683" s="39">
        <f t="shared" si="771"/>
        <v>0</v>
      </c>
      <c r="BM2683" s="41">
        <v>45915</v>
      </c>
      <c r="BN2683">
        <v>13.45</v>
      </c>
      <c r="BO2683">
        <v>13.45</v>
      </c>
      <c r="BP2683" s="46">
        <f t="shared" si="772"/>
        <v>0</v>
      </c>
      <c r="BQ2683" s="41">
        <v>45915</v>
      </c>
      <c r="BR2683">
        <v>8.8800000000000008</v>
      </c>
      <c r="BS2683">
        <v>8.8800000000000008</v>
      </c>
      <c r="BT2683" s="18">
        <f t="shared" si="773"/>
        <v>-1.2235817575083362E-2</v>
      </c>
      <c r="BU2683" s="41">
        <v>45915</v>
      </c>
      <c r="BV2683">
        <v>8.6999999999999993</v>
      </c>
      <c r="BW2683">
        <v>8.6999999999999993</v>
      </c>
      <c r="BX2683" s="39">
        <f t="shared" si="774"/>
        <v>0</v>
      </c>
    </row>
    <row r="2684" spans="1:76">
      <c r="A2684" s="41">
        <v>45916</v>
      </c>
      <c r="B2684">
        <v>9.7200000000000006</v>
      </c>
      <c r="C2684">
        <v>9.7200000000000006</v>
      </c>
      <c r="D2684" s="34">
        <f t="shared" si="760"/>
        <v>2.061855670103232E-3</v>
      </c>
      <c r="E2684" s="41">
        <v>45916</v>
      </c>
      <c r="F2684">
        <v>3.81</v>
      </c>
      <c r="G2684">
        <v>3.81</v>
      </c>
      <c r="H2684" s="39">
        <f t="shared" si="761"/>
        <v>-4.2713567839195964E-2</v>
      </c>
      <c r="L2684" s="38"/>
      <c r="M2684" s="41">
        <v>45916</v>
      </c>
      <c r="N2684">
        <v>5.28</v>
      </c>
      <c r="O2684">
        <v>5.28</v>
      </c>
      <c r="P2684" s="43">
        <f t="shared" si="762"/>
        <v>0</v>
      </c>
      <c r="Q2684" s="41">
        <v>45916</v>
      </c>
      <c r="R2684">
        <v>5.99</v>
      </c>
      <c r="S2684">
        <v>5.99</v>
      </c>
      <c r="T2684" s="39">
        <f t="shared" si="763"/>
        <v>-9.9173553719007629E-3</v>
      </c>
      <c r="AG2684" s="41">
        <v>45916</v>
      </c>
      <c r="AH2684">
        <v>12.35</v>
      </c>
      <c r="AI2684">
        <v>12.35</v>
      </c>
      <c r="AJ2684" s="39">
        <f t="shared" si="764"/>
        <v>-4.0322580645161862E-3</v>
      </c>
      <c r="AK2684" s="45" t="s">
        <v>1887</v>
      </c>
      <c r="AL2684">
        <v>13</v>
      </c>
      <c r="AM2684">
        <v>13</v>
      </c>
      <c r="AN2684" s="39">
        <f t="shared" si="765"/>
        <v>-6.8754774637127467E-3</v>
      </c>
      <c r="AO2684" s="41">
        <v>45916</v>
      </c>
      <c r="AP2684">
        <v>9.8000000000000007</v>
      </c>
      <c r="AQ2684">
        <v>9.8000000000000007</v>
      </c>
      <c r="AR2684" s="18">
        <f t="shared" si="766"/>
        <v>-1.0101010101010065E-2</v>
      </c>
      <c r="AS2684" s="41">
        <v>45916</v>
      </c>
      <c r="AT2684">
        <v>15</v>
      </c>
      <c r="AU2684">
        <v>15</v>
      </c>
      <c r="AV2684" s="39">
        <f t="shared" si="767"/>
        <v>3.3444816053512182E-3</v>
      </c>
      <c r="AW2684" s="41">
        <v>45916</v>
      </c>
      <c r="AX2684">
        <v>12.6</v>
      </c>
      <c r="AY2684">
        <v>12.6</v>
      </c>
      <c r="AZ2684" s="39">
        <f t="shared" si="768"/>
        <v>0</v>
      </c>
      <c r="BA2684" s="41">
        <v>45916</v>
      </c>
      <c r="BB2684">
        <v>11.88</v>
      </c>
      <c r="BC2684">
        <v>11.88</v>
      </c>
      <c r="BD2684" s="39">
        <f t="shared" si="769"/>
        <v>6.7796610169491584E-3</v>
      </c>
      <c r="BE2684" s="41">
        <v>45916</v>
      </c>
      <c r="BF2684">
        <v>17.05</v>
      </c>
      <c r="BG2684">
        <v>17.05</v>
      </c>
      <c r="BH2684" s="39">
        <f t="shared" si="770"/>
        <v>9.4730609828300848E-3</v>
      </c>
      <c r="BI2684" s="41">
        <v>45916</v>
      </c>
      <c r="BJ2684">
        <v>1.91</v>
      </c>
      <c r="BK2684">
        <v>1.91</v>
      </c>
      <c r="BL2684" s="39">
        <f t="shared" si="771"/>
        <v>-5.2083333333333382E-3</v>
      </c>
      <c r="BM2684" s="41">
        <v>45916</v>
      </c>
      <c r="BN2684">
        <v>13.55</v>
      </c>
      <c r="BO2684">
        <v>13.55</v>
      </c>
      <c r="BP2684" s="46">
        <f t="shared" si="772"/>
        <v>7.434944237918322E-3</v>
      </c>
      <c r="BQ2684" s="41">
        <v>45916</v>
      </c>
      <c r="BR2684">
        <v>8.8000000000000007</v>
      </c>
      <c r="BS2684">
        <v>8.8000000000000007</v>
      </c>
      <c r="BT2684" s="18">
        <f t="shared" si="773"/>
        <v>-9.0090090090090159E-3</v>
      </c>
      <c r="BU2684" s="41">
        <v>45916</v>
      </c>
      <c r="BV2684">
        <v>8.75</v>
      </c>
      <c r="BW2684">
        <v>8.75</v>
      </c>
      <c r="BX2684" s="39">
        <f t="shared" si="774"/>
        <v>5.7471264367816915E-3</v>
      </c>
    </row>
    <row r="2685" spans="1:76">
      <c r="A2685" s="41">
        <v>45917</v>
      </c>
      <c r="B2685">
        <v>10</v>
      </c>
      <c r="C2685">
        <v>10</v>
      </c>
      <c r="D2685" s="34">
        <f t="shared" si="760"/>
        <v>2.8806584362139849E-2</v>
      </c>
      <c r="E2685" s="41">
        <v>45917</v>
      </c>
      <c r="F2685">
        <v>3.64</v>
      </c>
      <c r="G2685">
        <v>3.64</v>
      </c>
      <c r="H2685" s="39">
        <f t="shared" si="761"/>
        <v>-4.4619422572178456E-2</v>
      </c>
      <c r="L2685" s="38"/>
      <c r="M2685" s="41">
        <v>45917</v>
      </c>
      <c r="N2685">
        <v>5.29</v>
      </c>
      <c r="O2685">
        <v>5.29</v>
      </c>
      <c r="P2685" s="43">
        <f t="shared" si="762"/>
        <v>1.8939393939393534E-3</v>
      </c>
      <c r="Q2685" s="41">
        <v>45917</v>
      </c>
      <c r="R2685">
        <v>6.28</v>
      </c>
      <c r="S2685">
        <v>6.28</v>
      </c>
      <c r="T2685" s="39">
        <f t="shared" si="763"/>
        <v>4.8414023372287146E-2</v>
      </c>
      <c r="AG2685" s="41">
        <v>45917</v>
      </c>
      <c r="AH2685">
        <v>12.6</v>
      </c>
      <c r="AI2685">
        <v>12.6</v>
      </c>
      <c r="AJ2685" s="39">
        <f t="shared" si="764"/>
        <v>2.0242914979757085E-2</v>
      </c>
      <c r="AK2685" s="45" t="s">
        <v>1888</v>
      </c>
      <c r="AL2685">
        <v>12.94</v>
      </c>
      <c r="AM2685">
        <v>12.94</v>
      </c>
      <c r="AN2685" s="39">
        <f t="shared" si="765"/>
        <v>-4.615384615384654E-3</v>
      </c>
      <c r="AO2685" s="41">
        <v>45917</v>
      </c>
      <c r="AP2685">
        <v>9.8000000000000007</v>
      </c>
      <c r="AQ2685">
        <v>9.8000000000000007</v>
      </c>
      <c r="AR2685" s="18">
        <f t="shared" si="766"/>
        <v>0</v>
      </c>
      <c r="AS2685" s="41">
        <v>45917</v>
      </c>
      <c r="AT2685">
        <v>15</v>
      </c>
      <c r="AU2685">
        <v>15</v>
      </c>
      <c r="AV2685" s="39">
        <f t="shared" si="767"/>
        <v>0</v>
      </c>
      <c r="AW2685" s="41">
        <v>45917</v>
      </c>
      <c r="AX2685">
        <v>12.75</v>
      </c>
      <c r="AY2685">
        <v>12.75</v>
      </c>
      <c r="AZ2685" s="39">
        <f t="shared" si="768"/>
        <v>1.1904761904761934E-2</v>
      </c>
      <c r="BA2685" s="41">
        <v>45917</v>
      </c>
      <c r="BB2685">
        <v>11.9</v>
      </c>
      <c r="BC2685">
        <v>11.9</v>
      </c>
      <c r="BD2685" s="39">
        <f t="shared" si="769"/>
        <v>1.6835016835016474E-3</v>
      </c>
      <c r="BE2685" s="41">
        <v>45917</v>
      </c>
      <c r="BF2685">
        <v>16.899999999999999</v>
      </c>
      <c r="BG2685">
        <v>16.899999999999999</v>
      </c>
      <c r="BH2685" s="39">
        <f t="shared" si="770"/>
        <v>-8.7976539589444056E-3</v>
      </c>
      <c r="BI2685" s="41">
        <v>45917</v>
      </c>
      <c r="BJ2685">
        <v>1.89</v>
      </c>
      <c r="BK2685">
        <v>1.89</v>
      </c>
      <c r="BL2685" s="39">
        <f t="shared" si="771"/>
        <v>-1.0471204188481685E-2</v>
      </c>
      <c r="BM2685" s="41">
        <v>45917</v>
      </c>
      <c r="BN2685">
        <v>13.45</v>
      </c>
      <c r="BO2685">
        <v>13.45</v>
      </c>
      <c r="BP2685" s="46">
        <f t="shared" si="772"/>
        <v>-7.3800738007381121E-3</v>
      </c>
      <c r="BQ2685" s="41">
        <v>45917</v>
      </c>
      <c r="BR2685">
        <v>8.65</v>
      </c>
      <c r="BS2685">
        <v>8.65</v>
      </c>
      <c r="BT2685" s="18">
        <f t="shared" si="773"/>
        <v>-1.7045454545454586E-2</v>
      </c>
      <c r="BU2685" s="41">
        <v>45917</v>
      </c>
      <c r="BV2685">
        <v>8.75</v>
      </c>
      <c r="BW2685">
        <v>8.75</v>
      </c>
      <c r="BX2685" s="39">
        <f t="shared" si="774"/>
        <v>0</v>
      </c>
    </row>
    <row r="2686" spans="1:76">
      <c r="A2686" s="41">
        <v>45918</v>
      </c>
      <c r="B2686">
        <v>10.3</v>
      </c>
      <c r="C2686">
        <v>10.3</v>
      </c>
      <c r="D2686" s="34">
        <f t="shared" si="760"/>
        <v>3.0000000000000072E-2</v>
      </c>
      <c r="E2686" s="41">
        <v>45918</v>
      </c>
      <c r="F2686">
        <v>3.8</v>
      </c>
      <c r="G2686">
        <v>3.8</v>
      </c>
      <c r="H2686" s="39">
        <f t="shared" si="761"/>
        <v>4.3956043956043869E-2</v>
      </c>
      <c r="L2686" s="38"/>
      <c r="M2686" s="41">
        <v>45918</v>
      </c>
      <c r="N2686">
        <v>5.3</v>
      </c>
      <c r="O2686">
        <v>5.3</v>
      </c>
      <c r="P2686" s="43">
        <f t="shared" si="762"/>
        <v>1.8903591682419257E-3</v>
      </c>
      <c r="Q2686" s="41">
        <v>45918</v>
      </c>
      <c r="R2686">
        <v>6.47</v>
      </c>
      <c r="S2686">
        <v>6.47</v>
      </c>
      <c r="T2686" s="39">
        <f t="shared" si="763"/>
        <v>3.0254777070063615E-2</v>
      </c>
      <c r="AG2686" s="41">
        <v>45918</v>
      </c>
      <c r="AH2686">
        <v>12.59</v>
      </c>
      <c r="AI2686">
        <v>12.59</v>
      </c>
      <c r="AJ2686" s="39">
        <f t="shared" si="764"/>
        <v>-7.9365079365077674E-4</v>
      </c>
      <c r="AK2686" s="45" t="s">
        <v>1889</v>
      </c>
      <c r="AL2686">
        <v>12.93</v>
      </c>
      <c r="AM2686">
        <v>12.93</v>
      </c>
      <c r="AN2686" s="39">
        <f t="shared" si="765"/>
        <v>-7.7279752704789695E-4</v>
      </c>
      <c r="AO2686" s="41">
        <v>45918</v>
      </c>
      <c r="AP2686">
        <v>9.7100000000000009</v>
      </c>
      <c r="AQ2686">
        <v>9.7100000000000009</v>
      </c>
      <c r="AR2686" s="18">
        <f t="shared" si="766"/>
        <v>-9.1836734693877403E-3</v>
      </c>
      <c r="AS2686" s="41">
        <v>45918</v>
      </c>
      <c r="AT2686">
        <v>15</v>
      </c>
      <c r="AU2686">
        <v>15</v>
      </c>
      <c r="AV2686" s="39">
        <f t="shared" si="767"/>
        <v>0</v>
      </c>
      <c r="AW2686" s="41">
        <v>45918</v>
      </c>
      <c r="AX2686">
        <v>12.73</v>
      </c>
      <c r="AY2686">
        <v>12.73</v>
      </c>
      <c r="AZ2686" s="39">
        <f t="shared" si="768"/>
        <v>-1.5686274509803587E-3</v>
      </c>
      <c r="BA2686" s="41">
        <v>45918</v>
      </c>
      <c r="BB2686">
        <v>11.93</v>
      </c>
      <c r="BC2686">
        <v>11.93</v>
      </c>
      <c r="BD2686" s="39">
        <f t="shared" si="769"/>
        <v>2.5210084033612909E-3</v>
      </c>
      <c r="BE2686" s="41">
        <v>45918</v>
      </c>
      <c r="BF2686">
        <v>16.82</v>
      </c>
      <c r="BG2686">
        <v>16.82</v>
      </c>
      <c r="BH2686" s="39">
        <f t="shared" si="770"/>
        <v>-4.733727810650787E-3</v>
      </c>
      <c r="BI2686" s="41">
        <v>45918</v>
      </c>
      <c r="BJ2686">
        <v>1.9</v>
      </c>
      <c r="BK2686">
        <v>1.9</v>
      </c>
      <c r="BL2686" s="39">
        <f t="shared" si="771"/>
        <v>5.2910052910052959E-3</v>
      </c>
      <c r="BM2686" s="41">
        <v>45918</v>
      </c>
      <c r="BN2686">
        <v>13.3</v>
      </c>
      <c r="BO2686">
        <v>13.3</v>
      </c>
      <c r="BP2686" s="46">
        <f t="shared" si="772"/>
        <v>-1.1152416356877219E-2</v>
      </c>
      <c r="BQ2686" s="41">
        <v>45918</v>
      </c>
      <c r="BR2686">
        <v>8.56</v>
      </c>
      <c r="BS2686">
        <v>8.56</v>
      </c>
      <c r="BT2686" s="18">
        <f t="shared" si="773"/>
        <v>-1.040462427745663E-2</v>
      </c>
      <c r="BU2686" s="41">
        <v>45918</v>
      </c>
      <c r="BV2686">
        <v>8.75</v>
      </c>
      <c r="BW2686">
        <v>8.75</v>
      </c>
      <c r="BX2686" s="39">
        <f t="shared" si="774"/>
        <v>0</v>
      </c>
    </row>
    <row r="2687" spans="1:76">
      <c r="A2687" s="41">
        <v>45919</v>
      </c>
      <c r="B2687">
        <v>10.68</v>
      </c>
      <c r="C2687">
        <v>10.68</v>
      </c>
      <c r="D2687" s="34">
        <f t="shared" si="760"/>
        <v>3.6893203883495047E-2</v>
      </c>
      <c r="E2687" s="41">
        <v>45919</v>
      </c>
      <c r="F2687">
        <v>3.81</v>
      </c>
      <c r="G2687">
        <v>3.81</v>
      </c>
      <c r="H2687" s="39">
        <f t="shared" si="761"/>
        <v>2.6315789473684821E-3</v>
      </c>
      <c r="L2687" s="38"/>
      <c r="M2687" s="41">
        <v>45919</v>
      </c>
      <c r="N2687">
        <v>5.33</v>
      </c>
      <c r="O2687">
        <v>5.33</v>
      </c>
      <c r="P2687" s="43">
        <f t="shared" si="762"/>
        <v>5.6603773584906134E-3</v>
      </c>
      <c r="Q2687" s="41">
        <v>45919</v>
      </c>
      <c r="R2687">
        <v>6.45</v>
      </c>
      <c r="S2687">
        <v>6.45</v>
      </c>
      <c r="T2687" s="39">
        <f t="shared" si="763"/>
        <v>-3.0911901081915878E-3</v>
      </c>
      <c r="AG2687" s="41">
        <v>45919</v>
      </c>
      <c r="AH2687">
        <v>12.48</v>
      </c>
      <c r="AI2687">
        <v>12.48</v>
      </c>
      <c r="AJ2687" s="39">
        <f t="shared" si="764"/>
        <v>-8.7370929308974929E-3</v>
      </c>
      <c r="AK2687" s="45" t="s">
        <v>1890</v>
      </c>
      <c r="AL2687">
        <v>13</v>
      </c>
      <c r="AM2687">
        <v>13</v>
      </c>
      <c r="AN2687" s="39">
        <f t="shared" si="765"/>
        <v>5.4137664346481269E-3</v>
      </c>
      <c r="AO2687" s="41">
        <v>45919</v>
      </c>
      <c r="AP2687">
        <v>9.9</v>
      </c>
      <c r="AQ2687">
        <v>9.9</v>
      </c>
      <c r="AR2687" s="18">
        <f t="shared" si="766"/>
        <v>1.9567456230689957E-2</v>
      </c>
      <c r="AS2687" s="41">
        <v>45919</v>
      </c>
      <c r="AT2687">
        <v>15</v>
      </c>
      <c r="AU2687">
        <v>15</v>
      </c>
      <c r="AV2687" s="39">
        <f t="shared" si="767"/>
        <v>0</v>
      </c>
      <c r="AW2687" s="41">
        <v>45919</v>
      </c>
      <c r="AX2687">
        <v>12.7</v>
      </c>
      <c r="AY2687">
        <v>12.7</v>
      </c>
      <c r="AZ2687" s="39">
        <f t="shared" si="768"/>
        <v>-2.356637863315093E-3</v>
      </c>
      <c r="BA2687" s="41">
        <v>45919</v>
      </c>
      <c r="BB2687">
        <v>11.98</v>
      </c>
      <c r="BC2687">
        <v>11.98</v>
      </c>
      <c r="BD2687" s="39">
        <f t="shared" si="769"/>
        <v>4.1911148365465813E-3</v>
      </c>
      <c r="BE2687" s="41">
        <v>45919</v>
      </c>
      <c r="BF2687">
        <v>16.5</v>
      </c>
      <c r="BG2687">
        <v>16.5</v>
      </c>
      <c r="BH2687" s="39">
        <f t="shared" si="770"/>
        <v>-1.9024970273483963E-2</v>
      </c>
      <c r="BI2687" s="41">
        <v>45919</v>
      </c>
      <c r="BJ2687">
        <v>1.88</v>
      </c>
      <c r="BK2687">
        <v>1.88</v>
      </c>
      <c r="BL2687" s="39">
        <f t="shared" si="771"/>
        <v>-1.0526315789473694E-2</v>
      </c>
      <c r="BM2687" s="41">
        <v>45919</v>
      </c>
      <c r="BN2687">
        <v>13.73</v>
      </c>
      <c r="BO2687">
        <v>13.73</v>
      </c>
      <c r="BP2687" s="46">
        <f t="shared" si="772"/>
        <v>3.2330827067669148E-2</v>
      </c>
      <c r="BQ2687" s="41">
        <v>45919</v>
      </c>
      <c r="BR2687">
        <v>8.6300000000000008</v>
      </c>
      <c r="BS2687">
        <v>8.6300000000000008</v>
      </c>
      <c r="BT2687" s="18">
        <f t="shared" si="773"/>
        <v>8.1775700934579761E-3</v>
      </c>
      <c r="BU2687" s="41">
        <v>45919</v>
      </c>
      <c r="BV2687">
        <v>8.75</v>
      </c>
      <c r="BW2687">
        <v>8.75</v>
      </c>
      <c r="BX2687" s="39">
        <f t="shared" si="774"/>
        <v>0</v>
      </c>
    </row>
    <row r="2688" spans="1:76">
      <c r="A2688" s="41">
        <v>45922</v>
      </c>
      <c r="B2688">
        <v>10.98</v>
      </c>
      <c r="C2688">
        <v>10.98</v>
      </c>
      <c r="D2688" s="34">
        <f t="shared" si="760"/>
        <v>2.8089887640449507E-2</v>
      </c>
      <c r="E2688" s="41">
        <v>45922</v>
      </c>
      <c r="F2688">
        <v>3.81</v>
      </c>
      <c r="G2688">
        <v>3.81</v>
      </c>
      <c r="H2688" s="39">
        <f t="shared" si="761"/>
        <v>0</v>
      </c>
      <c r="L2688" s="38"/>
      <c r="M2688" s="41">
        <v>45922</v>
      </c>
      <c r="N2688">
        <v>5.31</v>
      </c>
      <c r="O2688">
        <v>5.31</v>
      </c>
      <c r="P2688" s="43">
        <f t="shared" si="762"/>
        <v>-3.7523452157599366E-3</v>
      </c>
      <c r="Q2688" s="41">
        <v>45922</v>
      </c>
      <c r="R2688">
        <v>6.48</v>
      </c>
      <c r="S2688">
        <v>6.48</v>
      </c>
      <c r="T2688" s="39">
        <f t="shared" si="763"/>
        <v>4.6511627906977125E-3</v>
      </c>
      <c r="AG2688" s="41">
        <v>45922</v>
      </c>
      <c r="AH2688">
        <v>12.35</v>
      </c>
      <c r="AI2688">
        <v>12.35</v>
      </c>
      <c r="AJ2688" s="39">
        <f t="shared" si="764"/>
        <v>-1.0416666666666729E-2</v>
      </c>
      <c r="AK2688" s="45" t="s">
        <v>1891</v>
      </c>
      <c r="AL2688">
        <v>12.98</v>
      </c>
      <c r="AM2688">
        <v>12.98</v>
      </c>
      <c r="AN2688" s="39">
        <f t="shared" si="765"/>
        <v>-1.5384615384615057E-3</v>
      </c>
      <c r="AO2688" s="41">
        <v>45922</v>
      </c>
      <c r="AP2688">
        <v>9.8000000000000007</v>
      </c>
      <c r="AQ2688">
        <v>9.8000000000000007</v>
      </c>
      <c r="AR2688" s="18">
        <f t="shared" si="766"/>
        <v>-1.0101010101010065E-2</v>
      </c>
      <c r="AS2688" s="41">
        <v>45922</v>
      </c>
      <c r="AT2688">
        <v>14.99</v>
      </c>
      <c r="AU2688">
        <v>14.99</v>
      </c>
      <c r="AV2688" s="39">
        <f t="shared" si="767"/>
        <v>-6.6666666666665244E-4</v>
      </c>
      <c r="AW2688" s="41">
        <v>45922</v>
      </c>
      <c r="AX2688">
        <v>12.7</v>
      </c>
      <c r="AY2688">
        <v>12.7</v>
      </c>
      <c r="AZ2688" s="39">
        <f t="shared" si="768"/>
        <v>0</v>
      </c>
      <c r="BA2688" s="41">
        <v>45922</v>
      </c>
      <c r="BB2688">
        <v>11.95</v>
      </c>
      <c r="BC2688">
        <v>11.95</v>
      </c>
      <c r="BD2688" s="39">
        <f t="shared" si="769"/>
        <v>-2.5041736227046025E-3</v>
      </c>
      <c r="BE2688" s="41">
        <v>45922</v>
      </c>
      <c r="BF2688">
        <v>16.5</v>
      </c>
      <c r="BG2688">
        <v>16.5</v>
      </c>
      <c r="BH2688" s="39">
        <f t="shared" si="770"/>
        <v>0</v>
      </c>
      <c r="BI2688" s="41">
        <v>45922</v>
      </c>
      <c r="BJ2688">
        <v>1.88</v>
      </c>
      <c r="BK2688">
        <v>1.88</v>
      </c>
      <c r="BL2688" s="39">
        <f t="shared" si="771"/>
        <v>0</v>
      </c>
      <c r="BM2688" s="41">
        <v>45922</v>
      </c>
      <c r="BN2688">
        <v>13.7</v>
      </c>
      <c r="BO2688">
        <v>13.7</v>
      </c>
      <c r="BP2688" s="46">
        <f t="shared" si="772"/>
        <v>-2.1849963583394855E-3</v>
      </c>
      <c r="BQ2688" s="41">
        <v>45922</v>
      </c>
      <c r="BR2688">
        <v>8.66</v>
      </c>
      <c r="BS2688">
        <v>8.66</v>
      </c>
      <c r="BT2688" s="18">
        <f t="shared" si="773"/>
        <v>3.4762456546928574E-3</v>
      </c>
      <c r="BU2688" s="41">
        <v>45922</v>
      </c>
      <c r="BV2688">
        <v>8.75</v>
      </c>
      <c r="BW2688">
        <v>8.75</v>
      </c>
      <c r="BX2688" s="39">
        <f t="shared" si="774"/>
        <v>0</v>
      </c>
    </row>
    <row r="2689" spans="1:76">
      <c r="A2689" s="41">
        <v>45923</v>
      </c>
      <c r="B2689">
        <v>11.28</v>
      </c>
      <c r="C2689">
        <v>11.28</v>
      </c>
      <c r="D2689" s="34">
        <f t="shared" si="760"/>
        <v>2.7322404371584601E-2</v>
      </c>
      <c r="E2689" s="41">
        <v>45923</v>
      </c>
      <c r="F2689">
        <v>3.81</v>
      </c>
      <c r="G2689">
        <v>3.81</v>
      </c>
      <c r="H2689" s="39">
        <f t="shared" si="761"/>
        <v>0</v>
      </c>
      <c r="L2689" s="38"/>
      <c r="M2689" s="41">
        <v>45923</v>
      </c>
      <c r="N2689">
        <v>5.34</v>
      </c>
      <c r="O2689">
        <v>5.34</v>
      </c>
      <c r="P2689" s="43">
        <f t="shared" si="762"/>
        <v>5.6497175141243406E-3</v>
      </c>
      <c r="Q2689" s="41">
        <v>45923</v>
      </c>
      <c r="R2689">
        <v>6.47</v>
      </c>
      <c r="S2689">
        <v>6.47</v>
      </c>
      <c r="T2689" s="39">
        <f t="shared" si="763"/>
        <v>-1.5432098765433139E-3</v>
      </c>
      <c r="AG2689" s="41">
        <v>45923</v>
      </c>
      <c r="AH2689">
        <v>12.2</v>
      </c>
      <c r="AI2689">
        <v>12.2</v>
      </c>
      <c r="AJ2689" s="39">
        <f t="shared" si="764"/>
        <v>-1.2145748987854281E-2</v>
      </c>
      <c r="AK2689" s="45" t="s">
        <v>1892</v>
      </c>
      <c r="AL2689">
        <v>12.97</v>
      </c>
      <c r="AM2689">
        <v>12.97</v>
      </c>
      <c r="AN2689" s="39">
        <f t="shared" si="765"/>
        <v>-7.7041602465329634E-4</v>
      </c>
      <c r="AO2689" s="41">
        <v>45923</v>
      </c>
      <c r="AP2689">
        <v>9.9499999999999993</v>
      </c>
      <c r="AQ2689">
        <v>9.9499999999999993</v>
      </c>
      <c r="AR2689" s="18">
        <f t="shared" si="766"/>
        <v>1.5306122448979446E-2</v>
      </c>
      <c r="AS2689" s="41">
        <v>45923</v>
      </c>
      <c r="AT2689">
        <v>15</v>
      </c>
      <c r="AU2689">
        <v>15</v>
      </c>
      <c r="AV2689" s="39">
        <f t="shared" si="767"/>
        <v>6.6711140760505579E-4</v>
      </c>
      <c r="AW2689" s="41">
        <v>45923</v>
      </c>
      <c r="AX2689">
        <v>12.7</v>
      </c>
      <c r="AY2689">
        <v>12.7</v>
      </c>
      <c r="AZ2689" s="39">
        <f t="shared" si="768"/>
        <v>0</v>
      </c>
      <c r="BA2689" s="41">
        <v>45923</v>
      </c>
      <c r="BB2689">
        <v>11.8</v>
      </c>
      <c r="BC2689">
        <v>11.8</v>
      </c>
      <c r="BD2689" s="39">
        <f t="shared" si="769"/>
        <v>-1.2552301255230007E-2</v>
      </c>
      <c r="BE2689" s="41">
        <v>45923</v>
      </c>
      <c r="BF2689">
        <v>16.48</v>
      </c>
      <c r="BG2689">
        <v>16.48</v>
      </c>
      <c r="BH2689" s="39">
        <f t="shared" si="770"/>
        <v>-1.2121212121211863E-3</v>
      </c>
      <c r="BI2689" s="41">
        <v>45923</v>
      </c>
      <c r="BJ2689">
        <v>1.89</v>
      </c>
      <c r="BK2689">
        <v>1.89</v>
      </c>
      <c r="BL2689" s="39">
        <f t="shared" si="771"/>
        <v>5.3191489361702178E-3</v>
      </c>
      <c r="BM2689" s="41">
        <v>45923</v>
      </c>
      <c r="BN2689">
        <v>13.7</v>
      </c>
      <c r="BO2689">
        <v>13.7</v>
      </c>
      <c r="BP2689" s="46">
        <f t="shared" si="772"/>
        <v>0</v>
      </c>
      <c r="BQ2689" s="41">
        <v>45923</v>
      </c>
      <c r="BR2689">
        <v>8.7899999999999991</v>
      </c>
      <c r="BS2689">
        <v>8.7899999999999991</v>
      </c>
      <c r="BT2689" s="18">
        <f t="shared" si="773"/>
        <v>1.501154734411074E-2</v>
      </c>
      <c r="BU2689" s="41">
        <v>45923</v>
      </c>
      <c r="BV2689">
        <v>8.75</v>
      </c>
      <c r="BW2689">
        <v>8.75</v>
      </c>
      <c r="BX2689" s="39">
        <f t="shared" si="774"/>
        <v>0</v>
      </c>
    </row>
    <row r="2690" spans="1:76">
      <c r="A2690" s="41">
        <v>45924</v>
      </c>
      <c r="B2690">
        <v>11.25</v>
      </c>
      <c r="C2690">
        <v>11.25</v>
      </c>
      <c r="D2690" s="34">
        <f t="shared" si="760"/>
        <v>-2.6595744680850499E-3</v>
      </c>
      <c r="E2690" s="41">
        <v>45924</v>
      </c>
      <c r="F2690">
        <v>3.98</v>
      </c>
      <c r="G2690">
        <v>3.98</v>
      </c>
      <c r="H2690" s="39">
        <f t="shared" si="761"/>
        <v>4.4619422572178456E-2</v>
      </c>
      <c r="L2690" s="38"/>
      <c r="M2690" s="41">
        <v>45924</v>
      </c>
      <c r="N2690">
        <v>5.34</v>
      </c>
      <c r="O2690">
        <v>5.34</v>
      </c>
      <c r="P2690" s="43">
        <f t="shared" si="762"/>
        <v>0</v>
      </c>
      <c r="Q2690" s="41">
        <v>45924</v>
      </c>
      <c r="R2690">
        <v>6.47</v>
      </c>
      <c r="S2690">
        <v>6.47</v>
      </c>
      <c r="T2690" s="39">
        <f t="shared" si="763"/>
        <v>0</v>
      </c>
      <c r="AG2690" s="41">
        <v>45924</v>
      </c>
      <c r="AH2690">
        <v>12.2</v>
      </c>
      <c r="AI2690">
        <v>12.2</v>
      </c>
      <c r="AJ2690" s="39">
        <f t="shared" si="764"/>
        <v>0</v>
      </c>
      <c r="AK2690" s="45" t="s">
        <v>1893</v>
      </c>
      <c r="AL2690">
        <v>12.9</v>
      </c>
      <c r="AM2690">
        <v>12.9</v>
      </c>
      <c r="AN2690" s="39">
        <f t="shared" si="765"/>
        <v>-5.3970701619121264E-3</v>
      </c>
      <c r="AO2690" s="41">
        <v>45924</v>
      </c>
      <c r="AP2690">
        <v>9.8000000000000007</v>
      </c>
      <c r="AQ2690">
        <v>9.8000000000000007</v>
      </c>
      <c r="AR2690" s="18">
        <f t="shared" si="766"/>
        <v>-1.5075376884421969E-2</v>
      </c>
      <c r="AS2690" s="41">
        <v>45924</v>
      </c>
      <c r="AT2690">
        <v>14.98</v>
      </c>
      <c r="AU2690">
        <v>14.98</v>
      </c>
      <c r="AV2690" s="39">
        <f t="shared" si="767"/>
        <v>-1.3333333333333049E-3</v>
      </c>
      <c r="AW2690" s="41">
        <v>45924</v>
      </c>
      <c r="AX2690">
        <v>12.72</v>
      </c>
      <c r="AY2690">
        <v>12.72</v>
      </c>
      <c r="AZ2690" s="39">
        <f t="shared" si="768"/>
        <v>1.5748031496064057E-3</v>
      </c>
      <c r="BA2690" s="41">
        <v>45924</v>
      </c>
      <c r="BB2690">
        <v>11.78</v>
      </c>
      <c r="BC2690">
        <v>11.78</v>
      </c>
      <c r="BD2690" s="39">
        <f t="shared" si="769"/>
        <v>-1.6949152542374024E-3</v>
      </c>
      <c r="BE2690" s="41">
        <v>45924</v>
      </c>
      <c r="BF2690">
        <v>16.399999999999999</v>
      </c>
      <c r="BG2690">
        <v>16.399999999999999</v>
      </c>
      <c r="BH2690" s="39">
        <f t="shared" si="770"/>
        <v>-4.8543689320389473E-3</v>
      </c>
      <c r="BI2690" s="41">
        <v>45924</v>
      </c>
      <c r="BJ2690">
        <v>1.9</v>
      </c>
      <c r="BK2690">
        <v>1.9</v>
      </c>
      <c r="BL2690" s="39">
        <f t="shared" si="771"/>
        <v>5.2910052910052959E-3</v>
      </c>
      <c r="BM2690" s="41">
        <v>45924</v>
      </c>
      <c r="BN2690">
        <v>13.67</v>
      </c>
      <c r="BO2690">
        <v>13.67</v>
      </c>
      <c r="BP2690" s="46">
        <f t="shared" si="772"/>
        <v>-2.1897810218977636E-3</v>
      </c>
      <c r="BQ2690" s="41">
        <v>45924</v>
      </c>
      <c r="BR2690">
        <v>8.67</v>
      </c>
      <c r="BS2690">
        <v>8.67</v>
      </c>
      <c r="BT2690" s="18">
        <f t="shared" si="773"/>
        <v>-1.3651877133105714E-2</v>
      </c>
      <c r="BU2690" s="41">
        <v>45924</v>
      </c>
      <c r="BV2690">
        <v>8.75</v>
      </c>
      <c r="BW2690">
        <v>8.75</v>
      </c>
      <c r="BX2690" s="39">
        <f t="shared" si="774"/>
        <v>0</v>
      </c>
    </row>
    <row r="2691" spans="1:76">
      <c r="A2691" s="41">
        <v>45925</v>
      </c>
      <c r="B2691">
        <v>11.1</v>
      </c>
      <c r="C2691">
        <v>11.1</v>
      </c>
      <c r="D2691" s="34">
        <f t="shared" si="760"/>
        <v>-1.3333333333333365E-2</v>
      </c>
      <c r="E2691" s="41">
        <v>45925</v>
      </c>
      <c r="F2691">
        <v>4</v>
      </c>
      <c r="G2691">
        <v>4</v>
      </c>
      <c r="H2691" s="39">
        <f t="shared" si="761"/>
        <v>5.0251256281407079E-3</v>
      </c>
      <c r="L2691" s="38"/>
      <c r="M2691" s="41">
        <v>45925</v>
      </c>
      <c r="N2691">
        <v>5.34</v>
      </c>
      <c r="O2691">
        <v>5.34</v>
      </c>
      <c r="P2691" s="43">
        <f t="shared" si="762"/>
        <v>0</v>
      </c>
      <c r="Q2691" s="41">
        <v>45925</v>
      </c>
      <c r="R2691">
        <v>6.4</v>
      </c>
      <c r="S2691">
        <v>6.4</v>
      </c>
      <c r="T2691" s="39">
        <f t="shared" si="763"/>
        <v>-1.0819165378670696E-2</v>
      </c>
      <c r="AG2691" s="41">
        <v>45925</v>
      </c>
      <c r="AH2691">
        <v>12.1</v>
      </c>
      <c r="AI2691">
        <v>12.1</v>
      </c>
      <c r="AJ2691" s="39">
        <f t="shared" si="764"/>
        <v>-8.1967213114753808E-3</v>
      </c>
      <c r="AK2691" s="45" t="s">
        <v>1894</v>
      </c>
      <c r="AL2691">
        <v>12.89</v>
      </c>
      <c r="AM2691">
        <v>12.89</v>
      </c>
      <c r="AN2691" s="39">
        <f t="shared" si="765"/>
        <v>-7.751937984495958E-4</v>
      </c>
      <c r="AO2691" s="41">
        <v>45925</v>
      </c>
      <c r="AP2691">
        <v>9.75</v>
      </c>
      <c r="AQ2691">
        <v>9.75</v>
      </c>
      <c r="AR2691" s="18">
        <f t="shared" si="766"/>
        <v>-5.1020408163266031E-3</v>
      </c>
      <c r="AS2691" s="41">
        <v>45925</v>
      </c>
      <c r="AT2691">
        <v>14.92</v>
      </c>
      <c r="AU2691">
        <v>14.92</v>
      </c>
      <c r="AV2691" s="39">
        <f t="shared" si="767"/>
        <v>-4.0053404539386181E-3</v>
      </c>
      <c r="AW2691" s="41">
        <v>45925</v>
      </c>
      <c r="AX2691">
        <v>12.7</v>
      </c>
      <c r="AY2691">
        <v>12.7</v>
      </c>
      <c r="AZ2691" s="39">
        <f t="shared" si="768"/>
        <v>-1.5723270440252634E-3</v>
      </c>
      <c r="BA2691" s="41">
        <v>45925</v>
      </c>
      <c r="BB2691">
        <v>11.77</v>
      </c>
      <c r="BC2691">
        <v>11.77</v>
      </c>
      <c r="BD2691" s="39">
        <f t="shared" si="769"/>
        <v>-8.4889643463495652E-4</v>
      </c>
      <c r="BE2691" s="41">
        <v>45925</v>
      </c>
      <c r="BF2691">
        <v>16.14</v>
      </c>
      <c r="BG2691">
        <v>16.14</v>
      </c>
      <c r="BH2691" s="39">
        <f t="shared" si="770"/>
        <v>-1.5853658536585245E-2</v>
      </c>
      <c r="BI2691" s="41">
        <v>45925</v>
      </c>
      <c r="BJ2691">
        <v>1.91</v>
      </c>
      <c r="BK2691">
        <v>1.91</v>
      </c>
      <c r="BL2691" s="39">
        <f t="shared" si="771"/>
        <v>5.2631578947368472E-3</v>
      </c>
      <c r="BM2691" s="41">
        <v>45925</v>
      </c>
      <c r="BN2691">
        <v>13.75</v>
      </c>
      <c r="BO2691">
        <v>13.75</v>
      </c>
      <c r="BP2691" s="46">
        <f t="shared" si="772"/>
        <v>5.8522311631309491E-3</v>
      </c>
      <c r="BQ2691" s="41">
        <v>45925</v>
      </c>
      <c r="BR2691">
        <v>8.69</v>
      </c>
      <c r="BS2691">
        <v>8.69</v>
      </c>
      <c r="BT2691" s="18">
        <f t="shared" si="773"/>
        <v>2.3068050749711156E-3</v>
      </c>
      <c r="BU2691" s="41">
        <v>45925</v>
      </c>
      <c r="BV2691">
        <v>8.8000000000000007</v>
      </c>
      <c r="BW2691">
        <v>8.8000000000000007</v>
      </c>
      <c r="BX2691" s="39">
        <f t="shared" si="774"/>
        <v>5.7142857142857958E-3</v>
      </c>
    </row>
    <row r="2692" spans="1:76">
      <c r="A2692" s="41">
        <v>45926</v>
      </c>
      <c r="B2692">
        <v>11</v>
      </c>
      <c r="C2692">
        <v>11</v>
      </c>
      <c r="D2692" s="34">
        <f t="shared" si="760"/>
        <v>-9.0090090090089777E-3</v>
      </c>
      <c r="E2692" s="41">
        <v>45926</v>
      </c>
      <c r="F2692">
        <v>4.18</v>
      </c>
      <c r="G2692">
        <v>4.18</v>
      </c>
      <c r="H2692" s="39">
        <f t="shared" si="761"/>
        <v>4.4999999999999929E-2</v>
      </c>
      <c r="L2692" s="38"/>
      <c r="M2692" s="41">
        <v>45926</v>
      </c>
      <c r="N2692">
        <v>5.32</v>
      </c>
      <c r="O2692">
        <v>5.32</v>
      </c>
      <c r="P2692" s="43">
        <f t="shared" si="762"/>
        <v>-3.7453183520598453E-3</v>
      </c>
      <c r="Q2692" s="41">
        <v>45926</v>
      </c>
      <c r="R2692">
        <v>6.38</v>
      </c>
      <c r="S2692">
        <v>6.38</v>
      </c>
      <c r="T2692" s="39">
        <f t="shared" si="763"/>
        <v>-3.1250000000000722E-3</v>
      </c>
      <c r="AG2692" s="41">
        <v>45926</v>
      </c>
      <c r="AH2692">
        <v>12.27</v>
      </c>
      <c r="AI2692">
        <v>12.27</v>
      </c>
      <c r="AJ2692" s="39">
        <f t="shared" si="764"/>
        <v>1.4049586776859498E-2</v>
      </c>
      <c r="AK2692" s="45" t="s">
        <v>1895</v>
      </c>
      <c r="AL2692">
        <v>12.84</v>
      </c>
      <c r="AM2692">
        <v>12.84</v>
      </c>
      <c r="AN2692" s="39">
        <f t="shared" si="765"/>
        <v>-3.8789759503491629E-3</v>
      </c>
      <c r="AO2692" s="41">
        <v>45926</v>
      </c>
      <c r="AP2692">
        <v>9.89</v>
      </c>
      <c r="AQ2692">
        <v>9.89</v>
      </c>
      <c r="AR2692" s="18">
        <f t="shared" si="766"/>
        <v>1.4358974358974418E-2</v>
      </c>
      <c r="AS2692" s="41">
        <v>45926</v>
      </c>
      <c r="AT2692">
        <v>14.93</v>
      </c>
      <c r="AU2692">
        <v>14.93</v>
      </c>
      <c r="AV2692" s="39">
        <f t="shared" si="767"/>
        <v>6.7024128686325648E-4</v>
      </c>
      <c r="AW2692" s="41">
        <v>45926</v>
      </c>
      <c r="AX2692">
        <v>12.7</v>
      </c>
      <c r="AY2692">
        <v>12.7</v>
      </c>
      <c r="AZ2692" s="39">
        <f t="shared" si="768"/>
        <v>0</v>
      </c>
      <c r="BA2692" s="41">
        <v>45926</v>
      </c>
      <c r="BB2692">
        <v>11.51</v>
      </c>
      <c r="BC2692">
        <v>11.51</v>
      </c>
      <c r="BD2692" s="39">
        <f t="shared" si="769"/>
        <v>-2.2090059473237025E-2</v>
      </c>
      <c r="BE2692" s="41">
        <v>45926</v>
      </c>
      <c r="BF2692">
        <v>15.68</v>
      </c>
      <c r="BG2692">
        <v>15.68</v>
      </c>
      <c r="BH2692" s="39">
        <f t="shared" si="770"/>
        <v>-2.8500619578686544E-2</v>
      </c>
      <c r="BI2692" s="41">
        <v>45926</v>
      </c>
      <c r="BJ2692">
        <v>1.91</v>
      </c>
      <c r="BK2692">
        <v>1.91</v>
      </c>
      <c r="BL2692" s="39">
        <f t="shared" si="771"/>
        <v>0</v>
      </c>
      <c r="BM2692" s="41">
        <v>45926</v>
      </c>
      <c r="BN2692">
        <v>14.1</v>
      </c>
      <c r="BO2692">
        <v>14.1</v>
      </c>
      <c r="BP2692" s="46">
        <f t="shared" si="772"/>
        <v>2.5454545454545428E-2</v>
      </c>
      <c r="BQ2692" s="41">
        <v>45926</v>
      </c>
      <c r="BR2692">
        <v>8.6999999999999993</v>
      </c>
      <c r="BS2692">
        <v>8.6999999999999993</v>
      </c>
      <c r="BT2692" s="18">
        <f t="shared" si="773"/>
        <v>1.1507479861909997E-3</v>
      </c>
      <c r="BU2692" s="41">
        <v>45926</v>
      </c>
      <c r="BV2692">
        <v>8.9</v>
      </c>
      <c r="BW2692">
        <v>8.9</v>
      </c>
      <c r="BX2692" s="39">
        <f t="shared" si="774"/>
        <v>1.1363636363636322E-2</v>
      </c>
    </row>
    <row r="2693" spans="1:76">
      <c r="A2693" s="41">
        <v>45929</v>
      </c>
      <c r="B2693">
        <v>11.22</v>
      </c>
      <c r="C2693">
        <v>11.22</v>
      </c>
      <c r="D2693" s="34">
        <f t="shared" ref="D2693" si="775">(C2693-C2692)/C2692</f>
        <v>2.0000000000000059E-2</v>
      </c>
      <c r="E2693" s="41">
        <v>45929</v>
      </c>
      <c r="F2693">
        <v>4.0999999999999996</v>
      </c>
      <c r="G2693">
        <v>4.0999999999999996</v>
      </c>
      <c r="H2693" s="39">
        <f t="shared" ref="H2693:H2707" si="776">(G2693-G2692)/G2692</f>
        <v>-1.9138755980861261E-2</v>
      </c>
      <c r="L2693" s="38"/>
      <c r="M2693" s="41">
        <v>45929</v>
      </c>
      <c r="N2693">
        <v>5.34</v>
      </c>
      <c r="O2693">
        <v>5.34</v>
      </c>
      <c r="P2693" s="43">
        <f t="shared" ref="P2693:P2756" si="777">(O2693-O2692)/O2692</f>
        <v>3.7593984962405211E-3</v>
      </c>
      <c r="Q2693" s="41">
        <v>45929</v>
      </c>
      <c r="R2693">
        <v>6.11</v>
      </c>
      <c r="S2693">
        <v>6.11</v>
      </c>
      <c r="T2693" s="39">
        <f t="shared" ref="T2693:T2707" si="778">(S2693-S2692)/S2692</f>
        <v>-4.2319749216300877E-2</v>
      </c>
      <c r="AG2693" s="41">
        <v>45929</v>
      </c>
      <c r="AH2693">
        <v>12.3</v>
      </c>
      <c r="AI2693">
        <v>12.3</v>
      </c>
      <c r="AJ2693" s="39">
        <f t="shared" ref="AJ2693:AJ2694" si="779">(AI2693-AI2692)/AI2692</f>
        <v>2.4449877750612175E-3</v>
      </c>
      <c r="AK2693" s="45" t="s">
        <v>1896</v>
      </c>
      <c r="AL2693">
        <v>12.99</v>
      </c>
      <c r="AM2693">
        <v>12.99</v>
      </c>
      <c r="AN2693" s="39">
        <f t="shared" ref="AN2693:AN2694" si="780">(AM2693-AM2692)/AM2692</f>
        <v>1.1682242990654233E-2</v>
      </c>
      <c r="AO2693" s="41">
        <v>45929</v>
      </c>
      <c r="AP2693">
        <v>9.94</v>
      </c>
      <c r="AQ2693">
        <v>9.94</v>
      </c>
      <c r="AR2693" s="18">
        <f t="shared" ref="AR2693:AR2707" si="781">(AQ2693-AQ2692)/AQ2692</f>
        <v>5.0556117290191036E-3</v>
      </c>
      <c r="AS2693" s="41">
        <v>45929</v>
      </c>
      <c r="AT2693">
        <v>14.74</v>
      </c>
      <c r="AU2693">
        <v>14.74</v>
      </c>
      <c r="AV2693" s="39">
        <f t="shared" ref="AV2693:AV2694" si="782">(AU2693-AU2692)/AU2692</f>
        <v>-1.2726054922973845E-2</v>
      </c>
      <c r="AW2693" s="41">
        <v>45929</v>
      </c>
      <c r="AX2693">
        <v>12.6</v>
      </c>
      <c r="AY2693">
        <v>12.6</v>
      </c>
      <c r="AZ2693" s="39">
        <f t="shared" ref="AZ2693:AZ2694" si="783">(AY2693-AY2692)/AY2692</f>
        <v>-7.8740157480314682E-3</v>
      </c>
      <c r="BA2693" s="41">
        <v>45929</v>
      </c>
      <c r="BB2693">
        <v>11.76</v>
      </c>
      <c r="BC2693">
        <v>11.76</v>
      </c>
      <c r="BD2693" s="39">
        <f t="shared" ref="BD2693:BD2707" si="784">(BC2693-BC2692)/BC2692</f>
        <v>2.1720243266724587E-2</v>
      </c>
      <c r="BE2693" s="41">
        <v>45929</v>
      </c>
      <c r="BF2693">
        <v>15.5</v>
      </c>
      <c r="BG2693">
        <v>15.5</v>
      </c>
      <c r="BH2693" s="39">
        <f t="shared" ref="BH2693:BH2707" si="785">(BG2693-BG2692)/BG2692</f>
        <v>-1.1479591836734675E-2</v>
      </c>
      <c r="BI2693" s="41">
        <v>45929</v>
      </c>
      <c r="BJ2693">
        <v>1.9</v>
      </c>
      <c r="BK2693">
        <v>1.9</v>
      </c>
      <c r="BL2693" s="39">
        <f t="shared" ref="BL2693:BL2694" si="786">(BK2693-BK2692)/BK2692</f>
        <v>-5.2356020942408424E-3</v>
      </c>
      <c r="BM2693" s="41">
        <v>45929</v>
      </c>
      <c r="BN2693">
        <v>14.11</v>
      </c>
      <c r="BO2693">
        <v>14.11</v>
      </c>
      <c r="BP2693" s="46">
        <f t="shared" ref="BP2693:BP2756" si="787">(BO2693-BO2692)/BO2692</f>
        <v>7.0921985815601324E-4</v>
      </c>
      <c r="BQ2693" s="41">
        <v>45929</v>
      </c>
      <c r="BR2693">
        <v>8.6999999999999993</v>
      </c>
      <c r="BS2693">
        <v>8.6999999999999993</v>
      </c>
      <c r="BT2693" s="18">
        <f t="shared" ref="BT2693:BT2694" si="788">(BS2693-BS2692)/BS2692</f>
        <v>0</v>
      </c>
      <c r="BU2693" s="41">
        <v>45929</v>
      </c>
      <c r="BV2693">
        <v>8.9</v>
      </c>
      <c r="BW2693">
        <v>8.9</v>
      </c>
      <c r="BX2693" s="39">
        <f t="shared" ref="BX2693:BX2707" si="789">(BW2693-BW2692)/BW2692</f>
        <v>0</v>
      </c>
    </row>
    <row r="2694" spans="1:76">
      <c r="A2694" s="41">
        <v>45930</v>
      </c>
      <c r="B2694">
        <v>11</v>
      </c>
      <c r="C2694">
        <v>11</v>
      </c>
      <c r="D2694" s="34">
        <f>(C2694-C2693)/C2693</f>
        <v>-1.9607843137254957E-2</v>
      </c>
      <c r="E2694" s="41">
        <v>45930</v>
      </c>
      <c r="F2694">
        <v>4</v>
      </c>
      <c r="G2694">
        <v>4</v>
      </c>
      <c r="H2694" s="39">
        <f t="shared" si="776"/>
        <v>-2.4390243902438939E-2</v>
      </c>
      <c r="L2694" s="38"/>
      <c r="M2694" s="41">
        <v>45930</v>
      </c>
      <c r="N2694">
        <v>5.35</v>
      </c>
      <c r="O2694">
        <v>5.35</v>
      </c>
      <c r="P2694" s="43">
        <f t="shared" si="777"/>
        <v>1.8726591760299227E-3</v>
      </c>
      <c r="Q2694" s="41">
        <v>45930</v>
      </c>
      <c r="R2694">
        <v>6.29</v>
      </c>
      <c r="S2694">
        <v>6.29</v>
      </c>
      <c r="T2694" s="39">
        <f t="shared" si="778"/>
        <v>2.9459901800327284E-2</v>
      </c>
      <c r="AG2694" s="41">
        <v>45930</v>
      </c>
      <c r="AH2694">
        <v>12.29</v>
      </c>
      <c r="AI2694">
        <v>12.29</v>
      </c>
      <c r="AJ2694" s="39">
        <f t="shared" si="779"/>
        <v>-8.1300813008142788E-4</v>
      </c>
      <c r="AK2694" s="45" t="s">
        <v>1897</v>
      </c>
      <c r="AL2694">
        <v>12.8</v>
      </c>
      <c r="AM2694">
        <v>12.8</v>
      </c>
      <c r="AN2694" s="39">
        <f t="shared" si="780"/>
        <v>-1.4626635873748999E-2</v>
      </c>
      <c r="AO2694" s="41">
        <v>45930</v>
      </c>
      <c r="AP2694">
        <v>9.94</v>
      </c>
      <c r="AQ2694">
        <v>9.94</v>
      </c>
      <c r="AR2694" s="18">
        <f t="shared" si="781"/>
        <v>0</v>
      </c>
      <c r="AS2694" s="41">
        <v>45930</v>
      </c>
      <c r="AT2694">
        <v>14.9</v>
      </c>
      <c r="AU2694">
        <v>14.9</v>
      </c>
      <c r="AV2694" s="39">
        <f t="shared" si="782"/>
        <v>1.0854816824966088E-2</v>
      </c>
      <c r="AW2694" s="41">
        <v>45930</v>
      </c>
      <c r="AX2694">
        <v>12.5</v>
      </c>
      <c r="AY2694">
        <v>12.5</v>
      </c>
      <c r="AZ2694" s="39">
        <f t="shared" si="783"/>
        <v>-7.9365079365079083E-3</v>
      </c>
      <c r="BA2694" s="41">
        <v>45930</v>
      </c>
      <c r="BB2694">
        <v>11.63</v>
      </c>
      <c r="BC2694">
        <v>11.63</v>
      </c>
      <c r="BD2694" s="39">
        <f t="shared" si="784"/>
        <v>-1.1054421768707398E-2</v>
      </c>
      <c r="BE2694" s="41">
        <v>45930</v>
      </c>
      <c r="BF2694">
        <v>15.2</v>
      </c>
      <c r="BG2694">
        <v>15.2</v>
      </c>
      <c r="BH2694" s="39">
        <f t="shared" si="785"/>
        <v>-1.9354838709677465E-2</v>
      </c>
      <c r="BI2694" s="41">
        <v>45930</v>
      </c>
      <c r="BJ2694">
        <v>1.9</v>
      </c>
      <c r="BK2694">
        <v>1.9</v>
      </c>
      <c r="BL2694" s="39">
        <f t="shared" si="786"/>
        <v>0</v>
      </c>
      <c r="BM2694" s="41">
        <v>45930</v>
      </c>
      <c r="BN2694">
        <v>13.99</v>
      </c>
      <c r="BO2694">
        <v>13.99</v>
      </c>
      <c r="BP2694" s="46">
        <f t="shared" si="787"/>
        <v>-8.5046066619418308E-3</v>
      </c>
      <c r="BQ2694" s="41">
        <v>45930</v>
      </c>
      <c r="BR2694">
        <v>8.9</v>
      </c>
      <c r="BS2694">
        <v>8.9</v>
      </c>
      <c r="BT2694" s="18">
        <f t="shared" si="788"/>
        <v>2.2988505747126561E-2</v>
      </c>
      <c r="BU2694" s="41">
        <v>45930</v>
      </c>
      <c r="BV2694">
        <v>8.9</v>
      </c>
      <c r="BW2694">
        <v>8.9</v>
      </c>
      <c r="BX2694" s="39">
        <f t="shared" si="789"/>
        <v>0</v>
      </c>
    </row>
    <row r="2695" spans="1:76">
      <c r="E2695" s="41">
        <v>45931</v>
      </c>
      <c r="F2695">
        <v>3.95</v>
      </c>
      <c r="G2695">
        <v>3.95</v>
      </c>
      <c r="H2695" s="39">
        <f t="shared" si="776"/>
        <v>-1.2499999999999956E-2</v>
      </c>
      <c r="L2695" s="38"/>
      <c r="M2695" s="52"/>
      <c r="N2695" s="44"/>
      <c r="O2695" s="44"/>
      <c r="P2695" s="43">
        <f t="shared" si="777"/>
        <v>-1</v>
      </c>
      <c r="Q2695" s="51"/>
      <c r="T2695" s="39">
        <f t="shared" si="778"/>
        <v>-1</v>
      </c>
      <c r="AO2695" s="41">
        <v>45931</v>
      </c>
      <c r="AP2695">
        <v>10.17</v>
      </c>
      <c r="AQ2695">
        <v>10.17</v>
      </c>
      <c r="AR2695" s="18">
        <f t="shared" si="781"/>
        <v>2.3138832997987972E-2</v>
      </c>
      <c r="BA2695" s="41">
        <v>45931</v>
      </c>
      <c r="BB2695">
        <v>11.65</v>
      </c>
      <c r="BC2695">
        <v>11.65</v>
      </c>
      <c r="BD2695" s="39">
        <f t="shared" si="784"/>
        <v>1.7196904557179339E-3</v>
      </c>
      <c r="BE2695" s="41">
        <v>45931</v>
      </c>
      <c r="BF2695">
        <v>15.3</v>
      </c>
      <c r="BG2695">
        <v>15.3</v>
      </c>
      <c r="BH2695" s="39">
        <f t="shared" si="785"/>
        <v>6.5789473684211468E-3</v>
      </c>
      <c r="BM2695" s="47"/>
      <c r="BN2695" s="44"/>
      <c r="BO2695" s="44"/>
      <c r="BP2695" s="46">
        <f t="shared" si="787"/>
        <v>-1</v>
      </c>
      <c r="BU2695" s="41">
        <v>45931</v>
      </c>
      <c r="BV2695">
        <v>8.85</v>
      </c>
      <c r="BW2695">
        <v>8.85</v>
      </c>
      <c r="BX2695" s="39">
        <f t="shared" si="789"/>
        <v>-5.6179775280899673E-3</v>
      </c>
    </row>
    <row r="2696" spans="1:76">
      <c r="E2696" s="41">
        <v>45932</v>
      </c>
      <c r="F2696">
        <v>3.82</v>
      </c>
      <c r="G2696">
        <v>3.82</v>
      </c>
      <c r="H2696" s="39">
        <f t="shared" si="776"/>
        <v>-3.2911392405063376E-2</v>
      </c>
      <c r="L2696" s="38"/>
      <c r="M2696" s="52"/>
      <c r="N2696" s="44"/>
      <c r="O2696" s="44"/>
      <c r="P2696" s="43" t="e">
        <f t="shared" si="777"/>
        <v>#DIV/0!</v>
      </c>
      <c r="Q2696" s="51"/>
      <c r="T2696" s="39" t="e">
        <f t="shared" si="778"/>
        <v>#DIV/0!</v>
      </c>
      <c r="AO2696" s="41">
        <v>45932</v>
      </c>
      <c r="AP2696">
        <v>10</v>
      </c>
      <c r="AQ2696">
        <v>10</v>
      </c>
      <c r="AR2696" s="18">
        <f t="shared" si="781"/>
        <v>-1.6715830875122902E-2</v>
      </c>
      <c r="BA2696" s="41">
        <v>45932</v>
      </c>
      <c r="BB2696">
        <v>11.5</v>
      </c>
      <c r="BC2696">
        <v>11.5</v>
      </c>
      <c r="BD2696" s="39">
        <f t="shared" si="784"/>
        <v>-1.2875536480686725E-2</v>
      </c>
      <c r="BE2696" s="41">
        <v>45932</v>
      </c>
      <c r="BF2696">
        <v>15.3</v>
      </c>
      <c r="BG2696">
        <v>15.3</v>
      </c>
      <c r="BH2696" s="39">
        <f t="shared" si="785"/>
        <v>0</v>
      </c>
      <c r="BM2696" s="47"/>
      <c r="BN2696" s="44"/>
      <c r="BO2696" s="44"/>
      <c r="BP2696" s="46" t="e">
        <f t="shared" si="787"/>
        <v>#DIV/0!</v>
      </c>
      <c r="BU2696" s="41">
        <v>45932</v>
      </c>
      <c r="BV2696">
        <v>8.85</v>
      </c>
      <c r="BW2696">
        <v>8.85</v>
      </c>
      <c r="BX2696" s="39">
        <f t="shared" si="789"/>
        <v>0</v>
      </c>
    </row>
    <row r="2697" spans="1:76">
      <c r="E2697" s="41">
        <v>45933</v>
      </c>
      <c r="F2697">
        <v>3.99</v>
      </c>
      <c r="G2697">
        <v>3.99</v>
      </c>
      <c r="H2697" s="39">
        <f t="shared" si="776"/>
        <v>4.4502617801047223E-2</v>
      </c>
      <c r="L2697" s="38"/>
      <c r="M2697" s="52"/>
      <c r="N2697" s="44"/>
      <c r="O2697" s="44"/>
      <c r="P2697" s="43" t="e">
        <f t="shared" si="777"/>
        <v>#DIV/0!</v>
      </c>
      <c r="Q2697" s="51"/>
      <c r="T2697" s="39" t="e">
        <f t="shared" si="778"/>
        <v>#DIV/0!</v>
      </c>
      <c r="AO2697" s="41">
        <v>45933</v>
      </c>
      <c r="AP2697">
        <v>10.09</v>
      </c>
      <c r="AQ2697">
        <v>10.09</v>
      </c>
      <c r="AR2697" s="18">
        <f t="shared" si="781"/>
        <v>8.9999999999999854E-3</v>
      </c>
      <c r="BA2697" s="41">
        <v>45933</v>
      </c>
      <c r="BB2697">
        <v>11.5</v>
      </c>
      <c r="BC2697">
        <v>11.5</v>
      </c>
      <c r="BD2697" s="39">
        <f t="shared" si="784"/>
        <v>0</v>
      </c>
      <c r="BE2697" s="41">
        <v>45933</v>
      </c>
      <c r="BF2697">
        <v>15.38</v>
      </c>
      <c r="BG2697">
        <v>15.38</v>
      </c>
      <c r="BH2697" s="39">
        <f t="shared" si="785"/>
        <v>5.2287581699346445E-3</v>
      </c>
      <c r="BM2697" s="47"/>
      <c r="BN2697" s="44"/>
      <c r="BO2697" s="44"/>
      <c r="BP2697" s="46" t="e">
        <f t="shared" si="787"/>
        <v>#DIV/0!</v>
      </c>
      <c r="BU2697" s="41">
        <v>45933</v>
      </c>
      <c r="BV2697">
        <v>8.85</v>
      </c>
      <c r="BW2697">
        <v>8.85</v>
      </c>
      <c r="BX2697" s="39">
        <f t="shared" si="789"/>
        <v>0</v>
      </c>
    </row>
    <row r="2698" spans="1:76">
      <c r="E2698" s="41">
        <v>45936</v>
      </c>
      <c r="F2698">
        <v>3.82</v>
      </c>
      <c r="G2698">
        <v>3.82</v>
      </c>
      <c r="H2698" s="39">
        <f t="shared" si="776"/>
        <v>-4.2606516290726905E-2</v>
      </c>
      <c r="L2698" s="38"/>
      <c r="M2698" s="52"/>
      <c r="N2698" s="44"/>
      <c r="O2698" s="44"/>
      <c r="P2698" s="43" t="e">
        <f t="shared" si="777"/>
        <v>#DIV/0!</v>
      </c>
      <c r="Q2698" s="51"/>
      <c r="T2698" s="39" t="e">
        <f t="shared" si="778"/>
        <v>#DIV/0!</v>
      </c>
      <c r="AO2698" s="41">
        <v>45936</v>
      </c>
      <c r="AP2698">
        <v>10.4</v>
      </c>
      <c r="AQ2698">
        <v>10.4</v>
      </c>
      <c r="AR2698" s="18">
        <f t="shared" si="781"/>
        <v>3.072348860257686E-2</v>
      </c>
      <c r="BA2698" s="41">
        <v>45936</v>
      </c>
      <c r="BB2698">
        <v>11.17</v>
      </c>
      <c r="BC2698">
        <v>11.17</v>
      </c>
      <c r="BD2698" s="39">
        <f t="shared" si="784"/>
        <v>-2.8695652173913049E-2</v>
      </c>
      <c r="BE2698" s="41">
        <v>45936</v>
      </c>
      <c r="BF2698">
        <v>15.39</v>
      </c>
      <c r="BG2698">
        <v>15.39</v>
      </c>
      <c r="BH2698" s="39">
        <f t="shared" si="785"/>
        <v>6.501950585175414E-4</v>
      </c>
      <c r="BM2698" s="47"/>
      <c r="BN2698" s="44"/>
      <c r="BO2698" s="44"/>
      <c r="BP2698" s="46" t="e">
        <f t="shared" si="787"/>
        <v>#DIV/0!</v>
      </c>
      <c r="BU2698" s="41">
        <v>45936</v>
      </c>
      <c r="BV2698">
        <v>8.6</v>
      </c>
      <c r="BW2698">
        <v>8.6</v>
      </c>
      <c r="BX2698" s="39">
        <f t="shared" si="789"/>
        <v>-2.8248587570621469E-2</v>
      </c>
    </row>
    <row r="2699" spans="1:76">
      <c r="E2699" s="41">
        <v>45937</v>
      </c>
      <c r="F2699">
        <v>3.82</v>
      </c>
      <c r="G2699">
        <v>3.82</v>
      </c>
      <c r="H2699" s="39">
        <f t="shared" si="776"/>
        <v>0</v>
      </c>
      <c r="L2699" s="38"/>
      <c r="M2699" s="52"/>
      <c r="N2699" s="44"/>
      <c r="O2699" s="44"/>
      <c r="P2699" s="43" t="e">
        <f t="shared" si="777"/>
        <v>#DIV/0!</v>
      </c>
      <c r="Q2699" s="51"/>
      <c r="T2699" s="39" t="e">
        <f t="shared" si="778"/>
        <v>#DIV/0!</v>
      </c>
      <c r="AO2699" s="41">
        <v>45937</v>
      </c>
      <c r="AP2699">
        <v>10.5</v>
      </c>
      <c r="AQ2699">
        <v>10.5</v>
      </c>
      <c r="AR2699" s="18">
        <f t="shared" si="781"/>
        <v>9.6153846153845812E-3</v>
      </c>
      <c r="BA2699" s="41">
        <v>45937</v>
      </c>
      <c r="BB2699">
        <v>11.59</v>
      </c>
      <c r="BC2699">
        <v>11.59</v>
      </c>
      <c r="BD2699" s="39">
        <f t="shared" si="784"/>
        <v>3.7600716204118166E-2</v>
      </c>
      <c r="BE2699" s="41">
        <v>45937</v>
      </c>
      <c r="BF2699">
        <v>15.3</v>
      </c>
      <c r="BG2699">
        <v>15.3</v>
      </c>
      <c r="BH2699" s="39">
        <f t="shared" si="785"/>
        <v>-5.8479532163742591E-3</v>
      </c>
      <c r="BM2699" s="47"/>
      <c r="BN2699" s="44"/>
      <c r="BO2699" s="44"/>
      <c r="BP2699" s="46" t="e">
        <f t="shared" si="787"/>
        <v>#DIV/0!</v>
      </c>
      <c r="BU2699" s="41">
        <v>45937</v>
      </c>
      <c r="BV2699">
        <v>8.84</v>
      </c>
      <c r="BW2699">
        <v>8.84</v>
      </c>
      <c r="BX2699" s="39">
        <f t="shared" si="789"/>
        <v>2.7906976744186074E-2</v>
      </c>
    </row>
    <row r="2700" spans="1:76">
      <c r="E2700" s="41">
        <v>45938</v>
      </c>
      <c r="F2700">
        <v>3.99</v>
      </c>
      <c r="G2700">
        <v>3.99</v>
      </c>
      <c r="H2700" s="39">
        <f t="shared" si="776"/>
        <v>4.4502617801047223E-2</v>
      </c>
      <c r="L2700" s="38"/>
      <c r="M2700" s="52"/>
      <c r="N2700" s="44"/>
      <c r="O2700" s="44"/>
      <c r="P2700" s="43" t="e">
        <f t="shared" si="777"/>
        <v>#DIV/0!</v>
      </c>
      <c r="Q2700" s="51"/>
      <c r="T2700" s="39" t="e">
        <f t="shared" si="778"/>
        <v>#DIV/0!</v>
      </c>
      <c r="AO2700" s="41">
        <v>45938</v>
      </c>
      <c r="AP2700">
        <v>10.25</v>
      </c>
      <c r="AQ2700">
        <v>10.25</v>
      </c>
      <c r="AR2700" s="18">
        <f t="shared" si="781"/>
        <v>-2.3809523809523808E-2</v>
      </c>
      <c r="BA2700" s="41">
        <v>45938</v>
      </c>
      <c r="BB2700">
        <v>11.6</v>
      </c>
      <c r="BC2700">
        <v>11.6</v>
      </c>
      <c r="BD2700" s="39">
        <f t="shared" si="784"/>
        <v>8.6281276962897212E-4</v>
      </c>
      <c r="BE2700" s="41">
        <v>45938</v>
      </c>
      <c r="BF2700">
        <v>15.18</v>
      </c>
      <c r="BG2700">
        <v>15.18</v>
      </c>
      <c r="BH2700" s="39">
        <f t="shared" si="785"/>
        <v>-7.8431372549020249E-3</v>
      </c>
      <c r="BM2700" s="47"/>
      <c r="BN2700" s="44"/>
      <c r="BO2700" s="44"/>
      <c r="BP2700" s="46" t="e">
        <f t="shared" si="787"/>
        <v>#DIV/0!</v>
      </c>
      <c r="BU2700" s="41">
        <v>45938</v>
      </c>
      <c r="BV2700">
        <v>8.8000000000000007</v>
      </c>
      <c r="BW2700">
        <v>8.8000000000000007</v>
      </c>
      <c r="BX2700" s="39">
        <f t="shared" si="789"/>
        <v>-4.5248868778279576E-3</v>
      </c>
    </row>
    <row r="2701" spans="1:76">
      <c r="E2701" s="41">
        <v>45939</v>
      </c>
      <c r="F2701">
        <v>3.99</v>
      </c>
      <c r="G2701">
        <v>3.99</v>
      </c>
      <c r="H2701" s="39">
        <f t="shared" si="776"/>
        <v>0</v>
      </c>
      <c r="L2701" s="38"/>
      <c r="M2701" s="52"/>
      <c r="N2701" s="44"/>
      <c r="O2701" s="44"/>
      <c r="P2701" s="43" t="e">
        <f t="shared" si="777"/>
        <v>#DIV/0!</v>
      </c>
      <c r="Q2701" s="51"/>
      <c r="T2701" s="39" t="e">
        <f t="shared" si="778"/>
        <v>#DIV/0!</v>
      </c>
      <c r="AO2701" s="41">
        <v>45939</v>
      </c>
      <c r="AP2701">
        <v>10.24</v>
      </c>
      <c r="AQ2701">
        <v>10.24</v>
      </c>
      <c r="AR2701" s="18">
        <f t="shared" si="781"/>
        <v>-9.7560975609754016E-4</v>
      </c>
      <c r="BA2701" s="41">
        <v>45939</v>
      </c>
      <c r="BB2701">
        <v>11.6</v>
      </c>
      <c r="BC2701">
        <v>11.6</v>
      </c>
      <c r="BD2701" s="39">
        <f t="shared" si="784"/>
        <v>0</v>
      </c>
      <c r="BE2701" s="41">
        <v>45939</v>
      </c>
      <c r="BF2701">
        <v>14.9</v>
      </c>
      <c r="BG2701">
        <v>14.9</v>
      </c>
      <c r="BH2701" s="39">
        <f t="shared" si="785"/>
        <v>-1.8445322793148838E-2</v>
      </c>
      <c r="BM2701" s="47"/>
      <c r="BN2701" s="44"/>
      <c r="BO2701" s="44"/>
      <c r="BP2701" s="46" t="e">
        <f t="shared" si="787"/>
        <v>#DIV/0!</v>
      </c>
      <c r="BU2701" s="41">
        <v>45939</v>
      </c>
      <c r="BV2701">
        <v>8.8000000000000007</v>
      </c>
      <c r="BW2701">
        <v>8.8000000000000007</v>
      </c>
      <c r="BX2701" s="39">
        <f t="shared" si="789"/>
        <v>0</v>
      </c>
    </row>
    <row r="2702" spans="1:76">
      <c r="E2702" s="41">
        <v>45940</v>
      </c>
      <c r="F2702">
        <v>4</v>
      </c>
      <c r="G2702">
        <v>4</v>
      </c>
      <c r="H2702" s="39">
        <f t="shared" si="776"/>
        <v>2.5062656641603475E-3</v>
      </c>
      <c r="L2702" s="38"/>
      <c r="M2702" s="52"/>
      <c r="N2702" s="44"/>
      <c r="O2702" s="44"/>
      <c r="P2702" s="43" t="e">
        <f t="shared" si="777"/>
        <v>#DIV/0!</v>
      </c>
      <c r="Q2702" s="51"/>
      <c r="T2702" s="39" t="e">
        <f t="shared" si="778"/>
        <v>#DIV/0!</v>
      </c>
      <c r="AO2702" s="41">
        <v>45940</v>
      </c>
      <c r="AP2702">
        <v>10.28</v>
      </c>
      <c r="AQ2702">
        <v>10.28</v>
      </c>
      <c r="AR2702" s="18">
        <f t="shared" si="781"/>
        <v>3.9062499999999167E-3</v>
      </c>
      <c r="BA2702" s="41">
        <v>45940</v>
      </c>
      <c r="BB2702">
        <v>11.6</v>
      </c>
      <c r="BC2702">
        <v>11.6</v>
      </c>
      <c r="BD2702" s="39">
        <f t="shared" si="784"/>
        <v>0</v>
      </c>
      <c r="BE2702" s="41">
        <v>45940</v>
      </c>
      <c r="BF2702">
        <v>14.91</v>
      </c>
      <c r="BG2702">
        <v>14.91</v>
      </c>
      <c r="BH2702" s="39">
        <f t="shared" si="785"/>
        <v>6.7114093959730109E-4</v>
      </c>
      <c r="BM2702" s="47"/>
      <c r="BN2702" s="44"/>
      <c r="BO2702" s="44"/>
      <c r="BP2702" s="46" t="e">
        <f t="shared" si="787"/>
        <v>#DIV/0!</v>
      </c>
      <c r="BU2702" s="41">
        <v>45940</v>
      </c>
      <c r="BV2702">
        <v>8.7899999999999991</v>
      </c>
      <c r="BW2702">
        <v>8.7899999999999991</v>
      </c>
      <c r="BX2702" s="39">
        <f t="shared" si="789"/>
        <v>-1.1363636363638139E-3</v>
      </c>
    </row>
    <row r="2703" spans="1:76">
      <c r="E2703" s="41">
        <v>45943</v>
      </c>
      <c r="F2703">
        <v>3.82</v>
      </c>
      <c r="G2703">
        <v>3.82</v>
      </c>
      <c r="H2703" s="39">
        <f t="shared" si="776"/>
        <v>-4.500000000000004E-2</v>
      </c>
      <c r="L2703" s="38"/>
      <c r="M2703" s="52"/>
      <c r="N2703" s="44"/>
      <c r="O2703" s="44"/>
      <c r="P2703" s="43" t="e">
        <f t="shared" si="777"/>
        <v>#DIV/0!</v>
      </c>
      <c r="Q2703" s="51"/>
      <c r="T2703" s="39" t="e">
        <f t="shared" si="778"/>
        <v>#DIV/0!</v>
      </c>
      <c r="AO2703" s="41">
        <v>45943</v>
      </c>
      <c r="AP2703">
        <v>10</v>
      </c>
      <c r="AQ2703">
        <v>10</v>
      </c>
      <c r="AR2703" s="18">
        <f t="shared" si="781"/>
        <v>-2.7237354085603051E-2</v>
      </c>
      <c r="BA2703" s="41">
        <v>45943</v>
      </c>
      <c r="BB2703">
        <v>11.6</v>
      </c>
      <c r="BC2703">
        <v>11.6</v>
      </c>
      <c r="BD2703" s="39">
        <f t="shared" si="784"/>
        <v>0</v>
      </c>
      <c r="BE2703" s="41">
        <v>45943</v>
      </c>
      <c r="BF2703">
        <v>14.83</v>
      </c>
      <c r="BG2703">
        <v>14.83</v>
      </c>
      <c r="BH2703" s="39">
        <f t="shared" si="785"/>
        <v>-5.3655264922870607E-3</v>
      </c>
      <c r="BM2703" s="47"/>
      <c r="BN2703" s="44"/>
      <c r="BO2703" s="44"/>
      <c r="BP2703" s="46" t="e">
        <f t="shared" si="787"/>
        <v>#DIV/0!</v>
      </c>
      <c r="BU2703" s="41">
        <v>45943</v>
      </c>
      <c r="BV2703">
        <v>8.94</v>
      </c>
      <c r="BW2703">
        <v>8.94</v>
      </c>
      <c r="BX2703" s="39">
        <f t="shared" si="789"/>
        <v>1.7064846416382295E-2</v>
      </c>
    </row>
    <row r="2704" spans="1:76">
      <c r="E2704" s="41">
        <v>45944</v>
      </c>
      <c r="F2704">
        <v>3.99</v>
      </c>
      <c r="G2704">
        <v>3.99</v>
      </c>
      <c r="H2704" s="39">
        <f t="shared" si="776"/>
        <v>4.4502617801047223E-2</v>
      </c>
      <c r="L2704" s="38"/>
      <c r="M2704" s="52"/>
      <c r="N2704" s="44"/>
      <c r="O2704" s="44"/>
      <c r="P2704" s="43" t="e">
        <f t="shared" si="777"/>
        <v>#DIV/0!</v>
      </c>
      <c r="Q2704" s="51"/>
      <c r="T2704" s="39" t="e">
        <f t="shared" si="778"/>
        <v>#DIV/0!</v>
      </c>
      <c r="AO2704" s="41">
        <v>45944</v>
      </c>
      <c r="AP2704">
        <v>10.19</v>
      </c>
      <c r="AQ2704">
        <v>10.19</v>
      </c>
      <c r="AR2704" s="18">
        <f t="shared" si="781"/>
        <v>1.8999999999999951E-2</v>
      </c>
      <c r="BA2704" s="41">
        <v>45944</v>
      </c>
      <c r="BB2704">
        <v>11.6</v>
      </c>
      <c r="BC2704">
        <v>11.6</v>
      </c>
      <c r="BD2704" s="39">
        <f t="shared" si="784"/>
        <v>0</v>
      </c>
      <c r="BE2704" s="41">
        <v>45944</v>
      </c>
      <c r="BF2704">
        <v>15.25</v>
      </c>
      <c r="BG2704">
        <v>15.25</v>
      </c>
      <c r="BH2704" s="39">
        <f t="shared" si="785"/>
        <v>2.8320971004720159E-2</v>
      </c>
      <c r="BM2704" s="47"/>
      <c r="BN2704" s="44"/>
      <c r="BO2704" s="44"/>
      <c r="BP2704" s="46" t="e">
        <f t="shared" si="787"/>
        <v>#DIV/0!</v>
      </c>
      <c r="BU2704" s="41">
        <v>45944</v>
      </c>
      <c r="BV2704">
        <v>8.8000000000000007</v>
      </c>
      <c r="BW2704">
        <v>8.8000000000000007</v>
      </c>
      <c r="BX2704" s="39">
        <f t="shared" si="789"/>
        <v>-1.5659955257270559E-2</v>
      </c>
    </row>
    <row r="2705" spans="5:76">
      <c r="E2705" s="41">
        <v>45946</v>
      </c>
      <c r="F2705">
        <v>3.82</v>
      </c>
      <c r="G2705">
        <v>3.82</v>
      </c>
      <c r="H2705" s="39">
        <f t="shared" si="776"/>
        <v>-4.2606516290726905E-2</v>
      </c>
      <c r="L2705" s="38"/>
      <c r="M2705" s="52"/>
      <c r="N2705" s="44"/>
      <c r="O2705" s="44"/>
      <c r="P2705" s="43" t="e">
        <f t="shared" si="777"/>
        <v>#DIV/0!</v>
      </c>
      <c r="Q2705" s="51"/>
      <c r="T2705" s="39" t="e">
        <f t="shared" si="778"/>
        <v>#DIV/0!</v>
      </c>
      <c r="AO2705" s="41">
        <v>45946</v>
      </c>
      <c r="AP2705">
        <v>9.9</v>
      </c>
      <c r="AQ2705">
        <v>9.9</v>
      </c>
      <c r="AR2705" s="18">
        <f t="shared" si="781"/>
        <v>-2.8459273797840939E-2</v>
      </c>
      <c r="BA2705" s="41">
        <v>45946</v>
      </c>
      <c r="BB2705">
        <v>11.25</v>
      </c>
      <c r="BC2705">
        <v>11.25</v>
      </c>
      <c r="BD2705" s="39">
        <f t="shared" si="784"/>
        <v>-3.0172413793103418E-2</v>
      </c>
      <c r="BE2705" s="41">
        <v>45946</v>
      </c>
      <c r="BF2705">
        <v>15.25</v>
      </c>
      <c r="BG2705">
        <v>15.25</v>
      </c>
      <c r="BH2705" s="39">
        <f t="shared" si="785"/>
        <v>0</v>
      </c>
      <c r="BM2705" s="47"/>
      <c r="BN2705" s="44"/>
      <c r="BO2705" s="44"/>
      <c r="BP2705" s="46" t="e">
        <f t="shared" si="787"/>
        <v>#DIV/0!</v>
      </c>
      <c r="BU2705" s="41">
        <v>45946</v>
      </c>
      <c r="BV2705">
        <v>8.8000000000000007</v>
      </c>
      <c r="BW2705">
        <v>8.8000000000000007</v>
      </c>
      <c r="BX2705" s="39">
        <f t="shared" si="789"/>
        <v>0</v>
      </c>
    </row>
    <row r="2706" spans="5:76">
      <c r="E2706" s="41">
        <v>45947</v>
      </c>
      <c r="F2706">
        <v>3.81</v>
      </c>
      <c r="G2706">
        <v>3.81</v>
      </c>
      <c r="H2706" s="39">
        <f t="shared" si="776"/>
        <v>-2.6178010471203631E-3</v>
      </c>
      <c r="L2706" s="38"/>
      <c r="M2706" s="52"/>
      <c r="N2706" s="44"/>
      <c r="O2706" s="44"/>
      <c r="P2706" s="43" t="e">
        <f t="shared" si="777"/>
        <v>#DIV/0!</v>
      </c>
      <c r="Q2706" s="51"/>
      <c r="T2706" s="39" t="e">
        <f t="shared" si="778"/>
        <v>#DIV/0!</v>
      </c>
      <c r="AO2706" s="41">
        <v>45947</v>
      </c>
      <c r="AP2706">
        <v>10.18</v>
      </c>
      <c r="AQ2706">
        <v>10.18</v>
      </c>
      <c r="AR2706" s="18">
        <f t="shared" si="781"/>
        <v>2.8282828282828219E-2</v>
      </c>
      <c r="BA2706" s="41">
        <v>45947</v>
      </c>
      <c r="BB2706">
        <v>11.3</v>
      </c>
      <c r="BC2706">
        <v>11.3</v>
      </c>
      <c r="BD2706" s="39">
        <f t="shared" si="784"/>
        <v>4.4444444444445078E-3</v>
      </c>
      <c r="BE2706" s="41">
        <v>45947</v>
      </c>
      <c r="BF2706">
        <v>15.19</v>
      </c>
      <c r="BG2706">
        <v>15.19</v>
      </c>
      <c r="BH2706" s="39">
        <f t="shared" si="785"/>
        <v>-3.9344262295082297E-3</v>
      </c>
      <c r="BM2706" s="47"/>
      <c r="BN2706" s="44"/>
      <c r="BO2706" s="44"/>
      <c r="BP2706" s="46" t="e">
        <f t="shared" si="787"/>
        <v>#DIV/0!</v>
      </c>
      <c r="BU2706" s="41">
        <v>45947</v>
      </c>
      <c r="BV2706">
        <v>8.6999999999999993</v>
      </c>
      <c r="BW2706">
        <v>8.6999999999999993</v>
      </c>
      <c r="BX2706" s="39">
        <f t="shared" si="789"/>
        <v>-1.1363636363636524E-2</v>
      </c>
    </row>
    <row r="2707" spans="5:76">
      <c r="E2707" s="41">
        <v>45950</v>
      </c>
      <c r="F2707">
        <v>3.81</v>
      </c>
      <c r="G2707">
        <v>3.81</v>
      </c>
      <c r="H2707" s="39">
        <f t="shared" si="776"/>
        <v>0</v>
      </c>
      <c r="L2707" s="38"/>
      <c r="M2707" s="52"/>
      <c r="N2707" s="44"/>
      <c r="O2707" s="44"/>
      <c r="P2707" s="43" t="e">
        <f t="shared" si="777"/>
        <v>#DIV/0!</v>
      </c>
      <c r="Q2707" s="51"/>
      <c r="T2707" s="39" t="e">
        <f t="shared" si="778"/>
        <v>#DIV/0!</v>
      </c>
      <c r="AO2707" s="41">
        <v>45950</v>
      </c>
      <c r="AP2707">
        <v>10.19</v>
      </c>
      <c r="AQ2707">
        <v>10.19</v>
      </c>
      <c r="AR2707" s="18">
        <f t="shared" si="781"/>
        <v>9.8231827111982194E-4</v>
      </c>
      <c r="BA2707" s="41">
        <v>45950</v>
      </c>
      <c r="BB2707">
        <v>11.45</v>
      </c>
      <c r="BC2707">
        <v>11.45</v>
      </c>
      <c r="BD2707" s="39">
        <f t="shared" si="784"/>
        <v>1.3274336283185714E-2</v>
      </c>
      <c r="BE2707" s="41">
        <v>45950</v>
      </c>
      <c r="BF2707">
        <v>15.14</v>
      </c>
      <c r="BG2707">
        <v>15.14</v>
      </c>
      <c r="BH2707" s="39">
        <f t="shared" si="785"/>
        <v>-3.291639236339627E-3</v>
      </c>
      <c r="BM2707" s="47"/>
      <c r="BN2707" s="44"/>
      <c r="BO2707" s="44"/>
      <c r="BP2707" s="46" t="e">
        <f t="shared" si="787"/>
        <v>#DIV/0!</v>
      </c>
      <c r="BU2707" s="41">
        <v>45950</v>
      </c>
      <c r="BV2707">
        <v>8.69</v>
      </c>
      <c r="BW2707">
        <v>8.69</v>
      </c>
      <c r="BX2707" s="39">
        <f t="shared" si="789"/>
        <v>-1.1494252873562975E-3</v>
      </c>
    </row>
    <row r="2708" spans="5:76">
      <c r="L2708" s="38"/>
      <c r="M2708" s="52"/>
      <c r="N2708" s="44"/>
      <c r="O2708" s="44"/>
      <c r="P2708" s="43" t="e">
        <f t="shared" si="777"/>
        <v>#DIV/0!</v>
      </c>
      <c r="BM2708" s="47"/>
      <c r="BN2708" s="44"/>
      <c r="BO2708" s="44"/>
      <c r="BP2708" s="46" t="e">
        <f t="shared" si="787"/>
        <v>#DIV/0!</v>
      </c>
    </row>
    <row r="2709" spans="5:76">
      <c r="L2709" s="38"/>
      <c r="M2709" s="52"/>
      <c r="N2709" s="44"/>
      <c r="O2709" s="44"/>
      <c r="P2709" s="43" t="e">
        <f t="shared" si="777"/>
        <v>#DIV/0!</v>
      </c>
      <c r="BM2709" s="47"/>
      <c r="BN2709" s="44"/>
      <c r="BO2709" s="44"/>
      <c r="BP2709" s="46" t="e">
        <f t="shared" si="787"/>
        <v>#DIV/0!</v>
      </c>
    </row>
    <row r="2710" spans="5:76">
      <c r="L2710" s="38"/>
      <c r="M2710" s="52"/>
      <c r="N2710" s="44"/>
      <c r="O2710" s="44"/>
      <c r="P2710" s="43" t="e">
        <f t="shared" si="777"/>
        <v>#DIV/0!</v>
      </c>
      <c r="BM2710" s="47"/>
      <c r="BN2710" s="44"/>
      <c r="BO2710" s="44"/>
      <c r="BP2710" s="46" t="e">
        <f t="shared" si="787"/>
        <v>#DIV/0!</v>
      </c>
    </row>
    <row r="2711" spans="5:76">
      <c r="L2711" s="38"/>
      <c r="M2711" s="52"/>
      <c r="N2711" s="44"/>
      <c r="O2711" s="44"/>
      <c r="P2711" s="43" t="e">
        <f t="shared" si="777"/>
        <v>#DIV/0!</v>
      </c>
      <c r="BM2711" s="47"/>
      <c r="BN2711" s="44"/>
      <c r="BO2711" s="44"/>
      <c r="BP2711" s="46" t="e">
        <f t="shared" si="787"/>
        <v>#DIV/0!</v>
      </c>
    </row>
    <row r="2712" spans="5:76">
      <c r="L2712" s="38"/>
      <c r="M2712" s="52"/>
      <c r="N2712" s="44"/>
      <c r="O2712" s="44"/>
      <c r="P2712" s="43" t="e">
        <f t="shared" si="777"/>
        <v>#DIV/0!</v>
      </c>
      <c r="BM2712" s="47"/>
      <c r="BN2712" s="44"/>
      <c r="BO2712" s="44"/>
      <c r="BP2712" s="46" t="e">
        <f t="shared" si="787"/>
        <v>#DIV/0!</v>
      </c>
    </row>
    <row r="2713" spans="5:76">
      <c r="L2713" s="38"/>
      <c r="M2713" s="52"/>
      <c r="N2713" s="44"/>
      <c r="O2713" s="44"/>
      <c r="P2713" s="43" t="e">
        <f t="shared" si="777"/>
        <v>#DIV/0!</v>
      </c>
      <c r="BM2713" s="47"/>
      <c r="BN2713" s="44"/>
      <c r="BO2713" s="44"/>
      <c r="BP2713" s="46" t="e">
        <f t="shared" si="787"/>
        <v>#DIV/0!</v>
      </c>
    </row>
    <row r="2714" spans="5:76">
      <c r="L2714" s="38"/>
      <c r="M2714" s="52"/>
      <c r="N2714" s="44"/>
      <c r="O2714" s="44"/>
      <c r="P2714" s="43" t="e">
        <f t="shared" si="777"/>
        <v>#DIV/0!</v>
      </c>
      <c r="BM2714" s="47"/>
      <c r="BN2714" s="44"/>
      <c r="BO2714" s="44"/>
      <c r="BP2714" s="46" t="e">
        <f t="shared" si="787"/>
        <v>#DIV/0!</v>
      </c>
    </row>
    <row r="2715" spans="5:76">
      <c r="L2715" s="38"/>
      <c r="M2715" s="52"/>
      <c r="N2715" s="44"/>
      <c r="O2715" s="44"/>
      <c r="P2715" s="43" t="e">
        <f t="shared" si="777"/>
        <v>#DIV/0!</v>
      </c>
      <c r="BM2715" s="47"/>
      <c r="BN2715" s="44"/>
      <c r="BO2715" s="44"/>
      <c r="BP2715" s="46" t="e">
        <f t="shared" si="787"/>
        <v>#DIV/0!</v>
      </c>
    </row>
    <row r="2716" spans="5:76">
      <c r="L2716" s="38"/>
      <c r="M2716" s="52"/>
      <c r="N2716" s="44"/>
      <c r="O2716" s="44"/>
      <c r="P2716" s="43" t="e">
        <f t="shared" si="777"/>
        <v>#DIV/0!</v>
      </c>
      <c r="BM2716" s="47"/>
      <c r="BN2716" s="44"/>
      <c r="BO2716" s="44"/>
      <c r="BP2716" s="46" t="e">
        <f t="shared" si="787"/>
        <v>#DIV/0!</v>
      </c>
    </row>
    <row r="2717" spans="5:76">
      <c r="L2717" s="38"/>
      <c r="M2717" s="52"/>
      <c r="N2717" s="44"/>
      <c r="O2717" s="44"/>
      <c r="P2717" s="43" t="e">
        <f t="shared" si="777"/>
        <v>#DIV/0!</v>
      </c>
      <c r="BM2717" s="47"/>
      <c r="BN2717" s="44"/>
      <c r="BO2717" s="44"/>
      <c r="BP2717" s="46" t="e">
        <f t="shared" si="787"/>
        <v>#DIV/0!</v>
      </c>
    </row>
    <row r="2718" spans="5:76">
      <c r="L2718" s="38"/>
      <c r="M2718" s="52"/>
      <c r="N2718" s="44"/>
      <c r="O2718" s="44"/>
      <c r="P2718" s="43" t="e">
        <f t="shared" si="777"/>
        <v>#DIV/0!</v>
      </c>
      <c r="BM2718" s="47"/>
      <c r="BN2718" s="44"/>
      <c r="BO2718" s="44"/>
      <c r="BP2718" s="46" t="e">
        <f t="shared" si="787"/>
        <v>#DIV/0!</v>
      </c>
    </row>
    <row r="2719" spans="5:76">
      <c r="L2719" s="38"/>
      <c r="M2719" s="52"/>
      <c r="N2719" s="44"/>
      <c r="O2719" s="44"/>
      <c r="P2719" s="43" t="e">
        <f t="shared" si="777"/>
        <v>#DIV/0!</v>
      </c>
      <c r="BM2719" s="47"/>
      <c r="BN2719" s="44"/>
      <c r="BO2719" s="44"/>
      <c r="BP2719" s="46" t="e">
        <f t="shared" si="787"/>
        <v>#DIV/0!</v>
      </c>
    </row>
    <row r="2720" spans="5:76">
      <c r="L2720" s="38"/>
      <c r="M2720" s="52"/>
      <c r="N2720" s="44"/>
      <c r="O2720" s="44"/>
      <c r="P2720" s="43" t="e">
        <f t="shared" si="777"/>
        <v>#DIV/0!</v>
      </c>
      <c r="BM2720" s="47"/>
      <c r="BN2720" s="44"/>
      <c r="BO2720" s="44"/>
      <c r="BP2720" s="46" t="e">
        <f t="shared" si="787"/>
        <v>#DIV/0!</v>
      </c>
    </row>
    <row r="2721" spans="12:68">
      <c r="L2721" s="38"/>
      <c r="M2721" s="52"/>
      <c r="N2721" s="44"/>
      <c r="O2721" s="44"/>
      <c r="P2721" s="43" t="e">
        <f t="shared" si="777"/>
        <v>#DIV/0!</v>
      </c>
      <c r="BM2721" s="47"/>
      <c r="BN2721" s="44"/>
      <c r="BO2721" s="44"/>
      <c r="BP2721" s="46" t="e">
        <f t="shared" si="787"/>
        <v>#DIV/0!</v>
      </c>
    </row>
    <row r="2722" spans="12:68">
      <c r="L2722" s="38"/>
      <c r="M2722" s="52"/>
      <c r="N2722" s="44"/>
      <c r="O2722" s="44"/>
      <c r="P2722" s="43" t="e">
        <f t="shared" si="777"/>
        <v>#DIV/0!</v>
      </c>
      <c r="BM2722" s="47"/>
      <c r="BN2722" s="44"/>
      <c r="BO2722" s="44"/>
      <c r="BP2722" s="46" t="e">
        <f t="shared" si="787"/>
        <v>#DIV/0!</v>
      </c>
    </row>
    <row r="2723" spans="12:68">
      <c r="L2723" s="38"/>
      <c r="M2723" s="52"/>
      <c r="N2723" s="44"/>
      <c r="O2723" s="44"/>
      <c r="P2723" s="43" t="e">
        <f t="shared" si="777"/>
        <v>#DIV/0!</v>
      </c>
      <c r="BM2723" s="47"/>
      <c r="BN2723" s="44"/>
      <c r="BO2723" s="44"/>
      <c r="BP2723" s="46" t="e">
        <f t="shared" si="787"/>
        <v>#DIV/0!</v>
      </c>
    </row>
    <row r="2724" spans="12:68">
      <c r="L2724" s="38"/>
      <c r="M2724" s="52"/>
      <c r="N2724" s="44"/>
      <c r="O2724" s="44"/>
      <c r="P2724" s="43" t="e">
        <f t="shared" si="777"/>
        <v>#DIV/0!</v>
      </c>
      <c r="BM2724" s="47"/>
      <c r="BN2724" s="44"/>
      <c r="BO2724" s="44"/>
      <c r="BP2724" s="46" t="e">
        <f t="shared" si="787"/>
        <v>#DIV/0!</v>
      </c>
    </row>
    <row r="2725" spans="12:68">
      <c r="L2725" s="38"/>
      <c r="M2725" s="52"/>
      <c r="N2725" s="44"/>
      <c r="O2725" s="44"/>
      <c r="P2725" s="43" t="e">
        <f t="shared" si="777"/>
        <v>#DIV/0!</v>
      </c>
      <c r="BM2725" s="47"/>
      <c r="BN2725" s="44"/>
      <c r="BO2725" s="44"/>
      <c r="BP2725" s="46" t="e">
        <f t="shared" si="787"/>
        <v>#DIV/0!</v>
      </c>
    </row>
    <row r="2726" spans="12:68">
      <c r="L2726" s="38"/>
      <c r="M2726" s="52"/>
      <c r="N2726" s="44"/>
      <c r="O2726" s="44"/>
      <c r="P2726" s="43" t="e">
        <f t="shared" si="777"/>
        <v>#DIV/0!</v>
      </c>
      <c r="BM2726" s="47"/>
      <c r="BN2726" s="44"/>
      <c r="BO2726" s="44"/>
      <c r="BP2726" s="46" t="e">
        <f t="shared" si="787"/>
        <v>#DIV/0!</v>
      </c>
    </row>
    <row r="2727" spans="12:68">
      <c r="L2727" s="38"/>
      <c r="M2727" s="52"/>
      <c r="N2727" s="44"/>
      <c r="O2727" s="44"/>
      <c r="P2727" s="43" t="e">
        <f t="shared" si="777"/>
        <v>#DIV/0!</v>
      </c>
      <c r="BM2727" s="47"/>
      <c r="BN2727" s="44"/>
      <c r="BO2727" s="44"/>
      <c r="BP2727" s="46" t="e">
        <f t="shared" si="787"/>
        <v>#DIV/0!</v>
      </c>
    </row>
    <row r="2728" spans="12:68">
      <c r="L2728" s="38"/>
      <c r="M2728" s="52"/>
      <c r="N2728" s="44"/>
      <c r="O2728" s="44"/>
      <c r="P2728" s="43" t="e">
        <f t="shared" si="777"/>
        <v>#DIV/0!</v>
      </c>
      <c r="BM2728" s="47"/>
      <c r="BN2728" s="44"/>
      <c r="BO2728" s="44"/>
      <c r="BP2728" s="46" t="e">
        <f t="shared" si="787"/>
        <v>#DIV/0!</v>
      </c>
    </row>
    <row r="2729" spans="12:68">
      <c r="L2729" s="38"/>
      <c r="M2729" s="52"/>
      <c r="N2729" s="44"/>
      <c r="O2729" s="44"/>
      <c r="P2729" s="43" t="e">
        <f t="shared" si="777"/>
        <v>#DIV/0!</v>
      </c>
      <c r="BM2729" s="47"/>
      <c r="BN2729" s="44"/>
      <c r="BO2729" s="44"/>
      <c r="BP2729" s="46" t="e">
        <f t="shared" si="787"/>
        <v>#DIV/0!</v>
      </c>
    </row>
    <row r="2730" spans="12:68">
      <c r="L2730" s="38"/>
      <c r="M2730" s="52"/>
      <c r="N2730" s="44"/>
      <c r="O2730" s="44"/>
      <c r="P2730" s="43" t="e">
        <f t="shared" si="777"/>
        <v>#DIV/0!</v>
      </c>
      <c r="BM2730" s="47"/>
      <c r="BN2730" s="44"/>
      <c r="BO2730" s="44"/>
      <c r="BP2730" s="46" t="e">
        <f t="shared" si="787"/>
        <v>#DIV/0!</v>
      </c>
    </row>
    <row r="2731" spans="12:68">
      <c r="L2731" s="38"/>
      <c r="M2731" s="52"/>
      <c r="N2731" s="44"/>
      <c r="O2731" s="44"/>
      <c r="P2731" s="43" t="e">
        <f t="shared" si="777"/>
        <v>#DIV/0!</v>
      </c>
      <c r="BM2731" s="47"/>
      <c r="BN2731" s="44"/>
      <c r="BO2731" s="44"/>
      <c r="BP2731" s="46" t="e">
        <f t="shared" si="787"/>
        <v>#DIV/0!</v>
      </c>
    </row>
    <row r="2732" spans="12:68">
      <c r="L2732" s="38"/>
      <c r="M2732" s="52"/>
      <c r="N2732" s="44"/>
      <c r="O2732" s="44"/>
      <c r="P2732" s="43" t="e">
        <f t="shared" si="777"/>
        <v>#DIV/0!</v>
      </c>
      <c r="BM2732" s="47"/>
      <c r="BN2732" s="44"/>
      <c r="BO2732" s="44"/>
      <c r="BP2732" s="46" t="e">
        <f t="shared" si="787"/>
        <v>#DIV/0!</v>
      </c>
    </row>
    <row r="2733" spans="12:68">
      <c r="L2733" s="38"/>
      <c r="M2733" s="52"/>
      <c r="N2733" s="44"/>
      <c r="O2733" s="44"/>
      <c r="P2733" s="43" t="e">
        <f t="shared" si="777"/>
        <v>#DIV/0!</v>
      </c>
      <c r="BM2733" s="47"/>
      <c r="BN2733" s="44"/>
      <c r="BO2733" s="44"/>
      <c r="BP2733" s="46" t="e">
        <f t="shared" si="787"/>
        <v>#DIV/0!</v>
      </c>
    </row>
    <row r="2734" spans="12:68">
      <c r="L2734" s="38"/>
      <c r="M2734" s="52"/>
      <c r="N2734" s="44"/>
      <c r="O2734" s="44"/>
      <c r="P2734" s="43" t="e">
        <f t="shared" si="777"/>
        <v>#DIV/0!</v>
      </c>
      <c r="BM2734" s="47"/>
      <c r="BN2734" s="44"/>
      <c r="BO2734" s="44"/>
      <c r="BP2734" s="46" t="e">
        <f t="shared" si="787"/>
        <v>#DIV/0!</v>
      </c>
    </row>
    <row r="2735" spans="12:68">
      <c r="L2735" s="38"/>
      <c r="M2735" s="52"/>
      <c r="N2735" s="44"/>
      <c r="O2735" s="44"/>
      <c r="P2735" s="43" t="e">
        <f t="shared" si="777"/>
        <v>#DIV/0!</v>
      </c>
      <c r="BM2735" s="47"/>
      <c r="BN2735" s="44"/>
      <c r="BO2735" s="44"/>
      <c r="BP2735" s="46" t="e">
        <f t="shared" si="787"/>
        <v>#DIV/0!</v>
      </c>
    </row>
    <row r="2736" spans="12:68">
      <c r="L2736" s="38"/>
      <c r="M2736" s="52"/>
      <c r="N2736" s="44"/>
      <c r="O2736" s="44"/>
      <c r="P2736" s="43" t="e">
        <f t="shared" si="777"/>
        <v>#DIV/0!</v>
      </c>
      <c r="BM2736" s="47"/>
      <c r="BN2736" s="44"/>
      <c r="BO2736" s="44"/>
      <c r="BP2736" s="46" t="e">
        <f t="shared" si="787"/>
        <v>#DIV/0!</v>
      </c>
    </row>
    <row r="2737" spans="12:68">
      <c r="L2737" s="38"/>
      <c r="M2737" s="52"/>
      <c r="N2737" s="44"/>
      <c r="O2737" s="44"/>
      <c r="P2737" s="43" t="e">
        <f t="shared" si="777"/>
        <v>#DIV/0!</v>
      </c>
      <c r="BM2737" s="47"/>
      <c r="BN2737" s="44"/>
      <c r="BO2737" s="44"/>
      <c r="BP2737" s="46" t="e">
        <f t="shared" si="787"/>
        <v>#DIV/0!</v>
      </c>
    </row>
    <row r="2738" spans="12:68">
      <c r="L2738" s="38"/>
      <c r="M2738" s="52"/>
      <c r="N2738" s="44"/>
      <c r="O2738" s="44"/>
      <c r="P2738" s="43" t="e">
        <f t="shared" si="777"/>
        <v>#DIV/0!</v>
      </c>
      <c r="BM2738" s="47"/>
      <c r="BN2738" s="44"/>
      <c r="BO2738" s="44"/>
      <c r="BP2738" s="46" t="e">
        <f t="shared" si="787"/>
        <v>#DIV/0!</v>
      </c>
    </row>
    <row r="2739" spans="12:68">
      <c r="L2739" s="38"/>
      <c r="M2739" s="52"/>
      <c r="N2739" s="44"/>
      <c r="O2739" s="44"/>
      <c r="P2739" s="43" t="e">
        <f t="shared" si="777"/>
        <v>#DIV/0!</v>
      </c>
      <c r="BM2739" s="47"/>
      <c r="BN2739" s="44"/>
      <c r="BO2739" s="44"/>
      <c r="BP2739" s="46" t="e">
        <f t="shared" si="787"/>
        <v>#DIV/0!</v>
      </c>
    </row>
    <row r="2740" spans="12:68">
      <c r="L2740" s="38"/>
      <c r="M2740" s="52"/>
      <c r="N2740" s="44"/>
      <c r="O2740" s="44"/>
      <c r="P2740" s="43" t="e">
        <f t="shared" si="777"/>
        <v>#DIV/0!</v>
      </c>
      <c r="BM2740" s="47"/>
      <c r="BN2740" s="44"/>
      <c r="BO2740" s="44"/>
      <c r="BP2740" s="46" t="e">
        <f t="shared" si="787"/>
        <v>#DIV/0!</v>
      </c>
    </row>
    <row r="2741" spans="12:68">
      <c r="L2741" s="38"/>
      <c r="M2741" s="52"/>
      <c r="N2741" s="44"/>
      <c r="O2741" s="44"/>
      <c r="P2741" s="43" t="e">
        <f t="shared" si="777"/>
        <v>#DIV/0!</v>
      </c>
      <c r="BM2741" s="47"/>
      <c r="BN2741" s="44"/>
      <c r="BO2741" s="44"/>
      <c r="BP2741" s="46" t="e">
        <f t="shared" si="787"/>
        <v>#DIV/0!</v>
      </c>
    </row>
    <row r="2742" spans="12:68">
      <c r="L2742" s="38"/>
      <c r="M2742" s="52"/>
      <c r="N2742" s="44"/>
      <c r="O2742" s="44"/>
      <c r="P2742" s="43" t="e">
        <f t="shared" si="777"/>
        <v>#DIV/0!</v>
      </c>
      <c r="BM2742" s="47"/>
      <c r="BN2742" s="44"/>
      <c r="BO2742" s="44"/>
      <c r="BP2742" s="46" t="e">
        <f t="shared" si="787"/>
        <v>#DIV/0!</v>
      </c>
    </row>
    <row r="2743" spans="12:68">
      <c r="L2743" s="38"/>
      <c r="M2743" s="52"/>
      <c r="N2743" s="44"/>
      <c r="O2743" s="44"/>
      <c r="P2743" s="43" t="e">
        <f t="shared" si="777"/>
        <v>#DIV/0!</v>
      </c>
      <c r="BM2743" s="47"/>
      <c r="BN2743" s="44"/>
      <c r="BO2743" s="44"/>
      <c r="BP2743" s="46" t="e">
        <f t="shared" si="787"/>
        <v>#DIV/0!</v>
      </c>
    </row>
    <row r="2744" spans="12:68">
      <c r="L2744" s="38"/>
      <c r="M2744" s="52"/>
      <c r="N2744" s="44"/>
      <c r="O2744" s="44"/>
      <c r="P2744" s="43" t="e">
        <f t="shared" si="777"/>
        <v>#DIV/0!</v>
      </c>
      <c r="BM2744" s="47"/>
      <c r="BN2744" s="44"/>
      <c r="BO2744" s="44"/>
      <c r="BP2744" s="46" t="e">
        <f t="shared" si="787"/>
        <v>#DIV/0!</v>
      </c>
    </row>
    <row r="2745" spans="12:68">
      <c r="L2745" s="38"/>
      <c r="M2745" s="52"/>
      <c r="N2745" s="44"/>
      <c r="O2745" s="44"/>
      <c r="P2745" s="43" t="e">
        <f t="shared" si="777"/>
        <v>#DIV/0!</v>
      </c>
      <c r="BM2745" s="47"/>
      <c r="BN2745" s="44"/>
      <c r="BO2745" s="44"/>
      <c r="BP2745" s="46" t="e">
        <f t="shared" si="787"/>
        <v>#DIV/0!</v>
      </c>
    </row>
    <row r="2746" spans="12:68">
      <c r="L2746" s="38"/>
      <c r="M2746" s="52"/>
      <c r="N2746" s="44"/>
      <c r="O2746" s="44"/>
      <c r="P2746" s="43" t="e">
        <f t="shared" si="777"/>
        <v>#DIV/0!</v>
      </c>
      <c r="BM2746" s="47"/>
      <c r="BN2746" s="44"/>
      <c r="BO2746" s="44"/>
      <c r="BP2746" s="46" t="e">
        <f t="shared" si="787"/>
        <v>#DIV/0!</v>
      </c>
    </row>
    <row r="2747" spans="12:68">
      <c r="L2747" s="38"/>
      <c r="M2747" s="52"/>
      <c r="N2747" s="44"/>
      <c r="O2747" s="44"/>
      <c r="P2747" s="43" t="e">
        <f t="shared" si="777"/>
        <v>#DIV/0!</v>
      </c>
      <c r="BM2747" s="47"/>
      <c r="BN2747" s="44"/>
      <c r="BO2747" s="44"/>
      <c r="BP2747" s="46" t="e">
        <f t="shared" si="787"/>
        <v>#DIV/0!</v>
      </c>
    </row>
    <row r="2748" spans="12:68">
      <c r="L2748" s="38"/>
      <c r="M2748" s="52"/>
      <c r="N2748" s="44"/>
      <c r="O2748" s="44"/>
      <c r="P2748" s="43" t="e">
        <f t="shared" si="777"/>
        <v>#DIV/0!</v>
      </c>
      <c r="BM2748" s="47"/>
      <c r="BN2748" s="44"/>
      <c r="BO2748" s="44"/>
      <c r="BP2748" s="46" t="e">
        <f t="shared" si="787"/>
        <v>#DIV/0!</v>
      </c>
    </row>
    <row r="2749" spans="12:68">
      <c r="L2749" s="38"/>
      <c r="M2749" s="52"/>
      <c r="N2749" s="44"/>
      <c r="O2749" s="44"/>
      <c r="P2749" s="43" t="e">
        <f t="shared" si="777"/>
        <v>#DIV/0!</v>
      </c>
      <c r="BM2749" s="47"/>
      <c r="BN2749" s="44"/>
      <c r="BO2749" s="44"/>
      <c r="BP2749" s="46" t="e">
        <f t="shared" si="787"/>
        <v>#DIV/0!</v>
      </c>
    </row>
    <row r="2750" spans="12:68">
      <c r="L2750" s="38"/>
      <c r="M2750" s="52"/>
      <c r="N2750" s="44"/>
      <c r="O2750" s="44"/>
      <c r="P2750" s="43" t="e">
        <f t="shared" si="777"/>
        <v>#DIV/0!</v>
      </c>
      <c r="BM2750" s="47"/>
      <c r="BN2750" s="44"/>
      <c r="BO2750" s="44"/>
      <c r="BP2750" s="46" t="e">
        <f t="shared" si="787"/>
        <v>#DIV/0!</v>
      </c>
    </row>
    <row r="2751" spans="12:68">
      <c r="L2751" s="38"/>
      <c r="M2751" s="52"/>
      <c r="N2751" s="44"/>
      <c r="O2751" s="44"/>
      <c r="P2751" s="43" t="e">
        <f t="shared" si="777"/>
        <v>#DIV/0!</v>
      </c>
      <c r="BM2751" s="47"/>
      <c r="BN2751" s="44"/>
      <c r="BO2751" s="44"/>
      <c r="BP2751" s="46" t="e">
        <f t="shared" si="787"/>
        <v>#DIV/0!</v>
      </c>
    </row>
    <row r="2752" spans="12:68">
      <c r="L2752" s="38"/>
      <c r="M2752" s="52"/>
      <c r="N2752" s="44"/>
      <c r="O2752" s="44"/>
      <c r="P2752" s="43" t="e">
        <f t="shared" si="777"/>
        <v>#DIV/0!</v>
      </c>
      <c r="BM2752" s="47"/>
      <c r="BN2752" s="44"/>
      <c r="BO2752" s="44"/>
      <c r="BP2752" s="46" t="e">
        <f t="shared" si="787"/>
        <v>#DIV/0!</v>
      </c>
    </row>
    <row r="2753" spans="12:68">
      <c r="L2753" s="38"/>
      <c r="M2753" s="52"/>
      <c r="N2753" s="44"/>
      <c r="O2753" s="44"/>
      <c r="P2753" s="43" t="e">
        <f t="shared" si="777"/>
        <v>#DIV/0!</v>
      </c>
      <c r="BM2753" s="47"/>
      <c r="BN2753" s="44"/>
      <c r="BO2753" s="44"/>
      <c r="BP2753" s="46" t="e">
        <f t="shared" si="787"/>
        <v>#DIV/0!</v>
      </c>
    </row>
    <row r="2754" spans="12:68">
      <c r="L2754" s="38"/>
      <c r="M2754" s="52"/>
      <c r="N2754" s="44"/>
      <c r="O2754" s="44"/>
      <c r="P2754" s="43" t="e">
        <f t="shared" si="777"/>
        <v>#DIV/0!</v>
      </c>
      <c r="BM2754" s="47"/>
      <c r="BN2754" s="44"/>
      <c r="BO2754" s="44"/>
      <c r="BP2754" s="46" t="e">
        <f t="shared" si="787"/>
        <v>#DIV/0!</v>
      </c>
    </row>
    <row r="2755" spans="12:68">
      <c r="L2755" s="38"/>
      <c r="M2755" s="52"/>
      <c r="N2755" s="44"/>
      <c r="O2755" s="44"/>
      <c r="P2755" s="43" t="e">
        <f t="shared" si="777"/>
        <v>#DIV/0!</v>
      </c>
      <c r="BM2755" s="47"/>
      <c r="BN2755" s="44"/>
      <c r="BO2755" s="44"/>
      <c r="BP2755" s="46" t="e">
        <f t="shared" si="787"/>
        <v>#DIV/0!</v>
      </c>
    </row>
    <row r="2756" spans="12:68">
      <c r="L2756" s="38"/>
      <c r="M2756" s="52"/>
      <c r="N2756" s="44"/>
      <c r="O2756" s="44"/>
      <c r="P2756" s="43" t="e">
        <f t="shared" si="777"/>
        <v>#DIV/0!</v>
      </c>
      <c r="BM2756" s="47"/>
      <c r="BN2756" s="44"/>
      <c r="BO2756" s="44"/>
      <c r="BP2756" s="46" t="e">
        <f t="shared" si="787"/>
        <v>#DIV/0!</v>
      </c>
    </row>
    <row r="2757" spans="12:68">
      <c r="L2757" s="38"/>
      <c r="M2757" s="52"/>
      <c r="N2757" s="44"/>
      <c r="O2757" s="44"/>
      <c r="P2757" s="43" t="e">
        <f t="shared" ref="P2757:P2820" si="790">(O2757-O2756)/O2756</f>
        <v>#DIV/0!</v>
      </c>
      <c r="BM2757" s="47"/>
      <c r="BN2757" s="44"/>
      <c r="BO2757" s="44"/>
      <c r="BP2757" s="46" t="e">
        <f t="shared" ref="BP2757:BP2820" si="791">(BO2757-BO2756)/BO2756</f>
        <v>#DIV/0!</v>
      </c>
    </row>
    <row r="2758" spans="12:68">
      <c r="L2758" s="38"/>
      <c r="M2758" s="52"/>
      <c r="N2758" s="44"/>
      <c r="O2758" s="44"/>
      <c r="P2758" s="43" t="e">
        <f t="shared" si="790"/>
        <v>#DIV/0!</v>
      </c>
      <c r="BM2758" s="47"/>
      <c r="BN2758" s="44"/>
      <c r="BO2758" s="44"/>
      <c r="BP2758" s="46" t="e">
        <f t="shared" si="791"/>
        <v>#DIV/0!</v>
      </c>
    </row>
    <row r="2759" spans="12:68">
      <c r="L2759" s="38"/>
      <c r="M2759" s="52"/>
      <c r="N2759" s="44"/>
      <c r="O2759" s="44"/>
      <c r="P2759" s="43" t="e">
        <f t="shared" si="790"/>
        <v>#DIV/0!</v>
      </c>
      <c r="BM2759" s="47"/>
      <c r="BN2759" s="44"/>
      <c r="BO2759" s="44"/>
      <c r="BP2759" s="46" t="e">
        <f t="shared" si="791"/>
        <v>#DIV/0!</v>
      </c>
    </row>
    <row r="2760" spans="12:68">
      <c r="L2760" s="38"/>
      <c r="M2760" s="52"/>
      <c r="N2760" s="44"/>
      <c r="O2760" s="44"/>
      <c r="P2760" s="43" t="e">
        <f t="shared" si="790"/>
        <v>#DIV/0!</v>
      </c>
      <c r="BM2760" s="47"/>
      <c r="BN2760" s="44"/>
      <c r="BO2760" s="44"/>
      <c r="BP2760" s="46" t="e">
        <f t="shared" si="791"/>
        <v>#DIV/0!</v>
      </c>
    </row>
    <row r="2761" spans="12:68">
      <c r="L2761" s="38"/>
      <c r="M2761" s="52"/>
      <c r="N2761" s="44"/>
      <c r="O2761" s="44"/>
      <c r="P2761" s="43" t="e">
        <f t="shared" si="790"/>
        <v>#DIV/0!</v>
      </c>
      <c r="BM2761" s="47"/>
      <c r="BN2761" s="44"/>
      <c r="BO2761" s="44"/>
      <c r="BP2761" s="46" t="e">
        <f t="shared" si="791"/>
        <v>#DIV/0!</v>
      </c>
    </row>
    <row r="2762" spans="12:68">
      <c r="L2762" s="38"/>
      <c r="M2762" s="52"/>
      <c r="N2762" s="44"/>
      <c r="O2762" s="44"/>
      <c r="P2762" s="43" t="e">
        <f t="shared" si="790"/>
        <v>#DIV/0!</v>
      </c>
      <c r="BM2762" s="47"/>
      <c r="BN2762" s="44"/>
      <c r="BO2762" s="44"/>
      <c r="BP2762" s="46" t="e">
        <f t="shared" si="791"/>
        <v>#DIV/0!</v>
      </c>
    </row>
    <row r="2763" spans="12:68">
      <c r="L2763" s="38"/>
      <c r="M2763" s="52"/>
      <c r="N2763" s="44"/>
      <c r="O2763" s="44"/>
      <c r="P2763" s="43" t="e">
        <f t="shared" si="790"/>
        <v>#DIV/0!</v>
      </c>
      <c r="BM2763" s="47"/>
      <c r="BN2763" s="44"/>
      <c r="BO2763" s="44"/>
      <c r="BP2763" s="46" t="e">
        <f t="shared" si="791"/>
        <v>#DIV/0!</v>
      </c>
    </row>
    <row r="2764" spans="12:68">
      <c r="L2764" s="38"/>
      <c r="M2764" s="52"/>
      <c r="N2764" s="44"/>
      <c r="O2764" s="44"/>
      <c r="P2764" s="43" t="e">
        <f t="shared" si="790"/>
        <v>#DIV/0!</v>
      </c>
      <c r="BM2764" s="47"/>
      <c r="BN2764" s="44"/>
      <c r="BO2764" s="44"/>
      <c r="BP2764" s="46" t="e">
        <f t="shared" si="791"/>
        <v>#DIV/0!</v>
      </c>
    </row>
    <row r="2765" spans="12:68">
      <c r="L2765" s="38"/>
      <c r="M2765" s="52"/>
      <c r="N2765" s="44"/>
      <c r="O2765" s="44"/>
      <c r="P2765" s="43" t="e">
        <f t="shared" si="790"/>
        <v>#DIV/0!</v>
      </c>
      <c r="BM2765" s="47"/>
      <c r="BN2765" s="44"/>
      <c r="BO2765" s="44"/>
      <c r="BP2765" s="46" t="e">
        <f t="shared" si="791"/>
        <v>#DIV/0!</v>
      </c>
    </row>
    <row r="2766" spans="12:68">
      <c r="L2766" s="38"/>
      <c r="M2766" s="52"/>
      <c r="N2766" s="44"/>
      <c r="O2766" s="44"/>
      <c r="P2766" s="43" t="e">
        <f t="shared" si="790"/>
        <v>#DIV/0!</v>
      </c>
      <c r="BM2766" s="47"/>
      <c r="BN2766" s="44"/>
      <c r="BO2766" s="44"/>
      <c r="BP2766" s="46" t="e">
        <f t="shared" si="791"/>
        <v>#DIV/0!</v>
      </c>
    </row>
    <row r="2767" spans="12:68">
      <c r="L2767" s="38"/>
      <c r="M2767" s="52"/>
      <c r="N2767" s="44"/>
      <c r="O2767" s="44"/>
      <c r="P2767" s="43" t="e">
        <f t="shared" si="790"/>
        <v>#DIV/0!</v>
      </c>
      <c r="BM2767" s="47"/>
      <c r="BN2767" s="44"/>
      <c r="BO2767" s="44"/>
      <c r="BP2767" s="46" t="e">
        <f t="shared" si="791"/>
        <v>#DIV/0!</v>
      </c>
    </row>
    <row r="2768" spans="12:68">
      <c r="L2768" s="38"/>
      <c r="M2768" s="52"/>
      <c r="N2768" s="44"/>
      <c r="O2768" s="44"/>
      <c r="P2768" s="43" t="e">
        <f t="shared" si="790"/>
        <v>#DIV/0!</v>
      </c>
      <c r="BM2768" s="47"/>
      <c r="BN2768" s="44"/>
      <c r="BO2768" s="44"/>
      <c r="BP2768" s="46" t="e">
        <f t="shared" si="791"/>
        <v>#DIV/0!</v>
      </c>
    </row>
    <row r="2769" spans="12:68">
      <c r="L2769" s="38"/>
      <c r="M2769" s="52"/>
      <c r="N2769" s="44"/>
      <c r="O2769" s="44"/>
      <c r="P2769" s="43" t="e">
        <f t="shared" si="790"/>
        <v>#DIV/0!</v>
      </c>
      <c r="BM2769" s="47"/>
      <c r="BN2769" s="44"/>
      <c r="BO2769" s="44"/>
      <c r="BP2769" s="46" t="e">
        <f t="shared" si="791"/>
        <v>#DIV/0!</v>
      </c>
    </row>
    <row r="2770" spans="12:68">
      <c r="L2770" s="38"/>
      <c r="M2770" s="52"/>
      <c r="N2770" s="44"/>
      <c r="O2770" s="44"/>
      <c r="P2770" s="43" t="e">
        <f t="shared" si="790"/>
        <v>#DIV/0!</v>
      </c>
      <c r="BM2770" s="47"/>
      <c r="BN2770" s="44"/>
      <c r="BO2770" s="44"/>
      <c r="BP2770" s="46" t="e">
        <f t="shared" si="791"/>
        <v>#DIV/0!</v>
      </c>
    </row>
    <row r="2771" spans="12:68">
      <c r="L2771" s="38"/>
      <c r="M2771" s="52"/>
      <c r="N2771" s="44"/>
      <c r="O2771" s="44"/>
      <c r="P2771" s="43" t="e">
        <f t="shared" si="790"/>
        <v>#DIV/0!</v>
      </c>
      <c r="BM2771" s="47"/>
      <c r="BN2771" s="44"/>
      <c r="BO2771" s="44"/>
      <c r="BP2771" s="46" t="e">
        <f t="shared" si="791"/>
        <v>#DIV/0!</v>
      </c>
    </row>
    <row r="2772" spans="12:68">
      <c r="L2772" s="38"/>
      <c r="M2772" s="52"/>
      <c r="N2772" s="44"/>
      <c r="O2772" s="44"/>
      <c r="P2772" s="43" t="e">
        <f t="shared" si="790"/>
        <v>#DIV/0!</v>
      </c>
      <c r="BM2772" s="47"/>
      <c r="BN2772" s="44"/>
      <c r="BO2772" s="44"/>
      <c r="BP2772" s="46" t="e">
        <f t="shared" si="791"/>
        <v>#DIV/0!</v>
      </c>
    </row>
    <row r="2773" spans="12:68">
      <c r="L2773" s="38"/>
      <c r="M2773" s="52"/>
      <c r="N2773" s="44"/>
      <c r="O2773" s="44"/>
      <c r="P2773" s="43" t="e">
        <f t="shared" si="790"/>
        <v>#DIV/0!</v>
      </c>
      <c r="BM2773" s="47"/>
      <c r="BN2773" s="44"/>
      <c r="BO2773" s="44"/>
      <c r="BP2773" s="46" t="e">
        <f t="shared" si="791"/>
        <v>#DIV/0!</v>
      </c>
    </row>
    <row r="2774" spans="12:68">
      <c r="L2774" s="38"/>
      <c r="M2774" s="52"/>
      <c r="N2774" s="44"/>
      <c r="O2774" s="44"/>
      <c r="P2774" s="43" t="e">
        <f t="shared" si="790"/>
        <v>#DIV/0!</v>
      </c>
      <c r="BM2774" s="47"/>
      <c r="BN2774" s="44"/>
      <c r="BO2774" s="44"/>
      <c r="BP2774" s="46" t="e">
        <f t="shared" si="791"/>
        <v>#DIV/0!</v>
      </c>
    </row>
    <row r="2775" spans="12:68">
      <c r="L2775" s="38"/>
      <c r="M2775" s="52"/>
      <c r="N2775" s="44"/>
      <c r="O2775" s="44"/>
      <c r="P2775" s="43" t="e">
        <f t="shared" si="790"/>
        <v>#DIV/0!</v>
      </c>
      <c r="BM2775" s="47"/>
      <c r="BN2775" s="44"/>
      <c r="BO2775" s="44"/>
      <c r="BP2775" s="46" t="e">
        <f t="shared" si="791"/>
        <v>#DIV/0!</v>
      </c>
    </row>
    <row r="2776" spans="12:68">
      <c r="L2776" s="38"/>
      <c r="M2776" s="52"/>
      <c r="N2776" s="44"/>
      <c r="O2776" s="44"/>
      <c r="P2776" s="43" t="e">
        <f t="shared" si="790"/>
        <v>#DIV/0!</v>
      </c>
      <c r="BM2776" s="47"/>
      <c r="BN2776" s="44"/>
      <c r="BO2776" s="44"/>
      <c r="BP2776" s="46" t="e">
        <f t="shared" si="791"/>
        <v>#DIV/0!</v>
      </c>
    </row>
    <row r="2777" spans="12:68">
      <c r="L2777" s="38"/>
      <c r="M2777" s="52"/>
      <c r="N2777" s="44"/>
      <c r="O2777" s="44"/>
      <c r="P2777" s="43" t="e">
        <f t="shared" si="790"/>
        <v>#DIV/0!</v>
      </c>
      <c r="BM2777" s="47"/>
      <c r="BN2777" s="44"/>
      <c r="BO2777" s="44"/>
      <c r="BP2777" s="46" t="e">
        <f t="shared" si="791"/>
        <v>#DIV/0!</v>
      </c>
    </row>
    <row r="2778" spans="12:68">
      <c r="L2778" s="38"/>
      <c r="M2778" s="52"/>
      <c r="N2778" s="44"/>
      <c r="O2778" s="44"/>
      <c r="P2778" s="43" t="e">
        <f t="shared" si="790"/>
        <v>#DIV/0!</v>
      </c>
      <c r="BM2778" s="47"/>
      <c r="BN2778" s="44"/>
      <c r="BO2778" s="44"/>
      <c r="BP2778" s="46" t="e">
        <f t="shared" si="791"/>
        <v>#DIV/0!</v>
      </c>
    </row>
    <row r="2779" spans="12:68">
      <c r="L2779" s="38"/>
      <c r="M2779" s="52"/>
      <c r="N2779" s="44"/>
      <c r="O2779" s="44"/>
      <c r="P2779" s="43" t="e">
        <f t="shared" si="790"/>
        <v>#DIV/0!</v>
      </c>
      <c r="BM2779" s="47"/>
      <c r="BN2779" s="44"/>
      <c r="BO2779" s="44"/>
      <c r="BP2779" s="46" t="e">
        <f t="shared" si="791"/>
        <v>#DIV/0!</v>
      </c>
    </row>
    <row r="2780" spans="12:68">
      <c r="L2780" s="38"/>
      <c r="M2780" s="52"/>
      <c r="N2780" s="44"/>
      <c r="O2780" s="44"/>
      <c r="P2780" s="43" t="e">
        <f t="shared" si="790"/>
        <v>#DIV/0!</v>
      </c>
      <c r="BM2780" s="47"/>
      <c r="BN2780" s="44"/>
      <c r="BO2780" s="44"/>
      <c r="BP2780" s="46" t="e">
        <f t="shared" si="791"/>
        <v>#DIV/0!</v>
      </c>
    </row>
    <row r="2781" spans="12:68">
      <c r="L2781" s="38"/>
      <c r="M2781" s="52"/>
      <c r="N2781" s="44"/>
      <c r="O2781" s="44"/>
      <c r="P2781" s="43" t="e">
        <f t="shared" si="790"/>
        <v>#DIV/0!</v>
      </c>
      <c r="BM2781" s="47"/>
      <c r="BN2781" s="44"/>
      <c r="BO2781" s="44"/>
      <c r="BP2781" s="46" t="e">
        <f t="shared" si="791"/>
        <v>#DIV/0!</v>
      </c>
    </row>
    <row r="2782" spans="12:68">
      <c r="L2782" s="38"/>
      <c r="M2782" s="52"/>
      <c r="N2782" s="44"/>
      <c r="O2782" s="44"/>
      <c r="P2782" s="43" t="e">
        <f t="shared" si="790"/>
        <v>#DIV/0!</v>
      </c>
      <c r="BM2782" s="47"/>
      <c r="BN2782" s="44"/>
      <c r="BO2782" s="44"/>
      <c r="BP2782" s="46" t="e">
        <f t="shared" si="791"/>
        <v>#DIV/0!</v>
      </c>
    </row>
    <row r="2783" spans="12:68">
      <c r="L2783" s="38"/>
      <c r="M2783" s="52"/>
      <c r="N2783" s="44"/>
      <c r="O2783" s="44"/>
      <c r="P2783" s="43" t="e">
        <f t="shared" si="790"/>
        <v>#DIV/0!</v>
      </c>
      <c r="BM2783" s="47"/>
      <c r="BN2783" s="44"/>
      <c r="BO2783" s="44"/>
      <c r="BP2783" s="46" t="e">
        <f t="shared" si="791"/>
        <v>#DIV/0!</v>
      </c>
    </row>
    <row r="2784" spans="12:68">
      <c r="L2784" s="38"/>
      <c r="M2784" s="52"/>
      <c r="N2784" s="44"/>
      <c r="O2784" s="44"/>
      <c r="P2784" s="43" t="e">
        <f t="shared" si="790"/>
        <v>#DIV/0!</v>
      </c>
      <c r="BM2784" s="47"/>
      <c r="BN2784" s="44"/>
      <c r="BO2784" s="44"/>
      <c r="BP2784" s="46" t="e">
        <f t="shared" si="791"/>
        <v>#DIV/0!</v>
      </c>
    </row>
    <row r="2785" spans="12:68">
      <c r="L2785" s="38"/>
      <c r="M2785" s="52"/>
      <c r="N2785" s="44"/>
      <c r="O2785" s="44"/>
      <c r="P2785" s="43" t="e">
        <f t="shared" si="790"/>
        <v>#DIV/0!</v>
      </c>
      <c r="BM2785" s="47"/>
      <c r="BN2785" s="44"/>
      <c r="BO2785" s="44"/>
      <c r="BP2785" s="46" t="e">
        <f t="shared" si="791"/>
        <v>#DIV/0!</v>
      </c>
    </row>
    <row r="2786" spans="12:68">
      <c r="L2786" s="38"/>
      <c r="M2786" s="52"/>
      <c r="N2786" s="44"/>
      <c r="O2786" s="44"/>
      <c r="P2786" s="43" t="e">
        <f t="shared" si="790"/>
        <v>#DIV/0!</v>
      </c>
      <c r="BM2786" s="47"/>
      <c r="BN2786" s="44"/>
      <c r="BO2786" s="44"/>
      <c r="BP2786" s="46" t="e">
        <f t="shared" si="791"/>
        <v>#DIV/0!</v>
      </c>
    </row>
    <row r="2787" spans="12:68">
      <c r="L2787" s="38"/>
      <c r="M2787" s="52"/>
      <c r="N2787" s="44"/>
      <c r="O2787" s="44"/>
      <c r="P2787" s="43" t="e">
        <f t="shared" si="790"/>
        <v>#DIV/0!</v>
      </c>
      <c r="BM2787" s="47"/>
      <c r="BN2787" s="44"/>
      <c r="BO2787" s="44"/>
      <c r="BP2787" s="46" t="e">
        <f t="shared" si="791"/>
        <v>#DIV/0!</v>
      </c>
    </row>
    <row r="2788" spans="12:68">
      <c r="L2788" s="38"/>
      <c r="M2788" s="52"/>
      <c r="N2788" s="44"/>
      <c r="O2788" s="44"/>
      <c r="P2788" s="43" t="e">
        <f t="shared" si="790"/>
        <v>#DIV/0!</v>
      </c>
      <c r="BM2788" s="47"/>
      <c r="BN2788" s="44"/>
      <c r="BO2788" s="44"/>
      <c r="BP2788" s="46" t="e">
        <f t="shared" si="791"/>
        <v>#DIV/0!</v>
      </c>
    </row>
    <row r="2789" spans="12:68">
      <c r="L2789" s="38"/>
      <c r="M2789" s="52"/>
      <c r="N2789" s="44"/>
      <c r="O2789" s="44"/>
      <c r="P2789" s="43" t="e">
        <f t="shared" si="790"/>
        <v>#DIV/0!</v>
      </c>
      <c r="BM2789" s="47"/>
      <c r="BN2789" s="44"/>
      <c r="BO2789" s="44"/>
      <c r="BP2789" s="46" t="e">
        <f t="shared" si="791"/>
        <v>#DIV/0!</v>
      </c>
    </row>
    <row r="2790" spans="12:68">
      <c r="L2790" s="38"/>
      <c r="M2790" s="52"/>
      <c r="N2790" s="44"/>
      <c r="O2790" s="44"/>
      <c r="P2790" s="43" t="e">
        <f t="shared" si="790"/>
        <v>#DIV/0!</v>
      </c>
      <c r="BM2790" s="47"/>
      <c r="BN2790" s="44"/>
      <c r="BO2790" s="44"/>
      <c r="BP2790" s="46" t="e">
        <f t="shared" si="791"/>
        <v>#DIV/0!</v>
      </c>
    </row>
    <row r="2791" spans="12:68">
      <c r="L2791" s="38"/>
      <c r="M2791" s="52"/>
      <c r="N2791" s="44"/>
      <c r="O2791" s="44"/>
      <c r="P2791" s="43" t="e">
        <f t="shared" si="790"/>
        <v>#DIV/0!</v>
      </c>
      <c r="BM2791" s="47"/>
      <c r="BN2791" s="44"/>
      <c r="BO2791" s="44"/>
      <c r="BP2791" s="46" t="e">
        <f t="shared" si="791"/>
        <v>#DIV/0!</v>
      </c>
    </row>
    <row r="2792" spans="12:68">
      <c r="L2792" s="38"/>
      <c r="M2792" s="52"/>
      <c r="N2792" s="44"/>
      <c r="O2792" s="44"/>
      <c r="P2792" s="43" t="e">
        <f t="shared" si="790"/>
        <v>#DIV/0!</v>
      </c>
      <c r="BM2792" s="47"/>
      <c r="BN2792" s="44"/>
      <c r="BO2792" s="44"/>
      <c r="BP2792" s="46" t="e">
        <f t="shared" si="791"/>
        <v>#DIV/0!</v>
      </c>
    </row>
    <row r="2793" spans="12:68">
      <c r="L2793" s="38"/>
      <c r="M2793" s="52"/>
      <c r="N2793" s="44"/>
      <c r="O2793" s="44"/>
      <c r="P2793" s="43" t="e">
        <f t="shared" si="790"/>
        <v>#DIV/0!</v>
      </c>
      <c r="BM2793" s="47"/>
      <c r="BN2793" s="44"/>
      <c r="BO2793" s="44"/>
      <c r="BP2793" s="46" t="e">
        <f t="shared" si="791"/>
        <v>#DIV/0!</v>
      </c>
    </row>
    <row r="2794" spans="12:68">
      <c r="L2794" s="38"/>
      <c r="M2794" s="52"/>
      <c r="N2794" s="44"/>
      <c r="O2794" s="44"/>
      <c r="P2794" s="43" t="e">
        <f t="shared" si="790"/>
        <v>#DIV/0!</v>
      </c>
      <c r="BM2794" s="47"/>
      <c r="BN2794" s="44"/>
      <c r="BO2794" s="44"/>
      <c r="BP2794" s="46" t="e">
        <f t="shared" si="791"/>
        <v>#DIV/0!</v>
      </c>
    </row>
    <row r="2795" spans="12:68">
      <c r="L2795" s="38"/>
      <c r="M2795" s="52"/>
      <c r="N2795" s="44"/>
      <c r="O2795" s="44"/>
      <c r="P2795" s="43" t="e">
        <f t="shared" si="790"/>
        <v>#DIV/0!</v>
      </c>
      <c r="BM2795" s="47"/>
      <c r="BN2795" s="44"/>
      <c r="BO2795" s="44"/>
      <c r="BP2795" s="46" t="e">
        <f t="shared" si="791"/>
        <v>#DIV/0!</v>
      </c>
    </row>
    <row r="2796" spans="12:68">
      <c r="L2796" s="38"/>
      <c r="M2796" s="52"/>
      <c r="N2796" s="44"/>
      <c r="O2796" s="44"/>
      <c r="P2796" s="43" t="e">
        <f t="shared" si="790"/>
        <v>#DIV/0!</v>
      </c>
      <c r="BM2796" s="47"/>
      <c r="BN2796" s="44"/>
      <c r="BO2796" s="44"/>
      <c r="BP2796" s="46" t="e">
        <f t="shared" si="791"/>
        <v>#DIV/0!</v>
      </c>
    </row>
    <row r="2797" spans="12:68">
      <c r="L2797" s="38"/>
      <c r="M2797" s="52"/>
      <c r="N2797" s="44"/>
      <c r="O2797" s="44"/>
      <c r="P2797" s="43" t="e">
        <f t="shared" si="790"/>
        <v>#DIV/0!</v>
      </c>
      <c r="BM2797" s="47"/>
      <c r="BN2797" s="44"/>
      <c r="BO2797" s="44"/>
      <c r="BP2797" s="46" t="e">
        <f t="shared" si="791"/>
        <v>#DIV/0!</v>
      </c>
    </row>
    <row r="2798" spans="12:68">
      <c r="L2798" s="38"/>
      <c r="M2798" s="52"/>
      <c r="N2798" s="44"/>
      <c r="O2798" s="44"/>
      <c r="P2798" s="43" t="e">
        <f t="shared" si="790"/>
        <v>#DIV/0!</v>
      </c>
      <c r="BM2798" s="47"/>
      <c r="BN2798" s="44"/>
      <c r="BO2798" s="44"/>
      <c r="BP2798" s="46" t="e">
        <f t="shared" si="791"/>
        <v>#DIV/0!</v>
      </c>
    </row>
    <row r="2799" spans="12:68">
      <c r="L2799" s="38"/>
      <c r="M2799" s="52"/>
      <c r="N2799" s="44"/>
      <c r="O2799" s="44"/>
      <c r="P2799" s="43" t="e">
        <f t="shared" si="790"/>
        <v>#DIV/0!</v>
      </c>
      <c r="BM2799" s="47"/>
      <c r="BN2799" s="44"/>
      <c r="BO2799" s="44"/>
      <c r="BP2799" s="46" t="e">
        <f t="shared" si="791"/>
        <v>#DIV/0!</v>
      </c>
    </row>
    <row r="2800" spans="12:68">
      <c r="L2800" s="38"/>
      <c r="M2800" s="52"/>
      <c r="N2800" s="44"/>
      <c r="O2800" s="44"/>
      <c r="P2800" s="43" t="e">
        <f t="shared" si="790"/>
        <v>#DIV/0!</v>
      </c>
      <c r="BM2800" s="47"/>
      <c r="BN2800" s="44"/>
      <c r="BO2800" s="44"/>
      <c r="BP2800" s="46" t="e">
        <f t="shared" si="791"/>
        <v>#DIV/0!</v>
      </c>
    </row>
    <row r="2801" spans="12:68">
      <c r="L2801" s="38"/>
      <c r="M2801" s="52"/>
      <c r="N2801" s="44"/>
      <c r="O2801" s="44"/>
      <c r="P2801" s="43" t="e">
        <f t="shared" si="790"/>
        <v>#DIV/0!</v>
      </c>
      <c r="BM2801" s="47"/>
      <c r="BN2801" s="44"/>
      <c r="BO2801" s="44"/>
      <c r="BP2801" s="46" t="e">
        <f t="shared" si="791"/>
        <v>#DIV/0!</v>
      </c>
    </row>
    <row r="2802" spans="12:68">
      <c r="L2802" s="38"/>
      <c r="M2802" s="52"/>
      <c r="N2802" s="44"/>
      <c r="O2802" s="44"/>
      <c r="P2802" s="43" t="e">
        <f t="shared" si="790"/>
        <v>#DIV/0!</v>
      </c>
      <c r="BM2802" s="47"/>
      <c r="BN2802" s="44"/>
      <c r="BO2802" s="44"/>
      <c r="BP2802" s="46" t="e">
        <f t="shared" si="791"/>
        <v>#DIV/0!</v>
      </c>
    </row>
    <row r="2803" spans="12:68">
      <c r="L2803" s="38"/>
      <c r="M2803" s="52"/>
      <c r="N2803" s="44"/>
      <c r="O2803" s="44"/>
      <c r="P2803" s="43" t="e">
        <f t="shared" si="790"/>
        <v>#DIV/0!</v>
      </c>
      <c r="BM2803" s="47"/>
      <c r="BN2803" s="44"/>
      <c r="BO2803" s="44"/>
      <c r="BP2803" s="46" t="e">
        <f t="shared" si="791"/>
        <v>#DIV/0!</v>
      </c>
    </row>
    <row r="2804" spans="12:68">
      <c r="L2804" s="38"/>
      <c r="M2804" s="52"/>
      <c r="N2804" s="44"/>
      <c r="O2804" s="44"/>
      <c r="P2804" s="43" t="e">
        <f t="shared" si="790"/>
        <v>#DIV/0!</v>
      </c>
      <c r="BM2804" s="47"/>
      <c r="BN2804" s="44"/>
      <c r="BO2804" s="44"/>
      <c r="BP2804" s="46" t="e">
        <f t="shared" si="791"/>
        <v>#DIV/0!</v>
      </c>
    </row>
    <row r="2805" spans="12:68">
      <c r="L2805" s="38"/>
      <c r="M2805" s="52"/>
      <c r="N2805" s="44"/>
      <c r="O2805" s="44"/>
      <c r="P2805" s="43" t="e">
        <f t="shared" si="790"/>
        <v>#DIV/0!</v>
      </c>
      <c r="BM2805" s="47"/>
      <c r="BN2805" s="44"/>
      <c r="BO2805" s="44"/>
      <c r="BP2805" s="46" t="e">
        <f t="shared" si="791"/>
        <v>#DIV/0!</v>
      </c>
    </row>
    <row r="2806" spans="12:68">
      <c r="L2806" s="38"/>
      <c r="M2806" s="52"/>
      <c r="N2806" s="44"/>
      <c r="O2806" s="44"/>
      <c r="P2806" s="43" t="e">
        <f t="shared" si="790"/>
        <v>#DIV/0!</v>
      </c>
      <c r="BM2806" s="47"/>
      <c r="BN2806" s="44"/>
      <c r="BO2806" s="44"/>
      <c r="BP2806" s="46" t="e">
        <f t="shared" si="791"/>
        <v>#DIV/0!</v>
      </c>
    </row>
    <row r="2807" spans="12:68">
      <c r="L2807" s="38"/>
      <c r="M2807" s="52"/>
      <c r="N2807" s="44"/>
      <c r="O2807" s="44"/>
      <c r="P2807" s="43" t="e">
        <f t="shared" si="790"/>
        <v>#DIV/0!</v>
      </c>
      <c r="BM2807" s="47"/>
      <c r="BN2807" s="44"/>
      <c r="BO2807" s="44"/>
      <c r="BP2807" s="46" t="e">
        <f t="shared" si="791"/>
        <v>#DIV/0!</v>
      </c>
    </row>
    <row r="2808" spans="12:68">
      <c r="L2808" s="38"/>
      <c r="M2808" s="52"/>
      <c r="N2808" s="44"/>
      <c r="O2808" s="44"/>
      <c r="P2808" s="43" t="e">
        <f t="shared" si="790"/>
        <v>#DIV/0!</v>
      </c>
      <c r="BM2808" s="47"/>
      <c r="BN2808" s="44"/>
      <c r="BO2808" s="44"/>
      <c r="BP2808" s="46" t="e">
        <f t="shared" si="791"/>
        <v>#DIV/0!</v>
      </c>
    </row>
    <row r="2809" spans="12:68">
      <c r="L2809" s="38"/>
      <c r="M2809" s="52"/>
      <c r="N2809" s="44"/>
      <c r="O2809" s="44"/>
      <c r="P2809" s="43" t="e">
        <f t="shared" si="790"/>
        <v>#DIV/0!</v>
      </c>
      <c r="BM2809" s="47"/>
      <c r="BN2809" s="44"/>
      <c r="BO2809" s="44"/>
      <c r="BP2809" s="46" t="e">
        <f t="shared" si="791"/>
        <v>#DIV/0!</v>
      </c>
    </row>
    <row r="2810" spans="12:68">
      <c r="L2810" s="38"/>
      <c r="M2810" s="52"/>
      <c r="N2810" s="44"/>
      <c r="O2810" s="44"/>
      <c r="P2810" s="43" t="e">
        <f t="shared" si="790"/>
        <v>#DIV/0!</v>
      </c>
      <c r="BM2810" s="47"/>
      <c r="BN2810" s="44"/>
      <c r="BO2810" s="44"/>
      <c r="BP2810" s="46" t="e">
        <f t="shared" si="791"/>
        <v>#DIV/0!</v>
      </c>
    </row>
    <row r="2811" spans="12:68">
      <c r="L2811" s="38"/>
      <c r="M2811" s="52"/>
      <c r="N2811" s="44"/>
      <c r="O2811" s="44"/>
      <c r="P2811" s="43" t="e">
        <f t="shared" si="790"/>
        <v>#DIV/0!</v>
      </c>
      <c r="BM2811" s="47"/>
      <c r="BN2811" s="44"/>
      <c r="BO2811" s="44"/>
      <c r="BP2811" s="46" t="e">
        <f t="shared" si="791"/>
        <v>#DIV/0!</v>
      </c>
    </row>
    <row r="2812" spans="12:68">
      <c r="L2812" s="38"/>
      <c r="M2812" s="52"/>
      <c r="N2812" s="44"/>
      <c r="O2812" s="44"/>
      <c r="P2812" s="43" t="e">
        <f t="shared" si="790"/>
        <v>#DIV/0!</v>
      </c>
      <c r="BM2812" s="47"/>
      <c r="BN2812" s="44"/>
      <c r="BO2812" s="44"/>
      <c r="BP2812" s="46" t="e">
        <f t="shared" si="791"/>
        <v>#DIV/0!</v>
      </c>
    </row>
    <row r="2813" spans="12:68">
      <c r="L2813" s="38"/>
      <c r="M2813" s="52"/>
      <c r="N2813" s="44"/>
      <c r="O2813" s="44"/>
      <c r="P2813" s="43" t="e">
        <f t="shared" si="790"/>
        <v>#DIV/0!</v>
      </c>
      <c r="BM2813" s="47"/>
      <c r="BN2813" s="44"/>
      <c r="BO2813" s="44"/>
      <c r="BP2813" s="46" t="e">
        <f t="shared" si="791"/>
        <v>#DIV/0!</v>
      </c>
    </row>
    <row r="2814" spans="12:68">
      <c r="L2814" s="38"/>
      <c r="M2814" s="52"/>
      <c r="N2814" s="44"/>
      <c r="O2814" s="44"/>
      <c r="P2814" s="43" t="e">
        <f t="shared" si="790"/>
        <v>#DIV/0!</v>
      </c>
      <c r="BM2814" s="47"/>
      <c r="BN2814" s="44"/>
      <c r="BO2814" s="44"/>
      <c r="BP2814" s="46" t="e">
        <f t="shared" si="791"/>
        <v>#DIV/0!</v>
      </c>
    </row>
    <row r="2815" spans="12:68">
      <c r="L2815" s="38"/>
      <c r="M2815" s="52"/>
      <c r="N2815" s="44"/>
      <c r="O2815" s="44"/>
      <c r="P2815" s="43" t="e">
        <f t="shared" si="790"/>
        <v>#DIV/0!</v>
      </c>
      <c r="BM2815" s="47"/>
      <c r="BN2815" s="44"/>
      <c r="BO2815" s="44"/>
      <c r="BP2815" s="46" t="e">
        <f t="shared" si="791"/>
        <v>#DIV/0!</v>
      </c>
    </row>
    <row r="2816" spans="12:68">
      <c r="L2816" s="38"/>
      <c r="M2816" s="52"/>
      <c r="N2816" s="44"/>
      <c r="O2816" s="44"/>
      <c r="P2816" s="43" t="e">
        <f t="shared" si="790"/>
        <v>#DIV/0!</v>
      </c>
      <c r="BM2816" s="47"/>
      <c r="BN2816" s="44"/>
      <c r="BO2816" s="44"/>
      <c r="BP2816" s="46" t="e">
        <f t="shared" si="791"/>
        <v>#DIV/0!</v>
      </c>
    </row>
    <row r="2817" spans="12:68">
      <c r="L2817" s="38"/>
      <c r="M2817" s="52"/>
      <c r="N2817" s="44"/>
      <c r="O2817" s="44"/>
      <c r="P2817" s="43" t="e">
        <f t="shared" si="790"/>
        <v>#DIV/0!</v>
      </c>
      <c r="BM2817" s="47"/>
      <c r="BN2817" s="44"/>
      <c r="BO2817" s="44"/>
      <c r="BP2817" s="46" t="e">
        <f t="shared" si="791"/>
        <v>#DIV/0!</v>
      </c>
    </row>
    <row r="2818" spans="12:68">
      <c r="L2818" s="38"/>
      <c r="M2818" s="52"/>
      <c r="N2818" s="44"/>
      <c r="O2818" s="44"/>
      <c r="P2818" s="43" t="e">
        <f t="shared" si="790"/>
        <v>#DIV/0!</v>
      </c>
      <c r="BM2818" s="47"/>
      <c r="BN2818" s="44"/>
      <c r="BO2818" s="44"/>
      <c r="BP2818" s="46" t="e">
        <f t="shared" si="791"/>
        <v>#DIV/0!</v>
      </c>
    </row>
    <row r="2819" spans="12:68">
      <c r="L2819" s="38"/>
      <c r="M2819" s="52"/>
      <c r="N2819" s="44"/>
      <c r="O2819" s="44"/>
      <c r="P2819" s="43" t="e">
        <f t="shared" si="790"/>
        <v>#DIV/0!</v>
      </c>
      <c r="BM2819" s="47"/>
      <c r="BN2819" s="44"/>
      <c r="BO2819" s="44"/>
      <c r="BP2819" s="46" t="e">
        <f t="shared" si="791"/>
        <v>#DIV/0!</v>
      </c>
    </row>
    <row r="2820" spans="12:68">
      <c r="L2820" s="38"/>
      <c r="M2820" s="52"/>
      <c r="N2820" s="44"/>
      <c r="O2820" s="44"/>
      <c r="P2820" s="43" t="e">
        <f t="shared" si="790"/>
        <v>#DIV/0!</v>
      </c>
      <c r="BM2820" s="47"/>
      <c r="BN2820" s="44"/>
      <c r="BO2820" s="44"/>
      <c r="BP2820" s="46" t="e">
        <f t="shared" si="791"/>
        <v>#DIV/0!</v>
      </c>
    </row>
    <row r="2821" spans="12:68">
      <c r="L2821" s="38"/>
      <c r="M2821" s="52"/>
      <c r="N2821" s="44"/>
      <c r="O2821" s="44"/>
      <c r="P2821" s="43" t="e">
        <f t="shared" ref="P2821:P2884" si="792">(O2821-O2820)/O2820</f>
        <v>#DIV/0!</v>
      </c>
      <c r="BM2821" s="47"/>
      <c r="BN2821" s="44"/>
      <c r="BO2821" s="44"/>
      <c r="BP2821" s="46" t="e">
        <f t="shared" ref="BP2821:BP2884" si="793">(BO2821-BO2820)/BO2820</f>
        <v>#DIV/0!</v>
      </c>
    </row>
    <row r="2822" spans="12:68">
      <c r="L2822" s="38"/>
      <c r="M2822" s="52"/>
      <c r="N2822" s="44"/>
      <c r="O2822" s="44"/>
      <c r="P2822" s="43" t="e">
        <f t="shared" si="792"/>
        <v>#DIV/0!</v>
      </c>
      <c r="BM2822" s="47"/>
      <c r="BN2822" s="44"/>
      <c r="BO2822" s="44"/>
      <c r="BP2822" s="46" t="e">
        <f t="shared" si="793"/>
        <v>#DIV/0!</v>
      </c>
    </row>
    <row r="2823" spans="12:68">
      <c r="L2823" s="38"/>
      <c r="M2823" s="52"/>
      <c r="N2823" s="44"/>
      <c r="O2823" s="44"/>
      <c r="P2823" s="43" t="e">
        <f t="shared" si="792"/>
        <v>#DIV/0!</v>
      </c>
      <c r="BM2823" s="47"/>
      <c r="BN2823" s="44"/>
      <c r="BO2823" s="44"/>
      <c r="BP2823" s="46" t="e">
        <f t="shared" si="793"/>
        <v>#DIV/0!</v>
      </c>
    </row>
    <row r="2824" spans="12:68">
      <c r="L2824" s="38"/>
      <c r="M2824" s="52"/>
      <c r="N2824" s="44"/>
      <c r="O2824" s="44"/>
      <c r="P2824" s="43" t="e">
        <f t="shared" si="792"/>
        <v>#DIV/0!</v>
      </c>
      <c r="BM2824" s="47"/>
      <c r="BN2824" s="44"/>
      <c r="BO2824" s="44"/>
      <c r="BP2824" s="46" t="e">
        <f t="shared" si="793"/>
        <v>#DIV/0!</v>
      </c>
    </row>
    <row r="2825" spans="12:68">
      <c r="L2825" s="38"/>
      <c r="M2825" s="52"/>
      <c r="N2825" s="44"/>
      <c r="O2825" s="44"/>
      <c r="P2825" s="43" t="e">
        <f t="shared" si="792"/>
        <v>#DIV/0!</v>
      </c>
      <c r="BM2825" s="47"/>
      <c r="BN2825" s="44"/>
      <c r="BO2825" s="44"/>
      <c r="BP2825" s="46" t="e">
        <f t="shared" si="793"/>
        <v>#DIV/0!</v>
      </c>
    </row>
    <row r="2826" spans="12:68">
      <c r="L2826" s="38"/>
      <c r="M2826" s="52"/>
      <c r="N2826" s="44"/>
      <c r="O2826" s="44"/>
      <c r="P2826" s="43" t="e">
        <f t="shared" si="792"/>
        <v>#DIV/0!</v>
      </c>
      <c r="BM2826" s="47"/>
      <c r="BN2826" s="44"/>
      <c r="BO2826" s="44"/>
      <c r="BP2826" s="46" t="e">
        <f t="shared" si="793"/>
        <v>#DIV/0!</v>
      </c>
    </row>
    <row r="2827" spans="12:68">
      <c r="L2827" s="38"/>
      <c r="M2827" s="52"/>
      <c r="N2827" s="44"/>
      <c r="O2827" s="44"/>
      <c r="P2827" s="43" t="e">
        <f t="shared" si="792"/>
        <v>#DIV/0!</v>
      </c>
      <c r="BM2827" s="47"/>
      <c r="BN2827" s="44"/>
      <c r="BO2827" s="44"/>
      <c r="BP2827" s="46" t="e">
        <f t="shared" si="793"/>
        <v>#DIV/0!</v>
      </c>
    </row>
    <row r="2828" spans="12:68">
      <c r="L2828" s="38"/>
      <c r="M2828" s="52"/>
      <c r="N2828" s="44"/>
      <c r="O2828" s="44"/>
      <c r="P2828" s="43" t="e">
        <f t="shared" si="792"/>
        <v>#DIV/0!</v>
      </c>
      <c r="BM2828" s="47"/>
      <c r="BN2828" s="44"/>
      <c r="BO2828" s="44"/>
      <c r="BP2828" s="46" t="e">
        <f t="shared" si="793"/>
        <v>#DIV/0!</v>
      </c>
    </row>
    <row r="2829" spans="12:68">
      <c r="L2829" s="38"/>
      <c r="M2829" s="52"/>
      <c r="N2829" s="44"/>
      <c r="O2829" s="44"/>
      <c r="P2829" s="43" t="e">
        <f t="shared" si="792"/>
        <v>#DIV/0!</v>
      </c>
      <c r="BM2829" s="47"/>
      <c r="BN2829" s="44"/>
      <c r="BO2829" s="44"/>
      <c r="BP2829" s="46" t="e">
        <f t="shared" si="793"/>
        <v>#DIV/0!</v>
      </c>
    </row>
    <row r="2830" spans="12:68">
      <c r="L2830" s="38"/>
      <c r="M2830" s="52"/>
      <c r="N2830" s="44"/>
      <c r="O2830" s="44"/>
      <c r="P2830" s="43" t="e">
        <f t="shared" si="792"/>
        <v>#DIV/0!</v>
      </c>
      <c r="BM2830" s="47"/>
      <c r="BN2830" s="44"/>
      <c r="BO2830" s="44"/>
      <c r="BP2830" s="46" t="e">
        <f t="shared" si="793"/>
        <v>#DIV/0!</v>
      </c>
    </row>
    <row r="2831" spans="12:68">
      <c r="L2831" s="38"/>
      <c r="M2831" s="52"/>
      <c r="N2831" s="44"/>
      <c r="O2831" s="44"/>
      <c r="P2831" s="43" t="e">
        <f t="shared" si="792"/>
        <v>#DIV/0!</v>
      </c>
      <c r="BM2831" s="47"/>
      <c r="BN2831" s="44"/>
      <c r="BO2831" s="44"/>
      <c r="BP2831" s="46" t="e">
        <f t="shared" si="793"/>
        <v>#DIV/0!</v>
      </c>
    </row>
    <row r="2832" spans="12:68">
      <c r="L2832" s="38"/>
      <c r="M2832" s="52"/>
      <c r="N2832" s="44"/>
      <c r="O2832" s="44"/>
      <c r="P2832" s="43" t="e">
        <f t="shared" si="792"/>
        <v>#DIV/0!</v>
      </c>
      <c r="BM2832" s="47"/>
      <c r="BN2832" s="44"/>
      <c r="BO2832" s="44"/>
      <c r="BP2832" s="46" t="e">
        <f t="shared" si="793"/>
        <v>#DIV/0!</v>
      </c>
    </row>
    <row r="2833" spans="12:68">
      <c r="L2833" s="38"/>
      <c r="M2833" s="52"/>
      <c r="N2833" s="44"/>
      <c r="O2833" s="44"/>
      <c r="P2833" s="43" t="e">
        <f t="shared" si="792"/>
        <v>#DIV/0!</v>
      </c>
      <c r="BM2833" s="47"/>
      <c r="BN2833" s="44"/>
      <c r="BO2833" s="44"/>
      <c r="BP2833" s="46" t="e">
        <f t="shared" si="793"/>
        <v>#DIV/0!</v>
      </c>
    </row>
    <row r="2834" spans="12:68">
      <c r="L2834" s="38"/>
      <c r="M2834" s="52"/>
      <c r="N2834" s="44"/>
      <c r="O2834" s="44"/>
      <c r="P2834" s="43" t="e">
        <f t="shared" si="792"/>
        <v>#DIV/0!</v>
      </c>
      <c r="BM2834" s="47"/>
      <c r="BN2834" s="44"/>
      <c r="BO2834" s="44"/>
      <c r="BP2834" s="46" t="e">
        <f t="shared" si="793"/>
        <v>#DIV/0!</v>
      </c>
    </row>
    <row r="2835" spans="12:68">
      <c r="L2835" s="38"/>
      <c r="M2835" s="52"/>
      <c r="N2835" s="44"/>
      <c r="O2835" s="44"/>
      <c r="P2835" s="43" t="e">
        <f t="shared" si="792"/>
        <v>#DIV/0!</v>
      </c>
      <c r="BM2835" s="47"/>
      <c r="BN2835" s="44"/>
      <c r="BO2835" s="44"/>
      <c r="BP2835" s="46" t="e">
        <f t="shared" si="793"/>
        <v>#DIV/0!</v>
      </c>
    </row>
    <row r="2836" spans="12:68">
      <c r="L2836" s="38"/>
      <c r="M2836" s="52"/>
      <c r="N2836" s="44"/>
      <c r="O2836" s="44"/>
      <c r="P2836" s="43" t="e">
        <f t="shared" si="792"/>
        <v>#DIV/0!</v>
      </c>
      <c r="BM2836" s="47"/>
      <c r="BN2836" s="44"/>
      <c r="BO2836" s="44"/>
      <c r="BP2836" s="46" t="e">
        <f t="shared" si="793"/>
        <v>#DIV/0!</v>
      </c>
    </row>
    <row r="2837" spans="12:68">
      <c r="L2837" s="38"/>
      <c r="M2837" s="52"/>
      <c r="N2837" s="44"/>
      <c r="O2837" s="44"/>
      <c r="P2837" s="43" t="e">
        <f t="shared" si="792"/>
        <v>#DIV/0!</v>
      </c>
      <c r="BM2837" s="47"/>
      <c r="BN2837" s="44"/>
      <c r="BO2837" s="44"/>
      <c r="BP2837" s="46" t="e">
        <f t="shared" si="793"/>
        <v>#DIV/0!</v>
      </c>
    </row>
    <row r="2838" spans="12:68">
      <c r="L2838" s="38"/>
      <c r="M2838" s="52"/>
      <c r="N2838" s="44"/>
      <c r="O2838" s="44"/>
      <c r="P2838" s="43" t="e">
        <f t="shared" si="792"/>
        <v>#DIV/0!</v>
      </c>
      <c r="BM2838" s="47"/>
      <c r="BN2838" s="44"/>
      <c r="BO2838" s="44"/>
      <c r="BP2838" s="46" t="e">
        <f t="shared" si="793"/>
        <v>#DIV/0!</v>
      </c>
    </row>
    <row r="2839" spans="12:68">
      <c r="L2839" s="38"/>
      <c r="M2839" s="52"/>
      <c r="N2839" s="44"/>
      <c r="O2839" s="44"/>
      <c r="P2839" s="43" t="e">
        <f t="shared" si="792"/>
        <v>#DIV/0!</v>
      </c>
      <c r="BM2839" s="47"/>
      <c r="BN2839" s="44"/>
      <c r="BO2839" s="44"/>
      <c r="BP2839" s="46" t="e">
        <f t="shared" si="793"/>
        <v>#DIV/0!</v>
      </c>
    </row>
    <row r="2840" spans="12:68">
      <c r="L2840" s="38"/>
      <c r="M2840" s="52"/>
      <c r="N2840" s="44"/>
      <c r="O2840" s="44"/>
      <c r="P2840" s="43" t="e">
        <f t="shared" si="792"/>
        <v>#DIV/0!</v>
      </c>
      <c r="BM2840" s="47"/>
      <c r="BN2840" s="44"/>
      <c r="BO2840" s="44"/>
      <c r="BP2840" s="46" t="e">
        <f t="shared" si="793"/>
        <v>#DIV/0!</v>
      </c>
    </row>
    <row r="2841" spans="12:68">
      <c r="L2841" s="38"/>
      <c r="M2841" s="52"/>
      <c r="N2841" s="44"/>
      <c r="O2841" s="44"/>
      <c r="P2841" s="43" t="e">
        <f t="shared" si="792"/>
        <v>#DIV/0!</v>
      </c>
      <c r="BM2841" s="47"/>
      <c r="BN2841" s="44"/>
      <c r="BO2841" s="44"/>
      <c r="BP2841" s="46" t="e">
        <f t="shared" si="793"/>
        <v>#DIV/0!</v>
      </c>
    </row>
    <row r="2842" spans="12:68">
      <c r="L2842" s="38"/>
      <c r="M2842" s="52"/>
      <c r="N2842" s="44"/>
      <c r="O2842" s="44"/>
      <c r="P2842" s="43" t="e">
        <f t="shared" si="792"/>
        <v>#DIV/0!</v>
      </c>
      <c r="BM2842" s="47"/>
      <c r="BN2842" s="44"/>
      <c r="BO2842" s="44"/>
      <c r="BP2842" s="46" t="e">
        <f t="shared" si="793"/>
        <v>#DIV/0!</v>
      </c>
    </row>
    <row r="2843" spans="12:68">
      <c r="L2843" s="38"/>
      <c r="M2843" s="52"/>
      <c r="N2843" s="44"/>
      <c r="O2843" s="44"/>
      <c r="P2843" s="43" t="e">
        <f t="shared" si="792"/>
        <v>#DIV/0!</v>
      </c>
      <c r="BM2843" s="47"/>
      <c r="BN2843" s="44"/>
      <c r="BO2843" s="44"/>
      <c r="BP2843" s="46" t="e">
        <f t="shared" si="793"/>
        <v>#DIV/0!</v>
      </c>
    </row>
    <row r="2844" spans="12:68">
      <c r="L2844" s="38"/>
      <c r="M2844" s="52"/>
      <c r="N2844" s="44"/>
      <c r="O2844" s="44"/>
      <c r="P2844" s="43" t="e">
        <f t="shared" si="792"/>
        <v>#DIV/0!</v>
      </c>
      <c r="BM2844" s="47"/>
      <c r="BN2844" s="44"/>
      <c r="BO2844" s="44"/>
      <c r="BP2844" s="46" t="e">
        <f t="shared" si="793"/>
        <v>#DIV/0!</v>
      </c>
    </row>
    <row r="2845" spans="12:68">
      <c r="L2845" s="38"/>
      <c r="M2845" s="52"/>
      <c r="N2845" s="44"/>
      <c r="O2845" s="44"/>
      <c r="P2845" s="43" t="e">
        <f t="shared" si="792"/>
        <v>#DIV/0!</v>
      </c>
      <c r="BM2845" s="47"/>
      <c r="BN2845" s="44"/>
      <c r="BO2845" s="44"/>
      <c r="BP2845" s="46" t="e">
        <f t="shared" si="793"/>
        <v>#DIV/0!</v>
      </c>
    </row>
    <row r="2846" spans="12:68">
      <c r="L2846" s="38"/>
      <c r="M2846" s="52"/>
      <c r="N2846" s="44"/>
      <c r="O2846" s="44"/>
      <c r="P2846" s="43" t="e">
        <f t="shared" si="792"/>
        <v>#DIV/0!</v>
      </c>
      <c r="BM2846" s="47"/>
      <c r="BN2846" s="44"/>
      <c r="BO2846" s="44"/>
      <c r="BP2846" s="46" t="e">
        <f t="shared" si="793"/>
        <v>#DIV/0!</v>
      </c>
    </row>
    <row r="2847" spans="12:68">
      <c r="L2847" s="38"/>
      <c r="M2847" s="52"/>
      <c r="N2847" s="44"/>
      <c r="O2847" s="44"/>
      <c r="P2847" s="43" t="e">
        <f t="shared" si="792"/>
        <v>#DIV/0!</v>
      </c>
      <c r="BM2847" s="47"/>
      <c r="BN2847" s="44"/>
      <c r="BO2847" s="44"/>
      <c r="BP2847" s="46" t="e">
        <f t="shared" si="793"/>
        <v>#DIV/0!</v>
      </c>
    </row>
    <row r="2848" spans="12:68">
      <c r="L2848" s="38"/>
      <c r="M2848" s="52"/>
      <c r="N2848" s="44"/>
      <c r="O2848" s="44"/>
      <c r="P2848" s="43" t="e">
        <f t="shared" si="792"/>
        <v>#DIV/0!</v>
      </c>
      <c r="BM2848" s="47"/>
      <c r="BN2848" s="44"/>
      <c r="BO2848" s="44"/>
      <c r="BP2848" s="46" t="e">
        <f t="shared" si="793"/>
        <v>#DIV/0!</v>
      </c>
    </row>
    <row r="2849" spans="12:68">
      <c r="L2849" s="38"/>
      <c r="M2849" s="52"/>
      <c r="N2849" s="44"/>
      <c r="O2849" s="44"/>
      <c r="P2849" s="43" t="e">
        <f t="shared" si="792"/>
        <v>#DIV/0!</v>
      </c>
      <c r="BM2849" s="47"/>
      <c r="BN2849" s="44"/>
      <c r="BO2849" s="44"/>
      <c r="BP2849" s="46" t="e">
        <f t="shared" si="793"/>
        <v>#DIV/0!</v>
      </c>
    </row>
    <row r="2850" spans="12:68">
      <c r="L2850" s="38"/>
      <c r="M2850" s="52"/>
      <c r="N2850" s="44"/>
      <c r="O2850" s="44"/>
      <c r="P2850" s="43" t="e">
        <f t="shared" si="792"/>
        <v>#DIV/0!</v>
      </c>
      <c r="BM2850" s="47"/>
      <c r="BN2850" s="44"/>
      <c r="BO2850" s="44"/>
      <c r="BP2850" s="46" t="e">
        <f t="shared" si="793"/>
        <v>#DIV/0!</v>
      </c>
    </row>
    <row r="2851" spans="12:68">
      <c r="L2851" s="38"/>
      <c r="M2851" s="52"/>
      <c r="N2851" s="44"/>
      <c r="O2851" s="44"/>
      <c r="P2851" s="43" t="e">
        <f t="shared" si="792"/>
        <v>#DIV/0!</v>
      </c>
      <c r="BM2851" s="47"/>
      <c r="BN2851" s="44"/>
      <c r="BO2851" s="44"/>
      <c r="BP2851" s="46" t="e">
        <f t="shared" si="793"/>
        <v>#DIV/0!</v>
      </c>
    </row>
    <row r="2852" spans="12:68">
      <c r="L2852" s="38"/>
      <c r="M2852" s="52"/>
      <c r="N2852" s="44"/>
      <c r="O2852" s="44"/>
      <c r="P2852" s="43" t="e">
        <f t="shared" si="792"/>
        <v>#DIV/0!</v>
      </c>
      <c r="BM2852" s="47"/>
      <c r="BN2852" s="44"/>
      <c r="BO2852" s="44"/>
      <c r="BP2852" s="46" t="e">
        <f t="shared" si="793"/>
        <v>#DIV/0!</v>
      </c>
    </row>
    <row r="2853" spans="12:68">
      <c r="L2853" s="38"/>
      <c r="M2853" s="52"/>
      <c r="N2853" s="44"/>
      <c r="O2853" s="44"/>
      <c r="P2853" s="43" t="e">
        <f t="shared" si="792"/>
        <v>#DIV/0!</v>
      </c>
      <c r="BM2853" s="47"/>
      <c r="BN2853" s="44"/>
      <c r="BO2853" s="44"/>
      <c r="BP2853" s="46" t="e">
        <f t="shared" si="793"/>
        <v>#DIV/0!</v>
      </c>
    </row>
    <row r="2854" spans="12:68">
      <c r="L2854" s="38"/>
      <c r="M2854" s="52"/>
      <c r="N2854" s="44"/>
      <c r="O2854" s="44"/>
      <c r="P2854" s="43" t="e">
        <f t="shared" si="792"/>
        <v>#DIV/0!</v>
      </c>
      <c r="BM2854" s="47"/>
      <c r="BN2854" s="44"/>
      <c r="BO2854" s="44"/>
      <c r="BP2854" s="46" t="e">
        <f t="shared" si="793"/>
        <v>#DIV/0!</v>
      </c>
    </row>
    <row r="2855" spans="12:68">
      <c r="L2855" s="38"/>
      <c r="M2855" s="52"/>
      <c r="N2855" s="44"/>
      <c r="O2855" s="44"/>
      <c r="P2855" s="43" t="e">
        <f t="shared" si="792"/>
        <v>#DIV/0!</v>
      </c>
      <c r="BM2855" s="47"/>
      <c r="BN2855" s="44"/>
      <c r="BO2855" s="44"/>
      <c r="BP2855" s="46" t="e">
        <f t="shared" si="793"/>
        <v>#DIV/0!</v>
      </c>
    </row>
    <row r="2856" spans="12:68">
      <c r="L2856" s="38"/>
      <c r="M2856" s="52"/>
      <c r="N2856" s="44"/>
      <c r="O2856" s="44"/>
      <c r="P2856" s="43" t="e">
        <f t="shared" si="792"/>
        <v>#DIV/0!</v>
      </c>
      <c r="BM2856" s="47"/>
      <c r="BN2856" s="44"/>
      <c r="BO2856" s="44"/>
      <c r="BP2856" s="46" t="e">
        <f t="shared" si="793"/>
        <v>#DIV/0!</v>
      </c>
    </row>
    <row r="2857" spans="12:68">
      <c r="L2857" s="38"/>
      <c r="M2857" s="52"/>
      <c r="N2857" s="44"/>
      <c r="O2857" s="44"/>
      <c r="P2857" s="43" t="e">
        <f t="shared" si="792"/>
        <v>#DIV/0!</v>
      </c>
      <c r="BM2857" s="47"/>
      <c r="BN2857" s="44"/>
      <c r="BO2857" s="44"/>
      <c r="BP2857" s="46" t="e">
        <f t="shared" si="793"/>
        <v>#DIV/0!</v>
      </c>
    </row>
    <row r="2858" spans="12:68">
      <c r="L2858" s="38"/>
      <c r="M2858" s="52"/>
      <c r="N2858" s="44"/>
      <c r="O2858" s="44"/>
      <c r="P2858" s="43" t="e">
        <f t="shared" si="792"/>
        <v>#DIV/0!</v>
      </c>
      <c r="BM2858" s="47"/>
      <c r="BN2858" s="44"/>
      <c r="BO2858" s="44"/>
      <c r="BP2858" s="46" t="e">
        <f t="shared" si="793"/>
        <v>#DIV/0!</v>
      </c>
    </row>
    <row r="2859" spans="12:68">
      <c r="L2859" s="38"/>
      <c r="M2859" s="52"/>
      <c r="N2859" s="44"/>
      <c r="O2859" s="44"/>
      <c r="P2859" s="43" t="e">
        <f t="shared" si="792"/>
        <v>#DIV/0!</v>
      </c>
      <c r="BM2859" s="47"/>
      <c r="BN2859" s="44"/>
      <c r="BO2859" s="44"/>
      <c r="BP2859" s="46" t="e">
        <f t="shared" si="793"/>
        <v>#DIV/0!</v>
      </c>
    </row>
    <row r="2860" spans="12:68">
      <c r="L2860" s="38"/>
      <c r="M2860" s="52"/>
      <c r="N2860" s="44"/>
      <c r="O2860" s="44"/>
      <c r="P2860" s="43" t="e">
        <f t="shared" si="792"/>
        <v>#DIV/0!</v>
      </c>
      <c r="BM2860" s="47"/>
      <c r="BN2860" s="44"/>
      <c r="BO2860" s="44"/>
      <c r="BP2860" s="46" t="e">
        <f t="shared" si="793"/>
        <v>#DIV/0!</v>
      </c>
    </row>
    <row r="2861" spans="12:68">
      <c r="L2861" s="38"/>
      <c r="M2861" s="52"/>
      <c r="N2861" s="44"/>
      <c r="O2861" s="44"/>
      <c r="P2861" s="43" t="e">
        <f t="shared" si="792"/>
        <v>#DIV/0!</v>
      </c>
      <c r="BM2861" s="47"/>
      <c r="BN2861" s="44"/>
      <c r="BO2861" s="44"/>
      <c r="BP2861" s="46" t="e">
        <f t="shared" si="793"/>
        <v>#DIV/0!</v>
      </c>
    </row>
    <row r="2862" spans="12:68">
      <c r="L2862" s="38"/>
      <c r="M2862" s="52"/>
      <c r="N2862" s="44"/>
      <c r="O2862" s="44"/>
      <c r="P2862" s="43" t="e">
        <f t="shared" si="792"/>
        <v>#DIV/0!</v>
      </c>
      <c r="BM2862" s="47"/>
      <c r="BN2862" s="44"/>
      <c r="BO2862" s="44"/>
      <c r="BP2862" s="46" t="e">
        <f t="shared" si="793"/>
        <v>#DIV/0!</v>
      </c>
    </row>
    <row r="2863" spans="12:68">
      <c r="L2863" s="38"/>
      <c r="M2863" s="52"/>
      <c r="N2863" s="44"/>
      <c r="O2863" s="44"/>
      <c r="P2863" s="43" t="e">
        <f t="shared" si="792"/>
        <v>#DIV/0!</v>
      </c>
      <c r="BM2863" s="47"/>
      <c r="BN2863" s="44"/>
      <c r="BO2863" s="44"/>
      <c r="BP2863" s="46" t="e">
        <f t="shared" si="793"/>
        <v>#DIV/0!</v>
      </c>
    </row>
    <row r="2864" spans="12:68">
      <c r="L2864" s="38"/>
      <c r="M2864" s="52"/>
      <c r="N2864" s="44"/>
      <c r="O2864" s="44"/>
      <c r="P2864" s="43" t="e">
        <f t="shared" si="792"/>
        <v>#DIV/0!</v>
      </c>
      <c r="BM2864" s="47"/>
      <c r="BN2864" s="44"/>
      <c r="BO2864" s="44"/>
      <c r="BP2864" s="46" t="e">
        <f t="shared" si="793"/>
        <v>#DIV/0!</v>
      </c>
    </row>
    <row r="2865" spans="12:68">
      <c r="L2865" s="38"/>
      <c r="M2865" s="52"/>
      <c r="N2865" s="44"/>
      <c r="O2865" s="44"/>
      <c r="P2865" s="43" t="e">
        <f t="shared" si="792"/>
        <v>#DIV/0!</v>
      </c>
      <c r="BM2865" s="47"/>
      <c r="BN2865" s="44"/>
      <c r="BO2865" s="44"/>
      <c r="BP2865" s="46" t="e">
        <f t="shared" si="793"/>
        <v>#DIV/0!</v>
      </c>
    </row>
    <row r="2866" spans="12:68">
      <c r="L2866" s="38"/>
      <c r="M2866" s="52"/>
      <c r="N2866" s="44"/>
      <c r="O2866" s="44"/>
      <c r="P2866" s="43" t="e">
        <f t="shared" si="792"/>
        <v>#DIV/0!</v>
      </c>
      <c r="BM2866" s="47"/>
      <c r="BN2866" s="44"/>
      <c r="BO2866" s="44"/>
      <c r="BP2866" s="46" t="e">
        <f t="shared" si="793"/>
        <v>#DIV/0!</v>
      </c>
    </row>
    <row r="2867" spans="12:68">
      <c r="L2867" s="38"/>
      <c r="M2867" s="52"/>
      <c r="N2867" s="44"/>
      <c r="O2867" s="44"/>
      <c r="P2867" s="43" t="e">
        <f t="shared" si="792"/>
        <v>#DIV/0!</v>
      </c>
      <c r="BM2867" s="47"/>
      <c r="BN2867" s="44"/>
      <c r="BO2867" s="44"/>
      <c r="BP2867" s="46" t="e">
        <f t="shared" si="793"/>
        <v>#DIV/0!</v>
      </c>
    </row>
    <row r="2868" spans="12:68">
      <c r="L2868" s="38"/>
      <c r="M2868" s="52"/>
      <c r="N2868" s="44"/>
      <c r="O2868" s="44"/>
      <c r="P2868" s="43" t="e">
        <f t="shared" si="792"/>
        <v>#DIV/0!</v>
      </c>
      <c r="BM2868" s="47"/>
      <c r="BN2868" s="44"/>
      <c r="BO2868" s="44"/>
      <c r="BP2868" s="46" t="e">
        <f t="shared" si="793"/>
        <v>#DIV/0!</v>
      </c>
    </row>
    <row r="2869" spans="12:68">
      <c r="L2869" s="38"/>
      <c r="M2869" s="52"/>
      <c r="N2869" s="44"/>
      <c r="O2869" s="44"/>
      <c r="P2869" s="43" t="e">
        <f t="shared" si="792"/>
        <v>#DIV/0!</v>
      </c>
      <c r="BM2869" s="47"/>
      <c r="BN2869" s="44"/>
      <c r="BO2869" s="44"/>
      <c r="BP2869" s="46" t="e">
        <f t="shared" si="793"/>
        <v>#DIV/0!</v>
      </c>
    </row>
    <row r="2870" spans="12:68">
      <c r="L2870" s="38"/>
      <c r="M2870" s="52"/>
      <c r="N2870" s="44"/>
      <c r="O2870" s="44"/>
      <c r="P2870" s="43" t="e">
        <f t="shared" si="792"/>
        <v>#DIV/0!</v>
      </c>
      <c r="BM2870" s="47"/>
      <c r="BN2870" s="44"/>
      <c r="BO2870" s="44"/>
      <c r="BP2870" s="46" t="e">
        <f t="shared" si="793"/>
        <v>#DIV/0!</v>
      </c>
    </row>
    <row r="2871" spans="12:68">
      <c r="L2871" s="38"/>
      <c r="M2871" s="52"/>
      <c r="N2871" s="44"/>
      <c r="O2871" s="44"/>
      <c r="P2871" s="43" t="e">
        <f t="shared" si="792"/>
        <v>#DIV/0!</v>
      </c>
      <c r="BM2871" s="47"/>
      <c r="BN2871" s="44"/>
      <c r="BO2871" s="44"/>
      <c r="BP2871" s="46" t="e">
        <f t="shared" si="793"/>
        <v>#DIV/0!</v>
      </c>
    </row>
    <row r="2872" spans="12:68">
      <c r="L2872" s="38"/>
      <c r="M2872" s="52"/>
      <c r="N2872" s="44"/>
      <c r="O2872" s="44"/>
      <c r="P2872" s="43" t="e">
        <f t="shared" si="792"/>
        <v>#DIV/0!</v>
      </c>
      <c r="BM2872" s="47"/>
      <c r="BN2872" s="44"/>
      <c r="BO2872" s="44"/>
      <c r="BP2872" s="46" t="e">
        <f t="shared" si="793"/>
        <v>#DIV/0!</v>
      </c>
    </row>
    <row r="2873" spans="12:68">
      <c r="L2873" s="38"/>
      <c r="M2873" s="52"/>
      <c r="N2873" s="44"/>
      <c r="O2873" s="44"/>
      <c r="P2873" s="43" t="e">
        <f t="shared" si="792"/>
        <v>#DIV/0!</v>
      </c>
      <c r="BM2873" s="47"/>
      <c r="BN2873" s="44"/>
      <c r="BO2873" s="44"/>
      <c r="BP2873" s="46" t="e">
        <f t="shared" si="793"/>
        <v>#DIV/0!</v>
      </c>
    </row>
    <row r="2874" spans="12:68">
      <c r="L2874" s="38"/>
      <c r="M2874" s="52"/>
      <c r="N2874" s="44"/>
      <c r="O2874" s="44"/>
      <c r="P2874" s="43" t="e">
        <f t="shared" si="792"/>
        <v>#DIV/0!</v>
      </c>
      <c r="BM2874" s="47"/>
      <c r="BN2874" s="44"/>
      <c r="BO2874" s="44"/>
      <c r="BP2874" s="46" t="e">
        <f t="shared" si="793"/>
        <v>#DIV/0!</v>
      </c>
    </row>
    <row r="2875" spans="12:68">
      <c r="L2875" s="38"/>
      <c r="M2875" s="52"/>
      <c r="N2875" s="44"/>
      <c r="O2875" s="44"/>
      <c r="P2875" s="43" t="e">
        <f t="shared" si="792"/>
        <v>#DIV/0!</v>
      </c>
      <c r="BM2875" s="47"/>
      <c r="BN2875" s="44"/>
      <c r="BO2875" s="44"/>
      <c r="BP2875" s="46" t="e">
        <f t="shared" si="793"/>
        <v>#DIV/0!</v>
      </c>
    </row>
    <row r="2876" spans="12:68">
      <c r="L2876" s="38"/>
      <c r="M2876" s="52"/>
      <c r="N2876" s="44"/>
      <c r="O2876" s="44"/>
      <c r="P2876" s="43" t="e">
        <f t="shared" si="792"/>
        <v>#DIV/0!</v>
      </c>
      <c r="BM2876" s="47"/>
      <c r="BN2876" s="44"/>
      <c r="BO2876" s="44"/>
      <c r="BP2876" s="46" t="e">
        <f t="shared" si="793"/>
        <v>#DIV/0!</v>
      </c>
    </row>
    <row r="2877" spans="12:68">
      <c r="L2877" s="38"/>
      <c r="M2877" s="52"/>
      <c r="N2877" s="44"/>
      <c r="O2877" s="44"/>
      <c r="P2877" s="43" t="e">
        <f t="shared" si="792"/>
        <v>#DIV/0!</v>
      </c>
      <c r="BM2877" s="47"/>
      <c r="BN2877" s="44"/>
      <c r="BO2877" s="44"/>
      <c r="BP2877" s="46" t="e">
        <f t="shared" si="793"/>
        <v>#DIV/0!</v>
      </c>
    </row>
    <row r="2878" spans="12:68">
      <c r="L2878" s="38"/>
      <c r="M2878" s="52"/>
      <c r="N2878" s="44"/>
      <c r="O2878" s="44"/>
      <c r="P2878" s="43" t="e">
        <f t="shared" si="792"/>
        <v>#DIV/0!</v>
      </c>
      <c r="BM2878" s="47"/>
      <c r="BN2878" s="44"/>
      <c r="BO2878" s="44"/>
      <c r="BP2878" s="46" t="e">
        <f t="shared" si="793"/>
        <v>#DIV/0!</v>
      </c>
    </row>
    <row r="2879" spans="12:68">
      <c r="L2879" s="38"/>
      <c r="M2879" s="52"/>
      <c r="N2879" s="44"/>
      <c r="O2879" s="44"/>
      <c r="P2879" s="43" t="e">
        <f t="shared" si="792"/>
        <v>#DIV/0!</v>
      </c>
      <c r="BM2879" s="47"/>
      <c r="BN2879" s="44"/>
      <c r="BO2879" s="44"/>
      <c r="BP2879" s="46" t="e">
        <f t="shared" si="793"/>
        <v>#DIV/0!</v>
      </c>
    </row>
    <row r="2880" spans="12:68">
      <c r="L2880" s="38"/>
      <c r="M2880" s="52"/>
      <c r="N2880" s="44"/>
      <c r="O2880" s="44"/>
      <c r="P2880" s="43" t="e">
        <f t="shared" si="792"/>
        <v>#DIV/0!</v>
      </c>
      <c r="BM2880" s="47"/>
      <c r="BN2880" s="44"/>
      <c r="BO2880" s="44"/>
      <c r="BP2880" s="46" t="e">
        <f t="shared" si="793"/>
        <v>#DIV/0!</v>
      </c>
    </row>
    <row r="2881" spans="12:68">
      <c r="L2881" s="38"/>
      <c r="M2881" s="52"/>
      <c r="N2881" s="44"/>
      <c r="O2881" s="44"/>
      <c r="P2881" s="43" t="e">
        <f t="shared" si="792"/>
        <v>#DIV/0!</v>
      </c>
      <c r="BM2881" s="47"/>
      <c r="BN2881" s="44"/>
      <c r="BO2881" s="44"/>
      <c r="BP2881" s="46" t="e">
        <f t="shared" si="793"/>
        <v>#DIV/0!</v>
      </c>
    </row>
    <row r="2882" spans="12:68">
      <c r="L2882" s="38"/>
      <c r="M2882" s="52"/>
      <c r="N2882" s="44"/>
      <c r="O2882" s="44"/>
      <c r="P2882" s="43" t="e">
        <f t="shared" si="792"/>
        <v>#DIV/0!</v>
      </c>
      <c r="BM2882" s="47"/>
      <c r="BN2882" s="44"/>
      <c r="BO2882" s="44"/>
      <c r="BP2882" s="46" t="e">
        <f t="shared" si="793"/>
        <v>#DIV/0!</v>
      </c>
    </row>
    <row r="2883" spans="12:68">
      <c r="L2883" s="38"/>
      <c r="M2883" s="52"/>
      <c r="N2883" s="44"/>
      <c r="O2883" s="44"/>
      <c r="P2883" s="43" t="e">
        <f t="shared" si="792"/>
        <v>#DIV/0!</v>
      </c>
      <c r="BM2883" s="47"/>
      <c r="BN2883" s="44"/>
      <c r="BO2883" s="44"/>
      <c r="BP2883" s="46" t="e">
        <f t="shared" si="793"/>
        <v>#DIV/0!</v>
      </c>
    </row>
    <row r="2884" spans="12:68">
      <c r="L2884" s="38"/>
      <c r="M2884" s="52"/>
      <c r="N2884" s="44"/>
      <c r="O2884" s="44"/>
      <c r="P2884" s="43" t="e">
        <f t="shared" si="792"/>
        <v>#DIV/0!</v>
      </c>
      <c r="BM2884" s="47"/>
      <c r="BN2884" s="44"/>
      <c r="BO2884" s="44"/>
      <c r="BP2884" s="46" t="e">
        <f t="shared" si="793"/>
        <v>#DIV/0!</v>
      </c>
    </row>
    <row r="2885" spans="12:68">
      <c r="L2885" s="38"/>
      <c r="M2885" s="52"/>
      <c r="N2885" s="44"/>
      <c r="O2885" s="44"/>
      <c r="P2885" s="43" t="e">
        <f t="shared" ref="P2885:P2948" si="794">(O2885-O2884)/O2884</f>
        <v>#DIV/0!</v>
      </c>
      <c r="BM2885" s="47"/>
      <c r="BN2885" s="44"/>
      <c r="BO2885" s="44"/>
      <c r="BP2885" s="46" t="e">
        <f t="shared" ref="BP2885:BP2948" si="795">(BO2885-BO2884)/BO2884</f>
        <v>#DIV/0!</v>
      </c>
    </row>
    <row r="2886" spans="12:68">
      <c r="L2886" s="38"/>
      <c r="M2886" s="52"/>
      <c r="N2886" s="44"/>
      <c r="O2886" s="44"/>
      <c r="P2886" s="43" t="e">
        <f t="shared" si="794"/>
        <v>#DIV/0!</v>
      </c>
      <c r="BM2886" s="47"/>
      <c r="BN2886" s="44"/>
      <c r="BO2886" s="44"/>
      <c r="BP2886" s="46" t="e">
        <f t="shared" si="795"/>
        <v>#DIV/0!</v>
      </c>
    </row>
    <row r="2887" spans="12:68">
      <c r="L2887" s="38"/>
      <c r="M2887" s="52"/>
      <c r="N2887" s="44"/>
      <c r="O2887" s="44"/>
      <c r="P2887" s="43" t="e">
        <f t="shared" si="794"/>
        <v>#DIV/0!</v>
      </c>
      <c r="BM2887" s="47"/>
      <c r="BN2887" s="44"/>
      <c r="BO2887" s="44"/>
      <c r="BP2887" s="46" t="e">
        <f t="shared" si="795"/>
        <v>#DIV/0!</v>
      </c>
    </row>
    <row r="2888" spans="12:68">
      <c r="L2888" s="38"/>
      <c r="M2888" s="52"/>
      <c r="N2888" s="44"/>
      <c r="O2888" s="44"/>
      <c r="P2888" s="43" t="e">
        <f t="shared" si="794"/>
        <v>#DIV/0!</v>
      </c>
      <c r="BM2888" s="47"/>
      <c r="BN2888" s="44"/>
      <c r="BO2888" s="44"/>
      <c r="BP2888" s="46" t="e">
        <f t="shared" si="795"/>
        <v>#DIV/0!</v>
      </c>
    </row>
    <row r="2889" spans="12:68">
      <c r="L2889" s="38"/>
      <c r="M2889" s="52"/>
      <c r="N2889" s="44"/>
      <c r="O2889" s="44"/>
      <c r="P2889" s="43" t="e">
        <f t="shared" si="794"/>
        <v>#DIV/0!</v>
      </c>
      <c r="BM2889" s="47"/>
      <c r="BN2889" s="44"/>
      <c r="BO2889" s="44"/>
      <c r="BP2889" s="46" t="e">
        <f t="shared" si="795"/>
        <v>#DIV/0!</v>
      </c>
    </row>
    <row r="2890" spans="12:68">
      <c r="L2890" s="38"/>
      <c r="M2890" s="52"/>
      <c r="N2890" s="44"/>
      <c r="O2890" s="44"/>
      <c r="P2890" s="43" t="e">
        <f t="shared" si="794"/>
        <v>#DIV/0!</v>
      </c>
      <c r="BM2890" s="47"/>
      <c r="BN2890" s="44"/>
      <c r="BO2890" s="44"/>
      <c r="BP2890" s="46" t="e">
        <f t="shared" si="795"/>
        <v>#DIV/0!</v>
      </c>
    </row>
    <row r="2891" spans="12:68">
      <c r="L2891" s="38"/>
      <c r="M2891" s="52"/>
      <c r="N2891" s="44"/>
      <c r="O2891" s="44"/>
      <c r="P2891" s="43" t="e">
        <f t="shared" si="794"/>
        <v>#DIV/0!</v>
      </c>
      <c r="BM2891" s="47"/>
      <c r="BN2891" s="44"/>
      <c r="BO2891" s="44"/>
      <c r="BP2891" s="46" t="e">
        <f t="shared" si="795"/>
        <v>#DIV/0!</v>
      </c>
    </row>
    <row r="2892" spans="12:68">
      <c r="L2892" s="38"/>
      <c r="M2892" s="52"/>
      <c r="N2892" s="44"/>
      <c r="O2892" s="44"/>
      <c r="P2892" s="43" t="e">
        <f t="shared" si="794"/>
        <v>#DIV/0!</v>
      </c>
      <c r="BM2892" s="47"/>
      <c r="BN2892" s="44"/>
      <c r="BO2892" s="44"/>
      <c r="BP2892" s="46" t="e">
        <f t="shared" si="795"/>
        <v>#DIV/0!</v>
      </c>
    </row>
    <row r="2893" spans="12:68">
      <c r="L2893" s="38"/>
      <c r="M2893" s="52"/>
      <c r="N2893" s="44"/>
      <c r="O2893" s="44"/>
      <c r="P2893" s="43" t="e">
        <f t="shared" si="794"/>
        <v>#DIV/0!</v>
      </c>
      <c r="BM2893" s="47"/>
      <c r="BN2893" s="44"/>
      <c r="BO2893" s="44"/>
      <c r="BP2893" s="46" t="e">
        <f t="shared" si="795"/>
        <v>#DIV/0!</v>
      </c>
    </row>
    <row r="2894" spans="12:68">
      <c r="L2894" s="38"/>
      <c r="M2894" s="52"/>
      <c r="N2894" s="44"/>
      <c r="O2894" s="44"/>
      <c r="P2894" s="43" t="e">
        <f t="shared" si="794"/>
        <v>#DIV/0!</v>
      </c>
      <c r="BM2894" s="47"/>
      <c r="BN2894" s="44"/>
      <c r="BO2894" s="44"/>
      <c r="BP2894" s="46" t="e">
        <f t="shared" si="795"/>
        <v>#DIV/0!</v>
      </c>
    </row>
    <row r="2895" spans="12:68">
      <c r="L2895" s="38"/>
      <c r="M2895" s="52"/>
      <c r="N2895" s="44"/>
      <c r="O2895" s="44"/>
      <c r="P2895" s="43" t="e">
        <f t="shared" si="794"/>
        <v>#DIV/0!</v>
      </c>
      <c r="BM2895" s="47"/>
      <c r="BN2895" s="44"/>
      <c r="BO2895" s="44"/>
      <c r="BP2895" s="46" t="e">
        <f t="shared" si="795"/>
        <v>#DIV/0!</v>
      </c>
    </row>
    <row r="2896" spans="12:68">
      <c r="L2896" s="38"/>
      <c r="M2896" s="52"/>
      <c r="N2896" s="44"/>
      <c r="O2896" s="44"/>
      <c r="P2896" s="43" t="e">
        <f t="shared" si="794"/>
        <v>#DIV/0!</v>
      </c>
      <c r="BM2896" s="47"/>
      <c r="BN2896" s="44"/>
      <c r="BO2896" s="44"/>
      <c r="BP2896" s="46" t="e">
        <f t="shared" si="795"/>
        <v>#DIV/0!</v>
      </c>
    </row>
    <row r="2897" spans="12:68">
      <c r="L2897" s="38"/>
      <c r="M2897" s="52"/>
      <c r="N2897" s="44"/>
      <c r="O2897" s="44"/>
      <c r="P2897" s="43" t="e">
        <f t="shared" si="794"/>
        <v>#DIV/0!</v>
      </c>
      <c r="BM2897" s="47"/>
      <c r="BN2897" s="44"/>
      <c r="BO2897" s="44"/>
      <c r="BP2897" s="46" t="e">
        <f t="shared" si="795"/>
        <v>#DIV/0!</v>
      </c>
    </row>
    <row r="2898" spans="12:68">
      <c r="L2898" s="38"/>
      <c r="M2898" s="52"/>
      <c r="N2898" s="44"/>
      <c r="O2898" s="44"/>
      <c r="P2898" s="43" t="e">
        <f t="shared" si="794"/>
        <v>#DIV/0!</v>
      </c>
      <c r="BM2898" s="47"/>
      <c r="BN2898" s="44"/>
      <c r="BO2898" s="44"/>
      <c r="BP2898" s="46" t="e">
        <f t="shared" si="795"/>
        <v>#DIV/0!</v>
      </c>
    </row>
    <row r="2899" spans="12:68">
      <c r="L2899" s="38"/>
      <c r="M2899" s="52"/>
      <c r="N2899" s="44"/>
      <c r="O2899" s="44"/>
      <c r="P2899" s="43" t="e">
        <f t="shared" si="794"/>
        <v>#DIV/0!</v>
      </c>
      <c r="BM2899" s="47"/>
      <c r="BN2899" s="44"/>
      <c r="BO2899" s="44"/>
      <c r="BP2899" s="46" t="e">
        <f t="shared" si="795"/>
        <v>#DIV/0!</v>
      </c>
    </row>
    <row r="2900" spans="12:68">
      <c r="L2900" s="38"/>
      <c r="M2900" s="52"/>
      <c r="N2900" s="44"/>
      <c r="O2900" s="44"/>
      <c r="P2900" s="43" t="e">
        <f t="shared" si="794"/>
        <v>#DIV/0!</v>
      </c>
      <c r="BM2900" s="47"/>
      <c r="BN2900" s="44"/>
      <c r="BO2900" s="44"/>
      <c r="BP2900" s="46" t="e">
        <f t="shared" si="795"/>
        <v>#DIV/0!</v>
      </c>
    </row>
    <row r="2901" spans="12:68">
      <c r="L2901" s="38"/>
      <c r="M2901" s="52"/>
      <c r="N2901" s="44"/>
      <c r="O2901" s="44"/>
      <c r="P2901" s="43" t="e">
        <f t="shared" si="794"/>
        <v>#DIV/0!</v>
      </c>
      <c r="BM2901" s="47"/>
      <c r="BN2901" s="44"/>
      <c r="BO2901" s="44"/>
      <c r="BP2901" s="46" t="e">
        <f t="shared" si="795"/>
        <v>#DIV/0!</v>
      </c>
    </row>
    <row r="2902" spans="12:68">
      <c r="L2902" s="38"/>
      <c r="M2902" s="52"/>
      <c r="N2902" s="44"/>
      <c r="O2902" s="44"/>
      <c r="P2902" s="43" t="e">
        <f t="shared" si="794"/>
        <v>#DIV/0!</v>
      </c>
      <c r="BM2902" s="47"/>
      <c r="BN2902" s="44"/>
      <c r="BO2902" s="44"/>
      <c r="BP2902" s="46" t="e">
        <f t="shared" si="795"/>
        <v>#DIV/0!</v>
      </c>
    </row>
    <row r="2903" spans="12:68">
      <c r="L2903" s="38"/>
      <c r="M2903" s="52"/>
      <c r="N2903" s="44"/>
      <c r="O2903" s="44"/>
      <c r="P2903" s="43" t="e">
        <f t="shared" si="794"/>
        <v>#DIV/0!</v>
      </c>
      <c r="BM2903" s="47"/>
      <c r="BN2903" s="44"/>
      <c r="BO2903" s="44"/>
      <c r="BP2903" s="46" t="e">
        <f t="shared" si="795"/>
        <v>#DIV/0!</v>
      </c>
    </row>
    <row r="2904" spans="12:68">
      <c r="L2904" s="38"/>
      <c r="M2904" s="52"/>
      <c r="N2904" s="44"/>
      <c r="O2904" s="44"/>
      <c r="P2904" s="43" t="e">
        <f t="shared" si="794"/>
        <v>#DIV/0!</v>
      </c>
      <c r="BM2904" s="47"/>
      <c r="BN2904" s="44"/>
      <c r="BO2904" s="44"/>
      <c r="BP2904" s="46" t="e">
        <f t="shared" si="795"/>
        <v>#DIV/0!</v>
      </c>
    </row>
    <row r="2905" spans="12:68">
      <c r="L2905" s="38"/>
      <c r="M2905" s="52"/>
      <c r="N2905" s="44"/>
      <c r="O2905" s="44"/>
      <c r="P2905" s="43" t="e">
        <f t="shared" si="794"/>
        <v>#DIV/0!</v>
      </c>
      <c r="BM2905" s="47"/>
      <c r="BN2905" s="44"/>
      <c r="BO2905" s="44"/>
      <c r="BP2905" s="46" t="e">
        <f t="shared" si="795"/>
        <v>#DIV/0!</v>
      </c>
    </row>
    <row r="2906" spans="12:68">
      <c r="L2906" s="38"/>
      <c r="M2906" s="52"/>
      <c r="N2906" s="44"/>
      <c r="O2906" s="44"/>
      <c r="P2906" s="43" t="e">
        <f t="shared" si="794"/>
        <v>#DIV/0!</v>
      </c>
      <c r="BM2906" s="47"/>
      <c r="BN2906" s="44"/>
      <c r="BO2906" s="44"/>
      <c r="BP2906" s="46" t="e">
        <f t="shared" si="795"/>
        <v>#DIV/0!</v>
      </c>
    </row>
    <row r="2907" spans="12:68">
      <c r="L2907" s="38"/>
      <c r="M2907" s="52"/>
      <c r="N2907" s="44"/>
      <c r="O2907" s="44"/>
      <c r="P2907" s="43" t="e">
        <f t="shared" si="794"/>
        <v>#DIV/0!</v>
      </c>
      <c r="BM2907" s="47"/>
      <c r="BN2907" s="44"/>
      <c r="BO2907" s="44"/>
      <c r="BP2907" s="46" t="e">
        <f t="shared" si="795"/>
        <v>#DIV/0!</v>
      </c>
    </row>
    <row r="2908" spans="12:68">
      <c r="L2908" s="38"/>
      <c r="M2908" s="52"/>
      <c r="N2908" s="44"/>
      <c r="O2908" s="44"/>
      <c r="P2908" s="43" t="e">
        <f t="shared" si="794"/>
        <v>#DIV/0!</v>
      </c>
      <c r="BM2908" s="47"/>
      <c r="BN2908" s="44"/>
      <c r="BO2908" s="44"/>
      <c r="BP2908" s="46" t="e">
        <f t="shared" si="795"/>
        <v>#DIV/0!</v>
      </c>
    </row>
    <row r="2909" spans="12:68">
      <c r="L2909" s="38"/>
      <c r="M2909" s="52"/>
      <c r="N2909" s="44"/>
      <c r="O2909" s="44"/>
      <c r="P2909" s="43" t="e">
        <f t="shared" si="794"/>
        <v>#DIV/0!</v>
      </c>
      <c r="BM2909" s="47"/>
      <c r="BN2909" s="44"/>
      <c r="BO2909" s="44"/>
      <c r="BP2909" s="46" t="e">
        <f t="shared" si="795"/>
        <v>#DIV/0!</v>
      </c>
    </row>
    <row r="2910" spans="12:68">
      <c r="L2910" s="38"/>
      <c r="M2910" s="52"/>
      <c r="N2910" s="44"/>
      <c r="O2910" s="44"/>
      <c r="P2910" s="43" t="e">
        <f t="shared" si="794"/>
        <v>#DIV/0!</v>
      </c>
      <c r="BM2910" s="47"/>
      <c r="BN2910" s="44"/>
      <c r="BO2910" s="44"/>
      <c r="BP2910" s="46" t="e">
        <f t="shared" si="795"/>
        <v>#DIV/0!</v>
      </c>
    </row>
    <row r="2911" spans="12:68">
      <c r="L2911" s="38"/>
      <c r="M2911" s="52"/>
      <c r="N2911" s="44"/>
      <c r="O2911" s="44"/>
      <c r="P2911" s="43" t="e">
        <f t="shared" si="794"/>
        <v>#DIV/0!</v>
      </c>
      <c r="BM2911" s="47"/>
      <c r="BN2911" s="44"/>
      <c r="BO2911" s="44"/>
      <c r="BP2911" s="46" t="e">
        <f t="shared" si="795"/>
        <v>#DIV/0!</v>
      </c>
    </row>
    <row r="2912" spans="12:68">
      <c r="L2912" s="38"/>
      <c r="M2912" s="52"/>
      <c r="N2912" s="44"/>
      <c r="O2912" s="44"/>
      <c r="P2912" s="43" t="e">
        <f t="shared" si="794"/>
        <v>#DIV/0!</v>
      </c>
      <c r="BM2912" s="47"/>
      <c r="BN2912" s="44"/>
      <c r="BO2912" s="44"/>
      <c r="BP2912" s="46" t="e">
        <f t="shared" si="795"/>
        <v>#DIV/0!</v>
      </c>
    </row>
    <row r="2913" spans="12:68">
      <c r="L2913" s="38"/>
      <c r="M2913" s="52"/>
      <c r="N2913" s="44"/>
      <c r="O2913" s="44"/>
      <c r="P2913" s="43" t="e">
        <f t="shared" si="794"/>
        <v>#DIV/0!</v>
      </c>
      <c r="BM2913" s="47"/>
      <c r="BN2913" s="44"/>
      <c r="BO2913" s="44"/>
      <c r="BP2913" s="46" t="e">
        <f t="shared" si="795"/>
        <v>#DIV/0!</v>
      </c>
    </row>
    <row r="2914" spans="12:68">
      <c r="L2914" s="38"/>
      <c r="M2914" s="52"/>
      <c r="N2914" s="44"/>
      <c r="O2914" s="44"/>
      <c r="P2914" s="43" t="e">
        <f t="shared" si="794"/>
        <v>#DIV/0!</v>
      </c>
      <c r="BM2914" s="47"/>
      <c r="BN2914" s="44"/>
      <c r="BO2914" s="44"/>
      <c r="BP2914" s="46" t="e">
        <f t="shared" si="795"/>
        <v>#DIV/0!</v>
      </c>
    </row>
    <row r="2915" spans="12:68">
      <c r="L2915" s="38"/>
      <c r="M2915" s="52"/>
      <c r="N2915" s="44"/>
      <c r="O2915" s="44"/>
      <c r="P2915" s="43" t="e">
        <f t="shared" si="794"/>
        <v>#DIV/0!</v>
      </c>
      <c r="BM2915" s="47"/>
      <c r="BN2915" s="44"/>
      <c r="BO2915" s="44"/>
      <c r="BP2915" s="46" t="e">
        <f t="shared" si="795"/>
        <v>#DIV/0!</v>
      </c>
    </row>
    <row r="2916" spans="12:68">
      <c r="L2916" s="38"/>
      <c r="M2916" s="52"/>
      <c r="N2916" s="44"/>
      <c r="O2916" s="44"/>
      <c r="P2916" s="43" t="e">
        <f t="shared" si="794"/>
        <v>#DIV/0!</v>
      </c>
      <c r="BM2916" s="47"/>
      <c r="BN2916" s="44"/>
      <c r="BO2916" s="44"/>
      <c r="BP2916" s="46" t="e">
        <f t="shared" si="795"/>
        <v>#DIV/0!</v>
      </c>
    </row>
    <row r="2917" spans="12:68">
      <c r="L2917" s="38"/>
      <c r="M2917" s="52"/>
      <c r="N2917" s="44"/>
      <c r="O2917" s="44"/>
      <c r="P2917" s="43" t="e">
        <f t="shared" si="794"/>
        <v>#DIV/0!</v>
      </c>
      <c r="BM2917" s="47"/>
      <c r="BN2917" s="44"/>
      <c r="BO2917" s="44"/>
      <c r="BP2917" s="46" t="e">
        <f t="shared" si="795"/>
        <v>#DIV/0!</v>
      </c>
    </row>
    <row r="2918" spans="12:68">
      <c r="L2918" s="38"/>
      <c r="M2918" s="52"/>
      <c r="N2918" s="44"/>
      <c r="O2918" s="44"/>
      <c r="P2918" s="43" t="e">
        <f t="shared" si="794"/>
        <v>#DIV/0!</v>
      </c>
      <c r="BM2918" s="47"/>
      <c r="BN2918" s="44"/>
      <c r="BO2918" s="44"/>
      <c r="BP2918" s="46" t="e">
        <f t="shared" si="795"/>
        <v>#DIV/0!</v>
      </c>
    </row>
    <row r="2919" spans="12:68">
      <c r="L2919" s="38"/>
      <c r="M2919" s="52"/>
      <c r="N2919" s="44"/>
      <c r="O2919" s="44"/>
      <c r="P2919" s="43" t="e">
        <f t="shared" si="794"/>
        <v>#DIV/0!</v>
      </c>
      <c r="BM2919" s="47"/>
      <c r="BN2919" s="44"/>
      <c r="BO2919" s="44"/>
      <c r="BP2919" s="46" t="e">
        <f t="shared" si="795"/>
        <v>#DIV/0!</v>
      </c>
    </row>
    <row r="2920" spans="12:68">
      <c r="L2920" s="38"/>
      <c r="M2920" s="52"/>
      <c r="N2920" s="44"/>
      <c r="O2920" s="44"/>
      <c r="P2920" s="43" t="e">
        <f t="shared" si="794"/>
        <v>#DIV/0!</v>
      </c>
      <c r="BM2920" s="47"/>
      <c r="BN2920" s="44"/>
      <c r="BO2920" s="44"/>
      <c r="BP2920" s="46" t="e">
        <f t="shared" si="795"/>
        <v>#DIV/0!</v>
      </c>
    </row>
    <row r="2921" spans="12:68">
      <c r="L2921" s="38"/>
      <c r="M2921" s="52"/>
      <c r="N2921" s="44"/>
      <c r="O2921" s="44"/>
      <c r="P2921" s="43" t="e">
        <f t="shared" si="794"/>
        <v>#DIV/0!</v>
      </c>
      <c r="BM2921" s="47"/>
      <c r="BN2921" s="44"/>
      <c r="BO2921" s="44"/>
      <c r="BP2921" s="46" t="e">
        <f t="shared" si="795"/>
        <v>#DIV/0!</v>
      </c>
    </row>
    <row r="2922" spans="12:68">
      <c r="L2922" s="38"/>
      <c r="M2922" s="52"/>
      <c r="N2922" s="44"/>
      <c r="O2922" s="44"/>
      <c r="P2922" s="43" t="e">
        <f t="shared" si="794"/>
        <v>#DIV/0!</v>
      </c>
      <c r="BM2922" s="47"/>
      <c r="BN2922" s="44"/>
      <c r="BO2922" s="44"/>
      <c r="BP2922" s="46" t="e">
        <f t="shared" si="795"/>
        <v>#DIV/0!</v>
      </c>
    </row>
    <row r="2923" spans="12:68">
      <c r="L2923" s="38"/>
      <c r="M2923" s="52"/>
      <c r="N2923" s="44"/>
      <c r="O2923" s="44"/>
      <c r="P2923" s="43" t="e">
        <f t="shared" si="794"/>
        <v>#DIV/0!</v>
      </c>
      <c r="BM2923" s="47"/>
      <c r="BN2923" s="44"/>
      <c r="BO2923" s="44"/>
      <c r="BP2923" s="46" t="e">
        <f t="shared" si="795"/>
        <v>#DIV/0!</v>
      </c>
    </row>
    <row r="2924" spans="12:68">
      <c r="L2924" s="38"/>
      <c r="M2924" s="52"/>
      <c r="N2924" s="44"/>
      <c r="O2924" s="44"/>
      <c r="P2924" s="43" t="e">
        <f t="shared" si="794"/>
        <v>#DIV/0!</v>
      </c>
      <c r="BM2924" s="47"/>
      <c r="BN2924" s="44"/>
      <c r="BO2924" s="44"/>
      <c r="BP2924" s="46" t="e">
        <f t="shared" si="795"/>
        <v>#DIV/0!</v>
      </c>
    </row>
    <row r="2925" spans="12:68">
      <c r="L2925" s="38"/>
      <c r="M2925" s="52"/>
      <c r="N2925" s="44"/>
      <c r="O2925" s="44"/>
      <c r="P2925" s="43" t="e">
        <f t="shared" si="794"/>
        <v>#DIV/0!</v>
      </c>
      <c r="BM2925" s="47"/>
      <c r="BN2925" s="44"/>
      <c r="BO2925" s="44"/>
      <c r="BP2925" s="46" t="e">
        <f t="shared" si="795"/>
        <v>#DIV/0!</v>
      </c>
    </row>
    <row r="2926" spans="12:68">
      <c r="L2926" s="38"/>
      <c r="M2926" s="52"/>
      <c r="N2926" s="44"/>
      <c r="O2926" s="44"/>
      <c r="P2926" s="43" t="e">
        <f t="shared" si="794"/>
        <v>#DIV/0!</v>
      </c>
      <c r="BM2926" s="47"/>
      <c r="BN2926" s="44"/>
      <c r="BO2926" s="44"/>
      <c r="BP2926" s="46" t="e">
        <f t="shared" si="795"/>
        <v>#DIV/0!</v>
      </c>
    </row>
    <row r="2927" spans="12:68">
      <c r="L2927" s="38"/>
      <c r="M2927" s="52"/>
      <c r="N2927" s="44"/>
      <c r="O2927" s="44"/>
      <c r="P2927" s="43" t="e">
        <f t="shared" si="794"/>
        <v>#DIV/0!</v>
      </c>
      <c r="BM2927" s="47"/>
      <c r="BN2927" s="44"/>
      <c r="BO2927" s="44"/>
      <c r="BP2927" s="46" t="e">
        <f t="shared" si="795"/>
        <v>#DIV/0!</v>
      </c>
    </row>
    <row r="2928" spans="12:68">
      <c r="L2928" s="38"/>
      <c r="M2928" s="52"/>
      <c r="N2928" s="44"/>
      <c r="O2928" s="44"/>
      <c r="P2928" s="43" t="e">
        <f t="shared" si="794"/>
        <v>#DIV/0!</v>
      </c>
      <c r="BM2928" s="47"/>
      <c r="BN2928" s="44"/>
      <c r="BO2928" s="44"/>
      <c r="BP2928" s="46" t="e">
        <f t="shared" si="795"/>
        <v>#DIV/0!</v>
      </c>
    </row>
    <row r="2929" spans="12:68">
      <c r="L2929" s="38"/>
      <c r="M2929" s="52"/>
      <c r="N2929" s="44"/>
      <c r="O2929" s="44"/>
      <c r="P2929" s="43" t="e">
        <f t="shared" si="794"/>
        <v>#DIV/0!</v>
      </c>
      <c r="BM2929" s="47"/>
      <c r="BN2929" s="44"/>
      <c r="BO2929" s="44"/>
      <c r="BP2929" s="46" t="e">
        <f t="shared" si="795"/>
        <v>#DIV/0!</v>
      </c>
    </row>
    <row r="2930" spans="12:68">
      <c r="L2930" s="38"/>
      <c r="M2930" s="52"/>
      <c r="N2930" s="44"/>
      <c r="O2930" s="44"/>
      <c r="P2930" s="43" t="e">
        <f t="shared" si="794"/>
        <v>#DIV/0!</v>
      </c>
      <c r="BM2930" s="47"/>
      <c r="BN2930" s="44"/>
      <c r="BO2930" s="44"/>
      <c r="BP2930" s="46" t="e">
        <f t="shared" si="795"/>
        <v>#DIV/0!</v>
      </c>
    </row>
    <row r="2931" spans="12:68">
      <c r="L2931" s="38"/>
      <c r="M2931" s="52"/>
      <c r="N2931" s="44"/>
      <c r="O2931" s="44"/>
      <c r="P2931" s="43" t="e">
        <f t="shared" si="794"/>
        <v>#DIV/0!</v>
      </c>
      <c r="BM2931" s="47"/>
      <c r="BN2931" s="44"/>
      <c r="BO2931" s="44"/>
      <c r="BP2931" s="46" t="e">
        <f t="shared" si="795"/>
        <v>#DIV/0!</v>
      </c>
    </row>
    <row r="2932" spans="12:68">
      <c r="L2932" s="38"/>
      <c r="M2932" s="52"/>
      <c r="N2932" s="44"/>
      <c r="O2932" s="44"/>
      <c r="P2932" s="43" t="e">
        <f t="shared" si="794"/>
        <v>#DIV/0!</v>
      </c>
      <c r="BM2932" s="47"/>
      <c r="BN2932" s="44"/>
      <c r="BO2932" s="44"/>
      <c r="BP2932" s="46" t="e">
        <f t="shared" si="795"/>
        <v>#DIV/0!</v>
      </c>
    </row>
    <row r="2933" spans="12:68">
      <c r="L2933" s="38"/>
      <c r="M2933" s="52"/>
      <c r="N2933" s="44"/>
      <c r="O2933" s="44"/>
      <c r="P2933" s="43" t="e">
        <f t="shared" si="794"/>
        <v>#DIV/0!</v>
      </c>
      <c r="BM2933" s="47"/>
      <c r="BN2933" s="44"/>
      <c r="BO2933" s="44"/>
      <c r="BP2933" s="46" t="e">
        <f t="shared" si="795"/>
        <v>#DIV/0!</v>
      </c>
    </row>
    <row r="2934" spans="12:68">
      <c r="L2934" s="38"/>
      <c r="M2934" s="52"/>
      <c r="N2934" s="44"/>
      <c r="O2934" s="44"/>
      <c r="P2934" s="43" t="e">
        <f t="shared" si="794"/>
        <v>#DIV/0!</v>
      </c>
      <c r="BM2934" s="47"/>
      <c r="BN2934" s="44"/>
      <c r="BO2934" s="44"/>
      <c r="BP2934" s="46" t="e">
        <f t="shared" si="795"/>
        <v>#DIV/0!</v>
      </c>
    </row>
    <row r="2935" spans="12:68">
      <c r="L2935" s="38"/>
      <c r="M2935" s="52"/>
      <c r="N2935" s="44"/>
      <c r="O2935" s="44"/>
      <c r="P2935" s="43" t="e">
        <f t="shared" si="794"/>
        <v>#DIV/0!</v>
      </c>
      <c r="BM2935" s="47"/>
      <c r="BN2935" s="44"/>
      <c r="BO2935" s="44"/>
      <c r="BP2935" s="46" t="e">
        <f t="shared" si="795"/>
        <v>#DIV/0!</v>
      </c>
    </row>
    <row r="2936" spans="12:68">
      <c r="L2936" s="38"/>
      <c r="M2936" s="52"/>
      <c r="N2936" s="44"/>
      <c r="O2936" s="44"/>
      <c r="P2936" s="43" t="e">
        <f t="shared" si="794"/>
        <v>#DIV/0!</v>
      </c>
      <c r="BM2936" s="47"/>
      <c r="BN2936" s="44"/>
      <c r="BO2936" s="44"/>
      <c r="BP2936" s="46" t="e">
        <f t="shared" si="795"/>
        <v>#DIV/0!</v>
      </c>
    </row>
    <row r="2937" spans="12:68">
      <c r="L2937" s="38"/>
      <c r="M2937" s="52"/>
      <c r="N2937" s="44"/>
      <c r="O2937" s="44"/>
      <c r="P2937" s="43" t="e">
        <f t="shared" si="794"/>
        <v>#DIV/0!</v>
      </c>
      <c r="BM2937" s="47"/>
      <c r="BN2937" s="44"/>
      <c r="BO2937" s="44"/>
      <c r="BP2937" s="46" t="e">
        <f t="shared" si="795"/>
        <v>#DIV/0!</v>
      </c>
    </row>
    <row r="2938" spans="12:68">
      <c r="L2938" s="38"/>
      <c r="M2938" s="52"/>
      <c r="N2938" s="44"/>
      <c r="O2938" s="44"/>
      <c r="P2938" s="43" t="e">
        <f t="shared" si="794"/>
        <v>#DIV/0!</v>
      </c>
      <c r="BM2938" s="47"/>
      <c r="BN2938" s="44"/>
      <c r="BO2938" s="44"/>
      <c r="BP2938" s="46" t="e">
        <f t="shared" si="795"/>
        <v>#DIV/0!</v>
      </c>
    </row>
    <row r="2939" spans="12:68">
      <c r="L2939" s="38"/>
      <c r="M2939" s="52"/>
      <c r="N2939" s="44"/>
      <c r="O2939" s="44"/>
      <c r="P2939" s="43" t="e">
        <f t="shared" si="794"/>
        <v>#DIV/0!</v>
      </c>
      <c r="BM2939" s="47"/>
      <c r="BN2939" s="44"/>
      <c r="BO2939" s="44"/>
      <c r="BP2939" s="46" t="e">
        <f t="shared" si="795"/>
        <v>#DIV/0!</v>
      </c>
    </row>
    <row r="2940" spans="12:68">
      <c r="L2940" s="38"/>
      <c r="M2940" s="52"/>
      <c r="N2940" s="44"/>
      <c r="O2940" s="44"/>
      <c r="P2940" s="43" t="e">
        <f t="shared" si="794"/>
        <v>#DIV/0!</v>
      </c>
      <c r="BM2940" s="47"/>
      <c r="BN2940" s="44"/>
      <c r="BO2940" s="44"/>
      <c r="BP2940" s="46" t="e">
        <f t="shared" si="795"/>
        <v>#DIV/0!</v>
      </c>
    </row>
    <row r="2941" spans="12:68">
      <c r="L2941" s="38"/>
      <c r="M2941" s="52"/>
      <c r="N2941" s="44"/>
      <c r="O2941" s="44"/>
      <c r="P2941" s="43" t="e">
        <f t="shared" si="794"/>
        <v>#DIV/0!</v>
      </c>
      <c r="BM2941" s="47"/>
      <c r="BN2941" s="44"/>
      <c r="BO2941" s="44"/>
      <c r="BP2941" s="46" t="e">
        <f t="shared" si="795"/>
        <v>#DIV/0!</v>
      </c>
    </row>
    <row r="2942" spans="12:68">
      <c r="L2942" s="38"/>
      <c r="M2942" s="52"/>
      <c r="N2942" s="44"/>
      <c r="O2942" s="44"/>
      <c r="P2942" s="43" t="e">
        <f t="shared" si="794"/>
        <v>#DIV/0!</v>
      </c>
      <c r="BM2942" s="47"/>
      <c r="BN2942" s="44"/>
      <c r="BO2942" s="44"/>
      <c r="BP2942" s="46" t="e">
        <f t="shared" si="795"/>
        <v>#DIV/0!</v>
      </c>
    </row>
    <row r="2943" spans="12:68">
      <c r="L2943" s="38"/>
      <c r="M2943" s="52"/>
      <c r="N2943" s="44"/>
      <c r="O2943" s="44"/>
      <c r="P2943" s="43" t="e">
        <f t="shared" si="794"/>
        <v>#DIV/0!</v>
      </c>
      <c r="BM2943" s="47"/>
      <c r="BN2943" s="44"/>
      <c r="BO2943" s="44"/>
      <c r="BP2943" s="46" t="e">
        <f t="shared" si="795"/>
        <v>#DIV/0!</v>
      </c>
    </row>
    <row r="2944" spans="12:68">
      <c r="L2944" s="38"/>
      <c r="M2944" s="52"/>
      <c r="N2944" s="44"/>
      <c r="O2944" s="44"/>
      <c r="P2944" s="43" t="e">
        <f t="shared" si="794"/>
        <v>#DIV/0!</v>
      </c>
      <c r="BM2944" s="47"/>
      <c r="BN2944" s="44"/>
      <c r="BO2944" s="44"/>
      <c r="BP2944" s="46" t="e">
        <f t="shared" si="795"/>
        <v>#DIV/0!</v>
      </c>
    </row>
    <row r="2945" spans="12:68">
      <c r="L2945" s="38"/>
      <c r="M2945" s="52"/>
      <c r="N2945" s="44"/>
      <c r="O2945" s="44"/>
      <c r="P2945" s="43" t="e">
        <f t="shared" si="794"/>
        <v>#DIV/0!</v>
      </c>
      <c r="BM2945" s="47"/>
      <c r="BN2945" s="44"/>
      <c r="BO2945" s="44"/>
      <c r="BP2945" s="46" t="e">
        <f t="shared" si="795"/>
        <v>#DIV/0!</v>
      </c>
    </row>
    <row r="2946" spans="12:68">
      <c r="L2946" s="38"/>
      <c r="M2946" s="52"/>
      <c r="N2946" s="44"/>
      <c r="O2946" s="44"/>
      <c r="P2946" s="43" t="e">
        <f t="shared" si="794"/>
        <v>#DIV/0!</v>
      </c>
      <c r="BM2946" s="47"/>
      <c r="BN2946" s="44"/>
      <c r="BO2946" s="44"/>
      <c r="BP2946" s="46" t="e">
        <f t="shared" si="795"/>
        <v>#DIV/0!</v>
      </c>
    </row>
    <row r="2947" spans="12:68">
      <c r="L2947" s="38"/>
      <c r="M2947" s="52"/>
      <c r="N2947" s="44"/>
      <c r="O2947" s="44"/>
      <c r="P2947" s="43" t="e">
        <f t="shared" si="794"/>
        <v>#DIV/0!</v>
      </c>
      <c r="BM2947" s="47"/>
      <c r="BN2947" s="44"/>
      <c r="BO2947" s="44"/>
      <c r="BP2947" s="46" t="e">
        <f t="shared" si="795"/>
        <v>#DIV/0!</v>
      </c>
    </row>
    <row r="2948" spans="12:68">
      <c r="L2948" s="38"/>
      <c r="M2948" s="52"/>
      <c r="N2948" s="44"/>
      <c r="O2948" s="44"/>
      <c r="P2948" s="43" t="e">
        <f t="shared" si="794"/>
        <v>#DIV/0!</v>
      </c>
      <c r="BM2948" s="47"/>
      <c r="BN2948" s="44"/>
      <c r="BO2948" s="44"/>
      <c r="BP2948" s="46" t="e">
        <f t="shared" si="795"/>
        <v>#DIV/0!</v>
      </c>
    </row>
    <row r="2949" spans="12:68">
      <c r="L2949" s="38"/>
      <c r="M2949" s="52"/>
      <c r="N2949" s="44"/>
      <c r="O2949" s="44"/>
      <c r="P2949" s="43" t="e">
        <f t="shared" ref="P2949:P2953" si="796">(O2949-O2948)/O2948</f>
        <v>#DIV/0!</v>
      </c>
      <c r="BM2949" s="47"/>
      <c r="BN2949" s="44"/>
      <c r="BO2949" s="44"/>
      <c r="BP2949" s="46" t="e">
        <f t="shared" ref="BP2949:BP2953" si="797">(BO2949-BO2948)/BO2948</f>
        <v>#DIV/0!</v>
      </c>
    </row>
    <row r="2950" spans="12:68">
      <c r="L2950" s="38"/>
      <c r="M2950" s="52"/>
      <c r="N2950" s="44"/>
      <c r="O2950" s="44"/>
      <c r="P2950" s="43" t="e">
        <f t="shared" si="796"/>
        <v>#DIV/0!</v>
      </c>
      <c r="BM2950" s="47"/>
      <c r="BN2950" s="44"/>
      <c r="BO2950" s="44"/>
      <c r="BP2950" s="46" t="e">
        <f t="shared" si="797"/>
        <v>#DIV/0!</v>
      </c>
    </row>
    <row r="2951" spans="12:68">
      <c r="L2951" s="38"/>
      <c r="M2951" s="52"/>
      <c r="N2951" s="44"/>
      <c r="O2951" s="44"/>
      <c r="P2951" s="43" t="e">
        <f t="shared" si="796"/>
        <v>#DIV/0!</v>
      </c>
      <c r="BM2951" s="47"/>
      <c r="BN2951" s="44"/>
      <c r="BO2951" s="44"/>
      <c r="BP2951" s="46" t="e">
        <f t="shared" si="797"/>
        <v>#DIV/0!</v>
      </c>
    </row>
    <row r="2952" spans="12:68">
      <c r="L2952" s="38"/>
      <c r="M2952" s="52"/>
      <c r="N2952" s="44"/>
      <c r="O2952" s="44"/>
      <c r="P2952" s="43" t="e">
        <f t="shared" si="796"/>
        <v>#DIV/0!</v>
      </c>
      <c r="BM2952" s="47"/>
      <c r="BN2952" s="44"/>
      <c r="BO2952" s="44"/>
      <c r="BP2952" s="46" t="e">
        <f t="shared" si="797"/>
        <v>#DIV/0!</v>
      </c>
    </row>
    <row r="2953" spans="12:68">
      <c r="L2953" s="38"/>
      <c r="M2953" s="52"/>
      <c r="N2953" s="44"/>
      <c r="O2953" s="44"/>
      <c r="P2953" s="43" t="e">
        <f t="shared" si="796"/>
        <v>#DIV/0!</v>
      </c>
      <c r="BM2953" s="47"/>
      <c r="BN2953" s="44"/>
      <c r="BO2953" s="44"/>
      <c r="BP2953" s="46" t="e">
        <f t="shared" si="797"/>
        <v>#DIV/0!</v>
      </c>
    </row>
  </sheetData>
  <mergeCells count="20">
    <mergeCell ref="M1:P1"/>
    <mergeCell ref="I1:L1"/>
    <mergeCell ref="A1:D1"/>
    <mergeCell ref="E1:H1"/>
    <mergeCell ref="Q1:T1"/>
    <mergeCell ref="AK1:AN1"/>
    <mergeCell ref="AG1:AJ1"/>
    <mergeCell ref="AC1:AF1"/>
    <mergeCell ref="U1:X1"/>
    <mergeCell ref="Y1:AB1"/>
    <mergeCell ref="BE1:BH1"/>
    <mergeCell ref="BA1:BD1"/>
    <mergeCell ref="AW1:AZ1"/>
    <mergeCell ref="AS1:AV1"/>
    <mergeCell ref="AO1:AR1"/>
    <mergeCell ref="BI1:BL1"/>
    <mergeCell ref="BM1:BP1"/>
    <mergeCell ref="BQ1:BT1"/>
    <mergeCell ref="BU1:BX1"/>
    <mergeCell ref="BY1:CB1"/>
  </mergeCells>
  <conditionalFormatting sqref="AL2695:AN1048576 AK2694:AK1048576 D4:D2694 X3:X2457 AC1:AF1048576">
    <cfRule type="cellIs" dxfId="24" priority="28" operator="lessThan">
      <formula>0</formula>
    </cfRule>
  </conditionalFormatting>
  <conditionalFormatting sqref="H4:H2707">
    <cfRule type="cellIs" dxfId="23" priority="25" operator="lessThan">
      <formula>0</formula>
    </cfRule>
    <cfRule type="cellIs" dxfId="22" priority="27" operator="lessThan">
      <formula>0</formula>
    </cfRule>
  </conditionalFormatting>
  <conditionalFormatting sqref="L4:L457">
    <cfRule type="cellIs" dxfId="21" priority="26" operator="lessThan">
      <formula>0</formula>
    </cfRule>
  </conditionalFormatting>
  <conditionalFormatting sqref="P4:P2953">
    <cfRule type="cellIs" dxfId="20" priority="22" operator="lessThan">
      <formula>0</formula>
    </cfRule>
  </conditionalFormatting>
  <conditionalFormatting sqref="T4:T2707">
    <cfRule type="cellIs" dxfId="19" priority="23" operator="lessThan">
      <formula>0</formula>
    </cfRule>
  </conditionalFormatting>
  <conditionalFormatting sqref="Y1:AB1048576 P2:P1048576">
    <cfRule type="cellIs" dxfId="18" priority="15" operator="lessThan">
      <formula>0</formula>
    </cfRule>
    <cfRule type="cellIs" dxfId="17" priority="20" operator="lessThan">
      <formula>0</formula>
    </cfRule>
  </conditionalFormatting>
  <conditionalFormatting sqref="AS1:AV1048576">
    <cfRule type="cellIs" dxfId="16" priority="13" operator="lessThan">
      <formula>0</formula>
    </cfRule>
  </conditionalFormatting>
  <conditionalFormatting sqref="BE1:BH1048576">
    <cfRule type="cellIs" dxfId="15" priority="12" operator="lessThan">
      <formula>0</formula>
    </cfRule>
  </conditionalFormatting>
  <conditionalFormatting sqref="AO1:AR1048576">
    <cfRule type="cellIs" dxfId="14" priority="8" operator="lessThan">
      <formula>0</formula>
    </cfRule>
  </conditionalFormatting>
  <conditionalFormatting sqref="AW1:AZ1048576">
    <cfRule type="cellIs" dxfId="13" priority="9" operator="lessThan">
      <formula>0</formula>
    </cfRule>
  </conditionalFormatting>
  <conditionalFormatting sqref="BA1:BD1048576">
    <cfRule type="cellIs" dxfId="12" priority="10" operator="lessThan">
      <formula>0</formula>
    </cfRule>
  </conditionalFormatting>
  <conditionalFormatting sqref="BI1:BL1048576">
    <cfRule type="cellIs" dxfId="11" priority="5" operator="lessThan">
      <formula>0</formula>
    </cfRule>
  </conditionalFormatting>
  <conditionalFormatting sqref="BM1:BP2 BM2695:BP1048576 BP3:BP2694">
    <cfRule type="cellIs" dxfId="10" priority="6" operator="lessThan">
      <formula>0</formula>
    </cfRule>
  </conditionalFormatting>
  <conditionalFormatting sqref="BQ1:BT1048576">
    <cfRule type="cellIs" dxfId="9" priority="7" operator="lessThan">
      <formula>0</formula>
    </cfRule>
  </conditionalFormatting>
  <conditionalFormatting sqref="BU1:BX1048576">
    <cfRule type="cellIs" dxfId="8" priority="3" operator="lessThan">
      <formula>0</formula>
    </cfRule>
  </conditionalFormatting>
  <conditionalFormatting sqref="BY1:CB2 BY2510:CB1048576 BZ3:CB2509">
    <cfRule type="cellIs" dxfId="7" priority="4" operator="lessThan">
      <formula>0</formula>
    </cfRule>
  </conditionalFormatting>
  <conditionalFormatting sqref="AG1:AJ1048576">
    <cfRule type="cellIs" dxfId="6" priority="2" operator="lessThan">
      <formula>0</formula>
    </cfRule>
  </conditionalFormatting>
  <conditionalFormatting sqref="AK1:AN2 AL3:AN2694">
    <cfRule type="cellIs" dxfId="5" priority="1" operator="less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8ACB9-BA4C-43C4-B08A-9FFD002C869F}">
  <dimension ref="A1:CA2953"/>
  <sheetViews>
    <sheetView zoomScale="110" zoomScaleNormal="76" workbookViewId="0">
      <selection activeCell="F12" sqref="F12"/>
    </sheetView>
  </sheetViews>
  <sheetFormatPr defaultRowHeight="14.4"/>
  <cols>
    <col min="1" max="1" width="19" bestFit="1" customWidth="1"/>
    <col min="2" max="2" width="17.5546875" bestFit="1" customWidth="1"/>
    <col min="3" max="4" width="10.77734375" bestFit="1" customWidth="1"/>
    <col min="5" max="5" width="12.5546875" bestFit="1" customWidth="1"/>
    <col min="9" max="9" width="9.44140625" customWidth="1"/>
    <col min="10" max="10" width="15" customWidth="1"/>
    <col min="11" max="11" width="25.6640625" bestFit="1" customWidth="1"/>
    <col min="12" max="12" width="13.77734375" bestFit="1" customWidth="1"/>
    <col min="13" max="13" width="10.109375" bestFit="1" customWidth="1"/>
    <col min="14" max="14" width="13.44140625" bestFit="1" customWidth="1"/>
    <col min="15" max="16" width="9.109375" bestFit="1" customWidth="1"/>
    <col min="65" max="65" width="10.33203125" bestFit="1" customWidth="1"/>
    <col min="77" max="77" width="10.33203125" bestFit="1" customWidth="1"/>
  </cols>
  <sheetData>
    <row r="1" spans="1:79">
      <c r="A1" t="s">
        <v>223</v>
      </c>
      <c r="B1" t="s">
        <v>1902</v>
      </c>
      <c r="BM1" t="s">
        <v>1901</v>
      </c>
      <c r="BY1" t="s">
        <v>1902</v>
      </c>
    </row>
    <row r="3" spans="1:79" ht="15.6" customHeight="1">
      <c r="A3" s="48"/>
      <c r="B3" s="64" t="s">
        <v>234</v>
      </c>
      <c r="C3" s="64"/>
      <c r="D3" s="64"/>
      <c r="E3" s="65"/>
      <c r="I3" s="48"/>
      <c r="J3" s="64" t="s">
        <v>235</v>
      </c>
      <c r="K3" s="64"/>
      <c r="L3" s="64"/>
      <c r="M3" s="65"/>
      <c r="N3" s="64"/>
      <c r="O3" s="64"/>
      <c r="P3" s="64"/>
      <c r="Q3" s="48"/>
      <c r="U3" s="48"/>
      <c r="Y3" s="48"/>
      <c r="AC3" s="48"/>
      <c r="AG3" s="48"/>
      <c r="AK3" s="45"/>
      <c r="AO3" s="48"/>
      <c r="AS3" s="48"/>
      <c r="AW3" s="48"/>
      <c r="BA3" s="48"/>
      <c r="BE3" s="48"/>
      <c r="BI3" s="48"/>
      <c r="BM3" s="41">
        <v>42006</v>
      </c>
      <c r="BN3">
        <v>5.26</v>
      </c>
      <c r="BO3">
        <v>2.0724999999999998</v>
      </c>
      <c r="BQ3" s="48"/>
      <c r="BU3" s="48"/>
      <c r="BY3" s="41">
        <v>42310</v>
      </c>
      <c r="BZ3">
        <v>9</v>
      </c>
      <c r="CA3">
        <v>3.8940999999999999</v>
      </c>
    </row>
    <row r="4" spans="1:79">
      <c r="A4" s="48"/>
      <c r="B4" s="49"/>
      <c r="C4" s="50">
        <v>2024</v>
      </c>
      <c r="D4" s="50">
        <v>2023</v>
      </c>
      <c r="E4" s="50">
        <v>2022</v>
      </c>
      <c r="I4" s="48"/>
      <c r="J4" s="49"/>
      <c r="K4" s="50"/>
      <c r="L4" s="50" t="s">
        <v>249</v>
      </c>
      <c r="M4" s="50">
        <v>2024</v>
      </c>
      <c r="N4" s="50" t="s">
        <v>250</v>
      </c>
      <c r="O4" s="50">
        <v>2023</v>
      </c>
      <c r="P4" s="50">
        <v>2022</v>
      </c>
      <c r="Q4" s="48"/>
      <c r="U4" s="48"/>
      <c r="Y4" s="48"/>
      <c r="AC4" s="48"/>
      <c r="AG4" s="48"/>
      <c r="AK4" s="45"/>
      <c r="AO4" s="48"/>
      <c r="AS4" s="48"/>
      <c r="AW4" s="48"/>
      <c r="BA4" s="48"/>
      <c r="BE4" s="48"/>
      <c r="BI4" s="48"/>
      <c r="BM4" s="41">
        <v>42009</v>
      </c>
      <c r="BN4">
        <v>5.23</v>
      </c>
      <c r="BO4">
        <v>2.0606</v>
      </c>
      <c r="BQ4" s="48"/>
      <c r="BU4" s="48"/>
      <c r="BY4" s="41">
        <v>42311</v>
      </c>
      <c r="BZ4">
        <v>9</v>
      </c>
      <c r="CA4">
        <v>3.8940999999999999</v>
      </c>
    </row>
    <row r="5" spans="1:79">
      <c r="A5" s="48"/>
      <c r="B5" s="49" t="s">
        <v>224</v>
      </c>
      <c r="C5" s="67">
        <v>8933920</v>
      </c>
      <c r="D5" s="67">
        <v>8696848</v>
      </c>
      <c r="E5" s="66">
        <v>9377564</v>
      </c>
      <c r="I5" s="48"/>
      <c r="J5" s="64" t="s">
        <v>248</v>
      </c>
      <c r="K5" s="50" t="s">
        <v>236</v>
      </c>
      <c r="L5" s="39">
        <f>(M5-O5)/O5</f>
        <v>-6.4875807707023989E-2</v>
      </c>
      <c r="M5" s="53">
        <f>C5/C7</f>
        <v>0.54036193202592475</v>
      </c>
      <c r="N5" s="39">
        <f>(O5-P5)/P5</f>
        <v>3.267353663398595E-2</v>
      </c>
      <c r="O5" s="53">
        <f>D5/D7</f>
        <v>0.57785044647484474</v>
      </c>
      <c r="P5" s="53">
        <f>E5/E7</f>
        <v>0.5595674005149357</v>
      </c>
      <c r="Q5" s="48"/>
      <c r="U5" s="48"/>
      <c r="Y5" s="48"/>
      <c r="AC5" s="48"/>
      <c r="AG5" s="48"/>
      <c r="AK5" s="45"/>
      <c r="AO5" s="48"/>
      <c r="AS5" s="48"/>
      <c r="AW5" s="48"/>
      <c r="BA5" s="48"/>
      <c r="BE5" s="48"/>
      <c r="BI5" s="48"/>
      <c r="BM5" s="41">
        <v>42010</v>
      </c>
      <c r="BN5">
        <v>5.14</v>
      </c>
      <c r="BO5">
        <v>2.0251999999999999</v>
      </c>
      <c r="BQ5" s="48"/>
      <c r="BU5" s="48"/>
      <c r="BY5" s="41">
        <v>42312</v>
      </c>
      <c r="BZ5">
        <v>9.27</v>
      </c>
      <c r="CA5">
        <v>4.0109000000000004</v>
      </c>
    </row>
    <row r="6" spans="1:79">
      <c r="A6" s="48"/>
      <c r="B6" s="49" t="s">
        <v>225</v>
      </c>
      <c r="C6" s="67">
        <v>4138200</v>
      </c>
      <c r="D6" s="67">
        <v>4138200</v>
      </c>
      <c r="E6" s="66">
        <v>4138200</v>
      </c>
      <c r="I6" s="48"/>
      <c r="J6" s="64"/>
      <c r="K6" s="50" t="s">
        <v>237</v>
      </c>
      <c r="L6" s="39">
        <f>(M6-O6)/O6</f>
        <v>-1.6565331432775391E-2</v>
      </c>
      <c r="M6" s="53">
        <f>C5/C9</f>
        <v>0.14972441427926514</v>
      </c>
      <c r="N6" s="39">
        <f>(O6-P6)/P6</f>
        <v>-0.11175054964917389</v>
      </c>
      <c r="O6" s="53">
        <f>D5/D9</f>
        <v>0.15224642679864039</v>
      </c>
      <c r="P6" s="53">
        <f>E5/E9</f>
        <v>0.171400530266029</v>
      </c>
      <c r="Q6" s="48"/>
      <c r="U6" s="48"/>
      <c r="Y6" s="48"/>
      <c r="AC6" s="48"/>
      <c r="AG6" s="48"/>
      <c r="AK6" s="45"/>
      <c r="AO6" s="48"/>
      <c r="AS6" s="48"/>
      <c r="AW6" s="48"/>
      <c r="BA6" s="48"/>
      <c r="BE6" s="48"/>
      <c r="BI6" s="48"/>
      <c r="BM6" s="41">
        <v>42011</v>
      </c>
      <c r="BN6">
        <v>5.0999999999999996</v>
      </c>
      <c r="BO6">
        <v>2.0093999999999999</v>
      </c>
      <c r="BQ6" s="48"/>
      <c r="BU6" s="48"/>
      <c r="BY6" s="41">
        <v>42313</v>
      </c>
      <c r="BZ6">
        <v>9.5</v>
      </c>
      <c r="CA6">
        <v>4.1104000000000003</v>
      </c>
    </row>
    <row r="7" spans="1:79">
      <c r="A7" s="48"/>
      <c r="B7" s="49" t="s">
        <v>226</v>
      </c>
      <c r="C7" s="67">
        <v>16533215</v>
      </c>
      <c r="D7" s="67">
        <v>15050344</v>
      </c>
      <c r="E7" s="66">
        <v>16758596</v>
      </c>
      <c r="I7" s="48"/>
      <c r="J7" s="49" t="s">
        <v>238</v>
      </c>
      <c r="K7" s="50" t="s">
        <v>239</v>
      </c>
      <c r="L7" s="39">
        <f t="shared" ref="L7:L12" si="0">(M7-O7)/O7</f>
        <v>-6.107092140699244E-2</v>
      </c>
      <c r="M7" s="53">
        <f>C11/C13</f>
        <v>4.5515727544316622</v>
      </c>
      <c r="N7" s="39">
        <f t="shared" ref="N7:N12" si="1">(O7-P7)/P7</f>
        <v>-0.27053336330154842</v>
      </c>
      <c r="O7" s="53">
        <f>D11/D13</f>
        <v>4.8476214638620299</v>
      </c>
      <c r="P7" s="53">
        <f>E11/E13</f>
        <v>6.6454327312380563</v>
      </c>
      <c r="Q7" s="48"/>
      <c r="U7" s="48"/>
      <c r="Y7" s="48"/>
      <c r="AC7" s="48"/>
      <c r="AG7" s="48"/>
      <c r="AK7" s="45"/>
      <c r="AO7" s="48"/>
      <c r="AS7" s="48"/>
      <c r="AW7" s="48"/>
      <c r="BA7" s="48"/>
      <c r="BE7" s="48"/>
      <c r="BI7" s="48"/>
      <c r="BM7" s="41">
        <v>42012</v>
      </c>
      <c r="BN7">
        <v>4.9000000000000004</v>
      </c>
      <c r="BO7">
        <v>1.9306000000000001</v>
      </c>
      <c r="BQ7" s="48"/>
      <c r="BU7" s="48"/>
      <c r="BY7" s="41">
        <v>42314</v>
      </c>
      <c r="BZ7">
        <v>9.3699999999999992</v>
      </c>
      <c r="CA7">
        <v>4.0541999999999998</v>
      </c>
    </row>
    <row r="8" spans="1:79">
      <c r="A8" s="48"/>
      <c r="B8" s="49" t="s">
        <v>227</v>
      </c>
      <c r="C8" s="66">
        <v>5793480</v>
      </c>
      <c r="D8" s="66">
        <v>5586570</v>
      </c>
      <c r="E8" s="66">
        <v>4450822</v>
      </c>
      <c r="I8" s="48"/>
      <c r="J8" s="49" t="s">
        <v>240</v>
      </c>
      <c r="K8" s="50" t="s">
        <v>241</v>
      </c>
      <c r="L8" s="39">
        <f t="shared" si="0"/>
        <v>-0.39613864681704536</v>
      </c>
      <c r="M8" s="53">
        <f>C12/C9</f>
        <v>0.16687475038375396</v>
      </c>
      <c r="N8" s="39">
        <f t="shared" si="1"/>
        <v>0.24730237739042993</v>
      </c>
      <c r="O8" s="53">
        <f>D12/D9</f>
        <v>0.2763461339331566</v>
      </c>
      <c r="P8" s="53">
        <f>E12/E9</f>
        <v>0.22155504466472678</v>
      </c>
      <c r="Q8" s="48"/>
      <c r="U8" s="48"/>
      <c r="Y8" s="48"/>
      <c r="AC8" s="48"/>
      <c r="AG8" s="48"/>
      <c r="AK8" s="45"/>
      <c r="AO8" s="48"/>
      <c r="AS8" s="48"/>
      <c r="AW8" s="48"/>
      <c r="BA8" s="48"/>
      <c r="BE8" s="48"/>
      <c r="BI8" s="48"/>
      <c r="BM8" s="41">
        <v>42013</v>
      </c>
      <c r="BN8">
        <v>4.9800000000000004</v>
      </c>
      <c r="BO8">
        <v>1.9621</v>
      </c>
      <c r="BQ8" s="48"/>
      <c r="BU8" s="48"/>
      <c r="BY8" s="41">
        <v>42317</v>
      </c>
      <c r="BZ8">
        <v>9.33</v>
      </c>
      <c r="CA8">
        <v>4.0369000000000002</v>
      </c>
    </row>
    <row r="9" spans="1:79">
      <c r="A9" s="48"/>
      <c r="B9" s="49" t="s">
        <v>228</v>
      </c>
      <c r="C9" s="66">
        <v>59669093</v>
      </c>
      <c r="D9" s="66">
        <v>57123495</v>
      </c>
      <c r="E9" s="66">
        <v>54711406</v>
      </c>
      <c r="I9" s="48"/>
      <c r="J9" s="64" t="s">
        <v>242</v>
      </c>
      <c r="K9" s="50" t="s">
        <v>243</v>
      </c>
      <c r="L9" s="39"/>
      <c r="M9" s="53">
        <f t="shared" ref="M9:M12" si="2">C13/C10</f>
        <v>0.66120566023990934</v>
      </c>
      <c r="N9" s="39"/>
      <c r="O9" s="53"/>
      <c r="P9" s="53"/>
      <c r="Q9" s="48"/>
      <c r="U9" s="48"/>
      <c r="Y9" s="48"/>
      <c r="AC9" s="48"/>
      <c r="AG9" s="48"/>
      <c r="AK9" s="45"/>
      <c r="AO9" s="48"/>
      <c r="AS9" s="48"/>
      <c r="AW9" s="48"/>
      <c r="BA9" s="48"/>
      <c r="BE9" s="48"/>
      <c r="BI9" s="48"/>
      <c r="BM9" s="41">
        <v>42016</v>
      </c>
      <c r="BN9">
        <v>4.88</v>
      </c>
      <c r="BO9">
        <v>1.9227000000000001</v>
      </c>
      <c r="BQ9" s="48"/>
      <c r="BU9" s="48"/>
      <c r="BY9" s="41">
        <v>42318</v>
      </c>
      <c r="BZ9">
        <v>9.33</v>
      </c>
      <c r="CA9">
        <v>4.0369000000000002</v>
      </c>
    </row>
    <row r="10" spans="1:79">
      <c r="A10" s="48"/>
      <c r="B10" s="49" t="s">
        <v>229</v>
      </c>
      <c r="C10" s="67">
        <v>9238407</v>
      </c>
      <c r="D10" s="67">
        <v>8740625</v>
      </c>
      <c r="E10" s="66">
        <v>10571341</v>
      </c>
      <c r="I10" s="48"/>
      <c r="J10" s="64"/>
      <c r="K10" s="50" t="s">
        <v>244</v>
      </c>
      <c r="L10" s="39"/>
      <c r="M10" s="53">
        <f t="shared" si="2"/>
        <v>0</v>
      </c>
      <c r="N10" s="39"/>
      <c r="O10" s="53"/>
      <c r="P10" s="53"/>
      <c r="Q10" s="48"/>
      <c r="U10" s="48"/>
      <c r="Y10" s="48"/>
      <c r="AC10" s="48"/>
      <c r="AG10" s="48"/>
      <c r="AK10" s="45" t="s">
        <v>265</v>
      </c>
      <c r="AO10" s="48"/>
      <c r="AS10" s="48"/>
      <c r="AW10" s="48"/>
      <c r="BA10" s="48"/>
      <c r="BE10" s="48"/>
      <c r="BI10" s="48"/>
      <c r="BM10" s="41">
        <v>42017</v>
      </c>
      <c r="BN10">
        <v>4.99</v>
      </c>
      <c r="BO10">
        <v>1.9661</v>
      </c>
      <c r="BQ10" s="48"/>
      <c r="BU10" s="48"/>
      <c r="BY10" s="41">
        <v>42319</v>
      </c>
      <c r="BZ10">
        <v>9.0399999999999991</v>
      </c>
      <c r="CA10">
        <v>3.9114</v>
      </c>
    </row>
    <row r="11" spans="1:79">
      <c r="A11" s="48"/>
      <c r="B11" s="49" t="s">
        <v>230</v>
      </c>
      <c r="C11" s="66">
        <v>27803223</v>
      </c>
      <c r="D11" s="66">
        <v>59366309</v>
      </c>
      <c r="E11" s="66">
        <v>59088636</v>
      </c>
      <c r="I11" s="48"/>
      <c r="J11" s="64" t="s">
        <v>245</v>
      </c>
      <c r="K11" s="50" t="s">
        <v>246</v>
      </c>
      <c r="L11" s="39">
        <f t="shared" si="0"/>
        <v>-1</v>
      </c>
      <c r="M11" s="53">
        <f t="shared" si="2"/>
        <v>0</v>
      </c>
      <c r="N11" s="39">
        <f t="shared" si="1"/>
        <v>0.25517713357218064</v>
      </c>
      <c r="O11" s="53">
        <f>D8/D6</f>
        <v>1.35</v>
      </c>
      <c r="P11" s="53">
        <f>E8/E6</f>
        <v>1.0755454062152627</v>
      </c>
      <c r="Q11" s="48"/>
      <c r="U11" s="48"/>
      <c r="Y11" s="48"/>
      <c r="AC11" s="48"/>
      <c r="AG11" s="48"/>
      <c r="AK11" s="45"/>
      <c r="AO11" s="48"/>
      <c r="AS11" s="48"/>
      <c r="AW11" s="48"/>
      <c r="BA11" s="48"/>
      <c r="BE11" s="48"/>
      <c r="BI11" s="48"/>
      <c r="BM11" s="41">
        <v>42019</v>
      </c>
      <c r="BN11">
        <v>4.8499999999999996</v>
      </c>
      <c r="BO11">
        <v>1.9109</v>
      </c>
      <c r="BQ11" s="48"/>
      <c r="BU11" s="48"/>
      <c r="BY11" s="41">
        <v>42320</v>
      </c>
      <c r="BZ11">
        <v>8.9</v>
      </c>
      <c r="CA11">
        <v>3.8508</v>
      </c>
    </row>
    <row r="12" spans="1:79">
      <c r="A12" s="48"/>
      <c r="B12" s="49" t="s">
        <v>231</v>
      </c>
      <c r="C12" s="66">
        <v>9957265</v>
      </c>
      <c r="D12" s="66">
        <v>15785857</v>
      </c>
      <c r="E12" s="66">
        <v>12121588</v>
      </c>
      <c r="I12" s="48"/>
      <c r="J12" s="64"/>
      <c r="K12" s="50" t="s">
        <v>247</v>
      </c>
      <c r="L12" s="39">
        <f t="shared" si="0"/>
        <v>-1</v>
      </c>
      <c r="M12" s="53">
        <f t="shared" si="2"/>
        <v>0</v>
      </c>
      <c r="N12" s="39">
        <f t="shared" si="1"/>
        <v>-7.2589853825577672E-2</v>
      </c>
      <c r="O12" s="53">
        <f>D5/D6</f>
        <v>2.1016016625586005</v>
      </c>
      <c r="P12" s="53">
        <f>E5/E6</f>
        <v>2.2660973370064279</v>
      </c>
      <c r="Q12" s="48"/>
      <c r="U12" s="48"/>
      <c r="Y12" s="48"/>
      <c r="AC12" s="48"/>
      <c r="AG12" s="48"/>
      <c r="AK12" s="45"/>
      <c r="AO12" s="48"/>
      <c r="AS12" s="48"/>
      <c r="AW12" s="48"/>
      <c r="BA12" s="48"/>
      <c r="BE12" s="48"/>
      <c r="BI12" s="48"/>
      <c r="BM12" s="41">
        <v>42020</v>
      </c>
      <c r="BN12">
        <v>4.84</v>
      </c>
      <c r="BO12">
        <v>1.907</v>
      </c>
      <c r="BQ12" s="48"/>
      <c r="BU12" s="48"/>
      <c r="BY12" s="41">
        <v>42321</v>
      </c>
      <c r="BZ12">
        <v>8.99</v>
      </c>
      <c r="CA12">
        <v>3.8898000000000001</v>
      </c>
    </row>
    <row r="13" spans="1:79">
      <c r="A13" s="48"/>
      <c r="B13" s="49" t="s">
        <v>232</v>
      </c>
      <c r="C13" s="66">
        <v>6108487</v>
      </c>
      <c r="D13" s="66">
        <v>12246482</v>
      </c>
      <c r="E13" s="66">
        <v>8891616</v>
      </c>
      <c r="I13" s="48"/>
      <c r="M13" s="48"/>
      <c r="Q13" s="48"/>
      <c r="U13" s="48"/>
      <c r="Y13" s="48"/>
      <c r="AC13" s="48"/>
      <c r="AG13" s="48"/>
      <c r="AK13" s="45"/>
      <c r="AO13" s="48"/>
      <c r="AS13" s="48"/>
      <c r="AW13" s="48"/>
      <c r="BA13" s="48"/>
      <c r="BE13" s="48"/>
      <c r="BI13" s="48"/>
      <c r="BM13" s="41">
        <v>42023</v>
      </c>
      <c r="BN13">
        <v>4.8</v>
      </c>
      <c r="BO13">
        <v>1.8912</v>
      </c>
      <c r="BQ13" s="48"/>
      <c r="BU13" s="48"/>
      <c r="BY13" s="41">
        <v>42324</v>
      </c>
      <c r="BZ13">
        <v>8.98</v>
      </c>
      <c r="CA13">
        <v>3.8854000000000002</v>
      </c>
    </row>
    <row r="14" spans="1:79" ht="15.6">
      <c r="A14" s="48"/>
      <c r="B14" s="49" t="s">
        <v>251</v>
      </c>
      <c r="C14" s="54"/>
      <c r="E14" s="48"/>
      <c r="I14" s="48"/>
      <c r="M14" s="48"/>
      <c r="Q14" s="48"/>
      <c r="U14" s="48"/>
      <c r="Y14" s="48"/>
      <c r="AC14" s="48"/>
      <c r="AG14" s="48"/>
      <c r="AK14" s="45"/>
      <c r="AO14" s="48"/>
      <c r="AS14" s="48"/>
      <c r="AW14" s="48"/>
      <c r="BA14" s="48"/>
      <c r="BE14" s="48"/>
      <c r="BI14" s="48"/>
      <c r="BM14" s="41">
        <v>42024</v>
      </c>
      <c r="BN14">
        <v>4.87</v>
      </c>
      <c r="BO14">
        <v>1.9188000000000001</v>
      </c>
      <c r="BQ14" s="48"/>
      <c r="BU14" s="48"/>
      <c r="BY14" s="41">
        <v>42325</v>
      </c>
      <c r="BZ14">
        <v>9.06</v>
      </c>
      <c r="CA14">
        <v>3.9201000000000001</v>
      </c>
    </row>
    <row r="15" spans="1:79">
      <c r="A15" s="48"/>
      <c r="B15" s="49" t="s">
        <v>233</v>
      </c>
      <c r="E15" s="48"/>
      <c r="I15" s="48"/>
      <c r="M15" s="48"/>
      <c r="Q15" s="48"/>
      <c r="U15" s="48"/>
      <c r="Y15" s="48"/>
      <c r="AC15" s="48"/>
      <c r="AG15" s="48"/>
      <c r="AK15" s="45"/>
      <c r="AO15" s="48"/>
      <c r="AS15" s="48"/>
      <c r="AW15" s="48"/>
      <c r="BA15" s="48"/>
      <c r="BE15" s="48"/>
      <c r="BI15" s="48"/>
      <c r="BM15" s="41">
        <v>42025</v>
      </c>
      <c r="BN15">
        <v>4.79</v>
      </c>
      <c r="BO15">
        <v>1.8873</v>
      </c>
      <c r="BQ15" s="48"/>
      <c r="BU15" s="48"/>
      <c r="BY15" s="41">
        <v>42326</v>
      </c>
      <c r="BZ15">
        <v>9.1</v>
      </c>
      <c r="CA15">
        <v>3.9373999999999998</v>
      </c>
    </row>
    <row r="16" spans="1:79" ht="29.4" thickBot="1">
      <c r="A16" s="48"/>
      <c r="E16" s="48"/>
      <c r="I16" s="48"/>
      <c r="K16" s="68" t="s">
        <v>1904</v>
      </c>
      <c r="L16" s="74">
        <f>(L5+N5)/2</f>
        <v>-1.6101135536519019E-2</v>
      </c>
      <c r="M16" s="48"/>
      <c r="Q16" s="48"/>
      <c r="U16" s="48"/>
      <c r="Y16" s="48"/>
      <c r="AC16" s="48"/>
      <c r="AG16" s="48"/>
      <c r="AK16" s="45"/>
      <c r="AO16" s="48"/>
      <c r="AS16" s="48"/>
      <c r="AW16" s="48"/>
      <c r="BA16" s="48"/>
      <c r="BE16" s="48"/>
      <c r="BI16" s="48"/>
      <c r="BM16" s="41">
        <v>42026</v>
      </c>
      <c r="BN16">
        <v>4.71</v>
      </c>
      <c r="BO16">
        <v>1.8557999999999999</v>
      </c>
      <c r="BQ16" s="48"/>
      <c r="BU16" s="48"/>
      <c r="BY16" s="41">
        <v>42327</v>
      </c>
      <c r="BZ16">
        <v>9.1</v>
      </c>
      <c r="CA16">
        <v>3.9373999999999998</v>
      </c>
    </row>
    <row r="17" spans="1:79" ht="29.4" thickBot="1">
      <c r="A17" s="48"/>
      <c r="E17" s="48"/>
      <c r="I17" s="48"/>
      <c r="K17" s="68" t="s">
        <v>1905</v>
      </c>
      <c r="L17" s="74">
        <f t="shared" ref="L17:L19" si="3">(L6+N6)/2</f>
        <v>-6.4157940540974637E-2</v>
      </c>
      <c r="M17" s="48"/>
      <c r="Q17" s="48"/>
      <c r="U17" s="48"/>
      <c r="Y17" s="48"/>
      <c r="AC17" s="48"/>
      <c r="AG17" s="48"/>
      <c r="AK17" s="45"/>
      <c r="AO17" s="48"/>
      <c r="AS17" s="48"/>
      <c r="AW17" s="48"/>
      <c r="BA17" s="48"/>
      <c r="BE17" s="48"/>
      <c r="BI17" s="48"/>
      <c r="BM17" s="41">
        <v>42027</v>
      </c>
      <c r="BN17">
        <v>4.75</v>
      </c>
      <c r="BO17">
        <v>1.8714999999999999</v>
      </c>
      <c r="BQ17" s="48"/>
      <c r="BU17" s="48"/>
      <c r="BY17" s="41">
        <v>42328</v>
      </c>
      <c r="BZ17">
        <v>8.9</v>
      </c>
      <c r="CA17">
        <v>3.8508</v>
      </c>
    </row>
    <row r="18" spans="1:79" ht="29.4" thickBot="1">
      <c r="A18" s="48"/>
      <c r="E18" s="48"/>
      <c r="I18" s="48"/>
      <c r="K18" s="68" t="s">
        <v>1906</v>
      </c>
      <c r="L18" s="74">
        <f t="shared" si="3"/>
        <v>-0.16580214235427043</v>
      </c>
      <c r="M18" s="48"/>
      <c r="Q18" s="48"/>
      <c r="U18" s="48"/>
      <c r="Y18" s="48"/>
      <c r="AC18" s="48"/>
      <c r="AG18" s="48"/>
      <c r="AK18" s="45"/>
      <c r="AO18" s="48"/>
      <c r="AS18" s="48"/>
      <c r="AW18" s="48"/>
      <c r="BA18" s="48"/>
      <c r="BE18" s="48"/>
      <c r="BI18" s="48"/>
      <c r="BM18" s="41">
        <v>42030</v>
      </c>
      <c r="BN18">
        <v>4.74</v>
      </c>
      <c r="BO18">
        <v>1.8675999999999999</v>
      </c>
      <c r="BQ18" s="48"/>
      <c r="BU18" s="48"/>
      <c r="BY18" s="41">
        <v>42331</v>
      </c>
      <c r="BZ18">
        <v>9</v>
      </c>
      <c r="CA18">
        <v>3.8940999999999999</v>
      </c>
    </row>
    <row r="19" spans="1:79" ht="29.4" thickBot="1">
      <c r="A19" s="48"/>
      <c r="E19" s="48"/>
      <c r="I19" s="48"/>
      <c r="K19" s="68" t="s">
        <v>1907</v>
      </c>
      <c r="L19" s="74">
        <f>(L8+N8)/2</f>
        <v>-7.4418134713307715E-2</v>
      </c>
      <c r="M19" s="48"/>
      <c r="Q19" s="48"/>
      <c r="U19" s="48"/>
      <c r="Y19" s="48"/>
      <c r="AC19" s="48"/>
      <c r="AG19" s="48"/>
      <c r="AK19" s="45"/>
      <c r="AO19" s="48"/>
      <c r="AS19" s="48"/>
      <c r="AW19" s="48"/>
      <c r="BA19" s="48"/>
      <c r="BE19" s="48"/>
      <c r="BI19" s="48"/>
      <c r="BM19" s="41">
        <v>42031</v>
      </c>
      <c r="BN19">
        <v>4.88</v>
      </c>
      <c r="BO19">
        <v>1.9227000000000001</v>
      </c>
      <c r="BQ19" s="48"/>
      <c r="BU19" s="48"/>
      <c r="BY19" s="41">
        <v>42332</v>
      </c>
      <c r="BZ19">
        <v>8.98</v>
      </c>
      <c r="CA19">
        <v>3.8854000000000002</v>
      </c>
    </row>
    <row r="20" spans="1:79" ht="29.4" thickBot="1">
      <c r="A20" s="48"/>
      <c r="E20" s="48"/>
      <c r="I20" s="48"/>
      <c r="K20" s="68" t="s">
        <v>1908</v>
      </c>
      <c r="L20">
        <f>(L11+N11)/2</f>
        <v>-0.37241143321390968</v>
      </c>
      <c r="M20" s="48"/>
      <c r="Q20" s="48"/>
      <c r="U20" s="48"/>
      <c r="Y20" s="48"/>
      <c r="AC20" s="48"/>
      <c r="AG20" s="48"/>
      <c r="AK20" s="45"/>
      <c r="AO20" s="48"/>
      <c r="AS20" s="48"/>
      <c r="AW20" s="48"/>
      <c r="BA20" s="48"/>
      <c r="BE20" s="48"/>
      <c r="BI20" s="48"/>
      <c r="BM20" s="41">
        <v>42032</v>
      </c>
      <c r="BN20">
        <v>4.8</v>
      </c>
      <c r="BO20">
        <v>1.8912</v>
      </c>
      <c r="BQ20" s="48"/>
      <c r="BU20" s="48"/>
      <c r="BY20" s="41">
        <v>42333</v>
      </c>
      <c r="BZ20">
        <v>8.8000000000000007</v>
      </c>
      <c r="CA20">
        <v>3.8075999999999999</v>
      </c>
    </row>
    <row r="21" spans="1:79" ht="27.6">
      <c r="A21" s="48"/>
      <c r="E21" s="48"/>
      <c r="I21" s="48"/>
      <c r="K21" s="69" t="s">
        <v>1909</v>
      </c>
      <c r="L21">
        <f>(L12+N12)/2</f>
        <v>-0.53629492691278879</v>
      </c>
      <c r="M21" s="48"/>
      <c r="Q21" s="48"/>
      <c r="U21" s="48"/>
      <c r="Y21" s="48"/>
      <c r="AC21" s="48"/>
      <c r="AG21" s="48"/>
      <c r="AK21" s="45"/>
      <c r="AO21" s="48"/>
      <c r="AS21" s="48"/>
      <c r="AW21" s="48"/>
      <c r="BA21" s="48"/>
      <c r="BE21" s="48"/>
      <c r="BI21" s="48"/>
      <c r="BM21" s="41">
        <v>42033</v>
      </c>
      <c r="BN21">
        <v>4.75</v>
      </c>
      <c r="BO21">
        <v>1.8714999999999999</v>
      </c>
      <c r="BQ21" s="48"/>
      <c r="BU21" s="48"/>
      <c r="BY21" s="41">
        <v>42334</v>
      </c>
      <c r="BZ21">
        <v>8.9</v>
      </c>
      <c r="CA21">
        <v>3.8508</v>
      </c>
    </row>
    <row r="22" spans="1:79">
      <c r="A22" s="48"/>
      <c r="E22" s="48"/>
      <c r="I22" s="48"/>
      <c r="M22" s="48"/>
      <c r="Q22" s="48"/>
      <c r="U22" s="48"/>
      <c r="Y22" s="48"/>
      <c r="AC22" s="48"/>
      <c r="AG22" s="48"/>
      <c r="AK22" s="45"/>
      <c r="AO22" s="48"/>
      <c r="AS22" s="48"/>
      <c r="AW22" s="48"/>
      <c r="BA22" s="48"/>
      <c r="BE22" s="48"/>
      <c r="BI22" s="48"/>
      <c r="BM22" s="41">
        <v>42034</v>
      </c>
      <c r="BN22">
        <v>4.8</v>
      </c>
      <c r="BO22">
        <v>1.8912</v>
      </c>
      <c r="BQ22" s="48"/>
      <c r="BU22" s="48"/>
      <c r="BY22" s="41">
        <v>42335</v>
      </c>
      <c r="BZ22">
        <v>8.9</v>
      </c>
      <c r="CA22">
        <v>3.8508</v>
      </c>
    </row>
    <row r="23" spans="1:79">
      <c r="A23" s="48"/>
      <c r="E23" s="48"/>
      <c r="I23" s="48"/>
      <c r="M23" s="48"/>
      <c r="Q23" s="48"/>
      <c r="U23" s="48"/>
      <c r="Y23" s="48"/>
      <c r="AC23" s="48"/>
      <c r="AG23" s="48"/>
      <c r="AK23" s="45"/>
      <c r="AO23" s="48"/>
      <c r="AS23" s="48"/>
      <c r="AW23" s="48"/>
      <c r="BA23" s="48"/>
      <c r="BE23" s="48"/>
      <c r="BI23" s="48"/>
      <c r="BM23" s="41">
        <v>42037</v>
      </c>
      <c r="BN23">
        <v>4.8</v>
      </c>
      <c r="BO23">
        <v>1.8912</v>
      </c>
      <c r="BQ23" s="48"/>
      <c r="BU23" s="48"/>
      <c r="BY23" s="41">
        <v>42338</v>
      </c>
      <c r="BZ23">
        <v>8.9</v>
      </c>
      <c r="CA23">
        <v>3.8508</v>
      </c>
    </row>
    <row r="24" spans="1:79">
      <c r="A24" s="48"/>
      <c r="E24" s="48"/>
      <c r="I24" s="48"/>
      <c r="M24" s="48"/>
      <c r="Q24" s="48"/>
      <c r="U24" s="48"/>
      <c r="Y24" s="48"/>
      <c r="AC24" s="48"/>
      <c r="AG24" s="48"/>
      <c r="AK24" s="45"/>
      <c r="AO24" s="48"/>
      <c r="AS24" s="48"/>
      <c r="AW24" s="48"/>
      <c r="BA24" s="48"/>
      <c r="BE24" s="48"/>
      <c r="BI24" s="48"/>
      <c r="BM24" s="41">
        <v>42038</v>
      </c>
      <c r="BN24">
        <v>4.8</v>
      </c>
      <c r="BO24">
        <v>1.8912</v>
      </c>
      <c r="BQ24" s="48"/>
      <c r="BU24" s="48"/>
      <c r="BY24" s="41">
        <v>42339</v>
      </c>
      <c r="BZ24">
        <v>8.91</v>
      </c>
      <c r="CA24">
        <v>3.8552</v>
      </c>
    </row>
    <row r="25" spans="1:79">
      <c r="A25" s="48"/>
      <c r="E25" s="48"/>
      <c r="I25" s="48"/>
      <c r="M25" s="48"/>
      <c r="Q25" s="48"/>
      <c r="U25" s="48"/>
      <c r="Y25" s="48"/>
      <c r="AC25" s="48"/>
      <c r="AG25" s="48"/>
      <c r="AK25" s="45"/>
      <c r="AO25" s="48"/>
      <c r="AS25" s="48"/>
      <c r="AW25" s="48"/>
      <c r="BA25" s="48"/>
      <c r="BE25" s="48"/>
      <c r="BI25" s="48"/>
      <c r="BM25" s="41">
        <v>42039</v>
      </c>
      <c r="BN25">
        <v>4.7</v>
      </c>
      <c r="BO25">
        <v>1.8517999999999999</v>
      </c>
      <c r="BQ25" s="48"/>
      <c r="BU25" s="48"/>
      <c r="BY25" s="41">
        <v>42340</v>
      </c>
      <c r="BZ25">
        <v>8.9</v>
      </c>
      <c r="CA25">
        <v>3.8508</v>
      </c>
    </row>
    <row r="26" spans="1:79">
      <c r="A26" s="48"/>
      <c r="E26" s="48"/>
      <c r="I26" s="48"/>
      <c r="M26" s="48"/>
      <c r="Q26" s="48"/>
      <c r="U26" s="48"/>
      <c r="Y26" s="48"/>
      <c r="AC26" s="48"/>
      <c r="AG26" s="48"/>
      <c r="AK26" s="45"/>
      <c r="AO26" s="48"/>
      <c r="AS26" s="48"/>
      <c r="AW26" s="48"/>
      <c r="BA26" s="48"/>
      <c r="BE26" s="48"/>
      <c r="BI26" s="48"/>
      <c r="BM26" s="41">
        <v>42040</v>
      </c>
      <c r="BN26">
        <v>4.8</v>
      </c>
      <c r="BO26">
        <v>1.8912</v>
      </c>
      <c r="BQ26" s="48"/>
      <c r="BU26" s="48"/>
      <c r="BY26" s="41">
        <v>42341</v>
      </c>
      <c r="BZ26">
        <v>9</v>
      </c>
      <c r="CA26">
        <v>3.8940999999999999</v>
      </c>
    </row>
    <row r="27" spans="1:79">
      <c r="A27" s="48"/>
      <c r="E27" s="48"/>
      <c r="I27" s="48"/>
      <c r="M27" s="48"/>
      <c r="Q27" s="48"/>
      <c r="U27" s="48"/>
      <c r="Y27" s="48"/>
      <c r="AC27" s="48"/>
      <c r="AG27" s="48"/>
      <c r="AK27" s="45"/>
      <c r="AO27" s="48"/>
      <c r="AS27" s="48"/>
      <c r="AW27" s="48"/>
      <c r="BA27" s="48"/>
      <c r="BE27" s="48"/>
      <c r="BI27" s="48"/>
      <c r="BM27" s="41">
        <v>42041</v>
      </c>
      <c r="BN27">
        <v>4.9400000000000004</v>
      </c>
      <c r="BO27">
        <v>1.9463999999999999</v>
      </c>
      <c r="BQ27" s="48"/>
      <c r="BU27" s="48"/>
      <c r="BY27" s="41">
        <v>42342</v>
      </c>
      <c r="BZ27">
        <v>9.17</v>
      </c>
      <c r="CA27">
        <v>3.9676</v>
      </c>
    </row>
    <row r="28" spans="1:79">
      <c r="A28" s="48"/>
      <c r="E28" s="48"/>
      <c r="I28" s="48"/>
      <c r="M28" s="48"/>
      <c r="Q28" s="48"/>
      <c r="U28" s="48"/>
      <c r="Y28" s="48"/>
      <c r="AC28" s="48"/>
      <c r="AG28" s="48"/>
      <c r="AK28" s="45"/>
      <c r="AO28" s="48"/>
      <c r="AS28" s="48"/>
      <c r="AW28" s="48"/>
      <c r="BA28" s="48"/>
      <c r="BE28" s="48"/>
      <c r="BI28" s="48"/>
      <c r="BM28" s="41">
        <v>42044</v>
      </c>
      <c r="BN28">
        <v>5.16</v>
      </c>
      <c r="BO28">
        <v>2.0331000000000001</v>
      </c>
      <c r="BQ28" s="48"/>
      <c r="BU28" s="48"/>
      <c r="BY28" s="41">
        <v>42345</v>
      </c>
      <c r="BZ28">
        <v>9.17</v>
      </c>
      <c r="CA28">
        <v>3.9676</v>
      </c>
    </row>
    <row r="29" spans="1:79">
      <c r="A29" s="48"/>
      <c r="E29" s="48"/>
      <c r="I29" s="48"/>
      <c r="M29" s="48"/>
      <c r="Q29" s="48"/>
      <c r="U29" s="48"/>
      <c r="Y29" s="48"/>
      <c r="AC29" s="48"/>
      <c r="AG29" s="48"/>
      <c r="AK29" s="45"/>
      <c r="AO29" s="48"/>
      <c r="AS29" s="48"/>
      <c r="AW29" s="48"/>
      <c r="BA29" s="48"/>
      <c r="BE29" s="48"/>
      <c r="BI29" s="48"/>
      <c r="BM29" s="41">
        <v>42045</v>
      </c>
      <c r="BN29">
        <v>5.07</v>
      </c>
      <c r="BO29">
        <v>1.9976</v>
      </c>
      <c r="BQ29" s="48"/>
      <c r="BU29" s="48"/>
      <c r="BY29" s="41">
        <v>42346</v>
      </c>
      <c r="BZ29">
        <v>8.9</v>
      </c>
      <c r="CA29">
        <v>3.8508</v>
      </c>
    </row>
    <row r="30" spans="1:79">
      <c r="A30" s="48"/>
      <c r="E30" s="48"/>
      <c r="I30" s="48"/>
      <c r="M30" s="48"/>
      <c r="Q30" s="48"/>
      <c r="U30" s="48"/>
      <c r="Y30" s="48"/>
      <c r="AC30" s="48"/>
      <c r="AG30" s="48"/>
      <c r="AK30" s="45"/>
      <c r="AO30" s="48"/>
      <c r="AS30" s="48"/>
      <c r="AW30" s="48"/>
      <c r="BA30" s="48"/>
      <c r="BE30" s="48"/>
      <c r="BI30" s="48"/>
      <c r="BM30" s="41">
        <v>42046</v>
      </c>
      <c r="BN30">
        <v>5.12</v>
      </c>
      <c r="BO30">
        <v>2.0173000000000001</v>
      </c>
      <c r="BQ30" s="48"/>
      <c r="BU30" s="48"/>
      <c r="BY30" s="41">
        <v>42347</v>
      </c>
      <c r="BZ30">
        <v>8.9</v>
      </c>
      <c r="CA30">
        <v>3.8508</v>
      </c>
    </row>
    <row r="31" spans="1:79">
      <c r="A31" s="48"/>
      <c r="E31" s="48"/>
      <c r="I31" s="48"/>
      <c r="M31" s="48"/>
      <c r="Q31" s="48"/>
      <c r="U31" s="48"/>
      <c r="Y31" s="48"/>
      <c r="AC31" s="48"/>
      <c r="AG31" s="48"/>
      <c r="AK31" s="45"/>
      <c r="AO31" s="48"/>
      <c r="AS31" s="48"/>
      <c r="AW31" s="48"/>
      <c r="BA31" s="48"/>
      <c r="BE31" s="48"/>
      <c r="BI31" s="48"/>
      <c r="BM31" s="41">
        <v>42047</v>
      </c>
      <c r="BN31">
        <v>5.15</v>
      </c>
      <c r="BO31">
        <v>2.0291000000000001</v>
      </c>
      <c r="BQ31" s="48"/>
      <c r="BU31" s="48"/>
      <c r="BY31" s="41">
        <v>42348</v>
      </c>
      <c r="BZ31">
        <v>8.9</v>
      </c>
      <c r="CA31">
        <v>3.8508</v>
      </c>
    </row>
    <row r="32" spans="1:79">
      <c r="A32" s="48"/>
      <c r="E32" s="48"/>
      <c r="I32" s="48"/>
      <c r="M32" s="48"/>
      <c r="Q32" s="48"/>
      <c r="U32" s="48"/>
      <c r="Y32" s="48"/>
      <c r="AC32" s="48"/>
      <c r="AG32" s="48"/>
      <c r="AK32" s="45"/>
      <c r="AO32" s="48"/>
      <c r="AS32" s="48"/>
      <c r="AW32" s="48"/>
      <c r="BA32" s="48"/>
      <c r="BE32" s="48"/>
      <c r="BI32" s="48"/>
      <c r="BM32" s="41">
        <v>42048</v>
      </c>
      <c r="BN32">
        <v>5.17</v>
      </c>
      <c r="BO32">
        <v>2.0369999999999999</v>
      </c>
      <c r="BQ32" s="48"/>
      <c r="BU32" s="48"/>
      <c r="BY32" s="41">
        <v>42349</v>
      </c>
      <c r="BZ32">
        <v>9.15</v>
      </c>
      <c r="CA32">
        <v>3.9590000000000001</v>
      </c>
    </row>
    <row r="33" spans="1:79">
      <c r="A33" s="48"/>
      <c r="E33" s="48"/>
      <c r="I33" s="48"/>
      <c r="M33" s="48"/>
      <c r="Q33" s="48"/>
      <c r="U33" s="48"/>
      <c r="Y33" s="48"/>
      <c r="AC33" s="48"/>
      <c r="AG33" s="48"/>
      <c r="AK33" s="45"/>
      <c r="AO33" s="48"/>
      <c r="AS33" s="48"/>
      <c r="AW33" s="48"/>
      <c r="BA33" s="48"/>
      <c r="BE33" s="48"/>
      <c r="BI33" s="48"/>
      <c r="BM33" s="41">
        <v>42051</v>
      </c>
      <c r="BN33">
        <v>5.24</v>
      </c>
      <c r="BO33">
        <v>2.0646</v>
      </c>
      <c r="BQ33" s="48"/>
      <c r="BU33" s="48"/>
      <c r="BY33" s="41">
        <v>42352</v>
      </c>
      <c r="BZ33">
        <v>9</v>
      </c>
      <c r="CA33">
        <v>3.8940999999999999</v>
      </c>
    </row>
    <row r="34" spans="1:79">
      <c r="A34" s="48"/>
      <c r="E34" s="48"/>
      <c r="I34" s="48"/>
      <c r="M34" s="48"/>
      <c r="Q34" s="48"/>
      <c r="U34" s="48"/>
      <c r="Y34" s="48"/>
      <c r="AC34" s="48"/>
      <c r="AG34" s="48"/>
      <c r="AK34" s="45"/>
      <c r="AO34" s="48"/>
      <c r="AS34" s="48"/>
      <c r="AW34" s="48"/>
      <c r="BA34" s="48"/>
      <c r="BE34" s="48"/>
      <c r="BI34" s="48"/>
      <c r="BM34" s="41">
        <v>42052</v>
      </c>
      <c r="BN34">
        <v>5.23</v>
      </c>
      <c r="BO34">
        <v>2.0606</v>
      </c>
      <c r="BQ34" s="48"/>
      <c r="BU34" s="48"/>
      <c r="BY34" s="41">
        <v>42353</v>
      </c>
      <c r="BZ34">
        <v>9.09</v>
      </c>
      <c r="CA34">
        <v>3.9329999999999998</v>
      </c>
    </row>
    <row r="35" spans="1:79">
      <c r="A35" s="48"/>
      <c r="E35" s="48"/>
      <c r="I35" s="48"/>
      <c r="M35" s="48"/>
      <c r="Q35" s="48"/>
      <c r="U35" s="48"/>
      <c r="Y35" s="48"/>
      <c r="AC35" s="48"/>
      <c r="AG35" s="48"/>
      <c r="AK35" s="45"/>
      <c r="AO35" s="48"/>
      <c r="AS35" s="48"/>
      <c r="AW35" s="48"/>
      <c r="BA35" s="48"/>
      <c r="BE35" s="48"/>
      <c r="BI35" s="48"/>
      <c r="BM35" s="41">
        <v>42053</v>
      </c>
      <c r="BN35">
        <v>5.19</v>
      </c>
      <c r="BO35">
        <v>2.0449000000000002</v>
      </c>
      <c r="BQ35" s="48"/>
      <c r="BU35" s="48"/>
      <c r="BY35" s="41">
        <v>42354</v>
      </c>
      <c r="BZ35">
        <v>9.09</v>
      </c>
      <c r="CA35">
        <v>3.9329999999999998</v>
      </c>
    </row>
    <row r="36" spans="1:79">
      <c r="A36" s="48"/>
      <c r="E36" s="48"/>
      <c r="I36" s="48"/>
      <c r="M36" s="48"/>
      <c r="Q36" s="48"/>
      <c r="U36" s="48"/>
      <c r="Y36" s="48"/>
      <c r="AC36" s="48"/>
      <c r="AG36" s="48"/>
      <c r="AK36" s="45"/>
      <c r="AO36" s="48"/>
      <c r="AS36" s="48"/>
      <c r="AW36" s="48"/>
      <c r="BA36" s="48"/>
      <c r="BE36" s="48"/>
      <c r="BI36" s="48"/>
      <c r="BM36" s="41">
        <v>42054</v>
      </c>
      <c r="BN36">
        <v>5.16</v>
      </c>
      <c r="BO36">
        <v>2.0331000000000001</v>
      </c>
      <c r="BQ36" s="48"/>
      <c r="BU36" s="48"/>
      <c r="BY36" s="41">
        <v>42355</v>
      </c>
      <c r="BZ36">
        <v>9.0500000000000007</v>
      </c>
      <c r="CA36">
        <v>3.9157000000000002</v>
      </c>
    </row>
    <row r="37" spans="1:79">
      <c r="A37" s="48"/>
      <c r="E37" s="48"/>
      <c r="I37" s="48"/>
      <c r="M37" s="48"/>
      <c r="Q37" s="48"/>
      <c r="U37" s="48"/>
      <c r="Y37" s="48"/>
      <c r="AC37" s="48"/>
      <c r="AG37" s="48"/>
      <c r="AK37" s="45"/>
      <c r="AO37" s="48"/>
      <c r="AS37" s="48"/>
      <c r="AW37" s="48"/>
      <c r="BA37" s="48"/>
      <c r="BE37" s="48"/>
      <c r="BI37" s="48"/>
      <c r="BM37" s="41">
        <v>42055</v>
      </c>
      <c r="BN37">
        <v>5.15</v>
      </c>
      <c r="BO37">
        <v>2.0291000000000001</v>
      </c>
      <c r="BQ37" s="48"/>
      <c r="BU37" s="48"/>
      <c r="BY37" s="41">
        <v>42356</v>
      </c>
      <c r="BZ37">
        <v>9.0399999999999991</v>
      </c>
      <c r="CA37">
        <v>3.9114</v>
      </c>
    </row>
    <row r="38" spans="1:79">
      <c r="A38" s="48"/>
      <c r="E38" s="48"/>
      <c r="I38" s="48"/>
      <c r="M38" s="48"/>
      <c r="Q38" s="48"/>
      <c r="U38" s="48"/>
      <c r="Y38" s="48"/>
      <c r="AC38" s="48"/>
      <c r="AG38" s="48"/>
      <c r="AK38" s="45"/>
      <c r="AO38" s="48"/>
      <c r="AS38" s="48"/>
      <c r="AW38" s="48"/>
      <c r="BA38" s="48"/>
      <c r="BE38" s="48"/>
      <c r="BI38" s="48"/>
      <c r="BM38" s="41">
        <v>42058</v>
      </c>
      <c r="BN38">
        <v>5.14</v>
      </c>
      <c r="BO38">
        <v>2.0251999999999999</v>
      </c>
      <c r="BQ38" s="48"/>
      <c r="BU38" s="48"/>
      <c r="BY38" s="41">
        <v>42359</v>
      </c>
      <c r="BZ38">
        <v>8.8000000000000007</v>
      </c>
      <c r="CA38">
        <v>3.8075999999999999</v>
      </c>
    </row>
    <row r="39" spans="1:79">
      <c r="A39" s="48"/>
      <c r="E39" s="48"/>
      <c r="I39" s="48"/>
      <c r="M39" s="48"/>
      <c r="Q39" s="48"/>
      <c r="U39" s="48"/>
      <c r="Y39" s="48"/>
      <c r="AC39" s="48"/>
      <c r="AG39" s="48"/>
      <c r="AK39" s="45"/>
      <c r="AO39" s="48"/>
      <c r="AS39" s="48"/>
      <c r="AW39" s="48"/>
      <c r="BA39" s="48"/>
      <c r="BE39" s="48"/>
      <c r="BI39" s="48"/>
      <c r="BM39" s="41">
        <v>42059</v>
      </c>
      <c r="BN39">
        <v>5.05</v>
      </c>
      <c r="BO39">
        <v>1.9897</v>
      </c>
      <c r="BQ39" s="48"/>
      <c r="BU39" s="48"/>
      <c r="BY39" s="41">
        <v>42360</v>
      </c>
      <c r="BZ39">
        <v>9.0500000000000007</v>
      </c>
      <c r="CA39">
        <v>3.9157000000000002</v>
      </c>
    </row>
    <row r="40" spans="1:79">
      <c r="A40" s="48"/>
      <c r="E40" s="48"/>
      <c r="I40" s="48"/>
      <c r="M40" s="48"/>
      <c r="Q40" s="48"/>
      <c r="U40" s="48"/>
      <c r="Y40" s="48"/>
      <c r="AC40" s="48"/>
      <c r="AG40" s="48"/>
      <c r="AK40" s="45"/>
      <c r="AO40" s="48"/>
      <c r="AS40" s="48"/>
      <c r="AW40" s="48"/>
      <c r="BA40" s="48"/>
      <c r="BE40" s="48"/>
      <c r="BI40" s="48"/>
      <c r="BM40" s="41">
        <v>42060</v>
      </c>
      <c r="BN40">
        <v>5.09</v>
      </c>
      <c r="BO40">
        <v>2.0055000000000001</v>
      </c>
      <c r="BQ40" s="48"/>
      <c r="BU40" s="48"/>
      <c r="BY40" s="41">
        <v>42361</v>
      </c>
      <c r="BZ40">
        <v>8.99</v>
      </c>
      <c r="CA40">
        <v>3.8898000000000001</v>
      </c>
    </row>
    <row r="41" spans="1:79">
      <c r="A41" s="48"/>
      <c r="E41" s="48"/>
      <c r="I41" s="48"/>
      <c r="M41" s="48"/>
      <c r="Q41" s="48"/>
      <c r="U41" s="48"/>
      <c r="Y41" s="48"/>
      <c r="AC41" s="48"/>
      <c r="AG41" s="48"/>
      <c r="AK41" s="45"/>
      <c r="AO41" s="48"/>
      <c r="AS41" s="48"/>
      <c r="AW41" s="48"/>
      <c r="BA41" s="48"/>
      <c r="BE41" s="48"/>
      <c r="BI41" s="48"/>
      <c r="BM41" s="41">
        <v>42061</v>
      </c>
      <c r="BN41">
        <v>5.09</v>
      </c>
      <c r="BO41">
        <v>2.0055000000000001</v>
      </c>
      <c r="BQ41" s="48"/>
      <c r="BU41" s="48"/>
      <c r="BY41" s="41">
        <v>42363</v>
      </c>
      <c r="BZ41">
        <v>8.99</v>
      </c>
      <c r="CA41">
        <v>3.8898000000000001</v>
      </c>
    </row>
    <row r="42" spans="1:79">
      <c r="A42" s="48"/>
      <c r="E42" s="48"/>
      <c r="I42" s="48"/>
      <c r="M42" s="48"/>
      <c r="Q42" s="48"/>
      <c r="U42" s="48"/>
      <c r="Y42" s="48"/>
      <c r="AC42" s="48"/>
      <c r="AG42" s="48"/>
      <c r="AK42" s="45"/>
      <c r="AO42" s="48"/>
      <c r="AS42" s="48"/>
      <c r="AW42" s="48"/>
      <c r="BA42" s="48"/>
      <c r="BE42" s="48"/>
      <c r="BI42" s="48"/>
      <c r="BM42" s="41">
        <v>42062</v>
      </c>
      <c r="BN42">
        <v>4.95</v>
      </c>
      <c r="BO42">
        <v>1.9502999999999999</v>
      </c>
      <c r="BQ42" s="48"/>
      <c r="BU42" s="48"/>
      <c r="BY42" s="41">
        <v>42366</v>
      </c>
      <c r="BZ42">
        <v>8.8000000000000007</v>
      </c>
      <c r="CA42">
        <v>3.8075999999999999</v>
      </c>
    </row>
    <row r="43" spans="1:79">
      <c r="A43" s="48"/>
      <c r="E43" s="48"/>
      <c r="I43" s="48"/>
      <c r="M43" s="48"/>
      <c r="Q43" s="48"/>
      <c r="U43" s="48"/>
      <c r="Y43" s="48"/>
      <c r="AC43" s="48"/>
      <c r="AG43" s="48"/>
      <c r="AK43" s="45"/>
      <c r="AO43" s="48"/>
      <c r="AS43" s="48"/>
      <c r="AW43" s="48"/>
      <c r="BA43" s="48"/>
      <c r="BE43" s="48"/>
      <c r="BI43" s="48"/>
      <c r="BM43" s="41">
        <v>42065</v>
      </c>
      <c r="BN43">
        <v>4.95</v>
      </c>
      <c r="BO43">
        <v>1.9502999999999999</v>
      </c>
      <c r="BQ43" s="48"/>
      <c r="BU43" s="48"/>
      <c r="BY43" s="41">
        <v>42367</v>
      </c>
      <c r="BZ43">
        <v>9</v>
      </c>
      <c r="CA43">
        <v>3.8940999999999999</v>
      </c>
    </row>
    <row r="44" spans="1:79">
      <c r="A44" s="48"/>
      <c r="E44" s="48"/>
      <c r="I44" s="48"/>
      <c r="M44" s="48"/>
      <c r="Q44" s="48"/>
      <c r="U44" s="48"/>
      <c r="Y44" s="48"/>
      <c r="AC44" s="48"/>
      <c r="AG44" s="48"/>
      <c r="AK44" s="45"/>
      <c r="AO44" s="48"/>
      <c r="AS44" s="48"/>
      <c r="AW44" s="48"/>
      <c r="BA44" s="48"/>
      <c r="BE44" s="48"/>
      <c r="BI44" s="48"/>
      <c r="BM44" s="41">
        <v>42066</v>
      </c>
      <c r="BN44">
        <v>4.95</v>
      </c>
      <c r="BO44">
        <v>1.9502999999999999</v>
      </c>
      <c r="BQ44" s="48"/>
      <c r="BU44" s="48"/>
      <c r="BY44" s="41">
        <v>42368</v>
      </c>
      <c r="BZ44">
        <v>9</v>
      </c>
      <c r="CA44">
        <v>3.8940999999999999</v>
      </c>
    </row>
    <row r="45" spans="1:79">
      <c r="A45" s="48"/>
      <c r="E45" s="48"/>
      <c r="I45" s="48"/>
      <c r="M45" s="48"/>
      <c r="Q45" s="48"/>
      <c r="U45" s="48"/>
      <c r="Y45" s="48"/>
      <c r="AC45" s="48"/>
      <c r="AG45" s="48"/>
      <c r="AK45" s="45"/>
      <c r="AO45" s="48"/>
      <c r="AS45" s="48"/>
      <c r="AW45" s="48"/>
      <c r="BA45" s="48"/>
      <c r="BE45" s="48"/>
      <c r="BI45" s="48"/>
      <c r="BM45" s="41">
        <v>42067</v>
      </c>
      <c r="BN45">
        <v>4.93</v>
      </c>
      <c r="BO45">
        <v>1.9423999999999999</v>
      </c>
      <c r="BQ45" s="48"/>
      <c r="BU45" s="48"/>
      <c r="BY45" s="41">
        <v>42369</v>
      </c>
      <c r="BZ45">
        <v>9</v>
      </c>
      <c r="CA45">
        <v>3.8940999999999999</v>
      </c>
    </row>
    <row r="46" spans="1:79">
      <c r="A46" s="48"/>
      <c r="E46" s="48"/>
      <c r="I46" s="48"/>
      <c r="M46" s="48"/>
      <c r="Q46" s="48"/>
      <c r="U46" s="48"/>
      <c r="Y46" s="48"/>
      <c r="AC46" s="48"/>
      <c r="AG46" s="48"/>
      <c r="AK46" s="45"/>
      <c r="AO46" s="48"/>
      <c r="AS46" s="48"/>
      <c r="AW46" s="48"/>
      <c r="BA46" s="48"/>
      <c r="BE46" s="48"/>
      <c r="BI46" s="48"/>
      <c r="BM46" s="41">
        <v>42068</v>
      </c>
      <c r="BN46">
        <v>4.8600000000000003</v>
      </c>
      <c r="BO46">
        <v>1.9149</v>
      </c>
      <c r="BQ46" s="48"/>
      <c r="BU46" s="48"/>
      <c r="BY46" s="41">
        <v>42373</v>
      </c>
      <c r="BZ46">
        <v>9.19</v>
      </c>
      <c r="CA46">
        <v>3.9763000000000002</v>
      </c>
    </row>
    <row r="47" spans="1:79">
      <c r="A47" s="48"/>
      <c r="E47" s="48"/>
      <c r="I47" s="48"/>
      <c r="M47" s="48"/>
      <c r="Q47" s="48"/>
      <c r="U47" s="48"/>
      <c r="Y47" s="48"/>
      <c r="AC47" s="48"/>
      <c r="AG47" s="48"/>
      <c r="AK47" s="45"/>
      <c r="AO47" s="48"/>
      <c r="AS47" s="48"/>
      <c r="AW47" s="48"/>
      <c r="BA47" s="48"/>
      <c r="BE47" s="48"/>
      <c r="BI47" s="48"/>
      <c r="BM47" s="41">
        <v>42069</v>
      </c>
      <c r="BN47">
        <v>4.92</v>
      </c>
      <c r="BO47">
        <v>1.9384999999999999</v>
      </c>
      <c r="BQ47" s="48"/>
      <c r="BU47" s="48"/>
      <c r="BY47" s="41">
        <v>42374</v>
      </c>
      <c r="BZ47">
        <v>9.16</v>
      </c>
      <c r="CA47">
        <v>3.9632999999999998</v>
      </c>
    </row>
    <row r="48" spans="1:79">
      <c r="A48" s="48"/>
      <c r="E48" s="48"/>
      <c r="I48" s="48"/>
      <c r="M48" s="48"/>
      <c r="Q48" s="48"/>
      <c r="U48" s="48"/>
      <c r="Y48" s="48"/>
      <c r="AC48" s="48"/>
      <c r="AG48" s="48"/>
      <c r="AK48" s="45"/>
      <c r="AO48" s="48"/>
      <c r="AS48" s="48"/>
      <c r="AW48" s="48"/>
      <c r="BA48" s="48"/>
      <c r="BE48" s="48"/>
      <c r="BI48" s="48"/>
      <c r="BM48" s="41">
        <v>42072</v>
      </c>
      <c r="BN48">
        <v>4.9000000000000004</v>
      </c>
      <c r="BO48">
        <v>1.9306000000000001</v>
      </c>
      <c r="BQ48" s="48"/>
      <c r="BU48" s="48"/>
      <c r="BY48" s="41">
        <v>42375</v>
      </c>
      <c r="BZ48">
        <v>9.09</v>
      </c>
      <c r="CA48">
        <v>3.9329999999999998</v>
      </c>
    </row>
    <row r="49" spans="1:79">
      <c r="A49" s="48"/>
      <c r="E49" s="48"/>
      <c r="I49" s="48"/>
      <c r="M49" s="48"/>
      <c r="Q49" s="48"/>
      <c r="U49" s="48"/>
      <c r="Y49" s="48"/>
      <c r="AC49" s="48"/>
      <c r="AG49" s="48"/>
      <c r="AK49" s="45"/>
      <c r="AO49" s="48"/>
      <c r="AS49" s="48"/>
      <c r="AW49" s="48"/>
      <c r="BA49" s="48"/>
      <c r="BE49" s="48"/>
      <c r="BI49" s="48"/>
      <c r="BM49" s="41">
        <v>42073</v>
      </c>
      <c r="BN49">
        <v>4.9000000000000004</v>
      </c>
      <c r="BO49">
        <v>1.9306000000000001</v>
      </c>
      <c r="BQ49" s="48"/>
      <c r="BU49" s="48"/>
      <c r="BY49" s="41">
        <v>42376</v>
      </c>
      <c r="BZ49">
        <v>9.09</v>
      </c>
      <c r="CA49">
        <v>3.9329999999999998</v>
      </c>
    </row>
    <row r="50" spans="1:79">
      <c r="A50" s="48"/>
      <c r="E50" s="48"/>
      <c r="I50" s="48"/>
      <c r="M50" s="48"/>
      <c r="Q50" s="48"/>
      <c r="U50" s="48"/>
      <c r="Y50" s="48"/>
      <c r="AC50" s="48"/>
      <c r="AG50" s="48"/>
      <c r="AK50" s="45"/>
      <c r="AO50" s="48"/>
      <c r="AS50" s="48"/>
      <c r="AW50" s="48"/>
      <c r="BA50" s="48"/>
      <c r="BE50" s="48"/>
      <c r="BI50" s="48"/>
      <c r="BM50" s="41">
        <v>42074</v>
      </c>
      <c r="BN50">
        <v>4.8899999999999997</v>
      </c>
      <c r="BO50">
        <v>1.9267000000000001</v>
      </c>
      <c r="BQ50" s="48"/>
      <c r="BU50" s="48"/>
      <c r="BY50" s="41">
        <v>42377</v>
      </c>
      <c r="BZ50">
        <v>9</v>
      </c>
      <c r="CA50">
        <v>3.8940999999999999</v>
      </c>
    </row>
    <row r="51" spans="1:79">
      <c r="A51" s="48"/>
      <c r="E51" s="48"/>
      <c r="I51" s="48"/>
      <c r="M51" s="48"/>
      <c r="Q51" s="48"/>
      <c r="U51" s="48"/>
      <c r="Y51" s="48"/>
      <c r="AC51" s="48"/>
      <c r="AG51" s="48"/>
      <c r="AK51" s="45"/>
      <c r="AO51" s="48"/>
      <c r="AS51" s="48"/>
      <c r="AW51" s="48"/>
      <c r="BA51" s="48"/>
      <c r="BE51" s="48"/>
      <c r="BI51" s="48"/>
      <c r="BM51" s="41">
        <v>42075</v>
      </c>
      <c r="BN51">
        <v>4.8</v>
      </c>
      <c r="BO51">
        <v>1.8912</v>
      </c>
      <c r="BQ51" s="48"/>
      <c r="BU51" s="48"/>
      <c r="BY51" s="41">
        <v>42380</v>
      </c>
      <c r="BZ51">
        <v>9.16</v>
      </c>
      <c r="CA51">
        <v>3.9632999999999998</v>
      </c>
    </row>
    <row r="52" spans="1:79">
      <c r="A52" s="48"/>
      <c r="E52" s="48"/>
      <c r="I52" s="48"/>
      <c r="M52" s="48"/>
      <c r="Q52" s="48"/>
      <c r="U52" s="48"/>
      <c r="Y52" s="48"/>
      <c r="AC52" s="48"/>
      <c r="AG52" s="48"/>
      <c r="AK52" s="45"/>
      <c r="AO52" s="48"/>
      <c r="AS52" s="48"/>
      <c r="AW52" s="48"/>
      <c r="BA52" s="48"/>
      <c r="BE52" s="48"/>
      <c r="BI52" s="48"/>
      <c r="BM52" s="41">
        <v>42076</v>
      </c>
      <c r="BN52">
        <v>4.8</v>
      </c>
      <c r="BO52">
        <v>1.8912</v>
      </c>
      <c r="BQ52" s="48"/>
      <c r="BU52" s="48"/>
      <c r="BY52" s="41">
        <v>42381</v>
      </c>
      <c r="BZ52">
        <v>9.27</v>
      </c>
      <c r="CA52">
        <v>4.0109000000000004</v>
      </c>
    </row>
    <row r="53" spans="1:79">
      <c r="A53" s="48"/>
      <c r="E53" s="48"/>
      <c r="I53" s="48"/>
      <c r="M53" s="48"/>
      <c r="Q53" s="48"/>
      <c r="U53" s="48"/>
      <c r="Y53" s="48"/>
      <c r="AC53" s="48"/>
      <c r="AG53" s="48"/>
      <c r="AK53" s="45"/>
      <c r="AO53" s="48"/>
      <c r="AS53" s="48"/>
      <c r="AW53" s="48"/>
      <c r="BA53" s="48"/>
      <c r="BE53" s="48"/>
      <c r="BI53" s="48"/>
      <c r="BM53" s="41">
        <v>42079</v>
      </c>
      <c r="BN53">
        <v>4.78</v>
      </c>
      <c r="BO53">
        <v>1.8833</v>
      </c>
      <c r="BQ53" s="48"/>
      <c r="BU53" s="48"/>
      <c r="BY53" s="41">
        <v>42382</v>
      </c>
      <c r="BZ53">
        <v>9.48</v>
      </c>
      <c r="CA53">
        <v>4.1017999999999999</v>
      </c>
    </row>
    <row r="54" spans="1:79">
      <c r="A54" s="48"/>
      <c r="E54" s="48"/>
      <c r="I54" s="48"/>
      <c r="M54" s="48"/>
      <c r="Q54" s="48"/>
      <c r="U54" s="48"/>
      <c r="Y54" s="48"/>
      <c r="AC54" s="48"/>
      <c r="AG54" s="48"/>
      <c r="AK54" s="45"/>
      <c r="AO54" s="48"/>
      <c r="AS54" s="48"/>
      <c r="AW54" s="48"/>
      <c r="BA54" s="48"/>
      <c r="BE54" s="48"/>
      <c r="BI54" s="48"/>
      <c r="BM54" s="41">
        <v>42080</v>
      </c>
      <c r="BN54">
        <v>4.76</v>
      </c>
      <c r="BO54">
        <v>1.8754999999999999</v>
      </c>
      <c r="BQ54" s="48"/>
      <c r="BU54" s="48"/>
      <c r="BY54" s="41">
        <v>42384</v>
      </c>
      <c r="BZ54">
        <v>9.4700000000000006</v>
      </c>
      <c r="CA54">
        <v>4.0974000000000004</v>
      </c>
    </row>
    <row r="55" spans="1:79">
      <c r="A55" s="48"/>
      <c r="E55" s="48"/>
      <c r="I55" s="48"/>
      <c r="M55" s="48"/>
      <c r="Q55" s="48"/>
      <c r="U55" s="48"/>
      <c r="Y55" s="48"/>
      <c r="AC55" s="48"/>
      <c r="AG55" s="48"/>
      <c r="AK55" s="45"/>
      <c r="AO55" s="48"/>
      <c r="AS55" s="48"/>
      <c r="AW55" s="48"/>
      <c r="BA55" s="48"/>
      <c r="BE55" s="48"/>
      <c r="BI55" s="48"/>
      <c r="BM55" s="41">
        <v>42081</v>
      </c>
      <c r="BN55">
        <v>4.62</v>
      </c>
      <c r="BO55">
        <v>1.8203</v>
      </c>
      <c r="BQ55" s="48"/>
      <c r="BU55" s="48"/>
      <c r="BY55" s="41">
        <v>42387</v>
      </c>
      <c r="BZ55">
        <v>9.48</v>
      </c>
      <c r="CA55">
        <v>4.1017999999999999</v>
      </c>
    </row>
    <row r="56" spans="1:79">
      <c r="A56" s="48"/>
      <c r="E56" s="48"/>
      <c r="I56" s="48"/>
      <c r="M56" s="48"/>
      <c r="Q56" s="48"/>
      <c r="U56" s="48"/>
      <c r="Y56" s="48"/>
      <c r="AC56" s="48"/>
      <c r="AG56" s="48"/>
      <c r="AK56" s="45"/>
      <c r="AO56" s="48"/>
      <c r="AS56" s="48"/>
      <c r="AW56" s="48"/>
      <c r="BA56" s="48"/>
      <c r="BE56" s="48"/>
      <c r="BI56" s="48"/>
      <c r="BM56" s="41">
        <v>42082</v>
      </c>
      <c r="BN56">
        <v>4.76</v>
      </c>
      <c r="BO56">
        <v>1.8754999999999999</v>
      </c>
      <c r="BQ56" s="48"/>
      <c r="BU56" s="48"/>
      <c r="BY56" s="41">
        <v>42388</v>
      </c>
      <c r="BZ56">
        <v>9.48</v>
      </c>
      <c r="CA56">
        <v>4.1017999999999999</v>
      </c>
    </row>
    <row r="57" spans="1:79">
      <c r="A57" s="48"/>
      <c r="E57" s="48"/>
      <c r="I57" s="48"/>
      <c r="M57" s="48"/>
      <c r="Q57" s="48"/>
      <c r="U57" s="48"/>
      <c r="Y57" s="48"/>
      <c r="AC57" s="48"/>
      <c r="AG57" s="48"/>
      <c r="AK57" s="45"/>
      <c r="AO57" s="48"/>
      <c r="AS57" s="48"/>
      <c r="AW57" s="48"/>
      <c r="BA57" s="48"/>
      <c r="BE57" s="48"/>
      <c r="BI57" s="48"/>
      <c r="BM57" s="41">
        <v>42086</v>
      </c>
      <c r="BN57">
        <v>4.8</v>
      </c>
      <c r="BO57">
        <v>1.8912</v>
      </c>
      <c r="BQ57" s="48"/>
      <c r="BU57" s="48"/>
      <c r="BY57" s="41">
        <v>42389</v>
      </c>
      <c r="BZ57">
        <v>9.43</v>
      </c>
      <c r="CA57">
        <v>4.0800999999999998</v>
      </c>
    </row>
    <row r="58" spans="1:79">
      <c r="A58" s="48"/>
      <c r="E58" s="48"/>
      <c r="I58" s="48"/>
      <c r="M58" s="48"/>
      <c r="Q58" s="48"/>
      <c r="U58" s="48"/>
      <c r="Y58" s="48"/>
      <c r="AC58" s="48"/>
      <c r="AG58" s="48"/>
      <c r="AK58" s="45"/>
      <c r="AO58" s="48"/>
      <c r="AS58" s="48"/>
      <c r="AW58" s="48"/>
      <c r="BA58" s="48"/>
      <c r="BE58" s="48"/>
      <c r="BI58" s="48"/>
      <c r="BM58" s="41">
        <v>42087</v>
      </c>
      <c r="BN58">
        <v>4.79</v>
      </c>
      <c r="BO58">
        <v>1.8873</v>
      </c>
      <c r="BQ58" s="48"/>
      <c r="BU58" s="48"/>
      <c r="BY58" s="41">
        <v>42390</v>
      </c>
      <c r="BZ58">
        <v>9.4700000000000006</v>
      </c>
      <c r="CA58">
        <v>4.0974000000000004</v>
      </c>
    </row>
    <row r="59" spans="1:79">
      <c r="A59" s="48"/>
      <c r="E59" s="48"/>
      <c r="I59" s="48"/>
      <c r="M59" s="48"/>
      <c r="Q59" s="48"/>
      <c r="U59" s="48"/>
      <c r="Y59" s="48"/>
      <c r="AC59" s="48"/>
      <c r="AG59" s="48"/>
      <c r="AK59" s="45"/>
      <c r="AO59" s="48"/>
      <c r="AS59" s="48"/>
      <c r="AW59" s="48"/>
      <c r="BA59" s="48"/>
      <c r="BE59" s="48"/>
      <c r="BI59" s="48"/>
      <c r="BM59" s="41">
        <v>42088</v>
      </c>
      <c r="BN59">
        <v>4.75</v>
      </c>
      <c r="BO59">
        <v>1.8714999999999999</v>
      </c>
      <c r="BQ59" s="48"/>
      <c r="BU59" s="48"/>
      <c r="BY59" s="41">
        <v>42391</v>
      </c>
      <c r="BZ59">
        <v>9.4700000000000006</v>
      </c>
      <c r="CA59">
        <v>4.0974000000000004</v>
      </c>
    </row>
    <row r="60" spans="1:79">
      <c r="A60" s="48"/>
      <c r="E60" s="48"/>
      <c r="I60" s="48"/>
      <c r="M60" s="48"/>
      <c r="Q60" s="48"/>
      <c r="U60" s="48"/>
      <c r="Y60" s="48"/>
      <c r="AC60" s="48"/>
      <c r="AG60" s="48"/>
      <c r="AK60" s="45"/>
      <c r="AO60" s="48"/>
      <c r="AS60" s="48"/>
      <c r="AW60" s="48"/>
      <c r="BA60" s="48"/>
      <c r="BE60" s="48"/>
      <c r="BI60" s="48"/>
      <c r="BM60" s="41">
        <v>42089</v>
      </c>
      <c r="BN60">
        <v>4.75</v>
      </c>
      <c r="BO60">
        <v>1.8714999999999999</v>
      </c>
      <c r="BQ60" s="48"/>
      <c r="BU60" s="48"/>
      <c r="BY60" s="41">
        <v>42394</v>
      </c>
      <c r="BZ60">
        <v>9.44</v>
      </c>
      <c r="CA60">
        <v>4.0845000000000002</v>
      </c>
    </row>
    <row r="61" spans="1:79">
      <c r="A61" s="48"/>
      <c r="E61" s="48"/>
      <c r="I61" s="48"/>
      <c r="M61" s="48"/>
      <c r="Q61" s="48"/>
      <c r="U61" s="48"/>
      <c r="Y61" s="48"/>
      <c r="AC61" s="48"/>
      <c r="AG61" s="48"/>
      <c r="AK61" s="45"/>
      <c r="AO61" s="48"/>
      <c r="AS61" s="48"/>
      <c r="AW61" s="48"/>
      <c r="BA61" s="48"/>
      <c r="BE61" s="48"/>
      <c r="BI61" s="48"/>
      <c r="BM61" s="41">
        <v>42090</v>
      </c>
      <c r="BN61">
        <v>4.75</v>
      </c>
      <c r="BO61">
        <v>1.8714999999999999</v>
      </c>
      <c r="BQ61" s="48"/>
      <c r="BU61" s="48"/>
      <c r="BY61" s="41">
        <v>42395</v>
      </c>
      <c r="BZ61">
        <v>9.3000000000000007</v>
      </c>
      <c r="CA61">
        <v>4.0239000000000003</v>
      </c>
    </row>
    <row r="62" spans="1:79">
      <c r="A62" s="48"/>
      <c r="E62" s="48"/>
      <c r="I62" s="48"/>
      <c r="M62" s="48"/>
      <c r="Q62" s="48"/>
      <c r="U62" s="48"/>
      <c r="Y62" s="48"/>
      <c r="AC62" s="48"/>
      <c r="AG62" s="48"/>
      <c r="AK62" s="45"/>
      <c r="AO62" s="48"/>
      <c r="AS62" s="48"/>
      <c r="AW62" s="48"/>
      <c r="BA62" s="48"/>
      <c r="BE62" s="48"/>
      <c r="BI62" s="48"/>
      <c r="BM62" s="41">
        <v>42093</v>
      </c>
      <c r="BN62">
        <v>4.87</v>
      </c>
      <c r="BO62">
        <v>1.9188000000000001</v>
      </c>
      <c r="BQ62" s="48"/>
      <c r="BU62" s="48"/>
      <c r="BY62" s="41">
        <v>42396</v>
      </c>
      <c r="BZ62">
        <v>9.3000000000000007</v>
      </c>
      <c r="CA62">
        <v>4.0239000000000003</v>
      </c>
    </row>
    <row r="63" spans="1:79">
      <c r="A63" s="48"/>
      <c r="E63" s="48"/>
      <c r="I63" s="48"/>
      <c r="M63" s="48"/>
      <c r="Q63" s="48"/>
      <c r="U63" s="48"/>
      <c r="Y63" s="48"/>
      <c r="AC63" s="48"/>
      <c r="AG63" s="48"/>
      <c r="AK63" s="45"/>
      <c r="AO63" s="48"/>
      <c r="AS63" s="48"/>
      <c r="AW63" s="48"/>
      <c r="BA63" s="48"/>
      <c r="BE63" s="48"/>
      <c r="BI63" s="48"/>
      <c r="BM63" s="41">
        <v>42094</v>
      </c>
      <c r="BN63">
        <v>4.8</v>
      </c>
      <c r="BO63">
        <v>1.8912</v>
      </c>
      <c r="BQ63" s="48"/>
      <c r="BU63" s="48"/>
      <c r="BY63" s="41">
        <v>42397</v>
      </c>
      <c r="BZ63">
        <v>9.2899999999999991</v>
      </c>
      <c r="CA63">
        <v>4.0195999999999996</v>
      </c>
    </row>
    <row r="64" spans="1:79">
      <c r="A64" s="48"/>
      <c r="E64" s="48"/>
      <c r="I64" s="48"/>
      <c r="M64" s="48"/>
      <c r="Q64" s="48"/>
      <c r="U64" s="48"/>
      <c r="Y64" s="48"/>
      <c r="AC64" s="48"/>
      <c r="AG64" s="48"/>
      <c r="AK64" s="45"/>
      <c r="AO64" s="48"/>
      <c r="AS64" s="48"/>
      <c r="AW64" s="48"/>
      <c r="BA64" s="48"/>
      <c r="BE64" s="48"/>
      <c r="BI64" s="48"/>
      <c r="BM64" s="41">
        <v>42095</v>
      </c>
      <c r="BN64">
        <v>4.8</v>
      </c>
      <c r="BO64">
        <v>1.8912</v>
      </c>
      <c r="BQ64" s="48"/>
      <c r="BU64" s="48"/>
      <c r="BY64" s="41">
        <v>42398</v>
      </c>
      <c r="BZ64">
        <v>9.67</v>
      </c>
      <c r="CA64">
        <v>4.1840000000000002</v>
      </c>
    </row>
    <row r="65" spans="1:79">
      <c r="A65" s="48"/>
      <c r="E65" s="48"/>
      <c r="I65" s="48"/>
      <c r="M65" s="48"/>
      <c r="Q65" s="48"/>
      <c r="U65" s="48"/>
      <c r="Y65" s="48"/>
      <c r="AC65" s="48"/>
      <c r="AG65" s="48"/>
      <c r="AK65" s="45"/>
      <c r="AO65" s="48"/>
      <c r="AS65" s="48"/>
      <c r="AW65" s="48"/>
      <c r="BA65" s="48"/>
      <c r="BE65" s="48"/>
      <c r="BI65" s="48"/>
      <c r="BM65" s="41">
        <v>42096</v>
      </c>
      <c r="BN65">
        <v>4.75</v>
      </c>
      <c r="BO65">
        <v>1.8714999999999999</v>
      </c>
      <c r="BQ65" s="48"/>
      <c r="BU65" s="48"/>
      <c r="BY65" s="41">
        <v>42401</v>
      </c>
      <c r="BZ65">
        <v>9.51</v>
      </c>
      <c r="CA65">
        <v>4.1147999999999998</v>
      </c>
    </row>
    <row r="66" spans="1:79">
      <c r="A66" s="48"/>
      <c r="E66" s="48"/>
      <c r="I66" s="48"/>
      <c r="M66" s="48"/>
      <c r="Q66" s="48"/>
      <c r="U66" s="48"/>
      <c r="Y66" s="48"/>
      <c r="AC66" s="48"/>
      <c r="AG66" s="48"/>
      <c r="AK66" s="45"/>
      <c r="AO66" s="48"/>
      <c r="AS66" s="48"/>
      <c r="AW66" s="48"/>
      <c r="BA66" s="48"/>
      <c r="BE66" s="48"/>
      <c r="BI66" s="48"/>
      <c r="BM66" s="41">
        <v>42097</v>
      </c>
      <c r="BN66">
        <v>4.74</v>
      </c>
      <c r="BO66">
        <v>1.8675999999999999</v>
      </c>
      <c r="BQ66" s="48"/>
      <c r="BU66" s="48"/>
      <c r="BY66" s="41">
        <v>42402</v>
      </c>
      <c r="BZ66">
        <v>9.5</v>
      </c>
      <c r="CA66">
        <v>4.1104000000000003</v>
      </c>
    </row>
    <row r="67" spans="1:79">
      <c r="A67" s="48"/>
      <c r="E67" s="48"/>
      <c r="I67" s="48"/>
      <c r="M67" s="48"/>
      <c r="Q67" s="48"/>
      <c r="U67" s="48"/>
      <c r="Y67" s="48"/>
      <c r="AC67" s="48"/>
      <c r="AG67" s="48"/>
      <c r="AK67" s="45"/>
      <c r="AO67" s="48"/>
      <c r="AS67" s="48"/>
      <c r="AW67" s="48"/>
      <c r="BA67" s="48"/>
      <c r="BE67" s="48"/>
      <c r="BI67" s="48"/>
      <c r="BM67" s="41">
        <v>42100</v>
      </c>
      <c r="BN67">
        <v>4.66</v>
      </c>
      <c r="BO67">
        <v>1.8361000000000001</v>
      </c>
      <c r="BQ67" s="48"/>
      <c r="BU67" s="48"/>
      <c r="BY67" s="41">
        <v>42403</v>
      </c>
      <c r="BZ67">
        <v>9.5</v>
      </c>
      <c r="CA67">
        <v>4.1104000000000003</v>
      </c>
    </row>
    <row r="68" spans="1:79">
      <c r="A68" s="48"/>
      <c r="E68" s="48"/>
      <c r="I68" s="48"/>
      <c r="M68" s="48"/>
      <c r="Q68" s="48"/>
      <c r="U68" s="48"/>
      <c r="Y68" s="48"/>
      <c r="AC68" s="48"/>
      <c r="AG68" s="48"/>
      <c r="AK68" s="45"/>
      <c r="AO68" s="48"/>
      <c r="AS68" s="48"/>
      <c r="AW68" s="48"/>
      <c r="BA68" s="48"/>
      <c r="BE68" s="48"/>
      <c r="BI68" s="48"/>
      <c r="BM68" s="41">
        <v>42101</v>
      </c>
      <c r="BN68">
        <v>4.6100000000000003</v>
      </c>
      <c r="BO68">
        <v>1.8164</v>
      </c>
      <c r="BQ68" s="48"/>
      <c r="BU68" s="48"/>
      <c r="BY68" s="41">
        <v>42404</v>
      </c>
      <c r="BZ68">
        <v>9.5</v>
      </c>
      <c r="CA68">
        <v>4.1104000000000003</v>
      </c>
    </row>
    <row r="69" spans="1:79">
      <c r="A69" s="48"/>
      <c r="E69" s="48"/>
      <c r="I69" s="48"/>
      <c r="M69" s="48"/>
      <c r="Q69" s="48"/>
      <c r="U69" s="48"/>
      <c r="Y69" s="48"/>
      <c r="AC69" s="48"/>
      <c r="AG69" s="48"/>
      <c r="AK69" s="45"/>
      <c r="AO69" s="48"/>
      <c r="AS69" s="48"/>
      <c r="AW69" s="48"/>
      <c r="BA69" s="48"/>
      <c r="BE69" s="48"/>
      <c r="BI69" s="48"/>
      <c r="BM69" s="41">
        <v>42102</v>
      </c>
      <c r="BN69">
        <v>4.71</v>
      </c>
      <c r="BO69">
        <v>1.8557999999999999</v>
      </c>
      <c r="BQ69" s="48"/>
      <c r="BU69" s="48"/>
      <c r="BY69" s="41">
        <v>42405</v>
      </c>
      <c r="BZ69">
        <v>9.3000000000000007</v>
      </c>
      <c r="CA69">
        <v>4.0239000000000003</v>
      </c>
    </row>
    <row r="70" spans="1:79">
      <c r="A70" s="48"/>
      <c r="E70" s="48"/>
      <c r="I70" s="48"/>
      <c r="M70" s="48"/>
      <c r="Q70" s="48"/>
      <c r="U70" s="48"/>
      <c r="Y70" s="48"/>
      <c r="AC70" s="48"/>
      <c r="AG70" s="48"/>
      <c r="AK70" s="45"/>
      <c r="AO70" s="48"/>
      <c r="AS70" s="48"/>
      <c r="AW70" s="48"/>
      <c r="BA70" s="48"/>
      <c r="BE70" s="48"/>
      <c r="BI70" s="48"/>
      <c r="BM70" s="41">
        <v>42104</v>
      </c>
      <c r="BN70">
        <v>4.6900000000000004</v>
      </c>
      <c r="BO70">
        <v>1.8479000000000001</v>
      </c>
      <c r="BQ70" s="48"/>
      <c r="BU70" s="48"/>
      <c r="BY70" s="41">
        <v>42408</v>
      </c>
      <c r="BZ70">
        <v>9.5500000000000007</v>
      </c>
      <c r="CA70">
        <v>4.1321000000000003</v>
      </c>
    </row>
    <row r="71" spans="1:79">
      <c r="A71" s="48"/>
      <c r="E71" s="48"/>
      <c r="I71" s="48"/>
      <c r="M71" s="48"/>
      <c r="Q71" s="48"/>
      <c r="U71" s="48"/>
      <c r="Y71" s="48"/>
      <c r="AC71" s="48"/>
      <c r="AG71" s="48"/>
      <c r="AK71" s="45"/>
      <c r="AO71" s="48"/>
      <c r="AS71" s="48"/>
      <c r="AW71" s="48"/>
      <c r="BA71" s="48"/>
      <c r="BE71" s="48"/>
      <c r="BI71" s="48"/>
      <c r="BM71" s="41">
        <v>42107</v>
      </c>
      <c r="BN71">
        <v>4.5999999999999996</v>
      </c>
      <c r="BO71">
        <v>1.8124</v>
      </c>
      <c r="BQ71" s="48"/>
      <c r="BU71" s="48"/>
      <c r="BY71" s="41">
        <v>42409</v>
      </c>
      <c r="BZ71">
        <v>9.59</v>
      </c>
      <c r="CA71">
        <v>4.1494</v>
      </c>
    </row>
    <row r="72" spans="1:79">
      <c r="A72" s="48"/>
      <c r="E72" s="48"/>
      <c r="I72" s="48"/>
      <c r="M72" s="48"/>
      <c r="Q72" s="48"/>
      <c r="U72" s="48"/>
      <c r="Y72" s="48"/>
      <c r="AC72" s="48"/>
      <c r="AG72" s="48"/>
      <c r="AK72" s="45"/>
      <c r="AO72" s="48"/>
      <c r="AS72" s="48"/>
      <c r="AW72" s="48"/>
      <c r="BA72" s="48"/>
      <c r="BE72" s="48"/>
      <c r="BI72" s="48"/>
      <c r="BM72" s="41">
        <v>42108</v>
      </c>
      <c r="BN72">
        <v>4.7</v>
      </c>
      <c r="BO72">
        <v>1.8517999999999999</v>
      </c>
      <c r="BQ72" s="48"/>
      <c r="BU72" s="48"/>
      <c r="BY72" s="41">
        <v>42410</v>
      </c>
      <c r="BZ72">
        <v>9.5</v>
      </c>
      <c r="CA72">
        <v>4.1104000000000003</v>
      </c>
    </row>
    <row r="73" spans="1:79">
      <c r="A73" s="48"/>
      <c r="E73" s="48"/>
      <c r="I73" s="48"/>
      <c r="M73" s="48"/>
      <c r="Q73" s="48"/>
      <c r="U73" s="48"/>
      <c r="Y73" s="48"/>
      <c r="AC73" s="48"/>
      <c r="AG73" s="48"/>
      <c r="AK73" s="45"/>
      <c r="AO73" s="48"/>
      <c r="AS73" s="48"/>
      <c r="AW73" s="48"/>
      <c r="BA73" s="48"/>
      <c r="BE73" s="48"/>
      <c r="BI73" s="48"/>
      <c r="BM73" s="41">
        <v>42109</v>
      </c>
      <c r="BN73">
        <v>4.82</v>
      </c>
      <c r="BO73">
        <v>1.8991</v>
      </c>
      <c r="BQ73" s="48"/>
      <c r="BU73" s="48"/>
      <c r="BY73" s="41">
        <v>42411</v>
      </c>
      <c r="BZ73">
        <v>9.5</v>
      </c>
      <c r="CA73">
        <v>4.1104000000000003</v>
      </c>
    </row>
    <row r="74" spans="1:79">
      <c r="A74" s="48"/>
      <c r="E74" s="48"/>
      <c r="I74" s="48"/>
      <c r="M74" s="48"/>
      <c r="Q74" s="48"/>
      <c r="U74" s="48"/>
      <c r="Y74" s="48"/>
      <c r="AC74" s="48"/>
      <c r="AG74" s="48"/>
      <c r="AK74" s="45"/>
      <c r="AO74" s="48"/>
      <c r="AS74" s="48"/>
      <c r="AW74" s="48"/>
      <c r="BA74" s="48"/>
      <c r="BE74" s="48"/>
      <c r="BI74" s="48"/>
      <c r="BM74" s="41">
        <v>42110</v>
      </c>
      <c r="BN74">
        <v>4.97</v>
      </c>
      <c r="BO74">
        <v>1.9581999999999999</v>
      </c>
      <c r="BQ74" s="48"/>
      <c r="BU74" s="48"/>
      <c r="BY74" s="41">
        <v>42412</v>
      </c>
      <c r="BZ74">
        <v>9.25</v>
      </c>
      <c r="CA74">
        <v>4.0023</v>
      </c>
    </row>
    <row r="75" spans="1:79">
      <c r="A75" s="48"/>
      <c r="E75" s="48"/>
      <c r="I75" s="48"/>
      <c r="M75" s="48"/>
      <c r="Q75" s="48"/>
      <c r="U75" s="48"/>
      <c r="Y75" s="48"/>
      <c r="AC75" s="48"/>
      <c r="AG75" s="48"/>
      <c r="AK75" s="45"/>
      <c r="AO75" s="48"/>
      <c r="AS75" s="48"/>
      <c r="AW75" s="48"/>
      <c r="BA75" s="48"/>
      <c r="BE75" s="48"/>
      <c r="BI75" s="48"/>
      <c r="BM75" s="41">
        <v>42111</v>
      </c>
      <c r="BN75">
        <v>4.9800000000000004</v>
      </c>
      <c r="BO75">
        <v>1.9621</v>
      </c>
      <c r="BQ75" s="48"/>
      <c r="BU75" s="48"/>
      <c r="BY75" s="41">
        <v>42415</v>
      </c>
      <c r="BZ75">
        <v>9.3000000000000007</v>
      </c>
      <c r="CA75">
        <v>4.0239000000000003</v>
      </c>
    </row>
    <row r="76" spans="1:79">
      <c r="A76" s="48"/>
      <c r="E76" s="48"/>
      <c r="I76" s="48"/>
      <c r="M76" s="48"/>
      <c r="Q76" s="48"/>
      <c r="U76" s="48"/>
      <c r="Y76" s="48"/>
      <c r="AC76" s="48"/>
      <c r="AG76" s="48"/>
      <c r="AK76" s="45"/>
      <c r="AO76" s="48"/>
      <c r="AS76" s="48"/>
      <c r="AW76" s="48"/>
      <c r="BA76" s="48"/>
      <c r="BE76" s="48"/>
      <c r="BI76" s="48"/>
      <c r="BM76" s="41">
        <v>42114</v>
      </c>
      <c r="BN76">
        <v>5.05</v>
      </c>
      <c r="BO76">
        <v>1.9897</v>
      </c>
      <c r="BQ76" s="48"/>
      <c r="BU76" s="48"/>
      <c r="BY76" s="41">
        <v>42416</v>
      </c>
      <c r="BZ76">
        <v>9.3000000000000007</v>
      </c>
      <c r="CA76">
        <v>4.0239000000000003</v>
      </c>
    </row>
    <row r="77" spans="1:79">
      <c r="A77" s="48"/>
      <c r="E77" s="48"/>
      <c r="I77" s="48"/>
      <c r="M77" s="48"/>
      <c r="Q77" s="48"/>
      <c r="U77" s="48"/>
      <c r="Y77" s="48"/>
      <c r="AC77" s="48"/>
      <c r="AG77" s="48"/>
      <c r="AK77" s="45"/>
      <c r="AO77" s="48"/>
      <c r="AS77" s="48"/>
      <c r="AW77" s="48"/>
      <c r="BA77" s="48"/>
      <c r="BE77" s="48"/>
      <c r="BI77" s="48"/>
      <c r="BM77" s="41">
        <v>42115</v>
      </c>
      <c r="BN77">
        <v>5.05</v>
      </c>
      <c r="BO77">
        <v>1.9897</v>
      </c>
      <c r="BQ77" s="48"/>
      <c r="BU77" s="48"/>
      <c r="BY77" s="41">
        <v>42417</v>
      </c>
      <c r="BZ77">
        <v>9.31</v>
      </c>
      <c r="CA77">
        <v>4.0282</v>
      </c>
    </row>
    <row r="78" spans="1:79">
      <c r="A78" s="48"/>
      <c r="E78" s="48"/>
      <c r="I78" s="48"/>
      <c r="M78" s="48"/>
      <c r="Q78" s="48"/>
      <c r="U78" s="48"/>
      <c r="Y78" s="48"/>
      <c r="AC78" s="48"/>
      <c r="AG78" s="48"/>
      <c r="AK78" s="45"/>
      <c r="AO78" s="48"/>
      <c r="AS78" s="48"/>
      <c r="AW78" s="48"/>
      <c r="BA78" s="48"/>
      <c r="BE78" s="48"/>
      <c r="BI78" s="48"/>
      <c r="BM78" s="41">
        <v>42116</v>
      </c>
      <c r="BN78">
        <v>5.05</v>
      </c>
      <c r="BO78">
        <v>1.9897</v>
      </c>
      <c r="BQ78" s="48"/>
      <c r="BU78" s="48"/>
      <c r="BY78" s="41">
        <v>42418</v>
      </c>
      <c r="BZ78">
        <v>9.3000000000000007</v>
      </c>
      <c r="CA78">
        <v>4.0239000000000003</v>
      </c>
    </row>
    <row r="79" spans="1:79">
      <c r="A79" s="48"/>
      <c r="E79" s="48"/>
      <c r="I79" s="48"/>
      <c r="M79" s="48"/>
      <c r="Q79" s="48"/>
      <c r="U79" s="48"/>
      <c r="Y79" s="48"/>
      <c r="AC79" s="48"/>
      <c r="AG79" s="48"/>
      <c r="AK79" s="45"/>
      <c r="AO79" s="48"/>
      <c r="AS79" s="48"/>
      <c r="AW79" s="48"/>
      <c r="BA79" s="48"/>
      <c r="BE79" s="48"/>
      <c r="BI79" s="48"/>
      <c r="BM79" s="41">
        <v>42117</v>
      </c>
      <c r="BN79">
        <v>5.07</v>
      </c>
      <c r="BO79">
        <v>1.9976</v>
      </c>
      <c r="BQ79" s="48"/>
      <c r="BU79" s="48"/>
      <c r="BY79" s="41">
        <v>42419</v>
      </c>
      <c r="BZ79">
        <v>9.3000000000000007</v>
      </c>
      <c r="CA79">
        <v>4.0239000000000003</v>
      </c>
    </row>
    <row r="80" spans="1:79">
      <c r="A80" s="48"/>
      <c r="E80" s="48"/>
      <c r="I80" s="48"/>
      <c r="M80" s="48"/>
      <c r="Q80" s="48"/>
      <c r="U80" s="48"/>
      <c r="Y80" s="48"/>
      <c r="AC80" s="48"/>
      <c r="AG80" s="48"/>
      <c r="AK80" s="45"/>
      <c r="AO80" s="48"/>
      <c r="AS80" s="48"/>
      <c r="AW80" s="48"/>
      <c r="BA80" s="48"/>
      <c r="BE80" s="48"/>
      <c r="BI80" s="48"/>
      <c r="BM80" s="41">
        <v>42118</v>
      </c>
      <c r="BN80">
        <v>5.07</v>
      </c>
      <c r="BO80">
        <v>1.9976</v>
      </c>
      <c r="BQ80" s="48"/>
      <c r="BU80" s="48"/>
      <c r="BY80" s="41">
        <v>42422</v>
      </c>
      <c r="BZ80">
        <v>9.1999999999999993</v>
      </c>
      <c r="CA80">
        <v>3.9805999999999999</v>
      </c>
    </row>
    <row r="81" spans="1:79">
      <c r="A81" s="48"/>
      <c r="E81" s="48"/>
      <c r="I81" s="48"/>
      <c r="M81" s="48"/>
      <c r="Q81" s="48"/>
      <c r="U81" s="48"/>
      <c r="Y81" s="48"/>
      <c r="AC81" s="48"/>
      <c r="AG81" s="48"/>
      <c r="AK81" s="45"/>
      <c r="AO81" s="48"/>
      <c r="AS81" s="48"/>
      <c r="AW81" s="48"/>
      <c r="BA81" s="48"/>
      <c r="BE81" s="48"/>
      <c r="BI81" s="48"/>
      <c r="BM81" s="41">
        <v>42121</v>
      </c>
      <c r="BN81">
        <v>5.0599999999999996</v>
      </c>
      <c r="BO81">
        <v>1.9937</v>
      </c>
      <c r="BQ81" s="48"/>
      <c r="BU81" s="48"/>
      <c r="BY81" s="41">
        <v>42423</v>
      </c>
      <c r="BZ81">
        <v>9.31</v>
      </c>
      <c r="CA81">
        <v>4.0282</v>
      </c>
    </row>
    <row r="82" spans="1:79">
      <c r="A82" s="48"/>
      <c r="E82" s="48"/>
      <c r="I82" s="48"/>
      <c r="M82" s="48"/>
      <c r="Q82" s="48"/>
      <c r="U82" s="48"/>
      <c r="Y82" s="48"/>
      <c r="AC82" s="48"/>
      <c r="AG82" s="48"/>
      <c r="AK82" s="45"/>
      <c r="AO82" s="48"/>
      <c r="AS82" s="48"/>
      <c r="AW82" s="48"/>
      <c r="BA82" s="48"/>
      <c r="BE82" s="48"/>
      <c r="BI82" s="48"/>
      <c r="BM82" s="41">
        <v>42122</v>
      </c>
      <c r="BN82">
        <v>5.0999999999999996</v>
      </c>
      <c r="BO82">
        <v>2.0093999999999999</v>
      </c>
      <c r="BQ82" s="48"/>
      <c r="BU82" s="48"/>
      <c r="BY82" s="41">
        <v>42424</v>
      </c>
      <c r="BZ82">
        <v>9.4499999999999993</v>
      </c>
      <c r="CA82">
        <v>4.0888</v>
      </c>
    </row>
    <row r="83" spans="1:79">
      <c r="A83" s="48"/>
      <c r="E83" s="48"/>
      <c r="I83" s="48"/>
      <c r="M83" s="48"/>
      <c r="Q83" s="48"/>
      <c r="U83" s="48"/>
      <c r="Y83" s="48"/>
      <c r="AC83" s="48"/>
      <c r="AG83" s="48"/>
      <c r="AK83" s="45"/>
      <c r="AO83" s="48"/>
      <c r="AS83" s="48"/>
      <c r="AW83" s="48"/>
      <c r="BA83" s="48"/>
      <c r="BE83" s="48"/>
      <c r="BI83" s="48"/>
      <c r="BM83" s="41">
        <v>42123</v>
      </c>
      <c r="BN83">
        <v>5.13</v>
      </c>
      <c r="BO83">
        <v>2.0211999999999999</v>
      </c>
      <c r="BQ83" s="48"/>
      <c r="BU83" s="48"/>
      <c r="BY83" s="41">
        <v>42425</v>
      </c>
      <c r="BZ83">
        <v>9.6</v>
      </c>
      <c r="CA83">
        <v>4.1536999999999997</v>
      </c>
    </row>
    <row r="84" spans="1:79">
      <c r="A84" s="48"/>
      <c r="E84" s="48"/>
      <c r="I84" s="48"/>
      <c r="M84" s="48"/>
      <c r="Q84" s="48"/>
      <c r="U84" s="48"/>
      <c r="Y84" s="48"/>
      <c r="AC84" s="48"/>
      <c r="AG84" s="48"/>
      <c r="AK84" s="45"/>
      <c r="AO84" s="48"/>
      <c r="AS84" s="48"/>
      <c r="AW84" s="48"/>
      <c r="BA84" s="48"/>
      <c r="BE84" s="48"/>
      <c r="BI84" s="48"/>
      <c r="BM84" s="41">
        <v>42124</v>
      </c>
      <c r="BN84">
        <v>5.18</v>
      </c>
      <c r="BO84">
        <v>2.0409000000000002</v>
      </c>
      <c r="BQ84" s="48"/>
      <c r="BU84" s="48"/>
      <c r="BY84" s="41">
        <v>42426</v>
      </c>
      <c r="BZ84">
        <v>9.6</v>
      </c>
      <c r="CA84">
        <v>4.1536999999999997</v>
      </c>
    </row>
    <row r="85" spans="1:79">
      <c r="A85" s="48"/>
      <c r="E85" s="48"/>
      <c r="I85" s="48"/>
      <c r="M85" s="48"/>
      <c r="Q85" s="48"/>
      <c r="U85" s="48"/>
      <c r="Y85" s="48"/>
      <c r="AC85" s="48"/>
      <c r="AG85" s="48"/>
      <c r="AK85" s="45"/>
      <c r="AO85" s="48"/>
      <c r="AS85" s="48"/>
      <c r="AW85" s="48"/>
      <c r="BA85" s="48"/>
      <c r="BE85" s="48"/>
      <c r="BI85" s="48"/>
      <c r="BM85" s="41">
        <v>42128</v>
      </c>
      <c r="BN85">
        <v>5.25</v>
      </c>
      <c r="BO85">
        <v>2.0684999999999998</v>
      </c>
      <c r="BQ85" s="48"/>
      <c r="BU85" s="48"/>
      <c r="BY85" s="41">
        <v>42429</v>
      </c>
      <c r="BZ85">
        <v>9.3800000000000008</v>
      </c>
      <c r="CA85">
        <v>4.0585000000000004</v>
      </c>
    </row>
    <row r="86" spans="1:79">
      <c r="A86" s="48"/>
      <c r="E86" s="48"/>
      <c r="I86" s="48"/>
      <c r="M86" s="48"/>
      <c r="Q86" s="48"/>
      <c r="U86" s="48"/>
      <c r="Y86" s="48"/>
      <c r="AC86" s="48"/>
      <c r="AG86" s="48"/>
      <c r="AK86" s="45"/>
      <c r="AO86" s="48"/>
      <c r="AS86" s="48"/>
      <c r="AW86" s="48"/>
      <c r="BA86" s="48"/>
      <c r="BE86" s="48"/>
      <c r="BI86" s="48"/>
      <c r="BM86" s="41">
        <v>42129</v>
      </c>
      <c r="BN86">
        <v>5.0999999999999996</v>
      </c>
      <c r="BO86">
        <v>2.0093999999999999</v>
      </c>
      <c r="BQ86" s="48"/>
      <c r="BU86" s="48"/>
      <c r="BY86" s="41">
        <v>42430</v>
      </c>
      <c r="BZ86">
        <v>9.65</v>
      </c>
      <c r="CA86">
        <v>4.1753</v>
      </c>
    </row>
    <row r="87" spans="1:79">
      <c r="A87" s="48"/>
      <c r="E87" s="48"/>
      <c r="I87" s="48"/>
      <c r="M87" s="48"/>
      <c r="Q87" s="48"/>
      <c r="U87" s="48"/>
      <c r="Y87" s="48"/>
      <c r="AC87" s="48"/>
      <c r="AG87" s="48"/>
      <c r="AK87" s="45"/>
      <c r="AO87" s="48"/>
      <c r="AS87" s="48"/>
      <c r="AW87" s="48"/>
      <c r="BA87" s="48"/>
      <c r="BE87" s="48"/>
      <c r="BI87" s="48"/>
      <c r="BM87" s="41">
        <v>42130</v>
      </c>
      <c r="BN87">
        <v>5.0999999999999996</v>
      </c>
      <c r="BO87">
        <v>2.0093999999999999</v>
      </c>
      <c r="BQ87" s="48"/>
      <c r="BU87" s="48"/>
      <c r="BY87" s="41">
        <v>42431</v>
      </c>
      <c r="BZ87">
        <v>9.6999999999999993</v>
      </c>
      <c r="CA87">
        <v>4.1970000000000001</v>
      </c>
    </row>
    <row r="88" spans="1:79">
      <c r="A88" s="48"/>
      <c r="E88" s="48"/>
      <c r="I88" s="48"/>
      <c r="M88" s="48"/>
      <c r="Q88" s="48"/>
      <c r="U88" s="48"/>
      <c r="Y88" s="48"/>
      <c r="AC88" s="48"/>
      <c r="AG88" s="48"/>
      <c r="AK88" s="45"/>
      <c r="AO88" s="48"/>
      <c r="AS88" s="48"/>
      <c r="AW88" s="48"/>
      <c r="BA88" s="48"/>
      <c r="BE88" s="48"/>
      <c r="BI88" s="48"/>
      <c r="BM88" s="41">
        <v>42131</v>
      </c>
      <c r="BN88">
        <v>5</v>
      </c>
      <c r="BO88">
        <v>1.97</v>
      </c>
      <c r="BQ88" s="48"/>
      <c r="BU88" s="48"/>
      <c r="BY88" s="41">
        <v>42432</v>
      </c>
      <c r="BZ88">
        <v>9.8699999999999992</v>
      </c>
      <c r="CA88">
        <v>4.2705000000000002</v>
      </c>
    </row>
    <row r="89" spans="1:79">
      <c r="A89" s="48"/>
      <c r="E89" s="48"/>
      <c r="I89" s="48"/>
      <c r="M89" s="48"/>
      <c r="Q89" s="48"/>
      <c r="U89" s="48"/>
      <c r="Y89" s="48"/>
      <c r="AC89" s="48"/>
      <c r="AG89" s="48"/>
      <c r="AK89" s="45"/>
      <c r="AO89" s="48"/>
      <c r="AS89" s="48"/>
      <c r="AW89" s="48"/>
      <c r="BA89" s="48"/>
      <c r="BE89" s="48"/>
      <c r="BI89" s="48"/>
      <c r="BM89" s="41">
        <v>42132</v>
      </c>
      <c r="BN89">
        <v>4.93</v>
      </c>
      <c r="BO89">
        <v>1.9423999999999999</v>
      </c>
      <c r="BQ89" s="48"/>
      <c r="BU89" s="48"/>
      <c r="BY89" s="41">
        <v>42433</v>
      </c>
      <c r="BZ89">
        <v>9.7899999999999991</v>
      </c>
      <c r="CA89">
        <v>4.2359</v>
      </c>
    </row>
    <row r="90" spans="1:79">
      <c r="A90" s="48"/>
      <c r="E90" s="48"/>
      <c r="I90" s="48"/>
      <c r="M90" s="48"/>
      <c r="Q90" s="48"/>
      <c r="U90" s="48"/>
      <c r="Y90" s="48"/>
      <c r="AC90" s="48"/>
      <c r="AG90" s="48"/>
      <c r="AK90" s="45"/>
      <c r="AO90" s="48"/>
      <c r="AS90" s="48"/>
      <c r="AW90" s="48"/>
      <c r="BA90" s="48"/>
      <c r="BE90" s="48"/>
      <c r="BI90" s="48"/>
      <c r="BM90" s="41">
        <v>42135</v>
      </c>
      <c r="BN90">
        <v>4.8499999999999996</v>
      </c>
      <c r="BO90">
        <v>1.9109</v>
      </c>
      <c r="BQ90" s="48"/>
      <c r="BU90" s="48"/>
      <c r="BY90" s="41">
        <v>42436</v>
      </c>
      <c r="BZ90">
        <v>9.75</v>
      </c>
      <c r="CA90">
        <v>4.2186000000000003</v>
      </c>
    </row>
    <row r="91" spans="1:79">
      <c r="A91" s="48"/>
      <c r="E91" s="48"/>
      <c r="I91" s="48"/>
      <c r="M91" s="48"/>
      <c r="Q91" s="48"/>
      <c r="U91" s="48"/>
      <c r="Y91" s="48"/>
      <c r="AC91" s="48"/>
      <c r="AG91" s="48"/>
      <c r="AK91" s="45"/>
      <c r="AO91" s="48"/>
      <c r="AS91" s="48"/>
      <c r="AW91" s="48"/>
      <c r="BA91" s="48"/>
      <c r="BE91" s="48"/>
      <c r="BI91" s="48"/>
      <c r="BM91" s="41">
        <v>42136</v>
      </c>
      <c r="BN91">
        <v>4.8</v>
      </c>
      <c r="BO91">
        <v>1.8912</v>
      </c>
      <c r="BQ91" s="48"/>
      <c r="BU91" s="48"/>
      <c r="BY91" s="41">
        <v>42437</v>
      </c>
      <c r="BZ91">
        <v>9.4600000000000009</v>
      </c>
      <c r="CA91">
        <v>4.0930999999999997</v>
      </c>
    </row>
    <row r="92" spans="1:79">
      <c r="A92" s="48"/>
      <c r="E92" s="48"/>
      <c r="I92" s="48"/>
      <c r="M92" s="48"/>
      <c r="Q92" s="48"/>
      <c r="U92" s="48"/>
      <c r="Y92" s="48"/>
      <c r="AC92" s="48"/>
      <c r="AG92" s="48"/>
      <c r="AK92" s="45"/>
      <c r="AO92" s="48"/>
      <c r="AS92" s="48"/>
      <c r="AW92" s="48"/>
      <c r="BA92" s="48"/>
      <c r="BE92" s="48"/>
      <c r="BI92" s="48"/>
      <c r="BM92" s="41">
        <v>42137</v>
      </c>
      <c r="BN92">
        <v>4.8</v>
      </c>
      <c r="BO92">
        <v>1.8912</v>
      </c>
      <c r="BQ92" s="48"/>
      <c r="BU92" s="48"/>
      <c r="BY92" s="41">
        <v>42438</v>
      </c>
      <c r="BZ92">
        <v>9.4600000000000009</v>
      </c>
      <c r="CA92">
        <v>4.0930999999999997</v>
      </c>
    </row>
    <row r="93" spans="1:79">
      <c r="A93" s="48"/>
      <c r="E93" s="48"/>
      <c r="I93" s="48"/>
      <c r="M93" s="48"/>
      <c r="Q93" s="48"/>
      <c r="U93" s="48"/>
      <c r="Y93" s="48"/>
      <c r="AC93" s="48"/>
      <c r="AG93" s="48"/>
      <c r="AK93" s="45"/>
      <c r="AO93" s="48"/>
      <c r="AS93" s="48"/>
      <c r="AW93" s="48"/>
      <c r="BA93" s="48"/>
      <c r="BE93" s="48"/>
      <c r="BI93" s="48"/>
      <c r="BM93" s="41">
        <v>42138</v>
      </c>
      <c r="BN93">
        <v>4.79</v>
      </c>
      <c r="BO93">
        <v>1.8873</v>
      </c>
      <c r="BQ93" s="48"/>
      <c r="BU93" s="48"/>
      <c r="BY93" s="41">
        <v>42439</v>
      </c>
      <c r="BZ93">
        <v>9.3000000000000007</v>
      </c>
      <c r="CA93">
        <v>4.0239000000000003</v>
      </c>
    </row>
    <row r="94" spans="1:79">
      <c r="A94" s="48"/>
      <c r="E94" s="48"/>
      <c r="I94" s="48"/>
      <c r="M94" s="48"/>
      <c r="Q94" s="48"/>
      <c r="U94" s="48"/>
      <c r="Y94" s="48"/>
      <c r="AC94" s="48"/>
      <c r="AG94" s="48"/>
      <c r="AK94" s="45"/>
      <c r="AO94" s="48"/>
      <c r="AS94" s="48"/>
      <c r="AW94" s="48"/>
      <c r="BA94" s="48"/>
      <c r="BE94" s="48"/>
      <c r="BI94" s="48"/>
      <c r="BM94" s="41">
        <v>42139</v>
      </c>
      <c r="BN94">
        <v>4.79</v>
      </c>
      <c r="BO94">
        <v>1.8873</v>
      </c>
      <c r="BQ94" s="48"/>
      <c r="BU94" s="48"/>
      <c r="BY94" s="41">
        <v>42440</v>
      </c>
      <c r="BZ94">
        <v>9.4600000000000009</v>
      </c>
      <c r="CA94">
        <v>4.0930999999999997</v>
      </c>
    </row>
    <row r="95" spans="1:79">
      <c r="A95" s="48"/>
      <c r="E95" s="48"/>
      <c r="I95" s="48"/>
      <c r="M95" s="48"/>
      <c r="Q95" s="48"/>
      <c r="U95" s="48"/>
      <c r="Y95" s="48"/>
      <c r="AC95" s="48"/>
      <c r="AG95" s="48"/>
      <c r="AK95" s="45"/>
      <c r="AO95" s="48"/>
      <c r="AS95" s="48"/>
      <c r="AW95" s="48"/>
      <c r="BA95" s="48"/>
      <c r="BE95" s="48"/>
      <c r="BI95" s="48"/>
      <c r="BM95" s="41">
        <v>42142</v>
      </c>
      <c r="BN95">
        <v>4.7</v>
      </c>
      <c r="BO95">
        <v>1.8517999999999999</v>
      </c>
      <c r="BQ95" s="48"/>
      <c r="BU95" s="48"/>
      <c r="BY95" s="41">
        <v>42443</v>
      </c>
      <c r="BZ95">
        <v>9.74</v>
      </c>
      <c r="CA95">
        <v>4.2142999999999997</v>
      </c>
    </row>
    <row r="96" spans="1:79">
      <c r="A96" s="48"/>
      <c r="E96" s="48"/>
      <c r="I96" s="48"/>
      <c r="M96" s="48"/>
      <c r="Q96" s="48"/>
      <c r="U96" s="48"/>
      <c r="Y96" s="48"/>
      <c r="AC96" s="48"/>
      <c r="AG96" s="48"/>
      <c r="AK96" s="45"/>
      <c r="AO96" s="48"/>
      <c r="AS96" s="48"/>
      <c r="AW96" s="48"/>
      <c r="BA96" s="48"/>
      <c r="BE96" s="48"/>
      <c r="BI96" s="48"/>
      <c r="BM96" s="41">
        <v>42143</v>
      </c>
      <c r="BN96">
        <v>4.7</v>
      </c>
      <c r="BO96">
        <v>1.8517999999999999</v>
      </c>
      <c r="BQ96" s="48"/>
      <c r="BU96" s="48"/>
      <c r="BY96" s="41">
        <v>42444</v>
      </c>
      <c r="BZ96">
        <v>9.9600000000000009</v>
      </c>
      <c r="CA96">
        <v>4.3094999999999999</v>
      </c>
    </row>
    <row r="97" spans="1:79">
      <c r="A97" s="48"/>
      <c r="E97" s="48"/>
      <c r="I97" s="48"/>
      <c r="M97" s="48"/>
      <c r="Q97" s="48"/>
      <c r="U97" s="48"/>
      <c r="Y97" s="48"/>
      <c r="AC97" s="48"/>
      <c r="AG97" s="48"/>
      <c r="AK97" s="45"/>
      <c r="AO97" s="48"/>
      <c r="AS97" s="48"/>
      <c r="AW97" s="48"/>
      <c r="BA97" s="48"/>
      <c r="BE97" s="48"/>
      <c r="BI97" s="48"/>
      <c r="BM97" s="41">
        <v>42144</v>
      </c>
      <c r="BN97">
        <v>4.6900000000000004</v>
      </c>
      <c r="BO97">
        <v>1.8479000000000001</v>
      </c>
      <c r="BQ97" s="48"/>
      <c r="BU97" s="48"/>
      <c r="BY97" s="41">
        <v>42445</v>
      </c>
      <c r="BZ97">
        <v>10</v>
      </c>
      <c r="CA97">
        <v>4.3268000000000004</v>
      </c>
    </row>
    <row r="98" spans="1:79">
      <c r="A98" s="48"/>
      <c r="E98" s="48"/>
      <c r="I98" s="48"/>
      <c r="M98" s="48"/>
      <c r="Q98" s="48"/>
      <c r="U98" s="48"/>
      <c r="Y98" s="48"/>
      <c r="AC98" s="48"/>
      <c r="AG98" s="48"/>
      <c r="AK98" s="45"/>
      <c r="AO98" s="48"/>
      <c r="AS98" s="48"/>
      <c r="AW98" s="48"/>
      <c r="BA98" s="48"/>
      <c r="BE98" s="48"/>
      <c r="BI98" s="48"/>
      <c r="BM98" s="41">
        <v>42145</v>
      </c>
      <c r="BN98">
        <v>4.68</v>
      </c>
      <c r="BO98">
        <v>1.8439000000000001</v>
      </c>
      <c r="BQ98" s="48"/>
      <c r="BU98" s="48"/>
      <c r="BY98" s="41">
        <v>42446</v>
      </c>
      <c r="BZ98">
        <v>10.199999999999999</v>
      </c>
      <c r="CA98">
        <v>4.4132999999999996</v>
      </c>
    </row>
    <row r="99" spans="1:79">
      <c r="A99" s="48"/>
      <c r="E99" s="48"/>
      <c r="I99" s="48"/>
      <c r="M99" s="48"/>
      <c r="Q99" s="48"/>
      <c r="U99" s="48"/>
      <c r="Y99" s="48"/>
      <c r="AC99" s="48"/>
      <c r="AG99" s="48"/>
      <c r="AK99" s="45"/>
      <c r="AO99" s="48"/>
      <c r="AS99" s="48"/>
      <c r="AW99" s="48"/>
      <c r="BA99" s="48"/>
      <c r="BE99" s="48"/>
      <c r="BI99" s="48"/>
      <c r="BM99" s="41">
        <v>42146</v>
      </c>
      <c r="BN99">
        <v>4.68</v>
      </c>
      <c r="BO99">
        <v>1.8439000000000001</v>
      </c>
      <c r="BQ99" s="48"/>
      <c r="BU99" s="48"/>
      <c r="BY99" s="41">
        <v>42447</v>
      </c>
      <c r="BZ99">
        <v>10.199999999999999</v>
      </c>
      <c r="CA99">
        <v>4.4132999999999996</v>
      </c>
    </row>
    <row r="100" spans="1:79">
      <c r="A100" s="48"/>
      <c r="E100" s="48"/>
      <c r="I100" s="48"/>
      <c r="M100" s="48"/>
      <c r="Q100" s="48"/>
      <c r="U100" s="48"/>
      <c r="Y100" s="48"/>
      <c r="AC100" s="48"/>
      <c r="AG100" s="48"/>
      <c r="AK100" s="45"/>
      <c r="AO100" s="48"/>
      <c r="AS100" s="48"/>
      <c r="AW100" s="48"/>
      <c r="BA100" s="48"/>
      <c r="BE100" s="48"/>
      <c r="BI100" s="48"/>
      <c r="BM100" s="41">
        <v>42149</v>
      </c>
      <c r="BN100">
        <v>4.8</v>
      </c>
      <c r="BO100">
        <v>1.8912</v>
      </c>
      <c r="BQ100" s="48"/>
      <c r="BU100" s="48"/>
      <c r="BY100" s="41">
        <v>42450</v>
      </c>
      <c r="BZ100">
        <v>10</v>
      </c>
      <c r="CA100">
        <v>4.3268000000000004</v>
      </c>
    </row>
    <row r="101" spans="1:79">
      <c r="A101" s="48"/>
      <c r="E101" s="48"/>
      <c r="I101" s="48"/>
      <c r="M101" s="48"/>
      <c r="Q101" s="48"/>
      <c r="U101" s="48"/>
      <c r="Y101" s="48"/>
      <c r="AC101" s="48"/>
      <c r="AG101" s="48"/>
      <c r="AK101" s="45"/>
      <c r="AO101" s="48"/>
      <c r="AS101" s="48"/>
      <c r="AW101" s="48"/>
      <c r="BA101" s="48"/>
      <c r="BE101" s="48"/>
      <c r="BI101" s="48"/>
      <c r="BM101" s="41">
        <v>42150</v>
      </c>
      <c r="BN101">
        <v>4.9000000000000004</v>
      </c>
      <c r="BO101">
        <v>1.9306000000000001</v>
      </c>
      <c r="BQ101" s="48"/>
      <c r="BU101" s="48"/>
      <c r="BY101" s="41">
        <v>42451</v>
      </c>
      <c r="BZ101">
        <v>10.199999999999999</v>
      </c>
      <c r="CA101">
        <v>4.4132999999999996</v>
      </c>
    </row>
    <row r="102" spans="1:79">
      <c r="A102" s="48"/>
      <c r="E102" s="48"/>
      <c r="I102" s="48"/>
      <c r="M102" s="48"/>
      <c r="Q102" s="48"/>
      <c r="U102" s="48"/>
      <c r="Y102" s="48"/>
      <c r="AC102" s="48"/>
      <c r="AG102" s="48"/>
      <c r="AK102" s="45"/>
      <c r="AO102" s="48"/>
      <c r="AS102" s="48"/>
      <c r="AW102" s="48"/>
      <c r="BA102" s="48"/>
      <c r="BE102" s="48"/>
      <c r="BI102" s="48"/>
      <c r="BM102" s="41">
        <v>42151</v>
      </c>
      <c r="BN102">
        <v>4.84</v>
      </c>
      <c r="BO102">
        <v>1.907</v>
      </c>
      <c r="BQ102" s="48"/>
      <c r="BU102" s="48"/>
      <c r="BY102" s="41">
        <v>42452</v>
      </c>
      <c r="BZ102">
        <v>10.199999999999999</v>
      </c>
      <c r="CA102">
        <v>4.4132999999999996</v>
      </c>
    </row>
    <row r="103" spans="1:79">
      <c r="A103" s="48"/>
      <c r="E103" s="48"/>
      <c r="I103" s="48"/>
      <c r="M103" s="48"/>
      <c r="Q103" s="48"/>
      <c r="U103" s="48"/>
      <c r="Y103" s="48"/>
      <c r="AC103" s="48"/>
      <c r="AG103" s="48"/>
      <c r="AK103" s="45"/>
      <c r="AO103" s="48"/>
      <c r="AS103" s="48"/>
      <c r="AW103" s="48"/>
      <c r="BA103" s="48"/>
      <c r="BE103" s="48"/>
      <c r="BI103" s="48"/>
      <c r="BM103" s="41">
        <v>42152</v>
      </c>
      <c r="BN103">
        <v>4.8</v>
      </c>
      <c r="BO103">
        <v>1.8912</v>
      </c>
      <c r="BQ103" s="48"/>
      <c r="BU103" s="48"/>
      <c r="BY103" s="41">
        <v>42453</v>
      </c>
      <c r="BZ103">
        <v>9.9</v>
      </c>
      <c r="CA103">
        <v>4.2835000000000001</v>
      </c>
    </row>
    <row r="104" spans="1:79">
      <c r="A104" s="48"/>
      <c r="E104" s="48"/>
      <c r="I104" s="48"/>
      <c r="M104" s="48"/>
      <c r="Q104" s="48"/>
      <c r="U104" s="48"/>
      <c r="Y104" s="48"/>
      <c r="AC104" s="48"/>
      <c r="AG104" s="48"/>
      <c r="AK104" s="45"/>
      <c r="AO104" s="48"/>
      <c r="AS104" s="48"/>
      <c r="AW104" s="48"/>
      <c r="BA104" s="48"/>
      <c r="BE104" s="48"/>
      <c r="BI104" s="48"/>
      <c r="BM104" s="41">
        <v>42153</v>
      </c>
      <c r="BN104">
        <v>4.8</v>
      </c>
      <c r="BO104">
        <v>1.8912</v>
      </c>
      <c r="BQ104" s="48"/>
      <c r="BU104" s="48"/>
      <c r="BY104" s="41">
        <v>42454</v>
      </c>
      <c r="BZ104">
        <v>9.8000000000000007</v>
      </c>
      <c r="CA104">
        <v>4.2401999999999997</v>
      </c>
    </row>
    <row r="105" spans="1:79">
      <c r="A105" s="48"/>
      <c r="E105" s="48"/>
      <c r="I105" s="48"/>
      <c r="M105" s="48"/>
      <c r="Q105" s="48"/>
      <c r="U105" s="48"/>
      <c r="Y105" s="48"/>
      <c r="AC105" s="48"/>
      <c r="AG105" s="48"/>
      <c r="AK105" s="45"/>
      <c r="AO105" s="48"/>
      <c r="AS105" s="48"/>
      <c r="AW105" s="48"/>
      <c r="BA105" s="48"/>
      <c r="BE105" s="48"/>
      <c r="BI105" s="48"/>
      <c r="BM105" s="41">
        <v>42156</v>
      </c>
      <c r="BN105">
        <v>4.9000000000000004</v>
      </c>
      <c r="BO105">
        <v>1.9306000000000001</v>
      </c>
      <c r="BQ105" s="48"/>
      <c r="BU105" s="48"/>
      <c r="BY105" s="41">
        <v>42457</v>
      </c>
      <c r="BZ105">
        <v>9.8000000000000007</v>
      </c>
      <c r="CA105">
        <v>4.2401999999999997</v>
      </c>
    </row>
    <row r="106" spans="1:79">
      <c r="A106" s="48"/>
      <c r="E106" s="48"/>
      <c r="I106" s="48"/>
      <c r="M106" s="48"/>
      <c r="Q106" s="48"/>
      <c r="U106" s="48"/>
      <c r="Y106" s="48"/>
      <c r="AC106" s="48"/>
      <c r="AG106" s="48"/>
      <c r="AK106" s="45"/>
      <c r="AO106" s="48"/>
      <c r="AS106" s="48"/>
      <c r="AW106" s="48"/>
      <c r="BA106" s="48"/>
      <c r="BE106" s="48"/>
      <c r="BI106" s="48"/>
      <c r="BM106" s="41">
        <v>42157</v>
      </c>
      <c r="BN106">
        <v>4.95</v>
      </c>
      <c r="BO106">
        <v>1.9502999999999999</v>
      </c>
      <c r="BQ106" s="48"/>
      <c r="BU106" s="48"/>
      <c r="BY106" s="41">
        <v>42458</v>
      </c>
      <c r="BZ106">
        <v>9.99</v>
      </c>
      <c r="CA106">
        <v>4.3224</v>
      </c>
    </row>
    <row r="107" spans="1:79">
      <c r="A107" s="48"/>
      <c r="E107" s="48"/>
      <c r="I107" s="48"/>
      <c r="M107" s="48"/>
      <c r="Q107" s="48"/>
      <c r="U107" s="48"/>
      <c r="Y107" s="48"/>
      <c r="AC107" s="48"/>
      <c r="AG107" s="48"/>
      <c r="AK107" s="45"/>
      <c r="AO107" s="48"/>
      <c r="AS107" s="48"/>
      <c r="AW107" s="48"/>
      <c r="BA107" s="48"/>
      <c r="BE107" s="48"/>
      <c r="BI107" s="48"/>
      <c r="BM107" s="41">
        <v>42158</v>
      </c>
      <c r="BN107">
        <v>4.97</v>
      </c>
      <c r="BO107">
        <v>1.9581999999999999</v>
      </c>
      <c r="BQ107" s="48"/>
      <c r="BU107" s="48"/>
      <c r="BY107" s="41">
        <v>42459</v>
      </c>
      <c r="BZ107">
        <v>9.8000000000000007</v>
      </c>
      <c r="CA107">
        <v>4.2401999999999997</v>
      </c>
    </row>
    <row r="108" spans="1:79">
      <c r="A108" s="48"/>
      <c r="E108" s="48"/>
      <c r="I108" s="48"/>
      <c r="M108" s="48"/>
      <c r="Q108" s="48"/>
      <c r="U108" s="48"/>
      <c r="Y108" s="48"/>
      <c r="AC108" s="48"/>
      <c r="AG108" s="48"/>
      <c r="AK108" s="45"/>
      <c r="AO108" s="48"/>
      <c r="AS108" s="48"/>
      <c r="AW108" s="48"/>
      <c r="BA108" s="48"/>
      <c r="BE108" s="48"/>
      <c r="BI108" s="48"/>
      <c r="BM108" s="41">
        <v>42159</v>
      </c>
      <c r="BN108">
        <v>4.9400000000000004</v>
      </c>
      <c r="BO108">
        <v>1.9463999999999999</v>
      </c>
      <c r="BQ108" s="48"/>
      <c r="BU108" s="48"/>
      <c r="BY108" s="41">
        <v>42460</v>
      </c>
      <c r="BZ108">
        <v>9.9</v>
      </c>
      <c r="CA108">
        <v>4.2835000000000001</v>
      </c>
    </row>
    <row r="109" spans="1:79">
      <c r="A109" s="48"/>
      <c r="E109" s="48"/>
      <c r="I109" s="48"/>
      <c r="M109" s="48"/>
      <c r="Q109" s="48"/>
      <c r="U109" s="48"/>
      <c r="Y109" s="48"/>
      <c r="AC109" s="48"/>
      <c r="AG109" s="48"/>
      <c r="AK109" s="45"/>
      <c r="AO109" s="48"/>
      <c r="AS109" s="48"/>
      <c r="AW109" s="48"/>
      <c r="BA109" s="48"/>
      <c r="BE109" s="48"/>
      <c r="BI109" s="48"/>
      <c r="BM109" s="41">
        <v>42160</v>
      </c>
      <c r="BN109">
        <v>4.82</v>
      </c>
      <c r="BO109">
        <v>1.8991</v>
      </c>
      <c r="BQ109" s="48"/>
      <c r="BU109" s="48"/>
      <c r="BY109" s="41">
        <v>42461</v>
      </c>
      <c r="BZ109">
        <v>9.85</v>
      </c>
      <c r="CA109">
        <v>4.2618999999999998</v>
      </c>
    </row>
    <row r="110" spans="1:79">
      <c r="A110" s="48"/>
      <c r="E110" s="48"/>
      <c r="I110" s="48"/>
      <c r="M110" s="48"/>
      <c r="Q110" s="48"/>
      <c r="U110" s="48"/>
      <c r="Y110" s="48"/>
      <c r="AC110" s="48"/>
      <c r="AG110" s="48"/>
      <c r="AK110" s="45"/>
      <c r="AO110" s="48"/>
      <c r="AS110" s="48"/>
      <c r="AW110" s="48"/>
      <c r="BA110" s="48"/>
      <c r="BE110" s="48"/>
      <c r="BI110" s="48"/>
      <c r="BM110" s="41">
        <v>42163</v>
      </c>
      <c r="BN110">
        <v>4.82</v>
      </c>
      <c r="BO110">
        <v>1.8991</v>
      </c>
      <c r="BQ110" s="48"/>
      <c r="BU110" s="48"/>
      <c r="BY110" s="41">
        <v>42464</v>
      </c>
      <c r="BZ110">
        <v>9.85</v>
      </c>
      <c r="CA110">
        <v>4.2618999999999998</v>
      </c>
    </row>
    <row r="111" spans="1:79">
      <c r="A111" s="48"/>
      <c r="E111" s="48"/>
      <c r="I111" s="48"/>
      <c r="M111" s="48"/>
      <c r="Q111" s="48"/>
      <c r="U111" s="48"/>
      <c r="Y111" s="48"/>
      <c r="AC111" s="48"/>
      <c r="AG111" s="48"/>
      <c r="AK111" s="45"/>
      <c r="AO111" s="48"/>
      <c r="AS111" s="48"/>
      <c r="AW111" s="48"/>
      <c r="BA111" s="48"/>
      <c r="BE111" s="48"/>
      <c r="BI111" s="48"/>
      <c r="BM111" s="41">
        <v>42164</v>
      </c>
      <c r="BN111">
        <v>4.8</v>
      </c>
      <c r="BO111">
        <v>1.8912</v>
      </c>
      <c r="BQ111" s="48"/>
      <c r="BU111" s="48"/>
      <c r="BY111" s="41">
        <v>42465</v>
      </c>
      <c r="BZ111">
        <v>9.85</v>
      </c>
      <c r="CA111">
        <v>4.2618999999999998</v>
      </c>
    </row>
    <row r="112" spans="1:79">
      <c r="A112" s="48"/>
      <c r="E112" s="48"/>
      <c r="I112" s="48"/>
      <c r="M112" s="48"/>
      <c r="Q112" s="48"/>
      <c r="U112" s="48"/>
      <c r="Y112" s="48"/>
      <c r="AC112" s="48"/>
      <c r="AG112" s="48"/>
      <c r="AK112" s="45"/>
      <c r="AO112" s="48"/>
      <c r="AS112" s="48"/>
      <c r="AW112" s="48"/>
      <c r="BA112" s="48"/>
      <c r="BE112" s="48"/>
      <c r="BI112" s="48"/>
      <c r="BM112" s="41">
        <v>42165</v>
      </c>
      <c r="BN112">
        <v>4.8</v>
      </c>
      <c r="BO112">
        <v>1.8912</v>
      </c>
      <c r="BQ112" s="48"/>
      <c r="BU112" s="48"/>
      <c r="BY112" s="41">
        <v>42466</v>
      </c>
      <c r="BZ112">
        <v>9.6</v>
      </c>
      <c r="CA112">
        <v>4.1536999999999997</v>
      </c>
    </row>
    <row r="113" spans="1:79">
      <c r="A113" s="48"/>
      <c r="E113" s="48"/>
      <c r="I113" s="48"/>
      <c r="M113" s="48"/>
      <c r="Q113" s="48"/>
      <c r="U113" s="48"/>
      <c r="Y113" s="48"/>
      <c r="AC113" s="48"/>
      <c r="AG113" s="48"/>
      <c r="AK113" s="45"/>
      <c r="AO113" s="48"/>
      <c r="AS113" s="48"/>
      <c r="AW113" s="48"/>
      <c r="BA113" s="48"/>
      <c r="BE113" s="48"/>
      <c r="BI113" s="48"/>
      <c r="BM113" s="41">
        <v>42166</v>
      </c>
      <c r="BN113">
        <v>4.75</v>
      </c>
      <c r="BO113">
        <v>1.8714999999999999</v>
      </c>
      <c r="BQ113" s="48"/>
      <c r="BU113" s="48"/>
      <c r="BY113" s="41">
        <v>42467</v>
      </c>
      <c r="BZ113">
        <v>9.61</v>
      </c>
      <c r="CA113">
        <v>4.1580000000000004</v>
      </c>
    </row>
    <row r="114" spans="1:79">
      <c r="A114" s="48"/>
      <c r="E114" s="48"/>
      <c r="I114" s="48"/>
      <c r="M114" s="48"/>
      <c r="Q114" s="48"/>
      <c r="U114" s="48"/>
      <c r="Y114" s="48"/>
      <c r="AC114" s="48"/>
      <c r="AG114" s="48"/>
      <c r="AK114" s="45"/>
      <c r="AO114" s="48"/>
      <c r="AS114" s="48"/>
      <c r="AW114" s="48"/>
      <c r="BA114" s="48"/>
      <c r="BE114" s="48"/>
      <c r="BI114" s="48"/>
      <c r="BM114" s="41">
        <v>42167</v>
      </c>
      <c r="BN114">
        <v>4.6900000000000004</v>
      </c>
      <c r="BO114">
        <v>1.8479000000000001</v>
      </c>
      <c r="BQ114" s="48"/>
      <c r="BU114" s="48"/>
      <c r="BY114" s="41">
        <v>42468</v>
      </c>
      <c r="BZ114">
        <v>9.61</v>
      </c>
      <c r="CA114">
        <v>4.1580000000000004</v>
      </c>
    </row>
    <row r="115" spans="1:79">
      <c r="A115" s="48"/>
      <c r="E115" s="48"/>
      <c r="I115" s="48"/>
      <c r="M115" s="48"/>
      <c r="Q115" s="48"/>
      <c r="U115" s="48"/>
      <c r="Y115" s="48"/>
      <c r="AC115" s="48"/>
      <c r="AG115" s="48"/>
      <c r="AK115" s="45"/>
      <c r="AO115" s="48"/>
      <c r="AS115" s="48"/>
      <c r="AW115" s="48"/>
      <c r="BA115" s="48"/>
      <c r="BE115" s="48"/>
      <c r="BI115" s="48"/>
      <c r="BM115" s="41">
        <v>42170</v>
      </c>
      <c r="BN115">
        <v>4.66</v>
      </c>
      <c r="BO115">
        <v>1.8361000000000001</v>
      </c>
      <c r="BQ115" s="48"/>
      <c r="BU115" s="48"/>
      <c r="BY115" s="41">
        <v>42471</v>
      </c>
      <c r="BZ115">
        <v>9.84</v>
      </c>
      <c r="CA115">
        <v>4.2575000000000003</v>
      </c>
    </row>
    <row r="116" spans="1:79">
      <c r="A116" s="48"/>
      <c r="E116" s="48"/>
      <c r="I116" s="48"/>
      <c r="M116" s="48"/>
      <c r="Q116" s="48"/>
      <c r="U116" s="48"/>
      <c r="Y116" s="48"/>
      <c r="AC116" s="48"/>
      <c r="AG116" s="48"/>
      <c r="AK116" s="45"/>
      <c r="AO116" s="48"/>
      <c r="AS116" s="48"/>
      <c r="AW116" s="48"/>
      <c r="BA116" s="48"/>
      <c r="BE116" s="48"/>
      <c r="BI116" s="48"/>
      <c r="BM116" s="41">
        <v>42171</v>
      </c>
      <c r="BN116">
        <v>4.7300000000000004</v>
      </c>
      <c r="BO116">
        <v>1.8635999999999999</v>
      </c>
      <c r="BQ116" s="48"/>
      <c r="BU116" s="48"/>
      <c r="BY116" s="41">
        <v>42472</v>
      </c>
      <c r="BZ116">
        <v>9.84</v>
      </c>
      <c r="CA116">
        <v>4.2575000000000003</v>
      </c>
    </row>
    <row r="117" spans="1:79">
      <c r="A117" s="48"/>
      <c r="E117" s="48"/>
      <c r="I117" s="48"/>
      <c r="M117" s="48"/>
      <c r="Q117" s="48"/>
      <c r="U117" s="48"/>
      <c r="Y117" s="48"/>
      <c r="AC117" s="48"/>
      <c r="AG117" s="48"/>
      <c r="AK117" s="45"/>
      <c r="AO117" s="48"/>
      <c r="AS117" s="48"/>
      <c r="AW117" s="48"/>
      <c r="BA117" s="48"/>
      <c r="BE117" s="48"/>
      <c r="BI117" s="48"/>
      <c r="BM117" s="41">
        <v>42172</v>
      </c>
      <c r="BN117">
        <v>4.75</v>
      </c>
      <c r="BO117">
        <v>1.8714999999999999</v>
      </c>
      <c r="BQ117" s="48"/>
      <c r="BU117" s="48"/>
      <c r="BY117" s="41">
        <v>42473</v>
      </c>
      <c r="BZ117">
        <v>9.84</v>
      </c>
      <c r="CA117">
        <v>4.2575000000000003</v>
      </c>
    </row>
    <row r="118" spans="1:79">
      <c r="A118" s="48"/>
      <c r="E118" s="48"/>
      <c r="I118" s="48"/>
      <c r="M118" s="48"/>
      <c r="Q118" s="48"/>
      <c r="U118" s="48"/>
      <c r="Y118" s="48"/>
      <c r="AC118" s="48"/>
      <c r="AG118" s="48"/>
      <c r="AK118" s="45"/>
      <c r="AO118" s="48"/>
      <c r="AS118" s="48"/>
      <c r="AW118" s="48"/>
      <c r="BA118" s="48"/>
      <c r="BE118" s="48"/>
      <c r="BI118" s="48"/>
      <c r="BM118" s="41">
        <v>42173</v>
      </c>
      <c r="BN118">
        <v>4.75</v>
      </c>
      <c r="BO118">
        <v>1.8714999999999999</v>
      </c>
      <c r="BQ118" s="48"/>
      <c r="BU118" s="48"/>
      <c r="BY118" s="41">
        <v>42474</v>
      </c>
      <c r="BZ118">
        <v>9.83</v>
      </c>
      <c r="CA118">
        <v>4.2531999999999996</v>
      </c>
    </row>
    <row r="119" spans="1:79">
      <c r="A119" s="48"/>
      <c r="E119" s="48"/>
      <c r="I119" s="48"/>
      <c r="M119" s="48"/>
      <c r="Q119" s="48"/>
      <c r="U119" s="48"/>
      <c r="Y119" s="48"/>
      <c r="AC119" s="48"/>
      <c r="AG119" s="48"/>
      <c r="AK119" s="45"/>
      <c r="AO119" s="48"/>
      <c r="AS119" s="48"/>
      <c r="AW119" s="48"/>
      <c r="BA119" s="48"/>
      <c r="BE119" s="48"/>
      <c r="BI119" s="48"/>
      <c r="BM119" s="41">
        <v>42174</v>
      </c>
      <c r="BN119">
        <v>4.71</v>
      </c>
      <c r="BO119">
        <v>1.8557999999999999</v>
      </c>
      <c r="BQ119" s="48"/>
      <c r="BU119" s="48"/>
      <c r="BY119" s="41">
        <v>42475</v>
      </c>
      <c r="BZ119">
        <v>9.6</v>
      </c>
      <c r="CA119">
        <v>4.1536999999999997</v>
      </c>
    </row>
    <row r="120" spans="1:79">
      <c r="A120" s="48"/>
      <c r="E120" s="48"/>
      <c r="I120" s="48"/>
      <c r="M120" s="48"/>
      <c r="Q120" s="48"/>
      <c r="U120" s="48"/>
      <c r="Y120" s="48"/>
      <c r="AC120" s="48"/>
      <c r="AG120" s="48"/>
      <c r="AK120" s="45"/>
      <c r="AO120" s="48"/>
      <c r="AS120" s="48"/>
      <c r="AW120" s="48"/>
      <c r="BA120" s="48"/>
      <c r="BE120" s="48"/>
      <c r="BI120" s="48"/>
      <c r="BM120" s="41">
        <v>42177</v>
      </c>
      <c r="BN120">
        <v>4.78</v>
      </c>
      <c r="BO120">
        <v>1.8833</v>
      </c>
      <c r="BQ120" s="48"/>
      <c r="BU120" s="48"/>
      <c r="BY120" s="41">
        <v>42478</v>
      </c>
      <c r="BZ120">
        <v>9.56</v>
      </c>
      <c r="CA120">
        <v>4.1364000000000001</v>
      </c>
    </row>
    <row r="121" spans="1:79">
      <c r="A121" s="48"/>
      <c r="E121" s="48"/>
      <c r="I121" s="48"/>
      <c r="M121" s="48"/>
      <c r="Q121" s="48"/>
      <c r="U121" s="48"/>
      <c r="Y121" s="48"/>
      <c r="AC121" s="48"/>
      <c r="AG121" s="48"/>
      <c r="AK121" s="45"/>
      <c r="AO121" s="48"/>
      <c r="AS121" s="48"/>
      <c r="AW121" s="48"/>
      <c r="BA121" s="48"/>
      <c r="BE121" s="48"/>
      <c r="BI121" s="48"/>
      <c r="BM121" s="41">
        <v>42178</v>
      </c>
      <c r="BN121">
        <v>4.79</v>
      </c>
      <c r="BO121">
        <v>1.8873</v>
      </c>
      <c r="BQ121" s="48"/>
      <c r="BU121" s="48"/>
      <c r="BY121" s="41">
        <v>42479</v>
      </c>
      <c r="BZ121">
        <v>9.56</v>
      </c>
      <c r="CA121">
        <v>4.1364000000000001</v>
      </c>
    </row>
    <row r="122" spans="1:79">
      <c r="A122" s="48"/>
      <c r="E122" s="48"/>
      <c r="I122" s="48"/>
      <c r="M122" s="48"/>
      <c r="Q122" s="48"/>
      <c r="U122" s="48"/>
      <c r="Y122" s="48"/>
      <c r="AC122" s="48"/>
      <c r="AG122" s="48"/>
      <c r="AK122" s="45"/>
      <c r="AO122" s="48"/>
      <c r="AS122" s="48"/>
      <c r="AW122" s="48"/>
      <c r="BA122" s="48"/>
      <c r="BE122" s="48"/>
      <c r="BI122" s="48"/>
      <c r="BM122" s="41">
        <v>42179</v>
      </c>
      <c r="BN122">
        <v>4.7699999999999996</v>
      </c>
      <c r="BO122">
        <v>1.8794</v>
      </c>
      <c r="BQ122" s="48"/>
      <c r="BU122" s="48"/>
      <c r="BY122" s="41">
        <v>42480</v>
      </c>
      <c r="BZ122">
        <v>9.2799999999999994</v>
      </c>
      <c r="CA122">
        <v>4.0152000000000001</v>
      </c>
    </row>
    <row r="123" spans="1:79">
      <c r="A123" s="48"/>
      <c r="E123" s="48"/>
      <c r="I123" s="48"/>
      <c r="M123" s="48"/>
      <c r="Q123" s="48"/>
      <c r="U123" s="48"/>
      <c r="Y123" s="48"/>
      <c r="AC123" s="48"/>
      <c r="AG123" s="48"/>
      <c r="AK123" s="45"/>
      <c r="AO123" s="48"/>
      <c r="AS123" s="48"/>
      <c r="AW123" s="48"/>
      <c r="BA123" s="48"/>
      <c r="BE123" s="48"/>
      <c r="BI123" s="48"/>
      <c r="BM123" s="41">
        <v>42180</v>
      </c>
      <c r="BN123">
        <v>4.75</v>
      </c>
      <c r="BO123">
        <v>1.8714999999999999</v>
      </c>
      <c r="BQ123" s="48"/>
      <c r="BU123" s="48"/>
      <c r="BY123" s="41">
        <v>42481</v>
      </c>
      <c r="BZ123">
        <v>9.3000000000000007</v>
      </c>
      <c r="CA123">
        <v>4.0239000000000003</v>
      </c>
    </row>
    <row r="124" spans="1:79">
      <c r="A124" s="48"/>
      <c r="E124" s="48"/>
      <c r="I124" s="48"/>
      <c r="M124" s="48"/>
      <c r="Q124" s="48"/>
      <c r="U124" s="48"/>
      <c r="Y124" s="48"/>
      <c r="AC124" s="48"/>
      <c r="AG124" s="48"/>
      <c r="AK124" s="45"/>
      <c r="AO124" s="48"/>
      <c r="AS124" s="48"/>
      <c r="AW124" s="48"/>
      <c r="BA124" s="48"/>
      <c r="BE124" s="48"/>
      <c r="BI124" s="48"/>
      <c r="BM124" s="41">
        <v>42181</v>
      </c>
      <c r="BN124">
        <v>4.7699999999999996</v>
      </c>
      <c r="BO124">
        <v>1.8794</v>
      </c>
      <c r="BQ124" s="48"/>
      <c r="BU124" s="48"/>
      <c r="BY124" s="41">
        <v>42482</v>
      </c>
      <c r="BZ124">
        <v>9.44</v>
      </c>
      <c r="CA124">
        <v>4.0845000000000002</v>
      </c>
    </row>
    <row r="125" spans="1:79">
      <c r="A125" s="48"/>
      <c r="E125" s="48"/>
      <c r="I125" s="48"/>
      <c r="M125" s="48"/>
      <c r="Q125" s="48"/>
      <c r="U125" s="48"/>
      <c r="Y125" s="48"/>
      <c r="AC125" s="48"/>
      <c r="AG125" s="48"/>
      <c r="AK125" s="45"/>
      <c r="AO125" s="48"/>
      <c r="AS125" s="48"/>
      <c r="AW125" s="48"/>
      <c r="BA125" s="48"/>
      <c r="BE125" s="48"/>
      <c r="BI125" s="48"/>
      <c r="BM125" s="41">
        <v>42184</v>
      </c>
      <c r="BN125">
        <v>4.7</v>
      </c>
      <c r="BO125">
        <v>1.8517999999999999</v>
      </c>
      <c r="BQ125" s="48"/>
      <c r="BU125" s="48"/>
      <c r="BY125" s="41">
        <v>42485</v>
      </c>
      <c r="BZ125">
        <v>9.35</v>
      </c>
      <c r="CA125">
        <v>4.0454999999999997</v>
      </c>
    </row>
    <row r="126" spans="1:79">
      <c r="A126" s="48"/>
      <c r="E126" s="48"/>
      <c r="I126" s="48"/>
      <c r="M126" s="48"/>
      <c r="Q126" s="48"/>
      <c r="U126" s="48"/>
      <c r="Y126" s="48"/>
      <c r="AC126" s="48"/>
      <c r="AG126" s="48"/>
      <c r="AK126" s="45"/>
      <c r="AO126" s="48"/>
      <c r="AS126" s="48"/>
      <c r="AW126" s="48"/>
      <c r="BA126" s="48"/>
      <c r="BE126" s="48"/>
      <c r="BI126" s="48"/>
      <c r="BM126" s="41">
        <v>42185</v>
      </c>
      <c r="BN126">
        <v>4.7</v>
      </c>
      <c r="BO126">
        <v>1.8517999999999999</v>
      </c>
      <c r="BQ126" s="48"/>
      <c r="BU126" s="48"/>
      <c r="BY126" s="41">
        <v>42486</v>
      </c>
      <c r="BZ126">
        <v>9.34</v>
      </c>
      <c r="CA126">
        <v>4.0411999999999999</v>
      </c>
    </row>
    <row r="127" spans="1:79">
      <c r="A127" s="48"/>
      <c r="E127" s="48"/>
      <c r="I127" s="48"/>
      <c r="M127" s="48"/>
      <c r="Q127" s="48"/>
      <c r="U127" s="48"/>
      <c r="Y127" s="48"/>
      <c r="AC127" s="48"/>
      <c r="AG127" s="48"/>
      <c r="AK127" s="45"/>
      <c r="AO127" s="48"/>
      <c r="AS127" s="48"/>
      <c r="AW127" s="48"/>
      <c r="BA127" s="48"/>
      <c r="BE127" s="48"/>
      <c r="BI127" s="48"/>
      <c r="BM127" s="41">
        <v>42186</v>
      </c>
      <c r="BN127">
        <v>4.7</v>
      </c>
      <c r="BO127">
        <v>1.8517999999999999</v>
      </c>
      <c r="BQ127" s="48"/>
      <c r="BU127" s="48"/>
      <c r="BY127" s="41">
        <v>42487</v>
      </c>
      <c r="BZ127">
        <v>9.06</v>
      </c>
      <c r="CA127">
        <v>3.9201000000000001</v>
      </c>
    </row>
    <row r="128" spans="1:79">
      <c r="A128" s="48"/>
      <c r="E128" s="48"/>
      <c r="I128" s="48"/>
      <c r="M128" s="48"/>
      <c r="Q128" s="48"/>
      <c r="U128" s="48"/>
      <c r="Y128" s="48"/>
      <c r="AC128" s="48"/>
      <c r="AG128" s="48"/>
      <c r="AK128" s="45"/>
      <c r="AO128" s="48"/>
      <c r="AS128" s="48"/>
      <c r="AW128" s="48"/>
      <c r="BA128" s="48"/>
      <c r="BE128" s="48"/>
      <c r="BI128" s="48"/>
      <c r="BM128" s="41">
        <v>42187</v>
      </c>
      <c r="BN128">
        <v>4.7</v>
      </c>
      <c r="BO128">
        <v>1.8517999999999999</v>
      </c>
      <c r="BQ128" s="48"/>
      <c r="BU128" s="48"/>
      <c r="BY128" s="41">
        <v>42488</v>
      </c>
      <c r="BZ128">
        <v>9.32</v>
      </c>
      <c r="CA128">
        <v>4.0324999999999998</v>
      </c>
    </row>
    <row r="129" spans="1:79">
      <c r="A129" s="48"/>
      <c r="E129" s="48"/>
      <c r="I129" s="48"/>
      <c r="M129" s="48"/>
      <c r="Q129" s="48"/>
      <c r="U129" s="48"/>
      <c r="Y129" s="48"/>
      <c r="AC129" s="48"/>
      <c r="AG129" s="48"/>
      <c r="AK129" s="45"/>
      <c r="AO129" s="48"/>
      <c r="AS129" s="48"/>
      <c r="AW129" s="48"/>
      <c r="BA129" s="48"/>
      <c r="BE129" s="48"/>
      <c r="BI129" s="48"/>
      <c r="BM129" s="41">
        <v>42188</v>
      </c>
      <c r="BN129">
        <v>4.6500000000000004</v>
      </c>
      <c r="BO129">
        <v>1.8321000000000001</v>
      </c>
      <c r="BQ129" s="48"/>
      <c r="BU129" s="48"/>
      <c r="BY129" s="41">
        <v>42489</v>
      </c>
      <c r="BZ129">
        <v>9.1199999999999992</v>
      </c>
      <c r="CA129">
        <v>3.9460000000000002</v>
      </c>
    </row>
    <row r="130" spans="1:79">
      <c r="A130" s="48"/>
      <c r="E130" s="48"/>
      <c r="I130" s="48"/>
      <c r="M130" s="48"/>
      <c r="Q130" s="48"/>
      <c r="U130" s="48"/>
      <c r="Y130" s="48"/>
      <c r="AC130" s="48"/>
      <c r="AG130" s="48"/>
      <c r="AK130" s="45"/>
      <c r="AO130" s="48"/>
      <c r="AS130" s="48"/>
      <c r="AW130" s="48"/>
      <c r="BA130" s="48"/>
      <c r="BE130" s="48"/>
      <c r="BI130" s="48"/>
      <c r="BM130" s="41">
        <v>42191</v>
      </c>
      <c r="BN130">
        <v>4.63</v>
      </c>
      <c r="BO130">
        <v>1.8242</v>
      </c>
      <c r="BQ130" s="48"/>
      <c r="BU130" s="48"/>
      <c r="BY130" s="41">
        <v>42492</v>
      </c>
      <c r="BZ130">
        <v>9.5399999999999991</v>
      </c>
      <c r="CA130">
        <v>4.1276999999999999</v>
      </c>
    </row>
    <row r="131" spans="1:79">
      <c r="A131" s="48"/>
      <c r="E131" s="48"/>
      <c r="I131" s="48"/>
      <c r="M131" s="48"/>
      <c r="Q131" s="48"/>
      <c r="U131" s="48"/>
      <c r="Y131" s="48"/>
      <c r="AC131" s="48"/>
      <c r="AG131" s="48"/>
      <c r="AK131" s="45"/>
      <c r="AO131" s="48"/>
      <c r="AS131" s="48"/>
      <c r="AW131" s="48"/>
      <c r="BA131" s="48"/>
      <c r="BE131" s="48"/>
      <c r="BI131" s="48"/>
      <c r="BM131" s="41">
        <v>42192</v>
      </c>
      <c r="BN131">
        <v>4.5999999999999996</v>
      </c>
      <c r="BO131">
        <v>1.8124</v>
      </c>
      <c r="BQ131" s="48"/>
      <c r="BU131" s="48"/>
      <c r="BY131" s="41">
        <v>42493</v>
      </c>
      <c r="BZ131">
        <v>9.5</v>
      </c>
      <c r="CA131">
        <v>4.1104000000000003</v>
      </c>
    </row>
    <row r="132" spans="1:79">
      <c r="A132" s="48"/>
      <c r="E132" s="48"/>
      <c r="I132" s="48"/>
      <c r="M132" s="48"/>
      <c r="Q132" s="48"/>
      <c r="U132" s="48"/>
      <c r="Y132" s="48"/>
      <c r="AC132" s="48"/>
      <c r="AG132" s="48"/>
      <c r="AK132" s="45"/>
      <c r="AO132" s="48"/>
      <c r="AS132" s="48"/>
      <c r="AW132" s="48"/>
      <c r="BA132" s="48"/>
      <c r="BE132" s="48"/>
      <c r="BI132" s="48"/>
      <c r="BM132" s="41">
        <v>42193</v>
      </c>
      <c r="BN132">
        <v>4.7300000000000004</v>
      </c>
      <c r="BO132">
        <v>1.8635999999999999</v>
      </c>
      <c r="BQ132" s="48"/>
      <c r="BU132" s="48"/>
      <c r="BY132" s="41">
        <v>42494</v>
      </c>
      <c r="BZ132">
        <v>9.25</v>
      </c>
      <c r="CA132">
        <v>4.0023</v>
      </c>
    </row>
    <row r="133" spans="1:79">
      <c r="A133" s="48"/>
      <c r="E133" s="48"/>
      <c r="I133" s="48"/>
      <c r="M133" s="48"/>
      <c r="Q133" s="48"/>
      <c r="U133" s="48"/>
      <c r="Y133" s="48"/>
      <c r="AC133" s="48"/>
      <c r="AG133" s="48"/>
      <c r="AK133" s="45"/>
      <c r="AO133" s="48"/>
      <c r="AS133" s="48"/>
      <c r="AW133" s="48"/>
      <c r="BA133" s="48"/>
      <c r="BE133" s="48"/>
      <c r="BI133" s="48"/>
      <c r="BM133" s="41">
        <v>42194</v>
      </c>
      <c r="BN133">
        <v>4.7</v>
      </c>
      <c r="BO133">
        <v>1.8517999999999999</v>
      </c>
      <c r="BQ133" s="48"/>
      <c r="BU133" s="48"/>
      <c r="BY133" s="41">
        <v>42495</v>
      </c>
      <c r="BZ133">
        <v>9.23</v>
      </c>
      <c r="CA133">
        <v>3.9935999999999998</v>
      </c>
    </row>
    <row r="134" spans="1:79">
      <c r="A134" s="48"/>
      <c r="E134" s="48"/>
      <c r="I134" s="48"/>
      <c r="M134" s="48"/>
      <c r="Q134" s="48"/>
      <c r="U134" s="48"/>
      <c r="Y134" s="48"/>
      <c r="AC134" s="48"/>
      <c r="AG134" s="48"/>
      <c r="AK134" s="45"/>
      <c r="AO134" s="48"/>
      <c r="AS134" s="48"/>
      <c r="AW134" s="48"/>
      <c r="BA134" s="48"/>
      <c r="BE134" s="48"/>
      <c r="BI134" s="48"/>
      <c r="BM134" s="41">
        <v>42195</v>
      </c>
      <c r="BN134">
        <v>4.7</v>
      </c>
      <c r="BO134">
        <v>1.8517999999999999</v>
      </c>
      <c r="BQ134" s="48"/>
      <c r="BU134" s="48"/>
      <c r="BY134" s="41">
        <v>42496</v>
      </c>
      <c r="BZ134">
        <v>9.49</v>
      </c>
      <c r="CA134">
        <v>4.1060999999999996</v>
      </c>
    </row>
    <row r="135" spans="1:79">
      <c r="A135" s="48"/>
      <c r="E135" s="48"/>
      <c r="I135" s="48"/>
      <c r="M135" s="48"/>
      <c r="Q135" s="48"/>
      <c r="U135" s="48"/>
      <c r="Y135" s="48"/>
      <c r="AC135" s="48"/>
      <c r="AG135" s="48"/>
      <c r="AK135" s="45"/>
      <c r="AO135" s="48"/>
      <c r="AS135" s="48"/>
      <c r="AW135" s="48"/>
      <c r="BA135" s="48"/>
      <c r="BE135" s="48"/>
      <c r="BI135" s="48"/>
      <c r="BM135" s="41">
        <v>42198</v>
      </c>
      <c r="BN135">
        <v>4.66</v>
      </c>
      <c r="BO135">
        <v>1.8361000000000001</v>
      </c>
      <c r="BQ135" s="48"/>
      <c r="BU135" s="48"/>
      <c r="BY135" s="41">
        <v>42499</v>
      </c>
      <c r="BZ135">
        <v>9.5</v>
      </c>
      <c r="CA135">
        <v>4.1104000000000003</v>
      </c>
    </row>
    <row r="136" spans="1:79">
      <c r="A136" s="48"/>
      <c r="E136" s="48"/>
      <c r="I136" s="48"/>
      <c r="M136" s="48"/>
      <c r="Q136" s="48"/>
      <c r="U136" s="48"/>
      <c r="Y136" s="48"/>
      <c r="AC136" s="48"/>
      <c r="AG136" s="48"/>
      <c r="AK136" s="45"/>
      <c r="AO136" s="48"/>
      <c r="AS136" s="48"/>
      <c r="AW136" s="48"/>
      <c r="BA136" s="48"/>
      <c r="BE136" s="48"/>
      <c r="BI136" s="48"/>
      <c r="BM136" s="41">
        <v>42199</v>
      </c>
      <c r="BN136">
        <v>4.63</v>
      </c>
      <c r="BO136">
        <v>1.8242</v>
      </c>
      <c r="BQ136" s="48"/>
      <c r="BU136" s="48"/>
      <c r="BY136" s="41">
        <v>42500</v>
      </c>
      <c r="BZ136">
        <v>9.2200000000000006</v>
      </c>
      <c r="CA136">
        <v>3.9893000000000001</v>
      </c>
    </row>
    <row r="137" spans="1:79">
      <c r="A137" s="48"/>
      <c r="E137" s="48"/>
      <c r="I137" s="48"/>
      <c r="M137" s="48"/>
      <c r="Q137" s="48"/>
      <c r="U137" s="48"/>
      <c r="Y137" s="48"/>
      <c r="AC137" s="48"/>
      <c r="AG137" s="48"/>
      <c r="AK137" s="45"/>
      <c r="AO137" s="48"/>
      <c r="AS137" s="48"/>
      <c r="AW137" s="48"/>
      <c r="BA137" s="48"/>
      <c r="BE137" s="48"/>
      <c r="BI137" s="48"/>
      <c r="BM137" s="41">
        <v>42200</v>
      </c>
      <c r="BN137">
        <v>4.6500000000000004</v>
      </c>
      <c r="BO137">
        <v>1.8321000000000001</v>
      </c>
      <c r="BQ137" s="48"/>
      <c r="BU137" s="48"/>
      <c r="BY137" s="41">
        <v>42501</v>
      </c>
      <c r="BZ137">
        <v>9.44</v>
      </c>
      <c r="CA137">
        <v>4.0845000000000002</v>
      </c>
    </row>
    <row r="138" spans="1:79">
      <c r="A138" s="48"/>
      <c r="E138" s="48"/>
      <c r="I138" s="48"/>
      <c r="M138" s="48"/>
      <c r="Q138" s="48"/>
      <c r="U138" s="48"/>
      <c r="Y138" s="48"/>
      <c r="AC138" s="48"/>
      <c r="AG138" s="48"/>
      <c r="AK138" s="45"/>
      <c r="AO138" s="48"/>
      <c r="AS138" s="48"/>
      <c r="AW138" s="48"/>
      <c r="BA138" s="48"/>
      <c r="BE138" s="48"/>
      <c r="BI138" s="48"/>
      <c r="BM138" s="41">
        <v>42201</v>
      </c>
      <c r="BN138">
        <v>4.5999999999999996</v>
      </c>
      <c r="BO138">
        <v>1.8124</v>
      </c>
      <c r="BQ138" s="48"/>
      <c r="BU138" s="48"/>
      <c r="BY138" s="41">
        <v>42502</v>
      </c>
      <c r="BZ138">
        <v>9.4499999999999993</v>
      </c>
      <c r="CA138">
        <v>4.0888</v>
      </c>
    </row>
    <row r="139" spans="1:79">
      <c r="A139" s="48"/>
      <c r="E139" s="48"/>
      <c r="I139" s="48"/>
      <c r="M139" s="48"/>
      <c r="Q139" s="48"/>
      <c r="U139" s="48"/>
      <c r="Y139" s="48"/>
      <c r="AC139" s="48"/>
      <c r="AG139" s="48"/>
      <c r="AK139" s="45"/>
      <c r="AO139" s="48"/>
      <c r="AS139" s="48"/>
      <c r="AW139" s="48"/>
      <c r="BA139" s="48"/>
      <c r="BE139" s="48"/>
      <c r="BI139" s="48"/>
      <c r="BM139" s="41">
        <v>42205</v>
      </c>
      <c r="BN139">
        <v>4.1399999999999997</v>
      </c>
      <c r="BO139">
        <v>1.7045999999999999</v>
      </c>
      <c r="BQ139" s="48"/>
      <c r="BU139" s="48"/>
      <c r="BY139" s="41">
        <v>42503</v>
      </c>
      <c r="BZ139">
        <v>9.4499999999999993</v>
      </c>
      <c r="CA139">
        <v>4.0888</v>
      </c>
    </row>
    <row r="140" spans="1:79">
      <c r="A140" s="48"/>
      <c r="E140" s="48"/>
      <c r="I140" s="48"/>
      <c r="M140" s="48"/>
      <c r="Q140" s="48"/>
      <c r="U140" s="48"/>
      <c r="Y140" s="48"/>
      <c r="AC140" s="48"/>
      <c r="AG140" s="48"/>
      <c r="AK140" s="45"/>
      <c r="AO140" s="48"/>
      <c r="AS140" s="48"/>
      <c r="AW140" s="48"/>
      <c r="BA140" s="48"/>
      <c r="BE140" s="48"/>
      <c r="BI140" s="48"/>
      <c r="BM140" s="41">
        <v>42206</v>
      </c>
      <c r="BN140">
        <v>4.1100000000000003</v>
      </c>
      <c r="BO140">
        <v>1.8146</v>
      </c>
      <c r="BQ140" s="48"/>
      <c r="BU140" s="48"/>
      <c r="BY140" s="41">
        <v>42506</v>
      </c>
      <c r="BZ140">
        <v>9.1999999999999993</v>
      </c>
      <c r="CA140">
        <v>3.9805999999999999</v>
      </c>
    </row>
    <row r="141" spans="1:79">
      <c r="A141" s="48"/>
      <c r="E141" s="48"/>
      <c r="I141" s="48"/>
      <c r="M141" s="48"/>
      <c r="Q141" s="48"/>
      <c r="U141" s="48"/>
      <c r="Y141" s="48"/>
      <c r="AC141" s="48"/>
      <c r="AG141" s="48"/>
      <c r="AK141" s="45"/>
      <c r="AO141" s="48"/>
      <c r="AS141" s="48"/>
      <c r="AW141" s="48"/>
      <c r="BA141" s="48"/>
      <c r="BE141" s="48"/>
      <c r="BI141" s="48"/>
      <c r="BM141" s="41">
        <v>42207</v>
      </c>
      <c r="BN141">
        <v>4.1399999999999997</v>
      </c>
      <c r="BO141">
        <v>1.8278000000000001</v>
      </c>
      <c r="BQ141" s="48"/>
      <c r="BU141" s="48"/>
      <c r="BY141" s="41">
        <v>42507</v>
      </c>
      <c r="BZ141">
        <v>9.43</v>
      </c>
      <c r="CA141">
        <v>4.0800999999999998</v>
      </c>
    </row>
    <row r="142" spans="1:79">
      <c r="A142" s="48"/>
      <c r="E142" s="48"/>
      <c r="I142" s="48"/>
      <c r="M142" s="48"/>
      <c r="Q142" s="48"/>
      <c r="U142" s="48"/>
      <c r="Y142" s="48"/>
      <c r="AC142" s="48"/>
      <c r="AG142" s="48"/>
      <c r="AK142" s="45"/>
      <c r="AO142" s="48"/>
      <c r="AS142" s="48"/>
      <c r="AW142" s="48"/>
      <c r="BA142" s="48"/>
      <c r="BE142" s="48"/>
      <c r="BI142" s="48"/>
      <c r="BM142" s="41">
        <v>42208</v>
      </c>
      <c r="BN142">
        <v>4.22</v>
      </c>
      <c r="BO142">
        <v>1.8632</v>
      </c>
      <c r="BQ142" s="48"/>
      <c r="BU142" s="48"/>
      <c r="BY142" s="41">
        <v>42508</v>
      </c>
      <c r="BZ142">
        <v>9.15</v>
      </c>
      <c r="CA142">
        <v>3.9590000000000001</v>
      </c>
    </row>
    <row r="143" spans="1:79">
      <c r="A143" s="48"/>
      <c r="E143" s="48"/>
      <c r="I143" s="48"/>
      <c r="M143" s="48"/>
      <c r="Q143" s="48"/>
      <c r="U143" s="48"/>
      <c r="Y143" s="48"/>
      <c r="AC143" s="48"/>
      <c r="AG143" s="48"/>
      <c r="AK143" s="45"/>
      <c r="AO143" s="48"/>
      <c r="AS143" s="48"/>
      <c r="AW143" s="48"/>
      <c r="BA143" s="48"/>
      <c r="BE143" s="48"/>
      <c r="BI143" s="48"/>
      <c r="BM143" s="41">
        <v>42209</v>
      </c>
      <c r="BN143">
        <v>4.26</v>
      </c>
      <c r="BO143">
        <v>1.8808</v>
      </c>
      <c r="BQ143" s="48"/>
      <c r="BU143" s="48"/>
      <c r="BY143" s="41">
        <v>42509</v>
      </c>
      <c r="BZ143">
        <v>9.4</v>
      </c>
      <c r="CA143">
        <v>4.0671999999999997</v>
      </c>
    </row>
    <row r="144" spans="1:79">
      <c r="A144" s="48"/>
      <c r="E144" s="48"/>
      <c r="I144" s="48"/>
      <c r="M144" s="48"/>
      <c r="Q144" s="48"/>
      <c r="U144" s="48"/>
      <c r="Y144" s="48"/>
      <c r="AC144" s="48"/>
      <c r="AG144" s="48"/>
      <c r="AK144" s="45"/>
      <c r="AO144" s="48"/>
      <c r="AS144" s="48"/>
      <c r="AW144" s="48"/>
      <c r="BA144" s="48"/>
      <c r="BE144" s="48"/>
      <c r="BI144" s="48"/>
      <c r="BM144" s="41">
        <v>42212</v>
      </c>
      <c r="BN144">
        <v>4.26</v>
      </c>
      <c r="BO144">
        <v>1.8808</v>
      </c>
      <c r="BQ144" s="48"/>
      <c r="BU144" s="48"/>
      <c r="BY144" s="41">
        <v>42510</v>
      </c>
      <c r="BZ144">
        <v>9.39</v>
      </c>
      <c r="CA144">
        <v>4.0628000000000002</v>
      </c>
    </row>
    <row r="145" spans="1:79">
      <c r="A145" s="48"/>
      <c r="E145" s="48"/>
      <c r="I145" s="48"/>
      <c r="M145" s="48"/>
      <c r="Q145" s="48"/>
      <c r="U145" s="48"/>
      <c r="Y145" s="48"/>
      <c r="AC145" s="48"/>
      <c r="AG145" s="48"/>
      <c r="AK145" s="45"/>
      <c r="AO145" s="48"/>
      <c r="AS145" s="48"/>
      <c r="AW145" s="48"/>
      <c r="BA145" s="48"/>
      <c r="BE145" s="48"/>
      <c r="BI145" s="48"/>
      <c r="BM145" s="41">
        <v>42213</v>
      </c>
      <c r="BN145">
        <v>4.1399999999999997</v>
      </c>
      <c r="BO145">
        <v>1.8278000000000001</v>
      </c>
      <c r="BQ145" s="48"/>
      <c r="BU145" s="48"/>
      <c r="BY145" s="41">
        <v>42513</v>
      </c>
      <c r="BZ145">
        <v>9.48</v>
      </c>
      <c r="CA145">
        <v>4.1017999999999999</v>
      </c>
    </row>
    <row r="146" spans="1:79">
      <c r="A146" s="48"/>
      <c r="E146" s="48"/>
      <c r="I146" s="48"/>
      <c r="M146" s="48"/>
      <c r="Q146" s="48"/>
      <c r="U146" s="48"/>
      <c r="Y146" s="48"/>
      <c r="AC146" s="48"/>
      <c r="AG146" s="48"/>
      <c r="AK146" s="45"/>
      <c r="AO146" s="48"/>
      <c r="AS146" s="48"/>
      <c r="AW146" s="48"/>
      <c r="BA146" s="48"/>
      <c r="BE146" s="48"/>
      <c r="BI146" s="48"/>
      <c r="BM146" s="41">
        <v>42214</v>
      </c>
      <c r="BN146">
        <v>4.1100000000000003</v>
      </c>
      <c r="BO146">
        <v>1.8146</v>
      </c>
      <c r="BQ146" s="48"/>
      <c r="BU146" s="48"/>
      <c r="BY146" s="41">
        <v>42514</v>
      </c>
      <c r="BZ146">
        <v>9.3000000000000007</v>
      </c>
      <c r="CA146">
        <v>4.0239000000000003</v>
      </c>
    </row>
    <row r="147" spans="1:79">
      <c r="A147" s="48"/>
      <c r="E147" s="48"/>
      <c r="I147" s="48"/>
      <c r="M147" s="48"/>
      <c r="Q147" s="48"/>
      <c r="U147" s="48"/>
      <c r="Y147" s="48"/>
      <c r="AC147" s="48"/>
      <c r="AG147" s="48"/>
      <c r="AK147" s="45"/>
      <c r="AO147" s="48"/>
      <c r="AS147" s="48"/>
      <c r="AW147" s="48"/>
      <c r="BA147" s="48"/>
      <c r="BE147" s="48"/>
      <c r="BI147" s="48"/>
      <c r="BM147" s="41">
        <v>42215</v>
      </c>
      <c r="BN147">
        <v>4.09</v>
      </c>
      <c r="BO147">
        <v>1.8058000000000001</v>
      </c>
      <c r="BQ147" s="48"/>
      <c r="BU147" s="48"/>
      <c r="BY147" s="41">
        <v>42515</v>
      </c>
      <c r="BZ147">
        <v>9.49</v>
      </c>
      <c r="CA147">
        <v>4.1060999999999996</v>
      </c>
    </row>
    <row r="148" spans="1:79">
      <c r="A148" s="48"/>
      <c r="E148" s="48"/>
      <c r="I148" s="48"/>
      <c r="M148" s="48"/>
      <c r="Q148" s="48"/>
      <c r="U148" s="48"/>
      <c r="Y148" s="48"/>
      <c r="AC148" s="48"/>
      <c r="AG148" s="48"/>
      <c r="AK148" s="45"/>
      <c r="AO148" s="48"/>
      <c r="AS148" s="48"/>
      <c r="AW148" s="48"/>
      <c r="BA148" s="48"/>
      <c r="BE148" s="48"/>
      <c r="BI148" s="48"/>
      <c r="BM148" s="41">
        <v>42216</v>
      </c>
      <c r="BN148">
        <v>4.1399999999999997</v>
      </c>
      <c r="BO148">
        <v>1.8278000000000001</v>
      </c>
      <c r="BQ148" s="48"/>
      <c r="BU148" s="48"/>
      <c r="BY148" s="41">
        <v>42516</v>
      </c>
      <c r="BZ148">
        <v>9.4</v>
      </c>
      <c r="CA148">
        <v>4.0671999999999997</v>
      </c>
    </row>
    <row r="149" spans="1:79">
      <c r="A149" s="48"/>
      <c r="E149" s="48"/>
      <c r="I149" s="48"/>
      <c r="M149" s="48"/>
      <c r="Q149" s="48"/>
      <c r="U149" s="48"/>
      <c r="Y149" s="48"/>
      <c r="AC149" s="48"/>
      <c r="AG149" s="48"/>
      <c r="AK149" s="45"/>
      <c r="AO149" s="48"/>
      <c r="AS149" s="48"/>
      <c r="AW149" s="48"/>
      <c r="BA149" s="48"/>
      <c r="BE149" s="48"/>
      <c r="BI149" s="48"/>
      <c r="BM149" s="41">
        <v>42219</v>
      </c>
      <c r="BN149">
        <v>4.21</v>
      </c>
      <c r="BO149">
        <v>1.8587</v>
      </c>
      <c r="BQ149" s="48"/>
      <c r="BU149" s="48"/>
      <c r="BY149" s="41">
        <v>42517</v>
      </c>
      <c r="BZ149">
        <v>9.6</v>
      </c>
      <c r="CA149">
        <v>4.1536999999999997</v>
      </c>
    </row>
    <row r="150" spans="1:79">
      <c r="A150" s="48"/>
      <c r="E150" s="48"/>
      <c r="I150" s="48"/>
      <c r="M150" s="48"/>
      <c r="Q150" s="48"/>
      <c r="U150" s="48"/>
      <c r="Y150" s="48"/>
      <c r="AC150" s="48"/>
      <c r="AG150" s="48"/>
      <c r="AK150" s="45"/>
      <c r="AO150" s="48"/>
      <c r="AS150" s="48"/>
      <c r="AW150" s="48"/>
      <c r="BA150" s="48"/>
      <c r="BE150" s="48"/>
      <c r="BI150" s="48"/>
      <c r="BM150" s="41">
        <v>42220</v>
      </c>
      <c r="BN150">
        <v>4.2</v>
      </c>
      <c r="BO150">
        <v>1.8543000000000001</v>
      </c>
      <c r="BQ150" s="48"/>
      <c r="BU150" s="48"/>
      <c r="BY150" s="41">
        <v>42520</v>
      </c>
      <c r="BZ150">
        <v>9.6</v>
      </c>
      <c r="CA150">
        <v>4.1536999999999997</v>
      </c>
    </row>
    <row r="151" spans="1:79">
      <c r="A151" s="48"/>
      <c r="E151" s="48"/>
      <c r="I151" s="48"/>
      <c r="M151" s="48"/>
      <c r="Q151" s="48"/>
      <c r="U151" s="48"/>
      <c r="Y151" s="48"/>
      <c r="AC151" s="48"/>
      <c r="AG151" s="48"/>
      <c r="AK151" s="45"/>
      <c r="AO151" s="48"/>
      <c r="AS151" s="48"/>
      <c r="AW151" s="48"/>
      <c r="BA151" s="48"/>
      <c r="BE151" s="48"/>
      <c r="BI151" s="48"/>
      <c r="BM151" s="41">
        <v>42221</v>
      </c>
      <c r="BN151">
        <v>4.1500000000000004</v>
      </c>
      <c r="BO151">
        <v>1.8323</v>
      </c>
      <c r="BQ151" s="48"/>
      <c r="BU151" s="48"/>
      <c r="BY151" s="41">
        <v>42521</v>
      </c>
      <c r="BZ151">
        <v>9.6</v>
      </c>
      <c r="CA151">
        <v>4.1536999999999997</v>
      </c>
    </row>
    <row r="152" spans="1:79">
      <c r="A152" s="48"/>
      <c r="E152" s="48"/>
      <c r="I152" s="48"/>
      <c r="M152" s="48"/>
      <c r="Q152" s="48"/>
      <c r="U152" s="48"/>
      <c r="Y152" s="48"/>
      <c r="AC152" s="48"/>
      <c r="AG152" s="48"/>
      <c r="AK152" s="45"/>
      <c r="AO152" s="48"/>
      <c r="AS152" s="48"/>
      <c r="AW152" s="48"/>
      <c r="BA152" s="48"/>
      <c r="BE152" s="48"/>
      <c r="BI152" s="48"/>
      <c r="BM152" s="41">
        <v>42222</v>
      </c>
      <c r="BN152">
        <v>4.03</v>
      </c>
      <c r="BO152">
        <v>1.7793000000000001</v>
      </c>
      <c r="BQ152" s="48"/>
      <c r="BU152" s="48"/>
      <c r="BY152" s="41">
        <v>42522</v>
      </c>
      <c r="BZ152">
        <v>9.3699999999999992</v>
      </c>
      <c r="CA152">
        <v>4.0541999999999998</v>
      </c>
    </row>
    <row r="153" spans="1:79">
      <c r="A153" s="48"/>
      <c r="E153" s="48"/>
      <c r="I153" s="48"/>
      <c r="M153" s="48"/>
      <c r="Q153" s="48"/>
      <c r="U153" s="48"/>
      <c r="Y153" s="48"/>
      <c r="AC153" s="48"/>
      <c r="AG153" s="48"/>
      <c r="AK153" s="45"/>
      <c r="AO153" s="48"/>
      <c r="AS153" s="48"/>
      <c r="AW153" s="48"/>
      <c r="BA153" s="48"/>
      <c r="BE153" s="48"/>
      <c r="BI153" s="48"/>
      <c r="BM153" s="41">
        <v>42223</v>
      </c>
      <c r="BN153">
        <v>4.09</v>
      </c>
      <c r="BO153">
        <v>1.8058000000000001</v>
      </c>
      <c r="BQ153" s="48"/>
      <c r="BU153" s="48"/>
      <c r="BY153" s="41">
        <v>42523</v>
      </c>
      <c r="BZ153">
        <v>9.64</v>
      </c>
      <c r="CA153">
        <v>4.1710000000000003</v>
      </c>
    </row>
    <row r="154" spans="1:79">
      <c r="A154" s="48"/>
      <c r="E154" s="48"/>
      <c r="I154" s="48"/>
      <c r="M154" s="48"/>
      <c r="Q154" s="48"/>
      <c r="U154" s="48"/>
      <c r="Y154" s="48"/>
      <c r="AC154" s="48"/>
      <c r="AG154" s="48"/>
      <c r="AK154" s="45"/>
      <c r="AO154" s="48"/>
      <c r="AS154" s="48"/>
      <c r="AW154" s="48"/>
      <c r="BA154" s="48"/>
      <c r="BE154" s="48"/>
      <c r="BI154" s="48"/>
      <c r="BM154" s="41">
        <v>42226</v>
      </c>
      <c r="BN154">
        <v>4.18</v>
      </c>
      <c r="BO154">
        <v>1.8454999999999999</v>
      </c>
      <c r="BQ154" s="48"/>
      <c r="BU154" s="48"/>
      <c r="BY154" s="41">
        <v>42524</v>
      </c>
      <c r="BZ154">
        <v>9.64</v>
      </c>
      <c r="CA154">
        <v>4.1710000000000003</v>
      </c>
    </row>
    <row r="155" spans="1:79">
      <c r="A155" s="48"/>
      <c r="E155" s="48"/>
      <c r="I155" s="48"/>
      <c r="M155" s="48"/>
      <c r="Q155" s="48"/>
      <c r="U155" s="48"/>
      <c r="Y155" s="48"/>
      <c r="AC155" s="48"/>
      <c r="AG155" s="48"/>
      <c r="AK155" s="45"/>
      <c r="AO155" s="48"/>
      <c r="AS155" s="48"/>
      <c r="AW155" s="48"/>
      <c r="BA155" s="48"/>
      <c r="BE155" s="48"/>
      <c r="BI155" s="48"/>
      <c r="BM155" s="41">
        <v>42227</v>
      </c>
      <c r="BN155">
        <v>4.1399999999999997</v>
      </c>
      <c r="BO155">
        <v>1.8278000000000001</v>
      </c>
      <c r="BQ155" s="48"/>
      <c r="BU155" s="48"/>
      <c r="BY155" s="41">
        <v>42527</v>
      </c>
      <c r="BZ155">
        <v>9.42</v>
      </c>
      <c r="CA155">
        <v>4.0758000000000001</v>
      </c>
    </row>
    <row r="156" spans="1:79">
      <c r="A156" s="48"/>
      <c r="E156" s="48"/>
      <c r="I156" s="48"/>
      <c r="M156" s="48"/>
      <c r="Q156" s="48"/>
      <c r="U156" s="48"/>
      <c r="Y156" s="48"/>
      <c r="AC156" s="48"/>
      <c r="AG156" s="48"/>
      <c r="AK156" s="45"/>
      <c r="AO156" s="48"/>
      <c r="AS156" s="48"/>
      <c r="AW156" s="48"/>
      <c r="BA156" s="48"/>
      <c r="BE156" s="48"/>
      <c r="BI156" s="48"/>
      <c r="BM156" s="41">
        <v>42228</v>
      </c>
      <c r="BN156">
        <v>4.0999999999999996</v>
      </c>
      <c r="BO156">
        <v>1.8102</v>
      </c>
      <c r="BQ156" s="48"/>
      <c r="BU156" s="48"/>
      <c r="BY156" s="41">
        <v>42528</v>
      </c>
      <c r="BZ156">
        <v>9.64</v>
      </c>
      <c r="CA156">
        <v>4.1710000000000003</v>
      </c>
    </row>
    <row r="157" spans="1:79">
      <c r="A157" s="48"/>
      <c r="E157" s="48"/>
      <c r="I157" s="48"/>
      <c r="M157" s="48"/>
      <c r="Q157" s="48"/>
      <c r="U157" s="48"/>
      <c r="Y157" s="48"/>
      <c r="AC157" s="48"/>
      <c r="AG157" s="48"/>
      <c r="AK157" s="45"/>
      <c r="AO157" s="48"/>
      <c r="AS157" s="48"/>
      <c r="AW157" s="48"/>
      <c r="BA157" s="48"/>
      <c r="BE157" s="48"/>
      <c r="BI157" s="48"/>
      <c r="BM157" s="41">
        <v>42230</v>
      </c>
      <c r="BN157">
        <v>4.08</v>
      </c>
      <c r="BO157">
        <v>1.8012999999999999</v>
      </c>
      <c r="BQ157" s="48"/>
      <c r="BU157" s="48"/>
      <c r="BY157" s="41">
        <v>42529</v>
      </c>
      <c r="BZ157">
        <v>9.64</v>
      </c>
      <c r="CA157">
        <v>4.1710000000000003</v>
      </c>
    </row>
    <row r="158" spans="1:79">
      <c r="A158" s="48"/>
      <c r="E158" s="48"/>
      <c r="I158" s="48"/>
      <c r="M158" s="48"/>
      <c r="Q158" s="48"/>
      <c r="U158" s="48"/>
      <c r="Y158" s="48"/>
      <c r="AC158" s="48"/>
      <c r="AG158" s="48"/>
      <c r="AK158" s="45"/>
      <c r="AO158" s="48"/>
      <c r="AS158" s="48"/>
      <c r="AW158" s="48"/>
      <c r="BA158" s="48"/>
      <c r="BE158" s="48"/>
      <c r="BI158" s="48"/>
      <c r="BM158" s="41">
        <v>42233</v>
      </c>
      <c r="BN158">
        <v>4.0199999999999996</v>
      </c>
      <c r="BO158">
        <v>1.7748999999999999</v>
      </c>
      <c r="BQ158" s="48"/>
      <c r="BU158" s="48"/>
      <c r="BY158" s="41">
        <v>42530</v>
      </c>
      <c r="BZ158">
        <v>9.36</v>
      </c>
      <c r="CA158">
        <v>4.0499000000000001</v>
      </c>
    </row>
    <row r="159" spans="1:79">
      <c r="A159" s="48"/>
      <c r="E159" s="48"/>
      <c r="I159" s="48"/>
      <c r="M159" s="48"/>
      <c r="Q159" s="48"/>
      <c r="U159" s="48"/>
      <c r="Y159" s="48"/>
      <c r="AC159" s="48"/>
      <c r="AG159" s="48"/>
      <c r="AK159" s="45"/>
      <c r="AO159" s="48"/>
      <c r="AS159" s="48"/>
      <c r="AW159" s="48"/>
      <c r="BA159" s="48"/>
      <c r="BE159" s="48"/>
      <c r="BI159" s="48"/>
      <c r="BM159" s="41">
        <v>42234</v>
      </c>
      <c r="BN159">
        <v>4</v>
      </c>
      <c r="BO159">
        <v>1.766</v>
      </c>
      <c r="BQ159" s="48"/>
      <c r="BU159" s="48"/>
      <c r="BY159" s="41">
        <v>42531</v>
      </c>
      <c r="BZ159">
        <v>9.11</v>
      </c>
      <c r="CA159">
        <v>3.9417</v>
      </c>
    </row>
    <row r="160" spans="1:79">
      <c r="A160" s="48"/>
      <c r="E160" s="48"/>
      <c r="I160" s="48"/>
      <c r="M160" s="48"/>
      <c r="Q160" s="48"/>
      <c r="U160" s="48"/>
      <c r="Y160" s="48"/>
      <c r="AC160" s="48"/>
      <c r="AG160" s="48"/>
      <c r="AK160" s="45"/>
      <c r="AO160" s="48"/>
      <c r="AS160" s="48"/>
      <c r="AW160" s="48"/>
      <c r="BA160" s="48"/>
      <c r="BE160" s="48"/>
      <c r="BI160" s="48"/>
      <c r="BM160" s="41">
        <v>42235</v>
      </c>
      <c r="BN160">
        <v>4</v>
      </c>
      <c r="BO160">
        <v>1.766</v>
      </c>
      <c r="BQ160" s="48"/>
      <c r="BU160" s="48"/>
      <c r="BY160" s="41">
        <v>42534</v>
      </c>
      <c r="BZ160">
        <v>9.3800000000000008</v>
      </c>
      <c r="CA160">
        <v>4.0585000000000004</v>
      </c>
    </row>
    <row r="161" spans="1:79">
      <c r="A161" s="48"/>
      <c r="E161" s="48"/>
      <c r="I161" s="48"/>
      <c r="M161" s="48"/>
      <c r="Q161" s="48"/>
      <c r="U161" s="48"/>
      <c r="Y161" s="48"/>
      <c r="AC161" s="48"/>
      <c r="AG161" s="48"/>
      <c r="AK161" s="45"/>
      <c r="AO161" s="48"/>
      <c r="AS161" s="48"/>
      <c r="AW161" s="48"/>
      <c r="BA161" s="48"/>
      <c r="BE161" s="48"/>
      <c r="BI161" s="48"/>
      <c r="BM161" s="41">
        <v>42236</v>
      </c>
      <c r="BN161">
        <v>3.99</v>
      </c>
      <c r="BO161">
        <v>1.7616000000000001</v>
      </c>
      <c r="BQ161" s="48"/>
      <c r="BU161" s="48"/>
      <c r="BY161" s="41">
        <v>42535</v>
      </c>
      <c r="BZ161">
        <v>9.26</v>
      </c>
      <c r="CA161">
        <v>4.0065999999999997</v>
      </c>
    </row>
    <row r="162" spans="1:79">
      <c r="A162" s="48"/>
      <c r="E162" s="48"/>
      <c r="I162" s="48"/>
      <c r="M162" s="48"/>
      <c r="Q162" s="48"/>
      <c r="U162" s="48"/>
      <c r="Y162" s="48"/>
      <c r="AC162" s="48"/>
      <c r="AG162" s="48"/>
      <c r="AK162" s="45"/>
      <c r="AO162" s="48"/>
      <c r="AS162" s="48"/>
      <c r="AW162" s="48"/>
      <c r="BA162" s="48"/>
      <c r="BE162" s="48"/>
      <c r="BI162" s="48"/>
      <c r="BM162" s="41">
        <v>42237</v>
      </c>
      <c r="BN162">
        <v>4</v>
      </c>
      <c r="BO162">
        <v>1.766</v>
      </c>
      <c r="BQ162" s="48"/>
      <c r="BU162" s="48"/>
      <c r="BY162" s="41">
        <v>42536</v>
      </c>
      <c r="BZ162">
        <v>9.5299999999999994</v>
      </c>
      <c r="CA162">
        <v>4.1234000000000002</v>
      </c>
    </row>
    <row r="163" spans="1:79">
      <c r="A163" s="48"/>
      <c r="E163" s="48"/>
      <c r="I163" s="48"/>
      <c r="M163" s="48"/>
      <c r="Q163" s="48"/>
      <c r="U163" s="48"/>
      <c r="Y163" s="48"/>
      <c r="AC163" s="48"/>
      <c r="AG163" s="48"/>
      <c r="AK163" s="45"/>
      <c r="AO163" s="48"/>
      <c r="AS163" s="48"/>
      <c r="AW163" s="48"/>
      <c r="BA163" s="48"/>
      <c r="BE163" s="48"/>
      <c r="BI163" s="48"/>
      <c r="BM163" s="41">
        <v>42240</v>
      </c>
      <c r="BN163">
        <v>4</v>
      </c>
      <c r="BO163">
        <v>1.766</v>
      </c>
      <c r="BQ163" s="48"/>
      <c r="BU163" s="48"/>
      <c r="BY163" s="41">
        <v>42537</v>
      </c>
      <c r="BZ163">
        <v>9.5299999999999994</v>
      </c>
      <c r="CA163">
        <v>4.1234000000000002</v>
      </c>
    </row>
    <row r="164" spans="1:79">
      <c r="A164" s="48"/>
      <c r="E164" s="48"/>
      <c r="I164" s="48"/>
      <c r="M164" s="48"/>
      <c r="Q164" s="48"/>
      <c r="U164" s="48"/>
      <c r="Y164" s="48"/>
      <c r="AC164" s="48"/>
      <c r="AG164" s="48"/>
      <c r="AK164" s="45"/>
      <c r="AO164" s="48"/>
      <c r="AS164" s="48"/>
      <c r="AW164" s="48"/>
      <c r="BA164" s="48"/>
      <c r="BE164" s="48"/>
      <c r="BI164" s="48"/>
      <c r="BM164" s="41">
        <v>42241</v>
      </c>
      <c r="BN164">
        <v>3.98</v>
      </c>
      <c r="BO164">
        <v>1.7572000000000001</v>
      </c>
      <c r="BQ164" s="48"/>
      <c r="BU164" s="48"/>
      <c r="BY164" s="41">
        <v>42538</v>
      </c>
      <c r="BZ164">
        <v>9.5500000000000007</v>
      </c>
      <c r="CA164">
        <v>4.1321000000000003</v>
      </c>
    </row>
    <row r="165" spans="1:79">
      <c r="A165" s="48"/>
      <c r="E165" s="48"/>
      <c r="I165" s="48"/>
      <c r="M165" s="48"/>
      <c r="Q165" s="48"/>
      <c r="U165" s="48"/>
      <c r="Y165" s="48"/>
      <c r="AC165" s="48"/>
      <c r="AG165" s="48"/>
      <c r="AK165" s="45"/>
      <c r="AO165" s="48"/>
      <c r="AS165" s="48"/>
      <c r="AW165" s="48"/>
      <c r="BA165" s="48"/>
      <c r="BE165" s="48"/>
      <c r="BI165" s="48"/>
      <c r="BM165" s="41">
        <v>42242</v>
      </c>
      <c r="BN165">
        <v>3.87</v>
      </c>
      <c r="BO165">
        <v>1.7085999999999999</v>
      </c>
      <c r="BQ165" s="48"/>
      <c r="BU165" s="48"/>
      <c r="BY165" s="41">
        <v>42541</v>
      </c>
      <c r="BZ165">
        <v>9.5500000000000007</v>
      </c>
      <c r="CA165">
        <v>4.1321000000000003</v>
      </c>
    </row>
    <row r="166" spans="1:79">
      <c r="A166" s="48"/>
      <c r="E166" s="48"/>
      <c r="I166" s="48"/>
      <c r="M166" s="48"/>
      <c r="Q166" s="48"/>
      <c r="U166" s="48"/>
      <c r="Y166" s="48"/>
      <c r="AC166" s="48"/>
      <c r="AG166" s="48"/>
      <c r="AK166" s="45"/>
      <c r="AO166" s="48"/>
      <c r="AS166" s="48"/>
      <c r="AW166" s="48"/>
      <c r="BA166" s="48"/>
      <c r="BE166" s="48"/>
      <c r="BI166" s="48"/>
      <c r="BM166" s="41">
        <v>42243</v>
      </c>
      <c r="BN166">
        <v>3.87</v>
      </c>
      <c r="BO166">
        <v>1.7085999999999999</v>
      </c>
      <c r="BQ166" s="48"/>
      <c r="BU166" s="48"/>
      <c r="BY166" s="41">
        <v>42542</v>
      </c>
      <c r="BZ166">
        <v>9.5500000000000007</v>
      </c>
      <c r="CA166">
        <v>4.1321000000000003</v>
      </c>
    </row>
    <row r="167" spans="1:79">
      <c r="A167" s="48"/>
      <c r="E167" s="48"/>
      <c r="I167" s="48"/>
      <c r="M167" s="48"/>
      <c r="Q167" s="48"/>
      <c r="U167" s="48"/>
      <c r="Y167" s="48"/>
      <c r="AC167" s="48"/>
      <c r="AG167" s="48"/>
      <c r="AK167" s="45"/>
      <c r="AO167" s="48"/>
      <c r="AS167" s="48"/>
      <c r="AW167" s="48"/>
      <c r="BA167" s="48"/>
      <c r="BE167" s="48"/>
      <c r="BI167" s="48"/>
      <c r="BM167" s="41">
        <v>42244</v>
      </c>
      <c r="BN167">
        <v>3.86</v>
      </c>
      <c r="BO167">
        <v>1.7041999999999999</v>
      </c>
      <c r="BQ167" s="48"/>
      <c r="BU167" s="48"/>
      <c r="BY167" s="41">
        <v>42543</v>
      </c>
      <c r="BZ167">
        <v>9.5</v>
      </c>
      <c r="CA167">
        <v>4.1104000000000003</v>
      </c>
    </row>
    <row r="168" spans="1:79">
      <c r="A168" s="48"/>
      <c r="E168" s="48"/>
      <c r="I168" s="48"/>
      <c r="M168" s="48"/>
      <c r="Q168" s="48"/>
      <c r="U168" s="48"/>
      <c r="Y168" s="48"/>
      <c r="AC168" s="48"/>
      <c r="AG168" s="48"/>
      <c r="AK168" s="45"/>
      <c r="AO168" s="48"/>
      <c r="AS168" s="48"/>
      <c r="AW168" s="48"/>
      <c r="BA168" s="48"/>
      <c r="BE168" s="48"/>
      <c r="BI168" s="48"/>
      <c r="BM168" s="41">
        <v>42247</v>
      </c>
      <c r="BN168">
        <v>3.85</v>
      </c>
      <c r="BO168">
        <v>1.6998</v>
      </c>
      <c r="BQ168" s="48"/>
      <c r="BU168" s="48"/>
      <c r="BY168" s="41">
        <v>42544</v>
      </c>
      <c r="BZ168">
        <v>9.5</v>
      </c>
      <c r="CA168">
        <v>4.1104000000000003</v>
      </c>
    </row>
    <row r="169" spans="1:79">
      <c r="A169" s="48"/>
      <c r="E169" s="48"/>
      <c r="I169" s="48"/>
      <c r="M169" s="48"/>
      <c r="Q169" s="48"/>
      <c r="U169" s="48"/>
      <c r="Y169" s="48"/>
      <c r="AC169" s="48"/>
      <c r="AG169" s="48"/>
      <c r="AK169" s="45"/>
      <c r="AO169" s="48"/>
      <c r="AS169" s="48"/>
      <c r="AW169" s="48"/>
      <c r="BA169" s="48"/>
      <c r="BE169" s="48"/>
      <c r="BI169" s="48"/>
      <c r="BM169" s="41">
        <v>42248</v>
      </c>
      <c r="BN169">
        <v>3.74</v>
      </c>
      <c r="BO169">
        <v>1.6512</v>
      </c>
      <c r="BQ169" s="48"/>
      <c r="BU169" s="48"/>
      <c r="BY169" s="41">
        <v>42545</v>
      </c>
      <c r="BZ169">
        <v>9.5</v>
      </c>
      <c r="CA169">
        <v>4.1104000000000003</v>
      </c>
    </row>
    <row r="170" spans="1:79">
      <c r="A170" s="48"/>
      <c r="E170" s="48"/>
      <c r="I170" s="48"/>
      <c r="M170" s="48"/>
      <c r="Q170" s="48"/>
      <c r="U170" s="48"/>
      <c r="Y170" s="48"/>
      <c r="AC170" s="48"/>
      <c r="AG170" s="48"/>
      <c r="AK170" s="45"/>
      <c r="AO170" s="48"/>
      <c r="AS170" s="48"/>
      <c r="AW170" s="48"/>
      <c r="BA170" s="48"/>
      <c r="BE170" s="48"/>
      <c r="BI170" s="48"/>
      <c r="BM170" s="41">
        <v>42249</v>
      </c>
      <c r="BN170">
        <v>3.69</v>
      </c>
      <c r="BO170">
        <v>1.6292</v>
      </c>
      <c r="BQ170" s="48"/>
      <c r="BU170" s="48"/>
      <c r="BY170" s="41">
        <v>42548</v>
      </c>
      <c r="BZ170">
        <v>9.5</v>
      </c>
      <c r="CA170">
        <v>4.1104000000000003</v>
      </c>
    </row>
    <row r="171" spans="1:79">
      <c r="A171" s="48"/>
      <c r="E171" s="48"/>
      <c r="I171" s="48"/>
      <c r="M171" s="48"/>
      <c r="Q171" s="48"/>
      <c r="U171" s="48"/>
      <c r="Y171" s="48"/>
      <c r="AC171" s="48"/>
      <c r="AG171" s="48"/>
      <c r="AK171" s="45"/>
      <c r="AO171" s="48"/>
      <c r="AS171" s="48"/>
      <c r="AW171" s="48"/>
      <c r="BA171" s="48"/>
      <c r="BE171" s="48"/>
      <c r="BI171" s="48"/>
      <c r="BM171" s="41">
        <v>42250</v>
      </c>
      <c r="BN171">
        <v>3.65</v>
      </c>
      <c r="BO171">
        <v>1.6114999999999999</v>
      </c>
      <c r="BQ171" s="48"/>
      <c r="BU171" s="48"/>
      <c r="BY171" s="41">
        <v>42549</v>
      </c>
      <c r="BZ171">
        <v>9.32</v>
      </c>
      <c r="CA171">
        <v>4.0324999999999998</v>
      </c>
    </row>
    <row r="172" spans="1:79">
      <c r="A172" s="48"/>
      <c r="E172" s="48"/>
      <c r="I172" s="48"/>
      <c r="M172" s="48"/>
      <c r="Q172" s="48"/>
      <c r="U172" s="48"/>
      <c r="Y172" s="48"/>
      <c r="AC172" s="48"/>
      <c r="AG172" s="48"/>
      <c r="AK172" s="45"/>
      <c r="AO172" s="48"/>
      <c r="AS172" s="48"/>
      <c r="AW172" s="48"/>
      <c r="BA172" s="48"/>
      <c r="BE172" s="48"/>
      <c r="BI172" s="48"/>
      <c r="BM172" s="41">
        <v>42251</v>
      </c>
      <c r="BN172">
        <v>3.65</v>
      </c>
      <c r="BO172">
        <v>1.6114999999999999</v>
      </c>
      <c r="BQ172" s="48"/>
      <c r="BU172" s="48"/>
      <c r="BY172" s="41">
        <v>42550</v>
      </c>
      <c r="BZ172">
        <v>9.32</v>
      </c>
      <c r="CA172">
        <v>4.0324999999999998</v>
      </c>
    </row>
    <row r="173" spans="1:79">
      <c r="A173" s="48"/>
      <c r="E173" s="48"/>
      <c r="I173" s="48"/>
      <c r="M173" s="48"/>
      <c r="Q173" s="48"/>
      <c r="U173" s="48"/>
      <c r="Y173" s="48"/>
      <c r="AC173" s="48"/>
      <c r="AG173" s="48"/>
      <c r="AK173" s="45"/>
      <c r="AO173" s="48"/>
      <c r="AS173" s="48"/>
      <c r="AW173" s="48"/>
      <c r="BA173" s="48"/>
      <c r="BE173" s="48"/>
      <c r="BI173" s="48"/>
      <c r="BM173" s="41">
        <v>42254</v>
      </c>
      <c r="BN173">
        <v>3.55</v>
      </c>
      <c r="BO173">
        <v>1.5673999999999999</v>
      </c>
      <c r="BQ173" s="48"/>
      <c r="BU173" s="48"/>
      <c r="BY173" s="41">
        <v>42551</v>
      </c>
      <c r="BZ173">
        <v>9.32</v>
      </c>
      <c r="CA173">
        <v>4.0324999999999998</v>
      </c>
    </row>
    <row r="174" spans="1:79">
      <c r="A174" s="48"/>
      <c r="E174" s="48"/>
      <c r="I174" s="48"/>
      <c r="M174" s="48"/>
      <c r="Q174" s="48"/>
      <c r="U174" s="48"/>
      <c r="Y174" s="48"/>
      <c r="AC174" s="48"/>
      <c r="AG174" s="48"/>
      <c r="AK174" s="45"/>
      <c r="AO174" s="48"/>
      <c r="AS174" s="48"/>
      <c r="AW174" s="48"/>
      <c r="BA174" s="48"/>
      <c r="BE174" s="48"/>
      <c r="BI174" s="48"/>
      <c r="BM174" s="41">
        <v>42255</v>
      </c>
      <c r="BN174">
        <v>3.55</v>
      </c>
      <c r="BO174">
        <v>1.5673999999999999</v>
      </c>
      <c r="BQ174" s="48"/>
      <c r="BU174" s="48"/>
      <c r="BY174" s="41">
        <v>42552</v>
      </c>
      <c r="BZ174">
        <v>8.5</v>
      </c>
      <c r="CA174">
        <v>3.9308999999999998</v>
      </c>
    </row>
    <row r="175" spans="1:79">
      <c r="A175" s="48"/>
      <c r="E175" s="48"/>
      <c r="I175" s="48"/>
      <c r="M175" s="48"/>
      <c r="Q175" s="48"/>
      <c r="U175" s="48"/>
      <c r="Y175" s="48"/>
      <c r="AC175" s="48"/>
      <c r="AG175" s="48"/>
      <c r="AK175" s="45"/>
      <c r="AO175" s="48"/>
      <c r="AS175" s="48"/>
      <c r="AW175" s="48"/>
      <c r="BA175" s="48"/>
      <c r="BE175" s="48"/>
      <c r="BI175" s="48"/>
      <c r="BM175" s="41">
        <v>42256</v>
      </c>
      <c r="BN175">
        <v>3.55</v>
      </c>
      <c r="BO175">
        <v>1.5673999999999999</v>
      </c>
      <c r="BQ175" s="48"/>
      <c r="BU175" s="48"/>
      <c r="BY175" s="41">
        <v>42555</v>
      </c>
      <c r="BZ175">
        <v>8.25</v>
      </c>
      <c r="CA175">
        <v>3.9079000000000002</v>
      </c>
    </row>
    <row r="176" spans="1:79">
      <c r="A176" s="48"/>
      <c r="E176" s="48"/>
      <c r="I176" s="48"/>
      <c r="M176" s="48"/>
      <c r="Q176" s="48"/>
      <c r="U176" s="48"/>
      <c r="Y176" s="48"/>
      <c r="AC176" s="48"/>
      <c r="AG176" s="48"/>
      <c r="AK176" s="45"/>
      <c r="AO176" s="48"/>
      <c r="AS176" s="48"/>
      <c r="AW176" s="48"/>
      <c r="BA176" s="48"/>
      <c r="BE176" s="48"/>
      <c r="BI176" s="48"/>
      <c r="BM176" s="41">
        <v>42257</v>
      </c>
      <c r="BN176">
        <v>3.55</v>
      </c>
      <c r="BO176">
        <v>1.5673999999999999</v>
      </c>
      <c r="BQ176" s="48"/>
      <c r="BU176" s="48"/>
      <c r="BY176" s="41">
        <v>42559</v>
      </c>
      <c r="BZ176">
        <v>8.49</v>
      </c>
      <c r="CA176">
        <v>4.0216000000000003</v>
      </c>
    </row>
    <row r="177" spans="1:79">
      <c r="A177" s="48"/>
      <c r="E177" s="48"/>
      <c r="I177" s="48"/>
      <c r="M177" s="48"/>
      <c r="Q177" s="48"/>
      <c r="U177" s="48"/>
      <c r="Y177" s="48"/>
      <c r="AC177" s="48"/>
      <c r="AG177" s="48"/>
      <c r="AK177" s="45"/>
      <c r="AO177" s="48"/>
      <c r="AS177" s="48"/>
      <c r="AW177" s="48"/>
      <c r="BA177" s="48"/>
      <c r="BE177" s="48"/>
      <c r="BI177" s="48"/>
      <c r="BM177" s="41">
        <v>42258</v>
      </c>
      <c r="BN177">
        <v>3.4</v>
      </c>
      <c r="BO177">
        <v>1.5011000000000001</v>
      </c>
      <c r="BQ177" s="48"/>
      <c r="BU177" s="48"/>
      <c r="BY177" s="41">
        <v>42562</v>
      </c>
      <c r="BZ177">
        <v>8.48</v>
      </c>
      <c r="CA177">
        <v>4.0168999999999997</v>
      </c>
    </row>
    <row r="178" spans="1:79">
      <c r="A178" s="48"/>
      <c r="E178" s="48"/>
      <c r="I178" s="48"/>
      <c r="M178" s="48"/>
      <c r="Q178" s="48"/>
      <c r="U178" s="48"/>
      <c r="Y178" s="48"/>
      <c r="AC178" s="48"/>
      <c r="AG178" s="48"/>
      <c r="AK178" s="45"/>
      <c r="AO178" s="48"/>
      <c r="AS178" s="48"/>
      <c r="AW178" s="48"/>
      <c r="BA178" s="48"/>
      <c r="BE178" s="48"/>
      <c r="BI178" s="48"/>
      <c r="BM178" s="41">
        <v>42261</v>
      </c>
      <c r="BN178">
        <v>3.4</v>
      </c>
      <c r="BO178">
        <v>1.5011000000000001</v>
      </c>
      <c r="BQ178" s="48"/>
      <c r="BU178" s="48"/>
      <c r="BY178" s="41">
        <v>42563</v>
      </c>
      <c r="BZ178">
        <v>8.68</v>
      </c>
      <c r="CA178">
        <v>4.1116000000000001</v>
      </c>
    </row>
    <row r="179" spans="1:79">
      <c r="A179" s="48"/>
      <c r="E179" s="48"/>
      <c r="I179" s="48"/>
      <c r="M179" s="48"/>
      <c r="Q179" s="48"/>
      <c r="U179" s="48"/>
      <c r="Y179" s="48"/>
      <c r="AC179" s="48"/>
      <c r="AG179" s="48"/>
      <c r="AK179" s="45"/>
      <c r="AO179" s="48"/>
      <c r="AS179" s="48"/>
      <c r="AW179" s="48"/>
      <c r="BA179" s="48"/>
      <c r="BE179" s="48"/>
      <c r="BI179" s="48"/>
      <c r="BM179" s="41">
        <v>42262</v>
      </c>
      <c r="BN179">
        <v>3.37</v>
      </c>
      <c r="BO179">
        <v>1.4879</v>
      </c>
      <c r="BQ179" s="48"/>
      <c r="BU179" s="48"/>
      <c r="BY179" s="41">
        <v>42564</v>
      </c>
      <c r="BZ179">
        <v>8.6300000000000008</v>
      </c>
      <c r="CA179">
        <v>4.0879000000000003</v>
      </c>
    </row>
    <row r="180" spans="1:79">
      <c r="A180" s="48"/>
      <c r="E180" s="48"/>
      <c r="I180" s="48"/>
      <c r="M180" s="48"/>
      <c r="Q180" s="48"/>
      <c r="U180" s="48"/>
      <c r="Y180" s="48"/>
      <c r="AC180" s="48"/>
      <c r="AG180" s="48"/>
      <c r="AK180" s="45"/>
      <c r="AO180" s="48"/>
      <c r="AS180" s="48"/>
      <c r="AW180" s="48"/>
      <c r="BA180" s="48"/>
      <c r="BE180" s="48"/>
      <c r="BI180" s="48"/>
      <c r="BM180" s="41">
        <v>42263</v>
      </c>
      <c r="BN180">
        <v>3.37</v>
      </c>
      <c r="BO180">
        <v>1.4879</v>
      </c>
      <c r="BQ180" s="48"/>
      <c r="BU180" s="48"/>
      <c r="BY180" s="41">
        <v>42565</v>
      </c>
      <c r="BZ180">
        <v>8.6300000000000008</v>
      </c>
      <c r="CA180">
        <v>4.0879000000000003</v>
      </c>
    </row>
    <row r="181" spans="1:79">
      <c r="A181" s="48"/>
      <c r="E181" s="48"/>
      <c r="I181" s="48"/>
      <c r="M181" s="48"/>
      <c r="Q181" s="48"/>
      <c r="U181" s="48"/>
      <c r="Y181" s="48"/>
      <c r="AC181" s="48"/>
      <c r="AG181" s="48"/>
      <c r="AK181" s="45"/>
      <c r="AO181" s="48"/>
      <c r="AS181" s="48"/>
      <c r="AW181" s="48"/>
      <c r="BA181" s="48"/>
      <c r="BE181" s="48"/>
      <c r="BI181" s="48"/>
      <c r="BM181" s="41">
        <v>42264</v>
      </c>
      <c r="BN181">
        <v>3.37</v>
      </c>
      <c r="BO181">
        <v>1.4879</v>
      </c>
      <c r="BQ181" s="48"/>
      <c r="BU181" s="48"/>
      <c r="BY181" s="41">
        <v>42566</v>
      </c>
      <c r="BZ181">
        <v>8.4</v>
      </c>
      <c r="CA181">
        <v>3.9790000000000001</v>
      </c>
    </row>
    <row r="182" spans="1:79">
      <c r="A182" s="48"/>
      <c r="E182" s="48"/>
      <c r="I182" s="48"/>
      <c r="M182" s="48"/>
      <c r="Q182" s="48"/>
      <c r="U182" s="48"/>
      <c r="Y182" s="48"/>
      <c r="AC182" s="48"/>
      <c r="AG182" s="48"/>
      <c r="AK182" s="45"/>
      <c r="AO182" s="48"/>
      <c r="AS182" s="48"/>
      <c r="AW182" s="48"/>
      <c r="BA182" s="48"/>
      <c r="BE182" s="48"/>
      <c r="BI182" s="48"/>
      <c r="BM182" s="41">
        <v>42265</v>
      </c>
      <c r="BN182">
        <v>3.3</v>
      </c>
      <c r="BO182">
        <v>1.4570000000000001</v>
      </c>
      <c r="BQ182" s="48"/>
      <c r="BU182" s="48"/>
      <c r="BY182" s="41">
        <v>42569</v>
      </c>
      <c r="BZ182">
        <v>8.23</v>
      </c>
      <c r="CA182">
        <v>3.8984000000000001</v>
      </c>
    </row>
    <row r="183" spans="1:79">
      <c r="A183" s="48"/>
      <c r="E183" s="48"/>
      <c r="I183" s="48"/>
      <c r="M183" s="48"/>
      <c r="Q183" s="48"/>
      <c r="U183" s="48"/>
      <c r="Y183" s="48"/>
      <c r="AC183" s="48"/>
      <c r="AG183" s="48"/>
      <c r="AK183" s="45"/>
      <c r="AO183" s="48"/>
      <c r="AS183" s="48"/>
      <c r="AW183" s="48"/>
      <c r="BA183" s="48"/>
      <c r="BE183" s="48"/>
      <c r="BI183" s="48"/>
      <c r="BM183" s="41">
        <v>42268</v>
      </c>
      <c r="BN183">
        <v>3.28</v>
      </c>
      <c r="BO183">
        <v>1.4480999999999999</v>
      </c>
      <c r="BQ183" s="48"/>
      <c r="BU183" s="48"/>
      <c r="BY183" s="41">
        <v>42570</v>
      </c>
      <c r="BZ183">
        <v>8.23</v>
      </c>
      <c r="CA183">
        <v>3.8984000000000001</v>
      </c>
    </row>
    <row r="184" spans="1:79">
      <c r="A184" s="48"/>
      <c r="E184" s="48"/>
      <c r="I184" s="48"/>
      <c r="M184" s="48"/>
      <c r="Q184" s="48"/>
      <c r="U184" s="48"/>
      <c r="Y184" s="48"/>
      <c r="AC184" s="48"/>
      <c r="AG184" s="48"/>
      <c r="AK184" s="45"/>
      <c r="AO184" s="48"/>
      <c r="AS184" s="48"/>
      <c r="AW184" s="48"/>
      <c r="BA184" s="48"/>
      <c r="BE184" s="48"/>
      <c r="BI184" s="48"/>
      <c r="BM184" s="41">
        <v>42269</v>
      </c>
      <c r="BN184">
        <v>3.19</v>
      </c>
      <c r="BO184">
        <v>1.4084000000000001</v>
      </c>
      <c r="BQ184" s="48"/>
      <c r="BU184" s="48"/>
      <c r="BY184" s="41">
        <v>42571</v>
      </c>
      <c r="BZ184">
        <v>8.23</v>
      </c>
      <c r="CA184">
        <v>3.8984000000000001</v>
      </c>
    </row>
    <row r="185" spans="1:79">
      <c r="A185" s="48"/>
      <c r="E185" s="48"/>
      <c r="I185" s="48"/>
      <c r="M185" s="48"/>
      <c r="Q185" s="48"/>
      <c r="U185" s="48"/>
      <c r="Y185" s="48"/>
      <c r="AC185" s="48"/>
      <c r="AG185" s="48"/>
      <c r="AK185" s="45"/>
      <c r="AO185" s="48"/>
      <c r="AS185" s="48"/>
      <c r="AW185" s="48"/>
      <c r="BA185" s="48"/>
      <c r="BE185" s="48"/>
      <c r="BI185" s="48"/>
      <c r="BM185" s="41">
        <v>42270</v>
      </c>
      <c r="BN185">
        <v>3.23</v>
      </c>
      <c r="BO185">
        <v>1.4260999999999999</v>
      </c>
      <c r="BQ185" s="48"/>
      <c r="BU185" s="48"/>
      <c r="BY185" s="41">
        <v>42572</v>
      </c>
      <c r="BZ185">
        <v>8.23</v>
      </c>
      <c r="CA185">
        <v>3.8984000000000001</v>
      </c>
    </row>
    <row r="186" spans="1:79">
      <c r="A186" s="48"/>
      <c r="E186" s="48"/>
      <c r="I186" s="48"/>
      <c r="M186" s="48"/>
      <c r="Q186" s="48"/>
      <c r="U186" s="48"/>
      <c r="Y186" s="48"/>
      <c r="AC186" s="48"/>
      <c r="AG186" s="48"/>
      <c r="AK186" s="45"/>
      <c r="AO186" s="48"/>
      <c r="AS186" s="48"/>
      <c r="AW186" s="48"/>
      <c r="BA186" s="48"/>
      <c r="BE186" s="48"/>
      <c r="BI186" s="48"/>
      <c r="BM186" s="41">
        <v>42275</v>
      </c>
      <c r="BN186">
        <v>3.2</v>
      </c>
      <c r="BO186">
        <v>1.4128000000000001</v>
      </c>
      <c r="BQ186" s="48"/>
      <c r="BU186" s="48"/>
      <c r="BY186" s="41">
        <v>42573</v>
      </c>
      <c r="BZ186">
        <v>8.4</v>
      </c>
      <c r="CA186">
        <v>3.9790000000000001</v>
      </c>
    </row>
    <row r="187" spans="1:79">
      <c r="A187" s="48"/>
      <c r="E187" s="48"/>
      <c r="I187" s="48"/>
      <c r="M187" s="48"/>
      <c r="Q187" s="48"/>
      <c r="U187" s="48"/>
      <c r="Y187" s="48"/>
      <c r="AC187" s="48"/>
      <c r="AG187" s="48"/>
      <c r="AK187" s="45"/>
      <c r="AO187" s="48"/>
      <c r="AS187" s="48"/>
      <c r="AW187" s="48"/>
      <c r="BA187" s="48"/>
      <c r="BE187" s="48"/>
      <c r="BI187" s="48"/>
      <c r="BM187" s="41">
        <v>42276</v>
      </c>
      <c r="BN187">
        <v>3.12</v>
      </c>
      <c r="BO187">
        <v>1.3774999999999999</v>
      </c>
      <c r="BQ187" s="48"/>
      <c r="BU187" s="48"/>
      <c r="BY187" s="41">
        <v>42577</v>
      </c>
      <c r="BZ187">
        <v>8.15</v>
      </c>
      <c r="CA187">
        <v>3.8605</v>
      </c>
    </row>
    <row r="188" spans="1:79">
      <c r="A188" s="48"/>
      <c r="E188" s="48"/>
      <c r="I188" s="48"/>
      <c r="M188" s="48"/>
      <c r="Q188" s="48"/>
      <c r="U188" s="48"/>
      <c r="Y188" s="48"/>
      <c r="AC188" s="48"/>
      <c r="AG188" s="48"/>
      <c r="AK188" s="45"/>
      <c r="AO188" s="48"/>
      <c r="AS188" s="48"/>
      <c r="AW188" s="48"/>
      <c r="BA188" s="48"/>
      <c r="BE188" s="48"/>
      <c r="BI188" s="48"/>
      <c r="BM188" s="41">
        <v>42277</v>
      </c>
      <c r="BN188">
        <v>3.1</v>
      </c>
      <c r="BO188">
        <v>1.3687</v>
      </c>
      <c r="BQ188" s="48"/>
      <c r="BU188" s="48"/>
      <c r="BY188" s="41">
        <v>42578</v>
      </c>
      <c r="BZ188">
        <v>8.25</v>
      </c>
      <c r="CA188">
        <v>3.9079000000000002</v>
      </c>
    </row>
    <row r="189" spans="1:79">
      <c r="A189" s="48"/>
      <c r="E189" s="48"/>
      <c r="I189" s="48"/>
      <c r="M189" s="48"/>
      <c r="Q189" s="48"/>
      <c r="U189" s="48"/>
      <c r="Y189" s="48"/>
      <c r="AC189" s="48"/>
      <c r="AG189" s="48"/>
      <c r="AK189" s="45"/>
      <c r="AO189" s="48"/>
      <c r="AS189" s="48"/>
      <c r="AW189" s="48"/>
      <c r="BA189" s="48"/>
      <c r="BE189" s="48"/>
      <c r="BI189" s="48"/>
      <c r="BM189" s="41">
        <v>42278</v>
      </c>
      <c r="BN189">
        <v>3.08</v>
      </c>
      <c r="BO189">
        <v>1.3597999999999999</v>
      </c>
      <c r="BQ189" s="48"/>
      <c r="BU189" s="48"/>
      <c r="BY189" s="41">
        <v>42579</v>
      </c>
      <c r="BZ189">
        <v>8.1</v>
      </c>
      <c r="CA189">
        <v>3.8369</v>
      </c>
    </row>
    <row r="190" spans="1:79">
      <c r="A190" s="48"/>
      <c r="E190" s="48"/>
      <c r="I190" s="48"/>
      <c r="M190" s="48"/>
      <c r="Q190" s="48"/>
      <c r="U190" s="48"/>
      <c r="Y190" s="48"/>
      <c r="AC190" s="48"/>
      <c r="AG190" s="48"/>
      <c r="AK190" s="45"/>
      <c r="AO190" s="48"/>
      <c r="AS190" s="48"/>
      <c r="AW190" s="48"/>
      <c r="BA190" s="48"/>
      <c r="BE190" s="48"/>
      <c r="BI190" s="48"/>
      <c r="BM190" s="41">
        <v>42279</v>
      </c>
      <c r="BN190">
        <v>3.01</v>
      </c>
      <c r="BO190">
        <v>1.3289</v>
      </c>
      <c r="BQ190" s="48"/>
      <c r="BU190" s="48"/>
      <c r="BY190" s="41">
        <v>42580</v>
      </c>
      <c r="BZ190">
        <v>8.1</v>
      </c>
      <c r="CA190">
        <v>3.8369</v>
      </c>
    </row>
    <row r="191" spans="1:79">
      <c r="A191" s="48"/>
      <c r="E191" s="48"/>
      <c r="I191" s="48"/>
      <c r="M191" s="48"/>
      <c r="Q191" s="48"/>
      <c r="U191" s="48"/>
      <c r="Y191" s="48"/>
      <c r="AC191" s="48"/>
      <c r="AG191" s="48"/>
      <c r="AK191" s="45"/>
      <c r="AO191" s="48"/>
      <c r="AS191" s="48"/>
      <c r="AW191" s="48"/>
      <c r="BA191" s="48"/>
      <c r="BE191" s="48"/>
      <c r="BI191" s="48"/>
      <c r="BM191" s="41">
        <v>42282</v>
      </c>
      <c r="BN191">
        <v>2.99</v>
      </c>
      <c r="BO191">
        <v>1.3201000000000001</v>
      </c>
      <c r="BQ191" s="48"/>
      <c r="BU191" s="48"/>
      <c r="BY191" s="41">
        <v>42583</v>
      </c>
      <c r="BZ191">
        <v>8.1</v>
      </c>
      <c r="CA191">
        <v>3.8369</v>
      </c>
    </row>
    <row r="192" spans="1:79">
      <c r="A192" s="48"/>
      <c r="E192" s="48"/>
      <c r="I192" s="48"/>
      <c r="M192" s="48"/>
      <c r="Q192" s="48"/>
      <c r="U192" s="48"/>
      <c r="Y192" s="48"/>
      <c r="AC192" s="48"/>
      <c r="AG192" s="48"/>
      <c r="AK192" s="45"/>
      <c r="AO192" s="48"/>
      <c r="AS192" s="48"/>
      <c r="AW192" s="48"/>
      <c r="BA192" s="48"/>
      <c r="BE192" s="48"/>
      <c r="BI192" s="48"/>
      <c r="BM192" s="41">
        <v>42283</v>
      </c>
      <c r="BN192">
        <v>3.07</v>
      </c>
      <c r="BO192">
        <v>1.3553999999999999</v>
      </c>
      <c r="BQ192" s="48"/>
      <c r="BU192" s="48"/>
      <c r="BY192" s="41">
        <v>42584</v>
      </c>
      <c r="BZ192">
        <v>8.4600000000000009</v>
      </c>
      <c r="CA192">
        <v>4.0073999999999996</v>
      </c>
    </row>
    <row r="193" spans="1:79">
      <c r="A193" s="48"/>
      <c r="E193" s="48"/>
      <c r="I193" s="48"/>
      <c r="M193" s="48"/>
      <c r="Q193" s="48"/>
      <c r="U193" s="48"/>
      <c r="Y193" s="48"/>
      <c r="AC193" s="48"/>
      <c r="AG193" s="48"/>
      <c r="AK193" s="45"/>
      <c r="AO193" s="48"/>
      <c r="AS193" s="48"/>
      <c r="AW193" s="48"/>
      <c r="BA193" s="48"/>
      <c r="BE193" s="48"/>
      <c r="BI193" s="48"/>
      <c r="BM193" s="41">
        <v>42284</v>
      </c>
      <c r="BN193">
        <v>3.14</v>
      </c>
      <c r="BO193">
        <v>1.3863000000000001</v>
      </c>
      <c r="BQ193" s="48"/>
      <c r="BU193" s="48"/>
      <c r="BY193" s="41">
        <v>42585</v>
      </c>
      <c r="BZ193">
        <v>8.2100000000000009</v>
      </c>
      <c r="CA193">
        <v>3.8889999999999998</v>
      </c>
    </row>
    <row r="194" spans="1:79">
      <c r="A194" s="48"/>
      <c r="E194" s="48"/>
      <c r="I194" s="48"/>
      <c r="M194" s="48"/>
      <c r="Q194" s="48"/>
      <c r="U194" s="48"/>
      <c r="Y194" s="48"/>
      <c r="AC194" s="48"/>
      <c r="AG194" s="48"/>
      <c r="AK194" s="45"/>
      <c r="AO194" s="48"/>
      <c r="AS194" s="48"/>
      <c r="AW194" s="48"/>
      <c r="BA194" s="48"/>
      <c r="BE194" s="48"/>
      <c r="BI194" s="48"/>
      <c r="BM194" s="41">
        <v>42285</v>
      </c>
      <c r="BN194">
        <v>3.16</v>
      </c>
      <c r="BO194">
        <v>1.3952</v>
      </c>
      <c r="BQ194" s="48"/>
      <c r="BU194" s="48"/>
      <c r="BY194" s="41">
        <v>42586</v>
      </c>
      <c r="BZ194">
        <v>8.0299999999999994</v>
      </c>
      <c r="CA194">
        <v>3.8037000000000001</v>
      </c>
    </row>
    <row r="195" spans="1:79">
      <c r="A195" s="48"/>
      <c r="E195" s="48"/>
      <c r="I195" s="48"/>
      <c r="M195" s="48"/>
      <c r="Q195" s="48"/>
      <c r="U195" s="48"/>
      <c r="Y195" s="48"/>
      <c r="AC195" s="48"/>
      <c r="AG195" s="48"/>
      <c r="AK195" s="45"/>
      <c r="AO195" s="48"/>
      <c r="AS195" s="48"/>
      <c r="AW195" s="48"/>
      <c r="BA195" s="48"/>
      <c r="BE195" s="48"/>
      <c r="BI195" s="48"/>
      <c r="BM195" s="41">
        <v>42286</v>
      </c>
      <c r="BN195">
        <v>3.16</v>
      </c>
      <c r="BO195">
        <v>1.3952</v>
      </c>
      <c r="BQ195" s="48"/>
      <c r="BU195" s="48"/>
      <c r="BY195" s="41">
        <v>42587</v>
      </c>
      <c r="BZ195">
        <v>8.0299999999999994</v>
      </c>
      <c r="CA195">
        <v>3.8037000000000001</v>
      </c>
    </row>
    <row r="196" spans="1:79">
      <c r="A196" s="48"/>
      <c r="E196" s="48"/>
      <c r="I196" s="48"/>
      <c r="M196" s="48"/>
      <c r="Q196" s="48"/>
      <c r="U196" s="48"/>
      <c r="Y196" s="48"/>
      <c r="AC196" s="48"/>
      <c r="AG196" s="48"/>
      <c r="AK196" s="45"/>
      <c r="AO196" s="48"/>
      <c r="AS196" s="48"/>
      <c r="AW196" s="48"/>
      <c r="BA196" s="48"/>
      <c r="BE196" s="48"/>
      <c r="BI196" s="48"/>
      <c r="BM196" s="41">
        <v>42289</v>
      </c>
      <c r="BN196">
        <v>3.13</v>
      </c>
      <c r="BO196">
        <v>1.3818999999999999</v>
      </c>
      <c r="BQ196" s="48"/>
      <c r="BU196" s="48"/>
      <c r="BY196" s="41">
        <v>42590</v>
      </c>
      <c r="BZ196">
        <v>8.0299999999999994</v>
      </c>
      <c r="CA196">
        <v>3.8037000000000001</v>
      </c>
    </row>
    <row r="197" spans="1:79">
      <c r="A197" s="48"/>
      <c r="E197" s="48"/>
      <c r="I197" s="48"/>
      <c r="M197" s="48"/>
      <c r="Q197" s="48"/>
      <c r="U197" s="48"/>
      <c r="Y197" s="48"/>
      <c r="AC197" s="48"/>
      <c r="AG197" s="48"/>
      <c r="AK197" s="45"/>
      <c r="AO197" s="48"/>
      <c r="AS197" s="48"/>
      <c r="AW197" s="48"/>
      <c r="BA197" s="48"/>
      <c r="BE197" s="48"/>
      <c r="BI197" s="48"/>
      <c r="BM197" s="41">
        <v>42290</v>
      </c>
      <c r="BN197">
        <v>3.15</v>
      </c>
      <c r="BO197">
        <v>1.3907</v>
      </c>
      <c r="BQ197" s="48"/>
      <c r="BU197" s="48"/>
      <c r="BY197" s="41">
        <v>42591</v>
      </c>
      <c r="BZ197">
        <v>8.06</v>
      </c>
      <c r="CA197">
        <v>3.8178999999999998</v>
      </c>
    </row>
    <row r="198" spans="1:79">
      <c r="A198" s="48"/>
      <c r="E198" s="48"/>
      <c r="I198" s="48"/>
      <c r="M198" s="48"/>
      <c r="Q198" s="48"/>
      <c r="U198" s="48"/>
      <c r="Y198" s="48"/>
      <c r="AC198" s="48"/>
      <c r="AG198" s="48"/>
      <c r="AK198" s="45"/>
      <c r="AO198" s="48"/>
      <c r="AS198" s="48"/>
      <c r="AW198" s="48"/>
      <c r="BA198" s="48"/>
      <c r="BE198" s="48"/>
      <c r="BI198" s="48"/>
      <c r="BM198" s="41">
        <v>42293</v>
      </c>
      <c r="BN198">
        <v>3.15</v>
      </c>
      <c r="BO198">
        <v>1.3907</v>
      </c>
      <c r="BQ198" s="48"/>
      <c r="BU198" s="48"/>
      <c r="BY198" s="41">
        <v>42592</v>
      </c>
      <c r="BZ198">
        <v>8.06</v>
      </c>
      <c r="CA198">
        <v>3.8178999999999998</v>
      </c>
    </row>
    <row r="199" spans="1:79">
      <c r="A199" s="48"/>
      <c r="E199" s="48"/>
      <c r="I199" s="48"/>
      <c r="M199" s="48"/>
      <c r="Q199" s="48"/>
      <c r="U199" s="48"/>
      <c r="Y199" s="48"/>
      <c r="AC199" s="48"/>
      <c r="AG199" s="48"/>
      <c r="AK199" s="45"/>
      <c r="AO199" s="48"/>
      <c r="AS199" s="48"/>
      <c r="AW199" s="48"/>
      <c r="BA199" s="48"/>
      <c r="BE199" s="48"/>
      <c r="BI199" s="48"/>
      <c r="BM199" s="41">
        <v>42296</v>
      </c>
      <c r="BN199">
        <v>3.12</v>
      </c>
      <c r="BO199">
        <v>1.3774999999999999</v>
      </c>
      <c r="BQ199" s="48"/>
      <c r="BU199" s="48"/>
      <c r="BY199" s="41">
        <v>42593</v>
      </c>
      <c r="BZ199">
        <v>8.06</v>
      </c>
      <c r="CA199">
        <v>3.8178999999999998</v>
      </c>
    </row>
    <row r="200" spans="1:79">
      <c r="A200" s="48"/>
      <c r="E200" s="48"/>
      <c r="I200" s="48"/>
      <c r="M200" s="48"/>
      <c r="Q200" s="48"/>
      <c r="U200" s="48"/>
      <c r="Y200" s="48"/>
      <c r="AC200" s="48"/>
      <c r="AG200" s="48"/>
      <c r="AK200" s="45"/>
      <c r="AO200" s="48"/>
      <c r="AS200" s="48"/>
      <c r="AW200" s="48"/>
      <c r="BA200" s="48"/>
      <c r="BE200" s="48"/>
      <c r="BI200" s="48"/>
      <c r="BM200" s="41">
        <v>42297</v>
      </c>
      <c r="BN200">
        <v>3.11</v>
      </c>
      <c r="BO200">
        <v>1.3731</v>
      </c>
      <c r="BQ200" s="48"/>
      <c r="BU200" s="48"/>
      <c r="BY200" s="41">
        <v>42594</v>
      </c>
      <c r="BZ200">
        <v>8.07</v>
      </c>
      <c r="CA200">
        <v>3.8226</v>
      </c>
    </row>
    <row r="201" spans="1:79">
      <c r="A201" s="48"/>
      <c r="E201" s="48"/>
      <c r="I201" s="48"/>
      <c r="M201" s="48"/>
      <c r="Q201" s="48"/>
      <c r="U201" s="48"/>
      <c r="Y201" s="48"/>
      <c r="AC201" s="48"/>
      <c r="AG201" s="48"/>
      <c r="AK201" s="45"/>
      <c r="AO201" s="48"/>
      <c r="AS201" s="48"/>
      <c r="AW201" s="48"/>
      <c r="BA201" s="48"/>
      <c r="BE201" s="48"/>
      <c r="BI201" s="48"/>
      <c r="BM201" s="41">
        <v>42298</v>
      </c>
      <c r="BN201">
        <v>3.09</v>
      </c>
      <c r="BO201">
        <v>1.3643000000000001</v>
      </c>
      <c r="BQ201" s="48"/>
      <c r="BU201" s="48"/>
      <c r="BY201" s="41">
        <v>42597</v>
      </c>
      <c r="BZ201">
        <v>8.07</v>
      </c>
      <c r="CA201">
        <v>3.8226</v>
      </c>
    </row>
    <row r="202" spans="1:79">
      <c r="A202" s="48"/>
      <c r="E202" s="48"/>
      <c r="I202" s="48"/>
      <c r="M202" s="48"/>
      <c r="Q202" s="48"/>
      <c r="U202" s="48"/>
      <c r="Y202" s="48"/>
      <c r="AC202" s="48"/>
      <c r="AG202" s="48"/>
      <c r="AK202" s="45"/>
      <c r="AO202" s="48"/>
      <c r="AS202" s="48"/>
      <c r="AW202" s="48"/>
      <c r="BA202" s="48"/>
      <c r="BE202" s="48"/>
      <c r="BI202" s="48"/>
      <c r="BM202" s="41">
        <v>42299</v>
      </c>
      <c r="BN202">
        <v>3.16</v>
      </c>
      <c r="BO202">
        <v>1.3952</v>
      </c>
      <c r="BQ202" s="48"/>
      <c r="BU202" s="48"/>
      <c r="BY202" s="41">
        <v>42598</v>
      </c>
      <c r="BZ202">
        <v>8.07</v>
      </c>
      <c r="CA202">
        <v>3.8226</v>
      </c>
    </row>
    <row r="203" spans="1:79">
      <c r="A203" s="48"/>
      <c r="E203" s="48"/>
      <c r="I203" s="48"/>
      <c r="M203" s="48"/>
      <c r="Q203" s="48"/>
      <c r="U203" s="48"/>
      <c r="Y203" s="48"/>
      <c r="AC203" s="48"/>
      <c r="AG203" s="48"/>
      <c r="AK203" s="45"/>
      <c r="AO203" s="48"/>
      <c r="AS203" s="48"/>
      <c r="AW203" s="48"/>
      <c r="BA203" s="48"/>
      <c r="BE203" s="48"/>
      <c r="BI203" s="48"/>
      <c r="BM203" s="41">
        <v>42300</v>
      </c>
      <c r="BN203">
        <v>3.16</v>
      </c>
      <c r="BO203">
        <v>1.3952</v>
      </c>
      <c r="BQ203" s="48"/>
      <c r="BU203" s="48"/>
      <c r="BY203" s="41">
        <v>42599</v>
      </c>
      <c r="BZ203">
        <v>8.31</v>
      </c>
      <c r="CA203">
        <v>3.9363000000000001</v>
      </c>
    </row>
    <row r="204" spans="1:79">
      <c r="A204" s="48"/>
      <c r="E204" s="48"/>
      <c r="I204" s="48"/>
      <c r="M204" s="48"/>
      <c r="Q204" s="48"/>
      <c r="U204" s="48"/>
      <c r="Y204" s="48"/>
      <c r="AC204" s="48"/>
      <c r="AG204" s="48"/>
      <c r="AK204" s="45"/>
      <c r="AO204" s="48"/>
      <c r="AS204" s="48"/>
      <c r="AW204" s="48"/>
      <c r="BA204" s="48"/>
      <c r="BE204" s="48"/>
      <c r="BI204" s="48"/>
      <c r="BM204" s="41">
        <v>42303</v>
      </c>
      <c r="BN204">
        <v>3.16</v>
      </c>
      <c r="BO204">
        <v>1.3952</v>
      </c>
      <c r="BQ204" s="48"/>
      <c r="BU204" s="48"/>
      <c r="BY204" s="41">
        <v>42600</v>
      </c>
      <c r="BZ204">
        <v>8.1300000000000008</v>
      </c>
      <c r="CA204">
        <v>3.8511000000000002</v>
      </c>
    </row>
    <row r="205" spans="1:79">
      <c r="A205" s="48"/>
      <c r="E205" s="48"/>
      <c r="I205" s="48"/>
      <c r="M205" s="48"/>
      <c r="Q205" s="48"/>
      <c r="U205" s="48"/>
      <c r="Y205" s="48"/>
      <c r="AC205" s="48"/>
      <c r="AG205" s="48"/>
      <c r="AK205" s="45"/>
      <c r="AO205" s="48"/>
      <c r="AS205" s="48"/>
      <c r="AW205" s="48"/>
      <c r="BA205" s="48"/>
      <c r="BE205" s="48"/>
      <c r="BI205" s="48"/>
      <c r="BM205" s="41">
        <v>42304</v>
      </c>
      <c r="BN205">
        <v>3.14</v>
      </c>
      <c r="BO205">
        <v>1.3863000000000001</v>
      </c>
      <c r="BQ205" s="48"/>
      <c r="BU205" s="48"/>
      <c r="BY205" s="41">
        <v>42601</v>
      </c>
      <c r="BZ205">
        <v>8.14</v>
      </c>
      <c r="CA205">
        <v>3.8557999999999999</v>
      </c>
    </row>
    <row r="206" spans="1:79">
      <c r="A206" s="48"/>
      <c r="E206" s="48"/>
      <c r="I206" s="48"/>
      <c r="M206" s="48"/>
      <c r="Q206" s="48"/>
      <c r="U206" s="48"/>
      <c r="Y206" s="48"/>
      <c r="AC206" s="48"/>
      <c r="AG206" s="48"/>
      <c r="AK206" s="45"/>
      <c r="AO206" s="48"/>
      <c r="AS206" s="48"/>
      <c r="AW206" s="48"/>
      <c r="BA206" s="48"/>
      <c r="BE206" s="48"/>
      <c r="BI206" s="48"/>
      <c r="BM206" s="41">
        <v>42305</v>
      </c>
      <c r="BN206">
        <v>3.14</v>
      </c>
      <c r="BO206">
        <v>1.3863000000000001</v>
      </c>
      <c r="BQ206" s="48"/>
      <c r="BU206" s="48"/>
      <c r="BY206" s="41">
        <v>42604</v>
      </c>
      <c r="BZ206">
        <v>8.1999999999999993</v>
      </c>
      <c r="CA206">
        <v>3.8841999999999999</v>
      </c>
    </row>
    <row r="207" spans="1:79">
      <c r="A207" s="48"/>
      <c r="E207" s="48"/>
      <c r="I207" s="48"/>
      <c r="M207" s="48"/>
      <c r="Q207" s="48"/>
      <c r="U207" s="48"/>
      <c r="Y207" s="48"/>
      <c r="AC207" s="48"/>
      <c r="AG207" s="48"/>
      <c r="AK207" s="45"/>
      <c r="AO207" s="48"/>
      <c r="AS207" s="48"/>
      <c r="AW207" s="48"/>
      <c r="BA207" s="48"/>
      <c r="BE207" s="48"/>
      <c r="BI207" s="48"/>
      <c r="BM207" s="41">
        <v>42306</v>
      </c>
      <c r="BN207">
        <v>3.14</v>
      </c>
      <c r="BO207">
        <v>1.3863000000000001</v>
      </c>
      <c r="BQ207" s="48"/>
      <c r="BU207" s="48"/>
      <c r="BY207" s="41">
        <v>42605</v>
      </c>
      <c r="BZ207">
        <v>8.1999999999999993</v>
      </c>
      <c r="CA207">
        <v>3.8841999999999999</v>
      </c>
    </row>
    <row r="208" spans="1:79">
      <c r="A208" s="48"/>
      <c r="E208" s="48"/>
      <c r="I208" s="48"/>
      <c r="M208" s="48"/>
      <c r="Q208" s="48"/>
      <c r="U208" s="48"/>
      <c r="Y208" s="48"/>
      <c r="AC208" s="48"/>
      <c r="AG208" s="48"/>
      <c r="AK208" s="45"/>
      <c r="AO208" s="48"/>
      <c r="AS208" s="48"/>
      <c r="AW208" s="48"/>
      <c r="BA208" s="48"/>
      <c r="BE208" s="48"/>
      <c r="BI208" s="48"/>
      <c r="BM208" s="41">
        <v>42307</v>
      </c>
      <c r="BN208">
        <v>3.11</v>
      </c>
      <c r="BO208">
        <v>1.3731</v>
      </c>
      <c r="BQ208" s="48"/>
      <c r="BU208" s="48"/>
      <c r="BY208" s="41">
        <v>42606</v>
      </c>
      <c r="BZ208">
        <v>8.1</v>
      </c>
      <c r="CA208">
        <v>3.8369</v>
      </c>
    </row>
    <row r="209" spans="1:79">
      <c r="A209" s="48"/>
      <c r="E209" s="48"/>
      <c r="I209" s="48"/>
      <c r="M209" s="48"/>
      <c r="Q209" s="48"/>
      <c r="U209" s="48"/>
      <c r="Y209" s="48"/>
      <c r="AC209" s="48"/>
      <c r="AG209" s="48"/>
      <c r="AK209" s="45"/>
      <c r="AO209" s="48"/>
      <c r="AS209" s="48"/>
      <c r="AW209" s="48"/>
      <c r="BA209" s="48"/>
      <c r="BE209" s="48"/>
      <c r="BI209" s="48"/>
      <c r="BM209" s="41">
        <v>42310</v>
      </c>
      <c r="BN209">
        <v>3.11</v>
      </c>
      <c r="BO209">
        <v>1.3731</v>
      </c>
      <c r="BQ209" s="48"/>
      <c r="BU209" s="48"/>
      <c r="BY209" s="41">
        <v>42607</v>
      </c>
      <c r="BZ209">
        <v>8.0500000000000007</v>
      </c>
      <c r="CA209">
        <v>3.8132000000000001</v>
      </c>
    </row>
    <row r="210" spans="1:79">
      <c r="A210" s="48"/>
      <c r="E210" s="48"/>
      <c r="I210" s="48"/>
      <c r="M210" s="48"/>
      <c r="Q210" s="48"/>
      <c r="U210" s="48"/>
      <c r="Y210" s="48"/>
      <c r="AC210" s="48"/>
      <c r="AG210" s="48"/>
      <c r="AK210" s="45"/>
      <c r="AO210" s="48"/>
      <c r="AS210" s="48"/>
      <c r="AW210" s="48"/>
      <c r="BA210" s="48"/>
      <c r="BE210" s="48"/>
      <c r="BI210" s="48"/>
      <c r="BM210" s="41">
        <v>42311</v>
      </c>
      <c r="BN210">
        <v>3.19</v>
      </c>
      <c r="BO210">
        <v>1.4084000000000001</v>
      </c>
      <c r="BQ210" s="48"/>
      <c r="BU210" s="48"/>
      <c r="BY210" s="41">
        <v>42608</v>
      </c>
      <c r="BZ210">
        <v>8.0500000000000007</v>
      </c>
      <c r="CA210">
        <v>3.8132000000000001</v>
      </c>
    </row>
    <row r="211" spans="1:79">
      <c r="A211" s="48"/>
      <c r="E211" s="48"/>
      <c r="I211" s="48"/>
      <c r="M211" s="48"/>
      <c r="Q211" s="48"/>
      <c r="U211" s="48"/>
      <c r="Y211" s="48"/>
      <c r="AC211" s="48"/>
      <c r="AG211" s="48"/>
      <c r="AK211" s="45"/>
      <c r="AO211" s="48"/>
      <c r="AS211" s="48"/>
      <c r="AW211" s="48"/>
      <c r="BA211" s="48"/>
      <c r="BE211" s="48"/>
      <c r="BI211" s="48"/>
      <c r="BM211" s="41">
        <v>42312</v>
      </c>
      <c r="BN211">
        <v>3.15</v>
      </c>
      <c r="BO211">
        <v>1.3907</v>
      </c>
      <c r="BQ211" s="48"/>
      <c r="BU211" s="48"/>
      <c r="BY211" s="41">
        <v>42611</v>
      </c>
      <c r="BZ211">
        <v>8.0500000000000007</v>
      </c>
      <c r="CA211">
        <v>3.8132000000000001</v>
      </c>
    </row>
    <row r="212" spans="1:79">
      <c r="A212" s="48"/>
      <c r="E212" s="48"/>
      <c r="I212" s="48"/>
      <c r="M212" s="48"/>
      <c r="Q212" s="48"/>
      <c r="U212" s="48"/>
      <c r="Y212" s="48"/>
      <c r="AC212" s="48"/>
      <c r="AG212" s="48"/>
      <c r="AK212" s="45"/>
      <c r="AO212" s="48"/>
      <c r="AS212" s="48"/>
      <c r="AW212" s="48"/>
      <c r="BA212" s="48"/>
      <c r="BE212" s="48"/>
      <c r="BI212" s="48"/>
      <c r="BM212" s="41">
        <v>42313</v>
      </c>
      <c r="BN212">
        <v>3.07</v>
      </c>
      <c r="BO212">
        <v>1.3553999999999999</v>
      </c>
      <c r="BQ212" s="48"/>
      <c r="BU212" s="48"/>
      <c r="BY212" s="41">
        <v>42612</v>
      </c>
      <c r="BZ212">
        <v>8.07</v>
      </c>
      <c r="CA212">
        <v>3.8226</v>
      </c>
    </row>
    <row r="213" spans="1:79">
      <c r="A213" s="48"/>
      <c r="E213" s="48"/>
      <c r="I213" s="48"/>
      <c r="M213" s="48"/>
      <c r="Q213" s="48"/>
      <c r="U213" s="48"/>
      <c r="Y213" s="48"/>
      <c r="AC213" s="48"/>
      <c r="AG213" s="48"/>
      <c r="AK213" s="45"/>
      <c r="AO213" s="48"/>
      <c r="AS213" s="48"/>
      <c r="AW213" s="48"/>
      <c r="BA213" s="48"/>
      <c r="BE213" s="48"/>
      <c r="BI213" s="48"/>
      <c r="BM213" s="41">
        <v>42314</v>
      </c>
      <c r="BN213">
        <v>3.07</v>
      </c>
      <c r="BO213">
        <v>1.3553999999999999</v>
      </c>
      <c r="BQ213" s="48"/>
      <c r="BU213" s="48"/>
      <c r="BY213" s="41">
        <v>42613</v>
      </c>
      <c r="BZ213">
        <v>8.1</v>
      </c>
      <c r="CA213">
        <v>3.8369</v>
      </c>
    </row>
    <row r="214" spans="1:79">
      <c r="A214" s="48"/>
      <c r="E214" s="48"/>
      <c r="I214" s="48"/>
      <c r="M214" s="48"/>
      <c r="Q214" s="48"/>
      <c r="U214" s="48"/>
      <c r="Y214" s="48"/>
      <c r="AC214" s="48"/>
      <c r="AG214" s="48"/>
      <c r="AK214" s="45"/>
      <c r="AO214" s="48"/>
      <c r="AS214" s="48"/>
      <c r="AW214" s="48"/>
      <c r="BA214" s="48"/>
      <c r="BE214" s="48"/>
      <c r="BI214" s="48"/>
      <c r="BM214" s="41">
        <v>42317</v>
      </c>
      <c r="BN214">
        <v>2.98</v>
      </c>
      <c r="BO214">
        <v>1.3157000000000001</v>
      </c>
      <c r="BQ214" s="48"/>
      <c r="BU214" s="48"/>
      <c r="BY214" s="41">
        <v>42614</v>
      </c>
      <c r="BZ214">
        <v>7.88</v>
      </c>
      <c r="CA214">
        <v>3.7326000000000001</v>
      </c>
    </row>
    <row r="215" spans="1:79">
      <c r="A215" s="48"/>
      <c r="E215" s="48"/>
      <c r="I215" s="48"/>
      <c r="M215" s="48"/>
      <c r="Q215" s="48"/>
      <c r="U215" s="48"/>
      <c r="Y215" s="48"/>
      <c r="AC215" s="48"/>
      <c r="AG215" s="48"/>
      <c r="AK215" s="45"/>
      <c r="AO215" s="48"/>
      <c r="AS215" s="48"/>
      <c r="AW215" s="48"/>
      <c r="BA215" s="48"/>
      <c r="BE215" s="48"/>
      <c r="BI215" s="48"/>
      <c r="BM215" s="41">
        <v>42318</v>
      </c>
      <c r="BN215">
        <v>2.95</v>
      </c>
      <c r="BO215">
        <v>1.3024</v>
      </c>
      <c r="BQ215" s="48"/>
      <c r="BU215" s="48"/>
      <c r="BY215" s="41">
        <v>42615</v>
      </c>
      <c r="BZ215">
        <v>7.7</v>
      </c>
      <c r="CA215">
        <v>3.6474000000000002</v>
      </c>
    </row>
    <row r="216" spans="1:79">
      <c r="A216" s="48"/>
      <c r="E216" s="48"/>
      <c r="I216" s="48"/>
      <c r="M216" s="48"/>
      <c r="Q216" s="48"/>
      <c r="U216" s="48"/>
      <c r="Y216" s="48"/>
      <c r="AC216" s="48"/>
      <c r="AG216" s="48"/>
      <c r="AK216" s="45"/>
      <c r="AO216" s="48"/>
      <c r="AS216" s="48"/>
      <c r="AW216" s="48"/>
      <c r="BA216" s="48"/>
      <c r="BE216" s="48"/>
      <c r="BI216" s="48"/>
      <c r="BM216" s="41">
        <v>42319</v>
      </c>
      <c r="BN216">
        <v>2.9</v>
      </c>
      <c r="BO216">
        <v>1.2804</v>
      </c>
      <c r="BQ216" s="48"/>
      <c r="BU216" s="48"/>
      <c r="BY216" s="41">
        <v>42618</v>
      </c>
      <c r="BZ216">
        <v>7.7</v>
      </c>
      <c r="CA216">
        <v>3.6474000000000002</v>
      </c>
    </row>
    <row r="217" spans="1:79">
      <c r="A217" s="48"/>
      <c r="E217" s="48"/>
      <c r="I217" s="48"/>
      <c r="M217" s="48"/>
      <c r="Q217" s="48"/>
      <c r="U217" s="48"/>
      <c r="Y217" s="48"/>
      <c r="AC217" s="48"/>
      <c r="AG217" s="48"/>
      <c r="AK217" s="45"/>
      <c r="AO217" s="48"/>
      <c r="AS217" s="48"/>
      <c r="AW217" s="48"/>
      <c r="BA217" s="48"/>
      <c r="BE217" s="48"/>
      <c r="BI217" s="48"/>
      <c r="BM217" s="41">
        <v>42320</v>
      </c>
      <c r="BN217">
        <v>2.89</v>
      </c>
      <c r="BO217">
        <v>1.276</v>
      </c>
      <c r="BQ217" s="48"/>
      <c r="BU217" s="48"/>
      <c r="BY217" s="41">
        <v>42619</v>
      </c>
      <c r="BZ217">
        <v>7.7</v>
      </c>
      <c r="CA217">
        <v>3.6474000000000002</v>
      </c>
    </row>
    <row r="218" spans="1:79">
      <c r="A218" s="48"/>
      <c r="E218" s="48"/>
      <c r="I218" s="48"/>
      <c r="M218" s="48"/>
      <c r="Q218" s="48"/>
      <c r="U218" s="48"/>
      <c r="Y218" s="48"/>
      <c r="AC218" s="48"/>
      <c r="AG218" s="48"/>
      <c r="AK218" s="45"/>
      <c r="AO218" s="48"/>
      <c r="AS218" s="48"/>
      <c r="AW218" s="48"/>
      <c r="BA218" s="48"/>
      <c r="BE218" s="48"/>
      <c r="BI218" s="48"/>
      <c r="BM218" s="41">
        <v>42321</v>
      </c>
      <c r="BN218">
        <v>2.98</v>
      </c>
      <c r="BO218">
        <v>1.3157000000000001</v>
      </c>
      <c r="BQ218" s="48"/>
      <c r="BU218" s="48"/>
      <c r="BY218" s="41">
        <v>42620</v>
      </c>
      <c r="BZ218">
        <v>7.7</v>
      </c>
      <c r="CA218">
        <v>3.6474000000000002</v>
      </c>
    </row>
    <row r="219" spans="1:79">
      <c r="A219" s="48"/>
      <c r="E219" s="48"/>
      <c r="I219" s="48"/>
      <c r="M219" s="48"/>
      <c r="Q219" s="48"/>
      <c r="U219" s="48"/>
      <c r="Y219" s="48"/>
      <c r="AC219" s="48"/>
      <c r="AG219" s="48"/>
      <c r="AK219" s="45"/>
      <c r="AO219" s="48"/>
      <c r="AS219" s="48"/>
      <c r="AW219" s="48"/>
      <c r="BA219" s="48"/>
      <c r="BE219" s="48"/>
      <c r="BI219" s="48"/>
      <c r="BM219" s="41">
        <v>42324</v>
      </c>
      <c r="BN219">
        <v>3.06</v>
      </c>
      <c r="BO219">
        <v>1.351</v>
      </c>
      <c r="BQ219" s="48"/>
      <c r="BU219" s="48"/>
      <c r="BY219" s="41">
        <v>42621</v>
      </c>
      <c r="BZ219">
        <v>7.93</v>
      </c>
      <c r="CA219">
        <v>3.7563</v>
      </c>
    </row>
    <row r="220" spans="1:79">
      <c r="A220" s="48"/>
      <c r="E220" s="48"/>
      <c r="I220" s="48"/>
      <c r="M220" s="48"/>
      <c r="Q220" s="48"/>
      <c r="U220" s="48"/>
      <c r="Y220" s="48"/>
      <c r="AC220" s="48"/>
      <c r="AG220" s="48"/>
      <c r="AK220" s="45"/>
      <c r="AO220" s="48"/>
      <c r="AS220" s="48"/>
      <c r="AW220" s="48"/>
      <c r="BA220" s="48"/>
      <c r="BE220" s="48"/>
      <c r="BI220" s="48"/>
      <c r="BM220" s="41">
        <v>42325</v>
      </c>
      <c r="BN220">
        <v>3.05</v>
      </c>
      <c r="BO220">
        <v>1.3466</v>
      </c>
      <c r="BQ220" s="48"/>
      <c r="BU220" s="48"/>
      <c r="BY220" s="41">
        <v>42622</v>
      </c>
      <c r="BZ220">
        <v>8.1</v>
      </c>
      <c r="CA220">
        <v>3.8369</v>
      </c>
    </row>
    <row r="221" spans="1:79">
      <c r="A221" s="48"/>
      <c r="E221" s="48"/>
      <c r="I221" s="48"/>
      <c r="M221" s="48"/>
      <c r="Q221" s="48"/>
      <c r="U221" s="48"/>
      <c r="Y221" s="48"/>
      <c r="AC221" s="48"/>
      <c r="AG221" s="48"/>
      <c r="AK221" s="45"/>
      <c r="AO221" s="48"/>
      <c r="AS221" s="48"/>
      <c r="AW221" s="48"/>
      <c r="BA221" s="48"/>
      <c r="BE221" s="48"/>
      <c r="BI221" s="48"/>
      <c r="BM221" s="41">
        <v>42326</v>
      </c>
      <c r="BN221">
        <v>3.09</v>
      </c>
      <c r="BO221">
        <v>1.3643000000000001</v>
      </c>
      <c r="BQ221" s="48"/>
      <c r="BU221" s="48"/>
      <c r="BY221" s="41">
        <v>42627</v>
      </c>
      <c r="BZ221">
        <v>8.1</v>
      </c>
      <c r="CA221">
        <v>3.8369</v>
      </c>
    </row>
    <row r="222" spans="1:79">
      <c r="A222" s="48"/>
      <c r="E222" s="48"/>
      <c r="I222" s="48"/>
      <c r="M222" s="48"/>
      <c r="Q222" s="48"/>
      <c r="U222" s="48"/>
      <c r="Y222" s="48"/>
      <c r="AC222" s="48"/>
      <c r="AG222" s="48"/>
      <c r="AK222" s="45"/>
      <c r="AO222" s="48"/>
      <c r="AS222" s="48"/>
      <c r="AW222" s="48"/>
      <c r="BA222" s="48"/>
      <c r="BE222" s="48"/>
      <c r="BI222" s="48"/>
      <c r="BM222" s="41">
        <v>42327</v>
      </c>
      <c r="BN222">
        <v>3.06</v>
      </c>
      <c r="BO222">
        <v>1.351</v>
      </c>
      <c r="BQ222" s="48"/>
      <c r="BU222" s="48"/>
      <c r="BY222" s="41">
        <v>42628</v>
      </c>
      <c r="BZ222">
        <v>7.9</v>
      </c>
      <c r="CA222">
        <v>3.7421000000000002</v>
      </c>
    </row>
    <row r="223" spans="1:79">
      <c r="A223" s="48"/>
      <c r="E223" s="48"/>
      <c r="I223" s="48"/>
      <c r="M223" s="48"/>
      <c r="Q223" s="48"/>
      <c r="U223" s="48"/>
      <c r="Y223" s="48"/>
      <c r="AC223" s="48"/>
      <c r="AG223" s="48"/>
      <c r="AK223" s="45"/>
      <c r="AO223" s="48"/>
      <c r="AS223" s="48"/>
      <c r="AW223" s="48"/>
      <c r="BA223" s="48"/>
      <c r="BE223" s="48"/>
      <c r="BI223" s="48"/>
      <c r="BM223" s="41">
        <v>42328</v>
      </c>
      <c r="BN223">
        <v>3</v>
      </c>
      <c r="BO223">
        <v>1.3245</v>
      </c>
      <c r="BQ223" s="48"/>
      <c r="BU223" s="48"/>
      <c r="BY223" s="41">
        <v>42629</v>
      </c>
      <c r="BZ223">
        <v>7.7</v>
      </c>
      <c r="CA223">
        <v>3.6474000000000002</v>
      </c>
    </row>
    <row r="224" spans="1:79">
      <c r="A224" s="48"/>
      <c r="E224" s="48"/>
      <c r="I224" s="48"/>
      <c r="M224" s="48"/>
      <c r="Q224" s="48"/>
      <c r="U224" s="48"/>
      <c r="Y224" s="48"/>
      <c r="AC224" s="48"/>
      <c r="AG224" s="48"/>
      <c r="AK224" s="45"/>
      <c r="AO224" s="48"/>
      <c r="AS224" s="48"/>
      <c r="AW224" s="48"/>
      <c r="BA224" s="48"/>
      <c r="BE224" s="48"/>
      <c r="BI224" s="48"/>
      <c r="BM224" s="41">
        <v>42331</v>
      </c>
      <c r="BN224">
        <v>3</v>
      </c>
      <c r="BO224">
        <v>1.3245</v>
      </c>
      <c r="BQ224" s="48"/>
      <c r="BU224" s="48"/>
      <c r="BY224" s="41">
        <v>42632</v>
      </c>
      <c r="BZ224">
        <v>7.7</v>
      </c>
      <c r="CA224">
        <v>3.6474000000000002</v>
      </c>
    </row>
    <row r="225" spans="1:79">
      <c r="A225" s="48"/>
      <c r="E225" s="48"/>
      <c r="I225" s="48"/>
      <c r="M225" s="48"/>
      <c r="Q225" s="48"/>
      <c r="U225" s="48"/>
      <c r="Y225" s="48"/>
      <c r="AC225" s="48"/>
      <c r="AG225" s="48"/>
      <c r="AK225" s="45"/>
      <c r="AO225" s="48"/>
      <c r="AS225" s="48"/>
      <c r="AW225" s="48"/>
      <c r="BA225" s="48"/>
      <c r="BE225" s="48"/>
      <c r="BI225" s="48"/>
      <c r="BM225" s="41">
        <v>42332</v>
      </c>
      <c r="BN225">
        <v>3</v>
      </c>
      <c r="BO225">
        <v>1.3245</v>
      </c>
      <c r="BQ225" s="48"/>
      <c r="BU225" s="48"/>
      <c r="BY225" s="41">
        <v>42633</v>
      </c>
      <c r="BZ225">
        <v>7.7</v>
      </c>
      <c r="CA225">
        <v>3.6474000000000002</v>
      </c>
    </row>
    <row r="226" spans="1:79">
      <c r="A226" s="48"/>
      <c r="E226" s="48"/>
      <c r="I226" s="48"/>
      <c r="M226" s="48"/>
      <c r="Q226" s="48"/>
      <c r="U226" s="48"/>
      <c r="Y226" s="48"/>
      <c r="AC226" s="48"/>
      <c r="AG226" s="48"/>
      <c r="AK226" s="45"/>
      <c r="AO226" s="48"/>
      <c r="AS226" s="48"/>
      <c r="AW226" s="48"/>
      <c r="BA226" s="48"/>
      <c r="BE226" s="48"/>
      <c r="BI226" s="48"/>
      <c r="BM226" s="41">
        <v>42333</v>
      </c>
      <c r="BN226">
        <v>3.05</v>
      </c>
      <c r="BO226">
        <v>1.3466</v>
      </c>
      <c r="BQ226" s="48"/>
      <c r="BU226" s="48"/>
      <c r="BY226" s="41">
        <v>42634</v>
      </c>
      <c r="BZ226">
        <v>7.47</v>
      </c>
      <c r="CA226">
        <v>3.5384000000000002</v>
      </c>
    </row>
    <row r="227" spans="1:79">
      <c r="A227" s="48"/>
      <c r="E227" s="48"/>
      <c r="I227" s="48"/>
      <c r="M227" s="48"/>
      <c r="Q227" s="48"/>
      <c r="U227" s="48"/>
      <c r="Y227" s="48"/>
      <c r="AC227" s="48"/>
      <c r="AG227" s="48"/>
      <c r="AK227" s="45"/>
      <c r="AO227" s="48"/>
      <c r="AS227" s="48"/>
      <c r="AW227" s="48"/>
      <c r="BA227" s="48"/>
      <c r="BE227" s="48"/>
      <c r="BI227" s="48"/>
      <c r="BM227" s="41">
        <v>42334</v>
      </c>
      <c r="BN227">
        <v>3.13</v>
      </c>
      <c r="BO227">
        <v>1.3818999999999999</v>
      </c>
      <c r="BQ227" s="48"/>
      <c r="BU227" s="48"/>
      <c r="BY227" s="41">
        <v>42635</v>
      </c>
      <c r="BZ227">
        <v>7.7</v>
      </c>
      <c r="CA227">
        <v>3.6474000000000002</v>
      </c>
    </row>
    <row r="228" spans="1:79">
      <c r="A228" s="48"/>
      <c r="E228" s="48"/>
      <c r="I228" s="48"/>
      <c r="M228" s="48"/>
      <c r="Q228" s="48"/>
      <c r="U228" s="48"/>
      <c r="Y228" s="48"/>
      <c r="AC228" s="48"/>
      <c r="AG228" s="48"/>
      <c r="AK228" s="45"/>
      <c r="AO228" s="48"/>
      <c r="AS228" s="48"/>
      <c r="AW228" s="48"/>
      <c r="BA228" s="48"/>
      <c r="BE228" s="48"/>
      <c r="BI228" s="48"/>
      <c r="BM228" s="41">
        <v>42335</v>
      </c>
      <c r="BN228">
        <v>3.12</v>
      </c>
      <c r="BO228">
        <v>1.3774999999999999</v>
      </c>
      <c r="BQ228" s="48"/>
      <c r="BU228" s="48"/>
      <c r="BY228" s="41">
        <v>42636</v>
      </c>
      <c r="BZ228">
        <v>7.7</v>
      </c>
      <c r="CA228">
        <v>3.6474000000000002</v>
      </c>
    </row>
    <row r="229" spans="1:79">
      <c r="A229" s="48"/>
      <c r="E229" s="48"/>
      <c r="I229" s="48"/>
      <c r="M229" s="48"/>
      <c r="Q229" s="48"/>
      <c r="U229" s="48"/>
      <c r="Y229" s="48"/>
      <c r="AC229" s="48"/>
      <c r="AG229" s="48"/>
      <c r="AK229" s="45"/>
      <c r="AO229" s="48"/>
      <c r="AS229" s="48"/>
      <c r="AW229" s="48"/>
      <c r="BA229" s="48"/>
      <c r="BE229" s="48"/>
      <c r="BI229" s="48"/>
      <c r="BM229" s="41">
        <v>42338</v>
      </c>
      <c r="BN229">
        <v>3.1</v>
      </c>
      <c r="BO229">
        <v>1.3687</v>
      </c>
      <c r="BQ229" s="48"/>
      <c r="BU229" s="48"/>
      <c r="BY229" s="41">
        <v>42639</v>
      </c>
      <c r="BZ229">
        <v>7.55</v>
      </c>
      <c r="CA229">
        <v>3.5762999999999998</v>
      </c>
    </row>
    <row r="230" spans="1:79">
      <c r="A230" s="48"/>
      <c r="E230" s="48"/>
      <c r="I230" s="48"/>
      <c r="M230" s="48"/>
      <c r="Q230" s="48"/>
      <c r="U230" s="48"/>
      <c r="Y230" s="48"/>
      <c r="AC230" s="48"/>
      <c r="AG230" s="48"/>
      <c r="AK230" s="45"/>
      <c r="AO230" s="48"/>
      <c r="AS230" s="48"/>
      <c r="AW230" s="48"/>
      <c r="BA230" s="48"/>
      <c r="BE230" s="48"/>
      <c r="BI230" s="48"/>
      <c r="BM230" s="41">
        <v>42339</v>
      </c>
      <c r="BN230">
        <v>3.09</v>
      </c>
      <c r="BO230">
        <v>1.3643000000000001</v>
      </c>
      <c r="BQ230" s="48"/>
      <c r="BU230" s="48"/>
      <c r="BY230" s="41">
        <v>42640</v>
      </c>
      <c r="BZ230">
        <v>7.55</v>
      </c>
      <c r="CA230">
        <v>3.5762999999999998</v>
      </c>
    </row>
    <row r="231" spans="1:79">
      <c r="A231" s="48"/>
      <c r="E231" s="48"/>
      <c r="I231" s="48"/>
      <c r="M231" s="48"/>
      <c r="Q231" s="48"/>
      <c r="U231" s="48"/>
      <c r="Y231" s="48"/>
      <c r="AC231" s="48"/>
      <c r="AG231" s="48"/>
      <c r="AK231" s="45"/>
      <c r="AO231" s="48"/>
      <c r="AS231" s="48"/>
      <c r="AW231" s="48"/>
      <c r="BA231" s="48"/>
      <c r="BE231" s="48"/>
      <c r="BI231" s="48"/>
      <c r="BM231" s="41">
        <v>42340</v>
      </c>
      <c r="BN231">
        <v>3.09</v>
      </c>
      <c r="BO231">
        <v>1.3643000000000001</v>
      </c>
      <c r="BQ231" s="48"/>
      <c r="BU231" s="48"/>
      <c r="BY231" s="41">
        <v>42641</v>
      </c>
      <c r="BZ231">
        <v>7.57</v>
      </c>
      <c r="CA231">
        <v>3.5857999999999999</v>
      </c>
    </row>
    <row r="232" spans="1:79">
      <c r="A232" s="48"/>
      <c r="E232" s="48"/>
      <c r="I232" s="48"/>
      <c r="M232" s="48"/>
      <c r="Q232" s="48"/>
      <c r="U232" s="48"/>
      <c r="Y232" s="48"/>
      <c r="AC232" s="48"/>
      <c r="AG232" s="48"/>
      <c r="AK232" s="45"/>
      <c r="AO232" s="48"/>
      <c r="AS232" s="48"/>
      <c r="AW232" s="48"/>
      <c r="BA232" s="48"/>
      <c r="BE232" s="48"/>
      <c r="BI232" s="48"/>
      <c r="BM232" s="41">
        <v>42341</v>
      </c>
      <c r="BN232">
        <v>3</v>
      </c>
      <c r="BO232">
        <v>1.3245</v>
      </c>
      <c r="BQ232" s="48"/>
      <c r="BU232" s="48"/>
      <c r="BY232" s="41">
        <v>42642</v>
      </c>
      <c r="BZ232">
        <v>7.5</v>
      </c>
      <c r="CA232">
        <v>3.5526</v>
      </c>
    </row>
    <row r="233" spans="1:79">
      <c r="A233" s="48"/>
      <c r="E233" s="48"/>
      <c r="I233" s="48"/>
      <c r="M233" s="48"/>
      <c r="Q233" s="48"/>
      <c r="U233" s="48"/>
      <c r="Y233" s="48"/>
      <c r="AC233" s="48"/>
      <c r="AG233" s="48"/>
      <c r="AK233" s="45"/>
      <c r="AO233" s="48"/>
      <c r="AS233" s="48"/>
      <c r="AW233" s="48"/>
      <c r="BA233" s="48"/>
      <c r="BE233" s="48"/>
      <c r="BI233" s="48"/>
      <c r="BM233" s="41">
        <v>42342</v>
      </c>
      <c r="BN233">
        <v>3.03</v>
      </c>
      <c r="BO233">
        <v>1.3378000000000001</v>
      </c>
      <c r="BQ233" s="48"/>
      <c r="BU233" s="48"/>
      <c r="BY233" s="41">
        <v>42643</v>
      </c>
      <c r="BZ233">
        <v>7.6</v>
      </c>
      <c r="CA233">
        <v>3.6</v>
      </c>
    </row>
    <row r="234" spans="1:79">
      <c r="A234" s="48"/>
      <c r="E234" s="48"/>
      <c r="I234" s="48"/>
      <c r="M234" s="48"/>
      <c r="Q234" s="48"/>
      <c r="U234" s="48"/>
      <c r="Y234" s="48"/>
      <c r="AC234" s="48"/>
      <c r="AG234" s="48"/>
      <c r="AK234" s="45"/>
      <c r="AO234" s="48"/>
      <c r="AS234" s="48"/>
      <c r="AW234" s="48"/>
      <c r="BA234" s="48"/>
      <c r="BE234" s="48"/>
      <c r="BI234" s="48"/>
      <c r="BM234" s="41">
        <v>42345</v>
      </c>
      <c r="BN234">
        <v>3</v>
      </c>
      <c r="BO234">
        <v>1.3245</v>
      </c>
      <c r="BQ234" s="48"/>
      <c r="BU234" s="48"/>
      <c r="BY234" s="41">
        <v>42647</v>
      </c>
      <c r="BZ234">
        <v>7.8</v>
      </c>
      <c r="CA234">
        <v>3.6947000000000001</v>
      </c>
    </row>
    <row r="235" spans="1:79">
      <c r="A235" s="48"/>
      <c r="E235" s="48"/>
      <c r="I235" s="48"/>
      <c r="M235" s="48"/>
      <c r="Q235" s="48"/>
      <c r="U235" s="48"/>
      <c r="Y235" s="48"/>
      <c r="AC235" s="48"/>
      <c r="AG235" s="48"/>
      <c r="AK235" s="45"/>
      <c r="AO235" s="48"/>
      <c r="AS235" s="48"/>
      <c r="AW235" s="48"/>
      <c r="BA235" s="48"/>
      <c r="BE235" s="48"/>
      <c r="BI235" s="48"/>
      <c r="BM235" s="41">
        <v>42346</v>
      </c>
      <c r="BN235">
        <v>2.97</v>
      </c>
      <c r="BO235">
        <v>1.3112999999999999</v>
      </c>
      <c r="BQ235" s="48"/>
      <c r="BU235" s="48"/>
      <c r="BY235" s="41">
        <v>42648</v>
      </c>
      <c r="BZ235">
        <v>7.8</v>
      </c>
      <c r="CA235">
        <v>3.6947000000000001</v>
      </c>
    </row>
    <row r="236" spans="1:79">
      <c r="A236" s="48"/>
      <c r="E236" s="48"/>
      <c r="I236" s="48"/>
      <c r="M236" s="48"/>
      <c r="Q236" s="48"/>
      <c r="U236" s="48"/>
      <c r="Y236" s="48"/>
      <c r="AC236" s="48"/>
      <c r="AG236" s="48"/>
      <c r="AK236" s="45"/>
      <c r="AO236" s="48"/>
      <c r="AS236" s="48"/>
      <c r="AW236" s="48"/>
      <c r="BA236" s="48"/>
      <c r="BE236" s="48"/>
      <c r="BI236" s="48"/>
      <c r="BM236" s="41">
        <v>42347</v>
      </c>
      <c r="BN236">
        <v>3</v>
      </c>
      <c r="BO236">
        <v>1.3245</v>
      </c>
      <c r="BQ236" s="48"/>
      <c r="BU236" s="48"/>
      <c r="BY236" s="41">
        <v>42649</v>
      </c>
      <c r="BZ236">
        <v>7.81</v>
      </c>
      <c r="CA236">
        <v>3.6995</v>
      </c>
    </row>
    <row r="237" spans="1:79">
      <c r="A237" s="48"/>
      <c r="E237" s="48"/>
      <c r="I237" s="48"/>
      <c r="M237" s="48"/>
      <c r="Q237" s="48"/>
      <c r="U237" s="48"/>
      <c r="Y237" s="48"/>
      <c r="AC237" s="48"/>
      <c r="AG237" s="48"/>
      <c r="AK237" s="45"/>
      <c r="AO237" s="48"/>
      <c r="AS237" s="48"/>
      <c r="AW237" s="48"/>
      <c r="BA237" s="48"/>
      <c r="BE237" s="48"/>
      <c r="BI237" s="48"/>
      <c r="BM237" s="41">
        <v>42348</v>
      </c>
      <c r="BN237">
        <v>2.99</v>
      </c>
      <c r="BO237">
        <v>1.3201000000000001</v>
      </c>
      <c r="BQ237" s="48"/>
      <c r="BU237" s="48"/>
      <c r="BY237" s="41">
        <v>42650</v>
      </c>
      <c r="BZ237">
        <v>7.65</v>
      </c>
      <c r="CA237">
        <v>3.6236999999999999</v>
      </c>
    </row>
    <row r="238" spans="1:79">
      <c r="A238" s="48"/>
      <c r="E238" s="48"/>
      <c r="I238" s="48"/>
      <c r="M238" s="48"/>
      <c r="Q238" s="48"/>
      <c r="U238" s="48"/>
      <c r="Y238" s="48"/>
      <c r="AC238" s="48"/>
      <c r="AG238" s="48"/>
      <c r="AK238" s="45"/>
      <c r="AO238" s="48"/>
      <c r="AS238" s="48"/>
      <c r="AW238" s="48"/>
      <c r="BA238" s="48"/>
      <c r="BE238" s="48"/>
      <c r="BI238" s="48"/>
      <c r="BM238" s="41">
        <v>42349</v>
      </c>
      <c r="BN238">
        <v>3</v>
      </c>
      <c r="BO238">
        <v>1.3245</v>
      </c>
      <c r="BQ238" s="48"/>
      <c r="BU238" s="48"/>
      <c r="BY238" s="41">
        <v>42653</v>
      </c>
      <c r="BZ238">
        <v>7.65</v>
      </c>
      <c r="CA238">
        <v>3.6236999999999999</v>
      </c>
    </row>
    <row r="239" spans="1:79">
      <c r="A239" s="48"/>
      <c r="E239" s="48"/>
      <c r="I239" s="48"/>
      <c r="M239" s="48"/>
      <c r="Q239" s="48"/>
      <c r="U239" s="48"/>
      <c r="Y239" s="48"/>
      <c r="AC239" s="48"/>
      <c r="AG239" s="48"/>
      <c r="AK239" s="45"/>
      <c r="AO239" s="48"/>
      <c r="AS239" s="48"/>
      <c r="AW239" s="48"/>
      <c r="BA239" s="48"/>
      <c r="BE239" s="48"/>
      <c r="BI239" s="48"/>
      <c r="BM239" s="41">
        <v>42352</v>
      </c>
      <c r="BN239">
        <v>2.97</v>
      </c>
      <c r="BO239">
        <v>1.3112999999999999</v>
      </c>
      <c r="BQ239" s="48"/>
      <c r="BU239" s="48"/>
      <c r="BY239" s="41">
        <v>42654</v>
      </c>
      <c r="BZ239">
        <v>7.79</v>
      </c>
      <c r="CA239">
        <v>3.69</v>
      </c>
    </row>
    <row r="240" spans="1:79">
      <c r="A240" s="48"/>
      <c r="E240" s="48"/>
      <c r="I240" s="48"/>
      <c r="M240" s="48"/>
      <c r="Q240" s="48"/>
      <c r="U240" s="48"/>
      <c r="Y240" s="48"/>
      <c r="AC240" s="48"/>
      <c r="AG240" s="48"/>
      <c r="AK240" s="45"/>
      <c r="AO240" s="48"/>
      <c r="AS240" s="48"/>
      <c r="AW240" s="48"/>
      <c r="BA240" s="48"/>
      <c r="BE240" s="48"/>
      <c r="BI240" s="48"/>
      <c r="BM240" s="41">
        <v>42353</v>
      </c>
      <c r="BN240">
        <v>2.96</v>
      </c>
      <c r="BO240">
        <v>1.3069</v>
      </c>
      <c r="BQ240" s="48"/>
      <c r="BU240" s="48"/>
      <c r="BY240" s="41">
        <v>42655</v>
      </c>
      <c r="BZ240">
        <v>7.8</v>
      </c>
      <c r="CA240">
        <v>3.6947000000000001</v>
      </c>
    </row>
    <row r="241" spans="1:79">
      <c r="A241" s="48"/>
      <c r="E241" s="48"/>
      <c r="I241" s="48"/>
      <c r="M241" s="48"/>
      <c r="Q241" s="48"/>
      <c r="U241" s="48"/>
      <c r="Y241" s="48"/>
      <c r="AC241" s="48"/>
      <c r="AG241" s="48"/>
      <c r="AK241" s="45"/>
      <c r="AO241" s="48"/>
      <c r="AS241" s="48"/>
      <c r="AW241" s="48"/>
      <c r="BA241" s="48"/>
      <c r="BE241" s="48"/>
      <c r="BI241" s="48"/>
      <c r="BM241" s="41">
        <v>42354</v>
      </c>
      <c r="BN241">
        <v>2.94</v>
      </c>
      <c r="BO241">
        <v>1.298</v>
      </c>
      <c r="BQ241" s="48"/>
      <c r="BU241" s="48"/>
      <c r="BY241" s="41">
        <v>42656</v>
      </c>
      <c r="BZ241">
        <v>7.8</v>
      </c>
      <c r="CA241">
        <v>3.6947000000000001</v>
      </c>
    </row>
    <row r="242" spans="1:79">
      <c r="A242" s="48"/>
      <c r="E242" s="48"/>
      <c r="I242" s="48"/>
      <c r="M242" s="48"/>
      <c r="Q242" s="48"/>
      <c r="U242" s="48"/>
      <c r="Y242" s="48"/>
      <c r="AC242" s="48"/>
      <c r="AG242" s="48"/>
      <c r="AK242" s="45"/>
      <c r="AO242" s="48"/>
      <c r="AS242" s="48"/>
      <c r="AW242" s="48"/>
      <c r="BA242" s="48"/>
      <c r="BE242" s="48"/>
      <c r="BI242" s="48"/>
      <c r="BM242" s="41">
        <v>42355</v>
      </c>
      <c r="BN242">
        <v>2.93</v>
      </c>
      <c r="BO242">
        <v>1.2936000000000001</v>
      </c>
      <c r="BQ242" s="48"/>
      <c r="BU242" s="48"/>
      <c r="BY242" s="41">
        <v>42657</v>
      </c>
      <c r="BZ242">
        <v>7.71</v>
      </c>
      <c r="CA242">
        <v>3.6520999999999999</v>
      </c>
    </row>
    <row r="243" spans="1:79">
      <c r="A243" s="48"/>
      <c r="E243" s="48"/>
      <c r="I243" s="48"/>
      <c r="M243" s="48"/>
      <c r="Q243" s="48"/>
      <c r="U243" s="48"/>
      <c r="Y243" s="48"/>
      <c r="AC243" s="48"/>
      <c r="AG243" s="48"/>
      <c r="AK243" s="45"/>
      <c r="AO243" s="48"/>
      <c r="AS243" s="48"/>
      <c r="AW243" s="48"/>
      <c r="BA243" s="48"/>
      <c r="BE243" s="48"/>
      <c r="BI243" s="48"/>
      <c r="BM243" s="41">
        <v>42356</v>
      </c>
      <c r="BN243">
        <v>2.93</v>
      </c>
      <c r="BO243">
        <v>1.2936000000000001</v>
      </c>
      <c r="BQ243" s="48"/>
      <c r="BU243" s="48"/>
      <c r="BY243" s="41">
        <v>42660</v>
      </c>
      <c r="BZ243">
        <v>7.71</v>
      </c>
      <c r="CA243">
        <v>3.6520999999999999</v>
      </c>
    </row>
    <row r="244" spans="1:79">
      <c r="A244" s="48"/>
      <c r="E244" s="48"/>
      <c r="I244" s="48"/>
      <c r="M244" s="48"/>
      <c r="Q244" s="48"/>
      <c r="U244" s="48"/>
      <c r="Y244" s="48"/>
      <c r="AC244" s="48"/>
      <c r="AG244" s="48"/>
      <c r="AK244" s="45"/>
      <c r="AO244" s="48"/>
      <c r="AS244" s="48"/>
      <c r="AW244" s="48"/>
      <c r="BA244" s="48"/>
      <c r="BE244" s="48"/>
      <c r="BI244" s="48"/>
      <c r="BM244" s="41">
        <v>42359</v>
      </c>
      <c r="BN244">
        <v>2.95</v>
      </c>
      <c r="BO244">
        <v>1.3024</v>
      </c>
      <c r="BQ244" s="48"/>
      <c r="BU244" s="48"/>
      <c r="BY244" s="41">
        <v>42661</v>
      </c>
      <c r="BZ244">
        <v>7.89</v>
      </c>
      <c r="CA244">
        <v>3.7374000000000001</v>
      </c>
    </row>
    <row r="245" spans="1:79">
      <c r="A245" s="48"/>
      <c r="E245" s="48"/>
      <c r="I245" s="48"/>
      <c r="M245" s="48"/>
      <c r="Q245" s="48"/>
      <c r="U245" s="48"/>
      <c r="Y245" s="48"/>
      <c r="AC245" s="48"/>
      <c r="AG245" s="48"/>
      <c r="AK245" s="45"/>
      <c r="AO245" s="48"/>
      <c r="AS245" s="48"/>
      <c r="AW245" s="48"/>
      <c r="BA245" s="48"/>
      <c r="BE245" s="48"/>
      <c r="BI245" s="48"/>
      <c r="BM245" s="41">
        <v>42360</v>
      </c>
      <c r="BN245">
        <v>2.91</v>
      </c>
      <c r="BO245">
        <v>1.2847999999999999</v>
      </c>
      <c r="BQ245" s="48"/>
      <c r="BU245" s="48"/>
      <c r="BY245" s="41">
        <v>42662</v>
      </c>
      <c r="BZ245">
        <v>7.75</v>
      </c>
      <c r="CA245">
        <v>3.6711</v>
      </c>
    </row>
    <row r="246" spans="1:79">
      <c r="A246" s="48"/>
      <c r="E246" s="48"/>
      <c r="I246" s="48"/>
      <c r="M246" s="48"/>
      <c r="Q246" s="48"/>
      <c r="U246" s="48"/>
      <c r="Y246" s="48"/>
      <c r="AC246" s="48"/>
      <c r="AG246" s="48"/>
      <c r="AK246" s="45"/>
      <c r="AO246" s="48"/>
      <c r="AS246" s="48"/>
      <c r="AW246" s="48"/>
      <c r="BA246" s="48"/>
      <c r="BE246" s="48"/>
      <c r="BI246" s="48"/>
      <c r="BM246" s="41">
        <v>42361</v>
      </c>
      <c r="BN246">
        <v>2.9</v>
      </c>
      <c r="BO246">
        <v>1.2804</v>
      </c>
      <c r="BQ246" s="48"/>
      <c r="BU246" s="48"/>
      <c r="BY246" s="41">
        <v>42663</v>
      </c>
      <c r="BZ246">
        <v>7.77</v>
      </c>
      <c r="CA246">
        <v>3.6804999999999999</v>
      </c>
    </row>
    <row r="247" spans="1:79">
      <c r="A247" s="48"/>
      <c r="E247" s="48"/>
      <c r="I247" s="48"/>
      <c r="M247" s="48"/>
      <c r="Q247" s="48"/>
      <c r="U247" s="48"/>
      <c r="Y247" s="48"/>
      <c r="AC247" s="48"/>
      <c r="AG247" s="48"/>
      <c r="AK247" s="45"/>
      <c r="AO247" s="48"/>
      <c r="AS247" s="48"/>
      <c r="AW247" s="48"/>
      <c r="BA247" s="48"/>
      <c r="BE247" s="48"/>
      <c r="BI247" s="48"/>
      <c r="BM247" s="41">
        <v>42363</v>
      </c>
      <c r="BN247">
        <v>2.88</v>
      </c>
      <c r="BO247">
        <v>1.2715000000000001</v>
      </c>
      <c r="BQ247" s="48"/>
      <c r="BU247" s="48"/>
      <c r="BY247" s="41">
        <v>42664</v>
      </c>
      <c r="BZ247">
        <v>7.77</v>
      </c>
      <c r="CA247">
        <v>3.6804999999999999</v>
      </c>
    </row>
    <row r="248" spans="1:79">
      <c r="A248" s="48"/>
      <c r="E248" s="48"/>
      <c r="I248" s="48"/>
      <c r="M248" s="48"/>
      <c r="Q248" s="48"/>
      <c r="U248" s="48"/>
      <c r="Y248" s="48"/>
      <c r="AC248" s="48"/>
      <c r="AG248" s="48"/>
      <c r="AK248" s="45"/>
      <c r="AO248" s="48"/>
      <c r="AS248" s="48"/>
      <c r="AW248" s="48"/>
      <c r="BA248" s="48"/>
      <c r="BE248" s="48"/>
      <c r="BI248" s="48"/>
      <c r="BM248" s="41">
        <v>42366</v>
      </c>
      <c r="BN248">
        <v>2.88</v>
      </c>
      <c r="BO248">
        <v>1.2715000000000001</v>
      </c>
      <c r="BQ248" s="48"/>
      <c r="BU248" s="48"/>
      <c r="BY248" s="41">
        <v>42667</v>
      </c>
      <c r="BZ248">
        <v>8</v>
      </c>
      <c r="CA248">
        <v>3.7894999999999999</v>
      </c>
    </row>
    <row r="249" spans="1:79">
      <c r="A249" s="48"/>
      <c r="E249" s="48"/>
      <c r="I249" s="48"/>
      <c r="M249" s="48"/>
      <c r="Q249" s="48"/>
      <c r="U249" s="48"/>
      <c r="Y249" s="48"/>
      <c r="AC249" s="48"/>
      <c r="AG249" s="48"/>
      <c r="AK249" s="45"/>
      <c r="AO249" s="48"/>
      <c r="AS249" s="48"/>
      <c r="AW249" s="48"/>
      <c r="BA249" s="48"/>
      <c r="BE249" s="48"/>
      <c r="BI249" s="48"/>
      <c r="BM249" s="41">
        <v>42367</v>
      </c>
      <c r="BN249">
        <v>2.8</v>
      </c>
      <c r="BO249">
        <v>1.2362</v>
      </c>
      <c r="BQ249" s="48"/>
      <c r="BU249" s="48"/>
      <c r="BY249" s="41">
        <v>42668</v>
      </c>
      <c r="BZ249">
        <v>8.15</v>
      </c>
      <c r="CA249">
        <v>3.8605</v>
      </c>
    </row>
    <row r="250" spans="1:79">
      <c r="A250" s="48"/>
      <c r="E250" s="48"/>
      <c r="I250" s="48"/>
      <c r="M250" s="48"/>
      <c r="Q250" s="48"/>
      <c r="U250" s="48"/>
      <c r="Y250" s="48"/>
      <c r="AC250" s="48"/>
      <c r="AG250" s="48"/>
      <c r="AK250" s="45"/>
      <c r="AO250" s="48"/>
      <c r="AS250" s="48"/>
      <c r="AW250" s="48"/>
      <c r="BA250" s="48"/>
      <c r="BE250" s="48"/>
      <c r="BI250" s="48"/>
      <c r="BM250" s="41">
        <v>42368</v>
      </c>
      <c r="BN250">
        <v>2.87</v>
      </c>
      <c r="BO250">
        <v>1.2670999999999999</v>
      </c>
      <c r="BQ250" s="48"/>
      <c r="BU250" s="48"/>
      <c r="BY250" s="41">
        <v>42669</v>
      </c>
      <c r="BZ250">
        <v>8.15</v>
      </c>
      <c r="CA250">
        <v>3.8605</v>
      </c>
    </row>
    <row r="251" spans="1:79">
      <c r="A251" s="48"/>
      <c r="E251" s="48"/>
      <c r="I251" s="48"/>
      <c r="M251" s="48"/>
      <c r="Q251" s="48"/>
      <c r="U251" s="48"/>
      <c r="Y251" s="48"/>
      <c r="AC251" s="48"/>
      <c r="AG251" s="48"/>
      <c r="AK251" s="45"/>
      <c r="AO251" s="48"/>
      <c r="AS251" s="48"/>
      <c r="AW251" s="48"/>
      <c r="BA251" s="48"/>
      <c r="BE251" s="48"/>
      <c r="BI251" s="48"/>
      <c r="BM251" s="41">
        <v>42369</v>
      </c>
      <c r="BN251">
        <v>2.94</v>
      </c>
      <c r="BO251">
        <v>1.298</v>
      </c>
      <c r="BQ251" s="48"/>
      <c r="BU251" s="48"/>
      <c r="BY251" s="41">
        <v>42670</v>
      </c>
      <c r="BZ251">
        <v>8.3000000000000007</v>
      </c>
      <c r="CA251">
        <v>3.9316</v>
      </c>
    </row>
    <row r="252" spans="1:79">
      <c r="A252" s="48"/>
      <c r="E252" s="48"/>
      <c r="I252" s="48"/>
      <c r="M252" s="48"/>
      <c r="Q252" s="48"/>
      <c r="U252" s="48"/>
      <c r="Y252" s="48"/>
      <c r="AC252" s="48"/>
      <c r="AG252" s="48"/>
      <c r="AK252" s="45"/>
      <c r="AO252" s="48"/>
      <c r="AS252" s="48"/>
      <c r="AW252" s="48"/>
      <c r="BA252" s="48"/>
      <c r="BE252" s="48"/>
      <c r="BI252" s="48"/>
      <c r="BM252" s="41">
        <v>42373</v>
      </c>
      <c r="BN252">
        <v>3.06</v>
      </c>
      <c r="BO252">
        <v>1.351</v>
      </c>
      <c r="BQ252" s="48"/>
      <c r="BU252" s="48"/>
      <c r="BY252" s="41">
        <v>42671</v>
      </c>
      <c r="BZ252">
        <v>8.1</v>
      </c>
      <c r="CA252">
        <v>3.8369</v>
      </c>
    </row>
    <row r="253" spans="1:79">
      <c r="A253" s="48"/>
      <c r="E253" s="48"/>
      <c r="I253" s="48"/>
      <c r="M253" s="48"/>
      <c r="Q253" s="48"/>
      <c r="U253" s="48"/>
      <c r="Y253" s="48"/>
      <c r="AC253" s="48"/>
      <c r="AG253" s="48"/>
      <c r="AK253" s="45"/>
      <c r="AO253" s="48"/>
      <c r="AS253" s="48"/>
      <c r="AW253" s="48"/>
      <c r="BA253" s="48"/>
      <c r="BE253" s="48"/>
      <c r="BI253" s="48"/>
      <c r="BM253" s="41">
        <v>42374</v>
      </c>
      <c r="BN253">
        <v>3.24</v>
      </c>
      <c r="BO253">
        <v>1.4305000000000001</v>
      </c>
      <c r="BQ253" s="48"/>
      <c r="BU253" s="48"/>
      <c r="BY253" s="41">
        <v>42674</v>
      </c>
      <c r="BZ253">
        <v>8.3000000000000007</v>
      </c>
      <c r="CA253">
        <v>3.9316</v>
      </c>
    </row>
    <row r="254" spans="1:79">
      <c r="A254" s="48"/>
      <c r="E254" s="48"/>
      <c r="I254" s="48"/>
      <c r="M254" s="48"/>
      <c r="Q254" s="48"/>
      <c r="U254" s="48"/>
      <c r="Y254" s="48"/>
      <c r="AC254" s="48"/>
      <c r="AG254" s="48"/>
      <c r="AK254" s="45"/>
      <c r="AO254" s="48"/>
      <c r="AS254" s="48"/>
      <c r="AW254" s="48"/>
      <c r="BA254" s="48"/>
      <c r="BE254" s="48"/>
      <c r="BI254" s="48"/>
      <c r="BM254" s="41">
        <v>42375</v>
      </c>
      <c r="BN254">
        <v>3.43</v>
      </c>
      <c r="BO254">
        <v>1.5144</v>
      </c>
      <c r="BQ254" s="48"/>
      <c r="BU254" s="48"/>
      <c r="BY254" s="41">
        <v>42675</v>
      </c>
      <c r="BZ254">
        <v>8.59</v>
      </c>
      <c r="CA254">
        <v>4.069</v>
      </c>
    </row>
    <row r="255" spans="1:79">
      <c r="A255" s="48"/>
      <c r="E255" s="48"/>
      <c r="I255" s="48"/>
      <c r="M255" s="48"/>
      <c r="Q255" s="48"/>
      <c r="U255" s="48"/>
      <c r="Y255" s="48"/>
      <c r="AC255" s="48"/>
      <c r="AG255" s="48"/>
      <c r="AK255" s="45"/>
      <c r="AO255" s="48"/>
      <c r="AS255" s="48"/>
      <c r="AW255" s="48"/>
      <c r="BA255" s="48"/>
      <c r="BE255" s="48"/>
      <c r="BI255" s="48"/>
      <c r="BM255" s="41">
        <v>42376</v>
      </c>
      <c r="BN255">
        <v>3.54</v>
      </c>
      <c r="BO255">
        <v>1.5629</v>
      </c>
      <c r="BQ255" s="48"/>
      <c r="BU255" s="48"/>
      <c r="BY255" s="41">
        <v>42676</v>
      </c>
      <c r="BZ255">
        <v>8.8000000000000007</v>
      </c>
      <c r="CA255">
        <v>4.1684000000000001</v>
      </c>
    </row>
    <row r="256" spans="1:79">
      <c r="A256" s="48"/>
      <c r="E256" s="48"/>
      <c r="I256" s="48"/>
      <c r="M256" s="48"/>
      <c r="Q256" s="48"/>
      <c r="U256" s="48"/>
      <c r="Y256" s="48"/>
      <c r="AC256" s="48"/>
      <c r="AG256" s="48"/>
      <c r="AK256" s="45"/>
      <c r="AO256" s="48"/>
      <c r="AS256" s="48"/>
      <c r="AW256" s="48"/>
      <c r="BA256" s="48"/>
      <c r="BE256" s="48"/>
      <c r="BI256" s="48"/>
      <c r="BM256" s="41">
        <v>42377</v>
      </c>
      <c r="BN256">
        <v>3.75</v>
      </c>
      <c r="BO256">
        <v>1.6556999999999999</v>
      </c>
      <c r="BQ256" s="48"/>
      <c r="BU256" s="48"/>
      <c r="BY256" s="41">
        <v>42677</v>
      </c>
      <c r="BZ256">
        <v>8.9</v>
      </c>
      <c r="CA256">
        <v>4.2157999999999998</v>
      </c>
    </row>
    <row r="257" spans="1:79">
      <c r="A257" s="48"/>
      <c r="E257" s="48"/>
      <c r="I257" s="48"/>
      <c r="M257" s="48"/>
      <c r="Q257" s="48"/>
      <c r="U257" s="48"/>
      <c r="Y257" s="48"/>
      <c r="AC257" s="48"/>
      <c r="AG257" s="48"/>
      <c r="AK257" s="45"/>
      <c r="AO257" s="48"/>
      <c r="AS257" s="48"/>
      <c r="AW257" s="48"/>
      <c r="BA257" s="48"/>
      <c r="BE257" s="48"/>
      <c r="BI257" s="48"/>
      <c r="BM257" s="41">
        <v>42380</v>
      </c>
      <c r="BN257">
        <v>3.82</v>
      </c>
      <c r="BO257">
        <v>1.6866000000000001</v>
      </c>
      <c r="BQ257" s="48"/>
      <c r="BU257" s="48"/>
      <c r="BY257" s="41">
        <v>42678</v>
      </c>
      <c r="BZ257">
        <v>9</v>
      </c>
      <c r="CA257">
        <v>4.2632000000000003</v>
      </c>
    </row>
    <row r="258" spans="1:79">
      <c r="A258" s="48"/>
      <c r="E258" s="48"/>
      <c r="I258" s="48"/>
      <c r="M258" s="48"/>
      <c r="Q258" s="48"/>
      <c r="U258" s="48"/>
      <c r="Y258" s="48"/>
      <c r="AC258" s="48"/>
      <c r="AG258" s="48"/>
      <c r="AK258" s="45"/>
      <c r="AO258" s="48"/>
      <c r="AS258" s="48"/>
      <c r="AW258" s="48"/>
      <c r="BA258" s="48"/>
      <c r="BE258" s="48"/>
      <c r="BI258" s="48"/>
      <c r="BM258" s="41">
        <v>42381</v>
      </c>
      <c r="BN258">
        <v>3.86</v>
      </c>
      <c r="BO258">
        <v>1.7041999999999999</v>
      </c>
      <c r="BQ258" s="48"/>
      <c r="BU258" s="48"/>
      <c r="BY258" s="41">
        <v>42681</v>
      </c>
      <c r="BZ258">
        <v>9.27</v>
      </c>
      <c r="CA258">
        <v>4.3910999999999998</v>
      </c>
    </row>
    <row r="259" spans="1:79">
      <c r="A259" s="48"/>
      <c r="E259" s="48"/>
      <c r="I259" s="48"/>
      <c r="M259" s="48"/>
      <c r="Q259" s="48"/>
      <c r="U259" s="48"/>
      <c r="Y259" s="48"/>
      <c r="AC259" s="48"/>
      <c r="AG259" s="48"/>
      <c r="AK259" s="45"/>
      <c r="AO259" s="48"/>
      <c r="AS259" s="48"/>
      <c r="AW259" s="48"/>
      <c r="BA259" s="48"/>
      <c r="BE259" s="48"/>
      <c r="BI259" s="48"/>
      <c r="BM259" s="41">
        <v>42382</v>
      </c>
      <c r="BN259">
        <v>3.8</v>
      </c>
      <c r="BO259">
        <v>1.6777</v>
      </c>
      <c r="BQ259" s="48"/>
      <c r="BU259" s="48"/>
      <c r="BY259" s="41">
        <v>42682</v>
      </c>
      <c r="BZ259">
        <v>9.27</v>
      </c>
      <c r="CA259">
        <v>4.3910999999999998</v>
      </c>
    </row>
    <row r="260" spans="1:79">
      <c r="A260" s="48"/>
      <c r="E260" s="48"/>
      <c r="I260" s="48"/>
      <c r="M260" s="48"/>
      <c r="Q260" s="48"/>
      <c r="U260" s="48"/>
      <c r="Y260" s="48"/>
      <c r="AC260" s="48"/>
      <c r="AG260" s="48"/>
      <c r="AK260" s="45"/>
      <c r="AO260" s="48"/>
      <c r="AS260" s="48"/>
      <c r="AW260" s="48"/>
      <c r="BA260" s="48"/>
      <c r="BE260" s="48"/>
      <c r="BI260" s="48"/>
      <c r="BM260" s="41">
        <v>42384</v>
      </c>
      <c r="BN260">
        <v>3.68</v>
      </c>
      <c r="BO260">
        <v>1.6247</v>
      </c>
      <c r="BQ260" s="48"/>
      <c r="BU260" s="48"/>
      <c r="BY260" s="41">
        <v>42683</v>
      </c>
      <c r="BZ260">
        <v>9.31</v>
      </c>
      <c r="CA260">
        <v>4.41</v>
      </c>
    </row>
    <row r="261" spans="1:79">
      <c r="A261" s="48"/>
      <c r="E261" s="48"/>
      <c r="I261" s="48"/>
      <c r="M261" s="48"/>
      <c r="Q261" s="48"/>
      <c r="U261" s="48"/>
      <c r="Y261" s="48"/>
      <c r="AC261" s="48"/>
      <c r="AG261" s="48"/>
      <c r="AK261" s="45"/>
      <c r="AO261" s="48"/>
      <c r="AS261" s="48"/>
      <c r="AW261" s="48"/>
      <c r="BA261" s="48"/>
      <c r="BE261" s="48"/>
      <c r="BI261" s="48"/>
      <c r="BM261" s="41">
        <v>42387</v>
      </c>
      <c r="BN261">
        <v>3.7</v>
      </c>
      <c r="BO261">
        <v>1.6335999999999999</v>
      </c>
      <c r="BQ261" s="48"/>
      <c r="BU261" s="48"/>
      <c r="BY261" s="41">
        <v>42684</v>
      </c>
      <c r="BZ261">
        <v>9.31</v>
      </c>
      <c r="CA261">
        <v>4.41</v>
      </c>
    </row>
    <row r="262" spans="1:79">
      <c r="A262" s="48"/>
      <c r="E262" s="48"/>
      <c r="I262" s="48"/>
      <c r="M262" s="48"/>
      <c r="Q262" s="48"/>
      <c r="U262" s="48"/>
      <c r="Y262" s="48"/>
      <c r="AC262" s="48"/>
      <c r="AG262" s="48"/>
      <c r="AK262" s="45"/>
      <c r="AO262" s="48"/>
      <c r="AS262" s="48"/>
      <c r="AW262" s="48"/>
      <c r="BA262" s="48"/>
      <c r="BE262" s="48"/>
      <c r="BI262" s="48"/>
      <c r="BM262" s="41">
        <v>42388</v>
      </c>
      <c r="BN262">
        <v>3.65</v>
      </c>
      <c r="BO262">
        <v>1.6114999999999999</v>
      </c>
      <c r="BQ262" s="48"/>
      <c r="BU262" s="48"/>
      <c r="BY262" s="41">
        <v>42685</v>
      </c>
      <c r="BZ262">
        <v>9.3000000000000007</v>
      </c>
      <c r="CA262">
        <v>4.4053000000000004</v>
      </c>
    </row>
    <row r="263" spans="1:79">
      <c r="A263" s="48"/>
      <c r="E263" s="48"/>
      <c r="I263" s="48"/>
      <c r="M263" s="48"/>
      <c r="Q263" s="48"/>
      <c r="U263" s="48"/>
      <c r="Y263" s="48"/>
      <c r="AC263" s="48"/>
      <c r="AG263" s="48"/>
      <c r="AK263" s="45"/>
      <c r="AO263" s="48"/>
      <c r="AS263" s="48"/>
      <c r="AW263" s="48"/>
      <c r="BA263" s="48"/>
      <c r="BE263" s="48"/>
      <c r="BI263" s="48"/>
      <c r="BM263" s="41">
        <v>42389</v>
      </c>
      <c r="BN263">
        <v>3.8</v>
      </c>
      <c r="BO263">
        <v>1.6777</v>
      </c>
      <c r="BQ263" s="48"/>
      <c r="BU263" s="48"/>
      <c r="BY263" s="41">
        <v>42688</v>
      </c>
      <c r="BZ263">
        <v>9.3000000000000007</v>
      </c>
      <c r="CA263">
        <v>4.4053000000000004</v>
      </c>
    </row>
    <row r="264" spans="1:79">
      <c r="A264" s="48"/>
      <c r="E264" s="48"/>
      <c r="I264" s="48"/>
      <c r="M264" s="48"/>
      <c r="Q264" s="48"/>
      <c r="U264" s="48"/>
      <c r="Y264" s="48"/>
      <c r="AC264" s="48"/>
      <c r="AG264" s="48"/>
      <c r="AK264" s="45"/>
      <c r="AO264" s="48"/>
      <c r="AS264" s="48"/>
      <c r="AW264" s="48"/>
      <c r="BA264" s="48"/>
      <c r="BE264" s="48"/>
      <c r="BI264" s="48"/>
      <c r="BM264" s="41">
        <v>42390</v>
      </c>
      <c r="BN264">
        <v>3.7</v>
      </c>
      <c r="BO264">
        <v>1.6335999999999999</v>
      </c>
      <c r="BQ264" s="48"/>
      <c r="BU264" s="48"/>
      <c r="BY264" s="41">
        <v>42689</v>
      </c>
      <c r="BZ264">
        <v>9.3000000000000007</v>
      </c>
      <c r="CA264">
        <v>4.4053000000000004</v>
      </c>
    </row>
    <row r="265" spans="1:79">
      <c r="A265" s="48"/>
      <c r="E265" s="48"/>
      <c r="I265" s="48"/>
      <c r="M265" s="48"/>
      <c r="Q265" s="48"/>
      <c r="U265" s="48"/>
      <c r="Y265" s="48"/>
      <c r="AC265" s="48"/>
      <c r="AG265" s="48"/>
      <c r="AK265" s="45"/>
      <c r="AO265" s="48"/>
      <c r="AS265" s="48"/>
      <c r="AW265" s="48"/>
      <c r="BA265" s="48"/>
      <c r="BE265" s="48"/>
      <c r="BI265" s="48"/>
      <c r="BM265" s="41">
        <v>42391</v>
      </c>
      <c r="BN265">
        <v>3.59</v>
      </c>
      <c r="BO265">
        <v>1.585</v>
      </c>
      <c r="BQ265" s="48"/>
      <c r="BU265" s="48"/>
      <c r="BY265" s="41">
        <v>42690</v>
      </c>
      <c r="BZ265">
        <v>9.3000000000000007</v>
      </c>
      <c r="CA265">
        <v>4.4053000000000004</v>
      </c>
    </row>
    <row r="266" spans="1:79">
      <c r="A266" s="48"/>
      <c r="E266" s="48"/>
      <c r="I266" s="48"/>
      <c r="M266" s="48"/>
      <c r="Q266" s="48"/>
      <c r="U266" s="48"/>
      <c r="Y266" s="48"/>
      <c r="AC266" s="48"/>
      <c r="AG266" s="48"/>
      <c r="AK266" s="45"/>
      <c r="AO266" s="48"/>
      <c r="AS266" s="48"/>
      <c r="AW266" s="48"/>
      <c r="BA266" s="48"/>
      <c r="BE266" s="48"/>
      <c r="BI266" s="48"/>
      <c r="BM266" s="41">
        <v>42394</v>
      </c>
      <c r="BN266">
        <v>3.67</v>
      </c>
      <c r="BO266">
        <v>1.6203000000000001</v>
      </c>
      <c r="BQ266" s="48"/>
      <c r="BU266" s="48"/>
      <c r="BY266" s="41">
        <v>42691</v>
      </c>
      <c r="BZ266">
        <v>9.24</v>
      </c>
      <c r="CA266">
        <v>4.3769</v>
      </c>
    </row>
    <row r="267" spans="1:79">
      <c r="A267" s="48"/>
      <c r="E267" s="48"/>
      <c r="I267" s="48"/>
      <c r="M267" s="48"/>
      <c r="Q267" s="48"/>
      <c r="U267" s="48"/>
      <c r="Y267" s="48"/>
      <c r="AC267" s="48"/>
      <c r="AG267" s="48"/>
      <c r="AK267" s="45"/>
      <c r="AO267" s="48"/>
      <c r="AS267" s="48"/>
      <c r="AW267" s="48"/>
      <c r="BA267" s="48"/>
      <c r="BE267" s="48"/>
      <c r="BI267" s="48"/>
      <c r="BM267" s="41">
        <v>42395</v>
      </c>
      <c r="BN267">
        <v>3.7</v>
      </c>
      <c r="BO267">
        <v>1.6335999999999999</v>
      </c>
      <c r="BQ267" s="48"/>
      <c r="BU267" s="48"/>
      <c r="BY267" s="41">
        <v>42692</v>
      </c>
      <c r="BZ267">
        <v>9.3800000000000008</v>
      </c>
      <c r="CA267">
        <v>4.4432</v>
      </c>
    </row>
    <row r="268" spans="1:79">
      <c r="A268" s="48"/>
      <c r="E268" s="48"/>
      <c r="I268" s="48"/>
      <c r="M268" s="48"/>
      <c r="Q268" s="48"/>
      <c r="U268" s="48"/>
      <c r="Y268" s="48"/>
      <c r="AC268" s="48"/>
      <c r="AG268" s="48"/>
      <c r="AK268" s="45"/>
      <c r="AO268" s="48"/>
      <c r="AS268" s="48"/>
      <c r="AW268" s="48"/>
      <c r="BA268" s="48"/>
      <c r="BE268" s="48"/>
      <c r="BI268" s="48"/>
      <c r="BM268" s="41">
        <v>42396</v>
      </c>
      <c r="BN268">
        <v>3.76</v>
      </c>
      <c r="BO268">
        <v>1.6600999999999999</v>
      </c>
      <c r="BQ268" s="48"/>
      <c r="BU268" s="48"/>
      <c r="BY268" s="41">
        <v>42695</v>
      </c>
      <c r="BZ268">
        <v>9.3800000000000008</v>
      </c>
      <c r="CA268">
        <v>4.4432</v>
      </c>
    </row>
    <row r="269" spans="1:79">
      <c r="A269" s="48"/>
      <c r="E269" s="48"/>
      <c r="I269" s="48"/>
      <c r="M269" s="48"/>
      <c r="Q269" s="48"/>
      <c r="U269" s="48"/>
      <c r="Y269" s="48"/>
      <c r="AC269" s="48"/>
      <c r="AG269" s="48"/>
      <c r="AK269" s="45"/>
      <c r="AO269" s="48"/>
      <c r="AS269" s="48"/>
      <c r="AW269" s="48"/>
      <c r="BA269" s="48"/>
      <c r="BE269" s="48"/>
      <c r="BI269" s="48"/>
      <c r="BM269" s="41">
        <v>42397</v>
      </c>
      <c r="BN269">
        <v>3.83</v>
      </c>
      <c r="BO269">
        <v>1.6910000000000001</v>
      </c>
      <c r="BQ269" s="48"/>
      <c r="BU269" s="48"/>
      <c r="BY269" s="41">
        <v>42696</v>
      </c>
      <c r="BZ269">
        <v>9.17</v>
      </c>
      <c r="CA269">
        <v>4.3437000000000001</v>
      </c>
    </row>
    <row r="270" spans="1:79">
      <c r="A270" s="48"/>
      <c r="E270" s="48"/>
      <c r="I270" s="48"/>
      <c r="M270" s="48"/>
      <c r="Q270" s="48"/>
      <c r="U270" s="48"/>
      <c r="Y270" s="48"/>
      <c r="AC270" s="48"/>
      <c r="AG270" s="48"/>
      <c r="AK270" s="45"/>
      <c r="AO270" s="48"/>
      <c r="AS270" s="48"/>
      <c r="AW270" s="48"/>
      <c r="BA270" s="48"/>
      <c r="BE270" s="48"/>
      <c r="BI270" s="48"/>
      <c r="BM270" s="41">
        <v>42398</v>
      </c>
      <c r="BN270">
        <v>3.72</v>
      </c>
      <c r="BO270">
        <v>1.6424000000000001</v>
      </c>
      <c r="BQ270" s="48"/>
      <c r="BU270" s="48"/>
      <c r="BY270" s="41">
        <v>42697</v>
      </c>
      <c r="BZ270">
        <v>9.14</v>
      </c>
      <c r="CA270">
        <v>4.3295000000000003</v>
      </c>
    </row>
    <row r="271" spans="1:79">
      <c r="A271" s="48"/>
      <c r="E271" s="48"/>
      <c r="I271" s="48"/>
      <c r="M271" s="48"/>
      <c r="Q271" s="48"/>
      <c r="U271" s="48"/>
      <c r="Y271" s="48"/>
      <c r="AC271" s="48"/>
      <c r="AG271" s="48"/>
      <c r="AK271" s="45"/>
      <c r="AO271" s="48"/>
      <c r="AS271" s="48"/>
      <c r="AW271" s="48"/>
      <c r="BA271" s="48"/>
      <c r="BE271" s="48"/>
      <c r="BI271" s="48"/>
      <c r="BM271" s="41">
        <v>42401</v>
      </c>
      <c r="BN271">
        <v>3.77</v>
      </c>
      <c r="BO271">
        <v>1.6645000000000001</v>
      </c>
      <c r="BQ271" s="48"/>
      <c r="BU271" s="48"/>
      <c r="BY271" s="41">
        <v>42698</v>
      </c>
      <c r="BZ271">
        <v>9.14</v>
      </c>
      <c r="CA271">
        <v>4.3295000000000003</v>
      </c>
    </row>
    <row r="272" spans="1:79">
      <c r="A272" s="48"/>
      <c r="E272" s="48"/>
      <c r="I272" s="48"/>
      <c r="M272" s="48"/>
      <c r="Q272" s="48"/>
      <c r="U272" s="48"/>
      <c r="Y272" s="48"/>
      <c r="AC272" s="48"/>
      <c r="AG272" s="48"/>
      <c r="AK272" s="45"/>
      <c r="AO272" s="48"/>
      <c r="AS272" s="48"/>
      <c r="AW272" s="48"/>
      <c r="BA272" s="48"/>
      <c r="BE272" s="48"/>
      <c r="BI272" s="48"/>
      <c r="BM272" s="41">
        <v>42402</v>
      </c>
      <c r="BN272">
        <v>3.79</v>
      </c>
      <c r="BO272">
        <v>1.6733</v>
      </c>
      <c r="BQ272" s="48"/>
      <c r="BU272" s="48"/>
      <c r="BY272" s="41">
        <v>42699</v>
      </c>
      <c r="BZ272">
        <v>9.1300000000000008</v>
      </c>
      <c r="CA272">
        <v>4.3247</v>
      </c>
    </row>
    <row r="273" spans="1:79">
      <c r="A273" s="48"/>
      <c r="E273" s="48"/>
      <c r="I273" s="48"/>
      <c r="M273" s="48"/>
      <c r="Q273" s="48"/>
      <c r="U273" s="48"/>
      <c r="Y273" s="48"/>
      <c r="AC273" s="48"/>
      <c r="AG273" s="48"/>
      <c r="AK273" s="45"/>
      <c r="AO273" s="48"/>
      <c r="AS273" s="48"/>
      <c r="AW273" s="48"/>
      <c r="BA273" s="48"/>
      <c r="BE273" s="48"/>
      <c r="BI273" s="48"/>
      <c r="BM273" s="41">
        <v>42403</v>
      </c>
      <c r="BN273">
        <v>3.77</v>
      </c>
      <c r="BO273">
        <v>1.6645000000000001</v>
      </c>
      <c r="BQ273" s="48"/>
      <c r="BU273" s="48"/>
      <c r="BY273" s="41">
        <v>42702</v>
      </c>
      <c r="BZ273">
        <v>8.9</v>
      </c>
      <c r="CA273">
        <v>4.2157999999999998</v>
      </c>
    </row>
    <row r="274" spans="1:79">
      <c r="A274" s="48"/>
      <c r="E274" s="48"/>
      <c r="I274" s="48"/>
      <c r="M274" s="48"/>
      <c r="Q274" s="48"/>
      <c r="U274" s="48"/>
      <c r="Y274" s="48"/>
      <c r="AC274" s="48"/>
      <c r="AG274" s="48"/>
      <c r="AK274" s="45"/>
      <c r="AO274" s="48"/>
      <c r="AS274" s="48"/>
      <c r="AW274" s="48"/>
      <c r="BA274" s="48"/>
      <c r="BE274" s="48"/>
      <c r="BI274" s="48"/>
      <c r="BM274" s="41">
        <v>42404</v>
      </c>
      <c r="BN274">
        <v>3.99</v>
      </c>
      <c r="BO274">
        <v>1.7616000000000001</v>
      </c>
      <c r="BQ274" s="48"/>
      <c r="BU274" s="48"/>
      <c r="BY274" s="41">
        <v>42703</v>
      </c>
      <c r="BZ274">
        <v>9.15</v>
      </c>
      <c r="CA274">
        <v>4.3342000000000001</v>
      </c>
    </row>
    <row r="275" spans="1:79">
      <c r="A275" s="48"/>
      <c r="E275" s="48"/>
      <c r="I275" s="48"/>
      <c r="M275" s="48"/>
      <c r="Q275" s="48"/>
      <c r="U275" s="48"/>
      <c r="Y275" s="48"/>
      <c r="AC275" s="48"/>
      <c r="AG275" s="48"/>
      <c r="AK275" s="45"/>
      <c r="AO275" s="48"/>
      <c r="AS275" s="48"/>
      <c r="AW275" s="48"/>
      <c r="BA275" s="48"/>
      <c r="BE275" s="48"/>
      <c r="BI275" s="48"/>
      <c r="BM275" s="41">
        <v>42405</v>
      </c>
      <c r="BN275">
        <v>4.2</v>
      </c>
      <c r="BO275">
        <v>1.8543000000000001</v>
      </c>
      <c r="BQ275" s="48"/>
      <c r="BU275" s="48"/>
      <c r="BY275" s="41">
        <v>42704</v>
      </c>
      <c r="BZ275">
        <v>8.92</v>
      </c>
      <c r="CA275">
        <v>4.2252999999999998</v>
      </c>
    </row>
    <row r="276" spans="1:79">
      <c r="A276" s="48"/>
      <c r="E276" s="48"/>
      <c r="I276" s="48"/>
      <c r="M276" s="48"/>
      <c r="Q276" s="48"/>
      <c r="U276" s="48"/>
      <c r="Y276" s="48"/>
      <c r="AC276" s="48"/>
      <c r="AG276" s="48"/>
      <c r="AK276" s="45"/>
      <c r="AO276" s="48"/>
      <c r="AS276" s="48"/>
      <c r="AW276" s="48"/>
      <c r="BA276" s="48"/>
      <c r="BE276" s="48"/>
      <c r="BI276" s="48"/>
      <c r="BM276" s="41">
        <v>42408</v>
      </c>
      <c r="BN276">
        <v>4.2</v>
      </c>
      <c r="BO276">
        <v>1.8543000000000001</v>
      </c>
      <c r="BQ276" s="48"/>
      <c r="BU276" s="48"/>
      <c r="BY276" s="41">
        <v>42705</v>
      </c>
      <c r="BZ276">
        <v>9</v>
      </c>
      <c r="CA276">
        <v>4.2632000000000003</v>
      </c>
    </row>
    <row r="277" spans="1:79">
      <c r="A277" s="48"/>
      <c r="E277" s="48"/>
      <c r="I277" s="48"/>
      <c r="M277" s="48"/>
      <c r="Q277" s="48"/>
      <c r="U277" s="48"/>
      <c r="Y277" s="48"/>
      <c r="AC277" s="48"/>
      <c r="AG277" s="48"/>
      <c r="AK277" s="45"/>
      <c r="AO277" s="48"/>
      <c r="AS277" s="48"/>
      <c r="AW277" s="48"/>
      <c r="BA277" s="48"/>
      <c r="BE277" s="48"/>
      <c r="BI277" s="48"/>
      <c r="BM277" s="41">
        <v>42409</v>
      </c>
      <c r="BN277">
        <v>4.16</v>
      </c>
      <c r="BO277">
        <v>1.8367</v>
      </c>
      <c r="BQ277" s="48"/>
      <c r="BU277" s="48"/>
      <c r="BY277" s="41">
        <v>42706</v>
      </c>
      <c r="BZ277">
        <v>9</v>
      </c>
      <c r="CA277">
        <v>4.2632000000000003</v>
      </c>
    </row>
    <row r="278" spans="1:79">
      <c r="A278" s="48"/>
      <c r="E278" s="48"/>
      <c r="I278" s="48"/>
      <c r="M278" s="48"/>
      <c r="Q278" s="48"/>
      <c r="U278" s="48"/>
      <c r="Y278" s="48"/>
      <c r="AC278" s="48"/>
      <c r="AG278" s="48"/>
      <c r="AK278" s="45"/>
      <c r="AO278" s="48"/>
      <c r="AS278" s="48"/>
      <c r="AW278" s="48"/>
      <c r="BA278" s="48"/>
      <c r="BE278" s="48"/>
      <c r="BI278" s="48"/>
      <c r="BM278" s="41">
        <v>42410</v>
      </c>
      <c r="BN278">
        <v>4</v>
      </c>
      <c r="BO278">
        <v>1.766</v>
      </c>
      <c r="BQ278" s="48"/>
      <c r="BU278" s="48"/>
      <c r="BY278" s="41">
        <v>42709</v>
      </c>
      <c r="BZ278">
        <v>8.85</v>
      </c>
      <c r="CA278">
        <v>4.1920999999999999</v>
      </c>
    </row>
    <row r="279" spans="1:79">
      <c r="A279" s="48"/>
      <c r="E279" s="48"/>
      <c r="I279" s="48"/>
      <c r="M279" s="48"/>
      <c r="Q279" s="48"/>
      <c r="U279" s="48"/>
      <c r="Y279" s="48"/>
      <c r="AC279" s="48"/>
      <c r="AG279" s="48"/>
      <c r="AK279" s="45"/>
      <c r="AO279" s="48"/>
      <c r="AS279" s="48"/>
      <c r="AW279" s="48"/>
      <c r="BA279" s="48"/>
      <c r="BE279" s="48"/>
      <c r="BI279" s="48"/>
      <c r="BM279" s="41">
        <v>42411</v>
      </c>
      <c r="BN279">
        <v>3.99</v>
      </c>
      <c r="BO279">
        <v>1.7616000000000001</v>
      </c>
      <c r="BQ279" s="48"/>
      <c r="BU279" s="48"/>
      <c r="BY279" s="41">
        <v>42710</v>
      </c>
      <c r="BZ279">
        <v>8.85</v>
      </c>
      <c r="CA279">
        <v>4.1920999999999999</v>
      </c>
    </row>
    <row r="280" spans="1:79">
      <c r="A280" s="48"/>
      <c r="E280" s="48"/>
      <c r="I280" s="48"/>
      <c r="M280" s="48"/>
      <c r="Q280" s="48"/>
      <c r="U280" s="48"/>
      <c r="Y280" s="48"/>
      <c r="AC280" s="48"/>
      <c r="AG280" s="48"/>
      <c r="AK280" s="45"/>
      <c r="AO280" s="48"/>
      <c r="AS280" s="48"/>
      <c r="AW280" s="48"/>
      <c r="BA280" s="48"/>
      <c r="BE280" s="48"/>
      <c r="BI280" s="48"/>
      <c r="BM280" s="41">
        <v>42412</v>
      </c>
      <c r="BN280">
        <v>3.94</v>
      </c>
      <c r="BO280">
        <v>1.7395</v>
      </c>
      <c r="BQ280" s="48"/>
      <c r="BU280" s="48"/>
      <c r="BY280" s="41">
        <v>42711</v>
      </c>
      <c r="BZ280">
        <v>8.85</v>
      </c>
      <c r="CA280">
        <v>4.1920999999999999</v>
      </c>
    </row>
    <row r="281" spans="1:79">
      <c r="A281" s="48"/>
      <c r="E281" s="48"/>
      <c r="I281" s="48"/>
      <c r="M281" s="48"/>
      <c r="Q281" s="48"/>
      <c r="U281" s="48"/>
      <c r="Y281" s="48"/>
      <c r="AC281" s="48"/>
      <c r="AG281" s="48"/>
      <c r="AK281" s="45"/>
      <c r="AO281" s="48"/>
      <c r="AS281" s="48"/>
      <c r="AW281" s="48"/>
      <c r="BA281" s="48"/>
      <c r="BE281" s="48"/>
      <c r="BI281" s="48"/>
      <c r="BM281" s="41">
        <v>42415</v>
      </c>
      <c r="BN281">
        <v>3.99</v>
      </c>
      <c r="BO281">
        <v>1.7616000000000001</v>
      </c>
      <c r="BQ281" s="48"/>
      <c r="BU281" s="48"/>
      <c r="BY281" s="41">
        <v>42712</v>
      </c>
      <c r="BZ281">
        <v>8.82</v>
      </c>
      <c r="CA281">
        <v>4.1779000000000002</v>
      </c>
    </row>
    <row r="282" spans="1:79">
      <c r="A282" s="48"/>
      <c r="E282" s="48"/>
      <c r="I282" s="48"/>
      <c r="M282" s="48"/>
      <c r="Q282" s="48"/>
      <c r="U282" s="48"/>
      <c r="Y282" s="48"/>
      <c r="AC282" s="48"/>
      <c r="AG282" s="48"/>
      <c r="AK282" s="45"/>
      <c r="AO282" s="48"/>
      <c r="AS282" s="48"/>
      <c r="AW282" s="48"/>
      <c r="BA282" s="48"/>
      <c r="BE282" s="48"/>
      <c r="BI282" s="48"/>
      <c r="BM282" s="41">
        <v>42416</v>
      </c>
      <c r="BN282">
        <v>4</v>
      </c>
      <c r="BO282">
        <v>1.766</v>
      </c>
      <c r="BQ282" s="48"/>
      <c r="BU282" s="48"/>
      <c r="BY282" s="41">
        <v>42713</v>
      </c>
      <c r="BZ282">
        <v>8.83</v>
      </c>
      <c r="CA282">
        <v>4.1825999999999999</v>
      </c>
    </row>
    <row r="283" spans="1:79">
      <c r="A283" s="48"/>
      <c r="E283" s="48"/>
      <c r="I283" s="48"/>
      <c r="M283" s="48"/>
      <c r="Q283" s="48"/>
      <c r="U283" s="48"/>
      <c r="Y283" s="48"/>
      <c r="AC283" s="48"/>
      <c r="AG283" s="48"/>
      <c r="AK283" s="45"/>
      <c r="AO283" s="48"/>
      <c r="AS283" s="48"/>
      <c r="AW283" s="48"/>
      <c r="BA283" s="48"/>
      <c r="BE283" s="48"/>
      <c r="BI283" s="48"/>
      <c r="BM283" s="41">
        <v>42417</v>
      </c>
      <c r="BN283">
        <v>3.99</v>
      </c>
      <c r="BO283">
        <v>1.7616000000000001</v>
      </c>
      <c r="BQ283" s="48"/>
      <c r="BU283" s="48"/>
      <c r="BY283" s="41">
        <v>42717</v>
      </c>
      <c r="BZ283">
        <v>8.85</v>
      </c>
      <c r="CA283">
        <v>4.1920999999999999</v>
      </c>
    </row>
    <row r="284" spans="1:79">
      <c r="A284" s="48"/>
      <c r="E284" s="48"/>
      <c r="I284" s="48"/>
      <c r="M284" s="48"/>
      <c r="Q284" s="48"/>
      <c r="U284" s="48"/>
      <c r="Y284" s="48"/>
      <c r="AC284" s="48"/>
      <c r="AG284" s="48"/>
      <c r="AK284" s="45"/>
      <c r="AO284" s="48"/>
      <c r="AS284" s="48"/>
      <c r="AW284" s="48"/>
      <c r="BA284" s="48"/>
      <c r="BE284" s="48"/>
      <c r="BI284" s="48"/>
      <c r="BM284" s="41">
        <v>42418</v>
      </c>
      <c r="BN284">
        <v>3.89</v>
      </c>
      <c r="BO284">
        <v>1.7175</v>
      </c>
      <c r="BQ284" s="48"/>
      <c r="BU284" s="48"/>
      <c r="BY284" s="41">
        <v>42718</v>
      </c>
      <c r="BZ284">
        <v>8.99</v>
      </c>
      <c r="CA284">
        <v>4.2584</v>
      </c>
    </row>
    <row r="285" spans="1:79">
      <c r="A285" s="48"/>
      <c r="E285" s="48"/>
      <c r="I285" s="48"/>
      <c r="M285" s="48"/>
      <c r="Q285" s="48"/>
      <c r="U285" s="48"/>
      <c r="Y285" s="48"/>
      <c r="AC285" s="48"/>
      <c r="AG285" s="48"/>
      <c r="AK285" s="45"/>
      <c r="AO285" s="48"/>
      <c r="AS285" s="48"/>
      <c r="AW285" s="48"/>
      <c r="BA285" s="48"/>
      <c r="BE285" s="48"/>
      <c r="BI285" s="48"/>
      <c r="BM285" s="41">
        <v>42419</v>
      </c>
      <c r="BN285">
        <v>3.87</v>
      </c>
      <c r="BO285">
        <v>1.7085999999999999</v>
      </c>
      <c r="BQ285" s="48"/>
      <c r="BU285" s="48"/>
      <c r="BY285" s="41">
        <v>42719</v>
      </c>
      <c r="BZ285">
        <v>8.85</v>
      </c>
      <c r="CA285">
        <v>4.1920999999999999</v>
      </c>
    </row>
    <row r="286" spans="1:79">
      <c r="A286" s="48"/>
      <c r="E286" s="48"/>
      <c r="I286" s="48"/>
      <c r="M286" s="48"/>
      <c r="Q286" s="48"/>
      <c r="U286" s="48"/>
      <c r="Y286" s="48"/>
      <c r="AC286" s="48"/>
      <c r="AG286" s="48"/>
      <c r="AK286" s="45"/>
      <c r="AO286" s="48"/>
      <c r="AS286" s="48"/>
      <c r="AW286" s="48"/>
      <c r="BA286" s="48"/>
      <c r="BE286" s="48"/>
      <c r="BI286" s="48"/>
      <c r="BM286" s="41">
        <v>42422</v>
      </c>
      <c r="BN286">
        <v>3.95</v>
      </c>
      <c r="BO286">
        <v>1.744</v>
      </c>
      <c r="BQ286" s="48"/>
      <c r="BU286" s="48"/>
      <c r="BY286" s="41">
        <v>42720</v>
      </c>
      <c r="BZ286">
        <v>9</v>
      </c>
      <c r="CA286">
        <v>4.2632000000000003</v>
      </c>
    </row>
    <row r="287" spans="1:79">
      <c r="A287" s="48"/>
      <c r="E287" s="48"/>
      <c r="I287" s="48"/>
      <c r="M287" s="48"/>
      <c r="Q287" s="48"/>
      <c r="U287" s="48"/>
      <c r="Y287" s="48"/>
      <c r="AC287" s="48"/>
      <c r="AG287" s="48"/>
      <c r="AK287" s="45"/>
      <c r="AO287" s="48"/>
      <c r="AS287" s="48"/>
      <c r="AW287" s="48"/>
      <c r="BA287" s="48"/>
      <c r="BE287" s="48"/>
      <c r="BI287" s="48"/>
      <c r="BM287" s="41">
        <v>42423</v>
      </c>
      <c r="BN287">
        <v>3.85</v>
      </c>
      <c r="BO287">
        <v>1.6998</v>
      </c>
      <c r="BQ287" s="48"/>
      <c r="BU287" s="48"/>
      <c r="BY287" s="41">
        <v>42723</v>
      </c>
      <c r="BZ287">
        <v>8.82</v>
      </c>
      <c r="CA287">
        <v>4.1779000000000002</v>
      </c>
    </row>
    <row r="288" spans="1:79">
      <c r="A288" s="48"/>
      <c r="E288" s="48"/>
      <c r="I288" s="48"/>
      <c r="M288" s="48"/>
      <c r="Q288" s="48"/>
      <c r="U288" s="48"/>
      <c r="Y288" s="48"/>
      <c r="AC288" s="48"/>
      <c r="AG288" s="48"/>
      <c r="AK288" s="45"/>
      <c r="AO288" s="48"/>
      <c r="AS288" s="48"/>
      <c r="AW288" s="48"/>
      <c r="BA288" s="48"/>
      <c r="BE288" s="48"/>
      <c r="BI288" s="48"/>
      <c r="BM288" s="41">
        <v>42424</v>
      </c>
      <c r="BN288">
        <v>3.95</v>
      </c>
      <c r="BO288">
        <v>1.744</v>
      </c>
      <c r="BQ288" s="48"/>
      <c r="BU288" s="48"/>
      <c r="BY288" s="41">
        <v>42724</v>
      </c>
      <c r="BZ288">
        <v>8.82</v>
      </c>
      <c r="CA288">
        <v>4.1779000000000002</v>
      </c>
    </row>
    <row r="289" spans="1:79">
      <c r="A289" s="48"/>
      <c r="E289" s="48"/>
      <c r="I289" s="48"/>
      <c r="M289" s="48"/>
      <c r="Q289" s="48"/>
      <c r="U289" s="48"/>
      <c r="Y289" s="48"/>
      <c r="AC289" s="48"/>
      <c r="AG289" s="48"/>
      <c r="AK289" s="45"/>
      <c r="AO289" s="48"/>
      <c r="AS289" s="48"/>
      <c r="AW289" s="48"/>
      <c r="BA289" s="48"/>
      <c r="BE289" s="48"/>
      <c r="BI289" s="48"/>
      <c r="BM289" s="41">
        <v>42425</v>
      </c>
      <c r="BN289">
        <v>3.87</v>
      </c>
      <c r="BO289">
        <v>1.7085999999999999</v>
      </c>
      <c r="BQ289" s="48"/>
      <c r="BU289" s="48"/>
      <c r="BY289" s="41">
        <v>42725</v>
      </c>
      <c r="BZ289">
        <v>8.98</v>
      </c>
      <c r="CA289">
        <v>4.2537000000000003</v>
      </c>
    </row>
    <row r="290" spans="1:79">
      <c r="A290" s="48"/>
      <c r="E290" s="48"/>
      <c r="I290" s="48"/>
      <c r="M290" s="48"/>
      <c r="Q290" s="48"/>
      <c r="U290" s="48"/>
      <c r="Y290" s="48"/>
      <c r="AC290" s="48"/>
      <c r="AG290" s="48"/>
      <c r="AK290" s="45"/>
      <c r="AO290" s="48"/>
      <c r="AS290" s="48"/>
      <c r="AW290" s="48"/>
      <c r="BA290" s="48"/>
      <c r="BE290" s="48"/>
      <c r="BI290" s="48"/>
      <c r="BM290" s="41">
        <v>42426</v>
      </c>
      <c r="BN290">
        <v>3.89</v>
      </c>
      <c r="BO290">
        <v>1.7175</v>
      </c>
      <c r="BQ290" s="48"/>
      <c r="BU290" s="48"/>
      <c r="BY290" s="41">
        <v>42726</v>
      </c>
      <c r="BZ290">
        <v>8.8000000000000007</v>
      </c>
      <c r="CA290">
        <v>4.1684000000000001</v>
      </c>
    </row>
    <row r="291" spans="1:79">
      <c r="A291" s="48"/>
      <c r="E291" s="48"/>
      <c r="I291" s="48"/>
      <c r="M291" s="48"/>
      <c r="Q291" s="48"/>
      <c r="U291" s="48"/>
      <c r="Y291" s="48"/>
      <c r="AC291" s="48"/>
      <c r="AG291" s="48"/>
      <c r="AK291" s="45"/>
      <c r="AO291" s="48"/>
      <c r="AS291" s="48"/>
      <c r="AW291" s="48"/>
      <c r="BA291" s="48"/>
      <c r="BE291" s="48"/>
      <c r="BI291" s="48"/>
      <c r="BM291" s="41">
        <v>42429</v>
      </c>
      <c r="BN291">
        <v>3.89</v>
      </c>
      <c r="BO291">
        <v>1.7175</v>
      </c>
      <c r="BQ291" s="48"/>
      <c r="BU291" s="48"/>
      <c r="BY291" s="41">
        <v>42727</v>
      </c>
      <c r="BZ291">
        <v>8.75</v>
      </c>
      <c r="CA291">
        <v>4.1447000000000003</v>
      </c>
    </row>
    <row r="292" spans="1:79">
      <c r="A292" s="48"/>
      <c r="E292" s="48"/>
      <c r="I292" s="48"/>
      <c r="M292" s="48"/>
      <c r="Q292" s="48"/>
      <c r="U292" s="48"/>
      <c r="Y292" s="48"/>
      <c r="AC292" s="48"/>
      <c r="AG292" s="48"/>
      <c r="AK292" s="45"/>
      <c r="AO292" s="48"/>
      <c r="AS292" s="48"/>
      <c r="AW292" s="48"/>
      <c r="BA292" s="48"/>
      <c r="BE292" s="48"/>
      <c r="BI292" s="48"/>
      <c r="BM292" s="41">
        <v>42430</v>
      </c>
      <c r="BN292">
        <v>3.8</v>
      </c>
      <c r="BO292">
        <v>1.6777</v>
      </c>
      <c r="BQ292" s="48"/>
      <c r="BU292" s="48"/>
      <c r="BY292" s="41">
        <v>42730</v>
      </c>
      <c r="BZ292">
        <v>8.89</v>
      </c>
      <c r="CA292">
        <v>4.2111000000000001</v>
      </c>
    </row>
    <row r="293" spans="1:79">
      <c r="A293" s="48"/>
      <c r="E293" s="48"/>
      <c r="I293" s="48"/>
      <c r="M293" s="48"/>
      <c r="Q293" s="48"/>
      <c r="U293" s="48"/>
      <c r="Y293" s="48"/>
      <c r="AC293" s="48"/>
      <c r="AG293" s="48"/>
      <c r="AK293" s="45"/>
      <c r="AO293" s="48"/>
      <c r="AS293" s="48"/>
      <c r="AW293" s="48"/>
      <c r="BA293" s="48"/>
      <c r="BE293" s="48"/>
      <c r="BI293" s="48"/>
      <c r="BM293" s="41">
        <v>42431</v>
      </c>
      <c r="BN293">
        <v>3.75</v>
      </c>
      <c r="BO293">
        <v>1.6556999999999999</v>
      </c>
      <c r="BQ293" s="48"/>
      <c r="BU293" s="48"/>
      <c r="BY293" s="41">
        <v>42731</v>
      </c>
      <c r="BZ293">
        <v>8.99</v>
      </c>
      <c r="CA293">
        <v>4.2584</v>
      </c>
    </row>
    <row r="294" spans="1:79">
      <c r="A294" s="48"/>
      <c r="E294" s="48"/>
      <c r="I294" s="48"/>
      <c r="M294" s="48"/>
      <c r="Q294" s="48"/>
      <c r="U294" s="48"/>
      <c r="Y294" s="48"/>
      <c r="AC294" s="48"/>
      <c r="AG294" s="48"/>
      <c r="AK294" s="45"/>
      <c r="AO294" s="48"/>
      <c r="AS294" s="48"/>
      <c r="AW294" s="48"/>
      <c r="BA294" s="48"/>
      <c r="BE294" s="48"/>
      <c r="BI294" s="48"/>
      <c r="BM294" s="41">
        <v>42432</v>
      </c>
      <c r="BN294">
        <v>3.74</v>
      </c>
      <c r="BO294">
        <v>1.6512</v>
      </c>
      <c r="BQ294" s="48"/>
      <c r="BU294" s="48"/>
      <c r="BY294" s="41">
        <v>42732</v>
      </c>
      <c r="BZ294">
        <v>8.76</v>
      </c>
      <c r="CA294">
        <v>4.1494999999999997</v>
      </c>
    </row>
    <row r="295" spans="1:79">
      <c r="A295" s="48"/>
      <c r="E295" s="48"/>
      <c r="I295" s="48"/>
      <c r="M295" s="48"/>
      <c r="Q295" s="48"/>
      <c r="U295" s="48"/>
      <c r="Y295" s="48"/>
      <c r="AC295" s="48"/>
      <c r="AG295" s="48"/>
      <c r="AK295" s="45"/>
      <c r="AO295" s="48"/>
      <c r="AS295" s="48"/>
      <c r="AW295" s="48"/>
      <c r="BA295" s="48"/>
      <c r="BE295" s="48"/>
      <c r="BI295" s="48"/>
      <c r="BM295" s="41">
        <v>42433</v>
      </c>
      <c r="BN295">
        <v>3.69</v>
      </c>
      <c r="BO295">
        <v>1.6292</v>
      </c>
      <c r="BQ295" s="48"/>
      <c r="BU295" s="48"/>
      <c r="BY295" s="41">
        <v>42733</v>
      </c>
      <c r="BZ295">
        <v>8.76</v>
      </c>
      <c r="CA295">
        <v>4.1494999999999997</v>
      </c>
    </row>
    <row r="296" spans="1:79">
      <c r="A296" s="48"/>
      <c r="E296" s="48"/>
      <c r="I296" s="48"/>
      <c r="M296" s="48"/>
      <c r="Q296" s="48"/>
      <c r="U296" s="48"/>
      <c r="Y296" s="48"/>
      <c r="AC296" s="48"/>
      <c r="AG296" s="48"/>
      <c r="AK296" s="45"/>
      <c r="AO296" s="48"/>
      <c r="AS296" s="48"/>
      <c r="AW296" s="48"/>
      <c r="BA296" s="48"/>
      <c r="BE296" s="48"/>
      <c r="BI296" s="48"/>
      <c r="BM296" s="41">
        <v>42436</v>
      </c>
      <c r="BN296">
        <v>3.79</v>
      </c>
      <c r="BO296">
        <v>1.6733</v>
      </c>
      <c r="BQ296" s="48"/>
      <c r="BU296" s="48"/>
      <c r="BY296" s="41">
        <v>42734</v>
      </c>
      <c r="BZ296">
        <v>8.84</v>
      </c>
      <c r="CA296">
        <v>4.1874000000000002</v>
      </c>
    </row>
    <row r="297" spans="1:79">
      <c r="A297" s="48"/>
      <c r="E297" s="48"/>
      <c r="I297" s="48"/>
      <c r="M297" s="48"/>
      <c r="Q297" s="48"/>
      <c r="U297" s="48"/>
      <c r="Y297" s="48"/>
      <c r="AC297" s="48"/>
      <c r="AG297" s="48"/>
      <c r="AK297" s="45"/>
      <c r="AO297" s="48"/>
      <c r="AS297" s="48"/>
      <c r="AW297" s="48"/>
      <c r="BA297" s="48"/>
      <c r="BE297" s="48"/>
      <c r="BI297" s="48"/>
      <c r="BM297" s="41">
        <v>42437</v>
      </c>
      <c r="BN297">
        <v>3.75</v>
      </c>
      <c r="BO297">
        <v>1.6556999999999999</v>
      </c>
      <c r="BQ297" s="48"/>
      <c r="BU297" s="48"/>
      <c r="BY297" s="41">
        <v>42737</v>
      </c>
      <c r="BZ297">
        <v>8.77</v>
      </c>
      <c r="CA297">
        <v>4.1542000000000003</v>
      </c>
    </row>
    <row r="298" spans="1:79">
      <c r="A298" s="48"/>
      <c r="E298" s="48"/>
      <c r="I298" s="48"/>
      <c r="M298" s="48"/>
      <c r="Q298" s="48"/>
      <c r="U298" s="48"/>
      <c r="Y298" s="48"/>
      <c r="AC298" s="48"/>
      <c r="AG298" s="48"/>
      <c r="AK298" s="45"/>
      <c r="AO298" s="48"/>
      <c r="AS298" s="48"/>
      <c r="AW298" s="48"/>
      <c r="BA298" s="48"/>
      <c r="BE298" s="48"/>
      <c r="BI298" s="48"/>
      <c r="BM298" s="41">
        <v>42438</v>
      </c>
      <c r="BN298">
        <v>3.73</v>
      </c>
      <c r="BO298">
        <v>1.6468</v>
      </c>
      <c r="BQ298" s="48"/>
      <c r="BU298" s="48"/>
      <c r="BY298" s="41">
        <v>42738</v>
      </c>
      <c r="BZ298">
        <v>8.92</v>
      </c>
      <c r="CA298">
        <v>4.2252999999999998</v>
      </c>
    </row>
    <row r="299" spans="1:79">
      <c r="A299" s="48"/>
      <c r="E299" s="48"/>
      <c r="I299" s="48"/>
      <c r="M299" s="48"/>
      <c r="Q299" s="48"/>
      <c r="U299" s="48"/>
      <c r="Y299" s="48"/>
      <c r="AC299" s="48"/>
      <c r="AG299" s="48"/>
      <c r="AK299" s="45"/>
      <c r="AO299" s="48"/>
      <c r="AS299" s="48"/>
      <c r="AW299" s="48"/>
      <c r="BA299" s="48"/>
      <c r="BE299" s="48"/>
      <c r="BI299" s="48"/>
      <c r="BM299" s="41">
        <v>42439</v>
      </c>
      <c r="BN299">
        <v>3.66</v>
      </c>
      <c r="BO299">
        <v>1.6158999999999999</v>
      </c>
      <c r="BQ299" s="48"/>
      <c r="BU299" s="48"/>
      <c r="BY299" s="41">
        <v>42739</v>
      </c>
      <c r="BZ299">
        <v>8.8800000000000008</v>
      </c>
      <c r="CA299">
        <v>4.2062999999999997</v>
      </c>
    </row>
    <row r="300" spans="1:79">
      <c r="A300" s="48"/>
      <c r="E300" s="48"/>
      <c r="I300" s="48"/>
      <c r="M300" s="48"/>
      <c r="Q300" s="48"/>
      <c r="U300" s="48"/>
      <c r="Y300" s="48"/>
      <c r="AC300" s="48"/>
      <c r="AG300" s="48"/>
      <c r="AK300" s="45"/>
      <c r="AO300" s="48"/>
      <c r="AS300" s="48"/>
      <c r="AW300" s="48"/>
      <c r="BA300" s="48"/>
      <c r="BE300" s="48"/>
      <c r="BI300" s="48"/>
      <c r="BM300" s="41">
        <v>42440</v>
      </c>
      <c r="BN300">
        <v>3.7</v>
      </c>
      <c r="BO300">
        <v>1.6335999999999999</v>
      </c>
      <c r="BQ300" s="48"/>
      <c r="BU300" s="48"/>
      <c r="BY300" s="41">
        <v>42740</v>
      </c>
      <c r="BZ300">
        <v>8.74</v>
      </c>
      <c r="CA300">
        <v>4.1399999999999997</v>
      </c>
    </row>
    <row r="301" spans="1:79">
      <c r="A301" s="48"/>
      <c r="E301" s="48"/>
      <c r="I301" s="48"/>
      <c r="M301" s="48"/>
      <c r="Q301" s="48"/>
      <c r="U301" s="48"/>
      <c r="Y301" s="48"/>
      <c r="AC301" s="48"/>
      <c r="AG301" s="48"/>
      <c r="AK301" s="45"/>
      <c r="AO301" s="48"/>
      <c r="AS301" s="48"/>
      <c r="AW301" s="48"/>
      <c r="BA301" s="48"/>
      <c r="BE301" s="48"/>
      <c r="BI301" s="48"/>
      <c r="BM301" s="41">
        <v>42443</v>
      </c>
      <c r="BN301">
        <v>3.8</v>
      </c>
      <c r="BO301">
        <v>1.6777</v>
      </c>
      <c r="BQ301" s="48"/>
      <c r="BU301" s="48"/>
      <c r="BY301" s="41">
        <v>42741</v>
      </c>
      <c r="BZ301">
        <v>8.73</v>
      </c>
      <c r="CA301">
        <v>4.1353</v>
      </c>
    </row>
    <row r="302" spans="1:79">
      <c r="A302" s="48"/>
      <c r="E302" s="48"/>
      <c r="I302" s="48"/>
      <c r="M302" s="48"/>
      <c r="Q302" s="48"/>
      <c r="U302" s="48"/>
      <c r="Y302" s="48"/>
      <c r="AC302" s="48"/>
      <c r="AG302" s="48"/>
      <c r="AK302" s="45"/>
      <c r="AO302" s="48"/>
      <c r="AS302" s="48"/>
      <c r="AW302" s="48"/>
      <c r="BA302" s="48"/>
      <c r="BE302" s="48"/>
      <c r="BI302" s="48"/>
      <c r="BM302" s="41">
        <v>42444</v>
      </c>
      <c r="BN302">
        <v>3.78</v>
      </c>
      <c r="BO302">
        <v>1.6689000000000001</v>
      </c>
      <c r="BQ302" s="48"/>
      <c r="BU302" s="48"/>
      <c r="BY302" s="41">
        <v>42744</v>
      </c>
      <c r="BZ302">
        <v>8.6999999999999993</v>
      </c>
      <c r="CA302">
        <v>4.1211000000000002</v>
      </c>
    </row>
    <row r="303" spans="1:79">
      <c r="A303" s="48"/>
      <c r="E303" s="48"/>
      <c r="I303" s="48"/>
      <c r="M303" s="48"/>
      <c r="Q303" s="48"/>
      <c r="U303" s="48"/>
      <c r="Y303" s="48"/>
      <c r="AC303" s="48"/>
      <c r="AG303" s="48"/>
      <c r="AK303" s="45"/>
      <c r="AO303" s="48"/>
      <c r="AS303" s="48"/>
      <c r="AW303" s="48"/>
      <c r="BA303" s="48"/>
      <c r="BE303" s="48"/>
      <c r="BI303" s="48"/>
      <c r="BM303" s="41">
        <v>42445</v>
      </c>
      <c r="BN303">
        <v>3.71</v>
      </c>
      <c r="BO303">
        <v>1.6379999999999999</v>
      </c>
      <c r="BQ303" s="48"/>
      <c r="BU303" s="48"/>
      <c r="BY303" s="41">
        <v>42745</v>
      </c>
      <c r="BZ303">
        <v>8.6999999999999993</v>
      </c>
      <c r="CA303">
        <v>4.1211000000000002</v>
      </c>
    </row>
    <row r="304" spans="1:79">
      <c r="A304" s="48"/>
      <c r="E304" s="48"/>
      <c r="I304" s="48"/>
      <c r="M304" s="48"/>
      <c r="Q304" s="48"/>
      <c r="U304" s="48"/>
      <c r="Y304" s="48"/>
      <c r="AC304" s="48"/>
      <c r="AG304" s="48"/>
      <c r="AK304" s="45"/>
      <c r="AO304" s="48"/>
      <c r="AS304" s="48"/>
      <c r="AW304" s="48"/>
      <c r="BA304" s="48"/>
      <c r="BE304" s="48"/>
      <c r="BI304" s="48"/>
      <c r="BM304" s="41">
        <v>42446</v>
      </c>
      <c r="BN304">
        <v>3.73</v>
      </c>
      <c r="BO304">
        <v>1.6468</v>
      </c>
      <c r="BQ304" s="48"/>
      <c r="BU304" s="48"/>
      <c r="BY304" s="41">
        <v>42746</v>
      </c>
      <c r="BZ304">
        <v>8.6999999999999993</v>
      </c>
      <c r="CA304">
        <v>4.1211000000000002</v>
      </c>
    </row>
    <row r="305" spans="1:79">
      <c r="A305" s="48"/>
      <c r="E305" s="48"/>
      <c r="I305" s="48"/>
      <c r="M305" s="48"/>
      <c r="Q305" s="48"/>
      <c r="U305" s="48"/>
      <c r="Y305" s="48"/>
      <c r="AC305" s="48"/>
      <c r="AG305" s="48"/>
      <c r="AK305" s="45"/>
      <c r="AO305" s="48"/>
      <c r="AS305" s="48"/>
      <c r="AW305" s="48"/>
      <c r="BA305" s="48"/>
      <c r="BE305" s="48"/>
      <c r="BI305" s="48"/>
      <c r="BM305" s="41">
        <v>42447</v>
      </c>
      <c r="BN305">
        <v>3.71</v>
      </c>
      <c r="BO305">
        <v>1.6379999999999999</v>
      </c>
      <c r="BQ305" s="48"/>
      <c r="BU305" s="48"/>
      <c r="BY305" s="41">
        <v>42747</v>
      </c>
      <c r="BZ305">
        <v>8.6</v>
      </c>
      <c r="CA305">
        <v>4.0736999999999997</v>
      </c>
    </row>
    <row r="306" spans="1:79">
      <c r="A306" s="48"/>
      <c r="E306" s="48"/>
      <c r="I306" s="48"/>
      <c r="M306" s="48"/>
      <c r="Q306" s="48"/>
      <c r="U306" s="48"/>
      <c r="Y306" s="48"/>
      <c r="AC306" s="48"/>
      <c r="AG306" s="48"/>
      <c r="AK306" s="45"/>
      <c r="AO306" s="48"/>
      <c r="AS306" s="48"/>
      <c r="AW306" s="48"/>
      <c r="BA306" s="48"/>
      <c r="BE306" s="48"/>
      <c r="BI306" s="48"/>
      <c r="BM306" s="41">
        <v>42450</v>
      </c>
      <c r="BN306">
        <v>3.72</v>
      </c>
      <c r="BO306">
        <v>1.6424000000000001</v>
      </c>
      <c r="BQ306" s="48"/>
      <c r="BU306" s="48"/>
      <c r="BY306" s="41">
        <v>42748</v>
      </c>
      <c r="BZ306">
        <v>8.75</v>
      </c>
      <c r="CA306">
        <v>4.1447000000000003</v>
      </c>
    </row>
    <row r="307" spans="1:79">
      <c r="A307" s="48"/>
      <c r="E307" s="48"/>
      <c r="I307" s="48"/>
      <c r="M307" s="48"/>
      <c r="Q307" s="48"/>
      <c r="U307" s="48"/>
      <c r="Y307" s="48"/>
      <c r="AC307" s="48"/>
      <c r="AG307" s="48"/>
      <c r="AK307" s="45"/>
      <c r="AO307" s="48"/>
      <c r="AS307" s="48"/>
      <c r="AW307" s="48"/>
      <c r="BA307" s="48"/>
      <c r="BE307" s="48"/>
      <c r="BI307" s="48"/>
      <c r="BM307" s="41">
        <v>42451</v>
      </c>
      <c r="BN307">
        <v>3.75</v>
      </c>
      <c r="BO307">
        <v>1.6556999999999999</v>
      </c>
      <c r="BQ307" s="48"/>
      <c r="BU307" s="48"/>
      <c r="BY307" s="41">
        <v>42751</v>
      </c>
      <c r="BZ307">
        <v>8.75</v>
      </c>
      <c r="CA307">
        <v>4.1447000000000003</v>
      </c>
    </row>
    <row r="308" spans="1:79">
      <c r="A308" s="48"/>
      <c r="E308" s="48"/>
      <c r="I308" s="48"/>
      <c r="M308" s="48"/>
      <c r="Q308" s="48"/>
      <c r="U308" s="48"/>
      <c r="Y308" s="48"/>
      <c r="AC308" s="48"/>
      <c r="AG308" s="48"/>
      <c r="AK308" s="45"/>
      <c r="AO308" s="48"/>
      <c r="AS308" s="48"/>
      <c r="AW308" s="48"/>
      <c r="BA308" s="48"/>
      <c r="BE308" s="48"/>
      <c r="BI308" s="48"/>
      <c r="BM308" s="41">
        <v>42452</v>
      </c>
      <c r="BN308">
        <v>3.71</v>
      </c>
      <c r="BO308">
        <v>1.6379999999999999</v>
      </c>
      <c r="BQ308" s="48"/>
      <c r="BU308" s="48"/>
      <c r="BY308" s="41">
        <v>42752</v>
      </c>
      <c r="BZ308">
        <v>8.75</v>
      </c>
      <c r="CA308">
        <v>4.1447000000000003</v>
      </c>
    </row>
    <row r="309" spans="1:79">
      <c r="A309" s="48"/>
      <c r="E309" s="48"/>
      <c r="I309" s="48"/>
      <c r="M309" s="48"/>
      <c r="Q309" s="48"/>
      <c r="U309" s="48"/>
      <c r="Y309" s="48"/>
      <c r="AC309" s="48"/>
      <c r="AG309" s="48"/>
      <c r="AK309" s="45"/>
      <c r="AO309" s="48"/>
      <c r="AS309" s="48"/>
      <c r="AW309" s="48"/>
      <c r="BA309" s="48"/>
      <c r="BE309" s="48"/>
      <c r="BI309" s="48"/>
      <c r="BM309" s="41">
        <v>42453</v>
      </c>
      <c r="BN309">
        <v>3.75</v>
      </c>
      <c r="BO309">
        <v>1.6556999999999999</v>
      </c>
      <c r="BQ309" s="48"/>
      <c r="BU309" s="48"/>
      <c r="BY309" s="41">
        <v>42753</v>
      </c>
      <c r="BZ309">
        <v>8.75</v>
      </c>
      <c r="CA309">
        <v>4.1447000000000003</v>
      </c>
    </row>
    <row r="310" spans="1:79">
      <c r="A310" s="48"/>
      <c r="E310" s="48"/>
      <c r="I310" s="48"/>
      <c r="M310" s="48"/>
      <c r="Q310" s="48"/>
      <c r="U310" s="48"/>
      <c r="Y310" s="48"/>
      <c r="AC310" s="48"/>
      <c r="AG310" s="48"/>
      <c r="AK310" s="45"/>
      <c r="AO310" s="48"/>
      <c r="AS310" s="48"/>
      <c r="AW310" s="48"/>
      <c r="BA310" s="48"/>
      <c r="BE310" s="48"/>
      <c r="BI310" s="48"/>
      <c r="BM310" s="41">
        <v>42454</v>
      </c>
      <c r="BN310">
        <v>3.78</v>
      </c>
      <c r="BO310">
        <v>1.6689000000000001</v>
      </c>
      <c r="BQ310" s="48"/>
      <c r="BU310" s="48"/>
      <c r="BY310" s="41">
        <v>42754</v>
      </c>
      <c r="BZ310">
        <v>8.5</v>
      </c>
      <c r="CA310">
        <v>4.0263</v>
      </c>
    </row>
    <row r="311" spans="1:79">
      <c r="A311" s="48"/>
      <c r="E311" s="48"/>
      <c r="I311" s="48"/>
      <c r="M311" s="48"/>
      <c r="Q311" s="48"/>
      <c r="U311" s="48"/>
      <c r="Y311" s="48"/>
      <c r="AC311" s="48"/>
      <c r="AG311" s="48"/>
      <c r="AK311" s="45"/>
      <c r="AO311" s="48"/>
      <c r="AS311" s="48"/>
      <c r="AW311" s="48"/>
      <c r="BA311" s="48"/>
      <c r="BE311" s="48"/>
      <c r="BI311" s="48"/>
      <c r="BM311" s="41">
        <v>42457</v>
      </c>
      <c r="BN311">
        <v>3.74</v>
      </c>
      <c r="BO311">
        <v>1.6512</v>
      </c>
      <c r="BQ311" s="48"/>
      <c r="BU311" s="48"/>
      <c r="BY311" s="41">
        <v>42755</v>
      </c>
      <c r="BZ311">
        <v>8.74</v>
      </c>
      <c r="CA311">
        <v>4.1399999999999997</v>
      </c>
    </row>
    <row r="312" spans="1:79">
      <c r="A312" s="48"/>
      <c r="E312" s="48"/>
      <c r="I312" s="48"/>
      <c r="M312" s="48"/>
      <c r="Q312" s="48"/>
      <c r="U312" s="48"/>
      <c r="Y312" s="48"/>
      <c r="AC312" s="48"/>
      <c r="AG312" s="48"/>
      <c r="AK312" s="45"/>
      <c r="AO312" s="48"/>
      <c r="AS312" s="48"/>
      <c r="AW312" s="48"/>
      <c r="BA312" s="48"/>
      <c r="BE312" s="48"/>
      <c r="BI312" s="48"/>
      <c r="BM312" s="41">
        <v>42458</v>
      </c>
      <c r="BN312">
        <v>3.73</v>
      </c>
      <c r="BO312">
        <v>1.6468</v>
      </c>
      <c r="BQ312" s="48"/>
      <c r="BU312" s="48"/>
      <c r="BY312" s="41">
        <v>42758</v>
      </c>
      <c r="BZ312">
        <v>8.6999999999999993</v>
      </c>
      <c r="CA312">
        <v>4.1211000000000002</v>
      </c>
    </row>
    <row r="313" spans="1:79">
      <c r="A313" s="48"/>
      <c r="E313" s="48"/>
      <c r="I313" s="48"/>
      <c r="M313" s="48"/>
      <c r="Q313" s="48"/>
      <c r="U313" s="48"/>
      <c r="Y313" s="48"/>
      <c r="AC313" s="48"/>
      <c r="AG313" s="48"/>
      <c r="AK313" s="45"/>
      <c r="AO313" s="48"/>
      <c r="AS313" s="48"/>
      <c r="AW313" s="48"/>
      <c r="BA313" s="48"/>
      <c r="BE313" s="48"/>
      <c r="BI313" s="48"/>
      <c r="BM313" s="41">
        <v>42459</v>
      </c>
      <c r="BN313">
        <v>3.71</v>
      </c>
      <c r="BO313">
        <v>1.6379999999999999</v>
      </c>
      <c r="BQ313" s="48"/>
      <c r="BU313" s="48"/>
      <c r="BY313" s="41">
        <v>42759</v>
      </c>
      <c r="BZ313">
        <v>8.7200000000000006</v>
      </c>
      <c r="CA313">
        <v>4.1304999999999996</v>
      </c>
    </row>
    <row r="314" spans="1:79">
      <c r="A314" s="48"/>
      <c r="E314" s="48"/>
      <c r="I314" s="48"/>
      <c r="M314" s="48"/>
      <c r="Q314" s="48"/>
      <c r="U314" s="48"/>
      <c r="Y314" s="48"/>
      <c r="AC314" s="48"/>
      <c r="AG314" s="48"/>
      <c r="AK314" s="45"/>
      <c r="AO314" s="48"/>
      <c r="AS314" s="48"/>
      <c r="AW314" s="48"/>
      <c r="BA314" s="48"/>
      <c r="BE314" s="48"/>
      <c r="BI314" s="48"/>
      <c r="BM314" s="41">
        <v>42460</v>
      </c>
      <c r="BN314">
        <v>3.74</v>
      </c>
      <c r="BO314">
        <v>1.6512</v>
      </c>
      <c r="BQ314" s="48"/>
      <c r="BU314" s="48"/>
      <c r="BY314" s="41">
        <v>42760</v>
      </c>
      <c r="BZ314">
        <v>8.6999999999999993</v>
      </c>
      <c r="CA314">
        <v>4.1211000000000002</v>
      </c>
    </row>
    <row r="315" spans="1:79">
      <c r="A315" s="48"/>
      <c r="E315" s="48"/>
      <c r="I315" s="48"/>
      <c r="M315" s="48"/>
      <c r="Q315" s="48"/>
      <c r="U315" s="48"/>
      <c r="Y315" s="48"/>
      <c r="AC315" s="48"/>
      <c r="AG315" s="48"/>
      <c r="AK315" s="45"/>
      <c r="AO315" s="48"/>
      <c r="AS315" s="48"/>
      <c r="AW315" s="48"/>
      <c r="BA315" s="48"/>
      <c r="BE315" s="48"/>
      <c r="BI315" s="48"/>
      <c r="BM315" s="41">
        <v>42461</v>
      </c>
      <c r="BN315">
        <v>3.78</v>
      </c>
      <c r="BO315">
        <v>1.6689000000000001</v>
      </c>
      <c r="BQ315" s="48"/>
      <c r="BU315" s="48"/>
      <c r="BY315" s="41">
        <v>42761</v>
      </c>
      <c r="BZ315">
        <v>8.6999999999999993</v>
      </c>
      <c r="CA315">
        <v>4.1211000000000002</v>
      </c>
    </row>
    <row r="316" spans="1:79">
      <c r="A316" s="48"/>
      <c r="E316" s="48"/>
      <c r="I316" s="48"/>
      <c r="M316" s="48"/>
      <c r="Q316" s="48"/>
      <c r="U316" s="48"/>
      <c r="Y316" s="48"/>
      <c r="AC316" s="48"/>
      <c r="AG316" s="48"/>
      <c r="AK316" s="45"/>
      <c r="AO316" s="48"/>
      <c r="AS316" s="48"/>
      <c r="AW316" s="48"/>
      <c r="BA316" s="48"/>
      <c r="BE316" s="48"/>
      <c r="BI316" s="48"/>
      <c r="BM316" s="41">
        <v>42464</v>
      </c>
      <c r="BN316">
        <v>3.78</v>
      </c>
      <c r="BO316">
        <v>1.6689000000000001</v>
      </c>
      <c r="BQ316" s="48"/>
      <c r="BU316" s="48"/>
      <c r="BY316" s="41">
        <v>42762</v>
      </c>
      <c r="BZ316">
        <v>8.5500000000000007</v>
      </c>
      <c r="CA316">
        <v>4.05</v>
      </c>
    </row>
    <row r="317" spans="1:79">
      <c r="A317" s="48"/>
      <c r="E317" s="48"/>
      <c r="I317" s="48"/>
      <c r="M317" s="48"/>
      <c r="Q317" s="48"/>
      <c r="U317" s="48"/>
      <c r="Y317" s="48"/>
      <c r="AC317" s="48"/>
      <c r="AG317" s="48"/>
      <c r="AK317" s="45"/>
      <c r="AO317" s="48"/>
      <c r="AS317" s="48"/>
      <c r="AW317" s="48"/>
      <c r="BA317" s="48"/>
      <c r="BE317" s="48"/>
      <c r="BI317" s="48"/>
      <c r="BM317" s="41">
        <v>42465</v>
      </c>
      <c r="BN317">
        <v>3.75</v>
      </c>
      <c r="BO317">
        <v>1.6556999999999999</v>
      </c>
      <c r="BQ317" s="48"/>
      <c r="BU317" s="48"/>
      <c r="BY317" s="41">
        <v>42765</v>
      </c>
      <c r="BZ317">
        <v>8.5500000000000007</v>
      </c>
      <c r="CA317">
        <v>4.05</v>
      </c>
    </row>
    <row r="318" spans="1:79">
      <c r="A318" s="48"/>
      <c r="E318" s="48"/>
      <c r="I318" s="48"/>
      <c r="M318" s="48"/>
      <c r="Q318" s="48"/>
      <c r="U318" s="48"/>
      <c r="Y318" s="48"/>
      <c r="AC318" s="48"/>
      <c r="AG318" s="48"/>
      <c r="AK318" s="45"/>
      <c r="AO318" s="48"/>
      <c r="AS318" s="48"/>
      <c r="AW318" s="48"/>
      <c r="BA318" s="48"/>
      <c r="BE318" s="48"/>
      <c r="BI318" s="48"/>
      <c r="BM318" s="41">
        <v>42466</v>
      </c>
      <c r="BN318">
        <v>3.71</v>
      </c>
      <c r="BO318">
        <v>1.6379999999999999</v>
      </c>
      <c r="BQ318" s="48"/>
      <c r="BU318" s="48"/>
      <c r="BY318" s="41">
        <v>42766</v>
      </c>
      <c r="BZ318">
        <v>8.4499999999999993</v>
      </c>
      <c r="CA318">
        <v>4.0026000000000002</v>
      </c>
    </row>
    <row r="319" spans="1:79">
      <c r="A319" s="48"/>
      <c r="E319" s="48"/>
      <c r="I319" s="48"/>
      <c r="M319" s="48"/>
      <c r="Q319" s="48"/>
      <c r="U319" s="48"/>
      <c r="Y319" s="48"/>
      <c r="AC319" s="48"/>
      <c r="AG319" s="48"/>
      <c r="AK319" s="45"/>
      <c r="AO319" s="48"/>
      <c r="AS319" s="48"/>
      <c r="AW319" s="48"/>
      <c r="BA319" s="48"/>
      <c r="BE319" s="48"/>
      <c r="BI319" s="48"/>
      <c r="BM319" s="41">
        <v>42467</v>
      </c>
      <c r="BN319">
        <v>3.74</v>
      </c>
      <c r="BO319">
        <v>1.6512</v>
      </c>
      <c r="BQ319" s="48"/>
      <c r="BU319" s="48"/>
      <c r="BY319" s="41">
        <v>42767</v>
      </c>
      <c r="BZ319">
        <v>8.36</v>
      </c>
      <c r="CA319">
        <v>3.96</v>
      </c>
    </row>
    <row r="320" spans="1:79">
      <c r="A320" s="48"/>
      <c r="E320" s="48"/>
      <c r="I320" s="48"/>
      <c r="M320" s="48"/>
      <c r="Q320" s="48"/>
      <c r="U320" s="48"/>
      <c r="Y320" s="48"/>
      <c r="AC320" s="48"/>
      <c r="AG320" s="48"/>
      <c r="AK320" s="45"/>
      <c r="AO320" s="48"/>
      <c r="AS320" s="48"/>
      <c r="AW320" s="48"/>
      <c r="BA320" s="48"/>
      <c r="BE320" s="48"/>
      <c r="BI320" s="48"/>
      <c r="BM320" s="41">
        <v>42468</v>
      </c>
      <c r="BN320">
        <v>3.7</v>
      </c>
      <c r="BO320">
        <v>1.6335999999999999</v>
      </c>
      <c r="BQ320" s="48"/>
      <c r="BU320" s="48"/>
      <c r="BY320" s="41">
        <v>42768</v>
      </c>
      <c r="BZ320">
        <v>8.3699999999999992</v>
      </c>
      <c r="CA320">
        <v>3.9647000000000001</v>
      </c>
    </row>
    <row r="321" spans="1:79">
      <c r="A321" s="48"/>
      <c r="E321" s="48"/>
      <c r="I321" s="48"/>
      <c r="M321" s="48"/>
      <c r="Q321" s="48"/>
      <c r="U321" s="48"/>
      <c r="Y321" s="48"/>
      <c r="AC321" s="48"/>
      <c r="AG321" s="48"/>
      <c r="AK321" s="45"/>
      <c r="AO321" s="48"/>
      <c r="AS321" s="48"/>
      <c r="AW321" s="48"/>
      <c r="BA321" s="48"/>
      <c r="BE321" s="48"/>
      <c r="BI321" s="48"/>
      <c r="BM321" s="41">
        <v>42471</v>
      </c>
      <c r="BN321">
        <v>3.71</v>
      </c>
      <c r="BO321">
        <v>1.6379999999999999</v>
      </c>
      <c r="BQ321" s="48"/>
      <c r="BU321" s="48"/>
      <c r="BY321" s="41">
        <v>42769</v>
      </c>
      <c r="BZ321">
        <v>8.4</v>
      </c>
      <c r="CA321">
        <v>3.9790000000000001</v>
      </c>
    </row>
    <row r="322" spans="1:79">
      <c r="A322" s="48"/>
      <c r="E322" s="48"/>
      <c r="I322" s="48"/>
      <c r="M322" s="48"/>
      <c r="Q322" s="48"/>
      <c r="U322" s="48"/>
      <c r="Y322" s="48"/>
      <c r="AC322" s="48"/>
      <c r="AG322" s="48"/>
      <c r="AK322" s="45"/>
      <c r="AO322" s="48"/>
      <c r="AS322" s="48"/>
      <c r="AW322" s="48"/>
      <c r="BA322" s="48"/>
      <c r="BE322" s="48"/>
      <c r="BI322" s="48"/>
      <c r="BM322" s="41">
        <v>42472</v>
      </c>
      <c r="BN322">
        <v>3.7</v>
      </c>
      <c r="BO322">
        <v>1.6335999999999999</v>
      </c>
      <c r="BQ322" s="48"/>
      <c r="BU322" s="48"/>
      <c r="BY322" s="41">
        <v>42772</v>
      </c>
      <c r="BZ322">
        <v>8.65</v>
      </c>
      <c r="CA322">
        <v>4.0974000000000004</v>
      </c>
    </row>
    <row r="323" spans="1:79">
      <c r="A323" s="48"/>
      <c r="E323" s="48"/>
      <c r="I323" s="48"/>
      <c r="M323" s="48"/>
      <c r="Q323" s="48"/>
      <c r="U323" s="48"/>
      <c r="Y323" s="48"/>
      <c r="AC323" s="48"/>
      <c r="AG323" s="48"/>
      <c r="AK323" s="45"/>
      <c r="AO323" s="48"/>
      <c r="AS323" s="48"/>
      <c r="AW323" s="48"/>
      <c r="BA323" s="48"/>
      <c r="BE323" s="48"/>
      <c r="BI323" s="48"/>
      <c r="BM323" s="41">
        <v>42473</v>
      </c>
      <c r="BN323">
        <v>3.7</v>
      </c>
      <c r="BO323">
        <v>1.6335999999999999</v>
      </c>
      <c r="BQ323" s="48"/>
      <c r="BU323" s="48"/>
      <c r="BY323" s="41">
        <v>42773</v>
      </c>
      <c r="BZ323">
        <v>8.4</v>
      </c>
      <c r="CA323">
        <v>3.9790000000000001</v>
      </c>
    </row>
    <row r="324" spans="1:79">
      <c r="A324" s="48"/>
      <c r="E324" s="48"/>
      <c r="I324" s="48"/>
      <c r="M324" s="48"/>
      <c r="Q324" s="48"/>
      <c r="U324" s="48"/>
      <c r="Y324" s="48"/>
      <c r="AC324" s="48"/>
      <c r="AG324" s="48"/>
      <c r="AK324" s="45"/>
      <c r="AO324" s="48"/>
      <c r="AS324" s="48"/>
      <c r="AW324" s="48"/>
      <c r="BA324" s="48"/>
      <c r="BE324" s="48"/>
      <c r="BI324" s="48"/>
      <c r="BM324" s="41">
        <v>42474</v>
      </c>
      <c r="BN324">
        <v>3.69</v>
      </c>
      <c r="BO324">
        <v>1.6292</v>
      </c>
      <c r="BQ324" s="48"/>
      <c r="BU324" s="48"/>
      <c r="BY324" s="41">
        <v>42774</v>
      </c>
      <c r="BZ324">
        <v>8.6</v>
      </c>
      <c r="CA324">
        <v>4.0736999999999997</v>
      </c>
    </row>
    <row r="325" spans="1:79">
      <c r="A325" s="48"/>
      <c r="E325" s="48"/>
      <c r="I325" s="48"/>
      <c r="M325" s="48"/>
      <c r="Q325" s="48"/>
      <c r="U325" s="48"/>
      <c r="Y325" s="48"/>
      <c r="AC325" s="48"/>
      <c r="AG325" s="48"/>
      <c r="AK325" s="45"/>
      <c r="AO325" s="48"/>
      <c r="AS325" s="48"/>
      <c r="AW325" s="48"/>
      <c r="BA325" s="48"/>
      <c r="BE325" s="48"/>
      <c r="BI325" s="48"/>
      <c r="BM325" s="41">
        <v>42475</v>
      </c>
      <c r="BN325">
        <v>3.6</v>
      </c>
      <c r="BO325">
        <v>1.5893999999999999</v>
      </c>
      <c r="BQ325" s="48"/>
      <c r="BU325" s="48"/>
      <c r="BY325" s="41">
        <v>42775</v>
      </c>
      <c r="BZ325">
        <v>8.4</v>
      </c>
      <c r="CA325">
        <v>3.9790000000000001</v>
      </c>
    </row>
    <row r="326" spans="1:79">
      <c r="A326" s="48"/>
      <c r="E326" s="48"/>
      <c r="I326" s="48"/>
      <c r="M326" s="48"/>
      <c r="Q326" s="48"/>
      <c r="U326" s="48"/>
      <c r="Y326" s="48"/>
      <c r="AC326" s="48"/>
      <c r="AG326" s="48"/>
      <c r="AK326" s="45"/>
      <c r="AO326" s="48"/>
      <c r="AS326" s="48"/>
      <c r="AW326" s="48"/>
      <c r="BA326" s="48"/>
      <c r="BE326" s="48"/>
      <c r="BI326" s="48"/>
      <c r="BM326" s="41">
        <v>42478</v>
      </c>
      <c r="BN326">
        <v>3.63</v>
      </c>
      <c r="BO326">
        <v>1.6027</v>
      </c>
      <c r="BQ326" s="48"/>
      <c r="BU326" s="48"/>
      <c r="BY326" s="41">
        <v>42776</v>
      </c>
      <c r="BZ326">
        <v>8.3800000000000008</v>
      </c>
      <c r="CA326">
        <v>3.9695</v>
      </c>
    </row>
    <row r="327" spans="1:79">
      <c r="A327" s="48"/>
      <c r="E327" s="48"/>
      <c r="I327" s="48"/>
      <c r="M327" s="48"/>
      <c r="Q327" s="48"/>
      <c r="U327" s="48"/>
      <c r="Y327" s="48"/>
      <c r="AC327" s="48"/>
      <c r="AG327" s="48"/>
      <c r="AK327" s="45"/>
      <c r="AO327" s="48"/>
      <c r="AS327" s="48"/>
      <c r="AW327" s="48"/>
      <c r="BA327" s="48"/>
      <c r="BE327" s="48"/>
      <c r="BI327" s="48"/>
      <c r="BM327" s="41">
        <v>42479</v>
      </c>
      <c r="BN327">
        <v>3.63</v>
      </c>
      <c r="BO327">
        <v>1.6027</v>
      </c>
      <c r="BQ327" s="48"/>
      <c r="BU327" s="48"/>
      <c r="BY327" s="41">
        <v>42779</v>
      </c>
      <c r="BZ327">
        <v>8.5</v>
      </c>
      <c r="CA327">
        <v>4.0263</v>
      </c>
    </row>
    <row r="328" spans="1:79">
      <c r="A328" s="48"/>
      <c r="E328" s="48"/>
      <c r="I328" s="48"/>
      <c r="M328" s="48"/>
      <c r="Q328" s="48"/>
      <c r="U328" s="48"/>
      <c r="Y328" s="48"/>
      <c r="AC328" s="48"/>
      <c r="AG328" s="48"/>
      <c r="AK328" s="45"/>
      <c r="AO328" s="48"/>
      <c r="AS328" s="48"/>
      <c r="AW328" s="48"/>
      <c r="BA328" s="48"/>
      <c r="BE328" s="48"/>
      <c r="BI328" s="48"/>
      <c r="BM328" s="41">
        <v>42480</v>
      </c>
      <c r="BN328">
        <v>3.59</v>
      </c>
      <c r="BO328">
        <v>1.585</v>
      </c>
      <c r="BQ328" s="48"/>
      <c r="BU328" s="48"/>
      <c r="BY328" s="41">
        <v>42780</v>
      </c>
      <c r="BZ328">
        <v>8.5</v>
      </c>
      <c r="CA328">
        <v>4.0263</v>
      </c>
    </row>
    <row r="329" spans="1:79">
      <c r="A329" s="48"/>
      <c r="E329" s="48"/>
      <c r="I329" s="48"/>
      <c r="M329" s="48"/>
      <c r="Q329" s="48"/>
      <c r="U329" s="48"/>
      <c r="Y329" s="48"/>
      <c r="AC329" s="48"/>
      <c r="AG329" s="48"/>
      <c r="AK329" s="45"/>
      <c r="AO329" s="48"/>
      <c r="AS329" s="48"/>
      <c r="AW329" s="48"/>
      <c r="BA329" s="48"/>
      <c r="BE329" s="48"/>
      <c r="BI329" s="48"/>
      <c r="BM329" s="41">
        <v>42481</v>
      </c>
      <c r="BN329">
        <v>3.6</v>
      </c>
      <c r="BO329">
        <v>1.5893999999999999</v>
      </c>
      <c r="BQ329" s="48"/>
      <c r="BU329" s="48"/>
      <c r="BY329" s="41">
        <v>42781</v>
      </c>
      <c r="BZ329">
        <v>8.26</v>
      </c>
      <c r="CA329">
        <v>3.9125999999999999</v>
      </c>
    </row>
    <row r="330" spans="1:79">
      <c r="A330" s="48"/>
      <c r="E330" s="48"/>
      <c r="I330" s="48"/>
      <c r="M330" s="48"/>
      <c r="Q330" s="48"/>
      <c r="U330" s="48"/>
      <c r="Y330" s="48"/>
      <c r="AC330" s="48"/>
      <c r="AG330" s="48"/>
      <c r="AK330" s="45"/>
      <c r="AO330" s="48"/>
      <c r="AS330" s="48"/>
      <c r="AW330" s="48"/>
      <c r="BA330" s="48"/>
      <c r="BE330" s="48"/>
      <c r="BI330" s="48"/>
      <c r="BM330" s="41">
        <v>42482</v>
      </c>
      <c r="BN330">
        <v>3.66</v>
      </c>
      <c r="BO330">
        <v>1.6158999999999999</v>
      </c>
      <c r="BQ330" s="48"/>
      <c r="BU330" s="48"/>
      <c r="BY330" s="41">
        <v>42782</v>
      </c>
      <c r="BZ330">
        <v>8.26</v>
      </c>
      <c r="CA330">
        <v>3.9125999999999999</v>
      </c>
    </row>
    <row r="331" spans="1:79">
      <c r="A331" s="48"/>
      <c r="E331" s="48"/>
      <c r="I331" s="48"/>
      <c r="M331" s="48"/>
      <c r="Q331" s="48"/>
      <c r="U331" s="48"/>
      <c r="Y331" s="48"/>
      <c r="AC331" s="48"/>
      <c r="AG331" s="48"/>
      <c r="AK331" s="45"/>
      <c r="AO331" s="48"/>
      <c r="AS331" s="48"/>
      <c r="AW331" s="48"/>
      <c r="BA331" s="48"/>
      <c r="BE331" s="48"/>
      <c r="BI331" s="48"/>
      <c r="BM331" s="41">
        <v>42485</v>
      </c>
      <c r="BN331">
        <v>3.78</v>
      </c>
      <c r="BO331">
        <v>1.6689000000000001</v>
      </c>
      <c r="BQ331" s="48"/>
      <c r="BU331" s="48"/>
      <c r="BY331" s="41">
        <v>42783</v>
      </c>
      <c r="BZ331">
        <v>8.2100000000000009</v>
      </c>
      <c r="CA331">
        <v>3.8889999999999998</v>
      </c>
    </row>
    <row r="332" spans="1:79">
      <c r="A332" s="48"/>
      <c r="E332" s="48"/>
      <c r="I332" s="48"/>
      <c r="M332" s="48"/>
      <c r="Q332" s="48"/>
      <c r="U332" s="48"/>
      <c r="Y332" s="48"/>
      <c r="AC332" s="48"/>
      <c r="AG332" s="48"/>
      <c r="AK332" s="45"/>
      <c r="AO332" s="48"/>
      <c r="AS332" s="48"/>
      <c r="AW332" s="48"/>
      <c r="BA332" s="48"/>
      <c r="BE332" s="48"/>
      <c r="BI332" s="48"/>
      <c r="BM332" s="41">
        <v>42486</v>
      </c>
      <c r="BN332">
        <v>3.82</v>
      </c>
      <c r="BO332">
        <v>1.6866000000000001</v>
      </c>
      <c r="BQ332" s="48"/>
      <c r="BU332" s="48"/>
      <c r="BY332" s="41">
        <v>42786</v>
      </c>
      <c r="BZ332">
        <v>8</v>
      </c>
      <c r="CA332">
        <v>3.7894999999999999</v>
      </c>
    </row>
    <row r="333" spans="1:79">
      <c r="A333" s="48"/>
      <c r="E333" s="48"/>
      <c r="I333" s="48"/>
      <c r="M333" s="48"/>
      <c r="Q333" s="48"/>
      <c r="U333" s="48"/>
      <c r="Y333" s="48"/>
      <c r="AC333" s="48"/>
      <c r="AG333" s="48"/>
      <c r="AK333" s="45"/>
      <c r="AO333" s="48"/>
      <c r="AS333" s="48"/>
      <c r="AW333" s="48"/>
      <c r="BA333" s="48"/>
      <c r="BE333" s="48"/>
      <c r="BI333" s="48"/>
      <c r="BM333" s="41">
        <v>42487</v>
      </c>
      <c r="BN333">
        <v>3.82</v>
      </c>
      <c r="BO333">
        <v>1.6866000000000001</v>
      </c>
      <c r="BQ333" s="48"/>
      <c r="BU333" s="48"/>
      <c r="BY333" s="41">
        <v>42787</v>
      </c>
      <c r="BZ333">
        <v>8.1999999999999993</v>
      </c>
      <c r="CA333">
        <v>3.8841999999999999</v>
      </c>
    </row>
    <row r="334" spans="1:79">
      <c r="A334" s="48"/>
      <c r="E334" s="48"/>
      <c r="I334" s="48"/>
      <c r="M334" s="48"/>
      <c r="Q334" s="48"/>
      <c r="U334" s="48"/>
      <c r="Y334" s="48"/>
      <c r="AC334" s="48"/>
      <c r="AG334" s="48"/>
      <c r="AK334" s="45"/>
      <c r="AO334" s="48"/>
      <c r="AS334" s="48"/>
      <c r="AW334" s="48"/>
      <c r="BA334" s="48"/>
      <c r="BE334" s="48"/>
      <c r="BI334" s="48"/>
      <c r="BM334" s="41">
        <v>42488</v>
      </c>
      <c r="BN334">
        <v>4</v>
      </c>
      <c r="BO334">
        <v>1.766</v>
      </c>
      <c r="BQ334" s="48"/>
      <c r="BU334" s="48"/>
      <c r="BY334" s="41">
        <v>42788</v>
      </c>
      <c r="BZ334">
        <v>8.3000000000000007</v>
      </c>
      <c r="CA334">
        <v>3.9316</v>
      </c>
    </row>
    <row r="335" spans="1:79">
      <c r="A335" s="48"/>
      <c r="E335" s="48"/>
      <c r="I335" s="48"/>
      <c r="M335" s="48"/>
      <c r="Q335" s="48"/>
      <c r="U335" s="48"/>
      <c r="Y335" s="48"/>
      <c r="AC335" s="48"/>
      <c r="AG335" s="48"/>
      <c r="AK335" s="45"/>
      <c r="AO335" s="48"/>
      <c r="AS335" s="48"/>
      <c r="AW335" s="48"/>
      <c r="BA335" s="48"/>
      <c r="BE335" s="48"/>
      <c r="BI335" s="48"/>
      <c r="BM335" s="41">
        <v>42489</v>
      </c>
      <c r="BN335">
        <v>3.93</v>
      </c>
      <c r="BO335">
        <v>1.7351000000000001</v>
      </c>
      <c r="BQ335" s="48"/>
      <c r="BU335" s="48"/>
      <c r="BY335" s="41">
        <v>42789</v>
      </c>
      <c r="BZ335">
        <v>8.15</v>
      </c>
      <c r="CA335">
        <v>3.8605</v>
      </c>
    </row>
    <row r="336" spans="1:79">
      <c r="A336" s="48"/>
      <c r="E336" s="48"/>
      <c r="I336" s="48"/>
      <c r="M336" s="48"/>
      <c r="Q336" s="48"/>
      <c r="U336" s="48"/>
      <c r="Y336" s="48"/>
      <c r="AC336" s="48"/>
      <c r="AG336" s="48"/>
      <c r="AK336" s="45"/>
      <c r="AO336" s="48"/>
      <c r="AS336" s="48"/>
      <c r="AW336" s="48"/>
      <c r="BA336" s="48"/>
      <c r="BE336" s="48"/>
      <c r="BI336" s="48"/>
      <c r="BM336" s="41">
        <v>42492</v>
      </c>
      <c r="BN336">
        <v>3.9</v>
      </c>
      <c r="BO336">
        <v>1.7219</v>
      </c>
      <c r="BQ336" s="48"/>
      <c r="BU336" s="48"/>
      <c r="BY336" s="41">
        <v>42790</v>
      </c>
      <c r="BZ336">
        <v>8.15</v>
      </c>
      <c r="CA336">
        <v>3.8605</v>
      </c>
    </row>
    <row r="337" spans="1:79">
      <c r="A337" s="48"/>
      <c r="E337" s="48"/>
      <c r="I337" s="48"/>
      <c r="M337" s="48"/>
      <c r="Q337" s="48"/>
      <c r="U337" s="48"/>
      <c r="Y337" s="48"/>
      <c r="AC337" s="48"/>
      <c r="AG337" s="48"/>
      <c r="AK337" s="45"/>
      <c r="AO337" s="48"/>
      <c r="AS337" s="48"/>
      <c r="AW337" s="48"/>
      <c r="BA337" s="48"/>
      <c r="BE337" s="48"/>
      <c r="BI337" s="48"/>
      <c r="BM337" s="41">
        <v>42493</v>
      </c>
      <c r="BN337">
        <v>3.9</v>
      </c>
      <c r="BO337">
        <v>1.7219</v>
      </c>
      <c r="BQ337" s="48"/>
      <c r="BU337" s="48"/>
      <c r="BY337" s="41">
        <v>42793</v>
      </c>
      <c r="BZ337">
        <v>8.14</v>
      </c>
      <c r="CA337">
        <v>3.8557999999999999</v>
      </c>
    </row>
    <row r="338" spans="1:79">
      <c r="A338" s="48"/>
      <c r="E338" s="48"/>
      <c r="I338" s="48"/>
      <c r="M338" s="48"/>
      <c r="Q338" s="48"/>
      <c r="U338" s="48"/>
      <c r="Y338" s="48"/>
      <c r="AC338" s="48"/>
      <c r="AG338" s="48"/>
      <c r="AK338" s="45"/>
      <c r="AO338" s="48"/>
      <c r="AS338" s="48"/>
      <c r="AW338" s="48"/>
      <c r="BA338" s="48"/>
      <c r="BE338" s="48"/>
      <c r="BI338" s="48"/>
      <c r="BM338" s="41">
        <v>42494</v>
      </c>
      <c r="BN338">
        <v>4.0999999999999996</v>
      </c>
      <c r="BO338">
        <v>1.8102</v>
      </c>
      <c r="BQ338" s="48"/>
      <c r="BU338" s="48"/>
      <c r="BY338" s="41">
        <v>42794</v>
      </c>
      <c r="BZ338">
        <v>8.1</v>
      </c>
      <c r="CA338">
        <v>3.8369</v>
      </c>
    </row>
    <row r="339" spans="1:79">
      <c r="A339" s="48"/>
      <c r="E339" s="48"/>
      <c r="I339" s="48"/>
      <c r="M339" s="48"/>
      <c r="Q339" s="48"/>
      <c r="U339" s="48"/>
      <c r="Y339" s="48"/>
      <c r="AC339" s="48"/>
      <c r="AG339" s="48"/>
      <c r="AK339" s="45"/>
      <c r="AO339" s="48"/>
      <c r="AS339" s="48"/>
      <c r="AW339" s="48"/>
      <c r="BA339" s="48"/>
      <c r="BE339" s="48"/>
      <c r="BI339" s="48"/>
      <c r="BM339" s="41">
        <v>42495</v>
      </c>
      <c r="BN339">
        <v>3.97</v>
      </c>
      <c r="BO339">
        <v>1.7527999999999999</v>
      </c>
      <c r="BQ339" s="48"/>
      <c r="BU339" s="48"/>
      <c r="BY339" s="41">
        <v>42795</v>
      </c>
      <c r="BZ339">
        <v>8.1</v>
      </c>
      <c r="CA339">
        <v>3.8369</v>
      </c>
    </row>
    <row r="340" spans="1:79">
      <c r="A340" s="48"/>
      <c r="E340" s="48"/>
      <c r="I340" s="48"/>
      <c r="M340" s="48"/>
      <c r="Q340" s="48"/>
      <c r="U340" s="48"/>
      <c r="Y340" s="48"/>
      <c r="AC340" s="48"/>
      <c r="AG340" s="48"/>
      <c r="AK340" s="45"/>
      <c r="AO340" s="48"/>
      <c r="AS340" s="48"/>
      <c r="AW340" s="48"/>
      <c r="BA340" s="48"/>
      <c r="BE340" s="48"/>
      <c r="BI340" s="48"/>
      <c r="BM340" s="41">
        <v>42496</v>
      </c>
      <c r="BN340">
        <v>3.97</v>
      </c>
      <c r="BO340">
        <v>1.7527999999999999</v>
      </c>
      <c r="BQ340" s="48"/>
      <c r="BU340" s="48"/>
      <c r="BY340" s="41">
        <v>42796</v>
      </c>
      <c r="BZ340">
        <v>8.0500000000000007</v>
      </c>
      <c r="CA340">
        <v>3.8132000000000001</v>
      </c>
    </row>
    <row r="341" spans="1:79">
      <c r="A341" s="48"/>
      <c r="E341" s="48"/>
      <c r="I341" s="48"/>
      <c r="M341" s="48"/>
      <c r="Q341" s="48"/>
      <c r="U341" s="48"/>
      <c r="Y341" s="48"/>
      <c r="AC341" s="48"/>
      <c r="AG341" s="48"/>
      <c r="AK341" s="45"/>
      <c r="AO341" s="48"/>
      <c r="AS341" s="48"/>
      <c r="AW341" s="48"/>
      <c r="BA341" s="48"/>
      <c r="BE341" s="48"/>
      <c r="BI341" s="48"/>
      <c r="BM341" s="41">
        <v>42499</v>
      </c>
      <c r="BN341">
        <v>3.97</v>
      </c>
      <c r="BO341">
        <v>1.7527999999999999</v>
      </c>
      <c r="BQ341" s="48"/>
      <c r="BU341" s="48"/>
      <c r="BY341" s="41">
        <v>42797</v>
      </c>
      <c r="BZ341">
        <v>8.0500000000000007</v>
      </c>
      <c r="CA341">
        <v>3.8132000000000001</v>
      </c>
    </row>
    <row r="342" spans="1:79">
      <c r="A342" s="48"/>
      <c r="E342" s="48"/>
      <c r="I342" s="48"/>
      <c r="M342" s="48"/>
      <c r="Q342" s="48"/>
      <c r="U342" s="48"/>
      <c r="Y342" s="48"/>
      <c r="AC342" s="48"/>
      <c r="AG342" s="48"/>
      <c r="AK342" s="45"/>
      <c r="AO342" s="48"/>
      <c r="AS342" s="48"/>
      <c r="AW342" s="48"/>
      <c r="BA342" s="48"/>
      <c r="BE342" s="48"/>
      <c r="BI342" s="48"/>
      <c r="BM342" s="41">
        <v>42500</v>
      </c>
      <c r="BN342">
        <v>3.9</v>
      </c>
      <c r="BO342">
        <v>1.7219</v>
      </c>
      <c r="BQ342" s="48"/>
      <c r="BU342" s="48"/>
      <c r="BY342" s="41">
        <v>42800</v>
      </c>
      <c r="BZ342">
        <v>8.1999999999999993</v>
      </c>
      <c r="CA342">
        <v>3.8841999999999999</v>
      </c>
    </row>
    <row r="343" spans="1:79">
      <c r="A343" s="48"/>
      <c r="E343" s="48"/>
      <c r="I343" s="48"/>
      <c r="M343" s="48"/>
      <c r="Q343" s="48"/>
      <c r="U343" s="48"/>
      <c r="Y343" s="48"/>
      <c r="AC343" s="48"/>
      <c r="AG343" s="48"/>
      <c r="AK343" s="45"/>
      <c r="AO343" s="48"/>
      <c r="AS343" s="48"/>
      <c r="AW343" s="48"/>
      <c r="BA343" s="48"/>
      <c r="BE343" s="48"/>
      <c r="BI343" s="48"/>
      <c r="BM343" s="41">
        <v>42501</v>
      </c>
      <c r="BN343">
        <v>3.87</v>
      </c>
      <c r="BO343">
        <v>1.7085999999999999</v>
      </c>
      <c r="BQ343" s="48"/>
      <c r="BU343" s="48"/>
      <c r="BY343" s="41">
        <v>42801</v>
      </c>
      <c r="BZ343">
        <v>8</v>
      </c>
      <c r="CA343">
        <v>3.7894999999999999</v>
      </c>
    </row>
    <row r="344" spans="1:79">
      <c r="A344" s="48"/>
      <c r="E344" s="48"/>
      <c r="I344" s="48"/>
      <c r="M344" s="48"/>
      <c r="Q344" s="48"/>
      <c r="U344" s="48"/>
      <c r="Y344" s="48"/>
      <c r="AC344" s="48"/>
      <c r="AG344" s="48"/>
      <c r="AK344" s="45"/>
      <c r="AO344" s="48"/>
      <c r="AS344" s="48"/>
      <c r="AW344" s="48"/>
      <c r="BA344" s="48"/>
      <c r="BE344" s="48"/>
      <c r="BI344" s="48"/>
      <c r="BM344" s="41">
        <v>42502</v>
      </c>
      <c r="BN344">
        <v>3.86</v>
      </c>
      <c r="BO344">
        <v>1.7041999999999999</v>
      </c>
      <c r="BQ344" s="48"/>
      <c r="BU344" s="48"/>
      <c r="BY344" s="41">
        <v>42802</v>
      </c>
      <c r="BZ344">
        <v>8.1999999999999993</v>
      </c>
      <c r="CA344">
        <v>3.8841999999999999</v>
      </c>
    </row>
    <row r="345" spans="1:79">
      <c r="A345" s="48"/>
      <c r="E345" s="48"/>
      <c r="I345" s="48"/>
      <c r="M345" s="48"/>
      <c r="Q345" s="48"/>
      <c r="U345" s="48"/>
      <c r="Y345" s="48"/>
      <c r="AC345" s="48"/>
      <c r="AG345" s="48"/>
      <c r="AK345" s="45"/>
      <c r="AO345" s="48"/>
      <c r="AS345" s="48"/>
      <c r="AW345" s="48"/>
      <c r="BA345" s="48"/>
      <c r="BE345" s="48"/>
      <c r="BI345" s="48"/>
      <c r="BM345" s="41">
        <v>42503</v>
      </c>
      <c r="BN345">
        <v>3.9</v>
      </c>
      <c r="BO345">
        <v>1.7219</v>
      </c>
      <c r="BQ345" s="48"/>
      <c r="BU345" s="48"/>
      <c r="BY345" s="41">
        <v>42803</v>
      </c>
      <c r="BZ345">
        <v>8.1999999999999993</v>
      </c>
      <c r="CA345">
        <v>3.8841999999999999</v>
      </c>
    </row>
    <row r="346" spans="1:79">
      <c r="A346" s="48"/>
      <c r="E346" s="48"/>
      <c r="I346" s="48"/>
      <c r="M346" s="48"/>
      <c r="Q346" s="48"/>
      <c r="U346" s="48"/>
      <c r="Y346" s="48"/>
      <c r="AC346" s="48"/>
      <c r="AG346" s="48"/>
      <c r="AK346" s="45"/>
      <c r="AO346" s="48"/>
      <c r="AS346" s="48"/>
      <c r="AW346" s="48"/>
      <c r="BA346" s="48"/>
      <c r="BE346" s="48"/>
      <c r="BI346" s="48"/>
      <c r="BM346" s="41">
        <v>42506</v>
      </c>
      <c r="BN346">
        <v>3.9</v>
      </c>
      <c r="BO346">
        <v>1.7219</v>
      </c>
      <c r="BQ346" s="48"/>
      <c r="BU346" s="48"/>
      <c r="BY346" s="41">
        <v>42804</v>
      </c>
      <c r="BZ346">
        <v>8.1999999999999993</v>
      </c>
      <c r="CA346">
        <v>3.8841999999999999</v>
      </c>
    </row>
    <row r="347" spans="1:79">
      <c r="A347" s="48"/>
      <c r="E347" s="48"/>
      <c r="I347" s="48"/>
      <c r="M347" s="48"/>
      <c r="Q347" s="48"/>
      <c r="U347" s="48"/>
      <c r="Y347" s="48"/>
      <c r="AC347" s="48"/>
      <c r="AG347" s="48"/>
      <c r="AK347" s="45"/>
      <c r="AO347" s="48"/>
      <c r="AS347" s="48"/>
      <c r="AW347" s="48"/>
      <c r="BA347" s="48"/>
      <c r="BE347" s="48"/>
      <c r="BI347" s="48"/>
      <c r="BM347" s="41">
        <v>42507</v>
      </c>
      <c r="BN347">
        <v>3.81</v>
      </c>
      <c r="BO347">
        <v>1.6820999999999999</v>
      </c>
      <c r="BQ347" s="48"/>
      <c r="BU347" s="48"/>
      <c r="BY347" s="41">
        <v>42807</v>
      </c>
      <c r="BZ347">
        <v>8.1999999999999993</v>
      </c>
      <c r="CA347">
        <v>3.8841999999999999</v>
      </c>
    </row>
    <row r="348" spans="1:79">
      <c r="A348" s="48"/>
      <c r="E348" s="48"/>
      <c r="I348" s="48"/>
      <c r="M348" s="48"/>
      <c r="Q348" s="48"/>
      <c r="U348" s="48"/>
      <c r="Y348" s="48"/>
      <c r="AC348" s="48"/>
      <c r="AG348" s="48"/>
      <c r="AK348" s="45"/>
      <c r="AO348" s="48"/>
      <c r="AS348" s="48"/>
      <c r="AW348" s="48"/>
      <c r="BA348" s="48"/>
      <c r="BE348" s="48"/>
      <c r="BI348" s="48"/>
      <c r="BM348" s="41">
        <v>42508</v>
      </c>
      <c r="BN348">
        <v>3.87</v>
      </c>
      <c r="BO348">
        <v>1.7085999999999999</v>
      </c>
      <c r="BQ348" s="48"/>
      <c r="BU348" s="48"/>
      <c r="BY348" s="41">
        <v>42808</v>
      </c>
      <c r="BZ348">
        <v>8.19</v>
      </c>
      <c r="CA348">
        <v>3.8795000000000002</v>
      </c>
    </row>
    <row r="349" spans="1:79">
      <c r="A349" s="48"/>
      <c r="E349" s="48"/>
      <c r="I349" s="48"/>
      <c r="M349" s="48"/>
      <c r="Q349" s="48"/>
      <c r="U349" s="48"/>
      <c r="Y349" s="48"/>
      <c r="AC349" s="48"/>
      <c r="AG349" s="48"/>
      <c r="AK349" s="45"/>
      <c r="AO349" s="48"/>
      <c r="AS349" s="48"/>
      <c r="AW349" s="48"/>
      <c r="BA349" s="48"/>
      <c r="BE349" s="48"/>
      <c r="BI349" s="48"/>
      <c r="BM349" s="41">
        <v>42509</v>
      </c>
      <c r="BN349">
        <v>3.85</v>
      </c>
      <c r="BO349">
        <v>1.6998</v>
      </c>
      <c r="BQ349" s="48"/>
      <c r="BU349" s="48"/>
      <c r="BY349" s="41">
        <v>42809</v>
      </c>
      <c r="BZ349">
        <v>8</v>
      </c>
      <c r="CA349">
        <v>3.7894999999999999</v>
      </c>
    </row>
    <row r="350" spans="1:79">
      <c r="A350" s="48"/>
      <c r="E350" s="48"/>
      <c r="I350" s="48"/>
      <c r="M350" s="48"/>
      <c r="Q350" s="48"/>
      <c r="U350" s="48"/>
      <c r="Y350" s="48"/>
      <c r="AC350" s="48"/>
      <c r="AG350" s="48"/>
      <c r="AK350" s="45"/>
      <c r="AO350" s="48"/>
      <c r="AS350" s="48"/>
      <c r="AW350" s="48"/>
      <c r="BA350" s="48"/>
      <c r="BE350" s="48"/>
      <c r="BI350" s="48"/>
      <c r="BM350" s="41">
        <v>42510</v>
      </c>
      <c r="BN350">
        <v>3.85</v>
      </c>
      <c r="BO350">
        <v>1.6998</v>
      </c>
      <c r="BQ350" s="48"/>
      <c r="BU350" s="48"/>
      <c r="BY350" s="41">
        <v>42810</v>
      </c>
      <c r="BZ350">
        <v>8</v>
      </c>
      <c r="CA350">
        <v>3.7894999999999999</v>
      </c>
    </row>
    <row r="351" spans="1:79">
      <c r="A351" s="48"/>
      <c r="E351" s="48"/>
      <c r="I351" s="48"/>
      <c r="M351" s="48"/>
      <c r="Q351" s="48"/>
      <c r="U351" s="48"/>
      <c r="Y351" s="48"/>
      <c r="AC351" s="48"/>
      <c r="AG351" s="48"/>
      <c r="AK351" s="45"/>
      <c r="AO351" s="48"/>
      <c r="AS351" s="48"/>
      <c r="AW351" s="48"/>
      <c r="BA351" s="48"/>
      <c r="BE351" s="48"/>
      <c r="BI351" s="48"/>
      <c r="BM351" s="41">
        <v>42513</v>
      </c>
      <c r="BN351">
        <v>3.92</v>
      </c>
      <c r="BO351">
        <v>1.7306999999999999</v>
      </c>
      <c r="BQ351" s="48"/>
      <c r="BU351" s="48"/>
      <c r="BY351" s="41">
        <v>42811</v>
      </c>
      <c r="BZ351">
        <v>8</v>
      </c>
      <c r="CA351">
        <v>3.7894999999999999</v>
      </c>
    </row>
    <row r="352" spans="1:79">
      <c r="A352" s="48"/>
      <c r="E352" s="48"/>
      <c r="I352" s="48"/>
      <c r="M352" s="48"/>
      <c r="Q352" s="48"/>
      <c r="U352" s="48"/>
      <c r="Y352" s="48"/>
      <c r="AC352" s="48"/>
      <c r="AG352" s="48"/>
      <c r="AK352" s="45"/>
      <c r="AO352" s="48"/>
      <c r="AS352" s="48"/>
      <c r="AW352" s="48"/>
      <c r="BA352" s="48"/>
      <c r="BE352" s="48"/>
      <c r="BI352" s="48"/>
      <c r="BM352" s="41">
        <v>42514</v>
      </c>
      <c r="BN352">
        <v>3.85</v>
      </c>
      <c r="BO352">
        <v>1.6998</v>
      </c>
      <c r="BQ352" s="48"/>
      <c r="BU352" s="48"/>
      <c r="BY352" s="41">
        <v>42815</v>
      </c>
      <c r="BZ352">
        <v>8</v>
      </c>
      <c r="CA352">
        <v>3.7894999999999999</v>
      </c>
    </row>
    <row r="353" spans="1:79">
      <c r="A353" s="48"/>
      <c r="E353" s="48"/>
      <c r="I353" s="48"/>
      <c r="M353" s="48"/>
      <c r="Q353" s="48"/>
      <c r="U353" s="48"/>
      <c r="Y353" s="48"/>
      <c r="AC353" s="48"/>
      <c r="AG353" s="48"/>
      <c r="AK353" s="45"/>
      <c r="AO353" s="48"/>
      <c r="AS353" s="48"/>
      <c r="AW353" s="48"/>
      <c r="BA353" s="48"/>
      <c r="BE353" s="48"/>
      <c r="BI353" s="48"/>
      <c r="BM353" s="41">
        <v>42515</v>
      </c>
      <c r="BN353">
        <v>3.9</v>
      </c>
      <c r="BO353">
        <v>1.7219</v>
      </c>
      <c r="BQ353" s="48"/>
      <c r="BU353" s="48"/>
      <c r="BY353" s="41">
        <v>42816</v>
      </c>
      <c r="BZ353">
        <v>8</v>
      </c>
      <c r="CA353">
        <v>3.7894999999999999</v>
      </c>
    </row>
    <row r="354" spans="1:79">
      <c r="A354" s="48"/>
      <c r="E354" s="48"/>
      <c r="I354" s="48"/>
      <c r="M354" s="48"/>
      <c r="Q354" s="48"/>
      <c r="U354" s="48"/>
      <c r="Y354" s="48"/>
      <c r="AC354" s="48"/>
      <c r="AG354" s="48"/>
      <c r="AK354" s="45"/>
      <c r="AO354" s="48"/>
      <c r="AS354" s="48"/>
      <c r="AW354" s="48"/>
      <c r="BA354" s="48"/>
      <c r="BE354" s="48"/>
      <c r="BI354" s="48"/>
      <c r="BM354" s="41">
        <v>42516</v>
      </c>
      <c r="BN354">
        <v>3.89</v>
      </c>
      <c r="BO354">
        <v>1.7175</v>
      </c>
      <c r="BQ354" s="48"/>
      <c r="BU354" s="48"/>
      <c r="BY354" s="41">
        <v>42817</v>
      </c>
      <c r="BZ354">
        <v>7.83</v>
      </c>
      <c r="CA354">
        <v>3.7090000000000001</v>
      </c>
    </row>
    <row r="355" spans="1:79">
      <c r="A355" s="48"/>
      <c r="E355" s="48"/>
      <c r="I355" s="48"/>
      <c r="M355" s="48"/>
      <c r="Q355" s="48"/>
      <c r="U355" s="48"/>
      <c r="Y355" s="48"/>
      <c r="AC355" s="48"/>
      <c r="AG355" s="48"/>
      <c r="AK355" s="45"/>
      <c r="AO355" s="48"/>
      <c r="AS355" s="48"/>
      <c r="AW355" s="48"/>
      <c r="BA355" s="48"/>
      <c r="BE355" s="48"/>
      <c r="BI355" s="48"/>
      <c r="BM355" s="41">
        <v>42517</v>
      </c>
      <c r="BN355">
        <v>3.92</v>
      </c>
      <c r="BO355">
        <v>1.7306999999999999</v>
      </c>
      <c r="BQ355" s="48"/>
      <c r="BU355" s="48"/>
      <c r="BY355" s="41">
        <v>42818</v>
      </c>
      <c r="BZ355">
        <v>7.85</v>
      </c>
      <c r="CA355">
        <v>3.7183999999999999</v>
      </c>
    </row>
    <row r="356" spans="1:79">
      <c r="A356" s="48"/>
      <c r="E356" s="48"/>
      <c r="I356" s="48"/>
      <c r="M356" s="48"/>
      <c r="Q356" s="48"/>
      <c r="U356" s="48"/>
      <c r="Y356" s="48"/>
      <c r="AC356" s="48"/>
      <c r="AG356" s="48"/>
      <c r="AK356" s="45"/>
      <c r="AO356" s="48"/>
      <c r="AS356" s="48"/>
      <c r="AW356" s="48"/>
      <c r="BA356" s="48"/>
      <c r="BE356" s="48"/>
      <c r="BI356" s="48"/>
      <c r="BM356" s="41">
        <v>42520</v>
      </c>
      <c r="BN356">
        <v>3.92</v>
      </c>
      <c r="BO356">
        <v>1.7306999999999999</v>
      </c>
      <c r="BQ356" s="48"/>
      <c r="BU356" s="48"/>
      <c r="BY356" s="41">
        <v>42821</v>
      </c>
      <c r="BZ356">
        <v>7.79</v>
      </c>
      <c r="CA356">
        <v>3.69</v>
      </c>
    </row>
    <row r="357" spans="1:79">
      <c r="A357" s="48"/>
      <c r="E357" s="48"/>
      <c r="I357" s="48"/>
      <c r="M357" s="48"/>
      <c r="Q357" s="48"/>
      <c r="U357" s="48"/>
      <c r="Y357" s="48"/>
      <c r="AC357" s="48"/>
      <c r="AG357" s="48"/>
      <c r="AK357" s="45"/>
      <c r="AO357" s="48"/>
      <c r="AS357" s="48"/>
      <c r="AW357" s="48"/>
      <c r="BA357" s="48"/>
      <c r="BE357" s="48"/>
      <c r="BI357" s="48"/>
      <c r="BM357" s="41">
        <v>42521</v>
      </c>
      <c r="BN357">
        <v>3.89</v>
      </c>
      <c r="BO357">
        <v>1.7175</v>
      </c>
      <c r="BQ357" s="48"/>
      <c r="BU357" s="48"/>
      <c r="BY357" s="41">
        <v>42822</v>
      </c>
      <c r="BZ357">
        <v>8.02</v>
      </c>
      <c r="CA357">
        <v>3.7989999999999999</v>
      </c>
    </row>
    <row r="358" spans="1:79">
      <c r="A358" s="48"/>
      <c r="E358" s="48"/>
      <c r="I358" s="48"/>
      <c r="M358" s="48"/>
      <c r="Q358" s="48"/>
      <c r="U358" s="48"/>
      <c r="Y358" s="48"/>
      <c r="AC358" s="48"/>
      <c r="AG358" s="48"/>
      <c r="AK358" s="45"/>
      <c r="AO358" s="48"/>
      <c r="AS358" s="48"/>
      <c r="AW358" s="48"/>
      <c r="BA358" s="48"/>
      <c r="BE358" s="48"/>
      <c r="BI358" s="48"/>
      <c r="BM358" s="41">
        <v>42522</v>
      </c>
      <c r="BN358">
        <v>3.9</v>
      </c>
      <c r="BO358">
        <v>1.7219</v>
      </c>
      <c r="BQ358" s="48"/>
      <c r="BU358" s="48"/>
      <c r="BY358" s="41">
        <v>42823</v>
      </c>
      <c r="BZ358">
        <v>7.8</v>
      </c>
      <c r="CA358">
        <v>3.6947000000000001</v>
      </c>
    </row>
    <row r="359" spans="1:79">
      <c r="A359" s="48"/>
      <c r="E359" s="48"/>
      <c r="I359" s="48"/>
      <c r="M359" s="48"/>
      <c r="Q359" s="48"/>
      <c r="U359" s="48"/>
      <c r="Y359" s="48"/>
      <c r="AC359" s="48"/>
      <c r="AG359" s="48"/>
      <c r="AK359" s="45"/>
      <c r="AO359" s="48"/>
      <c r="AS359" s="48"/>
      <c r="AW359" s="48"/>
      <c r="BA359" s="48"/>
      <c r="BE359" s="48"/>
      <c r="BI359" s="48"/>
      <c r="BM359" s="41">
        <v>42523</v>
      </c>
      <c r="BN359">
        <v>3.85</v>
      </c>
      <c r="BO359">
        <v>1.6998</v>
      </c>
      <c r="BQ359" s="48"/>
      <c r="BU359" s="48"/>
      <c r="BY359" s="41">
        <v>42824</v>
      </c>
      <c r="BZ359">
        <v>7.62</v>
      </c>
      <c r="CA359">
        <v>3.6095000000000002</v>
      </c>
    </row>
    <row r="360" spans="1:79">
      <c r="A360" s="48"/>
      <c r="E360" s="48"/>
      <c r="I360" s="48"/>
      <c r="M360" s="48"/>
      <c r="Q360" s="48"/>
      <c r="U360" s="48"/>
      <c r="Y360" s="48"/>
      <c r="AC360" s="48"/>
      <c r="AG360" s="48"/>
      <c r="AK360" s="45"/>
      <c r="AO360" s="48"/>
      <c r="AS360" s="48"/>
      <c r="AW360" s="48"/>
      <c r="BA360" s="48"/>
      <c r="BE360" s="48"/>
      <c r="BI360" s="48"/>
      <c r="BM360" s="41">
        <v>42524</v>
      </c>
      <c r="BN360">
        <v>3.89</v>
      </c>
      <c r="BO360">
        <v>1.7175</v>
      </c>
      <c r="BQ360" s="48"/>
      <c r="BU360" s="48"/>
      <c r="BY360" s="41">
        <v>42825</v>
      </c>
      <c r="BZ360">
        <v>7.82</v>
      </c>
      <c r="CA360">
        <v>3.7042000000000002</v>
      </c>
    </row>
    <row r="361" spans="1:79">
      <c r="A361" s="48"/>
      <c r="E361" s="48"/>
      <c r="I361" s="48"/>
      <c r="M361" s="48"/>
      <c r="Q361" s="48"/>
      <c r="U361" s="48"/>
      <c r="Y361" s="48"/>
      <c r="AC361" s="48"/>
      <c r="AG361" s="48"/>
      <c r="AK361" s="45"/>
      <c r="AO361" s="48"/>
      <c r="AS361" s="48"/>
      <c r="AW361" s="48"/>
      <c r="BA361" s="48"/>
      <c r="BE361" s="48"/>
      <c r="BI361" s="48"/>
      <c r="BM361" s="41">
        <v>42527</v>
      </c>
      <c r="BN361">
        <v>3.85</v>
      </c>
      <c r="BO361">
        <v>1.6998</v>
      </c>
      <c r="BQ361" s="48"/>
      <c r="BU361" s="48"/>
      <c r="BY361" s="41">
        <v>42828</v>
      </c>
      <c r="BZ361">
        <v>7.6</v>
      </c>
      <c r="CA361">
        <v>3.6</v>
      </c>
    </row>
    <row r="362" spans="1:79">
      <c r="A362" s="48"/>
      <c r="E362" s="48"/>
      <c r="I362" s="48"/>
      <c r="M362" s="48"/>
      <c r="Q362" s="48"/>
      <c r="U362" s="48"/>
      <c r="Y362" s="48"/>
      <c r="AC362" s="48"/>
      <c r="AG362" s="48"/>
      <c r="AK362" s="45"/>
      <c r="AO362" s="48"/>
      <c r="AS362" s="48"/>
      <c r="AW362" s="48"/>
      <c r="BA362" s="48"/>
      <c r="BE362" s="48"/>
      <c r="BI362" s="48"/>
      <c r="BM362" s="41">
        <v>42528</v>
      </c>
      <c r="BN362">
        <v>3.85</v>
      </c>
      <c r="BO362">
        <v>1.6998</v>
      </c>
      <c r="BQ362" s="48"/>
      <c r="BU362" s="48"/>
      <c r="BY362" s="41">
        <v>42829</v>
      </c>
      <c r="BZ362">
        <v>7.82</v>
      </c>
      <c r="CA362">
        <v>3.7042000000000002</v>
      </c>
    </row>
    <row r="363" spans="1:79">
      <c r="A363" s="48"/>
      <c r="E363" s="48"/>
      <c r="I363" s="48"/>
      <c r="M363" s="48"/>
      <c r="Q363" s="48"/>
      <c r="U363" s="48"/>
      <c r="Y363" s="48"/>
      <c r="AC363" s="48"/>
      <c r="AG363" s="48"/>
      <c r="AK363" s="45"/>
      <c r="AO363" s="48"/>
      <c r="AS363" s="48"/>
      <c r="AW363" s="48"/>
      <c r="BA363" s="48"/>
      <c r="BE363" s="48"/>
      <c r="BI363" s="48"/>
      <c r="BM363" s="41">
        <v>42529</v>
      </c>
      <c r="BN363">
        <v>3.8</v>
      </c>
      <c r="BO363">
        <v>1.6777</v>
      </c>
      <c r="BQ363" s="48"/>
      <c r="BU363" s="48"/>
      <c r="BY363" s="41">
        <v>42830</v>
      </c>
      <c r="BZ363">
        <v>8.0500000000000007</v>
      </c>
      <c r="CA363">
        <v>3.8132000000000001</v>
      </c>
    </row>
    <row r="364" spans="1:79">
      <c r="A364" s="48"/>
      <c r="E364" s="48"/>
      <c r="I364" s="48"/>
      <c r="M364" s="48"/>
      <c r="Q364" s="48"/>
      <c r="U364" s="48"/>
      <c r="Y364" s="48"/>
      <c r="AC364" s="48"/>
      <c r="AG364" s="48"/>
      <c r="AK364" s="45"/>
      <c r="AO364" s="48"/>
      <c r="AS364" s="48"/>
      <c r="AW364" s="48"/>
      <c r="BA364" s="48"/>
      <c r="BE364" s="48"/>
      <c r="BI364" s="48"/>
      <c r="BM364" s="41">
        <v>42530</v>
      </c>
      <c r="BN364">
        <v>3.75</v>
      </c>
      <c r="BO364">
        <v>1.6556999999999999</v>
      </c>
      <c r="BQ364" s="48"/>
      <c r="BU364" s="48"/>
      <c r="BY364" s="41">
        <v>42831</v>
      </c>
      <c r="BZ364">
        <v>8.15</v>
      </c>
      <c r="CA364">
        <v>3.8605</v>
      </c>
    </row>
    <row r="365" spans="1:79">
      <c r="A365" s="48"/>
      <c r="E365" s="48"/>
      <c r="I365" s="48"/>
      <c r="M365" s="48"/>
      <c r="Q365" s="48"/>
      <c r="U365" s="48"/>
      <c r="Y365" s="48"/>
      <c r="AC365" s="48"/>
      <c r="AG365" s="48"/>
      <c r="AK365" s="45"/>
      <c r="AO365" s="48"/>
      <c r="AS365" s="48"/>
      <c r="AW365" s="48"/>
      <c r="BA365" s="48"/>
      <c r="BE365" s="48"/>
      <c r="BI365" s="48"/>
      <c r="BM365" s="41">
        <v>42531</v>
      </c>
      <c r="BN365">
        <v>3.69</v>
      </c>
      <c r="BO365">
        <v>1.6292</v>
      </c>
      <c r="BQ365" s="48"/>
      <c r="BU365" s="48"/>
      <c r="BY365" s="41">
        <v>42832</v>
      </c>
      <c r="BZ365">
        <v>8.15</v>
      </c>
      <c r="CA365">
        <v>3.8605</v>
      </c>
    </row>
    <row r="366" spans="1:79">
      <c r="A366" s="48"/>
      <c r="E366" s="48"/>
      <c r="I366" s="48"/>
      <c r="M366" s="48"/>
      <c r="Q366" s="48"/>
      <c r="U366" s="48"/>
      <c r="Y366" s="48"/>
      <c r="AC366" s="48"/>
      <c r="AG366" s="48"/>
      <c r="AK366" s="45"/>
      <c r="AO366" s="48"/>
      <c r="AS366" s="48"/>
      <c r="AW366" s="48"/>
      <c r="BA366" s="48"/>
      <c r="BE366" s="48"/>
      <c r="BI366" s="48"/>
      <c r="BM366" s="41">
        <v>42534</v>
      </c>
      <c r="BN366">
        <v>3.6</v>
      </c>
      <c r="BO366">
        <v>1.5893999999999999</v>
      </c>
      <c r="BQ366" s="48"/>
      <c r="BU366" s="48"/>
      <c r="BY366" s="41">
        <v>42835</v>
      </c>
      <c r="BZ366">
        <v>8.16</v>
      </c>
      <c r="CA366">
        <v>3.8653</v>
      </c>
    </row>
    <row r="367" spans="1:79">
      <c r="A367" s="48"/>
      <c r="E367" s="48"/>
      <c r="I367" s="48"/>
      <c r="M367" s="48"/>
      <c r="Q367" s="48"/>
      <c r="U367" s="48"/>
      <c r="Y367" s="48"/>
      <c r="AC367" s="48"/>
      <c r="AG367" s="48"/>
      <c r="AK367" s="45"/>
      <c r="AO367" s="48"/>
      <c r="AS367" s="48"/>
      <c r="AW367" s="48"/>
      <c r="BA367" s="48"/>
      <c r="BE367" s="48"/>
      <c r="BI367" s="48"/>
      <c r="BM367" s="41">
        <v>42535</v>
      </c>
      <c r="BN367">
        <v>3.65</v>
      </c>
      <c r="BO367">
        <v>1.6114999999999999</v>
      </c>
      <c r="BQ367" s="48"/>
      <c r="BU367" s="48"/>
      <c r="BY367" s="41">
        <v>42836</v>
      </c>
      <c r="BZ367">
        <v>8.16</v>
      </c>
      <c r="CA367">
        <v>3.8653</v>
      </c>
    </row>
    <row r="368" spans="1:79">
      <c r="A368" s="48"/>
      <c r="E368" s="48"/>
      <c r="I368" s="48"/>
      <c r="M368" s="48"/>
      <c r="Q368" s="48"/>
      <c r="U368" s="48"/>
      <c r="Y368" s="48"/>
      <c r="AC368" s="48"/>
      <c r="AG368" s="48"/>
      <c r="AK368" s="45"/>
      <c r="AO368" s="48"/>
      <c r="AS368" s="48"/>
      <c r="AW368" s="48"/>
      <c r="BA368" s="48"/>
      <c r="BE368" s="48"/>
      <c r="BI368" s="48"/>
      <c r="BM368" s="41">
        <v>42536</v>
      </c>
      <c r="BN368">
        <v>3.75</v>
      </c>
      <c r="BO368">
        <v>1.6556999999999999</v>
      </c>
      <c r="BQ368" s="48"/>
      <c r="BU368" s="48"/>
      <c r="BY368" s="41">
        <v>42837</v>
      </c>
      <c r="BZ368">
        <v>8.16</v>
      </c>
      <c r="CA368">
        <v>3.8653</v>
      </c>
    </row>
    <row r="369" spans="1:79">
      <c r="A369" s="48"/>
      <c r="E369" s="48"/>
      <c r="I369" s="48"/>
      <c r="M369" s="48"/>
      <c r="Q369" s="48"/>
      <c r="U369" s="48"/>
      <c r="Y369" s="48"/>
      <c r="AC369" s="48"/>
      <c r="AG369" s="48"/>
      <c r="AK369" s="45"/>
      <c r="AO369" s="48"/>
      <c r="AS369" s="48"/>
      <c r="AW369" s="48"/>
      <c r="BA369" s="48"/>
      <c r="BE369" s="48"/>
      <c r="BI369" s="48"/>
      <c r="BM369" s="41">
        <v>42537</v>
      </c>
      <c r="BN369">
        <v>3.93</v>
      </c>
      <c r="BO369">
        <v>1.7351000000000001</v>
      </c>
      <c r="BQ369" s="48"/>
      <c r="BU369" s="48"/>
      <c r="BY369" s="41">
        <v>42838</v>
      </c>
      <c r="BZ369">
        <v>8.1</v>
      </c>
      <c r="CA369">
        <v>3.8369</v>
      </c>
    </row>
    <row r="370" spans="1:79">
      <c r="A370" s="48"/>
      <c r="E370" s="48"/>
      <c r="I370" s="48"/>
      <c r="M370" s="48"/>
      <c r="Q370" s="48"/>
      <c r="U370" s="48"/>
      <c r="Y370" s="48"/>
      <c r="AC370" s="48"/>
      <c r="AG370" s="48"/>
      <c r="AK370" s="45"/>
      <c r="AO370" s="48"/>
      <c r="AS370" s="48"/>
      <c r="AW370" s="48"/>
      <c r="BA370" s="48"/>
      <c r="BE370" s="48"/>
      <c r="BI370" s="48"/>
      <c r="BM370" s="41">
        <v>42538</v>
      </c>
      <c r="BN370">
        <v>3.97</v>
      </c>
      <c r="BO370">
        <v>1.7527999999999999</v>
      </c>
      <c r="BQ370" s="48"/>
      <c r="BU370" s="48"/>
      <c r="BY370" s="41">
        <v>42839</v>
      </c>
      <c r="BZ370">
        <v>8.1999999999999993</v>
      </c>
      <c r="CA370">
        <v>3.8841999999999999</v>
      </c>
    </row>
    <row r="371" spans="1:79">
      <c r="A371" s="48"/>
      <c r="E371" s="48"/>
      <c r="I371" s="48"/>
      <c r="M371" s="48"/>
      <c r="Q371" s="48"/>
      <c r="U371" s="48"/>
      <c r="Y371" s="48"/>
      <c r="AC371" s="48"/>
      <c r="AG371" s="48"/>
      <c r="AK371" s="45"/>
      <c r="AO371" s="48"/>
      <c r="AS371" s="48"/>
      <c r="AW371" s="48"/>
      <c r="BA371" s="48"/>
      <c r="BE371" s="48"/>
      <c r="BI371" s="48"/>
      <c r="BM371" s="41">
        <v>42541</v>
      </c>
      <c r="BN371">
        <v>4.08</v>
      </c>
      <c r="BO371">
        <v>1.8012999999999999</v>
      </c>
      <c r="BQ371" s="48"/>
      <c r="BU371" s="48"/>
      <c r="BY371" s="41">
        <v>42842</v>
      </c>
      <c r="BZ371">
        <v>8.1999999999999993</v>
      </c>
      <c r="CA371">
        <v>3.8841999999999999</v>
      </c>
    </row>
    <row r="372" spans="1:79">
      <c r="A372" s="48"/>
      <c r="E372" s="48"/>
      <c r="I372" s="48"/>
      <c r="M372" s="48"/>
      <c r="Q372" s="48"/>
      <c r="U372" s="48"/>
      <c r="Y372" s="48"/>
      <c r="AC372" s="48"/>
      <c r="AG372" s="48"/>
      <c r="AK372" s="45"/>
      <c r="AO372" s="48"/>
      <c r="AS372" s="48"/>
      <c r="AW372" s="48"/>
      <c r="BA372" s="48"/>
      <c r="BE372" s="48"/>
      <c r="BI372" s="48"/>
      <c r="BM372" s="41">
        <v>42542</v>
      </c>
      <c r="BN372">
        <v>4.0999999999999996</v>
      </c>
      <c r="BO372">
        <v>1.8102</v>
      </c>
      <c r="BQ372" s="48"/>
      <c r="BU372" s="48"/>
      <c r="BY372" s="41">
        <v>42843</v>
      </c>
      <c r="BZ372">
        <v>8.1999999999999993</v>
      </c>
      <c r="CA372">
        <v>3.8841999999999999</v>
      </c>
    </row>
    <row r="373" spans="1:79">
      <c r="A373" s="48"/>
      <c r="E373" s="48"/>
      <c r="I373" s="48"/>
      <c r="M373" s="48"/>
      <c r="Q373" s="48"/>
      <c r="U373" s="48"/>
      <c r="Y373" s="48"/>
      <c r="AC373" s="48"/>
      <c r="AG373" s="48"/>
      <c r="AK373" s="45"/>
      <c r="AO373" s="48"/>
      <c r="AS373" s="48"/>
      <c r="AW373" s="48"/>
      <c r="BA373" s="48"/>
      <c r="BE373" s="48"/>
      <c r="BI373" s="48"/>
      <c r="BM373" s="41">
        <v>42543</v>
      </c>
      <c r="BN373">
        <v>4.21</v>
      </c>
      <c r="BO373">
        <v>1.8587</v>
      </c>
      <c r="BQ373" s="48"/>
      <c r="BU373" s="48"/>
      <c r="BY373" s="41">
        <v>42844</v>
      </c>
      <c r="BZ373">
        <v>8.34</v>
      </c>
      <c r="CA373">
        <v>3.9504999999999999</v>
      </c>
    </row>
    <row r="374" spans="1:79">
      <c r="A374" s="48"/>
      <c r="E374" s="48"/>
      <c r="I374" s="48"/>
      <c r="M374" s="48"/>
      <c r="Q374" s="48"/>
      <c r="U374" s="48"/>
      <c r="Y374" s="48"/>
      <c r="AC374" s="48"/>
      <c r="AG374" s="48"/>
      <c r="AK374" s="45"/>
      <c r="AO374" s="48"/>
      <c r="AS374" s="48"/>
      <c r="AW374" s="48"/>
      <c r="BA374" s="48"/>
      <c r="BE374" s="48"/>
      <c r="BI374" s="48"/>
      <c r="BM374" s="41">
        <v>42544</v>
      </c>
      <c r="BN374">
        <v>4.3499999999999996</v>
      </c>
      <c r="BO374">
        <v>1.9206000000000001</v>
      </c>
      <c r="BQ374" s="48"/>
      <c r="BU374" s="48"/>
      <c r="BY374" s="41">
        <v>42845</v>
      </c>
      <c r="BZ374">
        <v>8.34</v>
      </c>
      <c r="CA374">
        <v>3.9504999999999999</v>
      </c>
    </row>
    <row r="375" spans="1:79">
      <c r="A375" s="48"/>
      <c r="E375" s="48"/>
      <c r="I375" s="48"/>
      <c r="M375" s="48"/>
      <c r="Q375" s="48"/>
      <c r="U375" s="48"/>
      <c r="Y375" s="48"/>
      <c r="AC375" s="48"/>
      <c r="AG375" s="48"/>
      <c r="AK375" s="45"/>
      <c r="AO375" s="48"/>
      <c r="AS375" s="48"/>
      <c r="AW375" s="48"/>
      <c r="BA375" s="48"/>
      <c r="BE375" s="48"/>
      <c r="BI375" s="48"/>
      <c r="BM375" s="41">
        <v>42545</v>
      </c>
      <c r="BN375">
        <v>4.2300000000000004</v>
      </c>
      <c r="BO375">
        <v>1.8675999999999999</v>
      </c>
      <c r="BQ375" s="48"/>
      <c r="BU375" s="48"/>
      <c r="BY375" s="41">
        <v>42846</v>
      </c>
      <c r="BZ375">
        <v>8.34</v>
      </c>
      <c r="CA375">
        <v>3.9504999999999999</v>
      </c>
    </row>
    <row r="376" spans="1:79">
      <c r="A376" s="48"/>
      <c r="E376" s="48"/>
      <c r="I376" s="48"/>
      <c r="M376" s="48"/>
      <c r="Q376" s="48"/>
      <c r="U376" s="48"/>
      <c r="Y376" s="48"/>
      <c r="AC376" s="48"/>
      <c r="AG376" s="48"/>
      <c r="AK376" s="45"/>
      <c r="AO376" s="48"/>
      <c r="AS376" s="48"/>
      <c r="AW376" s="48"/>
      <c r="BA376" s="48"/>
      <c r="BE376" s="48"/>
      <c r="BI376" s="48"/>
      <c r="BM376" s="41">
        <v>42548</v>
      </c>
      <c r="BN376">
        <v>4.13</v>
      </c>
      <c r="BO376">
        <v>1.8233999999999999</v>
      </c>
      <c r="BQ376" s="48"/>
      <c r="BU376" s="48"/>
      <c r="BY376" s="41">
        <v>42849</v>
      </c>
      <c r="BZ376">
        <v>8.34</v>
      </c>
      <c r="CA376">
        <v>3.9504999999999999</v>
      </c>
    </row>
    <row r="377" spans="1:79">
      <c r="A377" s="48"/>
      <c r="E377" s="48"/>
      <c r="I377" s="48"/>
      <c r="M377" s="48"/>
      <c r="Q377" s="48"/>
      <c r="U377" s="48"/>
      <c r="Y377" s="48"/>
      <c r="AC377" s="48"/>
      <c r="AG377" s="48"/>
      <c r="AK377" s="45"/>
      <c r="AO377" s="48"/>
      <c r="AS377" s="48"/>
      <c r="AW377" s="48"/>
      <c r="BA377" s="48"/>
      <c r="BE377" s="48"/>
      <c r="BI377" s="48"/>
      <c r="BM377" s="41">
        <v>42549</v>
      </c>
      <c r="BN377">
        <v>4.12</v>
      </c>
      <c r="BO377">
        <v>1.819</v>
      </c>
      <c r="BQ377" s="48"/>
      <c r="BU377" s="48"/>
      <c r="BY377" s="41">
        <v>42850</v>
      </c>
      <c r="BZ377">
        <v>8.09</v>
      </c>
      <c r="CA377">
        <v>3.8321000000000001</v>
      </c>
    </row>
    <row r="378" spans="1:79">
      <c r="A378" s="48"/>
      <c r="E378" s="48"/>
      <c r="I378" s="48"/>
      <c r="M378" s="48"/>
      <c r="Q378" s="48"/>
      <c r="U378" s="48"/>
      <c r="Y378" s="48"/>
      <c r="AC378" s="48"/>
      <c r="AG378" s="48"/>
      <c r="AK378" s="45"/>
      <c r="AO378" s="48"/>
      <c r="AS378" s="48"/>
      <c r="AW378" s="48"/>
      <c r="BA378" s="48"/>
      <c r="BE378" s="48"/>
      <c r="BI378" s="48"/>
      <c r="BM378" s="41">
        <v>42550</v>
      </c>
      <c r="BN378">
        <v>4.07</v>
      </c>
      <c r="BO378">
        <v>1.7968999999999999</v>
      </c>
      <c r="BQ378" s="48"/>
      <c r="BU378" s="48"/>
      <c r="BY378" s="41">
        <v>42851</v>
      </c>
      <c r="BZ378">
        <v>8.33</v>
      </c>
      <c r="CA378">
        <v>3.9458000000000002</v>
      </c>
    </row>
    <row r="379" spans="1:79">
      <c r="A379" s="48"/>
      <c r="E379" s="48"/>
      <c r="I379" s="48"/>
      <c r="M379" s="48"/>
      <c r="Q379" s="48"/>
      <c r="U379" s="48"/>
      <c r="Y379" s="48"/>
      <c r="AC379" s="48"/>
      <c r="AG379" s="48"/>
      <c r="AK379" s="45"/>
      <c r="AO379" s="48"/>
      <c r="AS379" s="48"/>
      <c r="AW379" s="48"/>
      <c r="BA379" s="48"/>
      <c r="BE379" s="48"/>
      <c r="BI379" s="48"/>
      <c r="BM379" s="41">
        <v>42551</v>
      </c>
      <c r="BN379">
        <v>4.07</v>
      </c>
      <c r="BO379">
        <v>1.7968999999999999</v>
      </c>
      <c r="BQ379" s="48"/>
      <c r="BU379" s="48"/>
      <c r="BY379" s="41">
        <v>42852</v>
      </c>
      <c r="BZ379">
        <v>8.4700000000000006</v>
      </c>
      <c r="CA379">
        <v>4.0121000000000002</v>
      </c>
    </row>
    <row r="380" spans="1:79">
      <c r="A380" s="48"/>
      <c r="E380" s="48"/>
      <c r="I380" s="48"/>
      <c r="M380" s="48"/>
      <c r="Q380" s="48"/>
      <c r="U380" s="48"/>
      <c r="Y380" s="48"/>
      <c r="AC380" s="48"/>
      <c r="AG380" s="48"/>
      <c r="AK380" s="45"/>
      <c r="AO380" s="48"/>
      <c r="AS380" s="48"/>
      <c r="AW380" s="48"/>
      <c r="BA380" s="48"/>
      <c r="BE380" s="48"/>
      <c r="BI380" s="48"/>
      <c r="BM380" s="41">
        <v>42552</v>
      </c>
      <c r="BN380">
        <v>4.1900000000000004</v>
      </c>
      <c r="BO380">
        <v>1.8499000000000001</v>
      </c>
      <c r="BQ380" s="48"/>
      <c r="BU380" s="48"/>
      <c r="BY380" s="41">
        <v>42853</v>
      </c>
      <c r="BZ380">
        <v>8.5399999999999991</v>
      </c>
      <c r="CA380">
        <v>4.0453000000000001</v>
      </c>
    </row>
    <row r="381" spans="1:79">
      <c r="A381" s="48"/>
      <c r="E381" s="48"/>
      <c r="I381" s="48"/>
      <c r="M381" s="48"/>
      <c r="Q381" s="48"/>
      <c r="U381" s="48"/>
      <c r="Y381" s="48"/>
      <c r="AC381" s="48"/>
      <c r="AG381" s="48"/>
      <c r="AK381" s="45"/>
      <c r="AO381" s="48"/>
      <c r="AS381" s="48"/>
      <c r="AW381" s="48"/>
      <c r="BA381" s="48"/>
      <c r="BE381" s="48"/>
      <c r="BI381" s="48"/>
      <c r="BM381" s="41">
        <v>42555</v>
      </c>
      <c r="BN381">
        <v>4.17</v>
      </c>
      <c r="BO381">
        <v>1.8411</v>
      </c>
      <c r="BQ381" s="48"/>
      <c r="BU381" s="48"/>
      <c r="BY381" s="41">
        <v>42857</v>
      </c>
      <c r="BZ381">
        <v>8.5399999999999991</v>
      </c>
      <c r="CA381">
        <v>4.0453000000000001</v>
      </c>
    </row>
    <row r="382" spans="1:79">
      <c r="A382" s="48"/>
      <c r="E382" s="48"/>
      <c r="I382" s="48"/>
      <c r="M382" s="48"/>
      <c r="Q382" s="48"/>
      <c r="U382" s="48"/>
      <c r="Y382" s="48"/>
      <c r="AC382" s="48"/>
      <c r="AG382" s="48"/>
      <c r="AK382" s="45"/>
      <c r="AO382" s="48"/>
      <c r="AS382" s="48"/>
      <c r="AW382" s="48"/>
      <c r="BA382" s="48"/>
      <c r="BE382" s="48"/>
      <c r="BI382" s="48"/>
      <c r="BM382" s="41">
        <v>42559</v>
      </c>
      <c r="BN382">
        <v>4.17</v>
      </c>
      <c r="BO382">
        <v>1.8411</v>
      </c>
      <c r="BQ382" s="48"/>
      <c r="BU382" s="48"/>
      <c r="BY382" s="41">
        <v>42858</v>
      </c>
      <c r="BZ382">
        <v>8.2899999999999991</v>
      </c>
      <c r="CA382">
        <v>3.9268999999999998</v>
      </c>
    </row>
    <row r="383" spans="1:79">
      <c r="A383" s="48"/>
      <c r="E383" s="48"/>
      <c r="I383" s="48"/>
      <c r="M383" s="48"/>
      <c r="Q383" s="48"/>
      <c r="U383" s="48"/>
      <c r="Y383" s="48"/>
      <c r="AC383" s="48"/>
      <c r="AG383" s="48"/>
      <c r="AK383" s="45"/>
      <c r="AO383" s="48"/>
      <c r="AS383" s="48"/>
      <c r="AW383" s="48"/>
      <c r="BA383" s="48"/>
      <c r="BE383" s="48"/>
      <c r="BI383" s="48"/>
      <c r="BM383" s="41">
        <v>42562</v>
      </c>
      <c r="BN383">
        <v>4.25</v>
      </c>
      <c r="BO383">
        <v>1.8764000000000001</v>
      </c>
      <c r="BQ383" s="48"/>
      <c r="BU383" s="48"/>
      <c r="BY383" s="41">
        <v>42859</v>
      </c>
      <c r="BZ383">
        <v>8.25</v>
      </c>
      <c r="CA383">
        <v>3.9079000000000002</v>
      </c>
    </row>
    <row r="384" spans="1:79">
      <c r="A384" s="48"/>
      <c r="E384" s="48"/>
      <c r="I384" s="48"/>
      <c r="M384" s="48"/>
      <c r="Q384" s="48"/>
      <c r="U384" s="48"/>
      <c r="Y384" s="48"/>
      <c r="AC384" s="48"/>
      <c r="AG384" s="48"/>
      <c r="AK384" s="45"/>
      <c r="AO384" s="48"/>
      <c r="AS384" s="48"/>
      <c r="AW384" s="48"/>
      <c r="BA384" s="48"/>
      <c r="BE384" s="48"/>
      <c r="BI384" s="48"/>
      <c r="BM384" s="41">
        <v>42563</v>
      </c>
      <c r="BN384">
        <v>4.29</v>
      </c>
      <c r="BO384">
        <v>1.8940999999999999</v>
      </c>
      <c r="BQ384" s="48"/>
      <c r="BU384" s="48"/>
      <c r="BY384" s="41">
        <v>42860</v>
      </c>
      <c r="BZ384">
        <v>8.74</v>
      </c>
      <c r="CA384">
        <v>4.1399999999999997</v>
      </c>
    </row>
    <row r="385" spans="1:79">
      <c r="A385" s="48"/>
      <c r="E385" s="48"/>
      <c r="I385" s="48"/>
      <c r="M385" s="48"/>
      <c r="Q385" s="48"/>
      <c r="U385" s="48"/>
      <c r="Y385" s="48"/>
      <c r="AC385" s="48"/>
      <c r="AG385" s="48"/>
      <c r="AK385" s="45"/>
      <c r="AO385" s="48"/>
      <c r="AS385" s="48"/>
      <c r="AW385" s="48"/>
      <c r="BA385" s="48"/>
      <c r="BE385" s="48"/>
      <c r="BI385" s="48"/>
      <c r="BM385" s="41">
        <v>42564</v>
      </c>
      <c r="BN385">
        <v>4.25</v>
      </c>
      <c r="BO385">
        <v>1.8764000000000001</v>
      </c>
      <c r="BQ385" s="48"/>
      <c r="BU385" s="48"/>
      <c r="BY385" s="41">
        <v>42863</v>
      </c>
      <c r="BZ385">
        <v>8.74</v>
      </c>
      <c r="CA385">
        <v>4.1399999999999997</v>
      </c>
    </row>
    <row r="386" spans="1:79">
      <c r="A386" s="48"/>
      <c r="E386" s="48"/>
      <c r="I386" s="48"/>
      <c r="M386" s="48"/>
      <c r="Q386" s="48"/>
      <c r="U386" s="48"/>
      <c r="Y386" s="48"/>
      <c r="AC386" s="48"/>
      <c r="AG386" s="48"/>
      <c r="AK386" s="45"/>
      <c r="AO386" s="48"/>
      <c r="AS386" s="48"/>
      <c r="AW386" s="48"/>
      <c r="BA386" s="48"/>
      <c r="BE386" s="48"/>
      <c r="BI386" s="48"/>
      <c r="BM386" s="41">
        <v>42565</v>
      </c>
      <c r="BN386">
        <v>4.18</v>
      </c>
      <c r="BO386">
        <v>1.8454999999999999</v>
      </c>
      <c r="BQ386" s="48"/>
      <c r="BU386" s="48"/>
      <c r="BY386" s="41">
        <v>42864</v>
      </c>
      <c r="BZ386">
        <v>8.9</v>
      </c>
      <c r="CA386">
        <v>4.2157999999999998</v>
      </c>
    </row>
    <row r="387" spans="1:79">
      <c r="A387" s="48"/>
      <c r="E387" s="48"/>
      <c r="I387" s="48"/>
      <c r="M387" s="48"/>
      <c r="Q387" s="48"/>
      <c r="U387" s="48"/>
      <c r="Y387" s="48"/>
      <c r="AC387" s="48"/>
      <c r="AG387" s="48"/>
      <c r="AK387" s="45"/>
      <c r="AO387" s="48"/>
      <c r="AS387" s="48"/>
      <c r="AW387" s="48"/>
      <c r="BA387" s="48"/>
      <c r="BE387" s="48"/>
      <c r="BI387" s="48"/>
      <c r="BM387" s="41">
        <v>42566</v>
      </c>
      <c r="BN387">
        <v>4</v>
      </c>
      <c r="BO387">
        <v>1.8580000000000001</v>
      </c>
      <c r="BQ387" s="48"/>
      <c r="BU387" s="48"/>
      <c r="BY387" s="41">
        <v>42865</v>
      </c>
      <c r="BZ387">
        <v>9.16</v>
      </c>
      <c r="CA387">
        <v>4.3390000000000004</v>
      </c>
    </row>
    <row r="388" spans="1:79">
      <c r="A388" s="48"/>
      <c r="E388" s="48"/>
      <c r="I388" s="48"/>
      <c r="M388" s="48"/>
      <c r="Q388" s="48"/>
      <c r="U388" s="48"/>
      <c r="Y388" s="48"/>
      <c r="AC388" s="48"/>
      <c r="AG388" s="48"/>
      <c r="AK388" s="45"/>
      <c r="AO388" s="48"/>
      <c r="AS388" s="48"/>
      <c r="AW388" s="48"/>
      <c r="BA388" s="48"/>
      <c r="BE388" s="48"/>
      <c r="BI388" s="48"/>
      <c r="BM388" s="41">
        <v>42569</v>
      </c>
      <c r="BN388">
        <v>3.94</v>
      </c>
      <c r="BO388">
        <v>1.8301000000000001</v>
      </c>
      <c r="BQ388" s="48"/>
      <c r="BU388" s="48"/>
      <c r="BY388" s="41">
        <v>42866</v>
      </c>
      <c r="BZ388">
        <v>9.16</v>
      </c>
      <c r="CA388">
        <v>4.3390000000000004</v>
      </c>
    </row>
    <row r="389" spans="1:79">
      <c r="A389" s="48"/>
      <c r="E389" s="48"/>
      <c r="I389" s="48"/>
      <c r="M389" s="48"/>
      <c r="Q389" s="48"/>
      <c r="U389" s="48"/>
      <c r="Y389" s="48"/>
      <c r="AC389" s="48"/>
      <c r="AG389" s="48"/>
      <c r="AK389" s="45"/>
      <c r="AO389" s="48"/>
      <c r="AS389" s="48"/>
      <c r="AW389" s="48"/>
      <c r="BA389" s="48"/>
      <c r="BE389" s="48"/>
      <c r="BI389" s="48"/>
      <c r="BM389" s="41">
        <v>42570</v>
      </c>
      <c r="BN389">
        <v>3.93</v>
      </c>
      <c r="BO389">
        <v>1.8254999999999999</v>
      </c>
      <c r="BQ389" s="48"/>
      <c r="BU389" s="48"/>
      <c r="BY389" s="41">
        <v>42867</v>
      </c>
      <c r="BZ389">
        <v>9.27</v>
      </c>
      <c r="CA389">
        <v>4.3910999999999998</v>
      </c>
    </row>
    <row r="390" spans="1:79">
      <c r="A390" s="48"/>
      <c r="E390" s="48"/>
      <c r="I390" s="48"/>
      <c r="M390" s="48"/>
      <c r="Q390" s="48"/>
      <c r="U390" s="48"/>
      <c r="Y390" s="48"/>
      <c r="AC390" s="48"/>
      <c r="AG390" s="48"/>
      <c r="AK390" s="45"/>
      <c r="AO390" s="48"/>
      <c r="AS390" s="48"/>
      <c r="AW390" s="48"/>
      <c r="BA390" s="48"/>
      <c r="BE390" s="48"/>
      <c r="BI390" s="48"/>
      <c r="BM390" s="41">
        <v>42571</v>
      </c>
      <c r="BN390">
        <v>3.9</v>
      </c>
      <c r="BO390">
        <v>1.8115000000000001</v>
      </c>
      <c r="BQ390" s="48"/>
      <c r="BU390" s="48"/>
      <c r="BY390" s="41">
        <v>42870</v>
      </c>
      <c r="BZ390">
        <v>9.27</v>
      </c>
      <c r="CA390">
        <v>4.3910999999999998</v>
      </c>
    </row>
    <row r="391" spans="1:79">
      <c r="A391" s="48"/>
      <c r="E391" s="48"/>
      <c r="I391" s="48"/>
      <c r="M391" s="48"/>
      <c r="Q391" s="48"/>
      <c r="U391" s="48"/>
      <c r="Y391" s="48"/>
      <c r="AC391" s="48"/>
      <c r="AG391" s="48"/>
      <c r="AK391" s="45"/>
      <c r="AO391" s="48"/>
      <c r="AS391" s="48"/>
      <c r="AW391" s="48"/>
      <c r="BA391" s="48"/>
      <c r="BE391" s="48"/>
      <c r="BI391" s="48"/>
      <c r="BM391" s="41">
        <v>42572</v>
      </c>
      <c r="BN391">
        <v>3.89</v>
      </c>
      <c r="BO391">
        <v>1.8069</v>
      </c>
      <c r="BQ391" s="48"/>
      <c r="BU391" s="48"/>
      <c r="BY391" s="41">
        <v>42871</v>
      </c>
      <c r="BZ391">
        <v>9.27</v>
      </c>
      <c r="CA391">
        <v>4.3910999999999998</v>
      </c>
    </row>
    <row r="392" spans="1:79">
      <c r="A392" s="48"/>
      <c r="E392" s="48"/>
      <c r="I392" s="48"/>
      <c r="M392" s="48"/>
      <c r="Q392" s="48"/>
      <c r="U392" s="48"/>
      <c r="Y392" s="48"/>
      <c r="AC392" s="48"/>
      <c r="AG392" s="48"/>
      <c r="AK392" s="45"/>
      <c r="AO392" s="48"/>
      <c r="AS392" s="48"/>
      <c r="AW392" s="48"/>
      <c r="BA392" s="48"/>
      <c r="BE392" s="48"/>
      <c r="BI392" s="48"/>
      <c r="BM392" s="41">
        <v>42573</v>
      </c>
      <c r="BN392">
        <v>3.85</v>
      </c>
      <c r="BO392">
        <v>1.7883</v>
      </c>
      <c r="BQ392" s="48"/>
      <c r="BU392" s="48"/>
      <c r="BY392" s="41">
        <v>42872</v>
      </c>
      <c r="BZ392">
        <v>9.11</v>
      </c>
      <c r="CA392">
        <v>4.3152999999999997</v>
      </c>
    </row>
    <row r="393" spans="1:79">
      <c r="A393" s="48"/>
      <c r="E393" s="48"/>
      <c r="I393" s="48"/>
      <c r="M393" s="48"/>
      <c r="Q393" s="48"/>
      <c r="U393" s="48"/>
      <c r="Y393" s="48"/>
      <c r="AC393" s="48"/>
      <c r="AG393" s="48"/>
      <c r="AK393" s="45"/>
      <c r="AO393" s="48"/>
      <c r="AS393" s="48"/>
      <c r="AW393" s="48"/>
      <c r="BA393" s="48"/>
      <c r="BE393" s="48"/>
      <c r="BI393" s="48"/>
      <c r="BM393" s="41">
        <v>42577</v>
      </c>
      <c r="BN393">
        <v>3.76</v>
      </c>
      <c r="BO393">
        <v>1.7464999999999999</v>
      </c>
      <c r="BQ393" s="48"/>
      <c r="BU393" s="48"/>
      <c r="BY393" s="41">
        <v>42873</v>
      </c>
      <c r="BZ393">
        <v>9.1199999999999992</v>
      </c>
      <c r="CA393">
        <v>4.32</v>
      </c>
    </row>
    <row r="394" spans="1:79">
      <c r="A394" s="48"/>
      <c r="E394" s="48"/>
      <c r="I394" s="48"/>
      <c r="M394" s="48"/>
      <c r="Q394" s="48"/>
      <c r="U394" s="48"/>
      <c r="Y394" s="48"/>
      <c r="AC394" s="48"/>
      <c r="AG394" s="48"/>
      <c r="AK394" s="45"/>
      <c r="AO394" s="48"/>
      <c r="AS394" s="48"/>
      <c r="AW394" s="48"/>
      <c r="BA394" s="48"/>
      <c r="BE394" s="48"/>
      <c r="BI394" s="48"/>
      <c r="BM394" s="41">
        <v>42578</v>
      </c>
      <c r="BN394">
        <v>3.84</v>
      </c>
      <c r="BO394">
        <v>1.7837000000000001</v>
      </c>
      <c r="BQ394" s="48"/>
      <c r="BU394" s="48"/>
      <c r="BY394" s="41">
        <v>42874</v>
      </c>
      <c r="BZ394">
        <v>9.15</v>
      </c>
      <c r="CA394">
        <v>4.3342000000000001</v>
      </c>
    </row>
    <row r="395" spans="1:79">
      <c r="A395" s="48"/>
      <c r="E395" s="48"/>
      <c r="I395" s="48"/>
      <c r="M395" s="48"/>
      <c r="Q395" s="48"/>
      <c r="U395" s="48"/>
      <c r="Y395" s="48"/>
      <c r="AC395" s="48"/>
      <c r="AG395" s="48"/>
      <c r="AK395" s="45"/>
      <c r="AO395" s="48"/>
      <c r="AS395" s="48"/>
      <c r="AW395" s="48"/>
      <c r="BA395" s="48"/>
      <c r="BE395" s="48"/>
      <c r="BI395" s="48"/>
      <c r="BM395" s="41">
        <v>42579</v>
      </c>
      <c r="BN395">
        <v>3.84</v>
      </c>
      <c r="BO395">
        <v>1.7837000000000001</v>
      </c>
      <c r="BQ395" s="48"/>
      <c r="BU395" s="48"/>
      <c r="BY395" s="41">
        <v>42877</v>
      </c>
      <c r="BZ395">
        <v>9.15</v>
      </c>
      <c r="CA395">
        <v>4.3342000000000001</v>
      </c>
    </row>
    <row r="396" spans="1:79">
      <c r="A396" s="48"/>
      <c r="E396" s="48"/>
      <c r="I396" s="48"/>
      <c r="M396" s="48"/>
      <c r="Q396" s="48"/>
      <c r="U396" s="48"/>
      <c r="Y396" s="48"/>
      <c r="AC396" s="48"/>
      <c r="AG396" s="48"/>
      <c r="AK396" s="45"/>
      <c r="AO396" s="48"/>
      <c r="AS396" s="48"/>
      <c r="AW396" s="48"/>
      <c r="BA396" s="48"/>
      <c r="BE396" s="48"/>
      <c r="BI396" s="48"/>
      <c r="BM396" s="41">
        <v>42580</v>
      </c>
      <c r="BN396">
        <v>3.84</v>
      </c>
      <c r="BO396">
        <v>1.7837000000000001</v>
      </c>
      <c r="BQ396" s="48"/>
      <c r="BU396" s="48"/>
      <c r="BY396" s="41">
        <v>42878</v>
      </c>
      <c r="BZ396">
        <v>9.15</v>
      </c>
      <c r="CA396">
        <v>4.3342000000000001</v>
      </c>
    </row>
    <row r="397" spans="1:79">
      <c r="A397" s="48"/>
      <c r="E397" s="48"/>
      <c r="I397" s="48"/>
      <c r="M397" s="48"/>
      <c r="Q397" s="48"/>
      <c r="U397" s="48"/>
      <c r="Y397" s="48"/>
      <c r="AC397" s="48"/>
      <c r="AG397" s="48"/>
      <c r="AK397" s="45"/>
      <c r="AO397" s="48"/>
      <c r="AS397" s="48"/>
      <c r="AW397" s="48"/>
      <c r="BA397" s="48"/>
      <c r="BE397" s="48"/>
      <c r="BI397" s="48"/>
      <c r="BM397" s="41">
        <v>42583</v>
      </c>
      <c r="BN397">
        <v>3.86</v>
      </c>
      <c r="BO397">
        <v>1.7929999999999999</v>
      </c>
      <c r="BQ397" s="48"/>
      <c r="BU397" s="48"/>
      <c r="BY397" s="41">
        <v>42879</v>
      </c>
      <c r="BZ397">
        <v>9.1</v>
      </c>
      <c r="CA397">
        <v>4.3105000000000002</v>
      </c>
    </row>
    <row r="398" spans="1:79">
      <c r="A398" s="48"/>
      <c r="E398" s="48"/>
      <c r="I398" s="48"/>
      <c r="M398" s="48"/>
      <c r="Q398" s="48"/>
      <c r="U398" s="48"/>
      <c r="Y398" s="48"/>
      <c r="AC398" s="48"/>
      <c r="AG398" s="48"/>
      <c r="AK398" s="45"/>
      <c r="AO398" s="48"/>
      <c r="AS398" s="48"/>
      <c r="AW398" s="48"/>
      <c r="BA398" s="48"/>
      <c r="BE398" s="48"/>
      <c r="BI398" s="48"/>
      <c r="BM398" s="41">
        <v>42584</v>
      </c>
      <c r="BN398">
        <v>3.91</v>
      </c>
      <c r="BO398">
        <v>1.8162</v>
      </c>
      <c r="BQ398" s="48"/>
      <c r="BU398" s="48"/>
      <c r="BY398" s="41">
        <v>42880</v>
      </c>
      <c r="BZ398">
        <v>9.02</v>
      </c>
      <c r="CA398">
        <v>4.2725999999999997</v>
      </c>
    </row>
    <row r="399" spans="1:79">
      <c r="A399" s="48"/>
      <c r="E399" s="48"/>
      <c r="I399" s="48"/>
      <c r="M399" s="48"/>
      <c r="Q399" s="48"/>
      <c r="U399" s="48"/>
      <c r="Y399" s="48"/>
      <c r="AC399" s="48"/>
      <c r="AG399" s="48"/>
      <c r="AK399" s="45"/>
      <c r="AO399" s="48"/>
      <c r="AS399" s="48"/>
      <c r="AW399" s="48"/>
      <c r="BA399" s="48"/>
      <c r="BE399" s="48"/>
      <c r="BI399" s="48"/>
      <c r="BM399" s="41">
        <v>42585</v>
      </c>
      <c r="BN399">
        <v>3.86</v>
      </c>
      <c r="BO399">
        <v>1.7929999999999999</v>
      </c>
      <c r="BQ399" s="48"/>
      <c r="BU399" s="48"/>
      <c r="BY399" s="41">
        <v>42881</v>
      </c>
      <c r="BZ399">
        <v>9.23</v>
      </c>
      <c r="CA399">
        <v>4.3720999999999997</v>
      </c>
    </row>
    <row r="400" spans="1:79">
      <c r="A400" s="48"/>
      <c r="E400" s="48"/>
      <c r="I400" s="48"/>
      <c r="M400" s="48"/>
      <c r="Q400" s="48"/>
      <c r="U400" s="48"/>
      <c r="Y400" s="48"/>
      <c r="AC400" s="48"/>
      <c r="AG400" s="48"/>
      <c r="AK400" s="45"/>
      <c r="AO400" s="48"/>
      <c r="AS400" s="48"/>
      <c r="AW400" s="48"/>
      <c r="BA400" s="48"/>
      <c r="BE400" s="48"/>
      <c r="BI400" s="48"/>
      <c r="BM400" s="41">
        <v>42586</v>
      </c>
      <c r="BN400">
        <v>3.93</v>
      </c>
      <c r="BO400">
        <v>1.8254999999999999</v>
      </c>
      <c r="BQ400" s="48"/>
      <c r="BU400" s="48"/>
      <c r="BY400" s="41">
        <v>42884</v>
      </c>
      <c r="BZ400">
        <v>9.1999999999999993</v>
      </c>
      <c r="CA400">
        <v>4.3578999999999999</v>
      </c>
    </row>
    <row r="401" spans="1:79">
      <c r="A401" s="48"/>
      <c r="E401" s="48"/>
      <c r="I401" s="48"/>
      <c r="M401" s="48"/>
      <c r="Q401" s="48"/>
      <c r="U401" s="48"/>
      <c r="Y401" s="48"/>
      <c r="AC401" s="48"/>
      <c r="AG401" s="48"/>
      <c r="AK401" s="45"/>
      <c r="AO401" s="48"/>
      <c r="AS401" s="48"/>
      <c r="AW401" s="48"/>
      <c r="BA401" s="48"/>
      <c r="BE401" s="48"/>
      <c r="BI401" s="48"/>
      <c r="BM401" s="41">
        <v>42587</v>
      </c>
      <c r="BN401">
        <v>3.94</v>
      </c>
      <c r="BO401">
        <v>1.8301000000000001</v>
      </c>
      <c r="BQ401" s="48"/>
      <c r="BU401" s="48"/>
      <c r="BY401" s="41">
        <v>42885</v>
      </c>
      <c r="BZ401">
        <v>9.18</v>
      </c>
      <c r="CA401">
        <v>4.3483999999999998</v>
      </c>
    </row>
    <row r="402" spans="1:79">
      <c r="A402" s="48"/>
      <c r="E402" s="48"/>
      <c r="I402" s="48"/>
      <c r="M402" s="48"/>
      <c r="Q402" s="48"/>
      <c r="U402" s="48"/>
      <c r="Y402" s="48"/>
      <c r="AC402" s="48"/>
      <c r="AG402" s="48"/>
      <c r="AK402" s="45"/>
      <c r="AO402" s="48"/>
      <c r="AS402" s="48"/>
      <c r="AW402" s="48"/>
      <c r="BA402" s="48"/>
      <c r="BE402" s="48"/>
      <c r="BI402" s="48"/>
      <c r="BM402" s="41">
        <v>42590</v>
      </c>
      <c r="BN402">
        <v>3.98</v>
      </c>
      <c r="BO402">
        <v>1.8487</v>
      </c>
      <c r="BQ402" s="48"/>
      <c r="BU402" s="48"/>
      <c r="BY402" s="41">
        <v>42886</v>
      </c>
      <c r="BZ402">
        <v>9.1</v>
      </c>
      <c r="CA402">
        <v>4.3105000000000002</v>
      </c>
    </row>
    <row r="403" spans="1:79">
      <c r="A403" s="48"/>
      <c r="E403" s="48"/>
      <c r="I403" s="48"/>
      <c r="M403" s="48"/>
      <c r="Q403" s="48"/>
      <c r="U403" s="48"/>
      <c r="Y403" s="48"/>
      <c r="AC403" s="48"/>
      <c r="AG403" s="48"/>
      <c r="AK403" s="45"/>
      <c r="AO403" s="48"/>
      <c r="AS403" s="48"/>
      <c r="AW403" s="48"/>
      <c r="BA403" s="48"/>
      <c r="BE403" s="48"/>
      <c r="BI403" s="48"/>
      <c r="BM403" s="41">
        <v>42591</v>
      </c>
      <c r="BN403">
        <v>3.94</v>
      </c>
      <c r="BO403">
        <v>1.8301000000000001</v>
      </c>
      <c r="BQ403" s="48"/>
      <c r="BU403" s="48"/>
      <c r="BY403" s="41">
        <v>42887</v>
      </c>
      <c r="BZ403">
        <v>9.1</v>
      </c>
      <c r="CA403">
        <v>4.3105000000000002</v>
      </c>
    </row>
    <row r="404" spans="1:79">
      <c r="A404" s="48"/>
      <c r="E404" s="48"/>
      <c r="I404" s="48"/>
      <c r="M404" s="48"/>
      <c r="Q404" s="48"/>
      <c r="U404" s="48"/>
      <c r="Y404" s="48"/>
      <c r="AC404" s="48"/>
      <c r="AG404" s="48"/>
      <c r="AK404" s="45"/>
      <c r="AO404" s="48"/>
      <c r="AS404" s="48"/>
      <c r="AW404" s="48"/>
      <c r="BA404" s="48"/>
      <c r="BE404" s="48"/>
      <c r="BI404" s="48"/>
      <c r="BM404" s="41">
        <v>42592</v>
      </c>
      <c r="BN404">
        <v>4.0199999999999996</v>
      </c>
      <c r="BO404">
        <v>1.8673</v>
      </c>
      <c r="BQ404" s="48"/>
      <c r="BU404" s="48"/>
      <c r="BY404" s="41">
        <v>42888</v>
      </c>
      <c r="BZ404">
        <v>9.09</v>
      </c>
      <c r="CA404">
        <v>4.3057999999999996</v>
      </c>
    </row>
    <row r="405" spans="1:79">
      <c r="A405" s="48"/>
      <c r="E405" s="48"/>
      <c r="I405" s="48"/>
      <c r="M405" s="48"/>
      <c r="Q405" s="48"/>
      <c r="U405" s="48"/>
      <c r="Y405" s="48"/>
      <c r="AC405" s="48"/>
      <c r="AG405" s="48"/>
      <c r="AK405" s="45"/>
      <c r="AO405" s="48"/>
      <c r="AS405" s="48"/>
      <c r="AW405" s="48"/>
      <c r="BA405" s="48"/>
      <c r="BE405" s="48"/>
      <c r="BI405" s="48"/>
      <c r="BM405" s="41">
        <v>42593</v>
      </c>
      <c r="BN405">
        <v>3.99</v>
      </c>
      <c r="BO405">
        <v>1.8533999999999999</v>
      </c>
      <c r="BQ405" s="48"/>
      <c r="BU405" s="48"/>
      <c r="BY405" s="41">
        <v>42891</v>
      </c>
      <c r="BZ405">
        <v>9.06</v>
      </c>
      <c r="CA405">
        <v>4.2915999999999999</v>
      </c>
    </row>
    <row r="406" spans="1:79">
      <c r="A406" s="48"/>
      <c r="E406" s="48"/>
      <c r="I406" s="48"/>
      <c r="M406" s="48"/>
      <c r="Q406" s="48"/>
      <c r="U406" s="48"/>
      <c r="Y406" s="48"/>
      <c r="AC406" s="48"/>
      <c r="AG406" s="48"/>
      <c r="AK406" s="45"/>
      <c r="AO406" s="48"/>
      <c r="AS406" s="48"/>
      <c r="AW406" s="48"/>
      <c r="BA406" s="48"/>
      <c r="BE406" s="48"/>
      <c r="BI406" s="48"/>
      <c r="BM406" s="41">
        <v>42594</v>
      </c>
      <c r="BN406">
        <v>3.99</v>
      </c>
      <c r="BO406">
        <v>1.8533999999999999</v>
      </c>
      <c r="BQ406" s="48"/>
      <c r="BU406" s="48"/>
      <c r="BY406" s="41">
        <v>42892</v>
      </c>
      <c r="BZ406">
        <v>9.1</v>
      </c>
      <c r="CA406">
        <v>4.3105000000000002</v>
      </c>
    </row>
    <row r="407" spans="1:79">
      <c r="A407" s="48"/>
      <c r="E407" s="48"/>
      <c r="I407" s="48"/>
      <c r="M407" s="48"/>
      <c r="Q407" s="48"/>
      <c r="U407" s="48"/>
      <c r="Y407" s="48"/>
      <c r="AC407" s="48"/>
      <c r="AG407" s="48"/>
      <c r="AK407" s="45"/>
      <c r="AO407" s="48"/>
      <c r="AS407" s="48"/>
      <c r="AW407" s="48"/>
      <c r="BA407" s="48"/>
      <c r="BE407" s="48"/>
      <c r="BI407" s="48"/>
      <c r="BM407" s="41">
        <v>42597</v>
      </c>
      <c r="BN407">
        <v>3.99</v>
      </c>
      <c r="BO407">
        <v>1.8533999999999999</v>
      </c>
      <c r="BQ407" s="48"/>
      <c r="BU407" s="48"/>
      <c r="BY407" s="41">
        <v>42893</v>
      </c>
      <c r="BZ407">
        <v>9.1</v>
      </c>
      <c r="CA407">
        <v>4.3105000000000002</v>
      </c>
    </row>
    <row r="408" spans="1:79">
      <c r="A408" s="48"/>
      <c r="E408" s="48"/>
      <c r="I408" s="48"/>
      <c r="M408" s="48"/>
      <c r="Q408" s="48"/>
      <c r="U408" s="48"/>
      <c r="Y408" s="48"/>
      <c r="AC408" s="48"/>
      <c r="AG408" s="48"/>
      <c r="AK408" s="45"/>
      <c r="AO408" s="48"/>
      <c r="AS408" s="48"/>
      <c r="AW408" s="48"/>
      <c r="BA408" s="48"/>
      <c r="BE408" s="48"/>
      <c r="BI408" s="48"/>
      <c r="BM408" s="41">
        <v>42598</v>
      </c>
      <c r="BN408">
        <v>3.9</v>
      </c>
      <c r="BO408">
        <v>1.8115000000000001</v>
      </c>
      <c r="BQ408" s="48"/>
      <c r="BU408" s="48"/>
      <c r="BY408" s="41">
        <v>42894</v>
      </c>
      <c r="BZ408">
        <v>9.1</v>
      </c>
      <c r="CA408">
        <v>4.3105000000000002</v>
      </c>
    </row>
    <row r="409" spans="1:79">
      <c r="A409" s="48"/>
      <c r="E409" s="48"/>
      <c r="I409" s="48"/>
      <c r="M409" s="48"/>
      <c r="Q409" s="48"/>
      <c r="U409" s="48"/>
      <c r="Y409" s="48"/>
      <c r="AC409" s="48"/>
      <c r="AG409" s="48"/>
      <c r="AK409" s="45"/>
      <c r="AO409" s="48"/>
      <c r="AS409" s="48"/>
      <c r="AW409" s="48"/>
      <c r="BA409" s="48"/>
      <c r="BE409" s="48"/>
      <c r="BI409" s="48"/>
      <c r="BM409" s="41">
        <v>42599</v>
      </c>
      <c r="BN409">
        <v>3.89</v>
      </c>
      <c r="BO409">
        <v>1.8069</v>
      </c>
      <c r="BQ409" s="48"/>
      <c r="BU409" s="48"/>
      <c r="BY409" s="41">
        <v>42895</v>
      </c>
      <c r="BZ409">
        <v>9.1</v>
      </c>
      <c r="CA409">
        <v>4.3105000000000002</v>
      </c>
    </row>
    <row r="410" spans="1:79">
      <c r="A410" s="48"/>
      <c r="E410" s="48"/>
      <c r="I410" s="48"/>
      <c r="M410" s="48"/>
      <c r="Q410" s="48"/>
      <c r="U410" s="48"/>
      <c r="Y410" s="48"/>
      <c r="AC410" s="48"/>
      <c r="AG410" s="48"/>
      <c r="AK410" s="45"/>
      <c r="AO410" s="48"/>
      <c r="AS410" s="48"/>
      <c r="AW410" s="48"/>
      <c r="BA410" s="48"/>
      <c r="BE410" s="48"/>
      <c r="BI410" s="48"/>
      <c r="BM410" s="41">
        <v>42600</v>
      </c>
      <c r="BN410">
        <v>3.98</v>
      </c>
      <c r="BO410">
        <v>1.8487</v>
      </c>
      <c r="BQ410" s="48"/>
      <c r="BU410" s="48"/>
      <c r="BY410" s="41">
        <v>42898</v>
      </c>
      <c r="BZ410">
        <v>9.1</v>
      </c>
      <c r="CA410">
        <v>4.3105000000000002</v>
      </c>
    </row>
    <row r="411" spans="1:79">
      <c r="A411" s="48"/>
      <c r="E411" s="48"/>
      <c r="I411" s="48"/>
      <c r="M411" s="48"/>
      <c r="Q411" s="48"/>
      <c r="U411" s="48"/>
      <c r="Y411" s="48"/>
      <c r="AC411" s="48"/>
      <c r="AG411" s="48"/>
      <c r="AK411" s="45"/>
      <c r="AO411" s="48"/>
      <c r="AS411" s="48"/>
      <c r="AW411" s="48"/>
      <c r="BA411" s="48"/>
      <c r="BE411" s="48"/>
      <c r="BI411" s="48"/>
      <c r="BM411" s="41">
        <v>42601</v>
      </c>
      <c r="BN411">
        <v>3.93</v>
      </c>
      <c r="BO411">
        <v>1.8254999999999999</v>
      </c>
      <c r="BQ411" s="48"/>
      <c r="BU411" s="48"/>
      <c r="BY411" s="41">
        <v>42899</v>
      </c>
      <c r="BZ411">
        <v>9.1</v>
      </c>
      <c r="CA411">
        <v>4.3105000000000002</v>
      </c>
    </row>
    <row r="412" spans="1:79">
      <c r="A412" s="48"/>
      <c r="E412" s="48"/>
      <c r="I412" s="48"/>
      <c r="M412" s="48"/>
      <c r="Q412" s="48"/>
      <c r="U412" s="48"/>
      <c r="Y412" s="48"/>
      <c r="AC412" s="48"/>
      <c r="AG412" s="48"/>
      <c r="AK412" s="45"/>
      <c r="AO412" s="48"/>
      <c r="AS412" s="48"/>
      <c r="AW412" s="48"/>
      <c r="BA412" s="48"/>
      <c r="BE412" s="48"/>
      <c r="BI412" s="48"/>
      <c r="BM412" s="41">
        <v>42604</v>
      </c>
      <c r="BN412">
        <v>3.85</v>
      </c>
      <c r="BO412">
        <v>1.7883</v>
      </c>
      <c r="BQ412" s="48"/>
      <c r="BU412" s="48"/>
      <c r="BY412" s="41">
        <v>42900</v>
      </c>
      <c r="BZ412">
        <v>9.06</v>
      </c>
      <c r="CA412">
        <v>4.2915999999999999</v>
      </c>
    </row>
    <row r="413" spans="1:79">
      <c r="A413" s="48"/>
      <c r="E413" s="48"/>
      <c r="I413" s="48"/>
      <c r="M413" s="48"/>
      <c r="Q413" s="48"/>
      <c r="U413" s="48"/>
      <c r="Y413" s="48"/>
      <c r="AC413" s="48"/>
      <c r="AG413" s="48"/>
      <c r="AK413" s="45"/>
      <c r="AO413" s="48"/>
      <c r="AS413" s="48"/>
      <c r="AW413" s="48"/>
      <c r="BA413" s="48"/>
      <c r="BE413" s="48"/>
      <c r="BI413" s="48"/>
      <c r="BM413" s="41">
        <v>42605</v>
      </c>
      <c r="BN413">
        <v>3.84</v>
      </c>
      <c r="BO413">
        <v>1.7837000000000001</v>
      </c>
      <c r="BQ413" s="48"/>
      <c r="BU413" s="48"/>
      <c r="BY413" s="41">
        <v>42901</v>
      </c>
      <c r="BZ413">
        <v>9.06</v>
      </c>
      <c r="CA413">
        <v>4.2915999999999999</v>
      </c>
    </row>
    <row r="414" spans="1:79">
      <c r="A414" s="48"/>
      <c r="E414" s="48"/>
      <c r="I414" s="48"/>
      <c r="M414" s="48"/>
      <c r="Q414" s="48"/>
      <c r="U414" s="48"/>
      <c r="Y414" s="48"/>
      <c r="AC414" s="48"/>
      <c r="AG414" s="48"/>
      <c r="AK414" s="45"/>
      <c r="AO414" s="48"/>
      <c r="AS414" s="48"/>
      <c r="AW414" s="48"/>
      <c r="BA414" s="48"/>
      <c r="BE414" s="48"/>
      <c r="BI414" s="48"/>
      <c r="BM414" s="41">
        <v>42606</v>
      </c>
      <c r="BN414">
        <v>3.8</v>
      </c>
      <c r="BO414">
        <v>1.7650999999999999</v>
      </c>
      <c r="BQ414" s="48"/>
      <c r="BU414" s="48"/>
      <c r="BY414" s="41">
        <v>42902</v>
      </c>
      <c r="BZ414">
        <v>9.09</v>
      </c>
      <c r="CA414">
        <v>4.3057999999999996</v>
      </c>
    </row>
    <row r="415" spans="1:79">
      <c r="A415" s="48"/>
      <c r="E415" s="48"/>
      <c r="I415" s="48"/>
      <c r="M415" s="48"/>
      <c r="Q415" s="48"/>
      <c r="U415" s="48"/>
      <c r="Y415" s="48"/>
      <c r="AC415" s="48"/>
      <c r="AG415" s="48"/>
      <c r="AK415" s="45"/>
      <c r="AO415" s="48"/>
      <c r="AS415" s="48"/>
      <c r="AW415" s="48"/>
      <c r="BA415" s="48"/>
      <c r="BE415" s="48"/>
      <c r="BI415" s="48"/>
      <c r="BM415" s="41">
        <v>42607</v>
      </c>
      <c r="BN415">
        <v>3.75</v>
      </c>
      <c r="BO415">
        <v>1.7419</v>
      </c>
      <c r="BQ415" s="48"/>
      <c r="BU415" s="48"/>
      <c r="BY415" s="41">
        <v>42905</v>
      </c>
      <c r="BZ415">
        <v>9.06</v>
      </c>
      <c r="CA415">
        <v>4.2915999999999999</v>
      </c>
    </row>
    <row r="416" spans="1:79">
      <c r="A416" s="48"/>
      <c r="E416" s="48"/>
      <c r="I416" s="48"/>
      <c r="M416" s="48"/>
      <c r="Q416" s="48"/>
      <c r="U416" s="48"/>
      <c r="Y416" s="48"/>
      <c r="AC416" s="48"/>
      <c r="AG416" s="48"/>
      <c r="AK416" s="45"/>
      <c r="AO416" s="48"/>
      <c r="AS416" s="48"/>
      <c r="AW416" s="48"/>
      <c r="BA416" s="48"/>
      <c r="BE416" s="48"/>
      <c r="BI416" s="48"/>
      <c r="BM416" s="41">
        <v>42608</v>
      </c>
      <c r="BN416">
        <v>3.8</v>
      </c>
      <c r="BO416">
        <v>1.7650999999999999</v>
      </c>
      <c r="BQ416" s="48"/>
      <c r="BU416" s="48"/>
      <c r="BY416" s="41">
        <v>42906</v>
      </c>
      <c r="BZ416">
        <v>9.01</v>
      </c>
      <c r="CA416">
        <v>4.2679</v>
      </c>
    </row>
    <row r="417" spans="1:79">
      <c r="A417" s="48"/>
      <c r="E417" s="48"/>
      <c r="I417" s="48"/>
      <c r="M417" s="48"/>
      <c r="Q417" s="48"/>
      <c r="U417" s="48"/>
      <c r="Y417" s="48"/>
      <c r="AC417" s="48"/>
      <c r="AG417" s="48"/>
      <c r="AK417" s="45"/>
      <c r="AO417" s="48"/>
      <c r="AS417" s="48"/>
      <c r="AW417" s="48"/>
      <c r="BA417" s="48"/>
      <c r="BE417" s="48"/>
      <c r="BI417" s="48"/>
      <c r="BM417" s="41">
        <v>42611</v>
      </c>
      <c r="BN417">
        <v>3.69</v>
      </c>
      <c r="BO417">
        <v>1.714</v>
      </c>
      <c r="BQ417" s="48"/>
      <c r="BU417" s="48"/>
      <c r="BY417" s="41">
        <v>42907</v>
      </c>
      <c r="BZ417">
        <v>9.0299999999999994</v>
      </c>
      <c r="CA417">
        <v>4.2774000000000001</v>
      </c>
    </row>
    <row r="418" spans="1:79">
      <c r="A418" s="48"/>
      <c r="E418" s="48"/>
      <c r="I418" s="48"/>
      <c r="M418" s="48"/>
      <c r="Q418" s="48"/>
      <c r="U418" s="48"/>
      <c r="Y418" s="48"/>
      <c r="AC418" s="48"/>
      <c r="AG418" s="48"/>
      <c r="AK418" s="45"/>
      <c r="AO418" s="48"/>
      <c r="AS418" s="48"/>
      <c r="AW418" s="48"/>
      <c r="BA418" s="48"/>
      <c r="BE418" s="48"/>
      <c r="BI418" s="48"/>
      <c r="BM418" s="41">
        <v>42612</v>
      </c>
      <c r="BN418">
        <v>3.69</v>
      </c>
      <c r="BO418">
        <v>1.714</v>
      </c>
      <c r="BQ418" s="48"/>
      <c r="BU418" s="48"/>
      <c r="BY418" s="41">
        <v>42908</v>
      </c>
      <c r="BZ418">
        <v>8.9</v>
      </c>
      <c r="CA418">
        <v>4.2157999999999998</v>
      </c>
    </row>
    <row r="419" spans="1:79">
      <c r="A419" s="48"/>
      <c r="E419" s="48"/>
      <c r="I419" s="48"/>
      <c r="M419" s="48"/>
      <c r="Q419" s="48"/>
      <c r="U419" s="48"/>
      <c r="Y419" s="48"/>
      <c r="AC419" s="48"/>
      <c r="AG419" s="48"/>
      <c r="AK419" s="45"/>
      <c r="AO419" s="48"/>
      <c r="AS419" s="48"/>
      <c r="AW419" s="48"/>
      <c r="BA419" s="48"/>
      <c r="BE419" s="48"/>
      <c r="BI419" s="48"/>
      <c r="BM419" s="41">
        <v>42613</v>
      </c>
      <c r="BN419">
        <v>3.69</v>
      </c>
      <c r="BO419">
        <v>1.714</v>
      </c>
      <c r="BQ419" s="48"/>
      <c r="BU419" s="48"/>
      <c r="BY419" s="41">
        <v>42909</v>
      </c>
      <c r="BZ419">
        <v>9</v>
      </c>
      <c r="CA419">
        <v>4.2632000000000003</v>
      </c>
    </row>
    <row r="420" spans="1:79">
      <c r="A420" s="48"/>
      <c r="E420" s="48"/>
      <c r="I420" s="48"/>
      <c r="M420" s="48"/>
      <c r="Q420" s="48"/>
      <c r="U420" s="48"/>
      <c r="Y420" s="48"/>
      <c r="AC420" s="48"/>
      <c r="AG420" s="48"/>
      <c r="AK420" s="45"/>
      <c r="AO420" s="48"/>
      <c r="AS420" s="48"/>
      <c r="AW420" s="48"/>
      <c r="BA420" s="48"/>
      <c r="BE420" s="48"/>
      <c r="BI420" s="48"/>
      <c r="BM420" s="41">
        <v>42614</v>
      </c>
      <c r="BN420">
        <v>3.58</v>
      </c>
      <c r="BO420">
        <v>1.6629</v>
      </c>
      <c r="BQ420" s="48"/>
      <c r="BU420" s="48"/>
      <c r="BY420" s="41">
        <v>42914</v>
      </c>
      <c r="BZ420">
        <v>8.9499999999999993</v>
      </c>
      <c r="CA420">
        <v>4.2394999999999996</v>
      </c>
    </row>
    <row r="421" spans="1:79">
      <c r="A421" s="48"/>
      <c r="E421" s="48"/>
      <c r="I421" s="48"/>
      <c r="M421" s="48"/>
      <c r="Q421" s="48"/>
      <c r="U421" s="48"/>
      <c r="Y421" s="48"/>
      <c r="AC421" s="48"/>
      <c r="AG421" s="48"/>
      <c r="AK421" s="45"/>
      <c r="AO421" s="48"/>
      <c r="AS421" s="48"/>
      <c r="AW421" s="48"/>
      <c r="BA421" s="48"/>
      <c r="BE421" s="48"/>
      <c r="BI421" s="48"/>
      <c r="BM421" s="41">
        <v>42615</v>
      </c>
      <c r="BN421">
        <v>3.5</v>
      </c>
      <c r="BO421">
        <v>1.6256999999999999</v>
      </c>
      <c r="BQ421" s="48"/>
      <c r="BU421" s="48"/>
      <c r="BY421" s="41">
        <v>42915</v>
      </c>
      <c r="BZ421">
        <v>9.1</v>
      </c>
      <c r="CA421">
        <v>4.3105000000000002</v>
      </c>
    </row>
    <row r="422" spans="1:79">
      <c r="A422" s="48"/>
      <c r="E422" s="48"/>
      <c r="I422" s="48"/>
      <c r="M422" s="48"/>
      <c r="Q422" s="48"/>
      <c r="U422" s="48"/>
      <c r="Y422" s="48"/>
      <c r="AC422" s="48"/>
      <c r="AG422" s="48"/>
      <c r="AK422" s="45"/>
      <c r="AO422" s="48"/>
      <c r="AS422" s="48"/>
      <c r="AW422" s="48"/>
      <c r="BA422" s="48"/>
      <c r="BE422" s="48"/>
      <c r="BI422" s="48"/>
      <c r="BM422" s="41">
        <v>42618</v>
      </c>
      <c r="BN422">
        <v>3.55</v>
      </c>
      <c r="BO422">
        <v>1.649</v>
      </c>
      <c r="BQ422" s="48"/>
      <c r="BU422" s="48"/>
      <c r="BY422" s="41">
        <v>42916</v>
      </c>
      <c r="BZ422">
        <v>8.11</v>
      </c>
      <c r="CA422">
        <v>4.1428000000000003</v>
      </c>
    </row>
    <row r="423" spans="1:79">
      <c r="A423" s="48"/>
      <c r="E423" s="48"/>
      <c r="I423" s="48"/>
      <c r="M423" s="48"/>
      <c r="Q423" s="48"/>
      <c r="U423" s="48"/>
      <c r="Y423" s="48"/>
      <c r="AC423" s="48"/>
      <c r="AG423" s="48"/>
      <c r="AK423" s="45"/>
      <c r="AO423" s="48"/>
      <c r="AS423" s="48"/>
      <c r="AW423" s="48"/>
      <c r="BA423" s="48"/>
      <c r="BE423" s="48"/>
      <c r="BI423" s="48"/>
      <c r="BM423" s="41">
        <v>42619</v>
      </c>
      <c r="BN423">
        <v>3.55</v>
      </c>
      <c r="BO423">
        <v>1.649</v>
      </c>
      <c r="BQ423" s="48"/>
      <c r="BU423" s="48"/>
      <c r="BY423" s="41">
        <v>42919</v>
      </c>
      <c r="BZ423">
        <v>8.1300000000000008</v>
      </c>
      <c r="CA423">
        <v>4.2226999999999997</v>
      </c>
    </row>
    <row r="424" spans="1:79">
      <c r="A424" s="48"/>
      <c r="E424" s="48"/>
      <c r="I424" s="48"/>
      <c r="M424" s="48"/>
      <c r="Q424" s="48"/>
      <c r="U424" s="48"/>
      <c r="Y424" s="48"/>
      <c r="AC424" s="48"/>
      <c r="AG424" s="48"/>
      <c r="AK424" s="45"/>
      <c r="AO424" s="48"/>
      <c r="AS424" s="48"/>
      <c r="AW424" s="48"/>
      <c r="BA424" s="48"/>
      <c r="BE424" s="48"/>
      <c r="BI424" s="48"/>
      <c r="BM424" s="41">
        <v>42620</v>
      </c>
      <c r="BN424">
        <v>3.65</v>
      </c>
      <c r="BO424">
        <v>1.6954</v>
      </c>
      <c r="BQ424" s="48"/>
      <c r="BU424" s="48"/>
      <c r="BY424" s="41">
        <v>42920</v>
      </c>
      <c r="BZ424">
        <v>8.1300000000000008</v>
      </c>
      <c r="CA424">
        <v>4.2226999999999997</v>
      </c>
    </row>
    <row r="425" spans="1:79">
      <c r="A425" s="48"/>
      <c r="E425" s="48"/>
      <c r="I425" s="48"/>
      <c r="M425" s="48"/>
      <c r="Q425" s="48"/>
      <c r="U425" s="48"/>
      <c r="Y425" s="48"/>
      <c r="AC425" s="48"/>
      <c r="AG425" s="48"/>
      <c r="AK425" s="45"/>
      <c r="AO425" s="48"/>
      <c r="AS425" s="48"/>
      <c r="AW425" s="48"/>
      <c r="BA425" s="48"/>
      <c r="BE425" s="48"/>
      <c r="BI425" s="48"/>
      <c r="BM425" s="41">
        <v>42621</v>
      </c>
      <c r="BN425">
        <v>3.84</v>
      </c>
      <c r="BO425">
        <v>1.7837000000000001</v>
      </c>
      <c r="BQ425" s="48"/>
      <c r="BU425" s="48"/>
      <c r="BY425" s="41">
        <v>42921</v>
      </c>
      <c r="BZ425">
        <v>8.3699999999999992</v>
      </c>
      <c r="CA425">
        <v>4.3472999999999997</v>
      </c>
    </row>
    <row r="426" spans="1:79">
      <c r="A426" s="48"/>
      <c r="E426" s="48"/>
      <c r="I426" s="48"/>
      <c r="M426" s="48"/>
      <c r="Q426" s="48"/>
      <c r="U426" s="48"/>
      <c r="Y426" s="48"/>
      <c r="AC426" s="48"/>
      <c r="AG426" s="48"/>
      <c r="AK426" s="45"/>
      <c r="AO426" s="48"/>
      <c r="AS426" s="48"/>
      <c r="AW426" s="48"/>
      <c r="BA426" s="48"/>
      <c r="BE426" s="48"/>
      <c r="BI426" s="48"/>
      <c r="BM426" s="41">
        <v>42622</v>
      </c>
      <c r="BN426">
        <v>3.92</v>
      </c>
      <c r="BO426">
        <v>1.8208</v>
      </c>
      <c r="BQ426" s="48"/>
      <c r="BU426" s="48"/>
      <c r="BY426" s="41">
        <v>42922</v>
      </c>
      <c r="BZ426">
        <v>8.34</v>
      </c>
      <c r="CA426">
        <v>4.3316999999999997</v>
      </c>
    </row>
    <row r="427" spans="1:79">
      <c r="A427" s="48"/>
      <c r="E427" s="48"/>
      <c r="I427" s="48"/>
      <c r="M427" s="48"/>
      <c r="Q427" s="48"/>
      <c r="U427" s="48"/>
      <c r="Y427" s="48"/>
      <c r="AC427" s="48"/>
      <c r="AG427" s="48"/>
      <c r="AK427" s="45"/>
      <c r="AO427" s="48"/>
      <c r="AS427" s="48"/>
      <c r="AW427" s="48"/>
      <c r="BA427" s="48"/>
      <c r="BE427" s="48"/>
      <c r="BI427" s="48"/>
      <c r="BM427" s="41">
        <v>42627</v>
      </c>
      <c r="BN427">
        <v>3.92</v>
      </c>
      <c r="BO427">
        <v>1.8208</v>
      </c>
      <c r="BQ427" s="48"/>
      <c r="BU427" s="48"/>
      <c r="BY427" s="41">
        <v>42923</v>
      </c>
      <c r="BZ427">
        <v>8.3000000000000007</v>
      </c>
      <c r="CA427">
        <v>4.3109999999999999</v>
      </c>
    </row>
    <row r="428" spans="1:79">
      <c r="A428" s="48"/>
      <c r="E428" s="48"/>
      <c r="I428" s="48"/>
      <c r="M428" s="48"/>
      <c r="Q428" s="48"/>
      <c r="U428" s="48"/>
      <c r="Y428" s="48"/>
      <c r="AC428" s="48"/>
      <c r="AG428" s="48"/>
      <c r="AK428" s="45"/>
      <c r="AO428" s="48"/>
      <c r="AS428" s="48"/>
      <c r="AW428" s="48"/>
      <c r="BA428" s="48"/>
      <c r="BE428" s="48"/>
      <c r="BI428" s="48"/>
      <c r="BM428" s="41">
        <v>42628</v>
      </c>
      <c r="BN428">
        <v>3.9</v>
      </c>
      <c r="BO428">
        <v>1.8115000000000001</v>
      </c>
      <c r="BQ428" s="48"/>
      <c r="BU428" s="48"/>
      <c r="BY428" s="41">
        <v>42926</v>
      </c>
      <c r="BZ428">
        <v>8.5399999999999991</v>
      </c>
      <c r="CA428">
        <v>4.4356</v>
      </c>
    </row>
    <row r="429" spans="1:79">
      <c r="A429" s="48"/>
      <c r="E429" s="48"/>
      <c r="I429" s="48"/>
      <c r="M429" s="48"/>
      <c r="Q429" s="48"/>
      <c r="U429" s="48"/>
      <c r="Y429" s="48"/>
      <c r="AC429" s="48"/>
      <c r="AG429" s="48"/>
      <c r="AK429" s="45"/>
      <c r="AO429" s="48"/>
      <c r="AS429" s="48"/>
      <c r="AW429" s="48"/>
      <c r="BA429" s="48"/>
      <c r="BE429" s="48"/>
      <c r="BI429" s="48"/>
      <c r="BM429" s="41">
        <v>42629</v>
      </c>
      <c r="BN429">
        <v>3.92</v>
      </c>
      <c r="BO429">
        <v>1.8208</v>
      </c>
      <c r="BQ429" s="48"/>
      <c r="BU429" s="48"/>
      <c r="BY429" s="41">
        <v>42927</v>
      </c>
      <c r="BZ429">
        <v>8.65</v>
      </c>
      <c r="CA429">
        <v>4.4927000000000001</v>
      </c>
    </row>
    <row r="430" spans="1:79">
      <c r="A430" s="48"/>
      <c r="E430" s="48"/>
      <c r="I430" s="48"/>
      <c r="M430" s="48"/>
      <c r="Q430" s="48"/>
      <c r="U430" s="48"/>
      <c r="Y430" s="48"/>
      <c r="AC430" s="48"/>
      <c r="AG430" s="48"/>
      <c r="AK430" s="45"/>
      <c r="AO430" s="48"/>
      <c r="AS430" s="48"/>
      <c r="AW430" s="48"/>
      <c r="BA430" s="48"/>
      <c r="BE430" s="48"/>
      <c r="BI430" s="48"/>
      <c r="BM430" s="41">
        <v>42632</v>
      </c>
      <c r="BN430">
        <v>3.93</v>
      </c>
      <c r="BO430">
        <v>1.8254999999999999</v>
      </c>
      <c r="BQ430" s="48"/>
      <c r="BU430" s="48"/>
      <c r="BY430" s="41">
        <v>42928</v>
      </c>
      <c r="BZ430">
        <v>8.65</v>
      </c>
      <c r="CA430">
        <v>4.4927000000000001</v>
      </c>
    </row>
    <row r="431" spans="1:79">
      <c r="A431" s="48"/>
      <c r="E431" s="48"/>
      <c r="I431" s="48"/>
      <c r="M431" s="48"/>
      <c r="Q431" s="48"/>
      <c r="U431" s="48"/>
      <c r="Y431" s="48"/>
      <c r="AC431" s="48"/>
      <c r="AG431" s="48"/>
      <c r="AK431" s="45"/>
      <c r="AO431" s="48"/>
      <c r="AS431" s="48"/>
      <c r="AW431" s="48"/>
      <c r="BA431" s="48"/>
      <c r="BE431" s="48"/>
      <c r="BI431" s="48"/>
      <c r="BM431" s="41">
        <v>42633</v>
      </c>
      <c r="BN431">
        <v>3.92</v>
      </c>
      <c r="BO431">
        <v>1.8208</v>
      </c>
      <c r="BQ431" s="48"/>
      <c r="BU431" s="48"/>
      <c r="BY431" s="41">
        <v>42929</v>
      </c>
      <c r="BZ431">
        <v>8.7799999999999994</v>
      </c>
      <c r="CA431">
        <v>4.5602999999999998</v>
      </c>
    </row>
    <row r="432" spans="1:79">
      <c r="A432" s="48"/>
      <c r="E432" s="48"/>
      <c r="I432" s="48"/>
      <c r="M432" s="48"/>
      <c r="Q432" s="48"/>
      <c r="U432" s="48"/>
      <c r="Y432" s="48"/>
      <c r="AC432" s="48"/>
      <c r="AG432" s="48"/>
      <c r="AK432" s="45"/>
      <c r="AO432" s="48"/>
      <c r="AS432" s="48"/>
      <c r="AW432" s="48"/>
      <c r="BA432" s="48"/>
      <c r="BE432" s="48"/>
      <c r="BI432" s="48"/>
      <c r="BM432" s="41">
        <v>42634</v>
      </c>
      <c r="BN432">
        <v>3.9</v>
      </c>
      <c r="BO432">
        <v>1.8115000000000001</v>
      </c>
      <c r="BQ432" s="48"/>
      <c r="BU432" s="48"/>
      <c r="BY432" s="41">
        <v>42930</v>
      </c>
      <c r="BZ432">
        <v>8.7899999999999991</v>
      </c>
      <c r="CA432">
        <v>4.5655000000000001</v>
      </c>
    </row>
    <row r="433" spans="1:79">
      <c r="A433" s="48"/>
      <c r="E433" s="48"/>
      <c r="I433" s="48"/>
      <c r="M433" s="48"/>
      <c r="Q433" s="48"/>
      <c r="U433" s="48"/>
      <c r="Y433" s="48"/>
      <c r="AC433" s="48"/>
      <c r="AG433" s="48"/>
      <c r="AK433" s="45"/>
      <c r="AO433" s="48"/>
      <c r="AS433" s="48"/>
      <c r="AW433" s="48"/>
      <c r="BA433" s="48"/>
      <c r="BE433" s="48"/>
      <c r="BI433" s="48"/>
      <c r="BM433" s="41">
        <v>42635</v>
      </c>
      <c r="BN433">
        <v>3.91</v>
      </c>
      <c r="BO433">
        <v>1.8162</v>
      </c>
      <c r="BQ433" s="48"/>
      <c r="BU433" s="48"/>
      <c r="BY433" s="41">
        <v>42933</v>
      </c>
      <c r="BZ433">
        <v>8.9</v>
      </c>
      <c r="CA433">
        <v>4.6226000000000003</v>
      </c>
    </row>
    <row r="434" spans="1:79">
      <c r="A434" s="48"/>
      <c r="E434" s="48"/>
      <c r="I434" s="48"/>
      <c r="M434" s="48"/>
      <c r="Q434" s="48"/>
      <c r="U434" s="48"/>
      <c r="Y434" s="48"/>
      <c r="AC434" s="48"/>
      <c r="AG434" s="48"/>
      <c r="AK434" s="45"/>
      <c r="AO434" s="48"/>
      <c r="AS434" s="48"/>
      <c r="AW434" s="48"/>
      <c r="BA434" s="48"/>
      <c r="BE434" s="48"/>
      <c r="BI434" s="48"/>
      <c r="BM434" s="41">
        <v>42636</v>
      </c>
      <c r="BN434">
        <v>3.94</v>
      </c>
      <c r="BO434">
        <v>1.8301000000000001</v>
      </c>
      <c r="BQ434" s="48"/>
      <c r="BU434" s="48"/>
      <c r="BY434" s="41">
        <v>42934</v>
      </c>
      <c r="BZ434">
        <v>8.9</v>
      </c>
      <c r="CA434">
        <v>4.6226000000000003</v>
      </c>
    </row>
    <row r="435" spans="1:79">
      <c r="A435" s="48"/>
      <c r="E435" s="48"/>
      <c r="I435" s="48"/>
      <c r="M435" s="48"/>
      <c r="Q435" s="48"/>
      <c r="U435" s="48"/>
      <c r="Y435" s="48"/>
      <c r="AC435" s="48"/>
      <c r="AG435" s="48"/>
      <c r="AK435" s="45"/>
      <c r="AO435" s="48"/>
      <c r="AS435" s="48"/>
      <c r="AW435" s="48"/>
      <c r="BA435" s="48"/>
      <c r="BE435" s="48"/>
      <c r="BI435" s="48"/>
      <c r="BM435" s="41">
        <v>42639</v>
      </c>
      <c r="BN435">
        <v>3.94</v>
      </c>
      <c r="BO435">
        <v>1.8301000000000001</v>
      </c>
      <c r="BQ435" s="48"/>
      <c r="BU435" s="48"/>
      <c r="BY435" s="41">
        <v>42935</v>
      </c>
      <c r="BZ435">
        <v>8.8800000000000008</v>
      </c>
      <c r="CA435">
        <v>4.6121999999999996</v>
      </c>
    </row>
    <row r="436" spans="1:79">
      <c r="A436" s="48"/>
      <c r="E436" s="48"/>
      <c r="I436" s="48"/>
      <c r="M436" s="48"/>
      <c r="Q436" s="48"/>
      <c r="U436" s="48"/>
      <c r="Y436" s="48"/>
      <c r="AC436" s="48"/>
      <c r="AG436" s="48"/>
      <c r="AK436" s="45"/>
      <c r="AO436" s="48"/>
      <c r="AS436" s="48"/>
      <c r="AW436" s="48"/>
      <c r="BA436" s="48"/>
      <c r="BE436" s="48"/>
      <c r="BI436" s="48"/>
      <c r="BM436" s="41">
        <v>42640</v>
      </c>
      <c r="BN436">
        <v>3.85</v>
      </c>
      <c r="BO436">
        <v>1.7883</v>
      </c>
      <c r="BQ436" s="48"/>
      <c r="BU436" s="48"/>
      <c r="BY436" s="41">
        <v>42936</v>
      </c>
      <c r="BZ436">
        <v>8.8699999999999992</v>
      </c>
      <c r="CA436">
        <v>4.6070000000000002</v>
      </c>
    </row>
    <row r="437" spans="1:79">
      <c r="A437" s="48"/>
      <c r="E437" s="48"/>
      <c r="I437" s="48"/>
      <c r="M437" s="48"/>
      <c r="Q437" s="48"/>
      <c r="U437" s="48"/>
      <c r="Y437" s="48"/>
      <c r="AC437" s="48"/>
      <c r="AG437" s="48"/>
      <c r="AK437" s="45"/>
      <c r="AO437" s="48"/>
      <c r="AS437" s="48"/>
      <c r="AW437" s="48"/>
      <c r="BA437" s="48"/>
      <c r="BE437" s="48"/>
      <c r="BI437" s="48"/>
      <c r="BM437" s="41">
        <v>42641</v>
      </c>
      <c r="BN437">
        <v>3.78</v>
      </c>
      <c r="BO437">
        <v>1.7558</v>
      </c>
      <c r="BQ437" s="48"/>
      <c r="BU437" s="48"/>
      <c r="BY437" s="41">
        <v>42937</v>
      </c>
      <c r="BZ437">
        <v>8.8699999999999992</v>
      </c>
      <c r="CA437">
        <v>4.6070000000000002</v>
      </c>
    </row>
    <row r="438" spans="1:79">
      <c r="A438" s="48"/>
      <c r="E438" s="48"/>
      <c r="I438" s="48"/>
      <c r="M438" s="48"/>
      <c r="Q438" s="48"/>
      <c r="U438" s="48"/>
      <c r="Y438" s="48"/>
      <c r="AC438" s="48"/>
      <c r="AG438" s="48"/>
      <c r="AK438" s="45"/>
      <c r="AO438" s="48"/>
      <c r="AS438" s="48"/>
      <c r="AW438" s="48"/>
      <c r="BA438" s="48"/>
      <c r="BE438" s="48"/>
      <c r="BI438" s="48"/>
      <c r="BM438" s="41">
        <v>42642</v>
      </c>
      <c r="BN438">
        <v>3.8</v>
      </c>
      <c r="BO438">
        <v>1.7650999999999999</v>
      </c>
      <c r="BQ438" s="48"/>
      <c r="BU438" s="48"/>
      <c r="BY438" s="41">
        <v>42940</v>
      </c>
      <c r="BZ438">
        <v>8.8699999999999992</v>
      </c>
      <c r="CA438">
        <v>4.6070000000000002</v>
      </c>
    </row>
    <row r="439" spans="1:79">
      <c r="A439" s="48"/>
      <c r="E439" s="48"/>
      <c r="I439" s="48"/>
      <c r="M439" s="48"/>
      <c r="Q439" s="48"/>
      <c r="U439" s="48"/>
      <c r="Y439" s="48"/>
      <c r="AC439" s="48"/>
      <c r="AG439" s="48"/>
      <c r="AK439" s="45"/>
      <c r="AO439" s="48"/>
      <c r="AS439" s="48"/>
      <c r="AW439" s="48"/>
      <c r="BA439" s="48"/>
      <c r="BE439" s="48"/>
      <c r="BI439" s="48"/>
      <c r="BM439" s="41">
        <v>42643</v>
      </c>
      <c r="BN439">
        <v>3.77</v>
      </c>
      <c r="BO439">
        <v>1.7512000000000001</v>
      </c>
      <c r="BQ439" s="48"/>
      <c r="BU439" s="48"/>
      <c r="BY439" s="41">
        <v>42942</v>
      </c>
      <c r="BZ439">
        <v>8.8699999999999992</v>
      </c>
      <c r="CA439">
        <v>4.6070000000000002</v>
      </c>
    </row>
    <row r="440" spans="1:79">
      <c r="A440" s="48"/>
      <c r="E440" s="48"/>
      <c r="I440" s="48"/>
      <c r="M440" s="48"/>
      <c r="Q440" s="48"/>
      <c r="U440" s="48"/>
      <c r="Y440" s="48"/>
      <c r="AC440" s="48"/>
      <c r="AG440" s="48"/>
      <c r="AK440" s="45"/>
      <c r="AO440" s="48"/>
      <c r="AS440" s="48"/>
      <c r="AW440" s="48"/>
      <c r="BA440" s="48"/>
      <c r="BE440" s="48"/>
      <c r="BI440" s="48"/>
      <c r="BM440" s="41">
        <v>42647</v>
      </c>
      <c r="BN440">
        <v>3.88</v>
      </c>
      <c r="BO440">
        <v>1.8023</v>
      </c>
      <c r="BQ440" s="48"/>
      <c r="BU440" s="48"/>
      <c r="BY440" s="41">
        <v>42943</v>
      </c>
      <c r="BZ440">
        <v>8.8699999999999992</v>
      </c>
      <c r="CA440">
        <v>4.6070000000000002</v>
      </c>
    </row>
    <row r="441" spans="1:79">
      <c r="A441" s="48"/>
      <c r="E441" s="48"/>
      <c r="I441" s="48"/>
      <c r="M441" s="48"/>
      <c r="Q441" s="48"/>
      <c r="U441" s="48"/>
      <c r="Y441" s="48"/>
      <c r="AC441" s="48"/>
      <c r="AG441" s="48"/>
      <c r="AK441" s="45"/>
      <c r="AO441" s="48"/>
      <c r="AS441" s="48"/>
      <c r="AW441" s="48"/>
      <c r="BA441" s="48"/>
      <c r="BE441" s="48"/>
      <c r="BI441" s="48"/>
      <c r="BM441" s="41">
        <v>42648</v>
      </c>
      <c r="BN441">
        <v>3.9</v>
      </c>
      <c r="BO441">
        <v>1.8115000000000001</v>
      </c>
      <c r="BQ441" s="48"/>
      <c r="BU441" s="48"/>
      <c r="BY441" s="41">
        <v>42944</v>
      </c>
      <c r="BZ441">
        <v>8.8699999999999992</v>
      </c>
      <c r="CA441">
        <v>4.6070000000000002</v>
      </c>
    </row>
    <row r="442" spans="1:79">
      <c r="A442" s="48"/>
      <c r="E442" s="48"/>
      <c r="I442" s="48"/>
      <c r="M442" s="48"/>
      <c r="Q442" s="48"/>
      <c r="U442" s="48"/>
      <c r="Y442" s="48"/>
      <c r="AC442" s="48"/>
      <c r="AG442" s="48"/>
      <c r="AK442" s="45"/>
      <c r="AO442" s="48"/>
      <c r="AS442" s="48"/>
      <c r="AW442" s="48"/>
      <c r="BA442" s="48"/>
      <c r="BE442" s="48"/>
      <c r="BI442" s="48"/>
      <c r="BM442" s="41">
        <v>42649</v>
      </c>
      <c r="BN442">
        <v>3.95</v>
      </c>
      <c r="BO442">
        <v>1.8348</v>
      </c>
      <c r="BQ442" s="48"/>
      <c r="BU442" s="48"/>
      <c r="BY442" s="41">
        <v>42947</v>
      </c>
      <c r="BZ442">
        <v>8.8699999999999992</v>
      </c>
      <c r="CA442">
        <v>4.6070000000000002</v>
      </c>
    </row>
    <row r="443" spans="1:79">
      <c r="A443" s="48"/>
      <c r="E443" s="48"/>
      <c r="I443" s="48"/>
      <c r="M443" s="48"/>
      <c r="Q443" s="48"/>
      <c r="U443" s="48"/>
      <c r="Y443" s="48"/>
      <c r="AC443" s="48"/>
      <c r="AG443" s="48"/>
      <c r="AK443" s="45"/>
      <c r="AO443" s="48"/>
      <c r="AS443" s="48"/>
      <c r="AW443" s="48"/>
      <c r="BA443" s="48"/>
      <c r="BE443" s="48"/>
      <c r="BI443" s="48"/>
      <c r="BM443" s="41">
        <v>42650</v>
      </c>
      <c r="BN443">
        <v>3.98</v>
      </c>
      <c r="BO443">
        <v>1.8487</v>
      </c>
      <c r="BQ443" s="48"/>
      <c r="BU443" s="48"/>
      <c r="BY443" s="41">
        <v>42948</v>
      </c>
      <c r="BZ443">
        <v>8.75</v>
      </c>
      <c r="CA443">
        <v>4.5446999999999997</v>
      </c>
    </row>
    <row r="444" spans="1:79">
      <c r="A444" s="48"/>
      <c r="E444" s="48"/>
      <c r="I444" s="48"/>
      <c r="M444" s="48"/>
      <c r="Q444" s="48"/>
      <c r="U444" s="48"/>
      <c r="Y444" s="48"/>
      <c r="AC444" s="48"/>
      <c r="AG444" s="48"/>
      <c r="AK444" s="45"/>
      <c r="AO444" s="48"/>
      <c r="AS444" s="48"/>
      <c r="AW444" s="48"/>
      <c r="BA444" s="48"/>
      <c r="BE444" s="48"/>
      <c r="BI444" s="48"/>
      <c r="BM444" s="41">
        <v>42653</v>
      </c>
      <c r="BN444">
        <v>3.9</v>
      </c>
      <c r="BO444">
        <v>1.8115000000000001</v>
      </c>
      <c r="BQ444" s="48"/>
      <c r="BU444" s="48"/>
      <c r="BY444" s="41">
        <v>42949</v>
      </c>
      <c r="BZ444">
        <v>8.75</v>
      </c>
      <c r="CA444">
        <v>4.5446999999999997</v>
      </c>
    </row>
    <row r="445" spans="1:79">
      <c r="A445" s="48"/>
      <c r="E445" s="48"/>
      <c r="I445" s="48"/>
      <c r="M445" s="48"/>
      <c r="Q445" s="48"/>
      <c r="U445" s="48"/>
      <c r="Y445" s="48"/>
      <c r="AC445" s="48"/>
      <c r="AG445" s="48"/>
      <c r="AK445" s="45"/>
      <c r="AO445" s="48"/>
      <c r="AS445" s="48"/>
      <c r="AW445" s="48"/>
      <c r="BA445" s="48"/>
      <c r="BE445" s="48"/>
      <c r="BI445" s="48"/>
      <c r="BM445" s="41">
        <v>42654</v>
      </c>
      <c r="BN445">
        <v>3.87</v>
      </c>
      <c r="BO445">
        <v>1.7976000000000001</v>
      </c>
      <c r="BQ445" s="48"/>
      <c r="BU445" s="48"/>
      <c r="BY445" s="41">
        <v>42950</v>
      </c>
      <c r="BZ445">
        <v>8.75</v>
      </c>
      <c r="CA445">
        <v>4.5446999999999997</v>
      </c>
    </row>
    <row r="446" spans="1:79">
      <c r="A446" s="48"/>
      <c r="E446" s="48"/>
      <c r="I446" s="48"/>
      <c r="M446" s="48"/>
      <c r="Q446" s="48"/>
      <c r="U446" s="48"/>
      <c r="Y446" s="48"/>
      <c r="AC446" s="48"/>
      <c r="AG446" s="48"/>
      <c r="AK446" s="45"/>
      <c r="AO446" s="48"/>
      <c r="AS446" s="48"/>
      <c r="AW446" s="48"/>
      <c r="BA446" s="48"/>
      <c r="BE446" s="48"/>
      <c r="BI446" s="48"/>
      <c r="BM446" s="41">
        <v>42655</v>
      </c>
      <c r="BN446">
        <v>3.87</v>
      </c>
      <c r="BO446">
        <v>1.7976000000000001</v>
      </c>
      <c r="BQ446" s="48"/>
      <c r="BU446" s="48"/>
      <c r="BY446" s="41">
        <v>42951</v>
      </c>
      <c r="BZ446">
        <v>8.57</v>
      </c>
      <c r="CA446">
        <v>4.4512</v>
      </c>
    </row>
    <row r="447" spans="1:79">
      <c r="A447" s="48"/>
      <c r="E447" s="48"/>
      <c r="I447" s="48"/>
      <c r="M447" s="48"/>
      <c r="Q447" s="48"/>
      <c r="U447" s="48"/>
      <c r="Y447" s="48"/>
      <c r="AC447" s="48"/>
      <c r="AG447" s="48"/>
      <c r="AK447" s="45"/>
      <c r="AO447" s="48"/>
      <c r="AS447" s="48"/>
      <c r="AW447" s="48"/>
      <c r="BA447" s="48"/>
      <c r="BE447" s="48"/>
      <c r="BI447" s="48"/>
      <c r="BM447" s="41">
        <v>42656</v>
      </c>
      <c r="BN447">
        <v>3.86</v>
      </c>
      <c r="BO447">
        <v>1.7929999999999999</v>
      </c>
      <c r="BQ447" s="48"/>
      <c r="BU447" s="48"/>
      <c r="BY447" s="41">
        <v>42954</v>
      </c>
      <c r="BZ447">
        <v>8.57</v>
      </c>
      <c r="CA447">
        <v>4.4512</v>
      </c>
    </row>
    <row r="448" spans="1:79">
      <c r="A448" s="48"/>
      <c r="E448" s="48"/>
      <c r="I448" s="48"/>
      <c r="M448" s="48"/>
      <c r="Q448" s="48"/>
      <c r="U448" s="48"/>
      <c r="Y448" s="48"/>
      <c r="AC448" s="48"/>
      <c r="AG448" s="48"/>
      <c r="AK448" s="45"/>
      <c r="AO448" s="48"/>
      <c r="AS448" s="48"/>
      <c r="AW448" s="48"/>
      <c r="BA448" s="48"/>
      <c r="BE448" s="48"/>
      <c r="BI448" s="48"/>
      <c r="BM448" s="41">
        <v>42657</v>
      </c>
      <c r="BN448">
        <v>3.86</v>
      </c>
      <c r="BO448">
        <v>1.7929999999999999</v>
      </c>
      <c r="BQ448" s="48"/>
      <c r="BU448" s="48"/>
      <c r="BY448" s="41">
        <v>42955</v>
      </c>
      <c r="BZ448">
        <v>8.5</v>
      </c>
      <c r="CA448">
        <v>4.4147999999999996</v>
      </c>
    </row>
    <row r="449" spans="1:79">
      <c r="A449" s="48"/>
      <c r="E449" s="48"/>
      <c r="I449" s="48"/>
      <c r="M449" s="48"/>
      <c r="Q449" s="48"/>
      <c r="U449" s="48"/>
      <c r="Y449" s="48"/>
      <c r="AC449" s="48"/>
      <c r="AG449" s="48"/>
      <c r="AK449" s="45"/>
      <c r="AO449" s="48"/>
      <c r="AS449" s="48"/>
      <c r="AW449" s="48"/>
      <c r="BA449" s="48"/>
      <c r="BE449" s="48"/>
      <c r="BI449" s="48"/>
      <c r="BM449" s="41">
        <v>42660</v>
      </c>
      <c r="BN449">
        <v>3.78</v>
      </c>
      <c r="BO449">
        <v>1.7558</v>
      </c>
      <c r="BQ449" s="48"/>
      <c r="BU449" s="48"/>
      <c r="BY449" s="41">
        <v>42956</v>
      </c>
      <c r="BZ449">
        <v>8.75</v>
      </c>
      <c r="CA449">
        <v>4.5446999999999997</v>
      </c>
    </row>
    <row r="450" spans="1:79">
      <c r="A450" s="48"/>
      <c r="E450" s="48"/>
      <c r="I450" s="48"/>
      <c r="M450" s="48"/>
      <c r="Q450" s="48"/>
      <c r="U450" s="48"/>
      <c r="Y450" s="48"/>
      <c r="AC450" s="48"/>
      <c r="AG450" s="48"/>
      <c r="AK450" s="45"/>
      <c r="AO450" s="48"/>
      <c r="AS450" s="48"/>
      <c r="AW450" s="48"/>
      <c r="BA450" s="48"/>
      <c r="BE450" s="48"/>
      <c r="BI450" s="48"/>
      <c r="BM450" s="41">
        <v>42661</v>
      </c>
      <c r="BN450">
        <v>3.82</v>
      </c>
      <c r="BO450">
        <v>1.7744</v>
      </c>
      <c r="BQ450" s="48"/>
      <c r="BU450" s="48"/>
      <c r="BY450" s="41">
        <v>42957</v>
      </c>
      <c r="BZ450">
        <v>8.75</v>
      </c>
      <c r="CA450">
        <v>4.5446999999999997</v>
      </c>
    </row>
    <row r="451" spans="1:79">
      <c r="A451" s="48"/>
      <c r="E451" s="48"/>
      <c r="I451" s="48"/>
      <c r="M451" s="48"/>
      <c r="Q451" s="48"/>
      <c r="U451" s="48"/>
      <c r="Y451" s="48"/>
      <c r="AC451" s="48"/>
      <c r="AG451" s="48"/>
      <c r="AK451" s="45"/>
      <c r="AO451" s="48"/>
      <c r="AS451" s="48"/>
      <c r="AW451" s="48"/>
      <c r="BA451" s="48"/>
      <c r="BE451" s="48"/>
      <c r="BI451" s="48"/>
      <c r="BM451" s="41">
        <v>42662</v>
      </c>
      <c r="BN451">
        <v>3.93</v>
      </c>
      <c r="BO451">
        <v>1.8254999999999999</v>
      </c>
      <c r="BQ451" s="48"/>
      <c r="BU451" s="48"/>
      <c r="BY451" s="41">
        <v>42958</v>
      </c>
      <c r="BZ451">
        <v>8.5</v>
      </c>
      <c r="CA451">
        <v>4.4147999999999996</v>
      </c>
    </row>
    <row r="452" spans="1:79">
      <c r="A452" s="48"/>
      <c r="E452" s="48"/>
      <c r="I452" s="48"/>
      <c r="M452" s="48"/>
      <c r="Q452" s="48"/>
      <c r="U452" s="48"/>
      <c r="Y452" s="48"/>
      <c r="AC452" s="48"/>
      <c r="AG452" s="48"/>
      <c r="AK452" s="45"/>
      <c r="AO452" s="48"/>
      <c r="AS452" s="48"/>
      <c r="AW452" s="48"/>
      <c r="BA452" s="48"/>
      <c r="BE452" s="48"/>
      <c r="BI452" s="48"/>
      <c r="BM452" s="41">
        <v>42663</v>
      </c>
      <c r="BN452">
        <v>3.99</v>
      </c>
      <c r="BO452">
        <v>1.8533999999999999</v>
      </c>
      <c r="BQ452" s="48"/>
      <c r="BU452" s="48"/>
      <c r="BY452" s="41">
        <v>42961</v>
      </c>
      <c r="BZ452">
        <v>8.74</v>
      </c>
      <c r="CA452">
        <v>4.5395000000000003</v>
      </c>
    </row>
    <row r="453" spans="1:79">
      <c r="A453" s="48"/>
      <c r="E453" s="48"/>
      <c r="I453" s="48"/>
      <c r="M453" s="48"/>
      <c r="Q453" s="48"/>
      <c r="U453" s="48"/>
      <c r="Y453" s="48"/>
      <c r="AC453" s="48"/>
      <c r="AG453" s="48"/>
      <c r="AK453" s="45"/>
      <c r="AO453" s="48"/>
      <c r="AS453" s="48"/>
      <c r="AW453" s="48"/>
      <c r="BA453" s="48"/>
      <c r="BE453" s="48"/>
      <c r="BI453" s="48"/>
      <c r="BM453" s="41">
        <v>42664</v>
      </c>
      <c r="BN453">
        <v>4.0999999999999996</v>
      </c>
      <c r="BO453">
        <v>1.9044000000000001</v>
      </c>
      <c r="BQ453" s="48"/>
      <c r="BU453" s="48"/>
      <c r="BY453" s="41">
        <v>42962</v>
      </c>
      <c r="BZ453">
        <v>8.74</v>
      </c>
      <c r="CA453">
        <v>4.5395000000000003</v>
      </c>
    </row>
    <row r="454" spans="1:79">
      <c r="A454" s="48"/>
      <c r="E454" s="48"/>
      <c r="I454" s="48"/>
      <c r="M454" s="48"/>
      <c r="Q454" s="48"/>
      <c r="U454" s="48"/>
      <c r="Y454" s="48"/>
      <c r="AC454" s="48"/>
      <c r="AG454" s="48"/>
      <c r="AK454" s="45"/>
      <c r="AO454" s="48"/>
      <c r="AS454" s="48"/>
      <c r="AW454" s="48"/>
      <c r="BA454" s="48"/>
      <c r="BE454" s="48"/>
      <c r="BI454" s="48"/>
      <c r="BM454" s="41">
        <v>42667</v>
      </c>
      <c r="BN454">
        <v>4.0599999999999996</v>
      </c>
      <c r="BO454">
        <v>1.8858999999999999</v>
      </c>
      <c r="BQ454" s="48"/>
      <c r="BU454" s="48"/>
      <c r="BY454" s="41">
        <v>42963</v>
      </c>
      <c r="BZ454">
        <v>8.5</v>
      </c>
      <c r="CA454">
        <v>4.4147999999999996</v>
      </c>
    </row>
    <row r="455" spans="1:79">
      <c r="A455" s="48"/>
      <c r="E455" s="48"/>
      <c r="I455" s="48"/>
      <c r="M455" s="48"/>
      <c r="Q455" s="48"/>
      <c r="U455" s="48"/>
      <c r="Y455" s="48"/>
      <c r="AC455" s="48"/>
      <c r="AG455" s="48"/>
      <c r="AK455" s="45"/>
      <c r="AO455" s="48"/>
      <c r="AS455" s="48"/>
      <c r="AW455" s="48"/>
      <c r="BA455" s="48"/>
      <c r="BE455" s="48"/>
      <c r="BI455" s="48"/>
      <c r="BM455" s="41">
        <v>42668</v>
      </c>
      <c r="BN455">
        <v>4.1399999999999997</v>
      </c>
      <c r="BO455">
        <v>1.923</v>
      </c>
      <c r="BQ455" s="48"/>
      <c r="BU455" s="48"/>
      <c r="BY455" s="41">
        <v>42964</v>
      </c>
      <c r="BZ455">
        <v>8.75</v>
      </c>
      <c r="CA455">
        <v>4.5446999999999997</v>
      </c>
    </row>
    <row r="456" spans="1:79">
      <c r="A456" s="48"/>
      <c r="E456" s="48"/>
      <c r="I456" s="48"/>
      <c r="M456" s="48"/>
      <c r="Q456" s="48"/>
      <c r="U456" s="48"/>
      <c r="Y456" s="48"/>
      <c r="AC456" s="48"/>
      <c r="AG456" s="48"/>
      <c r="AK456" s="45"/>
      <c r="AO456" s="48"/>
      <c r="AS456" s="48"/>
      <c r="AW456" s="48"/>
      <c r="BA456" s="48"/>
      <c r="BE456" s="48"/>
      <c r="BI456" s="48"/>
      <c r="BM456" s="41">
        <v>42669</v>
      </c>
      <c r="BN456">
        <v>4.05</v>
      </c>
      <c r="BO456">
        <v>1.8812</v>
      </c>
      <c r="BQ456" s="48"/>
      <c r="BU456" s="48"/>
      <c r="BY456" s="41">
        <v>42965</v>
      </c>
      <c r="BZ456">
        <v>8.75</v>
      </c>
      <c r="CA456">
        <v>4.5446999999999997</v>
      </c>
    </row>
    <row r="457" spans="1:79">
      <c r="A457" s="48"/>
      <c r="E457" s="48"/>
      <c r="I457" s="48"/>
      <c r="M457" s="48"/>
      <c r="Q457" s="48"/>
      <c r="U457" s="48"/>
      <c r="Y457" s="48"/>
      <c r="AC457" s="48"/>
      <c r="AG457" s="48"/>
      <c r="AK457" s="45"/>
      <c r="AO457" s="48"/>
      <c r="AS457" s="48"/>
      <c r="AW457" s="48"/>
      <c r="BA457" s="48"/>
      <c r="BE457" s="48"/>
      <c r="BI457" s="48"/>
      <c r="BM457" s="41">
        <v>42670</v>
      </c>
      <c r="BN457">
        <v>4</v>
      </c>
      <c r="BO457">
        <v>1.8580000000000001</v>
      </c>
      <c r="BQ457" s="48"/>
      <c r="BU457" s="48"/>
      <c r="BY457" s="41">
        <v>42968</v>
      </c>
      <c r="BZ457">
        <v>8.5</v>
      </c>
      <c r="CA457">
        <v>4.4147999999999996</v>
      </c>
    </row>
    <row r="458" spans="1:79">
      <c r="A458" s="48"/>
      <c r="E458" s="48"/>
      <c r="M458" s="48"/>
      <c r="Q458" s="48"/>
      <c r="U458" s="48"/>
      <c r="Y458" s="48"/>
      <c r="AC458" s="48"/>
      <c r="AG458" s="48"/>
      <c r="AK458" s="45"/>
      <c r="AO458" s="48"/>
      <c r="AS458" s="48"/>
      <c r="AW458" s="48"/>
      <c r="BA458" s="48"/>
      <c r="BE458" s="48"/>
      <c r="BI458" s="48"/>
      <c r="BM458" s="41">
        <v>42671</v>
      </c>
      <c r="BN458">
        <v>4</v>
      </c>
      <c r="BO458">
        <v>1.8580000000000001</v>
      </c>
      <c r="BQ458" s="48"/>
      <c r="BU458" s="48"/>
      <c r="BY458" s="41">
        <v>42969</v>
      </c>
      <c r="BZ458">
        <v>8.5</v>
      </c>
      <c r="CA458">
        <v>4.4147999999999996</v>
      </c>
    </row>
    <row r="459" spans="1:79">
      <c r="A459" s="48"/>
      <c r="E459" s="48"/>
      <c r="M459" s="48"/>
      <c r="Q459" s="48"/>
      <c r="U459" s="48"/>
      <c r="Y459" s="48"/>
      <c r="AC459" s="48"/>
      <c r="AG459" s="48"/>
      <c r="AK459" s="45"/>
      <c r="AO459" s="48"/>
      <c r="AS459" s="48"/>
      <c r="AW459" s="48"/>
      <c r="BA459" s="48"/>
      <c r="BE459" s="48"/>
      <c r="BI459" s="48"/>
      <c r="BM459" s="41">
        <v>42674</v>
      </c>
      <c r="BN459">
        <v>4</v>
      </c>
      <c r="BO459">
        <v>1.8580000000000001</v>
      </c>
      <c r="BQ459" s="48"/>
      <c r="BU459" s="48"/>
      <c r="BY459" s="41">
        <v>42970</v>
      </c>
      <c r="BZ459">
        <v>8.74</v>
      </c>
      <c r="CA459">
        <v>4.5395000000000003</v>
      </c>
    </row>
    <row r="460" spans="1:79">
      <c r="A460" s="48"/>
      <c r="E460" s="48"/>
      <c r="M460" s="48"/>
      <c r="Q460" s="48"/>
      <c r="U460" s="48"/>
      <c r="Y460" s="48"/>
      <c r="AC460" s="48"/>
      <c r="AG460" s="48"/>
      <c r="AK460" s="45"/>
      <c r="AO460" s="48"/>
      <c r="AS460" s="48"/>
      <c r="AW460" s="48"/>
      <c r="BA460" s="48"/>
      <c r="BE460" s="48"/>
      <c r="BI460" s="48"/>
      <c r="BM460" s="41">
        <v>42675</v>
      </c>
      <c r="BN460">
        <v>3.9</v>
      </c>
      <c r="BO460">
        <v>1.8115000000000001</v>
      </c>
      <c r="BQ460" s="48"/>
      <c r="BU460" s="48"/>
      <c r="BY460" s="41">
        <v>42971</v>
      </c>
      <c r="BZ460">
        <v>8.75</v>
      </c>
      <c r="CA460">
        <v>4.5446999999999997</v>
      </c>
    </row>
    <row r="461" spans="1:79">
      <c r="A461" s="48"/>
      <c r="E461" s="48"/>
      <c r="M461" s="48"/>
      <c r="Q461" s="48"/>
      <c r="U461" s="48"/>
      <c r="Y461" s="48"/>
      <c r="AC461" s="48"/>
      <c r="AG461" s="48"/>
      <c r="AK461" s="45"/>
      <c r="AO461" s="48"/>
      <c r="AS461" s="48"/>
      <c r="AW461" s="48"/>
      <c r="BA461" s="48"/>
      <c r="BE461" s="48"/>
      <c r="BI461" s="48"/>
      <c r="BM461" s="41">
        <v>42676</v>
      </c>
      <c r="BN461">
        <v>3.95</v>
      </c>
      <c r="BO461">
        <v>1.8348</v>
      </c>
      <c r="BQ461" s="48"/>
      <c r="BU461" s="48"/>
      <c r="BY461" s="41">
        <v>42972</v>
      </c>
      <c r="BZ461">
        <v>8.8800000000000008</v>
      </c>
      <c r="CA461">
        <v>4.6121999999999996</v>
      </c>
    </row>
    <row r="462" spans="1:79">
      <c r="A462" s="48"/>
      <c r="E462" s="48"/>
      <c r="M462" s="48"/>
      <c r="Q462" s="48"/>
      <c r="U462" s="48"/>
      <c r="Y462" s="48"/>
      <c r="AC462" s="48"/>
      <c r="AG462" s="48"/>
      <c r="AK462" s="45"/>
      <c r="AO462" s="48"/>
      <c r="AS462" s="48"/>
      <c r="AW462" s="48"/>
      <c r="BA462" s="48"/>
      <c r="BE462" s="48"/>
      <c r="BI462" s="48"/>
      <c r="BM462" s="41">
        <v>42677</v>
      </c>
      <c r="BN462">
        <v>3.95</v>
      </c>
      <c r="BO462">
        <v>1.8348</v>
      </c>
      <c r="BQ462" s="48"/>
      <c r="BU462" s="48"/>
      <c r="BY462" s="41">
        <v>42975</v>
      </c>
      <c r="BZ462">
        <v>8.85</v>
      </c>
      <c r="CA462">
        <v>4.5965999999999996</v>
      </c>
    </row>
    <row r="463" spans="1:79">
      <c r="A463" s="48"/>
      <c r="E463" s="48"/>
      <c r="M463" s="48"/>
      <c r="Q463" s="48"/>
      <c r="U463" s="48"/>
      <c r="Y463" s="48"/>
      <c r="AC463" s="48"/>
      <c r="AG463" s="48"/>
      <c r="AK463" s="45"/>
      <c r="AO463" s="48"/>
      <c r="AS463" s="48"/>
      <c r="AW463" s="48"/>
      <c r="BA463" s="48"/>
      <c r="BE463" s="48"/>
      <c r="BI463" s="48"/>
      <c r="BM463" s="41">
        <v>42678</v>
      </c>
      <c r="BN463">
        <v>3.95</v>
      </c>
      <c r="BO463">
        <v>1.8348</v>
      </c>
      <c r="BQ463" s="48"/>
      <c r="BU463" s="48"/>
      <c r="BY463" s="41">
        <v>42976</v>
      </c>
      <c r="BZ463">
        <v>8.83</v>
      </c>
      <c r="CA463">
        <v>4.5861999999999998</v>
      </c>
    </row>
    <row r="464" spans="1:79">
      <c r="A464" s="48"/>
      <c r="E464" s="48"/>
      <c r="M464" s="48"/>
      <c r="Q464" s="48"/>
      <c r="U464" s="48"/>
      <c r="Y464" s="48"/>
      <c r="AC464" s="48"/>
      <c r="AG464" s="48"/>
      <c r="AK464" s="45"/>
      <c r="AO464" s="48"/>
      <c r="AS464" s="48"/>
      <c r="AW464" s="48"/>
      <c r="BA464" s="48"/>
      <c r="BE464" s="48"/>
      <c r="BI464" s="48"/>
      <c r="BM464" s="41">
        <v>42681</v>
      </c>
      <c r="BN464">
        <v>3.95</v>
      </c>
      <c r="BO464">
        <v>1.8348</v>
      </c>
      <c r="BQ464" s="48"/>
      <c r="BU464" s="48"/>
      <c r="BY464" s="41">
        <v>42977</v>
      </c>
      <c r="BZ464">
        <v>8.94</v>
      </c>
      <c r="CA464">
        <v>4.6433999999999997</v>
      </c>
    </row>
    <row r="465" spans="1:79">
      <c r="A465" s="48"/>
      <c r="E465" s="48"/>
      <c r="M465" s="48"/>
      <c r="Q465" s="48"/>
      <c r="U465" s="48"/>
      <c r="Y465" s="48"/>
      <c r="AC465" s="48"/>
      <c r="AG465" s="48"/>
      <c r="AK465" s="45"/>
      <c r="AO465" s="48"/>
      <c r="AS465" s="48"/>
      <c r="AW465" s="48"/>
      <c r="BA465" s="48"/>
      <c r="BE465" s="48"/>
      <c r="BI465" s="48"/>
      <c r="BM465" s="41">
        <v>42682</v>
      </c>
      <c r="BN465">
        <v>3.98</v>
      </c>
      <c r="BO465">
        <v>1.8487</v>
      </c>
      <c r="BQ465" s="48"/>
      <c r="BU465" s="48"/>
      <c r="BY465" s="41">
        <v>42978</v>
      </c>
      <c r="BZ465">
        <v>9.2200000000000006</v>
      </c>
      <c r="CA465">
        <v>4.7888000000000002</v>
      </c>
    </row>
    <row r="466" spans="1:79">
      <c r="A466" s="48"/>
      <c r="E466" s="48"/>
      <c r="M466" s="48"/>
      <c r="Q466" s="48"/>
      <c r="U466" s="48"/>
      <c r="Y466" s="48"/>
      <c r="AC466" s="48"/>
      <c r="AG466" s="48"/>
      <c r="AK466" s="45"/>
      <c r="AO466" s="48"/>
      <c r="AS466" s="48"/>
      <c r="AW466" s="48"/>
      <c r="BA466" s="48"/>
      <c r="BE466" s="48"/>
      <c r="BI466" s="48"/>
      <c r="BM466" s="41">
        <v>42683</v>
      </c>
      <c r="BN466">
        <v>3.89</v>
      </c>
      <c r="BO466">
        <v>1.8069</v>
      </c>
      <c r="BQ466" s="48"/>
      <c r="BU466" s="48"/>
      <c r="BY466" s="41">
        <v>42982</v>
      </c>
      <c r="BZ466">
        <v>9.25</v>
      </c>
      <c r="CA466">
        <v>4.8044000000000002</v>
      </c>
    </row>
    <row r="467" spans="1:79">
      <c r="A467" s="48"/>
      <c r="E467" s="48"/>
      <c r="M467" s="48"/>
      <c r="Q467" s="48"/>
      <c r="U467" s="48"/>
      <c r="Y467" s="48"/>
      <c r="AC467" s="48"/>
      <c r="AG467" s="48"/>
      <c r="AK467" s="45"/>
      <c r="AO467" s="48"/>
      <c r="AS467" s="48"/>
      <c r="AW467" s="48"/>
      <c r="BA467" s="48"/>
      <c r="BE467" s="48"/>
      <c r="BI467" s="48"/>
      <c r="BM467" s="41">
        <v>42684</v>
      </c>
      <c r="BN467">
        <v>3.96</v>
      </c>
      <c r="BO467">
        <v>1.8393999999999999</v>
      </c>
      <c r="BQ467" s="48"/>
      <c r="BU467" s="48"/>
      <c r="BY467" s="41">
        <v>42983</v>
      </c>
      <c r="BZ467">
        <v>9.2899999999999991</v>
      </c>
      <c r="CA467">
        <v>4.8251999999999997</v>
      </c>
    </row>
    <row r="468" spans="1:79">
      <c r="A468" s="48"/>
      <c r="E468" s="48"/>
      <c r="M468" s="48"/>
      <c r="Q468" s="48"/>
      <c r="U468" s="48"/>
      <c r="Y468" s="48"/>
      <c r="AC468" s="48"/>
      <c r="AG468" s="48"/>
      <c r="AK468" s="45"/>
      <c r="AO468" s="48"/>
      <c r="AS468" s="48"/>
      <c r="AW468" s="48"/>
      <c r="BA468" s="48"/>
      <c r="BE468" s="48"/>
      <c r="BI468" s="48"/>
      <c r="BM468" s="41">
        <v>42685</v>
      </c>
      <c r="BN468">
        <v>3.92</v>
      </c>
      <c r="BO468">
        <v>1.8208</v>
      </c>
      <c r="BQ468" s="48"/>
      <c r="BU468" s="48"/>
      <c r="BY468" s="41">
        <v>42984</v>
      </c>
      <c r="BZ468">
        <v>9.2200000000000006</v>
      </c>
      <c r="CA468">
        <v>4.7888000000000002</v>
      </c>
    </row>
    <row r="469" spans="1:79">
      <c r="A469" s="48"/>
      <c r="E469" s="48"/>
      <c r="M469" s="48"/>
      <c r="Q469" s="48"/>
      <c r="U469" s="48"/>
      <c r="Y469" s="48"/>
      <c r="AC469" s="48"/>
      <c r="AG469" s="48"/>
      <c r="AK469" s="45"/>
      <c r="AO469" s="48"/>
      <c r="AS469" s="48"/>
      <c r="AW469" s="48"/>
      <c r="BA469" s="48"/>
      <c r="BE469" s="48"/>
      <c r="BI469" s="48"/>
      <c r="BM469" s="41">
        <v>42688</v>
      </c>
      <c r="BN469">
        <v>3.91</v>
      </c>
      <c r="BO469">
        <v>1.8162</v>
      </c>
      <c r="BQ469" s="48"/>
      <c r="BU469" s="48"/>
      <c r="BY469" s="41">
        <v>42985</v>
      </c>
      <c r="BZ469">
        <v>9.25</v>
      </c>
      <c r="CA469">
        <v>4.8044000000000002</v>
      </c>
    </row>
    <row r="470" spans="1:79">
      <c r="A470" s="48"/>
      <c r="E470" s="48"/>
      <c r="M470" s="48"/>
      <c r="Q470" s="48"/>
      <c r="U470" s="48"/>
      <c r="Y470" s="48"/>
      <c r="AC470" s="48"/>
      <c r="AG470" s="48"/>
      <c r="AK470" s="45"/>
      <c r="AO470" s="48"/>
      <c r="AS470" s="48"/>
      <c r="AW470" s="48"/>
      <c r="BA470" s="48"/>
      <c r="BE470" s="48"/>
      <c r="BI470" s="48"/>
      <c r="BM470" s="41">
        <v>42689</v>
      </c>
      <c r="BN470">
        <v>3.94</v>
      </c>
      <c r="BO470">
        <v>1.8301000000000001</v>
      </c>
      <c r="BQ470" s="48"/>
      <c r="BU470" s="48"/>
      <c r="BY470" s="41">
        <v>42986</v>
      </c>
      <c r="BZ470">
        <v>9.1999999999999993</v>
      </c>
      <c r="CA470">
        <v>4.7784000000000004</v>
      </c>
    </row>
    <row r="471" spans="1:79">
      <c r="A471" s="48"/>
      <c r="E471" s="48"/>
      <c r="M471" s="48"/>
      <c r="Q471" s="48"/>
      <c r="U471" s="48"/>
      <c r="Y471" s="48"/>
      <c r="AC471" s="48"/>
      <c r="AG471" s="48"/>
      <c r="AK471" s="45"/>
      <c r="AO471" s="48"/>
      <c r="AS471" s="48"/>
      <c r="AW471" s="48"/>
      <c r="BA471" s="48"/>
      <c r="BE471" s="48"/>
      <c r="BI471" s="48"/>
      <c r="BM471" s="41">
        <v>42690</v>
      </c>
      <c r="BN471">
        <v>3.84</v>
      </c>
      <c r="BO471">
        <v>1.7837000000000001</v>
      </c>
      <c r="BQ471" s="48"/>
      <c r="BU471" s="48"/>
      <c r="BY471" s="41">
        <v>42989</v>
      </c>
      <c r="BZ471">
        <v>9.1999999999999993</v>
      </c>
      <c r="CA471">
        <v>4.7784000000000004</v>
      </c>
    </row>
    <row r="472" spans="1:79">
      <c r="A472" s="48"/>
      <c r="E472" s="48"/>
      <c r="M472" s="48"/>
      <c r="Q472" s="48"/>
      <c r="U472" s="48"/>
      <c r="Y472" s="48"/>
      <c r="AC472" s="48"/>
      <c r="AG472" s="48"/>
      <c r="AK472" s="45"/>
      <c r="AO472" s="48"/>
      <c r="AS472" s="48"/>
      <c r="AW472" s="48"/>
      <c r="BA472" s="48"/>
      <c r="BE472" s="48"/>
      <c r="BI472" s="48"/>
      <c r="BM472" s="41">
        <v>42691</v>
      </c>
      <c r="BN472">
        <v>3.83</v>
      </c>
      <c r="BO472">
        <v>1.7789999999999999</v>
      </c>
      <c r="BQ472" s="48"/>
      <c r="BU472" s="48"/>
      <c r="BY472" s="41">
        <v>42990</v>
      </c>
      <c r="BZ472">
        <v>9.2200000000000006</v>
      </c>
      <c r="CA472">
        <v>4.7888000000000002</v>
      </c>
    </row>
    <row r="473" spans="1:79">
      <c r="A473" s="48"/>
      <c r="E473" s="48"/>
      <c r="M473" s="48"/>
      <c r="Q473" s="48"/>
      <c r="U473" s="48"/>
      <c r="Y473" s="48"/>
      <c r="AC473" s="48"/>
      <c r="AG473" s="48"/>
      <c r="AK473" s="45"/>
      <c r="AO473" s="48"/>
      <c r="AS473" s="48"/>
      <c r="AW473" s="48"/>
      <c r="BA473" s="48"/>
      <c r="BE473" s="48"/>
      <c r="BI473" s="48"/>
      <c r="BM473" s="41">
        <v>42692</v>
      </c>
      <c r="BN473">
        <v>3.79</v>
      </c>
      <c r="BO473">
        <v>1.7605</v>
      </c>
      <c r="BQ473" s="48"/>
      <c r="BU473" s="48"/>
      <c r="BY473" s="41">
        <v>42991</v>
      </c>
      <c r="BZ473">
        <v>9.2200000000000006</v>
      </c>
      <c r="CA473">
        <v>4.7888000000000002</v>
      </c>
    </row>
    <row r="474" spans="1:79">
      <c r="A474" s="48"/>
      <c r="E474" s="48"/>
      <c r="M474" s="48"/>
      <c r="Q474" s="48"/>
      <c r="U474" s="48"/>
      <c r="Y474" s="48"/>
      <c r="AC474" s="48"/>
      <c r="AG474" s="48"/>
      <c r="AK474" s="45"/>
      <c r="AO474" s="48"/>
      <c r="AS474" s="48"/>
      <c r="AW474" s="48"/>
      <c r="BA474" s="48"/>
      <c r="BE474" s="48"/>
      <c r="BI474" s="48"/>
      <c r="BM474" s="41">
        <v>42695</v>
      </c>
      <c r="BN474">
        <v>3.75</v>
      </c>
      <c r="BO474">
        <v>1.7419</v>
      </c>
      <c r="BQ474" s="48"/>
      <c r="BU474" s="48"/>
      <c r="BY474" s="41">
        <v>42992</v>
      </c>
      <c r="BZ474">
        <v>9.2200000000000006</v>
      </c>
      <c r="CA474">
        <v>4.7888000000000002</v>
      </c>
    </row>
    <row r="475" spans="1:79">
      <c r="A475" s="48"/>
      <c r="E475" s="48"/>
      <c r="M475" s="48"/>
      <c r="Q475" s="48"/>
      <c r="U475" s="48"/>
      <c r="Y475" s="48"/>
      <c r="AC475" s="48"/>
      <c r="AG475" s="48"/>
      <c r="AK475" s="45"/>
      <c r="AO475" s="48"/>
      <c r="AS475" s="48"/>
      <c r="AW475" s="48"/>
      <c r="BA475" s="48"/>
      <c r="BE475" s="48"/>
      <c r="BI475" s="48"/>
      <c r="BM475" s="41">
        <v>42696</v>
      </c>
      <c r="BN475">
        <v>3.79</v>
      </c>
      <c r="BO475">
        <v>1.7605</v>
      </c>
      <c r="BQ475" s="48"/>
      <c r="BU475" s="48"/>
      <c r="BY475" s="41">
        <v>42993</v>
      </c>
      <c r="BZ475">
        <v>9.1</v>
      </c>
      <c r="CA475">
        <v>4.7264999999999997</v>
      </c>
    </row>
    <row r="476" spans="1:79">
      <c r="A476" s="48"/>
      <c r="E476" s="48"/>
      <c r="M476" s="48"/>
      <c r="Q476" s="48"/>
      <c r="U476" s="48"/>
      <c r="Y476" s="48"/>
      <c r="AC476" s="48"/>
      <c r="AG476" s="48"/>
      <c r="AK476" s="45"/>
      <c r="AO476" s="48"/>
      <c r="AS476" s="48"/>
      <c r="AW476" s="48"/>
      <c r="BA476" s="48"/>
      <c r="BE476" s="48"/>
      <c r="BI476" s="48"/>
      <c r="BM476" s="41">
        <v>42697</v>
      </c>
      <c r="BN476">
        <v>3.76</v>
      </c>
      <c r="BO476">
        <v>1.7464999999999999</v>
      </c>
      <c r="BQ476" s="48"/>
      <c r="BU476" s="48"/>
      <c r="BY476" s="41">
        <v>42996</v>
      </c>
      <c r="BZ476">
        <v>9.1999999999999993</v>
      </c>
      <c r="CA476">
        <v>4.7784000000000004</v>
      </c>
    </row>
    <row r="477" spans="1:79">
      <c r="A477" s="48"/>
      <c r="E477" s="48"/>
      <c r="M477" s="48"/>
      <c r="Q477" s="48"/>
      <c r="U477" s="48"/>
      <c r="Y477" s="48"/>
      <c r="AC477" s="48"/>
      <c r="AG477" s="48"/>
      <c r="AK477" s="45"/>
      <c r="AO477" s="48"/>
      <c r="AS477" s="48"/>
      <c r="AW477" s="48"/>
      <c r="BA477" s="48"/>
      <c r="BE477" s="48"/>
      <c r="BI477" s="48"/>
      <c r="BM477" s="41">
        <v>42698</v>
      </c>
      <c r="BN477">
        <v>3.75</v>
      </c>
      <c r="BO477">
        <v>1.7419</v>
      </c>
      <c r="BQ477" s="48"/>
      <c r="BU477" s="48"/>
      <c r="BY477" s="41">
        <v>42997</v>
      </c>
      <c r="BZ477">
        <v>9.1999999999999993</v>
      </c>
      <c r="CA477">
        <v>4.7784000000000004</v>
      </c>
    </row>
    <row r="478" spans="1:79">
      <c r="A478" s="48"/>
      <c r="E478" s="48"/>
      <c r="M478" s="48"/>
      <c r="Q478" s="48"/>
      <c r="U478" s="48"/>
      <c r="Y478" s="48"/>
      <c r="AC478" s="48"/>
      <c r="AG478" s="48"/>
      <c r="AK478" s="45"/>
      <c r="AO478" s="48"/>
      <c r="AS478" s="48"/>
      <c r="AW478" s="48"/>
      <c r="BA478" s="48"/>
      <c r="BE478" s="48"/>
      <c r="BI478" s="48"/>
      <c r="BM478" s="41">
        <v>42699</v>
      </c>
      <c r="BN478">
        <v>3.73</v>
      </c>
      <c r="BO478">
        <v>1.7325999999999999</v>
      </c>
      <c r="BQ478" s="48"/>
      <c r="BU478" s="48"/>
      <c r="BY478" s="41">
        <v>42998</v>
      </c>
      <c r="BZ478">
        <v>9.11</v>
      </c>
      <c r="CA478">
        <v>4.7317</v>
      </c>
    </row>
    <row r="479" spans="1:79">
      <c r="A479" s="48"/>
      <c r="E479" s="48"/>
      <c r="M479" s="48"/>
      <c r="Q479" s="48"/>
      <c r="U479" s="48"/>
      <c r="Y479" s="48"/>
      <c r="AC479" s="48"/>
      <c r="AG479" s="48"/>
      <c r="AK479" s="45"/>
      <c r="AO479" s="48"/>
      <c r="AS479" s="48"/>
      <c r="AW479" s="48"/>
      <c r="BA479" s="48"/>
      <c r="BE479" s="48"/>
      <c r="BI479" s="48"/>
      <c r="BM479" s="41">
        <v>42702</v>
      </c>
      <c r="BN479">
        <v>3.83</v>
      </c>
      <c r="BO479">
        <v>1.7789999999999999</v>
      </c>
      <c r="BQ479" s="48"/>
      <c r="BU479" s="48"/>
      <c r="BY479" s="41">
        <v>43000</v>
      </c>
      <c r="BZ479">
        <v>9.1999999999999993</v>
      </c>
      <c r="CA479">
        <v>4.7784000000000004</v>
      </c>
    </row>
    <row r="480" spans="1:79">
      <c r="A480" s="48"/>
      <c r="E480" s="48"/>
      <c r="M480" s="48"/>
      <c r="Q480" s="48"/>
      <c r="U480" s="48"/>
      <c r="Y480" s="48"/>
      <c r="AC480" s="48"/>
      <c r="AG480" s="48"/>
      <c r="AK480" s="45"/>
      <c r="AO480" s="48"/>
      <c r="AS480" s="48"/>
      <c r="AW480" s="48"/>
      <c r="BA480" s="48"/>
      <c r="BE480" s="48"/>
      <c r="BI480" s="48"/>
      <c r="BM480" s="41">
        <v>42703</v>
      </c>
      <c r="BN480">
        <v>3.89</v>
      </c>
      <c r="BO480">
        <v>1.8069</v>
      </c>
      <c r="BQ480" s="48"/>
      <c r="BU480" s="48"/>
      <c r="BY480" s="41">
        <v>43003</v>
      </c>
      <c r="BZ480">
        <v>9.25</v>
      </c>
      <c r="CA480">
        <v>4.8044000000000002</v>
      </c>
    </row>
    <row r="481" spans="1:79">
      <c r="A481" s="48"/>
      <c r="E481" s="48"/>
      <c r="M481" s="48"/>
      <c r="Q481" s="48"/>
      <c r="U481" s="48"/>
      <c r="Y481" s="48"/>
      <c r="AC481" s="48"/>
      <c r="AG481" s="48"/>
      <c r="AK481" s="45"/>
      <c r="AO481" s="48"/>
      <c r="AS481" s="48"/>
      <c r="AW481" s="48"/>
      <c r="BA481" s="48"/>
      <c r="BE481" s="48"/>
      <c r="BI481" s="48"/>
      <c r="BM481" s="41">
        <v>42704</v>
      </c>
      <c r="BN481">
        <v>3.9</v>
      </c>
      <c r="BO481">
        <v>1.8115000000000001</v>
      </c>
      <c r="BQ481" s="48"/>
      <c r="BU481" s="48"/>
      <c r="BY481" s="41">
        <v>43004</v>
      </c>
      <c r="BZ481">
        <v>9.25</v>
      </c>
      <c r="CA481">
        <v>4.8044000000000002</v>
      </c>
    </row>
    <row r="482" spans="1:79">
      <c r="A482" s="48"/>
      <c r="E482" s="48"/>
      <c r="M482" s="48"/>
      <c r="Q482" s="48"/>
      <c r="U482" s="48"/>
      <c r="Y482" s="48"/>
      <c r="AC482" s="48"/>
      <c r="AG482" s="48"/>
      <c r="AK482" s="45"/>
      <c r="AO482" s="48"/>
      <c r="AS482" s="48"/>
      <c r="AW482" s="48"/>
      <c r="BA482" s="48"/>
      <c r="BE482" s="48"/>
      <c r="BI482" s="48"/>
      <c r="BM482" s="41">
        <v>42705</v>
      </c>
      <c r="BN482">
        <v>3.9</v>
      </c>
      <c r="BO482">
        <v>1.8115000000000001</v>
      </c>
      <c r="BQ482" s="48"/>
      <c r="BU482" s="48"/>
      <c r="BY482" s="41">
        <v>43005</v>
      </c>
      <c r="BZ482">
        <v>9.26</v>
      </c>
      <c r="CA482">
        <v>4.8095999999999997</v>
      </c>
    </row>
    <row r="483" spans="1:79">
      <c r="A483" s="48"/>
      <c r="E483" s="48"/>
      <c r="M483" s="48"/>
      <c r="Q483" s="48"/>
      <c r="U483" s="48"/>
      <c r="Y483" s="48"/>
      <c r="AC483" s="48"/>
      <c r="AG483" s="48"/>
      <c r="AK483" s="45"/>
      <c r="AO483" s="48"/>
      <c r="AS483" s="48"/>
      <c r="AW483" s="48"/>
      <c r="BA483" s="48"/>
      <c r="BE483" s="48"/>
      <c r="BI483" s="48"/>
      <c r="BM483" s="41">
        <v>42706</v>
      </c>
      <c r="BN483">
        <v>3.9</v>
      </c>
      <c r="BO483">
        <v>1.8115000000000001</v>
      </c>
      <c r="BQ483" s="48"/>
      <c r="BU483" s="48"/>
      <c r="BY483" s="41">
        <v>43006</v>
      </c>
      <c r="BZ483">
        <v>9.25</v>
      </c>
      <c r="CA483">
        <v>4.8044000000000002</v>
      </c>
    </row>
    <row r="484" spans="1:79">
      <c r="A484" s="48"/>
      <c r="E484" s="48"/>
      <c r="M484" s="48"/>
      <c r="Q484" s="48"/>
      <c r="U484" s="48"/>
      <c r="Y484" s="48"/>
      <c r="AC484" s="48"/>
      <c r="AG484" s="48"/>
      <c r="AK484" s="45"/>
      <c r="AO484" s="48"/>
      <c r="AS484" s="48"/>
      <c r="AW484" s="48"/>
      <c r="BA484" s="48"/>
      <c r="BE484" s="48"/>
      <c r="BI484" s="48"/>
      <c r="BM484" s="41">
        <v>42709</v>
      </c>
      <c r="BN484">
        <v>3.8</v>
      </c>
      <c r="BO484">
        <v>1.7650999999999999</v>
      </c>
      <c r="BQ484" s="48"/>
      <c r="BU484" s="48"/>
      <c r="BY484" s="41">
        <v>43007</v>
      </c>
      <c r="BZ484">
        <v>9.25</v>
      </c>
      <c r="CA484">
        <v>4.8044000000000002</v>
      </c>
    </row>
    <row r="485" spans="1:79">
      <c r="A485" s="48"/>
      <c r="E485" s="48"/>
      <c r="M485" s="48"/>
      <c r="Q485" s="48"/>
      <c r="U485" s="48"/>
      <c r="Y485" s="48"/>
      <c r="AC485" s="48"/>
      <c r="AG485" s="48"/>
      <c r="AK485" s="45"/>
      <c r="AO485" s="48"/>
      <c r="AS485" s="48"/>
      <c r="AW485" s="48"/>
      <c r="BA485" s="48"/>
      <c r="BE485" s="48"/>
      <c r="BI485" s="48"/>
      <c r="BM485" s="41">
        <v>42710</v>
      </c>
      <c r="BN485">
        <v>3.75</v>
      </c>
      <c r="BO485">
        <v>1.7419</v>
      </c>
      <c r="BQ485" s="48"/>
      <c r="BU485" s="48"/>
      <c r="BY485" s="41">
        <v>43010</v>
      </c>
      <c r="BZ485">
        <v>9.4499999999999993</v>
      </c>
      <c r="CA485">
        <v>4.9082999999999997</v>
      </c>
    </row>
    <row r="486" spans="1:79">
      <c r="A486" s="48"/>
      <c r="E486" s="48"/>
      <c r="M486" s="48"/>
      <c r="Q486" s="48"/>
      <c r="U486" s="48"/>
      <c r="Y486" s="48"/>
      <c r="AC486" s="48"/>
      <c r="AG486" s="48"/>
      <c r="AK486" s="45"/>
      <c r="AO486" s="48"/>
      <c r="AS486" s="48"/>
      <c r="AW486" s="48"/>
      <c r="BA486" s="48"/>
      <c r="BE486" s="48"/>
      <c r="BI486" s="48"/>
      <c r="BM486" s="41">
        <v>42711</v>
      </c>
      <c r="BN486">
        <v>3.78</v>
      </c>
      <c r="BO486">
        <v>1.7558</v>
      </c>
      <c r="BQ486" s="48"/>
      <c r="BU486" s="48"/>
      <c r="BY486" s="41">
        <v>43011</v>
      </c>
      <c r="BZ486">
        <v>9.25</v>
      </c>
      <c r="CA486">
        <v>4.8044000000000002</v>
      </c>
    </row>
    <row r="487" spans="1:79">
      <c r="A487" s="48"/>
      <c r="E487" s="48"/>
      <c r="M487" s="48"/>
      <c r="Q487" s="48"/>
      <c r="U487" s="48"/>
      <c r="Y487" s="48"/>
      <c r="AC487" s="48"/>
      <c r="AG487" s="48"/>
      <c r="AK487" s="45"/>
      <c r="AO487" s="48"/>
      <c r="AS487" s="48"/>
      <c r="AW487" s="48"/>
      <c r="BA487" s="48"/>
      <c r="BE487" s="48"/>
      <c r="BI487" s="48"/>
      <c r="BM487" s="41">
        <v>42712</v>
      </c>
      <c r="BN487">
        <v>3.79</v>
      </c>
      <c r="BO487">
        <v>1.7605</v>
      </c>
      <c r="BQ487" s="48"/>
      <c r="BU487" s="48"/>
      <c r="BY487" s="41">
        <v>43012</v>
      </c>
      <c r="BZ487">
        <v>9.25</v>
      </c>
      <c r="CA487">
        <v>4.8044000000000002</v>
      </c>
    </row>
    <row r="488" spans="1:79">
      <c r="A488" s="48"/>
      <c r="E488" s="48"/>
      <c r="M488" s="48"/>
      <c r="Q488" s="48"/>
      <c r="U488" s="48"/>
      <c r="Y488" s="48"/>
      <c r="AC488" s="48"/>
      <c r="AG488" s="48"/>
      <c r="AK488" s="45"/>
      <c r="AO488" s="48"/>
      <c r="AS488" s="48"/>
      <c r="AW488" s="48"/>
      <c r="BA488" s="48"/>
      <c r="BE488" s="48"/>
      <c r="BI488" s="48"/>
      <c r="BM488" s="41">
        <v>42713</v>
      </c>
      <c r="BN488">
        <v>3.8</v>
      </c>
      <c r="BO488">
        <v>1.7650999999999999</v>
      </c>
      <c r="BQ488" s="48"/>
      <c r="BU488" s="48"/>
      <c r="BY488" s="41">
        <v>43013</v>
      </c>
      <c r="BZ488">
        <v>9.25</v>
      </c>
      <c r="CA488">
        <v>4.8044000000000002</v>
      </c>
    </row>
    <row r="489" spans="1:79">
      <c r="A489" s="48"/>
      <c r="E489" s="48"/>
      <c r="M489" s="48"/>
      <c r="Q489" s="48"/>
      <c r="U489" s="48"/>
      <c r="Y489" s="48"/>
      <c r="AC489" s="48"/>
      <c r="AG489" s="48"/>
      <c r="AK489" s="45"/>
      <c r="AO489" s="48"/>
      <c r="AS489" s="48"/>
      <c r="AW489" s="48"/>
      <c r="BA489" s="48"/>
      <c r="BE489" s="48"/>
      <c r="BI489" s="48"/>
      <c r="BM489" s="41">
        <v>42717</v>
      </c>
      <c r="BN489">
        <v>3.79</v>
      </c>
      <c r="BO489">
        <v>1.7605</v>
      </c>
      <c r="BQ489" s="48"/>
      <c r="BU489" s="48"/>
      <c r="BY489" s="41">
        <v>43014</v>
      </c>
      <c r="BZ489">
        <v>9.25</v>
      </c>
      <c r="CA489">
        <v>4.8044000000000002</v>
      </c>
    </row>
    <row r="490" spans="1:79">
      <c r="A490" s="48"/>
      <c r="E490" s="48"/>
      <c r="M490" s="48"/>
      <c r="Q490" s="48"/>
      <c r="U490" s="48"/>
      <c r="Y490" s="48"/>
      <c r="AC490" s="48"/>
      <c r="AG490" s="48"/>
      <c r="AK490" s="45"/>
      <c r="AO490" s="48"/>
      <c r="AS490" s="48"/>
      <c r="AW490" s="48"/>
      <c r="BA490" s="48"/>
      <c r="BE490" s="48"/>
      <c r="BI490" s="48"/>
      <c r="BM490" s="41">
        <v>42718</v>
      </c>
      <c r="BN490">
        <v>3.8</v>
      </c>
      <c r="BO490">
        <v>1.7650999999999999</v>
      </c>
      <c r="BQ490" s="48"/>
      <c r="BU490" s="48"/>
      <c r="BY490" s="41">
        <v>43017</v>
      </c>
      <c r="BZ490">
        <v>9.3000000000000007</v>
      </c>
      <c r="CA490">
        <v>4.8303000000000003</v>
      </c>
    </row>
    <row r="491" spans="1:79">
      <c r="A491" s="48"/>
      <c r="E491" s="48"/>
      <c r="M491" s="48"/>
      <c r="Q491" s="48"/>
      <c r="U491" s="48"/>
      <c r="Y491" s="48"/>
      <c r="AC491" s="48"/>
      <c r="AG491" s="48"/>
      <c r="AK491" s="45"/>
      <c r="AO491" s="48"/>
      <c r="AS491" s="48"/>
      <c r="AW491" s="48"/>
      <c r="BA491" s="48"/>
      <c r="BE491" s="48"/>
      <c r="BI491" s="48"/>
      <c r="BM491" s="41">
        <v>42719</v>
      </c>
      <c r="BN491">
        <v>3.71</v>
      </c>
      <c r="BO491">
        <v>1.7233000000000001</v>
      </c>
      <c r="BQ491" s="48"/>
      <c r="BU491" s="48"/>
      <c r="BY491" s="41">
        <v>43018</v>
      </c>
      <c r="BZ491">
        <v>9.3000000000000007</v>
      </c>
      <c r="CA491">
        <v>4.8303000000000003</v>
      </c>
    </row>
    <row r="492" spans="1:79">
      <c r="A492" s="48"/>
      <c r="E492" s="48"/>
      <c r="M492" s="48"/>
      <c r="Q492" s="48"/>
      <c r="U492" s="48"/>
      <c r="Y492" s="48"/>
      <c r="AC492" s="48"/>
      <c r="AG492" s="48"/>
      <c r="AK492" s="45"/>
      <c r="AO492" s="48"/>
      <c r="AS492" s="48"/>
      <c r="AW492" s="48"/>
      <c r="BA492" s="48"/>
      <c r="BE492" s="48"/>
      <c r="BI492" s="48"/>
      <c r="BM492" s="41">
        <v>42720</v>
      </c>
      <c r="BN492">
        <v>3.77</v>
      </c>
      <c r="BO492">
        <v>1.7512000000000001</v>
      </c>
      <c r="BQ492" s="48"/>
      <c r="BU492" s="48"/>
      <c r="BY492" s="41">
        <v>43019</v>
      </c>
      <c r="BZ492">
        <v>9.0299999999999994</v>
      </c>
      <c r="CA492">
        <v>4.6901000000000002</v>
      </c>
    </row>
    <row r="493" spans="1:79">
      <c r="A493" s="48"/>
      <c r="E493" s="48"/>
      <c r="M493" s="48"/>
      <c r="Q493" s="48"/>
      <c r="U493" s="48"/>
      <c r="Y493" s="48"/>
      <c r="AC493" s="48"/>
      <c r="AG493" s="48"/>
      <c r="AK493" s="45"/>
      <c r="AO493" s="48"/>
      <c r="AS493" s="48"/>
      <c r="AW493" s="48"/>
      <c r="BA493" s="48"/>
      <c r="BE493" s="48"/>
      <c r="BI493" s="48"/>
      <c r="BM493" s="41">
        <v>42723</v>
      </c>
      <c r="BN493">
        <v>3.71</v>
      </c>
      <c r="BO493">
        <v>1.7233000000000001</v>
      </c>
      <c r="BQ493" s="48"/>
      <c r="BU493" s="48"/>
      <c r="BY493" s="41">
        <v>43020</v>
      </c>
      <c r="BZ493">
        <v>9.25</v>
      </c>
      <c r="CA493">
        <v>4.8044000000000002</v>
      </c>
    </row>
    <row r="494" spans="1:79">
      <c r="A494" s="48"/>
      <c r="E494" s="48"/>
      <c r="M494" s="48"/>
      <c r="Q494" s="48"/>
      <c r="U494" s="48"/>
      <c r="Y494" s="48"/>
      <c r="AC494" s="48"/>
      <c r="AG494" s="48"/>
      <c r="AK494" s="45"/>
      <c r="AO494" s="48"/>
      <c r="AS494" s="48"/>
      <c r="AW494" s="48"/>
      <c r="BA494" s="48"/>
      <c r="BE494" s="48"/>
      <c r="BI494" s="48"/>
      <c r="BM494" s="41">
        <v>42724</v>
      </c>
      <c r="BN494">
        <v>3.77</v>
      </c>
      <c r="BO494">
        <v>1.7512000000000001</v>
      </c>
      <c r="BQ494" s="48"/>
      <c r="BU494" s="48"/>
      <c r="BY494" s="41">
        <v>43021</v>
      </c>
      <c r="BZ494">
        <v>9.25</v>
      </c>
      <c r="CA494">
        <v>4.8044000000000002</v>
      </c>
    </row>
    <row r="495" spans="1:79">
      <c r="A495" s="48"/>
      <c r="E495" s="48"/>
      <c r="M495" s="48"/>
      <c r="Q495" s="48"/>
      <c r="U495" s="48"/>
      <c r="Y495" s="48"/>
      <c r="AC495" s="48"/>
      <c r="AG495" s="48"/>
      <c r="AK495" s="45"/>
      <c r="AO495" s="48"/>
      <c r="AS495" s="48"/>
      <c r="AW495" s="48"/>
      <c r="BA495" s="48"/>
      <c r="BE495" s="48"/>
      <c r="BI495" s="48"/>
      <c r="BM495" s="41">
        <v>42725</v>
      </c>
      <c r="BN495">
        <v>3.72</v>
      </c>
      <c r="BO495">
        <v>1.7279</v>
      </c>
      <c r="BQ495" s="48"/>
      <c r="BU495" s="48"/>
      <c r="BY495" s="41">
        <v>43024</v>
      </c>
      <c r="BZ495">
        <v>9.25</v>
      </c>
      <c r="CA495">
        <v>4.8044000000000002</v>
      </c>
    </row>
    <row r="496" spans="1:79">
      <c r="A496" s="48"/>
      <c r="E496" s="48"/>
      <c r="M496" s="48"/>
      <c r="Q496" s="48"/>
      <c r="U496" s="48"/>
      <c r="Y496" s="48"/>
      <c r="AC496" s="48"/>
      <c r="AG496" s="48"/>
      <c r="AK496" s="45"/>
      <c r="AO496" s="48"/>
      <c r="AS496" s="48"/>
      <c r="AW496" s="48"/>
      <c r="BA496" s="48"/>
      <c r="BE496" s="48"/>
      <c r="BI496" s="48"/>
      <c r="BM496" s="41">
        <v>42726</v>
      </c>
      <c r="BN496">
        <v>3.77</v>
      </c>
      <c r="BO496">
        <v>1.7512000000000001</v>
      </c>
      <c r="BQ496" s="48"/>
      <c r="BU496" s="48"/>
      <c r="BY496" s="41">
        <v>43025</v>
      </c>
      <c r="BZ496">
        <v>9.02</v>
      </c>
      <c r="CA496">
        <v>4.6848999999999998</v>
      </c>
    </row>
    <row r="497" spans="1:79">
      <c r="A497" s="48"/>
      <c r="E497" s="48"/>
      <c r="M497" s="48"/>
      <c r="Q497" s="48"/>
      <c r="U497" s="48"/>
      <c r="Y497" s="48"/>
      <c r="AC497" s="48"/>
      <c r="AG497" s="48"/>
      <c r="AK497" s="45"/>
      <c r="AO497" s="48"/>
      <c r="AS497" s="48"/>
      <c r="AW497" s="48"/>
      <c r="BA497" s="48"/>
      <c r="BE497" s="48"/>
      <c r="BI497" s="48"/>
      <c r="BM497" s="41">
        <v>42727</v>
      </c>
      <c r="BN497">
        <v>3.77</v>
      </c>
      <c r="BO497">
        <v>1.7512000000000001</v>
      </c>
      <c r="BQ497" s="48"/>
      <c r="BU497" s="48"/>
      <c r="BY497" s="41">
        <v>43026</v>
      </c>
      <c r="BZ497">
        <v>9.14</v>
      </c>
      <c r="CA497">
        <v>4.7472000000000003</v>
      </c>
    </row>
    <row r="498" spans="1:79">
      <c r="A498" s="48"/>
      <c r="E498" s="48"/>
      <c r="M498" s="48"/>
      <c r="Q498" s="48"/>
      <c r="U498" s="48"/>
      <c r="Y498" s="48"/>
      <c r="AC498" s="48"/>
      <c r="AG498" s="48"/>
      <c r="AK498" s="45"/>
      <c r="AO498" s="48"/>
      <c r="AS498" s="48"/>
      <c r="AW498" s="48"/>
      <c r="BA498" s="48"/>
      <c r="BE498" s="48"/>
      <c r="BI498" s="48"/>
      <c r="BM498" s="41">
        <v>42730</v>
      </c>
      <c r="BN498">
        <v>3.72</v>
      </c>
      <c r="BO498">
        <v>1.7279</v>
      </c>
      <c r="BQ498" s="48"/>
      <c r="BU498" s="48"/>
      <c r="BY498" s="41">
        <v>43027</v>
      </c>
      <c r="BZ498">
        <v>9.1199999999999992</v>
      </c>
      <c r="CA498">
        <v>4.7369000000000003</v>
      </c>
    </row>
    <row r="499" spans="1:79">
      <c r="A499" s="48"/>
      <c r="E499" s="48"/>
      <c r="M499" s="48"/>
      <c r="Q499" s="48"/>
      <c r="U499" s="48"/>
      <c r="Y499" s="48"/>
      <c r="AC499" s="48"/>
      <c r="AG499" s="48"/>
      <c r="AK499" s="45"/>
      <c r="AO499" s="48"/>
      <c r="AS499" s="48"/>
      <c r="AW499" s="48"/>
      <c r="BA499" s="48"/>
      <c r="BE499" s="48"/>
      <c r="BI499" s="48"/>
      <c r="BM499" s="41">
        <v>42731</v>
      </c>
      <c r="BN499">
        <v>3.73</v>
      </c>
      <c r="BO499">
        <v>1.7325999999999999</v>
      </c>
      <c r="BQ499" s="48"/>
      <c r="BU499" s="48"/>
      <c r="BY499" s="41">
        <v>43028</v>
      </c>
      <c r="BZ499">
        <v>9.1</v>
      </c>
      <c r="CA499">
        <v>4.7264999999999997</v>
      </c>
    </row>
    <row r="500" spans="1:79">
      <c r="A500" s="48"/>
      <c r="E500" s="48"/>
      <c r="M500" s="48"/>
      <c r="Q500" s="48"/>
      <c r="U500" s="48"/>
      <c r="Y500" s="48"/>
      <c r="AC500" s="48"/>
      <c r="AG500" s="48"/>
      <c r="AK500" s="45"/>
      <c r="AO500" s="48"/>
      <c r="AS500" s="48"/>
      <c r="AW500" s="48"/>
      <c r="BA500" s="48"/>
      <c r="BE500" s="48"/>
      <c r="BI500" s="48"/>
      <c r="BM500" s="41">
        <v>42732</v>
      </c>
      <c r="BN500">
        <v>3.76</v>
      </c>
      <c r="BO500">
        <v>1.7464999999999999</v>
      </c>
      <c r="BQ500" s="48"/>
      <c r="BU500" s="48"/>
      <c r="BY500" s="41">
        <v>43031</v>
      </c>
      <c r="BZ500">
        <v>9</v>
      </c>
      <c r="CA500">
        <v>4.6745000000000001</v>
      </c>
    </row>
    <row r="501" spans="1:79">
      <c r="A501" s="48"/>
      <c r="E501" s="48"/>
      <c r="M501" s="48"/>
      <c r="Q501" s="48"/>
      <c r="U501" s="48"/>
      <c r="Y501" s="48"/>
      <c r="AC501" s="48"/>
      <c r="AG501" s="48"/>
      <c r="AK501" s="45"/>
      <c r="AO501" s="48"/>
      <c r="AS501" s="48"/>
      <c r="AW501" s="48"/>
      <c r="BA501" s="48"/>
      <c r="BE501" s="48"/>
      <c r="BI501" s="48"/>
      <c r="BM501" s="41">
        <v>42733</v>
      </c>
      <c r="BN501">
        <v>3.76</v>
      </c>
      <c r="BO501">
        <v>1.7464999999999999</v>
      </c>
      <c r="BQ501" s="48"/>
      <c r="BU501" s="48"/>
      <c r="BY501" s="41">
        <v>43032</v>
      </c>
      <c r="BZ501">
        <v>9</v>
      </c>
      <c r="CA501">
        <v>4.6745000000000001</v>
      </c>
    </row>
    <row r="502" spans="1:79">
      <c r="A502" s="48"/>
      <c r="E502" s="48"/>
      <c r="M502" s="48"/>
      <c r="Q502" s="48"/>
      <c r="U502" s="48"/>
      <c r="Y502" s="48"/>
      <c r="AC502" s="48"/>
      <c r="AG502" s="48"/>
      <c r="AK502" s="45"/>
      <c r="AO502" s="48"/>
      <c r="AS502" s="48"/>
      <c r="AW502" s="48"/>
      <c r="BA502" s="48"/>
      <c r="BE502" s="48"/>
      <c r="BI502" s="48"/>
      <c r="BM502" s="41">
        <v>42734</v>
      </c>
      <c r="BN502">
        <v>3.76</v>
      </c>
      <c r="BO502">
        <v>1.7464999999999999</v>
      </c>
      <c r="BQ502" s="48"/>
      <c r="BU502" s="48"/>
      <c r="BY502" s="41">
        <v>43033</v>
      </c>
      <c r="BZ502">
        <v>9.11</v>
      </c>
      <c r="CA502">
        <v>4.7317</v>
      </c>
    </row>
    <row r="503" spans="1:79">
      <c r="A503" s="48"/>
      <c r="E503" s="48"/>
      <c r="M503" s="48"/>
      <c r="Q503" s="48"/>
      <c r="U503" s="48"/>
      <c r="Y503" s="48"/>
      <c r="AC503" s="48"/>
      <c r="AG503" s="48"/>
      <c r="AK503" s="45"/>
      <c r="AO503" s="48"/>
      <c r="AS503" s="48"/>
      <c r="AW503" s="48"/>
      <c r="BA503" s="48"/>
      <c r="BE503" s="48"/>
      <c r="BI503" s="48"/>
      <c r="BM503" s="41">
        <v>42737</v>
      </c>
      <c r="BN503">
        <v>3.79</v>
      </c>
      <c r="BO503">
        <v>1.7605</v>
      </c>
      <c r="BQ503" s="48"/>
      <c r="BU503" s="48"/>
      <c r="BY503" s="41">
        <v>43034</v>
      </c>
      <c r="BZ503">
        <v>9.1199999999999992</v>
      </c>
      <c r="CA503">
        <v>4.7369000000000003</v>
      </c>
    </row>
    <row r="504" spans="1:79">
      <c r="A504" s="48"/>
      <c r="E504" s="48"/>
      <c r="M504" s="48"/>
      <c r="Q504" s="48"/>
      <c r="U504" s="48"/>
      <c r="Y504" s="48"/>
      <c r="AC504" s="48"/>
      <c r="AG504" s="48"/>
      <c r="AK504" s="45"/>
      <c r="AO504" s="48"/>
      <c r="AS504" s="48"/>
      <c r="AW504" s="48"/>
      <c r="BA504" s="48"/>
      <c r="BE504" s="48"/>
      <c r="BI504" s="48"/>
      <c r="BM504" s="41">
        <v>42738</v>
      </c>
      <c r="BN504">
        <v>3.79</v>
      </c>
      <c r="BO504">
        <v>1.7605</v>
      </c>
      <c r="BQ504" s="48"/>
      <c r="BU504" s="48"/>
      <c r="BY504" s="41">
        <v>43035</v>
      </c>
      <c r="BZ504">
        <v>9.1199999999999992</v>
      </c>
      <c r="CA504">
        <v>4.7369000000000003</v>
      </c>
    </row>
    <row r="505" spans="1:79">
      <c r="A505" s="48"/>
      <c r="E505" s="48"/>
      <c r="M505" s="48"/>
      <c r="Q505" s="48"/>
      <c r="U505" s="48"/>
      <c r="Y505" s="48"/>
      <c r="AC505" s="48"/>
      <c r="AG505" s="48"/>
      <c r="AK505" s="45"/>
      <c r="AO505" s="48"/>
      <c r="AS505" s="48"/>
      <c r="AW505" s="48"/>
      <c r="BA505" s="48"/>
      <c r="BE505" s="48"/>
      <c r="BI505" s="48"/>
      <c r="BM505" s="41">
        <v>42739</v>
      </c>
      <c r="BN505">
        <v>3.76</v>
      </c>
      <c r="BO505">
        <v>1.7464999999999999</v>
      </c>
      <c r="BQ505" s="48"/>
      <c r="BU505" s="48"/>
      <c r="BY505" s="41">
        <v>43038</v>
      </c>
      <c r="BZ505">
        <v>9.1199999999999992</v>
      </c>
      <c r="CA505">
        <v>4.7369000000000003</v>
      </c>
    </row>
    <row r="506" spans="1:79">
      <c r="A506" s="48"/>
      <c r="E506" s="48"/>
      <c r="M506" s="48"/>
      <c r="Q506" s="48"/>
      <c r="U506" s="48"/>
      <c r="Y506" s="48"/>
      <c r="AC506" s="48"/>
      <c r="AG506" s="48"/>
      <c r="AK506" s="45"/>
      <c r="AO506" s="48"/>
      <c r="AS506" s="48"/>
      <c r="AW506" s="48"/>
      <c r="BA506" s="48"/>
      <c r="BE506" s="48"/>
      <c r="BI506" s="48"/>
      <c r="BM506" s="41">
        <v>42740</v>
      </c>
      <c r="BN506">
        <v>3.76</v>
      </c>
      <c r="BO506">
        <v>1.7464999999999999</v>
      </c>
      <c r="BQ506" s="48"/>
      <c r="BU506" s="48"/>
      <c r="BY506" s="41">
        <v>43039</v>
      </c>
      <c r="BZ506">
        <v>9.14</v>
      </c>
      <c r="CA506">
        <v>4.7472000000000003</v>
      </c>
    </row>
    <row r="507" spans="1:79">
      <c r="A507" s="48"/>
      <c r="E507" s="48"/>
      <c r="M507" s="48"/>
      <c r="Q507" s="48"/>
      <c r="U507" s="48"/>
      <c r="Y507" s="48"/>
      <c r="AC507" s="48"/>
      <c r="AG507" s="48"/>
      <c r="AK507" s="45"/>
      <c r="AO507" s="48"/>
      <c r="AS507" s="48"/>
      <c r="AW507" s="48"/>
      <c r="BA507" s="48"/>
      <c r="BE507" s="48"/>
      <c r="BI507" s="48"/>
      <c r="BM507" s="41">
        <v>42741</v>
      </c>
      <c r="BN507">
        <v>3.8</v>
      </c>
      <c r="BO507">
        <v>1.7650999999999999</v>
      </c>
      <c r="BQ507" s="48"/>
      <c r="BU507" s="48"/>
      <c r="BY507" s="41">
        <v>43040</v>
      </c>
      <c r="BZ507">
        <v>9.14</v>
      </c>
      <c r="CA507">
        <v>4.7472000000000003</v>
      </c>
    </row>
    <row r="508" spans="1:79">
      <c r="A508" s="48"/>
      <c r="E508" s="48"/>
      <c r="M508" s="48"/>
      <c r="Q508" s="48"/>
      <c r="U508" s="48"/>
      <c r="Y508" s="48"/>
      <c r="AC508" s="48"/>
      <c r="AG508" s="48"/>
      <c r="AK508" s="45"/>
      <c r="AO508" s="48"/>
      <c r="AS508" s="48"/>
      <c r="AW508" s="48"/>
      <c r="BA508" s="48"/>
      <c r="BE508" s="48"/>
      <c r="BI508" s="48"/>
      <c r="BM508" s="41">
        <v>42744</v>
      </c>
      <c r="BN508">
        <v>3.89</v>
      </c>
      <c r="BO508">
        <v>1.8069</v>
      </c>
      <c r="BQ508" s="48"/>
      <c r="BU508" s="48"/>
      <c r="BY508" s="41">
        <v>43041</v>
      </c>
      <c r="BZ508">
        <v>9.1999999999999993</v>
      </c>
      <c r="CA508">
        <v>4.7784000000000004</v>
      </c>
    </row>
    <row r="509" spans="1:79">
      <c r="A509" s="48"/>
      <c r="E509" s="48"/>
      <c r="M509" s="48"/>
      <c r="Q509" s="48"/>
      <c r="U509" s="48"/>
      <c r="Y509" s="48"/>
      <c r="AC509" s="48"/>
      <c r="AG509" s="48"/>
      <c r="AK509" s="45"/>
      <c r="AO509" s="48"/>
      <c r="AS509" s="48"/>
      <c r="AW509" s="48"/>
      <c r="BA509" s="48"/>
      <c r="BE509" s="48"/>
      <c r="BI509" s="48"/>
      <c r="BM509" s="41">
        <v>42745</v>
      </c>
      <c r="BN509">
        <v>3.99</v>
      </c>
      <c r="BO509">
        <v>1.8533999999999999</v>
      </c>
      <c r="BQ509" s="48"/>
      <c r="BU509" s="48"/>
      <c r="BY509" s="41">
        <v>43042</v>
      </c>
      <c r="BZ509">
        <v>9.1999999999999993</v>
      </c>
      <c r="CA509">
        <v>4.7784000000000004</v>
      </c>
    </row>
    <row r="510" spans="1:79">
      <c r="A510" s="48"/>
      <c r="E510" s="48"/>
      <c r="M510" s="48"/>
      <c r="Q510" s="48"/>
      <c r="U510" s="48"/>
      <c r="Y510" s="48"/>
      <c r="AC510" s="48"/>
      <c r="AG510" s="48"/>
      <c r="AK510" s="45"/>
      <c r="AO510" s="48"/>
      <c r="AS510" s="48"/>
      <c r="AW510" s="48"/>
      <c r="BA510" s="48"/>
      <c r="BE510" s="48"/>
      <c r="BI510" s="48"/>
      <c r="BM510" s="41">
        <v>42746</v>
      </c>
      <c r="BN510">
        <v>3.92</v>
      </c>
      <c r="BO510">
        <v>1.8208</v>
      </c>
      <c r="BQ510" s="48"/>
      <c r="BU510" s="48"/>
      <c r="BY510" s="41">
        <v>43045</v>
      </c>
      <c r="BZ510">
        <v>9.1999999999999993</v>
      </c>
      <c r="CA510">
        <v>4.7784000000000004</v>
      </c>
    </row>
    <row r="511" spans="1:79">
      <c r="A511" s="48"/>
      <c r="E511" s="48"/>
      <c r="M511" s="48"/>
      <c r="Q511" s="48"/>
      <c r="U511" s="48"/>
      <c r="Y511" s="48"/>
      <c r="AC511" s="48"/>
      <c r="AG511" s="48"/>
      <c r="AK511" s="45"/>
      <c r="AO511" s="48"/>
      <c r="AS511" s="48"/>
      <c r="AW511" s="48"/>
      <c r="BA511" s="48"/>
      <c r="BE511" s="48"/>
      <c r="BI511" s="48"/>
      <c r="BM511" s="41">
        <v>42747</v>
      </c>
      <c r="BN511">
        <v>3.92</v>
      </c>
      <c r="BO511">
        <v>1.8208</v>
      </c>
      <c r="BQ511" s="48"/>
      <c r="BU511" s="48"/>
      <c r="BY511" s="41">
        <v>43046</v>
      </c>
      <c r="BZ511">
        <v>9.1999999999999993</v>
      </c>
      <c r="CA511">
        <v>4.7784000000000004</v>
      </c>
    </row>
    <row r="512" spans="1:79">
      <c r="A512" s="48"/>
      <c r="E512" s="48"/>
      <c r="M512" s="48"/>
      <c r="Q512" s="48"/>
      <c r="U512" s="48"/>
      <c r="Y512" s="48"/>
      <c r="AC512" s="48"/>
      <c r="AG512" s="48"/>
      <c r="AK512" s="45"/>
      <c r="AO512" s="48"/>
      <c r="AS512" s="48"/>
      <c r="AW512" s="48"/>
      <c r="BA512" s="48"/>
      <c r="BE512" s="48"/>
      <c r="BI512" s="48"/>
      <c r="BM512" s="41">
        <v>42748</v>
      </c>
      <c r="BN512">
        <v>3.92</v>
      </c>
      <c r="BO512">
        <v>1.8208</v>
      </c>
      <c r="BQ512" s="48"/>
      <c r="BU512" s="48"/>
      <c r="BY512" s="41">
        <v>43047</v>
      </c>
      <c r="BZ512">
        <v>9.23</v>
      </c>
      <c r="CA512">
        <v>4.7939999999999996</v>
      </c>
    </row>
    <row r="513" spans="1:79">
      <c r="A513" s="48"/>
      <c r="E513" s="48"/>
      <c r="M513" s="48"/>
      <c r="Q513" s="48"/>
      <c r="U513" s="48"/>
      <c r="Y513" s="48"/>
      <c r="AC513" s="48"/>
      <c r="AG513" s="48"/>
      <c r="AK513" s="45"/>
      <c r="AO513" s="48"/>
      <c r="AS513" s="48"/>
      <c r="AW513" s="48"/>
      <c r="BA513" s="48"/>
      <c r="BE513" s="48"/>
      <c r="BI513" s="48"/>
      <c r="BM513" s="41">
        <v>42751</v>
      </c>
      <c r="BN513">
        <v>3.95</v>
      </c>
      <c r="BO513">
        <v>1.8348</v>
      </c>
      <c r="BQ513" s="48"/>
      <c r="BU513" s="48"/>
      <c r="BY513" s="41">
        <v>43048</v>
      </c>
      <c r="BZ513">
        <v>9.23</v>
      </c>
      <c r="CA513">
        <v>4.7939999999999996</v>
      </c>
    </row>
    <row r="514" spans="1:79">
      <c r="A514" s="48"/>
      <c r="E514" s="48"/>
      <c r="M514" s="48"/>
      <c r="Q514" s="48"/>
      <c r="U514" s="48"/>
      <c r="Y514" s="48"/>
      <c r="AC514" s="48"/>
      <c r="AG514" s="48"/>
      <c r="AK514" s="45"/>
      <c r="AO514" s="48"/>
      <c r="AS514" s="48"/>
      <c r="AW514" s="48"/>
      <c r="BA514" s="48"/>
      <c r="BE514" s="48"/>
      <c r="BI514" s="48"/>
      <c r="BM514" s="41">
        <v>42752</v>
      </c>
      <c r="BN514">
        <v>4.1900000000000004</v>
      </c>
      <c r="BO514">
        <v>1.9462999999999999</v>
      </c>
      <c r="BQ514" s="48"/>
      <c r="BU514" s="48"/>
      <c r="BY514" s="41">
        <v>43049</v>
      </c>
      <c r="BZ514">
        <v>9.24</v>
      </c>
      <c r="CA514">
        <v>4.7991999999999999</v>
      </c>
    </row>
    <row r="515" spans="1:79">
      <c r="A515" s="48"/>
      <c r="E515" s="48"/>
      <c r="M515" s="48"/>
      <c r="Q515" s="48"/>
      <c r="U515" s="48"/>
      <c r="Y515" s="48"/>
      <c r="AC515" s="48"/>
      <c r="AG515" s="48"/>
      <c r="AK515" s="45"/>
      <c r="AO515" s="48"/>
      <c r="AS515" s="48"/>
      <c r="AW515" s="48"/>
      <c r="BA515" s="48"/>
      <c r="BE515" s="48"/>
      <c r="BI515" s="48"/>
      <c r="BM515" s="41">
        <v>42753</v>
      </c>
      <c r="BN515">
        <v>4.42</v>
      </c>
      <c r="BO515">
        <v>2.0531000000000001</v>
      </c>
      <c r="BQ515" s="48"/>
      <c r="BU515" s="48"/>
      <c r="BY515" s="41">
        <v>43052</v>
      </c>
      <c r="BZ515">
        <v>9.24</v>
      </c>
      <c r="CA515">
        <v>4.7991999999999999</v>
      </c>
    </row>
    <row r="516" spans="1:79">
      <c r="A516" s="48"/>
      <c r="E516" s="48"/>
      <c r="M516" s="48"/>
      <c r="Q516" s="48"/>
      <c r="U516" s="48"/>
      <c r="Y516" s="48"/>
      <c r="AC516" s="48"/>
      <c r="AG516" s="48"/>
      <c r="AK516" s="45"/>
      <c r="AO516" s="48"/>
      <c r="AS516" s="48"/>
      <c r="AW516" s="48"/>
      <c r="BA516" s="48"/>
      <c r="BE516" s="48"/>
      <c r="BI516" s="48"/>
      <c r="BM516" s="41">
        <v>42754</v>
      </c>
      <c r="BN516">
        <v>4.4000000000000004</v>
      </c>
      <c r="BO516">
        <v>2.0438000000000001</v>
      </c>
      <c r="BQ516" s="48"/>
      <c r="BU516" s="48"/>
      <c r="BY516" s="41">
        <v>43053</v>
      </c>
      <c r="BZ516">
        <v>9.2100000000000009</v>
      </c>
      <c r="CA516">
        <v>4.7835999999999999</v>
      </c>
    </row>
    <row r="517" spans="1:79">
      <c r="A517" s="48"/>
      <c r="E517" s="48"/>
      <c r="M517" s="48"/>
      <c r="Q517" s="48"/>
      <c r="U517" s="48"/>
      <c r="Y517" s="48"/>
      <c r="AC517" s="48"/>
      <c r="AG517" s="48"/>
      <c r="AK517" s="45"/>
      <c r="AO517" s="48"/>
      <c r="AS517" s="48"/>
      <c r="AW517" s="48"/>
      <c r="BA517" s="48"/>
      <c r="BE517" s="48"/>
      <c r="BI517" s="48"/>
      <c r="BM517" s="41">
        <v>42755</v>
      </c>
      <c r="BN517">
        <v>4.41</v>
      </c>
      <c r="BO517">
        <v>2.0484</v>
      </c>
      <c r="BQ517" s="48"/>
      <c r="BU517" s="48"/>
      <c r="BY517" s="41">
        <v>43054</v>
      </c>
      <c r="BZ517">
        <v>9.3000000000000007</v>
      </c>
      <c r="CA517">
        <v>4.8303000000000003</v>
      </c>
    </row>
    <row r="518" spans="1:79">
      <c r="A518" s="48"/>
      <c r="E518" s="48"/>
      <c r="M518" s="48"/>
      <c r="Q518" s="48"/>
      <c r="U518" s="48"/>
      <c r="Y518" s="48"/>
      <c r="AC518" s="48"/>
      <c r="AG518" s="48"/>
      <c r="AK518" s="45"/>
      <c r="AO518" s="48"/>
      <c r="AS518" s="48"/>
      <c r="AW518" s="48"/>
      <c r="BA518" s="48"/>
      <c r="BE518" s="48"/>
      <c r="BI518" s="48"/>
      <c r="BM518" s="41">
        <v>42758</v>
      </c>
      <c r="BN518">
        <v>4.4000000000000004</v>
      </c>
      <c r="BO518">
        <v>2.0438000000000001</v>
      </c>
      <c r="BQ518" s="48"/>
      <c r="BU518" s="48"/>
      <c r="BY518" s="41">
        <v>43055</v>
      </c>
      <c r="BZ518">
        <v>9.3000000000000007</v>
      </c>
      <c r="CA518">
        <v>4.8303000000000003</v>
      </c>
    </row>
    <row r="519" spans="1:79">
      <c r="A519" s="48"/>
      <c r="E519" s="48"/>
      <c r="M519" s="48"/>
      <c r="Q519" s="48"/>
      <c r="U519" s="48"/>
      <c r="Y519" s="48"/>
      <c r="AC519" s="48"/>
      <c r="AG519" s="48"/>
      <c r="AK519" s="45"/>
      <c r="AO519" s="48"/>
      <c r="AS519" s="48"/>
      <c r="AW519" s="48"/>
      <c r="BA519" s="48"/>
      <c r="BE519" s="48"/>
      <c r="BI519" s="48"/>
      <c r="BM519" s="41">
        <v>42759</v>
      </c>
      <c r="BN519">
        <v>4.38</v>
      </c>
      <c r="BO519">
        <v>2.0345</v>
      </c>
      <c r="BQ519" s="48"/>
      <c r="BU519" s="48"/>
      <c r="BY519" s="41">
        <v>43056</v>
      </c>
      <c r="BZ519">
        <v>9.3000000000000007</v>
      </c>
      <c r="CA519">
        <v>4.8303000000000003</v>
      </c>
    </row>
    <row r="520" spans="1:79">
      <c r="A520" s="48"/>
      <c r="E520" s="48"/>
      <c r="M520" s="48"/>
      <c r="Q520" s="48"/>
      <c r="U520" s="48"/>
      <c r="Y520" s="48"/>
      <c r="AC520" s="48"/>
      <c r="AG520" s="48"/>
      <c r="AK520" s="45"/>
      <c r="AO520" s="48"/>
      <c r="AS520" s="48"/>
      <c r="AW520" s="48"/>
      <c r="BA520" s="48"/>
      <c r="BE520" s="48"/>
      <c r="BI520" s="48"/>
      <c r="BM520" s="41">
        <v>42760</v>
      </c>
      <c r="BN520">
        <v>4.3</v>
      </c>
      <c r="BO520">
        <v>1.9973000000000001</v>
      </c>
      <c r="BQ520" s="48"/>
      <c r="BU520" s="48"/>
      <c r="BY520" s="41">
        <v>43059</v>
      </c>
      <c r="BZ520">
        <v>9.3000000000000007</v>
      </c>
      <c r="CA520">
        <v>4.8303000000000003</v>
      </c>
    </row>
    <row r="521" spans="1:79">
      <c r="A521" s="48"/>
      <c r="E521" s="48"/>
      <c r="M521" s="48"/>
      <c r="Q521" s="48"/>
      <c r="U521" s="48"/>
      <c r="Y521" s="48"/>
      <c r="AC521" s="48"/>
      <c r="AG521" s="48"/>
      <c r="AK521" s="45"/>
      <c r="AO521" s="48"/>
      <c r="AS521" s="48"/>
      <c r="AW521" s="48"/>
      <c r="BA521" s="48"/>
      <c r="BE521" s="48"/>
      <c r="BI521" s="48"/>
      <c r="BM521" s="41">
        <v>42761</v>
      </c>
      <c r="BN521">
        <v>4.2300000000000004</v>
      </c>
      <c r="BO521">
        <v>1.9648000000000001</v>
      </c>
      <c r="BQ521" s="48"/>
      <c r="BU521" s="48"/>
      <c r="BY521" s="41">
        <v>43060</v>
      </c>
      <c r="BZ521">
        <v>9.3000000000000007</v>
      </c>
      <c r="CA521">
        <v>4.8303000000000003</v>
      </c>
    </row>
    <row r="522" spans="1:79">
      <c r="A522" s="48"/>
      <c r="E522" s="48"/>
      <c r="M522" s="48"/>
      <c r="Q522" s="48"/>
      <c r="U522" s="48"/>
      <c r="Y522" s="48"/>
      <c r="AC522" s="48"/>
      <c r="AG522" s="48"/>
      <c r="AK522" s="45"/>
      <c r="AO522" s="48"/>
      <c r="AS522" s="48"/>
      <c r="AW522" s="48"/>
      <c r="BA522" s="48"/>
      <c r="BE522" s="48"/>
      <c r="BI522" s="48"/>
      <c r="BM522" s="41">
        <v>42762</v>
      </c>
      <c r="BN522">
        <v>4.2300000000000004</v>
      </c>
      <c r="BO522">
        <v>1.9648000000000001</v>
      </c>
      <c r="BQ522" s="48"/>
      <c r="BU522" s="48"/>
      <c r="BY522" s="41">
        <v>43061</v>
      </c>
      <c r="BZ522">
        <v>9.3000000000000007</v>
      </c>
      <c r="CA522">
        <v>4.8303000000000003</v>
      </c>
    </row>
    <row r="523" spans="1:79">
      <c r="A523" s="48"/>
      <c r="E523" s="48"/>
      <c r="M523" s="48"/>
      <c r="Q523" s="48"/>
      <c r="U523" s="48"/>
      <c r="Y523" s="48"/>
      <c r="AC523" s="48"/>
      <c r="AG523" s="48"/>
      <c r="AK523" s="45"/>
      <c r="AO523" s="48"/>
      <c r="AS523" s="48"/>
      <c r="AW523" s="48"/>
      <c r="BA523" s="48"/>
      <c r="BE523" s="48"/>
      <c r="BI523" s="48"/>
      <c r="BM523" s="41">
        <v>42765</v>
      </c>
      <c r="BN523">
        <v>4.28</v>
      </c>
      <c r="BO523">
        <v>1.9881</v>
      </c>
      <c r="BQ523" s="48"/>
      <c r="BU523" s="48"/>
      <c r="BY523" s="41">
        <v>43062</v>
      </c>
      <c r="BZ523">
        <v>9.3000000000000007</v>
      </c>
      <c r="CA523">
        <v>4.8303000000000003</v>
      </c>
    </row>
    <row r="524" spans="1:79">
      <c r="A524" s="48"/>
      <c r="E524" s="48"/>
      <c r="M524" s="48"/>
      <c r="Q524" s="48"/>
      <c r="U524" s="48"/>
      <c r="Y524" s="48"/>
      <c r="AC524" s="48"/>
      <c r="AG524" s="48"/>
      <c r="AK524" s="45"/>
      <c r="AO524" s="48"/>
      <c r="AS524" s="48"/>
      <c r="AW524" s="48"/>
      <c r="BA524" s="48"/>
      <c r="BE524" s="48"/>
      <c r="BI524" s="48"/>
      <c r="BM524" s="41">
        <v>42766</v>
      </c>
      <c r="BN524">
        <v>4.28</v>
      </c>
      <c r="BO524">
        <v>1.9881</v>
      </c>
      <c r="BQ524" s="48"/>
      <c r="BU524" s="48"/>
      <c r="BY524" s="41">
        <v>43063</v>
      </c>
      <c r="BZ524">
        <v>9.43</v>
      </c>
      <c r="CA524">
        <v>4.8978999999999999</v>
      </c>
    </row>
    <row r="525" spans="1:79">
      <c r="A525" s="48"/>
      <c r="E525" s="48"/>
      <c r="M525" s="48"/>
      <c r="Q525" s="48"/>
      <c r="U525" s="48"/>
      <c r="Y525" s="48"/>
      <c r="AC525" s="48"/>
      <c r="AG525" s="48"/>
      <c r="AK525" s="45"/>
      <c r="AO525" s="48"/>
      <c r="AS525" s="48"/>
      <c r="AW525" s="48"/>
      <c r="BA525" s="48"/>
      <c r="BE525" s="48"/>
      <c r="BI525" s="48"/>
      <c r="BM525" s="41">
        <v>42767</v>
      </c>
      <c r="BN525">
        <v>4.2699999999999996</v>
      </c>
      <c r="BO525">
        <v>1.9834000000000001</v>
      </c>
      <c r="BQ525" s="48"/>
      <c r="BU525" s="48"/>
      <c r="BY525" s="41">
        <v>43066</v>
      </c>
      <c r="BZ525">
        <v>9.43</v>
      </c>
      <c r="CA525">
        <v>4.8978999999999999</v>
      </c>
    </row>
    <row r="526" spans="1:79">
      <c r="A526" s="48"/>
      <c r="E526" s="48"/>
      <c r="M526" s="48"/>
      <c r="Q526" s="48"/>
      <c r="U526" s="48"/>
      <c r="Y526" s="48"/>
      <c r="AC526" s="48"/>
      <c r="AG526" s="48"/>
      <c r="AK526" s="45"/>
      <c r="AO526" s="48"/>
      <c r="AS526" s="48"/>
      <c r="AW526" s="48"/>
      <c r="BA526" s="48"/>
      <c r="BE526" s="48"/>
      <c r="BI526" s="48"/>
      <c r="BM526" s="41">
        <v>42768</v>
      </c>
      <c r="BN526">
        <v>4.2699999999999996</v>
      </c>
      <c r="BO526">
        <v>1.9834000000000001</v>
      </c>
      <c r="BQ526" s="48"/>
      <c r="BU526" s="48"/>
      <c r="BY526" s="41">
        <v>43067</v>
      </c>
      <c r="BZ526">
        <v>9.43</v>
      </c>
      <c r="CA526">
        <v>4.8978999999999999</v>
      </c>
    </row>
    <row r="527" spans="1:79">
      <c r="A527" s="48"/>
      <c r="E527" s="48"/>
      <c r="M527" s="48"/>
      <c r="Q527" s="48"/>
      <c r="U527" s="48"/>
      <c r="Y527" s="48"/>
      <c r="AC527" s="48"/>
      <c r="AG527" s="48"/>
      <c r="AK527" s="45"/>
      <c r="AO527" s="48"/>
      <c r="AS527" s="48"/>
      <c r="AW527" s="48"/>
      <c r="BA527" s="48"/>
      <c r="BE527" s="48"/>
      <c r="BI527" s="48"/>
      <c r="BM527" s="41">
        <v>42769</v>
      </c>
      <c r="BN527">
        <v>4.25</v>
      </c>
      <c r="BO527">
        <v>1.9741</v>
      </c>
      <c r="BQ527" s="48"/>
      <c r="BU527" s="48"/>
      <c r="BY527" s="41">
        <v>43068</v>
      </c>
      <c r="BZ527">
        <v>9.4499999999999993</v>
      </c>
      <c r="CA527">
        <v>4.9082999999999997</v>
      </c>
    </row>
    <row r="528" spans="1:79">
      <c r="A528" s="48"/>
      <c r="E528" s="48"/>
      <c r="M528" s="48"/>
      <c r="Q528" s="48"/>
      <c r="U528" s="48"/>
      <c r="Y528" s="48"/>
      <c r="AC528" s="48"/>
      <c r="AG528" s="48"/>
      <c r="AK528" s="45"/>
      <c r="AO528" s="48"/>
      <c r="AS528" s="48"/>
      <c r="AW528" s="48"/>
      <c r="BA528" s="48"/>
      <c r="BE528" s="48"/>
      <c r="BI528" s="48"/>
      <c r="BM528" s="41">
        <v>42772</v>
      </c>
      <c r="BN528">
        <v>4.28</v>
      </c>
      <c r="BO528">
        <v>1.9881</v>
      </c>
      <c r="BQ528" s="48"/>
      <c r="BU528" s="48"/>
      <c r="BY528" s="41">
        <v>43069</v>
      </c>
      <c r="BZ528">
        <v>9.4499999999999993</v>
      </c>
      <c r="CA528">
        <v>4.9082999999999997</v>
      </c>
    </row>
    <row r="529" spans="1:79">
      <c r="A529" s="48"/>
      <c r="E529" s="48"/>
      <c r="M529" s="48"/>
      <c r="Q529" s="48"/>
      <c r="U529" s="48"/>
      <c r="Y529" s="48"/>
      <c r="AC529" s="48"/>
      <c r="AG529" s="48"/>
      <c r="AK529" s="45"/>
      <c r="AO529" s="48"/>
      <c r="AS529" s="48"/>
      <c r="AW529" s="48"/>
      <c r="BA529" s="48"/>
      <c r="BE529" s="48"/>
      <c r="BI529" s="48"/>
      <c r="BM529" s="41">
        <v>42773</v>
      </c>
      <c r="BN529">
        <v>4.34</v>
      </c>
      <c r="BO529">
        <v>2.0158999999999998</v>
      </c>
      <c r="BQ529" s="48"/>
      <c r="BU529" s="48"/>
      <c r="BY529" s="41">
        <v>43073</v>
      </c>
      <c r="BZ529">
        <v>9.5</v>
      </c>
      <c r="CA529">
        <v>4.9341999999999997</v>
      </c>
    </row>
    <row r="530" spans="1:79">
      <c r="A530" s="48"/>
      <c r="E530" s="48"/>
      <c r="M530" s="48"/>
      <c r="Q530" s="48"/>
      <c r="U530" s="48"/>
      <c r="Y530" s="48"/>
      <c r="AC530" s="48"/>
      <c r="AG530" s="48"/>
      <c r="AK530" s="45"/>
      <c r="AO530" s="48"/>
      <c r="AS530" s="48"/>
      <c r="AW530" s="48"/>
      <c r="BA530" s="48"/>
      <c r="BE530" s="48"/>
      <c r="BI530" s="48"/>
      <c r="BM530" s="41">
        <v>42774</v>
      </c>
      <c r="BN530">
        <v>4.33</v>
      </c>
      <c r="BO530">
        <v>2.0112999999999999</v>
      </c>
      <c r="BQ530" s="48"/>
      <c r="BU530" s="48"/>
      <c r="BY530" s="41">
        <v>43074</v>
      </c>
      <c r="BZ530">
        <v>9.58</v>
      </c>
      <c r="CA530">
        <v>4.9757999999999996</v>
      </c>
    </row>
    <row r="531" spans="1:79">
      <c r="A531" s="48"/>
      <c r="E531" s="48"/>
      <c r="M531" s="48"/>
      <c r="Q531" s="48"/>
      <c r="U531" s="48"/>
      <c r="Y531" s="48"/>
      <c r="AC531" s="48"/>
      <c r="AG531" s="48"/>
      <c r="AK531" s="45"/>
      <c r="AO531" s="48"/>
      <c r="AS531" s="48"/>
      <c r="AW531" s="48"/>
      <c r="BA531" s="48"/>
      <c r="BE531" s="48"/>
      <c r="BI531" s="48"/>
      <c r="BM531" s="41">
        <v>42775</v>
      </c>
      <c r="BN531">
        <v>4.51</v>
      </c>
      <c r="BO531">
        <v>2.0949</v>
      </c>
      <c r="BQ531" s="48"/>
      <c r="BU531" s="48"/>
      <c r="BY531" s="41">
        <v>43075</v>
      </c>
      <c r="BZ531">
        <v>9.56</v>
      </c>
      <c r="CA531">
        <v>4.9653999999999998</v>
      </c>
    </row>
    <row r="532" spans="1:79">
      <c r="A532" s="48"/>
      <c r="E532" s="48"/>
      <c r="M532" s="48"/>
      <c r="Q532" s="48"/>
      <c r="U532" s="48"/>
      <c r="Y532" s="48"/>
      <c r="AC532" s="48"/>
      <c r="AG532" s="48"/>
      <c r="AK532" s="45"/>
      <c r="AO532" s="48"/>
      <c r="AS532" s="48"/>
      <c r="AW532" s="48"/>
      <c r="BA532" s="48"/>
      <c r="BE532" s="48"/>
      <c r="BI532" s="48"/>
      <c r="BM532" s="41">
        <v>42776</v>
      </c>
      <c r="BN532">
        <v>4.67</v>
      </c>
      <c r="BO532">
        <v>2.1692</v>
      </c>
      <c r="BQ532" s="48"/>
      <c r="BU532" s="48"/>
      <c r="BY532" s="41">
        <v>43076</v>
      </c>
      <c r="BZ532">
        <v>9.56</v>
      </c>
      <c r="CA532">
        <v>4.9653999999999998</v>
      </c>
    </row>
    <row r="533" spans="1:79">
      <c r="A533" s="48"/>
      <c r="E533" s="48"/>
      <c r="M533" s="48"/>
      <c r="Q533" s="48"/>
      <c r="U533" s="48"/>
      <c r="Y533" s="48"/>
      <c r="AC533" s="48"/>
      <c r="AG533" s="48"/>
      <c r="AK533" s="45"/>
      <c r="AO533" s="48"/>
      <c r="AS533" s="48"/>
      <c r="AW533" s="48"/>
      <c r="BA533" s="48"/>
      <c r="BE533" s="48"/>
      <c r="BI533" s="48"/>
      <c r="BM533" s="41">
        <v>42779</v>
      </c>
      <c r="BN533">
        <v>4.5999999999999996</v>
      </c>
      <c r="BO533">
        <v>2.1366999999999998</v>
      </c>
      <c r="BQ533" s="48"/>
      <c r="BU533" s="48"/>
      <c r="BY533" s="41">
        <v>43077</v>
      </c>
      <c r="BZ533">
        <v>9.56</v>
      </c>
      <c r="CA533">
        <v>4.9653999999999998</v>
      </c>
    </row>
    <row r="534" spans="1:79">
      <c r="A534" s="48"/>
      <c r="E534" s="48"/>
      <c r="M534" s="48"/>
      <c r="Q534" s="48"/>
      <c r="U534" s="48"/>
      <c r="Y534" s="48"/>
      <c r="AC534" s="48"/>
      <c r="AG534" s="48"/>
      <c r="AK534" s="45"/>
      <c r="AO534" s="48"/>
      <c r="AS534" s="48"/>
      <c r="AW534" s="48"/>
      <c r="BA534" s="48"/>
      <c r="BE534" s="48"/>
      <c r="BI534" s="48"/>
      <c r="BM534" s="41">
        <v>42780</v>
      </c>
      <c r="BN534">
        <v>4.55</v>
      </c>
      <c r="BO534">
        <v>2.1135000000000002</v>
      </c>
      <c r="BQ534" s="48"/>
      <c r="BU534" s="48"/>
      <c r="BY534" s="41">
        <v>43080</v>
      </c>
      <c r="BZ534">
        <v>9.58</v>
      </c>
      <c r="CA534">
        <v>4.9757999999999996</v>
      </c>
    </row>
    <row r="535" spans="1:79">
      <c r="A535" s="48"/>
      <c r="E535" s="48"/>
      <c r="M535" s="48"/>
      <c r="Q535" s="48"/>
      <c r="U535" s="48"/>
      <c r="Y535" s="48"/>
      <c r="AC535" s="48"/>
      <c r="AG535" s="48"/>
      <c r="AK535" s="45"/>
      <c r="AO535" s="48"/>
      <c r="AS535" s="48"/>
      <c r="AW535" s="48"/>
      <c r="BA535" s="48"/>
      <c r="BE535" s="48"/>
      <c r="BI535" s="48"/>
      <c r="BM535" s="41">
        <v>42781</v>
      </c>
      <c r="BN535">
        <v>4.58</v>
      </c>
      <c r="BO535">
        <v>2.1274000000000002</v>
      </c>
      <c r="BQ535" s="48"/>
      <c r="BU535" s="48"/>
      <c r="BY535" s="41">
        <v>43081</v>
      </c>
      <c r="BZ535">
        <v>9.64</v>
      </c>
      <c r="CA535">
        <v>5.0068999999999999</v>
      </c>
    </row>
    <row r="536" spans="1:79">
      <c r="A536" s="48"/>
      <c r="E536" s="48"/>
      <c r="M536" s="48"/>
      <c r="Q536" s="48"/>
      <c r="U536" s="48"/>
      <c r="Y536" s="48"/>
      <c r="AC536" s="48"/>
      <c r="AG536" s="48"/>
      <c r="AK536" s="45"/>
      <c r="AO536" s="48"/>
      <c r="AS536" s="48"/>
      <c r="AW536" s="48"/>
      <c r="BA536" s="48"/>
      <c r="BE536" s="48"/>
      <c r="BI536" s="48"/>
      <c r="BM536" s="41">
        <v>42782</v>
      </c>
      <c r="BN536">
        <v>4.53</v>
      </c>
      <c r="BO536">
        <v>2.1042000000000001</v>
      </c>
      <c r="BQ536" s="48"/>
      <c r="BU536" s="48"/>
      <c r="BY536" s="41">
        <v>43082</v>
      </c>
      <c r="BZ536">
        <v>9.5</v>
      </c>
      <c r="CA536">
        <v>4.9341999999999997</v>
      </c>
    </row>
    <row r="537" spans="1:79">
      <c r="A537" s="48"/>
      <c r="E537" s="48"/>
      <c r="M537" s="48"/>
      <c r="Q537" s="48"/>
      <c r="U537" s="48"/>
      <c r="Y537" s="48"/>
      <c r="AC537" s="48"/>
      <c r="AG537" s="48"/>
      <c r="AK537" s="45"/>
      <c r="AO537" s="48"/>
      <c r="AS537" s="48"/>
      <c r="AW537" s="48"/>
      <c r="BA537" s="48"/>
      <c r="BE537" s="48"/>
      <c r="BI537" s="48"/>
      <c r="BM537" s="41">
        <v>42783</v>
      </c>
      <c r="BN537">
        <v>4.54</v>
      </c>
      <c r="BO537">
        <v>2.1088</v>
      </c>
      <c r="BQ537" s="48"/>
      <c r="BU537" s="48"/>
      <c r="BY537" s="41">
        <v>43083</v>
      </c>
      <c r="BZ537">
        <v>9.65</v>
      </c>
      <c r="CA537">
        <v>5.0121000000000002</v>
      </c>
    </row>
    <row r="538" spans="1:79">
      <c r="A538" s="48"/>
      <c r="E538" s="48"/>
      <c r="M538" s="48"/>
      <c r="Q538" s="48"/>
      <c r="U538" s="48"/>
      <c r="Y538" s="48"/>
      <c r="AC538" s="48"/>
      <c r="AG538" s="48"/>
      <c r="AK538" s="45"/>
      <c r="AO538" s="48"/>
      <c r="AS538" s="48"/>
      <c r="AW538" s="48"/>
      <c r="BA538" s="48"/>
      <c r="BE538" s="48"/>
      <c r="BI538" s="48"/>
      <c r="BM538" s="41">
        <v>42786</v>
      </c>
      <c r="BN538">
        <v>4.6500000000000004</v>
      </c>
      <c r="BO538">
        <v>2.1598999999999999</v>
      </c>
      <c r="BQ538" s="48"/>
      <c r="BU538" s="48"/>
      <c r="BY538" s="41">
        <v>43084</v>
      </c>
      <c r="BZ538">
        <v>9.5</v>
      </c>
      <c r="CA538">
        <v>4.9341999999999997</v>
      </c>
    </row>
    <row r="539" spans="1:79">
      <c r="A539" s="48"/>
      <c r="E539" s="48"/>
      <c r="M539" s="48"/>
      <c r="Q539" s="48"/>
      <c r="U539" s="48"/>
      <c r="Y539" s="48"/>
      <c r="AC539" s="48"/>
      <c r="AG539" s="48"/>
      <c r="AK539" s="45"/>
      <c r="AO539" s="48"/>
      <c r="AS539" s="48"/>
      <c r="AW539" s="48"/>
      <c r="BA539" s="48"/>
      <c r="BE539" s="48"/>
      <c r="BI539" s="48"/>
      <c r="BM539" s="41">
        <v>42787</v>
      </c>
      <c r="BN539">
        <v>4.6500000000000004</v>
      </c>
      <c r="BO539">
        <v>2.1598999999999999</v>
      </c>
      <c r="BQ539" s="48"/>
      <c r="BU539" s="48"/>
      <c r="BY539" s="41">
        <v>43087</v>
      </c>
      <c r="BZ539">
        <v>9.65</v>
      </c>
      <c r="CA539">
        <v>5.0121000000000002</v>
      </c>
    </row>
    <row r="540" spans="1:79">
      <c r="A540" s="48"/>
      <c r="E540" s="48"/>
      <c r="M540" s="48"/>
      <c r="Q540" s="48"/>
      <c r="U540" s="48"/>
      <c r="Y540" s="48"/>
      <c r="AC540" s="48"/>
      <c r="AG540" s="48"/>
      <c r="AK540" s="45"/>
      <c r="AO540" s="48"/>
      <c r="AS540" s="48"/>
      <c r="AW540" s="48"/>
      <c r="BA540" s="48"/>
      <c r="BE540" s="48"/>
      <c r="BI540" s="48"/>
      <c r="BM540" s="41">
        <v>42788</v>
      </c>
      <c r="BN540">
        <v>4.6500000000000004</v>
      </c>
      <c r="BO540">
        <v>2.1598999999999999</v>
      </c>
      <c r="BQ540" s="48"/>
      <c r="BU540" s="48"/>
      <c r="BY540" s="41">
        <v>43088</v>
      </c>
      <c r="BZ540">
        <v>9.6999999999999993</v>
      </c>
      <c r="CA540">
        <v>5.0381</v>
      </c>
    </row>
    <row r="541" spans="1:79">
      <c r="A541" s="48"/>
      <c r="E541" s="48"/>
      <c r="M541" s="48"/>
      <c r="Q541" s="48"/>
      <c r="U541" s="48"/>
      <c r="Y541" s="48"/>
      <c r="AC541" s="48"/>
      <c r="AG541" s="48"/>
      <c r="AK541" s="45"/>
      <c r="AO541" s="48"/>
      <c r="AS541" s="48"/>
      <c r="AW541" s="48"/>
      <c r="BA541" s="48"/>
      <c r="BE541" s="48"/>
      <c r="BI541" s="48"/>
      <c r="BM541" s="41">
        <v>42789</v>
      </c>
      <c r="BN541">
        <v>4.59</v>
      </c>
      <c r="BO541">
        <v>2.1320999999999999</v>
      </c>
      <c r="BQ541" s="48"/>
      <c r="BU541" s="48"/>
      <c r="BY541" s="41">
        <v>43089</v>
      </c>
      <c r="BZ541">
        <v>9.75</v>
      </c>
      <c r="CA541">
        <v>5.0640999999999998</v>
      </c>
    </row>
    <row r="542" spans="1:79">
      <c r="A542" s="48"/>
      <c r="E542" s="48"/>
      <c r="M542" s="48"/>
      <c r="Q542" s="48"/>
      <c r="U542" s="48"/>
      <c r="Y542" s="48"/>
      <c r="AC542" s="48"/>
      <c r="AG542" s="48"/>
      <c r="AK542" s="45"/>
      <c r="AO542" s="48"/>
      <c r="AS542" s="48"/>
      <c r="AW542" s="48"/>
      <c r="BA542" s="48"/>
      <c r="BE542" s="48"/>
      <c r="BI542" s="48"/>
      <c r="BM542" s="41">
        <v>42790</v>
      </c>
      <c r="BN542">
        <v>4.46</v>
      </c>
      <c r="BO542">
        <v>2.0716999999999999</v>
      </c>
      <c r="BQ542" s="48"/>
      <c r="BU542" s="48"/>
      <c r="BY542" s="41">
        <v>43090</v>
      </c>
      <c r="BZ542">
        <v>9.8000000000000007</v>
      </c>
      <c r="CA542">
        <v>5.09</v>
      </c>
    </row>
    <row r="543" spans="1:79">
      <c r="A543" s="48"/>
      <c r="E543" s="48"/>
      <c r="M543" s="48"/>
      <c r="Q543" s="48"/>
      <c r="U543" s="48"/>
      <c r="Y543" s="48"/>
      <c r="AC543" s="48"/>
      <c r="AG543" s="48"/>
      <c r="AK543" s="45"/>
      <c r="AO543" s="48"/>
      <c r="AS543" s="48"/>
      <c r="AW543" s="48"/>
      <c r="BA543" s="48"/>
      <c r="BE543" s="48"/>
      <c r="BI543" s="48"/>
      <c r="BM543" s="41">
        <v>42793</v>
      </c>
      <c r="BN543">
        <v>4.5</v>
      </c>
      <c r="BO543">
        <v>2.0901999999999998</v>
      </c>
      <c r="BQ543" s="48"/>
      <c r="BU543" s="48"/>
      <c r="BY543" s="41">
        <v>43091</v>
      </c>
      <c r="BZ543">
        <v>9.82</v>
      </c>
      <c r="CA543">
        <v>5.1003999999999996</v>
      </c>
    </row>
    <row r="544" spans="1:79">
      <c r="A544" s="48"/>
      <c r="E544" s="48"/>
      <c r="M544" s="48"/>
      <c r="Q544" s="48"/>
      <c r="U544" s="48"/>
      <c r="Y544" s="48"/>
      <c r="AC544" s="48"/>
      <c r="AG544" s="48"/>
      <c r="AK544" s="45"/>
      <c r="AO544" s="48"/>
      <c r="AS544" s="48"/>
      <c r="AW544" s="48"/>
      <c r="BA544" s="48"/>
      <c r="BE544" s="48"/>
      <c r="BI544" s="48"/>
      <c r="BM544" s="41">
        <v>42794</v>
      </c>
      <c r="BN544">
        <v>4.54</v>
      </c>
      <c r="BO544">
        <v>2.1088</v>
      </c>
      <c r="BQ544" s="48"/>
      <c r="BU544" s="48"/>
      <c r="BY544" s="41">
        <v>43094</v>
      </c>
      <c r="BZ544">
        <v>10.1</v>
      </c>
      <c r="CA544">
        <v>5.2458999999999998</v>
      </c>
    </row>
    <row r="545" spans="1:79">
      <c r="A545" s="48"/>
      <c r="E545" s="48"/>
      <c r="M545" s="48"/>
      <c r="Q545" s="48"/>
      <c r="U545" s="48"/>
      <c r="Y545" s="48"/>
      <c r="AC545" s="48"/>
      <c r="AG545" s="48"/>
      <c r="AK545" s="45"/>
      <c r="AO545" s="48"/>
      <c r="AS545" s="48"/>
      <c r="AW545" s="48"/>
      <c r="BA545" s="48"/>
      <c r="BE545" s="48"/>
      <c r="BI545" s="48"/>
      <c r="BM545" s="41">
        <v>42795</v>
      </c>
      <c r="BN545">
        <v>4.54</v>
      </c>
      <c r="BO545">
        <v>2.1088</v>
      </c>
      <c r="BQ545" s="48"/>
      <c r="BU545" s="48"/>
      <c r="BY545" s="41">
        <v>43095</v>
      </c>
      <c r="BZ545">
        <v>10.199999999999999</v>
      </c>
      <c r="CA545">
        <v>5.2977999999999996</v>
      </c>
    </row>
    <row r="546" spans="1:79">
      <c r="A546" s="48"/>
      <c r="E546" s="48"/>
      <c r="M546" s="48"/>
      <c r="Q546" s="48"/>
      <c r="U546" s="48"/>
      <c r="Y546" s="48"/>
      <c r="AC546" s="48"/>
      <c r="AG546" s="48"/>
      <c r="AK546" s="45"/>
      <c r="AO546" s="48"/>
      <c r="AS546" s="48"/>
      <c r="AW546" s="48"/>
      <c r="BA546" s="48"/>
      <c r="BE546" s="48"/>
      <c r="BI546" s="48"/>
      <c r="BM546" s="41">
        <v>42796</v>
      </c>
      <c r="BN546">
        <v>4.45</v>
      </c>
      <c r="BO546">
        <v>2.0670000000000002</v>
      </c>
      <c r="BQ546" s="48"/>
      <c r="BU546" s="48"/>
      <c r="BY546" s="41">
        <v>43096</v>
      </c>
      <c r="BZ546">
        <v>10.199999999999999</v>
      </c>
      <c r="CA546">
        <v>5.2977999999999996</v>
      </c>
    </row>
    <row r="547" spans="1:79">
      <c r="A547" s="48"/>
      <c r="E547" s="48"/>
      <c r="M547" s="48"/>
      <c r="Q547" s="48"/>
      <c r="U547" s="48"/>
      <c r="Y547" s="48"/>
      <c r="AC547" s="48"/>
      <c r="AG547" s="48"/>
      <c r="AK547" s="45"/>
      <c r="AO547" s="48"/>
      <c r="AS547" s="48"/>
      <c r="AW547" s="48"/>
      <c r="BA547" s="48"/>
      <c r="BE547" s="48"/>
      <c r="BI547" s="48"/>
      <c r="BM547" s="41">
        <v>42797</v>
      </c>
      <c r="BN547">
        <v>4.45</v>
      </c>
      <c r="BO547">
        <v>2.0670000000000002</v>
      </c>
      <c r="BQ547" s="48"/>
      <c r="BU547" s="48"/>
      <c r="BY547" s="41">
        <v>43097</v>
      </c>
      <c r="BZ547">
        <v>10.44</v>
      </c>
      <c r="CA547">
        <v>5.4225000000000003</v>
      </c>
    </row>
    <row r="548" spans="1:79">
      <c r="A548" s="48"/>
      <c r="E548" s="48"/>
      <c r="M548" s="48"/>
      <c r="Q548" s="48"/>
      <c r="U548" s="48"/>
      <c r="Y548" s="48"/>
      <c r="AC548" s="48"/>
      <c r="AG548" s="48"/>
      <c r="AK548" s="45"/>
      <c r="AO548" s="48"/>
      <c r="AS548" s="48"/>
      <c r="AW548" s="48"/>
      <c r="BA548" s="48"/>
      <c r="BE548" s="48"/>
      <c r="BI548" s="48"/>
      <c r="BM548" s="41">
        <v>42800</v>
      </c>
      <c r="BN548">
        <v>4.4400000000000004</v>
      </c>
      <c r="BO548">
        <v>2.0623999999999998</v>
      </c>
      <c r="BQ548" s="48"/>
      <c r="BU548" s="48"/>
      <c r="BY548" s="41">
        <v>43098</v>
      </c>
      <c r="BZ548">
        <v>10.55</v>
      </c>
      <c r="CA548">
        <v>5.4795999999999996</v>
      </c>
    </row>
    <row r="549" spans="1:79">
      <c r="A549" s="48"/>
      <c r="E549" s="48"/>
      <c r="M549" s="48"/>
      <c r="Q549" s="48"/>
      <c r="U549" s="48"/>
      <c r="Y549" s="48"/>
      <c r="AC549" s="48"/>
      <c r="AG549" s="48"/>
      <c r="AK549" s="45"/>
      <c r="AO549" s="48"/>
      <c r="AS549" s="48"/>
      <c r="AW549" s="48"/>
      <c r="BA549" s="48"/>
      <c r="BE549" s="48"/>
      <c r="BI549" s="48"/>
      <c r="BM549" s="41">
        <v>42801</v>
      </c>
      <c r="BN549">
        <v>4.43</v>
      </c>
      <c r="BO549">
        <v>2.0577000000000001</v>
      </c>
      <c r="BQ549" s="48"/>
      <c r="BU549" s="48"/>
      <c r="BY549" s="41">
        <v>43102</v>
      </c>
      <c r="BZ549">
        <v>10.7</v>
      </c>
      <c r="CA549">
        <v>5.5575000000000001</v>
      </c>
    </row>
    <row r="550" spans="1:79">
      <c r="A550" s="48"/>
      <c r="E550" s="48"/>
      <c r="M550" s="48"/>
      <c r="Q550" s="48"/>
      <c r="U550" s="48"/>
      <c r="Y550" s="48"/>
      <c r="AC550" s="48"/>
      <c r="AG550" s="48"/>
      <c r="AK550" s="45"/>
      <c r="AO550" s="48"/>
      <c r="AS550" s="48"/>
      <c r="AW550" s="48"/>
      <c r="BA550" s="48"/>
      <c r="BE550" s="48"/>
      <c r="BI550" s="48"/>
      <c r="BM550" s="41">
        <v>42802</v>
      </c>
      <c r="BN550">
        <v>4.3899999999999997</v>
      </c>
      <c r="BO550">
        <v>2.0392000000000001</v>
      </c>
      <c r="BQ550" s="48"/>
      <c r="BU550" s="48"/>
      <c r="BY550" s="41">
        <v>43103</v>
      </c>
      <c r="BZ550">
        <v>10.71</v>
      </c>
      <c r="CA550">
        <v>5.5627000000000004</v>
      </c>
    </row>
    <row r="551" spans="1:79">
      <c r="A551" s="48"/>
      <c r="E551" s="48"/>
      <c r="M551" s="48"/>
      <c r="Q551" s="48"/>
      <c r="U551" s="48"/>
      <c r="Y551" s="48"/>
      <c r="AC551" s="48"/>
      <c r="AG551" s="48"/>
      <c r="AK551" s="45"/>
      <c r="AO551" s="48"/>
      <c r="AS551" s="48"/>
      <c r="AW551" s="48"/>
      <c r="BA551" s="48"/>
      <c r="BE551" s="48"/>
      <c r="BI551" s="48"/>
      <c r="BM551" s="41">
        <v>42803</v>
      </c>
      <c r="BN551">
        <v>4.38</v>
      </c>
      <c r="BO551">
        <v>2.0345</v>
      </c>
      <c r="BQ551" s="48"/>
      <c r="BU551" s="48"/>
      <c r="BY551" s="41">
        <v>43104</v>
      </c>
      <c r="BZ551">
        <v>10.9</v>
      </c>
      <c r="CA551">
        <v>5.6614000000000004</v>
      </c>
    </row>
    <row r="552" spans="1:79">
      <c r="A552" s="48"/>
      <c r="E552" s="48"/>
      <c r="M552" s="48"/>
      <c r="Q552" s="48"/>
      <c r="U552" s="48"/>
      <c r="Y552" s="48"/>
      <c r="AC552" s="48"/>
      <c r="AG552" s="48"/>
      <c r="AK552" s="45"/>
      <c r="AO552" s="48"/>
      <c r="AS552" s="48"/>
      <c r="AW552" s="48"/>
      <c r="BA552" s="48"/>
      <c r="BE552" s="48"/>
      <c r="BI552" s="48"/>
      <c r="BM552" s="41">
        <v>42804</v>
      </c>
      <c r="BN552">
        <v>4.38</v>
      </c>
      <c r="BO552">
        <v>2.0345</v>
      </c>
      <c r="BQ552" s="48"/>
      <c r="BU552" s="48"/>
      <c r="BY552" s="41">
        <v>43105</v>
      </c>
      <c r="BZ552">
        <v>10.99</v>
      </c>
      <c r="CA552">
        <v>5.7081</v>
      </c>
    </row>
    <row r="553" spans="1:79">
      <c r="A553" s="48"/>
      <c r="E553" s="48"/>
      <c r="M553" s="48"/>
      <c r="Q553" s="48"/>
      <c r="U553" s="48"/>
      <c r="Y553" s="48"/>
      <c r="AC553" s="48"/>
      <c r="AG553" s="48"/>
      <c r="AK553" s="45"/>
      <c r="AO553" s="48"/>
      <c r="AS553" s="48"/>
      <c r="AW553" s="48"/>
      <c r="BA553" s="48"/>
      <c r="BE553" s="48"/>
      <c r="BI553" s="48"/>
      <c r="BM553" s="41">
        <v>42807</v>
      </c>
      <c r="BN553">
        <v>4.38</v>
      </c>
      <c r="BO553">
        <v>2.0345</v>
      </c>
      <c r="BQ553" s="48"/>
      <c r="BU553" s="48"/>
      <c r="BY553" s="41">
        <v>43108</v>
      </c>
      <c r="BZ553">
        <v>10.99</v>
      </c>
      <c r="CA553">
        <v>5.7081</v>
      </c>
    </row>
    <row r="554" spans="1:79">
      <c r="A554" s="48"/>
      <c r="E554" s="48"/>
      <c r="M554" s="48"/>
      <c r="Q554" s="48"/>
      <c r="U554" s="48"/>
      <c r="Y554" s="48"/>
      <c r="AC554" s="48"/>
      <c r="AG554" s="48"/>
      <c r="AK554" s="45"/>
      <c r="AO554" s="48"/>
      <c r="AS554" s="48"/>
      <c r="AW554" s="48"/>
      <c r="BA554" s="48"/>
      <c r="BE554" s="48"/>
      <c r="BI554" s="48"/>
      <c r="BM554" s="41">
        <v>42808</v>
      </c>
      <c r="BN554">
        <v>4.3499999999999996</v>
      </c>
      <c r="BO554">
        <v>2.0206</v>
      </c>
      <c r="BQ554" s="48"/>
      <c r="BU554" s="48"/>
      <c r="BY554" s="41">
        <v>43109</v>
      </c>
      <c r="BZ554">
        <v>10.99</v>
      </c>
      <c r="CA554">
        <v>5.7081</v>
      </c>
    </row>
    <row r="555" spans="1:79">
      <c r="A555" s="48"/>
      <c r="E555" s="48"/>
      <c r="M555" s="48"/>
      <c r="Q555" s="48"/>
      <c r="U555" s="48"/>
      <c r="Y555" s="48"/>
      <c r="AC555" s="48"/>
      <c r="AG555" s="48"/>
      <c r="AK555" s="45"/>
      <c r="AO555" s="48"/>
      <c r="AS555" s="48"/>
      <c r="AW555" s="48"/>
      <c r="BA555" s="48"/>
      <c r="BE555" s="48"/>
      <c r="BI555" s="48"/>
      <c r="BM555" s="41">
        <v>42809</v>
      </c>
      <c r="BN555">
        <v>4.3</v>
      </c>
      <c r="BO555">
        <v>1.9973000000000001</v>
      </c>
      <c r="BQ555" s="48"/>
      <c r="BU555" s="48"/>
      <c r="BY555" s="41">
        <v>43110</v>
      </c>
      <c r="BZ555">
        <v>10.99</v>
      </c>
      <c r="CA555">
        <v>5.7081</v>
      </c>
    </row>
    <row r="556" spans="1:79">
      <c r="A556" s="48"/>
      <c r="E556" s="48"/>
      <c r="M556" s="48"/>
      <c r="Q556" s="48"/>
      <c r="U556" s="48"/>
      <c r="Y556" s="48"/>
      <c r="AC556" s="48"/>
      <c r="AG556" s="48"/>
      <c r="AK556" s="45"/>
      <c r="AO556" s="48"/>
      <c r="AS556" s="48"/>
      <c r="AW556" s="48"/>
      <c r="BA556" s="48"/>
      <c r="BE556" s="48"/>
      <c r="BI556" s="48"/>
      <c r="BM556" s="41">
        <v>42810</v>
      </c>
      <c r="BN556">
        <v>4.3499999999999996</v>
      </c>
      <c r="BO556">
        <v>2.0206</v>
      </c>
      <c r="BQ556" s="48"/>
      <c r="BU556" s="48"/>
      <c r="BY556" s="41">
        <v>43111</v>
      </c>
      <c r="BZ556">
        <v>10.9</v>
      </c>
      <c r="CA556">
        <v>5.6614000000000004</v>
      </c>
    </row>
    <row r="557" spans="1:79">
      <c r="A557" s="48"/>
      <c r="E557" s="48"/>
      <c r="M557" s="48"/>
      <c r="Q557" s="48"/>
      <c r="U557" s="48"/>
      <c r="Y557" s="48"/>
      <c r="AC557" s="48"/>
      <c r="AG557" s="48"/>
      <c r="AK557" s="45"/>
      <c r="AO557" s="48"/>
      <c r="AS557" s="48"/>
      <c r="AW557" s="48"/>
      <c r="BA557" s="48"/>
      <c r="BE557" s="48"/>
      <c r="BI557" s="48"/>
      <c r="BM557" s="41">
        <v>42811</v>
      </c>
      <c r="BN557">
        <v>4.3499999999999996</v>
      </c>
      <c r="BO557">
        <v>2.0206</v>
      </c>
      <c r="BQ557" s="48"/>
      <c r="BU557" s="48"/>
      <c r="BY557" s="41">
        <v>43112</v>
      </c>
      <c r="BZ557">
        <v>10.9</v>
      </c>
      <c r="CA557">
        <v>5.6614000000000004</v>
      </c>
    </row>
    <row r="558" spans="1:79">
      <c r="A558" s="48"/>
      <c r="E558" s="48"/>
      <c r="M558" s="48"/>
      <c r="Q558" s="48"/>
      <c r="U558" s="48"/>
      <c r="Y558" s="48"/>
      <c r="AC558" s="48"/>
      <c r="AG558" s="48"/>
      <c r="AK558" s="45"/>
      <c r="AO558" s="48"/>
      <c r="AS558" s="48"/>
      <c r="AW558" s="48"/>
      <c r="BA558" s="48"/>
      <c r="BE558" s="48"/>
      <c r="BI558" s="48"/>
      <c r="BM558" s="41">
        <v>42815</v>
      </c>
      <c r="BN558">
        <v>4.3899999999999997</v>
      </c>
      <c r="BO558">
        <v>2.0392000000000001</v>
      </c>
      <c r="BQ558" s="48"/>
      <c r="BU558" s="48"/>
      <c r="BY558" s="41">
        <v>43115</v>
      </c>
      <c r="BZ558">
        <v>10.95</v>
      </c>
      <c r="CA558">
        <v>5.6872999999999996</v>
      </c>
    </row>
    <row r="559" spans="1:79">
      <c r="A559" s="48"/>
      <c r="E559" s="48"/>
      <c r="M559" s="48"/>
      <c r="Q559" s="48"/>
      <c r="U559" s="48"/>
      <c r="Y559" s="48"/>
      <c r="AC559" s="48"/>
      <c r="AG559" s="48"/>
      <c r="AK559" s="45"/>
      <c r="AO559" s="48"/>
      <c r="AS559" s="48"/>
      <c r="AW559" s="48"/>
      <c r="BA559" s="48"/>
      <c r="BE559" s="48"/>
      <c r="BI559" s="48"/>
      <c r="BM559" s="41">
        <v>42816</v>
      </c>
      <c r="BN559">
        <v>4.33</v>
      </c>
      <c r="BO559">
        <v>2.0112999999999999</v>
      </c>
      <c r="BQ559" s="48"/>
      <c r="BU559" s="48"/>
      <c r="BY559" s="41">
        <v>43116</v>
      </c>
      <c r="BZ559">
        <v>10.95</v>
      </c>
      <c r="CA559">
        <v>5.6872999999999996</v>
      </c>
    </row>
    <row r="560" spans="1:79">
      <c r="A560" s="48"/>
      <c r="E560" s="48"/>
      <c r="M560" s="48"/>
      <c r="Q560" s="48"/>
      <c r="U560" s="48"/>
      <c r="Y560" s="48"/>
      <c r="AC560" s="48"/>
      <c r="AG560" s="48"/>
      <c r="AK560" s="45"/>
      <c r="AO560" s="48"/>
      <c r="AS560" s="48"/>
      <c r="AW560" s="48"/>
      <c r="BA560" s="48"/>
      <c r="BE560" s="48"/>
      <c r="BI560" s="48"/>
      <c r="BM560" s="41">
        <v>42817</v>
      </c>
      <c r="BN560">
        <v>4.38</v>
      </c>
      <c r="BO560">
        <v>2.0345</v>
      </c>
      <c r="BQ560" s="48"/>
      <c r="BU560" s="48"/>
      <c r="BY560" s="41">
        <v>43117</v>
      </c>
      <c r="BZ560">
        <v>11.1</v>
      </c>
      <c r="CA560">
        <v>5.7652999999999999</v>
      </c>
    </row>
    <row r="561" spans="1:79">
      <c r="A561" s="48"/>
      <c r="E561" s="48"/>
      <c r="M561" s="48"/>
      <c r="Q561" s="48"/>
      <c r="U561" s="48"/>
      <c r="Y561" s="48"/>
      <c r="AC561" s="48"/>
      <c r="AG561" s="48"/>
      <c r="AK561" s="45"/>
      <c r="AO561" s="48"/>
      <c r="AS561" s="48"/>
      <c r="AW561" s="48"/>
      <c r="BA561" s="48"/>
      <c r="BE561" s="48"/>
      <c r="BI561" s="48"/>
      <c r="BM561" s="41">
        <v>42818</v>
      </c>
      <c r="BN561">
        <v>4.3899999999999997</v>
      </c>
      <c r="BO561">
        <v>2.0392000000000001</v>
      </c>
      <c r="BQ561" s="48"/>
      <c r="BU561" s="48"/>
      <c r="BY561" s="41">
        <v>43118</v>
      </c>
      <c r="BZ561">
        <v>11.18</v>
      </c>
      <c r="CA561">
        <v>5.8068</v>
      </c>
    </row>
    <row r="562" spans="1:79">
      <c r="A562" s="48"/>
      <c r="E562" s="48"/>
      <c r="M562" s="48"/>
      <c r="Q562" s="48"/>
      <c r="U562" s="48"/>
      <c r="Y562" s="48"/>
      <c r="AC562" s="48"/>
      <c r="AG562" s="48"/>
      <c r="AK562" s="45"/>
      <c r="AO562" s="48"/>
      <c r="AS562" s="48"/>
      <c r="AW562" s="48"/>
      <c r="BA562" s="48"/>
      <c r="BE562" s="48"/>
      <c r="BI562" s="48"/>
      <c r="BM562" s="41">
        <v>42821</v>
      </c>
      <c r="BN562">
        <v>4.38</v>
      </c>
      <c r="BO562">
        <v>2.0345</v>
      </c>
      <c r="BQ562" s="48"/>
      <c r="BU562" s="48"/>
      <c r="BY562" s="41">
        <v>43119</v>
      </c>
      <c r="BZ562">
        <v>11.68</v>
      </c>
      <c r="CA562">
        <v>6.0664999999999996</v>
      </c>
    </row>
    <row r="563" spans="1:79">
      <c r="A563" s="48"/>
      <c r="E563" s="48"/>
      <c r="M563" s="48"/>
      <c r="Q563" s="48"/>
      <c r="U563" s="48"/>
      <c r="Y563" s="48"/>
      <c r="AC563" s="48"/>
      <c r="AG563" s="48"/>
      <c r="AK563" s="45"/>
      <c r="AO563" s="48"/>
      <c r="AS563" s="48"/>
      <c r="AW563" s="48"/>
      <c r="BA563" s="48"/>
      <c r="BE563" s="48"/>
      <c r="BI563" s="48"/>
      <c r="BM563" s="41">
        <v>42822</v>
      </c>
      <c r="BN563">
        <v>4.3</v>
      </c>
      <c r="BO563">
        <v>1.9973000000000001</v>
      </c>
      <c r="BQ563" s="48"/>
      <c r="BU563" s="48"/>
      <c r="BY563" s="41">
        <v>43122</v>
      </c>
      <c r="BZ563">
        <v>12.38</v>
      </c>
      <c r="CA563">
        <v>6.4301000000000004</v>
      </c>
    </row>
    <row r="564" spans="1:79">
      <c r="A564" s="48"/>
      <c r="E564" s="48"/>
      <c r="M564" s="48"/>
      <c r="Q564" s="48"/>
      <c r="U564" s="48"/>
      <c r="Y564" s="48"/>
      <c r="AC564" s="48"/>
      <c r="AG564" s="48"/>
      <c r="AK564" s="45"/>
      <c r="AO564" s="48"/>
      <c r="AS564" s="48"/>
      <c r="AW564" s="48"/>
      <c r="BA564" s="48"/>
      <c r="BE564" s="48"/>
      <c r="BI564" s="48"/>
      <c r="BM564" s="41">
        <v>42823</v>
      </c>
      <c r="BN564">
        <v>4.3</v>
      </c>
      <c r="BO564">
        <v>1.9973000000000001</v>
      </c>
      <c r="BQ564" s="48"/>
      <c r="BU564" s="48"/>
      <c r="BY564" s="41">
        <v>43123</v>
      </c>
      <c r="BZ564">
        <v>13.13</v>
      </c>
      <c r="CA564">
        <v>6.8196000000000003</v>
      </c>
    </row>
    <row r="565" spans="1:79">
      <c r="A565" s="48"/>
      <c r="E565" s="48"/>
      <c r="M565" s="48"/>
      <c r="Q565" s="48"/>
      <c r="U565" s="48"/>
      <c r="Y565" s="48"/>
      <c r="AC565" s="48"/>
      <c r="AG565" s="48"/>
      <c r="AK565" s="45"/>
      <c r="AO565" s="48"/>
      <c r="AS565" s="48"/>
      <c r="AW565" s="48"/>
      <c r="BA565" s="48"/>
      <c r="BE565" s="48"/>
      <c r="BI565" s="48"/>
      <c r="BM565" s="41">
        <v>42824</v>
      </c>
      <c r="BN565">
        <v>4.3</v>
      </c>
      <c r="BO565">
        <v>1.9973000000000001</v>
      </c>
      <c r="BQ565" s="48"/>
      <c r="BU565" s="48"/>
      <c r="BY565" s="41">
        <v>43124</v>
      </c>
      <c r="BZ565">
        <v>12.9</v>
      </c>
      <c r="CA565">
        <v>6.7001999999999997</v>
      </c>
    </row>
    <row r="566" spans="1:79">
      <c r="A566" s="48"/>
      <c r="E566" s="48"/>
      <c r="M566" s="48"/>
      <c r="Q566" s="48"/>
      <c r="U566" s="48"/>
      <c r="Y566" s="48"/>
      <c r="AC566" s="48"/>
      <c r="AG566" s="48"/>
      <c r="AK566" s="45"/>
      <c r="AO566" s="48"/>
      <c r="AS566" s="48"/>
      <c r="AW566" s="48"/>
      <c r="BA566" s="48"/>
      <c r="BE566" s="48"/>
      <c r="BI566" s="48"/>
      <c r="BM566" s="41">
        <v>42825</v>
      </c>
      <c r="BN566">
        <v>4.26</v>
      </c>
      <c r="BO566">
        <v>1.9787999999999999</v>
      </c>
      <c r="BQ566" s="48"/>
      <c r="BU566" s="48"/>
      <c r="BY566" s="41">
        <v>43125</v>
      </c>
      <c r="BZ566">
        <v>12.9</v>
      </c>
      <c r="CA566">
        <v>6.7001999999999997</v>
      </c>
    </row>
    <row r="567" spans="1:79">
      <c r="A567" s="48"/>
      <c r="E567" s="48"/>
      <c r="M567" s="48"/>
      <c r="Q567" s="48"/>
      <c r="U567" s="48"/>
      <c r="Y567" s="48"/>
      <c r="AC567" s="48"/>
      <c r="AG567" s="48"/>
      <c r="AK567" s="45"/>
      <c r="AO567" s="48"/>
      <c r="AS567" s="48"/>
      <c r="AW567" s="48"/>
      <c r="BA567" s="48"/>
      <c r="BE567" s="48"/>
      <c r="BI567" s="48"/>
      <c r="BM567" s="41">
        <v>42828</v>
      </c>
      <c r="BN567">
        <v>4.29</v>
      </c>
      <c r="BO567">
        <v>1.9926999999999999</v>
      </c>
      <c r="BQ567" s="48"/>
      <c r="BU567" s="48"/>
      <c r="BY567" s="41">
        <v>43126</v>
      </c>
      <c r="BZ567">
        <v>12.85</v>
      </c>
      <c r="CA567">
        <v>6.6741999999999999</v>
      </c>
    </row>
    <row r="568" spans="1:79">
      <c r="A568" s="48"/>
      <c r="E568" s="48"/>
      <c r="M568" s="48"/>
      <c r="Q568" s="48"/>
      <c r="U568" s="48"/>
      <c r="Y568" s="48"/>
      <c r="AC568" s="48"/>
      <c r="AG568" s="48"/>
      <c r="AK568" s="45"/>
      <c r="AO568" s="48"/>
      <c r="AS568" s="48"/>
      <c r="AW568" s="48"/>
      <c r="BA568" s="48"/>
      <c r="BE568" s="48"/>
      <c r="BI568" s="48"/>
      <c r="BM568" s="41">
        <v>42829</v>
      </c>
      <c r="BN568">
        <v>4.4000000000000004</v>
      </c>
      <c r="BO568">
        <v>2.0438000000000001</v>
      </c>
      <c r="BQ568" s="48"/>
      <c r="BU568" s="48"/>
      <c r="BY568" s="41">
        <v>43129</v>
      </c>
      <c r="BZ568">
        <v>12.85</v>
      </c>
      <c r="CA568">
        <v>6.6741999999999999</v>
      </c>
    </row>
    <row r="569" spans="1:79">
      <c r="A569" s="48"/>
      <c r="E569" s="48"/>
      <c r="M569" s="48"/>
      <c r="Q569" s="48"/>
      <c r="U569" s="48"/>
      <c r="Y569" s="48"/>
      <c r="AC569" s="48"/>
      <c r="AG569" s="48"/>
      <c r="AK569" s="45"/>
      <c r="AO569" s="48"/>
      <c r="AS569" s="48"/>
      <c r="AW569" s="48"/>
      <c r="BA569" s="48"/>
      <c r="BE569" s="48"/>
      <c r="BI569" s="48"/>
      <c r="BM569" s="41">
        <v>42830</v>
      </c>
      <c r="BN569">
        <v>4.4000000000000004</v>
      </c>
      <c r="BO569">
        <v>2.0438000000000001</v>
      </c>
      <c r="BQ569" s="48"/>
      <c r="BU569" s="48"/>
      <c r="BY569" s="41">
        <v>43130</v>
      </c>
      <c r="BZ569">
        <v>12.77</v>
      </c>
      <c r="CA569">
        <v>6.6326000000000001</v>
      </c>
    </row>
    <row r="570" spans="1:79">
      <c r="A570" s="48"/>
      <c r="E570" s="48"/>
      <c r="M570" s="48"/>
      <c r="Q570" s="48"/>
      <c r="U570" s="48"/>
      <c r="Y570" s="48"/>
      <c r="AC570" s="48"/>
      <c r="AG570" s="48"/>
      <c r="AK570" s="45"/>
      <c r="AO570" s="48"/>
      <c r="AS570" s="48"/>
      <c r="AW570" s="48"/>
      <c r="BA570" s="48"/>
      <c r="BE570" s="48"/>
      <c r="BI570" s="48"/>
      <c r="BM570" s="41">
        <v>42831</v>
      </c>
      <c r="BN570">
        <v>4.47</v>
      </c>
      <c r="BO570">
        <v>2.0762999999999998</v>
      </c>
      <c r="BQ570" s="48"/>
      <c r="BU570" s="48"/>
      <c r="BY570" s="41">
        <v>43131</v>
      </c>
      <c r="BZ570">
        <v>12.39</v>
      </c>
      <c r="CA570">
        <v>6.4352999999999998</v>
      </c>
    </row>
    <row r="571" spans="1:79">
      <c r="A571" s="48"/>
      <c r="E571" s="48"/>
      <c r="M571" s="48"/>
      <c r="Q571" s="48"/>
      <c r="U571" s="48"/>
      <c r="Y571" s="48"/>
      <c r="AC571" s="48"/>
      <c r="AG571" s="48"/>
      <c r="AK571" s="45"/>
      <c r="AO571" s="48"/>
      <c r="AS571" s="48"/>
      <c r="AW571" s="48"/>
      <c r="BA571" s="48"/>
      <c r="BE571" s="48"/>
      <c r="BI571" s="48"/>
      <c r="BM571" s="41">
        <v>42832</v>
      </c>
      <c r="BN571">
        <v>4.47</v>
      </c>
      <c r="BO571">
        <v>2.0762999999999998</v>
      </c>
      <c r="BQ571" s="48"/>
      <c r="BU571" s="48"/>
      <c r="BY571" s="41">
        <v>43132</v>
      </c>
      <c r="BZ571">
        <v>12.29</v>
      </c>
      <c r="CA571">
        <v>6.3833000000000002</v>
      </c>
    </row>
    <row r="572" spans="1:79">
      <c r="A572" s="48"/>
      <c r="E572" s="48"/>
      <c r="M572" s="48"/>
      <c r="Q572" s="48"/>
      <c r="U572" s="48"/>
      <c r="Y572" s="48"/>
      <c r="AC572" s="48"/>
      <c r="AG572" s="48"/>
      <c r="AK572" s="45"/>
      <c r="AO572" s="48"/>
      <c r="AS572" s="48"/>
      <c r="AW572" s="48"/>
      <c r="BA572" s="48"/>
      <c r="BE572" s="48"/>
      <c r="BI572" s="48"/>
      <c r="BM572" s="41">
        <v>42835</v>
      </c>
      <c r="BN572">
        <v>4.5</v>
      </c>
      <c r="BO572">
        <v>2.0901999999999998</v>
      </c>
      <c r="BQ572" s="48"/>
      <c r="BU572" s="48"/>
      <c r="BY572" s="41">
        <v>43133</v>
      </c>
      <c r="BZ572">
        <v>12.5</v>
      </c>
      <c r="CA572">
        <v>6.4923999999999999</v>
      </c>
    </row>
    <row r="573" spans="1:79">
      <c r="A573" s="48"/>
      <c r="E573" s="48"/>
      <c r="M573" s="48"/>
      <c r="Q573" s="48"/>
      <c r="U573" s="48"/>
      <c r="Y573" s="48"/>
      <c r="AC573" s="48"/>
      <c r="AG573" s="48"/>
      <c r="AK573" s="45"/>
      <c r="AO573" s="48"/>
      <c r="AS573" s="48"/>
      <c r="AW573" s="48"/>
      <c r="BA573" s="48"/>
      <c r="BE573" s="48"/>
      <c r="BI573" s="48"/>
      <c r="BM573" s="41">
        <v>42836</v>
      </c>
      <c r="BN573">
        <v>4.4800000000000004</v>
      </c>
      <c r="BO573">
        <v>2.081</v>
      </c>
      <c r="BQ573" s="48"/>
      <c r="BU573" s="48"/>
      <c r="BY573" s="41">
        <v>43136</v>
      </c>
      <c r="BZ573">
        <v>12.5</v>
      </c>
      <c r="CA573">
        <v>6.4923999999999999</v>
      </c>
    </row>
    <row r="574" spans="1:79">
      <c r="A574" s="48"/>
      <c r="E574" s="48"/>
      <c r="M574" s="48"/>
      <c r="Q574" s="48"/>
      <c r="U574" s="48"/>
      <c r="Y574" s="48"/>
      <c r="AC574" s="48"/>
      <c r="AG574" s="48"/>
      <c r="AK574" s="45"/>
      <c r="AO574" s="48"/>
      <c r="AS574" s="48"/>
      <c r="AW574" s="48"/>
      <c r="BA574" s="48"/>
      <c r="BE574" s="48"/>
      <c r="BI574" s="48"/>
      <c r="BM574" s="41">
        <v>42837</v>
      </c>
      <c r="BN574">
        <v>4.4800000000000004</v>
      </c>
      <c r="BO574">
        <v>2.081</v>
      </c>
      <c r="BQ574" s="48"/>
      <c r="BU574" s="48"/>
      <c r="BY574" s="41">
        <v>43137</v>
      </c>
      <c r="BZ574">
        <v>12.65</v>
      </c>
      <c r="CA574">
        <v>6.5702999999999996</v>
      </c>
    </row>
    <row r="575" spans="1:79">
      <c r="A575" s="48"/>
      <c r="E575" s="48"/>
      <c r="M575" s="48"/>
      <c r="Q575" s="48"/>
      <c r="U575" s="48"/>
      <c r="Y575" s="48"/>
      <c r="AC575" s="48"/>
      <c r="AG575" s="48"/>
      <c r="AK575" s="45"/>
      <c r="AO575" s="48"/>
      <c r="AS575" s="48"/>
      <c r="AW575" s="48"/>
      <c r="BA575" s="48"/>
      <c r="BE575" s="48"/>
      <c r="BI575" s="48"/>
      <c r="BM575" s="41">
        <v>42838</v>
      </c>
      <c r="BN575">
        <v>4.4000000000000004</v>
      </c>
      <c r="BO575">
        <v>2.0438000000000001</v>
      </c>
      <c r="BQ575" s="48"/>
      <c r="BU575" s="48"/>
      <c r="BY575" s="41">
        <v>43138</v>
      </c>
      <c r="BZ575">
        <v>12.42</v>
      </c>
      <c r="CA575">
        <v>6.4508999999999999</v>
      </c>
    </row>
    <row r="576" spans="1:79">
      <c r="A576" s="48"/>
      <c r="E576" s="48"/>
      <c r="M576" s="48"/>
      <c r="Q576" s="48"/>
      <c r="U576" s="48"/>
      <c r="Y576" s="48"/>
      <c r="AC576" s="48"/>
      <c r="AG576" s="48"/>
      <c r="AK576" s="45"/>
      <c r="AO576" s="48"/>
      <c r="AS576" s="48"/>
      <c r="AW576" s="48"/>
      <c r="BA576" s="48"/>
      <c r="BE576" s="48"/>
      <c r="BI576" s="48"/>
      <c r="BM576" s="41">
        <v>42839</v>
      </c>
      <c r="BN576">
        <v>4.3499999999999996</v>
      </c>
      <c r="BO576">
        <v>2.0206</v>
      </c>
      <c r="BQ576" s="48"/>
      <c r="BU576" s="48"/>
      <c r="BY576" s="41">
        <v>43139</v>
      </c>
      <c r="BZ576">
        <v>12.75</v>
      </c>
      <c r="CA576">
        <v>6.6223000000000001</v>
      </c>
    </row>
    <row r="577" spans="1:79">
      <c r="A577" s="48"/>
      <c r="E577" s="48"/>
      <c r="M577" s="48"/>
      <c r="Q577" s="48"/>
      <c r="U577" s="48"/>
      <c r="Y577" s="48"/>
      <c r="AC577" s="48"/>
      <c r="AG577" s="48"/>
      <c r="AK577" s="45"/>
      <c r="AO577" s="48"/>
      <c r="AS577" s="48"/>
      <c r="AW577" s="48"/>
      <c r="BA577" s="48"/>
      <c r="BE577" s="48"/>
      <c r="BI577" s="48"/>
      <c r="BM577" s="41">
        <v>42842</v>
      </c>
      <c r="BN577">
        <v>4.4000000000000004</v>
      </c>
      <c r="BO577">
        <v>2.0438000000000001</v>
      </c>
      <c r="BQ577" s="48"/>
      <c r="BU577" s="48"/>
      <c r="BY577" s="41">
        <v>43140</v>
      </c>
      <c r="BZ577">
        <v>12.4</v>
      </c>
      <c r="CA577">
        <v>6.4405000000000001</v>
      </c>
    </row>
    <row r="578" spans="1:79">
      <c r="A578" s="48"/>
      <c r="E578" s="48"/>
      <c r="M578" s="48"/>
      <c r="Q578" s="48"/>
      <c r="U578" s="48"/>
      <c r="Y578" s="48"/>
      <c r="AC578" s="48"/>
      <c r="AG578" s="48"/>
      <c r="AK578" s="45"/>
      <c r="AO578" s="48"/>
      <c r="AS578" s="48"/>
      <c r="AW578" s="48"/>
      <c r="BA578" s="48"/>
      <c r="BE578" s="48"/>
      <c r="BI578" s="48"/>
      <c r="BM578" s="41">
        <v>42843</v>
      </c>
      <c r="BN578">
        <v>4.3</v>
      </c>
      <c r="BO578">
        <v>1.9973000000000001</v>
      </c>
      <c r="BQ578" s="48"/>
      <c r="BU578" s="48"/>
      <c r="BY578" s="41">
        <v>43143</v>
      </c>
      <c r="BZ578">
        <v>12.65</v>
      </c>
      <c r="CA578">
        <v>6.5702999999999996</v>
      </c>
    </row>
    <row r="579" spans="1:79">
      <c r="A579" s="48"/>
      <c r="E579" s="48"/>
      <c r="M579" s="48"/>
      <c r="Q579" s="48"/>
      <c r="U579" s="48"/>
      <c r="Y579" s="48"/>
      <c r="AC579" s="48"/>
      <c r="AG579" s="48"/>
      <c r="AK579" s="45"/>
      <c r="AO579" s="48"/>
      <c r="AS579" s="48"/>
      <c r="AW579" s="48"/>
      <c r="BA579" s="48"/>
      <c r="BE579" s="48"/>
      <c r="BI579" s="48"/>
      <c r="BM579" s="41">
        <v>42844</v>
      </c>
      <c r="BN579">
        <v>4.3</v>
      </c>
      <c r="BO579">
        <v>1.9973000000000001</v>
      </c>
      <c r="BQ579" s="48"/>
      <c r="BU579" s="48"/>
      <c r="BY579" s="41">
        <v>43144</v>
      </c>
      <c r="BZ579">
        <v>12.69</v>
      </c>
      <c r="CA579">
        <v>6.5911</v>
      </c>
    </row>
    <row r="580" spans="1:79">
      <c r="A580" s="48"/>
      <c r="E580" s="48"/>
      <c r="M580" s="48"/>
      <c r="Q580" s="48"/>
      <c r="U580" s="48"/>
      <c r="Y580" s="48"/>
      <c r="AC580" s="48"/>
      <c r="AG580" s="48"/>
      <c r="AK580" s="45"/>
      <c r="AO580" s="48"/>
      <c r="AS580" s="48"/>
      <c r="AW580" s="48"/>
      <c r="BA580" s="48"/>
      <c r="BE580" s="48"/>
      <c r="BI580" s="48"/>
      <c r="BM580" s="41">
        <v>42845</v>
      </c>
      <c r="BN580">
        <v>4.3</v>
      </c>
      <c r="BO580">
        <v>1.9973000000000001</v>
      </c>
      <c r="BQ580" s="48"/>
      <c r="BU580" s="48"/>
      <c r="BY580" s="41">
        <v>43145</v>
      </c>
      <c r="BZ580">
        <v>12.5</v>
      </c>
      <c r="CA580">
        <v>6.4923999999999999</v>
      </c>
    </row>
    <row r="581" spans="1:79">
      <c r="A581" s="48"/>
      <c r="E581" s="48"/>
      <c r="M581" s="48"/>
      <c r="Q581" s="48"/>
      <c r="U581" s="48"/>
      <c r="Y581" s="48"/>
      <c r="AC581" s="48"/>
      <c r="AG581" s="48"/>
      <c r="AK581" s="45"/>
      <c r="AO581" s="48"/>
      <c r="AS581" s="48"/>
      <c r="AW581" s="48"/>
      <c r="BA581" s="48"/>
      <c r="BE581" s="48"/>
      <c r="BI581" s="48"/>
      <c r="BM581" s="41">
        <v>42846</v>
      </c>
      <c r="BN581">
        <v>4.3099999999999996</v>
      </c>
      <c r="BO581">
        <v>2.0019999999999998</v>
      </c>
      <c r="BQ581" s="48"/>
      <c r="BU581" s="48"/>
      <c r="BY581" s="41">
        <v>43146</v>
      </c>
      <c r="BZ581">
        <v>12.68</v>
      </c>
      <c r="CA581">
        <v>6.5858999999999996</v>
      </c>
    </row>
    <row r="582" spans="1:79">
      <c r="A582" s="48"/>
      <c r="E582" s="48"/>
      <c r="M582" s="48"/>
      <c r="Q582" s="48"/>
      <c r="U582" s="48"/>
      <c r="Y582" s="48"/>
      <c r="AC582" s="48"/>
      <c r="AG582" s="48"/>
      <c r="AK582" s="45"/>
      <c r="AO582" s="48"/>
      <c r="AS582" s="48"/>
      <c r="AW582" s="48"/>
      <c r="BA582" s="48"/>
      <c r="BE582" s="48"/>
      <c r="BI582" s="48"/>
      <c r="BM582" s="41">
        <v>42849</v>
      </c>
      <c r="BN582">
        <v>4.3899999999999997</v>
      </c>
      <c r="BO582">
        <v>2.0392000000000001</v>
      </c>
      <c r="BQ582" s="48"/>
      <c r="BU582" s="48"/>
      <c r="BY582" s="41">
        <v>43147</v>
      </c>
      <c r="BZ582">
        <v>12.6</v>
      </c>
      <c r="CA582">
        <v>6.5442999999999998</v>
      </c>
    </row>
    <row r="583" spans="1:79">
      <c r="A583" s="48"/>
      <c r="E583" s="48"/>
      <c r="M583" s="48"/>
      <c r="Q583" s="48"/>
      <c r="U583" s="48"/>
      <c r="Y583" s="48"/>
      <c r="AC583" s="48"/>
      <c r="AG583" s="48"/>
      <c r="AK583" s="45"/>
      <c r="AO583" s="48"/>
      <c r="AS583" s="48"/>
      <c r="AW583" s="48"/>
      <c r="BA583" s="48"/>
      <c r="BE583" s="48"/>
      <c r="BI583" s="48"/>
      <c r="BM583" s="41">
        <v>42850</v>
      </c>
      <c r="BN583">
        <v>4.3099999999999996</v>
      </c>
      <c r="BO583">
        <v>2.0019999999999998</v>
      </c>
      <c r="BQ583" s="48"/>
      <c r="BU583" s="48"/>
      <c r="BY583" s="41">
        <v>43150</v>
      </c>
      <c r="BZ583">
        <v>12.6</v>
      </c>
      <c r="CA583">
        <v>6.5442999999999998</v>
      </c>
    </row>
    <row r="584" spans="1:79">
      <c r="A584" s="48"/>
      <c r="E584" s="48"/>
      <c r="M584" s="48"/>
      <c r="Q584" s="48"/>
      <c r="U584" s="48"/>
      <c r="Y584" s="48"/>
      <c r="AC584" s="48"/>
      <c r="AG584" s="48"/>
      <c r="AK584" s="45"/>
      <c r="AO584" s="48"/>
      <c r="AS584" s="48"/>
      <c r="AW584" s="48"/>
      <c r="BA584" s="48"/>
      <c r="BE584" s="48"/>
      <c r="BI584" s="48"/>
      <c r="BM584" s="41">
        <v>42851</v>
      </c>
      <c r="BN584">
        <v>4.3</v>
      </c>
      <c r="BO584">
        <v>1.9973000000000001</v>
      </c>
      <c r="BQ584" s="48"/>
      <c r="BU584" s="48"/>
      <c r="BY584" s="41">
        <v>43151</v>
      </c>
      <c r="BZ584">
        <v>12.65</v>
      </c>
      <c r="CA584">
        <v>6.5702999999999996</v>
      </c>
    </row>
    <row r="585" spans="1:79">
      <c r="A585" s="48"/>
      <c r="E585" s="48"/>
      <c r="M585" s="48"/>
      <c r="Q585" s="48"/>
      <c r="U585" s="48"/>
      <c r="Y585" s="48"/>
      <c r="AC585" s="48"/>
      <c r="AG585" s="48"/>
      <c r="AK585" s="45"/>
      <c r="AO585" s="48"/>
      <c r="AS585" s="48"/>
      <c r="AW585" s="48"/>
      <c r="BA585" s="48"/>
      <c r="BE585" s="48"/>
      <c r="BI585" s="48"/>
      <c r="BM585" s="41">
        <v>42852</v>
      </c>
      <c r="BN585">
        <v>4.3</v>
      </c>
      <c r="BO585">
        <v>1.9973000000000001</v>
      </c>
      <c r="BQ585" s="48"/>
      <c r="BU585" s="48"/>
      <c r="BY585" s="41">
        <v>43152</v>
      </c>
      <c r="BZ585">
        <v>12.6</v>
      </c>
      <c r="CA585">
        <v>6.5442999999999998</v>
      </c>
    </row>
    <row r="586" spans="1:79">
      <c r="A586" s="48"/>
      <c r="E586" s="48"/>
      <c r="M586" s="48"/>
      <c r="Q586" s="48"/>
      <c r="U586" s="48"/>
      <c r="Y586" s="48"/>
      <c r="AC586" s="48"/>
      <c r="AG586" s="48"/>
      <c r="AK586" s="45"/>
      <c r="AO586" s="48"/>
      <c r="AS586" s="48"/>
      <c r="AW586" s="48"/>
      <c r="BA586" s="48"/>
      <c r="BE586" s="48"/>
      <c r="BI586" s="48"/>
      <c r="BM586" s="41">
        <v>42853</v>
      </c>
      <c r="BN586">
        <v>4.42</v>
      </c>
      <c r="BO586">
        <v>2.0531000000000001</v>
      </c>
      <c r="BQ586" s="48"/>
      <c r="BU586" s="48"/>
      <c r="BY586" s="41">
        <v>43153</v>
      </c>
      <c r="BZ586">
        <v>12.5</v>
      </c>
      <c r="CA586">
        <v>6.4923999999999999</v>
      </c>
    </row>
    <row r="587" spans="1:79">
      <c r="A587" s="48"/>
      <c r="E587" s="48"/>
      <c r="M587" s="48"/>
      <c r="Q587" s="48"/>
      <c r="U587" s="48"/>
      <c r="Y587" s="48"/>
      <c r="AC587" s="48"/>
      <c r="AG587" s="48"/>
      <c r="AK587" s="45"/>
      <c r="AO587" s="48"/>
      <c r="AS587" s="48"/>
      <c r="AW587" s="48"/>
      <c r="BA587" s="48"/>
      <c r="BE587" s="48"/>
      <c r="BI587" s="48"/>
      <c r="BM587" s="41">
        <v>42857</v>
      </c>
      <c r="BN587">
        <v>4.42</v>
      </c>
      <c r="BO587">
        <v>2.0531000000000001</v>
      </c>
      <c r="BQ587" s="48"/>
      <c r="BU587" s="48"/>
      <c r="BY587" s="41">
        <v>43154</v>
      </c>
      <c r="BZ587">
        <v>12.83</v>
      </c>
      <c r="CA587">
        <v>6.6638000000000002</v>
      </c>
    </row>
    <row r="588" spans="1:79">
      <c r="A588" s="48"/>
      <c r="E588" s="48"/>
      <c r="M588" s="48"/>
      <c r="Q588" s="48"/>
      <c r="U588" s="48"/>
      <c r="Y588" s="48"/>
      <c r="AC588" s="48"/>
      <c r="AG588" s="48"/>
      <c r="AK588" s="45"/>
      <c r="AO588" s="48"/>
      <c r="AS588" s="48"/>
      <c r="AW588" s="48"/>
      <c r="BA588" s="48"/>
      <c r="BE588" s="48"/>
      <c r="BI588" s="48"/>
      <c r="BM588" s="41">
        <v>42858</v>
      </c>
      <c r="BN588">
        <v>4.42</v>
      </c>
      <c r="BO588">
        <v>2.0531000000000001</v>
      </c>
      <c r="BQ588" s="48"/>
      <c r="BU588" s="48"/>
      <c r="BY588" s="41">
        <v>43157</v>
      </c>
      <c r="BZ588">
        <v>12.9</v>
      </c>
      <c r="CA588">
        <v>6.7001999999999997</v>
      </c>
    </row>
    <row r="589" spans="1:79">
      <c r="A589" s="48"/>
      <c r="E589" s="48"/>
      <c r="M589" s="48"/>
      <c r="Q589" s="48"/>
      <c r="U589" s="48"/>
      <c r="Y589" s="48"/>
      <c r="AC589" s="48"/>
      <c r="AG589" s="48"/>
      <c r="AK589" s="45"/>
      <c r="AO589" s="48"/>
      <c r="AS589" s="48"/>
      <c r="AW589" s="48"/>
      <c r="BA589" s="48"/>
      <c r="BE589" s="48"/>
      <c r="BI589" s="48"/>
      <c r="BM589" s="41">
        <v>42859</v>
      </c>
      <c r="BN589">
        <v>4.49</v>
      </c>
      <c r="BO589">
        <v>2.0855999999999999</v>
      </c>
      <c r="BQ589" s="48"/>
      <c r="BU589" s="48"/>
      <c r="BY589" s="41">
        <v>43158</v>
      </c>
      <c r="BZ589">
        <v>12.9</v>
      </c>
      <c r="CA589">
        <v>6.7001999999999997</v>
      </c>
    </row>
    <row r="590" spans="1:79">
      <c r="A590" s="48"/>
      <c r="E590" s="48"/>
      <c r="M590" s="48"/>
      <c r="Q590" s="48"/>
      <c r="U590" s="48"/>
      <c r="Y590" s="48"/>
      <c r="AC590" s="48"/>
      <c r="AG590" s="48"/>
      <c r="AK590" s="45"/>
      <c r="AO590" s="48"/>
      <c r="AS590" s="48"/>
      <c r="AW590" s="48"/>
      <c r="BA590" s="48"/>
      <c r="BE590" s="48"/>
      <c r="BI590" s="48"/>
      <c r="BM590" s="41">
        <v>42860</v>
      </c>
      <c r="BN590">
        <v>4.4400000000000004</v>
      </c>
      <c r="BO590">
        <v>2.0623999999999998</v>
      </c>
      <c r="BQ590" s="48"/>
      <c r="BU590" s="48"/>
      <c r="BY590" s="41">
        <v>43159</v>
      </c>
      <c r="BZ590">
        <v>13.01</v>
      </c>
      <c r="CA590">
        <v>6.7572999999999999</v>
      </c>
    </row>
    <row r="591" spans="1:79">
      <c r="A591" s="48"/>
      <c r="E591" s="48"/>
      <c r="M591" s="48"/>
      <c r="Q591" s="48"/>
      <c r="U591" s="48"/>
      <c r="Y591" s="48"/>
      <c r="AC591" s="48"/>
      <c r="AG591" s="48"/>
      <c r="AK591" s="45"/>
      <c r="AO591" s="48"/>
      <c r="AS591" s="48"/>
      <c r="AW591" s="48"/>
      <c r="BA591" s="48"/>
      <c r="BE591" s="48"/>
      <c r="BI591" s="48"/>
      <c r="BM591" s="41">
        <v>42863</v>
      </c>
      <c r="BN591">
        <v>4.4000000000000004</v>
      </c>
      <c r="BO591">
        <v>2.0438000000000001</v>
      </c>
      <c r="BQ591" s="48"/>
      <c r="BU591" s="48"/>
      <c r="BY591" s="41">
        <v>43160</v>
      </c>
      <c r="BZ591">
        <v>13</v>
      </c>
      <c r="CA591">
        <v>6.7521000000000004</v>
      </c>
    </row>
    <row r="592" spans="1:79">
      <c r="A592" s="48"/>
      <c r="E592" s="48"/>
      <c r="M592" s="48"/>
      <c r="Q592" s="48"/>
      <c r="U592" s="48"/>
      <c r="Y592" s="48"/>
      <c r="AC592" s="48"/>
      <c r="AG592" s="48"/>
      <c r="AK592" s="45"/>
      <c r="AO592" s="48"/>
      <c r="AS592" s="48"/>
      <c r="AW592" s="48"/>
      <c r="BA592" s="48"/>
      <c r="BE592" s="48"/>
      <c r="BI592" s="48"/>
      <c r="BM592" s="41">
        <v>42864</v>
      </c>
      <c r="BN592">
        <v>4.4000000000000004</v>
      </c>
      <c r="BO592">
        <v>2.0438000000000001</v>
      </c>
      <c r="BQ592" s="48"/>
      <c r="BU592" s="48"/>
      <c r="BY592" s="41">
        <v>43161</v>
      </c>
      <c r="BZ592">
        <v>12.75</v>
      </c>
      <c r="CA592">
        <v>6.6223000000000001</v>
      </c>
    </row>
    <row r="593" spans="1:79">
      <c r="A593" s="48"/>
      <c r="E593" s="48"/>
      <c r="M593" s="48"/>
      <c r="Q593" s="48"/>
      <c r="U593" s="48"/>
      <c r="Y593" s="48"/>
      <c r="AC593" s="48"/>
      <c r="AG593" s="48"/>
      <c r="AK593" s="45"/>
      <c r="AO593" s="48"/>
      <c r="AS593" s="48"/>
      <c r="AW593" s="48"/>
      <c r="BA593" s="48"/>
      <c r="BE593" s="48"/>
      <c r="BI593" s="48"/>
      <c r="BM593" s="41">
        <v>42865</v>
      </c>
      <c r="BN593">
        <v>4.4000000000000004</v>
      </c>
      <c r="BO593">
        <v>2.0438000000000001</v>
      </c>
      <c r="BQ593" s="48"/>
      <c r="BU593" s="48"/>
      <c r="BY593" s="41">
        <v>43164</v>
      </c>
      <c r="BZ593">
        <v>12.75</v>
      </c>
      <c r="CA593">
        <v>6.6223000000000001</v>
      </c>
    </row>
    <row r="594" spans="1:79">
      <c r="A594" s="48"/>
      <c r="E594" s="48"/>
      <c r="M594" s="48"/>
      <c r="Q594" s="48"/>
      <c r="U594" s="48"/>
      <c r="Y594" s="48"/>
      <c r="AC594" s="48"/>
      <c r="AG594" s="48"/>
      <c r="AK594" s="45"/>
      <c r="AO594" s="48"/>
      <c r="AS594" s="48"/>
      <c r="AW594" s="48"/>
      <c r="BA594" s="48"/>
      <c r="BE594" s="48"/>
      <c r="BI594" s="48"/>
      <c r="BM594" s="41">
        <v>42866</v>
      </c>
      <c r="BN594">
        <v>4.3899999999999997</v>
      </c>
      <c r="BO594">
        <v>2.0392000000000001</v>
      </c>
      <c r="BQ594" s="48"/>
      <c r="BU594" s="48"/>
      <c r="BY594" s="41">
        <v>43165</v>
      </c>
      <c r="BZ594">
        <v>12.71</v>
      </c>
      <c r="CA594">
        <v>6.6014999999999997</v>
      </c>
    </row>
    <row r="595" spans="1:79">
      <c r="A595" s="48"/>
      <c r="E595" s="48"/>
      <c r="M595" s="48"/>
      <c r="Q595" s="48"/>
      <c r="U595" s="48"/>
      <c r="Y595" s="48"/>
      <c r="AC595" s="48"/>
      <c r="AG595" s="48"/>
      <c r="AK595" s="45"/>
      <c r="AO595" s="48"/>
      <c r="AS595" s="48"/>
      <c r="AW595" s="48"/>
      <c r="BA595" s="48"/>
      <c r="BE595" s="48"/>
      <c r="BI595" s="48"/>
      <c r="BM595" s="41">
        <v>42867</v>
      </c>
      <c r="BN595">
        <v>4.38</v>
      </c>
      <c r="BO595">
        <v>2.0345</v>
      </c>
      <c r="BQ595" s="48"/>
      <c r="BU595" s="48"/>
      <c r="BY595" s="41">
        <v>43166</v>
      </c>
      <c r="BZ595">
        <v>12.71</v>
      </c>
      <c r="CA595">
        <v>6.6014999999999997</v>
      </c>
    </row>
    <row r="596" spans="1:79">
      <c r="A596" s="48"/>
      <c r="E596" s="48"/>
      <c r="M596" s="48"/>
      <c r="Q596" s="48"/>
      <c r="U596" s="48"/>
      <c r="Y596" s="48"/>
      <c r="AC596" s="48"/>
      <c r="AG596" s="48"/>
      <c r="AK596" s="45"/>
      <c r="AO596" s="48"/>
      <c r="AS596" s="48"/>
      <c r="AW596" s="48"/>
      <c r="BA596" s="48"/>
      <c r="BE596" s="48"/>
      <c r="BI596" s="48"/>
      <c r="BM596" s="41">
        <v>42870</v>
      </c>
      <c r="BN596">
        <v>4.3899999999999997</v>
      </c>
      <c r="BO596">
        <v>2.0392000000000001</v>
      </c>
      <c r="BQ596" s="48"/>
      <c r="BU596" s="48"/>
      <c r="BY596" s="41">
        <v>43167</v>
      </c>
      <c r="BZ596">
        <v>12.9</v>
      </c>
      <c r="CA596">
        <v>6.7001999999999997</v>
      </c>
    </row>
    <row r="597" spans="1:79">
      <c r="A597" s="48"/>
      <c r="E597" s="48"/>
      <c r="M597" s="48"/>
      <c r="Q597" s="48"/>
      <c r="U597" s="48"/>
      <c r="Y597" s="48"/>
      <c r="AC597" s="48"/>
      <c r="AG597" s="48"/>
      <c r="AK597" s="45"/>
      <c r="AO597" s="48"/>
      <c r="AS597" s="48"/>
      <c r="AW597" s="48"/>
      <c r="BA597" s="48"/>
      <c r="BE597" s="48"/>
      <c r="BI597" s="48"/>
      <c r="BM597" s="41">
        <v>42871</v>
      </c>
      <c r="BN597">
        <v>4.38</v>
      </c>
      <c r="BO597">
        <v>2.0345</v>
      </c>
      <c r="BQ597" s="48"/>
      <c r="BU597" s="48"/>
      <c r="BY597" s="41">
        <v>43168</v>
      </c>
      <c r="BZ597">
        <v>13</v>
      </c>
      <c r="CA597">
        <v>6.7521000000000004</v>
      </c>
    </row>
    <row r="598" spans="1:79">
      <c r="A598" s="48"/>
      <c r="E598" s="48"/>
      <c r="M598" s="48"/>
      <c r="Q598" s="48"/>
      <c r="U598" s="48"/>
      <c r="Y598" s="48"/>
      <c r="AC598" s="48"/>
      <c r="AG598" s="48"/>
      <c r="AK598" s="45"/>
      <c r="AO598" s="48"/>
      <c r="AS598" s="48"/>
      <c r="AW598" s="48"/>
      <c r="BA598" s="48"/>
      <c r="BE598" s="48"/>
      <c r="BI598" s="48"/>
      <c r="BM598" s="41">
        <v>42872</v>
      </c>
      <c r="BN598">
        <v>4.4800000000000004</v>
      </c>
      <c r="BO598">
        <v>2.081</v>
      </c>
      <c r="BQ598" s="48"/>
      <c r="BU598" s="48"/>
      <c r="BY598" s="41">
        <v>43171</v>
      </c>
      <c r="BZ598">
        <v>12.8</v>
      </c>
      <c r="CA598">
        <v>6.6482000000000001</v>
      </c>
    </row>
    <row r="599" spans="1:79">
      <c r="A599" s="48"/>
      <c r="E599" s="48"/>
      <c r="M599" s="48"/>
      <c r="Q599" s="48"/>
      <c r="U599" s="48"/>
      <c r="Y599" s="48"/>
      <c r="AC599" s="48"/>
      <c r="AG599" s="48"/>
      <c r="AK599" s="45"/>
      <c r="AO599" s="48"/>
      <c r="AS599" s="48"/>
      <c r="AW599" s="48"/>
      <c r="BA599" s="48"/>
      <c r="BE599" s="48"/>
      <c r="BI599" s="48"/>
      <c r="BM599" s="41">
        <v>42873</v>
      </c>
      <c r="BN599">
        <v>4.42</v>
      </c>
      <c r="BO599">
        <v>2.0531000000000001</v>
      </c>
      <c r="BQ599" s="48"/>
      <c r="BU599" s="48"/>
      <c r="BY599" s="41">
        <v>43172</v>
      </c>
      <c r="BZ599">
        <v>13</v>
      </c>
      <c r="CA599">
        <v>6.7521000000000004</v>
      </c>
    </row>
    <row r="600" spans="1:79">
      <c r="A600" s="48"/>
      <c r="E600" s="48"/>
      <c r="M600" s="48"/>
      <c r="Q600" s="48"/>
      <c r="U600" s="48"/>
      <c r="Y600" s="48"/>
      <c r="AC600" s="48"/>
      <c r="AG600" s="48"/>
      <c r="AK600" s="45"/>
      <c r="AO600" s="48"/>
      <c r="AS600" s="48"/>
      <c r="AW600" s="48"/>
      <c r="BA600" s="48"/>
      <c r="BE600" s="48"/>
      <c r="BI600" s="48"/>
      <c r="BM600" s="41">
        <v>42874</v>
      </c>
      <c r="BN600">
        <v>4.49</v>
      </c>
      <c r="BO600">
        <v>2.0855999999999999</v>
      </c>
      <c r="BQ600" s="48"/>
      <c r="BU600" s="48"/>
      <c r="BY600" s="41">
        <v>43173</v>
      </c>
      <c r="BZ600">
        <v>13</v>
      </c>
      <c r="CA600">
        <v>6.7521000000000004</v>
      </c>
    </row>
    <row r="601" spans="1:79">
      <c r="A601" s="48"/>
      <c r="E601" s="48"/>
      <c r="M601" s="48"/>
      <c r="Q601" s="48"/>
      <c r="U601" s="48"/>
      <c r="Y601" s="48"/>
      <c r="AC601" s="48"/>
      <c r="AG601" s="48"/>
      <c r="AK601" s="45"/>
      <c r="AO601" s="48"/>
      <c r="AS601" s="48"/>
      <c r="AW601" s="48"/>
      <c r="BA601" s="48"/>
      <c r="BE601" s="48"/>
      <c r="BI601" s="48"/>
      <c r="BM601" s="41">
        <v>42877</v>
      </c>
      <c r="BN601">
        <v>4.53</v>
      </c>
      <c r="BO601">
        <v>2.1042000000000001</v>
      </c>
      <c r="BQ601" s="48"/>
      <c r="BU601" s="48"/>
      <c r="BY601" s="41">
        <v>43174</v>
      </c>
      <c r="BZ601">
        <v>13</v>
      </c>
      <c r="CA601">
        <v>6.7521000000000004</v>
      </c>
    </row>
    <row r="602" spans="1:79">
      <c r="A602" s="48"/>
      <c r="E602" s="48"/>
      <c r="M602" s="48"/>
      <c r="Q602" s="48"/>
      <c r="U602" s="48"/>
      <c r="Y602" s="48"/>
      <c r="AC602" s="48"/>
      <c r="AG602" s="48"/>
      <c r="AK602" s="45"/>
      <c r="AO602" s="48"/>
      <c r="AS602" s="48"/>
      <c r="AW602" s="48"/>
      <c r="BA602" s="48"/>
      <c r="BE602" s="48"/>
      <c r="BI602" s="48"/>
      <c r="BM602" s="41">
        <v>42878</v>
      </c>
      <c r="BN602">
        <v>4.51</v>
      </c>
      <c r="BO602">
        <v>2.0949</v>
      </c>
      <c r="BQ602" s="48"/>
      <c r="BU602" s="48"/>
      <c r="BY602" s="41">
        <v>43175</v>
      </c>
      <c r="BZ602">
        <v>13.38</v>
      </c>
      <c r="CA602">
        <v>6.9494999999999996</v>
      </c>
    </row>
    <row r="603" spans="1:79">
      <c r="A603" s="48"/>
      <c r="E603" s="48"/>
      <c r="M603" s="48"/>
      <c r="Q603" s="48"/>
      <c r="U603" s="48"/>
      <c r="Y603" s="48"/>
      <c r="AC603" s="48"/>
      <c r="AG603" s="48"/>
      <c r="AK603" s="45"/>
      <c r="AO603" s="48"/>
      <c r="AS603" s="48"/>
      <c r="AW603" s="48"/>
      <c r="BA603" s="48"/>
      <c r="BE603" s="48"/>
      <c r="BI603" s="48"/>
      <c r="BM603" s="41">
        <v>42879</v>
      </c>
      <c r="BN603">
        <v>4.51</v>
      </c>
      <c r="BO603">
        <v>2.0949</v>
      </c>
      <c r="BQ603" s="48"/>
      <c r="BU603" s="48"/>
      <c r="BY603" s="41">
        <v>43178</v>
      </c>
      <c r="BZ603">
        <v>13.95</v>
      </c>
      <c r="CA603">
        <v>7.2454999999999998</v>
      </c>
    </row>
    <row r="604" spans="1:79">
      <c r="A604" s="48"/>
      <c r="E604" s="48"/>
      <c r="M604" s="48"/>
      <c r="Q604" s="48"/>
      <c r="U604" s="48"/>
      <c r="Y604" s="48"/>
      <c r="AC604" s="48"/>
      <c r="AG604" s="48"/>
      <c r="AK604" s="45"/>
      <c r="AO604" s="48"/>
      <c r="AS604" s="48"/>
      <c r="AW604" s="48"/>
      <c r="BA604" s="48"/>
      <c r="BE604" s="48"/>
      <c r="BI604" s="48"/>
      <c r="BM604" s="41">
        <v>42880</v>
      </c>
      <c r="BN604">
        <v>4.5</v>
      </c>
      <c r="BO604">
        <v>2.0901999999999998</v>
      </c>
      <c r="BQ604" s="48"/>
      <c r="BU604" s="48"/>
      <c r="BY604" s="41">
        <v>43180</v>
      </c>
      <c r="BZ604">
        <v>14.33</v>
      </c>
      <c r="CA604">
        <v>7.4428999999999998</v>
      </c>
    </row>
    <row r="605" spans="1:79">
      <c r="A605" s="48"/>
      <c r="E605" s="48"/>
      <c r="M605" s="48"/>
      <c r="Q605" s="48"/>
      <c r="U605" s="48"/>
      <c r="Y605" s="48"/>
      <c r="AC605" s="48"/>
      <c r="AG605" s="48"/>
      <c r="AK605" s="45"/>
      <c r="AO605" s="48"/>
      <c r="AS605" s="48"/>
      <c r="AW605" s="48"/>
      <c r="BA605" s="48"/>
      <c r="BE605" s="48"/>
      <c r="BI605" s="48"/>
      <c r="BM605" s="41">
        <v>42881</v>
      </c>
      <c r="BN605">
        <v>4.5999999999999996</v>
      </c>
      <c r="BO605">
        <v>2.1366999999999998</v>
      </c>
      <c r="BQ605" s="48"/>
      <c r="BU605" s="48"/>
      <c r="BY605" s="41">
        <v>43181</v>
      </c>
      <c r="BZ605">
        <v>14.3</v>
      </c>
      <c r="CA605">
        <v>7.4272999999999998</v>
      </c>
    </row>
    <row r="606" spans="1:79">
      <c r="A606" s="48"/>
      <c r="E606" s="48"/>
      <c r="M606" s="48"/>
      <c r="Q606" s="48"/>
      <c r="U606" s="48"/>
      <c r="Y606" s="48"/>
      <c r="AC606" s="48"/>
      <c r="AG606" s="48"/>
      <c r="AK606" s="45"/>
      <c r="AO606" s="48"/>
      <c r="AS606" s="48"/>
      <c r="AW606" s="48"/>
      <c r="BA606" s="48"/>
      <c r="BE606" s="48"/>
      <c r="BI606" s="48"/>
      <c r="BM606" s="41">
        <v>42884</v>
      </c>
      <c r="BN606">
        <v>4.5999999999999996</v>
      </c>
      <c r="BO606">
        <v>2.1366999999999998</v>
      </c>
      <c r="BQ606" s="48"/>
      <c r="BU606" s="48"/>
      <c r="BY606" s="41">
        <v>43182</v>
      </c>
      <c r="BZ606">
        <v>13.99</v>
      </c>
      <c r="CA606">
        <v>7.2663000000000002</v>
      </c>
    </row>
    <row r="607" spans="1:79">
      <c r="A607" s="48"/>
      <c r="E607" s="48"/>
      <c r="M607" s="48"/>
      <c r="Q607" s="48"/>
      <c r="U607" s="48"/>
      <c r="Y607" s="48"/>
      <c r="AC607" s="48"/>
      <c r="AG607" s="48"/>
      <c r="AK607" s="45"/>
      <c r="AO607" s="48"/>
      <c r="AS607" s="48"/>
      <c r="AW607" s="48"/>
      <c r="BA607" s="48"/>
      <c r="BE607" s="48"/>
      <c r="BI607" s="48"/>
      <c r="BM607" s="41">
        <v>42885</v>
      </c>
      <c r="BN607">
        <v>4.58</v>
      </c>
      <c r="BO607">
        <v>2.1274000000000002</v>
      </c>
      <c r="BQ607" s="48"/>
      <c r="BU607" s="48"/>
      <c r="BY607" s="41">
        <v>43185</v>
      </c>
      <c r="BZ607">
        <v>14.3</v>
      </c>
      <c r="CA607">
        <v>7.4272999999999998</v>
      </c>
    </row>
    <row r="608" spans="1:79">
      <c r="A608" s="48"/>
      <c r="E608" s="48"/>
      <c r="M608" s="48"/>
      <c r="Q608" s="48"/>
      <c r="U608" s="48"/>
      <c r="Y608" s="48"/>
      <c r="AC608" s="48"/>
      <c r="AG608" s="48"/>
      <c r="AK608" s="45"/>
      <c r="AO608" s="48"/>
      <c r="AS608" s="48"/>
      <c r="AW608" s="48"/>
      <c r="BA608" s="48"/>
      <c r="BE608" s="48"/>
      <c r="BI608" s="48"/>
      <c r="BM608" s="41">
        <v>42886</v>
      </c>
      <c r="BN608">
        <v>4.5599999999999996</v>
      </c>
      <c r="BO608">
        <v>2.1181000000000001</v>
      </c>
      <c r="BQ608" s="48"/>
      <c r="BU608" s="48"/>
      <c r="BY608" s="41">
        <v>43186</v>
      </c>
      <c r="BZ608">
        <v>14.3</v>
      </c>
      <c r="CA608">
        <v>7.4272999999999998</v>
      </c>
    </row>
    <row r="609" spans="1:79">
      <c r="A609" s="48"/>
      <c r="E609" s="48"/>
      <c r="M609" s="48"/>
      <c r="Q609" s="48"/>
      <c r="U609" s="48"/>
      <c r="Y609" s="48"/>
      <c r="AC609" s="48"/>
      <c r="AG609" s="48"/>
      <c r="AK609" s="45"/>
      <c r="AO609" s="48"/>
      <c r="AS609" s="48"/>
      <c r="AW609" s="48"/>
      <c r="BA609" s="48"/>
      <c r="BE609" s="48"/>
      <c r="BI609" s="48"/>
      <c r="BM609" s="41">
        <v>42887</v>
      </c>
      <c r="BN609">
        <v>4.5599999999999996</v>
      </c>
      <c r="BO609">
        <v>2.1181000000000001</v>
      </c>
      <c r="BQ609" s="48"/>
      <c r="BU609" s="48"/>
      <c r="BY609" s="41">
        <v>43187</v>
      </c>
      <c r="BZ609">
        <v>14.3</v>
      </c>
      <c r="CA609">
        <v>7.4272999999999998</v>
      </c>
    </row>
    <row r="610" spans="1:79">
      <c r="A610" s="48"/>
      <c r="E610" s="48"/>
      <c r="M610" s="48"/>
      <c r="Q610" s="48"/>
      <c r="U610" s="48"/>
      <c r="Y610" s="48"/>
      <c r="AC610" s="48"/>
      <c r="AG610" s="48"/>
      <c r="AK610" s="45"/>
      <c r="AO610" s="48"/>
      <c r="AS610" s="48"/>
      <c r="AW610" s="48"/>
      <c r="BA610" s="48"/>
      <c r="BE610" s="48"/>
      <c r="BI610" s="48"/>
      <c r="BM610" s="41">
        <v>42888</v>
      </c>
      <c r="BN610">
        <v>4.55</v>
      </c>
      <c r="BO610">
        <v>2.1135000000000002</v>
      </c>
      <c r="BQ610" s="48"/>
      <c r="BU610" s="48"/>
      <c r="BY610" s="41">
        <v>43188</v>
      </c>
      <c r="BZ610">
        <v>14.49</v>
      </c>
      <c r="CA610">
        <v>7.5259999999999998</v>
      </c>
    </row>
    <row r="611" spans="1:79">
      <c r="A611" s="48"/>
      <c r="E611" s="48"/>
      <c r="M611" s="48"/>
      <c r="Q611" s="48"/>
      <c r="U611" s="48"/>
      <c r="Y611" s="48"/>
      <c r="AC611" s="48"/>
      <c r="AG611" s="48"/>
      <c r="AK611" s="45"/>
      <c r="AO611" s="48"/>
      <c r="AS611" s="48"/>
      <c r="AW611" s="48"/>
      <c r="BA611" s="48"/>
      <c r="BE611" s="48"/>
      <c r="BI611" s="48"/>
      <c r="BM611" s="41">
        <v>42891</v>
      </c>
      <c r="BN611">
        <v>4.54</v>
      </c>
      <c r="BO611">
        <v>2.1088</v>
      </c>
      <c r="BQ611" s="48"/>
      <c r="BU611" s="48"/>
      <c r="BY611" s="41">
        <v>43189</v>
      </c>
      <c r="BZ611">
        <v>14.07</v>
      </c>
      <c r="CA611">
        <v>7.3079000000000001</v>
      </c>
    </row>
    <row r="612" spans="1:79">
      <c r="A612" s="48"/>
      <c r="E612" s="48"/>
      <c r="M612" s="48"/>
      <c r="Q612" s="48"/>
      <c r="U612" s="48"/>
      <c r="Y612" s="48"/>
      <c r="AC612" s="48"/>
      <c r="AG612" s="48"/>
      <c r="AK612" s="45"/>
      <c r="AO612" s="48"/>
      <c r="AS612" s="48"/>
      <c r="AW612" s="48"/>
      <c r="BA612" s="48"/>
      <c r="BE612" s="48"/>
      <c r="BI612" s="48"/>
      <c r="BM612" s="41">
        <v>42892</v>
      </c>
      <c r="BN612">
        <v>4.5999999999999996</v>
      </c>
      <c r="BO612">
        <v>2.1366999999999998</v>
      </c>
      <c r="BQ612" s="48"/>
      <c r="BU612" s="48"/>
      <c r="BY612" s="41">
        <v>43192</v>
      </c>
      <c r="BZ612">
        <v>14.3</v>
      </c>
      <c r="CA612">
        <v>7.4272999999999998</v>
      </c>
    </row>
    <row r="613" spans="1:79">
      <c r="A613" s="48"/>
      <c r="E613" s="48"/>
      <c r="M613" s="48"/>
      <c r="Q613" s="48"/>
      <c r="U613" s="48"/>
      <c r="Y613" s="48"/>
      <c r="AC613" s="48"/>
      <c r="AG613" s="48"/>
      <c r="AK613" s="45"/>
      <c r="AO613" s="48"/>
      <c r="AS613" s="48"/>
      <c r="AW613" s="48"/>
      <c r="BA613" s="48"/>
      <c r="BE613" s="48"/>
      <c r="BI613" s="48"/>
      <c r="BM613" s="41">
        <v>42893</v>
      </c>
      <c r="BN613">
        <v>4.5599999999999996</v>
      </c>
      <c r="BO613">
        <v>2.1181000000000001</v>
      </c>
      <c r="BQ613" s="48"/>
      <c r="BU613" s="48"/>
      <c r="BY613" s="41">
        <v>43193</v>
      </c>
      <c r="BZ613">
        <v>14.3</v>
      </c>
      <c r="CA613">
        <v>7.4272999999999998</v>
      </c>
    </row>
    <row r="614" spans="1:79">
      <c r="A614" s="48"/>
      <c r="E614" s="48"/>
      <c r="M614" s="48"/>
      <c r="Q614" s="48"/>
      <c r="U614" s="48"/>
      <c r="Y614" s="48"/>
      <c r="AC614" s="48"/>
      <c r="AG614" s="48"/>
      <c r="AK614" s="45"/>
      <c r="AO614" s="48"/>
      <c r="AS614" s="48"/>
      <c r="AW614" s="48"/>
      <c r="BA614" s="48"/>
      <c r="BE614" s="48"/>
      <c r="BI614" s="48"/>
      <c r="BM614" s="41">
        <v>42894</v>
      </c>
      <c r="BN614">
        <v>4.58</v>
      </c>
      <c r="BO614">
        <v>2.1274000000000002</v>
      </c>
      <c r="BQ614" s="48"/>
      <c r="BU614" s="48"/>
      <c r="BY614" s="41">
        <v>43194</v>
      </c>
      <c r="BZ614">
        <v>14.47</v>
      </c>
      <c r="CA614">
        <v>7.5156000000000001</v>
      </c>
    </row>
    <row r="615" spans="1:79">
      <c r="A615" s="48"/>
      <c r="E615" s="48"/>
      <c r="M615" s="48"/>
      <c r="Q615" s="48"/>
      <c r="U615" s="48"/>
      <c r="Y615" s="48"/>
      <c r="AC615" s="48"/>
      <c r="AG615" s="48"/>
      <c r="AK615" s="45"/>
      <c r="AO615" s="48"/>
      <c r="AS615" s="48"/>
      <c r="AW615" s="48"/>
      <c r="BA615" s="48"/>
      <c r="BE615" s="48"/>
      <c r="BI615" s="48"/>
      <c r="BM615" s="41">
        <v>42895</v>
      </c>
      <c r="BN615">
        <v>4.58</v>
      </c>
      <c r="BO615">
        <v>2.1274000000000002</v>
      </c>
      <c r="BQ615" s="48"/>
      <c r="BU615" s="48"/>
      <c r="BY615" s="41">
        <v>43195</v>
      </c>
      <c r="BZ615">
        <v>14.4</v>
      </c>
      <c r="CA615">
        <v>7.4791999999999996</v>
      </c>
    </row>
    <row r="616" spans="1:79">
      <c r="A616" s="48"/>
      <c r="E616" s="48"/>
      <c r="M616" s="48"/>
      <c r="Q616" s="48"/>
      <c r="U616" s="48"/>
      <c r="Y616" s="48"/>
      <c r="AC616" s="48"/>
      <c r="AG616" s="48"/>
      <c r="AK616" s="45"/>
      <c r="AO616" s="48"/>
      <c r="AS616" s="48"/>
      <c r="AW616" s="48"/>
      <c r="BA616" s="48"/>
      <c r="BE616" s="48"/>
      <c r="BI616" s="48"/>
      <c r="BM616" s="41">
        <v>42898</v>
      </c>
      <c r="BN616">
        <v>4.67</v>
      </c>
      <c r="BO616">
        <v>2.1692</v>
      </c>
      <c r="BQ616" s="48"/>
      <c r="BU616" s="48"/>
      <c r="BY616" s="41">
        <v>43196</v>
      </c>
      <c r="BZ616">
        <v>14.39</v>
      </c>
      <c r="CA616">
        <v>7.4741</v>
      </c>
    </row>
    <row r="617" spans="1:79">
      <c r="A617" s="48"/>
      <c r="E617" s="48"/>
      <c r="M617" s="48"/>
      <c r="Q617" s="48"/>
      <c r="U617" s="48"/>
      <c r="Y617" s="48"/>
      <c r="AC617" s="48"/>
      <c r="AG617" s="48"/>
      <c r="AK617" s="45"/>
      <c r="AO617" s="48"/>
      <c r="AS617" s="48"/>
      <c r="AW617" s="48"/>
      <c r="BA617" s="48"/>
      <c r="BE617" s="48"/>
      <c r="BI617" s="48"/>
      <c r="BM617" s="41">
        <v>42899</v>
      </c>
      <c r="BN617">
        <v>4.78</v>
      </c>
      <c r="BO617">
        <v>2.2202999999999999</v>
      </c>
      <c r="BQ617" s="48"/>
      <c r="BU617" s="48"/>
      <c r="BY617" s="41">
        <v>43200</v>
      </c>
      <c r="BZ617">
        <v>14.39</v>
      </c>
      <c r="CA617">
        <v>7.4741</v>
      </c>
    </row>
    <row r="618" spans="1:79">
      <c r="A618" s="48"/>
      <c r="E618" s="48"/>
      <c r="M618" s="48"/>
      <c r="Q618" s="48"/>
      <c r="U618" s="48"/>
      <c r="Y618" s="48"/>
      <c r="AC618" s="48"/>
      <c r="AG618" s="48"/>
      <c r="AK618" s="45"/>
      <c r="AO618" s="48"/>
      <c r="AS618" s="48"/>
      <c r="AW618" s="48"/>
      <c r="BA618" s="48"/>
      <c r="BE618" s="48"/>
      <c r="BI618" s="48"/>
      <c r="BM618" s="41">
        <v>42900</v>
      </c>
      <c r="BN618">
        <v>4.75</v>
      </c>
      <c r="BO618">
        <v>2.2063999999999999</v>
      </c>
      <c r="BQ618" s="48"/>
      <c r="BU618" s="48"/>
      <c r="BY618" s="41">
        <v>43201</v>
      </c>
      <c r="BZ618">
        <v>14.39</v>
      </c>
      <c r="CA618">
        <v>7.4741</v>
      </c>
    </row>
    <row r="619" spans="1:79">
      <c r="A619" s="48"/>
      <c r="E619" s="48"/>
      <c r="M619" s="48"/>
      <c r="Q619" s="48"/>
      <c r="U619" s="48"/>
      <c r="Y619" s="48"/>
      <c r="AC619" s="48"/>
      <c r="AG619" s="48"/>
      <c r="AK619" s="45"/>
      <c r="AO619" s="48"/>
      <c r="AS619" s="48"/>
      <c r="AW619" s="48"/>
      <c r="BA619" s="48"/>
      <c r="BE619" s="48"/>
      <c r="BI619" s="48"/>
      <c r="BM619" s="41">
        <v>42901</v>
      </c>
      <c r="BN619">
        <v>4.83</v>
      </c>
      <c r="BO619">
        <v>2.2435</v>
      </c>
      <c r="BQ619" s="48"/>
      <c r="BU619" s="48"/>
      <c r="BY619" s="41">
        <v>43202</v>
      </c>
      <c r="BZ619">
        <v>14.39</v>
      </c>
      <c r="CA619">
        <v>7.4741</v>
      </c>
    </row>
    <row r="620" spans="1:79">
      <c r="A620" s="48"/>
      <c r="E620" s="48"/>
      <c r="M620" s="48"/>
      <c r="Q620" s="48"/>
      <c r="U620" s="48"/>
      <c r="Y620" s="48"/>
      <c r="AC620" s="48"/>
      <c r="AG620" s="48"/>
      <c r="AK620" s="45"/>
      <c r="AO620" s="48"/>
      <c r="AS620" s="48"/>
      <c r="AW620" s="48"/>
      <c r="BA620" s="48"/>
      <c r="BE620" s="48"/>
      <c r="BI620" s="48"/>
      <c r="BM620" s="41">
        <v>42902</v>
      </c>
      <c r="BN620">
        <v>4.8899999999999997</v>
      </c>
      <c r="BO620">
        <v>2.2713999999999999</v>
      </c>
      <c r="BQ620" s="48"/>
      <c r="BU620" s="48"/>
      <c r="BY620" s="41">
        <v>43203</v>
      </c>
      <c r="BZ620">
        <v>14.5</v>
      </c>
      <c r="CA620">
        <v>7.5312000000000001</v>
      </c>
    </row>
    <row r="621" spans="1:79">
      <c r="A621" s="48"/>
      <c r="E621" s="48"/>
      <c r="M621" s="48"/>
      <c r="Q621" s="48"/>
      <c r="U621" s="48"/>
      <c r="Y621" s="48"/>
      <c r="AC621" s="48"/>
      <c r="AG621" s="48"/>
      <c r="AK621" s="45"/>
      <c r="AO621" s="48"/>
      <c r="AS621" s="48"/>
      <c r="AW621" s="48"/>
      <c r="BA621" s="48"/>
      <c r="BE621" s="48"/>
      <c r="BI621" s="48"/>
      <c r="BM621" s="41">
        <v>42905</v>
      </c>
      <c r="BN621">
        <v>4.87</v>
      </c>
      <c r="BO621">
        <v>2.2621000000000002</v>
      </c>
      <c r="BQ621" s="48"/>
      <c r="BU621" s="48"/>
      <c r="BY621" s="41">
        <v>43206</v>
      </c>
      <c r="BZ621">
        <v>14.1</v>
      </c>
      <c r="CA621">
        <v>7.3234000000000004</v>
      </c>
    </row>
    <row r="622" spans="1:79">
      <c r="A622" s="48"/>
      <c r="E622" s="48"/>
      <c r="M622" s="48"/>
      <c r="Q622" s="48"/>
      <c r="U622" s="48"/>
      <c r="Y622" s="48"/>
      <c r="AC622" s="48"/>
      <c r="AG622" s="48"/>
      <c r="AK622" s="45"/>
      <c r="AO622" s="48"/>
      <c r="AS622" s="48"/>
      <c r="AW622" s="48"/>
      <c r="BA622" s="48"/>
      <c r="BE622" s="48"/>
      <c r="BI622" s="48"/>
      <c r="BM622" s="41">
        <v>42906</v>
      </c>
      <c r="BN622">
        <v>4.84</v>
      </c>
      <c r="BO622">
        <v>2.2482000000000002</v>
      </c>
      <c r="BQ622" s="48"/>
      <c r="BU622" s="48"/>
      <c r="BY622" s="41">
        <v>43207</v>
      </c>
      <c r="BZ622">
        <v>14.12</v>
      </c>
      <c r="CA622">
        <v>7.3338000000000001</v>
      </c>
    </row>
    <row r="623" spans="1:79">
      <c r="A623" s="48"/>
      <c r="E623" s="48"/>
      <c r="M623" s="48"/>
      <c r="Q623" s="48"/>
      <c r="U623" s="48"/>
      <c r="Y623" s="48"/>
      <c r="AC623" s="48"/>
      <c r="AG623" s="48"/>
      <c r="AK623" s="45"/>
      <c r="AO623" s="48"/>
      <c r="AS623" s="48"/>
      <c r="AW623" s="48"/>
      <c r="BA623" s="48"/>
      <c r="BE623" s="48"/>
      <c r="BI623" s="48"/>
      <c r="BM623" s="41">
        <v>42907</v>
      </c>
      <c r="BN623">
        <v>4.84</v>
      </c>
      <c r="BO623">
        <v>2.2482000000000002</v>
      </c>
      <c r="BQ623" s="48"/>
      <c r="BU623" s="48"/>
      <c r="BY623" s="41">
        <v>43208</v>
      </c>
      <c r="BZ623">
        <v>14.47</v>
      </c>
      <c r="CA623">
        <v>7.5156000000000001</v>
      </c>
    </row>
    <row r="624" spans="1:79">
      <c r="A624" s="48"/>
      <c r="E624" s="48"/>
      <c r="M624" s="48"/>
      <c r="Q624" s="48"/>
      <c r="U624" s="48"/>
      <c r="Y624" s="48"/>
      <c r="AC624" s="48"/>
      <c r="AG624" s="48"/>
      <c r="AK624" s="45"/>
      <c r="AO624" s="48"/>
      <c r="AS624" s="48"/>
      <c r="AW624" s="48"/>
      <c r="BA624" s="48"/>
      <c r="BE624" s="48"/>
      <c r="BI624" s="48"/>
      <c r="BM624" s="41">
        <v>42908</v>
      </c>
      <c r="BN624">
        <v>4.84</v>
      </c>
      <c r="BO624">
        <v>2.2482000000000002</v>
      </c>
      <c r="BQ624" s="48"/>
      <c r="BU624" s="48"/>
      <c r="BY624" s="41">
        <v>43209</v>
      </c>
      <c r="BZ624">
        <v>14.9</v>
      </c>
      <c r="CA624">
        <v>7.7389000000000001</v>
      </c>
    </row>
    <row r="625" spans="1:79">
      <c r="A625" s="48"/>
      <c r="E625" s="48"/>
      <c r="M625" s="48"/>
      <c r="Q625" s="48"/>
      <c r="U625" s="48"/>
      <c r="Y625" s="48"/>
      <c r="AC625" s="48"/>
      <c r="AG625" s="48"/>
      <c r="AK625" s="45"/>
      <c r="AO625" s="48"/>
      <c r="AS625" s="48"/>
      <c r="AW625" s="48"/>
      <c r="BA625" s="48"/>
      <c r="BE625" s="48"/>
      <c r="BI625" s="48"/>
      <c r="BM625" s="41">
        <v>42909</v>
      </c>
      <c r="BN625">
        <v>4.75</v>
      </c>
      <c r="BO625">
        <v>2.2063999999999999</v>
      </c>
      <c r="BQ625" s="48"/>
      <c r="BU625" s="48"/>
      <c r="BY625" s="41">
        <v>43210</v>
      </c>
      <c r="BZ625">
        <v>15.4</v>
      </c>
      <c r="CA625">
        <v>7.9985999999999997</v>
      </c>
    </row>
    <row r="626" spans="1:79">
      <c r="A626" s="48"/>
      <c r="E626" s="48"/>
      <c r="M626" s="48"/>
      <c r="Q626" s="48"/>
      <c r="U626" s="48"/>
      <c r="Y626" s="48"/>
      <c r="AC626" s="48"/>
      <c r="AG626" s="48"/>
      <c r="AK626" s="45"/>
      <c r="AO626" s="48"/>
      <c r="AS626" s="48"/>
      <c r="AW626" s="48"/>
      <c r="BA626" s="48"/>
      <c r="BE626" s="48"/>
      <c r="BI626" s="48"/>
      <c r="BM626" s="41">
        <v>42914</v>
      </c>
      <c r="BN626">
        <v>4.75</v>
      </c>
      <c r="BO626">
        <v>2.2063999999999999</v>
      </c>
      <c r="BQ626" s="48"/>
      <c r="BU626" s="48"/>
      <c r="BY626" s="41">
        <v>43213</v>
      </c>
      <c r="BZ626">
        <v>15.4</v>
      </c>
      <c r="CA626">
        <v>7.9985999999999997</v>
      </c>
    </row>
    <row r="627" spans="1:79">
      <c r="A627" s="48"/>
      <c r="E627" s="48"/>
      <c r="M627" s="48"/>
      <c r="Q627" s="48"/>
      <c r="U627" s="48"/>
      <c r="Y627" s="48"/>
      <c r="AC627" s="48"/>
      <c r="AG627" s="48"/>
      <c r="AK627" s="45"/>
      <c r="AO627" s="48"/>
      <c r="AS627" s="48"/>
      <c r="AW627" s="48"/>
      <c r="BA627" s="48"/>
      <c r="BE627" s="48"/>
      <c r="BI627" s="48"/>
      <c r="BM627" s="41">
        <v>42915</v>
      </c>
      <c r="BN627">
        <v>4.7</v>
      </c>
      <c r="BO627">
        <v>2.1831</v>
      </c>
      <c r="BQ627" s="48"/>
      <c r="BU627" s="48"/>
      <c r="BY627" s="41">
        <v>43214</v>
      </c>
      <c r="BZ627">
        <v>15.34</v>
      </c>
      <c r="CA627">
        <v>7.9675000000000002</v>
      </c>
    </row>
    <row r="628" spans="1:79">
      <c r="A628" s="48"/>
      <c r="E628" s="48"/>
      <c r="M628" s="48"/>
      <c r="Q628" s="48"/>
      <c r="U628" s="48"/>
      <c r="Y628" s="48"/>
      <c r="AC628" s="48"/>
      <c r="AG628" s="48"/>
      <c r="AK628" s="45"/>
      <c r="AO628" s="48"/>
      <c r="AS628" s="48"/>
      <c r="AW628" s="48"/>
      <c r="BA628" s="48"/>
      <c r="BE628" s="48"/>
      <c r="BI628" s="48"/>
      <c r="BM628" s="41">
        <v>42916</v>
      </c>
      <c r="BN628">
        <v>4.7</v>
      </c>
      <c r="BO628">
        <v>2.1831</v>
      </c>
      <c r="BQ628" s="48"/>
      <c r="BU628" s="48"/>
      <c r="BY628" s="41">
        <v>43215</v>
      </c>
      <c r="BZ628">
        <v>15</v>
      </c>
      <c r="CA628">
        <v>7.7908999999999997</v>
      </c>
    </row>
    <row r="629" spans="1:79">
      <c r="A629" s="48"/>
      <c r="E629" s="48"/>
      <c r="M629" s="48"/>
      <c r="Q629" s="48"/>
      <c r="U629" s="48"/>
      <c r="Y629" s="48"/>
      <c r="AC629" s="48"/>
      <c r="AG629" s="48"/>
      <c r="AK629" s="45"/>
      <c r="AO629" s="48"/>
      <c r="AS629" s="48"/>
      <c r="AW629" s="48"/>
      <c r="BA629" s="48"/>
      <c r="BE629" s="48"/>
      <c r="BI629" s="48"/>
      <c r="BM629" s="41">
        <v>42919</v>
      </c>
      <c r="BN629">
        <v>4.5999999999999996</v>
      </c>
      <c r="BO629">
        <v>2.1366999999999998</v>
      </c>
      <c r="BQ629" s="48"/>
      <c r="BU629" s="48"/>
      <c r="BY629" s="41">
        <v>43216</v>
      </c>
      <c r="BZ629">
        <v>14.85</v>
      </c>
      <c r="CA629">
        <v>7.7130000000000001</v>
      </c>
    </row>
    <row r="630" spans="1:79">
      <c r="A630" s="48"/>
      <c r="E630" s="48"/>
      <c r="M630" s="48"/>
      <c r="Q630" s="48"/>
      <c r="U630" s="48"/>
      <c r="Y630" s="48"/>
      <c r="AC630" s="48"/>
      <c r="AG630" s="48"/>
      <c r="AK630" s="45"/>
      <c r="AO630" s="48"/>
      <c r="AS630" s="48"/>
      <c r="AW630" s="48"/>
      <c r="BA630" s="48"/>
      <c r="BE630" s="48"/>
      <c r="BI630" s="48"/>
      <c r="BM630" s="41">
        <v>42920</v>
      </c>
      <c r="BN630">
        <v>4.7300000000000004</v>
      </c>
      <c r="BO630">
        <v>2.1970999999999998</v>
      </c>
      <c r="BQ630" s="48"/>
      <c r="BU630" s="48"/>
      <c r="BY630" s="41">
        <v>43217</v>
      </c>
      <c r="BZ630">
        <v>14.99</v>
      </c>
      <c r="CA630">
        <v>7.7857000000000003</v>
      </c>
    </row>
    <row r="631" spans="1:79">
      <c r="A631" s="48"/>
      <c r="E631" s="48"/>
      <c r="M631" s="48"/>
      <c r="Q631" s="48"/>
      <c r="U631" s="48"/>
      <c r="Y631" s="48"/>
      <c r="AC631" s="48"/>
      <c r="AG631" s="48"/>
      <c r="AK631" s="45"/>
      <c r="AO631" s="48"/>
      <c r="AS631" s="48"/>
      <c r="AW631" s="48"/>
      <c r="BA631" s="48"/>
      <c r="BE631" s="48"/>
      <c r="BI631" s="48"/>
      <c r="BM631" s="41">
        <v>42921</v>
      </c>
      <c r="BN631">
        <v>4.7</v>
      </c>
      <c r="BO631">
        <v>2.1831</v>
      </c>
      <c r="BQ631" s="48"/>
      <c r="BU631" s="48"/>
      <c r="BY631" s="41">
        <v>43220</v>
      </c>
      <c r="BZ631">
        <v>14.95</v>
      </c>
      <c r="CA631">
        <v>7.7648999999999999</v>
      </c>
    </row>
    <row r="632" spans="1:79">
      <c r="A632" s="48"/>
      <c r="E632" s="48"/>
      <c r="M632" s="48"/>
      <c r="Q632" s="48"/>
      <c r="U632" s="48"/>
      <c r="Y632" s="48"/>
      <c r="AC632" s="48"/>
      <c r="AG632" s="48"/>
      <c r="AK632" s="45"/>
      <c r="AO632" s="48"/>
      <c r="AS632" s="48"/>
      <c r="AW632" s="48"/>
      <c r="BA632" s="48"/>
      <c r="BE632" s="48"/>
      <c r="BI632" s="48"/>
      <c r="BM632" s="41">
        <v>42922</v>
      </c>
      <c r="BN632">
        <v>4.7</v>
      </c>
      <c r="BO632">
        <v>2.1831</v>
      </c>
      <c r="BQ632" s="48"/>
      <c r="BU632" s="48"/>
      <c r="BY632" s="41">
        <v>43222</v>
      </c>
      <c r="BZ632">
        <v>14.99</v>
      </c>
      <c r="CA632">
        <v>7.7857000000000003</v>
      </c>
    </row>
    <row r="633" spans="1:79">
      <c r="A633" s="48"/>
      <c r="E633" s="48"/>
      <c r="M633" s="48"/>
      <c r="Q633" s="48"/>
      <c r="U633" s="48"/>
      <c r="Y633" s="48"/>
      <c r="AC633" s="48"/>
      <c r="AG633" s="48"/>
      <c r="AK633" s="45"/>
      <c r="AO633" s="48"/>
      <c r="AS633" s="48"/>
      <c r="AW633" s="48"/>
      <c r="BA633" s="48"/>
      <c r="BE633" s="48"/>
      <c r="BI633" s="48"/>
      <c r="BM633" s="41">
        <v>42923</v>
      </c>
      <c r="BN633">
        <v>4.7</v>
      </c>
      <c r="BO633">
        <v>2.1831</v>
      </c>
      <c r="BQ633" s="48"/>
      <c r="BU633" s="48"/>
      <c r="BY633" s="41">
        <v>43223</v>
      </c>
      <c r="BZ633">
        <v>14.55</v>
      </c>
      <c r="CA633">
        <v>7.5571999999999999</v>
      </c>
    </row>
    <row r="634" spans="1:79">
      <c r="A634" s="48"/>
      <c r="E634" s="48"/>
      <c r="M634" s="48"/>
      <c r="Q634" s="48"/>
      <c r="U634" s="48"/>
      <c r="Y634" s="48"/>
      <c r="AC634" s="48"/>
      <c r="AG634" s="48"/>
      <c r="AK634" s="45"/>
      <c r="AO634" s="48"/>
      <c r="AS634" s="48"/>
      <c r="AW634" s="48"/>
      <c r="BA634" s="48"/>
      <c r="BE634" s="48"/>
      <c r="BI634" s="48"/>
      <c r="BM634" s="41">
        <v>42926</v>
      </c>
      <c r="BN634">
        <v>4.7300000000000004</v>
      </c>
      <c r="BO634">
        <v>2.1970999999999998</v>
      </c>
      <c r="BQ634" s="48"/>
      <c r="BU634" s="48"/>
      <c r="BY634" s="41">
        <v>43224</v>
      </c>
      <c r="BZ634">
        <v>14.12</v>
      </c>
      <c r="CA634">
        <v>7.3338000000000001</v>
      </c>
    </row>
    <row r="635" spans="1:79">
      <c r="A635" s="48"/>
      <c r="E635" s="48"/>
      <c r="M635" s="48"/>
      <c r="Q635" s="48"/>
      <c r="U635" s="48"/>
      <c r="Y635" s="48"/>
      <c r="AC635" s="48"/>
      <c r="AG635" s="48"/>
      <c r="AK635" s="45"/>
      <c r="AO635" s="48"/>
      <c r="AS635" s="48"/>
      <c r="AW635" s="48"/>
      <c r="BA635" s="48"/>
      <c r="BE635" s="48"/>
      <c r="BI635" s="48"/>
      <c r="BM635" s="41">
        <v>42927</v>
      </c>
      <c r="BN635">
        <v>4.7</v>
      </c>
      <c r="BO635">
        <v>2.1831</v>
      </c>
      <c r="BQ635" s="48"/>
      <c r="BU635" s="48"/>
      <c r="BY635" s="41">
        <v>43227</v>
      </c>
      <c r="BZ635">
        <v>14.19</v>
      </c>
      <c r="CA635">
        <v>7.3701999999999996</v>
      </c>
    </row>
    <row r="636" spans="1:79">
      <c r="A636" s="48"/>
      <c r="E636" s="48"/>
      <c r="M636" s="48"/>
      <c r="Q636" s="48"/>
      <c r="U636" s="48"/>
      <c r="Y636" s="48"/>
      <c r="AC636" s="48"/>
      <c r="AG636" s="48"/>
      <c r="AK636" s="45"/>
      <c r="AO636" s="48"/>
      <c r="AS636" s="48"/>
      <c r="AW636" s="48"/>
      <c r="BA636" s="48"/>
      <c r="BE636" s="48"/>
      <c r="BI636" s="48"/>
      <c r="BM636" s="41">
        <v>42928</v>
      </c>
      <c r="BN636">
        <v>4.7300000000000004</v>
      </c>
      <c r="BO636">
        <v>2.1970999999999998</v>
      </c>
      <c r="BQ636" s="48"/>
      <c r="BU636" s="48"/>
      <c r="BY636" s="41">
        <v>43228</v>
      </c>
      <c r="BZ636">
        <v>14.4</v>
      </c>
      <c r="CA636">
        <v>7.4791999999999996</v>
      </c>
    </row>
    <row r="637" spans="1:79">
      <c r="A637" s="48"/>
      <c r="E637" s="48"/>
      <c r="M637" s="48"/>
      <c r="Q637" s="48"/>
      <c r="U637" s="48"/>
      <c r="Y637" s="48"/>
      <c r="AC637" s="48"/>
      <c r="AG637" s="48"/>
      <c r="AK637" s="45"/>
      <c r="AO637" s="48"/>
      <c r="AS637" s="48"/>
      <c r="AW637" s="48"/>
      <c r="BA637" s="48"/>
      <c r="BE637" s="48"/>
      <c r="BI637" s="48"/>
      <c r="BM637" s="41">
        <v>42929</v>
      </c>
      <c r="BN637">
        <v>4.79</v>
      </c>
      <c r="BO637">
        <v>2.2250000000000001</v>
      </c>
      <c r="BQ637" s="48"/>
      <c r="BU637" s="48"/>
      <c r="BY637" s="41">
        <v>43229</v>
      </c>
      <c r="BZ637">
        <v>14.4</v>
      </c>
      <c r="CA637">
        <v>7.4791999999999996</v>
      </c>
    </row>
    <row r="638" spans="1:79">
      <c r="A638" s="48"/>
      <c r="E638" s="48"/>
      <c r="M638" s="48"/>
      <c r="Q638" s="48"/>
      <c r="U638" s="48"/>
      <c r="Y638" s="48"/>
      <c r="AC638" s="48"/>
      <c r="AG638" s="48"/>
      <c r="AK638" s="45"/>
      <c r="AO638" s="48"/>
      <c r="AS638" s="48"/>
      <c r="AW638" s="48"/>
      <c r="BA638" s="48"/>
      <c r="BE638" s="48"/>
      <c r="BI638" s="48"/>
      <c r="BM638" s="41">
        <v>42930</v>
      </c>
      <c r="BN638">
        <v>4.79</v>
      </c>
      <c r="BO638">
        <v>2.2250000000000001</v>
      </c>
      <c r="BQ638" s="48"/>
      <c r="BU638" s="48"/>
      <c r="BY638" s="41">
        <v>43230</v>
      </c>
      <c r="BZ638">
        <v>14.4</v>
      </c>
      <c r="CA638">
        <v>7.4791999999999996</v>
      </c>
    </row>
    <row r="639" spans="1:79">
      <c r="A639" s="48"/>
      <c r="E639" s="48"/>
      <c r="M639" s="48"/>
      <c r="Q639" s="48"/>
      <c r="U639" s="48"/>
      <c r="Y639" s="48"/>
      <c r="AC639" s="48"/>
      <c r="AG639" s="48"/>
      <c r="AK639" s="45"/>
      <c r="AO639" s="48"/>
      <c r="AS639" s="48"/>
      <c r="AW639" s="48"/>
      <c r="BA639" s="48"/>
      <c r="BE639" s="48"/>
      <c r="BI639" s="48"/>
      <c r="BM639" s="41">
        <v>42933</v>
      </c>
      <c r="BN639">
        <v>4.78</v>
      </c>
      <c r="BO639">
        <v>2.2202999999999999</v>
      </c>
      <c r="BQ639" s="48"/>
      <c r="BU639" s="48"/>
      <c r="BY639" s="41">
        <v>43231</v>
      </c>
      <c r="BZ639">
        <v>14.44</v>
      </c>
      <c r="CA639">
        <v>7.5</v>
      </c>
    </row>
    <row r="640" spans="1:79">
      <c r="A640" s="48"/>
      <c r="E640" s="48"/>
      <c r="M640" s="48"/>
      <c r="Q640" s="48"/>
      <c r="U640" s="48"/>
      <c r="Y640" s="48"/>
      <c r="AC640" s="48"/>
      <c r="AG640" s="48"/>
      <c r="AK640" s="45"/>
      <c r="AO640" s="48"/>
      <c r="AS640" s="48"/>
      <c r="AW640" s="48"/>
      <c r="BA640" s="48"/>
      <c r="BE640" s="48"/>
      <c r="BI640" s="48"/>
      <c r="BM640" s="41">
        <v>42934</v>
      </c>
      <c r="BN640">
        <v>4.7699999999999996</v>
      </c>
      <c r="BO640">
        <v>2.2157</v>
      </c>
      <c r="BQ640" s="48"/>
      <c r="BU640" s="48"/>
      <c r="BY640" s="41">
        <v>43234</v>
      </c>
      <c r="BZ640">
        <v>14.82</v>
      </c>
      <c r="CA640">
        <v>7.6974</v>
      </c>
    </row>
    <row r="641" spans="1:79">
      <c r="A641" s="48"/>
      <c r="E641" s="48"/>
      <c r="M641" s="48"/>
      <c r="Q641" s="48"/>
      <c r="U641" s="48"/>
      <c r="Y641" s="48"/>
      <c r="AC641" s="48"/>
      <c r="AG641" s="48"/>
      <c r="AK641" s="45"/>
      <c r="AO641" s="48"/>
      <c r="AS641" s="48"/>
      <c r="AW641" s="48"/>
      <c r="BA641" s="48"/>
      <c r="BE641" s="48"/>
      <c r="BI641" s="48"/>
      <c r="BM641" s="41">
        <v>42935</v>
      </c>
      <c r="BN641">
        <v>4.72</v>
      </c>
      <c r="BO641">
        <v>2.1924000000000001</v>
      </c>
      <c r="BQ641" s="48"/>
      <c r="BU641" s="48"/>
      <c r="BY641" s="41">
        <v>43235</v>
      </c>
      <c r="BZ641">
        <v>14.77</v>
      </c>
      <c r="CA641">
        <v>7.6714000000000002</v>
      </c>
    </row>
    <row r="642" spans="1:79">
      <c r="A642" s="48"/>
      <c r="E642" s="48"/>
      <c r="M642" s="48"/>
      <c r="Q642" s="48"/>
      <c r="U642" s="48"/>
      <c r="Y642" s="48"/>
      <c r="AC642" s="48"/>
      <c r="AG642" s="48"/>
      <c r="AK642" s="45"/>
      <c r="AO642" s="48"/>
      <c r="AS642" s="48"/>
      <c r="AW642" s="48"/>
      <c r="BA642" s="48"/>
      <c r="BE642" s="48"/>
      <c r="BI642" s="48"/>
      <c r="BM642" s="41">
        <v>42936</v>
      </c>
      <c r="BN642">
        <v>4.7</v>
      </c>
      <c r="BO642">
        <v>2.1831</v>
      </c>
      <c r="BQ642" s="48"/>
      <c r="BU642" s="48"/>
      <c r="BY642" s="41">
        <v>43236</v>
      </c>
      <c r="BZ642">
        <v>14.8</v>
      </c>
      <c r="CA642">
        <v>7.6870000000000003</v>
      </c>
    </row>
    <row r="643" spans="1:79">
      <c r="A643" s="48"/>
      <c r="E643" s="48"/>
      <c r="M643" s="48"/>
      <c r="Q643" s="48"/>
      <c r="U643" s="48"/>
      <c r="Y643" s="48"/>
      <c r="AC643" s="48"/>
      <c r="AG643" s="48"/>
      <c r="AK643" s="45"/>
      <c r="AO643" s="48"/>
      <c r="AS643" s="48"/>
      <c r="AW643" s="48"/>
      <c r="BA643" s="48"/>
      <c r="BE643" s="48"/>
      <c r="BI643" s="48"/>
      <c r="BM643" s="41">
        <v>42937</v>
      </c>
      <c r="BN643">
        <v>4.68</v>
      </c>
      <c r="BO643">
        <v>2.1739000000000002</v>
      </c>
      <c r="BQ643" s="48"/>
      <c r="BU643" s="48"/>
      <c r="BY643" s="41">
        <v>43237</v>
      </c>
      <c r="BZ643">
        <v>14.41</v>
      </c>
      <c r="CA643">
        <v>7.4843999999999999</v>
      </c>
    </row>
    <row r="644" spans="1:79">
      <c r="A644" s="48"/>
      <c r="E644" s="48"/>
      <c r="M644" s="48"/>
      <c r="Q644" s="48"/>
      <c r="U644" s="48"/>
      <c r="Y644" s="48"/>
      <c r="AC644" s="48"/>
      <c r="AG644" s="48"/>
      <c r="AK644" s="45"/>
      <c r="AO644" s="48"/>
      <c r="AS644" s="48"/>
      <c r="AW644" s="48"/>
      <c r="BA644" s="48"/>
      <c r="BE644" s="48"/>
      <c r="BI644" s="48"/>
      <c r="BM644" s="41">
        <v>42940</v>
      </c>
      <c r="BN644">
        <v>4.68</v>
      </c>
      <c r="BO644">
        <v>2.1739000000000002</v>
      </c>
      <c r="BQ644" s="48"/>
      <c r="BU644" s="48"/>
      <c r="BY644" s="41">
        <v>43238</v>
      </c>
      <c r="BZ644">
        <v>14.6</v>
      </c>
      <c r="CA644">
        <v>7.5831</v>
      </c>
    </row>
    <row r="645" spans="1:79">
      <c r="A645" s="48"/>
      <c r="E645" s="48"/>
      <c r="M645" s="48"/>
      <c r="Q645" s="48"/>
      <c r="U645" s="48"/>
      <c r="Y645" s="48"/>
      <c r="AC645" s="48"/>
      <c r="AG645" s="48"/>
      <c r="AK645" s="45"/>
      <c r="AO645" s="48"/>
      <c r="AS645" s="48"/>
      <c r="AW645" s="48"/>
      <c r="BA645" s="48"/>
      <c r="BE645" s="48"/>
      <c r="BI645" s="48"/>
      <c r="BM645" s="41">
        <v>42942</v>
      </c>
      <c r="BN645">
        <v>4.62</v>
      </c>
      <c r="BO645">
        <v>2.1459999999999999</v>
      </c>
      <c r="BQ645" s="48"/>
      <c r="BU645" s="48"/>
      <c r="BY645" s="41">
        <v>43241</v>
      </c>
      <c r="BZ645">
        <v>14.89</v>
      </c>
      <c r="CA645">
        <v>7.7337999999999996</v>
      </c>
    </row>
    <row r="646" spans="1:79">
      <c r="A646" s="48"/>
      <c r="E646" s="48"/>
      <c r="M646" s="48"/>
      <c r="Q646" s="48"/>
      <c r="U646" s="48"/>
      <c r="Y646" s="48"/>
      <c r="AC646" s="48"/>
      <c r="AG646" s="48"/>
      <c r="AK646" s="45"/>
      <c r="AO646" s="48"/>
      <c r="AS646" s="48"/>
      <c r="AW646" s="48"/>
      <c r="BA646" s="48"/>
      <c r="BE646" s="48"/>
      <c r="BI646" s="48"/>
      <c r="BM646" s="41">
        <v>42943</v>
      </c>
      <c r="BN646">
        <v>4.6900000000000004</v>
      </c>
      <c r="BO646">
        <v>2.1785000000000001</v>
      </c>
      <c r="BQ646" s="48"/>
      <c r="BU646" s="48"/>
      <c r="BY646" s="41">
        <v>43242</v>
      </c>
      <c r="BZ646">
        <v>14.89</v>
      </c>
      <c r="CA646">
        <v>7.7337999999999996</v>
      </c>
    </row>
    <row r="647" spans="1:79">
      <c r="A647" s="48"/>
      <c r="E647" s="48"/>
      <c r="M647" s="48"/>
      <c r="Q647" s="48"/>
      <c r="U647" s="48"/>
      <c r="Y647" s="48"/>
      <c r="AC647" s="48"/>
      <c r="AG647" s="48"/>
      <c r="AK647" s="45"/>
      <c r="AO647" s="48"/>
      <c r="AS647" s="48"/>
      <c r="AW647" s="48"/>
      <c r="BA647" s="48"/>
      <c r="BE647" s="48"/>
      <c r="BI647" s="48"/>
      <c r="BM647" s="41">
        <v>42944</v>
      </c>
      <c r="BN647">
        <v>4.53</v>
      </c>
      <c r="BO647">
        <v>2.2096</v>
      </c>
      <c r="BQ647" s="48"/>
      <c r="BU647" s="48"/>
      <c r="BY647" s="41">
        <v>43243</v>
      </c>
      <c r="BZ647">
        <v>14.85</v>
      </c>
      <c r="CA647">
        <v>7.7130000000000001</v>
      </c>
    </row>
    <row r="648" spans="1:79">
      <c r="A648" s="48"/>
      <c r="E648" s="48"/>
      <c r="M648" s="48"/>
      <c r="Q648" s="48"/>
      <c r="U648" s="48"/>
      <c r="Y648" s="48"/>
      <c r="AC648" s="48"/>
      <c r="AG648" s="48"/>
      <c r="AK648" s="45"/>
      <c r="AO648" s="48"/>
      <c r="AS648" s="48"/>
      <c r="AW648" s="48"/>
      <c r="BA648" s="48"/>
      <c r="BE648" s="48"/>
      <c r="BI648" s="48"/>
      <c r="BM648" s="41">
        <v>42947</v>
      </c>
      <c r="BN648">
        <v>4.5</v>
      </c>
      <c r="BO648">
        <v>2.1949000000000001</v>
      </c>
      <c r="BQ648" s="48"/>
      <c r="BU648" s="48"/>
      <c r="BY648" s="41">
        <v>43244</v>
      </c>
      <c r="BZ648">
        <v>14.6</v>
      </c>
      <c r="CA648">
        <v>7.5831</v>
      </c>
    </row>
    <row r="649" spans="1:79">
      <c r="A649" s="48"/>
      <c r="E649" s="48"/>
      <c r="M649" s="48"/>
      <c r="Q649" s="48"/>
      <c r="U649" s="48"/>
      <c r="Y649" s="48"/>
      <c r="AC649" s="48"/>
      <c r="AG649" s="48"/>
      <c r="AK649" s="45"/>
      <c r="AO649" s="48"/>
      <c r="AS649" s="48"/>
      <c r="AW649" s="48"/>
      <c r="BA649" s="48"/>
      <c r="BE649" s="48"/>
      <c r="BI649" s="48"/>
      <c r="BM649" s="41">
        <v>42948</v>
      </c>
      <c r="BN649">
        <v>4.5</v>
      </c>
      <c r="BO649">
        <v>2.1949000000000001</v>
      </c>
      <c r="BQ649" s="48"/>
      <c r="BU649" s="48"/>
      <c r="BY649" s="41">
        <v>43245</v>
      </c>
      <c r="BZ649">
        <v>14.6</v>
      </c>
      <c r="CA649">
        <v>7.5831</v>
      </c>
    </row>
    <row r="650" spans="1:79">
      <c r="A650" s="48"/>
      <c r="E650" s="48"/>
      <c r="M650" s="48"/>
      <c r="Q650" s="48"/>
      <c r="U650" s="48"/>
      <c r="Y650" s="48"/>
      <c r="AC650" s="48"/>
      <c r="AG650" s="48"/>
      <c r="AK650" s="45"/>
      <c r="AO650" s="48"/>
      <c r="AS650" s="48"/>
      <c r="AW650" s="48"/>
      <c r="BA650" s="48"/>
      <c r="BE650" s="48"/>
      <c r="BI650" s="48"/>
      <c r="BM650" s="41">
        <v>42949</v>
      </c>
      <c r="BN650">
        <v>4.5</v>
      </c>
      <c r="BO650">
        <v>2.1949000000000001</v>
      </c>
      <c r="BQ650" s="48"/>
      <c r="BU650" s="48"/>
      <c r="BY650" s="41">
        <v>43248</v>
      </c>
      <c r="BZ650">
        <v>14.94</v>
      </c>
      <c r="CA650">
        <v>7.7596999999999996</v>
      </c>
    </row>
    <row r="651" spans="1:79">
      <c r="A651" s="48"/>
      <c r="E651" s="48"/>
      <c r="M651" s="48"/>
      <c r="Q651" s="48"/>
      <c r="U651" s="48"/>
      <c r="Y651" s="48"/>
      <c r="AC651" s="48"/>
      <c r="AG651" s="48"/>
      <c r="AK651" s="45"/>
      <c r="AO651" s="48"/>
      <c r="AS651" s="48"/>
      <c r="AW651" s="48"/>
      <c r="BA651" s="48"/>
      <c r="BE651" s="48"/>
      <c r="BI651" s="48"/>
      <c r="BM651" s="41">
        <v>42950</v>
      </c>
      <c r="BN651">
        <v>4.49</v>
      </c>
      <c r="BO651">
        <v>2.1901000000000002</v>
      </c>
      <c r="BQ651" s="48"/>
      <c r="BU651" s="48"/>
      <c r="BY651" s="41">
        <v>43249</v>
      </c>
      <c r="BZ651">
        <v>14.65</v>
      </c>
      <c r="CA651">
        <v>7.6090999999999998</v>
      </c>
    </row>
    <row r="652" spans="1:79">
      <c r="A652" s="48"/>
      <c r="E652" s="48"/>
      <c r="M652" s="48"/>
      <c r="Q652" s="48"/>
      <c r="U652" s="48"/>
      <c r="Y652" s="48"/>
      <c r="AC652" s="48"/>
      <c r="AG652" s="48"/>
      <c r="AK652" s="45"/>
      <c r="AO652" s="48"/>
      <c r="AS652" s="48"/>
      <c r="AW652" s="48"/>
      <c r="BA652" s="48"/>
      <c r="BE652" s="48"/>
      <c r="BI652" s="48"/>
      <c r="BM652" s="41">
        <v>42951</v>
      </c>
      <c r="BN652">
        <v>4.5</v>
      </c>
      <c r="BO652">
        <v>2.1949000000000001</v>
      </c>
      <c r="BQ652" s="48"/>
      <c r="BU652" s="48"/>
      <c r="BY652" s="41">
        <v>43250</v>
      </c>
      <c r="BZ652">
        <v>14.65</v>
      </c>
      <c r="CA652">
        <v>7.6090999999999998</v>
      </c>
    </row>
    <row r="653" spans="1:79">
      <c r="A653" s="48"/>
      <c r="E653" s="48"/>
      <c r="M653" s="48"/>
      <c r="Q653" s="48"/>
      <c r="U653" s="48"/>
      <c r="Y653" s="48"/>
      <c r="AC653" s="48"/>
      <c r="AG653" s="48"/>
      <c r="AK653" s="45"/>
      <c r="AO653" s="48"/>
      <c r="AS653" s="48"/>
      <c r="AW653" s="48"/>
      <c r="BA653" s="48"/>
      <c r="BE653" s="48"/>
      <c r="BI653" s="48"/>
      <c r="BM653" s="41">
        <v>42954</v>
      </c>
      <c r="BN653">
        <v>4.5</v>
      </c>
      <c r="BO653">
        <v>2.1949000000000001</v>
      </c>
      <c r="BQ653" s="48"/>
      <c r="BU653" s="48"/>
      <c r="BY653" s="41">
        <v>43251</v>
      </c>
      <c r="BZ653">
        <v>14.85</v>
      </c>
      <c r="CA653">
        <v>7.7130000000000001</v>
      </c>
    </row>
    <row r="654" spans="1:79">
      <c r="A654" s="48"/>
      <c r="E654" s="48"/>
      <c r="M654" s="48"/>
      <c r="Q654" s="48"/>
      <c r="U654" s="48"/>
      <c r="Y654" s="48"/>
      <c r="AC654" s="48"/>
      <c r="AG654" s="48"/>
      <c r="AK654" s="45"/>
      <c r="AO654" s="48"/>
      <c r="AS654" s="48"/>
      <c r="AW654" s="48"/>
      <c r="BA654" s="48"/>
      <c r="BE654" s="48"/>
      <c r="BI654" s="48"/>
      <c r="BM654" s="41">
        <v>42955</v>
      </c>
      <c r="BN654">
        <v>4.5</v>
      </c>
      <c r="BO654">
        <v>2.1949000000000001</v>
      </c>
      <c r="BQ654" s="48"/>
      <c r="BU654" s="48"/>
      <c r="BY654" s="41">
        <v>43252</v>
      </c>
      <c r="BZ654">
        <v>14.95</v>
      </c>
      <c r="CA654">
        <v>7.7648999999999999</v>
      </c>
    </row>
    <row r="655" spans="1:79">
      <c r="A655" s="48"/>
      <c r="E655" s="48"/>
      <c r="M655" s="48"/>
      <c r="Q655" s="48"/>
      <c r="U655" s="48"/>
      <c r="Y655" s="48"/>
      <c r="AC655" s="48"/>
      <c r="AG655" s="48"/>
      <c r="AK655" s="45"/>
      <c r="AO655" s="48"/>
      <c r="AS655" s="48"/>
      <c r="AW655" s="48"/>
      <c r="BA655" s="48"/>
      <c r="BE655" s="48"/>
      <c r="BI655" s="48"/>
      <c r="BM655" s="41">
        <v>42956</v>
      </c>
      <c r="BN655">
        <v>4.49</v>
      </c>
      <c r="BO655">
        <v>2.1901000000000002</v>
      </c>
      <c r="BQ655" s="48"/>
      <c r="BU655" s="48"/>
      <c r="BY655" s="41">
        <v>43255</v>
      </c>
      <c r="BZ655">
        <v>14.96</v>
      </c>
      <c r="CA655">
        <v>7.7701000000000002</v>
      </c>
    </row>
    <row r="656" spans="1:79">
      <c r="A656" s="48"/>
      <c r="E656" s="48"/>
      <c r="M656" s="48"/>
      <c r="Q656" s="48"/>
      <c r="U656" s="48"/>
      <c r="Y656" s="48"/>
      <c r="AC656" s="48"/>
      <c r="AG656" s="48"/>
      <c r="AK656" s="45"/>
      <c r="AO656" s="48"/>
      <c r="AS656" s="48"/>
      <c r="AW656" s="48"/>
      <c r="BA656" s="48"/>
      <c r="BE656" s="48"/>
      <c r="BI656" s="48"/>
      <c r="BM656" s="41">
        <v>42957</v>
      </c>
      <c r="BN656">
        <v>4.49</v>
      </c>
      <c r="BO656">
        <v>2.1901000000000002</v>
      </c>
      <c r="BQ656" s="48"/>
      <c r="BU656" s="48"/>
      <c r="BY656" s="41">
        <v>43256</v>
      </c>
      <c r="BZ656">
        <v>15</v>
      </c>
      <c r="CA656">
        <v>7.7908999999999997</v>
      </c>
    </row>
    <row r="657" spans="1:79">
      <c r="A657" s="48"/>
      <c r="E657" s="48"/>
      <c r="M657" s="48"/>
      <c r="Q657" s="48"/>
      <c r="U657" s="48"/>
      <c r="Y657" s="48"/>
      <c r="AC657" s="48"/>
      <c r="AG657" s="48"/>
      <c r="AK657" s="45"/>
      <c r="AO657" s="48"/>
      <c r="AS657" s="48"/>
      <c r="AW657" s="48"/>
      <c r="BA657" s="48"/>
      <c r="BE657" s="48"/>
      <c r="BI657" s="48"/>
      <c r="BM657" s="41">
        <v>42958</v>
      </c>
      <c r="BN657">
        <v>4.4800000000000004</v>
      </c>
      <c r="BO657">
        <v>2.1852</v>
      </c>
      <c r="BQ657" s="48"/>
      <c r="BU657" s="48"/>
      <c r="BY657" s="41">
        <v>43257</v>
      </c>
      <c r="BZ657">
        <v>15.1</v>
      </c>
      <c r="CA657">
        <v>7.8428000000000004</v>
      </c>
    </row>
    <row r="658" spans="1:79">
      <c r="A658" s="48"/>
      <c r="E658" s="48"/>
      <c r="M658" s="48"/>
      <c r="Q658" s="48"/>
      <c r="U658" s="48"/>
      <c r="Y658" s="48"/>
      <c r="AC658" s="48"/>
      <c r="AG658" s="48"/>
      <c r="AK658" s="45"/>
      <c r="AO658" s="48"/>
      <c r="AS658" s="48"/>
      <c r="AW658" s="48"/>
      <c r="BA658" s="48"/>
      <c r="BE658" s="48"/>
      <c r="BI658" s="48"/>
      <c r="BM658" s="41">
        <v>42961</v>
      </c>
      <c r="BN658">
        <v>4.4800000000000004</v>
      </c>
      <c r="BO658">
        <v>2.1852</v>
      </c>
      <c r="BQ658" s="48"/>
      <c r="BU658" s="48"/>
      <c r="BY658" s="41">
        <v>43258</v>
      </c>
      <c r="BZ658">
        <v>15</v>
      </c>
      <c r="CA658">
        <v>7.7908999999999997</v>
      </c>
    </row>
    <row r="659" spans="1:79">
      <c r="A659" s="48"/>
      <c r="E659" s="48"/>
      <c r="M659" s="48"/>
      <c r="Q659" s="48"/>
      <c r="U659" s="48"/>
      <c r="Y659" s="48"/>
      <c r="AC659" s="48"/>
      <c r="AG659" s="48"/>
      <c r="AK659" s="45"/>
      <c r="AO659" s="48"/>
      <c r="AS659" s="48"/>
      <c r="AW659" s="48"/>
      <c r="BA659" s="48"/>
      <c r="BE659" s="48"/>
      <c r="BI659" s="48"/>
      <c r="BM659" s="41">
        <v>42962</v>
      </c>
      <c r="BN659">
        <v>4.47</v>
      </c>
      <c r="BO659">
        <v>2.1802999999999999</v>
      </c>
      <c r="BQ659" s="48"/>
      <c r="BU659" s="48"/>
      <c r="BY659" s="41">
        <v>43259</v>
      </c>
      <c r="BZ659">
        <v>15</v>
      </c>
      <c r="CA659">
        <v>7.7908999999999997</v>
      </c>
    </row>
    <row r="660" spans="1:79">
      <c r="A660" s="48"/>
      <c r="E660" s="48"/>
      <c r="M660" s="48"/>
      <c r="Q660" s="48"/>
      <c r="U660" s="48"/>
      <c r="Y660" s="48"/>
      <c r="AC660" s="48"/>
      <c r="AG660" s="48"/>
      <c r="AK660" s="45"/>
      <c r="AO660" s="48"/>
      <c r="AS660" s="48"/>
      <c r="AW660" s="48"/>
      <c r="BA660" s="48"/>
      <c r="BE660" s="48"/>
      <c r="BI660" s="48"/>
      <c r="BM660" s="41">
        <v>42963</v>
      </c>
      <c r="BN660">
        <v>4.4000000000000004</v>
      </c>
      <c r="BO660">
        <v>2.1461999999999999</v>
      </c>
      <c r="BQ660" s="48"/>
      <c r="BU660" s="48"/>
      <c r="BY660" s="41">
        <v>43262</v>
      </c>
      <c r="BZ660">
        <v>15</v>
      </c>
      <c r="CA660">
        <v>7.7908999999999997</v>
      </c>
    </row>
    <row r="661" spans="1:79">
      <c r="A661" s="48"/>
      <c r="E661" s="48"/>
      <c r="M661" s="48"/>
      <c r="Q661" s="48"/>
      <c r="U661" s="48"/>
      <c r="Y661" s="48"/>
      <c r="AC661" s="48"/>
      <c r="AG661" s="48"/>
      <c r="AK661" s="45"/>
      <c r="AO661" s="48"/>
      <c r="AS661" s="48"/>
      <c r="AW661" s="48"/>
      <c r="BA661" s="48"/>
      <c r="BE661" s="48"/>
      <c r="BI661" s="48"/>
      <c r="BM661" s="41">
        <v>42964</v>
      </c>
      <c r="BN661">
        <v>4.4000000000000004</v>
      </c>
      <c r="BO661">
        <v>2.1461999999999999</v>
      </c>
      <c r="BQ661" s="48"/>
      <c r="BU661" s="48"/>
      <c r="BY661" s="41">
        <v>43263</v>
      </c>
      <c r="BZ661">
        <v>15</v>
      </c>
      <c r="CA661">
        <v>7.7908999999999997</v>
      </c>
    </row>
    <row r="662" spans="1:79">
      <c r="A662" s="48"/>
      <c r="E662" s="48"/>
      <c r="M662" s="48"/>
      <c r="Q662" s="48"/>
      <c r="U662" s="48"/>
      <c r="Y662" s="48"/>
      <c r="AC662" s="48"/>
      <c r="AG662" s="48"/>
      <c r="AK662" s="45"/>
      <c r="AO662" s="48"/>
      <c r="AS662" s="48"/>
      <c r="AW662" s="48"/>
      <c r="BA662" s="48"/>
      <c r="BE662" s="48"/>
      <c r="BI662" s="48"/>
      <c r="BM662" s="41">
        <v>42965</v>
      </c>
      <c r="BN662">
        <v>4.4000000000000004</v>
      </c>
      <c r="BO662">
        <v>2.1461999999999999</v>
      </c>
      <c r="BQ662" s="48"/>
      <c r="BU662" s="48"/>
      <c r="BY662" s="41">
        <v>43264</v>
      </c>
      <c r="BZ662">
        <v>15</v>
      </c>
      <c r="CA662">
        <v>7.7908999999999997</v>
      </c>
    </row>
    <row r="663" spans="1:79">
      <c r="A663" s="48"/>
      <c r="E663" s="48"/>
      <c r="M663" s="48"/>
      <c r="Q663" s="48"/>
      <c r="U663" s="48"/>
      <c r="Y663" s="48"/>
      <c r="AC663" s="48"/>
      <c r="AG663" s="48"/>
      <c r="AK663" s="45"/>
      <c r="AO663" s="48"/>
      <c r="AS663" s="48"/>
      <c r="AW663" s="48"/>
      <c r="BA663" s="48"/>
      <c r="BE663" s="48"/>
      <c r="BI663" s="48"/>
      <c r="BM663" s="41">
        <v>42968</v>
      </c>
      <c r="BN663">
        <v>4.3</v>
      </c>
      <c r="BO663">
        <v>2.0973999999999999</v>
      </c>
      <c r="BQ663" s="48"/>
      <c r="BU663" s="48"/>
      <c r="BY663" s="41">
        <v>43265</v>
      </c>
      <c r="BZ663">
        <v>14.96</v>
      </c>
      <c r="CA663">
        <v>7.7701000000000002</v>
      </c>
    </row>
    <row r="664" spans="1:79">
      <c r="A664" s="48"/>
      <c r="E664" s="48"/>
      <c r="M664" s="48"/>
      <c r="Q664" s="48"/>
      <c r="U664" s="48"/>
      <c r="Y664" s="48"/>
      <c r="AC664" s="48"/>
      <c r="AG664" s="48"/>
      <c r="AK664" s="45"/>
      <c r="AO664" s="48"/>
      <c r="AS664" s="48"/>
      <c r="AW664" s="48"/>
      <c r="BA664" s="48"/>
      <c r="BE664" s="48"/>
      <c r="BI664" s="48"/>
      <c r="BM664" s="41">
        <v>42969</v>
      </c>
      <c r="BN664">
        <v>4.26</v>
      </c>
      <c r="BO664">
        <v>2.0779000000000001</v>
      </c>
      <c r="BQ664" s="48"/>
      <c r="BU664" s="48"/>
      <c r="BY664" s="41">
        <v>43269</v>
      </c>
      <c r="BZ664">
        <v>15</v>
      </c>
      <c r="CA664">
        <v>7.7908999999999997</v>
      </c>
    </row>
    <row r="665" spans="1:79">
      <c r="A665" s="48"/>
      <c r="E665" s="48"/>
      <c r="M665" s="48"/>
      <c r="Q665" s="48"/>
      <c r="U665" s="48"/>
      <c r="Y665" s="48"/>
      <c r="AC665" s="48"/>
      <c r="AG665" s="48"/>
      <c r="AK665" s="45"/>
      <c r="AO665" s="48"/>
      <c r="AS665" s="48"/>
      <c r="AW665" s="48"/>
      <c r="BA665" s="48"/>
      <c r="BE665" s="48"/>
      <c r="BI665" s="48"/>
      <c r="BM665" s="41">
        <v>42970</v>
      </c>
      <c r="BN665">
        <v>4.2</v>
      </c>
      <c r="BO665">
        <v>2.0486</v>
      </c>
      <c r="BQ665" s="48"/>
      <c r="BU665" s="48"/>
      <c r="BY665" s="41">
        <v>43270</v>
      </c>
      <c r="BZ665">
        <v>15.08</v>
      </c>
      <c r="CA665">
        <v>7.8323999999999998</v>
      </c>
    </row>
    <row r="666" spans="1:79">
      <c r="A666" s="48"/>
      <c r="E666" s="48"/>
      <c r="M666" s="48"/>
      <c r="Q666" s="48"/>
      <c r="U666" s="48"/>
      <c r="Y666" s="48"/>
      <c r="AC666" s="48"/>
      <c r="AG666" s="48"/>
      <c r="AK666" s="45"/>
      <c r="AO666" s="48"/>
      <c r="AS666" s="48"/>
      <c r="AW666" s="48"/>
      <c r="BA666" s="48"/>
      <c r="BE666" s="48"/>
      <c r="BI666" s="48"/>
      <c r="BM666" s="41">
        <v>42971</v>
      </c>
      <c r="BN666">
        <v>4.17</v>
      </c>
      <c r="BO666">
        <v>2.0339999999999998</v>
      </c>
      <c r="BQ666" s="48"/>
      <c r="BU666" s="48"/>
      <c r="BY666" s="41">
        <v>43271</v>
      </c>
      <c r="BZ666">
        <v>15.14</v>
      </c>
      <c r="CA666">
        <v>7.8635999999999999</v>
      </c>
    </row>
    <row r="667" spans="1:79">
      <c r="A667" s="48"/>
      <c r="E667" s="48"/>
      <c r="M667" s="48"/>
      <c r="Q667" s="48"/>
      <c r="U667" s="48"/>
      <c r="Y667" s="48"/>
      <c r="AC667" s="48"/>
      <c r="AG667" s="48"/>
      <c r="AK667" s="45"/>
      <c r="AO667" s="48"/>
      <c r="AS667" s="48"/>
      <c r="AW667" s="48"/>
      <c r="BA667" s="48"/>
      <c r="BE667" s="48"/>
      <c r="BI667" s="48"/>
      <c r="BM667" s="41">
        <v>42972</v>
      </c>
      <c r="BN667">
        <v>4.05</v>
      </c>
      <c r="BO667">
        <v>1.9755</v>
      </c>
      <c r="BQ667" s="48"/>
      <c r="BU667" s="48"/>
      <c r="BY667" s="41">
        <v>43272</v>
      </c>
      <c r="BZ667">
        <v>14.98</v>
      </c>
      <c r="CA667">
        <v>7.7805</v>
      </c>
    </row>
    <row r="668" spans="1:79">
      <c r="A668" s="48"/>
      <c r="E668" s="48"/>
      <c r="M668" s="48"/>
      <c r="Q668" s="48"/>
      <c r="U668" s="48"/>
      <c r="Y668" s="48"/>
      <c r="AC668" s="48"/>
      <c r="AG668" s="48"/>
      <c r="AK668" s="45"/>
      <c r="AO668" s="48"/>
      <c r="AS668" s="48"/>
      <c r="AW668" s="48"/>
      <c r="BA668" s="48"/>
      <c r="BE668" s="48"/>
      <c r="BI668" s="48"/>
      <c r="BM668" s="41">
        <v>42975</v>
      </c>
      <c r="BN668">
        <v>3.98</v>
      </c>
      <c r="BO668">
        <v>1.9413</v>
      </c>
      <c r="BQ668" s="48"/>
      <c r="BU668" s="48"/>
      <c r="BY668" s="41">
        <v>43273</v>
      </c>
      <c r="BZ668">
        <v>14.98</v>
      </c>
      <c r="CA668">
        <v>7.7805</v>
      </c>
    </row>
    <row r="669" spans="1:79">
      <c r="A669" s="48"/>
      <c r="E669" s="48"/>
      <c r="M669" s="48"/>
      <c r="Q669" s="48"/>
      <c r="U669" s="48"/>
      <c r="Y669" s="48"/>
      <c r="AC669" s="48"/>
      <c r="AG669" s="48"/>
      <c r="AK669" s="45"/>
      <c r="AO669" s="48"/>
      <c r="AS669" s="48"/>
      <c r="AW669" s="48"/>
      <c r="BA669" s="48"/>
      <c r="BE669" s="48"/>
      <c r="BI669" s="48"/>
      <c r="BM669" s="41">
        <v>42976</v>
      </c>
      <c r="BN669">
        <v>3.95</v>
      </c>
      <c r="BO669">
        <v>1.9459</v>
      </c>
      <c r="BQ669" s="48"/>
      <c r="BU669" s="48"/>
      <c r="BY669" s="41">
        <v>43276</v>
      </c>
      <c r="BZ669">
        <v>14.8</v>
      </c>
      <c r="CA669">
        <v>7.6870000000000003</v>
      </c>
    </row>
    <row r="670" spans="1:79">
      <c r="A670" s="48"/>
      <c r="E670" s="48"/>
      <c r="M670" s="48"/>
      <c r="Q670" s="48"/>
      <c r="U670" s="48"/>
      <c r="Y670" s="48"/>
      <c r="AC670" s="48"/>
      <c r="AG670" s="48"/>
      <c r="AK670" s="45"/>
      <c r="AO670" s="48"/>
      <c r="AS670" s="48"/>
      <c r="AW670" s="48"/>
      <c r="BA670" s="48"/>
      <c r="BE670" s="48"/>
      <c r="BI670" s="48"/>
      <c r="BM670" s="41">
        <v>42977</v>
      </c>
      <c r="BN670">
        <v>4</v>
      </c>
      <c r="BO670">
        <v>1.9705999999999999</v>
      </c>
      <c r="BQ670" s="48"/>
      <c r="BU670" s="48"/>
      <c r="BY670" s="41">
        <v>43277</v>
      </c>
      <c r="BZ670">
        <v>14.8</v>
      </c>
      <c r="CA670">
        <v>7.6870000000000003</v>
      </c>
    </row>
    <row r="671" spans="1:79">
      <c r="A671" s="48"/>
      <c r="E671" s="48"/>
      <c r="M671" s="48"/>
      <c r="Q671" s="48"/>
      <c r="U671" s="48"/>
      <c r="Y671" s="48"/>
      <c r="AC671" s="48"/>
      <c r="AG671" s="48"/>
      <c r="AK671" s="45"/>
      <c r="AO671" s="48"/>
      <c r="AS671" s="48"/>
      <c r="AW671" s="48"/>
      <c r="BA671" s="48"/>
      <c r="BE671" s="48"/>
      <c r="BI671" s="48"/>
      <c r="BM671" s="41">
        <v>42978</v>
      </c>
      <c r="BN671">
        <v>4.05</v>
      </c>
      <c r="BO671">
        <v>1.9952000000000001</v>
      </c>
      <c r="BQ671" s="48"/>
      <c r="BU671" s="48"/>
      <c r="BY671" s="41">
        <v>43278</v>
      </c>
      <c r="BZ671">
        <v>14.85</v>
      </c>
      <c r="CA671">
        <v>7.7130000000000001</v>
      </c>
    </row>
    <row r="672" spans="1:79">
      <c r="A672" s="48"/>
      <c r="E672" s="48"/>
      <c r="M672" s="48"/>
      <c r="Q672" s="48"/>
      <c r="U672" s="48"/>
      <c r="Y672" s="48"/>
      <c r="AC672" s="48"/>
      <c r="AG672" s="48"/>
      <c r="AK672" s="45"/>
      <c r="AO672" s="48"/>
      <c r="AS672" s="48"/>
      <c r="AW672" s="48"/>
      <c r="BA672" s="48"/>
      <c r="BE672" s="48"/>
      <c r="BI672" s="48"/>
      <c r="BM672" s="41">
        <v>42982</v>
      </c>
      <c r="BN672">
        <v>4.07</v>
      </c>
      <c r="BO672">
        <v>2.0051000000000001</v>
      </c>
      <c r="BQ672" s="48"/>
      <c r="BU672" s="48"/>
      <c r="BY672" s="41">
        <v>43279</v>
      </c>
      <c r="BZ672">
        <v>14.7</v>
      </c>
      <c r="CA672">
        <v>7.6351000000000004</v>
      </c>
    </row>
    <row r="673" spans="1:79">
      <c r="A673" s="48"/>
      <c r="E673" s="48"/>
      <c r="M673" s="48"/>
      <c r="Q673" s="48"/>
      <c r="U673" s="48"/>
      <c r="Y673" s="48"/>
      <c r="AC673" s="48"/>
      <c r="AG673" s="48"/>
      <c r="AK673" s="45"/>
      <c r="AO673" s="48"/>
      <c r="AS673" s="48"/>
      <c r="AW673" s="48"/>
      <c r="BA673" s="48"/>
      <c r="BE673" s="48"/>
      <c r="BI673" s="48"/>
      <c r="BM673" s="41">
        <v>42983</v>
      </c>
      <c r="BN673">
        <v>4</v>
      </c>
      <c r="BO673">
        <v>1.9705999999999999</v>
      </c>
      <c r="BQ673" s="48"/>
      <c r="BU673" s="48"/>
      <c r="BY673" s="41">
        <v>43280</v>
      </c>
      <c r="BZ673">
        <v>13.95</v>
      </c>
      <c r="CA673">
        <v>7.6582999999999997</v>
      </c>
    </row>
    <row r="674" spans="1:79">
      <c r="A674" s="48"/>
      <c r="E674" s="48"/>
      <c r="M674" s="48"/>
      <c r="Q674" s="48"/>
      <c r="U674" s="48"/>
      <c r="Y674" s="48"/>
      <c r="AC674" s="48"/>
      <c r="AG674" s="48"/>
      <c r="AK674" s="45"/>
      <c r="AO674" s="48"/>
      <c r="AS674" s="48"/>
      <c r="AW674" s="48"/>
      <c r="BA674" s="48"/>
      <c r="BE674" s="48"/>
      <c r="BI674" s="48"/>
      <c r="BM674" s="41">
        <v>42984</v>
      </c>
      <c r="BN674">
        <v>4</v>
      </c>
      <c r="BO674">
        <v>1.9705999999999999</v>
      </c>
      <c r="BQ674" s="48"/>
      <c r="BU674" s="48"/>
      <c r="BY674" s="41">
        <v>43283</v>
      </c>
      <c r="BZ674">
        <v>13.9</v>
      </c>
      <c r="CA674">
        <v>7.8177000000000003</v>
      </c>
    </row>
    <row r="675" spans="1:79">
      <c r="A675" s="48"/>
      <c r="E675" s="48"/>
      <c r="M675" s="48"/>
      <c r="Q675" s="48"/>
      <c r="U675" s="48"/>
      <c r="Y675" s="48"/>
      <c r="AC675" s="48"/>
      <c r="AG675" s="48"/>
      <c r="AK675" s="45"/>
      <c r="AO675" s="48"/>
      <c r="AS675" s="48"/>
      <c r="AW675" s="48"/>
      <c r="BA675" s="48"/>
      <c r="BE675" s="48"/>
      <c r="BI675" s="48"/>
      <c r="BM675" s="41">
        <v>42985</v>
      </c>
      <c r="BN675">
        <v>4.05</v>
      </c>
      <c r="BO675">
        <v>1.9952000000000001</v>
      </c>
      <c r="BQ675" s="48"/>
      <c r="BU675" s="48"/>
      <c r="BY675" s="41">
        <v>43284</v>
      </c>
      <c r="BZ675">
        <v>13.9</v>
      </c>
      <c r="CA675">
        <v>7.8177000000000003</v>
      </c>
    </row>
    <row r="676" spans="1:79">
      <c r="A676" s="48"/>
      <c r="E676" s="48"/>
      <c r="M676" s="48"/>
      <c r="Q676" s="48"/>
      <c r="U676" s="48"/>
      <c r="Y676" s="48"/>
      <c r="AC676" s="48"/>
      <c r="AG676" s="48"/>
      <c r="AK676" s="45"/>
      <c r="AO676" s="48"/>
      <c r="AS676" s="48"/>
      <c r="AW676" s="48"/>
      <c r="BA676" s="48"/>
      <c r="BE676" s="48"/>
      <c r="BI676" s="48"/>
      <c r="BM676" s="41">
        <v>42986</v>
      </c>
      <c r="BN676">
        <v>4.12</v>
      </c>
      <c r="BO676">
        <v>2.0297000000000001</v>
      </c>
      <c r="BQ676" s="48"/>
      <c r="BU676" s="48"/>
      <c r="BY676" s="41">
        <v>43285</v>
      </c>
      <c r="BZ676">
        <v>13.98</v>
      </c>
      <c r="CA676">
        <v>7.8627000000000002</v>
      </c>
    </row>
    <row r="677" spans="1:79">
      <c r="A677" s="48"/>
      <c r="E677" s="48"/>
      <c r="M677" s="48"/>
      <c r="Q677" s="48"/>
      <c r="U677" s="48"/>
      <c r="Y677" s="48"/>
      <c r="AC677" s="48"/>
      <c r="AG677" s="48"/>
      <c r="AK677" s="45"/>
      <c r="AO677" s="48"/>
      <c r="AS677" s="48"/>
      <c r="AW677" s="48"/>
      <c r="BA677" s="48"/>
      <c r="BE677" s="48"/>
      <c r="BI677" s="48"/>
      <c r="BM677" s="41">
        <v>42989</v>
      </c>
      <c r="BN677">
        <v>4.22</v>
      </c>
      <c r="BO677">
        <v>2.0790000000000002</v>
      </c>
      <c r="BQ677" s="48"/>
      <c r="BU677" s="48"/>
      <c r="BY677" s="41">
        <v>43286</v>
      </c>
      <c r="BZ677">
        <v>14.05</v>
      </c>
      <c r="CA677">
        <v>7.9020999999999999</v>
      </c>
    </row>
    <row r="678" spans="1:79">
      <c r="A678" s="48"/>
      <c r="E678" s="48"/>
      <c r="M678" s="48"/>
      <c r="Q678" s="48"/>
      <c r="U678" s="48"/>
      <c r="Y678" s="48"/>
      <c r="AC678" s="48"/>
      <c r="AG678" s="48"/>
      <c r="AK678" s="45"/>
      <c r="AO678" s="48"/>
      <c r="AS678" s="48"/>
      <c r="AW678" s="48"/>
      <c r="BA678" s="48"/>
      <c r="BE678" s="48"/>
      <c r="BI678" s="48"/>
      <c r="BM678" s="41">
        <v>42990</v>
      </c>
      <c r="BN678">
        <v>4.08</v>
      </c>
      <c r="BO678">
        <v>2.0099999999999998</v>
      </c>
      <c r="BQ678" s="48"/>
      <c r="BU678" s="48"/>
      <c r="BY678" s="41">
        <v>43287</v>
      </c>
      <c r="BZ678">
        <v>14.05</v>
      </c>
      <c r="CA678">
        <v>7.9020999999999999</v>
      </c>
    </row>
    <row r="679" spans="1:79">
      <c r="A679" s="48"/>
      <c r="E679" s="48"/>
      <c r="M679" s="48"/>
      <c r="Q679" s="48"/>
      <c r="U679" s="48"/>
      <c r="Y679" s="48"/>
      <c r="AC679" s="48"/>
      <c r="AG679" s="48"/>
      <c r="AK679" s="45"/>
      <c r="AO679" s="48"/>
      <c r="AS679" s="48"/>
      <c r="AW679" s="48"/>
      <c r="BA679" s="48"/>
      <c r="BE679" s="48"/>
      <c r="BI679" s="48"/>
      <c r="BM679" s="41">
        <v>42991</v>
      </c>
      <c r="BN679">
        <v>4.18</v>
      </c>
      <c r="BO679">
        <v>2.0592999999999999</v>
      </c>
      <c r="BQ679" s="48"/>
      <c r="BU679" s="48"/>
      <c r="BY679" s="41">
        <v>43290</v>
      </c>
      <c r="BZ679">
        <v>14.4</v>
      </c>
      <c r="CA679">
        <v>8.0989000000000004</v>
      </c>
    </row>
    <row r="680" spans="1:79">
      <c r="A680" s="48"/>
      <c r="E680" s="48"/>
      <c r="M680" s="48"/>
      <c r="Q680" s="48"/>
      <c r="U680" s="48"/>
      <c r="Y680" s="48"/>
      <c r="AC680" s="48"/>
      <c r="AG680" s="48"/>
      <c r="AK680" s="45"/>
      <c r="AO680" s="48"/>
      <c r="AS680" s="48"/>
      <c r="AW680" s="48"/>
      <c r="BA680" s="48"/>
      <c r="BE680" s="48"/>
      <c r="BI680" s="48"/>
      <c r="BM680" s="41">
        <v>42992</v>
      </c>
      <c r="BN680">
        <v>4.18</v>
      </c>
      <c r="BO680">
        <v>2.0592999999999999</v>
      </c>
      <c r="BQ680" s="48"/>
      <c r="BU680" s="48"/>
      <c r="BY680" s="41">
        <v>43291</v>
      </c>
      <c r="BZ680">
        <v>14.82</v>
      </c>
      <c r="CA680">
        <v>8.3351000000000006</v>
      </c>
    </row>
    <row r="681" spans="1:79">
      <c r="A681" s="48"/>
      <c r="E681" s="48"/>
      <c r="M681" s="48"/>
      <c r="Q681" s="48"/>
      <c r="U681" s="48"/>
      <c r="Y681" s="48"/>
      <c r="AC681" s="48"/>
      <c r="AG681" s="48"/>
      <c r="AK681" s="45"/>
      <c r="AO681" s="48"/>
      <c r="AS681" s="48"/>
      <c r="AW681" s="48"/>
      <c r="BA681" s="48"/>
      <c r="BE681" s="48"/>
      <c r="BI681" s="48"/>
      <c r="BM681" s="41">
        <v>42993</v>
      </c>
      <c r="BN681">
        <v>4.1500000000000004</v>
      </c>
      <c r="BO681">
        <v>2.0445000000000002</v>
      </c>
      <c r="BQ681" s="48"/>
      <c r="BU681" s="48"/>
      <c r="BY681" s="41">
        <v>43292</v>
      </c>
      <c r="BZ681">
        <v>14.82</v>
      </c>
      <c r="CA681">
        <v>8.3351000000000006</v>
      </c>
    </row>
    <row r="682" spans="1:79">
      <c r="A682" s="48"/>
      <c r="E682" s="48"/>
      <c r="M682" s="48"/>
      <c r="Q682" s="48"/>
      <c r="U682" s="48"/>
      <c r="Y682" s="48"/>
      <c r="AC682" s="48"/>
      <c r="AG682" s="48"/>
      <c r="AK682" s="45"/>
      <c r="AO682" s="48"/>
      <c r="AS682" s="48"/>
      <c r="AW682" s="48"/>
      <c r="BA682" s="48"/>
      <c r="BE682" s="48"/>
      <c r="BI682" s="48"/>
      <c r="BM682" s="41">
        <v>42996</v>
      </c>
      <c r="BN682">
        <v>4.1100000000000003</v>
      </c>
      <c r="BO682">
        <v>2.0247999999999999</v>
      </c>
      <c r="BQ682" s="48"/>
      <c r="BU682" s="48"/>
      <c r="BY682" s="41">
        <v>43293</v>
      </c>
      <c r="BZ682">
        <v>14.8</v>
      </c>
      <c r="CA682">
        <v>8.3239000000000001</v>
      </c>
    </row>
    <row r="683" spans="1:79">
      <c r="A683" s="48"/>
      <c r="E683" s="48"/>
      <c r="M683" s="48"/>
      <c r="Q683" s="48"/>
      <c r="U683" s="48"/>
      <c r="Y683" s="48"/>
      <c r="AC683" s="48"/>
      <c r="AG683" s="48"/>
      <c r="AK683" s="45"/>
      <c r="AO683" s="48"/>
      <c r="AS683" s="48"/>
      <c r="AW683" s="48"/>
      <c r="BA683" s="48"/>
      <c r="BE683" s="48"/>
      <c r="BI683" s="48"/>
      <c r="BM683" s="41">
        <v>42997</v>
      </c>
      <c r="BN683">
        <v>4.1399999999999997</v>
      </c>
      <c r="BO683">
        <v>2.0394999999999999</v>
      </c>
      <c r="BQ683" s="48"/>
      <c r="BU683" s="48"/>
      <c r="BY683" s="41">
        <v>43294</v>
      </c>
      <c r="BZ683">
        <v>15.2</v>
      </c>
      <c r="CA683">
        <v>8.5488999999999997</v>
      </c>
    </row>
    <row r="684" spans="1:79">
      <c r="A684" s="48"/>
      <c r="E684" s="48"/>
      <c r="M684" s="48"/>
      <c r="Q684" s="48"/>
      <c r="U684" s="48"/>
      <c r="Y684" s="48"/>
      <c r="AC684" s="48"/>
      <c r="AG684" s="48"/>
      <c r="AK684" s="45"/>
      <c r="AO684" s="48"/>
      <c r="AS684" s="48"/>
      <c r="AW684" s="48"/>
      <c r="BA684" s="48"/>
      <c r="BE684" s="48"/>
      <c r="BI684" s="48"/>
      <c r="BM684" s="41">
        <v>42998</v>
      </c>
      <c r="BN684">
        <v>4.2</v>
      </c>
      <c r="BO684">
        <v>2.0691000000000002</v>
      </c>
      <c r="BQ684" s="48"/>
      <c r="BU684" s="48"/>
      <c r="BY684" s="41">
        <v>43297</v>
      </c>
      <c r="BZ684">
        <v>15.1</v>
      </c>
      <c r="CA684">
        <v>8.4925999999999995</v>
      </c>
    </row>
    <row r="685" spans="1:79">
      <c r="A685" s="48"/>
      <c r="E685" s="48"/>
      <c r="M685" s="48"/>
      <c r="Q685" s="48"/>
      <c r="U685" s="48"/>
      <c r="Y685" s="48"/>
      <c r="AC685" s="48"/>
      <c r="AG685" s="48"/>
      <c r="AK685" s="45"/>
      <c r="AO685" s="48"/>
      <c r="AS685" s="48"/>
      <c r="AW685" s="48"/>
      <c r="BA685" s="48"/>
      <c r="BE685" s="48"/>
      <c r="BI685" s="48"/>
      <c r="BM685" s="41">
        <v>43000</v>
      </c>
      <c r="BN685">
        <v>4.18</v>
      </c>
      <c r="BO685">
        <v>2.0592999999999999</v>
      </c>
      <c r="BQ685" s="48"/>
      <c r="BU685" s="48"/>
      <c r="BY685" s="41">
        <v>43298</v>
      </c>
      <c r="BZ685">
        <v>15.1</v>
      </c>
      <c r="CA685">
        <v>8.4925999999999995</v>
      </c>
    </row>
    <row r="686" spans="1:79">
      <c r="A686" s="48"/>
      <c r="E686" s="48"/>
      <c r="M686" s="48"/>
      <c r="Q686" s="48"/>
      <c r="U686" s="48"/>
      <c r="Y686" s="48"/>
      <c r="AC686" s="48"/>
      <c r="AG686" s="48"/>
      <c r="AK686" s="45"/>
      <c r="AO686" s="48"/>
      <c r="AS686" s="48"/>
      <c r="AW686" s="48"/>
      <c r="BA686" s="48"/>
      <c r="BE686" s="48"/>
      <c r="BI686" s="48"/>
      <c r="BM686" s="41">
        <v>43003</v>
      </c>
      <c r="BN686">
        <v>4.2</v>
      </c>
      <c r="BO686">
        <v>2.0691000000000002</v>
      </c>
      <c r="BQ686" s="48"/>
      <c r="BU686" s="48"/>
      <c r="BY686" s="41">
        <v>43299</v>
      </c>
      <c r="BZ686">
        <v>14.9</v>
      </c>
      <c r="CA686">
        <v>8.3801000000000005</v>
      </c>
    </row>
    <row r="687" spans="1:79">
      <c r="A687" s="48"/>
      <c r="E687" s="48"/>
      <c r="M687" s="48"/>
      <c r="Q687" s="48"/>
      <c r="U687" s="48"/>
      <c r="Y687" s="48"/>
      <c r="AC687" s="48"/>
      <c r="AG687" s="48"/>
      <c r="AK687" s="45"/>
      <c r="AO687" s="48"/>
      <c r="AS687" s="48"/>
      <c r="AW687" s="48"/>
      <c r="BA687" s="48"/>
      <c r="BE687" s="48"/>
      <c r="BI687" s="48"/>
      <c r="BM687" s="41">
        <v>43004</v>
      </c>
      <c r="BN687">
        <v>4.08</v>
      </c>
      <c r="BO687">
        <v>2.0099999999999998</v>
      </c>
      <c r="BQ687" s="48"/>
      <c r="BU687" s="48"/>
      <c r="BY687" s="41">
        <v>43300</v>
      </c>
      <c r="BZ687">
        <v>15.2</v>
      </c>
      <c r="CA687">
        <v>8.5488999999999997</v>
      </c>
    </row>
    <row r="688" spans="1:79">
      <c r="A688" s="48"/>
      <c r="E688" s="48"/>
      <c r="M688" s="48"/>
      <c r="Q688" s="48"/>
      <c r="U688" s="48"/>
      <c r="Y688" s="48"/>
      <c r="AC688" s="48"/>
      <c r="AG688" s="48"/>
      <c r="AK688" s="45"/>
      <c r="AO688" s="48"/>
      <c r="AS688" s="48"/>
      <c r="AW688" s="48"/>
      <c r="BA688" s="48"/>
      <c r="BE688" s="48"/>
      <c r="BI688" s="48"/>
      <c r="BM688" s="41">
        <v>43005</v>
      </c>
      <c r="BN688">
        <v>4.18</v>
      </c>
      <c r="BO688">
        <v>2.0592999999999999</v>
      </c>
      <c r="BQ688" s="48"/>
      <c r="BU688" s="48"/>
      <c r="BY688" s="41">
        <v>43301</v>
      </c>
      <c r="BZ688">
        <v>15.55</v>
      </c>
      <c r="CA688">
        <v>8.7456999999999994</v>
      </c>
    </row>
    <row r="689" spans="1:79">
      <c r="A689" s="48"/>
      <c r="E689" s="48"/>
      <c r="M689" s="48"/>
      <c r="Q689" s="48"/>
      <c r="U689" s="48"/>
      <c r="Y689" s="48"/>
      <c r="AC689" s="48"/>
      <c r="AG689" s="48"/>
      <c r="AK689" s="45"/>
      <c r="AO689" s="48"/>
      <c r="AS689" s="48"/>
      <c r="AW689" s="48"/>
      <c r="BA689" s="48"/>
      <c r="BE689" s="48"/>
      <c r="BI689" s="48"/>
      <c r="BM689" s="41">
        <v>43006</v>
      </c>
      <c r="BN689">
        <v>4.0599999999999996</v>
      </c>
      <c r="BO689">
        <v>2.0001000000000002</v>
      </c>
      <c r="BQ689" s="48"/>
      <c r="BU689" s="48"/>
      <c r="BY689" s="41">
        <v>43304</v>
      </c>
      <c r="BZ689">
        <v>16</v>
      </c>
      <c r="CA689">
        <v>8.9987999999999992</v>
      </c>
    </row>
    <row r="690" spans="1:79">
      <c r="A690" s="48"/>
      <c r="E690" s="48"/>
      <c r="M690" s="48"/>
      <c r="Q690" s="48"/>
      <c r="U690" s="48"/>
      <c r="Y690" s="48"/>
      <c r="AC690" s="48"/>
      <c r="AG690" s="48"/>
      <c r="AK690" s="45"/>
      <c r="AO690" s="48"/>
      <c r="AS690" s="48"/>
      <c r="AW690" s="48"/>
      <c r="BA690" s="48"/>
      <c r="BE690" s="48"/>
      <c r="BI690" s="48"/>
      <c r="BM690" s="41">
        <v>43007</v>
      </c>
      <c r="BN690">
        <v>4.17</v>
      </c>
      <c r="BO690">
        <v>2.0543</v>
      </c>
      <c r="BQ690" s="48"/>
      <c r="BU690" s="48"/>
      <c r="BY690" s="41">
        <v>43305</v>
      </c>
      <c r="BZ690">
        <v>16.48</v>
      </c>
      <c r="CA690">
        <v>9.2688000000000006</v>
      </c>
    </row>
    <row r="691" spans="1:79">
      <c r="A691" s="48"/>
      <c r="E691" s="48"/>
      <c r="M691" s="48"/>
      <c r="Q691" s="48"/>
      <c r="U691" s="48"/>
      <c r="Y691" s="48"/>
      <c r="AC691" s="48"/>
      <c r="AG691" s="48"/>
      <c r="AK691" s="45"/>
      <c r="AO691" s="48"/>
      <c r="AS691" s="48"/>
      <c r="AW691" s="48"/>
      <c r="BA691" s="48"/>
      <c r="BE691" s="48"/>
      <c r="BI691" s="48"/>
      <c r="BM691" s="41">
        <v>43010</v>
      </c>
      <c r="BN691">
        <v>4.1500000000000004</v>
      </c>
      <c r="BO691">
        <v>2.0445000000000002</v>
      </c>
      <c r="BQ691" s="48"/>
      <c r="BU691" s="48"/>
      <c r="BY691" s="41">
        <v>43307</v>
      </c>
      <c r="BZ691">
        <v>16.399999999999999</v>
      </c>
      <c r="CA691">
        <v>9.2238000000000007</v>
      </c>
    </row>
    <row r="692" spans="1:79">
      <c r="A692" s="48"/>
      <c r="E692" s="48"/>
      <c r="M692" s="48"/>
      <c r="Q692" s="48"/>
      <c r="U692" s="48"/>
      <c r="Y692" s="48"/>
      <c r="AC692" s="48"/>
      <c r="AG692" s="48"/>
      <c r="AK692" s="45"/>
      <c r="AO692" s="48"/>
      <c r="AS692" s="48"/>
      <c r="AW692" s="48"/>
      <c r="BA692" s="48"/>
      <c r="BE692" s="48"/>
      <c r="BI692" s="48"/>
      <c r="BM692" s="41">
        <v>43011</v>
      </c>
      <c r="BN692">
        <v>4.1100000000000003</v>
      </c>
      <c r="BO692">
        <v>2.0247999999999999</v>
      </c>
      <c r="BQ692" s="48"/>
      <c r="BU692" s="48"/>
      <c r="BY692" s="41">
        <v>43308</v>
      </c>
      <c r="BZ692">
        <v>15.95</v>
      </c>
      <c r="CA692">
        <v>8.9707000000000008</v>
      </c>
    </row>
    <row r="693" spans="1:79">
      <c r="A693" s="48"/>
      <c r="E693" s="48"/>
      <c r="M693" s="48"/>
      <c r="Q693" s="48"/>
      <c r="U693" s="48"/>
      <c r="Y693" s="48"/>
      <c r="AC693" s="48"/>
      <c r="AG693" s="48"/>
      <c r="AK693" s="45"/>
      <c r="AO693" s="48"/>
      <c r="AS693" s="48"/>
      <c r="AW693" s="48"/>
      <c r="BA693" s="48"/>
      <c r="BE693" s="48"/>
      <c r="BI693" s="48"/>
      <c r="BM693" s="41">
        <v>43012</v>
      </c>
      <c r="BN693">
        <v>4.1399999999999997</v>
      </c>
      <c r="BO693">
        <v>2.0394999999999999</v>
      </c>
      <c r="BQ693" s="48"/>
      <c r="BU693" s="48"/>
      <c r="BY693" s="41">
        <v>43311</v>
      </c>
      <c r="BZ693">
        <v>15.48</v>
      </c>
      <c r="CA693">
        <v>8.7063000000000006</v>
      </c>
    </row>
    <row r="694" spans="1:79">
      <c r="A694" s="48"/>
      <c r="E694" s="48"/>
      <c r="M694" s="48"/>
      <c r="Q694" s="48"/>
      <c r="U694" s="48"/>
      <c r="Y694" s="48"/>
      <c r="AC694" s="48"/>
      <c r="AG694" s="48"/>
      <c r="AK694" s="45"/>
      <c r="AO694" s="48"/>
      <c r="AS694" s="48"/>
      <c r="AW694" s="48"/>
      <c r="BA694" s="48"/>
      <c r="BE694" s="48"/>
      <c r="BI694" s="48"/>
      <c r="BM694" s="41">
        <v>43013</v>
      </c>
      <c r="BN694">
        <v>4.13</v>
      </c>
      <c r="BO694">
        <v>2.0346000000000002</v>
      </c>
      <c r="BQ694" s="48"/>
      <c r="BU694" s="48"/>
      <c r="BY694" s="41">
        <v>43312</v>
      </c>
      <c r="BZ694">
        <v>15.43</v>
      </c>
      <c r="CA694">
        <v>8.6782000000000004</v>
      </c>
    </row>
    <row r="695" spans="1:79">
      <c r="A695" s="48"/>
      <c r="E695" s="48"/>
      <c r="M695" s="48"/>
      <c r="Q695" s="48"/>
      <c r="U695" s="48"/>
      <c r="Y695" s="48"/>
      <c r="AC695" s="48"/>
      <c r="AG695" s="48"/>
      <c r="AK695" s="45"/>
      <c r="AO695" s="48"/>
      <c r="AS695" s="48"/>
      <c r="AW695" s="48"/>
      <c r="BA695" s="48"/>
      <c r="BE695" s="48"/>
      <c r="BI695" s="48"/>
      <c r="BM695" s="41">
        <v>43014</v>
      </c>
      <c r="BN695">
        <v>4.13</v>
      </c>
      <c r="BO695">
        <v>2.0346000000000002</v>
      </c>
      <c r="BQ695" s="48"/>
      <c r="BU695" s="48"/>
      <c r="BY695" s="41">
        <v>43313</v>
      </c>
      <c r="BZ695">
        <v>15.55</v>
      </c>
      <c r="CA695">
        <v>8.7456999999999994</v>
      </c>
    </row>
    <row r="696" spans="1:79">
      <c r="A696" s="48"/>
      <c r="E696" s="48"/>
      <c r="M696" s="48"/>
      <c r="Q696" s="48"/>
      <c r="U696" s="48"/>
      <c r="Y696" s="48"/>
      <c r="AC696" s="48"/>
      <c r="AG696" s="48"/>
      <c r="AK696" s="45"/>
      <c r="AO696" s="48"/>
      <c r="AS696" s="48"/>
      <c r="AW696" s="48"/>
      <c r="BA696" s="48"/>
      <c r="BE696" s="48"/>
      <c r="BI696" s="48"/>
      <c r="BM696" s="41">
        <v>43017</v>
      </c>
      <c r="BN696">
        <v>4.01</v>
      </c>
      <c r="BO696">
        <v>1.9755</v>
      </c>
      <c r="BQ696" s="48"/>
      <c r="BU696" s="48"/>
      <c r="BY696" s="41">
        <v>43314</v>
      </c>
      <c r="BZ696">
        <v>15.12</v>
      </c>
      <c r="CA696">
        <v>8.5038999999999998</v>
      </c>
    </row>
    <row r="697" spans="1:79">
      <c r="A697" s="48"/>
      <c r="E697" s="48"/>
      <c r="M697" s="48"/>
      <c r="Q697" s="48"/>
      <c r="U697" s="48"/>
      <c r="Y697" s="48"/>
      <c r="AC697" s="48"/>
      <c r="AG697" s="48"/>
      <c r="AK697" s="45"/>
      <c r="AO697" s="48"/>
      <c r="AS697" s="48"/>
      <c r="AW697" s="48"/>
      <c r="BA697" s="48"/>
      <c r="BE697" s="48"/>
      <c r="BI697" s="48"/>
      <c r="BM697" s="41">
        <v>43018</v>
      </c>
      <c r="BN697">
        <v>4.0999999999999996</v>
      </c>
      <c r="BO697">
        <v>2.0198</v>
      </c>
      <c r="BQ697" s="48"/>
      <c r="BU697" s="48"/>
      <c r="BY697" s="41">
        <v>43315</v>
      </c>
      <c r="BZ697">
        <v>16.010000000000002</v>
      </c>
      <c r="CA697">
        <v>9.0044000000000004</v>
      </c>
    </row>
    <row r="698" spans="1:79">
      <c r="A698" s="48"/>
      <c r="E698" s="48"/>
      <c r="M698" s="48"/>
      <c r="Q698" s="48"/>
      <c r="U698" s="48"/>
      <c r="Y698" s="48"/>
      <c r="AC698" s="48"/>
      <c r="AG698" s="48"/>
      <c r="AK698" s="45"/>
      <c r="AO698" s="48"/>
      <c r="AS698" s="48"/>
      <c r="AW698" s="48"/>
      <c r="BA698" s="48"/>
      <c r="BE698" s="48"/>
      <c r="BI698" s="48"/>
      <c r="BM698" s="41">
        <v>43019</v>
      </c>
      <c r="BN698">
        <v>4.04</v>
      </c>
      <c r="BO698">
        <v>1.9903</v>
      </c>
      <c r="BQ698" s="48"/>
      <c r="BU698" s="48"/>
      <c r="BY698" s="41">
        <v>43318</v>
      </c>
      <c r="BZ698">
        <v>16.010000000000002</v>
      </c>
      <c r="CA698">
        <v>9.0044000000000004</v>
      </c>
    </row>
    <row r="699" spans="1:79">
      <c r="A699" s="48"/>
      <c r="E699" s="48"/>
      <c r="M699" s="48"/>
      <c r="Q699" s="48"/>
      <c r="U699" s="48"/>
      <c r="Y699" s="48"/>
      <c r="AC699" s="48"/>
      <c r="AG699" s="48"/>
      <c r="AK699" s="45"/>
      <c r="AO699" s="48"/>
      <c r="AS699" s="48"/>
      <c r="AW699" s="48"/>
      <c r="BA699" s="48"/>
      <c r="BE699" s="48"/>
      <c r="BI699" s="48"/>
      <c r="BM699" s="41">
        <v>43020</v>
      </c>
      <c r="BN699">
        <v>4.03</v>
      </c>
      <c r="BO699">
        <v>1.9854000000000001</v>
      </c>
      <c r="BQ699" s="48"/>
      <c r="BU699" s="48"/>
      <c r="BY699" s="41">
        <v>43319</v>
      </c>
      <c r="BZ699">
        <v>16.829999999999998</v>
      </c>
      <c r="CA699">
        <v>9.4656000000000002</v>
      </c>
    </row>
    <row r="700" spans="1:79">
      <c r="A700" s="48"/>
      <c r="E700" s="48"/>
      <c r="M700" s="48"/>
      <c r="Q700" s="48"/>
      <c r="U700" s="48"/>
      <c r="Y700" s="48"/>
      <c r="AC700" s="48"/>
      <c r="AG700" s="48"/>
      <c r="AK700" s="45"/>
      <c r="AO700" s="48"/>
      <c r="AS700" s="48"/>
      <c r="AW700" s="48"/>
      <c r="BA700" s="48"/>
      <c r="BE700" s="48"/>
      <c r="BI700" s="48"/>
      <c r="BM700" s="41">
        <v>43021</v>
      </c>
      <c r="BN700">
        <v>4.04</v>
      </c>
      <c r="BO700">
        <v>1.9903</v>
      </c>
      <c r="BQ700" s="48"/>
      <c r="BU700" s="48"/>
      <c r="BY700" s="41">
        <v>43320</v>
      </c>
      <c r="BZ700">
        <v>17.489999999999998</v>
      </c>
      <c r="CA700">
        <v>9.8368000000000002</v>
      </c>
    </row>
    <row r="701" spans="1:79">
      <c r="A701" s="48"/>
      <c r="E701" s="48"/>
      <c r="M701" s="48"/>
      <c r="Q701" s="48"/>
      <c r="U701" s="48"/>
      <c r="Y701" s="48"/>
      <c r="AC701" s="48"/>
      <c r="AG701" s="48"/>
      <c r="AK701" s="45"/>
      <c r="AO701" s="48"/>
      <c r="AS701" s="48"/>
      <c r="AW701" s="48"/>
      <c r="BA701" s="48"/>
      <c r="BE701" s="48"/>
      <c r="BI701" s="48"/>
      <c r="BM701" s="41">
        <v>43024</v>
      </c>
      <c r="BN701">
        <v>4.04</v>
      </c>
      <c r="BO701">
        <v>1.9903</v>
      </c>
      <c r="BQ701" s="48"/>
      <c r="BU701" s="48"/>
      <c r="BY701" s="41">
        <v>43321</v>
      </c>
      <c r="BZ701">
        <v>18</v>
      </c>
      <c r="CA701">
        <v>10.1236</v>
      </c>
    </row>
    <row r="702" spans="1:79">
      <c r="A702" s="48"/>
      <c r="E702" s="48"/>
      <c r="M702" s="48"/>
      <c r="Q702" s="48"/>
      <c r="U702" s="48"/>
      <c r="Y702" s="48"/>
      <c r="AC702" s="48"/>
      <c r="AG702" s="48"/>
      <c r="AK702" s="45"/>
      <c r="AO702" s="48"/>
      <c r="AS702" s="48"/>
      <c r="AW702" s="48"/>
      <c r="BA702" s="48"/>
      <c r="BE702" s="48"/>
      <c r="BI702" s="48"/>
      <c r="BM702" s="41">
        <v>43025</v>
      </c>
      <c r="BN702">
        <v>4</v>
      </c>
      <c r="BO702">
        <v>1.9705999999999999</v>
      </c>
      <c r="BQ702" s="48"/>
      <c r="BU702" s="48"/>
      <c r="BY702" s="41">
        <v>43322</v>
      </c>
      <c r="BZ702">
        <v>18</v>
      </c>
      <c r="CA702">
        <v>10.1236</v>
      </c>
    </row>
    <row r="703" spans="1:79">
      <c r="A703" s="48"/>
      <c r="E703" s="48"/>
      <c r="M703" s="48"/>
      <c r="Q703" s="48"/>
      <c r="U703" s="48"/>
      <c r="Y703" s="48"/>
      <c r="AC703" s="48"/>
      <c r="AG703" s="48"/>
      <c r="AK703" s="45"/>
      <c r="AO703" s="48"/>
      <c r="AS703" s="48"/>
      <c r="AW703" s="48"/>
      <c r="BA703" s="48"/>
      <c r="BE703" s="48"/>
      <c r="BI703" s="48"/>
      <c r="BM703" s="41">
        <v>43026</v>
      </c>
      <c r="BN703">
        <v>3.95</v>
      </c>
      <c r="BO703">
        <v>1.9459</v>
      </c>
      <c r="BQ703" s="48"/>
      <c r="BU703" s="48"/>
      <c r="BY703" s="41">
        <v>43326</v>
      </c>
      <c r="BZ703">
        <v>17.46</v>
      </c>
      <c r="CA703">
        <v>9.8199000000000005</v>
      </c>
    </row>
    <row r="704" spans="1:79">
      <c r="A704" s="48"/>
      <c r="E704" s="48"/>
      <c r="M704" s="48"/>
      <c r="Q704" s="48"/>
      <c r="U704" s="48"/>
      <c r="Y704" s="48"/>
      <c r="AC704" s="48"/>
      <c r="AG704" s="48"/>
      <c r="AK704" s="45"/>
      <c r="AO704" s="48"/>
      <c r="AS704" s="48"/>
      <c r="AW704" s="48"/>
      <c r="BA704" s="48"/>
      <c r="BE704" s="48"/>
      <c r="BI704" s="48"/>
      <c r="BM704" s="41">
        <v>43027</v>
      </c>
      <c r="BN704">
        <v>4.04</v>
      </c>
      <c r="BO704">
        <v>1.9903</v>
      </c>
      <c r="BQ704" s="48"/>
      <c r="BU704" s="48"/>
      <c r="BY704" s="41">
        <v>43327</v>
      </c>
      <c r="BZ704">
        <v>17.559999999999999</v>
      </c>
      <c r="CA704">
        <v>9.8762000000000008</v>
      </c>
    </row>
    <row r="705" spans="1:79">
      <c r="A705" s="48"/>
      <c r="E705" s="48"/>
      <c r="M705" s="48"/>
      <c r="Q705" s="48"/>
      <c r="U705" s="48"/>
      <c r="Y705" s="48"/>
      <c r="AC705" s="48"/>
      <c r="AG705" s="48"/>
      <c r="AK705" s="45"/>
      <c r="AO705" s="48"/>
      <c r="AS705" s="48"/>
      <c r="AW705" s="48"/>
      <c r="BA705" s="48"/>
      <c r="BE705" s="48"/>
      <c r="BI705" s="48"/>
      <c r="BM705" s="41">
        <v>43028</v>
      </c>
      <c r="BN705">
        <v>4</v>
      </c>
      <c r="BO705">
        <v>1.9705999999999999</v>
      </c>
      <c r="BQ705" s="48"/>
      <c r="BU705" s="48"/>
      <c r="BY705" s="41">
        <v>43328</v>
      </c>
      <c r="BZ705">
        <v>17.07</v>
      </c>
      <c r="CA705">
        <v>9.6006</v>
      </c>
    </row>
    <row r="706" spans="1:79">
      <c r="A706" s="48"/>
      <c r="E706" s="48"/>
      <c r="M706" s="48"/>
      <c r="Q706" s="48"/>
      <c r="U706" s="48"/>
      <c r="Y706" s="48"/>
      <c r="AC706" s="48"/>
      <c r="AG706" s="48"/>
      <c r="AK706" s="45"/>
      <c r="AO706" s="48"/>
      <c r="AS706" s="48"/>
      <c r="AW706" s="48"/>
      <c r="BA706" s="48"/>
      <c r="BE706" s="48"/>
      <c r="BI706" s="48"/>
      <c r="BM706" s="41">
        <v>43031</v>
      </c>
      <c r="BN706">
        <v>3.99</v>
      </c>
      <c r="BO706">
        <v>1.9656</v>
      </c>
      <c r="BQ706" s="48"/>
      <c r="BU706" s="48"/>
      <c r="BY706" s="41">
        <v>43329</v>
      </c>
      <c r="BZ706">
        <v>18</v>
      </c>
      <c r="CA706">
        <v>10.1236</v>
      </c>
    </row>
    <row r="707" spans="1:79">
      <c r="A707" s="48"/>
      <c r="E707" s="48"/>
      <c r="M707" s="48"/>
      <c r="Q707" s="48"/>
      <c r="U707" s="48"/>
      <c r="Y707" s="48"/>
      <c r="AC707" s="48"/>
      <c r="AG707" s="48"/>
      <c r="AK707" s="45"/>
      <c r="AO707" s="48"/>
      <c r="AS707" s="48"/>
      <c r="AW707" s="48"/>
      <c r="BA707" s="48"/>
      <c r="BE707" s="48"/>
      <c r="BI707" s="48"/>
      <c r="BM707" s="41">
        <v>43032</v>
      </c>
      <c r="BN707">
        <v>4</v>
      </c>
      <c r="BO707">
        <v>1.9705999999999999</v>
      </c>
      <c r="BQ707" s="48"/>
      <c r="BU707" s="48"/>
      <c r="BY707" s="41">
        <v>43332</v>
      </c>
      <c r="BZ707">
        <v>19</v>
      </c>
      <c r="CA707">
        <v>10.6861</v>
      </c>
    </row>
    <row r="708" spans="1:79">
      <c r="A708" s="48"/>
      <c r="E708" s="48"/>
      <c r="M708" s="48"/>
      <c r="Q708" s="48"/>
      <c r="U708" s="48"/>
      <c r="Y708" s="48"/>
      <c r="AC708" s="48"/>
      <c r="AG708" s="48"/>
      <c r="AK708" s="45"/>
      <c r="AO708" s="48"/>
      <c r="AS708" s="48"/>
      <c r="AW708" s="48"/>
      <c r="BA708" s="48"/>
      <c r="BE708" s="48"/>
      <c r="BI708" s="48"/>
      <c r="BM708" s="41">
        <v>43033</v>
      </c>
      <c r="BN708">
        <v>4.12</v>
      </c>
      <c r="BO708">
        <v>2.0297000000000001</v>
      </c>
      <c r="BQ708" s="48"/>
      <c r="BU708" s="48"/>
      <c r="BY708" s="41">
        <v>43335</v>
      </c>
      <c r="BZ708">
        <v>18.5</v>
      </c>
      <c r="CA708">
        <v>10.4049</v>
      </c>
    </row>
    <row r="709" spans="1:79">
      <c r="A709" s="48"/>
      <c r="E709" s="48"/>
      <c r="M709" s="48"/>
      <c r="Q709" s="48"/>
      <c r="U709" s="48"/>
      <c r="Y709" s="48"/>
      <c r="AC709" s="48"/>
      <c r="AG709" s="48"/>
      <c r="AK709" s="45"/>
      <c r="AO709" s="48"/>
      <c r="AS709" s="48"/>
      <c r="AW709" s="48"/>
      <c r="BA709" s="48"/>
      <c r="BE709" s="48"/>
      <c r="BI709" s="48"/>
      <c r="BM709" s="41">
        <v>43034</v>
      </c>
      <c r="BN709">
        <v>4.07</v>
      </c>
      <c r="BO709">
        <v>2.0051000000000001</v>
      </c>
      <c r="BQ709" s="48"/>
      <c r="BU709" s="48"/>
      <c r="BY709" s="41">
        <v>43336</v>
      </c>
      <c r="BZ709">
        <v>18.600000000000001</v>
      </c>
      <c r="CA709">
        <v>10.4611</v>
      </c>
    </row>
    <row r="710" spans="1:79">
      <c r="A710" s="48"/>
      <c r="E710" s="48"/>
      <c r="M710" s="48"/>
      <c r="Q710" s="48"/>
      <c r="U710" s="48"/>
      <c r="Y710" s="48"/>
      <c r="AC710" s="48"/>
      <c r="AG710" s="48"/>
      <c r="AK710" s="45"/>
      <c r="AO710" s="48"/>
      <c r="AS710" s="48"/>
      <c r="AW710" s="48"/>
      <c r="BA710" s="48"/>
      <c r="BE710" s="48"/>
      <c r="BI710" s="48"/>
      <c r="BM710" s="41">
        <v>43035</v>
      </c>
      <c r="BN710">
        <v>4.07</v>
      </c>
      <c r="BO710">
        <v>2.0051000000000001</v>
      </c>
      <c r="BQ710" s="48"/>
      <c r="BU710" s="48"/>
      <c r="BY710" s="41">
        <v>43339</v>
      </c>
      <c r="BZ710">
        <v>19</v>
      </c>
      <c r="CA710">
        <v>10.6861</v>
      </c>
    </row>
    <row r="711" spans="1:79">
      <c r="A711" s="48"/>
      <c r="E711" s="48"/>
      <c r="M711" s="48"/>
      <c r="Q711" s="48"/>
      <c r="U711" s="48"/>
      <c r="Y711" s="48"/>
      <c r="AC711" s="48"/>
      <c r="AG711" s="48"/>
      <c r="AK711" s="45"/>
      <c r="AO711" s="48"/>
      <c r="AS711" s="48"/>
      <c r="AW711" s="48"/>
      <c r="BA711" s="48"/>
      <c r="BE711" s="48"/>
      <c r="BI711" s="48"/>
      <c r="BM711" s="41">
        <v>43038</v>
      </c>
      <c r="BN711">
        <v>4.0599999999999996</v>
      </c>
      <c r="BO711">
        <v>2.0001000000000002</v>
      </c>
      <c r="BQ711" s="48"/>
      <c r="BU711" s="48"/>
      <c r="BY711" s="41">
        <v>43340</v>
      </c>
      <c r="BZ711">
        <v>19</v>
      </c>
      <c r="CA711">
        <v>10.6861</v>
      </c>
    </row>
    <row r="712" spans="1:79">
      <c r="A712" s="48"/>
      <c r="E712" s="48"/>
      <c r="M712" s="48"/>
      <c r="Q712" s="48"/>
      <c r="U712" s="48"/>
      <c r="Y712" s="48"/>
      <c r="AC712" s="48"/>
      <c r="AG712" s="48"/>
      <c r="AK712" s="45"/>
      <c r="AO712" s="48"/>
      <c r="AS712" s="48"/>
      <c r="AW712" s="48"/>
      <c r="BA712" s="48"/>
      <c r="BE712" s="48"/>
      <c r="BI712" s="48"/>
      <c r="BM712" s="41">
        <v>43039</v>
      </c>
      <c r="BN712">
        <v>4.07</v>
      </c>
      <c r="BO712">
        <v>2.0051000000000001</v>
      </c>
      <c r="BQ712" s="48"/>
      <c r="BU712" s="48"/>
      <c r="BY712" s="41">
        <v>43341</v>
      </c>
      <c r="BZ712">
        <v>18.5</v>
      </c>
      <c r="CA712">
        <v>10.4049</v>
      </c>
    </row>
    <row r="713" spans="1:79">
      <c r="A713" s="48"/>
      <c r="E713" s="48"/>
      <c r="M713" s="48"/>
      <c r="Q713" s="48"/>
      <c r="U713" s="48"/>
      <c r="Y713" s="48"/>
      <c r="AC713" s="48"/>
      <c r="AG713" s="48"/>
      <c r="AK713" s="45"/>
      <c r="AO713" s="48"/>
      <c r="AS713" s="48"/>
      <c r="AW713" s="48"/>
      <c r="BA713" s="48"/>
      <c r="BE713" s="48"/>
      <c r="BI713" s="48"/>
      <c r="BM713" s="41">
        <v>43040</v>
      </c>
      <c r="BN713">
        <v>4.04</v>
      </c>
      <c r="BO713">
        <v>1.9903</v>
      </c>
      <c r="BQ713" s="48"/>
      <c r="BU713" s="48"/>
      <c r="BY713" s="41">
        <v>43342</v>
      </c>
      <c r="BZ713">
        <v>18.96</v>
      </c>
      <c r="CA713">
        <v>10.663600000000001</v>
      </c>
    </row>
    <row r="714" spans="1:79">
      <c r="A714" s="48"/>
      <c r="E714" s="48"/>
      <c r="M714" s="48"/>
      <c r="Q714" s="48"/>
      <c r="U714" s="48"/>
      <c r="Y714" s="48"/>
      <c r="AC714" s="48"/>
      <c r="AG714" s="48"/>
      <c r="AK714" s="45"/>
      <c r="AO714" s="48"/>
      <c r="AS714" s="48"/>
      <c r="AW714" s="48"/>
      <c r="BA714" s="48"/>
      <c r="BE714" s="48"/>
      <c r="BI714" s="48"/>
      <c r="BM714" s="41">
        <v>43041</v>
      </c>
      <c r="BN714">
        <v>4.07</v>
      </c>
      <c r="BO714">
        <v>2.0051000000000001</v>
      </c>
      <c r="BQ714" s="48"/>
      <c r="BU714" s="48"/>
      <c r="BY714" s="41">
        <v>43343</v>
      </c>
      <c r="BZ714">
        <v>18.97</v>
      </c>
      <c r="CA714">
        <v>10.6692</v>
      </c>
    </row>
    <row r="715" spans="1:79">
      <c r="A715" s="48"/>
      <c r="E715" s="48"/>
      <c r="M715" s="48"/>
      <c r="Q715" s="48"/>
      <c r="U715" s="48"/>
      <c r="Y715" s="48"/>
      <c r="AC715" s="48"/>
      <c r="AG715" s="48"/>
      <c r="AK715" s="45"/>
      <c r="AO715" s="48"/>
      <c r="AS715" s="48"/>
      <c r="AW715" s="48"/>
      <c r="BA715" s="48"/>
      <c r="BE715" s="48"/>
      <c r="BI715" s="48"/>
      <c r="BM715" s="41">
        <v>43042</v>
      </c>
      <c r="BN715">
        <v>4.1900000000000004</v>
      </c>
      <c r="BO715">
        <v>2.0642</v>
      </c>
      <c r="BQ715" s="48"/>
      <c r="BU715" s="48"/>
      <c r="BY715" s="41">
        <v>43346</v>
      </c>
      <c r="BZ715">
        <v>18.5</v>
      </c>
      <c r="CA715">
        <v>10.4049</v>
      </c>
    </row>
    <row r="716" spans="1:79">
      <c r="A716" s="48"/>
      <c r="E716" s="48"/>
      <c r="M716" s="48"/>
      <c r="Q716" s="48"/>
      <c r="U716" s="48"/>
      <c r="Y716" s="48"/>
      <c r="AC716" s="48"/>
      <c r="AG716" s="48"/>
      <c r="AK716" s="45"/>
      <c r="AO716" s="48"/>
      <c r="AS716" s="48"/>
      <c r="AW716" s="48"/>
      <c r="BA716" s="48"/>
      <c r="BE716" s="48"/>
      <c r="BI716" s="48"/>
      <c r="BM716" s="41">
        <v>43045</v>
      </c>
      <c r="BN716">
        <v>4.3899999999999997</v>
      </c>
      <c r="BO716">
        <v>2.1627000000000001</v>
      </c>
      <c r="BQ716" s="48"/>
      <c r="BU716" s="48"/>
      <c r="BY716" s="41">
        <v>43347</v>
      </c>
      <c r="BZ716">
        <v>18.399999999999999</v>
      </c>
      <c r="CA716">
        <v>10.348599999999999</v>
      </c>
    </row>
    <row r="717" spans="1:79">
      <c r="A717" s="48"/>
      <c r="E717" s="48"/>
      <c r="M717" s="48"/>
      <c r="Q717" s="48"/>
      <c r="U717" s="48"/>
      <c r="Y717" s="48"/>
      <c r="AC717" s="48"/>
      <c r="AG717" s="48"/>
      <c r="AK717" s="45"/>
      <c r="AO717" s="48"/>
      <c r="AS717" s="48"/>
      <c r="AW717" s="48"/>
      <c r="BA717" s="48"/>
      <c r="BE717" s="48"/>
      <c r="BI717" s="48"/>
      <c r="BM717" s="41">
        <v>43046</v>
      </c>
      <c r="BN717">
        <v>4.4000000000000004</v>
      </c>
      <c r="BO717">
        <v>2.1676000000000002</v>
      </c>
      <c r="BQ717" s="48"/>
      <c r="BU717" s="48"/>
      <c r="BY717" s="41">
        <v>43348</v>
      </c>
      <c r="BZ717">
        <v>18</v>
      </c>
      <c r="CA717">
        <v>10.1236</v>
      </c>
    </row>
    <row r="718" spans="1:79">
      <c r="A718" s="48"/>
      <c r="E718" s="48"/>
      <c r="M718" s="48"/>
      <c r="Q718" s="48"/>
      <c r="U718" s="48"/>
      <c r="Y718" s="48"/>
      <c r="AC718" s="48"/>
      <c r="AG718" s="48"/>
      <c r="AK718" s="45"/>
      <c r="AO718" s="48"/>
      <c r="AS718" s="48"/>
      <c r="AW718" s="48"/>
      <c r="BA718" s="48"/>
      <c r="BE718" s="48"/>
      <c r="BI718" s="48"/>
      <c r="BM718" s="41">
        <v>43047</v>
      </c>
      <c r="BN718">
        <v>4.38</v>
      </c>
      <c r="BO718">
        <v>2.1577999999999999</v>
      </c>
      <c r="BQ718" s="48"/>
      <c r="BU718" s="48"/>
      <c r="BY718" s="41">
        <v>43349</v>
      </c>
      <c r="BZ718">
        <v>18</v>
      </c>
      <c r="CA718">
        <v>10.1236</v>
      </c>
    </row>
    <row r="719" spans="1:79">
      <c r="A719" s="48"/>
      <c r="E719" s="48"/>
      <c r="M719" s="48"/>
      <c r="Q719" s="48"/>
      <c r="U719" s="48"/>
      <c r="Y719" s="48"/>
      <c r="AC719" s="48"/>
      <c r="AG719" s="48"/>
      <c r="AK719" s="45"/>
      <c r="AO719" s="48"/>
      <c r="AS719" s="48"/>
      <c r="AW719" s="48"/>
      <c r="BA719" s="48"/>
      <c r="BE719" s="48"/>
      <c r="BI719" s="48"/>
      <c r="BM719" s="41">
        <v>43048</v>
      </c>
      <c r="BN719">
        <v>4.3</v>
      </c>
      <c r="BO719">
        <v>2.1183999999999998</v>
      </c>
      <c r="BQ719" s="48"/>
      <c r="BU719" s="48"/>
      <c r="BY719" s="41">
        <v>43350</v>
      </c>
      <c r="BZ719">
        <v>18</v>
      </c>
      <c r="CA719">
        <v>10.1236</v>
      </c>
    </row>
    <row r="720" spans="1:79">
      <c r="A720" s="48"/>
      <c r="E720" s="48"/>
      <c r="M720" s="48"/>
      <c r="Q720" s="48"/>
      <c r="U720" s="48"/>
      <c r="Y720" s="48"/>
      <c r="AC720" s="48"/>
      <c r="AG720" s="48"/>
      <c r="AK720" s="45"/>
      <c r="AO720" s="48"/>
      <c r="AS720" s="48"/>
      <c r="AW720" s="48"/>
      <c r="BA720" s="48"/>
      <c r="BE720" s="48"/>
      <c r="BI720" s="48"/>
      <c r="BM720" s="41">
        <v>43049</v>
      </c>
      <c r="BN720">
        <v>4.2699999999999996</v>
      </c>
      <c r="BO720">
        <v>2.1036000000000001</v>
      </c>
      <c r="BQ720" s="48"/>
      <c r="BU720" s="48"/>
      <c r="BY720" s="41">
        <v>43353</v>
      </c>
      <c r="BZ720">
        <v>17.5</v>
      </c>
      <c r="CA720">
        <v>9.8423999999999996</v>
      </c>
    </row>
    <row r="721" spans="1:79">
      <c r="A721" s="48"/>
      <c r="E721" s="48"/>
      <c r="M721" s="48"/>
      <c r="Q721" s="48"/>
      <c r="U721" s="48"/>
      <c r="Y721" s="48"/>
      <c r="AC721" s="48"/>
      <c r="AG721" s="48"/>
      <c r="AK721" s="45"/>
      <c r="AO721" s="48"/>
      <c r="AS721" s="48"/>
      <c r="AW721" s="48"/>
      <c r="BA721" s="48"/>
      <c r="BE721" s="48"/>
      <c r="BI721" s="48"/>
      <c r="BM721" s="41">
        <v>43052</v>
      </c>
      <c r="BN721">
        <v>4.3</v>
      </c>
      <c r="BO721">
        <v>2.1183999999999998</v>
      </c>
      <c r="BQ721" s="48"/>
      <c r="BU721" s="48"/>
      <c r="BY721" s="41">
        <v>43355</v>
      </c>
      <c r="BZ721">
        <v>17</v>
      </c>
      <c r="CA721">
        <v>9.5611999999999995</v>
      </c>
    </row>
    <row r="722" spans="1:79">
      <c r="A722" s="48"/>
      <c r="E722" s="48"/>
      <c r="M722" s="48"/>
      <c r="Q722" s="48"/>
      <c r="U722" s="48"/>
      <c r="Y722" s="48"/>
      <c r="AC722" s="48"/>
      <c r="AG722" s="48"/>
      <c r="AK722" s="45"/>
      <c r="AO722" s="48"/>
      <c r="AS722" s="48"/>
      <c r="AW722" s="48"/>
      <c r="BA722" s="48"/>
      <c r="BE722" s="48"/>
      <c r="BI722" s="48"/>
      <c r="BM722" s="41">
        <v>43053</v>
      </c>
      <c r="BN722">
        <v>4.49</v>
      </c>
      <c r="BO722">
        <v>2.2120000000000002</v>
      </c>
      <c r="BQ722" s="48"/>
      <c r="BU722" s="48"/>
      <c r="BY722" s="41">
        <v>43356</v>
      </c>
      <c r="BZ722">
        <v>16.95</v>
      </c>
      <c r="CA722">
        <v>9.5330999999999992</v>
      </c>
    </row>
    <row r="723" spans="1:79">
      <c r="A723" s="48"/>
      <c r="E723" s="48"/>
      <c r="M723" s="48"/>
      <c r="Q723" s="48"/>
      <c r="U723" s="48"/>
      <c r="Y723" s="48"/>
      <c r="AC723" s="48"/>
      <c r="AG723" s="48"/>
      <c r="AK723" s="45"/>
      <c r="AO723" s="48"/>
      <c r="AS723" s="48"/>
      <c r="AW723" s="48"/>
      <c r="BA723" s="48"/>
      <c r="BE723" s="48"/>
      <c r="BI723" s="48"/>
      <c r="BM723" s="41">
        <v>43054</v>
      </c>
      <c r="BN723">
        <v>4.47</v>
      </c>
      <c r="BO723">
        <v>2.2021000000000002</v>
      </c>
      <c r="BQ723" s="48"/>
      <c r="BU723" s="48"/>
      <c r="BY723" s="41">
        <v>43357</v>
      </c>
      <c r="BZ723">
        <v>16.45</v>
      </c>
      <c r="CA723">
        <v>9.2518999999999991</v>
      </c>
    </row>
    <row r="724" spans="1:79">
      <c r="A724" s="48"/>
      <c r="E724" s="48"/>
      <c r="M724" s="48"/>
      <c r="Q724" s="48"/>
      <c r="U724" s="48"/>
      <c r="Y724" s="48"/>
      <c r="AC724" s="48"/>
      <c r="AG724" s="48"/>
      <c r="AK724" s="45"/>
      <c r="AO724" s="48"/>
      <c r="AS724" s="48"/>
      <c r="AW724" s="48"/>
      <c r="BA724" s="48"/>
      <c r="BE724" s="48"/>
      <c r="BI724" s="48"/>
      <c r="BM724" s="41">
        <v>43055</v>
      </c>
      <c r="BN724">
        <v>4.4000000000000004</v>
      </c>
      <c r="BO724">
        <v>2.1676000000000002</v>
      </c>
      <c r="BQ724" s="48"/>
      <c r="BU724" s="48"/>
      <c r="BY724" s="41">
        <v>43360</v>
      </c>
      <c r="BZ724">
        <v>16.440000000000001</v>
      </c>
      <c r="CA724">
        <v>9.2462999999999997</v>
      </c>
    </row>
    <row r="725" spans="1:79">
      <c r="A725" s="48"/>
      <c r="E725" s="48"/>
      <c r="M725" s="48"/>
      <c r="Q725" s="48"/>
      <c r="U725" s="48"/>
      <c r="Y725" s="48"/>
      <c r="AC725" s="48"/>
      <c r="AG725" s="48"/>
      <c r="AK725" s="45"/>
      <c r="AO725" s="48"/>
      <c r="AS725" s="48"/>
      <c r="AW725" s="48"/>
      <c r="BA725" s="48"/>
      <c r="BE725" s="48"/>
      <c r="BI725" s="48"/>
      <c r="BM725" s="41">
        <v>43056</v>
      </c>
      <c r="BN725">
        <v>4.5</v>
      </c>
      <c r="BO725">
        <v>2.2168999999999999</v>
      </c>
      <c r="BQ725" s="48"/>
      <c r="BU725" s="48"/>
      <c r="BY725" s="41">
        <v>43361</v>
      </c>
      <c r="BZ725">
        <v>16.39</v>
      </c>
      <c r="CA725">
        <v>9.2180999999999997</v>
      </c>
    </row>
    <row r="726" spans="1:79">
      <c r="A726" s="48"/>
      <c r="E726" s="48"/>
      <c r="M726" s="48"/>
      <c r="Q726" s="48"/>
      <c r="U726" s="48"/>
      <c r="Y726" s="48"/>
      <c r="AC726" s="48"/>
      <c r="AG726" s="48"/>
      <c r="AK726" s="45"/>
      <c r="AO726" s="48"/>
      <c r="AS726" s="48"/>
      <c r="AW726" s="48"/>
      <c r="BA726" s="48"/>
      <c r="BE726" s="48"/>
      <c r="BI726" s="48"/>
      <c r="BM726" s="41">
        <v>43059</v>
      </c>
      <c r="BN726">
        <v>4.4800000000000004</v>
      </c>
      <c r="BO726">
        <v>2.2069999999999999</v>
      </c>
      <c r="BQ726" s="48"/>
      <c r="BU726" s="48"/>
      <c r="BY726" s="41">
        <v>43362</v>
      </c>
      <c r="BZ726">
        <v>16.12</v>
      </c>
      <c r="CA726">
        <v>9.0663</v>
      </c>
    </row>
    <row r="727" spans="1:79">
      <c r="A727" s="48"/>
      <c r="E727" s="48"/>
      <c r="M727" s="48"/>
      <c r="Q727" s="48"/>
      <c r="U727" s="48"/>
      <c r="Y727" s="48"/>
      <c r="AC727" s="48"/>
      <c r="AG727" s="48"/>
      <c r="AK727" s="45"/>
      <c r="AO727" s="48"/>
      <c r="AS727" s="48"/>
      <c r="AW727" s="48"/>
      <c r="BA727" s="48"/>
      <c r="BE727" s="48"/>
      <c r="BI727" s="48"/>
      <c r="BM727" s="41">
        <v>43060</v>
      </c>
      <c r="BN727">
        <v>4.49</v>
      </c>
      <c r="BO727">
        <v>2.2120000000000002</v>
      </c>
      <c r="BQ727" s="48"/>
      <c r="BU727" s="48"/>
      <c r="BY727" s="41">
        <v>43363</v>
      </c>
      <c r="BZ727">
        <v>16</v>
      </c>
      <c r="CA727">
        <v>8.9987999999999992</v>
      </c>
    </row>
    <row r="728" spans="1:79">
      <c r="A728" s="48"/>
      <c r="E728" s="48"/>
      <c r="M728" s="48"/>
      <c r="Q728" s="48"/>
      <c r="U728" s="48"/>
      <c r="Y728" s="48"/>
      <c r="AC728" s="48"/>
      <c r="AG728" s="48"/>
      <c r="AK728" s="45"/>
      <c r="AO728" s="48"/>
      <c r="AS728" s="48"/>
      <c r="AW728" s="48"/>
      <c r="BA728" s="48"/>
      <c r="BE728" s="48"/>
      <c r="BI728" s="48"/>
      <c r="BM728" s="41">
        <v>43061</v>
      </c>
      <c r="BN728">
        <v>4.42</v>
      </c>
      <c r="BO728">
        <v>2.1775000000000002</v>
      </c>
      <c r="BQ728" s="48"/>
      <c r="BU728" s="48"/>
      <c r="BY728" s="41">
        <v>43364</v>
      </c>
      <c r="BZ728">
        <v>15.6</v>
      </c>
      <c r="CA728">
        <v>8.7737999999999996</v>
      </c>
    </row>
    <row r="729" spans="1:79">
      <c r="A729" s="48"/>
      <c r="E729" s="48"/>
      <c r="M729" s="48"/>
      <c r="Q729" s="48"/>
      <c r="U729" s="48"/>
      <c r="Y729" s="48"/>
      <c r="AC729" s="48"/>
      <c r="AG729" s="48"/>
      <c r="AK729" s="45"/>
      <c r="AO729" s="48"/>
      <c r="AS729" s="48"/>
      <c r="AW729" s="48"/>
      <c r="BA729" s="48"/>
      <c r="BE729" s="48"/>
      <c r="BI729" s="48"/>
      <c r="BM729" s="41">
        <v>43062</v>
      </c>
      <c r="BN729">
        <v>4.6399999999999997</v>
      </c>
      <c r="BO729">
        <v>2.2858999999999998</v>
      </c>
      <c r="BQ729" s="48"/>
      <c r="BU729" s="48"/>
      <c r="BY729" s="41">
        <v>43367</v>
      </c>
      <c r="BZ729">
        <v>15.2</v>
      </c>
      <c r="CA729">
        <v>8.5488999999999997</v>
      </c>
    </row>
    <row r="730" spans="1:79">
      <c r="A730" s="48"/>
      <c r="E730" s="48"/>
      <c r="M730" s="48"/>
      <c r="Q730" s="48"/>
      <c r="U730" s="48"/>
      <c r="Y730" s="48"/>
      <c r="AC730" s="48"/>
      <c r="AG730" s="48"/>
      <c r="AK730" s="45"/>
      <c r="AO730" s="48"/>
      <c r="AS730" s="48"/>
      <c r="AW730" s="48"/>
      <c r="BA730" s="48"/>
      <c r="BE730" s="48"/>
      <c r="BI730" s="48"/>
      <c r="BM730" s="41">
        <v>43063</v>
      </c>
      <c r="BN730">
        <v>4.71</v>
      </c>
      <c r="BO730">
        <v>2.3203999999999998</v>
      </c>
      <c r="BQ730" s="48"/>
      <c r="BU730" s="48"/>
      <c r="BY730" s="41">
        <v>43368</v>
      </c>
      <c r="BZ730">
        <v>15.88</v>
      </c>
      <c r="CA730">
        <v>8.9313000000000002</v>
      </c>
    </row>
    <row r="731" spans="1:79">
      <c r="A731" s="48"/>
      <c r="E731" s="48"/>
      <c r="M731" s="48"/>
      <c r="Q731" s="48"/>
      <c r="U731" s="48"/>
      <c r="Y731" s="48"/>
      <c r="AC731" s="48"/>
      <c r="AG731" s="48"/>
      <c r="AK731" s="45"/>
      <c r="AO731" s="48"/>
      <c r="AS731" s="48"/>
      <c r="AW731" s="48"/>
      <c r="BA731" s="48"/>
      <c r="BE731" s="48"/>
      <c r="BI731" s="48"/>
      <c r="BM731" s="41">
        <v>43066</v>
      </c>
      <c r="BN731">
        <v>4.74</v>
      </c>
      <c r="BO731">
        <v>2.3351000000000002</v>
      </c>
      <c r="BQ731" s="48"/>
      <c r="BU731" s="48"/>
      <c r="BY731" s="41">
        <v>43369</v>
      </c>
      <c r="BZ731">
        <v>15.9</v>
      </c>
      <c r="CA731">
        <v>8.9425000000000008</v>
      </c>
    </row>
    <row r="732" spans="1:79">
      <c r="A732" s="48"/>
      <c r="E732" s="48"/>
      <c r="M732" s="48"/>
      <c r="Q732" s="48"/>
      <c r="U732" s="48"/>
      <c r="Y732" s="48"/>
      <c r="AC732" s="48"/>
      <c r="AG732" s="48"/>
      <c r="AK732" s="45"/>
      <c r="AO732" s="48"/>
      <c r="AS732" s="48"/>
      <c r="AW732" s="48"/>
      <c r="BA732" s="48"/>
      <c r="BE732" s="48"/>
      <c r="BI732" s="48"/>
      <c r="BM732" s="41">
        <v>43067</v>
      </c>
      <c r="BN732">
        <v>4.6100000000000003</v>
      </c>
      <c r="BO732">
        <v>2.2711000000000001</v>
      </c>
      <c r="BQ732" s="48"/>
      <c r="BU732" s="48"/>
      <c r="BY732" s="41">
        <v>43370</v>
      </c>
      <c r="BZ732">
        <v>15.89</v>
      </c>
      <c r="CA732">
        <v>8.9368999999999996</v>
      </c>
    </row>
    <row r="733" spans="1:79">
      <c r="A733" s="48"/>
      <c r="E733" s="48"/>
      <c r="M733" s="48"/>
      <c r="Q733" s="48"/>
      <c r="U733" s="48"/>
      <c r="Y733" s="48"/>
      <c r="AC733" s="48"/>
      <c r="AG733" s="48"/>
      <c r="AK733" s="45"/>
      <c r="AO733" s="48"/>
      <c r="AS733" s="48"/>
      <c r="AW733" s="48"/>
      <c r="BA733" s="48"/>
      <c r="BE733" s="48"/>
      <c r="BI733" s="48"/>
      <c r="BM733" s="41">
        <v>43068</v>
      </c>
      <c r="BN733">
        <v>4.7</v>
      </c>
      <c r="BO733">
        <v>2.3153999999999999</v>
      </c>
      <c r="BQ733" s="48"/>
      <c r="BU733" s="48"/>
      <c r="BY733" s="41">
        <v>43371</v>
      </c>
      <c r="BZ733">
        <v>15.78</v>
      </c>
      <c r="CA733">
        <v>8.8750999999999998</v>
      </c>
    </row>
    <row r="734" spans="1:79">
      <c r="A734" s="48"/>
      <c r="E734" s="48"/>
      <c r="M734" s="48"/>
      <c r="Q734" s="48"/>
      <c r="U734" s="48"/>
      <c r="Y734" s="48"/>
      <c r="AC734" s="48"/>
      <c r="AG734" s="48"/>
      <c r="AK734" s="45"/>
      <c r="AO734" s="48"/>
      <c r="AS734" s="48"/>
      <c r="AW734" s="48"/>
      <c r="BA734" s="48"/>
      <c r="BE734" s="48"/>
      <c r="BI734" s="48"/>
      <c r="BM734" s="41">
        <v>43069</v>
      </c>
      <c r="BN734">
        <v>4.6900000000000004</v>
      </c>
      <c r="BO734">
        <v>2.3105000000000002</v>
      </c>
      <c r="BQ734" s="48"/>
      <c r="BU734" s="48"/>
      <c r="BY734" s="41">
        <v>43374</v>
      </c>
      <c r="BZ734">
        <v>15.31</v>
      </c>
      <c r="CA734">
        <v>8.6106999999999996</v>
      </c>
    </row>
    <row r="735" spans="1:79">
      <c r="A735" s="48"/>
      <c r="E735" s="48"/>
      <c r="M735" s="48"/>
      <c r="Q735" s="48"/>
      <c r="U735" s="48"/>
      <c r="Y735" s="48"/>
      <c r="AC735" s="48"/>
      <c r="AG735" s="48"/>
      <c r="AK735" s="45"/>
      <c r="AO735" s="48"/>
      <c r="AS735" s="48"/>
      <c r="AW735" s="48"/>
      <c r="BA735" s="48"/>
      <c r="BE735" s="48"/>
      <c r="BI735" s="48"/>
      <c r="BM735" s="41">
        <v>43073</v>
      </c>
      <c r="BN735">
        <v>4.43</v>
      </c>
      <c r="BO735">
        <v>2.1823999999999999</v>
      </c>
      <c r="BQ735" s="48"/>
      <c r="BU735" s="48"/>
      <c r="BY735" s="41">
        <v>43375</v>
      </c>
      <c r="BZ735">
        <v>15</v>
      </c>
      <c r="CA735">
        <v>8.4364000000000008</v>
      </c>
    </row>
    <row r="736" spans="1:79">
      <c r="A736" s="48"/>
      <c r="E736" s="48"/>
      <c r="M736" s="48"/>
      <c r="Q736" s="48"/>
      <c r="U736" s="48"/>
      <c r="Y736" s="48"/>
      <c r="AC736" s="48"/>
      <c r="AG736" s="48"/>
      <c r="AK736" s="45"/>
      <c r="AO736" s="48"/>
      <c r="AS736" s="48"/>
      <c r="AW736" s="48"/>
      <c r="BA736" s="48"/>
      <c r="BE736" s="48"/>
      <c r="BI736" s="48"/>
      <c r="BM736" s="41">
        <v>43074</v>
      </c>
      <c r="BN736">
        <v>4.4000000000000004</v>
      </c>
      <c r="BO736">
        <v>2.3479999999999999</v>
      </c>
      <c r="BQ736" s="48"/>
      <c r="BU736" s="48"/>
      <c r="BY736" s="41">
        <v>43376</v>
      </c>
      <c r="BZ736">
        <v>15</v>
      </c>
      <c r="CA736">
        <v>8.4364000000000008</v>
      </c>
    </row>
    <row r="737" spans="1:79">
      <c r="A737" s="48"/>
      <c r="E737" s="48"/>
      <c r="M737" s="48"/>
      <c r="Q737" s="48"/>
      <c r="U737" s="48"/>
      <c r="Y737" s="48"/>
      <c r="AC737" s="48"/>
      <c r="AG737" s="48"/>
      <c r="AK737" s="45"/>
      <c r="AO737" s="48"/>
      <c r="AS737" s="48"/>
      <c r="AW737" s="48"/>
      <c r="BA737" s="48"/>
      <c r="BE737" s="48"/>
      <c r="BI737" s="48"/>
      <c r="BM737" s="41">
        <v>43075</v>
      </c>
      <c r="BN737">
        <v>4.4000000000000004</v>
      </c>
      <c r="BO737">
        <v>2.3479999999999999</v>
      </c>
      <c r="BQ737" s="48"/>
      <c r="BU737" s="48"/>
      <c r="BY737" s="41">
        <v>43377</v>
      </c>
      <c r="BZ737">
        <v>14.6</v>
      </c>
      <c r="CA737">
        <v>8.2113999999999994</v>
      </c>
    </row>
    <row r="738" spans="1:79">
      <c r="A738" s="48"/>
      <c r="E738" s="48"/>
      <c r="M738" s="48"/>
      <c r="Q738" s="48"/>
      <c r="U738" s="48"/>
      <c r="Y738" s="48"/>
      <c r="AC738" s="48"/>
      <c r="AG738" s="48"/>
      <c r="AK738" s="45"/>
      <c r="AO738" s="48"/>
      <c r="AS738" s="48"/>
      <c r="AW738" s="48"/>
      <c r="BA738" s="48"/>
      <c r="BE738" s="48"/>
      <c r="BI738" s="48"/>
      <c r="BM738" s="41">
        <v>43076</v>
      </c>
      <c r="BN738">
        <v>4.5199999999999996</v>
      </c>
      <c r="BO738">
        <v>2.4119999999999999</v>
      </c>
      <c r="BQ738" s="48"/>
      <c r="BU738" s="48"/>
      <c r="BY738" s="41">
        <v>43378</v>
      </c>
      <c r="BZ738">
        <v>15.2</v>
      </c>
      <c r="CA738">
        <v>8.5488999999999997</v>
      </c>
    </row>
    <row r="739" spans="1:79">
      <c r="A739" s="48"/>
      <c r="E739" s="48"/>
      <c r="M739" s="48"/>
      <c r="Q739" s="48"/>
      <c r="U739" s="48"/>
      <c r="Y739" s="48"/>
      <c r="AC739" s="48"/>
      <c r="AG739" s="48"/>
      <c r="AK739" s="45"/>
      <c r="AO739" s="48"/>
      <c r="AS739" s="48"/>
      <c r="AW739" s="48"/>
      <c r="BA739" s="48"/>
      <c r="BE739" s="48"/>
      <c r="BI739" s="48"/>
      <c r="BM739" s="41">
        <v>43077</v>
      </c>
      <c r="BN739">
        <v>4.5</v>
      </c>
      <c r="BO739">
        <v>2.4013</v>
      </c>
      <c r="BQ739" s="48"/>
      <c r="BU739" s="48"/>
      <c r="BY739" s="41">
        <v>43381</v>
      </c>
      <c r="BZ739">
        <v>15.6</v>
      </c>
      <c r="CA739">
        <v>8.7737999999999996</v>
      </c>
    </row>
    <row r="740" spans="1:79">
      <c r="A740" s="48"/>
      <c r="E740" s="48"/>
      <c r="M740" s="48"/>
      <c r="Q740" s="48"/>
      <c r="U740" s="48"/>
      <c r="Y740" s="48"/>
      <c r="AC740" s="48"/>
      <c r="AG740" s="48"/>
      <c r="AK740" s="45"/>
      <c r="AO740" s="48"/>
      <c r="AS740" s="48"/>
      <c r="AW740" s="48"/>
      <c r="BA740" s="48"/>
      <c r="BE740" s="48"/>
      <c r="BI740" s="48"/>
      <c r="BM740" s="41">
        <v>43080</v>
      </c>
      <c r="BN740">
        <v>4.5</v>
      </c>
      <c r="BO740">
        <v>2.4013</v>
      </c>
      <c r="BQ740" s="48"/>
      <c r="BU740" s="48"/>
      <c r="BY740" s="41">
        <v>43382</v>
      </c>
      <c r="BZ740">
        <v>15.65</v>
      </c>
      <c r="CA740">
        <v>8.8018999999999998</v>
      </c>
    </row>
    <row r="741" spans="1:79">
      <c r="A741" s="48"/>
      <c r="E741" s="48"/>
      <c r="M741" s="48"/>
      <c r="Q741" s="48"/>
      <c r="U741" s="48"/>
      <c r="Y741" s="48"/>
      <c r="AC741" s="48"/>
      <c r="AG741" s="48"/>
      <c r="AK741" s="45"/>
      <c r="AO741" s="48"/>
      <c r="AS741" s="48"/>
      <c r="AW741" s="48"/>
      <c r="BA741" s="48"/>
      <c r="BE741" s="48"/>
      <c r="BI741" s="48"/>
      <c r="BM741" s="41">
        <v>43081</v>
      </c>
      <c r="BN741">
        <v>4.58</v>
      </c>
      <c r="BO741">
        <v>2.444</v>
      </c>
      <c r="BQ741" s="48"/>
      <c r="BU741" s="48"/>
      <c r="BY741" s="41">
        <v>43383</v>
      </c>
      <c r="BZ741">
        <v>15.6</v>
      </c>
      <c r="CA741">
        <v>8.7737999999999996</v>
      </c>
    </row>
    <row r="742" spans="1:79">
      <c r="A742" s="48"/>
      <c r="E742" s="48"/>
      <c r="M742" s="48"/>
      <c r="Q742" s="48"/>
      <c r="U742" s="48"/>
      <c r="Y742" s="48"/>
      <c r="AC742" s="48"/>
      <c r="AG742" s="48"/>
      <c r="AK742" s="45"/>
      <c r="AO742" s="48"/>
      <c r="AS742" s="48"/>
      <c r="AW742" s="48"/>
      <c r="BA742" s="48"/>
      <c r="BE742" s="48"/>
      <c r="BI742" s="48"/>
      <c r="BM742" s="41">
        <v>43082</v>
      </c>
      <c r="BN742">
        <v>4.71</v>
      </c>
      <c r="BO742">
        <v>2.5133999999999999</v>
      </c>
      <c r="BQ742" s="48"/>
      <c r="BU742" s="48"/>
      <c r="BY742" s="41">
        <v>43384</v>
      </c>
      <c r="BZ742">
        <v>15.6</v>
      </c>
      <c r="CA742">
        <v>8.7737999999999996</v>
      </c>
    </row>
    <row r="743" spans="1:79">
      <c r="A743" s="48"/>
      <c r="E743" s="48"/>
      <c r="M743" s="48"/>
      <c r="Q743" s="48"/>
      <c r="U743" s="48"/>
      <c r="Y743" s="48"/>
      <c r="AC743" s="48"/>
      <c r="AG743" s="48"/>
      <c r="AK743" s="45"/>
      <c r="AO743" s="48"/>
      <c r="AS743" s="48"/>
      <c r="AW743" s="48"/>
      <c r="BA743" s="48"/>
      <c r="BE743" s="48"/>
      <c r="BI743" s="48"/>
      <c r="BM743" s="41">
        <v>43083</v>
      </c>
      <c r="BN743">
        <v>4.74</v>
      </c>
      <c r="BO743">
        <v>2.5293999999999999</v>
      </c>
      <c r="BQ743" s="48"/>
      <c r="BU743" s="48"/>
      <c r="BY743" s="41">
        <v>43385</v>
      </c>
      <c r="BZ743">
        <v>15.2</v>
      </c>
      <c r="CA743">
        <v>8.5488999999999997</v>
      </c>
    </row>
    <row r="744" spans="1:79">
      <c r="A744" s="48"/>
      <c r="E744" s="48"/>
      <c r="M744" s="48"/>
      <c r="Q744" s="48"/>
      <c r="U744" s="48"/>
      <c r="Y744" s="48"/>
      <c r="AC744" s="48"/>
      <c r="AG744" s="48"/>
      <c r="AK744" s="45"/>
      <c r="AO744" s="48"/>
      <c r="AS744" s="48"/>
      <c r="AW744" s="48"/>
      <c r="BA744" s="48"/>
      <c r="BE744" s="48"/>
      <c r="BI744" s="48"/>
      <c r="BM744" s="41">
        <v>43084</v>
      </c>
      <c r="BN744">
        <v>4.75</v>
      </c>
      <c r="BO744">
        <v>2.5347</v>
      </c>
      <c r="BQ744" s="48"/>
      <c r="BU744" s="48"/>
      <c r="BY744" s="41">
        <v>43389</v>
      </c>
      <c r="BZ744">
        <v>15.5</v>
      </c>
      <c r="CA744">
        <v>8.7175999999999991</v>
      </c>
    </row>
    <row r="745" spans="1:79">
      <c r="A745" s="48"/>
      <c r="E745" s="48"/>
      <c r="M745" s="48"/>
      <c r="Q745" s="48"/>
      <c r="U745" s="48"/>
      <c r="Y745" s="48"/>
      <c r="AC745" s="48"/>
      <c r="AG745" s="48"/>
      <c r="AK745" s="45"/>
      <c r="AO745" s="48"/>
      <c r="AS745" s="48"/>
      <c r="AW745" s="48"/>
      <c r="BA745" s="48"/>
      <c r="BE745" s="48"/>
      <c r="BI745" s="48"/>
      <c r="BM745" s="41">
        <v>43087</v>
      </c>
      <c r="BN745">
        <v>4.8499999999999996</v>
      </c>
      <c r="BO745">
        <v>2.5880999999999998</v>
      </c>
      <c r="BQ745" s="48"/>
      <c r="BU745" s="48"/>
      <c r="BY745" s="41">
        <v>43390</v>
      </c>
      <c r="BZ745">
        <v>15.04</v>
      </c>
      <c r="CA745">
        <v>8.4588999999999999</v>
      </c>
    </row>
    <row r="746" spans="1:79">
      <c r="A746" s="48"/>
      <c r="E746" s="48"/>
      <c r="M746" s="48"/>
      <c r="Q746" s="48"/>
      <c r="U746" s="48"/>
      <c r="Y746" s="48"/>
      <c r="AC746" s="48"/>
      <c r="AG746" s="48"/>
      <c r="AK746" s="45"/>
      <c r="AO746" s="48"/>
      <c r="AS746" s="48"/>
      <c r="AW746" s="48"/>
      <c r="BA746" s="48"/>
      <c r="BE746" s="48"/>
      <c r="BI746" s="48"/>
      <c r="BM746" s="41">
        <v>43088</v>
      </c>
      <c r="BN746">
        <v>4.95</v>
      </c>
      <c r="BO746">
        <v>2.6414</v>
      </c>
      <c r="BQ746" s="48"/>
      <c r="BU746" s="48"/>
      <c r="BY746" s="41">
        <v>43391</v>
      </c>
      <c r="BZ746">
        <v>15.4</v>
      </c>
      <c r="CA746">
        <v>8.6613000000000007</v>
      </c>
    </row>
    <row r="747" spans="1:79">
      <c r="A747" s="48"/>
      <c r="E747" s="48"/>
      <c r="M747" s="48"/>
      <c r="Q747" s="48"/>
      <c r="U747" s="48"/>
      <c r="Y747" s="48"/>
      <c r="AC747" s="48"/>
      <c r="AG747" s="48"/>
      <c r="AK747" s="45"/>
      <c r="AO747" s="48"/>
      <c r="AS747" s="48"/>
      <c r="AW747" s="48"/>
      <c r="BA747" s="48"/>
      <c r="BE747" s="48"/>
      <c r="BI747" s="48"/>
      <c r="BM747" s="41">
        <v>43089</v>
      </c>
      <c r="BN747">
        <v>5.0199999999999996</v>
      </c>
      <c r="BO747">
        <v>2.6787999999999998</v>
      </c>
      <c r="BQ747" s="48"/>
      <c r="BU747" s="48"/>
      <c r="BY747" s="41">
        <v>43392</v>
      </c>
      <c r="BZ747">
        <v>15.4</v>
      </c>
      <c r="CA747">
        <v>8.6613000000000007</v>
      </c>
    </row>
    <row r="748" spans="1:79">
      <c r="A748" s="48"/>
      <c r="E748" s="48"/>
      <c r="M748" s="48"/>
      <c r="Q748" s="48"/>
      <c r="U748" s="48"/>
      <c r="Y748" s="48"/>
      <c r="AC748" s="48"/>
      <c r="AG748" s="48"/>
      <c r="AK748" s="45"/>
      <c r="AO748" s="48"/>
      <c r="AS748" s="48"/>
      <c r="AW748" s="48"/>
      <c r="BA748" s="48"/>
      <c r="BE748" s="48"/>
      <c r="BI748" s="48"/>
      <c r="BM748" s="41">
        <v>43090</v>
      </c>
      <c r="BN748">
        <v>5.24</v>
      </c>
      <c r="BO748">
        <v>2.7961999999999998</v>
      </c>
      <c r="BQ748" s="48"/>
      <c r="BU748" s="48"/>
      <c r="BY748" s="41">
        <v>43395</v>
      </c>
      <c r="BZ748">
        <v>15.4</v>
      </c>
      <c r="CA748">
        <v>8.6613000000000007</v>
      </c>
    </row>
    <row r="749" spans="1:79">
      <c r="A749" s="48"/>
      <c r="E749" s="48"/>
      <c r="M749" s="48"/>
      <c r="Q749" s="48"/>
      <c r="U749" s="48"/>
      <c r="Y749" s="48"/>
      <c r="AC749" s="48"/>
      <c r="AG749" s="48"/>
      <c r="AK749" s="45"/>
      <c r="AO749" s="48"/>
      <c r="AS749" s="48"/>
      <c r="AW749" s="48"/>
      <c r="BA749" s="48"/>
      <c r="BE749" s="48"/>
      <c r="BI749" s="48"/>
      <c r="BM749" s="41">
        <v>43091</v>
      </c>
      <c r="BN749">
        <v>5.3</v>
      </c>
      <c r="BO749">
        <v>2.8281999999999998</v>
      </c>
      <c r="BQ749" s="48"/>
      <c r="BU749" s="48"/>
      <c r="BY749" s="41">
        <v>43396</v>
      </c>
      <c r="BZ749">
        <v>14.94</v>
      </c>
      <c r="CA749">
        <v>8.4025999999999996</v>
      </c>
    </row>
    <row r="750" spans="1:79">
      <c r="A750" s="48"/>
      <c r="E750" s="48"/>
      <c r="M750" s="48"/>
      <c r="Q750" s="48"/>
      <c r="U750" s="48"/>
      <c r="Y750" s="48"/>
      <c r="AC750" s="48"/>
      <c r="AG750" s="48"/>
      <c r="AK750" s="45"/>
      <c r="AO750" s="48"/>
      <c r="AS750" s="48"/>
      <c r="AW750" s="48"/>
      <c r="BA750" s="48"/>
      <c r="BE750" s="48"/>
      <c r="BI750" s="48"/>
      <c r="BM750" s="41">
        <v>43094</v>
      </c>
      <c r="BN750">
        <v>5.35</v>
      </c>
      <c r="BO750">
        <v>2.8549000000000002</v>
      </c>
      <c r="BQ750" s="48"/>
      <c r="BU750" s="48"/>
      <c r="BY750" s="41">
        <v>43397</v>
      </c>
      <c r="BZ750">
        <v>15.19</v>
      </c>
      <c r="CA750">
        <v>8.5432000000000006</v>
      </c>
    </row>
    <row r="751" spans="1:79">
      <c r="A751" s="48"/>
      <c r="E751" s="48"/>
      <c r="M751" s="48"/>
      <c r="Q751" s="48"/>
      <c r="U751" s="48"/>
      <c r="Y751" s="48"/>
      <c r="AC751" s="48"/>
      <c r="AG751" s="48"/>
      <c r="AK751" s="45"/>
      <c r="AO751" s="48"/>
      <c r="AS751" s="48"/>
      <c r="AW751" s="48"/>
      <c r="BA751" s="48"/>
      <c r="BE751" s="48"/>
      <c r="BI751" s="48"/>
      <c r="BM751" s="41">
        <v>43095</v>
      </c>
      <c r="BN751">
        <v>5.33</v>
      </c>
      <c r="BO751">
        <v>2.8441999999999998</v>
      </c>
      <c r="BQ751" s="48"/>
      <c r="BU751" s="48"/>
      <c r="BY751" s="41">
        <v>43398</v>
      </c>
      <c r="BZ751">
        <v>15</v>
      </c>
      <c r="CA751">
        <v>8.4364000000000008</v>
      </c>
    </row>
    <row r="752" spans="1:79">
      <c r="A752" s="48"/>
      <c r="E752" s="48"/>
      <c r="M752" s="48"/>
      <c r="Q752" s="48"/>
      <c r="U752" s="48"/>
      <c r="Y752" s="48"/>
      <c r="AC752" s="48"/>
      <c r="AG752" s="48"/>
      <c r="AK752" s="45"/>
      <c r="AO752" s="48"/>
      <c r="AS752" s="48"/>
      <c r="AW752" s="48"/>
      <c r="BA752" s="48"/>
      <c r="BE752" s="48"/>
      <c r="BI752" s="48"/>
      <c r="BM752" s="41">
        <v>43096</v>
      </c>
      <c r="BN752">
        <v>5.29</v>
      </c>
      <c r="BO752">
        <v>2.8229000000000002</v>
      </c>
      <c r="BQ752" s="48"/>
      <c r="BU752" s="48"/>
      <c r="BY752" s="41">
        <v>43399</v>
      </c>
      <c r="BZ752">
        <v>14.75</v>
      </c>
      <c r="CA752">
        <v>8.2957999999999998</v>
      </c>
    </row>
    <row r="753" spans="1:79">
      <c r="A753" s="48"/>
      <c r="E753" s="48"/>
      <c r="M753" s="48"/>
      <c r="Q753" s="48"/>
      <c r="U753" s="48"/>
      <c r="Y753" s="48"/>
      <c r="AC753" s="48"/>
      <c r="AG753" s="48"/>
      <c r="AK753" s="45"/>
      <c r="AO753" s="48"/>
      <c r="AS753" s="48"/>
      <c r="AW753" s="48"/>
      <c r="BA753" s="48"/>
      <c r="BE753" s="48"/>
      <c r="BI753" s="48"/>
      <c r="BM753" s="41">
        <v>43097</v>
      </c>
      <c r="BN753">
        <v>5.19</v>
      </c>
      <c r="BO753">
        <v>2.7694999999999999</v>
      </c>
      <c r="BQ753" s="48"/>
      <c r="BU753" s="48"/>
      <c r="BY753" s="41">
        <v>43402</v>
      </c>
      <c r="BZ753">
        <v>15</v>
      </c>
      <c r="CA753">
        <v>8.4364000000000008</v>
      </c>
    </row>
    <row r="754" spans="1:79">
      <c r="A754" s="48"/>
      <c r="E754" s="48"/>
      <c r="M754" s="48"/>
      <c r="Q754" s="48"/>
      <c r="U754" s="48"/>
      <c r="Y754" s="48"/>
      <c r="AC754" s="48"/>
      <c r="AG754" s="48"/>
      <c r="AK754" s="45"/>
      <c r="AO754" s="48"/>
      <c r="AS754" s="48"/>
      <c r="AW754" s="48"/>
      <c r="BA754" s="48"/>
      <c r="BE754" s="48"/>
      <c r="BI754" s="48"/>
      <c r="BM754" s="41">
        <v>43098</v>
      </c>
      <c r="BN754">
        <v>5.18</v>
      </c>
      <c r="BO754">
        <v>2.7642000000000002</v>
      </c>
      <c r="BQ754" s="48"/>
      <c r="BU754" s="48"/>
      <c r="BY754" s="41">
        <v>43403</v>
      </c>
      <c r="BZ754">
        <v>15.45</v>
      </c>
      <c r="CA754">
        <v>8.6895000000000007</v>
      </c>
    </row>
    <row r="755" spans="1:79">
      <c r="A755" s="48"/>
      <c r="E755" s="48"/>
      <c r="M755" s="48"/>
      <c r="Q755" s="48"/>
      <c r="U755" s="48"/>
      <c r="Y755" s="48"/>
      <c r="AC755" s="48"/>
      <c r="AG755" s="48"/>
      <c r="AK755" s="45"/>
      <c r="AO755" s="48"/>
      <c r="AS755" s="48"/>
      <c r="AW755" s="48"/>
      <c r="BA755" s="48"/>
      <c r="BE755" s="48"/>
      <c r="BI755" s="48"/>
      <c r="BM755" s="41">
        <v>43102</v>
      </c>
      <c r="BN755">
        <v>4.9400000000000004</v>
      </c>
      <c r="BO755">
        <v>2.6360999999999999</v>
      </c>
      <c r="BQ755" s="48"/>
      <c r="BU755" s="48"/>
      <c r="BY755" s="41">
        <v>43404</v>
      </c>
      <c r="BZ755">
        <v>16.3</v>
      </c>
      <c r="CA755">
        <v>9.1675000000000004</v>
      </c>
    </row>
    <row r="756" spans="1:79">
      <c r="A756" s="48"/>
      <c r="E756" s="48"/>
      <c r="M756" s="48"/>
      <c r="Q756" s="48"/>
      <c r="U756" s="48"/>
      <c r="Y756" s="48"/>
      <c r="AC756" s="48"/>
      <c r="AG756" s="48"/>
      <c r="AK756" s="45"/>
      <c r="AO756" s="48"/>
      <c r="AS756" s="48"/>
      <c r="AW756" s="48"/>
      <c r="BA756" s="48"/>
      <c r="BE756" s="48"/>
      <c r="BI756" s="48"/>
      <c r="BM756" s="41">
        <v>43103</v>
      </c>
      <c r="BN756">
        <v>4.8</v>
      </c>
      <c r="BO756">
        <v>2.5613999999999999</v>
      </c>
      <c r="BQ756" s="48"/>
      <c r="BU756" s="48"/>
      <c r="BY756" s="41">
        <v>43405</v>
      </c>
      <c r="BZ756">
        <v>17.2</v>
      </c>
      <c r="CA756">
        <v>9.6737000000000002</v>
      </c>
    </row>
    <row r="757" spans="1:79">
      <c r="A757" s="48"/>
      <c r="E757" s="48"/>
      <c r="M757" s="48"/>
      <c r="Q757" s="48"/>
      <c r="U757" s="48"/>
      <c r="Y757" s="48"/>
      <c r="AC757" s="48"/>
      <c r="AG757" s="48"/>
      <c r="AK757" s="45"/>
      <c r="AO757" s="48"/>
      <c r="AS757" s="48"/>
      <c r="AW757" s="48"/>
      <c r="BA757" s="48"/>
      <c r="BE757" s="48"/>
      <c r="BI757" s="48"/>
      <c r="BM757" s="41">
        <v>43104</v>
      </c>
      <c r="BN757">
        <v>4.66</v>
      </c>
      <c r="BO757">
        <v>2.4866999999999999</v>
      </c>
      <c r="BQ757" s="48"/>
      <c r="BU757" s="48"/>
      <c r="BY757" s="41">
        <v>43406</v>
      </c>
      <c r="BZ757">
        <v>17.440000000000001</v>
      </c>
      <c r="CA757">
        <v>9.8087</v>
      </c>
    </row>
    <row r="758" spans="1:79">
      <c r="A758" s="48"/>
      <c r="E758" s="48"/>
      <c r="M758" s="48"/>
      <c r="Q758" s="48"/>
      <c r="U758" s="48"/>
      <c r="Y758" s="48"/>
      <c r="AC758" s="48"/>
      <c r="AG758" s="48"/>
      <c r="AK758" s="45"/>
      <c r="AO758" s="48"/>
      <c r="AS758" s="48"/>
      <c r="AW758" s="48"/>
      <c r="BA758" s="48"/>
      <c r="BE758" s="48"/>
      <c r="BI758" s="48"/>
      <c r="BM758" s="41">
        <v>43105</v>
      </c>
      <c r="BN758">
        <v>4.5999999999999996</v>
      </c>
      <c r="BO758">
        <v>2.4546999999999999</v>
      </c>
      <c r="BQ758" s="48"/>
      <c r="BU758" s="48"/>
      <c r="BY758" s="41">
        <v>43409</v>
      </c>
      <c r="BZ758">
        <v>17.440000000000001</v>
      </c>
      <c r="CA758">
        <v>9.8087</v>
      </c>
    </row>
    <row r="759" spans="1:79">
      <c r="A759" s="48"/>
      <c r="E759" s="48"/>
      <c r="M759" s="48"/>
      <c r="Q759" s="48"/>
      <c r="U759" s="48"/>
      <c r="Y759" s="48"/>
      <c r="AC759" s="48"/>
      <c r="AG759" s="48"/>
      <c r="AK759" s="45"/>
      <c r="AO759" s="48"/>
      <c r="AS759" s="48"/>
      <c r="AW759" s="48"/>
      <c r="BA759" s="48"/>
      <c r="BE759" s="48"/>
      <c r="BI759" s="48"/>
      <c r="BM759" s="41">
        <v>43108</v>
      </c>
      <c r="BN759">
        <v>4.7300000000000004</v>
      </c>
      <c r="BO759">
        <v>2.5240999999999998</v>
      </c>
      <c r="BQ759" s="48"/>
      <c r="BU759" s="48"/>
      <c r="BY759" s="41">
        <v>43410</v>
      </c>
      <c r="BZ759">
        <v>17.3</v>
      </c>
      <c r="CA759">
        <v>9.7299000000000007</v>
      </c>
    </row>
    <row r="760" spans="1:79">
      <c r="A760" s="48"/>
      <c r="E760" s="48"/>
      <c r="M760" s="48"/>
      <c r="Q760" s="48"/>
      <c r="U760" s="48"/>
      <c r="Y760" s="48"/>
      <c r="AC760" s="48"/>
      <c r="AG760" s="48"/>
      <c r="AK760" s="45"/>
      <c r="AO760" s="48"/>
      <c r="AS760" s="48"/>
      <c r="AW760" s="48"/>
      <c r="BA760" s="48"/>
      <c r="BE760" s="48"/>
      <c r="BI760" s="48"/>
      <c r="BM760" s="41">
        <v>43109</v>
      </c>
      <c r="BN760">
        <v>4.82</v>
      </c>
      <c r="BO760">
        <v>2.5720999999999998</v>
      </c>
      <c r="BQ760" s="48"/>
      <c r="BU760" s="48"/>
      <c r="BY760" s="41">
        <v>43411</v>
      </c>
      <c r="BZ760">
        <v>16.829999999999998</v>
      </c>
      <c r="CA760">
        <v>9.4656000000000002</v>
      </c>
    </row>
    <row r="761" spans="1:79">
      <c r="A761" s="48"/>
      <c r="E761" s="48"/>
      <c r="M761" s="48"/>
      <c r="Q761" s="48"/>
      <c r="U761" s="48"/>
      <c r="Y761" s="48"/>
      <c r="AC761" s="48"/>
      <c r="AG761" s="48"/>
      <c r="AK761" s="45"/>
      <c r="AO761" s="48"/>
      <c r="AS761" s="48"/>
      <c r="AW761" s="48"/>
      <c r="BA761" s="48"/>
      <c r="BE761" s="48"/>
      <c r="BI761" s="48"/>
      <c r="BM761" s="41">
        <v>43110</v>
      </c>
      <c r="BN761">
        <v>4.82</v>
      </c>
      <c r="BO761">
        <v>2.5720999999999998</v>
      </c>
      <c r="BQ761" s="48"/>
      <c r="BU761" s="48"/>
      <c r="BY761" s="41">
        <v>43412</v>
      </c>
      <c r="BZ761">
        <v>16.829999999999998</v>
      </c>
      <c r="CA761">
        <v>9.4656000000000002</v>
      </c>
    </row>
    <row r="762" spans="1:79">
      <c r="A762" s="48"/>
      <c r="E762" s="48"/>
      <c r="M762" s="48"/>
      <c r="Q762" s="48"/>
      <c r="U762" s="48"/>
      <c r="Y762" s="48"/>
      <c r="AC762" s="48"/>
      <c r="AG762" s="48"/>
      <c r="AK762" s="45"/>
      <c r="AO762" s="48"/>
      <c r="AS762" s="48"/>
      <c r="AW762" s="48"/>
      <c r="BA762" s="48"/>
      <c r="BE762" s="48"/>
      <c r="BI762" s="48"/>
      <c r="BM762" s="41">
        <v>43111</v>
      </c>
      <c r="BN762">
        <v>4.8</v>
      </c>
      <c r="BO762">
        <v>2.5613999999999999</v>
      </c>
      <c r="BQ762" s="48"/>
      <c r="BU762" s="48"/>
      <c r="BY762" s="41">
        <v>43413</v>
      </c>
      <c r="BZ762">
        <v>16.329999999999998</v>
      </c>
      <c r="CA762">
        <v>9.1844000000000001</v>
      </c>
    </row>
    <row r="763" spans="1:79">
      <c r="A763" s="48"/>
      <c r="E763" s="48"/>
      <c r="M763" s="48"/>
      <c r="Q763" s="48"/>
      <c r="U763" s="48"/>
      <c r="Y763" s="48"/>
      <c r="AC763" s="48"/>
      <c r="AG763" s="48"/>
      <c r="AK763" s="45"/>
      <c r="AO763" s="48"/>
      <c r="AS763" s="48"/>
      <c r="AW763" s="48"/>
      <c r="BA763" s="48"/>
      <c r="BE763" s="48"/>
      <c r="BI763" s="48"/>
      <c r="BM763" s="41">
        <v>43112</v>
      </c>
      <c r="BN763">
        <v>4.8099999999999996</v>
      </c>
      <c r="BO763">
        <v>2.5667</v>
      </c>
      <c r="BQ763" s="48"/>
      <c r="BU763" s="48"/>
      <c r="BY763" s="41">
        <v>43416</v>
      </c>
      <c r="BZ763">
        <v>16.57</v>
      </c>
      <c r="CA763">
        <v>9.3193999999999999</v>
      </c>
    </row>
    <row r="764" spans="1:79">
      <c r="A764" s="48"/>
      <c r="E764" s="48"/>
      <c r="M764" s="48"/>
      <c r="Q764" s="48"/>
      <c r="U764" s="48"/>
      <c r="Y764" s="48"/>
      <c r="AC764" s="48"/>
      <c r="AG764" s="48"/>
      <c r="AK764" s="45"/>
      <c r="AO764" s="48"/>
      <c r="AS764" s="48"/>
      <c r="AW764" s="48"/>
      <c r="BA764" s="48"/>
      <c r="BE764" s="48"/>
      <c r="BI764" s="48"/>
      <c r="BM764" s="41">
        <v>43115</v>
      </c>
      <c r="BN764">
        <v>4.78</v>
      </c>
      <c r="BO764">
        <v>2.5507</v>
      </c>
      <c r="BQ764" s="48"/>
      <c r="BU764" s="48"/>
      <c r="BY764" s="41">
        <v>43417</v>
      </c>
      <c r="BZ764">
        <v>16.079999999999998</v>
      </c>
      <c r="CA764">
        <v>9.0437999999999992</v>
      </c>
    </row>
    <row r="765" spans="1:79">
      <c r="A765" s="48"/>
      <c r="E765" s="48"/>
      <c r="M765" s="48"/>
      <c r="Q765" s="48"/>
      <c r="U765" s="48"/>
      <c r="Y765" s="48"/>
      <c r="AC765" s="48"/>
      <c r="AG765" s="48"/>
      <c r="AK765" s="45"/>
      <c r="AO765" s="48"/>
      <c r="AS765" s="48"/>
      <c r="AW765" s="48"/>
      <c r="BA765" s="48"/>
      <c r="BE765" s="48"/>
      <c r="BI765" s="48"/>
      <c r="BM765" s="41">
        <v>43116</v>
      </c>
      <c r="BN765">
        <v>4.76</v>
      </c>
      <c r="BO765">
        <v>2.5400999999999998</v>
      </c>
      <c r="BQ765" s="48"/>
      <c r="BU765" s="48"/>
      <c r="BY765" s="41">
        <v>43418</v>
      </c>
      <c r="BZ765">
        <v>15.6</v>
      </c>
      <c r="CA765">
        <v>8.7737999999999996</v>
      </c>
    </row>
    <row r="766" spans="1:79">
      <c r="A766" s="48"/>
      <c r="E766" s="48"/>
      <c r="M766" s="48"/>
      <c r="Q766" s="48"/>
      <c r="U766" s="48"/>
      <c r="Y766" s="48"/>
      <c r="AC766" s="48"/>
      <c r="AG766" s="48"/>
      <c r="AK766" s="45"/>
      <c r="AO766" s="48"/>
      <c r="AS766" s="48"/>
      <c r="AW766" s="48"/>
      <c r="BA766" s="48"/>
      <c r="BE766" s="48"/>
      <c r="BI766" s="48"/>
      <c r="BM766" s="41">
        <v>43117</v>
      </c>
      <c r="BN766">
        <v>5.04</v>
      </c>
      <c r="BO766">
        <v>2.6894999999999998</v>
      </c>
      <c r="BQ766" s="48"/>
      <c r="BU766" s="48"/>
      <c r="BY766" s="41">
        <v>43419</v>
      </c>
      <c r="BZ766">
        <v>15.6</v>
      </c>
      <c r="CA766">
        <v>8.7737999999999996</v>
      </c>
    </row>
    <row r="767" spans="1:79">
      <c r="A767" s="48"/>
      <c r="E767" s="48"/>
      <c r="M767" s="48"/>
      <c r="Q767" s="48"/>
      <c r="U767" s="48"/>
      <c r="Y767" s="48"/>
      <c r="AC767" s="48"/>
      <c r="AG767" s="48"/>
      <c r="AK767" s="45"/>
      <c r="AO767" s="48"/>
      <c r="AS767" s="48"/>
      <c r="AW767" s="48"/>
      <c r="BA767" s="48"/>
      <c r="BE767" s="48"/>
      <c r="BI767" s="48"/>
      <c r="BM767" s="41">
        <v>43118</v>
      </c>
      <c r="BN767">
        <v>5.34</v>
      </c>
      <c r="BO767">
        <v>2.8496000000000001</v>
      </c>
      <c r="BQ767" s="48"/>
      <c r="BU767" s="48"/>
      <c r="BY767" s="41">
        <v>43420</v>
      </c>
      <c r="BZ767">
        <v>15.78</v>
      </c>
      <c r="CA767">
        <v>8.8750999999999998</v>
      </c>
    </row>
    <row r="768" spans="1:79">
      <c r="A768" s="48"/>
      <c r="E768" s="48"/>
      <c r="M768" s="48"/>
      <c r="Q768" s="48"/>
      <c r="U768" s="48"/>
      <c r="Y768" s="48"/>
      <c r="AC768" s="48"/>
      <c r="AG768" s="48"/>
      <c r="AK768" s="45"/>
      <c r="AO768" s="48"/>
      <c r="AS768" s="48"/>
      <c r="AW768" s="48"/>
      <c r="BA768" s="48"/>
      <c r="BE768" s="48"/>
      <c r="BI768" s="48"/>
      <c r="BM768" s="41">
        <v>43119</v>
      </c>
      <c r="BN768">
        <v>5.34</v>
      </c>
      <c r="BO768">
        <v>2.8496000000000001</v>
      </c>
      <c r="BQ768" s="48"/>
      <c r="BU768" s="48"/>
      <c r="BY768" s="41">
        <v>43423</v>
      </c>
      <c r="BZ768">
        <v>16.25</v>
      </c>
      <c r="CA768">
        <v>9.1394000000000002</v>
      </c>
    </row>
    <row r="769" spans="1:79">
      <c r="A769" s="48"/>
      <c r="E769" s="48"/>
      <c r="M769" s="48"/>
      <c r="Q769" s="48"/>
      <c r="U769" s="48"/>
      <c r="Y769" s="48"/>
      <c r="AC769" s="48"/>
      <c r="AG769" s="48"/>
      <c r="AK769" s="45"/>
      <c r="AO769" s="48"/>
      <c r="AS769" s="48"/>
      <c r="AW769" s="48"/>
      <c r="BA769" s="48"/>
      <c r="BE769" s="48"/>
      <c r="BI769" s="48"/>
      <c r="BM769" s="41">
        <v>43122</v>
      </c>
      <c r="BN769">
        <v>5.19</v>
      </c>
      <c r="BO769">
        <v>2.7694999999999999</v>
      </c>
      <c r="BQ769" s="48"/>
      <c r="BU769" s="48"/>
      <c r="BY769" s="41">
        <v>43425</v>
      </c>
      <c r="BZ769">
        <v>16.72</v>
      </c>
      <c r="CA769">
        <v>9.4037000000000006</v>
      </c>
    </row>
    <row r="770" spans="1:79">
      <c r="A770" s="48"/>
      <c r="E770" s="48"/>
      <c r="M770" s="48"/>
      <c r="Q770" s="48"/>
      <c r="U770" s="48"/>
      <c r="Y770" s="48"/>
      <c r="AC770" s="48"/>
      <c r="AG770" s="48"/>
      <c r="AK770" s="45"/>
      <c r="AO770" s="48"/>
      <c r="AS770" s="48"/>
      <c r="AW770" s="48"/>
      <c r="BA770" s="48"/>
      <c r="BE770" s="48"/>
      <c r="BI770" s="48"/>
      <c r="BM770" s="41">
        <v>43123</v>
      </c>
      <c r="BN770">
        <v>5.2</v>
      </c>
      <c r="BO770">
        <v>2.7749000000000001</v>
      </c>
      <c r="BQ770" s="48"/>
      <c r="BU770" s="48"/>
      <c r="BY770" s="41">
        <v>43426</v>
      </c>
      <c r="BZ770">
        <v>16.7</v>
      </c>
      <c r="CA770">
        <v>9.3925000000000001</v>
      </c>
    </row>
    <row r="771" spans="1:79">
      <c r="A771" s="48"/>
      <c r="E771" s="48"/>
      <c r="M771" s="48"/>
      <c r="Q771" s="48"/>
      <c r="U771" s="48"/>
      <c r="Y771" s="48"/>
      <c r="AC771" s="48"/>
      <c r="AG771" s="48"/>
      <c r="AK771" s="45"/>
      <c r="AO771" s="48"/>
      <c r="AS771" s="48"/>
      <c r="AW771" s="48"/>
      <c r="BA771" s="48"/>
      <c r="BE771" s="48"/>
      <c r="BI771" s="48"/>
      <c r="BM771" s="41">
        <v>43124</v>
      </c>
      <c r="BN771">
        <v>5.23</v>
      </c>
      <c r="BO771">
        <v>2.7909000000000002</v>
      </c>
      <c r="BQ771" s="48"/>
      <c r="BU771" s="48"/>
      <c r="BY771" s="41">
        <v>43427</v>
      </c>
      <c r="BZ771">
        <v>16.59</v>
      </c>
      <c r="CA771">
        <v>9.3306000000000004</v>
      </c>
    </row>
    <row r="772" spans="1:79">
      <c r="A772" s="48"/>
      <c r="E772" s="48"/>
      <c r="M772" s="48"/>
      <c r="Q772" s="48"/>
      <c r="U772" s="48"/>
      <c r="Y772" s="48"/>
      <c r="AC772" s="48"/>
      <c r="AG772" s="48"/>
      <c r="AK772" s="45"/>
      <c r="AO772" s="48"/>
      <c r="AS772" s="48"/>
      <c r="AW772" s="48"/>
      <c r="BA772" s="48"/>
      <c r="BE772" s="48"/>
      <c r="BI772" s="48"/>
      <c r="BM772" s="41">
        <v>43125</v>
      </c>
      <c r="BN772">
        <v>5.24</v>
      </c>
      <c r="BO772">
        <v>2.7961999999999998</v>
      </c>
      <c r="BQ772" s="48"/>
      <c r="BU772" s="48"/>
      <c r="BY772" s="41">
        <v>43430</v>
      </c>
      <c r="BZ772">
        <v>16.5</v>
      </c>
      <c r="CA772">
        <v>9.2799999999999994</v>
      </c>
    </row>
    <row r="773" spans="1:79">
      <c r="A773" s="48"/>
      <c r="E773" s="48"/>
      <c r="M773" s="48"/>
      <c r="Q773" s="48"/>
      <c r="U773" s="48"/>
      <c r="Y773" s="48"/>
      <c r="AC773" s="48"/>
      <c r="AG773" s="48"/>
      <c r="AK773" s="45"/>
      <c r="AO773" s="48"/>
      <c r="AS773" s="48"/>
      <c r="AW773" s="48"/>
      <c r="BA773" s="48"/>
      <c r="BE773" s="48"/>
      <c r="BI773" s="48"/>
      <c r="BM773" s="41">
        <v>43126</v>
      </c>
      <c r="BN773">
        <v>5.25</v>
      </c>
      <c r="BO773">
        <v>2.8014999999999999</v>
      </c>
      <c r="BQ773" s="48"/>
      <c r="BU773" s="48"/>
      <c r="BY773" s="41">
        <v>43431</v>
      </c>
      <c r="BZ773">
        <v>16.489999999999998</v>
      </c>
      <c r="CA773">
        <v>9.2744</v>
      </c>
    </row>
    <row r="774" spans="1:79">
      <c r="A774" s="48"/>
      <c r="E774" s="48"/>
      <c r="M774" s="48"/>
      <c r="Q774" s="48"/>
      <c r="U774" s="48"/>
      <c r="Y774" s="48"/>
      <c r="AC774" s="48"/>
      <c r="AG774" s="48"/>
      <c r="AK774" s="45"/>
      <c r="AO774" s="48"/>
      <c r="AS774" s="48"/>
      <c r="AW774" s="48"/>
      <c r="BA774" s="48"/>
      <c r="BE774" s="48"/>
      <c r="BI774" s="48"/>
      <c r="BM774" s="41">
        <v>43129</v>
      </c>
      <c r="BN774">
        <v>5.33</v>
      </c>
      <c r="BO774">
        <v>2.8441999999999998</v>
      </c>
      <c r="BQ774" s="48"/>
      <c r="BU774" s="48"/>
      <c r="BY774" s="41">
        <v>43432</v>
      </c>
      <c r="BZ774">
        <v>16.84</v>
      </c>
      <c r="CA774">
        <v>9.4711999999999996</v>
      </c>
    </row>
    <row r="775" spans="1:79">
      <c r="A775" s="48"/>
      <c r="E775" s="48"/>
      <c r="M775" s="48"/>
      <c r="Q775" s="48"/>
      <c r="U775" s="48"/>
      <c r="Y775" s="48"/>
      <c r="AC775" s="48"/>
      <c r="AG775" s="48"/>
      <c r="AK775" s="45"/>
      <c r="AO775" s="48"/>
      <c r="AS775" s="48"/>
      <c r="AW775" s="48"/>
      <c r="BA775" s="48"/>
      <c r="BE775" s="48"/>
      <c r="BI775" s="48"/>
      <c r="BM775" s="41">
        <v>43130</v>
      </c>
      <c r="BN775">
        <v>5.32</v>
      </c>
      <c r="BO775">
        <v>2.8389000000000002</v>
      </c>
      <c r="BQ775" s="48"/>
      <c r="BU775" s="48"/>
      <c r="BY775" s="41">
        <v>43433</v>
      </c>
      <c r="BZ775">
        <v>16.829999999999998</v>
      </c>
      <c r="CA775">
        <v>9.4656000000000002</v>
      </c>
    </row>
    <row r="776" spans="1:79">
      <c r="A776" s="48"/>
      <c r="E776" s="48"/>
      <c r="M776" s="48"/>
      <c r="Q776" s="48"/>
      <c r="U776" s="48"/>
      <c r="Y776" s="48"/>
      <c r="AC776" s="48"/>
      <c r="AG776" s="48"/>
      <c r="AK776" s="45"/>
      <c r="AO776" s="48"/>
      <c r="AS776" s="48"/>
      <c r="AW776" s="48"/>
      <c r="BA776" s="48"/>
      <c r="BE776" s="48"/>
      <c r="BI776" s="48"/>
      <c r="BM776" s="41">
        <v>43131</v>
      </c>
      <c r="BN776">
        <v>5.26</v>
      </c>
      <c r="BO776">
        <v>2.8069000000000002</v>
      </c>
      <c r="BQ776" s="48"/>
      <c r="BU776" s="48"/>
      <c r="BY776" s="41">
        <v>43434</v>
      </c>
      <c r="BZ776">
        <v>16.79</v>
      </c>
      <c r="CA776">
        <v>9.4430999999999994</v>
      </c>
    </row>
    <row r="777" spans="1:79">
      <c r="A777" s="48"/>
      <c r="E777" s="48"/>
      <c r="M777" s="48"/>
      <c r="Q777" s="48"/>
      <c r="U777" s="48"/>
      <c r="Y777" s="48"/>
      <c r="AC777" s="48"/>
      <c r="AG777" s="48"/>
      <c r="AK777" s="45"/>
      <c r="AO777" s="48"/>
      <c r="AS777" s="48"/>
      <c r="AW777" s="48"/>
      <c r="BA777" s="48"/>
      <c r="BE777" s="48"/>
      <c r="BI777" s="48"/>
      <c r="BM777" s="41">
        <v>43132</v>
      </c>
      <c r="BN777">
        <v>5.49</v>
      </c>
      <c r="BO777">
        <v>2.9296000000000002</v>
      </c>
      <c r="BQ777" s="48"/>
      <c r="BU777" s="48"/>
      <c r="BY777" s="41">
        <v>43437</v>
      </c>
      <c r="BZ777">
        <v>16.79</v>
      </c>
      <c r="CA777">
        <v>9.4430999999999994</v>
      </c>
    </row>
    <row r="778" spans="1:79">
      <c r="A778" s="48"/>
      <c r="E778" s="48"/>
      <c r="M778" s="48"/>
      <c r="Q778" s="48"/>
      <c r="U778" s="48"/>
      <c r="Y778" s="48"/>
      <c r="AC778" s="48"/>
      <c r="AG778" s="48"/>
      <c r="AK778" s="45"/>
      <c r="AO778" s="48"/>
      <c r="AS778" s="48"/>
      <c r="AW778" s="48"/>
      <c r="BA778" s="48"/>
      <c r="BE778" s="48"/>
      <c r="BI778" s="48"/>
      <c r="BM778" s="41">
        <v>43133</v>
      </c>
      <c r="BN778">
        <v>5.71</v>
      </c>
      <c r="BO778">
        <v>3.0470000000000002</v>
      </c>
      <c r="BQ778" s="48"/>
      <c r="BU778" s="48"/>
      <c r="BY778" s="41">
        <v>43438</v>
      </c>
      <c r="BZ778">
        <v>16.68</v>
      </c>
      <c r="CA778">
        <v>9.3811999999999998</v>
      </c>
    </row>
    <row r="779" spans="1:79">
      <c r="A779" s="48"/>
      <c r="E779" s="48"/>
      <c r="M779" s="48"/>
      <c r="Q779" s="48"/>
      <c r="U779" s="48"/>
      <c r="Y779" s="48"/>
      <c r="AC779" s="48"/>
      <c r="AG779" s="48"/>
      <c r="AK779" s="45"/>
      <c r="AO779" s="48"/>
      <c r="AS779" s="48"/>
      <c r="AW779" s="48"/>
      <c r="BA779" s="48"/>
      <c r="BE779" s="48"/>
      <c r="BI779" s="48"/>
      <c r="BM779" s="41">
        <v>43136</v>
      </c>
      <c r="BN779">
        <v>5.74</v>
      </c>
      <c r="BO779">
        <v>3.0630000000000002</v>
      </c>
      <c r="BQ779" s="48"/>
      <c r="BU779" s="48"/>
      <c r="BY779" s="41">
        <v>43439</v>
      </c>
      <c r="BZ779">
        <v>16.5</v>
      </c>
      <c r="CA779">
        <v>9.2799999999999994</v>
      </c>
    </row>
    <row r="780" spans="1:79">
      <c r="A780" s="48"/>
      <c r="E780" s="48"/>
      <c r="M780" s="48"/>
      <c r="Q780" s="48"/>
      <c r="U780" s="48"/>
      <c r="Y780" s="48"/>
      <c r="AC780" s="48"/>
      <c r="AG780" s="48"/>
      <c r="AK780" s="45"/>
      <c r="AO780" s="48"/>
      <c r="AS780" s="48"/>
      <c r="AW780" s="48"/>
      <c r="BA780" s="48"/>
      <c r="BE780" s="48"/>
      <c r="BI780" s="48"/>
      <c r="BM780" s="41">
        <v>43137</v>
      </c>
      <c r="BN780">
        <v>5.75</v>
      </c>
      <c r="BO780">
        <v>3.0682999999999998</v>
      </c>
      <c r="BQ780" s="48"/>
      <c r="BU780" s="48"/>
      <c r="BY780" s="41">
        <v>43440</v>
      </c>
      <c r="BZ780">
        <v>16.5</v>
      </c>
      <c r="CA780">
        <v>9.2799999999999994</v>
      </c>
    </row>
    <row r="781" spans="1:79">
      <c r="A781" s="48"/>
      <c r="E781" s="48"/>
      <c r="M781" s="48"/>
      <c r="Q781" s="48"/>
      <c r="U781" s="48"/>
      <c r="Y781" s="48"/>
      <c r="AC781" s="48"/>
      <c r="AG781" s="48"/>
      <c r="AK781" s="45"/>
      <c r="AO781" s="48"/>
      <c r="AS781" s="48"/>
      <c r="AW781" s="48"/>
      <c r="BA781" s="48"/>
      <c r="BE781" s="48"/>
      <c r="BI781" s="48"/>
      <c r="BM781" s="41">
        <v>43138</v>
      </c>
      <c r="BN781">
        <v>5.69</v>
      </c>
      <c r="BO781">
        <v>3.0363000000000002</v>
      </c>
      <c r="BQ781" s="48"/>
      <c r="BU781" s="48"/>
      <c r="BY781" s="41">
        <v>43441</v>
      </c>
      <c r="BZ781">
        <v>16.440000000000001</v>
      </c>
      <c r="CA781">
        <v>9.2462999999999997</v>
      </c>
    </row>
    <row r="782" spans="1:79">
      <c r="A782" s="48"/>
      <c r="E782" s="48"/>
      <c r="M782" s="48"/>
      <c r="Q782" s="48"/>
      <c r="U782" s="48"/>
      <c r="Y782" s="48"/>
      <c r="AC782" s="48"/>
      <c r="AG782" s="48"/>
      <c r="AK782" s="45"/>
      <c r="AO782" s="48"/>
      <c r="AS782" s="48"/>
      <c r="AW782" s="48"/>
      <c r="BA782" s="48"/>
      <c r="BE782" s="48"/>
      <c r="BI782" s="48"/>
      <c r="BM782" s="41">
        <v>43139</v>
      </c>
      <c r="BN782">
        <v>5.59</v>
      </c>
      <c r="BO782">
        <v>2.9830000000000001</v>
      </c>
      <c r="BQ782" s="48"/>
      <c r="BU782" s="48"/>
      <c r="BY782" s="41">
        <v>43444</v>
      </c>
      <c r="BZ782">
        <v>16.399999999999999</v>
      </c>
      <c r="CA782">
        <v>9.2238000000000007</v>
      </c>
    </row>
    <row r="783" spans="1:79">
      <c r="A783" s="48"/>
      <c r="E783" s="48"/>
      <c r="M783" s="48"/>
      <c r="Q783" s="48"/>
      <c r="U783" s="48"/>
      <c r="Y783" s="48"/>
      <c r="AC783" s="48"/>
      <c r="AG783" s="48"/>
      <c r="AK783" s="45"/>
      <c r="AO783" s="48"/>
      <c r="AS783" s="48"/>
      <c r="AW783" s="48"/>
      <c r="BA783" s="48"/>
      <c r="BE783" s="48"/>
      <c r="BI783" s="48"/>
      <c r="BM783" s="41">
        <v>43140</v>
      </c>
      <c r="BN783">
        <v>5.43</v>
      </c>
      <c r="BO783">
        <v>2.8976000000000002</v>
      </c>
      <c r="BQ783" s="48"/>
      <c r="BU783" s="48"/>
      <c r="BY783" s="41">
        <v>43445</v>
      </c>
      <c r="BZ783">
        <v>16.3</v>
      </c>
      <c r="CA783">
        <v>9.1675000000000004</v>
      </c>
    </row>
    <row r="784" spans="1:79">
      <c r="A784" s="48"/>
      <c r="E784" s="48"/>
      <c r="M784" s="48"/>
      <c r="Q784" s="48"/>
      <c r="U784" s="48"/>
      <c r="Y784" s="48"/>
      <c r="AC784" s="48"/>
      <c r="AG784" s="48"/>
      <c r="AK784" s="45"/>
      <c r="AO784" s="48"/>
      <c r="AS784" s="48"/>
      <c r="AW784" s="48"/>
      <c r="BA784" s="48"/>
      <c r="BE784" s="48"/>
      <c r="BI784" s="48"/>
      <c r="BM784" s="41">
        <v>43143</v>
      </c>
      <c r="BN784">
        <v>5.58</v>
      </c>
      <c r="BO784">
        <v>2.9775999999999998</v>
      </c>
      <c r="BQ784" s="48"/>
      <c r="BU784" s="48"/>
      <c r="BY784" s="41">
        <v>43446</v>
      </c>
      <c r="BZ784">
        <v>15.9</v>
      </c>
      <c r="CA784">
        <v>8.9425000000000008</v>
      </c>
    </row>
    <row r="785" spans="1:79">
      <c r="A785" s="48"/>
      <c r="E785" s="48"/>
      <c r="M785" s="48"/>
      <c r="Q785" s="48"/>
      <c r="U785" s="48"/>
      <c r="Y785" s="48"/>
      <c r="AC785" s="48"/>
      <c r="AG785" s="48"/>
      <c r="AK785" s="45"/>
      <c r="AO785" s="48"/>
      <c r="AS785" s="48"/>
      <c r="AW785" s="48"/>
      <c r="BA785" s="48"/>
      <c r="BE785" s="48"/>
      <c r="BI785" s="48"/>
      <c r="BM785" s="41">
        <v>43144</v>
      </c>
      <c r="BN785">
        <v>5.55</v>
      </c>
      <c r="BO785">
        <v>2.9615999999999998</v>
      </c>
      <c r="BQ785" s="48"/>
      <c r="BU785" s="48"/>
      <c r="BY785" s="41">
        <v>43447</v>
      </c>
      <c r="BZ785">
        <v>16</v>
      </c>
      <c r="CA785">
        <v>8.9987999999999992</v>
      </c>
    </row>
    <row r="786" spans="1:79">
      <c r="A786" s="48"/>
      <c r="E786" s="48"/>
      <c r="M786" s="48"/>
      <c r="Q786" s="48"/>
      <c r="U786" s="48"/>
      <c r="Y786" s="48"/>
      <c r="AC786" s="48"/>
      <c r="AG786" s="48"/>
      <c r="AK786" s="45"/>
      <c r="AO786" s="48"/>
      <c r="AS786" s="48"/>
      <c r="AW786" s="48"/>
      <c r="BA786" s="48"/>
      <c r="BE786" s="48"/>
      <c r="BI786" s="48"/>
      <c r="BM786" s="41">
        <v>43145</v>
      </c>
      <c r="BN786">
        <v>5.58</v>
      </c>
      <c r="BO786">
        <v>2.9775999999999998</v>
      </c>
      <c r="BQ786" s="48"/>
      <c r="BU786" s="48"/>
      <c r="BY786" s="41">
        <v>43448</v>
      </c>
      <c r="BZ786">
        <v>16.29</v>
      </c>
      <c r="CA786">
        <v>9.1618999999999993</v>
      </c>
    </row>
    <row r="787" spans="1:79">
      <c r="A787" s="48"/>
      <c r="E787" s="48"/>
      <c r="M787" s="48"/>
      <c r="Q787" s="48"/>
      <c r="U787" s="48"/>
      <c r="Y787" s="48"/>
      <c r="AC787" s="48"/>
      <c r="AG787" s="48"/>
      <c r="AK787" s="45"/>
      <c r="AO787" s="48"/>
      <c r="AS787" s="48"/>
      <c r="AW787" s="48"/>
      <c r="BA787" s="48"/>
      <c r="BE787" s="48"/>
      <c r="BI787" s="48"/>
      <c r="BM787" s="41">
        <v>43146</v>
      </c>
      <c r="BN787">
        <v>5.64</v>
      </c>
      <c r="BO787">
        <v>3.0097</v>
      </c>
      <c r="BQ787" s="48"/>
      <c r="BU787" s="48"/>
      <c r="BY787" s="41">
        <v>43451</v>
      </c>
      <c r="BZ787">
        <v>16.2</v>
      </c>
      <c r="CA787">
        <v>9.1113</v>
      </c>
    </row>
    <row r="788" spans="1:79">
      <c r="A788" s="48"/>
      <c r="E788" s="48"/>
      <c r="M788" s="48"/>
      <c r="Q788" s="48"/>
      <c r="U788" s="48"/>
      <c r="Y788" s="48"/>
      <c r="AC788" s="48"/>
      <c r="AG788" s="48"/>
      <c r="AK788" s="45"/>
      <c r="AO788" s="48"/>
      <c r="AS788" s="48"/>
      <c r="AW788" s="48"/>
      <c r="BA788" s="48"/>
      <c r="BE788" s="48"/>
      <c r="BI788" s="48"/>
      <c r="BM788" s="41">
        <v>43147</v>
      </c>
      <c r="BN788">
        <v>5.64</v>
      </c>
      <c r="BO788">
        <v>3.0097</v>
      </c>
      <c r="BQ788" s="48"/>
      <c r="BU788" s="48"/>
      <c r="BY788" s="41">
        <v>43452</v>
      </c>
      <c r="BZ788">
        <v>16</v>
      </c>
      <c r="CA788">
        <v>8.9987999999999992</v>
      </c>
    </row>
    <row r="789" spans="1:79">
      <c r="A789" s="48"/>
      <c r="E789" s="48"/>
      <c r="M789" s="48"/>
      <c r="Q789" s="48"/>
      <c r="U789" s="48"/>
      <c r="Y789" s="48"/>
      <c r="AC789" s="48"/>
      <c r="AG789" s="48"/>
      <c r="AK789" s="45"/>
      <c r="AO789" s="48"/>
      <c r="AS789" s="48"/>
      <c r="AW789" s="48"/>
      <c r="BA789" s="48"/>
      <c r="BE789" s="48"/>
      <c r="BI789" s="48"/>
      <c r="BM789" s="41">
        <v>43150</v>
      </c>
      <c r="BN789">
        <v>5.64</v>
      </c>
      <c r="BO789">
        <v>3.0097</v>
      </c>
      <c r="BQ789" s="48"/>
      <c r="BU789" s="48"/>
      <c r="BY789" s="41">
        <v>43453</v>
      </c>
      <c r="BZ789">
        <v>15.95</v>
      </c>
      <c r="CA789">
        <v>8.9707000000000008</v>
      </c>
    </row>
    <row r="790" spans="1:79">
      <c r="A790" s="48"/>
      <c r="E790" s="48"/>
      <c r="M790" s="48"/>
      <c r="Q790" s="48"/>
      <c r="U790" s="48"/>
      <c r="Y790" s="48"/>
      <c r="AC790" s="48"/>
      <c r="AG790" s="48"/>
      <c r="AK790" s="45"/>
      <c r="AO790" s="48"/>
      <c r="AS790" s="48"/>
      <c r="AW790" s="48"/>
      <c r="BA790" s="48"/>
      <c r="BE790" s="48"/>
      <c r="BI790" s="48"/>
      <c r="BM790" s="41">
        <v>43151</v>
      </c>
      <c r="BN790">
        <v>5.5</v>
      </c>
      <c r="BO790">
        <v>2.9348999999999998</v>
      </c>
      <c r="BQ790" s="48"/>
      <c r="BU790" s="48"/>
      <c r="BY790" s="41">
        <v>43454</v>
      </c>
      <c r="BZ790">
        <v>16</v>
      </c>
      <c r="CA790">
        <v>8.9987999999999992</v>
      </c>
    </row>
    <row r="791" spans="1:79">
      <c r="A791" s="48"/>
      <c r="E791" s="48"/>
      <c r="M791" s="48"/>
      <c r="Q791" s="48"/>
      <c r="U791" s="48"/>
      <c r="Y791" s="48"/>
      <c r="AC791" s="48"/>
      <c r="AG791" s="48"/>
      <c r="AK791" s="45"/>
      <c r="AO791" s="48"/>
      <c r="AS791" s="48"/>
      <c r="AW791" s="48"/>
      <c r="BA791" s="48"/>
      <c r="BE791" s="48"/>
      <c r="BI791" s="48"/>
      <c r="BM791" s="41">
        <v>43152</v>
      </c>
      <c r="BN791">
        <v>5.54</v>
      </c>
      <c r="BO791">
        <v>2.9563000000000001</v>
      </c>
      <c r="BQ791" s="48"/>
      <c r="BU791" s="48"/>
      <c r="BY791" s="41">
        <v>43455</v>
      </c>
      <c r="BZ791">
        <v>16.29</v>
      </c>
      <c r="CA791">
        <v>9.1618999999999993</v>
      </c>
    </row>
    <row r="792" spans="1:79">
      <c r="A792" s="48"/>
      <c r="E792" s="48"/>
      <c r="M792" s="48"/>
      <c r="Q792" s="48"/>
      <c r="U792" s="48"/>
      <c r="Y792" s="48"/>
      <c r="AC792" s="48"/>
      <c r="AG792" s="48"/>
      <c r="AK792" s="45"/>
      <c r="AO792" s="48"/>
      <c r="AS792" s="48"/>
      <c r="AW792" s="48"/>
      <c r="BA792" s="48"/>
      <c r="BE792" s="48"/>
      <c r="BI792" s="48"/>
      <c r="BM792" s="41">
        <v>43153</v>
      </c>
      <c r="BN792">
        <v>5.58</v>
      </c>
      <c r="BO792">
        <v>2.9775999999999998</v>
      </c>
      <c r="BQ792" s="48"/>
      <c r="BU792" s="48"/>
      <c r="BY792" s="41">
        <v>43458</v>
      </c>
      <c r="BZ792">
        <v>16.29</v>
      </c>
      <c r="CA792">
        <v>9.1618999999999993</v>
      </c>
    </row>
    <row r="793" spans="1:79">
      <c r="A793" s="48"/>
      <c r="E793" s="48"/>
      <c r="M793" s="48"/>
      <c r="Q793" s="48"/>
      <c r="U793" s="48"/>
      <c r="Y793" s="48"/>
      <c r="AC793" s="48"/>
      <c r="AG793" s="48"/>
      <c r="AK793" s="45"/>
      <c r="AO793" s="48"/>
      <c r="AS793" s="48"/>
      <c r="AW793" s="48"/>
      <c r="BA793" s="48"/>
      <c r="BE793" s="48"/>
      <c r="BI793" s="48"/>
      <c r="BM793" s="41">
        <v>43154</v>
      </c>
      <c r="BN793">
        <v>5.65</v>
      </c>
      <c r="BO793">
        <v>3.0150000000000001</v>
      </c>
      <c r="BQ793" s="48"/>
      <c r="BU793" s="48"/>
      <c r="BY793" s="41">
        <v>43459</v>
      </c>
      <c r="BZ793">
        <v>16.3</v>
      </c>
      <c r="CA793">
        <v>9.1675000000000004</v>
      </c>
    </row>
    <row r="794" spans="1:79">
      <c r="A794" s="48"/>
      <c r="E794" s="48"/>
      <c r="M794" s="48"/>
      <c r="Q794" s="48"/>
      <c r="U794" s="48"/>
      <c r="Y794" s="48"/>
      <c r="AC794" s="48"/>
      <c r="AG794" s="48"/>
      <c r="AK794" s="45"/>
      <c r="AO794" s="48"/>
      <c r="AS794" s="48"/>
      <c r="AW794" s="48"/>
      <c r="BA794" s="48"/>
      <c r="BE794" s="48"/>
      <c r="BI794" s="48"/>
      <c r="BM794" s="41">
        <v>43157</v>
      </c>
      <c r="BN794">
        <v>5.55</v>
      </c>
      <c r="BO794">
        <v>2.9615999999999998</v>
      </c>
      <c r="BQ794" s="48"/>
      <c r="BU794" s="48"/>
      <c r="BY794" s="41">
        <v>43460</v>
      </c>
      <c r="BZ794">
        <v>16.78</v>
      </c>
      <c r="CA794">
        <v>9.4375</v>
      </c>
    </row>
    <row r="795" spans="1:79">
      <c r="A795" s="48"/>
      <c r="E795" s="48"/>
      <c r="M795" s="48"/>
      <c r="Q795" s="48"/>
      <c r="U795" s="48"/>
      <c r="Y795" s="48"/>
      <c r="AC795" s="48"/>
      <c r="AG795" s="48"/>
      <c r="AK795" s="45"/>
      <c r="AO795" s="48"/>
      <c r="AS795" s="48"/>
      <c r="AW795" s="48"/>
      <c r="BA795" s="48"/>
      <c r="BE795" s="48"/>
      <c r="BI795" s="48"/>
      <c r="BM795" s="41">
        <v>43158</v>
      </c>
      <c r="BN795">
        <v>5.65</v>
      </c>
      <c r="BO795">
        <v>3.0150000000000001</v>
      </c>
      <c r="BQ795" s="48"/>
      <c r="BU795" s="48"/>
      <c r="BY795" s="41">
        <v>43461</v>
      </c>
      <c r="BZ795">
        <v>16.77</v>
      </c>
      <c r="CA795">
        <v>9.4319000000000006</v>
      </c>
    </row>
    <row r="796" spans="1:79">
      <c r="A796" s="48"/>
      <c r="E796" s="48"/>
      <c r="M796" s="48"/>
      <c r="Q796" s="48"/>
      <c r="U796" s="48"/>
      <c r="Y796" s="48"/>
      <c r="AC796" s="48"/>
      <c r="AG796" s="48"/>
      <c r="AK796" s="45"/>
      <c r="AO796" s="48"/>
      <c r="AS796" s="48"/>
      <c r="AW796" s="48"/>
      <c r="BA796" s="48"/>
      <c r="BE796" s="48"/>
      <c r="BI796" s="48"/>
      <c r="BM796" s="41">
        <v>43159</v>
      </c>
      <c r="BN796">
        <v>5.62</v>
      </c>
      <c r="BO796">
        <v>2.9990000000000001</v>
      </c>
      <c r="BQ796" s="48"/>
      <c r="BU796" s="48"/>
      <c r="BY796" s="41">
        <v>43462</v>
      </c>
      <c r="BZ796">
        <v>16.5</v>
      </c>
      <c r="CA796">
        <v>9.2799999999999994</v>
      </c>
    </row>
    <row r="797" spans="1:79">
      <c r="A797" s="48"/>
      <c r="E797" s="48"/>
      <c r="M797" s="48"/>
      <c r="Q797" s="48"/>
      <c r="U797" s="48"/>
      <c r="Y797" s="48"/>
      <c r="AC797" s="48"/>
      <c r="AG797" s="48"/>
      <c r="AK797" s="45"/>
      <c r="AO797" s="48"/>
      <c r="AS797" s="48"/>
      <c r="AW797" s="48"/>
      <c r="BA797" s="48"/>
      <c r="BE797" s="48"/>
      <c r="BI797" s="48"/>
      <c r="BM797" s="41">
        <v>43160</v>
      </c>
      <c r="BN797">
        <v>5.6</v>
      </c>
      <c r="BO797">
        <v>2.9883000000000002</v>
      </c>
      <c r="BQ797" s="48"/>
      <c r="BU797" s="48"/>
      <c r="BY797" s="41">
        <v>43465</v>
      </c>
      <c r="BZ797">
        <v>16.5</v>
      </c>
      <c r="CA797">
        <v>9.2799999999999994</v>
      </c>
    </row>
    <row r="798" spans="1:79">
      <c r="A798" s="48"/>
      <c r="E798" s="48"/>
      <c r="M798" s="48"/>
      <c r="Q798" s="48"/>
      <c r="U798" s="48"/>
      <c r="Y798" s="48"/>
      <c r="AC798" s="48"/>
      <c r="AG798" s="48"/>
      <c r="AK798" s="45"/>
      <c r="AO798" s="48"/>
      <c r="AS798" s="48"/>
      <c r="AW798" s="48"/>
      <c r="BA798" s="48"/>
      <c r="BE798" s="48"/>
      <c r="BI798" s="48"/>
      <c r="BM798" s="41">
        <v>43161</v>
      </c>
      <c r="BN798">
        <v>5.55</v>
      </c>
      <c r="BO798">
        <v>2.9615999999999998</v>
      </c>
      <c r="BQ798" s="48"/>
      <c r="BU798" s="48"/>
      <c r="BY798" s="41">
        <v>43467</v>
      </c>
      <c r="BZ798">
        <v>16.8</v>
      </c>
      <c r="CA798">
        <v>9.4487000000000005</v>
      </c>
    </row>
    <row r="799" spans="1:79">
      <c r="A799" s="48"/>
      <c r="E799" s="48"/>
      <c r="M799" s="48"/>
      <c r="Q799" s="48"/>
      <c r="U799" s="48"/>
      <c r="Y799" s="48"/>
      <c r="AC799" s="48"/>
      <c r="AG799" s="48"/>
      <c r="AK799" s="45"/>
      <c r="AO799" s="48"/>
      <c r="AS799" s="48"/>
      <c r="AW799" s="48"/>
      <c r="BA799" s="48"/>
      <c r="BE799" s="48"/>
      <c r="BI799" s="48"/>
      <c r="BM799" s="41">
        <v>43164</v>
      </c>
      <c r="BN799">
        <v>5.49</v>
      </c>
      <c r="BO799">
        <v>2.9296000000000002</v>
      </c>
      <c r="BQ799" s="48"/>
      <c r="BU799" s="48"/>
      <c r="BY799" s="41">
        <v>43468</v>
      </c>
      <c r="BZ799">
        <v>16.7</v>
      </c>
      <c r="CA799">
        <v>9.3925000000000001</v>
      </c>
    </row>
    <row r="800" spans="1:79">
      <c r="A800" s="48"/>
      <c r="E800" s="48"/>
      <c r="M800" s="48"/>
      <c r="Q800" s="48"/>
      <c r="U800" s="48"/>
      <c r="Y800" s="48"/>
      <c r="AC800" s="48"/>
      <c r="AG800" s="48"/>
      <c r="AK800" s="45"/>
      <c r="AO800" s="48"/>
      <c r="AS800" s="48"/>
      <c r="AW800" s="48"/>
      <c r="BA800" s="48"/>
      <c r="BE800" s="48"/>
      <c r="BI800" s="48"/>
      <c r="BM800" s="41">
        <v>43165</v>
      </c>
      <c r="BN800">
        <v>5.44</v>
      </c>
      <c r="BO800">
        <v>2.9028999999999998</v>
      </c>
      <c r="BQ800" s="48"/>
      <c r="BU800" s="48"/>
      <c r="BY800" s="41">
        <v>43469</v>
      </c>
      <c r="BZ800">
        <v>16.62</v>
      </c>
      <c r="CA800">
        <v>9.3475000000000001</v>
      </c>
    </row>
    <row r="801" spans="1:79">
      <c r="A801" s="48"/>
      <c r="E801" s="48"/>
      <c r="M801" s="48"/>
      <c r="Q801" s="48"/>
      <c r="U801" s="48"/>
      <c r="Y801" s="48"/>
      <c r="AC801" s="48"/>
      <c r="AG801" s="48"/>
      <c r="AK801" s="45"/>
      <c r="AO801" s="48"/>
      <c r="AS801" s="48"/>
      <c r="AW801" s="48"/>
      <c r="BA801" s="48"/>
      <c r="BE801" s="48"/>
      <c r="BI801" s="48"/>
      <c r="BM801" s="41">
        <v>43166</v>
      </c>
      <c r="BN801">
        <v>5.6</v>
      </c>
      <c r="BO801">
        <v>2.9883000000000002</v>
      </c>
      <c r="BQ801" s="48"/>
      <c r="BU801" s="48"/>
      <c r="BY801" s="41">
        <v>43472</v>
      </c>
      <c r="BZ801">
        <v>16.899999999999999</v>
      </c>
      <c r="CA801">
        <v>9.5050000000000008</v>
      </c>
    </row>
    <row r="802" spans="1:79">
      <c r="A802" s="48"/>
      <c r="E802" s="48"/>
      <c r="M802" s="48"/>
      <c r="Q802" s="48"/>
      <c r="U802" s="48"/>
      <c r="Y802" s="48"/>
      <c r="AC802" s="48"/>
      <c r="AG802" s="48"/>
      <c r="AK802" s="45"/>
      <c r="AO802" s="48"/>
      <c r="AS802" s="48"/>
      <c r="AW802" s="48"/>
      <c r="BA802" s="48"/>
      <c r="BE802" s="48"/>
      <c r="BI802" s="48"/>
      <c r="BM802" s="41">
        <v>43167</v>
      </c>
      <c r="BN802">
        <v>5.69</v>
      </c>
      <c r="BO802">
        <v>3.0363000000000002</v>
      </c>
      <c r="BQ802" s="48"/>
      <c r="BU802" s="48"/>
      <c r="BY802" s="41">
        <v>43473</v>
      </c>
      <c r="BZ802">
        <v>16.989999999999998</v>
      </c>
      <c r="CA802">
        <v>9.5556000000000001</v>
      </c>
    </row>
    <row r="803" spans="1:79">
      <c r="A803" s="48"/>
      <c r="E803" s="48"/>
      <c r="M803" s="48"/>
      <c r="Q803" s="48"/>
      <c r="U803" s="48"/>
      <c r="Y803" s="48"/>
      <c r="AC803" s="48"/>
      <c r="AG803" s="48"/>
      <c r="AK803" s="45"/>
      <c r="AO803" s="48"/>
      <c r="AS803" s="48"/>
      <c r="AW803" s="48"/>
      <c r="BA803" s="48"/>
      <c r="BE803" s="48"/>
      <c r="BI803" s="48"/>
      <c r="BM803" s="41">
        <v>43168</v>
      </c>
      <c r="BN803">
        <v>5.54</v>
      </c>
      <c r="BO803">
        <v>2.9563000000000001</v>
      </c>
      <c r="BQ803" s="48"/>
      <c r="BU803" s="48"/>
      <c r="BY803" s="41">
        <v>43474</v>
      </c>
      <c r="BZ803">
        <v>16.600000000000001</v>
      </c>
      <c r="CA803">
        <v>9.3361999999999998</v>
      </c>
    </row>
    <row r="804" spans="1:79">
      <c r="A804" s="48"/>
      <c r="E804" s="48"/>
      <c r="M804" s="48"/>
      <c r="Q804" s="48"/>
      <c r="U804" s="48"/>
      <c r="Y804" s="48"/>
      <c r="AC804" s="48"/>
      <c r="AG804" s="48"/>
      <c r="AK804" s="45"/>
      <c r="AO804" s="48"/>
      <c r="AS804" s="48"/>
      <c r="AW804" s="48"/>
      <c r="BA804" s="48"/>
      <c r="BE804" s="48"/>
      <c r="BI804" s="48"/>
      <c r="BM804" s="41">
        <v>43171</v>
      </c>
      <c r="BN804">
        <v>5.55</v>
      </c>
      <c r="BO804">
        <v>2.9615999999999998</v>
      </c>
      <c r="BQ804" s="48"/>
      <c r="BU804" s="48"/>
      <c r="BY804" s="41">
        <v>43475</v>
      </c>
      <c r="BZ804">
        <v>17</v>
      </c>
      <c r="CA804">
        <v>9.5611999999999995</v>
      </c>
    </row>
    <row r="805" spans="1:79">
      <c r="A805" s="48"/>
      <c r="E805" s="48"/>
      <c r="M805" s="48"/>
      <c r="Q805" s="48"/>
      <c r="U805" s="48"/>
      <c r="Y805" s="48"/>
      <c r="AC805" s="48"/>
      <c r="AG805" s="48"/>
      <c r="AK805" s="45"/>
      <c r="AO805" s="48"/>
      <c r="AS805" s="48"/>
      <c r="AW805" s="48"/>
      <c r="BA805" s="48"/>
      <c r="BE805" s="48"/>
      <c r="BI805" s="48"/>
      <c r="BM805" s="41">
        <v>43172</v>
      </c>
      <c r="BN805">
        <v>5.55</v>
      </c>
      <c r="BO805">
        <v>2.9615999999999998</v>
      </c>
      <c r="BQ805" s="48"/>
      <c r="BU805" s="48"/>
      <c r="BY805" s="41">
        <v>43476</v>
      </c>
      <c r="BZ805">
        <v>16.64</v>
      </c>
      <c r="CA805">
        <v>9.3587000000000007</v>
      </c>
    </row>
    <row r="806" spans="1:79">
      <c r="A806" s="48"/>
      <c r="E806" s="48"/>
      <c r="M806" s="48"/>
      <c r="Q806" s="48"/>
      <c r="U806" s="48"/>
      <c r="Y806" s="48"/>
      <c r="AC806" s="48"/>
      <c r="AG806" s="48"/>
      <c r="AK806" s="45"/>
      <c r="AO806" s="48"/>
      <c r="AS806" s="48"/>
      <c r="AW806" s="48"/>
      <c r="BA806" s="48"/>
      <c r="BE806" s="48"/>
      <c r="BI806" s="48"/>
      <c r="BM806" s="41">
        <v>43173</v>
      </c>
      <c r="BN806">
        <v>5.55</v>
      </c>
      <c r="BO806">
        <v>2.9615999999999998</v>
      </c>
      <c r="BQ806" s="48"/>
      <c r="BU806" s="48"/>
      <c r="BY806" s="41">
        <v>43480</v>
      </c>
      <c r="BZ806">
        <v>16.7</v>
      </c>
      <c r="CA806">
        <v>9.3925000000000001</v>
      </c>
    </row>
    <row r="807" spans="1:79">
      <c r="A807" s="48"/>
      <c r="E807" s="48"/>
      <c r="M807" s="48"/>
      <c r="Q807" s="48"/>
      <c r="U807" s="48"/>
      <c r="Y807" s="48"/>
      <c r="AC807" s="48"/>
      <c r="AG807" s="48"/>
      <c r="AK807" s="45"/>
      <c r="AO807" s="48"/>
      <c r="AS807" s="48"/>
      <c r="AW807" s="48"/>
      <c r="BA807" s="48"/>
      <c r="BE807" s="48"/>
      <c r="BI807" s="48"/>
      <c r="BM807" s="41">
        <v>43174</v>
      </c>
      <c r="BN807">
        <v>5.55</v>
      </c>
      <c r="BO807">
        <v>2.9615999999999998</v>
      </c>
      <c r="BQ807" s="48"/>
      <c r="BU807" s="48"/>
      <c r="BY807" s="41">
        <v>43481</v>
      </c>
      <c r="BZ807">
        <v>16.899999999999999</v>
      </c>
      <c r="CA807">
        <v>9.5050000000000008</v>
      </c>
    </row>
    <row r="808" spans="1:79">
      <c r="A808" s="48"/>
      <c r="E808" s="48"/>
      <c r="M808" s="48"/>
      <c r="Q808" s="48"/>
      <c r="U808" s="48"/>
      <c r="Y808" s="48"/>
      <c r="AC808" s="48"/>
      <c r="AG808" s="48"/>
      <c r="AK808" s="45"/>
      <c r="AO808" s="48"/>
      <c r="AS808" s="48"/>
      <c r="AW808" s="48"/>
      <c r="BA808" s="48"/>
      <c r="BE808" s="48"/>
      <c r="BI808" s="48"/>
      <c r="BM808" s="41">
        <v>43175</v>
      </c>
      <c r="BN808">
        <v>5.55</v>
      </c>
      <c r="BO808">
        <v>2.9615999999999998</v>
      </c>
      <c r="BQ808" s="48"/>
      <c r="BU808" s="48"/>
      <c r="BY808" s="41">
        <v>43482</v>
      </c>
      <c r="BZ808">
        <v>16.5</v>
      </c>
      <c r="CA808">
        <v>9.2799999999999994</v>
      </c>
    </row>
    <row r="809" spans="1:79">
      <c r="A809" s="48"/>
      <c r="E809" s="48"/>
      <c r="M809" s="48"/>
      <c r="Q809" s="48"/>
      <c r="U809" s="48"/>
      <c r="Y809" s="48"/>
      <c r="AC809" s="48"/>
      <c r="AG809" s="48"/>
      <c r="AK809" s="45"/>
      <c r="AO809" s="48"/>
      <c r="AS809" s="48"/>
      <c r="AW809" s="48"/>
      <c r="BA809" s="48"/>
      <c r="BE809" s="48"/>
      <c r="BI809" s="48"/>
      <c r="BM809" s="41">
        <v>43178</v>
      </c>
      <c r="BN809">
        <v>5.63</v>
      </c>
      <c r="BO809">
        <v>3.0043000000000002</v>
      </c>
      <c r="BQ809" s="48"/>
      <c r="BU809" s="48"/>
      <c r="BY809" s="41">
        <v>43483</v>
      </c>
      <c r="BZ809">
        <v>16.8</v>
      </c>
      <c r="CA809">
        <v>9.4487000000000005</v>
      </c>
    </row>
    <row r="810" spans="1:79">
      <c r="A810" s="48"/>
      <c r="E810" s="48"/>
      <c r="M810" s="48"/>
      <c r="Q810" s="48"/>
      <c r="U810" s="48"/>
      <c r="Y810" s="48"/>
      <c r="AC810" s="48"/>
      <c r="AG810" s="48"/>
      <c r="AK810" s="45"/>
      <c r="AO810" s="48"/>
      <c r="AS810" s="48"/>
      <c r="AW810" s="48"/>
      <c r="BA810" s="48"/>
      <c r="BE810" s="48"/>
      <c r="BI810" s="48"/>
      <c r="BM810" s="41">
        <v>43180</v>
      </c>
      <c r="BN810">
        <v>5.58</v>
      </c>
      <c r="BO810">
        <v>2.9775999999999998</v>
      </c>
      <c r="BQ810" s="48"/>
      <c r="BU810" s="48"/>
      <c r="BY810" s="41">
        <v>43486</v>
      </c>
      <c r="BZ810">
        <v>16.8</v>
      </c>
      <c r="CA810">
        <v>9.4487000000000005</v>
      </c>
    </row>
    <row r="811" spans="1:79">
      <c r="A811" s="48"/>
      <c r="E811" s="48"/>
      <c r="M811" s="48"/>
      <c r="Q811" s="48"/>
      <c r="U811" s="48"/>
      <c r="Y811" s="48"/>
      <c r="AC811" s="48"/>
      <c r="AG811" s="48"/>
      <c r="AK811" s="45"/>
      <c r="AO811" s="48"/>
      <c r="AS811" s="48"/>
      <c r="AW811" s="48"/>
      <c r="BA811" s="48"/>
      <c r="BE811" s="48"/>
      <c r="BI811" s="48"/>
      <c r="BM811" s="41">
        <v>43181</v>
      </c>
      <c r="BN811">
        <v>5.58</v>
      </c>
      <c r="BO811">
        <v>2.9775999999999998</v>
      </c>
      <c r="BQ811" s="48"/>
      <c r="BU811" s="48"/>
      <c r="BY811" s="41">
        <v>43487</v>
      </c>
      <c r="BZ811">
        <v>16.8</v>
      </c>
      <c r="CA811">
        <v>9.4487000000000005</v>
      </c>
    </row>
    <row r="812" spans="1:79">
      <c r="A812" s="48"/>
      <c r="E812" s="48"/>
      <c r="M812" s="48"/>
      <c r="Q812" s="48"/>
      <c r="U812" s="48"/>
      <c r="Y812" s="48"/>
      <c r="AC812" s="48"/>
      <c r="AG812" s="48"/>
      <c r="AK812" s="45"/>
      <c r="AO812" s="48"/>
      <c r="AS812" s="48"/>
      <c r="AW812" s="48"/>
      <c r="BA812" s="48"/>
      <c r="BE812" s="48"/>
      <c r="BI812" s="48"/>
      <c r="BM812" s="41">
        <v>43182</v>
      </c>
      <c r="BN812">
        <v>5.5</v>
      </c>
      <c r="BO812">
        <v>2.9348999999999998</v>
      </c>
      <c r="BQ812" s="48"/>
      <c r="BU812" s="48"/>
      <c r="BY812" s="41">
        <v>43488</v>
      </c>
      <c r="BZ812">
        <v>17</v>
      </c>
      <c r="CA812">
        <v>9.5611999999999995</v>
      </c>
    </row>
    <row r="813" spans="1:79">
      <c r="A813" s="48"/>
      <c r="E813" s="48"/>
      <c r="M813" s="48"/>
      <c r="Q813" s="48"/>
      <c r="U813" s="48"/>
      <c r="Y813" s="48"/>
      <c r="AC813" s="48"/>
      <c r="AG813" s="48"/>
      <c r="AK813" s="45"/>
      <c r="AO813" s="48"/>
      <c r="AS813" s="48"/>
      <c r="AW813" s="48"/>
      <c r="BA813" s="48"/>
      <c r="BE813" s="48"/>
      <c r="BI813" s="48"/>
      <c r="BM813" s="41">
        <v>43185</v>
      </c>
      <c r="BN813">
        <v>5.5</v>
      </c>
      <c r="BO813">
        <v>2.9348999999999998</v>
      </c>
      <c r="BQ813" s="48"/>
      <c r="BU813" s="48"/>
      <c r="BY813" s="41">
        <v>43489</v>
      </c>
      <c r="BZ813">
        <v>16.600000000000001</v>
      </c>
      <c r="CA813">
        <v>9.3361999999999998</v>
      </c>
    </row>
    <row r="814" spans="1:79">
      <c r="A814" s="48"/>
      <c r="E814" s="48"/>
      <c r="M814" s="48"/>
      <c r="Q814" s="48"/>
      <c r="U814" s="48"/>
      <c r="Y814" s="48"/>
      <c r="AC814" s="48"/>
      <c r="AG814" s="48"/>
      <c r="AK814" s="45"/>
      <c r="AO814" s="48"/>
      <c r="AS814" s="48"/>
      <c r="AW814" s="48"/>
      <c r="BA814" s="48"/>
      <c r="BE814" s="48"/>
      <c r="BI814" s="48"/>
      <c r="BM814" s="41">
        <v>43186</v>
      </c>
      <c r="BN814">
        <v>5.49</v>
      </c>
      <c r="BO814">
        <v>2.9296000000000002</v>
      </c>
      <c r="BQ814" s="48"/>
      <c r="BU814" s="48"/>
      <c r="BY814" s="41">
        <v>43490</v>
      </c>
      <c r="BZ814">
        <v>16.95</v>
      </c>
      <c r="CA814">
        <v>9.5330999999999992</v>
      </c>
    </row>
    <row r="815" spans="1:79">
      <c r="A815" s="48"/>
      <c r="E815" s="48"/>
      <c r="M815" s="48"/>
      <c r="Q815" s="48"/>
      <c r="U815" s="48"/>
      <c r="Y815" s="48"/>
      <c r="AC815" s="48"/>
      <c r="AG815" s="48"/>
      <c r="AK815" s="45"/>
      <c r="AO815" s="48"/>
      <c r="AS815" s="48"/>
      <c r="AW815" s="48"/>
      <c r="BA815" s="48"/>
      <c r="BE815" s="48"/>
      <c r="BI815" s="48"/>
      <c r="BM815" s="41">
        <v>43187</v>
      </c>
      <c r="BN815">
        <v>5.5</v>
      </c>
      <c r="BO815">
        <v>2.9348999999999998</v>
      </c>
      <c r="BQ815" s="48"/>
      <c r="BU815" s="48"/>
      <c r="BY815" s="41">
        <v>43493</v>
      </c>
      <c r="BZ815">
        <v>16.95</v>
      </c>
      <c r="CA815">
        <v>9.5330999999999992</v>
      </c>
    </row>
    <row r="816" spans="1:79">
      <c r="A816" s="48"/>
      <c r="E816" s="48"/>
      <c r="M816" s="48"/>
      <c r="Q816" s="48"/>
      <c r="U816" s="48"/>
      <c r="Y816" s="48"/>
      <c r="AC816" s="48"/>
      <c r="AG816" s="48"/>
      <c r="AK816" s="45"/>
      <c r="AO816" s="48"/>
      <c r="AS816" s="48"/>
      <c r="AW816" s="48"/>
      <c r="BA816" s="48"/>
      <c r="BE816" s="48"/>
      <c r="BI816" s="48"/>
      <c r="BM816" s="41">
        <v>43188</v>
      </c>
      <c r="BN816">
        <v>5.49</v>
      </c>
      <c r="BO816">
        <v>2.9296000000000002</v>
      </c>
      <c r="BQ816" s="48"/>
      <c r="BU816" s="48"/>
      <c r="BY816" s="41">
        <v>43494</v>
      </c>
      <c r="BZ816">
        <v>16.95</v>
      </c>
      <c r="CA816">
        <v>9.5330999999999992</v>
      </c>
    </row>
    <row r="817" spans="1:79">
      <c r="A817" s="48"/>
      <c r="E817" s="48"/>
      <c r="M817" s="48"/>
      <c r="Q817" s="48"/>
      <c r="U817" s="48"/>
      <c r="Y817" s="48"/>
      <c r="AC817" s="48"/>
      <c r="AG817" s="48"/>
      <c r="AK817" s="45"/>
      <c r="AO817" s="48"/>
      <c r="AS817" s="48"/>
      <c r="AW817" s="48"/>
      <c r="BA817" s="48"/>
      <c r="BE817" s="48"/>
      <c r="BI817" s="48"/>
      <c r="BM817" s="41">
        <v>43189</v>
      </c>
      <c r="BN817">
        <v>5.49</v>
      </c>
      <c r="BO817">
        <v>2.9296000000000002</v>
      </c>
      <c r="BQ817" s="48"/>
      <c r="BU817" s="48"/>
      <c r="BY817" s="41">
        <v>43495</v>
      </c>
      <c r="BZ817">
        <v>16.899999999999999</v>
      </c>
      <c r="CA817">
        <v>9.5050000000000008</v>
      </c>
    </row>
    <row r="818" spans="1:79">
      <c r="A818" s="48"/>
      <c r="E818" s="48"/>
      <c r="M818" s="48"/>
      <c r="Q818" s="48"/>
      <c r="U818" s="48"/>
      <c r="Y818" s="48"/>
      <c r="AC818" s="48"/>
      <c r="AG818" s="48"/>
      <c r="AK818" s="45"/>
      <c r="AO818" s="48"/>
      <c r="AS818" s="48"/>
      <c r="AW818" s="48"/>
      <c r="BA818" s="48"/>
      <c r="BE818" s="48"/>
      <c r="BI818" s="48"/>
      <c r="BM818" s="41">
        <v>43192</v>
      </c>
      <c r="BN818">
        <v>5.7</v>
      </c>
      <c r="BO818">
        <v>3.0417000000000001</v>
      </c>
      <c r="BQ818" s="48"/>
      <c r="BU818" s="48"/>
      <c r="BY818" s="41">
        <v>43496</v>
      </c>
      <c r="BZ818">
        <v>16.899999999999999</v>
      </c>
      <c r="CA818">
        <v>9.5050000000000008</v>
      </c>
    </row>
    <row r="819" spans="1:79">
      <c r="A819" s="48"/>
      <c r="E819" s="48"/>
      <c r="M819" s="48"/>
      <c r="Q819" s="48"/>
      <c r="U819" s="48"/>
      <c r="Y819" s="48"/>
      <c r="AC819" s="48"/>
      <c r="AG819" s="48"/>
      <c r="AK819" s="45"/>
      <c r="AO819" s="48"/>
      <c r="AS819" s="48"/>
      <c r="AW819" s="48"/>
      <c r="BA819" s="48"/>
      <c r="BE819" s="48"/>
      <c r="BI819" s="48"/>
      <c r="BM819" s="41">
        <v>43193</v>
      </c>
      <c r="BN819">
        <v>5.78</v>
      </c>
      <c r="BO819">
        <v>3.0844</v>
      </c>
      <c r="BQ819" s="48"/>
      <c r="BU819" s="48"/>
      <c r="BY819" s="41">
        <v>43497</v>
      </c>
      <c r="BZ819">
        <v>16.89</v>
      </c>
      <c r="CA819">
        <v>9.4992999999999999</v>
      </c>
    </row>
    <row r="820" spans="1:79">
      <c r="A820" s="48"/>
      <c r="E820" s="48"/>
      <c r="M820" s="48"/>
      <c r="Q820" s="48"/>
      <c r="U820" s="48"/>
      <c r="Y820" s="48"/>
      <c r="AC820" s="48"/>
      <c r="AG820" s="48"/>
      <c r="AK820" s="45"/>
      <c r="AO820" s="48"/>
      <c r="AS820" s="48"/>
      <c r="AW820" s="48"/>
      <c r="BA820" s="48"/>
      <c r="BE820" s="48"/>
      <c r="BI820" s="48"/>
      <c r="BM820" s="41">
        <v>43194</v>
      </c>
      <c r="BN820">
        <v>5.7</v>
      </c>
      <c r="BO820">
        <v>3.0417000000000001</v>
      </c>
      <c r="BQ820" s="48"/>
      <c r="BU820" s="48"/>
      <c r="BY820" s="41">
        <v>43500</v>
      </c>
      <c r="BZ820">
        <v>16.399999999999999</v>
      </c>
      <c r="CA820">
        <v>9.2238000000000007</v>
      </c>
    </row>
    <row r="821" spans="1:79">
      <c r="A821" s="48"/>
      <c r="E821" s="48"/>
      <c r="M821" s="48"/>
      <c r="Q821" s="48"/>
      <c r="U821" s="48"/>
      <c r="Y821" s="48"/>
      <c r="AC821" s="48"/>
      <c r="AG821" s="48"/>
      <c r="AK821" s="45"/>
      <c r="AO821" s="48"/>
      <c r="AS821" s="48"/>
      <c r="AW821" s="48"/>
      <c r="BA821" s="48"/>
      <c r="BE821" s="48"/>
      <c r="BI821" s="48"/>
      <c r="BM821" s="41">
        <v>43195</v>
      </c>
      <c r="BN821">
        <v>5.73</v>
      </c>
      <c r="BO821">
        <v>3.0577000000000001</v>
      </c>
      <c r="BQ821" s="48"/>
      <c r="BU821" s="48"/>
      <c r="BY821" s="41">
        <v>43501</v>
      </c>
      <c r="BZ821">
        <v>16.84</v>
      </c>
      <c r="CA821">
        <v>9.4711999999999996</v>
      </c>
    </row>
    <row r="822" spans="1:79">
      <c r="A822" s="48"/>
      <c r="E822" s="48"/>
      <c r="M822" s="48"/>
      <c r="Q822" s="48"/>
      <c r="U822" s="48"/>
      <c r="Y822" s="48"/>
      <c r="AC822" s="48"/>
      <c r="AG822" s="48"/>
      <c r="AK822" s="45"/>
      <c r="AO822" s="48"/>
      <c r="AS822" s="48"/>
      <c r="AW822" s="48"/>
      <c r="BA822" s="48"/>
      <c r="BE822" s="48"/>
      <c r="BI822" s="48"/>
      <c r="BM822" s="41">
        <v>43196</v>
      </c>
      <c r="BN822">
        <v>5.58</v>
      </c>
      <c r="BO822">
        <v>2.9775999999999998</v>
      </c>
      <c r="BQ822" s="48"/>
      <c r="BU822" s="48"/>
      <c r="BY822" s="41">
        <v>43502</v>
      </c>
      <c r="BZ822">
        <v>16.399999999999999</v>
      </c>
      <c r="CA822">
        <v>9.2238000000000007</v>
      </c>
    </row>
    <row r="823" spans="1:79">
      <c r="A823" s="48"/>
      <c r="E823" s="48"/>
      <c r="M823" s="48"/>
      <c r="Q823" s="48"/>
      <c r="U823" s="48"/>
      <c r="Y823" s="48"/>
      <c r="AC823" s="48"/>
      <c r="AG823" s="48"/>
      <c r="AK823" s="45"/>
      <c r="AO823" s="48"/>
      <c r="AS823" s="48"/>
      <c r="AW823" s="48"/>
      <c r="BA823" s="48"/>
      <c r="BE823" s="48"/>
      <c r="BI823" s="48"/>
      <c r="BM823" s="41">
        <v>43200</v>
      </c>
      <c r="BN823">
        <v>5.58</v>
      </c>
      <c r="BO823">
        <v>2.9775999999999998</v>
      </c>
      <c r="BQ823" s="48"/>
      <c r="BU823" s="48"/>
      <c r="BY823" s="41">
        <v>43503</v>
      </c>
      <c r="BZ823">
        <v>16.7</v>
      </c>
      <c r="CA823">
        <v>9.3925000000000001</v>
      </c>
    </row>
    <row r="824" spans="1:79">
      <c r="A824" s="48"/>
      <c r="E824" s="48"/>
      <c r="M824" s="48"/>
      <c r="Q824" s="48"/>
      <c r="U824" s="48"/>
      <c r="Y824" s="48"/>
      <c r="AC824" s="48"/>
      <c r="AG824" s="48"/>
      <c r="AK824" s="45"/>
      <c r="AO824" s="48"/>
      <c r="AS824" s="48"/>
      <c r="AW824" s="48"/>
      <c r="BA824" s="48"/>
      <c r="BE824" s="48"/>
      <c r="BI824" s="48"/>
      <c r="BM824" s="41">
        <v>43201</v>
      </c>
      <c r="BN824">
        <v>5.57</v>
      </c>
      <c r="BO824">
        <v>2.9723000000000002</v>
      </c>
      <c r="BQ824" s="48"/>
      <c r="BU824" s="48"/>
      <c r="BY824" s="41">
        <v>43504</v>
      </c>
      <c r="BZ824">
        <v>16.649999999999999</v>
      </c>
      <c r="CA824">
        <v>9.3643999999999998</v>
      </c>
    </row>
    <row r="825" spans="1:79">
      <c r="A825" s="48"/>
      <c r="E825" s="48"/>
      <c r="M825" s="48"/>
      <c r="Q825" s="48"/>
      <c r="U825" s="48"/>
      <c r="Y825" s="48"/>
      <c r="AC825" s="48"/>
      <c r="AG825" s="48"/>
      <c r="AK825" s="45"/>
      <c r="AO825" s="48"/>
      <c r="AS825" s="48"/>
      <c r="AW825" s="48"/>
      <c r="BA825" s="48"/>
      <c r="BE825" s="48"/>
      <c r="BI825" s="48"/>
      <c r="BM825" s="41">
        <v>43202</v>
      </c>
      <c r="BN825">
        <v>5.67</v>
      </c>
      <c r="BO825">
        <v>3.0257000000000001</v>
      </c>
      <c r="BQ825" s="48"/>
      <c r="BU825" s="48"/>
      <c r="BY825" s="41">
        <v>43507</v>
      </c>
      <c r="BZ825">
        <v>16.41</v>
      </c>
      <c r="CA825">
        <v>9.2294</v>
      </c>
    </row>
    <row r="826" spans="1:79">
      <c r="A826" s="48"/>
      <c r="E826" s="48"/>
      <c r="M826" s="48"/>
      <c r="Q826" s="48"/>
      <c r="U826" s="48"/>
      <c r="Y826" s="48"/>
      <c r="AC826" s="48"/>
      <c r="AG826" s="48"/>
      <c r="AK826" s="45"/>
      <c r="AO826" s="48"/>
      <c r="AS826" s="48"/>
      <c r="AW826" s="48"/>
      <c r="BA826" s="48"/>
      <c r="BE826" s="48"/>
      <c r="BI826" s="48"/>
      <c r="BM826" s="41">
        <v>43203</v>
      </c>
      <c r="BN826">
        <v>5.6</v>
      </c>
      <c r="BO826">
        <v>2.9883000000000002</v>
      </c>
      <c r="BQ826" s="48"/>
      <c r="BU826" s="48"/>
      <c r="BY826" s="41">
        <v>43508</v>
      </c>
      <c r="BZ826">
        <v>16.3</v>
      </c>
      <c r="CA826">
        <v>9.1675000000000004</v>
      </c>
    </row>
    <row r="827" spans="1:79">
      <c r="A827" s="48"/>
      <c r="E827" s="48"/>
      <c r="M827" s="48"/>
      <c r="Q827" s="48"/>
      <c r="U827" s="48"/>
      <c r="Y827" s="48"/>
      <c r="AC827" s="48"/>
      <c r="AG827" s="48"/>
      <c r="AK827" s="45"/>
      <c r="AO827" s="48"/>
      <c r="AS827" s="48"/>
      <c r="AW827" s="48"/>
      <c r="BA827" s="48"/>
      <c r="BE827" s="48"/>
      <c r="BI827" s="48"/>
      <c r="BM827" s="41">
        <v>43206</v>
      </c>
      <c r="BN827">
        <v>5.49</v>
      </c>
      <c r="BO827">
        <v>2.9296000000000002</v>
      </c>
      <c r="BQ827" s="48"/>
      <c r="BU827" s="48"/>
      <c r="BY827" s="41">
        <v>43509</v>
      </c>
      <c r="BZ827">
        <v>16.600000000000001</v>
      </c>
      <c r="CA827">
        <v>9.3361999999999998</v>
      </c>
    </row>
    <row r="828" spans="1:79">
      <c r="A828" s="48"/>
      <c r="E828" s="48"/>
      <c r="M828" s="48"/>
      <c r="Q828" s="48"/>
      <c r="U828" s="48"/>
      <c r="Y828" s="48"/>
      <c r="AC828" s="48"/>
      <c r="AG828" s="48"/>
      <c r="AK828" s="45"/>
      <c r="AO828" s="48"/>
      <c r="AS828" s="48"/>
      <c r="AW828" s="48"/>
      <c r="BA828" s="48"/>
      <c r="BE828" s="48"/>
      <c r="BI828" s="48"/>
      <c r="BM828" s="41">
        <v>43207</v>
      </c>
      <c r="BN828">
        <v>5.59</v>
      </c>
      <c r="BO828">
        <v>2.9830000000000001</v>
      </c>
      <c r="BQ828" s="48"/>
      <c r="BU828" s="48"/>
      <c r="BY828" s="41">
        <v>43510</v>
      </c>
      <c r="BZ828">
        <v>16.3</v>
      </c>
      <c r="CA828">
        <v>9.1675000000000004</v>
      </c>
    </row>
    <row r="829" spans="1:79">
      <c r="A829" s="48"/>
      <c r="E829" s="48"/>
      <c r="M829" s="48"/>
      <c r="Q829" s="48"/>
      <c r="U829" s="48"/>
      <c r="Y829" s="48"/>
      <c r="AC829" s="48"/>
      <c r="AG829" s="48"/>
      <c r="AK829" s="45"/>
      <c r="AO829" s="48"/>
      <c r="AS829" s="48"/>
      <c r="AW829" s="48"/>
      <c r="BA829" s="48"/>
      <c r="BE829" s="48"/>
      <c r="BI829" s="48"/>
      <c r="BM829" s="41">
        <v>43208</v>
      </c>
      <c r="BN829">
        <v>5.58</v>
      </c>
      <c r="BO829">
        <v>2.9775999999999998</v>
      </c>
      <c r="BQ829" s="48"/>
      <c r="BU829" s="48"/>
      <c r="BY829" s="41">
        <v>43511</v>
      </c>
      <c r="BZ829">
        <v>16.59</v>
      </c>
      <c r="CA829">
        <v>9.3306000000000004</v>
      </c>
    </row>
    <row r="830" spans="1:79">
      <c r="A830" s="48"/>
      <c r="E830" s="48"/>
      <c r="M830" s="48"/>
      <c r="Q830" s="48"/>
      <c r="U830" s="48"/>
      <c r="Y830" s="48"/>
      <c r="AC830" s="48"/>
      <c r="AG830" s="48"/>
      <c r="AK830" s="45"/>
      <c r="AO830" s="48"/>
      <c r="AS830" s="48"/>
      <c r="AW830" s="48"/>
      <c r="BA830" s="48"/>
      <c r="BE830" s="48"/>
      <c r="BI830" s="48"/>
      <c r="BM830" s="41">
        <v>43209</v>
      </c>
      <c r="BN830">
        <v>5.91</v>
      </c>
      <c r="BO830">
        <v>3.1537000000000002</v>
      </c>
      <c r="BQ830" s="48"/>
      <c r="BU830" s="48"/>
      <c r="BY830" s="41">
        <v>43514</v>
      </c>
      <c r="BZ830">
        <v>16.5</v>
      </c>
      <c r="CA830">
        <v>9.2799999999999994</v>
      </c>
    </row>
    <row r="831" spans="1:79">
      <c r="A831" s="48"/>
      <c r="E831" s="48"/>
      <c r="M831" s="48"/>
      <c r="Q831" s="48"/>
      <c r="U831" s="48"/>
      <c r="Y831" s="48"/>
      <c r="AC831" s="48"/>
      <c r="AG831" s="48"/>
      <c r="AK831" s="45"/>
      <c r="AO831" s="48"/>
      <c r="AS831" s="48"/>
      <c r="AW831" s="48"/>
      <c r="BA831" s="48"/>
      <c r="BE831" s="48"/>
      <c r="BI831" s="48"/>
      <c r="BM831" s="41">
        <v>43210</v>
      </c>
      <c r="BN831">
        <v>5.93</v>
      </c>
      <c r="BO831">
        <v>3.1644000000000001</v>
      </c>
      <c r="BQ831" s="48"/>
      <c r="BU831" s="48"/>
      <c r="BY831" s="41">
        <v>43515</v>
      </c>
      <c r="BZ831">
        <v>16.100000000000001</v>
      </c>
      <c r="CA831">
        <v>9.0549999999999997</v>
      </c>
    </row>
    <row r="832" spans="1:79">
      <c r="A832" s="48"/>
      <c r="E832" s="48"/>
      <c r="M832" s="48"/>
      <c r="Q832" s="48"/>
      <c r="U832" s="48"/>
      <c r="Y832" s="48"/>
      <c r="AC832" s="48"/>
      <c r="AG832" s="48"/>
      <c r="AK832" s="45"/>
      <c r="AO832" s="48"/>
      <c r="AS832" s="48"/>
      <c r="AW832" s="48"/>
      <c r="BA832" s="48"/>
      <c r="BE832" s="48"/>
      <c r="BI832" s="48"/>
      <c r="BM832" s="41">
        <v>43213</v>
      </c>
      <c r="BN832">
        <v>5.95</v>
      </c>
      <c r="BO832">
        <v>3.1751</v>
      </c>
      <c r="BQ832" s="48"/>
      <c r="BU832" s="48"/>
      <c r="BY832" s="41">
        <v>43516</v>
      </c>
      <c r="BZ832">
        <v>16.38</v>
      </c>
      <c r="CA832">
        <v>9.2125000000000004</v>
      </c>
    </row>
    <row r="833" spans="1:79">
      <c r="A833" s="48"/>
      <c r="E833" s="48"/>
      <c r="M833" s="48"/>
      <c r="Q833" s="48"/>
      <c r="U833" s="48"/>
      <c r="Y833" s="48"/>
      <c r="AC833" s="48"/>
      <c r="AG833" s="48"/>
      <c r="AK833" s="45"/>
      <c r="AO833" s="48"/>
      <c r="AS833" s="48"/>
      <c r="AW833" s="48"/>
      <c r="BA833" s="48"/>
      <c r="BE833" s="48"/>
      <c r="BI833" s="48"/>
      <c r="BM833" s="41">
        <v>43214</v>
      </c>
      <c r="BN833">
        <v>5.95</v>
      </c>
      <c r="BO833">
        <v>3.1751</v>
      </c>
      <c r="BQ833" s="48"/>
      <c r="BU833" s="48"/>
      <c r="BY833" s="41">
        <v>43517</v>
      </c>
      <c r="BZ833">
        <v>16.100000000000001</v>
      </c>
      <c r="CA833">
        <v>9.0549999999999997</v>
      </c>
    </row>
    <row r="834" spans="1:79">
      <c r="A834" s="48"/>
      <c r="E834" s="48"/>
      <c r="M834" s="48"/>
      <c r="Q834" s="48"/>
      <c r="U834" s="48"/>
      <c r="Y834" s="48"/>
      <c r="AC834" s="48"/>
      <c r="AG834" s="48"/>
      <c r="AK834" s="45"/>
      <c r="AO834" s="48"/>
      <c r="AS834" s="48"/>
      <c r="AW834" s="48"/>
      <c r="BA834" s="48"/>
      <c r="BE834" s="48"/>
      <c r="BI834" s="48"/>
      <c r="BM834" s="41">
        <v>43215</v>
      </c>
      <c r="BN834">
        <v>6.02</v>
      </c>
      <c r="BO834">
        <v>3.2124000000000001</v>
      </c>
      <c r="BQ834" s="48"/>
      <c r="BU834" s="48"/>
      <c r="BY834" s="41">
        <v>43518</v>
      </c>
      <c r="BZ834">
        <v>16.100000000000001</v>
      </c>
      <c r="CA834">
        <v>9.0549999999999997</v>
      </c>
    </row>
    <row r="835" spans="1:79">
      <c r="A835" s="48"/>
      <c r="E835" s="48"/>
      <c r="M835" s="48"/>
      <c r="Q835" s="48"/>
      <c r="U835" s="48"/>
      <c r="Y835" s="48"/>
      <c r="AC835" s="48"/>
      <c r="AG835" s="48"/>
      <c r="AK835" s="45"/>
      <c r="AO835" s="48"/>
      <c r="AS835" s="48"/>
      <c r="AW835" s="48"/>
      <c r="BA835" s="48"/>
      <c r="BE835" s="48"/>
      <c r="BI835" s="48"/>
      <c r="BM835" s="41">
        <v>43216</v>
      </c>
      <c r="BN835">
        <v>6.21</v>
      </c>
      <c r="BO835">
        <v>3.3138000000000001</v>
      </c>
      <c r="BQ835" s="48"/>
      <c r="BU835" s="48"/>
      <c r="BY835" s="41">
        <v>43521</v>
      </c>
      <c r="BZ835">
        <v>16</v>
      </c>
      <c r="CA835">
        <v>8.9987999999999992</v>
      </c>
    </row>
    <row r="836" spans="1:79">
      <c r="A836" s="48"/>
      <c r="E836" s="48"/>
      <c r="M836" s="48"/>
      <c r="Q836" s="48"/>
      <c r="U836" s="48"/>
      <c r="Y836" s="48"/>
      <c r="AC836" s="48"/>
      <c r="AG836" s="48"/>
      <c r="AK836" s="45"/>
      <c r="AO836" s="48"/>
      <c r="AS836" s="48"/>
      <c r="AW836" s="48"/>
      <c r="BA836" s="48"/>
      <c r="BE836" s="48"/>
      <c r="BI836" s="48"/>
      <c r="BM836" s="41">
        <v>43217</v>
      </c>
      <c r="BN836">
        <v>6.19</v>
      </c>
      <c r="BO836">
        <v>3.3031000000000001</v>
      </c>
      <c r="BQ836" s="48"/>
      <c r="BU836" s="48"/>
      <c r="BY836" s="41">
        <v>43522</v>
      </c>
      <c r="BZ836">
        <v>16.48</v>
      </c>
      <c r="CA836">
        <v>9.2688000000000006</v>
      </c>
    </row>
    <row r="837" spans="1:79">
      <c r="A837" s="48"/>
      <c r="E837" s="48"/>
      <c r="M837" s="48"/>
      <c r="Q837" s="48"/>
      <c r="U837" s="48"/>
      <c r="Y837" s="48"/>
      <c r="AC837" s="48"/>
      <c r="AG837" s="48"/>
      <c r="AK837" s="45"/>
      <c r="AO837" s="48"/>
      <c r="AS837" s="48"/>
      <c r="AW837" s="48"/>
      <c r="BA837" s="48"/>
      <c r="BE837" s="48"/>
      <c r="BI837" s="48"/>
      <c r="BM837" s="41">
        <v>43220</v>
      </c>
      <c r="BN837">
        <v>6.08</v>
      </c>
      <c r="BO837">
        <v>3.2444000000000002</v>
      </c>
      <c r="BQ837" s="48"/>
      <c r="BU837" s="48"/>
      <c r="BY837" s="41">
        <v>43523</v>
      </c>
      <c r="BZ837">
        <v>16</v>
      </c>
      <c r="CA837">
        <v>8.9987999999999992</v>
      </c>
    </row>
    <row r="838" spans="1:79">
      <c r="A838" s="48"/>
      <c r="E838" s="48"/>
      <c r="M838" s="48"/>
      <c r="Q838" s="48"/>
      <c r="U838" s="48"/>
      <c r="Y838" s="48"/>
      <c r="AC838" s="48"/>
      <c r="AG838" s="48"/>
      <c r="AK838" s="45"/>
      <c r="AO838" s="48"/>
      <c r="AS838" s="48"/>
      <c r="AW838" s="48"/>
      <c r="BA838" s="48"/>
      <c r="BE838" s="48"/>
      <c r="BI838" s="48"/>
      <c r="BM838" s="41">
        <v>43222</v>
      </c>
      <c r="BN838">
        <v>6.17</v>
      </c>
      <c r="BO838">
        <v>3.2925</v>
      </c>
      <c r="BQ838" s="48"/>
      <c r="BU838" s="48"/>
      <c r="BY838" s="41">
        <v>43524</v>
      </c>
      <c r="BZ838">
        <v>15.75</v>
      </c>
      <c r="CA838">
        <v>8.8582000000000001</v>
      </c>
    </row>
    <row r="839" spans="1:79">
      <c r="A839" s="48"/>
      <c r="E839" s="48"/>
      <c r="M839" s="48"/>
      <c r="Q839" s="48"/>
      <c r="U839" s="48"/>
      <c r="Y839" s="48"/>
      <c r="AC839" s="48"/>
      <c r="AG839" s="48"/>
      <c r="AK839" s="45"/>
      <c r="AO839" s="48"/>
      <c r="AS839" s="48"/>
      <c r="AW839" s="48"/>
      <c r="BA839" s="48"/>
      <c r="BE839" s="48"/>
      <c r="BI839" s="48"/>
      <c r="BM839" s="41">
        <v>43223</v>
      </c>
      <c r="BN839">
        <v>6.18</v>
      </c>
      <c r="BO839">
        <v>3.2978000000000001</v>
      </c>
      <c r="BQ839" s="48"/>
      <c r="BU839" s="48"/>
      <c r="BY839" s="41">
        <v>43525</v>
      </c>
      <c r="BZ839">
        <v>16.22</v>
      </c>
      <c r="CA839">
        <v>9.1225000000000005</v>
      </c>
    </row>
    <row r="840" spans="1:79">
      <c r="A840" s="48"/>
      <c r="E840" s="48"/>
      <c r="M840" s="48"/>
      <c r="Q840" s="48"/>
      <c r="U840" s="48"/>
      <c r="Y840" s="48"/>
      <c r="AC840" s="48"/>
      <c r="AG840" s="48"/>
      <c r="AK840" s="45"/>
      <c r="AO840" s="48"/>
      <c r="AS840" s="48"/>
      <c r="AW840" s="48"/>
      <c r="BA840" s="48"/>
      <c r="BE840" s="48"/>
      <c r="BI840" s="48"/>
      <c r="BM840" s="41">
        <v>43224</v>
      </c>
      <c r="BN840">
        <v>6.15</v>
      </c>
      <c r="BO840">
        <v>3.2818000000000001</v>
      </c>
      <c r="BQ840" s="48"/>
      <c r="BU840" s="48"/>
      <c r="BY840" s="41">
        <v>43528</v>
      </c>
      <c r="BZ840">
        <v>16.239999999999998</v>
      </c>
      <c r="CA840">
        <v>9.1338000000000008</v>
      </c>
    </row>
    <row r="841" spans="1:79">
      <c r="A841" s="48"/>
      <c r="E841" s="48"/>
      <c r="M841" s="48"/>
      <c r="Q841" s="48"/>
      <c r="U841" s="48"/>
      <c r="Y841" s="48"/>
      <c r="AC841" s="48"/>
      <c r="AG841" s="48"/>
      <c r="AK841" s="45"/>
      <c r="AO841" s="48"/>
      <c r="AS841" s="48"/>
      <c r="AW841" s="48"/>
      <c r="BA841" s="48"/>
      <c r="BE841" s="48"/>
      <c r="BI841" s="48"/>
      <c r="BM841" s="41">
        <v>43227</v>
      </c>
      <c r="BN841">
        <v>6.01</v>
      </c>
      <c r="BO841">
        <v>3.2071000000000001</v>
      </c>
      <c r="BQ841" s="48"/>
      <c r="BU841" s="48"/>
      <c r="BY841" s="41">
        <v>43529</v>
      </c>
      <c r="BZ841">
        <v>16.2</v>
      </c>
      <c r="CA841">
        <v>9.1113</v>
      </c>
    </row>
    <row r="842" spans="1:79">
      <c r="A842" s="48"/>
      <c r="E842" s="48"/>
      <c r="M842" s="48"/>
      <c r="Q842" s="48"/>
      <c r="U842" s="48"/>
      <c r="Y842" s="48"/>
      <c r="AC842" s="48"/>
      <c r="AG842" s="48"/>
      <c r="AK842" s="45"/>
      <c r="AO842" s="48"/>
      <c r="AS842" s="48"/>
      <c r="AW842" s="48"/>
      <c r="BA842" s="48"/>
      <c r="BE842" s="48"/>
      <c r="BI842" s="48"/>
      <c r="BM842" s="41">
        <v>43228</v>
      </c>
      <c r="BN842">
        <v>6.05</v>
      </c>
      <c r="BO842">
        <v>3.2284000000000002</v>
      </c>
      <c r="BQ842" s="48"/>
      <c r="BU842" s="48"/>
      <c r="BY842" s="41">
        <v>43530</v>
      </c>
      <c r="BZ842">
        <v>16.2</v>
      </c>
      <c r="CA842">
        <v>9.1113</v>
      </c>
    </row>
    <row r="843" spans="1:79">
      <c r="A843" s="48"/>
      <c r="E843" s="48"/>
      <c r="M843" s="48"/>
      <c r="Q843" s="48"/>
      <c r="U843" s="48"/>
      <c r="Y843" s="48"/>
      <c r="AC843" s="48"/>
      <c r="AG843" s="48"/>
      <c r="AK843" s="45"/>
      <c r="AO843" s="48"/>
      <c r="AS843" s="48"/>
      <c r="AW843" s="48"/>
      <c r="BA843" s="48"/>
      <c r="BE843" s="48"/>
      <c r="BI843" s="48"/>
      <c r="BM843" s="41">
        <v>43229</v>
      </c>
      <c r="BN843">
        <v>6.12</v>
      </c>
      <c r="BO843">
        <v>3.2658</v>
      </c>
      <c r="BQ843" s="48"/>
      <c r="BU843" s="48"/>
      <c r="BY843" s="41">
        <v>43531</v>
      </c>
      <c r="BZ843">
        <v>16</v>
      </c>
      <c r="CA843">
        <v>8.9987999999999992</v>
      </c>
    </row>
    <row r="844" spans="1:79">
      <c r="A844" s="48"/>
      <c r="E844" s="48"/>
      <c r="M844" s="48"/>
      <c r="Q844" s="48"/>
      <c r="U844" s="48"/>
      <c r="Y844" s="48"/>
      <c r="AC844" s="48"/>
      <c r="AG844" s="48"/>
      <c r="AK844" s="45"/>
      <c r="AO844" s="48"/>
      <c r="AS844" s="48"/>
      <c r="AW844" s="48"/>
      <c r="BA844" s="48"/>
      <c r="BE844" s="48"/>
      <c r="BI844" s="48"/>
      <c r="BM844" s="41">
        <v>43230</v>
      </c>
      <c r="BN844">
        <v>6.2</v>
      </c>
      <c r="BO844">
        <v>3.3085</v>
      </c>
      <c r="BQ844" s="48"/>
      <c r="BU844" s="48"/>
      <c r="BY844" s="41">
        <v>43532</v>
      </c>
      <c r="BZ844">
        <v>15.75</v>
      </c>
      <c r="CA844">
        <v>8.8582000000000001</v>
      </c>
    </row>
    <row r="845" spans="1:79">
      <c r="A845" s="48"/>
      <c r="E845" s="48"/>
      <c r="M845" s="48"/>
      <c r="Q845" s="48"/>
      <c r="U845" s="48"/>
      <c r="Y845" s="48"/>
      <c r="AC845" s="48"/>
      <c r="AG845" s="48"/>
      <c r="AK845" s="45"/>
      <c r="AO845" s="48"/>
      <c r="AS845" s="48"/>
      <c r="AW845" s="48"/>
      <c r="BA845" s="48"/>
      <c r="BE845" s="48"/>
      <c r="BI845" s="48"/>
      <c r="BM845" s="41">
        <v>43231</v>
      </c>
      <c r="BN845">
        <v>6.23</v>
      </c>
      <c r="BO845">
        <v>3.3245</v>
      </c>
      <c r="BQ845" s="48"/>
      <c r="BU845" s="48"/>
      <c r="BY845" s="41">
        <v>43535</v>
      </c>
      <c r="BZ845">
        <v>15.75</v>
      </c>
      <c r="CA845">
        <v>8.8582000000000001</v>
      </c>
    </row>
    <row r="846" spans="1:79">
      <c r="A846" s="48"/>
      <c r="E846" s="48"/>
      <c r="M846" s="48"/>
      <c r="Q846" s="48"/>
      <c r="U846" s="48"/>
      <c r="Y846" s="48"/>
      <c r="AC846" s="48"/>
      <c r="AG846" s="48"/>
      <c r="AK846" s="45"/>
      <c r="AO846" s="48"/>
      <c r="AS846" s="48"/>
      <c r="AW846" s="48"/>
      <c r="BA846" s="48"/>
      <c r="BE846" s="48"/>
      <c r="BI846" s="48"/>
      <c r="BM846" s="41">
        <v>43234</v>
      </c>
      <c r="BN846">
        <v>6.24</v>
      </c>
      <c r="BO846">
        <v>3.3298000000000001</v>
      </c>
      <c r="BQ846" s="48"/>
      <c r="BU846" s="48"/>
      <c r="BY846" s="41">
        <v>43536</v>
      </c>
      <c r="BZ846">
        <v>15.75</v>
      </c>
      <c r="CA846">
        <v>8.8582000000000001</v>
      </c>
    </row>
    <row r="847" spans="1:79">
      <c r="A847" s="48"/>
      <c r="E847" s="48"/>
      <c r="M847" s="48"/>
      <c r="Q847" s="48"/>
      <c r="U847" s="48"/>
      <c r="Y847" s="48"/>
      <c r="AC847" s="48"/>
      <c r="AG847" s="48"/>
      <c r="AK847" s="45"/>
      <c r="AO847" s="48"/>
      <c r="AS847" s="48"/>
      <c r="AW847" s="48"/>
      <c r="BA847" s="48"/>
      <c r="BE847" s="48"/>
      <c r="BI847" s="48"/>
      <c r="BM847" s="41">
        <v>43235</v>
      </c>
      <c r="BN847">
        <v>6.21</v>
      </c>
      <c r="BO847">
        <v>3.3138000000000001</v>
      </c>
      <c r="BQ847" s="48"/>
      <c r="BU847" s="48"/>
      <c r="BY847" s="41">
        <v>43537</v>
      </c>
      <c r="BZ847">
        <v>15.99</v>
      </c>
      <c r="CA847">
        <v>8.9931999999999999</v>
      </c>
    </row>
    <row r="848" spans="1:79">
      <c r="A848" s="48"/>
      <c r="E848" s="48"/>
      <c r="M848" s="48"/>
      <c r="Q848" s="48"/>
      <c r="U848" s="48"/>
      <c r="Y848" s="48"/>
      <c r="AC848" s="48"/>
      <c r="AG848" s="48"/>
      <c r="AK848" s="45"/>
      <c r="AO848" s="48"/>
      <c r="AS848" s="48"/>
      <c r="AW848" s="48"/>
      <c r="BA848" s="48"/>
      <c r="BE848" s="48"/>
      <c r="BI848" s="48"/>
      <c r="BM848" s="41">
        <v>43236</v>
      </c>
      <c r="BN848">
        <v>6.23</v>
      </c>
      <c r="BO848">
        <v>3.3245</v>
      </c>
      <c r="BQ848" s="48"/>
      <c r="BU848" s="48"/>
      <c r="BY848" s="41">
        <v>43538</v>
      </c>
      <c r="BZ848">
        <v>15.99</v>
      </c>
      <c r="CA848">
        <v>8.9931999999999999</v>
      </c>
    </row>
    <row r="849" spans="1:79">
      <c r="A849" s="48"/>
      <c r="E849" s="48"/>
      <c r="M849" s="48"/>
      <c r="Q849" s="48"/>
      <c r="U849" s="48"/>
      <c r="Y849" s="48"/>
      <c r="AC849" s="48"/>
      <c r="AG849" s="48"/>
      <c r="AK849" s="45"/>
      <c r="AO849" s="48"/>
      <c r="AS849" s="48"/>
      <c r="AW849" s="48"/>
      <c r="BA849" s="48"/>
      <c r="BE849" s="48"/>
      <c r="BI849" s="48"/>
      <c r="BM849" s="41">
        <v>43237</v>
      </c>
      <c r="BN849">
        <v>6.23</v>
      </c>
      <c r="BO849">
        <v>3.3245</v>
      </c>
      <c r="BQ849" s="48"/>
      <c r="BU849" s="48"/>
      <c r="BY849" s="41">
        <v>43539</v>
      </c>
      <c r="BZ849">
        <v>16</v>
      </c>
      <c r="CA849">
        <v>8.9987999999999992</v>
      </c>
    </row>
    <row r="850" spans="1:79">
      <c r="A850" s="48"/>
      <c r="E850" s="48"/>
      <c r="M850" s="48"/>
      <c r="Q850" s="48"/>
      <c r="U850" s="48"/>
      <c r="Y850" s="48"/>
      <c r="AC850" s="48"/>
      <c r="AG850" s="48"/>
      <c r="AK850" s="45"/>
      <c r="AO850" s="48"/>
      <c r="AS850" s="48"/>
      <c r="AW850" s="48"/>
      <c r="BA850" s="48"/>
      <c r="BE850" s="48"/>
      <c r="BI850" s="48"/>
      <c r="BM850" s="41">
        <v>43238</v>
      </c>
      <c r="BN850">
        <v>6.28</v>
      </c>
      <c r="BO850">
        <v>3.3512</v>
      </c>
      <c r="BQ850" s="48"/>
      <c r="BU850" s="48"/>
      <c r="BY850" s="41">
        <v>43542</v>
      </c>
      <c r="BZ850">
        <v>16.2</v>
      </c>
      <c r="CA850">
        <v>9.1113</v>
      </c>
    </row>
    <row r="851" spans="1:79">
      <c r="A851" s="48"/>
      <c r="E851" s="48"/>
      <c r="M851" s="48"/>
      <c r="Q851" s="48"/>
      <c r="U851" s="48"/>
      <c r="Y851" s="48"/>
      <c r="AC851" s="48"/>
      <c r="AG851" s="48"/>
      <c r="AK851" s="45"/>
      <c r="AO851" s="48"/>
      <c r="AS851" s="48"/>
      <c r="AW851" s="48"/>
      <c r="BA851" s="48"/>
      <c r="BE851" s="48"/>
      <c r="BI851" s="48"/>
      <c r="BM851" s="41">
        <v>43241</v>
      </c>
      <c r="BN851">
        <v>6.28</v>
      </c>
      <c r="BO851">
        <v>3.3512</v>
      </c>
      <c r="BQ851" s="48"/>
      <c r="BU851" s="48"/>
      <c r="BY851" s="41">
        <v>43543</v>
      </c>
      <c r="BZ851">
        <v>16.2</v>
      </c>
      <c r="CA851">
        <v>9.1113</v>
      </c>
    </row>
    <row r="852" spans="1:79">
      <c r="A852" s="48"/>
      <c r="E852" s="48"/>
      <c r="M852" s="48"/>
      <c r="Q852" s="48"/>
      <c r="U852" s="48"/>
      <c r="Y852" s="48"/>
      <c r="AC852" s="48"/>
      <c r="AG852" s="48"/>
      <c r="AK852" s="45"/>
      <c r="AO852" s="48"/>
      <c r="AS852" s="48"/>
      <c r="AW852" s="48"/>
      <c r="BA852" s="48"/>
      <c r="BE852" s="48"/>
      <c r="BI852" s="48"/>
      <c r="BM852" s="41">
        <v>43242</v>
      </c>
      <c r="BN852">
        <v>6.36</v>
      </c>
      <c r="BO852">
        <v>3.3938999999999999</v>
      </c>
      <c r="BQ852" s="48"/>
      <c r="BU852" s="48"/>
      <c r="BY852" s="41">
        <v>43545</v>
      </c>
      <c r="BZ852">
        <v>16.2</v>
      </c>
      <c r="CA852">
        <v>9.1113</v>
      </c>
    </row>
    <row r="853" spans="1:79">
      <c r="A853" s="48"/>
      <c r="E853" s="48"/>
      <c r="M853" s="48"/>
      <c r="Q853" s="48"/>
      <c r="U853" s="48"/>
      <c r="Y853" s="48"/>
      <c r="AC853" s="48"/>
      <c r="AG853" s="48"/>
      <c r="AK853" s="45"/>
      <c r="AO853" s="48"/>
      <c r="AS853" s="48"/>
      <c r="AW853" s="48"/>
      <c r="BA853" s="48"/>
      <c r="BE853" s="48"/>
      <c r="BI853" s="48"/>
      <c r="BM853" s="41">
        <v>43243</v>
      </c>
      <c r="BN853">
        <v>6.64</v>
      </c>
      <c r="BO853">
        <v>3.5432999999999999</v>
      </c>
      <c r="BQ853" s="48"/>
      <c r="BU853" s="48"/>
      <c r="BY853" s="41">
        <v>43546</v>
      </c>
      <c r="BZ853">
        <v>16.2</v>
      </c>
      <c r="CA853">
        <v>9.1113</v>
      </c>
    </row>
    <row r="854" spans="1:79">
      <c r="A854" s="48"/>
      <c r="E854" s="48"/>
      <c r="M854" s="48"/>
      <c r="Q854" s="48"/>
      <c r="U854" s="48"/>
      <c r="Y854" s="48"/>
      <c r="AC854" s="48"/>
      <c r="AG854" s="48"/>
      <c r="AK854" s="45"/>
      <c r="AO854" s="48"/>
      <c r="AS854" s="48"/>
      <c r="AW854" s="48"/>
      <c r="BA854" s="48"/>
      <c r="BE854" s="48"/>
      <c r="BI854" s="48"/>
      <c r="BM854" s="41">
        <v>43244</v>
      </c>
      <c r="BN854">
        <v>6.84</v>
      </c>
      <c r="BO854">
        <v>3.65</v>
      </c>
      <c r="BQ854" s="48"/>
      <c r="BU854" s="48"/>
      <c r="BY854" s="41">
        <v>43549</v>
      </c>
      <c r="BZ854">
        <v>16.23</v>
      </c>
      <c r="CA854">
        <v>9.1280999999999999</v>
      </c>
    </row>
    <row r="855" spans="1:79">
      <c r="A855" s="48"/>
      <c r="E855" s="48"/>
      <c r="M855" s="48"/>
      <c r="Q855" s="48"/>
      <c r="U855" s="48"/>
      <c r="Y855" s="48"/>
      <c r="AC855" s="48"/>
      <c r="AG855" s="48"/>
      <c r="AK855" s="45"/>
      <c r="AO855" s="48"/>
      <c r="AS855" s="48"/>
      <c r="AW855" s="48"/>
      <c r="BA855" s="48"/>
      <c r="BE855" s="48"/>
      <c r="BI855" s="48"/>
      <c r="BM855" s="41">
        <v>43245</v>
      </c>
      <c r="BN855">
        <v>6.88</v>
      </c>
      <c r="BO855">
        <v>3.6713</v>
      </c>
      <c r="BQ855" s="48"/>
      <c r="BU855" s="48"/>
      <c r="BY855" s="41">
        <v>43550</v>
      </c>
      <c r="BZ855">
        <v>16.239999999999998</v>
      </c>
      <c r="CA855">
        <v>9.1338000000000008</v>
      </c>
    </row>
    <row r="856" spans="1:79">
      <c r="A856" s="48"/>
      <c r="E856" s="48"/>
      <c r="M856" s="48"/>
      <c r="Q856" s="48"/>
      <c r="U856" s="48"/>
      <c r="Y856" s="48"/>
      <c r="AC856" s="48"/>
      <c r="AG856" s="48"/>
      <c r="AK856" s="45"/>
      <c r="AO856" s="48"/>
      <c r="AS856" s="48"/>
      <c r="AW856" s="48"/>
      <c r="BA856" s="48"/>
      <c r="BE856" s="48"/>
      <c r="BI856" s="48"/>
      <c r="BM856" s="41">
        <v>43248</v>
      </c>
      <c r="BN856">
        <v>6.9</v>
      </c>
      <c r="BO856">
        <v>3.6819999999999999</v>
      </c>
      <c r="BQ856" s="48"/>
      <c r="BU856" s="48"/>
      <c r="BY856" s="41">
        <v>43551</v>
      </c>
      <c r="BZ856">
        <v>16.239999999999998</v>
      </c>
      <c r="CA856">
        <v>9.1338000000000008</v>
      </c>
    </row>
    <row r="857" spans="1:79">
      <c r="A857" s="48"/>
      <c r="E857" s="48"/>
      <c r="M857" s="48"/>
      <c r="Q857" s="48"/>
      <c r="U857" s="48"/>
      <c r="Y857" s="48"/>
      <c r="AC857" s="48"/>
      <c r="AG857" s="48"/>
      <c r="AK857" s="45"/>
      <c r="AO857" s="48"/>
      <c r="AS857" s="48"/>
      <c r="AW857" s="48"/>
      <c r="BA857" s="48"/>
      <c r="BE857" s="48"/>
      <c r="BI857" s="48"/>
      <c r="BM857" s="41">
        <v>43249</v>
      </c>
      <c r="BN857">
        <v>6.85</v>
      </c>
      <c r="BO857">
        <v>3.6553</v>
      </c>
      <c r="BQ857" s="48"/>
      <c r="BU857" s="48"/>
      <c r="BY857" s="41">
        <v>43552</v>
      </c>
      <c r="BZ857">
        <v>16.45</v>
      </c>
      <c r="CA857">
        <v>9.2518999999999991</v>
      </c>
    </row>
    <row r="858" spans="1:79">
      <c r="A858" s="48"/>
      <c r="E858" s="48"/>
      <c r="M858" s="48"/>
      <c r="Q858" s="48"/>
      <c r="U858" s="48"/>
      <c r="Y858" s="48"/>
      <c r="AC858" s="48"/>
      <c r="AG858" s="48"/>
      <c r="AK858" s="45"/>
      <c r="AO858" s="48"/>
      <c r="AS858" s="48"/>
      <c r="AW858" s="48"/>
      <c r="BA858" s="48"/>
      <c r="BE858" s="48"/>
      <c r="BI858" s="48"/>
      <c r="BM858" s="41">
        <v>43250</v>
      </c>
      <c r="BN858">
        <v>6.8</v>
      </c>
      <c r="BO858">
        <v>3.6286999999999998</v>
      </c>
      <c r="BQ858" s="48"/>
      <c r="BU858" s="48"/>
      <c r="BY858" s="41">
        <v>43553</v>
      </c>
      <c r="BZ858">
        <v>16.5</v>
      </c>
      <c r="CA858">
        <v>9.2799999999999994</v>
      </c>
    </row>
    <row r="859" spans="1:79">
      <c r="A859" s="48"/>
      <c r="E859" s="48"/>
      <c r="M859" s="48"/>
      <c r="Q859" s="48"/>
      <c r="U859" s="48"/>
      <c r="Y859" s="48"/>
      <c r="AC859" s="48"/>
      <c r="AG859" s="48"/>
      <c r="AK859" s="45"/>
      <c r="AO859" s="48"/>
      <c r="AS859" s="48"/>
      <c r="AW859" s="48"/>
      <c r="BA859" s="48"/>
      <c r="BE859" s="48"/>
      <c r="BI859" s="48"/>
      <c r="BM859" s="41">
        <v>43251</v>
      </c>
      <c r="BN859">
        <v>6.91</v>
      </c>
      <c r="BO859">
        <v>3.6873999999999998</v>
      </c>
      <c r="BQ859" s="48"/>
      <c r="BU859" s="48"/>
      <c r="BY859" s="41">
        <v>43556</v>
      </c>
      <c r="BZ859">
        <v>16.899999999999999</v>
      </c>
      <c r="CA859">
        <v>9.5050000000000008</v>
      </c>
    </row>
    <row r="860" spans="1:79">
      <c r="A860" s="48"/>
      <c r="E860" s="48"/>
      <c r="M860" s="48"/>
      <c r="Q860" s="48"/>
      <c r="U860" s="48"/>
      <c r="Y860" s="48"/>
      <c r="AC860" s="48"/>
      <c r="AG860" s="48"/>
      <c r="AK860" s="45"/>
      <c r="AO860" s="48"/>
      <c r="AS860" s="48"/>
      <c r="AW860" s="48"/>
      <c r="BA860" s="48"/>
      <c r="BE860" s="48"/>
      <c r="BI860" s="48"/>
      <c r="BM860" s="41">
        <v>43252</v>
      </c>
      <c r="BN860">
        <v>6.9</v>
      </c>
      <c r="BO860">
        <v>3.6819999999999999</v>
      </c>
      <c r="BQ860" s="48"/>
      <c r="BU860" s="48"/>
      <c r="BY860" s="41">
        <v>43557</v>
      </c>
      <c r="BZ860">
        <v>16.899999999999999</v>
      </c>
      <c r="CA860">
        <v>9.5050000000000008</v>
      </c>
    </row>
    <row r="861" spans="1:79">
      <c r="A861" s="48"/>
      <c r="E861" s="48"/>
      <c r="M861" s="48"/>
      <c r="Q861" s="48"/>
      <c r="U861" s="48"/>
      <c r="Y861" s="48"/>
      <c r="AC861" s="48"/>
      <c r="AG861" s="48"/>
      <c r="AK861" s="45"/>
      <c r="AO861" s="48"/>
      <c r="AS861" s="48"/>
      <c r="AW861" s="48"/>
      <c r="BA861" s="48"/>
      <c r="BE861" s="48"/>
      <c r="BI861" s="48"/>
      <c r="BM861" s="41">
        <v>43255</v>
      </c>
      <c r="BN861">
        <v>7.04</v>
      </c>
      <c r="BO861">
        <v>3.7566999999999999</v>
      </c>
      <c r="BQ861" s="48"/>
      <c r="BU861" s="48"/>
      <c r="BY861" s="41">
        <v>43558</v>
      </c>
      <c r="BZ861">
        <v>16.899999999999999</v>
      </c>
      <c r="CA861">
        <v>9.5050000000000008</v>
      </c>
    </row>
    <row r="862" spans="1:79">
      <c r="A862" s="48"/>
      <c r="E862" s="48"/>
      <c r="M862" s="48"/>
      <c r="Q862" s="48"/>
      <c r="U862" s="48"/>
      <c r="Y862" s="48"/>
      <c r="AC862" s="48"/>
      <c r="AG862" s="48"/>
      <c r="AK862" s="45"/>
      <c r="AO862" s="48"/>
      <c r="AS862" s="48"/>
      <c r="AW862" s="48"/>
      <c r="BA862" s="48"/>
      <c r="BE862" s="48"/>
      <c r="BI862" s="48"/>
      <c r="BM862" s="41">
        <v>43256</v>
      </c>
      <c r="BN862">
        <v>7.19</v>
      </c>
      <c r="BO862">
        <v>3.8368000000000002</v>
      </c>
      <c r="BQ862" s="48"/>
      <c r="BU862" s="48"/>
      <c r="BY862" s="41">
        <v>43559</v>
      </c>
      <c r="BZ862">
        <v>16.8</v>
      </c>
      <c r="CA862">
        <v>9.4487000000000005</v>
      </c>
    </row>
    <row r="863" spans="1:79">
      <c r="A863" s="48"/>
      <c r="E863" s="48"/>
      <c r="M863" s="48"/>
      <c r="Q863" s="48"/>
      <c r="U863" s="48"/>
      <c r="Y863" s="48"/>
      <c r="AC863" s="48"/>
      <c r="AG863" s="48"/>
      <c r="AK863" s="45"/>
      <c r="AO863" s="48"/>
      <c r="AS863" s="48"/>
      <c r="AW863" s="48"/>
      <c r="BA863" s="48"/>
      <c r="BE863" s="48"/>
      <c r="BI863" s="48"/>
      <c r="BM863" s="41">
        <v>43257</v>
      </c>
      <c r="BN863">
        <v>7.62</v>
      </c>
      <c r="BO863">
        <v>4.0662000000000003</v>
      </c>
      <c r="BQ863" s="48"/>
      <c r="BU863" s="48"/>
      <c r="BY863" s="41">
        <v>43560</v>
      </c>
      <c r="BZ863">
        <v>16.89</v>
      </c>
      <c r="CA863">
        <v>9.4992999999999999</v>
      </c>
    </row>
    <row r="864" spans="1:79">
      <c r="A864" s="48"/>
      <c r="E864" s="48"/>
      <c r="M864" s="48"/>
      <c r="Q864" s="48"/>
      <c r="U864" s="48"/>
      <c r="Y864" s="48"/>
      <c r="AC864" s="48"/>
      <c r="AG864" s="48"/>
      <c r="AK864" s="45"/>
      <c r="AO864" s="48"/>
      <c r="AS864" s="48"/>
      <c r="AW864" s="48"/>
      <c r="BA864" s="48"/>
      <c r="BE864" s="48"/>
      <c r="BI864" s="48"/>
      <c r="BM864" s="41">
        <v>43258</v>
      </c>
      <c r="BN864">
        <v>8.08</v>
      </c>
      <c r="BO864">
        <v>4.3117000000000001</v>
      </c>
      <c r="BQ864" s="48"/>
      <c r="BU864" s="48"/>
      <c r="BY864" s="41">
        <v>43563</v>
      </c>
      <c r="BZ864">
        <v>16.5</v>
      </c>
      <c r="CA864">
        <v>9.2799999999999994</v>
      </c>
    </row>
    <row r="865" spans="1:79">
      <c r="A865" s="48"/>
      <c r="E865" s="48"/>
      <c r="M865" s="48"/>
      <c r="Q865" s="48"/>
      <c r="U865" s="48"/>
      <c r="Y865" s="48"/>
      <c r="AC865" s="48"/>
      <c r="AG865" s="48"/>
      <c r="AK865" s="45"/>
      <c r="AO865" s="48"/>
      <c r="AS865" s="48"/>
      <c r="AW865" s="48"/>
      <c r="BA865" s="48"/>
      <c r="BE865" s="48"/>
      <c r="BI865" s="48"/>
      <c r="BM865" s="41">
        <v>43259</v>
      </c>
      <c r="BN865">
        <v>8</v>
      </c>
      <c r="BO865">
        <v>4.2690000000000001</v>
      </c>
      <c r="BQ865" s="48"/>
      <c r="BU865" s="48"/>
      <c r="BY865" s="41">
        <v>43565</v>
      </c>
      <c r="BZ865">
        <v>16.5</v>
      </c>
      <c r="CA865">
        <v>9.2799999999999994</v>
      </c>
    </row>
    <row r="866" spans="1:79">
      <c r="A866" s="48"/>
      <c r="E866" s="48"/>
      <c r="M866" s="48"/>
      <c r="Q866" s="48"/>
      <c r="U866" s="48"/>
      <c r="Y866" s="48"/>
      <c r="AC866" s="48"/>
      <c r="AG866" s="48"/>
      <c r="AK866" s="45"/>
      <c r="AO866" s="48"/>
      <c r="AS866" s="48"/>
      <c r="AW866" s="48"/>
      <c r="BA866" s="48"/>
      <c r="BE866" s="48"/>
      <c r="BI866" s="48"/>
      <c r="BM866" s="41">
        <v>43262</v>
      </c>
      <c r="BN866">
        <v>7.97</v>
      </c>
      <c r="BO866">
        <v>4.2530000000000001</v>
      </c>
      <c r="BQ866" s="48"/>
      <c r="BU866" s="48"/>
      <c r="BY866" s="41">
        <v>43566</v>
      </c>
      <c r="BZ866">
        <v>16.899999999999999</v>
      </c>
      <c r="CA866">
        <v>9.5050000000000008</v>
      </c>
    </row>
    <row r="867" spans="1:79">
      <c r="A867" s="48"/>
      <c r="E867" s="48"/>
      <c r="M867" s="48"/>
      <c r="Q867" s="48"/>
      <c r="U867" s="48"/>
      <c r="Y867" s="48"/>
      <c r="AC867" s="48"/>
      <c r="AG867" s="48"/>
      <c r="AK867" s="45"/>
      <c r="AO867" s="48"/>
      <c r="AS867" s="48"/>
      <c r="AW867" s="48"/>
      <c r="BA867" s="48"/>
      <c r="BE867" s="48"/>
      <c r="BI867" s="48"/>
      <c r="BM867" s="41">
        <v>43263</v>
      </c>
      <c r="BN867">
        <v>8.0500000000000007</v>
      </c>
      <c r="BO867">
        <v>4.2957000000000001</v>
      </c>
      <c r="BQ867" s="48"/>
      <c r="BU867" s="48"/>
      <c r="BY867" s="41">
        <v>43567</v>
      </c>
      <c r="BZ867">
        <v>16.850000000000001</v>
      </c>
      <c r="CA867">
        <v>9.4769000000000005</v>
      </c>
    </row>
    <row r="868" spans="1:79">
      <c r="A868" s="48"/>
      <c r="E868" s="48"/>
      <c r="M868" s="48"/>
      <c r="Q868" s="48"/>
      <c r="U868" s="48"/>
      <c r="Y868" s="48"/>
      <c r="AC868" s="48"/>
      <c r="AG868" s="48"/>
      <c r="AK868" s="45"/>
      <c r="AO868" s="48"/>
      <c r="AS868" s="48"/>
      <c r="AW868" s="48"/>
      <c r="BA868" s="48"/>
      <c r="BE868" s="48"/>
      <c r="BI868" s="48"/>
      <c r="BM868" s="41">
        <v>43264</v>
      </c>
      <c r="BN868">
        <v>8.07</v>
      </c>
      <c r="BO868">
        <v>4.3064</v>
      </c>
      <c r="BQ868" s="48"/>
      <c r="BU868" s="48"/>
      <c r="BY868" s="41">
        <v>43570</v>
      </c>
      <c r="BZ868">
        <v>16.8</v>
      </c>
      <c r="CA868">
        <v>9.4487000000000005</v>
      </c>
    </row>
    <row r="869" spans="1:79">
      <c r="A869" s="48"/>
      <c r="E869" s="48"/>
      <c r="M869" s="48"/>
      <c r="Q869" s="48"/>
      <c r="U869" s="48"/>
      <c r="Y869" s="48"/>
      <c r="AC869" s="48"/>
      <c r="AG869" s="48"/>
      <c r="AK869" s="45"/>
      <c r="AO869" s="48"/>
      <c r="AS869" s="48"/>
      <c r="AW869" s="48"/>
      <c r="BA869" s="48"/>
      <c r="BE869" s="48"/>
      <c r="BI869" s="48"/>
      <c r="BM869" s="41">
        <v>43265</v>
      </c>
      <c r="BN869">
        <v>8.24</v>
      </c>
      <c r="BO869">
        <v>4.3971</v>
      </c>
      <c r="BQ869" s="48"/>
      <c r="BU869" s="48"/>
      <c r="BY869" s="41">
        <v>43571</v>
      </c>
      <c r="BZ869">
        <v>16.78</v>
      </c>
      <c r="CA869">
        <v>9.4375</v>
      </c>
    </row>
    <row r="870" spans="1:79">
      <c r="A870" s="48"/>
      <c r="E870" s="48"/>
      <c r="M870" s="48"/>
      <c r="Q870" s="48"/>
      <c r="U870" s="48"/>
      <c r="Y870" s="48"/>
      <c r="AC870" s="48"/>
      <c r="AG870" s="48"/>
      <c r="AK870" s="45"/>
      <c r="AO870" s="48"/>
      <c r="AS870" s="48"/>
      <c r="AW870" s="48"/>
      <c r="BA870" s="48"/>
      <c r="BE870" s="48"/>
      <c r="BI870" s="48"/>
      <c r="BM870" s="41">
        <v>43269</v>
      </c>
      <c r="BN870">
        <v>8.1199999999999992</v>
      </c>
      <c r="BO870">
        <v>4.3330000000000002</v>
      </c>
      <c r="BQ870" s="48"/>
      <c r="BU870" s="48"/>
      <c r="BY870" s="41">
        <v>43572</v>
      </c>
      <c r="BZ870">
        <v>16.760000000000002</v>
      </c>
      <c r="CA870">
        <v>9.4261999999999997</v>
      </c>
    </row>
    <row r="871" spans="1:79">
      <c r="A871" s="48"/>
      <c r="E871" s="48"/>
      <c r="M871" s="48"/>
      <c r="Q871" s="48"/>
      <c r="U871" s="48"/>
      <c r="Y871" s="48"/>
      <c r="AC871" s="48"/>
      <c r="AG871" s="48"/>
      <c r="AK871" s="45"/>
      <c r="AO871" s="48"/>
      <c r="AS871" s="48"/>
      <c r="AW871" s="48"/>
      <c r="BA871" s="48"/>
      <c r="BE871" s="48"/>
      <c r="BI871" s="48"/>
      <c r="BM871" s="41">
        <v>43270</v>
      </c>
      <c r="BN871">
        <v>8.14</v>
      </c>
      <c r="BO871">
        <v>4.3437000000000001</v>
      </c>
      <c r="BQ871" s="48"/>
      <c r="BU871" s="48"/>
      <c r="BY871" s="41">
        <v>43573</v>
      </c>
      <c r="BZ871">
        <v>16.649999999999999</v>
      </c>
      <c r="CA871">
        <v>9.3643999999999998</v>
      </c>
    </row>
    <row r="872" spans="1:79">
      <c r="A872" s="48"/>
      <c r="E872" s="48"/>
      <c r="M872" s="48"/>
      <c r="Q872" s="48"/>
      <c r="U872" s="48"/>
      <c r="Y872" s="48"/>
      <c r="AC872" s="48"/>
      <c r="AG872" s="48"/>
      <c r="AK872" s="45"/>
      <c r="AO872" s="48"/>
      <c r="AS872" s="48"/>
      <c r="AW872" s="48"/>
      <c r="BA872" s="48"/>
      <c r="BE872" s="48"/>
      <c r="BI872" s="48"/>
      <c r="BM872" s="41">
        <v>43271</v>
      </c>
      <c r="BN872">
        <v>8.17</v>
      </c>
      <c r="BO872">
        <v>4.3597000000000001</v>
      </c>
      <c r="BQ872" s="48"/>
      <c r="BU872" s="48"/>
      <c r="BY872" s="41">
        <v>43574</v>
      </c>
      <c r="BZ872">
        <v>15.9</v>
      </c>
      <c r="CA872">
        <v>8.9425000000000008</v>
      </c>
    </row>
    <row r="873" spans="1:79">
      <c r="A873" s="48"/>
      <c r="E873" s="48"/>
      <c r="M873" s="48"/>
      <c r="Q873" s="48"/>
      <c r="U873" s="48"/>
      <c r="Y873" s="48"/>
      <c r="AC873" s="48"/>
      <c r="AG873" s="48"/>
      <c r="AK873" s="45"/>
      <c r="AO873" s="48"/>
      <c r="AS873" s="48"/>
      <c r="AW873" s="48"/>
      <c r="BA873" s="48"/>
      <c r="BE873" s="48"/>
      <c r="BI873" s="48"/>
      <c r="BM873" s="41">
        <v>43272</v>
      </c>
      <c r="BN873">
        <v>8.1199999999999992</v>
      </c>
      <c r="BO873">
        <v>4.3330000000000002</v>
      </c>
      <c r="BQ873" s="48"/>
      <c r="BU873" s="48"/>
      <c r="BY873" s="41">
        <v>43577</v>
      </c>
      <c r="BZ873">
        <v>16.3</v>
      </c>
      <c r="CA873">
        <v>9.1675000000000004</v>
      </c>
    </row>
    <row r="874" spans="1:79">
      <c r="A874" s="48"/>
      <c r="E874" s="48"/>
      <c r="M874" s="48"/>
      <c r="Q874" s="48"/>
      <c r="U874" s="48"/>
      <c r="Y874" s="48"/>
      <c r="AC874" s="48"/>
      <c r="AG874" s="48"/>
      <c r="AK874" s="45"/>
      <c r="AO874" s="48"/>
      <c r="AS874" s="48"/>
      <c r="AW874" s="48"/>
      <c r="BA874" s="48"/>
      <c r="BE874" s="48"/>
      <c r="BI874" s="48"/>
      <c r="BM874" s="41">
        <v>43273</v>
      </c>
      <c r="BN874">
        <v>8.3000000000000007</v>
      </c>
      <c r="BO874">
        <v>4.4291</v>
      </c>
      <c r="BQ874" s="48"/>
      <c r="BU874" s="48"/>
      <c r="BY874" s="41">
        <v>43578</v>
      </c>
      <c r="BZ874">
        <v>15.82</v>
      </c>
      <c r="CA874">
        <v>8.8976000000000006</v>
      </c>
    </row>
    <row r="875" spans="1:79">
      <c r="A875" s="48"/>
      <c r="E875" s="48"/>
      <c r="M875" s="48"/>
      <c r="Q875" s="48"/>
      <c r="U875" s="48"/>
      <c r="Y875" s="48"/>
      <c r="AC875" s="48"/>
      <c r="AG875" s="48"/>
      <c r="AK875" s="45"/>
      <c r="AO875" s="48"/>
      <c r="AS875" s="48"/>
      <c r="AW875" s="48"/>
      <c r="BA875" s="48"/>
      <c r="BE875" s="48"/>
      <c r="BI875" s="48"/>
      <c r="BM875" s="41">
        <v>43276</v>
      </c>
      <c r="BN875">
        <v>8.6</v>
      </c>
      <c r="BO875">
        <v>4.5891999999999999</v>
      </c>
      <c r="BQ875" s="48"/>
      <c r="BU875" s="48"/>
      <c r="BY875" s="41">
        <v>43579</v>
      </c>
      <c r="BZ875">
        <v>15.85</v>
      </c>
      <c r="CA875">
        <v>8.9144000000000005</v>
      </c>
    </row>
    <row r="876" spans="1:79">
      <c r="A876" s="48"/>
      <c r="E876" s="48"/>
      <c r="M876" s="48"/>
      <c r="Q876" s="48"/>
      <c r="U876" s="48"/>
      <c r="Y876" s="48"/>
      <c r="AC876" s="48"/>
      <c r="AG876" s="48"/>
      <c r="AK876" s="45"/>
      <c r="AO876" s="48"/>
      <c r="AS876" s="48"/>
      <c r="AW876" s="48"/>
      <c r="BA876" s="48"/>
      <c r="BE876" s="48"/>
      <c r="BI876" s="48"/>
      <c r="BM876" s="41">
        <v>43277</v>
      </c>
      <c r="BN876">
        <v>8.66</v>
      </c>
      <c r="BO876">
        <v>4.6212</v>
      </c>
      <c r="BQ876" s="48"/>
      <c r="BU876" s="48"/>
      <c r="BY876" s="41">
        <v>43580</v>
      </c>
      <c r="BZ876">
        <v>15.85</v>
      </c>
      <c r="CA876">
        <v>8.9144000000000005</v>
      </c>
    </row>
    <row r="877" spans="1:79">
      <c r="A877" s="48"/>
      <c r="E877" s="48"/>
      <c r="M877" s="48"/>
      <c r="Q877" s="48"/>
      <c r="U877" s="48"/>
      <c r="Y877" s="48"/>
      <c r="AC877" s="48"/>
      <c r="AG877" s="48"/>
      <c r="AK877" s="45"/>
      <c r="AO877" s="48"/>
      <c r="AS877" s="48"/>
      <c r="AW877" s="48"/>
      <c r="BA877" s="48"/>
      <c r="BE877" s="48"/>
      <c r="BI877" s="48"/>
      <c r="BM877" s="41">
        <v>43278</v>
      </c>
      <c r="BN877">
        <v>8.8800000000000008</v>
      </c>
      <c r="BO877">
        <v>4.7385999999999999</v>
      </c>
      <c r="BQ877" s="48"/>
      <c r="BU877" s="48"/>
      <c r="BY877" s="41">
        <v>43581</v>
      </c>
      <c r="BZ877">
        <v>15.84</v>
      </c>
      <c r="CA877">
        <v>8.9087999999999994</v>
      </c>
    </row>
    <row r="878" spans="1:79">
      <c r="A878" s="48"/>
      <c r="E878" s="48"/>
      <c r="M878" s="48"/>
      <c r="Q878" s="48"/>
      <c r="U878" s="48"/>
      <c r="Y878" s="48"/>
      <c r="AC878" s="48"/>
      <c r="AG878" s="48"/>
      <c r="AK878" s="45"/>
      <c r="AO878" s="48"/>
      <c r="AS878" s="48"/>
      <c r="AW878" s="48"/>
      <c r="BA878" s="48"/>
      <c r="BE878" s="48"/>
      <c r="BI878" s="48"/>
      <c r="BM878" s="41">
        <v>43279</v>
      </c>
      <c r="BN878">
        <v>8.7200000000000006</v>
      </c>
      <c r="BO878">
        <v>4.6532</v>
      </c>
      <c r="BQ878" s="48"/>
      <c r="BU878" s="48"/>
      <c r="BY878" s="41">
        <v>43584</v>
      </c>
      <c r="BZ878">
        <v>15.38</v>
      </c>
      <c r="CA878">
        <v>8.6501000000000001</v>
      </c>
    </row>
    <row r="879" spans="1:79">
      <c r="A879" s="48"/>
      <c r="E879" s="48"/>
      <c r="M879" s="48"/>
      <c r="Q879" s="48"/>
      <c r="U879" s="48"/>
      <c r="Y879" s="48"/>
      <c r="AC879" s="48"/>
      <c r="AG879" s="48"/>
      <c r="AK879" s="45"/>
      <c r="AO879" s="48"/>
      <c r="AS879" s="48"/>
      <c r="AW879" s="48"/>
      <c r="BA879" s="48"/>
      <c r="BE879" s="48"/>
      <c r="BI879" s="48"/>
      <c r="BM879" s="41">
        <v>43280</v>
      </c>
      <c r="BN879">
        <v>8.85</v>
      </c>
      <c r="BO879">
        <v>4.7225999999999999</v>
      </c>
      <c r="BQ879" s="48"/>
      <c r="BU879" s="48"/>
      <c r="BY879" s="41">
        <v>43585</v>
      </c>
      <c r="BZ879">
        <v>15.59</v>
      </c>
      <c r="CA879">
        <v>8.7682000000000002</v>
      </c>
    </row>
    <row r="880" spans="1:79">
      <c r="A880" s="48"/>
      <c r="E880" s="48"/>
      <c r="M880" s="48"/>
      <c r="Q880" s="48"/>
      <c r="U880" s="48"/>
      <c r="Y880" s="48"/>
      <c r="AC880" s="48"/>
      <c r="AG880" s="48"/>
      <c r="AK880" s="45"/>
      <c r="AO880" s="48"/>
      <c r="AS880" s="48"/>
      <c r="AW880" s="48"/>
      <c r="BA880" s="48"/>
      <c r="BE880" s="48"/>
      <c r="BI880" s="48"/>
      <c r="BM880" s="41">
        <v>43283</v>
      </c>
      <c r="BN880">
        <v>8.85</v>
      </c>
      <c r="BO880">
        <v>4.7225999999999999</v>
      </c>
      <c r="BQ880" s="48"/>
      <c r="BU880" s="48"/>
      <c r="BY880" s="41">
        <v>43587</v>
      </c>
      <c r="BZ880">
        <v>15.5</v>
      </c>
      <c r="CA880">
        <v>8.7175999999999991</v>
      </c>
    </row>
    <row r="881" spans="1:79">
      <c r="A881" s="48"/>
      <c r="E881" s="48"/>
      <c r="M881" s="48"/>
      <c r="Q881" s="48"/>
      <c r="U881" s="48"/>
      <c r="Y881" s="48"/>
      <c r="AC881" s="48"/>
      <c r="AG881" s="48"/>
      <c r="AK881" s="45"/>
      <c r="AO881" s="48"/>
      <c r="AS881" s="48"/>
      <c r="AW881" s="48"/>
      <c r="BA881" s="48"/>
      <c r="BE881" s="48"/>
      <c r="BI881" s="48"/>
      <c r="BM881" s="41">
        <v>43284</v>
      </c>
      <c r="BN881">
        <v>8.93</v>
      </c>
      <c r="BO881">
        <v>4.7652999999999999</v>
      </c>
      <c r="BQ881" s="48"/>
      <c r="BU881" s="48"/>
      <c r="BY881" s="41">
        <v>43588</v>
      </c>
      <c r="BZ881">
        <v>15.1</v>
      </c>
      <c r="CA881">
        <v>8.4925999999999995</v>
      </c>
    </row>
    <row r="882" spans="1:79">
      <c r="A882" s="48"/>
      <c r="E882" s="48"/>
      <c r="M882" s="48"/>
      <c r="Q882" s="48"/>
      <c r="U882" s="48"/>
      <c r="Y882" s="48"/>
      <c r="AC882" s="48"/>
      <c r="AG882" s="48"/>
      <c r="AK882" s="45"/>
      <c r="AO882" s="48"/>
      <c r="AS882" s="48"/>
      <c r="AW882" s="48"/>
      <c r="BA882" s="48"/>
      <c r="BE882" s="48"/>
      <c r="BI882" s="48"/>
      <c r="BM882" s="41">
        <v>43285</v>
      </c>
      <c r="BN882">
        <v>8.9</v>
      </c>
      <c r="BO882">
        <v>4.7492999999999999</v>
      </c>
      <c r="BQ882" s="48"/>
      <c r="BU882" s="48"/>
      <c r="BY882" s="41">
        <v>43591</v>
      </c>
      <c r="BZ882">
        <v>15.47</v>
      </c>
      <c r="CA882">
        <v>8.7006999999999994</v>
      </c>
    </row>
    <row r="883" spans="1:79">
      <c r="A883" s="48"/>
      <c r="E883" s="48"/>
      <c r="M883" s="48"/>
      <c r="Q883" s="48"/>
      <c r="U883" s="48"/>
      <c r="Y883" s="48"/>
      <c r="AC883" s="48"/>
      <c r="AG883" s="48"/>
      <c r="AK883" s="45"/>
      <c r="AO883" s="48"/>
      <c r="AS883" s="48"/>
      <c r="AW883" s="48"/>
      <c r="BA883" s="48"/>
      <c r="BE883" s="48"/>
      <c r="BI883" s="48"/>
      <c r="BM883" s="41">
        <v>43286</v>
      </c>
      <c r="BN883">
        <v>8.8000000000000007</v>
      </c>
      <c r="BO883">
        <v>4.6959</v>
      </c>
      <c r="BQ883" s="48"/>
      <c r="BU883" s="48"/>
      <c r="BY883" s="41">
        <v>43592</v>
      </c>
      <c r="BZ883">
        <v>15.45</v>
      </c>
      <c r="CA883">
        <v>8.6895000000000007</v>
      </c>
    </row>
    <row r="884" spans="1:79">
      <c r="A884" s="48"/>
      <c r="E884" s="48"/>
      <c r="M884" s="48"/>
      <c r="Q884" s="48"/>
      <c r="U884" s="48"/>
      <c r="Y884" s="48"/>
      <c r="AC884" s="48"/>
      <c r="AG884" s="48"/>
      <c r="AK884" s="45"/>
      <c r="AO884" s="48"/>
      <c r="AS884" s="48"/>
      <c r="AW884" s="48"/>
      <c r="BA884" s="48"/>
      <c r="BE884" s="48"/>
      <c r="BI884" s="48"/>
      <c r="BM884" s="41">
        <v>43287</v>
      </c>
      <c r="BN884">
        <v>8.6999999999999993</v>
      </c>
      <c r="BO884">
        <v>4.6425000000000001</v>
      </c>
      <c r="BQ884" s="48"/>
      <c r="BU884" s="48"/>
      <c r="BY884" s="41">
        <v>43593</v>
      </c>
      <c r="BZ884">
        <v>14.99</v>
      </c>
      <c r="CA884">
        <v>8.4306999999999999</v>
      </c>
    </row>
    <row r="885" spans="1:79">
      <c r="A885" s="48"/>
      <c r="E885" s="48"/>
      <c r="M885" s="48"/>
      <c r="Q885" s="48"/>
      <c r="U885" s="48"/>
      <c r="Y885" s="48"/>
      <c r="AC885" s="48"/>
      <c r="AG885" s="48"/>
      <c r="AK885" s="45"/>
      <c r="AO885" s="48"/>
      <c r="AS885" s="48"/>
      <c r="AW885" s="48"/>
      <c r="BA885" s="48"/>
      <c r="BE885" s="48"/>
      <c r="BI885" s="48"/>
      <c r="BM885" s="41">
        <v>43290</v>
      </c>
      <c r="BN885">
        <v>8.68</v>
      </c>
      <c r="BO885">
        <v>4.6318999999999999</v>
      </c>
      <c r="BQ885" s="48"/>
      <c r="BU885" s="48"/>
      <c r="BY885" s="41">
        <v>43594</v>
      </c>
      <c r="BZ885">
        <v>14.67</v>
      </c>
      <c r="CA885">
        <v>8.2507999999999999</v>
      </c>
    </row>
    <row r="886" spans="1:79">
      <c r="A886" s="48"/>
      <c r="E886" s="48"/>
      <c r="M886" s="48"/>
      <c r="Q886" s="48"/>
      <c r="U886" s="48"/>
      <c r="Y886" s="48"/>
      <c r="AC886" s="48"/>
      <c r="AG886" s="48"/>
      <c r="AK886" s="45"/>
      <c r="AO886" s="48"/>
      <c r="AS886" s="48"/>
      <c r="AW886" s="48"/>
      <c r="BA886" s="48"/>
      <c r="BE886" s="48"/>
      <c r="BI886" s="48"/>
      <c r="BM886" s="41">
        <v>43291</v>
      </c>
      <c r="BN886">
        <v>8.6</v>
      </c>
      <c r="BO886">
        <v>4.5891999999999999</v>
      </c>
      <c r="BQ886" s="48"/>
      <c r="BU886" s="48"/>
      <c r="BY886" s="41">
        <v>43595</v>
      </c>
      <c r="BZ886">
        <v>14.65</v>
      </c>
      <c r="CA886">
        <v>8.2394999999999996</v>
      </c>
    </row>
    <row r="887" spans="1:79">
      <c r="A887" s="48"/>
      <c r="E887" s="48"/>
      <c r="M887" s="48"/>
      <c r="Q887" s="48"/>
      <c r="U887" s="48"/>
      <c r="Y887" s="48"/>
      <c r="AC887" s="48"/>
      <c r="AG887" s="48"/>
      <c r="AK887" s="45"/>
      <c r="AO887" s="48"/>
      <c r="AS887" s="48"/>
      <c r="AW887" s="48"/>
      <c r="BA887" s="48"/>
      <c r="BE887" s="48"/>
      <c r="BI887" s="48"/>
      <c r="BM887" s="41">
        <v>43292</v>
      </c>
      <c r="BN887">
        <v>8.5500000000000007</v>
      </c>
      <c r="BO887">
        <v>4.5625</v>
      </c>
      <c r="BQ887" s="48"/>
      <c r="BU887" s="48"/>
      <c r="BY887" s="41">
        <v>43598</v>
      </c>
      <c r="BZ887">
        <v>14.64</v>
      </c>
      <c r="CA887">
        <v>8.2339000000000002</v>
      </c>
    </row>
    <row r="888" spans="1:79">
      <c r="A888" s="48"/>
      <c r="E888" s="48"/>
      <c r="M888" s="48"/>
      <c r="Q888" s="48"/>
      <c r="U888" s="48"/>
      <c r="Y888" s="48"/>
      <c r="AC888" s="48"/>
      <c r="AG888" s="48"/>
      <c r="AK888" s="45"/>
      <c r="AO888" s="48"/>
      <c r="AS888" s="48"/>
      <c r="AW888" s="48"/>
      <c r="BA888" s="48"/>
      <c r="BE888" s="48"/>
      <c r="BI888" s="48"/>
      <c r="BM888" s="41">
        <v>43293</v>
      </c>
      <c r="BN888">
        <v>8.5500000000000007</v>
      </c>
      <c r="BO888">
        <v>4.5625</v>
      </c>
      <c r="BQ888" s="48"/>
      <c r="BU888" s="48"/>
      <c r="BY888" s="41">
        <v>43599</v>
      </c>
      <c r="BZ888">
        <v>14.21</v>
      </c>
      <c r="CA888">
        <v>7.9920999999999998</v>
      </c>
    </row>
    <row r="889" spans="1:79">
      <c r="A889" s="48"/>
      <c r="E889" s="48"/>
      <c r="M889" s="48"/>
      <c r="Q889" s="48"/>
      <c r="U889" s="48"/>
      <c r="Y889" s="48"/>
      <c r="AC889" s="48"/>
      <c r="AG889" s="48"/>
      <c r="AK889" s="45"/>
      <c r="AO889" s="48"/>
      <c r="AS889" s="48"/>
      <c r="AW889" s="48"/>
      <c r="BA889" s="48"/>
      <c r="BE889" s="48"/>
      <c r="BI889" s="48"/>
      <c r="BM889" s="41">
        <v>43294</v>
      </c>
      <c r="BN889">
        <v>8.5</v>
      </c>
      <c r="BO889">
        <v>4.5358000000000001</v>
      </c>
      <c r="BQ889" s="48"/>
      <c r="BU889" s="48"/>
      <c r="BY889" s="41">
        <v>43600</v>
      </c>
      <c r="BZ889">
        <v>14.5</v>
      </c>
      <c r="CA889">
        <v>8.1552000000000007</v>
      </c>
    </row>
    <row r="890" spans="1:79">
      <c r="A890" s="48"/>
      <c r="E890" s="48"/>
      <c r="M890" s="48"/>
      <c r="Q890" s="48"/>
      <c r="U890" s="48"/>
      <c r="Y890" s="48"/>
      <c r="AC890" s="48"/>
      <c r="AG890" s="48"/>
      <c r="AK890" s="45"/>
      <c r="AO890" s="48"/>
      <c r="AS890" s="48"/>
      <c r="AW890" s="48"/>
      <c r="BA890" s="48"/>
      <c r="BE890" s="48"/>
      <c r="BI890" s="48"/>
      <c r="BM890" s="41">
        <v>43297</v>
      </c>
      <c r="BN890">
        <v>8.44</v>
      </c>
      <c r="BO890">
        <v>4.5038</v>
      </c>
      <c r="BQ890" s="48"/>
      <c r="BU890" s="48"/>
      <c r="BY890" s="41">
        <v>43601</v>
      </c>
      <c r="BZ890">
        <v>14.47</v>
      </c>
      <c r="CA890">
        <v>8.1382999999999992</v>
      </c>
    </row>
    <row r="891" spans="1:79">
      <c r="A891" s="48"/>
      <c r="E891" s="48"/>
      <c r="M891" s="48"/>
      <c r="Q891" s="48"/>
      <c r="U891" s="48"/>
      <c r="Y891" s="48"/>
      <c r="AC891" s="48"/>
      <c r="AG891" s="48"/>
      <c r="AK891" s="45"/>
      <c r="AO891" s="48"/>
      <c r="AS891" s="48"/>
      <c r="AW891" s="48"/>
      <c r="BA891" s="48"/>
      <c r="BE891" s="48"/>
      <c r="BI891" s="48"/>
      <c r="BM891" s="41">
        <v>43298</v>
      </c>
      <c r="BN891">
        <v>8.4</v>
      </c>
      <c r="BO891">
        <v>4.4824999999999999</v>
      </c>
      <c r="BQ891" s="48"/>
      <c r="BU891" s="48"/>
      <c r="BY891" s="41">
        <v>43602</v>
      </c>
      <c r="BZ891">
        <v>14.6</v>
      </c>
      <c r="CA891">
        <v>8.2113999999999994</v>
      </c>
    </row>
    <row r="892" spans="1:79">
      <c r="A892" s="48"/>
      <c r="E892" s="48"/>
      <c r="M892" s="48"/>
      <c r="Q892" s="48"/>
      <c r="U892" s="48"/>
      <c r="Y892" s="48"/>
      <c r="AC892" s="48"/>
      <c r="AG892" s="48"/>
      <c r="AK892" s="45"/>
      <c r="AO892" s="48"/>
      <c r="AS892" s="48"/>
      <c r="AW892" s="48"/>
      <c r="BA892" s="48"/>
      <c r="BE892" s="48"/>
      <c r="BI892" s="48"/>
      <c r="BM892" s="41">
        <v>43299</v>
      </c>
      <c r="BN892">
        <v>8.65</v>
      </c>
      <c r="BO892">
        <v>4.6158999999999999</v>
      </c>
      <c r="BQ892" s="48"/>
      <c r="BU892" s="48"/>
      <c r="BY892" s="41">
        <v>43605</v>
      </c>
      <c r="BZ892">
        <v>14.65</v>
      </c>
      <c r="CA892">
        <v>8.2394999999999996</v>
      </c>
    </row>
    <row r="893" spans="1:79">
      <c r="A893" s="48"/>
      <c r="E893" s="48"/>
      <c r="M893" s="48"/>
      <c r="Q893" s="48"/>
      <c r="U893" s="48"/>
      <c r="Y893" s="48"/>
      <c r="AC893" s="48"/>
      <c r="AG893" s="48"/>
      <c r="AK893" s="45"/>
      <c r="AO893" s="48"/>
      <c r="AS893" s="48"/>
      <c r="AW893" s="48"/>
      <c r="BA893" s="48"/>
      <c r="BE893" s="48"/>
      <c r="BI893" s="48"/>
      <c r="BM893" s="41">
        <v>43300</v>
      </c>
      <c r="BN893">
        <v>8.7100000000000009</v>
      </c>
      <c r="BO893">
        <v>4.6478999999999999</v>
      </c>
      <c r="BQ893" s="48"/>
      <c r="BU893" s="48"/>
      <c r="BY893" s="41">
        <v>43606</v>
      </c>
      <c r="BZ893">
        <v>14.85</v>
      </c>
      <c r="CA893">
        <v>8.3520000000000003</v>
      </c>
    </row>
    <row r="894" spans="1:79">
      <c r="A894" s="48"/>
      <c r="E894" s="48"/>
      <c r="M894" s="48"/>
      <c r="Q894" s="48"/>
      <c r="U894" s="48"/>
      <c r="Y894" s="48"/>
      <c r="AC894" s="48"/>
      <c r="AG894" s="48"/>
      <c r="AK894" s="45"/>
      <c r="AO894" s="48"/>
      <c r="AS894" s="48"/>
      <c r="AW894" s="48"/>
      <c r="BA894" s="48"/>
      <c r="BE894" s="48"/>
      <c r="BI894" s="48"/>
      <c r="BM894" s="41">
        <v>43301</v>
      </c>
      <c r="BN894">
        <v>8.65</v>
      </c>
      <c r="BO894">
        <v>4.6158999999999999</v>
      </c>
      <c r="BQ894" s="48"/>
      <c r="BU894" s="48"/>
      <c r="BY894" s="41">
        <v>43607</v>
      </c>
      <c r="BZ894">
        <v>14.4</v>
      </c>
      <c r="CA894">
        <v>8.0989000000000004</v>
      </c>
    </row>
    <row r="895" spans="1:79">
      <c r="A895" s="48"/>
      <c r="E895" s="48"/>
      <c r="M895" s="48"/>
      <c r="Q895" s="48"/>
      <c r="U895" s="48"/>
      <c r="Y895" s="48"/>
      <c r="AC895" s="48"/>
      <c r="AG895" s="48"/>
      <c r="AK895" s="45"/>
      <c r="AO895" s="48"/>
      <c r="AS895" s="48"/>
      <c r="AW895" s="48"/>
      <c r="BA895" s="48"/>
      <c r="BE895" s="48"/>
      <c r="BI895" s="48"/>
      <c r="BM895" s="41">
        <v>43304</v>
      </c>
      <c r="BN895">
        <v>8.7200000000000006</v>
      </c>
      <c r="BO895">
        <v>4.6532</v>
      </c>
      <c r="BQ895" s="48"/>
      <c r="BU895" s="48"/>
      <c r="BY895" s="41">
        <v>43608</v>
      </c>
      <c r="BZ895">
        <v>14.4</v>
      </c>
      <c r="CA895">
        <v>8.0989000000000004</v>
      </c>
    </row>
    <row r="896" spans="1:79">
      <c r="A896" s="48"/>
      <c r="E896" s="48"/>
      <c r="M896" s="48"/>
      <c r="Q896" s="48"/>
      <c r="U896" s="48"/>
      <c r="Y896" s="48"/>
      <c r="AC896" s="48"/>
      <c r="AG896" s="48"/>
      <c r="AK896" s="45"/>
      <c r="AO896" s="48"/>
      <c r="AS896" s="48"/>
      <c r="AW896" s="48"/>
      <c r="BA896" s="48"/>
      <c r="BE896" s="48"/>
      <c r="BI896" s="48"/>
      <c r="BM896" s="41">
        <v>43305</v>
      </c>
      <c r="BN896">
        <v>8.74</v>
      </c>
      <c r="BO896">
        <v>4.6638999999999999</v>
      </c>
      <c r="BQ896" s="48"/>
      <c r="BU896" s="48"/>
      <c r="BY896" s="41">
        <v>43609</v>
      </c>
      <c r="BZ896">
        <v>14.4</v>
      </c>
      <c r="CA896">
        <v>8.0989000000000004</v>
      </c>
    </row>
    <row r="897" spans="1:79">
      <c r="A897" s="48"/>
      <c r="E897" s="48"/>
      <c r="M897" s="48"/>
      <c r="Q897" s="48"/>
      <c r="U897" s="48"/>
      <c r="Y897" s="48"/>
      <c r="AC897" s="48"/>
      <c r="AG897" s="48"/>
      <c r="AK897" s="45"/>
      <c r="AO897" s="48"/>
      <c r="AS897" s="48"/>
      <c r="AW897" s="48"/>
      <c r="BA897" s="48"/>
      <c r="BE897" s="48"/>
      <c r="BI897" s="48"/>
      <c r="BM897" s="41">
        <v>43307</v>
      </c>
      <c r="BN897">
        <v>8.8000000000000007</v>
      </c>
      <c r="BO897">
        <v>4.6959</v>
      </c>
      <c r="BQ897" s="48"/>
      <c r="BU897" s="48"/>
      <c r="BY897" s="41">
        <v>43612</v>
      </c>
      <c r="BZ897">
        <v>15.03</v>
      </c>
      <c r="CA897">
        <v>8.4532000000000007</v>
      </c>
    </row>
    <row r="898" spans="1:79">
      <c r="A898" s="48"/>
      <c r="E898" s="48"/>
      <c r="M898" s="48"/>
      <c r="Q898" s="48"/>
      <c r="U898" s="48"/>
      <c r="Y898" s="48"/>
      <c r="AC898" s="48"/>
      <c r="AG898" s="48"/>
      <c r="AK898" s="45"/>
      <c r="AO898" s="48"/>
      <c r="AS898" s="48"/>
      <c r="AW898" s="48"/>
      <c r="BA898" s="48"/>
      <c r="BE898" s="48"/>
      <c r="BI898" s="48"/>
      <c r="BM898" s="41">
        <v>43308</v>
      </c>
      <c r="BN898">
        <v>8.49</v>
      </c>
      <c r="BO898">
        <v>4.6696</v>
      </c>
      <c r="BQ898" s="48"/>
      <c r="BU898" s="48"/>
      <c r="BY898" s="41">
        <v>43613</v>
      </c>
      <c r="BZ898">
        <v>15.48</v>
      </c>
      <c r="CA898">
        <v>8.7063000000000006</v>
      </c>
    </row>
    <row r="899" spans="1:79">
      <c r="A899" s="48"/>
      <c r="E899" s="48"/>
      <c r="M899" s="48"/>
      <c r="Q899" s="48"/>
      <c r="U899" s="48"/>
      <c r="Y899" s="48"/>
      <c r="AC899" s="48"/>
      <c r="AG899" s="48"/>
      <c r="AK899" s="45"/>
      <c r="AO899" s="48"/>
      <c r="AS899" s="48"/>
      <c r="AW899" s="48"/>
      <c r="BA899" s="48"/>
      <c r="BE899" s="48"/>
      <c r="BI899" s="48"/>
      <c r="BM899" s="41">
        <v>43311</v>
      </c>
      <c r="BN899">
        <v>8.1999999999999993</v>
      </c>
      <c r="BO899">
        <v>4.5101000000000004</v>
      </c>
      <c r="BQ899" s="48"/>
      <c r="BU899" s="48"/>
      <c r="BY899" s="41">
        <v>43614</v>
      </c>
      <c r="BZ899">
        <v>15.59</v>
      </c>
      <c r="CA899">
        <v>8.7682000000000002</v>
      </c>
    </row>
    <row r="900" spans="1:79">
      <c r="A900" s="48"/>
      <c r="E900" s="48"/>
      <c r="M900" s="48"/>
      <c r="Q900" s="48"/>
      <c r="U900" s="48"/>
      <c r="Y900" s="48"/>
      <c r="AC900" s="48"/>
      <c r="AG900" s="48"/>
      <c r="AK900" s="45"/>
      <c r="AO900" s="48"/>
      <c r="AS900" s="48"/>
      <c r="AW900" s="48"/>
      <c r="BA900" s="48"/>
      <c r="BE900" s="48"/>
      <c r="BI900" s="48"/>
      <c r="BM900" s="41">
        <v>43312</v>
      </c>
      <c r="BN900">
        <v>8.1999999999999993</v>
      </c>
      <c r="BO900">
        <v>4.5101000000000004</v>
      </c>
      <c r="BQ900" s="48"/>
      <c r="BU900" s="48"/>
      <c r="BY900" s="41">
        <v>43615</v>
      </c>
      <c r="BZ900">
        <v>15.45</v>
      </c>
      <c r="CA900">
        <v>8.6895000000000007</v>
      </c>
    </row>
    <row r="901" spans="1:79">
      <c r="A901" s="48"/>
      <c r="E901" s="48"/>
      <c r="M901" s="48"/>
      <c r="Q901" s="48"/>
      <c r="U901" s="48"/>
      <c r="Y901" s="48"/>
      <c r="AC901" s="48"/>
      <c r="AG901" s="48"/>
      <c r="AK901" s="45"/>
      <c r="AO901" s="48"/>
      <c r="AS901" s="48"/>
      <c r="AW901" s="48"/>
      <c r="BA901" s="48"/>
      <c r="BE901" s="48"/>
      <c r="BI901" s="48"/>
      <c r="BM901" s="41">
        <v>43313</v>
      </c>
      <c r="BN901">
        <v>8.2100000000000009</v>
      </c>
      <c r="BO901">
        <v>4.5156000000000001</v>
      </c>
      <c r="BQ901" s="48"/>
      <c r="BU901" s="48"/>
      <c r="BY901" s="41">
        <v>43616</v>
      </c>
      <c r="BZ901">
        <v>15.49</v>
      </c>
      <c r="CA901">
        <v>8.7119999999999997</v>
      </c>
    </row>
    <row r="902" spans="1:79">
      <c r="A902" s="48"/>
      <c r="E902" s="48"/>
      <c r="M902" s="48"/>
      <c r="Q902" s="48"/>
      <c r="U902" s="48"/>
      <c r="Y902" s="48"/>
      <c r="AC902" s="48"/>
      <c r="AG902" s="48"/>
      <c r="AK902" s="45"/>
      <c r="AO902" s="48"/>
      <c r="AS902" s="48"/>
      <c r="AW902" s="48"/>
      <c r="BA902" s="48"/>
      <c r="BE902" s="48"/>
      <c r="BI902" s="48"/>
      <c r="BM902" s="41">
        <v>43314</v>
      </c>
      <c r="BN902">
        <v>8.08</v>
      </c>
      <c r="BO902">
        <v>4.4440999999999997</v>
      </c>
      <c r="BQ902" s="48"/>
      <c r="BU902" s="48"/>
      <c r="BY902" s="41">
        <v>43619</v>
      </c>
      <c r="BZ902">
        <v>15.7</v>
      </c>
      <c r="CA902">
        <v>8.8300999999999998</v>
      </c>
    </row>
    <row r="903" spans="1:79">
      <c r="A903" s="48"/>
      <c r="E903" s="48"/>
      <c r="M903" s="48"/>
      <c r="Q903" s="48"/>
      <c r="U903" s="48"/>
      <c r="Y903" s="48"/>
      <c r="AC903" s="48"/>
      <c r="AG903" s="48"/>
      <c r="AK903" s="45"/>
      <c r="AO903" s="48"/>
      <c r="AS903" s="48"/>
      <c r="AW903" s="48"/>
      <c r="BA903" s="48"/>
      <c r="BE903" s="48"/>
      <c r="BI903" s="48"/>
      <c r="BM903" s="41">
        <v>43315</v>
      </c>
      <c r="BN903">
        <v>8.09</v>
      </c>
      <c r="BO903">
        <v>4.4496000000000002</v>
      </c>
      <c r="BQ903" s="48"/>
      <c r="BU903" s="48"/>
      <c r="BY903" s="41">
        <v>43623</v>
      </c>
      <c r="BZ903">
        <v>15.7</v>
      </c>
      <c r="CA903">
        <v>8.8300999999999998</v>
      </c>
    </row>
    <row r="904" spans="1:79">
      <c r="A904" s="48"/>
      <c r="E904" s="48"/>
      <c r="M904" s="48"/>
      <c r="Q904" s="48"/>
      <c r="U904" s="48"/>
      <c r="Y904" s="48"/>
      <c r="AC904" s="48"/>
      <c r="AG904" s="48"/>
      <c r="AK904" s="45"/>
      <c r="AO904" s="48"/>
      <c r="AS904" s="48"/>
      <c r="AW904" s="48"/>
      <c r="BA904" s="48"/>
      <c r="BE904" s="48"/>
      <c r="BI904" s="48"/>
      <c r="BM904" s="41">
        <v>43318</v>
      </c>
      <c r="BN904">
        <v>8.06</v>
      </c>
      <c r="BO904">
        <v>4.4330999999999996</v>
      </c>
      <c r="BQ904" s="48"/>
      <c r="BU904" s="48"/>
      <c r="BY904" s="41">
        <v>43626</v>
      </c>
      <c r="BZ904">
        <v>15.7</v>
      </c>
      <c r="CA904">
        <v>8.8300999999999998</v>
      </c>
    </row>
    <row r="905" spans="1:79">
      <c r="A905" s="48"/>
      <c r="E905" s="48"/>
      <c r="M905" s="48"/>
      <c r="Q905" s="48"/>
      <c r="U905" s="48"/>
      <c r="Y905" s="48"/>
      <c r="AC905" s="48"/>
      <c r="AG905" s="48"/>
      <c r="AK905" s="45"/>
      <c r="AO905" s="48"/>
      <c r="AS905" s="48"/>
      <c r="AW905" s="48"/>
      <c r="BA905" s="48"/>
      <c r="BE905" s="48"/>
      <c r="BI905" s="48"/>
      <c r="BM905" s="41">
        <v>43319</v>
      </c>
      <c r="BN905">
        <v>8.06</v>
      </c>
      <c r="BO905">
        <v>4.4330999999999996</v>
      </c>
      <c r="BQ905" s="48"/>
      <c r="BU905" s="48"/>
      <c r="BY905" s="41">
        <v>43627</v>
      </c>
      <c r="BZ905">
        <v>15.5</v>
      </c>
      <c r="CA905">
        <v>8.7175999999999991</v>
      </c>
    </row>
    <row r="906" spans="1:79">
      <c r="A906" s="48"/>
      <c r="E906" s="48"/>
      <c r="M906" s="48"/>
      <c r="Q906" s="48"/>
      <c r="U906" s="48"/>
      <c r="Y906" s="48"/>
      <c r="AC906" s="48"/>
      <c r="AG906" s="48"/>
      <c r="AK906" s="45"/>
      <c r="AO906" s="48"/>
      <c r="AS906" s="48"/>
      <c r="AW906" s="48"/>
      <c r="BA906" s="48"/>
      <c r="BE906" s="48"/>
      <c r="BI906" s="48"/>
      <c r="BM906" s="41">
        <v>43320</v>
      </c>
      <c r="BN906">
        <v>8.1</v>
      </c>
      <c r="BO906">
        <v>4.4550999999999998</v>
      </c>
      <c r="BQ906" s="48"/>
      <c r="BU906" s="48"/>
      <c r="BY906" s="41">
        <v>43628</v>
      </c>
      <c r="BZ906">
        <v>15.6</v>
      </c>
      <c r="CA906">
        <v>8.7737999999999996</v>
      </c>
    </row>
    <row r="907" spans="1:79">
      <c r="A907" s="48"/>
      <c r="E907" s="48"/>
      <c r="M907" s="48"/>
      <c r="Q907" s="48"/>
      <c r="U907" s="48"/>
      <c r="Y907" s="48"/>
      <c r="AC907" s="48"/>
      <c r="AG907" s="48"/>
      <c r="AK907" s="45"/>
      <c r="AO907" s="48"/>
      <c r="AS907" s="48"/>
      <c r="AW907" s="48"/>
      <c r="BA907" s="48"/>
      <c r="BE907" s="48"/>
      <c r="BI907" s="48"/>
      <c r="BM907" s="41">
        <v>43321</v>
      </c>
      <c r="BN907">
        <v>8.14</v>
      </c>
      <c r="BO907">
        <v>4.4771000000000001</v>
      </c>
      <c r="BQ907" s="48"/>
      <c r="BU907" s="48"/>
      <c r="BY907" s="41">
        <v>43629</v>
      </c>
      <c r="BZ907">
        <v>15.6</v>
      </c>
      <c r="CA907">
        <v>8.7737999999999996</v>
      </c>
    </row>
    <row r="908" spans="1:79">
      <c r="A908" s="48"/>
      <c r="E908" s="48"/>
      <c r="M908" s="48"/>
      <c r="Q908" s="48"/>
      <c r="U908" s="48"/>
      <c r="Y908" s="48"/>
      <c r="AC908" s="48"/>
      <c r="AG908" s="48"/>
      <c r="AK908" s="45"/>
      <c r="AO908" s="48"/>
      <c r="AS908" s="48"/>
      <c r="AW908" s="48"/>
      <c r="BA908" s="48"/>
      <c r="BE908" s="48"/>
      <c r="BI908" s="48"/>
      <c r="BM908" s="41">
        <v>43322</v>
      </c>
      <c r="BN908">
        <v>8.1</v>
      </c>
      <c r="BO908">
        <v>4.4550999999999998</v>
      </c>
      <c r="BQ908" s="48"/>
      <c r="BU908" s="48"/>
      <c r="BY908" s="41">
        <v>43630</v>
      </c>
      <c r="BZ908">
        <v>15.65</v>
      </c>
      <c r="CA908">
        <v>8.8018999999999998</v>
      </c>
    </row>
    <row r="909" spans="1:79">
      <c r="A909" s="48"/>
      <c r="E909" s="48"/>
      <c r="M909" s="48"/>
      <c r="Q909" s="48"/>
      <c r="U909" s="48"/>
      <c r="Y909" s="48"/>
      <c r="AC909" s="48"/>
      <c r="AG909" s="48"/>
      <c r="AK909" s="45"/>
      <c r="AO909" s="48"/>
      <c r="AS909" s="48"/>
      <c r="AW909" s="48"/>
      <c r="BA909" s="48"/>
      <c r="BE909" s="48"/>
      <c r="BI909" s="48"/>
      <c r="BM909" s="41">
        <v>43326</v>
      </c>
      <c r="BN909">
        <v>8.1</v>
      </c>
      <c r="BO909">
        <v>4.4550999999999998</v>
      </c>
      <c r="BQ909" s="48"/>
      <c r="BU909" s="48"/>
      <c r="BY909" s="41">
        <v>43633</v>
      </c>
      <c r="BZ909">
        <v>15.65</v>
      </c>
      <c r="CA909">
        <v>8.8018999999999998</v>
      </c>
    </row>
    <row r="910" spans="1:79">
      <c r="A910" s="48"/>
      <c r="E910" s="48"/>
      <c r="M910" s="48"/>
      <c r="Q910" s="48"/>
      <c r="U910" s="48"/>
      <c r="Y910" s="48"/>
      <c r="AC910" s="48"/>
      <c r="AG910" s="48"/>
      <c r="AK910" s="45"/>
      <c r="AO910" s="48"/>
      <c r="AS910" s="48"/>
      <c r="AW910" s="48"/>
      <c r="BA910" s="48"/>
      <c r="BE910" s="48"/>
      <c r="BI910" s="48"/>
      <c r="BM910" s="41">
        <v>43327</v>
      </c>
      <c r="BN910">
        <v>8.1</v>
      </c>
      <c r="BO910">
        <v>4.4550999999999998</v>
      </c>
      <c r="BQ910" s="48"/>
      <c r="BU910" s="48"/>
      <c r="BY910" s="41">
        <v>43634</v>
      </c>
      <c r="BZ910">
        <v>15.65</v>
      </c>
      <c r="CA910">
        <v>8.8018999999999998</v>
      </c>
    </row>
    <row r="911" spans="1:79">
      <c r="A911" s="48"/>
      <c r="E911" s="48"/>
      <c r="M911" s="48"/>
      <c r="Q911" s="48"/>
      <c r="U911" s="48"/>
      <c r="Y911" s="48"/>
      <c r="AC911" s="48"/>
      <c r="AG911" s="48"/>
      <c r="AK911" s="45"/>
      <c r="AO911" s="48"/>
      <c r="AS911" s="48"/>
      <c r="AW911" s="48"/>
      <c r="BA911" s="48"/>
      <c r="BE911" s="48"/>
      <c r="BI911" s="48"/>
      <c r="BM911" s="41">
        <v>43328</v>
      </c>
      <c r="BN911">
        <v>8.25</v>
      </c>
      <c r="BO911">
        <v>4.5376000000000003</v>
      </c>
      <c r="BQ911" s="48"/>
      <c r="BU911" s="48"/>
      <c r="BY911" s="41">
        <v>43635</v>
      </c>
      <c r="BZ911">
        <v>15.65</v>
      </c>
      <c r="CA911">
        <v>8.8018999999999998</v>
      </c>
    </row>
    <row r="912" spans="1:79">
      <c r="A912" s="48"/>
      <c r="E912" s="48"/>
      <c r="M912" s="48"/>
      <c r="Q912" s="48"/>
      <c r="U912" s="48"/>
      <c r="Y912" s="48"/>
      <c r="AC912" s="48"/>
      <c r="AG912" s="48"/>
      <c r="AK912" s="45"/>
      <c r="AO912" s="48"/>
      <c r="AS912" s="48"/>
      <c r="AW912" s="48"/>
      <c r="BA912" s="48"/>
      <c r="BE912" s="48"/>
      <c r="BI912" s="48"/>
      <c r="BM912" s="41">
        <v>43329</v>
      </c>
      <c r="BN912">
        <v>8.2200000000000006</v>
      </c>
      <c r="BO912">
        <v>4.5210999999999997</v>
      </c>
      <c r="BQ912" s="48"/>
      <c r="BU912" s="48"/>
      <c r="BY912" s="41">
        <v>43636</v>
      </c>
      <c r="BZ912">
        <v>15.65</v>
      </c>
      <c r="CA912">
        <v>8.8018999999999998</v>
      </c>
    </row>
    <row r="913" spans="1:79">
      <c r="A913" s="48"/>
      <c r="E913" s="48"/>
      <c r="M913" s="48"/>
      <c r="Q913" s="48"/>
      <c r="U913" s="48"/>
      <c r="Y913" s="48"/>
      <c r="AC913" s="48"/>
      <c r="AG913" s="48"/>
      <c r="AK913" s="45"/>
      <c r="AO913" s="48"/>
      <c r="AS913" s="48"/>
      <c r="AW913" s="48"/>
      <c r="BA913" s="48"/>
      <c r="BE913" s="48"/>
      <c r="BI913" s="48"/>
      <c r="BM913" s="41">
        <v>43332</v>
      </c>
      <c r="BN913">
        <v>8.24</v>
      </c>
      <c r="BO913">
        <v>4.5320999999999998</v>
      </c>
      <c r="BQ913" s="48"/>
      <c r="BU913" s="48"/>
      <c r="BY913" s="41">
        <v>43637</v>
      </c>
      <c r="BZ913">
        <v>15.65</v>
      </c>
      <c r="CA913">
        <v>8.8018999999999998</v>
      </c>
    </row>
    <row r="914" spans="1:79">
      <c r="A914" s="48"/>
      <c r="E914" s="48"/>
      <c r="M914" s="48"/>
      <c r="Q914" s="48"/>
      <c r="U914" s="48"/>
      <c r="Y914" s="48"/>
      <c r="AC914" s="48"/>
      <c r="AG914" s="48"/>
      <c r="AK914" s="45"/>
      <c r="AO914" s="48"/>
      <c r="AS914" s="48"/>
      <c r="AW914" s="48"/>
      <c r="BA914" s="48"/>
      <c r="BE914" s="48"/>
      <c r="BI914" s="48"/>
      <c r="BM914" s="41">
        <v>43335</v>
      </c>
      <c r="BN914">
        <v>8.25</v>
      </c>
      <c r="BO914">
        <v>4.5376000000000003</v>
      </c>
      <c r="BQ914" s="48"/>
      <c r="BU914" s="48"/>
      <c r="BY914" s="41">
        <v>43640</v>
      </c>
      <c r="BZ914">
        <v>15.65</v>
      </c>
      <c r="CA914">
        <v>8.8018999999999998</v>
      </c>
    </row>
    <row r="915" spans="1:79">
      <c r="A915" s="48"/>
      <c r="E915" s="48"/>
      <c r="M915" s="48"/>
      <c r="Q915" s="48"/>
      <c r="U915" s="48"/>
      <c r="Y915" s="48"/>
      <c r="AC915" s="48"/>
      <c r="AG915" s="48"/>
      <c r="AK915" s="45"/>
      <c r="AO915" s="48"/>
      <c r="AS915" s="48"/>
      <c r="AW915" s="48"/>
      <c r="BA915" s="48"/>
      <c r="BE915" s="48"/>
      <c r="BI915" s="48"/>
      <c r="BM915" s="41">
        <v>43336</v>
      </c>
      <c r="BN915">
        <v>8.25</v>
      </c>
      <c r="BO915">
        <v>4.5376000000000003</v>
      </c>
      <c r="BQ915" s="48"/>
      <c r="BU915" s="48"/>
      <c r="BY915" s="41">
        <v>43641</v>
      </c>
      <c r="BZ915">
        <v>15.65</v>
      </c>
      <c r="CA915">
        <v>8.8018999999999998</v>
      </c>
    </row>
    <row r="916" spans="1:79">
      <c r="A916" s="48"/>
      <c r="E916" s="48"/>
      <c r="M916" s="48"/>
      <c r="Q916" s="48"/>
      <c r="U916" s="48"/>
      <c r="Y916" s="48"/>
      <c r="AC916" s="48"/>
      <c r="AG916" s="48"/>
      <c r="AK916" s="45"/>
      <c r="AO916" s="48"/>
      <c r="AS916" s="48"/>
      <c r="AW916" s="48"/>
      <c r="BA916" s="48"/>
      <c r="BE916" s="48"/>
      <c r="BI916" s="48"/>
      <c r="BM916" s="41">
        <v>43339</v>
      </c>
      <c r="BN916">
        <v>8.1999999999999993</v>
      </c>
      <c r="BO916">
        <v>4.5101000000000004</v>
      </c>
      <c r="BQ916" s="48"/>
      <c r="BU916" s="48"/>
      <c r="BY916" s="41">
        <v>43642</v>
      </c>
      <c r="BZ916">
        <v>15.65</v>
      </c>
      <c r="CA916">
        <v>8.8018999999999998</v>
      </c>
    </row>
    <row r="917" spans="1:79">
      <c r="A917" s="48"/>
      <c r="E917" s="48"/>
      <c r="M917" s="48"/>
      <c r="Q917" s="48"/>
      <c r="U917" s="48"/>
      <c r="Y917" s="48"/>
      <c r="AC917" s="48"/>
      <c r="AG917" s="48"/>
      <c r="AK917" s="45"/>
      <c r="AO917" s="48"/>
      <c r="AS917" s="48"/>
      <c r="AW917" s="48"/>
      <c r="BA917" s="48"/>
      <c r="BE917" s="48"/>
      <c r="BI917" s="48"/>
      <c r="BM917" s="41">
        <v>43340</v>
      </c>
      <c r="BN917">
        <v>8.1199999999999992</v>
      </c>
      <c r="BO917">
        <v>4.4661</v>
      </c>
      <c r="BQ917" s="48"/>
      <c r="BU917" s="48"/>
      <c r="BY917" s="41">
        <v>43643</v>
      </c>
      <c r="BZ917">
        <v>15.65</v>
      </c>
      <c r="CA917">
        <v>8.8018999999999998</v>
      </c>
    </row>
    <row r="918" spans="1:79">
      <c r="A918" s="48"/>
      <c r="E918" s="48"/>
      <c r="M918" s="48"/>
      <c r="Q918" s="48"/>
      <c r="U918" s="48"/>
      <c r="Y918" s="48"/>
      <c r="AC918" s="48"/>
      <c r="AG918" s="48"/>
      <c r="AK918" s="45"/>
      <c r="AO918" s="48"/>
      <c r="AS918" s="48"/>
      <c r="AW918" s="48"/>
      <c r="BA918" s="48"/>
      <c r="BE918" s="48"/>
      <c r="BI918" s="48"/>
      <c r="BM918" s="41">
        <v>43341</v>
      </c>
      <c r="BN918">
        <v>8.1199999999999992</v>
      </c>
      <c r="BO918">
        <v>4.4661</v>
      </c>
      <c r="BQ918" s="48"/>
      <c r="BU918" s="48"/>
      <c r="BY918" s="41">
        <v>43644</v>
      </c>
      <c r="BZ918">
        <v>15.65</v>
      </c>
      <c r="CA918">
        <v>8.8018999999999998</v>
      </c>
    </row>
    <row r="919" spans="1:79">
      <c r="A919" s="48"/>
      <c r="E919" s="48"/>
      <c r="M919" s="48"/>
      <c r="Q919" s="48"/>
      <c r="U919" s="48"/>
      <c r="Y919" s="48"/>
      <c r="AC919" s="48"/>
      <c r="AG919" s="48"/>
      <c r="AK919" s="45"/>
      <c r="AO919" s="48"/>
      <c r="AS919" s="48"/>
      <c r="AW919" s="48"/>
      <c r="BA919" s="48"/>
      <c r="BE919" s="48"/>
      <c r="BI919" s="48"/>
      <c r="BM919" s="41">
        <v>43342</v>
      </c>
      <c r="BN919">
        <v>8.14</v>
      </c>
      <c r="BO919">
        <v>4.4771000000000001</v>
      </c>
      <c r="BQ919" s="48"/>
      <c r="BU919" s="48"/>
      <c r="BY919" s="41">
        <v>43647</v>
      </c>
      <c r="BZ919">
        <v>15.6</v>
      </c>
      <c r="CA919">
        <v>8.7737999999999996</v>
      </c>
    </row>
    <row r="920" spans="1:79">
      <c r="A920" s="48"/>
      <c r="E920" s="48"/>
      <c r="M920" s="48"/>
      <c r="Q920" s="48"/>
      <c r="U920" s="48"/>
      <c r="Y920" s="48"/>
      <c r="AC920" s="48"/>
      <c r="AG920" s="48"/>
      <c r="AK920" s="45"/>
      <c r="AO920" s="48"/>
      <c r="AS920" s="48"/>
      <c r="AW920" s="48"/>
      <c r="BA920" s="48"/>
      <c r="BE920" s="48"/>
      <c r="BI920" s="48"/>
      <c r="BM920" s="41">
        <v>43343</v>
      </c>
      <c r="BN920">
        <v>8.2799999999999994</v>
      </c>
      <c r="BO920">
        <v>4.5541</v>
      </c>
      <c r="BQ920" s="48"/>
      <c r="BU920" s="48"/>
      <c r="BY920" s="41">
        <v>43648</v>
      </c>
      <c r="BZ920">
        <v>15.6</v>
      </c>
      <c r="CA920">
        <v>8.7737999999999996</v>
      </c>
    </row>
    <row r="921" spans="1:79">
      <c r="A921" s="48"/>
      <c r="E921" s="48"/>
      <c r="M921" s="48"/>
      <c r="Q921" s="48"/>
      <c r="U921" s="48"/>
      <c r="Y921" s="48"/>
      <c r="AC921" s="48"/>
      <c r="AG921" s="48"/>
      <c r="AK921" s="45"/>
      <c r="AO921" s="48"/>
      <c r="AS921" s="48"/>
      <c r="AW921" s="48"/>
      <c r="BA921" s="48"/>
      <c r="BE921" s="48"/>
      <c r="BI921" s="48"/>
      <c r="BM921" s="41">
        <v>43346</v>
      </c>
      <c r="BN921">
        <v>8.27</v>
      </c>
      <c r="BO921">
        <v>4.5486000000000004</v>
      </c>
      <c r="BQ921" s="48"/>
      <c r="BU921" s="48"/>
      <c r="BY921" s="41">
        <v>43649</v>
      </c>
      <c r="BZ921">
        <v>15.6</v>
      </c>
      <c r="CA921">
        <v>8.7737999999999996</v>
      </c>
    </row>
    <row r="922" spans="1:79">
      <c r="A922" s="48"/>
      <c r="E922" s="48"/>
      <c r="M922" s="48"/>
      <c r="Q922" s="48"/>
      <c r="U922" s="48"/>
      <c r="Y922" s="48"/>
      <c r="AC922" s="48"/>
      <c r="AG922" s="48"/>
      <c r="AK922" s="45"/>
      <c r="AO922" s="48"/>
      <c r="AS922" s="48"/>
      <c r="AW922" s="48"/>
      <c r="BA922" s="48"/>
      <c r="BE922" s="48"/>
      <c r="BI922" s="48"/>
      <c r="BM922" s="41">
        <v>43347</v>
      </c>
      <c r="BN922">
        <v>8.16</v>
      </c>
      <c r="BO922">
        <v>4.4881000000000002</v>
      </c>
      <c r="BQ922" s="48"/>
      <c r="BU922" s="48"/>
      <c r="BY922" s="41">
        <v>43650</v>
      </c>
      <c r="BZ922">
        <v>15.6</v>
      </c>
      <c r="CA922">
        <v>8.7737999999999996</v>
      </c>
    </row>
    <row r="923" spans="1:79">
      <c r="A923" s="48"/>
      <c r="E923" s="48"/>
      <c r="M923" s="48"/>
      <c r="Q923" s="48"/>
      <c r="U923" s="48"/>
      <c r="Y923" s="48"/>
      <c r="AC923" s="48"/>
      <c r="AG923" s="48"/>
      <c r="AK923" s="45"/>
      <c r="AO923" s="48"/>
      <c r="AS923" s="48"/>
      <c r="AW923" s="48"/>
      <c r="BA923" s="48"/>
      <c r="BE923" s="48"/>
      <c r="BI923" s="48"/>
      <c r="BM923" s="41">
        <v>43348</v>
      </c>
      <c r="BN923">
        <v>8.32</v>
      </c>
      <c r="BO923">
        <v>4.5761000000000003</v>
      </c>
      <c r="BQ923" s="48"/>
      <c r="BU923" s="48"/>
      <c r="BY923" s="41">
        <v>43651</v>
      </c>
      <c r="BZ923">
        <v>15.6</v>
      </c>
      <c r="CA923">
        <v>8.7737999999999996</v>
      </c>
    </row>
    <row r="924" spans="1:79">
      <c r="A924" s="48"/>
      <c r="E924" s="48"/>
      <c r="M924" s="48"/>
      <c r="Q924" s="48"/>
      <c r="U924" s="48"/>
      <c r="Y924" s="48"/>
      <c r="AC924" s="48"/>
      <c r="AG924" s="48"/>
      <c r="AK924" s="45"/>
      <c r="AO924" s="48"/>
      <c r="AS924" s="48"/>
      <c r="AW924" s="48"/>
      <c r="BA924" s="48"/>
      <c r="BE924" s="48"/>
      <c r="BI924" s="48"/>
      <c r="BM924" s="41">
        <v>43349</v>
      </c>
      <c r="BN924">
        <v>8.27</v>
      </c>
      <c r="BO924">
        <v>4.5486000000000004</v>
      </c>
      <c r="BQ924" s="48"/>
      <c r="BU924" s="48"/>
      <c r="BY924" s="41">
        <v>43654</v>
      </c>
      <c r="BZ924">
        <v>15.3</v>
      </c>
      <c r="CA924">
        <v>8.6051000000000002</v>
      </c>
    </row>
    <row r="925" spans="1:79">
      <c r="A925" s="48"/>
      <c r="E925" s="48"/>
      <c r="M925" s="48"/>
      <c r="Q925" s="48"/>
      <c r="U925" s="48"/>
      <c r="Y925" s="48"/>
      <c r="AC925" s="48"/>
      <c r="AG925" s="48"/>
      <c r="AK925" s="45"/>
      <c r="AO925" s="48"/>
      <c r="AS925" s="48"/>
      <c r="AW925" s="48"/>
      <c r="BA925" s="48"/>
      <c r="BE925" s="48"/>
      <c r="BI925" s="48"/>
      <c r="BM925" s="41">
        <v>43350</v>
      </c>
      <c r="BN925">
        <v>8.27</v>
      </c>
      <c r="BO925">
        <v>4.5486000000000004</v>
      </c>
      <c r="BQ925" s="48"/>
      <c r="BU925" s="48"/>
      <c r="BY925" s="41">
        <v>43655</v>
      </c>
      <c r="BZ925">
        <v>15.25</v>
      </c>
      <c r="CA925">
        <v>8.577</v>
      </c>
    </row>
    <row r="926" spans="1:79">
      <c r="A926" s="48"/>
      <c r="E926" s="48"/>
      <c r="M926" s="48"/>
      <c r="Q926" s="48"/>
      <c r="U926" s="48"/>
      <c r="Y926" s="48"/>
      <c r="AC926" s="48"/>
      <c r="AG926" s="48"/>
      <c r="AK926" s="45"/>
      <c r="AO926" s="48"/>
      <c r="AS926" s="48"/>
      <c r="AW926" s="48"/>
      <c r="BA926" s="48"/>
      <c r="BE926" s="48"/>
      <c r="BI926" s="48"/>
      <c r="BM926" s="41">
        <v>43353</v>
      </c>
      <c r="BN926">
        <v>8.3000000000000007</v>
      </c>
      <c r="BO926">
        <v>4.5651000000000002</v>
      </c>
      <c r="BQ926" s="48"/>
      <c r="BU926" s="48"/>
      <c r="BY926" s="41">
        <v>43656</v>
      </c>
      <c r="BZ926">
        <v>15.25</v>
      </c>
      <c r="CA926">
        <v>8.577</v>
      </c>
    </row>
    <row r="927" spans="1:79">
      <c r="A927" s="48"/>
      <c r="E927" s="48"/>
      <c r="M927" s="48"/>
      <c r="Q927" s="48"/>
      <c r="U927" s="48"/>
      <c r="Y927" s="48"/>
      <c r="AC927" s="48"/>
      <c r="AG927" s="48"/>
      <c r="AK927" s="45"/>
      <c r="AO927" s="48"/>
      <c r="AS927" s="48"/>
      <c r="AW927" s="48"/>
      <c r="BA927" s="48"/>
      <c r="BE927" s="48"/>
      <c r="BI927" s="48"/>
      <c r="BM927" s="41">
        <v>43355</v>
      </c>
      <c r="BN927">
        <v>8.2200000000000006</v>
      </c>
      <c r="BO927">
        <v>4.5210999999999997</v>
      </c>
      <c r="BQ927" s="48"/>
      <c r="BU927" s="48"/>
      <c r="BY927" s="41">
        <v>43657</v>
      </c>
      <c r="BZ927">
        <v>15.25</v>
      </c>
      <c r="CA927">
        <v>8.577</v>
      </c>
    </row>
    <row r="928" spans="1:79">
      <c r="A928" s="48"/>
      <c r="E928" s="48"/>
      <c r="M928" s="48"/>
      <c r="Q928" s="48"/>
      <c r="U928" s="48"/>
      <c r="Y928" s="48"/>
      <c r="AC928" s="48"/>
      <c r="AG928" s="48"/>
      <c r="AK928" s="45"/>
      <c r="AO928" s="48"/>
      <c r="AS928" s="48"/>
      <c r="AW928" s="48"/>
      <c r="BA928" s="48"/>
      <c r="BE928" s="48"/>
      <c r="BI928" s="48"/>
      <c r="BM928" s="41">
        <v>43356</v>
      </c>
      <c r="BN928">
        <v>8.17</v>
      </c>
      <c r="BO928">
        <v>4.4935999999999998</v>
      </c>
      <c r="BQ928" s="48"/>
      <c r="BU928" s="48"/>
      <c r="BY928" s="41">
        <v>43658</v>
      </c>
      <c r="BZ928">
        <v>15.25</v>
      </c>
      <c r="CA928">
        <v>8.577</v>
      </c>
    </row>
    <row r="929" spans="1:79">
      <c r="A929" s="48"/>
      <c r="E929" s="48"/>
      <c r="M929" s="48"/>
      <c r="Q929" s="48"/>
      <c r="U929" s="48"/>
      <c r="Y929" s="48"/>
      <c r="AC929" s="48"/>
      <c r="AG929" s="48"/>
      <c r="AK929" s="45"/>
      <c r="AO929" s="48"/>
      <c r="AS929" s="48"/>
      <c r="AW929" s="48"/>
      <c r="BA929" s="48"/>
      <c r="BE929" s="48"/>
      <c r="BI929" s="48"/>
      <c r="BM929" s="41">
        <v>43357</v>
      </c>
      <c r="BN929">
        <v>8.18</v>
      </c>
      <c r="BO929">
        <v>4.4991000000000003</v>
      </c>
      <c r="BQ929" s="48"/>
      <c r="BU929" s="48"/>
      <c r="BY929" s="41">
        <v>43661</v>
      </c>
      <c r="BZ929">
        <v>14.3</v>
      </c>
      <c r="CA929">
        <v>8.577</v>
      </c>
    </row>
    <row r="930" spans="1:79">
      <c r="A930" s="48"/>
      <c r="E930" s="48"/>
      <c r="M930" s="48"/>
      <c r="Q930" s="48"/>
      <c r="U930" s="48"/>
      <c r="Y930" s="48"/>
      <c r="AC930" s="48"/>
      <c r="AG930" s="48"/>
      <c r="AK930" s="45"/>
      <c r="AO930" s="48"/>
      <c r="AS930" s="48"/>
      <c r="AW930" s="48"/>
      <c r="BA930" s="48"/>
      <c r="BE930" s="48"/>
      <c r="BI930" s="48"/>
      <c r="BM930" s="41">
        <v>43360</v>
      </c>
      <c r="BN930">
        <v>8.23</v>
      </c>
      <c r="BO930">
        <v>4.5266000000000002</v>
      </c>
      <c r="BQ930" s="48"/>
      <c r="BU930" s="48"/>
      <c r="BY930" s="41">
        <v>43662</v>
      </c>
      <c r="BZ930">
        <v>14.6</v>
      </c>
      <c r="CA930">
        <v>8.7569999999999997</v>
      </c>
    </row>
    <row r="931" spans="1:79">
      <c r="A931" s="48"/>
      <c r="E931" s="48"/>
      <c r="M931" s="48"/>
      <c r="Q931" s="48"/>
      <c r="U931" s="48"/>
      <c r="Y931" s="48"/>
      <c r="AC931" s="48"/>
      <c r="AG931" s="48"/>
      <c r="AK931" s="45"/>
      <c r="AO931" s="48"/>
      <c r="AS931" s="48"/>
      <c r="AW931" s="48"/>
      <c r="BA931" s="48"/>
      <c r="BE931" s="48"/>
      <c r="BI931" s="48"/>
      <c r="BM931" s="41">
        <v>43361</v>
      </c>
      <c r="BN931">
        <v>8.24</v>
      </c>
      <c r="BO931">
        <v>4.5320999999999998</v>
      </c>
      <c r="BQ931" s="48"/>
      <c r="BU931" s="48"/>
      <c r="BY931" s="41">
        <v>43663</v>
      </c>
      <c r="BZ931">
        <v>14.5</v>
      </c>
      <c r="CA931">
        <v>8.6969999999999992</v>
      </c>
    </row>
    <row r="932" spans="1:79">
      <c r="A932" s="48"/>
      <c r="E932" s="48"/>
      <c r="M932" s="48"/>
      <c r="Q932" s="48"/>
      <c r="U932" s="48"/>
      <c r="Y932" s="48"/>
      <c r="AC932" s="48"/>
      <c r="AG932" s="48"/>
      <c r="AK932" s="45"/>
      <c r="AO932" s="48"/>
      <c r="AS932" s="48"/>
      <c r="AW932" s="48"/>
      <c r="BA932" s="48"/>
      <c r="BE932" s="48"/>
      <c r="BI932" s="48"/>
      <c r="BM932" s="41">
        <v>43362</v>
      </c>
      <c r="BN932">
        <v>8.25</v>
      </c>
      <c r="BO932">
        <v>4.5376000000000003</v>
      </c>
      <c r="BQ932" s="48"/>
      <c r="BU932" s="48"/>
      <c r="BY932" s="41">
        <v>43664</v>
      </c>
      <c r="BZ932">
        <v>14.1</v>
      </c>
      <c r="CA932">
        <v>8.4571000000000005</v>
      </c>
    </row>
    <row r="933" spans="1:79">
      <c r="A933" s="48"/>
      <c r="E933" s="48"/>
      <c r="M933" s="48"/>
      <c r="Q933" s="48"/>
      <c r="U933" s="48"/>
      <c r="Y933" s="48"/>
      <c r="AC933" s="48"/>
      <c r="AG933" s="48"/>
      <c r="AK933" s="45"/>
      <c r="AO933" s="48"/>
      <c r="AS933" s="48"/>
      <c r="AW933" s="48"/>
      <c r="BA933" s="48"/>
      <c r="BE933" s="48"/>
      <c r="BI933" s="48"/>
      <c r="BM933" s="41">
        <v>43363</v>
      </c>
      <c r="BN933">
        <v>8.24</v>
      </c>
      <c r="BO933">
        <v>4.5320999999999998</v>
      </c>
      <c r="BQ933" s="48"/>
      <c r="BU933" s="48"/>
      <c r="BY933" s="41">
        <v>43665</v>
      </c>
      <c r="BZ933">
        <v>13.68</v>
      </c>
      <c r="CA933">
        <v>8.2050999999999998</v>
      </c>
    </row>
    <row r="934" spans="1:79">
      <c r="A934" s="48"/>
      <c r="E934" s="48"/>
      <c r="M934" s="48"/>
      <c r="Q934" s="48"/>
      <c r="U934" s="48"/>
      <c r="Y934" s="48"/>
      <c r="AC934" s="48"/>
      <c r="AG934" s="48"/>
      <c r="AK934" s="45"/>
      <c r="AO934" s="48"/>
      <c r="AS934" s="48"/>
      <c r="AW934" s="48"/>
      <c r="BA934" s="48"/>
      <c r="BE934" s="48"/>
      <c r="BI934" s="48"/>
      <c r="BM934" s="41">
        <v>43364</v>
      </c>
      <c r="BN934">
        <v>8.27</v>
      </c>
      <c r="BO934">
        <v>4.5486000000000004</v>
      </c>
      <c r="BQ934" s="48"/>
      <c r="BU934" s="48"/>
      <c r="BY934" s="41">
        <v>43668</v>
      </c>
      <c r="BZ934">
        <v>14.09</v>
      </c>
      <c r="CA934">
        <v>8.4511000000000003</v>
      </c>
    </row>
    <row r="935" spans="1:79">
      <c r="A935" s="48"/>
      <c r="E935" s="48"/>
      <c r="M935" s="48"/>
      <c r="Q935" s="48"/>
      <c r="U935" s="48"/>
      <c r="Y935" s="48"/>
      <c r="AC935" s="48"/>
      <c r="AG935" s="48"/>
      <c r="AK935" s="45"/>
      <c r="AO935" s="48"/>
      <c r="AS935" s="48"/>
      <c r="AW935" s="48"/>
      <c r="BA935" s="48"/>
      <c r="BE935" s="48"/>
      <c r="BI935" s="48"/>
      <c r="BM935" s="41">
        <v>43367</v>
      </c>
      <c r="BN935">
        <v>8.27</v>
      </c>
      <c r="BO935">
        <v>4.5486000000000004</v>
      </c>
      <c r="BQ935" s="48"/>
      <c r="BU935" s="48"/>
      <c r="BY935" s="41">
        <v>43669</v>
      </c>
      <c r="BZ935">
        <v>13.72</v>
      </c>
      <c r="CA935">
        <v>8.2291000000000007</v>
      </c>
    </row>
    <row r="936" spans="1:79">
      <c r="A936" s="48"/>
      <c r="E936" s="48"/>
      <c r="M936" s="48"/>
      <c r="Q936" s="48"/>
      <c r="U936" s="48"/>
      <c r="Y936" s="48"/>
      <c r="AC936" s="48"/>
      <c r="AG936" s="48"/>
      <c r="AK936" s="45"/>
      <c r="AO936" s="48"/>
      <c r="AS936" s="48"/>
      <c r="AW936" s="48"/>
      <c r="BA936" s="48"/>
      <c r="BE936" s="48"/>
      <c r="BI936" s="48"/>
      <c r="BM936" s="41">
        <v>43368</v>
      </c>
      <c r="BN936">
        <v>8.1999999999999993</v>
      </c>
      <c r="BO936">
        <v>4.5101000000000004</v>
      </c>
      <c r="BQ936" s="48"/>
      <c r="BU936" s="48"/>
      <c r="BY936" s="41">
        <v>43670</v>
      </c>
      <c r="BZ936">
        <v>14</v>
      </c>
      <c r="CA936">
        <v>8.3971</v>
      </c>
    </row>
    <row r="937" spans="1:79">
      <c r="A937" s="48"/>
      <c r="E937" s="48"/>
      <c r="M937" s="48"/>
      <c r="Q937" s="48"/>
      <c r="U937" s="48"/>
      <c r="Y937" s="48"/>
      <c r="AC937" s="48"/>
      <c r="AG937" s="48"/>
      <c r="AK937" s="45"/>
      <c r="AO937" s="48"/>
      <c r="AS937" s="48"/>
      <c r="AW937" s="48"/>
      <c r="BA937" s="48"/>
      <c r="BE937" s="48"/>
      <c r="BI937" s="48"/>
      <c r="BM937" s="41">
        <v>43369</v>
      </c>
      <c r="BN937">
        <v>8.25</v>
      </c>
      <c r="BO937">
        <v>4.5376000000000003</v>
      </c>
      <c r="BQ937" s="48"/>
      <c r="BU937" s="48"/>
      <c r="BY937" s="41">
        <v>43672</v>
      </c>
      <c r="BZ937">
        <v>14.29</v>
      </c>
      <c r="CA937">
        <v>8.5709999999999997</v>
      </c>
    </row>
    <row r="938" spans="1:79">
      <c r="A938" s="48"/>
      <c r="E938" s="48"/>
      <c r="M938" s="48"/>
      <c r="Q938" s="48"/>
      <c r="U938" s="48"/>
      <c r="Y938" s="48"/>
      <c r="AC938" s="48"/>
      <c r="AG938" s="48"/>
      <c r="AK938" s="45"/>
      <c r="AO938" s="48"/>
      <c r="AS938" s="48"/>
      <c r="AW938" s="48"/>
      <c r="BA938" s="48"/>
      <c r="BE938" s="48"/>
      <c r="BI938" s="48"/>
      <c r="BM938" s="41">
        <v>43370</v>
      </c>
      <c r="BN938">
        <v>8.2899999999999991</v>
      </c>
      <c r="BO938">
        <v>4.5595999999999997</v>
      </c>
      <c r="BQ938" s="48"/>
      <c r="BU938" s="48"/>
      <c r="BY938" s="41">
        <v>43675</v>
      </c>
      <c r="BZ938">
        <v>14.42</v>
      </c>
      <c r="CA938">
        <v>8.6489999999999991</v>
      </c>
    </row>
    <row r="939" spans="1:79">
      <c r="A939" s="48"/>
      <c r="E939" s="48"/>
      <c r="M939" s="48"/>
      <c r="Q939" s="48"/>
      <c r="U939" s="48"/>
      <c r="Y939" s="48"/>
      <c r="AC939" s="48"/>
      <c r="AG939" s="48"/>
      <c r="AK939" s="45"/>
      <c r="AO939" s="48"/>
      <c r="AS939" s="48"/>
      <c r="AW939" s="48"/>
      <c r="BA939" s="48"/>
      <c r="BE939" s="48"/>
      <c r="BI939" s="48"/>
      <c r="BM939" s="41">
        <v>43371</v>
      </c>
      <c r="BN939">
        <v>8.35</v>
      </c>
      <c r="BO939">
        <v>4.5926</v>
      </c>
      <c r="BQ939" s="48"/>
      <c r="BU939" s="48"/>
      <c r="BY939" s="41">
        <v>43676</v>
      </c>
      <c r="BZ939">
        <v>14.43</v>
      </c>
      <c r="CA939">
        <v>8.6549999999999994</v>
      </c>
    </row>
    <row r="940" spans="1:79">
      <c r="A940" s="48"/>
      <c r="E940" s="48"/>
      <c r="M940" s="48"/>
      <c r="Q940" s="48"/>
      <c r="U940" s="48"/>
      <c r="Y940" s="48"/>
      <c r="AC940" s="48"/>
      <c r="AG940" s="48"/>
      <c r="AK940" s="45"/>
      <c r="AO940" s="48"/>
      <c r="AS940" s="48"/>
      <c r="AW940" s="48"/>
      <c r="BA940" s="48"/>
      <c r="BE940" s="48"/>
      <c r="BI940" s="48"/>
      <c r="BM940" s="41">
        <v>43374</v>
      </c>
      <c r="BN940">
        <v>8.2799999999999994</v>
      </c>
      <c r="BO940">
        <v>4.5541</v>
      </c>
      <c r="BQ940" s="48"/>
      <c r="BU940" s="48"/>
      <c r="BY940" s="41">
        <v>43677</v>
      </c>
      <c r="BZ940">
        <v>14.3</v>
      </c>
      <c r="CA940">
        <v>8.577</v>
      </c>
    </row>
    <row r="941" spans="1:79">
      <c r="A941" s="48"/>
      <c r="E941" s="48"/>
      <c r="M941" s="48"/>
      <c r="Q941" s="48"/>
      <c r="U941" s="48"/>
      <c r="Y941" s="48"/>
      <c r="AC941" s="48"/>
      <c r="AG941" s="48"/>
      <c r="AK941" s="45"/>
      <c r="AO941" s="48"/>
      <c r="AS941" s="48"/>
      <c r="AW941" s="48"/>
      <c r="BA941" s="48"/>
      <c r="BE941" s="48"/>
      <c r="BI941" s="48"/>
      <c r="BM941" s="41">
        <v>43375</v>
      </c>
      <c r="BN941">
        <v>8.3800000000000008</v>
      </c>
      <c r="BO941">
        <v>4.6090999999999998</v>
      </c>
      <c r="BQ941" s="48"/>
      <c r="BU941" s="48"/>
      <c r="BY941" s="41">
        <v>43678</v>
      </c>
      <c r="BZ941">
        <v>14.27</v>
      </c>
      <c r="CA941">
        <v>8.5589999999999993</v>
      </c>
    </row>
    <row r="942" spans="1:79">
      <c r="A942" s="48"/>
      <c r="E942" s="48"/>
      <c r="M942" s="48"/>
      <c r="Q942" s="48"/>
      <c r="U942" s="48"/>
      <c r="Y942" s="48"/>
      <c r="AC942" s="48"/>
      <c r="AG942" s="48"/>
      <c r="AK942" s="45"/>
      <c r="AO942" s="48"/>
      <c r="AS942" s="48"/>
      <c r="AW942" s="48"/>
      <c r="BA942" s="48"/>
      <c r="BE942" s="48"/>
      <c r="BI942" s="48"/>
      <c r="BM942" s="41">
        <v>43376</v>
      </c>
      <c r="BN942">
        <v>8.33</v>
      </c>
      <c r="BO942">
        <v>4.5815999999999999</v>
      </c>
      <c r="BQ942" s="48"/>
      <c r="BU942" s="48"/>
      <c r="BY942" s="41">
        <v>43679</v>
      </c>
      <c r="BZ942">
        <v>14.27</v>
      </c>
      <c r="CA942">
        <v>8.5589999999999993</v>
      </c>
    </row>
    <row r="943" spans="1:79">
      <c r="A943" s="48"/>
      <c r="E943" s="48"/>
      <c r="M943" s="48"/>
      <c r="Q943" s="48"/>
      <c r="U943" s="48"/>
      <c r="Y943" s="48"/>
      <c r="AC943" s="48"/>
      <c r="AG943" s="48"/>
      <c r="AK943" s="45"/>
      <c r="AO943" s="48"/>
      <c r="AS943" s="48"/>
      <c r="AW943" s="48"/>
      <c r="BA943" s="48"/>
      <c r="BE943" s="48"/>
      <c r="BI943" s="48"/>
      <c r="BM943" s="41">
        <v>43377</v>
      </c>
      <c r="BN943">
        <v>8.1999999999999993</v>
      </c>
      <c r="BO943">
        <v>4.5101000000000004</v>
      </c>
      <c r="BQ943" s="48"/>
      <c r="BU943" s="48"/>
      <c r="BY943" s="41">
        <v>43682</v>
      </c>
      <c r="BZ943">
        <v>14.28</v>
      </c>
      <c r="CA943">
        <v>8.5649999999999995</v>
      </c>
    </row>
    <row r="944" spans="1:79">
      <c r="A944" s="48"/>
      <c r="E944" s="48"/>
      <c r="M944" s="48"/>
      <c r="Q944" s="48"/>
      <c r="U944" s="48"/>
      <c r="Y944" s="48"/>
      <c r="AC944" s="48"/>
      <c r="AG944" s="48"/>
      <c r="AK944" s="45"/>
      <c r="AO944" s="48"/>
      <c r="AS944" s="48"/>
      <c r="AW944" s="48"/>
      <c r="BA944" s="48"/>
      <c r="BE944" s="48"/>
      <c r="BI944" s="48"/>
      <c r="BM944" s="41">
        <v>43378</v>
      </c>
      <c r="BN944">
        <v>8.2799999999999994</v>
      </c>
      <c r="BO944">
        <v>4.5541</v>
      </c>
      <c r="BQ944" s="48"/>
      <c r="BU944" s="48"/>
      <c r="BY944" s="41">
        <v>43683</v>
      </c>
      <c r="BZ944">
        <v>14.28</v>
      </c>
      <c r="CA944">
        <v>8.5649999999999995</v>
      </c>
    </row>
    <row r="945" spans="1:79">
      <c r="A945" s="48"/>
      <c r="E945" s="48"/>
      <c r="M945" s="48"/>
      <c r="Q945" s="48"/>
      <c r="U945" s="48"/>
      <c r="Y945" s="48"/>
      <c r="AC945" s="48"/>
      <c r="AG945" s="48"/>
      <c r="AK945" s="45"/>
      <c r="AO945" s="48"/>
      <c r="AS945" s="48"/>
      <c r="AW945" s="48"/>
      <c r="BA945" s="48"/>
      <c r="BE945" s="48"/>
      <c r="BI945" s="48"/>
      <c r="BM945" s="41">
        <v>43381</v>
      </c>
      <c r="BN945">
        <v>8.2799999999999994</v>
      </c>
      <c r="BO945">
        <v>4.5541</v>
      </c>
      <c r="BQ945" s="48"/>
      <c r="BU945" s="48"/>
      <c r="BY945" s="41">
        <v>43684</v>
      </c>
      <c r="BZ945">
        <v>14.19</v>
      </c>
      <c r="CA945">
        <v>8.5109999999999992</v>
      </c>
    </row>
    <row r="946" spans="1:79">
      <c r="A946" s="48"/>
      <c r="E946" s="48"/>
      <c r="M946" s="48"/>
      <c r="Q946" s="48"/>
      <c r="U946" s="48"/>
      <c r="Y946" s="48"/>
      <c r="AC946" s="48"/>
      <c r="AG946" s="48"/>
      <c r="AK946" s="45"/>
      <c r="AO946" s="48"/>
      <c r="AS946" s="48"/>
      <c r="AW946" s="48"/>
      <c r="BA946" s="48"/>
      <c r="BE946" s="48"/>
      <c r="BI946" s="48"/>
      <c r="BM946" s="41">
        <v>43382</v>
      </c>
      <c r="BN946">
        <v>8.2200000000000006</v>
      </c>
      <c r="BO946">
        <v>4.5210999999999997</v>
      </c>
      <c r="BQ946" s="48"/>
      <c r="BU946" s="48"/>
      <c r="BY946" s="41">
        <v>43685</v>
      </c>
      <c r="BZ946">
        <v>14.2</v>
      </c>
      <c r="CA946">
        <v>8.5169999999999995</v>
      </c>
    </row>
    <row r="947" spans="1:79">
      <c r="A947" s="48"/>
      <c r="E947" s="48"/>
      <c r="M947" s="48"/>
      <c r="Q947" s="48"/>
      <c r="U947" s="48"/>
      <c r="Y947" s="48"/>
      <c r="AC947" s="48"/>
      <c r="AG947" s="48"/>
      <c r="AK947" s="45"/>
      <c r="AO947" s="48"/>
      <c r="AS947" s="48"/>
      <c r="AW947" s="48"/>
      <c r="BA947" s="48"/>
      <c r="BE947" s="48"/>
      <c r="BI947" s="48"/>
      <c r="BM947" s="41">
        <v>43383</v>
      </c>
      <c r="BN947">
        <v>8.25</v>
      </c>
      <c r="BO947">
        <v>4.5376000000000003</v>
      </c>
      <c r="BQ947" s="48"/>
      <c r="BU947" s="48"/>
      <c r="BY947" s="41">
        <v>43686</v>
      </c>
      <c r="BZ947">
        <v>14.2</v>
      </c>
      <c r="CA947">
        <v>8.5169999999999995</v>
      </c>
    </row>
    <row r="948" spans="1:79">
      <c r="A948" s="48"/>
      <c r="E948" s="48"/>
      <c r="M948" s="48"/>
      <c r="Q948" s="48"/>
      <c r="U948" s="48"/>
      <c r="Y948" s="48"/>
      <c r="AC948" s="48"/>
      <c r="AG948" s="48"/>
      <c r="AK948" s="45"/>
      <c r="AO948" s="48"/>
      <c r="AS948" s="48"/>
      <c r="AW948" s="48"/>
      <c r="BA948" s="48"/>
      <c r="BE948" s="48"/>
      <c r="BI948" s="48"/>
      <c r="BM948" s="41">
        <v>43384</v>
      </c>
      <c r="BN948">
        <v>8.1999999999999993</v>
      </c>
      <c r="BO948">
        <v>4.5101000000000004</v>
      </c>
      <c r="BQ948" s="48"/>
      <c r="BU948" s="48"/>
      <c r="BY948" s="41">
        <v>43691</v>
      </c>
      <c r="BZ948">
        <v>14.2</v>
      </c>
      <c r="CA948">
        <v>8.5169999999999995</v>
      </c>
    </row>
    <row r="949" spans="1:79">
      <c r="A949" s="48"/>
      <c r="E949" s="48"/>
      <c r="M949" s="48"/>
      <c r="Q949" s="48"/>
      <c r="U949" s="48"/>
      <c r="Y949" s="48"/>
      <c r="AC949" s="48"/>
      <c r="AG949" s="48"/>
      <c r="AK949" s="45"/>
      <c r="AO949" s="48"/>
      <c r="AS949" s="48"/>
      <c r="AW949" s="48"/>
      <c r="BA949" s="48"/>
      <c r="BE949" s="48"/>
      <c r="BI949" s="48"/>
      <c r="BM949" s="41">
        <v>43385</v>
      </c>
      <c r="BN949">
        <v>8.15</v>
      </c>
      <c r="BO949">
        <v>4.4825999999999997</v>
      </c>
      <c r="BQ949" s="48"/>
      <c r="BU949" s="48"/>
      <c r="BY949" s="41">
        <v>43692</v>
      </c>
      <c r="BZ949">
        <v>14.2</v>
      </c>
      <c r="CA949">
        <v>8.5169999999999995</v>
      </c>
    </row>
    <row r="950" spans="1:79">
      <c r="A950" s="48"/>
      <c r="E950" s="48"/>
      <c r="M950" s="48"/>
      <c r="Q950" s="48"/>
      <c r="U950" s="48"/>
      <c r="Y950" s="48"/>
      <c r="AC950" s="48"/>
      <c r="AG950" s="48"/>
      <c r="AK950" s="45"/>
      <c r="AO950" s="48"/>
      <c r="AS950" s="48"/>
      <c r="AW950" s="48"/>
      <c r="BA950" s="48"/>
      <c r="BE950" s="48"/>
      <c r="BI950" s="48"/>
      <c r="BM950" s="41">
        <v>43389</v>
      </c>
      <c r="BN950">
        <v>8.1</v>
      </c>
      <c r="BO950">
        <v>4.4550999999999998</v>
      </c>
      <c r="BQ950" s="48"/>
      <c r="BU950" s="48"/>
      <c r="BY950" s="41">
        <v>43693</v>
      </c>
      <c r="BZ950">
        <v>13.78</v>
      </c>
      <c r="CA950">
        <v>8.2651000000000003</v>
      </c>
    </row>
    <row r="951" spans="1:79">
      <c r="A951" s="48"/>
      <c r="E951" s="48"/>
      <c r="M951" s="48"/>
      <c r="Q951" s="48"/>
      <c r="U951" s="48"/>
      <c r="Y951" s="48"/>
      <c r="AC951" s="48"/>
      <c r="AG951" s="48"/>
      <c r="AK951" s="45"/>
      <c r="AO951" s="48"/>
      <c r="AS951" s="48"/>
      <c r="AW951" s="48"/>
      <c r="BA951" s="48"/>
      <c r="BE951" s="48"/>
      <c r="BI951" s="48"/>
      <c r="BM951" s="41">
        <v>43390</v>
      </c>
      <c r="BN951">
        <v>8.0299999999999994</v>
      </c>
      <c r="BO951">
        <v>4.4165999999999999</v>
      </c>
      <c r="BQ951" s="48"/>
      <c r="BU951" s="48"/>
      <c r="BY951" s="41">
        <v>43696</v>
      </c>
      <c r="BZ951">
        <v>13.5</v>
      </c>
      <c r="CA951">
        <v>8.0972000000000008</v>
      </c>
    </row>
    <row r="952" spans="1:79">
      <c r="A952" s="48"/>
      <c r="E952" s="48"/>
      <c r="M952" s="48"/>
      <c r="Q952" s="48"/>
      <c r="U952" s="48"/>
      <c r="Y952" s="48"/>
      <c r="AC952" s="48"/>
      <c r="AG952" s="48"/>
      <c r="AK952" s="45"/>
      <c r="AO952" s="48"/>
      <c r="AS952" s="48"/>
      <c r="AW952" s="48"/>
      <c r="BA952" s="48"/>
      <c r="BE952" s="48"/>
      <c r="BI952" s="48"/>
      <c r="BM952" s="41">
        <v>43391</v>
      </c>
      <c r="BN952">
        <v>8.0299999999999994</v>
      </c>
      <c r="BO952">
        <v>4.4165999999999999</v>
      </c>
      <c r="BQ952" s="48"/>
      <c r="BU952" s="48"/>
      <c r="BY952" s="41">
        <v>43697</v>
      </c>
      <c r="BZ952">
        <v>13.5</v>
      </c>
      <c r="CA952">
        <v>8.0972000000000008</v>
      </c>
    </row>
    <row r="953" spans="1:79">
      <c r="A953" s="48"/>
      <c r="E953" s="48"/>
      <c r="M953" s="48"/>
      <c r="Q953" s="48"/>
      <c r="U953" s="48"/>
      <c r="Y953" s="48"/>
      <c r="AC953" s="48"/>
      <c r="AG953" s="48"/>
      <c r="AK953" s="45"/>
      <c r="AO953" s="48"/>
      <c r="AS953" s="48"/>
      <c r="AW953" s="48"/>
      <c r="BA953" s="48"/>
      <c r="BE953" s="48"/>
      <c r="BI953" s="48"/>
      <c r="BM953" s="41">
        <v>43392</v>
      </c>
      <c r="BN953">
        <v>8.1</v>
      </c>
      <c r="BO953">
        <v>4.4550999999999998</v>
      </c>
      <c r="BQ953" s="48"/>
      <c r="BU953" s="48"/>
      <c r="BY953" s="41">
        <v>43698</v>
      </c>
      <c r="BZ953">
        <v>13.1</v>
      </c>
      <c r="CA953">
        <v>7.8573000000000004</v>
      </c>
    </row>
    <row r="954" spans="1:79">
      <c r="A954" s="48"/>
      <c r="E954" s="48"/>
      <c r="M954" s="48"/>
      <c r="Q954" s="48"/>
      <c r="U954" s="48"/>
      <c r="Y954" s="48"/>
      <c r="AC954" s="48"/>
      <c r="AG954" s="48"/>
      <c r="AK954" s="45"/>
      <c r="AO954" s="48"/>
      <c r="AS954" s="48"/>
      <c r="AW954" s="48"/>
      <c r="BA954" s="48"/>
      <c r="BE954" s="48"/>
      <c r="BI954" s="48"/>
      <c r="BM954" s="41">
        <v>43395</v>
      </c>
      <c r="BN954">
        <v>8.2200000000000006</v>
      </c>
      <c r="BO954">
        <v>4.5210999999999997</v>
      </c>
      <c r="BQ954" s="48"/>
      <c r="BU954" s="48"/>
      <c r="BY954" s="41">
        <v>43699</v>
      </c>
      <c r="BZ954">
        <v>13.1</v>
      </c>
      <c r="CA954">
        <v>7.8573000000000004</v>
      </c>
    </row>
    <row r="955" spans="1:79">
      <c r="A955" s="48"/>
      <c r="E955" s="48"/>
      <c r="M955" s="48"/>
      <c r="Q955" s="48"/>
      <c r="U955" s="48"/>
      <c r="Y955" s="48"/>
      <c r="AC955" s="48"/>
      <c r="AG955" s="48"/>
      <c r="AK955" s="45"/>
      <c r="AO955" s="48"/>
      <c r="AS955" s="48"/>
      <c r="AW955" s="48"/>
      <c r="BA955" s="48"/>
      <c r="BE955" s="48"/>
      <c r="BI955" s="48"/>
      <c r="BM955" s="41">
        <v>43396</v>
      </c>
      <c r="BN955">
        <v>8.1999999999999993</v>
      </c>
      <c r="BO955">
        <v>4.5101000000000004</v>
      </c>
      <c r="BQ955" s="48"/>
      <c r="BU955" s="48"/>
      <c r="BY955" s="41">
        <v>43700</v>
      </c>
      <c r="BZ955">
        <v>13.1</v>
      </c>
      <c r="CA955">
        <v>7.8573000000000004</v>
      </c>
    </row>
    <row r="956" spans="1:79">
      <c r="A956" s="48"/>
      <c r="E956" s="48"/>
      <c r="M956" s="48"/>
      <c r="Q956" s="48"/>
      <c r="U956" s="48"/>
      <c r="Y956" s="48"/>
      <c r="AC956" s="48"/>
      <c r="AG956" s="48"/>
      <c r="AK956" s="45"/>
      <c r="AO956" s="48"/>
      <c r="AS956" s="48"/>
      <c r="AW956" s="48"/>
      <c r="BA956" s="48"/>
      <c r="BE956" s="48"/>
      <c r="BI956" s="48"/>
      <c r="BM956" s="41">
        <v>43397</v>
      </c>
      <c r="BN956">
        <v>8.08</v>
      </c>
      <c r="BO956">
        <v>4.4440999999999997</v>
      </c>
      <c r="BQ956" s="48"/>
      <c r="BU956" s="48"/>
      <c r="BY956" s="41">
        <v>43703</v>
      </c>
      <c r="BZ956">
        <v>13.1</v>
      </c>
      <c r="CA956">
        <v>7.8573000000000004</v>
      </c>
    </row>
    <row r="957" spans="1:79">
      <c r="A957" s="48"/>
      <c r="E957" s="48"/>
      <c r="M957" s="48"/>
      <c r="Q957" s="48"/>
      <c r="U957" s="48"/>
      <c r="Y957" s="48"/>
      <c r="AC957" s="48"/>
      <c r="AG957" s="48"/>
      <c r="AK957" s="45"/>
      <c r="AO957" s="48"/>
      <c r="AS957" s="48"/>
      <c r="AW957" s="48"/>
      <c r="BA957" s="48"/>
      <c r="BE957" s="48"/>
      <c r="BI957" s="48"/>
      <c r="BM957" s="41">
        <v>43398</v>
      </c>
      <c r="BN957">
        <v>8</v>
      </c>
      <c r="BO957">
        <v>4.4001000000000001</v>
      </c>
      <c r="BQ957" s="48"/>
      <c r="BU957" s="48"/>
      <c r="BY957" s="41">
        <v>43704</v>
      </c>
      <c r="BZ957">
        <v>13.1</v>
      </c>
      <c r="CA957">
        <v>7.8573000000000004</v>
      </c>
    </row>
    <row r="958" spans="1:79">
      <c r="A958" s="48"/>
      <c r="E958" s="48"/>
      <c r="M958" s="48"/>
      <c r="Q958" s="48"/>
      <c r="U958" s="48"/>
      <c r="Y958" s="48"/>
      <c r="AC958" s="48"/>
      <c r="AG958" s="48"/>
      <c r="AK958" s="45"/>
      <c r="AO958" s="48"/>
      <c r="AS958" s="48"/>
      <c r="AW958" s="48"/>
      <c r="BA958" s="48"/>
      <c r="BE958" s="48"/>
      <c r="BI958" s="48"/>
      <c r="BM958" s="41">
        <v>43399</v>
      </c>
      <c r="BN958">
        <v>8.1</v>
      </c>
      <c r="BO958">
        <v>4.4550999999999998</v>
      </c>
      <c r="BQ958" s="48"/>
      <c r="BU958" s="48"/>
      <c r="BY958" s="41">
        <v>43705</v>
      </c>
      <c r="BZ958">
        <v>13.46</v>
      </c>
      <c r="CA958">
        <v>8.0731999999999999</v>
      </c>
    </row>
    <row r="959" spans="1:79">
      <c r="A959" s="48"/>
      <c r="E959" s="48"/>
      <c r="M959" s="48"/>
      <c r="Q959" s="48"/>
      <c r="U959" s="48"/>
      <c r="Y959" s="48"/>
      <c r="AC959" s="48"/>
      <c r="AG959" s="48"/>
      <c r="AK959" s="45"/>
      <c r="AO959" s="48"/>
      <c r="AS959" s="48"/>
      <c r="AW959" s="48"/>
      <c r="BA959" s="48"/>
      <c r="BE959" s="48"/>
      <c r="BI959" s="48"/>
      <c r="BM959" s="41">
        <v>43402</v>
      </c>
      <c r="BN959">
        <v>8.1999999999999993</v>
      </c>
      <c r="BO959">
        <v>4.5101000000000004</v>
      </c>
      <c r="BQ959" s="48"/>
      <c r="BU959" s="48"/>
      <c r="BY959" s="41">
        <v>43706</v>
      </c>
      <c r="BZ959">
        <v>13.46</v>
      </c>
      <c r="CA959">
        <v>8.0731999999999999</v>
      </c>
    </row>
    <row r="960" spans="1:79">
      <c r="A960" s="48"/>
      <c r="E960" s="48"/>
      <c r="M960" s="48"/>
      <c r="Q960" s="48"/>
      <c r="U960" s="48"/>
      <c r="Y960" s="48"/>
      <c r="AC960" s="48"/>
      <c r="AG960" s="48"/>
      <c r="AK960" s="45"/>
      <c r="AO960" s="48"/>
      <c r="AS960" s="48"/>
      <c r="AW960" s="48"/>
      <c r="BA960" s="48"/>
      <c r="BE960" s="48"/>
      <c r="BI960" s="48"/>
      <c r="BM960" s="41">
        <v>43403</v>
      </c>
      <c r="BN960">
        <v>8.1999999999999993</v>
      </c>
      <c r="BO960">
        <v>4.5101000000000004</v>
      </c>
      <c r="BQ960" s="48"/>
      <c r="BU960" s="48"/>
      <c r="BY960" s="41">
        <v>43707</v>
      </c>
      <c r="BZ960">
        <v>13.46</v>
      </c>
      <c r="CA960">
        <v>8.0731999999999999</v>
      </c>
    </row>
    <row r="961" spans="1:79">
      <c r="A961" s="48"/>
      <c r="E961" s="48"/>
      <c r="M961" s="48"/>
      <c r="Q961" s="48"/>
      <c r="U961" s="48"/>
      <c r="Y961" s="48"/>
      <c r="AC961" s="48"/>
      <c r="AG961" s="48"/>
      <c r="AK961" s="45"/>
      <c r="AO961" s="48"/>
      <c r="AS961" s="48"/>
      <c r="AW961" s="48"/>
      <c r="BA961" s="48"/>
      <c r="BE961" s="48"/>
      <c r="BI961" s="48"/>
      <c r="BM961" s="41">
        <v>43404</v>
      </c>
      <c r="BN961">
        <v>8.0500000000000007</v>
      </c>
      <c r="BO961">
        <v>4.4276</v>
      </c>
      <c r="BQ961" s="48"/>
      <c r="BU961" s="48"/>
      <c r="BY961" s="41">
        <v>43710</v>
      </c>
      <c r="BZ961">
        <v>13.7</v>
      </c>
      <c r="CA961">
        <v>8.2171000000000003</v>
      </c>
    </row>
    <row r="962" spans="1:79">
      <c r="A962" s="48"/>
      <c r="E962" s="48"/>
      <c r="M962" s="48"/>
      <c r="Q962" s="48"/>
      <c r="U962" s="48"/>
      <c r="Y962" s="48"/>
      <c r="AC962" s="48"/>
      <c r="AG962" s="48"/>
      <c r="AK962" s="45"/>
      <c r="AO962" s="48"/>
      <c r="AS962" s="48"/>
      <c r="AW962" s="48"/>
      <c r="BA962" s="48"/>
      <c r="BE962" s="48"/>
      <c r="BI962" s="48"/>
      <c r="BM962" s="41">
        <v>43405</v>
      </c>
      <c r="BN962">
        <v>8.1</v>
      </c>
      <c r="BO962">
        <v>4.4550999999999998</v>
      </c>
      <c r="BQ962" s="48"/>
      <c r="BU962" s="48"/>
      <c r="BY962" s="41">
        <v>43711</v>
      </c>
      <c r="BZ962">
        <v>13.7</v>
      </c>
      <c r="CA962">
        <v>8.2171000000000003</v>
      </c>
    </row>
    <row r="963" spans="1:79">
      <c r="A963" s="48"/>
      <c r="E963" s="48"/>
      <c r="M963" s="48"/>
      <c r="Q963" s="48"/>
      <c r="U963" s="48"/>
      <c r="Y963" s="48"/>
      <c r="AC963" s="48"/>
      <c r="AG963" s="48"/>
      <c r="AK963" s="45"/>
      <c r="AO963" s="48"/>
      <c r="AS963" s="48"/>
      <c r="AW963" s="48"/>
      <c r="BA963" s="48"/>
      <c r="BE963" s="48"/>
      <c r="BI963" s="48"/>
      <c r="BM963" s="41">
        <v>43406</v>
      </c>
      <c r="BN963">
        <v>8.17</v>
      </c>
      <c r="BO963">
        <v>4.4935999999999998</v>
      </c>
      <c r="BQ963" s="48"/>
      <c r="BU963" s="48"/>
      <c r="BY963" s="41">
        <v>43712</v>
      </c>
      <c r="BZ963">
        <v>13.7</v>
      </c>
      <c r="CA963">
        <v>8.2171000000000003</v>
      </c>
    </row>
    <row r="964" spans="1:79">
      <c r="A964" s="48"/>
      <c r="E964" s="48"/>
      <c r="M964" s="48"/>
      <c r="Q964" s="48"/>
      <c r="U964" s="48"/>
      <c r="Y964" s="48"/>
      <c r="AC964" s="48"/>
      <c r="AG964" s="48"/>
      <c r="AK964" s="45"/>
      <c r="AO964" s="48"/>
      <c r="AS964" s="48"/>
      <c r="AW964" s="48"/>
      <c r="BA964" s="48"/>
      <c r="BE964" s="48"/>
      <c r="BI964" s="48"/>
      <c r="BM964" s="41">
        <v>43409</v>
      </c>
      <c r="BN964">
        <v>8.1199999999999992</v>
      </c>
      <c r="BO964">
        <v>4.4661</v>
      </c>
      <c r="BQ964" s="48"/>
      <c r="BU964" s="48"/>
      <c r="BY964" s="41">
        <v>43713</v>
      </c>
      <c r="BZ964">
        <v>13.7</v>
      </c>
      <c r="CA964">
        <v>8.2171000000000003</v>
      </c>
    </row>
    <row r="965" spans="1:79">
      <c r="A965" s="48"/>
      <c r="E965" s="48"/>
      <c r="M965" s="48"/>
      <c r="Q965" s="48"/>
      <c r="U965" s="48"/>
      <c r="Y965" s="48"/>
      <c r="AC965" s="48"/>
      <c r="AG965" s="48"/>
      <c r="AK965" s="45"/>
      <c r="AO965" s="48"/>
      <c r="AS965" s="48"/>
      <c r="AW965" s="48"/>
      <c r="BA965" s="48"/>
      <c r="BE965" s="48"/>
      <c r="BI965" s="48"/>
      <c r="BM965" s="41">
        <v>43410</v>
      </c>
      <c r="BN965">
        <v>8.15</v>
      </c>
      <c r="BO965">
        <v>4.4825999999999997</v>
      </c>
      <c r="BQ965" s="48"/>
      <c r="BU965" s="48"/>
      <c r="BY965" s="41">
        <v>43714</v>
      </c>
      <c r="BZ965">
        <v>13.99</v>
      </c>
      <c r="CA965">
        <v>8.3910999999999998</v>
      </c>
    </row>
    <row r="966" spans="1:79">
      <c r="A966" s="48"/>
      <c r="E966" s="48"/>
      <c r="M966" s="48"/>
      <c r="Q966" s="48"/>
      <c r="U966" s="48"/>
      <c r="Y966" s="48"/>
      <c r="AC966" s="48"/>
      <c r="AG966" s="48"/>
      <c r="AK966" s="45"/>
      <c r="AO966" s="48"/>
      <c r="AS966" s="48"/>
      <c r="AW966" s="48"/>
      <c r="BA966" s="48"/>
      <c r="BE966" s="48"/>
      <c r="BI966" s="48"/>
      <c r="BM966" s="41">
        <v>43411</v>
      </c>
      <c r="BN966">
        <v>8.15</v>
      </c>
      <c r="BO966">
        <v>4.4825999999999997</v>
      </c>
      <c r="BQ966" s="48"/>
      <c r="BU966" s="48"/>
      <c r="BY966" s="41">
        <v>43717</v>
      </c>
      <c r="BZ966">
        <v>13.99</v>
      </c>
      <c r="CA966">
        <v>8.3910999999999998</v>
      </c>
    </row>
    <row r="967" spans="1:79">
      <c r="A967" s="48"/>
      <c r="E967" s="48"/>
      <c r="M967" s="48"/>
      <c r="Q967" s="48"/>
      <c r="U967" s="48"/>
      <c r="Y967" s="48"/>
      <c r="AC967" s="48"/>
      <c r="AG967" s="48"/>
      <c r="AK967" s="45"/>
      <c r="AO967" s="48"/>
      <c r="AS967" s="48"/>
      <c r="AW967" s="48"/>
      <c r="BA967" s="48"/>
      <c r="BE967" s="48"/>
      <c r="BI967" s="48"/>
      <c r="BM967" s="41">
        <v>43412</v>
      </c>
      <c r="BN967">
        <v>8.15</v>
      </c>
      <c r="BO967">
        <v>4.4825999999999997</v>
      </c>
      <c r="BQ967" s="48"/>
      <c r="BU967" s="48"/>
      <c r="BY967" s="41">
        <v>43718</v>
      </c>
      <c r="BZ967">
        <v>13.99</v>
      </c>
      <c r="CA967">
        <v>8.3910999999999998</v>
      </c>
    </row>
    <row r="968" spans="1:79">
      <c r="A968" s="48"/>
      <c r="E968" s="48"/>
      <c r="M968" s="48"/>
      <c r="Q968" s="48"/>
      <c r="U968" s="48"/>
      <c r="Y968" s="48"/>
      <c r="AC968" s="48"/>
      <c r="AG968" s="48"/>
      <c r="AK968" s="45"/>
      <c r="AO968" s="48"/>
      <c r="AS968" s="48"/>
      <c r="AW968" s="48"/>
      <c r="BA968" s="48"/>
      <c r="BE968" s="48"/>
      <c r="BI968" s="48"/>
      <c r="BM968" s="41">
        <v>43413</v>
      </c>
      <c r="BN968">
        <v>8.15</v>
      </c>
      <c r="BO968">
        <v>4.4825999999999997</v>
      </c>
      <c r="BQ968" s="48"/>
      <c r="BU968" s="48"/>
      <c r="BY968" s="41">
        <v>43719</v>
      </c>
      <c r="BZ968">
        <v>14</v>
      </c>
      <c r="CA968">
        <v>8.3971</v>
      </c>
    </row>
    <row r="969" spans="1:79">
      <c r="A969" s="48"/>
      <c r="E969" s="48"/>
      <c r="M969" s="48"/>
      <c r="Q969" s="48"/>
      <c r="U969" s="48"/>
      <c r="Y969" s="48"/>
      <c r="AC969" s="48"/>
      <c r="AG969" s="48"/>
      <c r="AK969" s="45"/>
      <c r="AO969" s="48"/>
      <c r="AS969" s="48"/>
      <c r="AW969" s="48"/>
      <c r="BA969" s="48"/>
      <c r="BE969" s="48"/>
      <c r="BI969" s="48"/>
      <c r="BM969" s="41">
        <v>43416</v>
      </c>
      <c r="BN969">
        <v>8.15</v>
      </c>
      <c r="BO969">
        <v>4.4825999999999997</v>
      </c>
      <c r="BQ969" s="48"/>
      <c r="BU969" s="48"/>
      <c r="BY969" s="41">
        <v>43720</v>
      </c>
      <c r="BZ969">
        <v>14.1</v>
      </c>
      <c r="CA969">
        <v>8.4571000000000005</v>
      </c>
    </row>
    <row r="970" spans="1:79">
      <c r="A970" s="48"/>
      <c r="E970" s="48"/>
      <c r="M970" s="48"/>
      <c r="Q970" s="48"/>
      <c r="U970" s="48"/>
      <c r="Y970" s="48"/>
      <c r="AC970" s="48"/>
      <c r="AG970" s="48"/>
      <c r="AK970" s="45"/>
      <c r="AO970" s="48"/>
      <c r="AS970" s="48"/>
      <c r="AW970" s="48"/>
      <c r="BA970" s="48"/>
      <c r="BE970" s="48"/>
      <c r="BI970" s="48"/>
      <c r="BM970" s="41">
        <v>43417</v>
      </c>
      <c r="BN970">
        <v>8.15</v>
      </c>
      <c r="BO970">
        <v>4.4825999999999997</v>
      </c>
      <c r="BQ970" s="48"/>
      <c r="BU970" s="48"/>
      <c r="BY970" s="41">
        <v>43721</v>
      </c>
      <c r="BZ970">
        <v>14.1</v>
      </c>
      <c r="CA970">
        <v>8.4571000000000005</v>
      </c>
    </row>
    <row r="971" spans="1:79">
      <c r="A971" s="48"/>
      <c r="E971" s="48"/>
      <c r="M971" s="48"/>
      <c r="Q971" s="48"/>
      <c r="U971" s="48"/>
      <c r="Y971" s="48"/>
      <c r="AC971" s="48"/>
      <c r="AG971" s="48"/>
      <c r="AK971" s="45"/>
      <c r="AO971" s="48"/>
      <c r="AS971" s="48"/>
      <c r="AW971" s="48"/>
      <c r="BA971" s="48"/>
      <c r="BE971" s="48"/>
      <c r="BI971" s="48"/>
      <c r="BM971" s="41">
        <v>43418</v>
      </c>
      <c r="BN971">
        <v>8.1</v>
      </c>
      <c r="BO971">
        <v>4.4550999999999998</v>
      </c>
      <c r="BQ971" s="48"/>
      <c r="BU971" s="48"/>
      <c r="BY971" s="41">
        <v>43724</v>
      </c>
      <c r="BZ971">
        <v>14.1</v>
      </c>
      <c r="CA971">
        <v>8.4571000000000005</v>
      </c>
    </row>
    <row r="972" spans="1:79">
      <c r="A972" s="48"/>
      <c r="E972" s="48"/>
      <c r="M972" s="48"/>
      <c r="Q972" s="48"/>
      <c r="U972" s="48"/>
      <c r="Y972" s="48"/>
      <c r="AC972" s="48"/>
      <c r="AG972" s="48"/>
      <c r="AK972" s="45"/>
      <c r="AO972" s="48"/>
      <c r="AS972" s="48"/>
      <c r="AW972" s="48"/>
      <c r="BA972" s="48"/>
      <c r="BE972" s="48"/>
      <c r="BI972" s="48"/>
      <c r="BM972" s="41">
        <v>43419</v>
      </c>
      <c r="BN972">
        <v>8.1</v>
      </c>
      <c r="BO972">
        <v>4.4550999999999998</v>
      </c>
      <c r="BQ972" s="48"/>
      <c r="BU972" s="48"/>
      <c r="BY972" s="41">
        <v>43725</v>
      </c>
      <c r="BZ972">
        <v>14.1</v>
      </c>
      <c r="CA972">
        <v>8.4571000000000005</v>
      </c>
    </row>
    <row r="973" spans="1:79">
      <c r="A973" s="48"/>
      <c r="E973" s="48"/>
      <c r="M973" s="48"/>
      <c r="Q973" s="48"/>
      <c r="U973" s="48"/>
      <c r="Y973" s="48"/>
      <c r="AC973" s="48"/>
      <c r="AG973" s="48"/>
      <c r="AK973" s="45"/>
      <c r="AO973" s="48"/>
      <c r="AS973" s="48"/>
      <c r="AW973" s="48"/>
      <c r="BA973" s="48"/>
      <c r="BE973" s="48"/>
      <c r="BI973" s="48"/>
      <c r="BM973" s="41">
        <v>43420</v>
      </c>
      <c r="BN973">
        <v>8.1</v>
      </c>
      <c r="BO973">
        <v>4.4550999999999998</v>
      </c>
      <c r="BQ973" s="48"/>
      <c r="BU973" s="48"/>
      <c r="BY973" s="41">
        <v>43726</v>
      </c>
      <c r="BZ973">
        <v>14.1</v>
      </c>
      <c r="CA973">
        <v>8.4571000000000005</v>
      </c>
    </row>
    <row r="974" spans="1:79">
      <c r="A974" s="48"/>
      <c r="E974" s="48"/>
      <c r="M974" s="48"/>
      <c r="Q974" s="48"/>
      <c r="U974" s="48"/>
      <c r="Y974" s="48"/>
      <c r="AC974" s="48"/>
      <c r="AG974" s="48"/>
      <c r="AK974" s="45"/>
      <c r="AO974" s="48"/>
      <c r="AS974" s="48"/>
      <c r="AW974" s="48"/>
      <c r="BA974" s="48"/>
      <c r="BE974" s="48"/>
      <c r="BI974" s="48"/>
      <c r="BM974" s="41">
        <v>43423</v>
      </c>
      <c r="BN974">
        <v>8.08</v>
      </c>
      <c r="BO974">
        <v>4.4440999999999997</v>
      </c>
      <c r="BQ974" s="48"/>
      <c r="BU974" s="48"/>
      <c r="BY974" s="41">
        <v>43727</v>
      </c>
      <c r="BZ974">
        <v>13.68</v>
      </c>
      <c r="CA974">
        <v>8.2050999999999998</v>
      </c>
    </row>
    <row r="975" spans="1:79">
      <c r="A975" s="48"/>
      <c r="E975" s="48"/>
      <c r="M975" s="48"/>
      <c r="Q975" s="48"/>
      <c r="U975" s="48"/>
      <c r="Y975" s="48"/>
      <c r="AC975" s="48"/>
      <c r="AG975" s="48"/>
      <c r="AK975" s="45"/>
      <c r="AO975" s="48"/>
      <c r="AS975" s="48"/>
      <c r="AW975" s="48"/>
      <c r="BA975" s="48"/>
      <c r="BE975" s="48"/>
      <c r="BI975" s="48"/>
      <c r="BM975" s="41">
        <v>43425</v>
      </c>
      <c r="BN975">
        <v>8.0500000000000007</v>
      </c>
      <c r="BO975">
        <v>4.4276</v>
      </c>
      <c r="BQ975" s="48"/>
      <c r="BU975" s="48"/>
      <c r="BY975" s="41">
        <v>43728</v>
      </c>
      <c r="BZ975">
        <v>13.68</v>
      </c>
      <c r="CA975">
        <v>8.2050999999999998</v>
      </c>
    </row>
    <row r="976" spans="1:79">
      <c r="A976" s="48"/>
      <c r="E976" s="48"/>
      <c r="M976" s="48"/>
      <c r="Q976" s="48"/>
      <c r="U976" s="48"/>
      <c r="Y976" s="48"/>
      <c r="AC976" s="48"/>
      <c r="AG976" s="48"/>
      <c r="AK976" s="45"/>
      <c r="AO976" s="48"/>
      <c r="AS976" s="48"/>
      <c r="AW976" s="48"/>
      <c r="BA976" s="48"/>
      <c r="BE976" s="48"/>
      <c r="BI976" s="48"/>
      <c r="BM976" s="41">
        <v>43426</v>
      </c>
      <c r="BN976">
        <v>8.08</v>
      </c>
      <c r="BO976">
        <v>4.4440999999999997</v>
      </c>
      <c r="BQ976" s="48"/>
      <c r="BU976" s="48"/>
      <c r="BY976" s="41">
        <v>43731</v>
      </c>
      <c r="BZ976">
        <v>13.7</v>
      </c>
      <c r="CA976">
        <v>8.2171000000000003</v>
      </c>
    </row>
    <row r="977" spans="1:79">
      <c r="A977" s="48"/>
      <c r="E977" s="48"/>
      <c r="M977" s="48"/>
      <c r="Q977" s="48"/>
      <c r="U977" s="48"/>
      <c r="Y977" s="48"/>
      <c r="AC977" s="48"/>
      <c r="AG977" s="48"/>
      <c r="AK977" s="45"/>
      <c r="AO977" s="48"/>
      <c r="AS977" s="48"/>
      <c r="AW977" s="48"/>
      <c r="BA977" s="48"/>
      <c r="BE977" s="48"/>
      <c r="BI977" s="48"/>
      <c r="BM977" s="41">
        <v>43427</v>
      </c>
      <c r="BN977">
        <v>8.09</v>
      </c>
      <c r="BO977">
        <v>4.4496000000000002</v>
      </c>
      <c r="BQ977" s="48"/>
      <c r="BU977" s="48"/>
      <c r="BY977" s="41">
        <v>43732</v>
      </c>
      <c r="BZ977">
        <v>13.3</v>
      </c>
      <c r="CA977">
        <v>7.9771999999999998</v>
      </c>
    </row>
    <row r="978" spans="1:79">
      <c r="A978" s="48"/>
      <c r="E978" s="48"/>
      <c r="M978" s="48"/>
      <c r="Q978" s="48"/>
      <c r="U978" s="48"/>
      <c r="Y978" s="48"/>
      <c r="AC978" s="48"/>
      <c r="AG978" s="48"/>
      <c r="AK978" s="45"/>
      <c r="AO978" s="48"/>
      <c r="AS978" s="48"/>
      <c r="AW978" s="48"/>
      <c r="BA978" s="48"/>
      <c r="BE978" s="48"/>
      <c r="BI978" s="48"/>
      <c r="BM978" s="41">
        <v>43430</v>
      </c>
      <c r="BN978">
        <v>8.14</v>
      </c>
      <c r="BO978">
        <v>4.4771000000000001</v>
      </c>
      <c r="BQ978" s="48"/>
      <c r="BU978" s="48"/>
      <c r="BY978" s="41">
        <v>43733</v>
      </c>
      <c r="BZ978">
        <v>13.65</v>
      </c>
      <c r="CA978">
        <v>8.1872000000000007</v>
      </c>
    </row>
    <row r="979" spans="1:79">
      <c r="A979" s="48"/>
      <c r="E979" s="48"/>
      <c r="M979" s="48"/>
      <c r="Q979" s="48"/>
      <c r="U979" s="48"/>
      <c r="Y979" s="48"/>
      <c r="AC979" s="48"/>
      <c r="AG979" s="48"/>
      <c r="AK979" s="45"/>
      <c r="AO979" s="48"/>
      <c r="AS979" s="48"/>
      <c r="AW979" s="48"/>
      <c r="BA979" s="48"/>
      <c r="BE979" s="48"/>
      <c r="BI979" s="48"/>
      <c r="BM979" s="41">
        <v>43431</v>
      </c>
      <c r="BN979">
        <v>8.14</v>
      </c>
      <c r="BO979">
        <v>4.4771000000000001</v>
      </c>
      <c r="BQ979" s="48"/>
      <c r="BU979" s="48"/>
      <c r="BY979" s="41">
        <v>43734</v>
      </c>
      <c r="BZ979">
        <v>13.5</v>
      </c>
      <c r="CA979">
        <v>8.0972000000000008</v>
      </c>
    </row>
    <row r="980" spans="1:79">
      <c r="A980" s="48"/>
      <c r="E980" s="48"/>
      <c r="M980" s="48"/>
      <c r="Q980" s="48"/>
      <c r="U980" s="48"/>
      <c r="Y980" s="48"/>
      <c r="AC980" s="48"/>
      <c r="AG980" s="48"/>
      <c r="AK980" s="45"/>
      <c r="AO980" s="48"/>
      <c r="AS980" s="48"/>
      <c r="AW980" s="48"/>
      <c r="BA980" s="48"/>
      <c r="BE980" s="48"/>
      <c r="BI980" s="48"/>
      <c r="BM980" s="41">
        <v>43432</v>
      </c>
      <c r="BN980">
        <v>8.1</v>
      </c>
      <c r="BO980">
        <v>4.4550999999999998</v>
      </c>
      <c r="BQ980" s="48"/>
      <c r="BU980" s="48"/>
      <c r="BY980" s="41">
        <v>43735</v>
      </c>
      <c r="BZ980">
        <v>13.64</v>
      </c>
      <c r="CA980">
        <v>8.1812000000000005</v>
      </c>
    </row>
    <row r="981" spans="1:79">
      <c r="A981" s="48"/>
      <c r="E981" s="48"/>
      <c r="M981" s="48"/>
      <c r="Q981" s="48"/>
      <c r="U981" s="48"/>
      <c r="Y981" s="48"/>
      <c r="AC981" s="48"/>
      <c r="AG981" s="48"/>
      <c r="AK981" s="45"/>
      <c r="AO981" s="48"/>
      <c r="AS981" s="48"/>
      <c r="AW981" s="48"/>
      <c r="BA981" s="48"/>
      <c r="BE981" s="48"/>
      <c r="BI981" s="48"/>
      <c r="BM981" s="41">
        <v>43433</v>
      </c>
      <c r="BN981">
        <v>8.0299999999999994</v>
      </c>
      <c r="BO981">
        <v>4.4165999999999999</v>
      </c>
      <c r="BQ981" s="48"/>
      <c r="BU981" s="48"/>
      <c r="BY981" s="41">
        <v>43738</v>
      </c>
      <c r="BZ981">
        <v>13.5</v>
      </c>
      <c r="CA981">
        <v>8.0972000000000008</v>
      </c>
    </row>
    <row r="982" spans="1:79">
      <c r="A982" s="48"/>
      <c r="E982" s="48"/>
      <c r="M982" s="48"/>
      <c r="Q982" s="48"/>
      <c r="U982" s="48"/>
      <c r="Y982" s="48"/>
      <c r="AC982" s="48"/>
      <c r="AG982" s="48"/>
      <c r="AK982" s="45"/>
      <c r="AO982" s="48"/>
      <c r="AS982" s="48"/>
      <c r="AW982" s="48"/>
      <c r="BA982" s="48"/>
      <c r="BE982" s="48"/>
      <c r="BI982" s="48"/>
      <c r="BM982" s="41">
        <v>43434</v>
      </c>
      <c r="BN982">
        <v>8.1199999999999992</v>
      </c>
      <c r="BO982">
        <v>4.4661</v>
      </c>
      <c r="BQ982" s="48"/>
      <c r="BU982" s="48"/>
      <c r="BY982" s="41">
        <v>43739</v>
      </c>
      <c r="BZ982">
        <v>13.5</v>
      </c>
      <c r="CA982">
        <v>8.0972000000000008</v>
      </c>
    </row>
    <row r="983" spans="1:79">
      <c r="A983" s="48"/>
      <c r="E983" s="48"/>
      <c r="M983" s="48"/>
      <c r="Q983" s="48"/>
      <c r="U983" s="48"/>
      <c r="Y983" s="48"/>
      <c r="AC983" s="48"/>
      <c r="AG983" s="48"/>
      <c r="AK983" s="45"/>
      <c r="AO983" s="48"/>
      <c r="AS983" s="48"/>
      <c r="AW983" s="48"/>
      <c r="BA983" s="48"/>
      <c r="BE983" s="48"/>
      <c r="BI983" s="48"/>
      <c r="BM983" s="41">
        <v>43437</v>
      </c>
      <c r="BN983">
        <v>8.36</v>
      </c>
      <c r="BO983">
        <v>4.5980999999999996</v>
      </c>
      <c r="BQ983" s="48"/>
      <c r="BU983" s="48"/>
      <c r="BY983" s="41">
        <v>43740</v>
      </c>
      <c r="BZ983">
        <v>13.4</v>
      </c>
      <c r="CA983">
        <v>8.0372000000000003</v>
      </c>
    </row>
    <row r="984" spans="1:79">
      <c r="A984" s="48"/>
      <c r="E984" s="48"/>
      <c r="M984" s="48"/>
      <c r="Q984" s="48"/>
      <c r="U984" s="48"/>
      <c r="Y984" s="48"/>
      <c r="AC984" s="48"/>
      <c r="AG984" s="48"/>
      <c r="AK984" s="45"/>
      <c r="AO984" s="48"/>
      <c r="AS984" s="48"/>
      <c r="AW984" s="48"/>
      <c r="BA984" s="48"/>
      <c r="BE984" s="48"/>
      <c r="BI984" s="48"/>
      <c r="BM984" s="41">
        <v>43438</v>
      </c>
      <c r="BN984">
        <v>8.5500000000000007</v>
      </c>
      <c r="BO984">
        <v>4.7026000000000003</v>
      </c>
      <c r="BQ984" s="48"/>
      <c r="BU984" s="48"/>
      <c r="BY984" s="41">
        <v>43741</v>
      </c>
      <c r="BZ984">
        <v>13.43</v>
      </c>
      <c r="CA984">
        <v>8.0551999999999992</v>
      </c>
    </row>
    <row r="985" spans="1:79">
      <c r="A985" s="48"/>
      <c r="E985" s="48"/>
      <c r="M985" s="48"/>
      <c r="Q985" s="48"/>
      <c r="U985" s="48"/>
      <c r="Y985" s="48"/>
      <c r="AC985" s="48"/>
      <c r="AG985" s="48"/>
      <c r="AK985" s="45"/>
      <c r="AO985" s="48"/>
      <c r="AS985" s="48"/>
      <c r="AW985" s="48"/>
      <c r="BA985" s="48"/>
      <c r="BE985" s="48"/>
      <c r="BI985" s="48"/>
      <c r="BM985" s="41">
        <v>43439</v>
      </c>
      <c r="BN985">
        <v>8.4</v>
      </c>
      <c r="BO985">
        <v>4.6200999999999999</v>
      </c>
      <c r="BQ985" s="48"/>
      <c r="BU985" s="48"/>
      <c r="BY985" s="41">
        <v>43742</v>
      </c>
      <c r="BZ985">
        <v>13.4</v>
      </c>
      <c r="CA985">
        <v>8.0372000000000003</v>
      </c>
    </row>
    <row r="986" spans="1:79">
      <c r="A986" s="48"/>
      <c r="E986" s="48"/>
      <c r="M986" s="48"/>
      <c r="Q986" s="48"/>
      <c r="U986" s="48"/>
      <c r="Y986" s="48"/>
      <c r="AC986" s="48"/>
      <c r="AG986" s="48"/>
      <c r="AK986" s="45"/>
      <c r="AO986" s="48"/>
      <c r="AS986" s="48"/>
      <c r="AW986" s="48"/>
      <c r="BA986" s="48"/>
      <c r="BE986" s="48"/>
      <c r="BI986" s="48"/>
      <c r="BM986" s="41">
        <v>43440</v>
      </c>
      <c r="BN986">
        <v>8.4600000000000009</v>
      </c>
      <c r="BO986">
        <v>4.6531000000000002</v>
      </c>
      <c r="BQ986" s="48"/>
      <c r="BU986" s="48"/>
      <c r="BY986" s="41">
        <v>43745</v>
      </c>
      <c r="BZ986">
        <v>13.4</v>
      </c>
      <c r="CA986">
        <v>8.0372000000000003</v>
      </c>
    </row>
    <row r="987" spans="1:79">
      <c r="A987" s="48"/>
      <c r="E987" s="48"/>
      <c r="M987" s="48"/>
      <c r="Q987" s="48"/>
      <c r="U987" s="48"/>
      <c r="Y987" s="48"/>
      <c r="AC987" s="48"/>
      <c r="AG987" s="48"/>
      <c r="AK987" s="45"/>
      <c r="AO987" s="48"/>
      <c r="AS987" s="48"/>
      <c r="AW987" s="48"/>
      <c r="BA987" s="48"/>
      <c r="BE987" s="48"/>
      <c r="BI987" s="48"/>
      <c r="BM987" s="41">
        <v>43441</v>
      </c>
      <c r="BN987">
        <v>8.4600000000000009</v>
      </c>
      <c r="BO987">
        <v>4.6531000000000002</v>
      </c>
      <c r="BQ987" s="48"/>
      <c r="BU987" s="48"/>
      <c r="BY987" s="41">
        <v>43746</v>
      </c>
      <c r="BZ987">
        <v>13.4</v>
      </c>
      <c r="CA987">
        <v>8.0372000000000003</v>
      </c>
    </row>
    <row r="988" spans="1:79">
      <c r="A988" s="48"/>
      <c r="E988" s="48"/>
      <c r="M988" s="48"/>
      <c r="Q988" s="48"/>
      <c r="U988" s="48"/>
      <c r="Y988" s="48"/>
      <c r="AC988" s="48"/>
      <c r="AG988" s="48"/>
      <c r="AK988" s="45"/>
      <c r="AO988" s="48"/>
      <c r="AS988" s="48"/>
      <c r="AW988" s="48"/>
      <c r="BA988" s="48"/>
      <c r="BE988" s="48"/>
      <c r="BI988" s="48"/>
      <c r="BM988" s="41">
        <v>43444</v>
      </c>
      <c r="BN988">
        <v>8.2100000000000009</v>
      </c>
      <c r="BO988">
        <v>4.5156000000000001</v>
      </c>
      <c r="BQ988" s="48"/>
      <c r="BU988" s="48"/>
      <c r="BY988" s="41">
        <v>43747</v>
      </c>
      <c r="BZ988">
        <v>13.01</v>
      </c>
      <c r="CA988">
        <v>7.8033000000000001</v>
      </c>
    </row>
    <row r="989" spans="1:79">
      <c r="A989" s="48"/>
      <c r="E989" s="48"/>
      <c r="M989" s="48"/>
      <c r="Q989" s="48"/>
      <c r="U989" s="48"/>
      <c r="Y989" s="48"/>
      <c r="AC989" s="48"/>
      <c r="AG989" s="48"/>
      <c r="AK989" s="45"/>
      <c r="AO989" s="48"/>
      <c r="AS989" s="48"/>
      <c r="AW989" s="48"/>
      <c r="BA989" s="48"/>
      <c r="BE989" s="48"/>
      <c r="BI989" s="48"/>
      <c r="BM989" s="41">
        <v>43445</v>
      </c>
      <c r="BN989">
        <v>8.25</v>
      </c>
      <c r="BO989">
        <v>4.5376000000000003</v>
      </c>
      <c r="BQ989" s="48"/>
      <c r="BU989" s="48"/>
      <c r="BY989" s="41">
        <v>43748</v>
      </c>
      <c r="BZ989">
        <v>12.99</v>
      </c>
      <c r="CA989">
        <v>7.7912999999999997</v>
      </c>
    </row>
    <row r="990" spans="1:79">
      <c r="A990" s="48"/>
      <c r="E990" s="48"/>
      <c r="M990" s="48"/>
      <c r="Q990" s="48"/>
      <c r="U990" s="48"/>
      <c r="Y990" s="48"/>
      <c r="AC990" s="48"/>
      <c r="AG990" s="48"/>
      <c r="AK990" s="45"/>
      <c r="AO990" s="48"/>
      <c r="AS990" s="48"/>
      <c r="AW990" s="48"/>
      <c r="BA990" s="48"/>
      <c r="BE990" s="48"/>
      <c r="BI990" s="48"/>
      <c r="BM990" s="41">
        <v>43446</v>
      </c>
      <c r="BN990">
        <v>8.4</v>
      </c>
      <c r="BO990">
        <v>4.6200999999999999</v>
      </c>
      <c r="BQ990" s="48"/>
      <c r="BU990" s="48"/>
      <c r="BY990" s="41">
        <v>43749</v>
      </c>
      <c r="BZ990">
        <v>12.8</v>
      </c>
      <c r="CA990">
        <v>7.6772999999999998</v>
      </c>
    </row>
    <row r="991" spans="1:79">
      <c r="A991" s="48"/>
      <c r="E991" s="48"/>
      <c r="M991" s="48"/>
      <c r="Q991" s="48"/>
      <c r="U991" s="48"/>
      <c r="Y991" s="48"/>
      <c r="AC991" s="48"/>
      <c r="AG991" s="48"/>
      <c r="AK991" s="45"/>
      <c r="AO991" s="48"/>
      <c r="AS991" s="48"/>
      <c r="AW991" s="48"/>
      <c r="BA991" s="48"/>
      <c r="BE991" s="48"/>
      <c r="BI991" s="48"/>
      <c r="BM991" s="41">
        <v>43447</v>
      </c>
      <c r="BN991">
        <v>8.4499999999999993</v>
      </c>
      <c r="BO991">
        <v>4.6475999999999997</v>
      </c>
      <c r="BQ991" s="48"/>
      <c r="BU991" s="48"/>
      <c r="BY991" s="41">
        <v>43752</v>
      </c>
      <c r="BZ991">
        <v>12.63</v>
      </c>
      <c r="CA991">
        <v>7.5754000000000001</v>
      </c>
    </row>
    <row r="992" spans="1:79">
      <c r="A992" s="48"/>
      <c r="E992" s="48"/>
      <c r="M992" s="48"/>
      <c r="Q992" s="48"/>
      <c r="U992" s="48"/>
      <c r="Y992" s="48"/>
      <c r="AC992" s="48"/>
      <c r="AG992" s="48"/>
      <c r="AK992" s="45"/>
      <c r="AO992" s="48"/>
      <c r="AS992" s="48"/>
      <c r="AW992" s="48"/>
      <c r="BA992" s="48"/>
      <c r="BE992" s="48"/>
      <c r="BI992" s="48"/>
      <c r="BM992" s="41">
        <v>43448</v>
      </c>
      <c r="BN992">
        <v>8.5</v>
      </c>
      <c r="BO992">
        <v>4.6750999999999996</v>
      </c>
      <c r="BQ992" s="48"/>
      <c r="BU992" s="48"/>
      <c r="BY992" s="41">
        <v>43754</v>
      </c>
      <c r="BZ992">
        <v>12.75</v>
      </c>
      <c r="CA992">
        <v>7.6473000000000004</v>
      </c>
    </row>
    <row r="993" spans="1:79">
      <c r="A993" s="48"/>
      <c r="E993" s="48"/>
      <c r="M993" s="48"/>
      <c r="Q993" s="48"/>
      <c r="U993" s="48"/>
      <c r="Y993" s="48"/>
      <c r="AC993" s="48"/>
      <c r="AG993" s="48"/>
      <c r="AK993" s="45"/>
      <c r="AO993" s="48"/>
      <c r="AS993" s="48"/>
      <c r="AW993" s="48"/>
      <c r="BA993" s="48"/>
      <c r="BE993" s="48"/>
      <c r="BI993" s="48"/>
      <c r="BM993" s="41">
        <v>43451</v>
      </c>
      <c r="BN993">
        <v>8.49</v>
      </c>
      <c r="BO993">
        <v>4.6696</v>
      </c>
      <c r="BQ993" s="48"/>
      <c r="BU993" s="48"/>
      <c r="BY993" s="41">
        <v>43755</v>
      </c>
      <c r="BZ993">
        <v>12.7</v>
      </c>
      <c r="CA993">
        <v>7.6173999999999999</v>
      </c>
    </row>
    <row r="994" spans="1:79">
      <c r="A994" s="48"/>
      <c r="E994" s="48"/>
      <c r="M994" s="48"/>
      <c r="Q994" s="48"/>
      <c r="U994" s="48"/>
      <c r="Y994" s="48"/>
      <c r="AC994" s="48"/>
      <c r="AG994" s="48"/>
      <c r="AK994" s="45"/>
      <c r="AO994" s="48"/>
      <c r="AS994" s="48"/>
      <c r="AW994" s="48"/>
      <c r="BA994" s="48"/>
      <c r="BE994" s="48"/>
      <c r="BI994" s="48"/>
      <c r="BM994" s="41">
        <v>43452</v>
      </c>
      <c r="BN994">
        <v>8.3000000000000007</v>
      </c>
      <c r="BO994">
        <v>4.5651000000000002</v>
      </c>
      <c r="BQ994" s="48"/>
      <c r="BU994" s="48"/>
      <c r="BY994" s="41">
        <v>43756</v>
      </c>
      <c r="BZ994">
        <v>12.99</v>
      </c>
      <c r="CA994">
        <v>7.7912999999999997</v>
      </c>
    </row>
    <row r="995" spans="1:79">
      <c r="A995" s="48"/>
      <c r="E995" s="48"/>
      <c r="M995" s="48"/>
      <c r="Q995" s="48"/>
      <c r="U995" s="48"/>
      <c r="Y995" s="48"/>
      <c r="AC995" s="48"/>
      <c r="AG995" s="48"/>
      <c r="AK995" s="45"/>
      <c r="AO995" s="48"/>
      <c r="AS995" s="48"/>
      <c r="AW995" s="48"/>
      <c r="BA995" s="48"/>
      <c r="BE995" s="48"/>
      <c r="BI995" s="48"/>
      <c r="BM995" s="41">
        <v>43453</v>
      </c>
      <c r="BN995">
        <v>8.49</v>
      </c>
      <c r="BO995">
        <v>4.6696</v>
      </c>
      <c r="BQ995" s="48"/>
      <c r="BU995" s="48"/>
      <c r="BY995" s="41">
        <v>43759</v>
      </c>
      <c r="BZ995">
        <v>12.9</v>
      </c>
      <c r="CA995">
        <v>7.7373000000000003</v>
      </c>
    </row>
    <row r="996" spans="1:79">
      <c r="A996" s="48"/>
      <c r="E996" s="48"/>
      <c r="M996" s="48"/>
      <c r="Q996" s="48"/>
      <c r="U996" s="48"/>
      <c r="Y996" s="48"/>
      <c r="AC996" s="48"/>
      <c r="AG996" s="48"/>
      <c r="AK996" s="45"/>
      <c r="AO996" s="48"/>
      <c r="AS996" s="48"/>
      <c r="AW996" s="48"/>
      <c r="BA996" s="48"/>
      <c r="BE996" s="48"/>
      <c r="BI996" s="48"/>
      <c r="BM996" s="41">
        <v>43454</v>
      </c>
      <c r="BN996">
        <v>8.33</v>
      </c>
      <c r="BO996">
        <v>4.5815999999999999</v>
      </c>
      <c r="BQ996" s="48"/>
      <c r="BU996" s="48"/>
      <c r="BY996" s="41">
        <v>43760</v>
      </c>
      <c r="BZ996">
        <v>12.89</v>
      </c>
      <c r="CA996">
        <v>7.7313000000000001</v>
      </c>
    </row>
    <row r="997" spans="1:79">
      <c r="A997" s="48"/>
      <c r="E997" s="48"/>
      <c r="M997" s="48"/>
      <c r="Q997" s="48"/>
      <c r="U997" s="48"/>
      <c r="Y997" s="48"/>
      <c r="AC997" s="48"/>
      <c r="AG997" s="48"/>
      <c r="AK997" s="45"/>
      <c r="AO997" s="48"/>
      <c r="AS997" s="48"/>
      <c r="AW997" s="48"/>
      <c r="BA997" s="48"/>
      <c r="BE997" s="48"/>
      <c r="BI997" s="48"/>
      <c r="BM997" s="41">
        <v>43455</v>
      </c>
      <c r="BN997">
        <v>8.57</v>
      </c>
      <c r="BO997">
        <v>4.7135999999999996</v>
      </c>
      <c r="BQ997" s="48"/>
      <c r="BU997" s="48"/>
      <c r="BY997" s="41">
        <v>43761</v>
      </c>
      <c r="BZ997">
        <v>12.54</v>
      </c>
      <c r="CA997">
        <v>7.5213999999999999</v>
      </c>
    </row>
    <row r="998" spans="1:79">
      <c r="A998" s="48"/>
      <c r="E998" s="48"/>
      <c r="M998" s="48"/>
      <c r="Q998" s="48"/>
      <c r="U998" s="48"/>
      <c r="Y998" s="48"/>
      <c r="AC998" s="48"/>
      <c r="AG998" s="48"/>
      <c r="AK998" s="45"/>
      <c r="AO998" s="48"/>
      <c r="AS998" s="48"/>
      <c r="AW998" s="48"/>
      <c r="BA998" s="48"/>
      <c r="BE998" s="48"/>
      <c r="BI998" s="48"/>
      <c r="BM998" s="41">
        <v>43458</v>
      </c>
      <c r="BN998">
        <v>8.48</v>
      </c>
      <c r="BO998">
        <v>4.6641000000000004</v>
      </c>
      <c r="BQ998" s="48"/>
      <c r="BU998" s="48"/>
      <c r="BY998" s="41">
        <v>43762</v>
      </c>
      <c r="BZ998">
        <v>12.7</v>
      </c>
      <c r="CA998">
        <v>7.6173999999999999</v>
      </c>
    </row>
    <row r="999" spans="1:79">
      <c r="A999" s="48"/>
      <c r="E999" s="48"/>
      <c r="M999" s="48"/>
      <c r="Q999" s="48"/>
      <c r="U999" s="48"/>
      <c r="Y999" s="48"/>
      <c r="AC999" s="48"/>
      <c r="AG999" s="48"/>
      <c r="AK999" s="45"/>
      <c r="AO999" s="48"/>
      <c r="AS999" s="48"/>
      <c r="AW999" s="48"/>
      <c r="BA999" s="48"/>
      <c r="BE999" s="48"/>
      <c r="BI999" s="48"/>
      <c r="BM999" s="41">
        <v>43459</v>
      </c>
      <c r="BN999">
        <v>8.32</v>
      </c>
      <c r="BO999">
        <v>4.5761000000000003</v>
      </c>
      <c r="BQ999" s="48"/>
      <c r="BU999" s="48"/>
      <c r="BY999" s="41">
        <v>43763</v>
      </c>
      <c r="BZ999">
        <v>12.7</v>
      </c>
      <c r="CA999">
        <v>7.6173999999999999</v>
      </c>
    </row>
    <row r="1000" spans="1:79">
      <c r="A1000" s="48"/>
      <c r="E1000" s="48"/>
      <c r="M1000" s="48"/>
      <c r="Q1000" s="48"/>
      <c r="U1000" s="48"/>
      <c r="Y1000" s="48"/>
      <c r="AC1000" s="48"/>
      <c r="AG1000" s="48"/>
      <c r="AK1000" s="45"/>
      <c r="AO1000" s="48"/>
      <c r="AS1000" s="48"/>
      <c r="AW1000" s="48"/>
      <c r="BA1000" s="48"/>
      <c r="BE1000" s="48"/>
      <c r="BI1000" s="48"/>
      <c r="BM1000" s="41">
        <v>43460</v>
      </c>
      <c r="BN1000">
        <v>8.3000000000000007</v>
      </c>
      <c r="BO1000">
        <v>4.5651000000000002</v>
      </c>
      <c r="BQ1000" s="48"/>
      <c r="BU1000" s="48"/>
      <c r="BY1000" s="41">
        <v>43766</v>
      </c>
      <c r="BZ1000">
        <v>12.52</v>
      </c>
      <c r="CA1000">
        <v>7.5094000000000003</v>
      </c>
    </row>
    <row r="1001" spans="1:79">
      <c r="A1001" s="48"/>
      <c r="E1001" s="48"/>
      <c r="M1001" s="48"/>
      <c r="Q1001" s="48"/>
      <c r="U1001" s="48"/>
      <c r="Y1001" s="48"/>
      <c r="AC1001" s="48"/>
      <c r="AG1001" s="48"/>
      <c r="AK1001" s="45"/>
      <c r="AO1001" s="48"/>
      <c r="AS1001" s="48"/>
      <c r="AW1001" s="48"/>
      <c r="BA1001" s="48"/>
      <c r="BE1001" s="48"/>
      <c r="BI1001" s="48"/>
      <c r="BM1001" s="41">
        <v>43461</v>
      </c>
      <c r="BN1001">
        <v>8.44</v>
      </c>
      <c r="BO1001">
        <v>4.6421000000000001</v>
      </c>
      <c r="BQ1001" s="48"/>
      <c r="BU1001" s="48"/>
      <c r="BY1001" s="41">
        <v>43767</v>
      </c>
      <c r="BZ1001">
        <v>12.6</v>
      </c>
      <c r="CA1001">
        <v>7.5574000000000003</v>
      </c>
    </row>
    <row r="1002" spans="1:79">
      <c r="A1002" s="48"/>
      <c r="E1002" s="48"/>
      <c r="M1002" s="48"/>
      <c r="Q1002" s="48"/>
      <c r="U1002" s="48"/>
      <c r="Y1002" s="48"/>
      <c r="AC1002" s="48"/>
      <c r="AG1002" s="48"/>
      <c r="AK1002" s="45"/>
      <c r="AO1002" s="48"/>
      <c r="AS1002" s="48"/>
      <c r="AW1002" s="48"/>
      <c r="BA1002" s="48"/>
      <c r="BE1002" s="48"/>
      <c r="BI1002" s="48"/>
      <c r="BM1002" s="41">
        <v>43462</v>
      </c>
      <c r="BN1002">
        <v>8.6300000000000008</v>
      </c>
      <c r="BO1002">
        <v>4.7465999999999999</v>
      </c>
      <c r="BQ1002" s="48"/>
      <c r="BU1002" s="48"/>
      <c r="BY1002" s="41">
        <v>43768</v>
      </c>
      <c r="BZ1002">
        <v>12.9</v>
      </c>
      <c r="CA1002">
        <v>7.7373000000000003</v>
      </c>
    </row>
    <row r="1003" spans="1:79">
      <c r="A1003" s="48"/>
      <c r="E1003" s="48"/>
      <c r="M1003" s="48"/>
      <c r="Q1003" s="48"/>
      <c r="U1003" s="48"/>
      <c r="Y1003" s="48"/>
      <c r="AC1003" s="48"/>
      <c r="AG1003" s="48"/>
      <c r="AK1003" s="45"/>
      <c r="AO1003" s="48"/>
      <c r="AS1003" s="48"/>
      <c r="AW1003" s="48"/>
      <c r="BA1003" s="48"/>
      <c r="BE1003" s="48"/>
      <c r="BI1003" s="48"/>
      <c r="BM1003" s="41">
        <v>43465</v>
      </c>
      <c r="BN1003">
        <v>8.6999999999999993</v>
      </c>
      <c r="BO1003">
        <v>4.7850999999999999</v>
      </c>
      <c r="BQ1003" s="48"/>
      <c r="BU1003" s="48"/>
      <c r="BY1003" s="41">
        <v>43769</v>
      </c>
      <c r="BZ1003">
        <v>12.52</v>
      </c>
      <c r="CA1003">
        <v>7.5094000000000003</v>
      </c>
    </row>
    <row r="1004" spans="1:79">
      <c r="A1004" s="48"/>
      <c r="E1004" s="48"/>
      <c r="M1004" s="48"/>
      <c r="Q1004" s="48"/>
      <c r="U1004" s="48"/>
      <c r="Y1004" s="48"/>
      <c r="AC1004" s="48"/>
      <c r="AG1004" s="48"/>
      <c r="AK1004" s="45"/>
      <c r="AO1004" s="48"/>
      <c r="AS1004" s="48"/>
      <c r="AW1004" s="48"/>
      <c r="BA1004" s="48"/>
      <c r="BE1004" s="48"/>
      <c r="BI1004" s="48"/>
      <c r="BM1004" s="41">
        <v>43467</v>
      </c>
      <c r="BN1004">
        <v>8.59</v>
      </c>
      <c r="BO1004">
        <v>4.7245999999999997</v>
      </c>
      <c r="BQ1004" s="48"/>
      <c r="BU1004" s="48"/>
      <c r="BY1004" s="41">
        <v>43770</v>
      </c>
      <c r="BZ1004">
        <v>12.65</v>
      </c>
      <c r="CA1004">
        <v>7.5873999999999997</v>
      </c>
    </row>
    <row r="1005" spans="1:79">
      <c r="A1005" s="48"/>
      <c r="E1005" s="48"/>
      <c r="M1005" s="48"/>
      <c r="Q1005" s="48"/>
      <c r="U1005" s="48"/>
      <c r="Y1005" s="48"/>
      <c r="AC1005" s="48"/>
      <c r="AG1005" s="48"/>
      <c r="AK1005" s="45"/>
      <c r="AO1005" s="48"/>
      <c r="AS1005" s="48"/>
      <c r="AW1005" s="48"/>
      <c r="BA1005" s="48"/>
      <c r="BE1005" s="48"/>
      <c r="BI1005" s="48"/>
      <c r="BM1005" s="41">
        <v>43468</v>
      </c>
      <c r="BN1005">
        <v>8.83</v>
      </c>
      <c r="BO1005">
        <v>4.8566000000000003</v>
      </c>
      <c r="BQ1005" s="48"/>
      <c r="BU1005" s="48"/>
      <c r="BY1005" s="41">
        <v>43773</v>
      </c>
      <c r="BZ1005">
        <v>12.65</v>
      </c>
      <c r="CA1005">
        <v>7.5873999999999997</v>
      </c>
    </row>
    <row r="1006" spans="1:79">
      <c r="A1006" s="48"/>
      <c r="E1006" s="48"/>
      <c r="M1006" s="48"/>
      <c r="Q1006" s="48"/>
      <c r="U1006" s="48"/>
      <c r="Y1006" s="48"/>
      <c r="AC1006" s="48"/>
      <c r="AG1006" s="48"/>
      <c r="AK1006" s="45"/>
      <c r="AO1006" s="48"/>
      <c r="AS1006" s="48"/>
      <c r="AW1006" s="48"/>
      <c r="BA1006" s="48"/>
      <c r="BE1006" s="48"/>
      <c r="BI1006" s="48"/>
      <c r="BM1006" s="41">
        <v>43469</v>
      </c>
      <c r="BN1006">
        <v>8.94</v>
      </c>
      <c r="BO1006">
        <v>4.9170999999999996</v>
      </c>
      <c r="BQ1006" s="48"/>
      <c r="BU1006" s="48"/>
      <c r="BY1006" s="41">
        <v>43774</v>
      </c>
      <c r="BZ1006">
        <v>12.95</v>
      </c>
      <c r="CA1006">
        <v>7.7672999999999996</v>
      </c>
    </row>
    <row r="1007" spans="1:79">
      <c r="A1007" s="48"/>
      <c r="E1007" s="48"/>
      <c r="M1007" s="48"/>
      <c r="Q1007" s="48"/>
      <c r="U1007" s="48"/>
      <c r="Y1007" s="48"/>
      <c r="AC1007" s="48"/>
      <c r="AG1007" s="48"/>
      <c r="AK1007" s="45"/>
      <c r="AO1007" s="48"/>
      <c r="AS1007" s="48"/>
      <c r="AW1007" s="48"/>
      <c r="BA1007" s="48"/>
      <c r="BE1007" s="48"/>
      <c r="BI1007" s="48"/>
      <c r="BM1007" s="41">
        <v>43472</v>
      </c>
      <c r="BN1007">
        <v>8.75</v>
      </c>
      <c r="BO1007">
        <v>4.8125999999999998</v>
      </c>
      <c r="BQ1007" s="48"/>
      <c r="BU1007" s="48"/>
      <c r="BY1007" s="41">
        <v>43775</v>
      </c>
      <c r="BZ1007">
        <v>12.6</v>
      </c>
      <c r="CA1007">
        <v>7.5574000000000003</v>
      </c>
    </row>
    <row r="1008" spans="1:79">
      <c r="A1008" s="48"/>
      <c r="E1008" s="48"/>
      <c r="M1008" s="48"/>
      <c r="Q1008" s="48"/>
      <c r="U1008" s="48"/>
      <c r="Y1008" s="48"/>
      <c r="AC1008" s="48"/>
      <c r="AG1008" s="48"/>
      <c r="AK1008" s="45"/>
      <c r="AO1008" s="48"/>
      <c r="AS1008" s="48"/>
      <c r="AW1008" s="48"/>
      <c r="BA1008" s="48"/>
      <c r="BE1008" s="48"/>
      <c r="BI1008" s="48"/>
      <c r="BM1008" s="41">
        <v>43473</v>
      </c>
      <c r="BN1008">
        <v>8.91</v>
      </c>
      <c r="BO1008">
        <v>4.9005999999999998</v>
      </c>
      <c r="BQ1008" s="48"/>
      <c r="BU1008" s="48"/>
      <c r="BY1008" s="41">
        <v>43776</v>
      </c>
      <c r="BZ1008">
        <v>12.95</v>
      </c>
      <c r="CA1008">
        <v>7.7672999999999996</v>
      </c>
    </row>
    <row r="1009" spans="1:79">
      <c r="A1009" s="48"/>
      <c r="E1009" s="48"/>
      <c r="M1009" s="48"/>
      <c r="Q1009" s="48"/>
      <c r="U1009" s="48"/>
      <c r="Y1009" s="48"/>
      <c r="AC1009" s="48"/>
      <c r="AG1009" s="48"/>
      <c r="AK1009" s="45"/>
      <c r="AO1009" s="48"/>
      <c r="AS1009" s="48"/>
      <c r="AW1009" s="48"/>
      <c r="BA1009" s="48"/>
      <c r="BE1009" s="48"/>
      <c r="BI1009" s="48"/>
      <c r="BM1009" s="41">
        <v>43474</v>
      </c>
      <c r="BN1009">
        <v>9.3000000000000007</v>
      </c>
      <c r="BO1009">
        <v>5.1151999999999997</v>
      </c>
      <c r="BQ1009" s="48"/>
      <c r="BU1009" s="48"/>
      <c r="BY1009" s="41">
        <v>43777</v>
      </c>
      <c r="BZ1009">
        <v>12.95</v>
      </c>
      <c r="CA1009">
        <v>7.7672999999999996</v>
      </c>
    </row>
    <row r="1010" spans="1:79">
      <c r="A1010" s="48"/>
      <c r="E1010" s="48"/>
      <c r="M1010" s="48"/>
      <c r="Q1010" s="48"/>
      <c r="U1010" s="48"/>
      <c r="Y1010" s="48"/>
      <c r="AC1010" s="48"/>
      <c r="AG1010" s="48"/>
      <c r="AK1010" s="45"/>
      <c r="AO1010" s="48"/>
      <c r="AS1010" s="48"/>
      <c r="AW1010" s="48"/>
      <c r="BA1010" s="48"/>
      <c r="BE1010" s="48"/>
      <c r="BI1010" s="48"/>
      <c r="BM1010" s="41">
        <v>43475</v>
      </c>
      <c r="BN1010">
        <v>9.32</v>
      </c>
      <c r="BO1010">
        <v>5.1261999999999999</v>
      </c>
      <c r="BQ1010" s="48"/>
      <c r="BU1010" s="48"/>
      <c r="BY1010" s="41">
        <v>43780</v>
      </c>
      <c r="BZ1010">
        <v>12.95</v>
      </c>
      <c r="CA1010">
        <v>7.7672999999999996</v>
      </c>
    </row>
    <row r="1011" spans="1:79">
      <c r="A1011" s="48"/>
      <c r="E1011" s="48"/>
      <c r="M1011" s="48"/>
      <c r="Q1011" s="48"/>
      <c r="U1011" s="48"/>
      <c r="Y1011" s="48"/>
      <c r="AC1011" s="48"/>
      <c r="AG1011" s="48"/>
      <c r="AK1011" s="45"/>
      <c r="AO1011" s="48"/>
      <c r="AS1011" s="48"/>
      <c r="AW1011" s="48"/>
      <c r="BA1011" s="48"/>
      <c r="BE1011" s="48"/>
      <c r="BI1011" s="48"/>
      <c r="BM1011" s="41">
        <v>43476</v>
      </c>
      <c r="BN1011">
        <v>9.57</v>
      </c>
      <c r="BO1011">
        <v>5.2637</v>
      </c>
      <c r="BQ1011" s="48"/>
      <c r="BU1011" s="48"/>
      <c r="BY1011" s="41">
        <v>43781</v>
      </c>
      <c r="BZ1011">
        <v>12.95</v>
      </c>
      <c r="CA1011">
        <v>7.7672999999999996</v>
      </c>
    </row>
    <row r="1012" spans="1:79">
      <c r="A1012" s="48"/>
      <c r="E1012" s="48"/>
      <c r="M1012" s="48"/>
      <c r="Q1012" s="48"/>
      <c r="U1012" s="48"/>
      <c r="Y1012" s="48"/>
      <c r="AC1012" s="48"/>
      <c r="AG1012" s="48"/>
      <c r="AK1012" s="45"/>
      <c r="AO1012" s="48"/>
      <c r="AS1012" s="48"/>
      <c r="AW1012" s="48"/>
      <c r="BA1012" s="48"/>
      <c r="BE1012" s="48"/>
      <c r="BI1012" s="48"/>
      <c r="BM1012" s="41">
        <v>43480</v>
      </c>
      <c r="BN1012">
        <v>9.6</v>
      </c>
      <c r="BO1012">
        <v>5.2801999999999998</v>
      </c>
      <c r="BQ1012" s="48"/>
      <c r="BU1012" s="48"/>
      <c r="BY1012" s="41">
        <v>43782</v>
      </c>
      <c r="BZ1012">
        <v>12.75</v>
      </c>
      <c r="CA1012">
        <v>7.6473000000000004</v>
      </c>
    </row>
    <row r="1013" spans="1:79">
      <c r="A1013" s="48"/>
      <c r="E1013" s="48"/>
      <c r="M1013" s="48"/>
      <c r="Q1013" s="48"/>
      <c r="U1013" s="48"/>
      <c r="Y1013" s="48"/>
      <c r="AC1013" s="48"/>
      <c r="AG1013" s="48"/>
      <c r="AK1013" s="45"/>
      <c r="AO1013" s="48"/>
      <c r="AS1013" s="48"/>
      <c r="AW1013" s="48"/>
      <c r="BA1013" s="48"/>
      <c r="BE1013" s="48"/>
      <c r="BI1013" s="48"/>
      <c r="BM1013" s="41">
        <v>43481</v>
      </c>
      <c r="BN1013">
        <v>9.59</v>
      </c>
      <c r="BO1013">
        <v>5.2747000000000002</v>
      </c>
      <c r="BQ1013" s="48"/>
      <c r="BU1013" s="48"/>
      <c r="BY1013" s="41">
        <v>43783</v>
      </c>
      <c r="BZ1013">
        <v>12.55</v>
      </c>
      <c r="CA1013">
        <v>7.5274000000000001</v>
      </c>
    </row>
    <row r="1014" spans="1:79">
      <c r="A1014" s="48"/>
      <c r="E1014" s="48"/>
      <c r="M1014" s="48"/>
      <c r="Q1014" s="48"/>
      <c r="U1014" s="48"/>
      <c r="Y1014" s="48"/>
      <c r="AC1014" s="48"/>
      <c r="AG1014" s="48"/>
      <c r="AK1014" s="45"/>
      <c r="AO1014" s="48"/>
      <c r="AS1014" s="48"/>
      <c r="AW1014" s="48"/>
      <c r="BA1014" s="48"/>
      <c r="BE1014" s="48"/>
      <c r="BI1014" s="48"/>
      <c r="BM1014" s="41">
        <v>43482</v>
      </c>
      <c r="BN1014">
        <v>9.6999999999999993</v>
      </c>
      <c r="BO1014">
        <v>5.3352000000000004</v>
      </c>
      <c r="BQ1014" s="48"/>
      <c r="BU1014" s="48"/>
      <c r="BY1014" s="41">
        <v>43784</v>
      </c>
      <c r="BZ1014">
        <v>12.55</v>
      </c>
      <c r="CA1014">
        <v>7.5274000000000001</v>
      </c>
    </row>
    <row r="1015" spans="1:79">
      <c r="A1015" s="48"/>
      <c r="E1015" s="48"/>
      <c r="M1015" s="48"/>
      <c r="Q1015" s="48"/>
      <c r="U1015" s="48"/>
      <c r="Y1015" s="48"/>
      <c r="AC1015" s="48"/>
      <c r="AG1015" s="48"/>
      <c r="AK1015" s="45"/>
      <c r="AO1015" s="48"/>
      <c r="AS1015" s="48"/>
      <c r="AW1015" s="48"/>
      <c r="BA1015" s="48"/>
      <c r="BE1015" s="48"/>
      <c r="BI1015" s="48"/>
      <c r="BM1015" s="41">
        <v>43483</v>
      </c>
      <c r="BN1015">
        <v>9.99</v>
      </c>
      <c r="BO1015">
        <v>5.4946999999999999</v>
      </c>
      <c r="BQ1015" s="48"/>
      <c r="BU1015" s="48"/>
      <c r="BY1015" s="41">
        <v>43787</v>
      </c>
      <c r="BZ1015">
        <v>12.55</v>
      </c>
      <c r="CA1015">
        <v>7.5274000000000001</v>
      </c>
    </row>
    <row r="1016" spans="1:79">
      <c r="A1016" s="48"/>
      <c r="E1016" s="48"/>
      <c r="M1016" s="48"/>
      <c r="Q1016" s="48"/>
      <c r="U1016" s="48"/>
      <c r="Y1016" s="48"/>
      <c r="AC1016" s="48"/>
      <c r="AG1016" s="48"/>
      <c r="AK1016" s="45"/>
      <c r="AO1016" s="48"/>
      <c r="AS1016" s="48"/>
      <c r="AW1016" s="48"/>
      <c r="BA1016" s="48"/>
      <c r="BE1016" s="48"/>
      <c r="BI1016" s="48"/>
      <c r="BM1016" s="41">
        <v>43486</v>
      </c>
      <c r="BN1016">
        <v>10.5</v>
      </c>
      <c r="BO1016">
        <v>5.7751999999999999</v>
      </c>
      <c r="BQ1016" s="48"/>
      <c r="BU1016" s="48"/>
      <c r="BY1016" s="41">
        <v>43788</v>
      </c>
      <c r="BZ1016">
        <v>12.55</v>
      </c>
      <c r="CA1016">
        <v>7.5274000000000001</v>
      </c>
    </row>
    <row r="1017" spans="1:79">
      <c r="A1017" s="48"/>
      <c r="E1017" s="48"/>
      <c r="M1017" s="48"/>
      <c r="Q1017" s="48"/>
      <c r="U1017" s="48"/>
      <c r="Y1017" s="48"/>
      <c r="AC1017" s="48"/>
      <c r="AG1017" s="48"/>
      <c r="AK1017" s="45"/>
      <c r="AO1017" s="48"/>
      <c r="AS1017" s="48"/>
      <c r="AW1017" s="48"/>
      <c r="BA1017" s="48"/>
      <c r="BE1017" s="48"/>
      <c r="BI1017" s="48"/>
      <c r="BM1017" s="41">
        <v>43487</v>
      </c>
      <c r="BN1017">
        <v>10.48</v>
      </c>
      <c r="BO1017">
        <v>5.7641999999999998</v>
      </c>
      <c r="BQ1017" s="48"/>
      <c r="BU1017" s="48"/>
      <c r="BY1017" s="41">
        <v>43789</v>
      </c>
      <c r="BZ1017">
        <v>12.25</v>
      </c>
      <c r="CA1017">
        <v>7.3474000000000004</v>
      </c>
    </row>
    <row r="1018" spans="1:79">
      <c r="A1018" s="48"/>
      <c r="E1018" s="48"/>
      <c r="M1018" s="48"/>
      <c r="Q1018" s="48"/>
      <c r="U1018" s="48"/>
      <c r="Y1018" s="48"/>
      <c r="AC1018" s="48"/>
      <c r="AG1018" s="48"/>
      <c r="AK1018" s="45"/>
      <c r="AO1018" s="48"/>
      <c r="AS1018" s="48"/>
      <c r="AW1018" s="48"/>
      <c r="BA1018" s="48"/>
      <c r="BE1018" s="48"/>
      <c r="BI1018" s="48"/>
      <c r="BM1018" s="41">
        <v>43488</v>
      </c>
      <c r="BN1018">
        <v>10.14</v>
      </c>
      <c r="BO1018">
        <v>5.5772000000000004</v>
      </c>
      <c r="BQ1018" s="48"/>
      <c r="BU1018" s="48"/>
      <c r="BY1018" s="41">
        <v>43790</v>
      </c>
      <c r="BZ1018">
        <v>12.2</v>
      </c>
      <c r="CA1018">
        <v>7.3174999999999999</v>
      </c>
    </row>
    <row r="1019" spans="1:79">
      <c r="A1019" s="48"/>
      <c r="E1019" s="48"/>
      <c r="M1019" s="48"/>
      <c r="Q1019" s="48"/>
      <c r="U1019" s="48"/>
      <c r="Y1019" s="48"/>
      <c r="AC1019" s="48"/>
      <c r="AG1019" s="48"/>
      <c r="AK1019" s="45"/>
      <c r="AO1019" s="48"/>
      <c r="AS1019" s="48"/>
      <c r="AW1019" s="48"/>
      <c r="BA1019" s="48"/>
      <c r="BE1019" s="48"/>
      <c r="BI1019" s="48"/>
      <c r="BM1019" s="41">
        <v>43489</v>
      </c>
      <c r="BN1019">
        <v>9.99</v>
      </c>
      <c r="BO1019">
        <v>5.4946999999999999</v>
      </c>
      <c r="BQ1019" s="48"/>
      <c r="BU1019" s="48"/>
      <c r="BY1019" s="41">
        <v>43791</v>
      </c>
      <c r="BZ1019">
        <v>12</v>
      </c>
      <c r="CA1019">
        <v>7.1974999999999998</v>
      </c>
    </row>
    <row r="1020" spans="1:79">
      <c r="A1020" s="48"/>
      <c r="E1020" s="48"/>
      <c r="M1020" s="48"/>
      <c r="Q1020" s="48"/>
      <c r="U1020" s="48"/>
      <c r="Y1020" s="48"/>
      <c r="AC1020" s="48"/>
      <c r="AG1020" s="48"/>
      <c r="AK1020" s="45"/>
      <c r="AO1020" s="48"/>
      <c r="AS1020" s="48"/>
      <c r="AW1020" s="48"/>
      <c r="BA1020" s="48"/>
      <c r="BE1020" s="48"/>
      <c r="BI1020" s="48"/>
      <c r="BM1020" s="41">
        <v>43490</v>
      </c>
      <c r="BN1020">
        <v>9.93</v>
      </c>
      <c r="BO1020">
        <v>5.4617000000000004</v>
      </c>
      <c r="BQ1020" s="48"/>
      <c r="BU1020" s="48"/>
      <c r="BY1020" s="41">
        <v>43794</v>
      </c>
      <c r="BZ1020">
        <v>11.75</v>
      </c>
      <c r="CA1020">
        <v>7.0475000000000003</v>
      </c>
    </row>
    <row r="1021" spans="1:79">
      <c r="A1021" s="48"/>
      <c r="E1021" s="48"/>
      <c r="M1021" s="48"/>
      <c r="Q1021" s="48"/>
      <c r="U1021" s="48"/>
      <c r="Y1021" s="48"/>
      <c r="AC1021" s="48"/>
      <c r="AG1021" s="48"/>
      <c r="AK1021" s="45"/>
      <c r="AO1021" s="48"/>
      <c r="AS1021" s="48"/>
      <c r="AW1021" s="48"/>
      <c r="BA1021" s="48"/>
      <c r="BE1021" s="48"/>
      <c r="BI1021" s="48"/>
      <c r="BM1021" s="41">
        <v>43493</v>
      </c>
      <c r="BN1021">
        <v>10.029999999999999</v>
      </c>
      <c r="BO1021">
        <v>5.5167000000000002</v>
      </c>
      <c r="BQ1021" s="48"/>
      <c r="BU1021" s="48"/>
      <c r="BY1021" s="41">
        <v>43795</v>
      </c>
      <c r="BZ1021">
        <v>11.65</v>
      </c>
      <c r="CA1021">
        <v>6.9875999999999996</v>
      </c>
    </row>
    <row r="1022" spans="1:79">
      <c r="A1022" s="48"/>
      <c r="E1022" s="48"/>
      <c r="M1022" s="48"/>
      <c r="Q1022" s="48"/>
      <c r="U1022" s="48"/>
      <c r="Y1022" s="48"/>
      <c r="AC1022" s="48"/>
      <c r="AG1022" s="48"/>
      <c r="AK1022" s="45"/>
      <c r="AO1022" s="48"/>
      <c r="AS1022" s="48"/>
      <c r="AW1022" s="48"/>
      <c r="BA1022" s="48"/>
      <c r="BE1022" s="48"/>
      <c r="BI1022" s="48"/>
      <c r="BM1022" s="41">
        <v>43494</v>
      </c>
      <c r="BN1022">
        <v>10.050000000000001</v>
      </c>
      <c r="BO1022">
        <v>5.5277000000000003</v>
      </c>
      <c r="BQ1022" s="48"/>
      <c r="BU1022" s="48"/>
      <c r="BY1022" s="41">
        <v>43796</v>
      </c>
      <c r="BZ1022">
        <v>11.5</v>
      </c>
      <c r="CA1022">
        <v>6.8975999999999997</v>
      </c>
    </row>
    <row r="1023" spans="1:79">
      <c r="A1023" s="48"/>
      <c r="E1023" s="48"/>
      <c r="M1023" s="48"/>
      <c r="Q1023" s="48"/>
      <c r="U1023" s="48"/>
      <c r="Y1023" s="48"/>
      <c r="AC1023" s="48"/>
      <c r="AG1023" s="48"/>
      <c r="AK1023" s="45"/>
      <c r="AO1023" s="48"/>
      <c r="AS1023" s="48"/>
      <c r="AW1023" s="48"/>
      <c r="BA1023" s="48"/>
      <c r="BE1023" s="48"/>
      <c r="BI1023" s="48"/>
      <c r="BM1023" s="41">
        <v>43495</v>
      </c>
      <c r="BN1023">
        <v>10.050000000000001</v>
      </c>
      <c r="BO1023">
        <v>5.5277000000000003</v>
      </c>
      <c r="BQ1023" s="48"/>
      <c r="BU1023" s="48"/>
      <c r="BY1023" s="41">
        <v>43797</v>
      </c>
      <c r="BZ1023">
        <v>11.49</v>
      </c>
      <c r="CA1023">
        <v>6.8916000000000004</v>
      </c>
    </row>
    <row r="1024" spans="1:79">
      <c r="A1024" s="48"/>
      <c r="E1024" s="48"/>
      <c r="M1024" s="48"/>
      <c r="Q1024" s="48"/>
      <c r="U1024" s="48"/>
      <c r="Y1024" s="48"/>
      <c r="AC1024" s="48"/>
      <c r="AG1024" s="48"/>
      <c r="AK1024" s="45"/>
      <c r="AO1024" s="48"/>
      <c r="AS1024" s="48"/>
      <c r="AW1024" s="48"/>
      <c r="BA1024" s="48"/>
      <c r="BE1024" s="48"/>
      <c r="BI1024" s="48"/>
      <c r="BM1024" s="41">
        <v>43496</v>
      </c>
      <c r="BN1024">
        <v>10</v>
      </c>
      <c r="BO1024">
        <v>5.5002000000000004</v>
      </c>
      <c r="BQ1024" s="48"/>
      <c r="BU1024" s="48"/>
      <c r="BY1024" s="41">
        <v>43798</v>
      </c>
      <c r="BZ1024">
        <v>11.41</v>
      </c>
      <c r="CA1024">
        <v>6.8436000000000003</v>
      </c>
    </row>
    <row r="1025" spans="1:79">
      <c r="A1025" s="48"/>
      <c r="E1025" s="48"/>
      <c r="M1025" s="48"/>
      <c r="Q1025" s="48"/>
      <c r="U1025" s="48"/>
      <c r="Y1025" s="48"/>
      <c r="AC1025" s="48"/>
      <c r="AG1025" s="48"/>
      <c r="AK1025" s="45"/>
      <c r="AO1025" s="48"/>
      <c r="AS1025" s="48"/>
      <c r="AW1025" s="48"/>
      <c r="BA1025" s="48"/>
      <c r="BE1025" s="48"/>
      <c r="BI1025" s="48"/>
      <c r="BM1025" s="41">
        <v>43497</v>
      </c>
      <c r="BN1025">
        <v>9.8000000000000007</v>
      </c>
      <c r="BO1025">
        <v>5.3902000000000001</v>
      </c>
      <c r="BQ1025" s="48"/>
      <c r="BU1025" s="48"/>
      <c r="BY1025" s="41">
        <v>43801</v>
      </c>
      <c r="BZ1025">
        <v>11.4</v>
      </c>
      <c r="CA1025">
        <v>6.8376000000000001</v>
      </c>
    </row>
    <row r="1026" spans="1:79">
      <c r="A1026" s="48"/>
      <c r="E1026" s="48"/>
      <c r="M1026" s="48"/>
      <c r="Q1026" s="48"/>
      <c r="U1026" s="48"/>
      <c r="Y1026" s="48"/>
      <c r="AC1026" s="48"/>
      <c r="AG1026" s="48"/>
      <c r="AK1026" s="45"/>
      <c r="AO1026" s="48"/>
      <c r="AS1026" s="48"/>
      <c r="AW1026" s="48"/>
      <c r="BA1026" s="48"/>
      <c r="BE1026" s="48"/>
      <c r="BI1026" s="48"/>
      <c r="BM1026" s="41">
        <v>43500</v>
      </c>
      <c r="BN1026">
        <v>9.65</v>
      </c>
      <c r="BO1026">
        <v>5.3076999999999996</v>
      </c>
      <c r="BQ1026" s="48"/>
      <c r="BU1026" s="48"/>
      <c r="BY1026" s="41">
        <v>43802</v>
      </c>
      <c r="BZ1026">
        <v>11.38</v>
      </c>
      <c r="CA1026">
        <v>6.8255999999999997</v>
      </c>
    </row>
    <row r="1027" spans="1:79">
      <c r="A1027" s="48"/>
      <c r="E1027" s="48"/>
      <c r="M1027" s="48"/>
      <c r="Q1027" s="48"/>
      <c r="U1027" s="48"/>
      <c r="Y1027" s="48"/>
      <c r="AC1027" s="48"/>
      <c r="AG1027" s="48"/>
      <c r="AK1027" s="45"/>
      <c r="AO1027" s="48"/>
      <c r="AS1027" s="48"/>
      <c r="AW1027" s="48"/>
      <c r="BA1027" s="48"/>
      <c r="BE1027" s="48"/>
      <c r="BI1027" s="48"/>
      <c r="BM1027" s="41">
        <v>43501</v>
      </c>
      <c r="BN1027">
        <v>9.6199999999999992</v>
      </c>
      <c r="BO1027">
        <v>5.2911999999999999</v>
      </c>
      <c r="BQ1027" s="48"/>
      <c r="BU1027" s="48"/>
      <c r="BY1027" s="41">
        <v>43803</v>
      </c>
      <c r="BZ1027">
        <v>11.1</v>
      </c>
      <c r="CA1027">
        <v>6.6577000000000002</v>
      </c>
    </row>
    <row r="1028" spans="1:79">
      <c r="A1028" s="48"/>
      <c r="E1028" s="48"/>
      <c r="M1028" s="48"/>
      <c r="Q1028" s="48"/>
      <c r="U1028" s="48"/>
      <c r="Y1028" s="48"/>
      <c r="AC1028" s="48"/>
      <c r="AG1028" s="48"/>
      <c r="AK1028" s="45"/>
      <c r="AO1028" s="48"/>
      <c r="AS1028" s="48"/>
      <c r="AW1028" s="48"/>
      <c r="BA1028" s="48"/>
      <c r="BE1028" s="48"/>
      <c r="BI1028" s="48"/>
      <c r="BM1028" s="41">
        <v>43502</v>
      </c>
      <c r="BN1028">
        <v>9.69</v>
      </c>
      <c r="BO1028">
        <v>5.3296999999999999</v>
      </c>
      <c r="BQ1028" s="48"/>
      <c r="BU1028" s="48"/>
      <c r="BY1028" s="41">
        <v>43804</v>
      </c>
      <c r="BZ1028">
        <v>11.08</v>
      </c>
      <c r="CA1028">
        <v>6.6456999999999997</v>
      </c>
    </row>
    <row r="1029" spans="1:79">
      <c r="A1029" s="48"/>
      <c r="E1029" s="48"/>
      <c r="M1029" s="48"/>
      <c r="Q1029" s="48"/>
      <c r="U1029" s="48"/>
      <c r="Y1029" s="48"/>
      <c r="AC1029" s="48"/>
      <c r="AG1029" s="48"/>
      <c r="AK1029" s="45"/>
      <c r="AO1029" s="48"/>
      <c r="AS1029" s="48"/>
      <c r="AW1029" s="48"/>
      <c r="BA1029" s="48"/>
      <c r="BE1029" s="48"/>
      <c r="BI1029" s="48"/>
      <c r="BM1029" s="41">
        <v>43503</v>
      </c>
      <c r="BN1029">
        <v>9.9499999999999993</v>
      </c>
      <c r="BO1029">
        <v>5.4726999999999997</v>
      </c>
      <c r="BQ1029" s="48"/>
      <c r="BU1029" s="48"/>
      <c r="BY1029" s="41">
        <v>43805</v>
      </c>
      <c r="BZ1029">
        <v>11.08</v>
      </c>
      <c r="CA1029">
        <v>6.6456999999999997</v>
      </c>
    </row>
    <row r="1030" spans="1:79">
      <c r="A1030" s="48"/>
      <c r="E1030" s="48"/>
      <c r="M1030" s="48"/>
      <c r="Q1030" s="48"/>
      <c r="U1030" s="48"/>
      <c r="Y1030" s="48"/>
      <c r="AC1030" s="48"/>
      <c r="AG1030" s="48"/>
      <c r="AK1030" s="45"/>
      <c r="AO1030" s="48"/>
      <c r="AS1030" s="48"/>
      <c r="AW1030" s="48"/>
      <c r="BA1030" s="48"/>
      <c r="BE1030" s="48"/>
      <c r="BI1030" s="48"/>
      <c r="BM1030" s="41">
        <v>43504</v>
      </c>
      <c r="BN1030">
        <v>10.15</v>
      </c>
      <c r="BO1030">
        <v>5.5827</v>
      </c>
      <c r="BQ1030" s="48"/>
      <c r="BU1030" s="48"/>
      <c r="BY1030" s="41">
        <v>43808</v>
      </c>
      <c r="BZ1030">
        <v>10.95</v>
      </c>
      <c r="CA1030">
        <v>6.5677000000000003</v>
      </c>
    </row>
    <row r="1031" spans="1:79">
      <c r="A1031" s="48"/>
      <c r="E1031" s="48"/>
      <c r="M1031" s="48"/>
      <c r="Q1031" s="48"/>
      <c r="U1031" s="48"/>
      <c r="Y1031" s="48"/>
      <c r="AC1031" s="48"/>
      <c r="AG1031" s="48"/>
      <c r="AK1031" s="45"/>
      <c r="AO1031" s="48"/>
      <c r="AS1031" s="48"/>
      <c r="AW1031" s="48"/>
      <c r="BA1031" s="48"/>
      <c r="BE1031" s="48"/>
      <c r="BI1031" s="48"/>
      <c r="BM1031" s="41">
        <v>43507</v>
      </c>
      <c r="BN1031">
        <v>10</v>
      </c>
      <c r="BO1031">
        <v>5.5002000000000004</v>
      </c>
      <c r="BQ1031" s="48"/>
      <c r="BU1031" s="48"/>
      <c r="BY1031" s="41">
        <v>43809</v>
      </c>
      <c r="BZ1031">
        <v>11.15</v>
      </c>
      <c r="CA1031">
        <v>6.6877000000000004</v>
      </c>
    </row>
    <row r="1032" spans="1:79">
      <c r="A1032" s="48"/>
      <c r="E1032" s="48"/>
      <c r="M1032" s="48"/>
      <c r="Q1032" s="48"/>
      <c r="U1032" s="48"/>
      <c r="Y1032" s="48"/>
      <c r="AC1032" s="48"/>
      <c r="AG1032" s="48"/>
      <c r="AK1032" s="45"/>
      <c r="AO1032" s="48"/>
      <c r="AS1032" s="48"/>
      <c r="AW1032" s="48"/>
      <c r="BA1032" s="48"/>
      <c r="BE1032" s="48"/>
      <c r="BI1032" s="48"/>
      <c r="BM1032" s="41">
        <v>43508</v>
      </c>
      <c r="BN1032">
        <v>10</v>
      </c>
      <c r="BO1032">
        <v>5.5002000000000004</v>
      </c>
      <c r="BQ1032" s="48"/>
      <c r="BU1032" s="48"/>
      <c r="BY1032" s="41">
        <v>43810</v>
      </c>
      <c r="BZ1032">
        <v>11.48</v>
      </c>
      <c r="CA1032">
        <v>6.8856000000000002</v>
      </c>
    </row>
    <row r="1033" spans="1:79">
      <c r="A1033" s="48"/>
      <c r="E1033" s="48"/>
      <c r="M1033" s="48"/>
      <c r="Q1033" s="48"/>
      <c r="U1033" s="48"/>
      <c r="Y1033" s="48"/>
      <c r="AC1033" s="48"/>
      <c r="AG1033" s="48"/>
      <c r="AK1033" s="45"/>
      <c r="AO1033" s="48"/>
      <c r="AS1033" s="48"/>
      <c r="AW1033" s="48"/>
      <c r="BA1033" s="48"/>
      <c r="BE1033" s="48"/>
      <c r="BI1033" s="48"/>
      <c r="BM1033" s="41">
        <v>43509</v>
      </c>
      <c r="BN1033">
        <v>9.8000000000000007</v>
      </c>
      <c r="BO1033">
        <v>5.3902000000000001</v>
      </c>
      <c r="BQ1033" s="48"/>
      <c r="BU1033" s="48"/>
      <c r="BY1033" s="41">
        <v>43811</v>
      </c>
      <c r="BZ1033">
        <v>11.48</v>
      </c>
      <c r="CA1033">
        <v>6.8856000000000002</v>
      </c>
    </row>
    <row r="1034" spans="1:79">
      <c r="A1034" s="48"/>
      <c r="E1034" s="48"/>
      <c r="M1034" s="48"/>
      <c r="Q1034" s="48"/>
      <c r="U1034" s="48"/>
      <c r="Y1034" s="48"/>
      <c r="AC1034" s="48"/>
      <c r="AG1034" s="48"/>
      <c r="AK1034" s="45"/>
      <c r="AO1034" s="48"/>
      <c r="AS1034" s="48"/>
      <c r="AW1034" s="48"/>
      <c r="BA1034" s="48"/>
      <c r="BE1034" s="48"/>
      <c r="BI1034" s="48"/>
      <c r="BM1034" s="41">
        <v>43510</v>
      </c>
      <c r="BN1034">
        <v>10</v>
      </c>
      <c r="BO1034">
        <v>5.5002000000000004</v>
      </c>
      <c r="BQ1034" s="48"/>
      <c r="BU1034" s="48"/>
      <c r="BY1034" s="41">
        <v>43812</v>
      </c>
      <c r="BZ1034">
        <v>11.65</v>
      </c>
      <c r="CA1034">
        <v>6.9875999999999996</v>
      </c>
    </row>
    <row r="1035" spans="1:79">
      <c r="A1035" s="48"/>
      <c r="E1035" s="48"/>
      <c r="M1035" s="48"/>
      <c r="Q1035" s="48"/>
      <c r="U1035" s="48"/>
      <c r="Y1035" s="48"/>
      <c r="AC1035" s="48"/>
      <c r="AG1035" s="48"/>
      <c r="AK1035" s="45"/>
      <c r="AO1035" s="48"/>
      <c r="AS1035" s="48"/>
      <c r="AW1035" s="48"/>
      <c r="BA1035" s="48"/>
      <c r="BE1035" s="48"/>
      <c r="BI1035" s="48"/>
      <c r="BM1035" s="41">
        <v>43511</v>
      </c>
      <c r="BN1035">
        <v>9.9499999999999993</v>
      </c>
      <c r="BO1035">
        <v>5.4726999999999997</v>
      </c>
      <c r="BQ1035" s="48"/>
      <c r="BU1035" s="48"/>
      <c r="BY1035" s="41">
        <v>43815</v>
      </c>
      <c r="BZ1035">
        <v>11.67</v>
      </c>
      <c r="CA1035">
        <v>6.9996</v>
      </c>
    </row>
    <row r="1036" spans="1:79">
      <c r="A1036" s="48"/>
      <c r="E1036" s="48"/>
      <c r="M1036" s="48"/>
      <c r="Q1036" s="48"/>
      <c r="U1036" s="48"/>
      <c r="Y1036" s="48"/>
      <c r="AC1036" s="48"/>
      <c r="AG1036" s="48"/>
      <c r="AK1036" s="45"/>
      <c r="AO1036" s="48"/>
      <c r="AS1036" s="48"/>
      <c r="AW1036" s="48"/>
      <c r="BA1036" s="48"/>
      <c r="BE1036" s="48"/>
      <c r="BI1036" s="48"/>
      <c r="BM1036" s="41">
        <v>43514</v>
      </c>
      <c r="BN1036">
        <v>9.85</v>
      </c>
      <c r="BO1036">
        <v>5.4177</v>
      </c>
      <c r="BQ1036" s="48"/>
      <c r="BU1036" s="48"/>
      <c r="BY1036" s="41">
        <v>43816</v>
      </c>
      <c r="BZ1036">
        <v>11.6</v>
      </c>
      <c r="CA1036">
        <v>6.9576000000000002</v>
      </c>
    </row>
    <row r="1037" spans="1:79">
      <c r="A1037" s="48"/>
      <c r="E1037" s="48"/>
      <c r="M1037" s="48"/>
      <c r="Q1037" s="48"/>
      <c r="U1037" s="48"/>
      <c r="Y1037" s="48"/>
      <c r="AC1037" s="48"/>
      <c r="AG1037" s="48"/>
      <c r="AK1037" s="45"/>
      <c r="AO1037" s="48"/>
      <c r="AS1037" s="48"/>
      <c r="AW1037" s="48"/>
      <c r="BA1037" s="48"/>
      <c r="BE1037" s="48"/>
      <c r="BI1037" s="48"/>
      <c r="BM1037" s="41">
        <v>43515</v>
      </c>
      <c r="BN1037">
        <v>9.8000000000000007</v>
      </c>
      <c r="BO1037">
        <v>5.3902000000000001</v>
      </c>
      <c r="BQ1037" s="48"/>
      <c r="BU1037" s="48"/>
      <c r="BY1037" s="41">
        <v>43817</v>
      </c>
      <c r="BZ1037">
        <v>11.65</v>
      </c>
      <c r="CA1037">
        <v>6.9875999999999996</v>
      </c>
    </row>
    <row r="1038" spans="1:79">
      <c r="A1038" s="48"/>
      <c r="E1038" s="48"/>
      <c r="M1038" s="48"/>
      <c r="Q1038" s="48"/>
      <c r="U1038" s="48"/>
      <c r="Y1038" s="48"/>
      <c r="AC1038" s="48"/>
      <c r="AG1038" s="48"/>
      <c r="AK1038" s="45"/>
      <c r="AO1038" s="48"/>
      <c r="AS1038" s="48"/>
      <c r="AW1038" s="48"/>
      <c r="BA1038" s="48"/>
      <c r="BE1038" s="48"/>
      <c r="BI1038" s="48"/>
      <c r="BM1038" s="41">
        <v>43516</v>
      </c>
      <c r="BN1038">
        <v>9.85</v>
      </c>
      <c r="BO1038">
        <v>5.4177</v>
      </c>
      <c r="BQ1038" s="48"/>
      <c r="BU1038" s="48"/>
      <c r="BY1038" s="41">
        <v>43818</v>
      </c>
      <c r="BZ1038">
        <v>11.65</v>
      </c>
      <c r="CA1038">
        <v>6.9875999999999996</v>
      </c>
    </row>
    <row r="1039" spans="1:79">
      <c r="A1039" s="48"/>
      <c r="E1039" s="48"/>
      <c r="M1039" s="48"/>
      <c r="Q1039" s="48"/>
      <c r="U1039" s="48"/>
      <c r="Y1039" s="48"/>
      <c r="AC1039" s="48"/>
      <c r="AG1039" s="48"/>
      <c r="AK1039" s="45"/>
      <c r="AO1039" s="48"/>
      <c r="AS1039" s="48"/>
      <c r="AW1039" s="48"/>
      <c r="BA1039" s="48"/>
      <c r="BE1039" s="48"/>
      <c r="BI1039" s="48"/>
      <c r="BM1039" s="41">
        <v>43517</v>
      </c>
      <c r="BN1039">
        <v>9.85</v>
      </c>
      <c r="BO1039">
        <v>5.4177</v>
      </c>
      <c r="BQ1039" s="48"/>
      <c r="BU1039" s="48"/>
      <c r="BY1039" s="41">
        <v>43819</v>
      </c>
      <c r="BZ1039">
        <v>11.6</v>
      </c>
      <c r="CA1039">
        <v>6.9576000000000002</v>
      </c>
    </row>
    <row r="1040" spans="1:79">
      <c r="A1040" s="48"/>
      <c r="E1040" s="48"/>
      <c r="M1040" s="48"/>
      <c r="Q1040" s="48"/>
      <c r="U1040" s="48"/>
      <c r="Y1040" s="48"/>
      <c r="AC1040" s="48"/>
      <c r="AG1040" s="48"/>
      <c r="AK1040" s="45"/>
      <c r="AO1040" s="48"/>
      <c r="AS1040" s="48"/>
      <c r="AW1040" s="48"/>
      <c r="BA1040" s="48"/>
      <c r="BE1040" s="48"/>
      <c r="BI1040" s="48"/>
      <c r="BM1040" s="41">
        <v>43518</v>
      </c>
      <c r="BN1040">
        <v>9.6999999999999993</v>
      </c>
      <c r="BO1040">
        <v>5.3352000000000004</v>
      </c>
      <c r="BQ1040" s="48"/>
      <c r="BU1040" s="48"/>
      <c r="BY1040" s="41">
        <v>43822</v>
      </c>
      <c r="BZ1040">
        <v>11.6</v>
      </c>
      <c r="CA1040">
        <v>6.9576000000000002</v>
      </c>
    </row>
    <row r="1041" spans="1:79">
      <c r="A1041" s="48"/>
      <c r="E1041" s="48"/>
      <c r="M1041" s="48"/>
      <c r="Q1041" s="48"/>
      <c r="U1041" s="48"/>
      <c r="Y1041" s="48"/>
      <c r="AC1041" s="48"/>
      <c r="AG1041" s="48"/>
      <c r="AK1041" s="45"/>
      <c r="AO1041" s="48"/>
      <c r="AS1041" s="48"/>
      <c r="AW1041" s="48"/>
      <c r="BA1041" s="48"/>
      <c r="BE1041" s="48"/>
      <c r="BI1041" s="48"/>
      <c r="BM1041" s="41">
        <v>43521</v>
      </c>
      <c r="BN1041">
        <v>9.6</v>
      </c>
      <c r="BO1041">
        <v>5.2801999999999998</v>
      </c>
      <c r="BQ1041" s="48"/>
      <c r="BU1041" s="48"/>
      <c r="BY1041" s="41">
        <v>43823</v>
      </c>
      <c r="BZ1041">
        <v>11.64</v>
      </c>
      <c r="CA1041">
        <v>6.9816000000000003</v>
      </c>
    </row>
    <row r="1042" spans="1:79">
      <c r="A1042" s="48"/>
      <c r="E1042" s="48"/>
      <c r="M1042" s="48"/>
      <c r="Q1042" s="48"/>
      <c r="U1042" s="48"/>
      <c r="Y1042" s="48"/>
      <c r="AC1042" s="48"/>
      <c r="AG1042" s="48"/>
      <c r="AK1042" s="45"/>
      <c r="AO1042" s="48"/>
      <c r="AS1042" s="48"/>
      <c r="AW1042" s="48"/>
      <c r="BA1042" s="48"/>
      <c r="BE1042" s="48"/>
      <c r="BI1042" s="48"/>
      <c r="BM1042" s="41">
        <v>43522</v>
      </c>
      <c r="BN1042">
        <v>9.77</v>
      </c>
      <c r="BO1042">
        <v>5.3737000000000004</v>
      </c>
      <c r="BQ1042" s="48"/>
      <c r="BU1042" s="48"/>
      <c r="BY1042" s="41">
        <v>43824</v>
      </c>
      <c r="BZ1042">
        <v>11.4</v>
      </c>
      <c r="CA1042">
        <v>6.8376000000000001</v>
      </c>
    </row>
    <row r="1043" spans="1:79">
      <c r="A1043" s="48"/>
      <c r="E1043" s="48"/>
      <c r="M1043" s="48"/>
      <c r="Q1043" s="48"/>
      <c r="U1043" s="48"/>
      <c r="Y1043" s="48"/>
      <c r="AC1043" s="48"/>
      <c r="AG1043" s="48"/>
      <c r="AK1043" s="45"/>
      <c r="AO1043" s="48"/>
      <c r="AS1043" s="48"/>
      <c r="AW1043" s="48"/>
      <c r="BA1043" s="48"/>
      <c r="BE1043" s="48"/>
      <c r="BI1043" s="48"/>
      <c r="BM1043" s="41">
        <v>43523</v>
      </c>
      <c r="BN1043">
        <v>9.58</v>
      </c>
      <c r="BO1043">
        <v>5.2691999999999997</v>
      </c>
      <c r="BQ1043" s="48"/>
      <c r="BU1043" s="48"/>
      <c r="BY1043" s="41">
        <v>43825</v>
      </c>
      <c r="BZ1043">
        <v>11.59</v>
      </c>
      <c r="CA1043">
        <v>6.9516</v>
      </c>
    </row>
    <row r="1044" spans="1:79">
      <c r="A1044" s="48"/>
      <c r="E1044" s="48"/>
      <c r="M1044" s="48"/>
      <c r="Q1044" s="48"/>
      <c r="U1044" s="48"/>
      <c r="Y1044" s="48"/>
      <c r="AC1044" s="48"/>
      <c r="AG1044" s="48"/>
      <c r="AK1044" s="45"/>
      <c r="AO1044" s="48"/>
      <c r="AS1044" s="48"/>
      <c r="AW1044" s="48"/>
      <c r="BA1044" s="48"/>
      <c r="BE1044" s="48"/>
      <c r="BI1044" s="48"/>
      <c r="BM1044" s="41">
        <v>43524</v>
      </c>
      <c r="BN1044">
        <v>9.8000000000000007</v>
      </c>
      <c r="BO1044">
        <v>5.3902000000000001</v>
      </c>
      <c r="BQ1044" s="48"/>
      <c r="BU1044" s="48"/>
      <c r="BY1044" s="41">
        <v>43826</v>
      </c>
      <c r="BZ1044">
        <v>11.3</v>
      </c>
      <c r="CA1044">
        <v>6.7775999999999996</v>
      </c>
    </row>
    <row r="1045" spans="1:79">
      <c r="A1045" s="48"/>
      <c r="E1045" s="48"/>
      <c r="M1045" s="48"/>
      <c r="Q1045" s="48"/>
      <c r="U1045" s="48"/>
      <c r="Y1045" s="48"/>
      <c r="AC1045" s="48"/>
      <c r="AG1045" s="48"/>
      <c r="AK1045" s="45"/>
      <c r="AO1045" s="48"/>
      <c r="AS1045" s="48"/>
      <c r="AW1045" s="48"/>
      <c r="BA1045" s="48"/>
      <c r="BE1045" s="48"/>
      <c r="BI1045" s="48"/>
      <c r="BM1045" s="41">
        <v>43525</v>
      </c>
      <c r="BN1045">
        <v>9.6999999999999993</v>
      </c>
      <c r="BO1045">
        <v>5.3352000000000004</v>
      </c>
      <c r="BQ1045" s="48"/>
      <c r="BU1045" s="48"/>
      <c r="BY1045" s="41">
        <v>43829</v>
      </c>
      <c r="BZ1045">
        <v>11.48</v>
      </c>
      <c r="CA1045">
        <v>6.8856000000000002</v>
      </c>
    </row>
    <row r="1046" spans="1:79">
      <c r="A1046" s="48"/>
      <c r="E1046" s="48"/>
      <c r="M1046" s="48"/>
      <c r="Q1046" s="48"/>
      <c r="U1046" s="48"/>
      <c r="Y1046" s="48"/>
      <c r="AC1046" s="48"/>
      <c r="AG1046" s="48"/>
      <c r="AK1046" s="45"/>
      <c r="AO1046" s="48"/>
      <c r="AS1046" s="48"/>
      <c r="AW1046" s="48"/>
      <c r="BA1046" s="48"/>
      <c r="BE1046" s="48"/>
      <c r="BI1046" s="48"/>
      <c r="BM1046" s="41">
        <v>43528</v>
      </c>
      <c r="BN1046">
        <v>9.67</v>
      </c>
      <c r="BO1046">
        <v>5.3186999999999998</v>
      </c>
      <c r="BQ1046" s="48"/>
      <c r="BU1046" s="48"/>
      <c r="BY1046" s="41">
        <v>43830</v>
      </c>
      <c r="BZ1046">
        <v>11.82</v>
      </c>
      <c r="CA1046">
        <v>7.0895000000000001</v>
      </c>
    </row>
    <row r="1047" spans="1:79">
      <c r="A1047" s="48"/>
      <c r="E1047" s="48"/>
      <c r="M1047" s="48"/>
      <c r="Q1047" s="48"/>
      <c r="U1047" s="48"/>
      <c r="Y1047" s="48"/>
      <c r="AC1047" s="48"/>
      <c r="AG1047" s="48"/>
      <c r="AK1047" s="45"/>
      <c r="AO1047" s="48"/>
      <c r="AS1047" s="48"/>
      <c r="AW1047" s="48"/>
      <c r="BA1047" s="48"/>
      <c r="BE1047" s="48"/>
      <c r="BI1047" s="48"/>
      <c r="BM1047" s="41">
        <v>43529</v>
      </c>
      <c r="BN1047">
        <v>9.59</v>
      </c>
      <c r="BO1047">
        <v>5.2747000000000002</v>
      </c>
      <c r="BQ1047" s="48"/>
      <c r="BU1047" s="48"/>
      <c r="BY1047" s="41">
        <v>43832</v>
      </c>
      <c r="BZ1047">
        <v>11.9</v>
      </c>
      <c r="CA1047">
        <v>7.1375000000000002</v>
      </c>
    </row>
    <row r="1048" spans="1:79">
      <c r="A1048" s="48"/>
      <c r="E1048" s="48"/>
      <c r="M1048" s="48"/>
      <c r="Q1048" s="48"/>
      <c r="U1048" s="48"/>
      <c r="Y1048" s="48"/>
      <c r="AC1048" s="48"/>
      <c r="AG1048" s="48"/>
      <c r="AK1048" s="45"/>
      <c r="AO1048" s="48"/>
      <c r="AS1048" s="48"/>
      <c r="AW1048" s="48"/>
      <c r="BA1048" s="48"/>
      <c r="BE1048" s="48"/>
      <c r="BI1048" s="48"/>
      <c r="BM1048" s="41">
        <v>43530</v>
      </c>
      <c r="BN1048">
        <v>9.52</v>
      </c>
      <c r="BO1048">
        <v>5.2362000000000002</v>
      </c>
      <c r="BQ1048" s="48"/>
      <c r="BU1048" s="48"/>
      <c r="BY1048" s="41">
        <v>43833</v>
      </c>
      <c r="BZ1048">
        <v>11.9</v>
      </c>
      <c r="CA1048">
        <v>7.1375000000000002</v>
      </c>
    </row>
    <row r="1049" spans="1:79">
      <c r="A1049" s="48"/>
      <c r="E1049" s="48"/>
      <c r="M1049" s="48"/>
      <c r="Q1049" s="48"/>
      <c r="U1049" s="48"/>
      <c r="Y1049" s="48"/>
      <c r="AC1049" s="48"/>
      <c r="AG1049" s="48"/>
      <c r="AK1049" s="45"/>
      <c r="AO1049" s="48"/>
      <c r="AS1049" s="48"/>
      <c r="AW1049" s="48"/>
      <c r="BA1049" s="48"/>
      <c r="BE1049" s="48"/>
      <c r="BI1049" s="48"/>
      <c r="BM1049" s="41">
        <v>43531</v>
      </c>
      <c r="BN1049">
        <v>9.48</v>
      </c>
      <c r="BO1049">
        <v>5.2141999999999999</v>
      </c>
      <c r="BQ1049" s="48"/>
      <c r="BU1049" s="48"/>
      <c r="BY1049" s="41">
        <v>43836</v>
      </c>
      <c r="BZ1049">
        <v>11.6</v>
      </c>
      <c r="CA1049">
        <v>6.9576000000000002</v>
      </c>
    </row>
    <row r="1050" spans="1:79">
      <c r="A1050" s="48"/>
      <c r="E1050" s="48"/>
      <c r="M1050" s="48"/>
      <c r="Q1050" s="48"/>
      <c r="U1050" s="48"/>
      <c r="Y1050" s="48"/>
      <c r="AC1050" s="48"/>
      <c r="AG1050" s="48"/>
      <c r="AK1050" s="45"/>
      <c r="AO1050" s="48"/>
      <c r="AS1050" s="48"/>
      <c r="AW1050" s="48"/>
      <c r="BA1050" s="48"/>
      <c r="BE1050" s="48"/>
      <c r="BI1050" s="48"/>
      <c r="BM1050" s="41">
        <v>43532</v>
      </c>
      <c r="BN1050">
        <v>9.49</v>
      </c>
      <c r="BO1050">
        <v>5.2196999999999996</v>
      </c>
      <c r="BQ1050" s="48"/>
      <c r="BU1050" s="48"/>
      <c r="BY1050" s="41">
        <v>43837</v>
      </c>
      <c r="BZ1050">
        <v>11.6</v>
      </c>
      <c r="CA1050">
        <v>6.9576000000000002</v>
      </c>
    </row>
    <row r="1051" spans="1:79">
      <c r="A1051" s="48"/>
      <c r="E1051" s="48"/>
      <c r="M1051" s="48"/>
      <c r="Q1051" s="48"/>
      <c r="U1051" s="48"/>
      <c r="Y1051" s="48"/>
      <c r="AC1051" s="48"/>
      <c r="AG1051" s="48"/>
      <c r="AK1051" s="45"/>
      <c r="AO1051" s="48"/>
      <c r="AS1051" s="48"/>
      <c r="AW1051" s="48"/>
      <c r="BA1051" s="48"/>
      <c r="BE1051" s="48"/>
      <c r="BI1051" s="48"/>
      <c r="BM1051" s="41">
        <v>43535</v>
      </c>
      <c r="BN1051">
        <v>9.23</v>
      </c>
      <c r="BO1051">
        <v>5.0766999999999998</v>
      </c>
      <c r="BQ1051" s="48"/>
      <c r="BU1051" s="48"/>
      <c r="BY1051" s="41">
        <v>43838</v>
      </c>
      <c r="BZ1051">
        <v>11.6</v>
      </c>
      <c r="CA1051">
        <v>6.9576000000000002</v>
      </c>
    </row>
    <row r="1052" spans="1:79">
      <c r="A1052" s="48"/>
      <c r="E1052" s="48"/>
      <c r="M1052" s="48"/>
      <c r="Q1052" s="48"/>
      <c r="U1052" s="48"/>
      <c r="Y1052" s="48"/>
      <c r="AC1052" s="48"/>
      <c r="AG1052" s="48"/>
      <c r="AK1052" s="45"/>
      <c r="AO1052" s="48"/>
      <c r="AS1052" s="48"/>
      <c r="AW1052" s="48"/>
      <c r="BA1052" s="48"/>
      <c r="BE1052" s="48"/>
      <c r="BI1052" s="48"/>
      <c r="BM1052" s="41">
        <v>43536</v>
      </c>
      <c r="BN1052">
        <v>9.19</v>
      </c>
      <c r="BO1052">
        <v>5.0547000000000004</v>
      </c>
      <c r="BQ1052" s="48"/>
      <c r="BU1052" s="48"/>
      <c r="BY1052" s="41">
        <v>43839</v>
      </c>
      <c r="BZ1052">
        <v>11.5</v>
      </c>
      <c r="CA1052">
        <v>6.8975999999999997</v>
      </c>
    </row>
    <row r="1053" spans="1:79">
      <c r="A1053" s="48"/>
      <c r="E1053" s="48"/>
      <c r="M1053" s="48"/>
      <c r="Q1053" s="48"/>
      <c r="U1053" s="48"/>
      <c r="Y1053" s="48"/>
      <c r="AC1053" s="48"/>
      <c r="AG1053" s="48"/>
      <c r="AK1053" s="45"/>
      <c r="AO1053" s="48"/>
      <c r="AS1053" s="48"/>
      <c r="AW1053" s="48"/>
      <c r="BA1053" s="48"/>
      <c r="BE1053" s="48"/>
      <c r="BI1053" s="48"/>
      <c r="BM1053" s="41">
        <v>43537</v>
      </c>
      <c r="BN1053">
        <v>9.2200000000000006</v>
      </c>
      <c r="BO1053">
        <v>5.0712000000000002</v>
      </c>
      <c r="BQ1053" s="48"/>
      <c r="BU1053" s="48"/>
      <c r="BY1053" s="41">
        <v>43840</v>
      </c>
      <c r="BZ1053">
        <v>11.5</v>
      </c>
      <c r="CA1053">
        <v>6.8975999999999997</v>
      </c>
    </row>
    <row r="1054" spans="1:79">
      <c r="A1054" s="48"/>
      <c r="E1054" s="48"/>
      <c r="M1054" s="48"/>
      <c r="Q1054" s="48"/>
      <c r="U1054" s="48"/>
      <c r="Y1054" s="48"/>
      <c r="AC1054" s="48"/>
      <c r="AG1054" s="48"/>
      <c r="AK1054" s="45"/>
      <c r="AO1054" s="48"/>
      <c r="AS1054" s="48"/>
      <c r="AW1054" s="48"/>
      <c r="BA1054" s="48"/>
      <c r="BE1054" s="48"/>
      <c r="BI1054" s="48"/>
      <c r="BM1054" s="41">
        <v>43538</v>
      </c>
      <c r="BN1054">
        <v>9.2899999999999991</v>
      </c>
      <c r="BO1054">
        <v>5.1097000000000001</v>
      </c>
      <c r="BQ1054" s="48"/>
      <c r="BU1054" s="48"/>
      <c r="BY1054" s="41">
        <v>43843</v>
      </c>
      <c r="BZ1054">
        <v>11.18</v>
      </c>
      <c r="CA1054">
        <v>6.7057000000000002</v>
      </c>
    </row>
    <row r="1055" spans="1:79">
      <c r="A1055" s="48"/>
      <c r="E1055" s="48"/>
      <c r="M1055" s="48"/>
      <c r="Q1055" s="48"/>
      <c r="U1055" s="48"/>
      <c r="Y1055" s="48"/>
      <c r="AC1055" s="48"/>
      <c r="AG1055" s="48"/>
      <c r="AK1055" s="45"/>
      <c r="AO1055" s="48"/>
      <c r="AS1055" s="48"/>
      <c r="AW1055" s="48"/>
      <c r="BA1055" s="48"/>
      <c r="BE1055" s="48"/>
      <c r="BI1055" s="48"/>
      <c r="BM1055" s="41">
        <v>43539</v>
      </c>
      <c r="BN1055">
        <v>9.39</v>
      </c>
      <c r="BO1055">
        <v>5.1646999999999998</v>
      </c>
      <c r="BQ1055" s="48"/>
      <c r="BU1055" s="48"/>
      <c r="BY1055" s="41">
        <v>43845</v>
      </c>
      <c r="BZ1055">
        <v>11.16</v>
      </c>
      <c r="CA1055">
        <v>6.6936999999999998</v>
      </c>
    </row>
    <row r="1056" spans="1:79">
      <c r="A1056" s="48"/>
      <c r="E1056" s="48"/>
      <c r="M1056" s="48"/>
      <c r="Q1056" s="48"/>
      <c r="U1056" s="48"/>
      <c r="Y1056" s="48"/>
      <c r="AC1056" s="48"/>
      <c r="AG1056" s="48"/>
      <c r="AK1056" s="45"/>
      <c r="AO1056" s="48"/>
      <c r="AS1056" s="48"/>
      <c r="AW1056" s="48"/>
      <c r="BA1056" s="48"/>
      <c r="BE1056" s="48"/>
      <c r="BI1056" s="48"/>
      <c r="BM1056" s="41">
        <v>43542</v>
      </c>
      <c r="BN1056">
        <v>9.11</v>
      </c>
      <c r="BO1056">
        <v>5.0106999999999999</v>
      </c>
      <c r="BQ1056" s="48"/>
      <c r="BU1056" s="48"/>
      <c r="BY1056" s="41">
        <v>43846</v>
      </c>
      <c r="BZ1056">
        <v>11.35</v>
      </c>
      <c r="CA1056">
        <v>6.8075999999999999</v>
      </c>
    </row>
    <row r="1057" spans="1:79">
      <c r="A1057" s="48"/>
      <c r="E1057" s="48"/>
      <c r="M1057" s="48"/>
      <c r="Q1057" s="48"/>
      <c r="U1057" s="48"/>
      <c r="Y1057" s="48"/>
      <c r="AC1057" s="48"/>
      <c r="AG1057" s="48"/>
      <c r="AK1057" s="45"/>
      <c r="AO1057" s="48"/>
      <c r="AS1057" s="48"/>
      <c r="AW1057" s="48"/>
      <c r="BA1057" s="48"/>
      <c r="BE1057" s="48"/>
      <c r="BI1057" s="48"/>
      <c r="BM1057" s="41">
        <v>43543</v>
      </c>
      <c r="BN1057">
        <v>9.1999999999999993</v>
      </c>
      <c r="BO1057">
        <v>5.0602</v>
      </c>
      <c r="BQ1057" s="48"/>
      <c r="BU1057" s="48"/>
      <c r="BY1057" s="41">
        <v>43847</v>
      </c>
      <c r="BZ1057">
        <v>11.35</v>
      </c>
      <c r="CA1057">
        <v>6.8075999999999999</v>
      </c>
    </row>
    <row r="1058" spans="1:79">
      <c r="A1058" s="48"/>
      <c r="E1058" s="48"/>
      <c r="M1058" s="48"/>
      <c r="Q1058" s="48"/>
      <c r="U1058" s="48"/>
      <c r="Y1058" s="48"/>
      <c r="AC1058" s="48"/>
      <c r="AG1058" s="48"/>
      <c r="AK1058" s="45"/>
      <c r="AO1058" s="48"/>
      <c r="AS1058" s="48"/>
      <c r="AW1058" s="48"/>
      <c r="BA1058" s="48"/>
      <c r="BE1058" s="48"/>
      <c r="BI1058" s="48"/>
      <c r="BM1058" s="41">
        <v>43545</v>
      </c>
      <c r="BN1058">
        <v>9.1999999999999993</v>
      </c>
      <c r="BO1058">
        <v>5.0602</v>
      </c>
      <c r="BQ1058" s="48"/>
      <c r="BU1058" s="48"/>
      <c r="BY1058" s="41">
        <v>43850</v>
      </c>
      <c r="BZ1058">
        <v>11.35</v>
      </c>
      <c r="CA1058">
        <v>6.8075999999999999</v>
      </c>
    </row>
    <row r="1059" spans="1:79">
      <c r="A1059" s="48"/>
      <c r="E1059" s="48"/>
      <c r="M1059" s="48"/>
      <c r="Q1059" s="48"/>
      <c r="U1059" s="48"/>
      <c r="Y1059" s="48"/>
      <c r="AC1059" s="48"/>
      <c r="AG1059" s="48"/>
      <c r="AK1059" s="45"/>
      <c r="AO1059" s="48"/>
      <c r="AS1059" s="48"/>
      <c r="AW1059" s="48"/>
      <c r="BA1059" s="48"/>
      <c r="BE1059" s="48"/>
      <c r="BI1059" s="48"/>
      <c r="BM1059" s="41">
        <v>43546</v>
      </c>
      <c r="BN1059">
        <v>9.15</v>
      </c>
      <c r="BO1059">
        <v>5.0327000000000002</v>
      </c>
      <c r="BQ1059" s="48"/>
      <c r="BU1059" s="48"/>
      <c r="BY1059" s="41">
        <v>43851</v>
      </c>
      <c r="BZ1059">
        <v>11.4</v>
      </c>
      <c r="CA1059">
        <v>6.8376000000000001</v>
      </c>
    </row>
    <row r="1060" spans="1:79">
      <c r="A1060" s="48"/>
      <c r="E1060" s="48"/>
      <c r="M1060" s="48"/>
      <c r="Q1060" s="48"/>
      <c r="U1060" s="48"/>
      <c r="Y1060" s="48"/>
      <c r="AC1060" s="48"/>
      <c r="AG1060" s="48"/>
      <c r="AK1060" s="45"/>
      <c r="AO1060" s="48"/>
      <c r="AS1060" s="48"/>
      <c r="AW1060" s="48"/>
      <c r="BA1060" s="48"/>
      <c r="BE1060" s="48"/>
      <c r="BI1060" s="48"/>
      <c r="BM1060" s="41">
        <v>43549</v>
      </c>
      <c r="BN1060">
        <v>9.25</v>
      </c>
      <c r="BO1060">
        <v>5.0876999999999999</v>
      </c>
      <c r="BQ1060" s="48"/>
      <c r="BU1060" s="48"/>
      <c r="BY1060" s="41">
        <v>43852</v>
      </c>
      <c r="BZ1060">
        <v>11.39</v>
      </c>
      <c r="CA1060">
        <v>6.8315999999999999</v>
      </c>
    </row>
    <row r="1061" spans="1:79">
      <c r="A1061" s="48"/>
      <c r="E1061" s="48"/>
      <c r="M1061" s="48"/>
      <c r="Q1061" s="48"/>
      <c r="U1061" s="48"/>
      <c r="Y1061" s="48"/>
      <c r="AC1061" s="48"/>
      <c r="AG1061" s="48"/>
      <c r="AK1061" s="45"/>
      <c r="AO1061" s="48"/>
      <c r="AS1061" s="48"/>
      <c r="AW1061" s="48"/>
      <c r="BA1061" s="48"/>
      <c r="BE1061" s="48"/>
      <c r="BI1061" s="48"/>
      <c r="BM1061" s="41">
        <v>43550</v>
      </c>
      <c r="BN1061">
        <v>9.39</v>
      </c>
      <c r="BO1061">
        <v>5.1646999999999998</v>
      </c>
      <c r="BQ1061" s="48"/>
      <c r="BU1061" s="48"/>
      <c r="BY1061" s="41">
        <v>43853</v>
      </c>
      <c r="BZ1061">
        <v>11.5</v>
      </c>
      <c r="CA1061">
        <v>6.8975999999999997</v>
      </c>
    </row>
    <row r="1062" spans="1:79">
      <c r="A1062" s="48"/>
      <c r="E1062" s="48"/>
      <c r="M1062" s="48"/>
      <c r="Q1062" s="48"/>
      <c r="U1062" s="48"/>
      <c r="Y1062" s="48"/>
      <c r="AC1062" s="48"/>
      <c r="AG1062" s="48"/>
      <c r="AK1062" s="45"/>
      <c r="AO1062" s="48"/>
      <c r="AS1062" s="48"/>
      <c r="AW1062" s="48"/>
      <c r="BA1062" s="48"/>
      <c r="BE1062" s="48"/>
      <c r="BI1062" s="48"/>
      <c r="BM1062" s="41">
        <v>43551</v>
      </c>
      <c r="BN1062">
        <v>9.25</v>
      </c>
      <c r="BO1062">
        <v>5.0876999999999999</v>
      </c>
      <c r="BQ1062" s="48"/>
      <c r="BU1062" s="48"/>
      <c r="BY1062" s="41">
        <v>43854</v>
      </c>
      <c r="BZ1062">
        <v>11.16</v>
      </c>
      <c r="CA1062">
        <v>6.6936999999999998</v>
      </c>
    </row>
    <row r="1063" spans="1:79">
      <c r="A1063" s="48"/>
      <c r="E1063" s="48"/>
      <c r="M1063" s="48"/>
      <c r="Q1063" s="48"/>
      <c r="U1063" s="48"/>
      <c r="Y1063" s="48"/>
      <c r="AC1063" s="48"/>
      <c r="AG1063" s="48"/>
      <c r="AK1063" s="45"/>
      <c r="AO1063" s="48"/>
      <c r="AS1063" s="48"/>
      <c r="AW1063" s="48"/>
      <c r="BA1063" s="48"/>
      <c r="BE1063" s="48"/>
      <c r="BI1063" s="48"/>
      <c r="BM1063" s="41">
        <v>43552</v>
      </c>
      <c r="BN1063">
        <v>9.25</v>
      </c>
      <c r="BO1063">
        <v>5.0876999999999999</v>
      </c>
      <c r="BQ1063" s="48"/>
      <c r="BU1063" s="48"/>
      <c r="BY1063" s="41">
        <v>43857</v>
      </c>
      <c r="BZ1063">
        <v>11.4</v>
      </c>
      <c r="CA1063">
        <v>6.8376000000000001</v>
      </c>
    </row>
    <row r="1064" spans="1:79">
      <c r="A1064" s="48"/>
      <c r="E1064" s="48"/>
      <c r="M1064" s="48"/>
      <c r="Q1064" s="48"/>
      <c r="U1064" s="48"/>
      <c r="Y1064" s="48"/>
      <c r="AC1064" s="48"/>
      <c r="AG1064" s="48"/>
      <c r="AK1064" s="45"/>
      <c r="AO1064" s="48"/>
      <c r="AS1064" s="48"/>
      <c r="AW1064" s="48"/>
      <c r="BA1064" s="48"/>
      <c r="BE1064" s="48"/>
      <c r="BI1064" s="48"/>
      <c r="BM1064" s="41">
        <v>43553</v>
      </c>
      <c r="BN1064">
        <v>9.3000000000000007</v>
      </c>
      <c r="BO1064">
        <v>5.1151999999999997</v>
      </c>
      <c r="BQ1064" s="48"/>
      <c r="BU1064" s="48"/>
      <c r="BY1064" s="41">
        <v>43858</v>
      </c>
      <c r="BZ1064">
        <v>11.49</v>
      </c>
      <c r="CA1064">
        <v>6.8916000000000004</v>
      </c>
    </row>
    <row r="1065" spans="1:79">
      <c r="A1065" s="48"/>
      <c r="E1065" s="48"/>
      <c r="M1065" s="48"/>
      <c r="Q1065" s="48"/>
      <c r="U1065" s="48"/>
      <c r="Y1065" s="48"/>
      <c r="AC1065" s="48"/>
      <c r="AG1065" s="48"/>
      <c r="AK1065" s="45"/>
      <c r="AO1065" s="48"/>
      <c r="AS1065" s="48"/>
      <c r="AW1065" s="48"/>
      <c r="BA1065" s="48"/>
      <c r="BE1065" s="48"/>
      <c r="BI1065" s="48"/>
      <c r="BM1065" s="41">
        <v>43556</v>
      </c>
      <c r="BN1065">
        <v>9.3699999999999992</v>
      </c>
      <c r="BO1065">
        <v>5.1536999999999997</v>
      </c>
      <c r="BQ1065" s="48"/>
      <c r="BU1065" s="48"/>
      <c r="BY1065" s="41">
        <v>43859</v>
      </c>
      <c r="BZ1065">
        <v>11.2</v>
      </c>
      <c r="CA1065">
        <v>6.7176999999999998</v>
      </c>
    </row>
    <row r="1066" spans="1:79">
      <c r="A1066" s="48"/>
      <c r="E1066" s="48"/>
      <c r="M1066" s="48"/>
      <c r="Q1066" s="48"/>
      <c r="U1066" s="48"/>
      <c r="Y1066" s="48"/>
      <c r="AC1066" s="48"/>
      <c r="AG1066" s="48"/>
      <c r="AK1066" s="45"/>
      <c r="AO1066" s="48"/>
      <c r="AS1066" s="48"/>
      <c r="AW1066" s="48"/>
      <c r="BA1066" s="48"/>
      <c r="BE1066" s="48"/>
      <c r="BI1066" s="48"/>
      <c r="BM1066" s="41">
        <v>43557</v>
      </c>
      <c r="BN1066">
        <v>9.3000000000000007</v>
      </c>
      <c r="BO1066">
        <v>5.1151999999999997</v>
      </c>
      <c r="BQ1066" s="48"/>
      <c r="BU1066" s="48"/>
      <c r="BY1066" s="41">
        <v>43860</v>
      </c>
      <c r="BZ1066">
        <v>11.55</v>
      </c>
      <c r="CA1066">
        <v>6.9276</v>
      </c>
    </row>
    <row r="1067" spans="1:79">
      <c r="A1067" s="48"/>
      <c r="E1067" s="48"/>
      <c r="M1067" s="48"/>
      <c r="Q1067" s="48"/>
      <c r="U1067" s="48"/>
      <c r="Y1067" s="48"/>
      <c r="AC1067" s="48"/>
      <c r="AG1067" s="48"/>
      <c r="AK1067" s="45"/>
      <c r="AO1067" s="48"/>
      <c r="AS1067" s="48"/>
      <c r="AW1067" s="48"/>
      <c r="BA1067" s="48"/>
      <c r="BE1067" s="48"/>
      <c r="BI1067" s="48"/>
      <c r="BM1067" s="41">
        <v>43558</v>
      </c>
      <c r="BN1067">
        <v>9.3000000000000007</v>
      </c>
      <c r="BO1067">
        <v>5.1151999999999997</v>
      </c>
      <c r="BQ1067" s="48"/>
      <c r="BU1067" s="48"/>
      <c r="BY1067" s="41">
        <v>43861</v>
      </c>
      <c r="BZ1067">
        <v>11.49</v>
      </c>
      <c r="CA1067">
        <v>6.8916000000000004</v>
      </c>
    </row>
    <row r="1068" spans="1:79">
      <c r="A1068" s="48"/>
      <c r="E1068" s="48"/>
      <c r="M1068" s="48"/>
      <c r="Q1068" s="48"/>
      <c r="U1068" s="48"/>
      <c r="Y1068" s="48"/>
      <c r="AC1068" s="48"/>
      <c r="AG1068" s="48"/>
      <c r="AK1068" s="45"/>
      <c r="AO1068" s="48"/>
      <c r="AS1068" s="48"/>
      <c r="AW1068" s="48"/>
      <c r="BA1068" s="48"/>
      <c r="BE1068" s="48"/>
      <c r="BI1068" s="48"/>
      <c r="BM1068" s="41">
        <v>43559</v>
      </c>
      <c r="BN1068">
        <v>9.33</v>
      </c>
      <c r="BO1068">
        <v>5.1317000000000004</v>
      </c>
      <c r="BQ1068" s="48"/>
      <c r="BU1068" s="48"/>
      <c r="BY1068" s="41">
        <v>43864</v>
      </c>
      <c r="BZ1068">
        <v>11.55</v>
      </c>
      <c r="CA1068">
        <v>6.9276</v>
      </c>
    </row>
    <row r="1069" spans="1:79">
      <c r="A1069" s="48"/>
      <c r="E1069" s="48"/>
      <c r="M1069" s="48"/>
      <c r="Q1069" s="48"/>
      <c r="U1069" s="48"/>
      <c r="Y1069" s="48"/>
      <c r="AC1069" s="48"/>
      <c r="AG1069" s="48"/>
      <c r="AK1069" s="45"/>
      <c r="AO1069" s="48"/>
      <c r="AS1069" s="48"/>
      <c r="AW1069" s="48"/>
      <c r="BA1069" s="48"/>
      <c r="BE1069" s="48"/>
      <c r="BI1069" s="48"/>
      <c r="BM1069" s="41">
        <v>43560</v>
      </c>
      <c r="BN1069">
        <v>9.26</v>
      </c>
      <c r="BO1069">
        <v>5.0932000000000004</v>
      </c>
      <c r="BQ1069" s="48"/>
      <c r="BU1069" s="48"/>
      <c r="BY1069" s="41">
        <v>43865</v>
      </c>
      <c r="BZ1069">
        <v>11.6</v>
      </c>
      <c r="CA1069">
        <v>6.9576000000000002</v>
      </c>
    </row>
    <row r="1070" spans="1:79">
      <c r="A1070" s="48"/>
      <c r="E1070" s="48"/>
      <c r="M1070" s="48"/>
      <c r="Q1070" s="48"/>
      <c r="U1070" s="48"/>
      <c r="Y1070" s="48"/>
      <c r="AC1070" s="48"/>
      <c r="AG1070" s="48"/>
      <c r="AK1070" s="45"/>
      <c r="AO1070" s="48"/>
      <c r="AS1070" s="48"/>
      <c r="AW1070" s="48"/>
      <c r="BA1070" s="48"/>
      <c r="BE1070" s="48"/>
      <c r="BI1070" s="48"/>
      <c r="BM1070" s="41">
        <v>43563</v>
      </c>
      <c r="BN1070">
        <v>9.2100000000000009</v>
      </c>
      <c r="BO1070">
        <v>5.0656999999999996</v>
      </c>
      <c r="BQ1070" s="48"/>
      <c r="BU1070" s="48"/>
      <c r="BY1070" s="41">
        <v>43866</v>
      </c>
      <c r="BZ1070">
        <v>11.54</v>
      </c>
      <c r="CA1070">
        <v>6.9215999999999998</v>
      </c>
    </row>
    <row r="1071" spans="1:79">
      <c r="A1071" s="48"/>
      <c r="E1071" s="48"/>
      <c r="M1071" s="48"/>
      <c r="Q1071" s="48"/>
      <c r="U1071" s="48"/>
      <c r="Y1071" s="48"/>
      <c r="AC1071" s="48"/>
      <c r="AG1071" s="48"/>
      <c r="AK1071" s="45"/>
      <c r="AO1071" s="48"/>
      <c r="AS1071" s="48"/>
      <c r="AW1071" s="48"/>
      <c r="BA1071" s="48"/>
      <c r="BE1071" s="48"/>
      <c r="BI1071" s="48"/>
      <c r="BM1071" s="41">
        <v>43565</v>
      </c>
      <c r="BN1071">
        <v>9.26</v>
      </c>
      <c r="BO1071">
        <v>5.0932000000000004</v>
      </c>
      <c r="BQ1071" s="48"/>
      <c r="BU1071" s="48"/>
      <c r="BY1071" s="41">
        <v>43867</v>
      </c>
      <c r="BZ1071">
        <v>11.58</v>
      </c>
      <c r="CA1071">
        <v>6.9455999999999998</v>
      </c>
    </row>
    <row r="1072" spans="1:79">
      <c r="A1072" s="48"/>
      <c r="E1072" s="48"/>
      <c r="M1072" s="48"/>
      <c r="Q1072" s="48"/>
      <c r="U1072" s="48"/>
      <c r="Y1072" s="48"/>
      <c r="AC1072" s="48"/>
      <c r="AG1072" s="48"/>
      <c r="AK1072" s="45"/>
      <c r="AO1072" s="48"/>
      <c r="AS1072" s="48"/>
      <c r="AW1072" s="48"/>
      <c r="BA1072" s="48"/>
      <c r="BE1072" s="48"/>
      <c r="BI1072" s="48"/>
      <c r="BM1072" s="41">
        <v>43566</v>
      </c>
      <c r="BN1072">
        <v>9.4</v>
      </c>
      <c r="BO1072">
        <v>5.1702000000000004</v>
      </c>
      <c r="BQ1072" s="48"/>
      <c r="BU1072" s="48"/>
      <c r="BY1072" s="41">
        <v>43868</v>
      </c>
      <c r="BZ1072">
        <v>11.24</v>
      </c>
      <c r="CA1072">
        <v>6.7416999999999998</v>
      </c>
    </row>
    <row r="1073" spans="1:79">
      <c r="A1073" s="48"/>
      <c r="E1073" s="48"/>
      <c r="M1073" s="48"/>
      <c r="Q1073" s="48"/>
      <c r="U1073" s="48"/>
      <c r="Y1073" s="48"/>
      <c r="AC1073" s="48"/>
      <c r="AG1073" s="48"/>
      <c r="AK1073" s="45"/>
      <c r="AO1073" s="48"/>
      <c r="AS1073" s="48"/>
      <c r="AW1073" s="48"/>
      <c r="BA1073" s="48"/>
      <c r="BE1073" s="48"/>
      <c r="BI1073" s="48"/>
      <c r="BM1073" s="41">
        <v>43567</v>
      </c>
      <c r="BN1073">
        <v>9.66</v>
      </c>
      <c r="BO1073">
        <v>5.3132000000000001</v>
      </c>
      <c r="BQ1073" s="48"/>
      <c r="BU1073" s="48"/>
      <c r="BY1073" s="41">
        <v>43871</v>
      </c>
      <c r="BZ1073">
        <v>11.23</v>
      </c>
      <c r="CA1073">
        <v>6.7356999999999996</v>
      </c>
    </row>
    <row r="1074" spans="1:79">
      <c r="A1074" s="48"/>
      <c r="E1074" s="48"/>
      <c r="M1074" s="48"/>
      <c r="Q1074" s="48"/>
      <c r="U1074" s="48"/>
      <c r="Y1074" s="48"/>
      <c r="AC1074" s="48"/>
      <c r="AG1074" s="48"/>
      <c r="AK1074" s="45"/>
      <c r="AO1074" s="48"/>
      <c r="AS1074" s="48"/>
      <c r="AW1074" s="48"/>
      <c r="BA1074" s="48"/>
      <c r="BE1074" s="48"/>
      <c r="BI1074" s="48"/>
      <c r="BM1074" s="41">
        <v>43570</v>
      </c>
      <c r="BN1074">
        <v>9.6</v>
      </c>
      <c r="BO1074">
        <v>5.2801999999999998</v>
      </c>
      <c r="BQ1074" s="48"/>
      <c r="BU1074" s="48"/>
      <c r="BY1074" s="41">
        <v>43872</v>
      </c>
      <c r="BZ1074">
        <v>11.37</v>
      </c>
      <c r="CA1074">
        <v>6.8196000000000003</v>
      </c>
    </row>
    <row r="1075" spans="1:79">
      <c r="A1075" s="48"/>
      <c r="E1075" s="48"/>
      <c r="M1075" s="48"/>
      <c r="Q1075" s="48"/>
      <c r="U1075" s="48"/>
      <c r="Y1075" s="48"/>
      <c r="AC1075" s="48"/>
      <c r="AG1075" s="48"/>
      <c r="AK1075" s="45"/>
      <c r="AO1075" s="48"/>
      <c r="AS1075" s="48"/>
      <c r="AW1075" s="48"/>
      <c r="BA1075" s="48"/>
      <c r="BE1075" s="48"/>
      <c r="BI1075" s="48"/>
      <c r="BM1075" s="41">
        <v>43571</v>
      </c>
      <c r="BN1075">
        <v>9.69</v>
      </c>
      <c r="BO1075">
        <v>5.3296999999999999</v>
      </c>
      <c r="BQ1075" s="48"/>
      <c r="BU1075" s="48"/>
      <c r="BY1075" s="41">
        <v>43873</v>
      </c>
      <c r="BZ1075">
        <v>11.43</v>
      </c>
      <c r="CA1075">
        <v>6.8555999999999999</v>
      </c>
    </row>
    <row r="1076" spans="1:79">
      <c r="A1076" s="48"/>
      <c r="E1076" s="48"/>
      <c r="M1076" s="48"/>
      <c r="Q1076" s="48"/>
      <c r="U1076" s="48"/>
      <c r="Y1076" s="48"/>
      <c r="AC1076" s="48"/>
      <c r="AG1076" s="48"/>
      <c r="AK1076" s="45"/>
      <c r="AO1076" s="48"/>
      <c r="AS1076" s="48"/>
      <c r="AW1076" s="48"/>
      <c r="BA1076" s="48"/>
      <c r="BE1076" s="48"/>
      <c r="BI1076" s="48"/>
      <c r="BM1076" s="41">
        <v>43572</v>
      </c>
      <c r="BN1076">
        <v>9.69</v>
      </c>
      <c r="BO1076">
        <v>5.3296999999999999</v>
      </c>
      <c r="BQ1076" s="48"/>
      <c r="BU1076" s="48"/>
      <c r="BY1076" s="41">
        <v>43874</v>
      </c>
      <c r="BZ1076">
        <v>11.45</v>
      </c>
      <c r="CA1076">
        <v>6.8676000000000004</v>
      </c>
    </row>
    <row r="1077" spans="1:79">
      <c r="A1077" s="48"/>
      <c r="E1077" s="48"/>
      <c r="M1077" s="48"/>
      <c r="Q1077" s="48"/>
      <c r="U1077" s="48"/>
      <c r="Y1077" s="48"/>
      <c r="AC1077" s="48"/>
      <c r="AG1077" s="48"/>
      <c r="AK1077" s="45"/>
      <c r="AO1077" s="48"/>
      <c r="AS1077" s="48"/>
      <c r="AW1077" s="48"/>
      <c r="BA1077" s="48"/>
      <c r="BE1077" s="48"/>
      <c r="BI1077" s="48"/>
      <c r="BM1077" s="41">
        <v>43573</v>
      </c>
      <c r="BN1077">
        <v>9.6999999999999993</v>
      </c>
      <c r="BO1077">
        <v>5.3352000000000004</v>
      </c>
      <c r="BQ1077" s="48"/>
      <c r="BU1077" s="48"/>
      <c r="BY1077" s="41">
        <v>43875</v>
      </c>
      <c r="BZ1077">
        <v>11.45</v>
      </c>
      <c r="CA1077">
        <v>6.8676000000000004</v>
      </c>
    </row>
    <row r="1078" spans="1:79">
      <c r="A1078" s="48"/>
      <c r="E1078" s="48"/>
      <c r="M1078" s="48"/>
      <c r="Q1078" s="48"/>
      <c r="U1078" s="48"/>
      <c r="Y1078" s="48"/>
      <c r="AC1078" s="48"/>
      <c r="AG1078" s="48"/>
      <c r="AK1078" s="45"/>
      <c r="AO1078" s="48"/>
      <c r="AS1078" s="48"/>
      <c r="AW1078" s="48"/>
      <c r="BA1078" s="48"/>
      <c r="BE1078" s="48"/>
      <c r="BI1078" s="48"/>
      <c r="BM1078" s="41">
        <v>43574</v>
      </c>
      <c r="BN1078">
        <v>9.6999999999999993</v>
      </c>
      <c r="BO1078">
        <v>5.3352000000000004</v>
      </c>
      <c r="BQ1078" s="48"/>
      <c r="BU1078" s="48"/>
      <c r="BY1078" s="41">
        <v>43878</v>
      </c>
      <c r="BZ1078">
        <v>11.45</v>
      </c>
      <c r="CA1078">
        <v>6.8676000000000004</v>
      </c>
    </row>
    <row r="1079" spans="1:79">
      <c r="A1079" s="48"/>
      <c r="E1079" s="48"/>
      <c r="M1079" s="48"/>
      <c r="Q1079" s="48"/>
      <c r="U1079" s="48"/>
      <c r="Y1079" s="48"/>
      <c r="AC1079" s="48"/>
      <c r="AG1079" s="48"/>
      <c r="AK1079" s="45"/>
      <c r="AO1079" s="48"/>
      <c r="AS1079" s="48"/>
      <c r="AW1079" s="48"/>
      <c r="BA1079" s="48"/>
      <c r="BE1079" s="48"/>
      <c r="BI1079" s="48"/>
      <c r="BM1079" s="41">
        <v>43577</v>
      </c>
      <c r="BN1079">
        <v>9.65</v>
      </c>
      <c r="BO1079">
        <v>5.3076999999999996</v>
      </c>
      <c r="BQ1079" s="48"/>
      <c r="BU1079" s="48"/>
      <c r="BY1079" s="41">
        <v>43879</v>
      </c>
      <c r="BZ1079">
        <v>11.4</v>
      </c>
      <c r="CA1079">
        <v>6.8376000000000001</v>
      </c>
    </row>
    <row r="1080" spans="1:79">
      <c r="A1080" s="48"/>
      <c r="E1080" s="48"/>
      <c r="M1080" s="48"/>
      <c r="Q1080" s="48"/>
      <c r="U1080" s="48"/>
      <c r="Y1080" s="48"/>
      <c r="AC1080" s="48"/>
      <c r="AG1080" s="48"/>
      <c r="AK1080" s="45"/>
      <c r="AO1080" s="48"/>
      <c r="AS1080" s="48"/>
      <c r="AW1080" s="48"/>
      <c r="BA1080" s="48"/>
      <c r="BE1080" s="48"/>
      <c r="BI1080" s="48"/>
      <c r="BM1080" s="41">
        <v>43578</v>
      </c>
      <c r="BN1080">
        <v>9.6</v>
      </c>
      <c r="BO1080">
        <v>5.2801999999999998</v>
      </c>
      <c r="BQ1080" s="48"/>
      <c r="BU1080" s="48"/>
      <c r="BY1080" s="41">
        <v>43880</v>
      </c>
      <c r="BZ1080">
        <v>11.38</v>
      </c>
      <c r="CA1080">
        <v>6.8255999999999997</v>
      </c>
    </row>
    <row r="1081" spans="1:79">
      <c r="A1081" s="48"/>
      <c r="E1081" s="48"/>
      <c r="M1081" s="48"/>
      <c r="Q1081" s="48"/>
      <c r="U1081" s="48"/>
      <c r="Y1081" s="48"/>
      <c r="AC1081" s="48"/>
      <c r="AG1081" s="48"/>
      <c r="AK1081" s="45"/>
      <c r="AO1081" s="48"/>
      <c r="AS1081" s="48"/>
      <c r="AW1081" s="48"/>
      <c r="BA1081" s="48"/>
      <c r="BE1081" s="48"/>
      <c r="BI1081" s="48"/>
      <c r="BM1081" s="41">
        <v>43579</v>
      </c>
      <c r="BN1081">
        <v>9.6</v>
      </c>
      <c r="BO1081">
        <v>5.2801999999999998</v>
      </c>
      <c r="BQ1081" s="48"/>
      <c r="BU1081" s="48"/>
      <c r="BY1081" s="41">
        <v>43881</v>
      </c>
      <c r="BZ1081">
        <v>11.21</v>
      </c>
      <c r="CA1081">
        <v>6.7237</v>
      </c>
    </row>
    <row r="1082" spans="1:79">
      <c r="A1082" s="48"/>
      <c r="E1082" s="48"/>
      <c r="M1082" s="48"/>
      <c r="Q1082" s="48"/>
      <c r="U1082" s="48"/>
      <c r="Y1082" s="48"/>
      <c r="AC1082" s="48"/>
      <c r="AG1082" s="48"/>
      <c r="AK1082" s="45"/>
      <c r="AO1082" s="48"/>
      <c r="AS1082" s="48"/>
      <c r="AW1082" s="48"/>
      <c r="BA1082" s="48"/>
      <c r="BE1082" s="48"/>
      <c r="BI1082" s="48"/>
      <c r="BM1082" s="41">
        <v>43580</v>
      </c>
      <c r="BN1082">
        <v>9.6</v>
      </c>
      <c r="BO1082">
        <v>5.2801999999999998</v>
      </c>
      <c r="BQ1082" s="48"/>
      <c r="BU1082" s="48"/>
      <c r="BY1082" s="41">
        <v>43882</v>
      </c>
      <c r="BZ1082">
        <v>11.4</v>
      </c>
      <c r="CA1082">
        <v>6.8376000000000001</v>
      </c>
    </row>
    <row r="1083" spans="1:79">
      <c r="A1083" s="48"/>
      <c r="E1083" s="48"/>
      <c r="M1083" s="48"/>
      <c r="Q1083" s="48"/>
      <c r="U1083" s="48"/>
      <c r="Y1083" s="48"/>
      <c r="AC1083" s="48"/>
      <c r="AG1083" s="48"/>
      <c r="AK1083" s="45"/>
      <c r="AO1083" s="48"/>
      <c r="AS1083" s="48"/>
      <c r="AW1083" s="48"/>
      <c r="BA1083" s="48"/>
      <c r="BE1083" s="48"/>
      <c r="BI1083" s="48"/>
      <c r="BM1083" s="41">
        <v>43581</v>
      </c>
      <c r="BN1083">
        <v>9.6</v>
      </c>
      <c r="BO1083">
        <v>5.2801999999999998</v>
      </c>
      <c r="BQ1083" s="48"/>
      <c r="BU1083" s="48"/>
      <c r="BY1083" s="41">
        <v>43885</v>
      </c>
      <c r="BZ1083">
        <v>11.4</v>
      </c>
      <c r="CA1083">
        <v>6.8376000000000001</v>
      </c>
    </row>
    <row r="1084" spans="1:79">
      <c r="A1084" s="48"/>
      <c r="E1084" s="48"/>
      <c r="M1084" s="48"/>
      <c r="Q1084" s="48"/>
      <c r="U1084" s="48"/>
      <c r="Y1084" s="48"/>
      <c r="AC1084" s="48"/>
      <c r="AG1084" s="48"/>
      <c r="AK1084" s="45"/>
      <c r="AO1084" s="48"/>
      <c r="AS1084" s="48"/>
      <c r="AW1084" s="48"/>
      <c r="BA1084" s="48"/>
      <c r="BE1084" s="48"/>
      <c r="BI1084" s="48"/>
      <c r="BM1084" s="41">
        <v>43584</v>
      </c>
      <c r="BN1084">
        <v>9.56</v>
      </c>
      <c r="BO1084">
        <v>5.2582000000000004</v>
      </c>
      <c r="BQ1084" s="48"/>
      <c r="BU1084" s="48"/>
      <c r="BY1084" s="41">
        <v>43886</v>
      </c>
      <c r="BZ1084">
        <v>11.4</v>
      </c>
      <c r="CA1084">
        <v>6.8376000000000001</v>
      </c>
    </row>
    <row r="1085" spans="1:79">
      <c r="A1085" s="48"/>
      <c r="E1085" s="48"/>
      <c r="M1085" s="48"/>
      <c r="Q1085" s="48"/>
      <c r="U1085" s="48"/>
      <c r="Y1085" s="48"/>
      <c r="AC1085" s="48"/>
      <c r="AG1085" s="48"/>
      <c r="AK1085" s="45"/>
      <c r="AO1085" s="48"/>
      <c r="AS1085" s="48"/>
      <c r="AW1085" s="48"/>
      <c r="BA1085" s="48"/>
      <c r="BE1085" s="48"/>
      <c r="BI1085" s="48"/>
      <c r="BM1085" s="41">
        <v>43585</v>
      </c>
      <c r="BN1085">
        <v>9.5</v>
      </c>
      <c r="BO1085">
        <v>5.2252000000000001</v>
      </c>
      <c r="BQ1085" s="48"/>
      <c r="BU1085" s="48"/>
      <c r="BY1085" s="41">
        <v>43887</v>
      </c>
      <c r="BZ1085">
        <v>11.34</v>
      </c>
      <c r="CA1085">
        <v>6.8015999999999996</v>
      </c>
    </row>
    <row r="1086" spans="1:79">
      <c r="A1086" s="48"/>
      <c r="E1086" s="48"/>
      <c r="M1086" s="48"/>
      <c r="Q1086" s="48"/>
      <c r="U1086" s="48"/>
      <c r="Y1086" s="48"/>
      <c r="AC1086" s="48"/>
      <c r="AG1086" s="48"/>
      <c r="AK1086" s="45"/>
      <c r="AO1086" s="48"/>
      <c r="AS1086" s="48"/>
      <c r="AW1086" s="48"/>
      <c r="BA1086" s="48"/>
      <c r="BE1086" s="48"/>
      <c r="BI1086" s="48"/>
      <c r="BM1086" s="41">
        <v>43587</v>
      </c>
      <c r="BN1086">
        <v>9.4</v>
      </c>
      <c r="BO1086">
        <v>5.1702000000000004</v>
      </c>
      <c r="BQ1086" s="48"/>
      <c r="BU1086" s="48"/>
      <c r="BY1086" s="41">
        <v>43888</v>
      </c>
      <c r="BZ1086">
        <v>11.16</v>
      </c>
      <c r="CA1086">
        <v>6.6936999999999998</v>
      </c>
    </row>
    <row r="1087" spans="1:79">
      <c r="A1087" s="48"/>
      <c r="E1087" s="48"/>
      <c r="M1087" s="48"/>
      <c r="Q1087" s="48"/>
      <c r="U1087" s="48"/>
      <c r="Y1087" s="48"/>
      <c r="AC1087" s="48"/>
      <c r="AG1087" s="48"/>
      <c r="AK1087" s="45"/>
      <c r="AO1087" s="48"/>
      <c r="AS1087" s="48"/>
      <c r="AW1087" s="48"/>
      <c r="BA1087" s="48"/>
      <c r="BE1087" s="48"/>
      <c r="BI1087" s="48"/>
      <c r="BM1087" s="41">
        <v>43588</v>
      </c>
      <c r="BN1087">
        <v>9.4499999999999993</v>
      </c>
      <c r="BO1087">
        <v>5.1977000000000002</v>
      </c>
      <c r="BQ1087" s="48"/>
      <c r="BU1087" s="48"/>
      <c r="BY1087" s="41">
        <v>43889</v>
      </c>
      <c r="BZ1087">
        <v>11.35</v>
      </c>
      <c r="CA1087">
        <v>6.8075999999999999</v>
      </c>
    </row>
    <row r="1088" spans="1:79">
      <c r="A1088" s="48"/>
      <c r="E1088" s="48"/>
      <c r="M1088" s="48"/>
      <c r="Q1088" s="48"/>
      <c r="U1088" s="48"/>
      <c r="Y1088" s="48"/>
      <c r="AC1088" s="48"/>
      <c r="AG1088" s="48"/>
      <c r="AK1088" s="45"/>
      <c r="AO1088" s="48"/>
      <c r="AS1088" s="48"/>
      <c r="AW1088" s="48"/>
      <c r="BA1088" s="48"/>
      <c r="BE1088" s="48"/>
      <c r="BI1088" s="48"/>
      <c r="BM1088" s="41">
        <v>43591</v>
      </c>
      <c r="BN1088">
        <v>9.4600000000000009</v>
      </c>
      <c r="BO1088">
        <v>5.2031999999999998</v>
      </c>
      <c r="BQ1088" s="48"/>
      <c r="BU1088" s="48"/>
      <c r="BY1088" s="41">
        <v>43892</v>
      </c>
      <c r="BZ1088">
        <v>11.35</v>
      </c>
      <c r="CA1088">
        <v>6.8075999999999999</v>
      </c>
    </row>
    <row r="1089" spans="1:79">
      <c r="A1089" s="48"/>
      <c r="E1089" s="48"/>
      <c r="M1089" s="48"/>
      <c r="Q1089" s="48"/>
      <c r="U1089" s="48"/>
      <c r="Y1089" s="48"/>
      <c r="AC1089" s="48"/>
      <c r="AG1089" s="48"/>
      <c r="AK1089" s="45"/>
      <c r="AO1089" s="48"/>
      <c r="AS1089" s="48"/>
      <c r="AW1089" s="48"/>
      <c r="BA1089" s="48"/>
      <c r="BE1089" s="48"/>
      <c r="BI1089" s="48"/>
      <c r="BM1089" s="41">
        <v>43592</v>
      </c>
      <c r="BN1089">
        <v>9.4600000000000009</v>
      </c>
      <c r="BO1089">
        <v>5.2031999999999998</v>
      </c>
      <c r="BQ1089" s="48"/>
      <c r="BU1089" s="48"/>
      <c r="BY1089" s="41">
        <v>43893</v>
      </c>
      <c r="BZ1089">
        <v>11.35</v>
      </c>
      <c r="CA1089">
        <v>6.8075999999999999</v>
      </c>
    </row>
    <row r="1090" spans="1:79">
      <c r="A1090" s="48"/>
      <c r="E1090" s="48"/>
      <c r="M1090" s="48"/>
      <c r="Q1090" s="48"/>
      <c r="U1090" s="48"/>
      <c r="Y1090" s="48"/>
      <c r="AC1090" s="48"/>
      <c r="AG1090" s="48"/>
      <c r="AK1090" s="45"/>
      <c r="AO1090" s="48"/>
      <c r="AS1090" s="48"/>
      <c r="AW1090" s="48"/>
      <c r="BA1090" s="48"/>
      <c r="BE1090" s="48"/>
      <c r="BI1090" s="48"/>
      <c r="BM1090" s="41">
        <v>43593</v>
      </c>
      <c r="BN1090">
        <v>9.4600000000000009</v>
      </c>
      <c r="BO1090">
        <v>5.2031999999999998</v>
      </c>
      <c r="BQ1090" s="48"/>
      <c r="BU1090" s="48"/>
      <c r="BY1090" s="41">
        <v>43894</v>
      </c>
      <c r="BZ1090">
        <v>11.35</v>
      </c>
      <c r="CA1090">
        <v>6.8075999999999999</v>
      </c>
    </row>
    <row r="1091" spans="1:79">
      <c r="A1091" s="48"/>
      <c r="E1091" s="48"/>
      <c r="M1091" s="48"/>
      <c r="Q1091" s="48"/>
      <c r="U1091" s="48"/>
      <c r="Y1091" s="48"/>
      <c r="AC1091" s="48"/>
      <c r="AG1091" s="48"/>
      <c r="AK1091" s="45"/>
      <c r="AO1091" s="48"/>
      <c r="AS1091" s="48"/>
      <c r="AW1091" s="48"/>
      <c r="BA1091" s="48"/>
      <c r="BE1091" s="48"/>
      <c r="BI1091" s="48"/>
      <c r="BM1091" s="41">
        <v>43594</v>
      </c>
      <c r="BN1091">
        <v>9.58</v>
      </c>
      <c r="BO1091">
        <v>5.2691999999999997</v>
      </c>
      <c r="BQ1091" s="48"/>
      <c r="BU1091" s="48"/>
      <c r="BY1091" s="41">
        <v>43895</v>
      </c>
      <c r="BZ1091">
        <v>11.2</v>
      </c>
      <c r="CA1091">
        <v>6.7176999999999998</v>
      </c>
    </row>
    <row r="1092" spans="1:79">
      <c r="A1092" s="48"/>
      <c r="E1092" s="48"/>
      <c r="M1092" s="48"/>
      <c r="Q1092" s="48"/>
      <c r="U1092" s="48"/>
      <c r="Y1092" s="48"/>
      <c r="AC1092" s="48"/>
      <c r="AG1092" s="48"/>
      <c r="AK1092" s="45"/>
      <c r="AO1092" s="48"/>
      <c r="AS1092" s="48"/>
      <c r="AW1092" s="48"/>
      <c r="BA1092" s="48"/>
      <c r="BE1092" s="48"/>
      <c r="BI1092" s="48"/>
      <c r="BM1092" s="41">
        <v>43595</v>
      </c>
      <c r="BN1092">
        <v>9.4600000000000009</v>
      </c>
      <c r="BO1092">
        <v>5.2031999999999998</v>
      </c>
      <c r="BQ1092" s="48"/>
      <c r="BU1092" s="48"/>
      <c r="BY1092" s="41">
        <v>43896</v>
      </c>
      <c r="BZ1092">
        <v>11.34</v>
      </c>
      <c r="CA1092">
        <v>6.8015999999999996</v>
      </c>
    </row>
    <row r="1093" spans="1:79">
      <c r="A1093" s="48"/>
      <c r="E1093" s="48"/>
      <c r="M1093" s="48"/>
      <c r="Q1093" s="48"/>
      <c r="U1093" s="48"/>
      <c r="Y1093" s="48"/>
      <c r="AC1093" s="48"/>
      <c r="AG1093" s="48"/>
      <c r="AK1093" s="45"/>
      <c r="AO1093" s="48"/>
      <c r="AS1093" s="48"/>
      <c r="AW1093" s="48"/>
      <c r="BA1093" s="48"/>
      <c r="BE1093" s="48"/>
      <c r="BI1093" s="48"/>
      <c r="BM1093" s="41">
        <v>43598</v>
      </c>
      <c r="BN1093">
        <v>9.6</v>
      </c>
      <c r="BO1093">
        <v>5.2801999999999998</v>
      </c>
      <c r="BQ1093" s="48"/>
      <c r="BU1093" s="48"/>
      <c r="BY1093" s="41">
        <v>43899</v>
      </c>
      <c r="BZ1093">
        <v>11</v>
      </c>
      <c r="CA1093">
        <v>6.5976999999999997</v>
      </c>
    </row>
    <row r="1094" spans="1:79">
      <c r="A1094" s="48"/>
      <c r="E1094" s="48"/>
      <c r="M1094" s="48"/>
      <c r="Q1094" s="48"/>
      <c r="U1094" s="48"/>
      <c r="Y1094" s="48"/>
      <c r="AC1094" s="48"/>
      <c r="AG1094" s="48"/>
      <c r="AK1094" s="45"/>
      <c r="AO1094" s="48"/>
      <c r="AS1094" s="48"/>
      <c r="AW1094" s="48"/>
      <c r="BA1094" s="48"/>
      <c r="BE1094" s="48"/>
      <c r="BI1094" s="48"/>
      <c r="BM1094" s="41">
        <v>43599</v>
      </c>
      <c r="BN1094">
        <v>9.35</v>
      </c>
      <c r="BO1094">
        <v>5.1426999999999996</v>
      </c>
      <c r="BQ1094" s="48"/>
      <c r="BU1094" s="48"/>
      <c r="BY1094" s="41">
        <v>43900</v>
      </c>
      <c r="BZ1094">
        <v>10.99</v>
      </c>
      <c r="CA1094">
        <v>6.5917000000000003</v>
      </c>
    </row>
    <row r="1095" spans="1:79">
      <c r="A1095" s="48"/>
      <c r="E1095" s="48"/>
      <c r="M1095" s="48"/>
      <c r="Q1095" s="48"/>
      <c r="U1095" s="48"/>
      <c r="Y1095" s="48"/>
      <c r="AC1095" s="48"/>
      <c r="AG1095" s="48"/>
      <c r="AK1095" s="45"/>
      <c r="AO1095" s="48"/>
      <c r="AS1095" s="48"/>
      <c r="AW1095" s="48"/>
      <c r="BA1095" s="48"/>
      <c r="BE1095" s="48"/>
      <c r="BI1095" s="48"/>
      <c r="BM1095" s="41">
        <v>43600</v>
      </c>
      <c r="BN1095">
        <v>9.39</v>
      </c>
      <c r="BO1095">
        <v>5.1646999999999998</v>
      </c>
      <c r="BQ1095" s="48"/>
      <c r="BU1095" s="48"/>
      <c r="BY1095" s="41">
        <v>43901</v>
      </c>
      <c r="BZ1095">
        <v>11.24</v>
      </c>
      <c r="CA1095">
        <v>6.7416999999999998</v>
      </c>
    </row>
    <row r="1096" spans="1:79">
      <c r="A1096" s="48"/>
      <c r="E1096" s="48"/>
      <c r="M1096" s="48"/>
      <c r="Q1096" s="48"/>
      <c r="U1096" s="48"/>
      <c r="Y1096" s="48"/>
      <c r="AC1096" s="48"/>
      <c r="AG1096" s="48"/>
      <c r="AK1096" s="45"/>
      <c r="AO1096" s="48"/>
      <c r="AS1096" s="48"/>
      <c r="AW1096" s="48"/>
      <c r="BA1096" s="48"/>
      <c r="BE1096" s="48"/>
      <c r="BI1096" s="48"/>
      <c r="BM1096" s="41">
        <v>43601</v>
      </c>
      <c r="BN1096">
        <v>9.2799999999999994</v>
      </c>
      <c r="BO1096">
        <v>5.1041999999999996</v>
      </c>
      <c r="BQ1096" s="48"/>
      <c r="BU1096" s="48"/>
      <c r="BY1096" s="41">
        <v>43902</v>
      </c>
      <c r="BZ1096">
        <v>11.1</v>
      </c>
      <c r="CA1096">
        <v>6.6577000000000002</v>
      </c>
    </row>
    <row r="1097" spans="1:79">
      <c r="A1097" s="48"/>
      <c r="E1097" s="48"/>
      <c r="M1097" s="48"/>
      <c r="Q1097" s="48"/>
      <c r="U1097" s="48"/>
      <c r="Y1097" s="48"/>
      <c r="AC1097" s="48"/>
      <c r="AG1097" s="48"/>
      <c r="AK1097" s="45"/>
      <c r="AO1097" s="48"/>
      <c r="AS1097" s="48"/>
      <c r="AW1097" s="48"/>
      <c r="BA1097" s="48"/>
      <c r="BE1097" s="48"/>
      <c r="BI1097" s="48"/>
      <c r="BM1097" s="41">
        <v>43602</v>
      </c>
      <c r="BN1097">
        <v>9.3000000000000007</v>
      </c>
      <c r="BO1097">
        <v>5.1151999999999997</v>
      </c>
      <c r="BQ1097" s="48"/>
      <c r="BU1097" s="48"/>
      <c r="BY1097" s="41">
        <v>43903</v>
      </c>
      <c r="BZ1097">
        <v>11</v>
      </c>
      <c r="CA1097">
        <v>6.5976999999999997</v>
      </c>
    </row>
    <row r="1098" spans="1:79">
      <c r="A1098" s="48"/>
      <c r="E1098" s="48"/>
      <c r="M1098" s="48"/>
      <c r="Q1098" s="48"/>
      <c r="U1098" s="48"/>
      <c r="Y1098" s="48"/>
      <c r="AC1098" s="48"/>
      <c r="AG1098" s="48"/>
      <c r="AK1098" s="45"/>
      <c r="AO1098" s="48"/>
      <c r="AS1098" s="48"/>
      <c r="AW1098" s="48"/>
      <c r="BA1098" s="48"/>
      <c r="BE1098" s="48"/>
      <c r="BI1098" s="48"/>
      <c r="BM1098" s="41">
        <v>43605</v>
      </c>
      <c r="BN1098">
        <v>9.49</v>
      </c>
      <c r="BO1098">
        <v>5.2196999999999996</v>
      </c>
      <c r="BQ1098" s="48"/>
      <c r="BU1098" s="48"/>
      <c r="BY1098" s="41">
        <v>43906</v>
      </c>
      <c r="BZ1098">
        <v>10.75</v>
      </c>
      <c r="CA1098">
        <v>6.4478</v>
      </c>
    </row>
    <row r="1099" spans="1:79">
      <c r="A1099" s="48"/>
      <c r="E1099" s="48"/>
      <c r="M1099" s="48"/>
      <c r="Q1099" s="48"/>
      <c r="U1099" s="48"/>
      <c r="Y1099" s="48"/>
      <c r="AC1099" s="48"/>
      <c r="AG1099" s="48"/>
      <c r="AK1099" s="45"/>
      <c r="AO1099" s="48"/>
      <c r="AS1099" s="48"/>
      <c r="AW1099" s="48"/>
      <c r="BA1099" s="48"/>
      <c r="BE1099" s="48"/>
      <c r="BI1099" s="48"/>
      <c r="BM1099" s="41">
        <v>43606</v>
      </c>
      <c r="BN1099">
        <v>9.5</v>
      </c>
      <c r="BO1099">
        <v>5.2252000000000001</v>
      </c>
      <c r="BQ1099" s="48"/>
      <c r="BU1099" s="48"/>
      <c r="BY1099" s="41">
        <v>43907</v>
      </c>
      <c r="BZ1099">
        <v>10.45</v>
      </c>
      <c r="CA1099">
        <v>6.2678000000000003</v>
      </c>
    </row>
    <row r="1100" spans="1:79">
      <c r="A1100" s="48"/>
      <c r="E1100" s="48"/>
      <c r="M1100" s="48"/>
      <c r="Q1100" s="48"/>
      <c r="U1100" s="48"/>
      <c r="Y1100" s="48"/>
      <c r="AC1100" s="48"/>
      <c r="AG1100" s="48"/>
      <c r="AK1100" s="45"/>
      <c r="AO1100" s="48"/>
      <c r="AS1100" s="48"/>
      <c r="AW1100" s="48"/>
      <c r="BA1100" s="48"/>
      <c r="BE1100" s="48"/>
      <c r="BI1100" s="48"/>
      <c r="BM1100" s="41">
        <v>43607</v>
      </c>
      <c r="BN1100">
        <v>9.6999999999999993</v>
      </c>
      <c r="BO1100">
        <v>5.3352000000000004</v>
      </c>
      <c r="BQ1100" s="48"/>
      <c r="BU1100" s="48"/>
      <c r="BY1100" s="41">
        <v>43908</v>
      </c>
      <c r="BZ1100">
        <v>10.49</v>
      </c>
      <c r="CA1100">
        <v>6.2918000000000003</v>
      </c>
    </row>
    <row r="1101" spans="1:79">
      <c r="A1101" s="48"/>
      <c r="E1101" s="48"/>
      <c r="M1101" s="48"/>
      <c r="Q1101" s="48"/>
      <c r="U1101" s="48"/>
      <c r="Y1101" s="48"/>
      <c r="AC1101" s="48"/>
      <c r="AG1101" s="48"/>
      <c r="AK1101" s="45"/>
      <c r="AO1101" s="48"/>
      <c r="AS1101" s="48"/>
      <c r="AW1101" s="48"/>
      <c r="BA1101" s="48"/>
      <c r="BE1101" s="48"/>
      <c r="BI1101" s="48"/>
      <c r="BM1101" s="41">
        <v>43608</v>
      </c>
      <c r="BN1101">
        <v>9.74</v>
      </c>
      <c r="BO1101">
        <v>5.3571999999999997</v>
      </c>
      <c r="BQ1101" s="48"/>
      <c r="BU1101" s="48"/>
      <c r="BY1101" s="41">
        <v>43909</v>
      </c>
      <c r="BZ1101">
        <v>10.19</v>
      </c>
      <c r="CA1101">
        <v>6.1119000000000003</v>
      </c>
    </row>
    <row r="1102" spans="1:79">
      <c r="A1102" s="48"/>
      <c r="E1102" s="48"/>
      <c r="M1102" s="48"/>
      <c r="Q1102" s="48"/>
      <c r="U1102" s="48"/>
      <c r="Y1102" s="48"/>
      <c r="AC1102" s="48"/>
      <c r="AG1102" s="48"/>
      <c r="AK1102" s="45"/>
      <c r="AO1102" s="48"/>
      <c r="AS1102" s="48"/>
      <c r="AW1102" s="48"/>
      <c r="BA1102" s="48"/>
      <c r="BE1102" s="48"/>
      <c r="BI1102" s="48"/>
      <c r="BM1102" s="41">
        <v>43609</v>
      </c>
      <c r="BN1102">
        <v>9.66</v>
      </c>
      <c r="BO1102">
        <v>5.3132000000000001</v>
      </c>
      <c r="BQ1102" s="48"/>
      <c r="BU1102" s="48"/>
      <c r="BY1102" s="41">
        <v>43913</v>
      </c>
      <c r="BZ1102">
        <v>10.4</v>
      </c>
      <c r="CA1102">
        <v>6.2378</v>
      </c>
    </row>
    <row r="1103" spans="1:79">
      <c r="A1103" s="48"/>
      <c r="E1103" s="48"/>
      <c r="M1103" s="48"/>
      <c r="Q1103" s="48"/>
      <c r="U1103" s="48"/>
      <c r="Y1103" s="48"/>
      <c r="AC1103" s="48"/>
      <c r="AG1103" s="48"/>
      <c r="AK1103" s="45"/>
      <c r="AO1103" s="48"/>
      <c r="AS1103" s="48"/>
      <c r="AW1103" s="48"/>
      <c r="BA1103" s="48"/>
      <c r="BE1103" s="48"/>
      <c r="BI1103" s="48"/>
      <c r="BM1103" s="41">
        <v>43612</v>
      </c>
      <c r="BN1103">
        <v>9.56</v>
      </c>
      <c r="BO1103">
        <v>5.2582000000000004</v>
      </c>
      <c r="BQ1103" s="48"/>
      <c r="BU1103" s="48"/>
      <c r="BY1103" s="41">
        <v>43914</v>
      </c>
      <c r="BZ1103">
        <v>10.4</v>
      </c>
      <c r="CA1103">
        <v>6.2378</v>
      </c>
    </row>
    <row r="1104" spans="1:79">
      <c r="A1104" s="48"/>
      <c r="E1104" s="48"/>
      <c r="M1104" s="48"/>
      <c r="Q1104" s="48"/>
      <c r="U1104" s="48"/>
      <c r="Y1104" s="48"/>
      <c r="AC1104" s="48"/>
      <c r="AG1104" s="48"/>
      <c r="AK1104" s="45"/>
      <c r="AO1104" s="48"/>
      <c r="AS1104" s="48"/>
      <c r="AW1104" s="48"/>
      <c r="BA1104" s="48"/>
      <c r="BE1104" s="48"/>
      <c r="BI1104" s="48"/>
      <c r="BM1104" s="41">
        <v>43613</v>
      </c>
      <c r="BN1104">
        <v>9.74</v>
      </c>
      <c r="BO1104">
        <v>5.3571999999999997</v>
      </c>
      <c r="BQ1104" s="48"/>
      <c r="BU1104" s="48"/>
      <c r="BY1104" s="41">
        <v>43915</v>
      </c>
      <c r="BZ1104">
        <v>10.4</v>
      </c>
      <c r="CA1104">
        <v>6.2378</v>
      </c>
    </row>
    <row r="1105" spans="1:79">
      <c r="A1105" s="48"/>
      <c r="E1105" s="48"/>
      <c r="M1105" s="48"/>
      <c r="Q1105" s="48"/>
      <c r="U1105" s="48"/>
      <c r="Y1105" s="48"/>
      <c r="AC1105" s="48"/>
      <c r="AG1105" s="48"/>
      <c r="AK1105" s="45"/>
      <c r="AO1105" s="48"/>
      <c r="AS1105" s="48"/>
      <c r="AW1105" s="48"/>
      <c r="BA1105" s="48"/>
      <c r="BE1105" s="48"/>
      <c r="BI1105" s="48"/>
      <c r="BM1105" s="41">
        <v>43614</v>
      </c>
      <c r="BN1105">
        <v>9.6999999999999993</v>
      </c>
      <c r="BO1105">
        <v>5.3352000000000004</v>
      </c>
      <c r="BQ1105" s="48"/>
      <c r="BU1105" s="48"/>
      <c r="BY1105" s="41">
        <v>43916</v>
      </c>
      <c r="BZ1105">
        <v>10.4</v>
      </c>
      <c r="CA1105">
        <v>6.2378</v>
      </c>
    </row>
    <row r="1106" spans="1:79">
      <c r="A1106" s="48"/>
      <c r="E1106" s="48"/>
      <c r="M1106" s="48"/>
      <c r="Q1106" s="48"/>
      <c r="U1106" s="48"/>
      <c r="Y1106" s="48"/>
      <c r="AC1106" s="48"/>
      <c r="AG1106" s="48"/>
      <c r="AK1106" s="45"/>
      <c r="AO1106" s="48"/>
      <c r="AS1106" s="48"/>
      <c r="AW1106" s="48"/>
      <c r="BA1106" s="48"/>
      <c r="BE1106" s="48"/>
      <c r="BI1106" s="48"/>
      <c r="BM1106" s="41">
        <v>43615</v>
      </c>
      <c r="BN1106">
        <v>9.77</v>
      </c>
      <c r="BO1106">
        <v>5.3737000000000004</v>
      </c>
      <c r="BQ1106" s="48"/>
      <c r="BU1106" s="48"/>
      <c r="BY1106" s="41">
        <v>43917</v>
      </c>
      <c r="BZ1106">
        <v>10.69</v>
      </c>
      <c r="CA1106">
        <v>6.4118000000000004</v>
      </c>
    </row>
    <row r="1107" spans="1:79">
      <c r="A1107" s="48"/>
      <c r="E1107" s="48"/>
      <c r="M1107" s="48"/>
      <c r="Q1107" s="48"/>
      <c r="U1107" s="48"/>
      <c r="Y1107" s="48"/>
      <c r="AC1107" s="48"/>
      <c r="AG1107" s="48"/>
      <c r="AK1107" s="45"/>
      <c r="AO1107" s="48"/>
      <c r="AS1107" s="48"/>
      <c r="AW1107" s="48"/>
      <c r="BA1107" s="48"/>
      <c r="BE1107" s="48"/>
      <c r="BI1107" s="48"/>
      <c r="BM1107" s="41">
        <v>43616</v>
      </c>
      <c r="BN1107">
        <v>9.7100000000000009</v>
      </c>
      <c r="BO1107">
        <v>5.3407</v>
      </c>
      <c r="BQ1107" s="48"/>
      <c r="BU1107" s="48"/>
      <c r="BY1107" s="41">
        <v>43920</v>
      </c>
      <c r="BZ1107">
        <v>10.8</v>
      </c>
      <c r="CA1107">
        <v>6.4776999999999996</v>
      </c>
    </row>
    <row r="1108" spans="1:79">
      <c r="A1108" s="48"/>
      <c r="E1108" s="48"/>
      <c r="M1108" s="48"/>
      <c r="Q1108" s="48"/>
      <c r="U1108" s="48"/>
      <c r="Y1108" s="48"/>
      <c r="AC1108" s="48"/>
      <c r="AG1108" s="48"/>
      <c r="AK1108" s="45"/>
      <c r="AO1108" s="48"/>
      <c r="AS1108" s="48"/>
      <c r="AW1108" s="48"/>
      <c r="BA1108" s="48"/>
      <c r="BE1108" s="48"/>
      <c r="BI1108" s="48"/>
      <c r="BM1108" s="41">
        <v>43619</v>
      </c>
      <c r="BN1108">
        <v>9.77</v>
      </c>
      <c r="BO1108">
        <v>5.3737000000000004</v>
      </c>
      <c r="BQ1108" s="48"/>
      <c r="BU1108" s="48"/>
      <c r="BY1108" s="41">
        <v>43921</v>
      </c>
      <c r="BZ1108">
        <v>10.9</v>
      </c>
      <c r="CA1108">
        <v>6.5377000000000001</v>
      </c>
    </row>
    <row r="1109" spans="1:79">
      <c r="A1109" s="48"/>
      <c r="E1109" s="48"/>
      <c r="M1109" s="48"/>
      <c r="Q1109" s="48"/>
      <c r="U1109" s="48"/>
      <c r="Y1109" s="48"/>
      <c r="AC1109" s="48"/>
      <c r="AG1109" s="48"/>
      <c r="AK1109" s="45"/>
      <c r="AO1109" s="48"/>
      <c r="AS1109" s="48"/>
      <c r="AW1109" s="48"/>
      <c r="BA1109" s="48"/>
      <c r="BE1109" s="48"/>
      <c r="BI1109" s="48"/>
      <c r="BM1109" s="41">
        <v>43623</v>
      </c>
      <c r="BN1109">
        <v>9.6999999999999993</v>
      </c>
      <c r="BO1109">
        <v>5.3352000000000004</v>
      </c>
      <c r="BQ1109" s="48"/>
      <c r="BU1109" s="48"/>
      <c r="BY1109" s="41">
        <v>43922</v>
      </c>
      <c r="BZ1109">
        <v>10.9</v>
      </c>
      <c r="CA1109">
        <v>6.5377000000000001</v>
      </c>
    </row>
    <row r="1110" spans="1:79">
      <c r="A1110" s="48"/>
      <c r="E1110" s="48"/>
      <c r="M1110" s="48"/>
      <c r="Q1110" s="48"/>
      <c r="U1110" s="48"/>
      <c r="Y1110" s="48"/>
      <c r="AC1110" s="48"/>
      <c r="AG1110" s="48"/>
      <c r="AK1110" s="45"/>
      <c r="AO1110" s="48"/>
      <c r="AS1110" s="48"/>
      <c r="AW1110" s="48"/>
      <c r="BA1110" s="48"/>
      <c r="BE1110" s="48"/>
      <c r="BI1110" s="48"/>
      <c r="BM1110" s="41">
        <v>43626</v>
      </c>
      <c r="BN1110">
        <v>9.69</v>
      </c>
      <c r="BO1110">
        <v>5.3296999999999999</v>
      </c>
      <c r="BQ1110" s="48"/>
      <c r="BU1110" s="48"/>
      <c r="BY1110" s="41">
        <v>43923</v>
      </c>
      <c r="BZ1110">
        <v>10.9</v>
      </c>
      <c r="CA1110">
        <v>6.5377000000000001</v>
      </c>
    </row>
    <row r="1111" spans="1:79">
      <c r="A1111" s="48"/>
      <c r="E1111" s="48"/>
      <c r="M1111" s="48"/>
      <c r="Q1111" s="48"/>
      <c r="U1111" s="48"/>
      <c r="Y1111" s="48"/>
      <c r="AC1111" s="48"/>
      <c r="AG1111" s="48"/>
      <c r="AK1111" s="45"/>
      <c r="AO1111" s="48"/>
      <c r="AS1111" s="48"/>
      <c r="AW1111" s="48"/>
      <c r="BA1111" s="48"/>
      <c r="BE1111" s="48"/>
      <c r="BI1111" s="48"/>
      <c r="BM1111" s="41">
        <v>43627</v>
      </c>
      <c r="BN1111">
        <v>9.68</v>
      </c>
      <c r="BO1111">
        <v>5.3242000000000003</v>
      </c>
      <c r="BQ1111" s="48"/>
      <c r="BU1111" s="48"/>
      <c r="BY1111" s="41">
        <v>43924</v>
      </c>
      <c r="BZ1111">
        <v>10.62</v>
      </c>
      <c r="CA1111">
        <v>6.3697999999999997</v>
      </c>
    </row>
    <row r="1112" spans="1:79">
      <c r="A1112" s="48"/>
      <c r="E1112" s="48"/>
      <c r="M1112" s="48"/>
      <c r="Q1112" s="48"/>
      <c r="U1112" s="48"/>
      <c r="Y1112" s="48"/>
      <c r="AC1112" s="48"/>
      <c r="AG1112" s="48"/>
      <c r="AK1112" s="45"/>
      <c r="AO1112" s="48"/>
      <c r="AS1112" s="48"/>
      <c r="AW1112" s="48"/>
      <c r="BA1112" s="48"/>
      <c r="BE1112" s="48"/>
      <c r="BI1112" s="48"/>
      <c r="BM1112" s="41">
        <v>43628</v>
      </c>
      <c r="BN1112">
        <v>9.5</v>
      </c>
      <c r="BO1112">
        <v>5.2252000000000001</v>
      </c>
      <c r="BQ1112" s="48"/>
      <c r="BU1112" s="48"/>
      <c r="BY1112" s="41">
        <v>43927</v>
      </c>
      <c r="BZ1112">
        <v>10.85</v>
      </c>
      <c r="CA1112">
        <v>6.5076999999999998</v>
      </c>
    </row>
    <row r="1113" spans="1:79">
      <c r="A1113" s="48"/>
      <c r="E1113" s="48"/>
      <c r="M1113" s="48"/>
      <c r="Q1113" s="48"/>
      <c r="U1113" s="48"/>
      <c r="Y1113" s="48"/>
      <c r="AC1113" s="48"/>
      <c r="AG1113" s="48"/>
      <c r="AK1113" s="45"/>
      <c r="AO1113" s="48"/>
      <c r="AS1113" s="48"/>
      <c r="AW1113" s="48"/>
      <c r="BA1113" s="48"/>
      <c r="BE1113" s="48"/>
      <c r="BI1113" s="48"/>
      <c r="BM1113" s="41">
        <v>43629</v>
      </c>
      <c r="BN1113">
        <v>9.51</v>
      </c>
      <c r="BO1113">
        <v>5.2306999999999997</v>
      </c>
      <c r="BQ1113" s="48"/>
      <c r="BU1113" s="48"/>
      <c r="BY1113" s="41">
        <v>43928</v>
      </c>
      <c r="BZ1113">
        <v>11</v>
      </c>
      <c r="CA1113">
        <v>6.5976999999999997</v>
      </c>
    </row>
    <row r="1114" spans="1:79">
      <c r="A1114" s="48"/>
      <c r="E1114" s="48"/>
      <c r="M1114" s="48"/>
      <c r="Q1114" s="48"/>
      <c r="U1114" s="48"/>
      <c r="Y1114" s="48"/>
      <c r="AC1114" s="48"/>
      <c r="AG1114" s="48"/>
      <c r="AK1114" s="45"/>
      <c r="AO1114" s="48"/>
      <c r="AS1114" s="48"/>
      <c r="AW1114" s="48"/>
      <c r="BA1114" s="48"/>
      <c r="BE1114" s="48"/>
      <c r="BI1114" s="48"/>
      <c r="BM1114" s="41">
        <v>43630</v>
      </c>
      <c r="BN1114">
        <v>9.6199999999999992</v>
      </c>
      <c r="BO1114">
        <v>5.2911999999999999</v>
      </c>
      <c r="BQ1114" s="48"/>
      <c r="BU1114" s="48"/>
      <c r="BY1114" s="41">
        <v>43929</v>
      </c>
      <c r="BZ1114">
        <v>11.27</v>
      </c>
      <c r="CA1114">
        <v>6.7595999999999998</v>
      </c>
    </row>
    <row r="1115" spans="1:79">
      <c r="A1115" s="48"/>
      <c r="E1115" s="48"/>
      <c r="M1115" s="48"/>
      <c r="Q1115" s="48"/>
      <c r="U1115" s="48"/>
      <c r="Y1115" s="48"/>
      <c r="AC1115" s="48"/>
      <c r="AG1115" s="48"/>
      <c r="AK1115" s="45"/>
      <c r="AO1115" s="48"/>
      <c r="AS1115" s="48"/>
      <c r="AW1115" s="48"/>
      <c r="BA1115" s="48"/>
      <c r="BE1115" s="48"/>
      <c r="BI1115" s="48"/>
      <c r="BM1115" s="41">
        <v>43633</v>
      </c>
      <c r="BN1115">
        <v>9.61</v>
      </c>
      <c r="BO1115">
        <v>5.2857000000000003</v>
      </c>
      <c r="BQ1115" s="48"/>
      <c r="BU1115" s="48"/>
      <c r="BY1115" s="41">
        <v>43934</v>
      </c>
      <c r="BZ1115">
        <v>11.5</v>
      </c>
      <c r="CA1115">
        <v>6.8975999999999997</v>
      </c>
    </row>
    <row r="1116" spans="1:79">
      <c r="A1116" s="48"/>
      <c r="E1116" s="48"/>
      <c r="M1116" s="48"/>
      <c r="Q1116" s="48"/>
      <c r="U1116" s="48"/>
      <c r="Y1116" s="48"/>
      <c r="AC1116" s="48"/>
      <c r="AG1116" s="48"/>
      <c r="AK1116" s="45"/>
      <c r="AO1116" s="48"/>
      <c r="AS1116" s="48"/>
      <c r="AW1116" s="48"/>
      <c r="BA1116" s="48"/>
      <c r="BE1116" s="48"/>
      <c r="BI1116" s="48"/>
      <c r="BM1116" s="41">
        <v>43634</v>
      </c>
      <c r="BN1116">
        <v>9.68</v>
      </c>
      <c r="BO1116">
        <v>5.3242000000000003</v>
      </c>
      <c r="BQ1116" s="48"/>
      <c r="BU1116" s="48"/>
      <c r="BY1116" s="41">
        <v>43935</v>
      </c>
      <c r="BZ1116">
        <v>11.45</v>
      </c>
      <c r="CA1116">
        <v>6.8676000000000004</v>
      </c>
    </row>
    <row r="1117" spans="1:79">
      <c r="A1117" s="48"/>
      <c r="E1117" s="48"/>
      <c r="M1117" s="48"/>
      <c r="Q1117" s="48"/>
      <c r="U1117" s="48"/>
      <c r="Y1117" s="48"/>
      <c r="AC1117" s="48"/>
      <c r="AG1117" s="48"/>
      <c r="AK1117" s="45"/>
      <c r="AO1117" s="48"/>
      <c r="AS1117" s="48"/>
      <c r="AW1117" s="48"/>
      <c r="BA1117" s="48"/>
      <c r="BE1117" s="48"/>
      <c r="BI1117" s="48"/>
      <c r="BM1117" s="41">
        <v>43635</v>
      </c>
      <c r="BN1117">
        <v>9.75</v>
      </c>
      <c r="BO1117">
        <v>5.3627000000000002</v>
      </c>
      <c r="BQ1117" s="48"/>
      <c r="BU1117" s="48"/>
      <c r="BY1117" s="41">
        <v>43936</v>
      </c>
      <c r="BZ1117">
        <v>11.5</v>
      </c>
      <c r="CA1117">
        <v>6.8975999999999997</v>
      </c>
    </row>
    <row r="1118" spans="1:79">
      <c r="A1118" s="48"/>
      <c r="E1118" s="48"/>
      <c r="M1118" s="48"/>
      <c r="Q1118" s="48"/>
      <c r="U1118" s="48"/>
      <c r="Y1118" s="48"/>
      <c r="AC1118" s="48"/>
      <c r="AG1118" s="48"/>
      <c r="AK1118" s="45"/>
      <c r="AO1118" s="48"/>
      <c r="AS1118" s="48"/>
      <c r="AW1118" s="48"/>
      <c r="BA1118" s="48"/>
      <c r="BE1118" s="48"/>
      <c r="BI1118" s="48"/>
      <c r="BM1118" s="41">
        <v>43636</v>
      </c>
      <c r="BN1118">
        <v>9.8000000000000007</v>
      </c>
      <c r="BO1118">
        <v>5.3902000000000001</v>
      </c>
      <c r="BQ1118" s="48"/>
      <c r="BU1118" s="48"/>
      <c r="BY1118" s="41">
        <v>43937</v>
      </c>
      <c r="BZ1118">
        <v>11.49</v>
      </c>
      <c r="CA1118">
        <v>6.8916000000000004</v>
      </c>
    </row>
    <row r="1119" spans="1:79">
      <c r="A1119" s="48"/>
      <c r="E1119" s="48"/>
      <c r="M1119" s="48"/>
      <c r="Q1119" s="48"/>
      <c r="U1119" s="48"/>
      <c r="Y1119" s="48"/>
      <c r="AC1119" s="48"/>
      <c r="AG1119" s="48"/>
      <c r="AK1119" s="45"/>
      <c r="AO1119" s="48"/>
      <c r="AS1119" s="48"/>
      <c r="AW1119" s="48"/>
      <c r="BA1119" s="48"/>
      <c r="BE1119" s="48"/>
      <c r="BI1119" s="48"/>
      <c r="BM1119" s="41">
        <v>43637</v>
      </c>
      <c r="BN1119">
        <v>9.7799999999999994</v>
      </c>
      <c r="BO1119">
        <v>5.3792</v>
      </c>
      <c r="BQ1119" s="48"/>
      <c r="BU1119" s="48"/>
      <c r="BY1119" s="41">
        <v>43938</v>
      </c>
      <c r="BZ1119">
        <v>11.48</v>
      </c>
      <c r="CA1119">
        <v>6.8856000000000002</v>
      </c>
    </row>
    <row r="1120" spans="1:79">
      <c r="A1120" s="48"/>
      <c r="E1120" s="48"/>
      <c r="M1120" s="48"/>
      <c r="Q1120" s="48"/>
      <c r="U1120" s="48"/>
      <c r="Y1120" s="48"/>
      <c r="AC1120" s="48"/>
      <c r="AG1120" s="48"/>
      <c r="AK1120" s="45"/>
      <c r="AO1120" s="48"/>
      <c r="AS1120" s="48"/>
      <c r="AW1120" s="48"/>
      <c r="BA1120" s="48"/>
      <c r="BE1120" s="48"/>
      <c r="BI1120" s="48"/>
      <c r="BM1120" s="41">
        <v>43640</v>
      </c>
      <c r="BN1120">
        <v>9.7899999999999991</v>
      </c>
      <c r="BO1120">
        <v>5.3846999999999996</v>
      </c>
      <c r="BQ1120" s="48"/>
      <c r="BU1120" s="48"/>
      <c r="BY1120" s="41">
        <v>43941</v>
      </c>
      <c r="BZ1120">
        <v>11.5</v>
      </c>
      <c r="CA1120">
        <v>6.8975999999999997</v>
      </c>
    </row>
    <row r="1121" spans="1:79">
      <c r="A1121" s="48"/>
      <c r="E1121" s="48"/>
      <c r="M1121" s="48"/>
      <c r="Q1121" s="48"/>
      <c r="U1121" s="48"/>
      <c r="Y1121" s="48"/>
      <c r="AC1121" s="48"/>
      <c r="AG1121" s="48"/>
      <c r="AK1121" s="45"/>
      <c r="AO1121" s="48"/>
      <c r="AS1121" s="48"/>
      <c r="AW1121" s="48"/>
      <c r="BA1121" s="48"/>
      <c r="BE1121" s="48"/>
      <c r="BI1121" s="48"/>
      <c r="BM1121" s="41">
        <v>43641</v>
      </c>
      <c r="BN1121">
        <v>9.7899999999999991</v>
      </c>
      <c r="BO1121">
        <v>5.3846999999999996</v>
      </c>
      <c r="BQ1121" s="48"/>
      <c r="BU1121" s="48"/>
      <c r="BY1121" s="41">
        <v>43942</v>
      </c>
      <c r="BZ1121">
        <v>11.5</v>
      </c>
      <c r="CA1121">
        <v>6.8975999999999997</v>
      </c>
    </row>
    <row r="1122" spans="1:79">
      <c r="A1122" s="48"/>
      <c r="E1122" s="48"/>
      <c r="M1122" s="48"/>
      <c r="Q1122" s="48"/>
      <c r="U1122" s="48"/>
      <c r="Y1122" s="48"/>
      <c r="AC1122" s="48"/>
      <c r="AG1122" s="48"/>
      <c r="AK1122" s="45"/>
      <c r="AO1122" s="48"/>
      <c r="AS1122" s="48"/>
      <c r="AW1122" s="48"/>
      <c r="BA1122" s="48"/>
      <c r="BE1122" s="48"/>
      <c r="BI1122" s="48"/>
      <c r="BM1122" s="41">
        <v>43642</v>
      </c>
      <c r="BN1122">
        <v>9.7799999999999994</v>
      </c>
      <c r="BO1122">
        <v>5.3792</v>
      </c>
      <c r="BQ1122" s="48"/>
      <c r="BU1122" s="48"/>
      <c r="BY1122" s="41">
        <v>43943</v>
      </c>
      <c r="BZ1122">
        <v>11.49</v>
      </c>
      <c r="CA1122">
        <v>6.8916000000000004</v>
      </c>
    </row>
    <row r="1123" spans="1:79">
      <c r="A1123" s="48"/>
      <c r="E1123" s="48"/>
      <c r="M1123" s="48"/>
      <c r="Q1123" s="48"/>
      <c r="U1123" s="48"/>
      <c r="Y1123" s="48"/>
      <c r="AC1123" s="48"/>
      <c r="AG1123" s="48"/>
      <c r="AK1123" s="45"/>
      <c r="AO1123" s="48"/>
      <c r="AS1123" s="48"/>
      <c r="AW1123" s="48"/>
      <c r="BA1123" s="48"/>
      <c r="BE1123" s="48"/>
      <c r="BI1123" s="48"/>
      <c r="BM1123" s="41">
        <v>43643</v>
      </c>
      <c r="BN1123">
        <v>9.49</v>
      </c>
      <c r="BO1123">
        <v>5.2196999999999996</v>
      </c>
      <c r="BQ1123" s="48"/>
      <c r="BU1123" s="48"/>
      <c r="BY1123" s="41">
        <v>43944</v>
      </c>
      <c r="BZ1123">
        <v>11.48</v>
      </c>
      <c r="CA1123">
        <v>6.8856000000000002</v>
      </c>
    </row>
    <row r="1124" spans="1:79">
      <c r="A1124" s="48"/>
      <c r="E1124" s="48"/>
      <c r="M1124" s="48"/>
      <c r="Q1124" s="48"/>
      <c r="U1124" s="48"/>
      <c r="Y1124" s="48"/>
      <c r="AC1124" s="48"/>
      <c r="AG1124" s="48"/>
      <c r="AK1124" s="45"/>
      <c r="AO1124" s="48"/>
      <c r="AS1124" s="48"/>
      <c r="AW1124" s="48"/>
      <c r="BA1124" s="48"/>
      <c r="BE1124" s="48"/>
      <c r="BI1124" s="48"/>
      <c r="BM1124" s="41">
        <v>43644</v>
      </c>
      <c r="BN1124">
        <v>9.76</v>
      </c>
      <c r="BO1124">
        <v>5.3681999999999999</v>
      </c>
      <c r="BQ1124" s="48"/>
      <c r="BU1124" s="48"/>
      <c r="BY1124" s="41">
        <v>43945</v>
      </c>
      <c r="BZ1124">
        <v>11.48</v>
      </c>
      <c r="CA1124">
        <v>6.8856000000000002</v>
      </c>
    </row>
    <row r="1125" spans="1:79">
      <c r="A1125" s="48"/>
      <c r="E1125" s="48"/>
      <c r="M1125" s="48"/>
      <c r="Q1125" s="48"/>
      <c r="U1125" s="48"/>
      <c r="Y1125" s="48"/>
      <c r="AC1125" s="48"/>
      <c r="AG1125" s="48"/>
      <c r="AK1125" s="45"/>
      <c r="AO1125" s="48"/>
      <c r="AS1125" s="48"/>
      <c r="AW1125" s="48"/>
      <c r="BA1125" s="48"/>
      <c r="BE1125" s="48"/>
      <c r="BI1125" s="48"/>
      <c r="BM1125" s="41">
        <v>43647</v>
      </c>
      <c r="BN1125">
        <v>9.89</v>
      </c>
      <c r="BO1125">
        <v>5.4397000000000002</v>
      </c>
      <c r="BQ1125" s="48"/>
      <c r="BU1125" s="48"/>
      <c r="BY1125" s="41">
        <v>43948</v>
      </c>
      <c r="BZ1125">
        <v>11.48</v>
      </c>
      <c r="CA1125">
        <v>6.8856000000000002</v>
      </c>
    </row>
    <row r="1126" spans="1:79">
      <c r="A1126" s="48"/>
      <c r="E1126" s="48"/>
      <c r="M1126" s="48"/>
      <c r="Q1126" s="48"/>
      <c r="U1126" s="48"/>
      <c r="Y1126" s="48"/>
      <c r="AC1126" s="48"/>
      <c r="AG1126" s="48"/>
      <c r="AK1126" s="45"/>
      <c r="AO1126" s="48"/>
      <c r="AS1126" s="48"/>
      <c r="AW1126" s="48"/>
      <c r="BA1126" s="48"/>
      <c r="BE1126" s="48"/>
      <c r="BI1126" s="48"/>
      <c r="BM1126" s="41">
        <v>43648</v>
      </c>
      <c r="BN1126">
        <v>9.8800000000000008</v>
      </c>
      <c r="BO1126">
        <v>5.4341999999999997</v>
      </c>
      <c r="BQ1126" s="48"/>
      <c r="BU1126" s="48"/>
      <c r="BY1126" s="41">
        <v>43949</v>
      </c>
      <c r="BZ1126">
        <v>11.48</v>
      </c>
      <c r="CA1126">
        <v>6.8856000000000002</v>
      </c>
    </row>
    <row r="1127" spans="1:79">
      <c r="A1127" s="48"/>
      <c r="E1127" s="48"/>
      <c r="M1127" s="48"/>
      <c r="Q1127" s="48"/>
      <c r="U1127" s="48"/>
      <c r="Y1127" s="48"/>
      <c r="AC1127" s="48"/>
      <c r="AG1127" s="48"/>
      <c r="AK1127" s="45"/>
      <c r="AO1127" s="48"/>
      <c r="AS1127" s="48"/>
      <c r="AW1127" s="48"/>
      <c r="BA1127" s="48"/>
      <c r="BE1127" s="48"/>
      <c r="BI1127" s="48"/>
      <c r="BM1127" s="41">
        <v>43649</v>
      </c>
      <c r="BN1127">
        <v>9.7899999999999991</v>
      </c>
      <c r="BO1127">
        <v>5.3846999999999996</v>
      </c>
      <c r="BQ1127" s="48"/>
      <c r="BU1127" s="48"/>
      <c r="BY1127" s="41">
        <v>43950</v>
      </c>
      <c r="BZ1127">
        <v>11.45</v>
      </c>
      <c r="CA1127">
        <v>6.8676000000000004</v>
      </c>
    </row>
    <row r="1128" spans="1:79">
      <c r="A1128" s="48"/>
      <c r="E1128" s="48"/>
      <c r="M1128" s="48"/>
      <c r="Q1128" s="48"/>
      <c r="U1128" s="48"/>
      <c r="Y1128" s="48"/>
      <c r="AC1128" s="48"/>
      <c r="AG1128" s="48"/>
      <c r="AK1128" s="45"/>
      <c r="AO1128" s="48"/>
      <c r="AS1128" s="48"/>
      <c r="AW1128" s="48"/>
      <c r="BA1128" s="48"/>
      <c r="BE1128" s="48"/>
      <c r="BI1128" s="48"/>
      <c r="BM1128" s="41">
        <v>43650</v>
      </c>
      <c r="BN1128">
        <v>9.84</v>
      </c>
      <c r="BO1128">
        <v>5.4122000000000003</v>
      </c>
      <c r="BQ1128" s="48"/>
      <c r="BU1128" s="48"/>
      <c r="BY1128" s="41">
        <v>43951</v>
      </c>
      <c r="BZ1128">
        <v>11.45</v>
      </c>
      <c r="CA1128">
        <v>6.8676000000000004</v>
      </c>
    </row>
    <row r="1129" spans="1:79">
      <c r="A1129" s="48"/>
      <c r="E1129" s="48"/>
      <c r="M1129" s="48"/>
      <c r="Q1129" s="48"/>
      <c r="U1129" s="48"/>
      <c r="Y1129" s="48"/>
      <c r="AC1129" s="48"/>
      <c r="AG1129" s="48"/>
      <c r="AK1129" s="45"/>
      <c r="AO1129" s="48"/>
      <c r="AS1129" s="48"/>
      <c r="AW1129" s="48"/>
      <c r="BA1129" s="48"/>
      <c r="BE1129" s="48"/>
      <c r="BI1129" s="48"/>
      <c r="BM1129" s="41">
        <v>43651</v>
      </c>
      <c r="BN1129">
        <v>9.7100000000000009</v>
      </c>
      <c r="BO1129">
        <v>5.3407</v>
      </c>
      <c r="BQ1129" s="48"/>
      <c r="BU1129" s="48"/>
      <c r="BY1129" s="41">
        <v>43955</v>
      </c>
      <c r="BZ1129">
        <v>11.45</v>
      </c>
      <c r="CA1129">
        <v>6.8676000000000004</v>
      </c>
    </row>
    <row r="1130" spans="1:79">
      <c r="A1130" s="48"/>
      <c r="E1130" s="48"/>
      <c r="M1130" s="48"/>
      <c r="Q1130" s="48"/>
      <c r="U1130" s="48"/>
      <c r="Y1130" s="48"/>
      <c r="AC1130" s="48"/>
      <c r="AG1130" s="48"/>
      <c r="AK1130" s="45"/>
      <c r="AO1130" s="48"/>
      <c r="AS1130" s="48"/>
      <c r="AW1130" s="48"/>
      <c r="BA1130" s="48"/>
      <c r="BE1130" s="48"/>
      <c r="BI1130" s="48"/>
      <c r="BM1130" s="41">
        <v>43654</v>
      </c>
      <c r="BN1130">
        <v>9.8800000000000008</v>
      </c>
      <c r="BO1130">
        <v>5.4341999999999997</v>
      </c>
      <c r="BQ1130" s="48"/>
      <c r="BU1130" s="48"/>
      <c r="BY1130" s="41">
        <v>43956</v>
      </c>
      <c r="BZ1130">
        <v>11.45</v>
      </c>
      <c r="CA1130">
        <v>6.8676000000000004</v>
      </c>
    </row>
    <row r="1131" spans="1:79">
      <c r="A1131" s="48"/>
      <c r="E1131" s="48"/>
      <c r="M1131" s="48"/>
      <c r="Q1131" s="48"/>
      <c r="U1131" s="48"/>
      <c r="Y1131" s="48"/>
      <c r="AC1131" s="48"/>
      <c r="AG1131" s="48"/>
      <c r="AK1131" s="45"/>
      <c r="AO1131" s="48"/>
      <c r="AS1131" s="48"/>
      <c r="AW1131" s="48"/>
      <c r="BA1131" s="48"/>
      <c r="BE1131" s="48"/>
      <c r="BI1131" s="48"/>
      <c r="BM1131" s="41">
        <v>43655</v>
      </c>
      <c r="BN1131">
        <v>9.8000000000000007</v>
      </c>
      <c r="BO1131">
        <v>5.3902000000000001</v>
      </c>
      <c r="BQ1131" s="48"/>
      <c r="BU1131" s="48"/>
      <c r="BY1131" s="41">
        <v>43957</v>
      </c>
      <c r="BZ1131">
        <v>11.13</v>
      </c>
      <c r="CA1131">
        <v>6.6757</v>
      </c>
    </row>
    <row r="1132" spans="1:79">
      <c r="A1132" s="48"/>
      <c r="E1132" s="48"/>
      <c r="M1132" s="48"/>
      <c r="Q1132" s="48"/>
      <c r="U1132" s="48"/>
      <c r="Y1132" s="48"/>
      <c r="AC1132" s="48"/>
      <c r="AG1132" s="48"/>
      <c r="AK1132" s="45"/>
      <c r="AO1132" s="48"/>
      <c r="AS1132" s="48"/>
      <c r="AW1132" s="48"/>
      <c r="BA1132" s="48"/>
      <c r="BE1132" s="48"/>
      <c r="BI1132" s="48"/>
      <c r="BM1132" s="41">
        <v>43656</v>
      </c>
      <c r="BN1132">
        <v>9.85</v>
      </c>
      <c r="BO1132">
        <v>5.4177</v>
      </c>
      <c r="BQ1132" s="48"/>
      <c r="BU1132" s="48"/>
      <c r="BY1132" s="41">
        <v>43958</v>
      </c>
      <c r="BZ1132">
        <v>11.45</v>
      </c>
      <c r="CA1132">
        <v>6.8676000000000004</v>
      </c>
    </row>
    <row r="1133" spans="1:79">
      <c r="A1133" s="48"/>
      <c r="E1133" s="48"/>
      <c r="M1133" s="48"/>
      <c r="Q1133" s="48"/>
      <c r="U1133" s="48"/>
      <c r="Y1133" s="48"/>
      <c r="AC1133" s="48"/>
      <c r="AG1133" s="48"/>
      <c r="AK1133" s="45"/>
      <c r="AO1133" s="48"/>
      <c r="AS1133" s="48"/>
      <c r="AW1133" s="48"/>
      <c r="BA1133" s="48"/>
      <c r="BE1133" s="48"/>
      <c r="BI1133" s="48"/>
      <c r="BM1133" s="41">
        <v>43657</v>
      </c>
      <c r="BN1133">
        <v>9.85</v>
      </c>
      <c r="BO1133">
        <v>5.4177</v>
      </c>
      <c r="BQ1133" s="48"/>
      <c r="BU1133" s="48"/>
      <c r="BY1133" s="41">
        <v>43959</v>
      </c>
      <c r="BZ1133">
        <v>11.45</v>
      </c>
      <c r="CA1133">
        <v>6.8676000000000004</v>
      </c>
    </row>
    <row r="1134" spans="1:79">
      <c r="A1134" s="48"/>
      <c r="E1134" s="48"/>
      <c r="M1134" s="48"/>
      <c r="Q1134" s="48"/>
      <c r="U1134" s="48"/>
      <c r="Y1134" s="48"/>
      <c r="AC1134" s="48"/>
      <c r="AG1134" s="48"/>
      <c r="AK1134" s="45"/>
      <c r="AO1134" s="48"/>
      <c r="AS1134" s="48"/>
      <c r="AW1134" s="48"/>
      <c r="BA1134" s="48"/>
      <c r="BE1134" s="48"/>
      <c r="BI1134" s="48"/>
      <c r="BM1134" s="41">
        <v>43658</v>
      </c>
      <c r="BN1134">
        <v>9.7899999999999991</v>
      </c>
      <c r="BO1134">
        <v>5.3846999999999996</v>
      </c>
      <c r="BQ1134" s="48"/>
      <c r="BU1134" s="48"/>
      <c r="BY1134" s="41">
        <v>43962</v>
      </c>
      <c r="BZ1134">
        <v>11.5</v>
      </c>
      <c r="CA1134">
        <v>6.8975999999999997</v>
      </c>
    </row>
    <row r="1135" spans="1:79">
      <c r="A1135" s="48"/>
      <c r="E1135" s="48"/>
      <c r="M1135" s="48"/>
      <c r="Q1135" s="48"/>
      <c r="U1135" s="48"/>
      <c r="Y1135" s="48"/>
      <c r="AC1135" s="48"/>
      <c r="AG1135" s="48"/>
      <c r="AK1135" s="45"/>
      <c r="AO1135" s="48"/>
      <c r="AS1135" s="48"/>
      <c r="AW1135" s="48"/>
      <c r="BA1135" s="48"/>
      <c r="BE1135" s="48"/>
      <c r="BI1135" s="48"/>
      <c r="BM1135" s="41">
        <v>43661</v>
      </c>
      <c r="BN1135">
        <v>9.7899999999999991</v>
      </c>
      <c r="BO1135">
        <v>5.3846999999999996</v>
      </c>
      <c r="BQ1135" s="48"/>
      <c r="BU1135" s="48"/>
      <c r="BY1135" s="41">
        <v>43963</v>
      </c>
      <c r="BZ1135">
        <v>11.55</v>
      </c>
      <c r="CA1135">
        <v>6.9276</v>
      </c>
    </row>
    <row r="1136" spans="1:79">
      <c r="A1136" s="48"/>
      <c r="E1136" s="48"/>
      <c r="M1136" s="48"/>
      <c r="Q1136" s="48"/>
      <c r="U1136" s="48"/>
      <c r="Y1136" s="48"/>
      <c r="AC1136" s="48"/>
      <c r="AG1136" s="48"/>
      <c r="AK1136" s="45"/>
      <c r="AO1136" s="48"/>
      <c r="AS1136" s="48"/>
      <c r="AW1136" s="48"/>
      <c r="BA1136" s="48"/>
      <c r="BE1136" s="48"/>
      <c r="BI1136" s="48"/>
      <c r="BM1136" s="41">
        <v>43662</v>
      </c>
      <c r="BN1136">
        <v>9.84</v>
      </c>
      <c r="BO1136">
        <v>5.4122000000000003</v>
      </c>
      <c r="BQ1136" s="48"/>
      <c r="BU1136" s="48"/>
      <c r="BY1136" s="41">
        <v>43964</v>
      </c>
      <c r="BZ1136">
        <v>11.55</v>
      </c>
      <c r="CA1136">
        <v>6.9276</v>
      </c>
    </row>
    <row r="1137" spans="1:79">
      <c r="A1137" s="48"/>
      <c r="E1137" s="48"/>
      <c r="M1137" s="48"/>
      <c r="Q1137" s="48"/>
      <c r="U1137" s="48"/>
      <c r="Y1137" s="48"/>
      <c r="AC1137" s="48"/>
      <c r="AG1137" s="48"/>
      <c r="AK1137" s="45"/>
      <c r="AO1137" s="48"/>
      <c r="AS1137" s="48"/>
      <c r="AW1137" s="48"/>
      <c r="BA1137" s="48"/>
      <c r="BE1137" s="48"/>
      <c r="BI1137" s="48"/>
      <c r="BM1137" s="41">
        <v>43663</v>
      </c>
      <c r="BN1137">
        <v>9.8000000000000007</v>
      </c>
      <c r="BO1137">
        <v>5.3902000000000001</v>
      </c>
      <c r="BQ1137" s="48"/>
      <c r="BU1137" s="48"/>
      <c r="BY1137" s="41">
        <v>43965</v>
      </c>
      <c r="BZ1137">
        <v>11.49</v>
      </c>
      <c r="CA1137">
        <v>6.8916000000000004</v>
      </c>
    </row>
    <row r="1138" spans="1:79">
      <c r="A1138" s="48"/>
      <c r="E1138" s="48"/>
      <c r="M1138" s="48"/>
      <c r="Q1138" s="48"/>
      <c r="U1138" s="48"/>
      <c r="Y1138" s="48"/>
      <c r="AC1138" s="48"/>
      <c r="AG1138" s="48"/>
      <c r="AK1138" s="45"/>
      <c r="AO1138" s="48"/>
      <c r="AS1138" s="48"/>
      <c r="AW1138" s="48"/>
      <c r="BA1138" s="48"/>
      <c r="BE1138" s="48"/>
      <c r="BI1138" s="48"/>
      <c r="BM1138" s="41">
        <v>43664</v>
      </c>
      <c r="BN1138">
        <v>9.7899999999999991</v>
      </c>
      <c r="BO1138">
        <v>5.3846999999999996</v>
      </c>
      <c r="BQ1138" s="48"/>
      <c r="BU1138" s="48"/>
      <c r="BY1138" s="41">
        <v>43966</v>
      </c>
      <c r="BZ1138">
        <v>11.5</v>
      </c>
      <c r="CA1138">
        <v>6.8975999999999997</v>
      </c>
    </row>
    <row r="1139" spans="1:79">
      <c r="A1139" s="48"/>
      <c r="E1139" s="48"/>
      <c r="M1139" s="48"/>
      <c r="Q1139" s="48"/>
      <c r="U1139" s="48"/>
      <c r="Y1139" s="48"/>
      <c r="AC1139" s="48"/>
      <c r="AG1139" s="48"/>
      <c r="AK1139" s="45"/>
      <c r="AO1139" s="48"/>
      <c r="AS1139" s="48"/>
      <c r="AW1139" s="48"/>
      <c r="BA1139" s="48"/>
      <c r="BE1139" s="48"/>
      <c r="BI1139" s="48"/>
      <c r="BM1139" s="41">
        <v>43665</v>
      </c>
      <c r="BN1139">
        <v>9.65</v>
      </c>
      <c r="BO1139">
        <v>5.3076999999999996</v>
      </c>
      <c r="BQ1139" s="48"/>
      <c r="BU1139" s="48"/>
      <c r="BY1139" s="41">
        <v>43969</v>
      </c>
      <c r="BZ1139">
        <v>11.49</v>
      </c>
      <c r="CA1139">
        <v>6.8916000000000004</v>
      </c>
    </row>
    <row r="1140" spans="1:79">
      <c r="A1140" s="48"/>
      <c r="E1140" s="48"/>
      <c r="M1140" s="48"/>
      <c r="Q1140" s="48"/>
      <c r="U1140" s="48"/>
      <c r="Y1140" s="48"/>
      <c r="AC1140" s="48"/>
      <c r="AG1140" s="48"/>
      <c r="AK1140" s="45"/>
      <c r="AO1140" s="48"/>
      <c r="AS1140" s="48"/>
      <c r="AW1140" s="48"/>
      <c r="BA1140" s="48"/>
      <c r="BE1140" s="48"/>
      <c r="BI1140" s="48"/>
      <c r="BM1140" s="41">
        <v>43668</v>
      </c>
      <c r="BN1140">
        <v>9.6999999999999993</v>
      </c>
      <c r="BO1140">
        <v>5.3352000000000004</v>
      </c>
      <c r="BQ1140" s="48"/>
      <c r="BU1140" s="48"/>
      <c r="BY1140" s="41">
        <v>43970</v>
      </c>
      <c r="BZ1140">
        <v>11.5</v>
      </c>
      <c r="CA1140">
        <v>6.8975999999999997</v>
      </c>
    </row>
    <row r="1141" spans="1:79">
      <c r="A1141" s="48"/>
      <c r="E1141" s="48"/>
      <c r="M1141" s="48"/>
      <c r="Q1141" s="48"/>
      <c r="U1141" s="48"/>
      <c r="Y1141" s="48"/>
      <c r="AC1141" s="48"/>
      <c r="AG1141" s="48"/>
      <c r="AK1141" s="45"/>
      <c r="AO1141" s="48"/>
      <c r="AS1141" s="48"/>
      <c r="AW1141" s="48"/>
      <c r="BA1141" s="48"/>
      <c r="BE1141" s="48"/>
      <c r="BI1141" s="48"/>
      <c r="BM1141" s="41">
        <v>43669</v>
      </c>
      <c r="BN1141">
        <v>9.84</v>
      </c>
      <c r="BO1141">
        <v>5.4122000000000003</v>
      </c>
      <c r="BQ1141" s="48"/>
      <c r="BU1141" s="48"/>
      <c r="BY1141" s="41">
        <v>43971</v>
      </c>
      <c r="BZ1141">
        <v>11.5</v>
      </c>
      <c r="CA1141">
        <v>6.8975999999999997</v>
      </c>
    </row>
    <row r="1142" spans="1:79">
      <c r="A1142" s="48"/>
      <c r="E1142" s="48"/>
      <c r="M1142" s="48"/>
      <c r="Q1142" s="48"/>
      <c r="U1142" s="48"/>
      <c r="Y1142" s="48"/>
      <c r="AC1142" s="48"/>
      <c r="AG1142" s="48"/>
      <c r="AK1142" s="45"/>
      <c r="AO1142" s="48"/>
      <c r="AS1142" s="48"/>
      <c r="AW1142" s="48"/>
      <c r="BA1142" s="48"/>
      <c r="BE1142" s="48"/>
      <c r="BI1142" s="48"/>
      <c r="BM1142" s="41">
        <v>43670</v>
      </c>
      <c r="BN1142">
        <v>9.83</v>
      </c>
      <c r="BO1142">
        <v>5.4066999999999998</v>
      </c>
      <c r="BQ1142" s="48"/>
      <c r="BU1142" s="48"/>
      <c r="BY1142" s="41">
        <v>43972</v>
      </c>
      <c r="BZ1142">
        <v>11.5</v>
      </c>
      <c r="CA1142">
        <v>6.8975999999999997</v>
      </c>
    </row>
    <row r="1143" spans="1:79">
      <c r="A1143" s="48"/>
      <c r="E1143" s="48"/>
      <c r="M1143" s="48"/>
      <c r="Q1143" s="48"/>
      <c r="U1143" s="48"/>
      <c r="Y1143" s="48"/>
      <c r="AC1143" s="48"/>
      <c r="AG1143" s="48"/>
      <c r="AK1143" s="45"/>
      <c r="AO1143" s="48"/>
      <c r="AS1143" s="48"/>
      <c r="AW1143" s="48"/>
      <c r="BA1143" s="48"/>
      <c r="BE1143" s="48"/>
      <c r="BI1143" s="48"/>
      <c r="BM1143" s="41">
        <v>43672</v>
      </c>
      <c r="BN1143">
        <v>9.81</v>
      </c>
      <c r="BO1143">
        <v>5.3956999999999997</v>
      </c>
      <c r="BQ1143" s="48"/>
      <c r="BU1143" s="48"/>
      <c r="BY1143" s="41">
        <v>43973</v>
      </c>
      <c r="BZ1143">
        <v>11.49</v>
      </c>
      <c r="CA1143">
        <v>6.8916000000000004</v>
      </c>
    </row>
    <row r="1144" spans="1:79">
      <c r="A1144" s="48"/>
      <c r="E1144" s="48"/>
      <c r="M1144" s="48"/>
      <c r="Q1144" s="48"/>
      <c r="U1144" s="48"/>
      <c r="Y1144" s="48"/>
      <c r="AC1144" s="48"/>
      <c r="AG1144" s="48"/>
      <c r="AK1144" s="45"/>
      <c r="AO1144" s="48"/>
      <c r="AS1144" s="48"/>
      <c r="AW1144" s="48"/>
      <c r="BA1144" s="48"/>
      <c r="BE1144" s="48"/>
      <c r="BI1144" s="48"/>
      <c r="BM1144" s="41">
        <v>43675</v>
      </c>
      <c r="BN1144">
        <v>9.82</v>
      </c>
      <c r="BO1144">
        <v>5.4012000000000002</v>
      </c>
      <c r="BQ1144" s="48"/>
      <c r="BU1144" s="48"/>
      <c r="BY1144" s="41">
        <v>43977</v>
      </c>
      <c r="BZ1144">
        <v>11.4</v>
      </c>
      <c r="CA1144">
        <v>6.8376000000000001</v>
      </c>
    </row>
    <row r="1145" spans="1:79">
      <c r="A1145" s="48"/>
      <c r="E1145" s="48"/>
      <c r="M1145" s="48"/>
      <c r="Q1145" s="48"/>
      <c r="U1145" s="48"/>
      <c r="Y1145" s="48"/>
      <c r="AC1145" s="48"/>
      <c r="AG1145" s="48"/>
      <c r="AK1145" s="45"/>
      <c r="AO1145" s="48"/>
      <c r="AS1145" s="48"/>
      <c r="AW1145" s="48"/>
      <c r="BA1145" s="48"/>
      <c r="BE1145" s="48"/>
      <c r="BI1145" s="48"/>
      <c r="BM1145" s="41">
        <v>43676</v>
      </c>
      <c r="BN1145">
        <v>9.81</v>
      </c>
      <c r="BO1145">
        <v>5.3956999999999997</v>
      </c>
      <c r="BQ1145" s="48"/>
      <c r="BU1145" s="48"/>
      <c r="BY1145" s="41">
        <v>43978</v>
      </c>
      <c r="BZ1145">
        <v>11.5</v>
      </c>
      <c r="CA1145">
        <v>6.8975999999999997</v>
      </c>
    </row>
    <row r="1146" spans="1:79">
      <c r="A1146" s="48"/>
      <c r="E1146" s="48"/>
      <c r="M1146" s="48"/>
      <c r="Q1146" s="48"/>
      <c r="U1146" s="48"/>
      <c r="Y1146" s="48"/>
      <c r="AC1146" s="48"/>
      <c r="AG1146" s="48"/>
      <c r="AK1146" s="45"/>
      <c r="AO1146" s="48"/>
      <c r="AS1146" s="48"/>
      <c r="AW1146" s="48"/>
      <c r="BA1146" s="48"/>
      <c r="BE1146" s="48"/>
      <c r="BI1146" s="48"/>
      <c r="BM1146" s="41">
        <v>43677</v>
      </c>
      <c r="BN1146">
        <v>9.81</v>
      </c>
      <c r="BO1146">
        <v>5.3956999999999997</v>
      </c>
      <c r="BQ1146" s="48"/>
      <c r="BU1146" s="48"/>
      <c r="BY1146" s="41">
        <v>43979</v>
      </c>
      <c r="BZ1146">
        <v>11.5</v>
      </c>
      <c r="CA1146">
        <v>6.8975999999999997</v>
      </c>
    </row>
    <row r="1147" spans="1:79">
      <c r="A1147" s="48"/>
      <c r="E1147" s="48"/>
      <c r="M1147" s="48"/>
      <c r="Q1147" s="48"/>
      <c r="U1147" s="48"/>
      <c r="Y1147" s="48"/>
      <c r="AC1147" s="48"/>
      <c r="AG1147" s="48"/>
      <c r="AK1147" s="45"/>
      <c r="AO1147" s="48"/>
      <c r="AS1147" s="48"/>
      <c r="AW1147" s="48"/>
      <c r="BA1147" s="48"/>
      <c r="BE1147" s="48"/>
      <c r="BI1147" s="48"/>
      <c r="BM1147" s="41">
        <v>43678</v>
      </c>
      <c r="BN1147">
        <v>9.85</v>
      </c>
      <c r="BO1147">
        <v>5.4177</v>
      </c>
      <c r="BQ1147" s="48"/>
      <c r="BU1147" s="48"/>
      <c r="BY1147" s="41">
        <v>43980</v>
      </c>
      <c r="BZ1147">
        <v>11.5</v>
      </c>
      <c r="CA1147">
        <v>6.8975999999999997</v>
      </c>
    </row>
    <row r="1148" spans="1:79">
      <c r="A1148" s="48"/>
      <c r="E1148" s="48"/>
      <c r="M1148" s="48"/>
      <c r="Q1148" s="48"/>
      <c r="U1148" s="48"/>
      <c r="Y1148" s="48"/>
      <c r="AC1148" s="48"/>
      <c r="AG1148" s="48"/>
      <c r="AK1148" s="45"/>
      <c r="AO1148" s="48"/>
      <c r="AS1148" s="48"/>
      <c r="AW1148" s="48"/>
      <c r="BA1148" s="48"/>
      <c r="BE1148" s="48"/>
      <c r="BI1148" s="48"/>
      <c r="BM1148" s="41">
        <v>43679</v>
      </c>
      <c r="BN1148">
        <v>9.8699999999999992</v>
      </c>
      <c r="BO1148">
        <v>5.4287000000000001</v>
      </c>
      <c r="BQ1148" s="48"/>
      <c r="BU1148" s="48"/>
      <c r="BY1148" s="41">
        <v>43983</v>
      </c>
      <c r="BZ1148">
        <v>11.7</v>
      </c>
      <c r="CA1148">
        <v>7.0175999999999998</v>
      </c>
    </row>
    <row r="1149" spans="1:79">
      <c r="A1149" s="48"/>
      <c r="E1149" s="48"/>
      <c r="M1149" s="48"/>
      <c r="Q1149" s="48"/>
      <c r="U1149" s="48"/>
      <c r="Y1149" s="48"/>
      <c r="AC1149" s="48"/>
      <c r="AG1149" s="48"/>
      <c r="AK1149" s="45"/>
      <c r="AO1149" s="48"/>
      <c r="AS1149" s="48"/>
      <c r="AW1149" s="48"/>
      <c r="BA1149" s="48"/>
      <c r="BE1149" s="48"/>
      <c r="BI1149" s="48"/>
      <c r="BM1149" s="41">
        <v>43682</v>
      </c>
      <c r="BN1149">
        <v>9.7100000000000009</v>
      </c>
      <c r="BO1149">
        <v>5.3407</v>
      </c>
      <c r="BQ1149" s="48"/>
      <c r="BU1149" s="48"/>
      <c r="BY1149" s="41">
        <v>43984</v>
      </c>
      <c r="BZ1149">
        <v>11.89</v>
      </c>
      <c r="CA1149">
        <v>7.1315</v>
      </c>
    </row>
    <row r="1150" spans="1:79">
      <c r="A1150" s="48"/>
      <c r="E1150" s="48"/>
      <c r="M1150" s="48"/>
      <c r="Q1150" s="48"/>
      <c r="U1150" s="48"/>
      <c r="Y1150" s="48"/>
      <c r="AC1150" s="48"/>
      <c r="AG1150" s="48"/>
      <c r="AK1150" s="45"/>
      <c r="AO1150" s="48"/>
      <c r="AS1150" s="48"/>
      <c r="AW1150" s="48"/>
      <c r="BA1150" s="48"/>
      <c r="BE1150" s="48"/>
      <c r="BI1150" s="48"/>
      <c r="BM1150" s="41">
        <v>43683</v>
      </c>
      <c r="BN1150">
        <v>9.86</v>
      </c>
      <c r="BO1150">
        <v>5.4231999999999996</v>
      </c>
      <c r="BQ1150" s="48"/>
      <c r="BU1150" s="48"/>
      <c r="BY1150" s="41">
        <v>43985</v>
      </c>
      <c r="BZ1150">
        <v>11.98</v>
      </c>
      <c r="CA1150">
        <v>7.1855000000000002</v>
      </c>
    </row>
    <row r="1151" spans="1:79">
      <c r="A1151" s="48"/>
      <c r="E1151" s="48"/>
      <c r="M1151" s="48"/>
      <c r="Q1151" s="48"/>
      <c r="U1151" s="48"/>
      <c r="Y1151" s="48"/>
      <c r="AC1151" s="48"/>
      <c r="AG1151" s="48"/>
      <c r="AK1151" s="45"/>
      <c r="AO1151" s="48"/>
      <c r="AS1151" s="48"/>
      <c r="AW1151" s="48"/>
      <c r="BA1151" s="48"/>
      <c r="BE1151" s="48"/>
      <c r="BI1151" s="48"/>
      <c r="BM1151" s="41">
        <v>43684</v>
      </c>
      <c r="BN1151">
        <v>9.8000000000000007</v>
      </c>
      <c r="BO1151">
        <v>5.3902000000000001</v>
      </c>
      <c r="BQ1151" s="48"/>
      <c r="BU1151" s="48"/>
      <c r="BY1151" s="41">
        <v>43986</v>
      </c>
      <c r="BZ1151">
        <v>11.89</v>
      </c>
      <c r="CA1151">
        <v>7.1315</v>
      </c>
    </row>
    <row r="1152" spans="1:79">
      <c r="A1152" s="48"/>
      <c r="E1152" s="48"/>
      <c r="M1152" s="48"/>
      <c r="Q1152" s="48"/>
      <c r="U1152" s="48"/>
      <c r="Y1152" s="48"/>
      <c r="AC1152" s="48"/>
      <c r="AG1152" s="48"/>
      <c r="AK1152" s="45"/>
      <c r="AO1152" s="48"/>
      <c r="AS1152" s="48"/>
      <c r="AW1152" s="48"/>
      <c r="BA1152" s="48"/>
      <c r="BE1152" s="48"/>
      <c r="BI1152" s="48"/>
      <c r="BM1152" s="41">
        <v>43685</v>
      </c>
      <c r="BN1152">
        <v>9.8000000000000007</v>
      </c>
      <c r="BO1152">
        <v>5.3902000000000001</v>
      </c>
      <c r="BQ1152" s="48"/>
      <c r="BU1152" s="48"/>
      <c r="BY1152" s="41">
        <v>43987</v>
      </c>
      <c r="BZ1152">
        <v>11.88</v>
      </c>
      <c r="CA1152">
        <v>7.1254999999999997</v>
      </c>
    </row>
    <row r="1153" spans="1:79">
      <c r="A1153" s="48"/>
      <c r="E1153" s="48"/>
      <c r="M1153" s="48"/>
      <c r="Q1153" s="48"/>
      <c r="U1153" s="48"/>
      <c r="Y1153" s="48"/>
      <c r="AC1153" s="48"/>
      <c r="AG1153" s="48"/>
      <c r="AK1153" s="45"/>
      <c r="AO1153" s="48"/>
      <c r="AS1153" s="48"/>
      <c r="AW1153" s="48"/>
      <c r="BA1153" s="48"/>
      <c r="BE1153" s="48"/>
      <c r="BI1153" s="48"/>
      <c r="BM1153" s="41">
        <v>43686</v>
      </c>
      <c r="BN1153">
        <v>9.6999999999999993</v>
      </c>
      <c r="BO1153">
        <v>5.5041000000000002</v>
      </c>
      <c r="BQ1153" s="48"/>
      <c r="BU1153" s="48"/>
      <c r="BY1153" s="41">
        <v>43990</v>
      </c>
      <c r="BZ1153">
        <v>11.89</v>
      </c>
      <c r="CA1153">
        <v>7.1315</v>
      </c>
    </row>
    <row r="1154" spans="1:79">
      <c r="A1154" s="48"/>
      <c r="E1154" s="48"/>
      <c r="M1154" s="48"/>
      <c r="Q1154" s="48"/>
      <c r="U1154" s="48"/>
      <c r="Y1154" s="48"/>
      <c r="AC1154" s="48"/>
      <c r="AG1154" s="48"/>
      <c r="AK1154" s="45"/>
      <c r="AO1154" s="48"/>
      <c r="AS1154" s="48"/>
      <c r="AW1154" s="48"/>
      <c r="BA1154" s="48"/>
      <c r="BE1154" s="48"/>
      <c r="BI1154" s="48"/>
      <c r="BM1154" s="41">
        <v>43691</v>
      </c>
      <c r="BN1154">
        <v>9.6</v>
      </c>
      <c r="BO1154">
        <v>5.4474</v>
      </c>
      <c r="BQ1154" s="48"/>
      <c r="BU1154" s="48"/>
      <c r="BY1154" s="41">
        <v>43991</v>
      </c>
      <c r="BZ1154">
        <v>11.8</v>
      </c>
      <c r="CA1154">
        <v>7.0774999999999997</v>
      </c>
    </row>
    <row r="1155" spans="1:79">
      <c r="A1155" s="48"/>
      <c r="E1155" s="48"/>
      <c r="M1155" s="48"/>
      <c r="Q1155" s="48"/>
      <c r="U1155" s="48"/>
      <c r="Y1155" s="48"/>
      <c r="AC1155" s="48"/>
      <c r="AG1155" s="48"/>
      <c r="AK1155" s="45"/>
      <c r="AO1155" s="48"/>
      <c r="AS1155" s="48"/>
      <c r="AW1155" s="48"/>
      <c r="BA1155" s="48"/>
      <c r="BE1155" s="48"/>
      <c r="BI1155" s="48"/>
      <c r="BM1155" s="41">
        <v>43692</v>
      </c>
      <c r="BN1155">
        <v>9.65</v>
      </c>
      <c r="BO1155">
        <v>5.4757999999999996</v>
      </c>
      <c r="BQ1155" s="48"/>
      <c r="BU1155" s="48"/>
      <c r="BY1155" s="41">
        <v>43992</v>
      </c>
      <c r="BZ1155">
        <v>11.88</v>
      </c>
      <c r="CA1155">
        <v>7.1254999999999997</v>
      </c>
    </row>
    <row r="1156" spans="1:79">
      <c r="A1156" s="48"/>
      <c r="E1156" s="48"/>
      <c r="M1156" s="48"/>
      <c r="Q1156" s="48"/>
      <c r="U1156" s="48"/>
      <c r="Y1156" s="48"/>
      <c r="AC1156" s="48"/>
      <c r="AG1156" s="48"/>
      <c r="AK1156" s="45"/>
      <c r="AO1156" s="48"/>
      <c r="AS1156" s="48"/>
      <c r="AW1156" s="48"/>
      <c r="BA1156" s="48"/>
      <c r="BE1156" s="48"/>
      <c r="BI1156" s="48"/>
      <c r="BM1156" s="41">
        <v>43693</v>
      </c>
      <c r="BN1156">
        <v>9.5</v>
      </c>
      <c r="BO1156">
        <v>5.3906000000000001</v>
      </c>
      <c r="BQ1156" s="48"/>
      <c r="BU1156" s="48"/>
      <c r="BY1156" s="41">
        <v>43993</v>
      </c>
      <c r="BZ1156">
        <v>12</v>
      </c>
      <c r="CA1156">
        <v>7.1974999999999998</v>
      </c>
    </row>
    <row r="1157" spans="1:79">
      <c r="A1157" s="48"/>
      <c r="E1157" s="48"/>
      <c r="M1157" s="48"/>
      <c r="Q1157" s="48"/>
      <c r="U1157" s="48"/>
      <c r="Y1157" s="48"/>
      <c r="AC1157" s="48"/>
      <c r="AG1157" s="48"/>
      <c r="AK1157" s="45"/>
      <c r="AO1157" s="48"/>
      <c r="AS1157" s="48"/>
      <c r="AW1157" s="48"/>
      <c r="BA1157" s="48"/>
      <c r="BE1157" s="48"/>
      <c r="BI1157" s="48"/>
      <c r="BM1157" s="41">
        <v>43696</v>
      </c>
      <c r="BN1157">
        <v>9.52</v>
      </c>
      <c r="BO1157">
        <v>5.4020000000000001</v>
      </c>
      <c r="BQ1157" s="48"/>
      <c r="BU1157" s="48"/>
      <c r="BY1157" s="41">
        <v>43994</v>
      </c>
      <c r="BZ1157">
        <v>12.2</v>
      </c>
      <c r="CA1157">
        <v>7.3174999999999999</v>
      </c>
    </row>
    <row r="1158" spans="1:79">
      <c r="A1158" s="48"/>
      <c r="E1158" s="48"/>
      <c r="M1158" s="48"/>
      <c r="Q1158" s="48"/>
      <c r="U1158" s="48"/>
      <c r="Y1158" s="48"/>
      <c r="AC1158" s="48"/>
      <c r="AG1158" s="48"/>
      <c r="AK1158" s="45"/>
      <c r="AO1158" s="48"/>
      <c r="AS1158" s="48"/>
      <c r="AW1158" s="48"/>
      <c r="BA1158" s="48"/>
      <c r="BE1158" s="48"/>
      <c r="BI1158" s="48"/>
      <c r="BM1158" s="41">
        <v>43697</v>
      </c>
      <c r="BN1158">
        <v>9.5</v>
      </c>
      <c r="BO1158">
        <v>5.3906000000000001</v>
      </c>
      <c r="BQ1158" s="48"/>
      <c r="BU1158" s="48"/>
      <c r="BY1158" s="41">
        <v>43997</v>
      </c>
      <c r="BZ1158">
        <v>12.25</v>
      </c>
      <c r="CA1158">
        <v>7.3474000000000004</v>
      </c>
    </row>
    <row r="1159" spans="1:79">
      <c r="A1159" s="48"/>
      <c r="E1159" s="48"/>
      <c r="M1159" s="48"/>
      <c r="Q1159" s="48"/>
      <c r="U1159" s="48"/>
      <c r="Y1159" s="48"/>
      <c r="AC1159" s="48"/>
      <c r="AG1159" s="48"/>
      <c r="AK1159" s="45"/>
      <c r="AO1159" s="48"/>
      <c r="AS1159" s="48"/>
      <c r="AW1159" s="48"/>
      <c r="BA1159" s="48"/>
      <c r="BE1159" s="48"/>
      <c r="BI1159" s="48"/>
      <c r="BM1159" s="41">
        <v>43698</v>
      </c>
      <c r="BN1159">
        <v>9.5</v>
      </c>
      <c r="BO1159">
        <v>5.3906000000000001</v>
      </c>
      <c r="BQ1159" s="48"/>
      <c r="BU1159" s="48"/>
      <c r="BY1159" s="41">
        <v>43998</v>
      </c>
      <c r="BZ1159">
        <v>12.4</v>
      </c>
      <c r="CA1159">
        <v>7.4374000000000002</v>
      </c>
    </row>
    <row r="1160" spans="1:79">
      <c r="A1160" s="48"/>
      <c r="E1160" s="48"/>
      <c r="M1160" s="48"/>
      <c r="Q1160" s="48"/>
      <c r="U1160" s="48"/>
      <c r="Y1160" s="48"/>
      <c r="AC1160" s="48"/>
      <c r="AG1160" s="48"/>
      <c r="AK1160" s="45"/>
      <c r="AO1160" s="48"/>
      <c r="AS1160" s="48"/>
      <c r="AW1160" s="48"/>
      <c r="BA1160" s="48"/>
      <c r="BE1160" s="48"/>
      <c r="BI1160" s="48"/>
      <c r="BM1160" s="41">
        <v>43699</v>
      </c>
      <c r="BN1160">
        <v>9.35</v>
      </c>
      <c r="BO1160">
        <v>5.3055000000000003</v>
      </c>
      <c r="BQ1160" s="48"/>
      <c r="BU1160" s="48"/>
      <c r="BY1160" s="41">
        <v>43999</v>
      </c>
      <c r="BZ1160">
        <v>12.77</v>
      </c>
      <c r="CA1160">
        <v>7.6593</v>
      </c>
    </row>
    <row r="1161" spans="1:79">
      <c r="A1161" s="48"/>
      <c r="E1161" s="48"/>
      <c r="M1161" s="48"/>
      <c r="Q1161" s="48"/>
      <c r="U1161" s="48"/>
      <c r="Y1161" s="48"/>
      <c r="AC1161" s="48"/>
      <c r="AG1161" s="48"/>
      <c r="AK1161" s="45"/>
      <c r="AO1161" s="48"/>
      <c r="AS1161" s="48"/>
      <c r="AW1161" s="48"/>
      <c r="BA1161" s="48"/>
      <c r="BE1161" s="48"/>
      <c r="BI1161" s="48"/>
      <c r="BM1161" s="41">
        <v>43700</v>
      </c>
      <c r="BN1161">
        <v>9.52</v>
      </c>
      <c r="BO1161">
        <v>5.4020000000000001</v>
      </c>
      <c r="BQ1161" s="48"/>
      <c r="BU1161" s="48"/>
      <c r="BY1161" s="41">
        <v>44000</v>
      </c>
      <c r="BZ1161">
        <v>13.15</v>
      </c>
      <c r="CA1161">
        <v>7.8872999999999998</v>
      </c>
    </row>
    <row r="1162" spans="1:79">
      <c r="A1162" s="48"/>
      <c r="E1162" s="48"/>
      <c r="M1162" s="48"/>
      <c r="Q1162" s="48"/>
      <c r="U1162" s="48"/>
      <c r="Y1162" s="48"/>
      <c r="AC1162" s="48"/>
      <c r="AG1162" s="48"/>
      <c r="AK1162" s="45"/>
      <c r="AO1162" s="48"/>
      <c r="AS1162" s="48"/>
      <c r="AW1162" s="48"/>
      <c r="BA1162" s="48"/>
      <c r="BE1162" s="48"/>
      <c r="BI1162" s="48"/>
      <c r="BM1162" s="41">
        <v>43703</v>
      </c>
      <c r="BN1162">
        <v>9.52</v>
      </c>
      <c r="BO1162">
        <v>5.4020000000000001</v>
      </c>
      <c r="BQ1162" s="48"/>
      <c r="BU1162" s="48"/>
      <c r="BY1162" s="41">
        <v>44001</v>
      </c>
      <c r="BZ1162">
        <v>12.8</v>
      </c>
      <c r="CA1162">
        <v>7.6772999999999998</v>
      </c>
    </row>
    <row r="1163" spans="1:79">
      <c r="A1163" s="48"/>
      <c r="E1163" s="48"/>
      <c r="M1163" s="48"/>
      <c r="Q1163" s="48"/>
      <c r="U1163" s="48"/>
      <c r="Y1163" s="48"/>
      <c r="AC1163" s="48"/>
      <c r="AG1163" s="48"/>
      <c r="AK1163" s="45"/>
      <c r="AO1163" s="48"/>
      <c r="AS1163" s="48"/>
      <c r="AW1163" s="48"/>
      <c r="BA1163" s="48"/>
      <c r="BE1163" s="48"/>
      <c r="BI1163" s="48"/>
      <c r="BM1163" s="41">
        <v>43704</v>
      </c>
      <c r="BN1163">
        <v>9.52</v>
      </c>
      <c r="BO1163">
        <v>5.4020000000000001</v>
      </c>
      <c r="BQ1163" s="48"/>
      <c r="BU1163" s="48"/>
      <c r="BY1163" s="41">
        <v>44004</v>
      </c>
      <c r="BZ1163">
        <v>12.99</v>
      </c>
      <c r="CA1163">
        <v>7.7912999999999997</v>
      </c>
    </row>
    <row r="1164" spans="1:79">
      <c r="A1164" s="48"/>
      <c r="E1164" s="48"/>
      <c r="M1164" s="48"/>
      <c r="Q1164" s="48"/>
      <c r="U1164" s="48"/>
      <c r="Y1164" s="48"/>
      <c r="AC1164" s="48"/>
      <c r="AG1164" s="48"/>
      <c r="AK1164" s="45"/>
      <c r="AO1164" s="48"/>
      <c r="AS1164" s="48"/>
      <c r="AW1164" s="48"/>
      <c r="BA1164" s="48"/>
      <c r="BE1164" s="48"/>
      <c r="BI1164" s="48"/>
      <c r="BM1164" s="41">
        <v>43705</v>
      </c>
      <c r="BN1164">
        <v>9.59</v>
      </c>
      <c r="BO1164">
        <v>5.4417</v>
      </c>
      <c r="BQ1164" s="48"/>
      <c r="BU1164" s="48"/>
      <c r="BY1164" s="41">
        <v>44005</v>
      </c>
      <c r="BZ1164">
        <v>12.9</v>
      </c>
      <c r="CA1164">
        <v>7.7373000000000003</v>
      </c>
    </row>
    <row r="1165" spans="1:79">
      <c r="A1165" s="48"/>
      <c r="E1165" s="48"/>
      <c r="M1165" s="48"/>
      <c r="Q1165" s="48"/>
      <c r="U1165" s="48"/>
      <c r="Y1165" s="48"/>
      <c r="AC1165" s="48"/>
      <c r="AG1165" s="48"/>
      <c r="AK1165" s="45"/>
      <c r="AO1165" s="48"/>
      <c r="AS1165" s="48"/>
      <c r="AW1165" s="48"/>
      <c r="BA1165" s="48"/>
      <c r="BE1165" s="48"/>
      <c r="BI1165" s="48"/>
      <c r="BM1165" s="41">
        <v>43706</v>
      </c>
      <c r="BN1165">
        <v>9.6</v>
      </c>
      <c r="BO1165">
        <v>5.4474</v>
      </c>
      <c r="BQ1165" s="48"/>
      <c r="BU1165" s="48"/>
      <c r="BY1165" s="41">
        <v>44006</v>
      </c>
      <c r="BZ1165">
        <v>12.8</v>
      </c>
      <c r="CA1165">
        <v>7.6772999999999998</v>
      </c>
    </row>
    <row r="1166" spans="1:79">
      <c r="A1166" s="48"/>
      <c r="E1166" s="48"/>
      <c r="M1166" s="48"/>
      <c r="Q1166" s="48"/>
      <c r="U1166" s="48"/>
      <c r="Y1166" s="48"/>
      <c r="AC1166" s="48"/>
      <c r="AG1166" s="48"/>
      <c r="AK1166" s="45"/>
      <c r="AO1166" s="48"/>
      <c r="AS1166" s="48"/>
      <c r="AW1166" s="48"/>
      <c r="BA1166" s="48"/>
      <c r="BE1166" s="48"/>
      <c r="BI1166" s="48"/>
      <c r="BM1166" s="41">
        <v>43707</v>
      </c>
      <c r="BN1166">
        <v>9.85</v>
      </c>
      <c r="BO1166">
        <v>5.5892999999999997</v>
      </c>
      <c r="BQ1166" s="48"/>
      <c r="BU1166" s="48"/>
      <c r="BY1166" s="41">
        <v>44007</v>
      </c>
      <c r="BZ1166">
        <v>12.8</v>
      </c>
      <c r="CA1166">
        <v>7.6772999999999998</v>
      </c>
    </row>
    <row r="1167" spans="1:79">
      <c r="A1167" s="48"/>
      <c r="E1167" s="48"/>
      <c r="M1167" s="48"/>
      <c r="Q1167" s="48"/>
      <c r="U1167" s="48"/>
      <c r="Y1167" s="48"/>
      <c r="AC1167" s="48"/>
      <c r="AG1167" s="48"/>
      <c r="AK1167" s="45"/>
      <c r="AO1167" s="48"/>
      <c r="AS1167" s="48"/>
      <c r="AW1167" s="48"/>
      <c r="BA1167" s="48"/>
      <c r="BE1167" s="48"/>
      <c r="BI1167" s="48"/>
      <c r="BM1167" s="41">
        <v>43710</v>
      </c>
      <c r="BN1167">
        <v>9.6199999999999992</v>
      </c>
      <c r="BO1167">
        <v>5.4587000000000003</v>
      </c>
      <c r="BQ1167" s="48"/>
      <c r="BU1167" s="48"/>
      <c r="BY1167" s="41">
        <v>44008</v>
      </c>
      <c r="BZ1167">
        <v>12.6</v>
      </c>
      <c r="CA1167">
        <v>7.5574000000000003</v>
      </c>
    </row>
    <row r="1168" spans="1:79">
      <c r="A1168" s="48"/>
      <c r="E1168" s="48"/>
      <c r="M1168" s="48"/>
      <c r="Q1168" s="48"/>
      <c r="U1168" s="48"/>
      <c r="Y1168" s="48"/>
      <c r="AC1168" s="48"/>
      <c r="AG1168" s="48"/>
      <c r="AK1168" s="45"/>
      <c r="AO1168" s="48"/>
      <c r="AS1168" s="48"/>
      <c r="AW1168" s="48"/>
      <c r="BA1168" s="48"/>
      <c r="BE1168" s="48"/>
      <c r="BI1168" s="48"/>
      <c r="BM1168" s="41">
        <v>43711</v>
      </c>
      <c r="BN1168">
        <v>9.6199999999999992</v>
      </c>
      <c r="BO1168">
        <v>5.4587000000000003</v>
      </c>
      <c r="BQ1168" s="48"/>
      <c r="BU1168" s="48"/>
      <c r="BY1168" s="41">
        <v>44011</v>
      </c>
      <c r="BZ1168">
        <v>12.5</v>
      </c>
      <c r="CA1168">
        <v>7.4973999999999998</v>
      </c>
    </row>
    <row r="1169" spans="1:79">
      <c r="A1169" s="48"/>
      <c r="E1169" s="48"/>
      <c r="M1169" s="48"/>
      <c r="Q1169" s="48"/>
      <c r="U1169" s="48"/>
      <c r="Y1169" s="48"/>
      <c r="AC1169" s="48"/>
      <c r="AG1169" s="48"/>
      <c r="AK1169" s="45"/>
      <c r="AO1169" s="48"/>
      <c r="AS1169" s="48"/>
      <c r="AW1169" s="48"/>
      <c r="BA1169" s="48"/>
      <c r="BE1169" s="48"/>
      <c r="BI1169" s="48"/>
      <c r="BM1169" s="41">
        <v>43712</v>
      </c>
      <c r="BN1169">
        <v>9.4</v>
      </c>
      <c r="BO1169">
        <v>5.3338999999999999</v>
      </c>
      <c r="BQ1169" s="48"/>
      <c r="BU1169" s="48"/>
      <c r="BY1169" s="41">
        <v>44012</v>
      </c>
      <c r="BZ1169">
        <v>12.7</v>
      </c>
      <c r="CA1169">
        <v>7.6173999999999999</v>
      </c>
    </row>
    <row r="1170" spans="1:79">
      <c r="A1170" s="48"/>
      <c r="E1170" s="48"/>
      <c r="M1170" s="48"/>
      <c r="Q1170" s="48"/>
      <c r="U1170" s="48"/>
      <c r="Y1170" s="48"/>
      <c r="AC1170" s="48"/>
      <c r="AG1170" s="48"/>
      <c r="AK1170" s="45"/>
      <c r="AO1170" s="48"/>
      <c r="AS1170" s="48"/>
      <c r="AW1170" s="48"/>
      <c r="BA1170" s="48"/>
      <c r="BE1170" s="48"/>
      <c r="BI1170" s="48"/>
      <c r="BM1170" s="41">
        <v>43713</v>
      </c>
      <c r="BN1170">
        <v>9.6</v>
      </c>
      <c r="BO1170">
        <v>5.4474</v>
      </c>
      <c r="BQ1170" s="48"/>
      <c r="BU1170" s="48"/>
      <c r="BY1170" s="41">
        <v>44013</v>
      </c>
      <c r="BZ1170">
        <v>12.7</v>
      </c>
      <c r="CA1170">
        <v>7.6173999999999999</v>
      </c>
    </row>
    <row r="1171" spans="1:79">
      <c r="A1171" s="48"/>
      <c r="E1171" s="48"/>
      <c r="M1171" s="48"/>
      <c r="Q1171" s="48"/>
      <c r="U1171" s="48"/>
      <c r="Y1171" s="48"/>
      <c r="AC1171" s="48"/>
      <c r="AG1171" s="48"/>
      <c r="AK1171" s="45"/>
      <c r="AO1171" s="48"/>
      <c r="AS1171" s="48"/>
      <c r="AW1171" s="48"/>
      <c r="BA1171" s="48"/>
      <c r="BE1171" s="48"/>
      <c r="BI1171" s="48"/>
      <c r="BM1171" s="41">
        <v>43714</v>
      </c>
      <c r="BN1171">
        <v>9.6</v>
      </c>
      <c r="BO1171">
        <v>5.4474</v>
      </c>
      <c r="BQ1171" s="48"/>
      <c r="BU1171" s="48"/>
      <c r="BY1171" s="41">
        <v>44014</v>
      </c>
      <c r="BZ1171">
        <v>12.32</v>
      </c>
      <c r="CA1171">
        <v>7.3894000000000002</v>
      </c>
    </row>
    <row r="1172" spans="1:79">
      <c r="A1172" s="48"/>
      <c r="E1172" s="48"/>
      <c r="M1172" s="48"/>
      <c r="Q1172" s="48"/>
      <c r="U1172" s="48"/>
      <c r="Y1172" s="48"/>
      <c r="AC1172" s="48"/>
      <c r="AG1172" s="48"/>
      <c r="AK1172" s="45"/>
      <c r="AO1172" s="48"/>
      <c r="AS1172" s="48"/>
      <c r="AW1172" s="48"/>
      <c r="BA1172" s="48"/>
      <c r="BE1172" s="48"/>
      <c r="BI1172" s="48"/>
      <c r="BM1172" s="41">
        <v>43717</v>
      </c>
      <c r="BN1172">
        <v>9.5500000000000007</v>
      </c>
      <c r="BO1172">
        <v>5.4189999999999996</v>
      </c>
      <c r="BQ1172" s="48"/>
      <c r="BU1172" s="48"/>
      <c r="BY1172" s="41">
        <v>44015</v>
      </c>
      <c r="BZ1172">
        <v>12.58</v>
      </c>
      <c r="CA1172">
        <v>7.5453999999999999</v>
      </c>
    </row>
    <row r="1173" spans="1:79">
      <c r="A1173" s="48"/>
      <c r="E1173" s="48"/>
      <c r="M1173" s="48"/>
      <c r="Q1173" s="48"/>
      <c r="U1173" s="48"/>
      <c r="Y1173" s="48"/>
      <c r="AC1173" s="48"/>
      <c r="AG1173" s="48"/>
      <c r="AK1173" s="45"/>
      <c r="AO1173" s="48"/>
      <c r="AS1173" s="48"/>
      <c r="AW1173" s="48"/>
      <c r="BA1173" s="48"/>
      <c r="BE1173" s="48"/>
      <c r="BI1173" s="48"/>
      <c r="BM1173" s="41">
        <v>43718</v>
      </c>
      <c r="BN1173">
        <v>9.6</v>
      </c>
      <c r="BO1173">
        <v>5.4474</v>
      </c>
      <c r="BQ1173" s="48"/>
      <c r="BU1173" s="48"/>
      <c r="BY1173" s="41">
        <v>44018</v>
      </c>
      <c r="BZ1173">
        <v>12.55</v>
      </c>
      <c r="CA1173">
        <v>7.5274000000000001</v>
      </c>
    </row>
    <row r="1174" spans="1:79">
      <c r="A1174" s="48"/>
      <c r="E1174" s="48"/>
      <c r="M1174" s="48"/>
      <c r="Q1174" s="48"/>
      <c r="U1174" s="48"/>
      <c r="Y1174" s="48"/>
      <c r="AC1174" s="48"/>
      <c r="AG1174" s="48"/>
      <c r="AK1174" s="45"/>
      <c r="AO1174" s="48"/>
      <c r="AS1174" s="48"/>
      <c r="AW1174" s="48"/>
      <c r="BA1174" s="48"/>
      <c r="BE1174" s="48"/>
      <c r="BI1174" s="48"/>
      <c r="BM1174" s="41">
        <v>43719</v>
      </c>
      <c r="BN1174">
        <v>9.6</v>
      </c>
      <c r="BO1174">
        <v>5.4474</v>
      </c>
      <c r="BQ1174" s="48"/>
      <c r="BU1174" s="48"/>
      <c r="BY1174" s="41">
        <v>44019</v>
      </c>
      <c r="BZ1174">
        <v>12.33</v>
      </c>
      <c r="CA1174">
        <v>7.3954000000000004</v>
      </c>
    </row>
    <row r="1175" spans="1:79">
      <c r="A1175" s="48"/>
      <c r="E1175" s="48"/>
      <c r="M1175" s="48"/>
      <c r="Q1175" s="48"/>
      <c r="U1175" s="48"/>
      <c r="Y1175" s="48"/>
      <c r="AC1175" s="48"/>
      <c r="AG1175" s="48"/>
      <c r="AK1175" s="45"/>
      <c r="AO1175" s="48"/>
      <c r="AS1175" s="48"/>
      <c r="AW1175" s="48"/>
      <c r="BA1175" s="48"/>
      <c r="BE1175" s="48"/>
      <c r="BI1175" s="48"/>
      <c r="BM1175" s="41">
        <v>43720</v>
      </c>
      <c r="BN1175">
        <v>9.5</v>
      </c>
      <c r="BO1175">
        <v>5.3906000000000001</v>
      </c>
      <c r="BQ1175" s="48"/>
      <c r="BU1175" s="48"/>
      <c r="BY1175" s="41">
        <v>44020</v>
      </c>
      <c r="BZ1175">
        <v>12.6</v>
      </c>
      <c r="CA1175">
        <v>7.5574000000000003</v>
      </c>
    </row>
    <row r="1176" spans="1:79">
      <c r="A1176" s="48"/>
      <c r="E1176" s="48"/>
      <c r="M1176" s="48"/>
      <c r="Q1176" s="48"/>
      <c r="U1176" s="48"/>
      <c r="Y1176" s="48"/>
      <c r="AC1176" s="48"/>
      <c r="AG1176" s="48"/>
      <c r="AK1176" s="45"/>
      <c r="AO1176" s="48"/>
      <c r="AS1176" s="48"/>
      <c r="AW1176" s="48"/>
      <c r="BA1176" s="48"/>
      <c r="BE1176" s="48"/>
      <c r="BI1176" s="48"/>
      <c r="BM1176" s="41">
        <v>43721</v>
      </c>
      <c r="BN1176">
        <v>9.5</v>
      </c>
      <c r="BO1176">
        <v>5.3906000000000001</v>
      </c>
      <c r="BQ1176" s="48"/>
      <c r="BU1176" s="48"/>
      <c r="BY1176" s="41">
        <v>44021</v>
      </c>
      <c r="BZ1176">
        <v>12.6</v>
      </c>
      <c r="CA1176">
        <v>7.5574000000000003</v>
      </c>
    </row>
    <row r="1177" spans="1:79">
      <c r="A1177" s="48"/>
      <c r="E1177" s="48"/>
      <c r="M1177" s="48"/>
      <c r="Q1177" s="48"/>
      <c r="U1177" s="48"/>
      <c r="Y1177" s="48"/>
      <c r="AC1177" s="48"/>
      <c r="AG1177" s="48"/>
      <c r="AK1177" s="45"/>
      <c r="AO1177" s="48"/>
      <c r="AS1177" s="48"/>
      <c r="AW1177" s="48"/>
      <c r="BA1177" s="48"/>
      <c r="BE1177" s="48"/>
      <c r="BI1177" s="48"/>
      <c r="BM1177" s="41">
        <v>43724</v>
      </c>
      <c r="BN1177">
        <v>9.4</v>
      </c>
      <c r="BO1177">
        <v>5.3338999999999999</v>
      </c>
      <c r="BQ1177" s="48"/>
      <c r="BU1177" s="48"/>
      <c r="BY1177" s="41">
        <v>44022</v>
      </c>
      <c r="BZ1177">
        <v>12.6</v>
      </c>
      <c r="CA1177">
        <v>7.5574000000000003</v>
      </c>
    </row>
    <row r="1178" spans="1:79">
      <c r="A1178" s="48"/>
      <c r="E1178" s="48"/>
      <c r="M1178" s="48"/>
      <c r="Q1178" s="48"/>
      <c r="U1178" s="48"/>
      <c r="Y1178" s="48"/>
      <c r="AC1178" s="48"/>
      <c r="AG1178" s="48"/>
      <c r="AK1178" s="45"/>
      <c r="AO1178" s="48"/>
      <c r="AS1178" s="48"/>
      <c r="AW1178" s="48"/>
      <c r="BA1178" s="48"/>
      <c r="BE1178" s="48"/>
      <c r="BI1178" s="48"/>
      <c r="BM1178" s="41">
        <v>43725</v>
      </c>
      <c r="BN1178">
        <v>9.3800000000000008</v>
      </c>
      <c r="BO1178">
        <v>5.3226000000000004</v>
      </c>
      <c r="BQ1178" s="48"/>
      <c r="BU1178" s="48"/>
      <c r="BY1178" s="41">
        <v>44025</v>
      </c>
      <c r="BZ1178">
        <v>12.46</v>
      </c>
      <c r="CA1178">
        <v>7.4733999999999998</v>
      </c>
    </row>
    <row r="1179" spans="1:79">
      <c r="A1179" s="48"/>
      <c r="E1179" s="48"/>
      <c r="M1179" s="48"/>
      <c r="Q1179" s="48"/>
      <c r="U1179" s="48"/>
      <c r="Y1179" s="48"/>
      <c r="AC1179" s="48"/>
      <c r="AG1179" s="48"/>
      <c r="AK1179" s="45"/>
      <c r="AO1179" s="48"/>
      <c r="AS1179" s="48"/>
      <c r="AW1179" s="48"/>
      <c r="BA1179" s="48"/>
      <c r="BE1179" s="48"/>
      <c r="BI1179" s="48"/>
      <c r="BM1179" s="41">
        <v>43726</v>
      </c>
      <c r="BN1179">
        <v>9.35</v>
      </c>
      <c r="BO1179">
        <v>5.3055000000000003</v>
      </c>
      <c r="BQ1179" s="48"/>
      <c r="BU1179" s="48"/>
      <c r="BY1179" s="41">
        <v>44026</v>
      </c>
      <c r="BZ1179">
        <v>12.46</v>
      </c>
      <c r="CA1179">
        <v>7.4733999999999998</v>
      </c>
    </row>
    <row r="1180" spans="1:79">
      <c r="A1180" s="48"/>
      <c r="E1180" s="48"/>
      <c r="M1180" s="48"/>
      <c r="Q1180" s="48"/>
      <c r="U1180" s="48"/>
      <c r="Y1180" s="48"/>
      <c r="AC1180" s="48"/>
      <c r="AG1180" s="48"/>
      <c r="AK1180" s="45"/>
      <c r="AO1180" s="48"/>
      <c r="AS1180" s="48"/>
      <c r="AW1180" s="48"/>
      <c r="BA1180" s="48"/>
      <c r="BE1180" s="48"/>
      <c r="BI1180" s="48"/>
      <c r="BM1180" s="41">
        <v>43727</v>
      </c>
      <c r="BN1180">
        <v>9.35</v>
      </c>
      <c r="BO1180">
        <v>5.3055000000000003</v>
      </c>
      <c r="BQ1180" s="48"/>
      <c r="BU1180" s="48"/>
      <c r="BY1180" s="41">
        <v>44027</v>
      </c>
      <c r="BZ1180">
        <v>11.6</v>
      </c>
      <c r="CA1180">
        <v>7.5980999999999996</v>
      </c>
    </row>
    <row r="1181" spans="1:79">
      <c r="A1181" s="48"/>
      <c r="E1181" s="48"/>
      <c r="M1181" s="48"/>
      <c r="Q1181" s="48"/>
      <c r="U1181" s="48"/>
      <c r="Y1181" s="48"/>
      <c r="AC1181" s="48"/>
      <c r="AG1181" s="48"/>
      <c r="AK1181" s="45"/>
      <c r="AO1181" s="48"/>
      <c r="AS1181" s="48"/>
      <c r="AW1181" s="48"/>
      <c r="BA1181" s="48"/>
      <c r="BE1181" s="48"/>
      <c r="BI1181" s="48"/>
      <c r="BM1181" s="41">
        <v>43728</v>
      </c>
      <c r="BN1181">
        <v>9.31</v>
      </c>
      <c r="BO1181">
        <v>5.2827999999999999</v>
      </c>
      <c r="BQ1181" s="48"/>
      <c r="BU1181" s="48"/>
      <c r="BY1181" s="41">
        <v>44028</v>
      </c>
      <c r="BZ1181">
        <v>11.4</v>
      </c>
      <c r="CA1181">
        <v>7.4671000000000003</v>
      </c>
    </row>
    <row r="1182" spans="1:79">
      <c r="A1182" s="48"/>
      <c r="E1182" s="48"/>
      <c r="M1182" s="48"/>
      <c r="Q1182" s="48"/>
      <c r="U1182" s="48"/>
      <c r="Y1182" s="48"/>
      <c r="AC1182" s="48"/>
      <c r="AG1182" s="48"/>
      <c r="AK1182" s="45"/>
      <c r="AO1182" s="48"/>
      <c r="AS1182" s="48"/>
      <c r="AW1182" s="48"/>
      <c r="BA1182" s="48"/>
      <c r="BE1182" s="48"/>
      <c r="BI1182" s="48"/>
      <c r="BM1182" s="41">
        <v>43731</v>
      </c>
      <c r="BN1182">
        <v>9.3000000000000007</v>
      </c>
      <c r="BO1182">
        <v>5.2771999999999997</v>
      </c>
      <c r="BQ1182" s="48"/>
      <c r="BU1182" s="48"/>
      <c r="BY1182" s="41">
        <v>44029</v>
      </c>
      <c r="BZ1182">
        <v>11.49</v>
      </c>
      <c r="CA1182">
        <v>7.5259999999999998</v>
      </c>
    </row>
    <row r="1183" spans="1:79">
      <c r="A1183" s="48"/>
      <c r="E1183" s="48"/>
      <c r="M1183" s="48"/>
      <c r="Q1183" s="48"/>
      <c r="U1183" s="48"/>
      <c r="Y1183" s="48"/>
      <c r="AC1183" s="48"/>
      <c r="AG1183" s="48"/>
      <c r="AK1183" s="45"/>
      <c r="AO1183" s="48"/>
      <c r="AS1183" s="48"/>
      <c r="AW1183" s="48"/>
      <c r="BA1183" s="48"/>
      <c r="BE1183" s="48"/>
      <c r="BI1183" s="48"/>
      <c r="BM1183" s="41">
        <v>43732</v>
      </c>
      <c r="BN1183">
        <v>9.11</v>
      </c>
      <c r="BO1183">
        <v>5.1692999999999998</v>
      </c>
      <c r="BQ1183" s="48"/>
      <c r="BU1183" s="48"/>
      <c r="BY1183" s="41">
        <v>44032</v>
      </c>
      <c r="BZ1183">
        <v>12</v>
      </c>
      <c r="CA1183">
        <v>7.8601000000000001</v>
      </c>
    </row>
    <row r="1184" spans="1:79">
      <c r="A1184" s="48"/>
      <c r="E1184" s="48"/>
      <c r="M1184" s="48"/>
      <c r="Q1184" s="48"/>
      <c r="U1184" s="48"/>
      <c r="Y1184" s="48"/>
      <c r="AC1184" s="48"/>
      <c r="AG1184" s="48"/>
      <c r="AK1184" s="45"/>
      <c r="AO1184" s="48"/>
      <c r="AS1184" s="48"/>
      <c r="AW1184" s="48"/>
      <c r="BA1184" s="48"/>
      <c r="BE1184" s="48"/>
      <c r="BI1184" s="48"/>
      <c r="BM1184" s="41">
        <v>43733</v>
      </c>
      <c r="BN1184">
        <v>9.25</v>
      </c>
      <c r="BO1184">
        <v>5.2488000000000001</v>
      </c>
      <c r="BQ1184" s="48"/>
      <c r="BU1184" s="48"/>
      <c r="BY1184" s="41">
        <v>44033</v>
      </c>
      <c r="BZ1184">
        <v>12</v>
      </c>
      <c r="CA1184">
        <v>7.8601000000000001</v>
      </c>
    </row>
    <row r="1185" spans="1:79">
      <c r="A1185" s="48"/>
      <c r="E1185" s="48"/>
      <c r="M1185" s="48"/>
      <c r="Q1185" s="48"/>
      <c r="U1185" s="48"/>
      <c r="Y1185" s="48"/>
      <c r="AC1185" s="48"/>
      <c r="AG1185" s="48"/>
      <c r="AK1185" s="45"/>
      <c r="AO1185" s="48"/>
      <c r="AS1185" s="48"/>
      <c r="AW1185" s="48"/>
      <c r="BA1185" s="48"/>
      <c r="BE1185" s="48"/>
      <c r="BI1185" s="48"/>
      <c r="BM1185" s="41">
        <v>43734</v>
      </c>
      <c r="BN1185">
        <v>9.25</v>
      </c>
      <c r="BO1185">
        <v>5.2488000000000001</v>
      </c>
      <c r="BQ1185" s="48"/>
      <c r="BU1185" s="48"/>
      <c r="BY1185" s="41">
        <v>44034</v>
      </c>
      <c r="BZ1185">
        <v>11.9</v>
      </c>
      <c r="CA1185">
        <v>7.7946</v>
      </c>
    </row>
    <row r="1186" spans="1:79">
      <c r="A1186" s="48"/>
      <c r="E1186" s="48"/>
      <c r="M1186" s="48"/>
      <c r="Q1186" s="48"/>
      <c r="U1186" s="48"/>
      <c r="Y1186" s="48"/>
      <c r="AC1186" s="48"/>
      <c r="AG1186" s="48"/>
      <c r="AK1186" s="45"/>
      <c r="AO1186" s="48"/>
      <c r="AS1186" s="48"/>
      <c r="AW1186" s="48"/>
      <c r="BA1186" s="48"/>
      <c r="BE1186" s="48"/>
      <c r="BI1186" s="48"/>
      <c r="BM1186" s="41">
        <v>43735</v>
      </c>
      <c r="BN1186">
        <v>9.25</v>
      </c>
      <c r="BO1186">
        <v>5.2488000000000001</v>
      </c>
      <c r="BQ1186" s="48"/>
      <c r="BU1186" s="48"/>
      <c r="BY1186" s="41">
        <v>44035</v>
      </c>
      <c r="BZ1186">
        <v>11.9</v>
      </c>
      <c r="CA1186">
        <v>7.7946</v>
      </c>
    </row>
    <row r="1187" spans="1:79">
      <c r="A1187" s="48"/>
      <c r="E1187" s="48"/>
      <c r="M1187" s="48"/>
      <c r="Q1187" s="48"/>
      <c r="U1187" s="48"/>
      <c r="Y1187" s="48"/>
      <c r="AC1187" s="48"/>
      <c r="AG1187" s="48"/>
      <c r="AK1187" s="45"/>
      <c r="AO1187" s="48"/>
      <c r="AS1187" s="48"/>
      <c r="AW1187" s="48"/>
      <c r="BA1187" s="48"/>
      <c r="BE1187" s="48"/>
      <c r="BI1187" s="48"/>
      <c r="BM1187" s="41">
        <v>43738</v>
      </c>
      <c r="BN1187">
        <v>9.1999999999999993</v>
      </c>
      <c r="BO1187">
        <v>5.2203999999999997</v>
      </c>
      <c r="BQ1187" s="48"/>
      <c r="BU1187" s="48"/>
      <c r="BY1187" s="41">
        <v>44036</v>
      </c>
      <c r="BZ1187">
        <v>11.9</v>
      </c>
      <c r="CA1187">
        <v>7.7946</v>
      </c>
    </row>
    <row r="1188" spans="1:79">
      <c r="A1188" s="48"/>
      <c r="E1188" s="48"/>
      <c r="M1188" s="48"/>
      <c r="Q1188" s="48"/>
      <c r="U1188" s="48"/>
      <c r="Y1188" s="48"/>
      <c r="AC1188" s="48"/>
      <c r="AG1188" s="48"/>
      <c r="AK1188" s="45"/>
      <c r="AO1188" s="48"/>
      <c r="AS1188" s="48"/>
      <c r="AW1188" s="48"/>
      <c r="BA1188" s="48"/>
      <c r="BE1188" s="48"/>
      <c r="BI1188" s="48"/>
      <c r="BM1188" s="41">
        <v>43739</v>
      </c>
      <c r="BN1188">
        <v>9.1199999999999992</v>
      </c>
      <c r="BO1188">
        <v>5.1749999999999998</v>
      </c>
      <c r="BQ1188" s="48"/>
      <c r="BU1188" s="48"/>
      <c r="BY1188" s="41">
        <v>44039</v>
      </c>
      <c r="BZ1188">
        <v>11.94</v>
      </c>
      <c r="CA1188">
        <v>7.8208000000000002</v>
      </c>
    </row>
    <row r="1189" spans="1:79">
      <c r="A1189" s="48"/>
      <c r="E1189" s="48"/>
      <c r="M1189" s="48"/>
      <c r="Q1189" s="48"/>
      <c r="U1189" s="48"/>
      <c r="Y1189" s="48"/>
      <c r="AC1189" s="48"/>
      <c r="AG1189" s="48"/>
      <c r="AK1189" s="45"/>
      <c r="AO1189" s="48"/>
      <c r="AS1189" s="48"/>
      <c r="AW1189" s="48"/>
      <c r="BA1189" s="48"/>
      <c r="BE1189" s="48"/>
      <c r="BI1189" s="48"/>
      <c r="BM1189" s="41">
        <v>43740</v>
      </c>
      <c r="BN1189">
        <v>9.1</v>
      </c>
      <c r="BO1189">
        <v>5.1637000000000004</v>
      </c>
      <c r="BQ1189" s="48"/>
      <c r="BU1189" s="48"/>
      <c r="BY1189" s="41">
        <v>44040</v>
      </c>
      <c r="BZ1189">
        <v>11.94</v>
      </c>
      <c r="CA1189">
        <v>7.8208000000000002</v>
      </c>
    </row>
    <row r="1190" spans="1:79">
      <c r="A1190" s="48"/>
      <c r="E1190" s="48"/>
      <c r="M1190" s="48"/>
      <c r="Q1190" s="48"/>
      <c r="U1190" s="48"/>
      <c r="Y1190" s="48"/>
      <c r="AC1190" s="48"/>
      <c r="AG1190" s="48"/>
      <c r="AK1190" s="45"/>
      <c r="AO1190" s="48"/>
      <c r="AS1190" s="48"/>
      <c r="AW1190" s="48"/>
      <c r="BA1190" s="48"/>
      <c r="BE1190" s="48"/>
      <c r="BI1190" s="48"/>
      <c r="BM1190" s="41">
        <v>43741</v>
      </c>
      <c r="BN1190">
        <v>9.2200000000000006</v>
      </c>
      <c r="BO1190">
        <v>5.2317999999999998</v>
      </c>
      <c r="BQ1190" s="48"/>
      <c r="BU1190" s="48"/>
      <c r="BY1190" s="41">
        <v>44041</v>
      </c>
      <c r="BZ1190">
        <v>11.94</v>
      </c>
      <c r="CA1190">
        <v>7.8208000000000002</v>
      </c>
    </row>
    <row r="1191" spans="1:79">
      <c r="A1191" s="48"/>
      <c r="E1191" s="48"/>
      <c r="M1191" s="48"/>
      <c r="Q1191" s="48"/>
      <c r="U1191" s="48"/>
      <c r="Y1191" s="48"/>
      <c r="AC1191" s="48"/>
      <c r="AG1191" s="48"/>
      <c r="AK1191" s="45"/>
      <c r="AO1191" s="48"/>
      <c r="AS1191" s="48"/>
      <c r="AW1191" s="48"/>
      <c r="BA1191" s="48"/>
      <c r="BE1191" s="48"/>
      <c r="BI1191" s="48"/>
      <c r="BM1191" s="41">
        <v>43742</v>
      </c>
      <c r="BN1191">
        <v>9.1999999999999993</v>
      </c>
      <c r="BO1191">
        <v>5.2203999999999997</v>
      </c>
      <c r="BQ1191" s="48"/>
      <c r="BU1191" s="48"/>
      <c r="BY1191" s="41">
        <v>44042</v>
      </c>
      <c r="BZ1191">
        <v>11.94</v>
      </c>
      <c r="CA1191">
        <v>7.8208000000000002</v>
      </c>
    </row>
    <row r="1192" spans="1:79">
      <c r="A1192" s="48"/>
      <c r="E1192" s="48"/>
      <c r="M1192" s="48"/>
      <c r="Q1192" s="48"/>
      <c r="U1192" s="48"/>
      <c r="Y1192" s="48"/>
      <c r="AC1192" s="48"/>
      <c r="AG1192" s="48"/>
      <c r="AK1192" s="45"/>
      <c r="AO1192" s="48"/>
      <c r="AS1192" s="48"/>
      <c r="AW1192" s="48"/>
      <c r="BA1192" s="48"/>
      <c r="BE1192" s="48"/>
      <c r="BI1192" s="48"/>
      <c r="BM1192" s="41">
        <v>43745</v>
      </c>
      <c r="BN1192">
        <v>9.18</v>
      </c>
      <c r="BO1192">
        <v>5.2091000000000003</v>
      </c>
      <c r="BQ1192" s="48"/>
      <c r="BU1192" s="48"/>
      <c r="BY1192" s="41">
        <v>44046</v>
      </c>
      <c r="BZ1192">
        <v>11.94</v>
      </c>
      <c r="CA1192">
        <v>7.8208000000000002</v>
      </c>
    </row>
    <row r="1193" spans="1:79">
      <c r="A1193" s="48"/>
      <c r="E1193" s="48"/>
      <c r="M1193" s="48"/>
      <c r="Q1193" s="48"/>
      <c r="U1193" s="48"/>
      <c r="Y1193" s="48"/>
      <c r="AC1193" s="48"/>
      <c r="AG1193" s="48"/>
      <c r="AK1193" s="45"/>
      <c r="AO1193" s="48"/>
      <c r="AS1193" s="48"/>
      <c r="AW1193" s="48"/>
      <c r="BA1193" s="48"/>
      <c r="BE1193" s="48"/>
      <c r="BI1193" s="48"/>
      <c r="BM1193" s="41">
        <v>43746</v>
      </c>
      <c r="BN1193">
        <v>9.1999999999999993</v>
      </c>
      <c r="BO1193">
        <v>5.2203999999999997</v>
      </c>
      <c r="BQ1193" s="48"/>
      <c r="BU1193" s="48"/>
      <c r="BY1193" s="41">
        <v>44047</v>
      </c>
      <c r="BZ1193">
        <v>11.9</v>
      </c>
      <c r="CA1193">
        <v>7.7946</v>
      </c>
    </row>
    <row r="1194" spans="1:79">
      <c r="A1194" s="48"/>
      <c r="E1194" s="48"/>
      <c r="M1194" s="48"/>
      <c r="Q1194" s="48"/>
      <c r="U1194" s="48"/>
      <c r="Y1194" s="48"/>
      <c r="AC1194" s="48"/>
      <c r="AG1194" s="48"/>
      <c r="AK1194" s="45"/>
      <c r="AO1194" s="48"/>
      <c r="AS1194" s="48"/>
      <c r="AW1194" s="48"/>
      <c r="BA1194" s="48"/>
      <c r="BE1194" s="48"/>
      <c r="BI1194" s="48"/>
      <c r="BM1194" s="41">
        <v>43747</v>
      </c>
      <c r="BN1194">
        <v>9.18</v>
      </c>
      <c r="BO1194">
        <v>5.2091000000000003</v>
      </c>
      <c r="BQ1194" s="48"/>
      <c r="BU1194" s="48"/>
      <c r="BY1194" s="41">
        <v>44048</v>
      </c>
      <c r="BZ1194">
        <v>11.85</v>
      </c>
      <c r="CA1194">
        <v>7.7618999999999998</v>
      </c>
    </row>
    <row r="1195" spans="1:79">
      <c r="A1195" s="48"/>
      <c r="E1195" s="48"/>
      <c r="M1195" s="48"/>
      <c r="Q1195" s="48"/>
      <c r="U1195" s="48"/>
      <c r="Y1195" s="48"/>
      <c r="AC1195" s="48"/>
      <c r="AG1195" s="48"/>
      <c r="AK1195" s="45"/>
      <c r="AO1195" s="48"/>
      <c r="AS1195" s="48"/>
      <c r="AW1195" s="48"/>
      <c r="BA1195" s="48"/>
      <c r="BE1195" s="48"/>
      <c r="BI1195" s="48"/>
      <c r="BM1195" s="41">
        <v>43748</v>
      </c>
      <c r="BN1195">
        <v>8.99</v>
      </c>
      <c r="BO1195">
        <v>5.1013000000000002</v>
      </c>
      <c r="BQ1195" s="48"/>
      <c r="BU1195" s="48"/>
      <c r="BY1195" s="41">
        <v>44049</v>
      </c>
      <c r="BZ1195">
        <v>11.87</v>
      </c>
      <c r="CA1195">
        <v>7.7750000000000004</v>
      </c>
    </row>
    <row r="1196" spans="1:79">
      <c r="A1196" s="48"/>
      <c r="E1196" s="48"/>
      <c r="M1196" s="48"/>
      <c r="Q1196" s="48"/>
      <c r="U1196" s="48"/>
      <c r="Y1196" s="48"/>
      <c r="AC1196" s="48"/>
      <c r="AG1196" s="48"/>
      <c r="AK1196" s="45"/>
      <c r="AO1196" s="48"/>
      <c r="AS1196" s="48"/>
      <c r="AW1196" s="48"/>
      <c r="BA1196" s="48"/>
      <c r="BE1196" s="48"/>
      <c r="BI1196" s="48"/>
      <c r="BM1196" s="41">
        <v>43749</v>
      </c>
      <c r="BN1196">
        <v>8.9700000000000006</v>
      </c>
      <c r="BO1196">
        <v>5.0899000000000001</v>
      </c>
      <c r="BQ1196" s="48"/>
      <c r="BU1196" s="48"/>
      <c r="BY1196" s="41">
        <v>44050</v>
      </c>
      <c r="BZ1196">
        <v>11.85</v>
      </c>
      <c r="CA1196">
        <v>7.7618999999999998</v>
      </c>
    </row>
    <row r="1197" spans="1:79">
      <c r="A1197" s="48"/>
      <c r="E1197" s="48"/>
      <c r="M1197" s="48"/>
      <c r="Q1197" s="48"/>
      <c r="U1197" s="48"/>
      <c r="Y1197" s="48"/>
      <c r="AC1197" s="48"/>
      <c r="AG1197" s="48"/>
      <c r="AK1197" s="45"/>
      <c r="AO1197" s="48"/>
      <c r="AS1197" s="48"/>
      <c r="AW1197" s="48"/>
      <c r="BA1197" s="48"/>
      <c r="BE1197" s="48"/>
      <c r="BI1197" s="48"/>
      <c r="BM1197" s="41">
        <v>43752</v>
      </c>
      <c r="BN1197">
        <v>9.01</v>
      </c>
      <c r="BO1197">
        <v>5.1125999999999996</v>
      </c>
      <c r="BQ1197" s="48"/>
      <c r="BU1197" s="48"/>
      <c r="BY1197" s="41">
        <v>44053</v>
      </c>
      <c r="BZ1197">
        <v>11.85</v>
      </c>
      <c r="CA1197">
        <v>7.7618999999999998</v>
      </c>
    </row>
    <row r="1198" spans="1:79">
      <c r="A1198" s="48"/>
      <c r="E1198" s="48"/>
      <c r="M1198" s="48"/>
      <c r="Q1198" s="48"/>
      <c r="U1198" s="48"/>
      <c r="Y1198" s="48"/>
      <c r="AC1198" s="48"/>
      <c r="AG1198" s="48"/>
      <c r="AK1198" s="45"/>
      <c r="AO1198" s="48"/>
      <c r="AS1198" s="48"/>
      <c r="AW1198" s="48"/>
      <c r="BA1198" s="48"/>
      <c r="BE1198" s="48"/>
      <c r="BI1198" s="48"/>
      <c r="BM1198" s="41">
        <v>43754</v>
      </c>
      <c r="BN1198">
        <v>9.35</v>
      </c>
      <c r="BO1198">
        <v>5.3055000000000003</v>
      </c>
      <c r="BQ1198" s="48"/>
      <c r="BU1198" s="48"/>
      <c r="BY1198" s="41">
        <v>44054</v>
      </c>
      <c r="BZ1198">
        <v>11.85</v>
      </c>
      <c r="CA1198">
        <v>7.7618999999999998</v>
      </c>
    </row>
    <row r="1199" spans="1:79">
      <c r="A1199" s="48"/>
      <c r="E1199" s="48"/>
      <c r="M1199" s="48"/>
      <c r="Q1199" s="48"/>
      <c r="U1199" s="48"/>
      <c r="Y1199" s="48"/>
      <c r="AC1199" s="48"/>
      <c r="AG1199" s="48"/>
      <c r="AK1199" s="45"/>
      <c r="AO1199" s="48"/>
      <c r="AS1199" s="48"/>
      <c r="AW1199" s="48"/>
      <c r="BA1199" s="48"/>
      <c r="BE1199" s="48"/>
      <c r="BI1199" s="48"/>
      <c r="BM1199" s="41">
        <v>43755</v>
      </c>
      <c r="BN1199">
        <v>9.26</v>
      </c>
      <c r="BO1199">
        <v>5.2545000000000002</v>
      </c>
      <c r="BQ1199" s="48"/>
      <c r="BU1199" s="48"/>
      <c r="BY1199" s="41">
        <v>44055</v>
      </c>
      <c r="BZ1199">
        <v>11.84</v>
      </c>
      <c r="CA1199">
        <v>7.7553000000000001</v>
      </c>
    </row>
    <row r="1200" spans="1:79">
      <c r="A1200" s="48"/>
      <c r="E1200" s="48"/>
      <c r="M1200" s="48"/>
      <c r="Q1200" s="48"/>
      <c r="U1200" s="48"/>
      <c r="Y1200" s="48"/>
      <c r="AC1200" s="48"/>
      <c r="AG1200" s="48"/>
      <c r="AK1200" s="45"/>
      <c r="AO1200" s="48"/>
      <c r="AS1200" s="48"/>
      <c r="AW1200" s="48"/>
      <c r="BA1200" s="48"/>
      <c r="BE1200" s="48"/>
      <c r="BI1200" s="48"/>
      <c r="BM1200" s="41">
        <v>43756</v>
      </c>
      <c r="BN1200">
        <v>9.34</v>
      </c>
      <c r="BO1200">
        <v>5.2999000000000001</v>
      </c>
      <c r="BQ1200" s="48"/>
      <c r="BU1200" s="48"/>
      <c r="BY1200" s="41">
        <v>44057</v>
      </c>
      <c r="BZ1200">
        <v>11.85</v>
      </c>
      <c r="CA1200">
        <v>7.7618999999999998</v>
      </c>
    </row>
    <row r="1201" spans="1:79">
      <c r="A1201" s="48"/>
      <c r="E1201" s="48"/>
      <c r="M1201" s="48"/>
      <c r="Q1201" s="48"/>
      <c r="U1201" s="48"/>
      <c r="Y1201" s="48"/>
      <c r="AC1201" s="48"/>
      <c r="AG1201" s="48"/>
      <c r="AK1201" s="45"/>
      <c r="AO1201" s="48"/>
      <c r="AS1201" s="48"/>
      <c r="AW1201" s="48"/>
      <c r="BA1201" s="48"/>
      <c r="BE1201" s="48"/>
      <c r="BI1201" s="48"/>
      <c r="BM1201" s="41">
        <v>43759</v>
      </c>
      <c r="BN1201">
        <v>9.1</v>
      </c>
      <c r="BO1201">
        <v>5.1637000000000004</v>
      </c>
      <c r="BQ1201" s="48"/>
      <c r="BU1201" s="48"/>
      <c r="BY1201" s="41">
        <v>44060</v>
      </c>
      <c r="BZ1201">
        <v>11.83</v>
      </c>
      <c r="CA1201">
        <v>7.7488000000000001</v>
      </c>
    </row>
    <row r="1202" spans="1:79">
      <c r="A1202" s="48"/>
      <c r="E1202" s="48"/>
      <c r="M1202" s="48"/>
      <c r="Q1202" s="48"/>
      <c r="U1202" s="48"/>
      <c r="Y1202" s="48"/>
      <c r="AC1202" s="48"/>
      <c r="AG1202" s="48"/>
      <c r="AK1202" s="45"/>
      <c r="AO1202" s="48"/>
      <c r="AS1202" s="48"/>
      <c r="AW1202" s="48"/>
      <c r="BA1202" s="48"/>
      <c r="BE1202" s="48"/>
      <c r="BI1202" s="48"/>
      <c r="BM1202" s="41">
        <v>43760</v>
      </c>
      <c r="BN1202">
        <v>8.8800000000000008</v>
      </c>
      <c r="BO1202">
        <v>5.0388000000000002</v>
      </c>
      <c r="BQ1202" s="48"/>
      <c r="BU1202" s="48"/>
      <c r="BY1202" s="41">
        <v>44061</v>
      </c>
      <c r="BZ1202">
        <v>11.56</v>
      </c>
      <c r="CA1202">
        <v>7.5719000000000003</v>
      </c>
    </row>
    <row r="1203" spans="1:79">
      <c r="A1203" s="48"/>
      <c r="E1203" s="48"/>
      <c r="M1203" s="48"/>
      <c r="Q1203" s="48"/>
      <c r="U1203" s="48"/>
      <c r="Y1203" s="48"/>
      <c r="AC1203" s="48"/>
      <c r="AG1203" s="48"/>
      <c r="AK1203" s="45"/>
      <c r="AO1203" s="48"/>
      <c r="AS1203" s="48"/>
      <c r="AW1203" s="48"/>
      <c r="BA1203" s="48"/>
      <c r="BE1203" s="48"/>
      <c r="BI1203" s="48"/>
      <c r="BM1203" s="41">
        <v>43761</v>
      </c>
      <c r="BN1203">
        <v>9.0399999999999991</v>
      </c>
      <c r="BO1203">
        <v>5.1295999999999999</v>
      </c>
      <c r="BQ1203" s="48"/>
      <c r="BU1203" s="48"/>
      <c r="BY1203" s="41">
        <v>44062</v>
      </c>
      <c r="BZ1203">
        <v>11.55</v>
      </c>
      <c r="CA1203">
        <v>7.5654000000000003</v>
      </c>
    </row>
    <row r="1204" spans="1:79">
      <c r="A1204" s="48"/>
      <c r="E1204" s="48"/>
      <c r="M1204" s="48"/>
      <c r="Q1204" s="48"/>
      <c r="U1204" s="48"/>
      <c r="Y1204" s="48"/>
      <c r="AC1204" s="48"/>
      <c r="AG1204" s="48"/>
      <c r="AK1204" s="45"/>
      <c r="AO1204" s="48"/>
      <c r="AS1204" s="48"/>
      <c r="AW1204" s="48"/>
      <c r="BA1204" s="48"/>
      <c r="BE1204" s="48"/>
      <c r="BI1204" s="48"/>
      <c r="BM1204" s="41">
        <v>43762</v>
      </c>
      <c r="BN1204">
        <v>9</v>
      </c>
      <c r="BO1204">
        <v>5.1069000000000004</v>
      </c>
      <c r="BQ1204" s="48"/>
      <c r="BU1204" s="48"/>
      <c r="BY1204" s="41">
        <v>44064</v>
      </c>
      <c r="BZ1204">
        <v>11.85</v>
      </c>
      <c r="CA1204">
        <v>7.7618999999999998</v>
      </c>
    </row>
    <row r="1205" spans="1:79">
      <c r="A1205" s="48"/>
      <c r="E1205" s="48"/>
      <c r="M1205" s="48"/>
      <c r="Q1205" s="48"/>
      <c r="U1205" s="48"/>
      <c r="Y1205" s="48"/>
      <c r="AC1205" s="48"/>
      <c r="AG1205" s="48"/>
      <c r="AK1205" s="45"/>
      <c r="AO1205" s="48"/>
      <c r="AS1205" s="48"/>
      <c r="AW1205" s="48"/>
      <c r="BA1205" s="48"/>
      <c r="BE1205" s="48"/>
      <c r="BI1205" s="48"/>
      <c r="BM1205" s="41">
        <v>43763</v>
      </c>
      <c r="BN1205">
        <v>8.85</v>
      </c>
      <c r="BO1205">
        <v>5.0217999999999998</v>
      </c>
      <c r="BQ1205" s="48"/>
      <c r="BU1205" s="48"/>
      <c r="BY1205" s="41">
        <v>44067</v>
      </c>
      <c r="BZ1205">
        <v>11.84</v>
      </c>
      <c r="CA1205">
        <v>7.7553000000000001</v>
      </c>
    </row>
    <row r="1206" spans="1:79">
      <c r="A1206" s="48"/>
      <c r="E1206" s="48"/>
      <c r="M1206" s="48"/>
      <c r="Q1206" s="48"/>
      <c r="U1206" s="48"/>
      <c r="Y1206" s="48"/>
      <c r="AC1206" s="48"/>
      <c r="AG1206" s="48"/>
      <c r="AK1206" s="45"/>
      <c r="AO1206" s="48"/>
      <c r="AS1206" s="48"/>
      <c r="AW1206" s="48"/>
      <c r="BA1206" s="48"/>
      <c r="BE1206" s="48"/>
      <c r="BI1206" s="48"/>
      <c r="BM1206" s="41">
        <v>43766</v>
      </c>
      <c r="BN1206">
        <v>8.92</v>
      </c>
      <c r="BO1206">
        <v>5.0614999999999997</v>
      </c>
      <c r="BQ1206" s="48"/>
      <c r="BU1206" s="48"/>
      <c r="BY1206" s="41">
        <v>44068</v>
      </c>
      <c r="BZ1206">
        <v>11.8</v>
      </c>
      <c r="CA1206">
        <v>7.7290999999999999</v>
      </c>
    </row>
    <row r="1207" spans="1:79">
      <c r="A1207" s="48"/>
      <c r="E1207" s="48"/>
      <c r="M1207" s="48"/>
      <c r="Q1207" s="48"/>
      <c r="U1207" s="48"/>
      <c r="Y1207" s="48"/>
      <c r="AC1207" s="48"/>
      <c r="AG1207" s="48"/>
      <c r="AK1207" s="45"/>
      <c r="AO1207" s="48"/>
      <c r="AS1207" s="48"/>
      <c r="AW1207" s="48"/>
      <c r="BA1207" s="48"/>
      <c r="BE1207" s="48"/>
      <c r="BI1207" s="48"/>
      <c r="BM1207" s="41">
        <v>43767</v>
      </c>
      <c r="BN1207">
        <v>8.67</v>
      </c>
      <c r="BO1207">
        <v>4.9196999999999997</v>
      </c>
      <c r="BQ1207" s="48"/>
      <c r="BU1207" s="48"/>
      <c r="BY1207" s="41">
        <v>44069</v>
      </c>
      <c r="BZ1207">
        <v>12.1</v>
      </c>
      <c r="CA1207">
        <v>7.9256000000000002</v>
      </c>
    </row>
    <row r="1208" spans="1:79">
      <c r="A1208" s="48"/>
      <c r="E1208" s="48"/>
      <c r="M1208" s="48"/>
      <c r="Q1208" s="48"/>
      <c r="U1208" s="48"/>
      <c r="Y1208" s="48"/>
      <c r="AC1208" s="48"/>
      <c r="AG1208" s="48"/>
      <c r="AK1208" s="45"/>
      <c r="AO1208" s="48"/>
      <c r="AS1208" s="48"/>
      <c r="AW1208" s="48"/>
      <c r="BA1208" s="48"/>
      <c r="BE1208" s="48"/>
      <c r="BI1208" s="48"/>
      <c r="BM1208" s="41">
        <v>43768</v>
      </c>
      <c r="BN1208">
        <v>8.66</v>
      </c>
      <c r="BO1208">
        <v>4.9139999999999997</v>
      </c>
      <c r="BQ1208" s="48"/>
      <c r="BU1208" s="48"/>
      <c r="BY1208" s="41">
        <v>44070</v>
      </c>
      <c r="BZ1208">
        <v>12.1</v>
      </c>
      <c r="CA1208">
        <v>7.9256000000000002</v>
      </c>
    </row>
    <row r="1209" spans="1:79">
      <c r="A1209" s="48"/>
      <c r="E1209" s="48"/>
      <c r="M1209" s="48"/>
      <c r="Q1209" s="48"/>
      <c r="U1209" s="48"/>
      <c r="Y1209" s="48"/>
      <c r="AC1209" s="48"/>
      <c r="AG1209" s="48"/>
      <c r="AK1209" s="45"/>
      <c r="AO1209" s="48"/>
      <c r="AS1209" s="48"/>
      <c r="AW1209" s="48"/>
      <c r="BA1209" s="48"/>
      <c r="BE1209" s="48"/>
      <c r="BI1209" s="48"/>
      <c r="BM1209" s="41">
        <v>43769</v>
      </c>
      <c r="BN1209">
        <v>8.84</v>
      </c>
      <c r="BO1209">
        <v>5.0160999999999998</v>
      </c>
      <c r="BQ1209" s="48"/>
      <c r="BU1209" s="48"/>
      <c r="BY1209" s="41">
        <v>44071</v>
      </c>
      <c r="BZ1209">
        <v>11.74</v>
      </c>
      <c r="CA1209">
        <v>7.6898</v>
      </c>
    </row>
    <row r="1210" spans="1:79">
      <c r="A1210" s="48"/>
      <c r="E1210" s="48"/>
      <c r="M1210" s="48"/>
      <c r="Q1210" s="48"/>
      <c r="U1210" s="48"/>
      <c r="Y1210" s="48"/>
      <c r="AC1210" s="48"/>
      <c r="AG1210" s="48"/>
      <c r="AK1210" s="45"/>
      <c r="AO1210" s="48"/>
      <c r="AS1210" s="48"/>
      <c r="AW1210" s="48"/>
      <c r="BA1210" s="48"/>
      <c r="BE1210" s="48"/>
      <c r="BI1210" s="48"/>
      <c r="BM1210" s="41">
        <v>43770</v>
      </c>
      <c r="BN1210">
        <v>8.8000000000000007</v>
      </c>
      <c r="BO1210">
        <v>4.9934000000000003</v>
      </c>
      <c r="BQ1210" s="48"/>
      <c r="BU1210" s="48"/>
      <c r="BY1210" s="41">
        <v>44074</v>
      </c>
      <c r="BZ1210">
        <v>11.53</v>
      </c>
      <c r="CA1210">
        <v>7.5522</v>
      </c>
    </row>
    <row r="1211" spans="1:79">
      <c r="A1211" s="48"/>
      <c r="E1211" s="48"/>
      <c r="M1211" s="48"/>
      <c r="Q1211" s="48"/>
      <c r="U1211" s="48"/>
      <c r="Y1211" s="48"/>
      <c r="AC1211" s="48"/>
      <c r="AG1211" s="48"/>
      <c r="AK1211" s="45"/>
      <c r="AO1211" s="48"/>
      <c r="AS1211" s="48"/>
      <c r="AW1211" s="48"/>
      <c r="BA1211" s="48"/>
      <c r="BE1211" s="48"/>
      <c r="BI1211" s="48"/>
      <c r="BM1211" s="41">
        <v>43773</v>
      </c>
      <c r="BN1211">
        <v>8.8000000000000007</v>
      </c>
      <c r="BO1211">
        <v>4.9934000000000003</v>
      </c>
      <c r="BQ1211" s="48"/>
      <c r="BU1211" s="48"/>
      <c r="BY1211" s="41">
        <v>44075</v>
      </c>
      <c r="BZ1211">
        <v>11.61</v>
      </c>
      <c r="CA1211">
        <v>7.6047000000000002</v>
      </c>
    </row>
    <row r="1212" spans="1:79">
      <c r="A1212" s="48"/>
      <c r="E1212" s="48"/>
      <c r="M1212" s="48"/>
      <c r="Q1212" s="48"/>
      <c r="U1212" s="48"/>
      <c r="Y1212" s="48"/>
      <c r="AC1212" s="48"/>
      <c r="AG1212" s="48"/>
      <c r="AK1212" s="45"/>
      <c r="AO1212" s="48"/>
      <c r="AS1212" s="48"/>
      <c r="AW1212" s="48"/>
      <c r="BA1212" s="48"/>
      <c r="BE1212" s="48"/>
      <c r="BI1212" s="48"/>
      <c r="BM1212" s="41">
        <v>43774</v>
      </c>
      <c r="BN1212">
        <v>8.4499999999999993</v>
      </c>
      <c r="BO1212">
        <v>4.7948000000000004</v>
      </c>
      <c r="BQ1212" s="48"/>
      <c r="BU1212" s="48"/>
      <c r="BY1212" s="41">
        <v>44076</v>
      </c>
      <c r="BZ1212">
        <v>11.94</v>
      </c>
      <c r="CA1212">
        <v>7.8208000000000002</v>
      </c>
    </row>
    <row r="1213" spans="1:79">
      <c r="A1213" s="48"/>
      <c r="E1213" s="48"/>
      <c r="M1213" s="48"/>
      <c r="Q1213" s="48"/>
      <c r="U1213" s="48"/>
      <c r="Y1213" s="48"/>
      <c r="AC1213" s="48"/>
      <c r="AG1213" s="48"/>
      <c r="AK1213" s="45"/>
      <c r="AO1213" s="48"/>
      <c r="AS1213" s="48"/>
      <c r="AW1213" s="48"/>
      <c r="BA1213" s="48"/>
      <c r="BE1213" s="48"/>
      <c r="BI1213" s="48"/>
      <c r="BM1213" s="41">
        <v>43775</v>
      </c>
      <c r="BN1213">
        <v>8.6</v>
      </c>
      <c r="BO1213">
        <v>4.88</v>
      </c>
      <c r="BQ1213" s="48"/>
      <c r="BU1213" s="48"/>
      <c r="BY1213" s="41">
        <v>44077</v>
      </c>
      <c r="BZ1213">
        <v>12</v>
      </c>
      <c r="CA1213">
        <v>7.8601000000000001</v>
      </c>
    </row>
    <row r="1214" spans="1:79">
      <c r="A1214" s="48"/>
      <c r="E1214" s="48"/>
      <c r="M1214" s="48"/>
      <c r="Q1214" s="48"/>
      <c r="U1214" s="48"/>
      <c r="Y1214" s="48"/>
      <c r="AC1214" s="48"/>
      <c r="AG1214" s="48"/>
      <c r="AK1214" s="45"/>
      <c r="AO1214" s="48"/>
      <c r="AS1214" s="48"/>
      <c r="AW1214" s="48"/>
      <c r="BA1214" s="48"/>
      <c r="BE1214" s="48"/>
      <c r="BI1214" s="48"/>
      <c r="BM1214" s="41">
        <v>43776</v>
      </c>
      <c r="BN1214">
        <v>8.65</v>
      </c>
      <c r="BO1214">
        <v>4.9082999999999997</v>
      </c>
      <c r="BQ1214" s="48"/>
      <c r="BU1214" s="48"/>
      <c r="BY1214" s="41">
        <v>44078</v>
      </c>
      <c r="BZ1214">
        <v>11.9</v>
      </c>
      <c r="CA1214">
        <v>7.7946</v>
      </c>
    </row>
    <row r="1215" spans="1:79">
      <c r="A1215" s="48"/>
      <c r="E1215" s="48"/>
      <c r="M1215" s="48"/>
      <c r="Q1215" s="48"/>
      <c r="U1215" s="48"/>
      <c r="Y1215" s="48"/>
      <c r="AC1215" s="48"/>
      <c r="AG1215" s="48"/>
      <c r="AK1215" s="45"/>
      <c r="AO1215" s="48"/>
      <c r="AS1215" s="48"/>
      <c r="AW1215" s="48"/>
      <c r="BA1215" s="48"/>
      <c r="BE1215" s="48"/>
      <c r="BI1215" s="48"/>
      <c r="BM1215" s="41">
        <v>43777</v>
      </c>
      <c r="BN1215">
        <v>8.6</v>
      </c>
      <c r="BO1215">
        <v>4.88</v>
      </c>
      <c r="BQ1215" s="48"/>
      <c r="BU1215" s="48"/>
      <c r="BY1215" s="41">
        <v>44081</v>
      </c>
      <c r="BZ1215">
        <v>11.9</v>
      </c>
      <c r="CA1215">
        <v>7.7946</v>
      </c>
    </row>
    <row r="1216" spans="1:79">
      <c r="A1216" s="48"/>
      <c r="E1216" s="48"/>
      <c r="M1216" s="48"/>
      <c r="Q1216" s="48"/>
      <c r="U1216" s="48"/>
      <c r="Y1216" s="48"/>
      <c r="AC1216" s="48"/>
      <c r="AG1216" s="48"/>
      <c r="AK1216" s="45"/>
      <c r="AO1216" s="48"/>
      <c r="AS1216" s="48"/>
      <c r="AW1216" s="48"/>
      <c r="BA1216" s="48"/>
      <c r="BE1216" s="48"/>
      <c r="BI1216" s="48"/>
      <c r="BM1216" s="41">
        <v>43780</v>
      </c>
      <c r="BN1216">
        <v>8.5</v>
      </c>
      <c r="BO1216">
        <v>4.8231999999999999</v>
      </c>
      <c r="BQ1216" s="48"/>
      <c r="BU1216" s="48"/>
      <c r="BY1216" s="41">
        <v>44082</v>
      </c>
      <c r="BZ1216">
        <v>11.98</v>
      </c>
      <c r="CA1216">
        <v>7.8470000000000004</v>
      </c>
    </row>
    <row r="1217" spans="1:79">
      <c r="A1217" s="48"/>
      <c r="E1217" s="48"/>
      <c r="M1217" s="48"/>
      <c r="Q1217" s="48"/>
      <c r="U1217" s="48"/>
      <c r="Y1217" s="48"/>
      <c r="AC1217" s="48"/>
      <c r="AG1217" s="48"/>
      <c r="AK1217" s="45"/>
      <c r="AO1217" s="48"/>
      <c r="AS1217" s="48"/>
      <c r="AW1217" s="48"/>
      <c r="BA1217" s="48"/>
      <c r="BE1217" s="48"/>
      <c r="BI1217" s="48"/>
      <c r="BM1217" s="41">
        <v>43781</v>
      </c>
      <c r="BN1217">
        <v>8.5</v>
      </c>
      <c r="BO1217">
        <v>4.8231999999999999</v>
      </c>
      <c r="BQ1217" s="48"/>
      <c r="BU1217" s="48"/>
      <c r="BY1217" s="41">
        <v>44083</v>
      </c>
      <c r="BZ1217">
        <v>11.94</v>
      </c>
      <c r="CA1217">
        <v>7.8208000000000002</v>
      </c>
    </row>
    <row r="1218" spans="1:79">
      <c r="A1218" s="48"/>
      <c r="E1218" s="48"/>
      <c r="M1218" s="48"/>
      <c r="Q1218" s="48"/>
      <c r="U1218" s="48"/>
      <c r="Y1218" s="48"/>
      <c r="AC1218" s="48"/>
      <c r="AG1218" s="48"/>
      <c r="AK1218" s="45"/>
      <c r="AO1218" s="48"/>
      <c r="AS1218" s="48"/>
      <c r="AW1218" s="48"/>
      <c r="BA1218" s="48"/>
      <c r="BE1218" s="48"/>
      <c r="BI1218" s="48"/>
      <c r="BM1218" s="41">
        <v>43782</v>
      </c>
      <c r="BN1218">
        <v>8.5</v>
      </c>
      <c r="BO1218">
        <v>4.8231999999999999</v>
      </c>
      <c r="BQ1218" s="48"/>
      <c r="BU1218" s="48"/>
      <c r="BY1218" s="41">
        <v>44084</v>
      </c>
      <c r="BZ1218">
        <v>11.97</v>
      </c>
      <c r="CA1218">
        <v>7.8404999999999996</v>
      </c>
    </row>
    <row r="1219" spans="1:79">
      <c r="A1219" s="48"/>
      <c r="E1219" s="48"/>
      <c r="M1219" s="48"/>
      <c r="Q1219" s="48"/>
      <c r="U1219" s="48"/>
      <c r="Y1219" s="48"/>
      <c r="AC1219" s="48"/>
      <c r="AG1219" s="48"/>
      <c r="AK1219" s="45"/>
      <c r="AO1219" s="48"/>
      <c r="AS1219" s="48"/>
      <c r="AW1219" s="48"/>
      <c r="BA1219" s="48"/>
      <c r="BE1219" s="48"/>
      <c r="BI1219" s="48"/>
      <c r="BM1219" s="41">
        <v>43783</v>
      </c>
      <c r="BN1219">
        <v>8.4499999999999993</v>
      </c>
      <c r="BO1219">
        <v>4.7948000000000004</v>
      </c>
      <c r="BQ1219" s="48"/>
      <c r="BU1219" s="48"/>
      <c r="BY1219" s="41">
        <v>44085</v>
      </c>
      <c r="BZ1219">
        <v>11.97</v>
      </c>
      <c r="CA1219">
        <v>7.8404999999999996</v>
      </c>
    </row>
    <row r="1220" spans="1:79">
      <c r="A1220" s="48"/>
      <c r="E1220" s="48"/>
      <c r="M1220" s="48"/>
      <c r="Q1220" s="48"/>
      <c r="U1220" s="48"/>
      <c r="Y1220" s="48"/>
      <c r="AC1220" s="48"/>
      <c r="AG1220" s="48"/>
      <c r="AK1220" s="45"/>
      <c r="AO1220" s="48"/>
      <c r="AS1220" s="48"/>
      <c r="AW1220" s="48"/>
      <c r="BA1220" s="48"/>
      <c r="BE1220" s="48"/>
      <c r="BI1220" s="48"/>
      <c r="BM1220" s="41">
        <v>43784</v>
      </c>
      <c r="BN1220">
        <v>8.5299999999999994</v>
      </c>
      <c r="BO1220">
        <v>4.8402000000000003</v>
      </c>
      <c r="BQ1220" s="48"/>
      <c r="BU1220" s="48"/>
      <c r="BY1220" s="41">
        <v>44088</v>
      </c>
      <c r="BZ1220">
        <v>11.96</v>
      </c>
      <c r="CA1220">
        <v>7.8338999999999999</v>
      </c>
    </row>
    <row r="1221" spans="1:79">
      <c r="A1221" s="48"/>
      <c r="E1221" s="48"/>
      <c r="M1221" s="48"/>
      <c r="Q1221" s="48"/>
      <c r="U1221" s="48"/>
      <c r="Y1221" s="48"/>
      <c r="AC1221" s="48"/>
      <c r="AG1221" s="48"/>
      <c r="AK1221" s="45"/>
      <c r="AO1221" s="48"/>
      <c r="AS1221" s="48"/>
      <c r="AW1221" s="48"/>
      <c r="BA1221" s="48"/>
      <c r="BE1221" s="48"/>
      <c r="BI1221" s="48"/>
      <c r="BM1221" s="41">
        <v>43787</v>
      </c>
      <c r="BN1221">
        <v>8.5</v>
      </c>
      <c r="BO1221">
        <v>4.8231999999999999</v>
      </c>
      <c r="BQ1221" s="48"/>
      <c r="BU1221" s="48"/>
      <c r="BY1221" s="41">
        <v>44089</v>
      </c>
      <c r="BZ1221">
        <v>11.96</v>
      </c>
      <c r="CA1221">
        <v>7.8338999999999999</v>
      </c>
    </row>
    <row r="1222" spans="1:79">
      <c r="A1222" s="48"/>
      <c r="E1222" s="48"/>
      <c r="M1222" s="48"/>
      <c r="Q1222" s="48"/>
      <c r="U1222" s="48"/>
      <c r="Y1222" s="48"/>
      <c r="AC1222" s="48"/>
      <c r="AG1222" s="48"/>
      <c r="AK1222" s="45"/>
      <c r="AO1222" s="48"/>
      <c r="AS1222" s="48"/>
      <c r="AW1222" s="48"/>
      <c r="BA1222" s="48"/>
      <c r="BE1222" s="48"/>
      <c r="BI1222" s="48"/>
      <c r="BM1222" s="41">
        <v>43788</v>
      </c>
      <c r="BN1222">
        <v>8.49</v>
      </c>
      <c r="BO1222">
        <v>4.8174999999999999</v>
      </c>
      <c r="BQ1222" s="48"/>
      <c r="BU1222" s="48"/>
      <c r="BY1222" s="41">
        <v>44090</v>
      </c>
      <c r="BZ1222">
        <v>11.96</v>
      </c>
      <c r="CA1222">
        <v>7.8338999999999999</v>
      </c>
    </row>
    <row r="1223" spans="1:79">
      <c r="A1223" s="48"/>
      <c r="E1223" s="48"/>
      <c r="M1223" s="48"/>
      <c r="Q1223" s="48"/>
      <c r="U1223" s="48"/>
      <c r="Y1223" s="48"/>
      <c r="AC1223" s="48"/>
      <c r="AG1223" s="48"/>
      <c r="AK1223" s="45"/>
      <c r="AO1223" s="48"/>
      <c r="AS1223" s="48"/>
      <c r="AW1223" s="48"/>
      <c r="BA1223" s="48"/>
      <c r="BE1223" s="48"/>
      <c r="BI1223" s="48"/>
      <c r="BM1223" s="41">
        <v>43789</v>
      </c>
      <c r="BN1223">
        <v>8.41</v>
      </c>
      <c r="BO1223">
        <v>4.7721</v>
      </c>
      <c r="BQ1223" s="48"/>
      <c r="BU1223" s="48"/>
      <c r="BY1223" s="41">
        <v>44091</v>
      </c>
      <c r="BZ1223">
        <v>11.98</v>
      </c>
      <c r="CA1223">
        <v>7.8470000000000004</v>
      </c>
    </row>
    <row r="1224" spans="1:79">
      <c r="A1224" s="48"/>
      <c r="E1224" s="48"/>
      <c r="M1224" s="48"/>
      <c r="Q1224" s="48"/>
      <c r="U1224" s="48"/>
      <c r="Y1224" s="48"/>
      <c r="AC1224" s="48"/>
      <c r="AG1224" s="48"/>
      <c r="AK1224" s="45"/>
      <c r="AO1224" s="48"/>
      <c r="AS1224" s="48"/>
      <c r="AW1224" s="48"/>
      <c r="BA1224" s="48"/>
      <c r="BE1224" s="48"/>
      <c r="BI1224" s="48"/>
      <c r="BM1224" s="41">
        <v>43790</v>
      </c>
      <c r="BN1224">
        <v>8.4</v>
      </c>
      <c r="BO1224">
        <v>4.7664999999999997</v>
      </c>
      <c r="BQ1224" s="48"/>
      <c r="BU1224" s="48"/>
      <c r="BY1224" s="41">
        <v>44092</v>
      </c>
      <c r="BZ1224">
        <v>12.19</v>
      </c>
      <c r="CA1224">
        <v>7.9846000000000004</v>
      </c>
    </row>
    <row r="1225" spans="1:79">
      <c r="A1225" s="48"/>
      <c r="E1225" s="48"/>
      <c r="M1225" s="48"/>
      <c r="Q1225" s="48"/>
      <c r="U1225" s="48"/>
      <c r="Y1225" s="48"/>
      <c r="AC1225" s="48"/>
      <c r="AG1225" s="48"/>
      <c r="AK1225" s="45"/>
      <c r="AO1225" s="48"/>
      <c r="AS1225" s="48"/>
      <c r="AW1225" s="48"/>
      <c r="BA1225" s="48"/>
      <c r="BE1225" s="48"/>
      <c r="BI1225" s="48"/>
      <c r="BM1225" s="41">
        <v>43791</v>
      </c>
      <c r="BN1225">
        <v>8.35</v>
      </c>
      <c r="BO1225">
        <v>4.7381000000000002</v>
      </c>
      <c r="BQ1225" s="48"/>
      <c r="BU1225" s="48"/>
      <c r="BY1225" s="41">
        <v>44095</v>
      </c>
      <c r="BZ1225">
        <v>12.1</v>
      </c>
      <c r="CA1225">
        <v>7.9256000000000002</v>
      </c>
    </row>
    <row r="1226" spans="1:79">
      <c r="A1226" s="48"/>
      <c r="E1226" s="48"/>
      <c r="M1226" s="48"/>
      <c r="Q1226" s="48"/>
      <c r="U1226" s="48"/>
      <c r="Y1226" s="48"/>
      <c r="AC1226" s="48"/>
      <c r="AG1226" s="48"/>
      <c r="AK1226" s="45"/>
      <c r="AO1226" s="48"/>
      <c r="AS1226" s="48"/>
      <c r="AW1226" s="48"/>
      <c r="BA1226" s="48"/>
      <c r="BE1226" s="48"/>
      <c r="BI1226" s="48"/>
      <c r="BM1226" s="41">
        <v>43794</v>
      </c>
      <c r="BN1226">
        <v>8.35</v>
      </c>
      <c r="BO1226">
        <v>4.7381000000000002</v>
      </c>
      <c r="BQ1226" s="48"/>
      <c r="BU1226" s="48"/>
      <c r="BY1226" s="41">
        <v>44096</v>
      </c>
      <c r="BZ1226">
        <v>12.29</v>
      </c>
      <c r="CA1226">
        <v>8.0501000000000005</v>
      </c>
    </row>
    <row r="1227" spans="1:79">
      <c r="A1227" s="48"/>
      <c r="E1227" s="48"/>
      <c r="M1227" s="48"/>
      <c r="Q1227" s="48"/>
      <c r="U1227" s="48"/>
      <c r="Y1227" s="48"/>
      <c r="AC1227" s="48"/>
      <c r="AG1227" s="48"/>
      <c r="AK1227" s="45"/>
      <c r="AO1227" s="48"/>
      <c r="AS1227" s="48"/>
      <c r="AW1227" s="48"/>
      <c r="BA1227" s="48"/>
      <c r="BE1227" s="48"/>
      <c r="BI1227" s="48"/>
      <c r="BM1227" s="41">
        <v>43795</v>
      </c>
      <c r="BN1227">
        <v>8.3000000000000007</v>
      </c>
      <c r="BO1227">
        <v>4.7096999999999998</v>
      </c>
      <c r="BQ1227" s="48"/>
      <c r="BU1227" s="48"/>
      <c r="BY1227" s="41">
        <v>44097</v>
      </c>
      <c r="BZ1227">
        <v>12.28</v>
      </c>
      <c r="CA1227">
        <v>8.0434999999999999</v>
      </c>
    </row>
    <row r="1228" spans="1:79">
      <c r="A1228" s="48"/>
      <c r="E1228" s="48"/>
      <c r="M1228" s="48"/>
      <c r="Q1228" s="48"/>
      <c r="U1228" s="48"/>
      <c r="Y1228" s="48"/>
      <c r="AC1228" s="48"/>
      <c r="AG1228" s="48"/>
      <c r="AK1228" s="45"/>
      <c r="AO1228" s="48"/>
      <c r="AS1228" s="48"/>
      <c r="AW1228" s="48"/>
      <c r="BA1228" s="48"/>
      <c r="BE1228" s="48"/>
      <c r="BI1228" s="48"/>
      <c r="BM1228" s="41">
        <v>43796</v>
      </c>
      <c r="BN1228">
        <v>8.3000000000000007</v>
      </c>
      <c r="BO1228">
        <v>4.7096999999999998</v>
      </c>
      <c r="BQ1228" s="48"/>
      <c r="BU1228" s="48"/>
      <c r="BY1228" s="41">
        <v>44098</v>
      </c>
      <c r="BZ1228">
        <v>12.25</v>
      </c>
      <c r="CA1228">
        <v>8.0238999999999994</v>
      </c>
    </row>
    <row r="1229" spans="1:79">
      <c r="A1229" s="48"/>
      <c r="E1229" s="48"/>
      <c r="M1229" s="48"/>
      <c r="Q1229" s="48"/>
      <c r="U1229" s="48"/>
      <c r="Y1229" s="48"/>
      <c r="AC1229" s="48"/>
      <c r="AG1229" s="48"/>
      <c r="AK1229" s="45"/>
      <c r="AO1229" s="48"/>
      <c r="AS1229" s="48"/>
      <c r="AW1229" s="48"/>
      <c r="BA1229" s="48"/>
      <c r="BE1229" s="48"/>
      <c r="BI1229" s="48"/>
      <c r="BM1229" s="41">
        <v>43797</v>
      </c>
      <c r="BN1229">
        <v>8.44</v>
      </c>
      <c r="BO1229">
        <v>4.7892000000000001</v>
      </c>
      <c r="BQ1229" s="48"/>
      <c r="BU1229" s="48"/>
      <c r="BY1229" s="41">
        <v>44099</v>
      </c>
      <c r="BZ1229">
        <v>12.24</v>
      </c>
      <c r="CA1229">
        <v>8.0173000000000005</v>
      </c>
    </row>
    <row r="1230" spans="1:79">
      <c r="A1230" s="48"/>
      <c r="E1230" s="48"/>
      <c r="M1230" s="48"/>
      <c r="Q1230" s="48"/>
      <c r="U1230" s="48"/>
      <c r="Y1230" s="48"/>
      <c r="AC1230" s="48"/>
      <c r="AG1230" s="48"/>
      <c r="AK1230" s="45"/>
      <c r="AO1230" s="48"/>
      <c r="AS1230" s="48"/>
      <c r="AW1230" s="48"/>
      <c r="BA1230" s="48"/>
      <c r="BE1230" s="48"/>
      <c r="BI1230" s="48"/>
      <c r="BM1230" s="41">
        <v>43798</v>
      </c>
      <c r="BN1230">
        <v>8.35</v>
      </c>
      <c r="BO1230">
        <v>4.7381000000000002</v>
      </c>
      <c r="BQ1230" s="48"/>
      <c r="BU1230" s="48"/>
      <c r="BY1230" s="41">
        <v>44102</v>
      </c>
      <c r="BZ1230">
        <v>12.19</v>
      </c>
      <c r="CA1230">
        <v>7.9846000000000004</v>
      </c>
    </row>
    <row r="1231" spans="1:79">
      <c r="A1231" s="48"/>
      <c r="E1231" s="48"/>
      <c r="M1231" s="48"/>
      <c r="Q1231" s="48"/>
      <c r="U1231" s="48"/>
      <c r="Y1231" s="48"/>
      <c r="AC1231" s="48"/>
      <c r="AG1231" s="48"/>
      <c r="AK1231" s="45"/>
      <c r="AO1231" s="48"/>
      <c r="AS1231" s="48"/>
      <c r="AW1231" s="48"/>
      <c r="BA1231" s="48"/>
      <c r="BE1231" s="48"/>
      <c r="BI1231" s="48"/>
      <c r="BM1231" s="41">
        <v>43801</v>
      </c>
      <c r="BN1231">
        <v>8.65</v>
      </c>
      <c r="BO1231">
        <v>4.9082999999999997</v>
      </c>
      <c r="BQ1231" s="48"/>
      <c r="BU1231" s="48"/>
      <c r="BY1231" s="41">
        <v>44103</v>
      </c>
      <c r="BZ1231">
        <v>12</v>
      </c>
      <c r="CA1231">
        <v>7.8601000000000001</v>
      </c>
    </row>
    <row r="1232" spans="1:79">
      <c r="A1232" s="48"/>
      <c r="E1232" s="48"/>
      <c r="M1232" s="48"/>
      <c r="Q1232" s="48"/>
      <c r="U1232" s="48"/>
      <c r="Y1232" s="48"/>
      <c r="AC1232" s="48"/>
      <c r="AG1232" s="48"/>
      <c r="AK1232" s="45"/>
      <c r="AO1232" s="48"/>
      <c r="AS1232" s="48"/>
      <c r="AW1232" s="48"/>
      <c r="BA1232" s="48"/>
      <c r="BE1232" s="48"/>
      <c r="BI1232" s="48"/>
      <c r="BM1232" s="41">
        <v>43802</v>
      </c>
      <c r="BN1232">
        <v>8.69</v>
      </c>
      <c r="BO1232">
        <v>4.931</v>
      </c>
      <c r="BQ1232" s="48"/>
      <c r="BU1232" s="48"/>
      <c r="BY1232" s="41">
        <v>44104</v>
      </c>
      <c r="BZ1232">
        <v>12.25</v>
      </c>
      <c r="CA1232">
        <v>8.0238999999999994</v>
      </c>
    </row>
    <row r="1233" spans="1:79">
      <c r="A1233" s="48"/>
      <c r="E1233" s="48"/>
      <c r="M1233" s="48"/>
      <c r="Q1233" s="48"/>
      <c r="U1233" s="48"/>
      <c r="Y1233" s="48"/>
      <c r="AC1233" s="48"/>
      <c r="AG1233" s="48"/>
      <c r="AK1233" s="45"/>
      <c r="AO1233" s="48"/>
      <c r="AS1233" s="48"/>
      <c r="AW1233" s="48"/>
      <c r="BA1233" s="48"/>
      <c r="BE1233" s="48"/>
      <c r="BI1233" s="48"/>
      <c r="BM1233" s="41">
        <v>43803</v>
      </c>
      <c r="BN1233">
        <v>8.44</v>
      </c>
      <c r="BO1233">
        <v>4.7892000000000001</v>
      </c>
      <c r="BQ1233" s="48"/>
      <c r="BU1233" s="48"/>
      <c r="BY1233" s="41">
        <v>44105</v>
      </c>
      <c r="BZ1233">
        <v>12.14</v>
      </c>
      <c r="CA1233">
        <v>7.9518000000000004</v>
      </c>
    </row>
    <row r="1234" spans="1:79">
      <c r="A1234" s="48"/>
      <c r="E1234" s="48"/>
      <c r="M1234" s="48"/>
      <c r="Q1234" s="48"/>
      <c r="U1234" s="48"/>
      <c r="Y1234" s="48"/>
      <c r="AC1234" s="48"/>
      <c r="AG1234" s="48"/>
      <c r="AK1234" s="45"/>
      <c r="AO1234" s="48"/>
      <c r="AS1234" s="48"/>
      <c r="AW1234" s="48"/>
      <c r="BA1234" s="48"/>
      <c r="BE1234" s="48"/>
      <c r="BI1234" s="48"/>
      <c r="BM1234" s="41">
        <v>43804</v>
      </c>
      <c r="BN1234">
        <v>8.44</v>
      </c>
      <c r="BO1234">
        <v>4.7892000000000001</v>
      </c>
      <c r="BQ1234" s="48"/>
      <c r="BU1234" s="48"/>
      <c r="BY1234" s="41">
        <v>44106</v>
      </c>
      <c r="BZ1234">
        <v>11.6</v>
      </c>
      <c r="CA1234">
        <v>7.5980999999999996</v>
      </c>
    </row>
    <row r="1235" spans="1:79">
      <c r="A1235" s="48"/>
      <c r="E1235" s="48"/>
      <c r="M1235" s="48"/>
      <c r="Q1235" s="48"/>
      <c r="U1235" s="48"/>
      <c r="Y1235" s="48"/>
      <c r="AC1235" s="48"/>
      <c r="AG1235" s="48"/>
      <c r="AK1235" s="45"/>
      <c r="AO1235" s="48"/>
      <c r="AS1235" s="48"/>
      <c r="AW1235" s="48"/>
      <c r="BA1235" s="48"/>
      <c r="BE1235" s="48"/>
      <c r="BI1235" s="48"/>
      <c r="BM1235" s="41">
        <v>43805</v>
      </c>
      <c r="BN1235">
        <v>8.6</v>
      </c>
      <c r="BO1235">
        <v>4.88</v>
      </c>
      <c r="BQ1235" s="48"/>
      <c r="BU1235" s="48"/>
      <c r="BY1235" s="41">
        <v>44109</v>
      </c>
      <c r="BZ1235">
        <v>11.94</v>
      </c>
      <c r="CA1235">
        <v>7.8208000000000002</v>
      </c>
    </row>
    <row r="1236" spans="1:79">
      <c r="A1236" s="48"/>
      <c r="E1236" s="48"/>
      <c r="M1236" s="48"/>
      <c r="Q1236" s="48"/>
      <c r="U1236" s="48"/>
      <c r="Y1236" s="48"/>
      <c r="AC1236" s="48"/>
      <c r="AG1236" s="48"/>
      <c r="AK1236" s="45"/>
      <c r="AO1236" s="48"/>
      <c r="AS1236" s="48"/>
      <c r="AW1236" s="48"/>
      <c r="BA1236" s="48"/>
      <c r="BE1236" s="48"/>
      <c r="BI1236" s="48"/>
      <c r="BM1236" s="41">
        <v>43808</v>
      </c>
      <c r="BN1236">
        <v>8.4</v>
      </c>
      <c r="BO1236">
        <v>4.7664999999999997</v>
      </c>
      <c r="BQ1236" s="48"/>
      <c r="BU1236" s="48"/>
      <c r="BY1236" s="41">
        <v>44110</v>
      </c>
      <c r="BZ1236">
        <v>12</v>
      </c>
      <c r="CA1236">
        <v>7.8601000000000001</v>
      </c>
    </row>
    <row r="1237" spans="1:79">
      <c r="A1237" s="48"/>
      <c r="E1237" s="48"/>
      <c r="M1237" s="48"/>
      <c r="Q1237" s="48"/>
      <c r="U1237" s="48"/>
      <c r="Y1237" s="48"/>
      <c r="AC1237" s="48"/>
      <c r="AG1237" s="48"/>
      <c r="AK1237" s="45"/>
      <c r="AO1237" s="48"/>
      <c r="AS1237" s="48"/>
      <c r="AW1237" s="48"/>
      <c r="BA1237" s="48"/>
      <c r="BE1237" s="48"/>
      <c r="BI1237" s="48"/>
      <c r="BM1237" s="41">
        <v>43809</v>
      </c>
      <c r="BN1237">
        <v>8.5</v>
      </c>
      <c r="BO1237">
        <v>4.8231999999999999</v>
      </c>
      <c r="BQ1237" s="48"/>
      <c r="BU1237" s="48"/>
      <c r="BY1237" s="41">
        <v>44111</v>
      </c>
      <c r="BZ1237">
        <v>12.1</v>
      </c>
      <c r="CA1237">
        <v>7.9256000000000002</v>
      </c>
    </row>
    <row r="1238" spans="1:79">
      <c r="A1238" s="48"/>
      <c r="E1238" s="48"/>
      <c r="M1238" s="48"/>
      <c r="Q1238" s="48"/>
      <c r="U1238" s="48"/>
      <c r="Y1238" s="48"/>
      <c r="AC1238" s="48"/>
      <c r="AG1238" s="48"/>
      <c r="AK1238" s="45"/>
      <c r="AO1238" s="48"/>
      <c r="AS1238" s="48"/>
      <c r="AW1238" s="48"/>
      <c r="BA1238" s="48"/>
      <c r="BE1238" s="48"/>
      <c r="BI1238" s="48"/>
      <c r="BM1238" s="41">
        <v>43810</v>
      </c>
      <c r="BN1238">
        <v>8.5</v>
      </c>
      <c r="BO1238">
        <v>4.8231999999999999</v>
      </c>
      <c r="BQ1238" s="48"/>
      <c r="BU1238" s="48"/>
      <c r="BY1238" s="41">
        <v>44112</v>
      </c>
      <c r="BZ1238">
        <v>11.74</v>
      </c>
      <c r="CA1238">
        <v>7.6898</v>
      </c>
    </row>
    <row r="1239" spans="1:79">
      <c r="A1239" s="48"/>
      <c r="E1239" s="48"/>
      <c r="M1239" s="48"/>
      <c r="Q1239" s="48"/>
      <c r="U1239" s="48"/>
      <c r="Y1239" s="48"/>
      <c r="AC1239" s="48"/>
      <c r="AG1239" s="48"/>
      <c r="AK1239" s="45"/>
      <c r="AO1239" s="48"/>
      <c r="AS1239" s="48"/>
      <c r="AW1239" s="48"/>
      <c r="BA1239" s="48"/>
      <c r="BE1239" s="48"/>
      <c r="BI1239" s="48"/>
      <c r="BM1239" s="41">
        <v>43811</v>
      </c>
      <c r="BN1239">
        <v>8.4</v>
      </c>
      <c r="BO1239">
        <v>4.7664999999999997</v>
      </c>
      <c r="BQ1239" s="48"/>
      <c r="BU1239" s="48"/>
      <c r="BY1239" s="41">
        <v>44113</v>
      </c>
      <c r="BZ1239">
        <v>11.85</v>
      </c>
      <c r="CA1239">
        <v>7.7618999999999998</v>
      </c>
    </row>
    <row r="1240" spans="1:79">
      <c r="A1240" s="48"/>
      <c r="E1240" s="48"/>
      <c r="M1240" s="48"/>
      <c r="Q1240" s="48"/>
      <c r="U1240" s="48"/>
      <c r="Y1240" s="48"/>
      <c r="AC1240" s="48"/>
      <c r="AG1240" s="48"/>
      <c r="AK1240" s="45"/>
      <c r="AO1240" s="48"/>
      <c r="AS1240" s="48"/>
      <c r="AW1240" s="48"/>
      <c r="BA1240" s="48"/>
      <c r="BE1240" s="48"/>
      <c r="BI1240" s="48"/>
      <c r="BM1240" s="41">
        <v>43812</v>
      </c>
      <c r="BN1240">
        <v>8.5</v>
      </c>
      <c r="BO1240">
        <v>4.8231999999999999</v>
      </c>
      <c r="BQ1240" s="48"/>
      <c r="BU1240" s="48"/>
      <c r="BY1240" s="41">
        <v>44116</v>
      </c>
      <c r="BZ1240">
        <v>12.18</v>
      </c>
      <c r="CA1240">
        <v>7.9779999999999998</v>
      </c>
    </row>
    <row r="1241" spans="1:79">
      <c r="A1241" s="48"/>
      <c r="E1241" s="48"/>
      <c r="M1241" s="48"/>
      <c r="Q1241" s="48"/>
      <c r="U1241" s="48"/>
      <c r="Y1241" s="48"/>
      <c r="AC1241" s="48"/>
      <c r="AG1241" s="48"/>
      <c r="AK1241" s="45"/>
      <c r="AO1241" s="48"/>
      <c r="AS1241" s="48"/>
      <c r="AW1241" s="48"/>
      <c r="BA1241" s="48"/>
      <c r="BE1241" s="48"/>
      <c r="BI1241" s="48"/>
      <c r="BM1241" s="41">
        <v>43815</v>
      </c>
      <c r="BN1241">
        <v>8.4</v>
      </c>
      <c r="BO1241">
        <v>4.7664999999999997</v>
      </c>
      <c r="BQ1241" s="48"/>
      <c r="BU1241" s="48"/>
      <c r="BY1241" s="41">
        <v>44117</v>
      </c>
      <c r="BZ1241">
        <v>12.19</v>
      </c>
      <c r="CA1241">
        <v>7.9846000000000004</v>
      </c>
    </row>
    <row r="1242" spans="1:79">
      <c r="A1242" s="48"/>
      <c r="E1242" s="48"/>
      <c r="M1242" s="48"/>
      <c r="Q1242" s="48"/>
      <c r="U1242" s="48"/>
      <c r="Y1242" s="48"/>
      <c r="AC1242" s="48"/>
      <c r="AG1242" s="48"/>
      <c r="AK1242" s="45"/>
      <c r="AO1242" s="48"/>
      <c r="AS1242" s="48"/>
      <c r="AW1242" s="48"/>
      <c r="BA1242" s="48"/>
      <c r="BE1242" s="48"/>
      <c r="BI1242" s="48"/>
      <c r="BM1242" s="41">
        <v>43816</v>
      </c>
      <c r="BN1242">
        <v>8.36</v>
      </c>
      <c r="BO1242">
        <v>4.7438000000000002</v>
      </c>
      <c r="BQ1242" s="48"/>
      <c r="BU1242" s="48"/>
      <c r="BY1242" s="41">
        <v>44118</v>
      </c>
      <c r="BZ1242">
        <v>11.98</v>
      </c>
      <c r="CA1242">
        <v>7.8470000000000004</v>
      </c>
    </row>
    <row r="1243" spans="1:79">
      <c r="A1243" s="48"/>
      <c r="E1243" s="48"/>
      <c r="M1243" s="48"/>
      <c r="Q1243" s="48"/>
      <c r="U1243" s="48"/>
      <c r="Y1243" s="48"/>
      <c r="AC1243" s="48"/>
      <c r="AG1243" s="48"/>
      <c r="AK1243" s="45"/>
      <c r="AO1243" s="48"/>
      <c r="AS1243" s="48"/>
      <c r="AW1243" s="48"/>
      <c r="BA1243" s="48"/>
      <c r="BE1243" s="48"/>
      <c r="BI1243" s="48"/>
      <c r="BM1243" s="41">
        <v>43817</v>
      </c>
      <c r="BN1243">
        <v>8.35</v>
      </c>
      <c r="BO1243">
        <v>4.7381000000000002</v>
      </c>
      <c r="BQ1243" s="48"/>
      <c r="BU1243" s="48"/>
      <c r="BY1243" s="41">
        <v>44120</v>
      </c>
      <c r="BZ1243">
        <v>12</v>
      </c>
      <c r="CA1243">
        <v>7.8601000000000001</v>
      </c>
    </row>
    <row r="1244" spans="1:79">
      <c r="A1244" s="48"/>
      <c r="E1244" s="48"/>
      <c r="M1244" s="48"/>
      <c r="Q1244" s="48"/>
      <c r="U1244" s="48"/>
      <c r="Y1244" s="48"/>
      <c r="AC1244" s="48"/>
      <c r="AG1244" s="48"/>
      <c r="AK1244" s="45"/>
      <c r="AO1244" s="48"/>
      <c r="AS1244" s="48"/>
      <c r="AW1244" s="48"/>
      <c r="BA1244" s="48"/>
      <c r="BE1244" s="48"/>
      <c r="BI1244" s="48"/>
      <c r="BM1244" s="41">
        <v>43818</v>
      </c>
      <c r="BN1244">
        <v>8.35</v>
      </c>
      <c r="BO1244">
        <v>4.7381000000000002</v>
      </c>
      <c r="BQ1244" s="48"/>
      <c r="BU1244" s="48"/>
      <c r="BY1244" s="41">
        <v>44123</v>
      </c>
      <c r="BZ1244">
        <v>12</v>
      </c>
      <c r="CA1244">
        <v>7.8601000000000001</v>
      </c>
    </row>
    <row r="1245" spans="1:79">
      <c r="A1245" s="48"/>
      <c r="E1245" s="48"/>
      <c r="M1245" s="48"/>
      <c r="Q1245" s="48"/>
      <c r="U1245" s="48"/>
      <c r="Y1245" s="48"/>
      <c r="AC1245" s="48"/>
      <c r="AG1245" s="48"/>
      <c r="AK1245" s="45"/>
      <c r="AO1245" s="48"/>
      <c r="AS1245" s="48"/>
      <c r="AW1245" s="48"/>
      <c r="BA1245" s="48"/>
      <c r="BE1245" s="48"/>
      <c r="BI1245" s="48"/>
      <c r="BM1245" s="41">
        <v>43819</v>
      </c>
      <c r="BN1245">
        <v>8.3000000000000007</v>
      </c>
      <c r="BO1245">
        <v>4.7096999999999998</v>
      </c>
      <c r="BQ1245" s="48"/>
      <c r="BU1245" s="48"/>
      <c r="BY1245" s="41">
        <v>44124</v>
      </c>
      <c r="BZ1245">
        <v>11.95</v>
      </c>
      <c r="CA1245">
        <v>7.8273999999999999</v>
      </c>
    </row>
    <row r="1246" spans="1:79">
      <c r="A1246" s="48"/>
      <c r="E1246" s="48"/>
      <c r="M1246" s="48"/>
      <c r="Q1246" s="48"/>
      <c r="U1246" s="48"/>
      <c r="Y1246" s="48"/>
      <c r="AC1246" s="48"/>
      <c r="AG1246" s="48"/>
      <c r="AK1246" s="45"/>
      <c r="AO1246" s="48"/>
      <c r="AS1246" s="48"/>
      <c r="AW1246" s="48"/>
      <c r="BA1246" s="48"/>
      <c r="BE1246" s="48"/>
      <c r="BI1246" s="48"/>
      <c r="BM1246" s="41">
        <v>43822</v>
      </c>
      <c r="BN1246">
        <v>8.3000000000000007</v>
      </c>
      <c r="BO1246">
        <v>4.7096999999999998</v>
      </c>
      <c r="BQ1246" s="48"/>
      <c r="BU1246" s="48"/>
      <c r="BY1246" s="41">
        <v>44125</v>
      </c>
      <c r="BZ1246">
        <v>12.2</v>
      </c>
      <c r="CA1246">
        <v>7.9911000000000003</v>
      </c>
    </row>
    <row r="1247" spans="1:79">
      <c r="A1247" s="48"/>
      <c r="E1247" s="48"/>
      <c r="M1247" s="48"/>
      <c r="Q1247" s="48"/>
      <c r="U1247" s="48"/>
      <c r="Y1247" s="48"/>
      <c r="AC1247" s="48"/>
      <c r="AG1247" s="48"/>
      <c r="AK1247" s="45"/>
      <c r="AO1247" s="48"/>
      <c r="AS1247" s="48"/>
      <c r="AW1247" s="48"/>
      <c r="BA1247" s="48"/>
      <c r="BE1247" s="48"/>
      <c r="BI1247" s="48"/>
      <c r="BM1247" s="41">
        <v>43823</v>
      </c>
      <c r="BN1247">
        <v>8.2899999999999991</v>
      </c>
      <c r="BO1247">
        <v>4.7041000000000004</v>
      </c>
      <c r="BQ1247" s="48"/>
      <c r="BU1247" s="48"/>
      <c r="BY1247" s="41">
        <v>44126</v>
      </c>
      <c r="BZ1247">
        <v>11.84</v>
      </c>
      <c r="CA1247">
        <v>7.7553000000000001</v>
      </c>
    </row>
    <row r="1248" spans="1:79">
      <c r="A1248" s="48"/>
      <c r="E1248" s="48"/>
      <c r="M1248" s="48"/>
      <c r="Q1248" s="48"/>
      <c r="U1248" s="48"/>
      <c r="Y1248" s="48"/>
      <c r="AC1248" s="48"/>
      <c r="AG1248" s="48"/>
      <c r="AK1248" s="45"/>
      <c r="AO1248" s="48"/>
      <c r="AS1248" s="48"/>
      <c r="AW1248" s="48"/>
      <c r="BA1248" s="48"/>
      <c r="BE1248" s="48"/>
      <c r="BI1248" s="48"/>
      <c r="BM1248" s="41">
        <v>43824</v>
      </c>
      <c r="BN1248">
        <v>8.1999999999999993</v>
      </c>
      <c r="BO1248">
        <v>4.6529999999999996</v>
      </c>
      <c r="BQ1248" s="48"/>
      <c r="BU1248" s="48"/>
      <c r="BY1248" s="41">
        <v>44127</v>
      </c>
      <c r="BZ1248">
        <v>12.1</v>
      </c>
      <c r="CA1248">
        <v>7.9256000000000002</v>
      </c>
    </row>
    <row r="1249" spans="1:79">
      <c r="A1249" s="48"/>
      <c r="E1249" s="48"/>
      <c r="M1249" s="48"/>
      <c r="Q1249" s="48"/>
      <c r="U1249" s="48"/>
      <c r="Y1249" s="48"/>
      <c r="AC1249" s="48"/>
      <c r="AG1249" s="48"/>
      <c r="AK1249" s="45"/>
      <c r="AO1249" s="48"/>
      <c r="AS1249" s="48"/>
      <c r="AW1249" s="48"/>
      <c r="BA1249" s="48"/>
      <c r="BE1249" s="48"/>
      <c r="BI1249" s="48"/>
      <c r="BM1249" s="41">
        <v>43825</v>
      </c>
      <c r="BN1249">
        <v>8.25</v>
      </c>
      <c r="BO1249">
        <v>4.6814</v>
      </c>
      <c r="BQ1249" s="48"/>
      <c r="BU1249" s="48"/>
      <c r="BY1249" s="41">
        <v>44130</v>
      </c>
      <c r="BZ1249">
        <v>12.12</v>
      </c>
      <c r="CA1249">
        <v>7.9386999999999999</v>
      </c>
    </row>
    <row r="1250" spans="1:79">
      <c r="A1250" s="48"/>
      <c r="E1250" s="48"/>
      <c r="M1250" s="48"/>
      <c r="Q1250" s="48"/>
      <c r="U1250" s="48"/>
      <c r="Y1250" s="48"/>
      <c r="AC1250" s="48"/>
      <c r="AG1250" s="48"/>
      <c r="AK1250" s="45"/>
      <c r="AO1250" s="48"/>
      <c r="AS1250" s="48"/>
      <c r="AW1250" s="48"/>
      <c r="BA1250" s="48"/>
      <c r="BE1250" s="48"/>
      <c r="BI1250" s="48"/>
      <c r="BM1250" s="41">
        <v>43826</v>
      </c>
      <c r="BN1250">
        <v>8.25</v>
      </c>
      <c r="BO1250">
        <v>4.6814</v>
      </c>
      <c r="BQ1250" s="48"/>
      <c r="BU1250" s="48"/>
      <c r="BY1250" s="41">
        <v>44131</v>
      </c>
      <c r="BZ1250">
        <v>12.1</v>
      </c>
      <c r="CA1250">
        <v>7.9256000000000002</v>
      </c>
    </row>
    <row r="1251" spans="1:79">
      <c r="A1251" s="48"/>
      <c r="E1251" s="48"/>
      <c r="M1251" s="48"/>
      <c r="Q1251" s="48"/>
      <c r="U1251" s="48"/>
      <c r="Y1251" s="48"/>
      <c r="AC1251" s="48"/>
      <c r="AG1251" s="48"/>
      <c r="AK1251" s="45"/>
      <c r="AO1251" s="48"/>
      <c r="AS1251" s="48"/>
      <c r="AW1251" s="48"/>
      <c r="BA1251" s="48"/>
      <c r="BE1251" s="48"/>
      <c r="BI1251" s="48"/>
      <c r="BM1251" s="41">
        <v>43829</v>
      </c>
      <c r="BN1251">
        <v>8.1999999999999993</v>
      </c>
      <c r="BO1251">
        <v>4.6529999999999996</v>
      </c>
      <c r="BQ1251" s="48"/>
      <c r="BU1251" s="48"/>
      <c r="BY1251" s="41">
        <v>44132</v>
      </c>
      <c r="BZ1251">
        <v>11.8</v>
      </c>
      <c r="CA1251">
        <v>7.7290999999999999</v>
      </c>
    </row>
    <row r="1252" spans="1:79">
      <c r="A1252" s="48"/>
      <c r="E1252" s="48"/>
      <c r="M1252" s="48"/>
      <c r="Q1252" s="48"/>
      <c r="U1252" s="48"/>
      <c r="Y1252" s="48"/>
      <c r="AC1252" s="48"/>
      <c r="AG1252" s="48"/>
      <c r="AK1252" s="45"/>
      <c r="AO1252" s="48"/>
      <c r="AS1252" s="48"/>
      <c r="AW1252" s="48"/>
      <c r="BA1252" s="48"/>
      <c r="BE1252" s="48"/>
      <c r="BI1252" s="48"/>
      <c r="BM1252" s="41">
        <v>43830</v>
      </c>
      <c r="BN1252">
        <v>8.35</v>
      </c>
      <c r="BO1252">
        <v>4.7381000000000002</v>
      </c>
      <c r="BQ1252" s="48"/>
      <c r="BU1252" s="48"/>
      <c r="BY1252" s="41">
        <v>44134</v>
      </c>
      <c r="BZ1252">
        <v>12.05</v>
      </c>
      <c r="CA1252">
        <v>7.8929</v>
      </c>
    </row>
    <row r="1253" spans="1:79">
      <c r="A1253" s="48"/>
      <c r="E1253" s="48"/>
      <c r="M1253" s="48"/>
      <c r="Q1253" s="48"/>
      <c r="U1253" s="48"/>
      <c r="Y1253" s="48"/>
      <c r="AC1253" s="48"/>
      <c r="AG1253" s="48"/>
      <c r="AK1253" s="45"/>
      <c r="AO1253" s="48"/>
      <c r="AS1253" s="48"/>
      <c r="AW1253" s="48"/>
      <c r="BA1253" s="48"/>
      <c r="BE1253" s="48"/>
      <c r="BI1253" s="48"/>
      <c r="BM1253" s="41">
        <v>43832</v>
      </c>
      <c r="BN1253">
        <v>8.24</v>
      </c>
      <c r="BO1253">
        <v>4.6757</v>
      </c>
      <c r="BQ1253" s="48"/>
      <c r="BU1253" s="48"/>
      <c r="BY1253" s="41">
        <v>44137</v>
      </c>
      <c r="BZ1253">
        <v>12.04</v>
      </c>
      <c r="CA1253">
        <v>7.8863000000000003</v>
      </c>
    </row>
    <row r="1254" spans="1:79">
      <c r="A1254" s="48"/>
      <c r="E1254" s="48"/>
      <c r="M1254" s="48"/>
      <c r="Q1254" s="48"/>
      <c r="U1254" s="48"/>
      <c r="Y1254" s="48"/>
      <c r="AC1254" s="48"/>
      <c r="AG1254" s="48"/>
      <c r="AK1254" s="45"/>
      <c r="AO1254" s="48"/>
      <c r="AS1254" s="48"/>
      <c r="AW1254" s="48"/>
      <c r="BA1254" s="48"/>
      <c r="BE1254" s="48"/>
      <c r="BI1254" s="48"/>
      <c r="BM1254" s="41">
        <v>43833</v>
      </c>
      <c r="BN1254">
        <v>8.3800000000000008</v>
      </c>
      <c r="BO1254">
        <v>4.7550999999999997</v>
      </c>
      <c r="BQ1254" s="48"/>
      <c r="BU1254" s="48"/>
      <c r="BY1254" s="41">
        <v>44138</v>
      </c>
      <c r="BZ1254">
        <v>12.04</v>
      </c>
      <c r="CA1254">
        <v>7.8863000000000003</v>
      </c>
    </row>
    <row r="1255" spans="1:79">
      <c r="A1255" s="48"/>
      <c r="E1255" s="48"/>
      <c r="M1255" s="48"/>
      <c r="Q1255" s="48"/>
      <c r="U1255" s="48"/>
      <c r="Y1255" s="48"/>
      <c r="AC1255" s="48"/>
      <c r="AG1255" s="48"/>
      <c r="AK1255" s="45"/>
      <c r="AO1255" s="48"/>
      <c r="AS1255" s="48"/>
      <c r="AW1255" s="48"/>
      <c r="BA1255" s="48"/>
      <c r="BE1255" s="48"/>
      <c r="BI1255" s="48"/>
      <c r="BM1255" s="41">
        <v>43836</v>
      </c>
      <c r="BN1255">
        <v>8.35</v>
      </c>
      <c r="BO1255">
        <v>4.7381000000000002</v>
      </c>
      <c r="BQ1255" s="48"/>
      <c r="BU1255" s="48"/>
      <c r="BY1255" s="41">
        <v>44139</v>
      </c>
      <c r="BZ1255">
        <v>11.99</v>
      </c>
      <c r="CA1255">
        <v>7.8536000000000001</v>
      </c>
    </row>
    <row r="1256" spans="1:79">
      <c r="A1256" s="48"/>
      <c r="E1256" s="48"/>
      <c r="M1256" s="48"/>
      <c r="Q1256" s="48"/>
      <c r="U1256" s="48"/>
      <c r="Y1256" s="48"/>
      <c r="AC1256" s="48"/>
      <c r="AG1256" s="48"/>
      <c r="AK1256" s="45"/>
      <c r="AO1256" s="48"/>
      <c r="AS1256" s="48"/>
      <c r="AW1256" s="48"/>
      <c r="BA1256" s="48"/>
      <c r="BE1256" s="48"/>
      <c r="BI1256" s="48"/>
      <c r="BM1256" s="41">
        <v>43837</v>
      </c>
      <c r="BN1256">
        <v>8.0299999999999994</v>
      </c>
      <c r="BO1256">
        <v>4.5564999999999998</v>
      </c>
      <c r="BQ1256" s="48"/>
      <c r="BU1256" s="48"/>
      <c r="BY1256" s="41">
        <v>44140</v>
      </c>
      <c r="BZ1256">
        <v>11.9</v>
      </c>
      <c r="CA1256">
        <v>7.7946</v>
      </c>
    </row>
    <row r="1257" spans="1:79">
      <c r="A1257" s="48"/>
      <c r="E1257" s="48"/>
      <c r="M1257" s="48"/>
      <c r="Q1257" s="48"/>
      <c r="U1257" s="48"/>
      <c r="Y1257" s="48"/>
      <c r="AC1257" s="48"/>
      <c r="AG1257" s="48"/>
      <c r="AK1257" s="45"/>
      <c r="AO1257" s="48"/>
      <c r="AS1257" s="48"/>
      <c r="AW1257" s="48"/>
      <c r="BA1257" s="48"/>
      <c r="BE1257" s="48"/>
      <c r="BI1257" s="48"/>
      <c r="BM1257" s="41">
        <v>43838</v>
      </c>
      <c r="BN1257">
        <v>8</v>
      </c>
      <c r="BO1257">
        <v>4.5395000000000003</v>
      </c>
      <c r="BQ1257" s="48"/>
      <c r="BU1257" s="48"/>
      <c r="BY1257" s="41">
        <v>44141</v>
      </c>
      <c r="BZ1257">
        <v>11.9</v>
      </c>
      <c r="CA1257">
        <v>7.7946</v>
      </c>
    </row>
    <row r="1258" spans="1:79">
      <c r="A1258" s="48"/>
      <c r="E1258" s="48"/>
      <c r="M1258" s="48"/>
      <c r="Q1258" s="48"/>
      <c r="U1258" s="48"/>
      <c r="Y1258" s="48"/>
      <c r="AC1258" s="48"/>
      <c r="AG1258" s="48"/>
      <c r="AK1258" s="45"/>
      <c r="AO1258" s="48"/>
      <c r="AS1258" s="48"/>
      <c r="AW1258" s="48"/>
      <c r="BA1258" s="48"/>
      <c r="BE1258" s="48"/>
      <c r="BI1258" s="48"/>
      <c r="BM1258" s="41">
        <v>43839</v>
      </c>
      <c r="BN1258">
        <v>8</v>
      </c>
      <c r="BO1258">
        <v>4.5395000000000003</v>
      </c>
      <c r="BQ1258" s="48"/>
      <c r="BU1258" s="48"/>
      <c r="BY1258" s="41">
        <v>44144</v>
      </c>
      <c r="BZ1258">
        <v>11.9</v>
      </c>
      <c r="CA1258">
        <v>7.7946</v>
      </c>
    </row>
    <row r="1259" spans="1:79">
      <c r="A1259" s="48"/>
      <c r="E1259" s="48"/>
      <c r="M1259" s="48"/>
      <c r="Q1259" s="48"/>
      <c r="U1259" s="48"/>
      <c r="Y1259" s="48"/>
      <c r="AC1259" s="48"/>
      <c r="AG1259" s="48"/>
      <c r="AK1259" s="45"/>
      <c r="AO1259" s="48"/>
      <c r="AS1259" s="48"/>
      <c r="AW1259" s="48"/>
      <c r="BA1259" s="48"/>
      <c r="BE1259" s="48"/>
      <c r="BI1259" s="48"/>
      <c r="BM1259" s="41">
        <v>43840</v>
      </c>
      <c r="BN1259">
        <v>8</v>
      </c>
      <c r="BO1259">
        <v>4.5395000000000003</v>
      </c>
      <c r="BQ1259" s="48"/>
      <c r="BU1259" s="48"/>
      <c r="BY1259" s="41">
        <v>44145</v>
      </c>
      <c r="BZ1259">
        <v>11.9</v>
      </c>
      <c r="CA1259">
        <v>7.7946</v>
      </c>
    </row>
    <row r="1260" spans="1:79">
      <c r="A1260" s="48"/>
      <c r="E1260" s="48"/>
      <c r="M1260" s="48"/>
      <c r="Q1260" s="48"/>
      <c r="U1260" s="48"/>
      <c r="Y1260" s="48"/>
      <c r="AC1260" s="48"/>
      <c r="AG1260" s="48"/>
      <c r="AK1260" s="45"/>
      <c r="AO1260" s="48"/>
      <c r="AS1260" s="48"/>
      <c r="AW1260" s="48"/>
      <c r="BA1260" s="48"/>
      <c r="BE1260" s="48"/>
      <c r="BI1260" s="48"/>
      <c r="BM1260" s="41">
        <v>43843</v>
      </c>
      <c r="BN1260">
        <v>8.18</v>
      </c>
      <c r="BO1260">
        <v>4.6416000000000004</v>
      </c>
      <c r="BQ1260" s="48"/>
      <c r="BU1260" s="48"/>
      <c r="BY1260" s="41">
        <v>44146</v>
      </c>
      <c r="BZ1260">
        <v>11.9</v>
      </c>
      <c r="CA1260">
        <v>7.7946</v>
      </c>
    </row>
    <row r="1261" spans="1:79">
      <c r="A1261" s="48"/>
      <c r="E1261" s="48"/>
      <c r="M1261" s="48"/>
      <c r="Q1261" s="48"/>
      <c r="U1261" s="48"/>
      <c r="Y1261" s="48"/>
      <c r="AC1261" s="48"/>
      <c r="AG1261" s="48"/>
      <c r="AK1261" s="45"/>
      <c r="AO1261" s="48"/>
      <c r="AS1261" s="48"/>
      <c r="AW1261" s="48"/>
      <c r="BA1261" s="48"/>
      <c r="BE1261" s="48"/>
      <c r="BI1261" s="48"/>
      <c r="BM1261" s="41">
        <v>43845</v>
      </c>
      <c r="BN1261">
        <v>8.18</v>
      </c>
      <c r="BO1261">
        <v>4.6416000000000004</v>
      </c>
      <c r="BQ1261" s="48"/>
      <c r="BU1261" s="48"/>
      <c r="BY1261" s="41">
        <v>44147</v>
      </c>
      <c r="BZ1261">
        <v>11.9</v>
      </c>
      <c r="CA1261">
        <v>7.7946</v>
      </c>
    </row>
    <row r="1262" spans="1:79">
      <c r="A1262" s="48"/>
      <c r="E1262" s="48"/>
      <c r="M1262" s="48"/>
      <c r="Q1262" s="48"/>
      <c r="U1262" s="48"/>
      <c r="Y1262" s="48"/>
      <c r="AC1262" s="48"/>
      <c r="AG1262" s="48"/>
      <c r="AK1262" s="45"/>
      <c r="AO1262" s="48"/>
      <c r="AS1262" s="48"/>
      <c r="AW1262" s="48"/>
      <c r="BA1262" s="48"/>
      <c r="BE1262" s="48"/>
      <c r="BI1262" s="48"/>
      <c r="BM1262" s="41">
        <v>43846</v>
      </c>
      <c r="BN1262">
        <v>8.17</v>
      </c>
      <c r="BO1262">
        <v>4.6360000000000001</v>
      </c>
      <c r="BQ1262" s="48"/>
      <c r="BU1262" s="48"/>
      <c r="BY1262" s="41">
        <v>44148</v>
      </c>
      <c r="BZ1262">
        <v>11.9</v>
      </c>
      <c r="CA1262">
        <v>7.7946</v>
      </c>
    </row>
    <row r="1263" spans="1:79">
      <c r="A1263" s="48"/>
      <c r="E1263" s="48"/>
      <c r="M1263" s="48"/>
      <c r="Q1263" s="48"/>
      <c r="U1263" s="48"/>
      <c r="Y1263" s="48"/>
      <c r="AC1263" s="48"/>
      <c r="AG1263" s="48"/>
      <c r="AK1263" s="45"/>
      <c r="AO1263" s="48"/>
      <c r="AS1263" s="48"/>
      <c r="AW1263" s="48"/>
      <c r="BA1263" s="48"/>
      <c r="BE1263" s="48"/>
      <c r="BI1263" s="48"/>
      <c r="BM1263" s="41">
        <v>43847</v>
      </c>
      <c r="BN1263">
        <v>8.15</v>
      </c>
      <c r="BO1263">
        <v>4.6246</v>
      </c>
      <c r="BQ1263" s="48"/>
      <c r="BU1263" s="48"/>
      <c r="BY1263" s="41">
        <v>44151</v>
      </c>
      <c r="BZ1263">
        <v>12.18</v>
      </c>
      <c r="CA1263">
        <v>7.9779999999999998</v>
      </c>
    </row>
    <row r="1264" spans="1:79">
      <c r="A1264" s="48"/>
      <c r="E1264" s="48"/>
      <c r="M1264" s="48"/>
      <c r="Q1264" s="48"/>
      <c r="U1264" s="48"/>
      <c r="Y1264" s="48"/>
      <c r="AC1264" s="48"/>
      <c r="AG1264" s="48"/>
      <c r="AK1264" s="45"/>
      <c r="AO1264" s="48"/>
      <c r="AS1264" s="48"/>
      <c r="AW1264" s="48"/>
      <c r="BA1264" s="48"/>
      <c r="BE1264" s="48"/>
      <c r="BI1264" s="48"/>
      <c r="BM1264" s="41">
        <v>43850</v>
      </c>
      <c r="BN1264">
        <v>8.1999999999999993</v>
      </c>
      <c r="BO1264">
        <v>4.6529999999999996</v>
      </c>
      <c r="BQ1264" s="48"/>
      <c r="BU1264" s="48"/>
      <c r="BY1264" s="41">
        <v>44152</v>
      </c>
      <c r="BZ1264">
        <v>12.19</v>
      </c>
      <c r="CA1264">
        <v>7.9846000000000004</v>
      </c>
    </row>
    <row r="1265" spans="1:79">
      <c r="A1265" s="48"/>
      <c r="E1265" s="48"/>
      <c r="M1265" s="48"/>
      <c r="Q1265" s="48"/>
      <c r="U1265" s="48"/>
      <c r="Y1265" s="48"/>
      <c r="AC1265" s="48"/>
      <c r="AG1265" s="48"/>
      <c r="AK1265" s="45"/>
      <c r="AO1265" s="48"/>
      <c r="AS1265" s="48"/>
      <c r="AW1265" s="48"/>
      <c r="BA1265" s="48"/>
      <c r="BE1265" s="48"/>
      <c r="BI1265" s="48"/>
      <c r="BM1265" s="41">
        <v>43851</v>
      </c>
      <c r="BN1265">
        <v>8.19</v>
      </c>
      <c r="BO1265">
        <v>4.6473000000000004</v>
      </c>
      <c r="BQ1265" s="48"/>
      <c r="BU1265" s="48"/>
      <c r="BY1265" s="41">
        <v>44153</v>
      </c>
      <c r="BZ1265">
        <v>12.17</v>
      </c>
      <c r="CA1265">
        <v>7.9714999999999998</v>
      </c>
    </row>
    <row r="1266" spans="1:79">
      <c r="A1266" s="48"/>
      <c r="E1266" s="48"/>
      <c r="M1266" s="48"/>
      <c r="Q1266" s="48"/>
      <c r="U1266" s="48"/>
      <c r="Y1266" s="48"/>
      <c r="AC1266" s="48"/>
      <c r="AG1266" s="48"/>
      <c r="AK1266" s="45"/>
      <c r="AO1266" s="48"/>
      <c r="AS1266" s="48"/>
      <c r="AW1266" s="48"/>
      <c r="BA1266" s="48"/>
      <c r="BE1266" s="48"/>
      <c r="BI1266" s="48"/>
      <c r="BM1266" s="41">
        <v>43852</v>
      </c>
      <c r="BN1266">
        <v>8</v>
      </c>
      <c r="BO1266">
        <v>4.5395000000000003</v>
      </c>
      <c r="BQ1266" s="48"/>
      <c r="BU1266" s="48"/>
      <c r="BY1266" s="41">
        <v>44154</v>
      </c>
      <c r="BZ1266">
        <v>12.16</v>
      </c>
      <c r="CA1266">
        <v>7.9649000000000001</v>
      </c>
    </row>
    <row r="1267" spans="1:79">
      <c r="A1267" s="48"/>
      <c r="E1267" s="48"/>
      <c r="M1267" s="48"/>
      <c r="Q1267" s="48"/>
      <c r="U1267" s="48"/>
      <c r="Y1267" s="48"/>
      <c r="AC1267" s="48"/>
      <c r="AG1267" s="48"/>
      <c r="AK1267" s="45"/>
      <c r="AO1267" s="48"/>
      <c r="AS1267" s="48"/>
      <c r="AW1267" s="48"/>
      <c r="BA1267" s="48"/>
      <c r="BE1267" s="48"/>
      <c r="BI1267" s="48"/>
      <c r="BM1267" s="41">
        <v>43853</v>
      </c>
      <c r="BN1267">
        <v>7.98</v>
      </c>
      <c r="BO1267">
        <v>4.5281000000000002</v>
      </c>
      <c r="BQ1267" s="48"/>
      <c r="BU1267" s="48"/>
      <c r="BY1267" s="41">
        <v>44155</v>
      </c>
      <c r="BZ1267">
        <v>12.19</v>
      </c>
      <c r="CA1267">
        <v>7.9846000000000004</v>
      </c>
    </row>
    <row r="1268" spans="1:79">
      <c r="A1268" s="48"/>
      <c r="E1268" s="48"/>
      <c r="M1268" s="48"/>
      <c r="Q1268" s="48"/>
      <c r="U1268" s="48"/>
      <c r="Y1268" s="48"/>
      <c r="AC1268" s="48"/>
      <c r="AG1268" s="48"/>
      <c r="AK1268" s="45"/>
      <c r="AO1268" s="48"/>
      <c r="AS1268" s="48"/>
      <c r="AW1268" s="48"/>
      <c r="BA1268" s="48"/>
      <c r="BE1268" s="48"/>
      <c r="BI1268" s="48"/>
      <c r="BM1268" s="41">
        <v>43854</v>
      </c>
      <c r="BN1268">
        <v>8</v>
      </c>
      <c r="BO1268">
        <v>4.5395000000000003</v>
      </c>
      <c r="BQ1268" s="48"/>
      <c r="BU1268" s="48"/>
      <c r="BY1268" s="41">
        <v>44158</v>
      </c>
      <c r="BZ1268">
        <v>12.15</v>
      </c>
      <c r="CA1268">
        <v>7.9584000000000001</v>
      </c>
    </row>
    <row r="1269" spans="1:79">
      <c r="A1269" s="48"/>
      <c r="E1269" s="48"/>
      <c r="M1269" s="48"/>
      <c r="Q1269" s="48"/>
      <c r="U1269" s="48"/>
      <c r="Y1269" s="48"/>
      <c r="AC1269" s="48"/>
      <c r="AG1269" s="48"/>
      <c r="AK1269" s="45"/>
      <c r="AO1269" s="48"/>
      <c r="AS1269" s="48"/>
      <c r="AW1269" s="48"/>
      <c r="BA1269" s="48"/>
      <c r="BE1269" s="48"/>
      <c r="BI1269" s="48"/>
      <c r="BM1269" s="41">
        <v>43857</v>
      </c>
      <c r="BN1269">
        <v>8.0399999999999991</v>
      </c>
      <c r="BO1269">
        <v>4.5621999999999998</v>
      </c>
      <c r="BQ1269" s="48"/>
      <c r="BU1269" s="48"/>
      <c r="BY1269" s="41">
        <v>44159</v>
      </c>
      <c r="BZ1269">
        <v>12</v>
      </c>
      <c r="CA1269">
        <v>7.8601000000000001</v>
      </c>
    </row>
    <row r="1270" spans="1:79">
      <c r="A1270" s="48"/>
      <c r="E1270" s="48"/>
      <c r="M1270" s="48"/>
      <c r="Q1270" s="48"/>
      <c r="U1270" s="48"/>
      <c r="Y1270" s="48"/>
      <c r="AC1270" s="48"/>
      <c r="AG1270" s="48"/>
      <c r="AK1270" s="45"/>
      <c r="AO1270" s="48"/>
      <c r="AS1270" s="48"/>
      <c r="AW1270" s="48"/>
      <c r="BA1270" s="48"/>
      <c r="BE1270" s="48"/>
      <c r="BI1270" s="48"/>
      <c r="BM1270" s="41">
        <v>43858</v>
      </c>
      <c r="BN1270">
        <v>8.1</v>
      </c>
      <c r="BO1270">
        <v>4.5961999999999996</v>
      </c>
      <c r="BQ1270" s="48"/>
      <c r="BU1270" s="48"/>
      <c r="BY1270" s="41">
        <v>44160</v>
      </c>
      <c r="BZ1270">
        <v>11.85</v>
      </c>
      <c r="CA1270">
        <v>7.7618999999999998</v>
      </c>
    </row>
    <row r="1271" spans="1:79">
      <c r="A1271" s="48"/>
      <c r="E1271" s="48"/>
      <c r="M1271" s="48"/>
      <c r="Q1271" s="48"/>
      <c r="U1271" s="48"/>
      <c r="Y1271" s="48"/>
      <c r="AC1271" s="48"/>
      <c r="AG1271" s="48"/>
      <c r="AK1271" s="45"/>
      <c r="AO1271" s="48"/>
      <c r="AS1271" s="48"/>
      <c r="AW1271" s="48"/>
      <c r="BA1271" s="48"/>
      <c r="BE1271" s="48"/>
      <c r="BI1271" s="48"/>
      <c r="BM1271" s="41">
        <v>43859</v>
      </c>
      <c r="BN1271">
        <v>8</v>
      </c>
      <c r="BO1271">
        <v>4.5395000000000003</v>
      </c>
      <c r="BQ1271" s="48"/>
      <c r="BU1271" s="48"/>
      <c r="BY1271" s="41">
        <v>44161</v>
      </c>
      <c r="BZ1271">
        <v>11.8</v>
      </c>
      <c r="CA1271">
        <v>7.7290999999999999</v>
      </c>
    </row>
    <row r="1272" spans="1:79">
      <c r="A1272" s="48"/>
      <c r="E1272" s="48"/>
      <c r="M1272" s="48"/>
      <c r="Q1272" s="48"/>
      <c r="U1272" s="48"/>
      <c r="Y1272" s="48"/>
      <c r="AC1272" s="48"/>
      <c r="AG1272" s="48"/>
      <c r="AK1272" s="45"/>
      <c r="AO1272" s="48"/>
      <c r="AS1272" s="48"/>
      <c r="AW1272" s="48"/>
      <c r="BA1272" s="48"/>
      <c r="BE1272" s="48"/>
      <c r="BI1272" s="48"/>
      <c r="BM1272" s="41">
        <v>43860</v>
      </c>
      <c r="BN1272">
        <v>7.96</v>
      </c>
      <c r="BO1272">
        <v>4.5167999999999999</v>
      </c>
      <c r="BQ1272" s="48"/>
      <c r="BU1272" s="48"/>
      <c r="BY1272" s="41">
        <v>44162</v>
      </c>
      <c r="BZ1272">
        <v>12.1</v>
      </c>
      <c r="CA1272">
        <v>7.9256000000000002</v>
      </c>
    </row>
    <row r="1273" spans="1:79">
      <c r="A1273" s="48"/>
      <c r="E1273" s="48"/>
      <c r="M1273" s="48"/>
      <c r="Q1273" s="48"/>
      <c r="U1273" s="48"/>
      <c r="Y1273" s="48"/>
      <c r="AC1273" s="48"/>
      <c r="AG1273" s="48"/>
      <c r="AK1273" s="45"/>
      <c r="AO1273" s="48"/>
      <c r="AS1273" s="48"/>
      <c r="AW1273" s="48"/>
      <c r="BA1273" s="48"/>
      <c r="BE1273" s="48"/>
      <c r="BI1273" s="48"/>
      <c r="BM1273" s="41">
        <v>43861</v>
      </c>
      <c r="BN1273">
        <v>7.92</v>
      </c>
      <c r="BO1273">
        <v>4.4941000000000004</v>
      </c>
      <c r="BQ1273" s="48"/>
      <c r="BU1273" s="48"/>
      <c r="BY1273" s="41">
        <v>44165</v>
      </c>
      <c r="BZ1273">
        <v>12.1</v>
      </c>
      <c r="CA1273">
        <v>7.9256000000000002</v>
      </c>
    </row>
    <row r="1274" spans="1:79">
      <c r="A1274" s="48"/>
      <c r="E1274" s="48"/>
      <c r="M1274" s="48"/>
      <c r="Q1274" s="48"/>
      <c r="U1274" s="48"/>
      <c r="Y1274" s="48"/>
      <c r="AC1274" s="48"/>
      <c r="AG1274" s="48"/>
      <c r="AK1274" s="45"/>
      <c r="AO1274" s="48"/>
      <c r="AS1274" s="48"/>
      <c r="AW1274" s="48"/>
      <c r="BA1274" s="48"/>
      <c r="BE1274" s="48"/>
      <c r="BI1274" s="48"/>
      <c r="BM1274" s="41">
        <v>43864</v>
      </c>
      <c r="BN1274">
        <v>7.9</v>
      </c>
      <c r="BO1274">
        <v>4.4828000000000001</v>
      </c>
      <c r="BQ1274" s="48"/>
      <c r="BU1274" s="48"/>
      <c r="BY1274" s="41">
        <v>44166</v>
      </c>
      <c r="BZ1274">
        <v>12</v>
      </c>
      <c r="CA1274">
        <v>7.8601000000000001</v>
      </c>
    </row>
    <row r="1275" spans="1:79">
      <c r="A1275" s="48"/>
      <c r="E1275" s="48"/>
      <c r="M1275" s="48"/>
      <c r="Q1275" s="48"/>
      <c r="U1275" s="48"/>
      <c r="Y1275" s="48"/>
      <c r="AC1275" s="48"/>
      <c r="AG1275" s="48"/>
      <c r="AK1275" s="45"/>
      <c r="AO1275" s="48"/>
      <c r="AS1275" s="48"/>
      <c r="AW1275" s="48"/>
      <c r="BA1275" s="48"/>
      <c r="BE1275" s="48"/>
      <c r="BI1275" s="48"/>
      <c r="BM1275" s="41">
        <v>43865</v>
      </c>
      <c r="BN1275">
        <v>7.9</v>
      </c>
      <c r="BO1275">
        <v>4.4828000000000001</v>
      </c>
      <c r="BQ1275" s="48"/>
      <c r="BU1275" s="48"/>
      <c r="BY1275" s="41">
        <v>44167</v>
      </c>
      <c r="BZ1275">
        <v>11.91</v>
      </c>
      <c r="CA1275">
        <v>7.8011999999999997</v>
      </c>
    </row>
    <row r="1276" spans="1:79">
      <c r="A1276" s="48"/>
      <c r="E1276" s="48"/>
      <c r="M1276" s="48"/>
      <c r="Q1276" s="48"/>
      <c r="U1276" s="48"/>
      <c r="Y1276" s="48"/>
      <c r="AC1276" s="48"/>
      <c r="AG1276" s="48"/>
      <c r="AK1276" s="45"/>
      <c r="AO1276" s="48"/>
      <c r="AS1276" s="48"/>
      <c r="AW1276" s="48"/>
      <c r="BA1276" s="48"/>
      <c r="BE1276" s="48"/>
      <c r="BI1276" s="48"/>
      <c r="BM1276" s="41">
        <v>43866</v>
      </c>
      <c r="BN1276">
        <v>7.8</v>
      </c>
      <c r="BO1276">
        <v>4.4260000000000002</v>
      </c>
      <c r="BQ1276" s="48"/>
      <c r="BU1276" s="48"/>
      <c r="BY1276" s="41">
        <v>44168</v>
      </c>
      <c r="BZ1276">
        <v>11.91</v>
      </c>
      <c r="CA1276">
        <v>7.8011999999999997</v>
      </c>
    </row>
    <row r="1277" spans="1:79">
      <c r="A1277" s="48"/>
      <c r="E1277" s="48"/>
      <c r="M1277" s="48"/>
      <c r="Q1277" s="48"/>
      <c r="U1277" s="48"/>
      <c r="Y1277" s="48"/>
      <c r="AC1277" s="48"/>
      <c r="AG1277" s="48"/>
      <c r="AK1277" s="45"/>
      <c r="AO1277" s="48"/>
      <c r="AS1277" s="48"/>
      <c r="AW1277" s="48"/>
      <c r="BA1277" s="48"/>
      <c r="BE1277" s="48"/>
      <c r="BI1277" s="48"/>
      <c r="BM1277" s="41">
        <v>43867</v>
      </c>
      <c r="BN1277">
        <v>7.8</v>
      </c>
      <c r="BO1277">
        <v>4.4260000000000002</v>
      </c>
      <c r="BQ1277" s="48"/>
      <c r="BU1277" s="48"/>
      <c r="BY1277" s="41">
        <v>44169</v>
      </c>
      <c r="BZ1277">
        <v>11.9</v>
      </c>
      <c r="CA1277">
        <v>7.7946</v>
      </c>
    </row>
    <row r="1278" spans="1:79">
      <c r="A1278" s="48"/>
      <c r="E1278" s="48"/>
      <c r="M1278" s="48"/>
      <c r="Q1278" s="48"/>
      <c r="U1278" s="48"/>
      <c r="Y1278" s="48"/>
      <c r="AC1278" s="48"/>
      <c r="AG1278" s="48"/>
      <c r="AK1278" s="45"/>
      <c r="AO1278" s="48"/>
      <c r="AS1278" s="48"/>
      <c r="AW1278" s="48"/>
      <c r="BA1278" s="48"/>
      <c r="BE1278" s="48"/>
      <c r="BI1278" s="48"/>
      <c r="BM1278" s="41">
        <v>43868</v>
      </c>
      <c r="BN1278">
        <v>7.9</v>
      </c>
      <c r="BO1278">
        <v>4.4828000000000001</v>
      </c>
      <c r="BQ1278" s="48"/>
      <c r="BU1278" s="48"/>
      <c r="BY1278" s="41">
        <v>44172</v>
      </c>
      <c r="BZ1278">
        <v>11.88</v>
      </c>
      <c r="CA1278">
        <v>7.7815000000000003</v>
      </c>
    </row>
    <row r="1279" spans="1:79">
      <c r="A1279" s="48"/>
      <c r="E1279" s="48"/>
      <c r="M1279" s="48"/>
      <c r="Q1279" s="48"/>
      <c r="U1279" s="48"/>
      <c r="Y1279" s="48"/>
      <c r="AC1279" s="48"/>
      <c r="AG1279" s="48"/>
      <c r="AK1279" s="45"/>
      <c r="AO1279" s="48"/>
      <c r="AS1279" s="48"/>
      <c r="AW1279" s="48"/>
      <c r="BA1279" s="48"/>
      <c r="BE1279" s="48"/>
      <c r="BI1279" s="48"/>
      <c r="BM1279" s="41">
        <v>43871</v>
      </c>
      <c r="BN1279">
        <v>7.76</v>
      </c>
      <c r="BO1279">
        <v>4.4032999999999998</v>
      </c>
      <c r="BQ1279" s="48"/>
      <c r="BU1279" s="48"/>
      <c r="BY1279" s="41">
        <v>44173</v>
      </c>
      <c r="BZ1279">
        <v>11.76</v>
      </c>
      <c r="CA1279">
        <v>7.7028999999999996</v>
      </c>
    </row>
    <row r="1280" spans="1:79">
      <c r="A1280" s="48"/>
      <c r="E1280" s="48"/>
      <c r="M1280" s="48"/>
      <c r="Q1280" s="48"/>
      <c r="U1280" s="48"/>
      <c r="Y1280" s="48"/>
      <c r="AC1280" s="48"/>
      <c r="AG1280" s="48"/>
      <c r="AK1280" s="45"/>
      <c r="AO1280" s="48"/>
      <c r="AS1280" s="48"/>
      <c r="AW1280" s="48"/>
      <c r="BA1280" s="48"/>
      <c r="BE1280" s="48"/>
      <c r="BI1280" s="48"/>
      <c r="BM1280" s="41">
        <v>43872</v>
      </c>
      <c r="BN1280">
        <v>7.87</v>
      </c>
      <c r="BO1280">
        <v>4.4657</v>
      </c>
      <c r="BQ1280" s="48"/>
      <c r="BU1280" s="48"/>
      <c r="BY1280" s="41">
        <v>44174</v>
      </c>
      <c r="BZ1280">
        <v>11.88</v>
      </c>
      <c r="CA1280">
        <v>7.7815000000000003</v>
      </c>
    </row>
    <row r="1281" spans="1:79">
      <c r="A1281" s="48"/>
      <c r="E1281" s="48"/>
      <c r="M1281" s="48"/>
      <c r="Q1281" s="48"/>
      <c r="U1281" s="48"/>
      <c r="Y1281" s="48"/>
      <c r="AC1281" s="48"/>
      <c r="AG1281" s="48"/>
      <c r="AK1281" s="45"/>
      <c r="AO1281" s="48"/>
      <c r="AS1281" s="48"/>
      <c r="AW1281" s="48"/>
      <c r="BA1281" s="48"/>
      <c r="BE1281" s="48"/>
      <c r="BI1281" s="48"/>
      <c r="BM1281" s="41">
        <v>43873</v>
      </c>
      <c r="BN1281">
        <v>7.89</v>
      </c>
      <c r="BO1281">
        <v>4.4771000000000001</v>
      </c>
      <c r="BQ1281" s="48"/>
      <c r="BU1281" s="48"/>
      <c r="BY1281" s="41">
        <v>44175</v>
      </c>
      <c r="BZ1281">
        <v>11.8</v>
      </c>
      <c r="CA1281">
        <v>7.7290999999999999</v>
      </c>
    </row>
    <row r="1282" spans="1:79">
      <c r="A1282" s="48"/>
      <c r="E1282" s="48"/>
      <c r="M1282" s="48"/>
      <c r="Q1282" s="48"/>
      <c r="U1282" s="48"/>
      <c r="Y1282" s="48"/>
      <c r="AC1282" s="48"/>
      <c r="AG1282" s="48"/>
      <c r="AK1282" s="45"/>
      <c r="AO1282" s="48"/>
      <c r="AS1282" s="48"/>
      <c r="AW1282" s="48"/>
      <c r="BA1282" s="48"/>
      <c r="BE1282" s="48"/>
      <c r="BI1282" s="48"/>
      <c r="BM1282" s="41">
        <v>43874</v>
      </c>
      <c r="BN1282">
        <v>7.89</v>
      </c>
      <c r="BO1282">
        <v>4.4771000000000001</v>
      </c>
      <c r="BQ1282" s="48"/>
      <c r="BU1282" s="48"/>
      <c r="BY1282" s="41">
        <v>44176</v>
      </c>
      <c r="BZ1282">
        <v>11.88</v>
      </c>
      <c r="CA1282">
        <v>7.7815000000000003</v>
      </c>
    </row>
    <row r="1283" spans="1:79">
      <c r="A1283" s="48"/>
      <c r="E1283" s="48"/>
      <c r="M1283" s="48"/>
      <c r="Q1283" s="48"/>
      <c r="U1283" s="48"/>
      <c r="Y1283" s="48"/>
      <c r="AC1283" s="48"/>
      <c r="AG1283" s="48"/>
      <c r="AK1283" s="45"/>
      <c r="AO1283" s="48"/>
      <c r="AS1283" s="48"/>
      <c r="AW1283" s="48"/>
      <c r="BA1283" s="48"/>
      <c r="BE1283" s="48"/>
      <c r="BI1283" s="48"/>
      <c r="BM1283" s="41">
        <v>43875</v>
      </c>
      <c r="BN1283">
        <v>8</v>
      </c>
      <c r="BO1283">
        <v>4.5395000000000003</v>
      </c>
      <c r="BQ1283" s="48"/>
      <c r="BU1283" s="48"/>
      <c r="BY1283" s="41">
        <v>44179</v>
      </c>
      <c r="BZ1283">
        <v>12</v>
      </c>
      <c r="CA1283">
        <v>7.8601000000000001</v>
      </c>
    </row>
    <row r="1284" spans="1:79">
      <c r="A1284" s="48"/>
      <c r="E1284" s="48"/>
      <c r="M1284" s="48"/>
      <c r="Q1284" s="48"/>
      <c r="U1284" s="48"/>
      <c r="Y1284" s="48"/>
      <c r="AC1284" s="48"/>
      <c r="AG1284" s="48"/>
      <c r="AK1284" s="45"/>
      <c r="AO1284" s="48"/>
      <c r="AS1284" s="48"/>
      <c r="AW1284" s="48"/>
      <c r="BA1284" s="48"/>
      <c r="BE1284" s="48"/>
      <c r="BI1284" s="48"/>
      <c r="BM1284" s="41">
        <v>43878</v>
      </c>
      <c r="BN1284">
        <v>8</v>
      </c>
      <c r="BO1284">
        <v>4.5395000000000003</v>
      </c>
      <c r="BQ1284" s="48"/>
      <c r="BU1284" s="48"/>
      <c r="BY1284" s="41">
        <v>44180</v>
      </c>
      <c r="BZ1284">
        <v>12</v>
      </c>
      <c r="CA1284">
        <v>7.8601000000000001</v>
      </c>
    </row>
    <row r="1285" spans="1:79">
      <c r="A1285" s="48"/>
      <c r="E1285" s="48"/>
      <c r="M1285" s="48"/>
      <c r="Q1285" s="48"/>
      <c r="U1285" s="48"/>
      <c r="Y1285" s="48"/>
      <c r="AC1285" s="48"/>
      <c r="AG1285" s="48"/>
      <c r="AK1285" s="45"/>
      <c r="AO1285" s="48"/>
      <c r="AS1285" s="48"/>
      <c r="AW1285" s="48"/>
      <c r="BA1285" s="48"/>
      <c r="BE1285" s="48"/>
      <c r="BI1285" s="48"/>
      <c r="BM1285" s="41">
        <v>43879</v>
      </c>
      <c r="BN1285">
        <v>7.99</v>
      </c>
      <c r="BO1285">
        <v>4.5338000000000003</v>
      </c>
      <c r="BQ1285" s="48"/>
      <c r="BU1285" s="48"/>
      <c r="BY1285" s="41">
        <v>44181</v>
      </c>
      <c r="BZ1285">
        <v>12.05</v>
      </c>
      <c r="CA1285">
        <v>7.8929</v>
      </c>
    </row>
    <row r="1286" spans="1:79">
      <c r="A1286" s="48"/>
      <c r="E1286" s="48"/>
      <c r="M1286" s="48"/>
      <c r="Q1286" s="48"/>
      <c r="U1286" s="48"/>
      <c r="Y1286" s="48"/>
      <c r="AC1286" s="48"/>
      <c r="AG1286" s="48"/>
      <c r="AK1286" s="45"/>
      <c r="AO1286" s="48"/>
      <c r="AS1286" s="48"/>
      <c r="AW1286" s="48"/>
      <c r="BA1286" s="48"/>
      <c r="BE1286" s="48"/>
      <c r="BI1286" s="48"/>
      <c r="BM1286" s="41">
        <v>43880</v>
      </c>
      <c r="BN1286">
        <v>7.83</v>
      </c>
      <c r="BO1286">
        <v>4.4429999999999996</v>
      </c>
      <c r="BQ1286" s="48"/>
      <c r="BU1286" s="48"/>
      <c r="BY1286" s="41">
        <v>44182</v>
      </c>
      <c r="BZ1286">
        <v>12</v>
      </c>
      <c r="CA1286">
        <v>7.8601000000000001</v>
      </c>
    </row>
    <row r="1287" spans="1:79">
      <c r="A1287" s="48"/>
      <c r="E1287" s="48"/>
      <c r="M1287" s="48"/>
      <c r="Q1287" s="48"/>
      <c r="U1287" s="48"/>
      <c r="Y1287" s="48"/>
      <c r="AC1287" s="48"/>
      <c r="AG1287" s="48"/>
      <c r="AK1287" s="45"/>
      <c r="AO1287" s="48"/>
      <c r="AS1287" s="48"/>
      <c r="AW1287" s="48"/>
      <c r="BA1287" s="48"/>
      <c r="BE1287" s="48"/>
      <c r="BI1287" s="48"/>
      <c r="BM1287" s="41">
        <v>43881</v>
      </c>
      <c r="BN1287">
        <v>7.83</v>
      </c>
      <c r="BO1287">
        <v>4.4429999999999996</v>
      </c>
      <c r="BQ1287" s="48"/>
      <c r="BU1287" s="48"/>
      <c r="BY1287" s="41">
        <v>44183</v>
      </c>
      <c r="BZ1287">
        <v>12</v>
      </c>
      <c r="CA1287">
        <v>7.8601000000000001</v>
      </c>
    </row>
    <row r="1288" spans="1:79">
      <c r="A1288" s="48"/>
      <c r="E1288" s="48"/>
      <c r="M1288" s="48"/>
      <c r="Q1288" s="48"/>
      <c r="U1288" s="48"/>
      <c r="Y1288" s="48"/>
      <c r="AC1288" s="48"/>
      <c r="AG1288" s="48"/>
      <c r="AK1288" s="45"/>
      <c r="AO1288" s="48"/>
      <c r="AS1288" s="48"/>
      <c r="AW1288" s="48"/>
      <c r="BA1288" s="48"/>
      <c r="BE1288" s="48"/>
      <c r="BI1288" s="48"/>
      <c r="BM1288" s="41">
        <v>43882</v>
      </c>
      <c r="BN1288">
        <v>7.88</v>
      </c>
      <c r="BO1288">
        <v>4.4714</v>
      </c>
      <c r="BQ1288" s="48"/>
      <c r="BU1288" s="48"/>
      <c r="BY1288" s="41">
        <v>44186</v>
      </c>
      <c r="BZ1288">
        <v>12</v>
      </c>
      <c r="CA1288">
        <v>7.8601000000000001</v>
      </c>
    </row>
    <row r="1289" spans="1:79">
      <c r="A1289" s="48"/>
      <c r="E1289" s="48"/>
      <c r="M1289" s="48"/>
      <c r="Q1289" s="48"/>
      <c r="U1289" s="48"/>
      <c r="Y1289" s="48"/>
      <c r="AC1289" s="48"/>
      <c r="AG1289" s="48"/>
      <c r="AK1289" s="45"/>
      <c r="AO1289" s="48"/>
      <c r="AS1289" s="48"/>
      <c r="AW1289" s="48"/>
      <c r="BA1289" s="48"/>
      <c r="BE1289" s="48"/>
      <c r="BI1289" s="48"/>
      <c r="BM1289" s="41">
        <v>43885</v>
      </c>
      <c r="BN1289">
        <v>7.81</v>
      </c>
      <c r="BO1289">
        <v>4.4317000000000002</v>
      </c>
      <c r="BQ1289" s="48"/>
      <c r="BU1289" s="48"/>
      <c r="BY1289" s="41">
        <v>44187</v>
      </c>
      <c r="BZ1289">
        <v>11.95</v>
      </c>
      <c r="CA1289">
        <v>7.8273999999999999</v>
      </c>
    </row>
    <row r="1290" spans="1:79">
      <c r="A1290" s="48"/>
      <c r="E1290" s="48"/>
      <c r="M1290" s="48"/>
      <c r="Q1290" s="48"/>
      <c r="U1290" s="48"/>
      <c r="Y1290" s="48"/>
      <c r="AC1290" s="48"/>
      <c r="AG1290" s="48"/>
      <c r="AK1290" s="45"/>
      <c r="AO1290" s="48"/>
      <c r="AS1290" s="48"/>
      <c r="AW1290" s="48"/>
      <c r="BA1290" s="48"/>
      <c r="BE1290" s="48"/>
      <c r="BI1290" s="48"/>
      <c r="BM1290" s="41">
        <v>43886</v>
      </c>
      <c r="BN1290">
        <v>7.8</v>
      </c>
      <c r="BO1290">
        <v>4.4260000000000002</v>
      </c>
      <c r="BQ1290" s="48"/>
      <c r="BU1290" s="48"/>
      <c r="BY1290" s="41">
        <v>44188</v>
      </c>
      <c r="BZ1290">
        <v>11.95</v>
      </c>
      <c r="CA1290">
        <v>7.8273999999999999</v>
      </c>
    </row>
    <row r="1291" spans="1:79">
      <c r="A1291" s="48"/>
      <c r="E1291" s="48"/>
      <c r="M1291" s="48"/>
      <c r="Q1291" s="48"/>
      <c r="U1291" s="48"/>
      <c r="Y1291" s="48"/>
      <c r="AC1291" s="48"/>
      <c r="AG1291" s="48"/>
      <c r="AK1291" s="45"/>
      <c r="AO1291" s="48"/>
      <c r="AS1291" s="48"/>
      <c r="AW1291" s="48"/>
      <c r="BA1291" s="48"/>
      <c r="BE1291" s="48"/>
      <c r="BI1291" s="48"/>
      <c r="BM1291" s="41">
        <v>43887</v>
      </c>
      <c r="BN1291">
        <v>7.78</v>
      </c>
      <c r="BO1291">
        <v>4.4146999999999998</v>
      </c>
      <c r="BQ1291" s="48"/>
      <c r="BU1291" s="48"/>
      <c r="BY1291" s="41">
        <v>44189</v>
      </c>
      <c r="BZ1291">
        <v>11.9</v>
      </c>
      <c r="CA1291">
        <v>7.7946</v>
      </c>
    </row>
    <row r="1292" spans="1:79">
      <c r="A1292" s="48"/>
      <c r="E1292" s="48"/>
      <c r="M1292" s="48"/>
      <c r="Q1292" s="48"/>
      <c r="U1292" s="48"/>
      <c r="Y1292" s="48"/>
      <c r="AC1292" s="48"/>
      <c r="AG1292" s="48"/>
      <c r="AK1292" s="45"/>
      <c r="AO1292" s="48"/>
      <c r="AS1292" s="48"/>
      <c r="AW1292" s="48"/>
      <c r="BA1292" s="48"/>
      <c r="BE1292" s="48"/>
      <c r="BI1292" s="48"/>
      <c r="BM1292" s="41">
        <v>43888</v>
      </c>
      <c r="BN1292">
        <v>7.61</v>
      </c>
      <c r="BO1292">
        <v>4.3182</v>
      </c>
      <c r="BQ1292" s="48"/>
      <c r="BU1292" s="48"/>
      <c r="BY1292" s="41">
        <v>44190</v>
      </c>
      <c r="BZ1292">
        <v>11.98</v>
      </c>
      <c r="CA1292">
        <v>7.8470000000000004</v>
      </c>
    </row>
    <row r="1293" spans="1:79">
      <c r="A1293" s="48"/>
      <c r="E1293" s="48"/>
      <c r="M1293" s="48"/>
      <c r="Q1293" s="48"/>
      <c r="U1293" s="48"/>
      <c r="Y1293" s="48"/>
      <c r="AC1293" s="48"/>
      <c r="AG1293" s="48"/>
      <c r="AK1293" s="45"/>
      <c r="AO1293" s="48"/>
      <c r="AS1293" s="48"/>
      <c r="AW1293" s="48"/>
      <c r="BA1293" s="48"/>
      <c r="BE1293" s="48"/>
      <c r="BI1293" s="48"/>
      <c r="BM1293" s="41">
        <v>43889</v>
      </c>
      <c r="BN1293">
        <v>7.65</v>
      </c>
      <c r="BO1293">
        <v>4.3409000000000004</v>
      </c>
      <c r="BQ1293" s="48"/>
      <c r="BU1293" s="48"/>
      <c r="BY1293" s="41">
        <v>44193</v>
      </c>
      <c r="BZ1293">
        <v>11.98</v>
      </c>
      <c r="CA1293">
        <v>7.8470000000000004</v>
      </c>
    </row>
    <row r="1294" spans="1:79">
      <c r="A1294" s="48"/>
      <c r="E1294" s="48"/>
      <c r="M1294" s="48"/>
      <c r="Q1294" s="48"/>
      <c r="U1294" s="48"/>
      <c r="Y1294" s="48"/>
      <c r="AC1294" s="48"/>
      <c r="AG1294" s="48"/>
      <c r="AK1294" s="45"/>
      <c r="AO1294" s="48"/>
      <c r="AS1294" s="48"/>
      <c r="AW1294" s="48"/>
      <c r="BA1294" s="48"/>
      <c r="BE1294" s="48"/>
      <c r="BI1294" s="48"/>
      <c r="BM1294" s="41">
        <v>43892</v>
      </c>
      <c r="BN1294">
        <v>7.49</v>
      </c>
      <c r="BO1294">
        <v>4.2500999999999998</v>
      </c>
      <c r="BQ1294" s="48"/>
      <c r="BU1294" s="48"/>
      <c r="BY1294" s="41">
        <v>44194</v>
      </c>
      <c r="BZ1294">
        <v>12</v>
      </c>
      <c r="CA1294">
        <v>7.8601000000000001</v>
      </c>
    </row>
    <row r="1295" spans="1:79">
      <c r="A1295" s="48"/>
      <c r="E1295" s="48"/>
      <c r="M1295" s="48"/>
      <c r="Q1295" s="48"/>
      <c r="U1295" s="48"/>
      <c r="Y1295" s="48"/>
      <c r="AC1295" s="48"/>
      <c r="AG1295" s="48"/>
      <c r="AK1295" s="45"/>
      <c r="AO1295" s="48"/>
      <c r="AS1295" s="48"/>
      <c r="AW1295" s="48"/>
      <c r="BA1295" s="48"/>
      <c r="BE1295" s="48"/>
      <c r="BI1295" s="48"/>
      <c r="BM1295" s="41">
        <v>43893</v>
      </c>
      <c r="BN1295">
        <v>7.4</v>
      </c>
      <c r="BO1295">
        <v>4.1989999999999998</v>
      </c>
      <c r="BQ1295" s="48"/>
      <c r="BU1295" s="48"/>
      <c r="BY1295" s="41">
        <v>44195</v>
      </c>
      <c r="BZ1295">
        <v>12</v>
      </c>
      <c r="CA1295">
        <v>7.8601000000000001</v>
      </c>
    </row>
    <row r="1296" spans="1:79">
      <c r="A1296" s="48"/>
      <c r="E1296" s="48"/>
      <c r="M1296" s="48"/>
      <c r="Q1296" s="48"/>
      <c r="U1296" s="48"/>
      <c r="Y1296" s="48"/>
      <c r="AC1296" s="48"/>
      <c r="AG1296" s="48"/>
      <c r="AK1296" s="45"/>
      <c r="AO1296" s="48"/>
      <c r="AS1296" s="48"/>
      <c r="AW1296" s="48"/>
      <c r="BA1296" s="48"/>
      <c r="BE1296" s="48"/>
      <c r="BI1296" s="48"/>
      <c r="BM1296" s="41">
        <v>43894</v>
      </c>
      <c r="BN1296">
        <v>7.6</v>
      </c>
      <c r="BO1296">
        <v>4.3125</v>
      </c>
      <c r="BQ1296" s="48"/>
      <c r="BU1296" s="48"/>
      <c r="BY1296" s="41">
        <v>44196</v>
      </c>
      <c r="BZ1296">
        <v>11.8</v>
      </c>
      <c r="CA1296">
        <v>7.7290999999999999</v>
      </c>
    </row>
    <row r="1297" spans="1:79">
      <c r="A1297" s="48"/>
      <c r="E1297" s="48"/>
      <c r="M1297" s="48"/>
      <c r="Q1297" s="48"/>
      <c r="U1297" s="48"/>
      <c r="Y1297" s="48"/>
      <c r="AC1297" s="48"/>
      <c r="AG1297" s="48"/>
      <c r="AK1297" s="45"/>
      <c r="AO1297" s="48"/>
      <c r="AS1297" s="48"/>
      <c r="AW1297" s="48"/>
      <c r="BA1297" s="48"/>
      <c r="BE1297" s="48"/>
      <c r="BI1297" s="48"/>
      <c r="BM1297" s="41">
        <v>43895</v>
      </c>
      <c r="BN1297">
        <v>7.37</v>
      </c>
      <c r="BO1297">
        <v>4.1820000000000004</v>
      </c>
      <c r="BQ1297" s="48"/>
      <c r="BU1297" s="48"/>
      <c r="BY1297" s="41">
        <v>44200</v>
      </c>
      <c r="BZ1297">
        <v>12.1</v>
      </c>
      <c r="CA1297">
        <v>7.9256000000000002</v>
      </c>
    </row>
    <row r="1298" spans="1:79">
      <c r="A1298" s="48"/>
      <c r="E1298" s="48"/>
      <c r="M1298" s="48"/>
      <c r="Q1298" s="48"/>
      <c r="U1298" s="48"/>
      <c r="Y1298" s="48"/>
      <c r="AC1298" s="48"/>
      <c r="AG1298" s="48"/>
      <c r="AK1298" s="45"/>
      <c r="AO1298" s="48"/>
      <c r="AS1298" s="48"/>
      <c r="AW1298" s="48"/>
      <c r="BA1298" s="48"/>
      <c r="BE1298" s="48"/>
      <c r="BI1298" s="48"/>
      <c r="BM1298" s="41">
        <v>43896</v>
      </c>
      <c r="BN1298">
        <v>7.37</v>
      </c>
      <c r="BO1298">
        <v>4.1820000000000004</v>
      </c>
      <c r="BQ1298" s="48"/>
      <c r="BU1298" s="48"/>
      <c r="BY1298" s="41">
        <v>44201</v>
      </c>
      <c r="BZ1298">
        <v>12.1</v>
      </c>
      <c r="CA1298">
        <v>7.9256000000000002</v>
      </c>
    </row>
    <row r="1299" spans="1:79">
      <c r="A1299" s="48"/>
      <c r="E1299" s="48"/>
      <c r="M1299" s="48"/>
      <c r="Q1299" s="48"/>
      <c r="U1299" s="48"/>
      <c r="Y1299" s="48"/>
      <c r="AC1299" s="48"/>
      <c r="AG1299" s="48"/>
      <c r="AK1299" s="45"/>
      <c r="AO1299" s="48"/>
      <c r="AS1299" s="48"/>
      <c r="AW1299" s="48"/>
      <c r="BA1299" s="48"/>
      <c r="BE1299" s="48"/>
      <c r="BI1299" s="48"/>
      <c r="BM1299" s="41">
        <v>43899</v>
      </c>
      <c r="BN1299">
        <v>7.15</v>
      </c>
      <c r="BO1299">
        <v>4.0571999999999999</v>
      </c>
      <c r="BQ1299" s="48"/>
      <c r="BU1299" s="48"/>
      <c r="BY1299" s="41">
        <v>44202</v>
      </c>
      <c r="BZ1299">
        <v>11.8</v>
      </c>
      <c r="CA1299">
        <v>7.7290999999999999</v>
      </c>
    </row>
    <row r="1300" spans="1:79">
      <c r="A1300" s="48"/>
      <c r="E1300" s="48"/>
      <c r="M1300" s="48"/>
      <c r="Q1300" s="48"/>
      <c r="U1300" s="48"/>
      <c r="Y1300" s="48"/>
      <c r="AC1300" s="48"/>
      <c r="AG1300" s="48"/>
      <c r="AK1300" s="45"/>
      <c r="AO1300" s="48"/>
      <c r="AS1300" s="48"/>
      <c r="AW1300" s="48"/>
      <c r="BA1300" s="48"/>
      <c r="BE1300" s="48"/>
      <c r="BI1300" s="48"/>
      <c r="BM1300" s="41">
        <v>43900</v>
      </c>
      <c r="BN1300">
        <v>7.09</v>
      </c>
      <c r="BO1300">
        <v>4.0231000000000003</v>
      </c>
      <c r="BQ1300" s="48"/>
      <c r="BU1300" s="48"/>
      <c r="BY1300" s="41">
        <v>44203</v>
      </c>
      <c r="BZ1300">
        <v>11.9</v>
      </c>
      <c r="CA1300">
        <v>7.7946</v>
      </c>
    </row>
    <row r="1301" spans="1:79">
      <c r="A1301" s="48"/>
      <c r="E1301" s="48"/>
      <c r="M1301" s="48"/>
      <c r="Q1301" s="48"/>
      <c r="U1301" s="48"/>
      <c r="Y1301" s="48"/>
      <c r="AC1301" s="48"/>
      <c r="AG1301" s="48"/>
      <c r="AK1301" s="45"/>
      <c r="AO1301" s="48"/>
      <c r="AS1301" s="48"/>
      <c r="AW1301" s="48"/>
      <c r="BA1301" s="48"/>
      <c r="BE1301" s="48"/>
      <c r="BI1301" s="48"/>
      <c r="BM1301" s="41">
        <v>43901</v>
      </c>
      <c r="BN1301">
        <v>7.1</v>
      </c>
      <c r="BO1301">
        <v>4.0288000000000004</v>
      </c>
      <c r="BQ1301" s="48"/>
      <c r="BU1301" s="48"/>
      <c r="BY1301" s="41">
        <v>44204</v>
      </c>
      <c r="BZ1301">
        <v>11.8</v>
      </c>
      <c r="CA1301">
        <v>7.7290999999999999</v>
      </c>
    </row>
    <row r="1302" spans="1:79">
      <c r="A1302" s="48"/>
      <c r="E1302" s="48"/>
      <c r="M1302" s="48"/>
      <c r="Q1302" s="48"/>
      <c r="U1302" s="48"/>
      <c r="Y1302" s="48"/>
      <c r="AC1302" s="48"/>
      <c r="AG1302" s="48"/>
      <c r="AK1302" s="45"/>
      <c r="AO1302" s="48"/>
      <c r="AS1302" s="48"/>
      <c r="AW1302" s="48"/>
      <c r="BA1302" s="48"/>
      <c r="BE1302" s="48"/>
      <c r="BI1302" s="48"/>
      <c r="BM1302" s="41">
        <v>43902</v>
      </c>
      <c r="BN1302">
        <v>6.93</v>
      </c>
      <c r="BO1302">
        <v>3.9323000000000001</v>
      </c>
      <c r="BQ1302" s="48"/>
      <c r="BU1302" s="48"/>
      <c r="BY1302" s="41">
        <v>44207</v>
      </c>
      <c r="BZ1302">
        <v>11.7</v>
      </c>
      <c r="CA1302">
        <v>7.6635999999999997</v>
      </c>
    </row>
    <row r="1303" spans="1:79">
      <c r="A1303" s="48"/>
      <c r="E1303" s="48"/>
      <c r="M1303" s="48"/>
      <c r="Q1303" s="48"/>
      <c r="U1303" s="48"/>
      <c r="Y1303" s="48"/>
      <c r="AC1303" s="48"/>
      <c r="AG1303" s="48"/>
      <c r="AK1303" s="45"/>
      <c r="AO1303" s="48"/>
      <c r="AS1303" s="48"/>
      <c r="AW1303" s="48"/>
      <c r="BA1303" s="48"/>
      <c r="BE1303" s="48"/>
      <c r="BI1303" s="48"/>
      <c r="BM1303" s="41">
        <v>43903</v>
      </c>
      <c r="BN1303">
        <v>6.84</v>
      </c>
      <c r="BO1303">
        <v>3.8813</v>
      </c>
      <c r="BQ1303" s="48"/>
      <c r="BU1303" s="48"/>
      <c r="BY1303" s="41">
        <v>44208</v>
      </c>
      <c r="BZ1303">
        <v>11.8</v>
      </c>
      <c r="CA1303">
        <v>7.7290999999999999</v>
      </c>
    </row>
    <row r="1304" spans="1:79">
      <c r="A1304" s="48"/>
      <c r="E1304" s="48"/>
      <c r="M1304" s="48"/>
      <c r="Q1304" s="48"/>
      <c r="U1304" s="48"/>
      <c r="Y1304" s="48"/>
      <c r="AC1304" s="48"/>
      <c r="AG1304" s="48"/>
      <c r="AK1304" s="45"/>
      <c r="AO1304" s="48"/>
      <c r="AS1304" s="48"/>
      <c r="AW1304" s="48"/>
      <c r="BA1304" s="48"/>
      <c r="BE1304" s="48"/>
      <c r="BI1304" s="48"/>
      <c r="BM1304" s="41">
        <v>43906</v>
      </c>
      <c r="BN1304">
        <v>6.54</v>
      </c>
      <c r="BO1304">
        <v>3.7109999999999999</v>
      </c>
      <c r="BQ1304" s="48"/>
      <c r="BU1304" s="48"/>
      <c r="BY1304" s="41">
        <v>44209</v>
      </c>
      <c r="BZ1304">
        <v>11.9</v>
      </c>
      <c r="CA1304">
        <v>7.7946</v>
      </c>
    </row>
    <row r="1305" spans="1:79">
      <c r="A1305" s="48"/>
      <c r="E1305" s="48"/>
      <c r="M1305" s="48"/>
      <c r="Q1305" s="48"/>
      <c r="U1305" s="48"/>
      <c r="Y1305" s="48"/>
      <c r="AC1305" s="48"/>
      <c r="AG1305" s="48"/>
      <c r="AK1305" s="45"/>
      <c r="AO1305" s="48"/>
      <c r="AS1305" s="48"/>
      <c r="AW1305" s="48"/>
      <c r="BA1305" s="48"/>
      <c r="BE1305" s="48"/>
      <c r="BI1305" s="48"/>
      <c r="BM1305" s="41">
        <v>43907</v>
      </c>
      <c r="BN1305">
        <v>6.35</v>
      </c>
      <c r="BO1305">
        <v>3.6032000000000002</v>
      </c>
      <c r="BQ1305" s="48"/>
      <c r="BU1305" s="48"/>
      <c r="BY1305" s="41">
        <v>44211</v>
      </c>
      <c r="BZ1305">
        <v>12</v>
      </c>
      <c r="CA1305">
        <v>7.8601000000000001</v>
      </c>
    </row>
    <row r="1306" spans="1:79">
      <c r="A1306" s="48"/>
      <c r="E1306" s="48"/>
      <c r="M1306" s="48"/>
      <c r="Q1306" s="48"/>
      <c r="U1306" s="48"/>
      <c r="Y1306" s="48"/>
      <c r="AC1306" s="48"/>
      <c r="AG1306" s="48"/>
      <c r="AK1306" s="45"/>
      <c r="AO1306" s="48"/>
      <c r="AS1306" s="48"/>
      <c r="AW1306" s="48"/>
      <c r="BA1306" s="48"/>
      <c r="BE1306" s="48"/>
      <c r="BI1306" s="48"/>
      <c r="BM1306" s="41">
        <v>43908</v>
      </c>
      <c r="BN1306">
        <v>6.16</v>
      </c>
      <c r="BO1306">
        <v>3.4954000000000001</v>
      </c>
      <c r="BQ1306" s="48"/>
      <c r="BU1306" s="48"/>
      <c r="BY1306" s="41">
        <v>44214</v>
      </c>
      <c r="BZ1306">
        <v>12.1</v>
      </c>
      <c r="CA1306">
        <v>7.9256000000000002</v>
      </c>
    </row>
    <row r="1307" spans="1:79">
      <c r="A1307" s="48"/>
      <c r="E1307" s="48"/>
      <c r="M1307" s="48"/>
      <c r="Q1307" s="48"/>
      <c r="U1307" s="48"/>
      <c r="Y1307" s="48"/>
      <c r="AC1307" s="48"/>
      <c r="AG1307" s="48"/>
      <c r="AK1307" s="45"/>
      <c r="AO1307" s="48"/>
      <c r="AS1307" s="48"/>
      <c r="AW1307" s="48"/>
      <c r="BA1307" s="48"/>
      <c r="BE1307" s="48"/>
      <c r="BI1307" s="48"/>
      <c r="BM1307" s="41">
        <v>43909</v>
      </c>
      <c r="BN1307">
        <v>5.98</v>
      </c>
      <c r="BO1307">
        <v>3.3933</v>
      </c>
      <c r="BQ1307" s="48"/>
      <c r="BU1307" s="48"/>
      <c r="BY1307" s="41">
        <v>44215</v>
      </c>
      <c r="BZ1307">
        <v>12.1</v>
      </c>
      <c r="CA1307">
        <v>7.9256000000000002</v>
      </c>
    </row>
    <row r="1308" spans="1:79">
      <c r="A1308" s="48"/>
      <c r="E1308" s="48"/>
      <c r="M1308" s="48"/>
      <c r="Q1308" s="48"/>
      <c r="U1308" s="48"/>
      <c r="Y1308" s="48"/>
      <c r="AC1308" s="48"/>
      <c r="AG1308" s="48"/>
      <c r="AK1308" s="45"/>
      <c r="AO1308" s="48"/>
      <c r="AS1308" s="48"/>
      <c r="AW1308" s="48"/>
      <c r="BA1308" s="48"/>
      <c r="BE1308" s="48"/>
      <c r="BI1308" s="48"/>
      <c r="BM1308" s="41">
        <v>43913</v>
      </c>
      <c r="BN1308">
        <v>5.98</v>
      </c>
      <c r="BO1308">
        <v>3.3933</v>
      </c>
      <c r="BQ1308" s="48"/>
      <c r="BU1308" s="48"/>
      <c r="BY1308" s="41">
        <v>44216</v>
      </c>
      <c r="BZ1308">
        <v>12.1</v>
      </c>
      <c r="CA1308">
        <v>7.9256000000000002</v>
      </c>
    </row>
    <row r="1309" spans="1:79">
      <c r="A1309" s="48"/>
      <c r="E1309" s="48"/>
      <c r="M1309" s="48"/>
      <c r="Q1309" s="48"/>
      <c r="U1309" s="48"/>
      <c r="Y1309" s="48"/>
      <c r="AC1309" s="48"/>
      <c r="AG1309" s="48"/>
      <c r="AK1309" s="45"/>
      <c r="AO1309" s="48"/>
      <c r="AS1309" s="48"/>
      <c r="AW1309" s="48"/>
      <c r="BA1309" s="48"/>
      <c r="BE1309" s="48"/>
      <c r="BI1309" s="48"/>
      <c r="BM1309" s="41">
        <v>43914</v>
      </c>
      <c r="BN1309">
        <v>6.09</v>
      </c>
      <c r="BO1309">
        <v>3.4557000000000002</v>
      </c>
      <c r="BQ1309" s="48"/>
      <c r="BU1309" s="48"/>
      <c r="BY1309" s="41">
        <v>44217</v>
      </c>
      <c r="BZ1309">
        <v>12.1</v>
      </c>
      <c r="CA1309">
        <v>7.9256000000000002</v>
      </c>
    </row>
    <row r="1310" spans="1:79">
      <c r="A1310" s="48"/>
      <c r="E1310" s="48"/>
      <c r="M1310" s="48"/>
      <c r="Q1310" s="48"/>
      <c r="U1310" s="48"/>
      <c r="Y1310" s="48"/>
      <c r="AC1310" s="48"/>
      <c r="AG1310" s="48"/>
      <c r="AK1310" s="45"/>
      <c r="AO1310" s="48"/>
      <c r="AS1310" s="48"/>
      <c r="AW1310" s="48"/>
      <c r="BA1310" s="48"/>
      <c r="BE1310" s="48"/>
      <c r="BI1310" s="48"/>
      <c r="BM1310" s="41">
        <v>43915</v>
      </c>
      <c r="BN1310">
        <v>6.08</v>
      </c>
      <c r="BO1310">
        <v>3.45</v>
      </c>
      <c r="BQ1310" s="48"/>
      <c r="BU1310" s="48"/>
      <c r="BY1310" s="41">
        <v>44218</v>
      </c>
      <c r="BZ1310">
        <v>12</v>
      </c>
      <c r="CA1310">
        <v>7.8601000000000001</v>
      </c>
    </row>
    <row r="1311" spans="1:79">
      <c r="A1311" s="48"/>
      <c r="E1311" s="48"/>
      <c r="M1311" s="48"/>
      <c r="Q1311" s="48"/>
      <c r="U1311" s="48"/>
      <c r="Y1311" s="48"/>
      <c r="AC1311" s="48"/>
      <c r="AG1311" s="48"/>
      <c r="AK1311" s="45"/>
      <c r="AO1311" s="48"/>
      <c r="AS1311" s="48"/>
      <c r="AW1311" s="48"/>
      <c r="BA1311" s="48"/>
      <c r="BE1311" s="48"/>
      <c r="BI1311" s="48"/>
      <c r="BM1311" s="41">
        <v>43916</v>
      </c>
      <c r="BN1311">
        <v>6.19</v>
      </c>
      <c r="BO1311">
        <v>3.5124</v>
      </c>
      <c r="BQ1311" s="48"/>
      <c r="BU1311" s="48"/>
      <c r="BY1311" s="41">
        <v>44221</v>
      </c>
      <c r="BZ1311">
        <v>12</v>
      </c>
      <c r="CA1311">
        <v>7.8601000000000001</v>
      </c>
    </row>
    <row r="1312" spans="1:79">
      <c r="A1312" s="48"/>
      <c r="E1312" s="48"/>
      <c r="M1312" s="48"/>
      <c r="Q1312" s="48"/>
      <c r="U1312" s="48"/>
      <c r="Y1312" s="48"/>
      <c r="AC1312" s="48"/>
      <c r="AG1312" s="48"/>
      <c r="AK1312" s="45"/>
      <c r="AO1312" s="48"/>
      <c r="AS1312" s="48"/>
      <c r="AW1312" s="48"/>
      <c r="BA1312" s="48"/>
      <c r="BE1312" s="48"/>
      <c r="BI1312" s="48"/>
      <c r="BM1312" s="41">
        <v>43917</v>
      </c>
      <c r="BN1312">
        <v>6.2</v>
      </c>
      <c r="BO1312">
        <v>3.5181</v>
      </c>
      <c r="BQ1312" s="48"/>
      <c r="BU1312" s="48"/>
      <c r="BY1312" s="41">
        <v>44222</v>
      </c>
      <c r="BZ1312">
        <v>12</v>
      </c>
      <c r="CA1312">
        <v>7.8601000000000001</v>
      </c>
    </row>
    <row r="1313" spans="1:79">
      <c r="A1313" s="48"/>
      <c r="E1313" s="48"/>
      <c r="M1313" s="48"/>
      <c r="Q1313" s="48"/>
      <c r="U1313" s="48"/>
      <c r="Y1313" s="48"/>
      <c r="AC1313" s="48"/>
      <c r="AG1313" s="48"/>
      <c r="AK1313" s="45"/>
      <c r="AO1313" s="48"/>
      <c r="AS1313" s="48"/>
      <c r="AW1313" s="48"/>
      <c r="BA1313" s="48"/>
      <c r="BE1313" s="48"/>
      <c r="BI1313" s="48"/>
      <c r="BM1313" s="41">
        <v>43920</v>
      </c>
      <c r="BN1313">
        <v>6.2</v>
      </c>
      <c r="BO1313">
        <v>3.5181</v>
      </c>
      <c r="BQ1313" s="48"/>
      <c r="BU1313" s="48"/>
      <c r="BY1313" s="41">
        <v>44223</v>
      </c>
      <c r="BZ1313">
        <v>11.8</v>
      </c>
      <c r="CA1313">
        <v>7.7290999999999999</v>
      </c>
    </row>
    <row r="1314" spans="1:79">
      <c r="A1314" s="48"/>
      <c r="E1314" s="48"/>
      <c r="M1314" s="48"/>
      <c r="Q1314" s="48"/>
      <c r="U1314" s="48"/>
      <c r="Y1314" s="48"/>
      <c r="AC1314" s="48"/>
      <c r="AG1314" s="48"/>
      <c r="AK1314" s="45"/>
      <c r="AO1314" s="48"/>
      <c r="AS1314" s="48"/>
      <c r="AW1314" s="48"/>
      <c r="BA1314" s="48"/>
      <c r="BE1314" s="48"/>
      <c r="BI1314" s="48"/>
      <c r="BM1314" s="41">
        <v>43921</v>
      </c>
      <c r="BN1314">
        <v>6.2</v>
      </c>
      <c r="BO1314">
        <v>3.5181</v>
      </c>
      <c r="BQ1314" s="48"/>
      <c r="BU1314" s="48"/>
      <c r="BY1314" s="41">
        <v>44224</v>
      </c>
      <c r="BZ1314">
        <v>11.7</v>
      </c>
      <c r="CA1314">
        <v>7.6635999999999997</v>
      </c>
    </row>
    <row r="1315" spans="1:79">
      <c r="A1315" s="48"/>
      <c r="E1315" s="48"/>
      <c r="M1315" s="48"/>
      <c r="Q1315" s="48"/>
      <c r="U1315" s="48"/>
      <c r="Y1315" s="48"/>
      <c r="AC1315" s="48"/>
      <c r="AG1315" s="48"/>
      <c r="AK1315" s="45"/>
      <c r="AO1315" s="48"/>
      <c r="AS1315" s="48"/>
      <c r="AW1315" s="48"/>
      <c r="BA1315" s="48"/>
      <c r="BE1315" s="48"/>
      <c r="BI1315" s="48"/>
      <c r="BM1315" s="41">
        <v>43922</v>
      </c>
      <c r="BN1315">
        <v>6.27</v>
      </c>
      <c r="BO1315">
        <v>3.5577999999999999</v>
      </c>
      <c r="BQ1315" s="48"/>
      <c r="BU1315" s="48"/>
      <c r="BY1315" s="41">
        <v>44225</v>
      </c>
      <c r="BZ1315">
        <v>12</v>
      </c>
      <c r="CA1315">
        <v>7.8601000000000001</v>
      </c>
    </row>
    <row r="1316" spans="1:79">
      <c r="A1316" s="48"/>
      <c r="E1316" s="48"/>
      <c r="M1316" s="48"/>
      <c r="Q1316" s="48"/>
      <c r="U1316" s="48"/>
      <c r="Y1316" s="48"/>
      <c r="AC1316" s="48"/>
      <c r="AG1316" s="48"/>
      <c r="AK1316" s="45"/>
      <c r="AO1316" s="48"/>
      <c r="AS1316" s="48"/>
      <c r="AW1316" s="48"/>
      <c r="BA1316" s="48"/>
      <c r="BE1316" s="48"/>
      <c r="BI1316" s="48"/>
      <c r="BM1316" s="41">
        <v>43923</v>
      </c>
      <c r="BN1316">
        <v>6.09</v>
      </c>
      <c r="BO1316">
        <v>3.4557000000000002</v>
      </c>
      <c r="BQ1316" s="48"/>
      <c r="BU1316" s="48"/>
      <c r="BY1316" s="41">
        <v>44228</v>
      </c>
      <c r="BZ1316">
        <v>11.95</v>
      </c>
      <c r="CA1316">
        <v>7.8273999999999999</v>
      </c>
    </row>
    <row r="1317" spans="1:79">
      <c r="A1317" s="48"/>
      <c r="E1317" s="48"/>
      <c r="M1317" s="48"/>
      <c r="Q1317" s="48"/>
      <c r="U1317" s="48"/>
      <c r="Y1317" s="48"/>
      <c r="AC1317" s="48"/>
      <c r="AG1317" s="48"/>
      <c r="AK1317" s="45"/>
      <c r="AO1317" s="48"/>
      <c r="AS1317" s="48"/>
      <c r="AW1317" s="48"/>
      <c r="BA1317" s="48"/>
      <c r="BE1317" s="48"/>
      <c r="BI1317" s="48"/>
      <c r="BM1317" s="41">
        <v>43924</v>
      </c>
      <c r="BN1317">
        <v>5.96</v>
      </c>
      <c r="BO1317">
        <v>3.3818999999999999</v>
      </c>
      <c r="BQ1317" s="48"/>
      <c r="BU1317" s="48"/>
      <c r="BY1317" s="41">
        <v>44229</v>
      </c>
      <c r="BZ1317">
        <v>11.95</v>
      </c>
      <c r="CA1317">
        <v>7.8273999999999999</v>
      </c>
    </row>
    <row r="1318" spans="1:79">
      <c r="A1318" s="48"/>
      <c r="E1318" s="48"/>
      <c r="M1318" s="48"/>
      <c r="Q1318" s="48"/>
      <c r="U1318" s="48"/>
      <c r="Y1318" s="48"/>
      <c r="AC1318" s="48"/>
      <c r="AG1318" s="48"/>
      <c r="AK1318" s="45"/>
      <c r="AO1318" s="48"/>
      <c r="AS1318" s="48"/>
      <c r="AW1318" s="48"/>
      <c r="BA1318" s="48"/>
      <c r="BE1318" s="48"/>
      <c r="BI1318" s="48"/>
      <c r="BM1318" s="41">
        <v>43927</v>
      </c>
      <c r="BN1318">
        <v>5.79</v>
      </c>
      <c r="BO1318">
        <v>3.2854999999999999</v>
      </c>
      <c r="BQ1318" s="48"/>
      <c r="BU1318" s="48"/>
      <c r="BY1318" s="41">
        <v>44230</v>
      </c>
      <c r="BZ1318">
        <v>11.95</v>
      </c>
      <c r="CA1318">
        <v>7.8273999999999999</v>
      </c>
    </row>
    <row r="1319" spans="1:79">
      <c r="A1319" s="48"/>
      <c r="E1319" s="48"/>
      <c r="M1319" s="48"/>
      <c r="Q1319" s="48"/>
      <c r="U1319" s="48"/>
      <c r="Y1319" s="48"/>
      <c r="AC1319" s="48"/>
      <c r="AG1319" s="48"/>
      <c r="AK1319" s="45"/>
      <c r="AO1319" s="48"/>
      <c r="AS1319" s="48"/>
      <c r="AW1319" s="48"/>
      <c r="BA1319" s="48"/>
      <c r="BE1319" s="48"/>
      <c r="BI1319" s="48"/>
      <c r="BM1319" s="41">
        <v>43928</v>
      </c>
      <c r="BN1319">
        <v>5.85</v>
      </c>
      <c r="BO1319">
        <v>3.3195000000000001</v>
      </c>
      <c r="BQ1319" s="48"/>
      <c r="BU1319" s="48"/>
      <c r="BY1319" s="41">
        <v>44231</v>
      </c>
      <c r="BZ1319">
        <v>11.95</v>
      </c>
      <c r="CA1319">
        <v>7.8273999999999999</v>
      </c>
    </row>
    <row r="1320" spans="1:79">
      <c r="A1320" s="48"/>
      <c r="E1320" s="48"/>
      <c r="M1320" s="48"/>
      <c r="Q1320" s="48"/>
      <c r="U1320" s="48"/>
      <c r="Y1320" s="48"/>
      <c r="AC1320" s="48"/>
      <c r="AG1320" s="48"/>
      <c r="AK1320" s="45"/>
      <c r="AO1320" s="48"/>
      <c r="AS1320" s="48"/>
      <c r="AW1320" s="48"/>
      <c r="BA1320" s="48"/>
      <c r="BE1320" s="48"/>
      <c r="BI1320" s="48"/>
      <c r="BM1320" s="41">
        <v>43929</v>
      </c>
      <c r="BN1320">
        <v>5.7</v>
      </c>
      <c r="BO1320">
        <v>3.2343999999999999</v>
      </c>
      <c r="BQ1320" s="48"/>
      <c r="BU1320" s="48"/>
      <c r="BY1320" s="41">
        <v>44232</v>
      </c>
      <c r="BZ1320">
        <v>11.9</v>
      </c>
      <c r="CA1320">
        <v>7.7946</v>
      </c>
    </row>
    <row r="1321" spans="1:79">
      <c r="A1321" s="48"/>
      <c r="E1321" s="48"/>
      <c r="M1321" s="48"/>
      <c r="Q1321" s="48"/>
      <c r="U1321" s="48"/>
      <c r="Y1321" s="48"/>
      <c r="AC1321" s="48"/>
      <c r="AG1321" s="48"/>
      <c r="AK1321" s="45"/>
      <c r="AO1321" s="48"/>
      <c r="AS1321" s="48"/>
      <c r="AW1321" s="48"/>
      <c r="BA1321" s="48"/>
      <c r="BE1321" s="48"/>
      <c r="BI1321" s="48"/>
      <c r="BM1321" s="41">
        <v>43934</v>
      </c>
      <c r="BN1321">
        <v>5.7</v>
      </c>
      <c r="BO1321">
        <v>3.2343999999999999</v>
      </c>
      <c r="BQ1321" s="48"/>
      <c r="BU1321" s="48"/>
      <c r="BY1321" s="41">
        <v>44235</v>
      </c>
      <c r="BZ1321">
        <v>11.9</v>
      </c>
      <c r="CA1321">
        <v>7.7946</v>
      </c>
    </row>
    <row r="1322" spans="1:79">
      <c r="A1322" s="48"/>
      <c r="E1322" s="48"/>
      <c r="M1322" s="48"/>
      <c r="Q1322" s="48"/>
      <c r="U1322" s="48"/>
      <c r="Y1322" s="48"/>
      <c r="AC1322" s="48"/>
      <c r="AG1322" s="48"/>
      <c r="AK1322" s="45"/>
      <c r="AO1322" s="48"/>
      <c r="AS1322" s="48"/>
      <c r="AW1322" s="48"/>
      <c r="BA1322" s="48"/>
      <c r="BE1322" s="48"/>
      <c r="BI1322" s="48"/>
      <c r="BM1322" s="41">
        <v>43935</v>
      </c>
      <c r="BN1322">
        <v>5.75</v>
      </c>
      <c r="BO1322">
        <v>3.2627999999999999</v>
      </c>
      <c r="BQ1322" s="48"/>
      <c r="BU1322" s="48"/>
      <c r="BY1322" s="41">
        <v>44236</v>
      </c>
      <c r="BZ1322">
        <v>11.7</v>
      </c>
      <c r="CA1322">
        <v>7.6635999999999997</v>
      </c>
    </row>
    <row r="1323" spans="1:79">
      <c r="A1323" s="48"/>
      <c r="E1323" s="48"/>
      <c r="M1323" s="48"/>
      <c r="Q1323" s="48"/>
      <c r="U1323" s="48"/>
      <c r="Y1323" s="48"/>
      <c r="AC1323" s="48"/>
      <c r="AG1323" s="48"/>
      <c r="AK1323" s="45"/>
      <c r="AO1323" s="48"/>
      <c r="AS1323" s="48"/>
      <c r="AW1323" s="48"/>
      <c r="BA1323" s="48"/>
      <c r="BE1323" s="48"/>
      <c r="BI1323" s="48"/>
      <c r="BM1323" s="41">
        <v>43936</v>
      </c>
      <c r="BN1323">
        <v>5.74</v>
      </c>
      <c r="BO1323">
        <v>3.2570999999999999</v>
      </c>
      <c r="BQ1323" s="48"/>
      <c r="BU1323" s="48"/>
      <c r="BY1323" s="41">
        <v>44237</v>
      </c>
      <c r="BZ1323">
        <v>11.94</v>
      </c>
      <c r="CA1323">
        <v>7.8208000000000002</v>
      </c>
    </row>
    <row r="1324" spans="1:79">
      <c r="A1324" s="48"/>
      <c r="E1324" s="48"/>
      <c r="M1324" s="48"/>
      <c r="Q1324" s="48"/>
      <c r="U1324" s="48"/>
      <c r="Y1324" s="48"/>
      <c r="AC1324" s="48"/>
      <c r="AG1324" s="48"/>
      <c r="AK1324" s="45"/>
      <c r="AO1324" s="48"/>
      <c r="AS1324" s="48"/>
      <c r="AW1324" s="48"/>
      <c r="BA1324" s="48"/>
      <c r="BE1324" s="48"/>
      <c r="BI1324" s="48"/>
      <c r="BM1324" s="41">
        <v>43937</v>
      </c>
      <c r="BN1324">
        <v>5.78</v>
      </c>
      <c r="BO1324">
        <v>3.2797999999999998</v>
      </c>
      <c r="BQ1324" s="48"/>
      <c r="BU1324" s="48"/>
      <c r="BY1324" s="41">
        <v>44238</v>
      </c>
      <c r="BZ1324">
        <v>11.94</v>
      </c>
      <c r="CA1324">
        <v>7.8208000000000002</v>
      </c>
    </row>
    <row r="1325" spans="1:79">
      <c r="A1325" s="48"/>
      <c r="E1325" s="48"/>
      <c r="M1325" s="48"/>
      <c r="Q1325" s="48"/>
      <c r="U1325" s="48"/>
      <c r="Y1325" s="48"/>
      <c r="AC1325" s="48"/>
      <c r="AG1325" s="48"/>
      <c r="AK1325" s="45"/>
      <c r="AO1325" s="48"/>
      <c r="AS1325" s="48"/>
      <c r="AW1325" s="48"/>
      <c r="BA1325" s="48"/>
      <c r="BE1325" s="48"/>
      <c r="BI1325" s="48"/>
      <c r="BM1325" s="41">
        <v>43938</v>
      </c>
      <c r="BN1325">
        <v>5.78</v>
      </c>
      <c r="BO1325">
        <v>3.2797999999999998</v>
      </c>
      <c r="BQ1325" s="48"/>
      <c r="BU1325" s="48"/>
      <c r="BY1325" s="41">
        <v>44239</v>
      </c>
      <c r="BZ1325">
        <v>11.9</v>
      </c>
      <c r="CA1325">
        <v>7.7946</v>
      </c>
    </row>
    <row r="1326" spans="1:79">
      <c r="A1326" s="48"/>
      <c r="E1326" s="48"/>
      <c r="M1326" s="48"/>
      <c r="Q1326" s="48"/>
      <c r="U1326" s="48"/>
      <c r="Y1326" s="48"/>
      <c r="AC1326" s="48"/>
      <c r="AG1326" s="48"/>
      <c r="AK1326" s="45"/>
      <c r="AO1326" s="48"/>
      <c r="AS1326" s="48"/>
      <c r="AW1326" s="48"/>
      <c r="BA1326" s="48"/>
      <c r="BE1326" s="48"/>
      <c r="BI1326" s="48"/>
      <c r="BM1326" s="41">
        <v>43941</v>
      </c>
      <c r="BN1326">
        <v>5.86</v>
      </c>
      <c r="BO1326">
        <v>3.3252000000000002</v>
      </c>
      <c r="BQ1326" s="48"/>
      <c r="BU1326" s="48"/>
      <c r="BY1326" s="41">
        <v>44242</v>
      </c>
      <c r="BZ1326">
        <v>11.95</v>
      </c>
      <c r="CA1326">
        <v>7.8273999999999999</v>
      </c>
    </row>
    <row r="1327" spans="1:79">
      <c r="A1327" s="48"/>
      <c r="E1327" s="48"/>
      <c r="M1327" s="48"/>
      <c r="Q1327" s="48"/>
      <c r="U1327" s="48"/>
      <c r="Y1327" s="48"/>
      <c r="AC1327" s="48"/>
      <c r="AG1327" s="48"/>
      <c r="AK1327" s="45"/>
      <c r="AO1327" s="48"/>
      <c r="AS1327" s="48"/>
      <c r="AW1327" s="48"/>
      <c r="BA1327" s="48"/>
      <c r="BE1327" s="48"/>
      <c r="BI1327" s="48"/>
      <c r="BM1327" s="41">
        <v>43942</v>
      </c>
      <c r="BN1327">
        <v>6</v>
      </c>
      <c r="BO1327">
        <v>3.4045999999999998</v>
      </c>
      <c r="BQ1327" s="48"/>
      <c r="BU1327" s="48"/>
      <c r="BY1327" s="41">
        <v>44243</v>
      </c>
      <c r="BZ1327">
        <v>11.95</v>
      </c>
      <c r="CA1327">
        <v>7.8273999999999999</v>
      </c>
    </row>
    <row r="1328" spans="1:79">
      <c r="A1328" s="48"/>
      <c r="E1328" s="48"/>
      <c r="M1328" s="48"/>
      <c r="Q1328" s="48"/>
      <c r="U1328" s="48"/>
      <c r="Y1328" s="48"/>
      <c r="AC1328" s="48"/>
      <c r="AG1328" s="48"/>
      <c r="AK1328" s="45"/>
      <c r="AO1328" s="48"/>
      <c r="AS1328" s="48"/>
      <c r="AW1328" s="48"/>
      <c r="BA1328" s="48"/>
      <c r="BE1328" s="48"/>
      <c r="BI1328" s="48"/>
      <c r="BM1328" s="41">
        <v>43943</v>
      </c>
      <c r="BN1328">
        <v>6</v>
      </c>
      <c r="BO1328">
        <v>3.4045999999999998</v>
      </c>
      <c r="BQ1328" s="48"/>
      <c r="BU1328" s="48"/>
      <c r="BY1328" s="41">
        <v>44244</v>
      </c>
      <c r="BZ1328">
        <v>11.9</v>
      </c>
      <c r="CA1328">
        <v>7.7946</v>
      </c>
    </row>
    <row r="1329" spans="1:79">
      <c r="A1329" s="48"/>
      <c r="E1329" s="48"/>
      <c r="M1329" s="48"/>
      <c r="Q1329" s="48"/>
      <c r="U1329" s="48"/>
      <c r="Y1329" s="48"/>
      <c r="AC1329" s="48"/>
      <c r="AG1329" s="48"/>
      <c r="AK1329" s="45"/>
      <c r="AO1329" s="48"/>
      <c r="AS1329" s="48"/>
      <c r="AW1329" s="48"/>
      <c r="BA1329" s="48"/>
      <c r="BE1329" s="48"/>
      <c r="BI1329" s="48"/>
      <c r="BM1329" s="41">
        <v>43944</v>
      </c>
      <c r="BN1329">
        <v>6.13</v>
      </c>
      <c r="BO1329">
        <v>3.4784000000000002</v>
      </c>
      <c r="BQ1329" s="48"/>
      <c r="BU1329" s="48"/>
      <c r="BY1329" s="41">
        <v>44245</v>
      </c>
      <c r="BZ1329">
        <v>11.95</v>
      </c>
      <c r="CA1329">
        <v>7.8273999999999999</v>
      </c>
    </row>
    <row r="1330" spans="1:79">
      <c r="A1330" s="48"/>
      <c r="E1330" s="48"/>
      <c r="M1330" s="48"/>
      <c r="Q1330" s="48"/>
      <c r="U1330" s="48"/>
      <c r="Y1330" s="48"/>
      <c r="AC1330" s="48"/>
      <c r="AG1330" s="48"/>
      <c r="AK1330" s="45"/>
      <c r="AO1330" s="48"/>
      <c r="AS1330" s="48"/>
      <c r="AW1330" s="48"/>
      <c r="BA1330" s="48"/>
      <c r="BE1330" s="48"/>
      <c r="BI1330" s="48"/>
      <c r="BM1330" s="41">
        <v>43945</v>
      </c>
      <c r="BN1330">
        <v>6.08</v>
      </c>
      <c r="BO1330">
        <v>3.45</v>
      </c>
      <c r="BQ1330" s="48"/>
      <c r="BU1330" s="48"/>
      <c r="BY1330" s="41">
        <v>44246</v>
      </c>
      <c r="BZ1330">
        <v>11.95</v>
      </c>
      <c r="CA1330">
        <v>7.8273999999999999</v>
      </c>
    </row>
    <row r="1331" spans="1:79">
      <c r="A1331" s="48"/>
      <c r="E1331" s="48"/>
      <c r="M1331" s="48"/>
      <c r="Q1331" s="48"/>
      <c r="U1331" s="48"/>
      <c r="Y1331" s="48"/>
      <c r="AC1331" s="48"/>
      <c r="AG1331" s="48"/>
      <c r="AK1331" s="45"/>
      <c r="AO1331" s="48"/>
      <c r="AS1331" s="48"/>
      <c r="AW1331" s="48"/>
      <c r="BA1331" s="48"/>
      <c r="BE1331" s="48"/>
      <c r="BI1331" s="48"/>
      <c r="BM1331" s="41">
        <v>43948</v>
      </c>
      <c r="BN1331">
        <v>5.97</v>
      </c>
      <c r="BO1331">
        <v>3.3875999999999999</v>
      </c>
      <c r="BQ1331" s="48"/>
      <c r="BU1331" s="48"/>
      <c r="BY1331" s="41">
        <v>44249</v>
      </c>
      <c r="BZ1331">
        <v>11.95</v>
      </c>
      <c r="CA1331">
        <v>7.8273999999999999</v>
      </c>
    </row>
    <row r="1332" spans="1:79">
      <c r="A1332" s="48"/>
      <c r="E1332" s="48"/>
      <c r="M1332" s="48"/>
      <c r="Q1332" s="48"/>
      <c r="U1332" s="48"/>
      <c r="Y1332" s="48"/>
      <c r="AC1332" s="48"/>
      <c r="AG1332" s="48"/>
      <c r="AK1332" s="45"/>
      <c r="AO1332" s="48"/>
      <c r="AS1332" s="48"/>
      <c r="AW1332" s="48"/>
      <c r="BA1332" s="48"/>
      <c r="BE1332" s="48"/>
      <c r="BI1332" s="48"/>
      <c r="BM1332" s="41">
        <v>43949</v>
      </c>
      <c r="BN1332">
        <v>6.1</v>
      </c>
      <c r="BO1332">
        <v>3.4613999999999998</v>
      </c>
      <c r="BQ1332" s="48"/>
      <c r="BU1332" s="48"/>
      <c r="BY1332" s="41">
        <v>44250</v>
      </c>
      <c r="BZ1332">
        <v>11.95</v>
      </c>
      <c r="CA1332">
        <v>7.8273999999999999</v>
      </c>
    </row>
    <row r="1333" spans="1:79">
      <c r="A1333" s="48"/>
      <c r="E1333" s="48"/>
      <c r="M1333" s="48"/>
      <c r="Q1333" s="48"/>
      <c r="U1333" s="48"/>
      <c r="Y1333" s="48"/>
      <c r="AC1333" s="48"/>
      <c r="AG1333" s="48"/>
      <c r="AK1333" s="45"/>
      <c r="AO1333" s="48"/>
      <c r="AS1333" s="48"/>
      <c r="AW1333" s="48"/>
      <c r="BA1333" s="48"/>
      <c r="BE1333" s="48"/>
      <c r="BI1333" s="48"/>
      <c r="BM1333" s="41">
        <v>43950</v>
      </c>
      <c r="BN1333">
        <v>5.92</v>
      </c>
      <c r="BO1333">
        <v>3.3592</v>
      </c>
      <c r="BQ1333" s="48"/>
      <c r="BU1333" s="48"/>
      <c r="BY1333" s="41">
        <v>44251</v>
      </c>
      <c r="BZ1333">
        <v>11.95</v>
      </c>
      <c r="CA1333">
        <v>7.8273999999999999</v>
      </c>
    </row>
    <row r="1334" spans="1:79">
      <c r="A1334" s="48"/>
      <c r="E1334" s="48"/>
      <c r="M1334" s="48"/>
      <c r="Q1334" s="48"/>
      <c r="U1334" s="48"/>
      <c r="Y1334" s="48"/>
      <c r="AC1334" s="48"/>
      <c r="AG1334" s="48"/>
      <c r="AK1334" s="45"/>
      <c r="AO1334" s="48"/>
      <c r="AS1334" s="48"/>
      <c r="AW1334" s="48"/>
      <c r="BA1334" s="48"/>
      <c r="BE1334" s="48"/>
      <c r="BI1334" s="48"/>
      <c r="BM1334" s="41">
        <v>43951</v>
      </c>
      <c r="BN1334">
        <v>5.75</v>
      </c>
      <c r="BO1334">
        <v>3.2627999999999999</v>
      </c>
      <c r="BQ1334" s="48"/>
      <c r="BU1334" s="48"/>
      <c r="BY1334" s="41">
        <v>44252</v>
      </c>
      <c r="BZ1334">
        <v>11.95</v>
      </c>
      <c r="CA1334">
        <v>7.8273999999999999</v>
      </c>
    </row>
    <row r="1335" spans="1:79">
      <c r="A1335" s="48"/>
      <c r="E1335" s="48"/>
      <c r="M1335" s="48"/>
      <c r="Q1335" s="48"/>
      <c r="U1335" s="48"/>
      <c r="Y1335" s="48"/>
      <c r="AC1335" s="48"/>
      <c r="AG1335" s="48"/>
      <c r="AK1335" s="45"/>
      <c r="AO1335" s="48"/>
      <c r="AS1335" s="48"/>
      <c r="AW1335" s="48"/>
      <c r="BA1335" s="48"/>
      <c r="BE1335" s="48"/>
      <c r="BI1335" s="48"/>
      <c r="BM1335" s="41">
        <v>43955</v>
      </c>
      <c r="BN1335">
        <v>5.79</v>
      </c>
      <c r="BO1335">
        <v>3.2854999999999999</v>
      </c>
      <c r="BQ1335" s="48"/>
      <c r="BU1335" s="48"/>
      <c r="BY1335" s="41">
        <v>44253</v>
      </c>
      <c r="BZ1335">
        <v>11.9</v>
      </c>
      <c r="CA1335">
        <v>7.7946</v>
      </c>
    </row>
    <row r="1336" spans="1:79">
      <c r="A1336" s="48"/>
      <c r="E1336" s="48"/>
      <c r="M1336" s="48"/>
      <c r="Q1336" s="48"/>
      <c r="U1336" s="48"/>
      <c r="Y1336" s="48"/>
      <c r="AC1336" s="48"/>
      <c r="AG1336" s="48"/>
      <c r="AK1336" s="45"/>
      <c r="AO1336" s="48"/>
      <c r="AS1336" s="48"/>
      <c r="AW1336" s="48"/>
      <c r="BA1336" s="48"/>
      <c r="BE1336" s="48"/>
      <c r="BI1336" s="48"/>
      <c r="BM1336" s="41">
        <v>43956</v>
      </c>
      <c r="BN1336">
        <v>5.71</v>
      </c>
      <c r="BO1336">
        <v>3.2401</v>
      </c>
      <c r="BQ1336" s="48"/>
      <c r="BU1336" s="48"/>
      <c r="BY1336" s="41">
        <v>44256</v>
      </c>
      <c r="BZ1336">
        <v>11.75</v>
      </c>
      <c r="CA1336">
        <v>7.6963999999999997</v>
      </c>
    </row>
    <row r="1337" spans="1:79">
      <c r="A1337" s="48"/>
      <c r="E1337" s="48"/>
      <c r="M1337" s="48"/>
      <c r="Q1337" s="48"/>
      <c r="U1337" s="48"/>
      <c r="Y1337" s="48"/>
      <c r="AC1337" s="48"/>
      <c r="AG1337" s="48"/>
      <c r="AK1337" s="45"/>
      <c r="AO1337" s="48"/>
      <c r="AS1337" s="48"/>
      <c r="AW1337" s="48"/>
      <c r="BA1337" s="48"/>
      <c r="BE1337" s="48"/>
      <c r="BI1337" s="48"/>
      <c r="BM1337" s="41">
        <v>43957</v>
      </c>
      <c r="BN1337">
        <v>5.8</v>
      </c>
      <c r="BO1337">
        <v>3.2911000000000001</v>
      </c>
      <c r="BQ1337" s="48"/>
      <c r="BU1337" s="48"/>
      <c r="BY1337" s="41">
        <v>44257</v>
      </c>
      <c r="BZ1337">
        <v>12.09</v>
      </c>
      <c r="CA1337">
        <v>7.9191000000000003</v>
      </c>
    </row>
    <row r="1338" spans="1:79">
      <c r="A1338" s="48"/>
      <c r="E1338" s="48"/>
      <c r="M1338" s="48"/>
      <c r="Q1338" s="48"/>
      <c r="U1338" s="48"/>
      <c r="Y1338" s="48"/>
      <c r="AC1338" s="48"/>
      <c r="AG1338" s="48"/>
      <c r="AK1338" s="45"/>
      <c r="AO1338" s="48"/>
      <c r="AS1338" s="48"/>
      <c r="AW1338" s="48"/>
      <c r="BA1338" s="48"/>
      <c r="BE1338" s="48"/>
      <c r="BI1338" s="48"/>
      <c r="BM1338" s="41">
        <v>43958</v>
      </c>
      <c r="BN1338">
        <v>5.85</v>
      </c>
      <c r="BO1338">
        <v>3.3195000000000001</v>
      </c>
      <c r="BQ1338" s="48"/>
      <c r="BU1338" s="48"/>
      <c r="BY1338" s="41">
        <v>44258</v>
      </c>
      <c r="BZ1338">
        <v>12</v>
      </c>
      <c r="CA1338">
        <v>7.8601000000000001</v>
      </c>
    </row>
    <row r="1339" spans="1:79">
      <c r="A1339" s="48"/>
      <c r="E1339" s="48"/>
      <c r="M1339" s="48"/>
      <c r="Q1339" s="48"/>
      <c r="U1339" s="48"/>
      <c r="Y1339" s="48"/>
      <c r="AC1339" s="48"/>
      <c r="AG1339" s="48"/>
      <c r="AK1339" s="45"/>
      <c r="AO1339" s="48"/>
      <c r="AS1339" s="48"/>
      <c r="AW1339" s="48"/>
      <c r="BA1339" s="48"/>
      <c r="BE1339" s="48"/>
      <c r="BI1339" s="48"/>
      <c r="BM1339" s="41">
        <v>43959</v>
      </c>
      <c r="BN1339">
        <v>5.85</v>
      </c>
      <c r="BO1339">
        <v>3.3195000000000001</v>
      </c>
      <c r="BQ1339" s="48"/>
      <c r="BU1339" s="48"/>
      <c r="BY1339" s="41">
        <v>44259</v>
      </c>
      <c r="BZ1339">
        <v>12</v>
      </c>
      <c r="CA1339">
        <v>7.8601000000000001</v>
      </c>
    </row>
    <row r="1340" spans="1:79">
      <c r="A1340" s="48"/>
      <c r="E1340" s="48"/>
      <c r="M1340" s="48"/>
      <c r="Q1340" s="48"/>
      <c r="U1340" s="48"/>
      <c r="Y1340" s="48"/>
      <c r="AC1340" s="48"/>
      <c r="AG1340" s="48"/>
      <c r="AK1340" s="45"/>
      <c r="AO1340" s="48"/>
      <c r="AS1340" s="48"/>
      <c r="AW1340" s="48"/>
      <c r="BA1340" s="48"/>
      <c r="BE1340" s="48"/>
      <c r="BI1340" s="48"/>
      <c r="BM1340" s="41">
        <v>43962</v>
      </c>
      <c r="BN1340">
        <v>6</v>
      </c>
      <c r="BO1340">
        <v>3.4045999999999998</v>
      </c>
      <c r="BQ1340" s="48"/>
      <c r="BU1340" s="48"/>
      <c r="BY1340" s="41">
        <v>44260</v>
      </c>
      <c r="BZ1340">
        <v>12</v>
      </c>
      <c r="CA1340">
        <v>7.8601000000000001</v>
      </c>
    </row>
    <row r="1341" spans="1:79">
      <c r="A1341" s="48"/>
      <c r="E1341" s="48"/>
      <c r="M1341" s="48"/>
      <c r="Q1341" s="48"/>
      <c r="U1341" s="48"/>
      <c r="Y1341" s="48"/>
      <c r="AC1341" s="48"/>
      <c r="AG1341" s="48"/>
      <c r="AK1341" s="45"/>
      <c r="AO1341" s="48"/>
      <c r="AS1341" s="48"/>
      <c r="AW1341" s="48"/>
      <c r="BA1341" s="48"/>
      <c r="BE1341" s="48"/>
      <c r="BI1341" s="48"/>
      <c r="BM1341" s="41">
        <v>43963</v>
      </c>
      <c r="BN1341">
        <v>6</v>
      </c>
      <c r="BO1341">
        <v>3.4045999999999998</v>
      </c>
      <c r="BQ1341" s="48"/>
      <c r="BU1341" s="48"/>
      <c r="BY1341" s="41">
        <v>44263</v>
      </c>
      <c r="BZ1341">
        <v>11.75</v>
      </c>
      <c r="CA1341">
        <v>7.6963999999999997</v>
      </c>
    </row>
    <row r="1342" spans="1:79">
      <c r="A1342" s="48"/>
      <c r="E1342" s="48"/>
      <c r="M1342" s="48"/>
      <c r="Q1342" s="48"/>
      <c r="U1342" s="48"/>
      <c r="Y1342" s="48"/>
      <c r="AC1342" s="48"/>
      <c r="AG1342" s="48"/>
      <c r="AK1342" s="45"/>
      <c r="AO1342" s="48"/>
      <c r="AS1342" s="48"/>
      <c r="AW1342" s="48"/>
      <c r="BA1342" s="48"/>
      <c r="BE1342" s="48"/>
      <c r="BI1342" s="48"/>
      <c r="BM1342" s="41">
        <v>43964</v>
      </c>
      <c r="BN1342">
        <v>6</v>
      </c>
      <c r="BO1342">
        <v>3.4045999999999998</v>
      </c>
      <c r="BQ1342" s="48"/>
      <c r="BU1342" s="48"/>
      <c r="BY1342" s="41">
        <v>44264</v>
      </c>
      <c r="BZ1342">
        <v>11.97</v>
      </c>
      <c r="CA1342">
        <v>7.8404999999999996</v>
      </c>
    </row>
    <row r="1343" spans="1:79">
      <c r="A1343" s="48"/>
      <c r="E1343" s="48"/>
      <c r="M1343" s="48"/>
      <c r="Q1343" s="48"/>
      <c r="U1343" s="48"/>
      <c r="Y1343" s="48"/>
      <c r="AC1343" s="48"/>
      <c r="AG1343" s="48"/>
      <c r="AK1343" s="45"/>
      <c r="AO1343" s="48"/>
      <c r="AS1343" s="48"/>
      <c r="AW1343" s="48"/>
      <c r="BA1343" s="48"/>
      <c r="BE1343" s="48"/>
      <c r="BI1343" s="48"/>
      <c r="BM1343" s="41">
        <v>43965</v>
      </c>
      <c r="BN1343">
        <v>5.9</v>
      </c>
      <c r="BO1343">
        <v>3.3479000000000001</v>
      </c>
      <c r="BQ1343" s="48"/>
      <c r="BU1343" s="48"/>
      <c r="BY1343" s="41">
        <v>44265</v>
      </c>
      <c r="BZ1343">
        <v>11.97</v>
      </c>
      <c r="CA1343">
        <v>7.8404999999999996</v>
      </c>
    </row>
    <row r="1344" spans="1:79">
      <c r="A1344" s="48"/>
      <c r="E1344" s="48"/>
      <c r="M1344" s="48"/>
      <c r="Q1344" s="48"/>
      <c r="U1344" s="48"/>
      <c r="Y1344" s="48"/>
      <c r="AC1344" s="48"/>
      <c r="AG1344" s="48"/>
      <c r="AK1344" s="45"/>
      <c r="AO1344" s="48"/>
      <c r="AS1344" s="48"/>
      <c r="AW1344" s="48"/>
      <c r="BA1344" s="48"/>
      <c r="BE1344" s="48"/>
      <c r="BI1344" s="48"/>
      <c r="BM1344" s="41">
        <v>43966</v>
      </c>
      <c r="BN1344">
        <v>6</v>
      </c>
      <c r="BO1344">
        <v>3.4045999999999998</v>
      </c>
      <c r="BQ1344" s="48"/>
      <c r="BU1344" s="48"/>
      <c r="BY1344" s="41">
        <v>44266</v>
      </c>
      <c r="BZ1344">
        <v>11.81</v>
      </c>
      <c r="CA1344">
        <v>7.7356999999999996</v>
      </c>
    </row>
    <row r="1345" spans="1:79">
      <c r="A1345" s="48"/>
      <c r="E1345" s="48"/>
      <c r="M1345" s="48"/>
      <c r="Q1345" s="48"/>
      <c r="U1345" s="48"/>
      <c r="Y1345" s="48"/>
      <c r="AC1345" s="48"/>
      <c r="AG1345" s="48"/>
      <c r="AK1345" s="45"/>
      <c r="AO1345" s="48"/>
      <c r="AS1345" s="48"/>
      <c r="AW1345" s="48"/>
      <c r="BA1345" s="48"/>
      <c r="BE1345" s="48"/>
      <c r="BI1345" s="48"/>
      <c r="BM1345" s="41">
        <v>43969</v>
      </c>
      <c r="BN1345">
        <v>6.1</v>
      </c>
      <c r="BO1345">
        <v>3.4613999999999998</v>
      </c>
      <c r="BQ1345" s="48"/>
      <c r="BU1345" s="48"/>
      <c r="BY1345" s="41">
        <v>44267</v>
      </c>
      <c r="BZ1345">
        <v>11.97</v>
      </c>
      <c r="CA1345">
        <v>7.8404999999999996</v>
      </c>
    </row>
    <row r="1346" spans="1:79">
      <c r="A1346" s="48"/>
      <c r="E1346" s="48"/>
      <c r="M1346" s="48"/>
      <c r="Q1346" s="48"/>
      <c r="U1346" s="48"/>
      <c r="Y1346" s="48"/>
      <c r="AC1346" s="48"/>
      <c r="AG1346" s="48"/>
      <c r="AK1346" s="45"/>
      <c r="AO1346" s="48"/>
      <c r="AS1346" s="48"/>
      <c r="AW1346" s="48"/>
      <c r="BA1346" s="48"/>
      <c r="BE1346" s="48"/>
      <c r="BI1346" s="48"/>
      <c r="BM1346" s="41">
        <v>43970</v>
      </c>
      <c r="BN1346">
        <v>6.28</v>
      </c>
      <c r="BO1346">
        <v>3.5634999999999999</v>
      </c>
      <c r="BQ1346" s="48"/>
      <c r="BU1346" s="48"/>
      <c r="BY1346" s="41">
        <v>44270</v>
      </c>
      <c r="BZ1346">
        <v>12.05</v>
      </c>
      <c r="CA1346">
        <v>7.8929</v>
      </c>
    </row>
    <row r="1347" spans="1:79">
      <c r="A1347" s="48"/>
      <c r="E1347" s="48"/>
      <c r="M1347" s="48"/>
      <c r="Q1347" s="48"/>
      <c r="U1347" s="48"/>
      <c r="Y1347" s="48"/>
      <c r="AC1347" s="48"/>
      <c r="AG1347" s="48"/>
      <c r="AK1347" s="45"/>
      <c r="AO1347" s="48"/>
      <c r="AS1347" s="48"/>
      <c r="AW1347" s="48"/>
      <c r="BA1347" s="48"/>
      <c r="BE1347" s="48"/>
      <c r="BI1347" s="48"/>
      <c r="BM1347" s="41">
        <v>43971</v>
      </c>
      <c r="BN1347">
        <v>6.46</v>
      </c>
      <c r="BO1347">
        <v>3.6656</v>
      </c>
      <c r="BQ1347" s="48"/>
      <c r="BU1347" s="48"/>
      <c r="BY1347" s="41">
        <v>44271</v>
      </c>
      <c r="BZ1347">
        <v>12.04</v>
      </c>
      <c r="CA1347">
        <v>7.8863000000000003</v>
      </c>
    </row>
    <row r="1348" spans="1:79">
      <c r="A1348" s="48"/>
      <c r="E1348" s="48"/>
      <c r="M1348" s="48"/>
      <c r="Q1348" s="48"/>
      <c r="U1348" s="48"/>
      <c r="Y1348" s="48"/>
      <c r="AC1348" s="48"/>
      <c r="AG1348" s="48"/>
      <c r="AK1348" s="45"/>
      <c r="AO1348" s="48"/>
      <c r="AS1348" s="48"/>
      <c r="AW1348" s="48"/>
      <c r="BA1348" s="48"/>
      <c r="BE1348" s="48"/>
      <c r="BI1348" s="48"/>
      <c r="BM1348" s="41">
        <v>43972</v>
      </c>
      <c r="BN1348">
        <v>6.27</v>
      </c>
      <c r="BO1348">
        <v>3.5577999999999999</v>
      </c>
      <c r="BQ1348" s="48"/>
      <c r="BU1348" s="48"/>
      <c r="BY1348" s="41">
        <v>44272</v>
      </c>
      <c r="BZ1348">
        <v>11.81</v>
      </c>
      <c r="CA1348">
        <v>7.7356999999999996</v>
      </c>
    </row>
    <row r="1349" spans="1:79">
      <c r="A1349" s="48"/>
      <c r="E1349" s="48"/>
      <c r="M1349" s="48"/>
      <c r="Q1349" s="48"/>
      <c r="U1349" s="48"/>
      <c r="Y1349" s="48"/>
      <c r="AC1349" s="48"/>
      <c r="AG1349" s="48"/>
      <c r="AK1349" s="45"/>
      <c r="AO1349" s="48"/>
      <c r="AS1349" s="48"/>
      <c r="AW1349" s="48"/>
      <c r="BA1349" s="48"/>
      <c r="BE1349" s="48"/>
      <c r="BI1349" s="48"/>
      <c r="BM1349" s="41">
        <v>43973</v>
      </c>
      <c r="BN1349">
        <v>6.15</v>
      </c>
      <c r="BO1349">
        <v>3.4897</v>
      </c>
      <c r="BQ1349" s="48"/>
      <c r="BU1349" s="48"/>
      <c r="BY1349" s="41">
        <v>44273</v>
      </c>
      <c r="BZ1349">
        <v>11.81</v>
      </c>
      <c r="CA1349">
        <v>7.7356999999999996</v>
      </c>
    </row>
    <row r="1350" spans="1:79">
      <c r="A1350" s="48"/>
      <c r="E1350" s="48"/>
      <c r="M1350" s="48"/>
      <c r="Q1350" s="48"/>
      <c r="U1350" s="48"/>
      <c r="Y1350" s="48"/>
      <c r="AC1350" s="48"/>
      <c r="AG1350" s="48"/>
      <c r="AK1350" s="45"/>
      <c r="AO1350" s="48"/>
      <c r="AS1350" s="48"/>
      <c r="AW1350" s="48"/>
      <c r="BA1350" s="48"/>
      <c r="BE1350" s="48"/>
      <c r="BI1350" s="48"/>
      <c r="BM1350" s="41">
        <v>43977</v>
      </c>
      <c r="BN1350">
        <v>6.28</v>
      </c>
      <c r="BO1350">
        <v>3.5634999999999999</v>
      </c>
      <c r="BQ1350" s="48"/>
      <c r="BU1350" s="48"/>
      <c r="BY1350" s="41">
        <v>44274</v>
      </c>
      <c r="BZ1350">
        <v>11.82</v>
      </c>
      <c r="CA1350">
        <v>7.7422000000000004</v>
      </c>
    </row>
    <row r="1351" spans="1:79">
      <c r="A1351" s="48"/>
      <c r="E1351" s="48"/>
      <c r="M1351" s="48"/>
      <c r="Q1351" s="48"/>
      <c r="U1351" s="48"/>
      <c r="Y1351" s="48"/>
      <c r="AC1351" s="48"/>
      <c r="AG1351" s="48"/>
      <c r="AK1351" s="45"/>
      <c r="AO1351" s="48"/>
      <c r="AS1351" s="48"/>
      <c r="AW1351" s="48"/>
      <c r="BA1351" s="48"/>
      <c r="BE1351" s="48"/>
      <c r="BI1351" s="48"/>
      <c r="BM1351" s="41">
        <v>43978</v>
      </c>
      <c r="BN1351">
        <v>6.29</v>
      </c>
      <c r="BO1351">
        <v>3.5691999999999999</v>
      </c>
      <c r="BQ1351" s="48"/>
      <c r="BU1351" s="48"/>
      <c r="BY1351" s="41">
        <v>44277</v>
      </c>
      <c r="BZ1351">
        <v>11.82</v>
      </c>
      <c r="CA1351">
        <v>7.7422000000000004</v>
      </c>
    </row>
    <row r="1352" spans="1:79">
      <c r="A1352" s="48"/>
      <c r="E1352" s="48"/>
      <c r="M1352" s="48"/>
      <c r="Q1352" s="48"/>
      <c r="U1352" s="48"/>
      <c r="Y1352" s="48"/>
      <c r="AC1352" s="48"/>
      <c r="AG1352" s="48"/>
      <c r="AK1352" s="45"/>
      <c r="AO1352" s="48"/>
      <c r="AS1352" s="48"/>
      <c r="AW1352" s="48"/>
      <c r="BA1352" s="48"/>
      <c r="BE1352" s="48"/>
      <c r="BI1352" s="48"/>
      <c r="BM1352" s="41">
        <v>43979</v>
      </c>
      <c r="BN1352">
        <v>6.2</v>
      </c>
      <c r="BO1352">
        <v>3.5181</v>
      </c>
      <c r="BQ1352" s="48"/>
      <c r="BU1352" s="48"/>
      <c r="BY1352" s="41">
        <v>44278</v>
      </c>
      <c r="BZ1352">
        <v>11.98</v>
      </c>
      <c r="CA1352">
        <v>7.8470000000000004</v>
      </c>
    </row>
    <row r="1353" spans="1:79">
      <c r="A1353" s="48"/>
      <c r="E1353" s="48"/>
      <c r="M1353" s="48"/>
      <c r="Q1353" s="48"/>
      <c r="U1353" s="48"/>
      <c r="Y1353" s="48"/>
      <c r="AC1353" s="48"/>
      <c r="AG1353" s="48"/>
      <c r="AK1353" s="45"/>
      <c r="AO1353" s="48"/>
      <c r="AS1353" s="48"/>
      <c r="AW1353" s="48"/>
      <c r="BA1353" s="48"/>
      <c r="BE1353" s="48"/>
      <c r="BI1353" s="48"/>
      <c r="BM1353" s="41">
        <v>43980</v>
      </c>
      <c r="BN1353">
        <v>6.23</v>
      </c>
      <c r="BO1353">
        <v>3.5350999999999999</v>
      </c>
      <c r="BQ1353" s="48"/>
      <c r="BU1353" s="48"/>
      <c r="BY1353" s="41">
        <v>44279</v>
      </c>
      <c r="BZ1353">
        <v>11.98</v>
      </c>
      <c r="CA1353">
        <v>7.8470000000000004</v>
      </c>
    </row>
    <row r="1354" spans="1:79">
      <c r="A1354" s="48"/>
      <c r="E1354" s="48"/>
      <c r="M1354" s="48"/>
      <c r="Q1354" s="48"/>
      <c r="U1354" s="48"/>
      <c r="Y1354" s="48"/>
      <c r="AC1354" s="48"/>
      <c r="AG1354" s="48"/>
      <c r="AK1354" s="45"/>
      <c r="AO1354" s="48"/>
      <c r="AS1354" s="48"/>
      <c r="AW1354" s="48"/>
      <c r="BA1354" s="48"/>
      <c r="BE1354" s="48"/>
      <c r="BI1354" s="48"/>
      <c r="BM1354" s="41">
        <v>43983</v>
      </c>
      <c r="BN1354">
        <v>6.41</v>
      </c>
      <c r="BO1354">
        <v>3.6373000000000002</v>
      </c>
      <c r="BQ1354" s="48"/>
      <c r="BU1354" s="48"/>
      <c r="BY1354" s="41">
        <v>44280</v>
      </c>
      <c r="BZ1354">
        <v>11.9</v>
      </c>
      <c r="CA1354">
        <v>7.7946</v>
      </c>
    </row>
    <row r="1355" spans="1:79">
      <c r="A1355" s="48"/>
      <c r="E1355" s="48"/>
      <c r="M1355" s="48"/>
      <c r="Q1355" s="48"/>
      <c r="U1355" s="48"/>
      <c r="Y1355" s="48"/>
      <c r="AC1355" s="48"/>
      <c r="AG1355" s="48"/>
      <c r="AK1355" s="45"/>
      <c r="AO1355" s="48"/>
      <c r="AS1355" s="48"/>
      <c r="AW1355" s="48"/>
      <c r="BA1355" s="48"/>
      <c r="BE1355" s="48"/>
      <c r="BI1355" s="48"/>
      <c r="BM1355" s="41">
        <v>43984</v>
      </c>
      <c r="BN1355">
        <v>6.6</v>
      </c>
      <c r="BO1355">
        <v>3.7450999999999999</v>
      </c>
      <c r="BQ1355" s="48"/>
      <c r="BU1355" s="48"/>
      <c r="BY1355" s="41">
        <v>44281</v>
      </c>
      <c r="BZ1355">
        <v>11.82</v>
      </c>
      <c r="CA1355">
        <v>7.7422000000000004</v>
      </c>
    </row>
    <row r="1356" spans="1:79">
      <c r="A1356" s="48"/>
      <c r="E1356" s="48"/>
      <c r="M1356" s="48"/>
      <c r="Q1356" s="48"/>
      <c r="U1356" s="48"/>
      <c r="Y1356" s="48"/>
      <c r="AC1356" s="48"/>
      <c r="AG1356" s="48"/>
      <c r="AK1356" s="45"/>
      <c r="AO1356" s="48"/>
      <c r="AS1356" s="48"/>
      <c r="AW1356" s="48"/>
      <c r="BA1356" s="48"/>
      <c r="BE1356" s="48"/>
      <c r="BI1356" s="48"/>
      <c r="BM1356" s="41">
        <v>43985</v>
      </c>
      <c r="BN1356">
        <v>6.77</v>
      </c>
      <c r="BO1356">
        <v>3.8414999999999999</v>
      </c>
      <c r="BQ1356" s="48"/>
      <c r="BU1356" s="48"/>
      <c r="BY1356" s="41">
        <v>44284</v>
      </c>
      <c r="BZ1356">
        <v>11.82</v>
      </c>
      <c r="CA1356">
        <v>7.7422000000000004</v>
      </c>
    </row>
    <row r="1357" spans="1:79">
      <c r="A1357" s="48"/>
      <c r="E1357" s="48"/>
      <c r="M1357" s="48"/>
      <c r="Q1357" s="48"/>
      <c r="U1357" s="48"/>
      <c r="Y1357" s="48"/>
      <c r="AC1357" s="48"/>
      <c r="AG1357" s="48"/>
      <c r="AK1357" s="45"/>
      <c r="AO1357" s="48"/>
      <c r="AS1357" s="48"/>
      <c r="AW1357" s="48"/>
      <c r="BA1357" s="48"/>
      <c r="BE1357" s="48"/>
      <c r="BI1357" s="48"/>
      <c r="BM1357" s="41">
        <v>43986</v>
      </c>
      <c r="BN1357">
        <v>6.85</v>
      </c>
      <c r="BO1357">
        <v>3.8868999999999998</v>
      </c>
      <c r="BQ1357" s="48"/>
      <c r="BU1357" s="48"/>
      <c r="BY1357" s="41">
        <v>44285</v>
      </c>
      <c r="BZ1357">
        <v>11.82</v>
      </c>
      <c r="CA1357">
        <v>7.7422000000000004</v>
      </c>
    </row>
    <row r="1358" spans="1:79">
      <c r="A1358" s="48"/>
      <c r="E1358" s="48"/>
      <c r="M1358" s="48"/>
      <c r="Q1358" s="48"/>
      <c r="U1358" s="48"/>
      <c r="Y1358" s="48"/>
      <c r="AC1358" s="48"/>
      <c r="AG1358" s="48"/>
      <c r="AK1358" s="45"/>
      <c r="AO1358" s="48"/>
      <c r="AS1358" s="48"/>
      <c r="AW1358" s="48"/>
      <c r="BA1358" s="48"/>
      <c r="BE1358" s="48"/>
      <c r="BI1358" s="48"/>
      <c r="BM1358" s="41">
        <v>43987</v>
      </c>
      <c r="BN1358">
        <v>6.78</v>
      </c>
      <c r="BO1358">
        <v>3.8472</v>
      </c>
      <c r="BQ1358" s="48"/>
      <c r="BU1358" s="48"/>
      <c r="BY1358" s="41">
        <v>44286</v>
      </c>
      <c r="BZ1358">
        <v>11.9</v>
      </c>
      <c r="CA1358">
        <v>7.7946</v>
      </c>
    </row>
    <row r="1359" spans="1:79">
      <c r="A1359" s="48"/>
      <c r="E1359" s="48"/>
      <c r="M1359" s="48"/>
      <c r="Q1359" s="48"/>
      <c r="U1359" s="48"/>
      <c r="Y1359" s="48"/>
      <c r="AC1359" s="48"/>
      <c r="AG1359" s="48"/>
      <c r="AK1359" s="45"/>
      <c r="AO1359" s="48"/>
      <c r="AS1359" s="48"/>
      <c r="AW1359" s="48"/>
      <c r="BA1359" s="48"/>
      <c r="BE1359" s="48"/>
      <c r="BI1359" s="48"/>
      <c r="BM1359" s="41">
        <v>43990</v>
      </c>
      <c r="BN1359">
        <v>6.57</v>
      </c>
      <c r="BO1359">
        <v>3.7281</v>
      </c>
      <c r="BQ1359" s="48"/>
      <c r="BU1359" s="48"/>
      <c r="BY1359" s="41">
        <v>44287</v>
      </c>
      <c r="BZ1359">
        <v>11.9</v>
      </c>
      <c r="CA1359">
        <v>7.7946</v>
      </c>
    </row>
    <row r="1360" spans="1:79">
      <c r="A1360" s="48"/>
      <c r="E1360" s="48"/>
      <c r="M1360" s="48"/>
      <c r="Q1360" s="48"/>
      <c r="U1360" s="48"/>
      <c r="Y1360" s="48"/>
      <c r="AC1360" s="48"/>
      <c r="AG1360" s="48"/>
      <c r="AK1360" s="45"/>
      <c r="AO1360" s="48"/>
      <c r="AS1360" s="48"/>
      <c r="AW1360" s="48"/>
      <c r="BA1360" s="48"/>
      <c r="BE1360" s="48"/>
      <c r="BI1360" s="48"/>
      <c r="BM1360" s="41">
        <v>43991</v>
      </c>
      <c r="BN1360">
        <v>6.6</v>
      </c>
      <c r="BO1360">
        <v>3.7450999999999999</v>
      </c>
      <c r="BQ1360" s="48"/>
      <c r="BU1360" s="48"/>
      <c r="BY1360" s="41">
        <v>44288</v>
      </c>
      <c r="BZ1360">
        <v>11.9</v>
      </c>
      <c r="CA1360">
        <v>7.7946</v>
      </c>
    </row>
    <row r="1361" spans="1:79">
      <c r="A1361" s="48"/>
      <c r="E1361" s="48"/>
      <c r="M1361" s="48"/>
      <c r="Q1361" s="48"/>
      <c r="U1361" s="48"/>
      <c r="Y1361" s="48"/>
      <c r="AC1361" s="48"/>
      <c r="AG1361" s="48"/>
      <c r="AK1361" s="45"/>
      <c r="AO1361" s="48"/>
      <c r="AS1361" s="48"/>
      <c r="AW1361" s="48"/>
      <c r="BA1361" s="48"/>
      <c r="BE1361" s="48"/>
      <c r="BI1361" s="48"/>
      <c r="BM1361" s="41">
        <v>43992</v>
      </c>
      <c r="BN1361">
        <v>6.54</v>
      </c>
      <c r="BO1361">
        <v>3.7109999999999999</v>
      </c>
      <c r="BQ1361" s="48"/>
      <c r="BU1361" s="48"/>
      <c r="BY1361" s="41">
        <v>44291</v>
      </c>
      <c r="BZ1361">
        <v>11.8</v>
      </c>
      <c r="CA1361">
        <v>7.7290999999999999</v>
      </c>
    </row>
    <row r="1362" spans="1:79">
      <c r="A1362" s="48"/>
      <c r="E1362" s="48"/>
      <c r="M1362" s="48"/>
      <c r="Q1362" s="48"/>
      <c r="U1362" s="48"/>
      <c r="Y1362" s="48"/>
      <c r="AC1362" s="48"/>
      <c r="AG1362" s="48"/>
      <c r="AK1362" s="45"/>
      <c r="AO1362" s="48"/>
      <c r="AS1362" s="48"/>
      <c r="AW1362" s="48"/>
      <c r="BA1362" s="48"/>
      <c r="BE1362" s="48"/>
      <c r="BI1362" s="48"/>
      <c r="BM1362" s="41">
        <v>43993</v>
      </c>
      <c r="BN1362">
        <v>6.42</v>
      </c>
      <c r="BO1362">
        <v>3.6429</v>
      </c>
      <c r="BQ1362" s="48"/>
      <c r="BU1362" s="48"/>
      <c r="BY1362" s="41">
        <v>44292</v>
      </c>
      <c r="BZ1362">
        <v>11.81</v>
      </c>
      <c r="CA1362">
        <v>7.7356999999999996</v>
      </c>
    </row>
    <row r="1363" spans="1:79">
      <c r="A1363" s="48"/>
      <c r="E1363" s="48"/>
      <c r="M1363" s="48"/>
      <c r="Q1363" s="48"/>
      <c r="U1363" s="48"/>
      <c r="Y1363" s="48"/>
      <c r="AC1363" s="48"/>
      <c r="AG1363" s="48"/>
      <c r="AK1363" s="45"/>
      <c r="AO1363" s="48"/>
      <c r="AS1363" s="48"/>
      <c r="AW1363" s="48"/>
      <c r="BA1363" s="48"/>
      <c r="BE1363" s="48"/>
      <c r="BI1363" s="48"/>
      <c r="BM1363" s="41">
        <v>43994</v>
      </c>
      <c r="BN1363">
        <v>6.52</v>
      </c>
      <c r="BO1363">
        <v>3.6997</v>
      </c>
      <c r="BQ1363" s="48"/>
      <c r="BU1363" s="48"/>
      <c r="BY1363" s="41">
        <v>44293</v>
      </c>
      <c r="BZ1363">
        <v>11.9</v>
      </c>
      <c r="CA1363">
        <v>7.7946</v>
      </c>
    </row>
    <row r="1364" spans="1:79">
      <c r="A1364" s="48"/>
      <c r="E1364" s="48"/>
      <c r="M1364" s="48"/>
      <c r="Q1364" s="48"/>
      <c r="U1364" s="48"/>
      <c r="Y1364" s="48"/>
      <c r="AC1364" s="48"/>
      <c r="AG1364" s="48"/>
      <c r="AK1364" s="45"/>
      <c r="AO1364" s="48"/>
      <c r="AS1364" s="48"/>
      <c r="AW1364" s="48"/>
      <c r="BA1364" s="48"/>
      <c r="BE1364" s="48"/>
      <c r="BI1364" s="48"/>
      <c r="BM1364" s="41">
        <v>43997</v>
      </c>
      <c r="BN1364">
        <v>6.53</v>
      </c>
      <c r="BO1364">
        <v>3.7054</v>
      </c>
      <c r="BQ1364" s="48"/>
      <c r="BU1364" s="48"/>
      <c r="BY1364" s="41">
        <v>44294</v>
      </c>
      <c r="BZ1364">
        <v>12.05</v>
      </c>
      <c r="CA1364">
        <v>7.8929</v>
      </c>
    </row>
    <row r="1365" spans="1:79">
      <c r="A1365" s="48"/>
      <c r="E1365" s="48"/>
      <c r="M1365" s="48"/>
      <c r="Q1365" s="48"/>
      <c r="U1365" s="48"/>
      <c r="Y1365" s="48"/>
      <c r="AC1365" s="48"/>
      <c r="AG1365" s="48"/>
      <c r="AK1365" s="45"/>
      <c r="AO1365" s="48"/>
      <c r="AS1365" s="48"/>
      <c r="AW1365" s="48"/>
      <c r="BA1365" s="48"/>
      <c r="BE1365" s="48"/>
      <c r="BI1365" s="48"/>
      <c r="BM1365" s="41">
        <v>43998</v>
      </c>
      <c r="BN1365">
        <v>6.55</v>
      </c>
      <c r="BO1365">
        <v>3.7166999999999999</v>
      </c>
      <c r="BQ1365" s="48"/>
      <c r="BU1365" s="48"/>
      <c r="BY1365" s="41">
        <v>44298</v>
      </c>
      <c r="BZ1365">
        <v>12.2</v>
      </c>
      <c r="CA1365">
        <v>7.9911000000000003</v>
      </c>
    </row>
    <row r="1366" spans="1:79">
      <c r="A1366" s="48"/>
      <c r="E1366" s="48"/>
      <c r="M1366" s="48"/>
      <c r="Q1366" s="48"/>
      <c r="U1366" s="48"/>
      <c r="Y1366" s="48"/>
      <c r="AC1366" s="48"/>
      <c r="AG1366" s="48"/>
      <c r="AK1366" s="45"/>
      <c r="AO1366" s="48"/>
      <c r="AS1366" s="48"/>
      <c r="AW1366" s="48"/>
      <c r="BA1366" s="48"/>
      <c r="BE1366" s="48"/>
      <c r="BI1366" s="48"/>
      <c r="BM1366" s="41">
        <v>43999</v>
      </c>
      <c r="BN1366">
        <v>6.69</v>
      </c>
      <c r="BO1366">
        <v>3.7961999999999998</v>
      </c>
      <c r="BQ1366" s="48"/>
      <c r="BU1366" s="48"/>
      <c r="BY1366" s="41">
        <v>44299</v>
      </c>
      <c r="BZ1366">
        <v>12.2</v>
      </c>
      <c r="CA1366">
        <v>7.9911000000000003</v>
      </c>
    </row>
    <row r="1367" spans="1:79">
      <c r="A1367" s="48"/>
      <c r="E1367" s="48"/>
      <c r="M1367" s="48"/>
      <c r="Q1367" s="48"/>
      <c r="U1367" s="48"/>
      <c r="Y1367" s="48"/>
      <c r="AC1367" s="48"/>
      <c r="AG1367" s="48"/>
      <c r="AK1367" s="45"/>
      <c r="AO1367" s="48"/>
      <c r="AS1367" s="48"/>
      <c r="AW1367" s="48"/>
      <c r="BA1367" s="48"/>
      <c r="BE1367" s="48"/>
      <c r="BI1367" s="48"/>
      <c r="BM1367" s="41">
        <v>44000</v>
      </c>
      <c r="BN1367">
        <v>6.8</v>
      </c>
      <c r="BO1367">
        <v>3.8586</v>
      </c>
      <c r="BQ1367" s="48"/>
      <c r="BU1367" s="48"/>
      <c r="BY1367" s="41">
        <v>44300</v>
      </c>
      <c r="BZ1367">
        <v>12.2</v>
      </c>
      <c r="CA1367">
        <v>7.9911000000000003</v>
      </c>
    </row>
    <row r="1368" spans="1:79">
      <c r="A1368" s="48"/>
      <c r="E1368" s="48"/>
      <c r="M1368" s="48"/>
      <c r="Q1368" s="48"/>
      <c r="U1368" s="48"/>
      <c r="Y1368" s="48"/>
      <c r="AC1368" s="48"/>
      <c r="AG1368" s="48"/>
      <c r="AK1368" s="45"/>
      <c r="AO1368" s="48"/>
      <c r="AS1368" s="48"/>
      <c r="AW1368" s="48"/>
      <c r="BA1368" s="48"/>
      <c r="BE1368" s="48"/>
      <c r="BI1368" s="48"/>
      <c r="BM1368" s="41">
        <v>44001</v>
      </c>
      <c r="BN1368">
        <v>6.7</v>
      </c>
      <c r="BO1368">
        <v>3.8018000000000001</v>
      </c>
      <c r="BQ1368" s="48"/>
      <c r="BU1368" s="48"/>
      <c r="BY1368" s="41">
        <v>44301</v>
      </c>
      <c r="BZ1368">
        <v>12.2</v>
      </c>
      <c r="CA1368">
        <v>7.9911000000000003</v>
      </c>
    </row>
    <row r="1369" spans="1:79">
      <c r="A1369" s="48"/>
      <c r="E1369" s="48"/>
      <c r="M1369" s="48"/>
      <c r="Q1369" s="48"/>
      <c r="U1369" s="48"/>
      <c r="Y1369" s="48"/>
      <c r="AC1369" s="48"/>
      <c r="AG1369" s="48"/>
      <c r="AK1369" s="45"/>
      <c r="AO1369" s="48"/>
      <c r="AS1369" s="48"/>
      <c r="AW1369" s="48"/>
      <c r="BA1369" s="48"/>
      <c r="BE1369" s="48"/>
      <c r="BI1369" s="48"/>
      <c r="BM1369" s="41">
        <v>44004</v>
      </c>
      <c r="BN1369">
        <v>6.9</v>
      </c>
      <c r="BO1369">
        <v>3.9152999999999998</v>
      </c>
      <c r="BQ1369" s="48"/>
      <c r="BU1369" s="48"/>
      <c r="BY1369" s="41">
        <v>44302</v>
      </c>
      <c r="BZ1369">
        <v>12.2</v>
      </c>
      <c r="CA1369">
        <v>7.9911000000000003</v>
      </c>
    </row>
    <row r="1370" spans="1:79">
      <c r="A1370" s="48"/>
      <c r="E1370" s="48"/>
      <c r="M1370" s="48"/>
      <c r="Q1370" s="48"/>
      <c r="U1370" s="48"/>
      <c r="Y1370" s="48"/>
      <c r="AC1370" s="48"/>
      <c r="AG1370" s="48"/>
      <c r="AK1370" s="45"/>
      <c r="AO1370" s="48"/>
      <c r="AS1370" s="48"/>
      <c r="AW1370" s="48"/>
      <c r="BA1370" s="48"/>
      <c r="BE1370" s="48"/>
      <c r="BI1370" s="48"/>
      <c r="BM1370" s="41">
        <v>44005</v>
      </c>
      <c r="BN1370">
        <v>7.32</v>
      </c>
      <c r="BO1370">
        <v>4.1536</v>
      </c>
      <c r="BQ1370" s="48"/>
      <c r="BU1370" s="48"/>
      <c r="BY1370" s="41">
        <v>44305</v>
      </c>
      <c r="BZ1370">
        <v>12.34</v>
      </c>
      <c r="CA1370">
        <v>8.0828000000000007</v>
      </c>
    </row>
    <row r="1371" spans="1:79">
      <c r="A1371" s="48"/>
      <c r="E1371" s="48"/>
      <c r="M1371" s="48"/>
      <c r="Q1371" s="48"/>
      <c r="U1371" s="48"/>
      <c r="Y1371" s="48"/>
      <c r="AC1371" s="48"/>
      <c r="AG1371" s="48"/>
      <c r="AK1371" s="45"/>
      <c r="AO1371" s="48"/>
      <c r="AS1371" s="48"/>
      <c r="AW1371" s="48"/>
      <c r="BA1371" s="48"/>
      <c r="BE1371" s="48"/>
      <c r="BI1371" s="48"/>
      <c r="BM1371" s="41">
        <v>44006</v>
      </c>
      <c r="BN1371">
        <v>7.6</v>
      </c>
      <c r="BO1371">
        <v>4.3125</v>
      </c>
      <c r="BQ1371" s="48"/>
      <c r="BU1371" s="48"/>
      <c r="BY1371" s="41">
        <v>44306</v>
      </c>
      <c r="BZ1371">
        <v>12.5</v>
      </c>
      <c r="CA1371">
        <v>8.1875999999999998</v>
      </c>
    </row>
    <row r="1372" spans="1:79">
      <c r="A1372" s="48"/>
      <c r="E1372" s="48"/>
      <c r="M1372" s="48"/>
      <c r="Q1372" s="48"/>
      <c r="U1372" s="48"/>
      <c r="Y1372" s="48"/>
      <c r="AC1372" s="48"/>
      <c r="AG1372" s="48"/>
      <c r="AK1372" s="45"/>
      <c r="AO1372" s="48"/>
      <c r="AS1372" s="48"/>
      <c r="AW1372" s="48"/>
      <c r="BA1372" s="48"/>
      <c r="BE1372" s="48"/>
      <c r="BI1372" s="48"/>
      <c r="BM1372" s="41">
        <v>44007</v>
      </c>
      <c r="BN1372">
        <v>7.64</v>
      </c>
      <c r="BO1372">
        <v>4.3352000000000004</v>
      </c>
      <c r="BQ1372" s="48"/>
      <c r="BU1372" s="48"/>
      <c r="BY1372" s="41">
        <v>44307</v>
      </c>
      <c r="BZ1372">
        <v>12.5</v>
      </c>
      <c r="CA1372">
        <v>8.1875999999999998</v>
      </c>
    </row>
    <row r="1373" spans="1:79">
      <c r="A1373" s="48"/>
      <c r="E1373" s="48"/>
      <c r="M1373" s="48"/>
      <c r="Q1373" s="48"/>
      <c r="U1373" s="48"/>
      <c r="Y1373" s="48"/>
      <c r="AC1373" s="48"/>
      <c r="AG1373" s="48"/>
      <c r="AK1373" s="45"/>
      <c r="AO1373" s="48"/>
      <c r="AS1373" s="48"/>
      <c r="AW1373" s="48"/>
      <c r="BA1373" s="48"/>
      <c r="BE1373" s="48"/>
      <c r="BI1373" s="48"/>
      <c r="BM1373" s="41">
        <v>44008</v>
      </c>
      <c r="BN1373">
        <v>7.45</v>
      </c>
      <c r="BO1373">
        <v>4.2274000000000003</v>
      </c>
      <c r="BQ1373" s="48"/>
      <c r="BU1373" s="48"/>
      <c r="BY1373" s="41">
        <v>44308</v>
      </c>
      <c r="BZ1373">
        <v>12.49</v>
      </c>
      <c r="CA1373">
        <v>8.1811000000000007</v>
      </c>
    </row>
    <row r="1374" spans="1:79">
      <c r="A1374" s="48"/>
      <c r="E1374" s="48"/>
      <c r="M1374" s="48"/>
      <c r="Q1374" s="48"/>
      <c r="U1374" s="48"/>
      <c r="Y1374" s="48"/>
      <c r="AC1374" s="48"/>
      <c r="AG1374" s="48"/>
      <c r="AK1374" s="45"/>
      <c r="AO1374" s="48"/>
      <c r="AS1374" s="48"/>
      <c r="AW1374" s="48"/>
      <c r="BA1374" s="48"/>
      <c r="BE1374" s="48"/>
      <c r="BI1374" s="48"/>
      <c r="BM1374" s="41">
        <v>44011</v>
      </c>
      <c r="BN1374">
        <v>7.86</v>
      </c>
      <c r="BO1374">
        <v>4.4600999999999997</v>
      </c>
      <c r="BQ1374" s="48"/>
      <c r="BU1374" s="48"/>
      <c r="BY1374" s="41">
        <v>44309</v>
      </c>
      <c r="BZ1374">
        <v>12.56</v>
      </c>
      <c r="CA1374">
        <v>8.2269000000000005</v>
      </c>
    </row>
    <row r="1375" spans="1:79">
      <c r="A1375" s="48"/>
      <c r="E1375" s="48"/>
      <c r="M1375" s="48"/>
      <c r="Q1375" s="48"/>
      <c r="U1375" s="48"/>
      <c r="Y1375" s="48"/>
      <c r="AC1375" s="48"/>
      <c r="AG1375" s="48"/>
      <c r="AK1375" s="45"/>
      <c r="AO1375" s="48"/>
      <c r="AS1375" s="48"/>
      <c r="AW1375" s="48"/>
      <c r="BA1375" s="48"/>
      <c r="BE1375" s="48"/>
      <c r="BI1375" s="48"/>
      <c r="BM1375" s="41">
        <v>44012</v>
      </c>
      <c r="BN1375">
        <v>7.63</v>
      </c>
      <c r="BO1375">
        <v>4.3295000000000003</v>
      </c>
      <c r="BQ1375" s="48"/>
      <c r="BU1375" s="48"/>
      <c r="BY1375" s="41">
        <v>44312</v>
      </c>
      <c r="BZ1375">
        <v>12.56</v>
      </c>
      <c r="CA1375">
        <v>8.2269000000000005</v>
      </c>
    </row>
    <row r="1376" spans="1:79">
      <c r="A1376" s="48"/>
      <c r="E1376" s="48"/>
      <c r="M1376" s="48"/>
      <c r="Q1376" s="48"/>
      <c r="U1376" s="48"/>
      <c r="Y1376" s="48"/>
      <c r="AC1376" s="48"/>
      <c r="AG1376" s="48"/>
      <c r="AK1376" s="45"/>
      <c r="AO1376" s="48"/>
      <c r="AS1376" s="48"/>
      <c r="AW1376" s="48"/>
      <c r="BA1376" s="48"/>
      <c r="BE1376" s="48"/>
      <c r="BI1376" s="48"/>
      <c r="BM1376" s="41">
        <v>44013</v>
      </c>
      <c r="BN1376">
        <v>7.5</v>
      </c>
      <c r="BO1376">
        <v>4.2557999999999998</v>
      </c>
      <c r="BQ1376" s="48"/>
      <c r="BU1376" s="48"/>
      <c r="BY1376" s="41">
        <v>44313</v>
      </c>
      <c r="BZ1376">
        <v>12.56</v>
      </c>
      <c r="CA1376">
        <v>8.2269000000000005</v>
      </c>
    </row>
    <row r="1377" spans="1:79">
      <c r="A1377" s="48"/>
      <c r="E1377" s="48"/>
      <c r="M1377" s="48"/>
      <c r="Q1377" s="48"/>
      <c r="U1377" s="48"/>
      <c r="Y1377" s="48"/>
      <c r="AC1377" s="48"/>
      <c r="AG1377" s="48"/>
      <c r="AK1377" s="45"/>
      <c r="AO1377" s="48"/>
      <c r="AS1377" s="48"/>
      <c r="AW1377" s="48"/>
      <c r="BA1377" s="48"/>
      <c r="BE1377" s="48"/>
      <c r="BI1377" s="48"/>
      <c r="BM1377" s="41">
        <v>44014</v>
      </c>
      <c r="BN1377">
        <v>7.41</v>
      </c>
      <c r="BO1377">
        <v>4.2046999999999999</v>
      </c>
      <c r="BQ1377" s="48"/>
      <c r="BU1377" s="48"/>
      <c r="BY1377" s="41">
        <v>44314</v>
      </c>
      <c r="BZ1377">
        <v>12.5</v>
      </c>
      <c r="CA1377">
        <v>8.1875999999999998</v>
      </c>
    </row>
    <row r="1378" spans="1:79">
      <c r="A1378" s="48"/>
      <c r="E1378" s="48"/>
      <c r="M1378" s="48"/>
      <c r="Q1378" s="48"/>
      <c r="U1378" s="48"/>
      <c r="Y1378" s="48"/>
      <c r="AC1378" s="48"/>
      <c r="AG1378" s="48"/>
      <c r="AK1378" s="45"/>
      <c r="AO1378" s="48"/>
      <c r="AS1378" s="48"/>
      <c r="AW1378" s="48"/>
      <c r="BA1378" s="48"/>
      <c r="BE1378" s="48"/>
      <c r="BI1378" s="48"/>
      <c r="BM1378" s="41">
        <v>44015</v>
      </c>
      <c r="BN1378">
        <v>7.55</v>
      </c>
      <c r="BO1378">
        <v>4.2840999999999996</v>
      </c>
      <c r="BQ1378" s="48"/>
      <c r="BU1378" s="48"/>
      <c r="BY1378" s="41">
        <v>44315</v>
      </c>
      <c r="BZ1378">
        <v>12.5</v>
      </c>
      <c r="CA1378">
        <v>8.1875999999999998</v>
      </c>
    </row>
    <row r="1379" spans="1:79">
      <c r="A1379" s="48"/>
      <c r="E1379" s="48"/>
      <c r="M1379" s="48"/>
      <c r="Q1379" s="48"/>
      <c r="U1379" s="48"/>
      <c r="Y1379" s="48"/>
      <c r="AC1379" s="48"/>
      <c r="AG1379" s="48"/>
      <c r="AK1379" s="45"/>
      <c r="AO1379" s="48"/>
      <c r="AS1379" s="48"/>
      <c r="AW1379" s="48"/>
      <c r="BA1379" s="48"/>
      <c r="BE1379" s="48"/>
      <c r="BI1379" s="48"/>
      <c r="BM1379" s="41">
        <v>44018</v>
      </c>
      <c r="BN1379">
        <v>7.43</v>
      </c>
      <c r="BO1379">
        <v>4.2161</v>
      </c>
      <c r="BQ1379" s="48"/>
      <c r="BU1379" s="48"/>
      <c r="BY1379" s="41">
        <v>44316</v>
      </c>
      <c r="BZ1379">
        <v>12.3</v>
      </c>
      <c r="CA1379">
        <v>8.0565999999999995</v>
      </c>
    </row>
    <row r="1380" spans="1:79">
      <c r="A1380" s="48"/>
      <c r="E1380" s="48"/>
      <c r="M1380" s="48"/>
      <c r="Q1380" s="48"/>
      <c r="U1380" s="48"/>
      <c r="Y1380" s="48"/>
      <c r="AC1380" s="48"/>
      <c r="AG1380" s="48"/>
      <c r="AK1380" s="45"/>
      <c r="AO1380" s="48"/>
      <c r="AS1380" s="48"/>
      <c r="AW1380" s="48"/>
      <c r="BA1380" s="48"/>
      <c r="BE1380" s="48"/>
      <c r="BI1380" s="48"/>
      <c r="BM1380" s="41">
        <v>44019</v>
      </c>
      <c r="BN1380">
        <v>7.4</v>
      </c>
      <c r="BO1380">
        <v>4.1989999999999998</v>
      </c>
      <c r="BQ1380" s="48"/>
      <c r="BU1380" s="48"/>
      <c r="BY1380" s="41">
        <v>44319</v>
      </c>
      <c r="BZ1380">
        <v>12.3</v>
      </c>
      <c r="CA1380">
        <v>8.0565999999999995</v>
      </c>
    </row>
    <row r="1381" spans="1:79">
      <c r="A1381" s="48"/>
      <c r="E1381" s="48"/>
      <c r="M1381" s="48"/>
      <c r="Q1381" s="48"/>
      <c r="U1381" s="48"/>
      <c r="Y1381" s="48"/>
      <c r="AC1381" s="48"/>
      <c r="AG1381" s="48"/>
      <c r="AK1381" s="45"/>
      <c r="AO1381" s="48"/>
      <c r="AS1381" s="48"/>
      <c r="AW1381" s="48"/>
      <c r="BA1381" s="48"/>
      <c r="BE1381" s="48"/>
      <c r="BI1381" s="48"/>
      <c r="BM1381" s="41">
        <v>44020</v>
      </c>
      <c r="BN1381">
        <v>7.36</v>
      </c>
      <c r="BO1381">
        <v>4.1763000000000003</v>
      </c>
      <c r="BQ1381" s="48"/>
      <c r="BU1381" s="48"/>
      <c r="BY1381" s="41">
        <v>44320</v>
      </c>
      <c r="BZ1381">
        <v>12.3</v>
      </c>
      <c r="CA1381">
        <v>8.0565999999999995</v>
      </c>
    </row>
    <row r="1382" spans="1:79">
      <c r="A1382" s="48"/>
      <c r="E1382" s="48"/>
      <c r="M1382" s="48"/>
      <c r="Q1382" s="48"/>
      <c r="U1382" s="48"/>
      <c r="Y1382" s="48"/>
      <c r="AC1382" s="48"/>
      <c r="AG1382" s="48"/>
      <c r="AK1382" s="45"/>
      <c r="AO1382" s="48"/>
      <c r="AS1382" s="48"/>
      <c r="AW1382" s="48"/>
      <c r="BA1382" s="48"/>
      <c r="BE1382" s="48"/>
      <c r="BI1382" s="48"/>
      <c r="BM1382" s="41">
        <v>44021</v>
      </c>
      <c r="BN1382">
        <v>7.15</v>
      </c>
      <c r="BO1382">
        <v>4.0571999999999999</v>
      </c>
      <c r="BQ1382" s="48"/>
      <c r="BU1382" s="48"/>
      <c r="BY1382" s="41">
        <v>44321</v>
      </c>
      <c r="BZ1382">
        <v>12.32</v>
      </c>
      <c r="CA1382">
        <v>8.0696999999999992</v>
      </c>
    </row>
    <row r="1383" spans="1:79">
      <c r="A1383" s="48"/>
      <c r="E1383" s="48"/>
      <c r="M1383" s="48"/>
      <c r="Q1383" s="48"/>
      <c r="U1383" s="48"/>
      <c r="Y1383" s="48"/>
      <c r="AC1383" s="48"/>
      <c r="AG1383" s="48"/>
      <c r="AK1383" s="45"/>
      <c r="AO1383" s="48"/>
      <c r="AS1383" s="48"/>
      <c r="AW1383" s="48"/>
      <c r="BA1383" s="48"/>
      <c r="BE1383" s="48"/>
      <c r="BI1383" s="48"/>
      <c r="BM1383" s="41">
        <v>44022</v>
      </c>
      <c r="BN1383">
        <v>6.94</v>
      </c>
      <c r="BO1383">
        <v>3.9380000000000002</v>
      </c>
      <c r="BQ1383" s="48"/>
      <c r="BU1383" s="48"/>
      <c r="BY1383" s="41">
        <v>44322</v>
      </c>
      <c r="BZ1383">
        <v>12.63</v>
      </c>
      <c r="CA1383">
        <v>8.2728000000000002</v>
      </c>
    </row>
    <row r="1384" spans="1:79">
      <c r="A1384" s="48"/>
      <c r="E1384" s="48"/>
      <c r="M1384" s="48"/>
      <c r="Q1384" s="48"/>
      <c r="U1384" s="48"/>
      <c r="Y1384" s="48"/>
      <c r="AC1384" s="48"/>
      <c r="AG1384" s="48"/>
      <c r="AK1384" s="45"/>
      <c r="AO1384" s="48"/>
      <c r="AS1384" s="48"/>
      <c r="AW1384" s="48"/>
      <c r="BA1384" s="48"/>
      <c r="BE1384" s="48"/>
      <c r="BI1384" s="48"/>
      <c r="BM1384" s="41">
        <v>44025</v>
      </c>
      <c r="BN1384">
        <v>6.74</v>
      </c>
      <c r="BO1384">
        <v>3.8245</v>
      </c>
      <c r="BQ1384" s="48"/>
      <c r="BU1384" s="48"/>
      <c r="BY1384" s="41">
        <v>44323</v>
      </c>
      <c r="BZ1384">
        <v>12.88</v>
      </c>
      <c r="CA1384">
        <v>8.4365000000000006</v>
      </c>
    </row>
    <row r="1385" spans="1:79">
      <c r="A1385" s="48"/>
      <c r="E1385" s="48"/>
      <c r="M1385" s="48"/>
      <c r="Q1385" s="48"/>
      <c r="U1385" s="48"/>
      <c r="Y1385" s="48"/>
      <c r="AC1385" s="48"/>
      <c r="AG1385" s="48"/>
      <c r="AK1385" s="45"/>
      <c r="AO1385" s="48"/>
      <c r="AS1385" s="48"/>
      <c r="AW1385" s="48"/>
      <c r="BA1385" s="48"/>
      <c r="BE1385" s="48"/>
      <c r="BI1385" s="48"/>
      <c r="BM1385" s="41">
        <v>44026</v>
      </c>
      <c r="BN1385">
        <v>6.84</v>
      </c>
      <c r="BO1385">
        <v>3.8813</v>
      </c>
      <c r="BQ1385" s="48"/>
      <c r="BU1385" s="48"/>
      <c r="BY1385" s="41">
        <v>44326</v>
      </c>
      <c r="BZ1385">
        <v>12.88</v>
      </c>
      <c r="CA1385">
        <v>8.4365000000000006</v>
      </c>
    </row>
    <row r="1386" spans="1:79">
      <c r="A1386" s="48"/>
      <c r="E1386" s="48"/>
      <c r="M1386" s="48"/>
      <c r="Q1386" s="48"/>
      <c r="U1386" s="48"/>
      <c r="Y1386" s="48"/>
      <c r="AC1386" s="48"/>
      <c r="AG1386" s="48"/>
      <c r="AK1386" s="45"/>
      <c r="AO1386" s="48"/>
      <c r="AS1386" s="48"/>
      <c r="AW1386" s="48"/>
      <c r="BA1386" s="48"/>
      <c r="BE1386" s="48"/>
      <c r="BI1386" s="48"/>
      <c r="BM1386" s="41">
        <v>44027</v>
      </c>
      <c r="BN1386">
        <v>6.72</v>
      </c>
      <c r="BO1386">
        <v>3.8132000000000001</v>
      </c>
      <c r="BQ1386" s="48"/>
      <c r="BU1386" s="48"/>
      <c r="BY1386" s="41">
        <v>44327</v>
      </c>
      <c r="BZ1386">
        <v>12.88</v>
      </c>
      <c r="CA1386">
        <v>8.4365000000000006</v>
      </c>
    </row>
    <row r="1387" spans="1:79">
      <c r="A1387" s="48"/>
      <c r="E1387" s="48"/>
      <c r="M1387" s="48"/>
      <c r="Q1387" s="48"/>
      <c r="U1387" s="48"/>
      <c r="Y1387" s="48"/>
      <c r="AC1387" s="48"/>
      <c r="AG1387" s="48"/>
      <c r="AK1387" s="45"/>
      <c r="AO1387" s="48"/>
      <c r="AS1387" s="48"/>
      <c r="AW1387" s="48"/>
      <c r="BA1387" s="48"/>
      <c r="BE1387" s="48"/>
      <c r="BI1387" s="48"/>
      <c r="BM1387" s="41">
        <v>44028</v>
      </c>
      <c r="BN1387">
        <v>6.92</v>
      </c>
      <c r="BO1387">
        <v>3.9266999999999999</v>
      </c>
      <c r="BQ1387" s="48"/>
      <c r="BU1387" s="48"/>
      <c r="BY1387" s="41">
        <v>44333</v>
      </c>
      <c r="BZ1387">
        <v>12.88</v>
      </c>
      <c r="CA1387">
        <v>8.4365000000000006</v>
      </c>
    </row>
    <row r="1388" spans="1:79">
      <c r="A1388" s="48"/>
      <c r="E1388" s="48"/>
      <c r="M1388" s="48"/>
      <c r="Q1388" s="48"/>
      <c r="U1388" s="48"/>
      <c r="Y1388" s="48"/>
      <c r="AC1388" s="48"/>
      <c r="AG1388" s="48"/>
      <c r="AK1388" s="45"/>
      <c r="AO1388" s="48"/>
      <c r="AS1388" s="48"/>
      <c r="AW1388" s="48"/>
      <c r="BA1388" s="48"/>
      <c r="BE1388" s="48"/>
      <c r="BI1388" s="48"/>
      <c r="BM1388" s="41">
        <v>44029</v>
      </c>
      <c r="BN1388">
        <v>6.9</v>
      </c>
      <c r="BO1388">
        <v>3.9152999999999998</v>
      </c>
      <c r="BQ1388" s="48"/>
      <c r="BU1388" s="48"/>
      <c r="BY1388" s="41">
        <v>44334</v>
      </c>
      <c r="BZ1388">
        <v>12.88</v>
      </c>
      <c r="CA1388">
        <v>8.4365000000000006</v>
      </c>
    </row>
    <row r="1389" spans="1:79">
      <c r="A1389" s="48"/>
      <c r="E1389" s="48"/>
      <c r="M1389" s="48"/>
      <c r="Q1389" s="48"/>
      <c r="U1389" s="48"/>
      <c r="Y1389" s="48"/>
      <c r="AC1389" s="48"/>
      <c r="AG1389" s="48"/>
      <c r="AK1389" s="45"/>
      <c r="AO1389" s="48"/>
      <c r="AS1389" s="48"/>
      <c r="AW1389" s="48"/>
      <c r="BA1389" s="48"/>
      <c r="BE1389" s="48"/>
      <c r="BI1389" s="48"/>
      <c r="BM1389" s="41">
        <v>44032</v>
      </c>
      <c r="BN1389">
        <v>7</v>
      </c>
      <c r="BO1389">
        <v>3.9721000000000002</v>
      </c>
      <c r="BQ1389" s="48"/>
      <c r="BU1389" s="48"/>
      <c r="BY1389" s="41">
        <v>44335</v>
      </c>
      <c r="BZ1389">
        <v>12.88</v>
      </c>
      <c r="CA1389">
        <v>8.4365000000000006</v>
      </c>
    </row>
    <row r="1390" spans="1:79">
      <c r="A1390" s="48"/>
      <c r="E1390" s="48"/>
      <c r="M1390" s="48"/>
      <c r="Q1390" s="48"/>
      <c r="U1390" s="48"/>
      <c r="Y1390" s="48"/>
      <c r="AC1390" s="48"/>
      <c r="AG1390" s="48"/>
      <c r="AK1390" s="45"/>
      <c r="AO1390" s="48"/>
      <c r="AS1390" s="48"/>
      <c r="AW1390" s="48"/>
      <c r="BA1390" s="48"/>
      <c r="BE1390" s="48"/>
      <c r="BI1390" s="48"/>
      <c r="BM1390" s="41">
        <v>44033</v>
      </c>
      <c r="BN1390">
        <v>6.9</v>
      </c>
      <c r="BO1390">
        <v>3.9152999999999998</v>
      </c>
      <c r="BQ1390" s="48"/>
      <c r="BU1390" s="48"/>
      <c r="BY1390" s="41">
        <v>44336</v>
      </c>
      <c r="BZ1390">
        <v>12.88</v>
      </c>
      <c r="CA1390">
        <v>8.4365000000000006</v>
      </c>
    </row>
    <row r="1391" spans="1:79">
      <c r="A1391" s="48"/>
      <c r="E1391" s="48"/>
      <c r="M1391" s="48"/>
      <c r="Q1391" s="48"/>
      <c r="U1391" s="48"/>
      <c r="Y1391" s="48"/>
      <c r="AC1391" s="48"/>
      <c r="AG1391" s="48"/>
      <c r="AK1391" s="45"/>
      <c r="AO1391" s="48"/>
      <c r="AS1391" s="48"/>
      <c r="AW1391" s="48"/>
      <c r="BA1391" s="48"/>
      <c r="BE1391" s="48"/>
      <c r="BI1391" s="48"/>
      <c r="BM1391" s="41">
        <v>44034</v>
      </c>
      <c r="BN1391">
        <v>6.9</v>
      </c>
      <c r="BO1391">
        <v>3.9152999999999998</v>
      </c>
      <c r="BQ1391" s="48"/>
      <c r="BU1391" s="48"/>
      <c r="BY1391" s="41">
        <v>44337</v>
      </c>
      <c r="BZ1391">
        <v>12.96</v>
      </c>
      <c r="CA1391">
        <v>8.4888999999999992</v>
      </c>
    </row>
    <row r="1392" spans="1:79">
      <c r="A1392" s="48"/>
      <c r="E1392" s="48"/>
      <c r="M1392" s="48"/>
      <c r="Q1392" s="48"/>
      <c r="U1392" s="48"/>
      <c r="Y1392" s="48"/>
      <c r="AC1392" s="48"/>
      <c r="AG1392" s="48"/>
      <c r="AK1392" s="45"/>
      <c r="AO1392" s="48"/>
      <c r="AS1392" s="48"/>
      <c r="AW1392" s="48"/>
      <c r="BA1392" s="48"/>
      <c r="BE1392" s="48"/>
      <c r="BI1392" s="48"/>
      <c r="BM1392" s="41">
        <v>44035</v>
      </c>
      <c r="BN1392">
        <v>6.9</v>
      </c>
      <c r="BO1392">
        <v>3.9152999999999998</v>
      </c>
      <c r="BQ1392" s="48"/>
      <c r="BU1392" s="48"/>
      <c r="BY1392" s="41">
        <v>44340</v>
      </c>
      <c r="BZ1392">
        <v>12.8</v>
      </c>
      <c r="CA1392">
        <v>8.3841000000000001</v>
      </c>
    </row>
    <row r="1393" spans="1:79">
      <c r="A1393" s="48"/>
      <c r="E1393" s="48"/>
      <c r="M1393" s="48"/>
      <c r="Q1393" s="48"/>
      <c r="U1393" s="48"/>
      <c r="Y1393" s="48"/>
      <c r="AC1393" s="48"/>
      <c r="AG1393" s="48"/>
      <c r="AK1393" s="45"/>
      <c r="AO1393" s="48"/>
      <c r="AS1393" s="48"/>
      <c r="AW1393" s="48"/>
      <c r="BA1393" s="48"/>
      <c r="BE1393" s="48"/>
      <c r="BI1393" s="48"/>
      <c r="BM1393" s="41">
        <v>44036</v>
      </c>
      <c r="BN1393">
        <v>7.1</v>
      </c>
      <c r="BO1393">
        <v>4.0288000000000004</v>
      </c>
      <c r="BQ1393" s="48"/>
      <c r="BU1393" s="48"/>
      <c r="BY1393" s="41">
        <v>44341</v>
      </c>
      <c r="BZ1393">
        <v>12.75</v>
      </c>
      <c r="CA1393">
        <v>8.3513999999999999</v>
      </c>
    </row>
    <row r="1394" spans="1:79">
      <c r="A1394" s="48"/>
      <c r="E1394" s="48"/>
      <c r="M1394" s="48"/>
      <c r="Q1394" s="48"/>
      <c r="U1394" s="48"/>
      <c r="Y1394" s="48"/>
      <c r="AC1394" s="48"/>
      <c r="AG1394" s="48"/>
      <c r="AK1394" s="45"/>
      <c r="AO1394" s="48"/>
      <c r="AS1394" s="48"/>
      <c r="AW1394" s="48"/>
      <c r="BA1394" s="48"/>
      <c r="BE1394" s="48"/>
      <c r="BI1394" s="48"/>
      <c r="BM1394" s="41">
        <v>44039</v>
      </c>
      <c r="BN1394">
        <v>7.08</v>
      </c>
      <c r="BO1394">
        <v>4.0175000000000001</v>
      </c>
      <c r="BQ1394" s="48"/>
      <c r="BU1394" s="48"/>
      <c r="BY1394" s="41">
        <v>44342</v>
      </c>
      <c r="BZ1394">
        <v>12.78</v>
      </c>
      <c r="CA1394">
        <v>8.3710000000000004</v>
      </c>
    </row>
    <row r="1395" spans="1:79">
      <c r="A1395" s="48"/>
      <c r="E1395" s="48"/>
      <c r="M1395" s="48"/>
      <c r="Q1395" s="48"/>
      <c r="U1395" s="48"/>
      <c r="Y1395" s="48"/>
      <c r="AC1395" s="48"/>
      <c r="AG1395" s="48"/>
      <c r="AK1395" s="45"/>
      <c r="AO1395" s="48"/>
      <c r="AS1395" s="48"/>
      <c r="AW1395" s="48"/>
      <c r="BA1395" s="48"/>
      <c r="BE1395" s="48"/>
      <c r="BI1395" s="48"/>
      <c r="BM1395" s="41">
        <v>44040</v>
      </c>
      <c r="BN1395">
        <v>7.09</v>
      </c>
      <c r="BO1395">
        <v>4.0231000000000003</v>
      </c>
      <c r="BQ1395" s="48"/>
      <c r="BU1395" s="48"/>
      <c r="BY1395" s="41">
        <v>44343</v>
      </c>
      <c r="BZ1395">
        <v>12.8</v>
      </c>
      <c r="CA1395">
        <v>8.3841000000000001</v>
      </c>
    </row>
    <row r="1396" spans="1:79">
      <c r="A1396" s="48"/>
      <c r="E1396" s="48"/>
      <c r="M1396" s="48"/>
      <c r="Q1396" s="48"/>
      <c r="U1396" s="48"/>
      <c r="Y1396" s="48"/>
      <c r="AC1396" s="48"/>
      <c r="AG1396" s="48"/>
      <c r="AK1396" s="45"/>
      <c r="AO1396" s="48"/>
      <c r="AS1396" s="48"/>
      <c r="AW1396" s="48"/>
      <c r="BA1396" s="48"/>
      <c r="BE1396" s="48"/>
      <c r="BI1396" s="48"/>
      <c r="BM1396" s="41">
        <v>44041</v>
      </c>
      <c r="BN1396">
        <v>7.19</v>
      </c>
      <c r="BO1396">
        <v>4.0799000000000003</v>
      </c>
      <c r="BQ1396" s="48"/>
      <c r="BU1396" s="48"/>
      <c r="BY1396" s="41">
        <v>44344</v>
      </c>
      <c r="BZ1396">
        <v>12.72</v>
      </c>
      <c r="CA1396">
        <v>8.3316999999999997</v>
      </c>
    </row>
    <row r="1397" spans="1:79">
      <c r="A1397" s="48"/>
      <c r="E1397" s="48"/>
      <c r="M1397" s="48"/>
      <c r="Q1397" s="48"/>
      <c r="U1397" s="48"/>
      <c r="Y1397" s="48"/>
      <c r="AC1397" s="48"/>
      <c r="AG1397" s="48"/>
      <c r="AK1397" s="45"/>
      <c r="AO1397" s="48"/>
      <c r="AS1397" s="48"/>
      <c r="AW1397" s="48"/>
      <c r="BA1397" s="48"/>
      <c r="BE1397" s="48"/>
      <c r="BI1397" s="48"/>
      <c r="BM1397" s="41">
        <v>44042</v>
      </c>
      <c r="BN1397">
        <v>7.35</v>
      </c>
      <c r="BO1397">
        <v>4.1707000000000001</v>
      </c>
      <c r="BQ1397" s="48"/>
      <c r="BU1397" s="48"/>
      <c r="BY1397" s="41">
        <v>44347</v>
      </c>
      <c r="BZ1397">
        <v>12.8</v>
      </c>
      <c r="CA1397">
        <v>8.3841000000000001</v>
      </c>
    </row>
    <row r="1398" spans="1:79">
      <c r="A1398" s="48"/>
      <c r="E1398" s="48"/>
      <c r="M1398" s="48"/>
      <c r="Q1398" s="48"/>
      <c r="U1398" s="48"/>
      <c r="Y1398" s="48"/>
      <c r="AC1398" s="48"/>
      <c r="AG1398" s="48"/>
      <c r="AK1398" s="45"/>
      <c r="AO1398" s="48"/>
      <c r="AS1398" s="48"/>
      <c r="AW1398" s="48"/>
      <c r="BA1398" s="48"/>
      <c r="BE1398" s="48"/>
      <c r="BI1398" s="48"/>
      <c r="BM1398" s="41">
        <v>44046</v>
      </c>
      <c r="BN1398">
        <v>7.56</v>
      </c>
      <c r="BO1398">
        <v>4.2897999999999996</v>
      </c>
      <c r="BQ1398" s="48"/>
      <c r="BU1398" s="48"/>
      <c r="BY1398" s="41">
        <v>44348</v>
      </c>
      <c r="BZ1398">
        <v>12.8</v>
      </c>
      <c r="CA1398">
        <v>8.3841000000000001</v>
      </c>
    </row>
    <row r="1399" spans="1:79">
      <c r="A1399" s="48"/>
      <c r="E1399" s="48"/>
      <c r="M1399" s="48"/>
      <c r="Q1399" s="48"/>
      <c r="U1399" s="48"/>
      <c r="Y1399" s="48"/>
      <c r="AC1399" s="48"/>
      <c r="AG1399" s="48"/>
      <c r="AK1399" s="45"/>
      <c r="AO1399" s="48"/>
      <c r="AS1399" s="48"/>
      <c r="AW1399" s="48"/>
      <c r="BA1399" s="48"/>
      <c r="BE1399" s="48"/>
      <c r="BI1399" s="48"/>
      <c r="BM1399" s="41">
        <v>44047</v>
      </c>
      <c r="BN1399">
        <v>7.46</v>
      </c>
      <c r="BO1399">
        <v>4.2331000000000003</v>
      </c>
      <c r="BQ1399" s="48"/>
      <c r="BU1399" s="48"/>
      <c r="BY1399" s="41">
        <v>44349</v>
      </c>
      <c r="BZ1399">
        <v>12.8</v>
      </c>
      <c r="CA1399">
        <v>8.3841000000000001</v>
      </c>
    </row>
    <row r="1400" spans="1:79">
      <c r="A1400" s="48"/>
      <c r="E1400" s="48"/>
      <c r="M1400" s="48"/>
      <c r="Q1400" s="48"/>
      <c r="U1400" s="48"/>
      <c r="Y1400" s="48"/>
      <c r="AC1400" s="48"/>
      <c r="AG1400" s="48"/>
      <c r="AK1400" s="45"/>
      <c r="AO1400" s="48"/>
      <c r="AS1400" s="48"/>
      <c r="AW1400" s="48"/>
      <c r="BA1400" s="48"/>
      <c r="BE1400" s="48"/>
      <c r="BI1400" s="48"/>
      <c r="BM1400" s="41">
        <v>44048</v>
      </c>
      <c r="BN1400">
        <v>7.6</v>
      </c>
      <c r="BO1400">
        <v>4.3125</v>
      </c>
      <c r="BQ1400" s="48"/>
      <c r="BU1400" s="48"/>
      <c r="BY1400" s="41">
        <v>44350</v>
      </c>
      <c r="BZ1400">
        <v>12.8</v>
      </c>
      <c r="CA1400">
        <v>8.3841000000000001</v>
      </c>
    </row>
    <row r="1401" spans="1:79">
      <c r="A1401" s="48"/>
      <c r="E1401" s="48"/>
      <c r="M1401" s="48"/>
      <c r="Q1401" s="48"/>
      <c r="U1401" s="48"/>
      <c r="Y1401" s="48"/>
      <c r="AC1401" s="48"/>
      <c r="AG1401" s="48"/>
      <c r="AK1401" s="45"/>
      <c r="AO1401" s="48"/>
      <c r="AS1401" s="48"/>
      <c r="AW1401" s="48"/>
      <c r="BA1401" s="48"/>
      <c r="BE1401" s="48"/>
      <c r="BI1401" s="48"/>
      <c r="BM1401" s="41">
        <v>44049</v>
      </c>
      <c r="BN1401">
        <v>7.55</v>
      </c>
      <c r="BO1401">
        <v>4.2840999999999996</v>
      </c>
      <c r="BQ1401" s="48"/>
      <c r="BU1401" s="48"/>
      <c r="BY1401" s="41">
        <v>44351</v>
      </c>
      <c r="BZ1401">
        <v>12.72</v>
      </c>
      <c r="CA1401">
        <v>8.3316999999999997</v>
      </c>
    </row>
    <row r="1402" spans="1:79">
      <c r="A1402" s="48"/>
      <c r="E1402" s="48"/>
      <c r="M1402" s="48"/>
      <c r="Q1402" s="48"/>
      <c r="U1402" s="48"/>
      <c r="Y1402" s="48"/>
      <c r="AC1402" s="48"/>
      <c r="AG1402" s="48"/>
      <c r="AK1402" s="45"/>
      <c r="AO1402" s="48"/>
      <c r="AS1402" s="48"/>
      <c r="AW1402" s="48"/>
      <c r="BA1402" s="48"/>
      <c r="BE1402" s="48"/>
      <c r="BI1402" s="48"/>
      <c r="BM1402" s="41">
        <v>44050</v>
      </c>
      <c r="BN1402">
        <v>7.6</v>
      </c>
      <c r="BO1402">
        <v>4.3125</v>
      </c>
      <c r="BQ1402" s="48"/>
      <c r="BU1402" s="48"/>
      <c r="BY1402" s="41">
        <v>44354</v>
      </c>
      <c r="BZ1402">
        <v>12.72</v>
      </c>
      <c r="CA1402">
        <v>8.3316999999999997</v>
      </c>
    </row>
    <row r="1403" spans="1:79">
      <c r="A1403" s="48"/>
      <c r="E1403" s="48"/>
      <c r="M1403" s="48"/>
      <c r="Q1403" s="48"/>
      <c r="U1403" s="48"/>
      <c r="Y1403" s="48"/>
      <c r="AC1403" s="48"/>
      <c r="AG1403" s="48"/>
      <c r="AK1403" s="45"/>
      <c r="AO1403" s="48"/>
      <c r="AS1403" s="48"/>
      <c r="AW1403" s="48"/>
      <c r="BA1403" s="48"/>
      <c r="BE1403" s="48"/>
      <c r="BI1403" s="48"/>
      <c r="BM1403" s="41">
        <v>44053</v>
      </c>
      <c r="BN1403">
        <v>7.69</v>
      </c>
      <c r="BO1403">
        <v>4.3635999999999999</v>
      </c>
      <c r="BQ1403" s="48"/>
      <c r="BU1403" s="48"/>
      <c r="BY1403" s="41">
        <v>44355</v>
      </c>
      <c r="BZ1403">
        <v>12.78</v>
      </c>
      <c r="CA1403">
        <v>8.3710000000000004</v>
      </c>
    </row>
    <row r="1404" spans="1:79">
      <c r="A1404" s="48"/>
      <c r="E1404" s="48"/>
      <c r="M1404" s="48"/>
      <c r="Q1404" s="48"/>
      <c r="U1404" s="48"/>
      <c r="Y1404" s="48"/>
      <c r="AC1404" s="48"/>
      <c r="AG1404" s="48"/>
      <c r="AK1404" s="45"/>
      <c r="AO1404" s="48"/>
      <c r="AS1404" s="48"/>
      <c r="AW1404" s="48"/>
      <c r="BA1404" s="48"/>
      <c r="BE1404" s="48"/>
      <c r="BI1404" s="48"/>
      <c r="BM1404" s="41">
        <v>44054</v>
      </c>
      <c r="BN1404">
        <v>7.69</v>
      </c>
      <c r="BO1404">
        <v>4.3635999999999999</v>
      </c>
      <c r="BQ1404" s="48"/>
      <c r="BU1404" s="48"/>
      <c r="BY1404" s="41">
        <v>44356</v>
      </c>
      <c r="BZ1404">
        <v>12.78</v>
      </c>
      <c r="CA1404">
        <v>8.3710000000000004</v>
      </c>
    </row>
    <row r="1405" spans="1:79">
      <c r="A1405" s="48"/>
      <c r="E1405" s="48"/>
      <c r="M1405" s="48"/>
      <c r="Q1405" s="48"/>
      <c r="U1405" s="48"/>
      <c r="Y1405" s="48"/>
      <c r="AC1405" s="48"/>
      <c r="AG1405" s="48"/>
      <c r="AK1405" s="45"/>
      <c r="AO1405" s="48"/>
      <c r="AS1405" s="48"/>
      <c r="AW1405" s="48"/>
      <c r="BA1405" s="48"/>
      <c r="BE1405" s="48"/>
      <c r="BI1405" s="48"/>
      <c r="BM1405" s="41">
        <v>44055</v>
      </c>
      <c r="BN1405">
        <v>7.6</v>
      </c>
      <c r="BO1405">
        <v>4.3125</v>
      </c>
      <c r="BQ1405" s="48"/>
      <c r="BU1405" s="48"/>
      <c r="BY1405" s="41">
        <v>44357</v>
      </c>
      <c r="BZ1405">
        <v>12.73</v>
      </c>
      <c r="CA1405">
        <v>8.3383000000000003</v>
      </c>
    </row>
    <row r="1406" spans="1:79">
      <c r="A1406" s="48"/>
      <c r="E1406" s="48"/>
      <c r="M1406" s="48"/>
      <c r="Q1406" s="48"/>
      <c r="U1406" s="48"/>
      <c r="Y1406" s="48"/>
      <c r="AC1406" s="48"/>
      <c r="AG1406" s="48"/>
      <c r="AK1406" s="45"/>
      <c r="AO1406" s="48"/>
      <c r="AS1406" s="48"/>
      <c r="AW1406" s="48"/>
      <c r="BA1406" s="48"/>
      <c r="BE1406" s="48"/>
      <c r="BI1406" s="48"/>
      <c r="BM1406" s="41">
        <v>44057</v>
      </c>
      <c r="BN1406">
        <v>7.72</v>
      </c>
      <c r="BO1406">
        <v>4.3806000000000003</v>
      </c>
      <c r="BQ1406" s="48"/>
      <c r="BU1406" s="48"/>
      <c r="BY1406" s="41">
        <v>44358</v>
      </c>
      <c r="BZ1406">
        <v>12.89</v>
      </c>
      <c r="CA1406">
        <v>8.4430999999999994</v>
      </c>
    </row>
    <row r="1407" spans="1:79">
      <c r="A1407" s="48"/>
      <c r="E1407" s="48"/>
      <c r="M1407" s="48"/>
      <c r="Q1407" s="48"/>
      <c r="U1407" s="48"/>
      <c r="Y1407" s="48"/>
      <c r="AC1407" s="48"/>
      <c r="AG1407" s="48"/>
      <c r="AK1407" s="45"/>
      <c r="AO1407" s="48"/>
      <c r="AS1407" s="48"/>
      <c r="AW1407" s="48"/>
      <c r="BA1407" s="48"/>
      <c r="BE1407" s="48"/>
      <c r="BI1407" s="48"/>
      <c r="BM1407" s="41">
        <v>44060</v>
      </c>
      <c r="BN1407">
        <v>7.6</v>
      </c>
      <c r="BO1407">
        <v>4.3125</v>
      </c>
      <c r="BQ1407" s="48"/>
      <c r="BU1407" s="48"/>
      <c r="BY1407" s="41">
        <v>44361</v>
      </c>
      <c r="BZ1407">
        <v>12.82</v>
      </c>
      <c r="CA1407">
        <v>8.3971999999999998</v>
      </c>
    </row>
    <row r="1408" spans="1:79">
      <c r="A1408" s="48"/>
      <c r="E1408" s="48"/>
      <c r="M1408" s="48"/>
      <c r="Q1408" s="48"/>
      <c r="U1408" s="48"/>
      <c r="Y1408" s="48"/>
      <c r="AC1408" s="48"/>
      <c r="AG1408" s="48"/>
      <c r="AK1408" s="45"/>
      <c r="AO1408" s="48"/>
      <c r="AS1408" s="48"/>
      <c r="AW1408" s="48"/>
      <c r="BA1408" s="48"/>
      <c r="BE1408" s="48"/>
      <c r="BI1408" s="48"/>
      <c r="BM1408" s="41">
        <v>44061</v>
      </c>
      <c r="BN1408">
        <v>7.6</v>
      </c>
      <c r="BO1408">
        <v>4.3125</v>
      </c>
      <c r="BQ1408" s="48"/>
      <c r="BU1408" s="48"/>
      <c r="BY1408" s="41">
        <v>44362</v>
      </c>
      <c r="BZ1408">
        <v>12.83</v>
      </c>
      <c r="CA1408">
        <v>8.4038000000000004</v>
      </c>
    </row>
    <row r="1409" spans="1:79">
      <c r="A1409" s="48"/>
      <c r="E1409" s="48"/>
      <c r="M1409" s="48"/>
      <c r="Q1409" s="48"/>
      <c r="U1409" s="48"/>
      <c r="Y1409" s="48"/>
      <c r="AC1409" s="48"/>
      <c r="AG1409" s="48"/>
      <c r="AK1409" s="45"/>
      <c r="AO1409" s="48"/>
      <c r="AS1409" s="48"/>
      <c r="AW1409" s="48"/>
      <c r="BA1409" s="48"/>
      <c r="BE1409" s="48"/>
      <c r="BI1409" s="48"/>
      <c r="BM1409" s="41">
        <v>44062</v>
      </c>
      <c r="BN1409">
        <v>7.51</v>
      </c>
      <c r="BO1409">
        <v>4.2614999999999998</v>
      </c>
      <c r="BQ1409" s="48"/>
      <c r="BU1409" s="48"/>
      <c r="BY1409" s="41">
        <v>44363</v>
      </c>
      <c r="BZ1409">
        <v>12.83</v>
      </c>
      <c r="CA1409">
        <v>8.4038000000000004</v>
      </c>
    </row>
    <row r="1410" spans="1:79">
      <c r="A1410" s="48"/>
      <c r="E1410" s="48"/>
      <c r="M1410" s="48"/>
      <c r="Q1410" s="48"/>
      <c r="U1410" s="48"/>
      <c r="Y1410" s="48"/>
      <c r="AC1410" s="48"/>
      <c r="AG1410" s="48"/>
      <c r="AK1410" s="45"/>
      <c r="AO1410" s="48"/>
      <c r="AS1410" s="48"/>
      <c r="AW1410" s="48"/>
      <c r="BA1410" s="48"/>
      <c r="BE1410" s="48"/>
      <c r="BI1410" s="48"/>
      <c r="BM1410" s="41">
        <v>44064</v>
      </c>
      <c r="BN1410">
        <v>7.46</v>
      </c>
      <c r="BO1410">
        <v>4.2331000000000003</v>
      </c>
      <c r="BQ1410" s="48"/>
      <c r="BU1410" s="48"/>
      <c r="BY1410" s="41">
        <v>44364</v>
      </c>
      <c r="BZ1410">
        <v>12.83</v>
      </c>
      <c r="CA1410">
        <v>8.4038000000000004</v>
      </c>
    </row>
    <row r="1411" spans="1:79">
      <c r="A1411" s="48"/>
      <c r="E1411" s="48"/>
      <c r="M1411" s="48"/>
      <c r="Q1411" s="48"/>
      <c r="U1411" s="48"/>
      <c r="Y1411" s="48"/>
      <c r="AC1411" s="48"/>
      <c r="AG1411" s="48"/>
      <c r="AK1411" s="45"/>
      <c r="AO1411" s="48"/>
      <c r="AS1411" s="48"/>
      <c r="AW1411" s="48"/>
      <c r="BA1411" s="48"/>
      <c r="BE1411" s="48"/>
      <c r="BI1411" s="48"/>
      <c r="BM1411" s="41">
        <v>44067</v>
      </c>
      <c r="BN1411">
        <v>7.46</v>
      </c>
      <c r="BO1411">
        <v>4.2331000000000003</v>
      </c>
      <c r="BQ1411" s="48"/>
      <c r="BU1411" s="48"/>
      <c r="BY1411" s="41">
        <v>44365</v>
      </c>
      <c r="BZ1411">
        <v>12.84</v>
      </c>
      <c r="CA1411">
        <v>8.4102999999999994</v>
      </c>
    </row>
    <row r="1412" spans="1:79">
      <c r="A1412" s="48"/>
      <c r="E1412" s="48"/>
      <c r="M1412" s="48"/>
      <c r="Q1412" s="48"/>
      <c r="U1412" s="48"/>
      <c r="Y1412" s="48"/>
      <c r="AC1412" s="48"/>
      <c r="AG1412" s="48"/>
      <c r="AK1412" s="45"/>
      <c r="AO1412" s="48"/>
      <c r="AS1412" s="48"/>
      <c r="AW1412" s="48"/>
      <c r="BA1412" s="48"/>
      <c r="BE1412" s="48"/>
      <c r="BI1412" s="48"/>
      <c r="BM1412" s="41">
        <v>44068</v>
      </c>
      <c r="BN1412">
        <v>7.6</v>
      </c>
      <c r="BO1412">
        <v>4.3125</v>
      </c>
      <c r="BQ1412" s="48"/>
      <c r="BU1412" s="48"/>
      <c r="BY1412" s="41">
        <v>44368</v>
      </c>
      <c r="BZ1412">
        <v>12.8</v>
      </c>
      <c r="CA1412">
        <v>8.3841000000000001</v>
      </c>
    </row>
    <row r="1413" spans="1:79">
      <c r="A1413" s="48"/>
      <c r="E1413" s="48"/>
      <c r="M1413" s="48"/>
      <c r="Q1413" s="48"/>
      <c r="U1413" s="48"/>
      <c r="Y1413" s="48"/>
      <c r="AC1413" s="48"/>
      <c r="AG1413" s="48"/>
      <c r="AK1413" s="45"/>
      <c r="AO1413" s="48"/>
      <c r="AS1413" s="48"/>
      <c r="AW1413" s="48"/>
      <c r="BA1413" s="48"/>
      <c r="BE1413" s="48"/>
      <c r="BI1413" s="48"/>
      <c r="BM1413" s="41">
        <v>44069</v>
      </c>
      <c r="BN1413">
        <v>7.59</v>
      </c>
      <c r="BO1413">
        <v>4.3068</v>
      </c>
      <c r="BQ1413" s="48"/>
      <c r="BU1413" s="48"/>
      <c r="BY1413" s="41">
        <v>44369</v>
      </c>
      <c r="BZ1413">
        <v>12.84</v>
      </c>
      <c r="CA1413">
        <v>8.4102999999999994</v>
      </c>
    </row>
    <row r="1414" spans="1:79">
      <c r="A1414" s="48"/>
      <c r="E1414" s="48"/>
      <c r="M1414" s="48"/>
      <c r="Q1414" s="48"/>
      <c r="U1414" s="48"/>
      <c r="Y1414" s="48"/>
      <c r="AC1414" s="48"/>
      <c r="AG1414" s="48"/>
      <c r="AK1414" s="45"/>
      <c r="AO1414" s="48"/>
      <c r="AS1414" s="48"/>
      <c r="AW1414" s="48"/>
      <c r="BA1414" s="48"/>
      <c r="BE1414" s="48"/>
      <c r="BI1414" s="48"/>
      <c r="BM1414" s="41">
        <v>44070</v>
      </c>
      <c r="BN1414">
        <v>7.5</v>
      </c>
      <c r="BO1414">
        <v>4.2557999999999998</v>
      </c>
      <c r="BQ1414" s="48"/>
      <c r="BU1414" s="48"/>
      <c r="BY1414" s="41">
        <v>44370</v>
      </c>
      <c r="BZ1414">
        <v>12.86</v>
      </c>
      <c r="CA1414">
        <v>8.4234000000000009</v>
      </c>
    </row>
    <row r="1415" spans="1:79">
      <c r="A1415" s="48"/>
      <c r="E1415" s="48"/>
      <c r="M1415" s="48"/>
      <c r="Q1415" s="48"/>
      <c r="U1415" s="48"/>
      <c r="Y1415" s="48"/>
      <c r="AC1415" s="48"/>
      <c r="AG1415" s="48"/>
      <c r="AK1415" s="45"/>
      <c r="AO1415" s="48"/>
      <c r="AS1415" s="48"/>
      <c r="AW1415" s="48"/>
      <c r="BA1415" s="48"/>
      <c r="BE1415" s="48"/>
      <c r="BI1415" s="48"/>
      <c r="BM1415" s="41">
        <v>44071</v>
      </c>
      <c r="BN1415">
        <v>7.58</v>
      </c>
      <c r="BO1415">
        <v>4.3011999999999997</v>
      </c>
      <c r="BQ1415" s="48"/>
      <c r="BU1415" s="48"/>
      <c r="BY1415" s="41">
        <v>44371</v>
      </c>
      <c r="BZ1415">
        <v>12.86</v>
      </c>
      <c r="CA1415">
        <v>8.4234000000000009</v>
      </c>
    </row>
    <row r="1416" spans="1:79">
      <c r="A1416" s="48"/>
      <c r="E1416" s="48"/>
      <c r="M1416" s="48"/>
      <c r="Q1416" s="48"/>
      <c r="U1416" s="48"/>
      <c r="Y1416" s="48"/>
      <c r="AC1416" s="48"/>
      <c r="AG1416" s="48"/>
      <c r="AK1416" s="45"/>
      <c r="AO1416" s="48"/>
      <c r="AS1416" s="48"/>
      <c r="AW1416" s="48"/>
      <c r="BA1416" s="48"/>
      <c r="BE1416" s="48"/>
      <c r="BI1416" s="48"/>
      <c r="BM1416" s="41">
        <v>44074</v>
      </c>
      <c r="BN1416">
        <v>7.46</v>
      </c>
      <c r="BO1416">
        <v>4.2331000000000003</v>
      </c>
      <c r="BQ1416" s="48"/>
      <c r="BU1416" s="48"/>
      <c r="BY1416" s="41">
        <v>44372</v>
      </c>
      <c r="BZ1416">
        <v>13</v>
      </c>
      <c r="CA1416">
        <v>8.5151000000000003</v>
      </c>
    </row>
    <row r="1417" spans="1:79">
      <c r="A1417" s="48"/>
      <c r="E1417" s="48"/>
      <c r="M1417" s="48"/>
      <c r="Q1417" s="48"/>
      <c r="U1417" s="48"/>
      <c r="Y1417" s="48"/>
      <c r="AC1417" s="48"/>
      <c r="AG1417" s="48"/>
      <c r="AK1417" s="45"/>
      <c r="AO1417" s="48"/>
      <c r="AS1417" s="48"/>
      <c r="AW1417" s="48"/>
      <c r="BA1417" s="48"/>
      <c r="BE1417" s="48"/>
      <c r="BI1417" s="48"/>
      <c r="BM1417" s="41">
        <v>44075</v>
      </c>
      <c r="BN1417">
        <v>7.4</v>
      </c>
      <c r="BO1417">
        <v>4.1989999999999998</v>
      </c>
      <c r="BQ1417" s="48"/>
      <c r="BU1417" s="48"/>
      <c r="BY1417" s="41">
        <v>44375</v>
      </c>
      <c r="BZ1417">
        <v>13</v>
      </c>
      <c r="CA1417">
        <v>8.5151000000000003</v>
      </c>
    </row>
    <row r="1418" spans="1:79">
      <c r="A1418" s="48"/>
      <c r="E1418" s="48"/>
      <c r="M1418" s="48"/>
      <c r="Q1418" s="48"/>
      <c r="U1418" s="48"/>
      <c r="Y1418" s="48"/>
      <c r="AC1418" s="48"/>
      <c r="AG1418" s="48"/>
      <c r="AK1418" s="45"/>
      <c r="AO1418" s="48"/>
      <c r="AS1418" s="48"/>
      <c r="AW1418" s="48"/>
      <c r="BA1418" s="48"/>
      <c r="BE1418" s="48"/>
      <c r="BI1418" s="48"/>
      <c r="BM1418" s="41">
        <v>44076</v>
      </c>
      <c r="BN1418">
        <v>7.45</v>
      </c>
      <c r="BO1418">
        <v>4.2274000000000003</v>
      </c>
      <c r="BQ1418" s="48"/>
      <c r="BU1418" s="48"/>
      <c r="BY1418" s="41">
        <v>44376</v>
      </c>
      <c r="BZ1418">
        <v>12.99</v>
      </c>
      <c r="CA1418">
        <v>8.5085999999999995</v>
      </c>
    </row>
    <row r="1419" spans="1:79">
      <c r="A1419" s="48"/>
      <c r="E1419" s="48"/>
      <c r="M1419" s="48"/>
      <c r="Q1419" s="48"/>
      <c r="U1419" s="48"/>
      <c r="Y1419" s="48"/>
      <c r="AC1419" s="48"/>
      <c r="AG1419" s="48"/>
      <c r="AK1419" s="45"/>
      <c r="AO1419" s="48"/>
      <c r="AS1419" s="48"/>
      <c r="AW1419" s="48"/>
      <c r="BA1419" s="48"/>
      <c r="BE1419" s="48"/>
      <c r="BI1419" s="48"/>
      <c r="BM1419" s="41">
        <v>44077</v>
      </c>
      <c r="BN1419">
        <v>7.45</v>
      </c>
      <c r="BO1419">
        <v>4.2274000000000003</v>
      </c>
      <c r="BQ1419" s="48"/>
      <c r="BU1419" s="48"/>
      <c r="BY1419" s="41">
        <v>44377</v>
      </c>
      <c r="BZ1419">
        <v>12.95</v>
      </c>
      <c r="CA1419">
        <v>8.4824000000000002</v>
      </c>
    </row>
    <row r="1420" spans="1:79">
      <c r="A1420" s="48"/>
      <c r="E1420" s="48"/>
      <c r="M1420" s="48"/>
      <c r="Q1420" s="48"/>
      <c r="U1420" s="48"/>
      <c r="Y1420" s="48"/>
      <c r="AC1420" s="48"/>
      <c r="AG1420" s="48"/>
      <c r="AK1420" s="45"/>
      <c r="AO1420" s="48"/>
      <c r="AS1420" s="48"/>
      <c r="AW1420" s="48"/>
      <c r="BA1420" s="48"/>
      <c r="BE1420" s="48"/>
      <c r="BI1420" s="48"/>
      <c r="BM1420" s="41">
        <v>44078</v>
      </c>
      <c r="BN1420">
        <v>7.6</v>
      </c>
      <c r="BO1420">
        <v>4.3125</v>
      </c>
      <c r="BQ1420" s="48"/>
      <c r="BU1420" s="48"/>
      <c r="BY1420" s="41">
        <v>44378</v>
      </c>
      <c r="BZ1420">
        <v>12.95</v>
      </c>
      <c r="CA1420">
        <v>8.4824000000000002</v>
      </c>
    </row>
    <row r="1421" spans="1:79">
      <c r="A1421" s="48"/>
      <c r="E1421" s="48"/>
      <c r="M1421" s="48"/>
      <c r="Q1421" s="48"/>
      <c r="U1421" s="48"/>
      <c r="Y1421" s="48"/>
      <c r="AC1421" s="48"/>
      <c r="AG1421" s="48"/>
      <c r="AK1421" s="45"/>
      <c r="AO1421" s="48"/>
      <c r="AS1421" s="48"/>
      <c r="AW1421" s="48"/>
      <c r="BA1421" s="48"/>
      <c r="BE1421" s="48"/>
      <c r="BI1421" s="48"/>
      <c r="BM1421" s="41">
        <v>44081</v>
      </c>
      <c r="BN1421">
        <v>7.9</v>
      </c>
      <c r="BO1421">
        <v>4.4828000000000001</v>
      </c>
      <c r="BQ1421" s="48"/>
      <c r="BU1421" s="48"/>
      <c r="BY1421" s="41">
        <v>44379</v>
      </c>
      <c r="BZ1421">
        <v>12.9</v>
      </c>
      <c r="CA1421">
        <v>8.4496000000000002</v>
      </c>
    </row>
    <row r="1422" spans="1:79">
      <c r="A1422" s="48"/>
      <c r="E1422" s="48"/>
      <c r="M1422" s="48"/>
      <c r="Q1422" s="48"/>
      <c r="U1422" s="48"/>
      <c r="Y1422" s="48"/>
      <c r="AC1422" s="48"/>
      <c r="AG1422" s="48"/>
      <c r="AK1422" s="45"/>
      <c r="AO1422" s="48"/>
      <c r="AS1422" s="48"/>
      <c r="AW1422" s="48"/>
      <c r="BA1422" s="48"/>
      <c r="BE1422" s="48"/>
      <c r="BI1422" s="48"/>
      <c r="BM1422" s="41">
        <v>44082</v>
      </c>
      <c r="BN1422">
        <v>7.88</v>
      </c>
      <c r="BO1422">
        <v>4.4714</v>
      </c>
      <c r="BQ1422" s="48"/>
      <c r="BU1422" s="48"/>
      <c r="BY1422" s="41">
        <v>44382</v>
      </c>
      <c r="BZ1422">
        <v>12.9</v>
      </c>
      <c r="CA1422">
        <v>8.4496000000000002</v>
      </c>
    </row>
    <row r="1423" spans="1:79">
      <c r="A1423" s="48"/>
      <c r="E1423" s="48"/>
      <c r="M1423" s="48"/>
      <c r="Q1423" s="48"/>
      <c r="U1423" s="48"/>
      <c r="Y1423" s="48"/>
      <c r="AC1423" s="48"/>
      <c r="AG1423" s="48"/>
      <c r="AK1423" s="45"/>
      <c r="AO1423" s="48"/>
      <c r="AS1423" s="48"/>
      <c r="AW1423" s="48"/>
      <c r="BA1423" s="48"/>
      <c r="BE1423" s="48"/>
      <c r="BI1423" s="48"/>
      <c r="BM1423" s="41">
        <v>44083</v>
      </c>
      <c r="BN1423">
        <v>7.88</v>
      </c>
      <c r="BO1423">
        <v>4.4714</v>
      </c>
      <c r="BQ1423" s="48"/>
      <c r="BU1423" s="48"/>
      <c r="BY1423" s="41">
        <v>44383</v>
      </c>
      <c r="BZ1423">
        <v>12.95</v>
      </c>
      <c r="CA1423">
        <v>8.4824000000000002</v>
      </c>
    </row>
    <row r="1424" spans="1:79">
      <c r="A1424" s="48"/>
      <c r="E1424" s="48"/>
      <c r="M1424" s="48"/>
      <c r="Q1424" s="48"/>
      <c r="U1424" s="48"/>
      <c r="Y1424" s="48"/>
      <c r="AC1424" s="48"/>
      <c r="AG1424" s="48"/>
      <c r="AK1424" s="45"/>
      <c r="AO1424" s="48"/>
      <c r="AS1424" s="48"/>
      <c r="AW1424" s="48"/>
      <c r="BA1424" s="48"/>
      <c r="BE1424" s="48"/>
      <c r="BI1424" s="48"/>
      <c r="BM1424" s="41">
        <v>44084</v>
      </c>
      <c r="BN1424">
        <v>7.75</v>
      </c>
      <c r="BO1424">
        <v>4.3975999999999997</v>
      </c>
      <c r="BQ1424" s="48"/>
      <c r="BU1424" s="48"/>
      <c r="BY1424" s="41">
        <v>44384</v>
      </c>
      <c r="BZ1424">
        <v>13</v>
      </c>
      <c r="CA1424">
        <v>8.5151000000000003</v>
      </c>
    </row>
    <row r="1425" spans="1:79">
      <c r="A1425" s="48"/>
      <c r="E1425" s="48"/>
      <c r="M1425" s="48"/>
      <c r="Q1425" s="48"/>
      <c r="U1425" s="48"/>
      <c r="Y1425" s="48"/>
      <c r="AC1425" s="48"/>
      <c r="AG1425" s="48"/>
      <c r="AK1425" s="45"/>
      <c r="AO1425" s="48"/>
      <c r="AS1425" s="48"/>
      <c r="AW1425" s="48"/>
      <c r="BA1425" s="48"/>
      <c r="BE1425" s="48"/>
      <c r="BI1425" s="48"/>
      <c r="BM1425" s="41">
        <v>44085</v>
      </c>
      <c r="BN1425">
        <v>7.75</v>
      </c>
      <c r="BO1425">
        <v>4.3975999999999997</v>
      </c>
      <c r="BQ1425" s="48"/>
      <c r="BU1425" s="48"/>
      <c r="BY1425" s="41">
        <v>44385</v>
      </c>
      <c r="BZ1425">
        <v>13</v>
      </c>
      <c r="CA1425">
        <v>8.5151000000000003</v>
      </c>
    </row>
    <row r="1426" spans="1:79">
      <c r="A1426" s="48"/>
      <c r="E1426" s="48"/>
      <c r="M1426" s="48"/>
      <c r="Q1426" s="48"/>
      <c r="U1426" s="48"/>
      <c r="Y1426" s="48"/>
      <c r="AC1426" s="48"/>
      <c r="AG1426" s="48"/>
      <c r="AK1426" s="45"/>
      <c r="AO1426" s="48"/>
      <c r="AS1426" s="48"/>
      <c r="AW1426" s="48"/>
      <c r="BA1426" s="48"/>
      <c r="BE1426" s="48"/>
      <c r="BI1426" s="48"/>
      <c r="BM1426" s="41">
        <v>44088</v>
      </c>
      <c r="BN1426">
        <v>7.75</v>
      </c>
      <c r="BO1426">
        <v>4.3975999999999997</v>
      </c>
      <c r="BQ1426" s="48"/>
      <c r="BU1426" s="48"/>
      <c r="BY1426" s="41">
        <v>44386</v>
      </c>
      <c r="BZ1426">
        <v>13</v>
      </c>
      <c r="CA1426">
        <v>8.5151000000000003</v>
      </c>
    </row>
    <row r="1427" spans="1:79">
      <c r="A1427" s="48"/>
      <c r="E1427" s="48"/>
      <c r="M1427" s="48"/>
      <c r="Q1427" s="48"/>
      <c r="U1427" s="48"/>
      <c r="Y1427" s="48"/>
      <c r="AC1427" s="48"/>
      <c r="AG1427" s="48"/>
      <c r="AK1427" s="45"/>
      <c r="AO1427" s="48"/>
      <c r="AS1427" s="48"/>
      <c r="AW1427" s="48"/>
      <c r="BA1427" s="48"/>
      <c r="BE1427" s="48"/>
      <c r="BI1427" s="48"/>
      <c r="BM1427" s="41">
        <v>44089</v>
      </c>
      <c r="BN1427">
        <v>8.0299999999999994</v>
      </c>
      <c r="BO1427">
        <v>4.5564999999999998</v>
      </c>
      <c r="BQ1427" s="48"/>
      <c r="BU1427" s="48"/>
      <c r="BY1427" s="41">
        <v>44389</v>
      </c>
      <c r="BZ1427">
        <v>11.95</v>
      </c>
      <c r="CA1427">
        <v>8.5153999999999996</v>
      </c>
    </row>
    <row r="1428" spans="1:79">
      <c r="A1428" s="48"/>
      <c r="E1428" s="48"/>
      <c r="M1428" s="48"/>
      <c r="Q1428" s="48"/>
      <c r="U1428" s="48"/>
      <c r="Y1428" s="48"/>
      <c r="AC1428" s="48"/>
      <c r="AG1428" s="48"/>
      <c r="AK1428" s="45"/>
      <c r="AO1428" s="48"/>
      <c r="AS1428" s="48"/>
      <c r="AW1428" s="48"/>
      <c r="BA1428" s="48"/>
      <c r="BE1428" s="48"/>
      <c r="BI1428" s="48"/>
      <c r="BM1428" s="41">
        <v>44090</v>
      </c>
      <c r="BN1428">
        <v>7.85</v>
      </c>
      <c r="BO1428">
        <v>4.4543999999999997</v>
      </c>
      <c r="BQ1428" s="48"/>
      <c r="BU1428" s="48"/>
      <c r="BY1428" s="41">
        <v>44390</v>
      </c>
      <c r="BZ1428">
        <v>11.95</v>
      </c>
      <c r="CA1428">
        <v>8.5153999999999996</v>
      </c>
    </row>
    <row r="1429" spans="1:79">
      <c r="A1429" s="48"/>
      <c r="E1429" s="48"/>
      <c r="M1429" s="48"/>
      <c r="Q1429" s="48"/>
      <c r="U1429" s="48"/>
      <c r="Y1429" s="48"/>
      <c r="AC1429" s="48"/>
      <c r="AG1429" s="48"/>
      <c r="AK1429" s="45"/>
      <c r="AO1429" s="48"/>
      <c r="AS1429" s="48"/>
      <c r="AW1429" s="48"/>
      <c r="BA1429" s="48"/>
      <c r="BE1429" s="48"/>
      <c r="BI1429" s="48"/>
      <c r="BM1429" s="41">
        <v>44091</v>
      </c>
      <c r="BN1429">
        <v>7.85</v>
      </c>
      <c r="BO1429">
        <v>4.4543999999999997</v>
      </c>
      <c r="BQ1429" s="48"/>
      <c r="BU1429" s="48"/>
      <c r="BY1429" s="41">
        <v>44391</v>
      </c>
      <c r="BZ1429">
        <v>11.95</v>
      </c>
      <c r="CA1429">
        <v>8.5153999999999996</v>
      </c>
    </row>
    <row r="1430" spans="1:79">
      <c r="A1430" s="48"/>
      <c r="E1430" s="48"/>
      <c r="M1430" s="48"/>
      <c r="Q1430" s="48"/>
      <c r="U1430" s="48"/>
      <c r="Y1430" s="48"/>
      <c r="AC1430" s="48"/>
      <c r="AG1430" s="48"/>
      <c r="AK1430" s="45"/>
      <c r="AO1430" s="48"/>
      <c r="AS1430" s="48"/>
      <c r="AW1430" s="48"/>
      <c r="BA1430" s="48"/>
      <c r="BE1430" s="48"/>
      <c r="BI1430" s="48"/>
      <c r="BM1430" s="41">
        <v>44092</v>
      </c>
      <c r="BN1430">
        <v>7.95</v>
      </c>
      <c r="BO1430">
        <v>4.5110999999999999</v>
      </c>
      <c r="BQ1430" s="48"/>
      <c r="BU1430" s="48"/>
      <c r="BY1430" s="41">
        <v>44392</v>
      </c>
      <c r="BZ1430">
        <v>11.95</v>
      </c>
      <c r="CA1430">
        <v>8.5153999999999996</v>
      </c>
    </row>
    <row r="1431" spans="1:79">
      <c r="A1431" s="48"/>
      <c r="E1431" s="48"/>
      <c r="M1431" s="48"/>
      <c r="Q1431" s="48"/>
      <c r="U1431" s="48"/>
      <c r="Y1431" s="48"/>
      <c r="AC1431" s="48"/>
      <c r="AG1431" s="48"/>
      <c r="AK1431" s="45"/>
      <c r="AO1431" s="48"/>
      <c r="AS1431" s="48"/>
      <c r="AW1431" s="48"/>
      <c r="BA1431" s="48"/>
      <c r="BE1431" s="48"/>
      <c r="BI1431" s="48"/>
      <c r="BM1431" s="41">
        <v>44095</v>
      </c>
      <c r="BN1431">
        <v>7.9</v>
      </c>
      <c r="BO1431">
        <v>4.4828000000000001</v>
      </c>
      <c r="BQ1431" s="48"/>
      <c r="BU1431" s="48"/>
      <c r="BY1431" s="41">
        <v>44393</v>
      </c>
      <c r="BZ1431">
        <v>12.25</v>
      </c>
      <c r="CA1431">
        <v>8.7292000000000005</v>
      </c>
    </row>
    <row r="1432" spans="1:79">
      <c r="A1432" s="48"/>
      <c r="E1432" s="48"/>
      <c r="M1432" s="48"/>
      <c r="Q1432" s="48"/>
      <c r="U1432" s="48"/>
      <c r="Y1432" s="48"/>
      <c r="AC1432" s="48"/>
      <c r="AG1432" s="48"/>
      <c r="AK1432" s="45"/>
      <c r="AO1432" s="48"/>
      <c r="AS1432" s="48"/>
      <c r="AW1432" s="48"/>
      <c r="BA1432" s="48"/>
      <c r="BE1432" s="48"/>
      <c r="BI1432" s="48"/>
      <c r="BM1432" s="41">
        <v>44096</v>
      </c>
      <c r="BN1432">
        <v>7.84</v>
      </c>
      <c r="BO1432">
        <v>4.4486999999999997</v>
      </c>
      <c r="BQ1432" s="48"/>
      <c r="BU1432" s="48"/>
      <c r="BY1432" s="41">
        <v>44396</v>
      </c>
      <c r="BZ1432">
        <v>12.25</v>
      </c>
      <c r="CA1432">
        <v>8.7292000000000005</v>
      </c>
    </row>
    <row r="1433" spans="1:79">
      <c r="A1433" s="48"/>
      <c r="E1433" s="48"/>
      <c r="M1433" s="48"/>
      <c r="Q1433" s="48"/>
      <c r="U1433" s="48"/>
      <c r="Y1433" s="48"/>
      <c r="AC1433" s="48"/>
      <c r="AG1433" s="48"/>
      <c r="AK1433" s="45"/>
      <c r="AO1433" s="48"/>
      <c r="AS1433" s="48"/>
      <c r="AW1433" s="48"/>
      <c r="BA1433" s="48"/>
      <c r="BE1433" s="48"/>
      <c r="BI1433" s="48"/>
      <c r="BM1433" s="41">
        <v>44097</v>
      </c>
      <c r="BN1433">
        <v>7.99</v>
      </c>
      <c r="BO1433">
        <v>4.5338000000000003</v>
      </c>
      <c r="BQ1433" s="48"/>
      <c r="BU1433" s="48"/>
      <c r="BY1433" s="41">
        <v>44399</v>
      </c>
      <c r="BZ1433">
        <v>12.25</v>
      </c>
      <c r="CA1433">
        <v>8.7292000000000005</v>
      </c>
    </row>
    <row r="1434" spans="1:79">
      <c r="A1434" s="48"/>
      <c r="E1434" s="48"/>
      <c r="M1434" s="48"/>
      <c r="Q1434" s="48"/>
      <c r="U1434" s="48"/>
      <c r="Y1434" s="48"/>
      <c r="AC1434" s="48"/>
      <c r="AG1434" s="48"/>
      <c r="AK1434" s="45"/>
      <c r="AO1434" s="48"/>
      <c r="AS1434" s="48"/>
      <c r="AW1434" s="48"/>
      <c r="BA1434" s="48"/>
      <c r="BE1434" s="48"/>
      <c r="BI1434" s="48"/>
      <c r="BM1434" s="41">
        <v>44098</v>
      </c>
      <c r="BN1434">
        <v>7.85</v>
      </c>
      <c r="BO1434">
        <v>4.4543999999999997</v>
      </c>
      <c r="BQ1434" s="48"/>
      <c r="BU1434" s="48"/>
      <c r="BY1434" s="41">
        <v>44400</v>
      </c>
      <c r="BZ1434">
        <v>11.89</v>
      </c>
      <c r="CA1434">
        <v>8.4725999999999999</v>
      </c>
    </row>
    <row r="1435" spans="1:79">
      <c r="A1435" s="48"/>
      <c r="E1435" s="48"/>
      <c r="M1435" s="48"/>
      <c r="Q1435" s="48"/>
      <c r="U1435" s="48"/>
      <c r="Y1435" s="48"/>
      <c r="AC1435" s="48"/>
      <c r="AG1435" s="48"/>
      <c r="AK1435" s="45"/>
      <c r="AO1435" s="48"/>
      <c r="AS1435" s="48"/>
      <c r="AW1435" s="48"/>
      <c r="BA1435" s="48"/>
      <c r="BE1435" s="48"/>
      <c r="BI1435" s="48"/>
      <c r="BM1435" s="41">
        <v>44099</v>
      </c>
      <c r="BN1435">
        <v>8.1999999999999993</v>
      </c>
      <c r="BO1435">
        <v>4.6529999999999996</v>
      </c>
      <c r="BQ1435" s="48"/>
      <c r="BU1435" s="48"/>
      <c r="BY1435" s="41">
        <v>44403</v>
      </c>
      <c r="BZ1435">
        <v>11.89</v>
      </c>
      <c r="CA1435">
        <v>8.4725999999999999</v>
      </c>
    </row>
    <row r="1436" spans="1:79">
      <c r="A1436" s="48"/>
      <c r="E1436" s="48"/>
      <c r="M1436" s="48"/>
      <c r="Q1436" s="48"/>
      <c r="U1436" s="48"/>
      <c r="Y1436" s="48"/>
      <c r="AC1436" s="48"/>
      <c r="AG1436" s="48"/>
      <c r="AK1436" s="45"/>
      <c r="AO1436" s="48"/>
      <c r="AS1436" s="48"/>
      <c r="AW1436" s="48"/>
      <c r="BA1436" s="48"/>
      <c r="BE1436" s="48"/>
      <c r="BI1436" s="48"/>
      <c r="BM1436" s="41">
        <v>44102</v>
      </c>
      <c r="BN1436">
        <v>8.44</v>
      </c>
      <c r="BO1436">
        <v>4.7892000000000001</v>
      </c>
      <c r="BQ1436" s="48"/>
      <c r="BU1436" s="48"/>
      <c r="BY1436" s="41">
        <v>44404</v>
      </c>
      <c r="BZ1436">
        <v>11.89</v>
      </c>
      <c r="CA1436">
        <v>8.4725999999999999</v>
      </c>
    </row>
    <row r="1437" spans="1:79">
      <c r="A1437" s="48"/>
      <c r="E1437" s="48"/>
      <c r="M1437" s="48"/>
      <c r="Q1437" s="48"/>
      <c r="U1437" s="48"/>
      <c r="Y1437" s="48"/>
      <c r="AC1437" s="48"/>
      <c r="AG1437" s="48"/>
      <c r="AK1437" s="45"/>
      <c r="AO1437" s="48"/>
      <c r="AS1437" s="48"/>
      <c r="AW1437" s="48"/>
      <c r="BA1437" s="48"/>
      <c r="BE1437" s="48"/>
      <c r="BI1437" s="48"/>
      <c r="BM1437" s="41">
        <v>44103</v>
      </c>
      <c r="BN1437">
        <v>8.5</v>
      </c>
      <c r="BO1437">
        <v>4.8231999999999999</v>
      </c>
      <c r="BQ1437" s="48"/>
      <c r="BU1437" s="48"/>
      <c r="BY1437" s="41">
        <v>44405</v>
      </c>
      <c r="BZ1437">
        <v>11.89</v>
      </c>
      <c r="CA1437">
        <v>8.4725999999999999</v>
      </c>
    </row>
    <row r="1438" spans="1:79">
      <c r="A1438" s="48"/>
      <c r="E1438" s="48"/>
      <c r="M1438" s="48"/>
      <c r="Q1438" s="48"/>
      <c r="U1438" s="48"/>
      <c r="Y1438" s="48"/>
      <c r="AC1438" s="48"/>
      <c r="AG1438" s="48"/>
      <c r="AK1438" s="45"/>
      <c r="AO1438" s="48"/>
      <c r="AS1438" s="48"/>
      <c r="AW1438" s="48"/>
      <c r="BA1438" s="48"/>
      <c r="BE1438" s="48"/>
      <c r="BI1438" s="48"/>
      <c r="BM1438" s="41">
        <v>44104</v>
      </c>
      <c r="BN1438">
        <v>8.19</v>
      </c>
      <c r="BO1438">
        <v>4.6473000000000004</v>
      </c>
      <c r="BQ1438" s="48"/>
      <c r="BU1438" s="48"/>
      <c r="BY1438" s="41">
        <v>44406</v>
      </c>
      <c r="BZ1438">
        <v>11.89</v>
      </c>
      <c r="CA1438">
        <v>8.4725999999999999</v>
      </c>
    </row>
    <row r="1439" spans="1:79">
      <c r="A1439" s="48"/>
      <c r="E1439" s="48"/>
      <c r="M1439" s="48"/>
      <c r="Q1439" s="48"/>
      <c r="U1439" s="48"/>
      <c r="Y1439" s="48"/>
      <c r="AC1439" s="48"/>
      <c r="AG1439" s="48"/>
      <c r="AK1439" s="45"/>
      <c r="AO1439" s="48"/>
      <c r="AS1439" s="48"/>
      <c r="AW1439" s="48"/>
      <c r="BA1439" s="48"/>
      <c r="BE1439" s="48"/>
      <c r="BI1439" s="48"/>
      <c r="BM1439" s="41">
        <v>44105</v>
      </c>
      <c r="BN1439">
        <v>7.95</v>
      </c>
      <c r="BO1439">
        <v>4.5110999999999999</v>
      </c>
      <c r="BQ1439" s="48"/>
      <c r="BU1439" s="48"/>
      <c r="BY1439" s="41">
        <v>44407</v>
      </c>
      <c r="BZ1439">
        <v>11.64</v>
      </c>
      <c r="CA1439">
        <v>8.2944999999999993</v>
      </c>
    </row>
    <row r="1440" spans="1:79">
      <c r="A1440" s="48"/>
      <c r="E1440" s="48"/>
      <c r="M1440" s="48"/>
      <c r="Q1440" s="48"/>
      <c r="U1440" s="48"/>
      <c r="Y1440" s="48"/>
      <c r="AC1440" s="48"/>
      <c r="AG1440" s="48"/>
      <c r="AK1440" s="45"/>
      <c r="AO1440" s="48"/>
      <c r="AS1440" s="48"/>
      <c r="AW1440" s="48"/>
      <c r="BA1440" s="48"/>
      <c r="BE1440" s="48"/>
      <c r="BI1440" s="48"/>
      <c r="BM1440" s="41">
        <v>44106</v>
      </c>
      <c r="BN1440">
        <v>7.83</v>
      </c>
      <c r="BO1440">
        <v>4.4429999999999996</v>
      </c>
      <c r="BQ1440" s="48"/>
      <c r="BU1440" s="48"/>
      <c r="BY1440" s="41">
        <v>44410</v>
      </c>
      <c r="BZ1440">
        <v>11.89</v>
      </c>
      <c r="CA1440">
        <v>8.4725999999999999</v>
      </c>
    </row>
    <row r="1441" spans="1:79">
      <c r="A1441" s="48"/>
      <c r="E1441" s="48"/>
      <c r="M1441" s="48"/>
      <c r="Q1441" s="48"/>
      <c r="U1441" s="48"/>
      <c r="Y1441" s="48"/>
      <c r="AC1441" s="48"/>
      <c r="AG1441" s="48"/>
      <c r="AK1441" s="45"/>
      <c r="AO1441" s="48"/>
      <c r="AS1441" s="48"/>
      <c r="AW1441" s="48"/>
      <c r="BA1441" s="48"/>
      <c r="BE1441" s="48"/>
      <c r="BI1441" s="48"/>
      <c r="BM1441" s="41">
        <v>44109</v>
      </c>
      <c r="BN1441">
        <v>8.06</v>
      </c>
      <c r="BO1441">
        <v>4.5735000000000001</v>
      </c>
      <c r="BQ1441" s="48"/>
      <c r="BU1441" s="48"/>
      <c r="BY1441" s="41">
        <v>44411</v>
      </c>
      <c r="BZ1441">
        <v>11.61</v>
      </c>
      <c r="CA1441">
        <v>8.2730999999999995</v>
      </c>
    </row>
    <row r="1442" spans="1:79">
      <c r="A1442" s="48"/>
      <c r="E1442" s="48"/>
      <c r="M1442" s="48"/>
      <c r="Q1442" s="48"/>
      <c r="U1442" s="48"/>
      <c r="Y1442" s="48"/>
      <c r="AC1442" s="48"/>
      <c r="AG1442" s="48"/>
      <c r="AK1442" s="45"/>
      <c r="AO1442" s="48"/>
      <c r="AS1442" s="48"/>
      <c r="AW1442" s="48"/>
      <c r="BA1442" s="48"/>
      <c r="BE1442" s="48"/>
      <c r="BI1442" s="48"/>
      <c r="BM1442" s="41">
        <v>44110</v>
      </c>
      <c r="BN1442">
        <v>8.24</v>
      </c>
      <c r="BO1442">
        <v>4.6757</v>
      </c>
      <c r="BQ1442" s="48"/>
      <c r="BU1442" s="48"/>
      <c r="BY1442" s="41">
        <v>44412</v>
      </c>
      <c r="BZ1442">
        <v>11.95</v>
      </c>
      <c r="CA1442">
        <v>8.5153999999999996</v>
      </c>
    </row>
    <row r="1443" spans="1:79">
      <c r="A1443" s="48"/>
      <c r="E1443" s="48"/>
      <c r="M1443" s="48"/>
      <c r="Q1443" s="48"/>
      <c r="U1443" s="48"/>
      <c r="Y1443" s="48"/>
      <c r="AC1443" s="48"/>
      <c r="AG1443" s="48"/>
      <c r="AK1443" s="45"/>
      <c r="AO1443" s="48"/>
      <c r="AS1443" s="48"/>
      <c r="AW1443" s="48"/>
      <c r="BA1443" s="48"/>
      <c r="BE1443" s="48"/>
      <c r="BI1443" s="48"/>
      <c r="BM1443" s="41">
        <v>44111</v>
      </c>
      <c r="BN1443">
        <v>8.19</v>
      </c>
      <c r="BO1443">
        <v>4.6473000000000004</v>
      </c>
      <c r="BQ1443" s="48"/>
      <c r="BU1443" s="48"/>
      <c r="BY1443" s="41">
        <v>44413</v>
      </c>
      <c r="BZ1443">
        <v>11.95</v>
      </c>
      <c r="CA1443">
        <v>8.5153999999999996</v>
      </c>
    </row>
    <row r="1444" spans="1:79">
      <c r="A1444" s="48"/>
      <c r="E1444" s="48"/>
      <c r="M1444" s="48"/>
      <c r="Q1444" s="48"/>
      <c r="U1444" s="48"/>
      <c r="Y1444" s="48"/>
      <c r="AC1444" s="48"/>
      <c r="AG1444" s="48"/>
      <c r="AK1444" s="45"/>
      <c r="AO1444" s="48"/>
      <c r="AS1444" s="48"/>
      <c r="AW1444" s="48"/>
      <c r="BA1444" s="48"/>
      <c r="BE1444" s="48"/>
      <c r="BI1444" s="48"/>
      <c r="BM1444" s="41">
        <v>44112</v>
      </c>
      <c r="BN1444">
        <v>8.25</v>
      </c>
      <c r="BO1444">
        <v>4.6814</v>
      </c>
      <c r="BQ1444" s="48"/>
      <c r="BU1444" s="48"/>
      <c r="BY1444" s="41">
        <v>44414</v>
      </c>
      <c r="BZ1444">
        <v>11.9</v>
      </c>
      <c r="CA1444">
        <v>8.4797999999999991</v>
      </c>
    </row>
    <row r="1445" spans="1:79">
      <c r="A1445" s="48"/>
      <c r="E1445" s="48"/>
      <c r="M1445" s="48"/>
      <c r="Q1445" s="48"/>
      <c r="U1445" s="48"/>
      <c r="Y1445" s="48"/>
      <c r="AC1445" s="48"/>
      <c r="AG1445" s="48"/>
      <c r="AK1445" s="45"/>
      <c r="AO1445" s="48"/>
      <c r="AS1445" s="48"/>
      <c r="AW1445" s="48"/>
      <c r="BA1445" s="48"/>
      <c r="BE1445" s="48"/>
      <c r="BI1445" s="48"/>
      <c r="BM1445" s="41">
        <v>44113</v>
      </c>
      <c r="BN1445">
        <v>6.71</v>
      </c>
      <c r="BO1445">
        <v>4.7</v>
      </c>
      <c r="BQ1445" s="48"/>
      <c r="BU1445" s="48"/>
      <c r="BY1445" s="41">
        <v>44417</v>
      </c>
      <c r="BZ1445">
        <v>11.9</v>
      </c>
      <c r="CA1445">
        <v>8.4797999999999991</v>
      </c>
    </row>
    <row r="1446" spans="1:79">
      <c r="A1446" s="48"/>
      <c r="E1446" s="48"/>
      <c r="M1446" s="48"/>
      <c r="Q1446" s="48"/>
      <c r="U1446" s="48"/>
      <c r="Y1446" s="48"/>
      <c r="AC1446" s="48"/>
      <c r="AG1446" s="48"/>
      <c r="AK1446" s="45"/>
      <c r="AO1446" s="48"/>
      <c r="AS1446" s="48"/>
      <c r="AW1446" s="48"/>
      <c r="BA1446" s="48"/>
      <c r="BE1446" s="48"/>
      <c r="BI1446" s="48"/>
      <c r="BM1446" s="41">
        <v>44116</v>
      </c>
      <c r="BN1446">
        <v>6.9</v>
      </c>
      <c r="BO1446">
        <v>4.8330000000000002</v>
      </c>
      <c r="BQ1446" s="48"/>
      <c r="BU1446" s="48"/>
      <c r="BY1446" s="41">
        <v>44419</v>
      </c>
      <c r="BZ1446">
        <v>11.95</v>
      </c>
      <c r="CA1446">
        <v>8.5153999999999996</v>
      </c>
    </row>
    <row r="1447" spans="1:79">
      <c r="A1447" s="48"/>
      <c r="E1447" s="48"/>
      <c r="M1447" s="48"/>
      <c r="Q1447" s="48"/>
      <c r="U1447" s="48"/>
      <c r="Y1447" s="48"/>
      <c r="AC1447" s="48"/>
      <c r="AG1447" s="48"/>
      <c r="AK1447" s="45"/>
      <c r="AO1447" s="48"/>
      <c r="AS1447" s="48"/>
      <c r="AW1447" s="48"/>
      <c r="BA1447" s="48"/>
      <c r="BE1447" s="48"/>
      <c r="BI1447" s="48"/>
      <c r="BM1447" s="41">
        <v>44117</v>
      </c>
      <c r="BN1447">
        <v>6.99</v>
      </c>
      <c r="BO1447">
        <v>4.8960999999999997</v>
      </c>
      <c r="BQ1447" s="48"/>
      <c r="BU1447" s="48"/>
      <c r="BY1447" s="41">
        <v>44420</v>
      </c>
      <c r="BZ1447">
        <v>11.95</v>
      </c>
      <c r="CA1447">
        <v>8.5153999999999996</v>
      </c>
    </row>
    <row r="1448" spans="1:79">
      <c r="A1448" s="48"/>
      <c r="E1448" s="48"/>
      <c r="M1448" s="48"/>
      <c r="Q1448" s="48"/>
      <c r="U1448" s="48"/>
      <c r="Y1448" s="48"/>
      <c r="AC1448" s="48"/>
      <c r="AG1448" s="48"/>
      <c r="AK1448" s="45"/>
      <c r="AO1448" s="48"/>
      <c r="AS1448" s="48"/>
      <c r="AW1448" s="48"/>
      <c r="BA1448" s="48"/>
      <c r="BE1448" s="48"/>
      <c r="BI1448" s="48"/>
      <c r="BM1448" s="41">
        <v>44118</v>
      </c>
      <c r="BN1448">
        <v>6.93</v>
      </c>
      <c r="BO1448">
        <v>4.8540999999999999</v>
      </c>
      <c r="BQ1448" s="48"/>
      <c r="BU1448" s="48"/>
      <c r="BY1448" s="41">
        <v>44424</v>
      </c>
      <c r="BZ1448">
        <v>11.95</v>
      </c>
      <c r="CA1448">
        <v>8.5153999999999996</v>
      </c>
    </row>
    <row r="1449" spans="1:79">
      <c r="A1449" s="48"/>
      <c r="E1449" s="48"/>
      <c r="M1449" s="48"/>
      <c r="Q1449" s="48"/>
      <c r="U1449" s="48"/>
      <c r="Y1449" s="48"/>
      <c r="AC1449" s="48"/>
      <c r="AG1449" s="48"/>
      <c r="AK1449" s="45"/>
      <c r="AO1449" s="48"/>
      <c r="AS1449" s="48"/>
      <c r="AW1449" s="48"/>
      <c r="BA1449" s="48"/>
      <c r="BE1449" s="48"/>
      <c r="BI1449" s="48"/>
      <c r="BM1449" s="41">
        <v>44120</v>
      </c>
      <c r="BN1449">
        <v>7</v>
      </c>
      <c r="BO1449">
        <v>4.9031000000000002</v>
      </c>
      <c r="BQ1449" s="48"/>
      <c r="BU1449" s="48"/>
      <c r="BY1449" s="41">
        <v>44425</v>
      </c>
      <c r="BZ1449">
        <v>11.76</v>
      </c>
      <c r="CA1449">
        <v>8.3800000000000008</v>
      </c>
    </row>
    <row r="1450" spans="1:79">
      <c r="A1450" s="48"/>
      <c r="E1450" s="48"/>
      <c r="M1450" s="48"/>
      <c r="Q1450" s="48"/>
      <c r="U1450" s="48"/>
      <c r="Y1450" s="48"/>
      <c r="AC1450" s="48"/>
      <c r="AG1450" s="48"/>
      <c r="AK1450" s="45"/>
      <c r="AO1450" s="48"/>
      <c r="AS1450" s="48"/>
      <c r="AW1450" s="48"/>
      <c r="BA1450" s="48"/>
      <c r="BE1450" s="48"/>
      <c r="BI1450" s="48"/>
      <c r="BM1450" s="41">
        <v>44123</v>
      </c>
      <c r="BN1450">
        <v>6.9</v>
      </c>
      <c r="BO1450">
        <v>4.8330000000000002</v>
      </c>
      <c r="BQ1450" s="48"/>
      <c r="BU1450" s="48"/>
      <c r="BY1450" s="41">
        <v>44426</v>
      </c>
      <c r="BZ1450">
        <v>11.65</v>
      </c>
      <c r="CA1450">
        <v>8.3016000000000005</v>
      </c>
    </row>
    <row r="1451" spans="1:79">
      <c r="A1451" s="48"/>
      <c r="E1451" s="48"/>
      <c r="M1451" s="48"/>
      <c r="Q1451" s="48"/>
      <c r="U1451" s="48"/>
      <c r="Y1451" s="48"/>
      <c r="AC1451" s="48"/>
      <c r="AG1451" s="48"/>
      <c r="AK1451" s="45"/>
      <c r="AO1451" s="48"/>
      <c r="AS1451" s="48"/>
      <c r="AW1451" s="48"/>
      <c r="BA1451" s="48"/>
      <c r="BE1451" s="48"/>
      <c r="BI1451" s="48"/>
      <c r="BM1451" s="41">
        <v>44124</v>
      </c>
      <c r="BN1451">
        <v>7.02</v>
      </c>
      <c r="BO1451">
        <v>4.9170999999999996</v>
      </c>
      <c r="BQ1451" s="48"/>
      <c r="BU1451" s="48"/>
      <c r="BY1451" s="41">
        <v>44427</v>
      </c>
      <c r="BZ1451">
        <v>11.65</v>
      </c>
      <c r="CA1451">
        <v>8.3016000000000005</v>
      </c>
    </row>
    <row r="1452" spans="1:79">
      <c r="A1452" s="48"/>
      <c r="E1452" s="48"/>
      <c r="M1452" s="48"/>
      <c r="Q1452" s="48"/>
      <c r="U1452" s="48"/>
      <c r="Y1452" s="48"/>
      <c r="AC1452" s="48"/>
      <c r="AG1452" s="48"/>
      <c r="AK1452" s="45"/>
      <c r="AO1452" s="48"/>
      <c r="AS1452" s="48"/>
      <c r="AW1452" s="48"/>
      <c r="BA1452" s="48"/>
      <c r="BE1452" s="48"/>
      <c r="BI1452" s="48"/>
      <c r="BM1452" s="41">
        <v>44125</v>
      </c>
      <c r="BN1452">
        <v>6.99</v>
      </c>
      <c r="BO1452">
        <v>4.8960999999999997</v>
      </c>
      <c r="BQ1452" s="48"/>
      <c r="BU1452" s="48"/>
      <c r="BY1452" s="41">
        <v>44428</v>
      </c>
      <c r="BZ1452">
        <v>11.9</v>
      </c>
      <c r="CA1452">
        <v>8.4797999999999991</v>
      </c>
    </row>
    <row r="1453" spans="1:79">
      <c r="A1453" s="48"/>
      <c r="E1453" s="48"/>
      <c r="M1453" s="48"/>
      <c r="Q1453" s="48"/>
      <c r="U1453" s="48"/>
      <c r="Y1453" s="48"/>
      <c r="AC1453" s="48"/>
      <c r="AG1453" s="48"/>
      <c r="AK1453" s="45"/>
      <c r="AO1453" s="48"/>
      <c r="AS1453" s="48"/>
      <c r="AW1453" s="48"/>
      <c r="BA1453" s="48"/>
      <c r="BE1453" s="48"/>
      <c r="BI1453" s="48"/>
      <c r="BM1453" s="41">
        <v>44126</v>
      </c>
      <c r="BN1453">
        <v>6.95</v>
      </c>
      <c r="BO1453">
        <v>4.8681000000000001</v>
      </c>
      <c r="BQ1453" s="48"/>
      <c r="BU1453" s="48"/>
      <c r="BY1453" s="41">
        <v>44431</v>
      </c>
      <c r="BZ1453">
        <v>11.9</v>
      </c>
      <c r="CA1453">
        <v>8.4797999999999991</v>
      </c>
    </row>
    <row r="1454" spans="1:79">
      <c r="A1454" s="48"/>
      <c r="E1454" s="48"/>
      <c r="M1454" s="48"/>
      <c r="Q1454" s="48"/>
      <c r="U1454" s="48"/>
      <c r="Y1454" s="48"/>
      <c r="AC1454" s="48"/>
      <c r="AG1454" s="48"/>
      <c r="AK1454" s="45"/>
      <c r="AO1454" s="48"/>
      <c r="AS1454" s="48"/>
      <c r="AW1454" s="48"/>
      <c r="BA1454" s="48"/>
      <c r="BE1454" s="48"/>
      <c r="BI1454" s="48"/>
      <c r="BM1454" s="41">
        <v>44127</v>
      </c>
      <c r="BN1454">
        <v>6.9</v>
      </c>
      <c r="BO1454">
        <v>4.8330000000000002</v>
      </c>
      <c r="BQ1454" s="48"/>
      <c r="BU1454" s="48"/>
      <c r="BY1454" s="41">
        <v>44432</v>
      </c>
      <c r="BZ1454">
        <v>12.24</v>
      </c>
      <c r="CA1454">
        <v>8.7219999999999995</v>
      </c>
    </row>
    <row r="1455" spans="1:79">
      <c r="A1455" s="48"/>
      <c r="E1455" s="48"/>
      <c r="M1455" s="48"/>
      <c r="Q1455" s="48"/>
      <c r="U1455" s="48"/>
      <c r="Y1455" s="48"/>
      <c r="AC1455" s="48"/>
      <c r="AG1455" s="48"/>
      <c r="AK1455" s="45"/>
      <c r="AO1455" s="48"/>
      <c r="AS1455" s="48"/>
      <c r="AW1455" s="48"/>
      <c r="BA1455" s="48"/>
      <c r="BE1455" s="48"/>
      <c r="BI1455" s="48"/>
      <c r="BM1455" s="41">
        <v>44130</v>
      </c>
      <c r="BN1455">
        <v>6.88</v>
      </c>
      <c r="BO1455">
        <v>4.819</v>
      </c>
      <c r="BQ1455" s="48"/>
      <c r="BU1455" s="48"/>
      <c r="BY1455" s="41">
        <v>44433</v>
      </c>
      <c r="BZ1455">
        <v>11.97</v>
      </c>
      <c r="CA1455">
        <v>8.5296000000000003</v>
      </c>
    </row>
    <row r="1456" spans="1:79">
      <c r="A1456" s="48"/>
      <c r="E1456" s="48"/>
      <c r="M1456" s="48"/>
      <c r="Q1456" s="48"/>
      <c r="U1456" s="48"/>
      <c r="Y1456" s="48"/>
      <c r="AC1456" s="48"/>
      <c r="AG1456" s="48"/>
      <c r="AK1456" s="45"/>
      <c r="AO1456" s="48"/>
      <c r="AS1456" s="48"/>
      <c r="AW1456" s="48"/>
      <c r="BA1456" s="48"/>
      <c r="BE1456" s="48"/>
      <c r="BI1456" s="48"/>
      <c r="BM1456" s="41">
        <v>44131</v>
      </c>
      <c r="BN1456">
        <v>6.8</v>
      </c>
      <c r="BO1456">
        <v>4.7629999999999999</v>
      </c>
      <c r="BQ1456" s="48"/>
      <c r="BU1456" s="48"/>
      <c r="BY1456" s="41">
        <v>44434</v>
      </c>
      <c r="BZ1456">
        <v>12.24</v>
      </c>
      <c r="CA1456">
        <v>8.7219999999999995</v>
      </c>
    </row>
    <row r="1457" spans="1:79">
      <c r="A1457" s="48"/>
      <c r="E1457" s="48"/>
      <c r="M1457" s="48"/>
      <c r="Q1457" s="48"/>
      <c r="U1457" s="48"/>
      <c r="Y1457" s="48"/>
      <c r="AC1457" s="48"/>
      <c r="AG1457" s="48"/>
      <c r="AK1457" s="45"/>
      <c r="AO1457" s="48"/>
      <c r="AS1457" s="48"/>
      <c r="AW1457" s="48"/>
      <c r="BA1457" s="48"/>
      <c r="BE1457" s="48"/>
      <c r="BI1457" s="48"/>
      <c r="BM1457" s="41">
        <v>44132</v>
      </c>
      <c r="BN1457">
        <v>6.78</v>
      </c>
      <c r="BO1457">
        <v>4.7489999999999997</v>
      </c>
      <c r="BQ1457" s="48"/>
      <c r="BU1457" s="48"/>
      <c r="BY1457" s="41">
        <v>44435</v>
      </c>
      <c r="BZ1457">
        <v>11.96</v>
      </c>
      <c r="CA1457">
        <v>8.5225000000000009</v>
      </c>
    </row>
    <row r="1458" spans="1:79">
      <c r="A1458" s="48"/>
      <c r="E1458" s="48"/>
      <c r="M1458" s="48"/>
      <c r="Q1458" s="48"/>
      <c r="U1458" s="48"/>
      <c r="Y1458" s="48"/>
      <c r="AC1458" s="48"/>
      <c r="AG1458" s="48"/>
      <c r="AK1458" s="45"/>
      <c r="AO1458" s="48"/>
      <c r="AS1458" s="48"/>
      <c r="AW1458" s="48"/>
      <c r="BA1458" s="48"/>
      <c r="BE1458" s="48"/>
      <c r="BI1458" s="48"/>
      <c r="BM1458" s="41">
        <v>44134</v>
      </c>
      <c r="BN1458">
        <v>6.67</v>
      </c>
      <c r="BO1458">
        <v>4.6718999999999999</v>
      </c>
      <c r="BQ1458" s="48"/>
      <c r="BU1458" s="48"/>
      <c r="BY1458" s="41">
        <v>44438</v>
      </c>
      <c r="BZ1458">
        <v>11.96</v>
      </c>
      <c r="CA1458">
        <v>8.5225000000000009</v>
      </c>
    </row>
    <row r="1459" spans="1:79">
      <c r="A1459" s="48"/>
      <c r="E1459" s="48"/>
      <c r="M1459" s="48"/>
      <c r="Q1459" s="48"/>
      <c r="U1459" s="48"/>
      <c r="Y1459" s="48"/>
      <c r="AC1459" s="48"/>
      <c r="AG1459" s="48"/>
      <c r="AK1459" s="45"/>
      <c r="AO1459" s="48"/>
      <c r="AS1459" s="48"/>
      <c r="AW1459" s="48"/>
      <c r="BA1459" s="48"/>
      <c r="BE1459" s="48"/>
      <c r="BI1459" s="48"/>
      <c r="BM1459" s="41">
        <v>44137</v>
      </c>
      <c r="BN1459">
        <v>6.64</v>
      </c>
      <c r="BO1459">
        <v>4.6509</v>
      </c>
      <c r="BQ1459" s="48"/>
      <c r="BU1459" s="48"/>
      <c r="BY1459" s="41">
        <v>44439</v>
      </c>
      <c r="BZ1459">
        <v>11.96</v>
      </c>
      <c r="CA1459">
        <v>8.5225000000000009</v>
      </c>
    </row>
    <row r="1460" spans="1:79">
      <c r="A1460" s="48"/>
      <c r="E1460" s="48"/>
      <c r="M1460" s="48"/>
      <c r="Q1460" s="48"/>
      <c r="U1460" s="48"/>
      <c r="Y1460" s="48"/>
      <c r="AC1460" s="48"/>
      <c r="AG1460" s="48"/>
      <c r="AK1460" s="45"/>
      <c r="AO1460" s="48"/>
      <c r="AS1460" s="48"/>
      <c r="AW1460" s="48"/>
      <c r="BA1460" s="48"/>
      <c r="BE1460" s="48"/>
      <c r="BI1460" s="48"/>
      <c r="BM1460" s="41">
        <v>44138</v>
      </c>
      <c r="BN1460">
        <v>6.73</v>
      </c>
      <c r="BO1460">
        <v>4.7140000000000004</v>
      </c>
      <c r="BQ1460" s="48"/>
      <c r="BU1460" s="48"/>
      <c r="BY1460" s="41">
        <v>44440</v>
      </c>
      <c r="BZ1460">
        <v>11.9</v>
      </c>
      <c r="CA1460">
        <v>8.4797999999999991</v>
      </c>
    </row>
    <row r="1461" spans="1:79">
      <c r="A1461" s="48"/>
      <c r="E1461" s="48"/>
      <c r="M1461" s="48"/>
      <c r="Q1461" s="48"/>
      <c r="U1461" s="48"/>
      <c r="Y1461" s="48"/>
      <c r="AC1461" s="48"/>
      <c r="AG1461" s="48"/>
      <c r="AK1461" s="45"/>
      <c r="AO1461" s="48"/>
      <c r="AS1461" s="48"/>
      <c r="AW1461" s="48"/>
      <c r="BA1461" s="48"/>
      <c r="BE1461" s="48"/>
      <c r="BI1461" s="48"/>
      <c r="BM1461" s="41">
        <v>44139</v>
      </c>
      <c r="BN1461">
        <v>6.61</v>
      </c>
      <c r="BO1461">
        <v>4.6299000000000001</v>
      </c>
      <c r="BQ1461" s="48"/>
      <c r="BU1461" s="48"/>
      <c r="BY1461" s="41">
        <v>44441</v>
      </c>
      <c r="BZ1461">
        <v>11.95</v>
      </c>
      <c r="CA1461">
        <v>8.5153999999999996</v>
      </c>
    </row>
    <row r="1462" spans="1:79">
      <c r="A1462" s="48"/>
      <c r="E1462" s="48"/>
      <c r="M1462" s="48"/>
      <c r="Q1462" s="48"/>
      <c r="U1462" s="48"/>
      <c r="Y1462" s="48"/>
      <c r="AC1462" s="48"/>
      <c r="AG1462" s="48"/>
      <c r="AK1462" s="45"/>
      <c r="AO1462" s="48"/>
      <c r="AS1462" s="48"/>
      <c r="AW1462" s="48"/>
      <c r="BA1462" s="48"/>
      <c r="BE1462" s="48"/>
      <c r="BI1462" s="48"/>
      <c r="BM1462" s="41">
        <v>44140</v>
      </c>
      <c r="BN1462">
        <v>6.62</v>
      </c>
      <c r="BO1462">
        <v>4.6368999999999998</v>
      </c>
      <c r="BQ1462" s="48"/>
      <c r="BU1462" s="48"/>
      <c r="BY1462" s="41">
        <v>44442</v>
      </c>
      <c r="BZ1462">
        <v>11.95</v>
      </c>
      <c r="CA1462">
        <v>8.5153999999999996</v>
      </c>
    </row>
    <row r="1463" spans="1:79">
      <c r="A1463" s="48"/>
      <c r="E1463" s="48"/>
      <c r="M1463" s="48"/>
      <c r="Q1463" s="48"/>
      <c r="U1463" s="48"/>
      <c r="Y1463" s="48"/>
      <c r="AC1463" s="48"/>
      <c r="AG1463" s="48"/>
      <c r="AK1463" s="45"/>
      <c r="AO1463" s="48"/>
      <c r="AS1463" s="48"/>
      <c r="AW1463" s="48"/>
      <c r="BA1463" s="48"/>
      <c r="BE1463" s="48"/>
      <c r="BI1463" s="48"/>
      <c r="BM1463" s="41">
        <v>44141</v>
      </c>
      <c r="BN1463">
        <v>6.73</v>
      </c>
      <c r="BO1463">
        <v>4.7140000000000004</v>
      </c>
      <c r="BQ1463" s="48"/>
      <c r="BU1463" s="48"/>
      <c r="BY1463" s="41">
        <v>44445</v>
      </c>
      <c r="BZ1463">
        <v>12.18</v>
      </c>
      <c r="CA1463">
        <v>8.6792999999999996</v>
      </c>
    </row>
    <row r="1464" spans="1:79">
      <c r="A1464" s="48"/>
      <c r="E1464" s="48"/>
      <c r="M1464" s="48"/>
      <c r="Q1464" s="48"/>
      <c r="U1464" s="48"/>
      <c r="Y1464" s="48"/>
      <c r="AC1464" s="48"/>
      <c r="AG1464" s="48"/>
      <c r="AK1464" s="45"/>
      <c r="AO1464" s="48"/>
      <c r="AS1464" s="48"/>
      <c r="AW1464" s="48"/>
      <c r="BA1464" s="48"/>
      <c r="BE1464" s="48"/>
      <c r="BI1464" s="48"/>
      <c r="BM1464" s="41">
        <v>44144</v>
      </c>
      <c r="BN1464">
        <v>6.65</v>
      </c>
      <c r="BO1464">
        <v>4.6578999999999997</v>
      </c>
      <c r="BQ1464" s="48"/>
      <c r="BU1464" s="48"/>
      <c r="BY1464" s="41">
        <v>44446</v>
      </c>
      <c r="BZ1464">
        <v>12.18</v>
      </c>
      <c r="CA1464">
        <v>8.6792999999999996</v>
      </c>
    </row>
    <row r="1465" spans="1:79">
      <c r="A1465" s="48"/>
      <c r="E1465" s="48"/>
      <c r="M1465" s="48"/>
      <c r="Q1465" s="48"/>
      <c r="U1465" s="48"/>
      <c r="Y1465" s="48"/>
      <c r="AC1465" s="48"/>
      <c r="AG1465" s="48"/>
      <c r="AK1465" s="45"/>
      <c r="AO1465" s="48"/>
      <c r="AS1465" s="48"/>
      <c r="AW1465" s="48"/>
      <c r="BA1465" s="48"/>
      <c r="BE1465" s="48"/>
      <c r="BI1465" s="48"/>
      <c r="BM1465" s="41">
        <v>44145</v>
      </c>
      <c r="BN1465">
        <v>6.54</v>
      </c>
      <c r="BO1465">
        <v>4.5808999999999997</v>
      </c>
      <c r="BQ1465" s="48"/>
      <c r="BU1465" s="48"/>
      <c r="BY1465" s="41">
        <v>44447</v>
      </c>
      <c r="BZ1465">
        <v>12.22</v>
      </c>
      <c r="CA1465">
        <v>8.7078000000000007</v>
      </c>
    </row>
    <row r="1466" spans="1:79">
      <c r="A1466" s="48"/>
      <c r="E1466" s="48"/>
      <c r="M1466" s="48"/>
      <c r="Q1466" s="48"/>
      <c r="U1466" s="48"/>
      <c r="Y1466" s="48"/>
      <c r="AC1466" s="48"/>
      <c r="AG1466" s="48"/>
      <c r="AK1466" s="45"/>
      <c r="AO1466" s="48"/>
      <c r="AS1466" s="48"/>
      <c r="AW1466" s="48"/>
      <c r="BA1466" s="48"/>
      <c r="BE1466" s="48"/>
      <c r="BI1466" s="48"/>
      <c r="BM1466" s="41">
        <v>44146</v>
      </c>
      <c r="BN1466">
        <v>6.7</v>
      </c>
      <c r="BO1466">
        <v>4.6929999999999996</v>
      </c>
      <c r="BQ1466" s="48"/>
      <c r="BU1466" s="48"/>
      <c r="BY1466" s="41">
        <v>44448</v>
      </c>
      <c r="BZ1466">
        <v>12.49</v>
      </c>
      <c r="CA1466">
        <v>8.9001999999999999</v>
      </c>
    </row>
    <row r="1467" spans="1:79">
      <c r="A1467" s="48"/>
      <c r="E1467" s="48"/>
      <c r="M1467" s="48"/>
      <c r="Q1467" s="48"/>
      <c r="U1467" s="48"/>
      <c r="Y1467" s="48"/>
      <c r="AC1467" s="48"/>
      <c r="AG1467" s="48"/>
      <c r="AK1467" s="45"/>
      <c r="AO1467" s="48"/>
      <c r="AS1467" s="48"/>
      <c r="AW1467" s="48"/>
      <c r="BA1467" s="48"/>
      <c r="BE1467" s="48"/>
      <c r="BI1467" s="48"/>
      <c r="BM1467" s="41">
        <v>44147</v>
      </c>
      <c r="BN1467">
        <v>6.64</v>
      </c>
      <c r="BO1467">
        <v>4.6509</v>
      </c>
      <c r="BQ1467" s="48"/>
      <c r="BU1467" s="48"/>
      <c r="BY1467" s="41">
        <v>44449</v>
      </c>
      <c r="BZ1467">
        <v>12.32</v>
      </c>
      <c r="CA1467">
        <v>8.7790999999999997</v>
      </c>
    </row>
    <row r="1468" spans="1:79">
      <c r="A1468" s="48"/>
      <c r="E1468" s="48"/>
      <c r="M1468" s="48"/>
      <c r="Q1468" s="48"/>
      <c r="U1468" s="48"/>
      <c r="Y1468" s="48"/>
      <c r="AC1468" s="48"/>
      <c r="AG1468" s="48"/>
      <c r="AK1468" s="45"/>
      <c r="AO1468" s="48"/>
      <c r="AS1468" s="48"/>
      <c r="AW1468" s="48"/>
      <c r="BA1468" s="48"/>
      <c r="BE1468" s="48"/>
      <c r="BI1468" s="48"/>
      <c r="BM1468" s="41">
        <v>44148</v>
      </c>
      <c r="BN1468">
        <v>6.75</v>
      </c>
      <c r="BO1468">
        <v>4.7279999999999998</v>
      </c>
      <c r="BQ1468" s="48"/>
      <c r="BU1468" s="48"/>
      <c r="BY1468" s="41">
        <v>44452</v>
      </c>
      <c r="BZ1468">
        <v>12.89</v>
      </c>
      <c r="CA1468">
        <v>9.1852</v>
      </c>
    </row>
    <row r="1469" spans="1:79">
      <c r="A1469" s="48"/>
      <c r="E1469" s="48"/>
      <c r="M1469" s="48"/>
      <c r="Q1469" s="48"/>
      <c r="U1469" s="48"/>
      <c r="Y1469" s="48"/>
      <c r="AC1469" s="48"/>
      <c r="AG1469" s="48"/>
      <c r="AK1469" s="45"/>
      <c r="AO1469" s="48"/>
      <c r="AS1469" s="48"/>
      <c r="AW1469" s="48"/>
      <c r="BA1469" s="48"/>
      <c r="BE1469" s="48"/>
      <c r="BI1469" s="48"/>
      <c r="BM1469" s="41">
        <v>44151</v>
      </c>
      <c r="BN1469">
        <v>6.7</v>
      </c>
      <c r="BO1469">
        <v>4.6929999999999996</v>
      </c>
      <c r="BQ1469" s="48"/>
      <c r="BU1469" s="48"/>
      <c r="BY1469" s="41">
        <v>44453</v>
      </c>
      <c r="BZ1469">
        <v>13</v>
      </c>
      <c r="CA1469">
        <v>9.2636000000000003</v>
      </c>
    </row>
    <row r="1470" spans="1:79">
      <c r="A1470" s="48"/>
      <c r="E1470" s="48"/>
      <c r="M1470" s="48"/>
      <c r="Q1470" s="48"/>
      <c r="U1470" s="48"/>
      <c r="Y1470" s="48"/>
      <c r="AC1470" s="48"/>
      <c r="AG1470" s="48"/>
      <c r="AK1470" s="45"/>
      <c r="AO1470" s="48"/>
      <c r="AS1470" s="48"/>
      <c r="AW1470" s="48"/>
      <c r="BA1470" s="48"/>
      <c r="BE1470" s="48"/>
      <c r="BI1470" s="48"/>
      <c r="BM1470" s="41">
        <v>44152</v>
      </c>
      <c r="BN1470">
        <v>6.85</v>
      </c>
      <c r="BO1470">
        <v>4.798</v>
      </c>
      <c r="BQ1470" s="48"/>
      <c r="BU1470" s="48"/>
      <c r="BY1470" s="41">
        <v>44454</v>
      </c>
      <c r="BZ1470">
        <v>12.98</v>
      </c>
      <c r="CA1470">
        <v>9.2493999999999996</v>
      </c>
    </row>
    <row r="1471" spans="1:79">
      <c r="A1471" s="48"/>
      <c r="E1471" s="48"/>
      <c r="M1471" s="48"/>
      <c r="Q1471" s="48"/>
      <c r="U1471" s="48"/>
      <c r="Y1471" s="48"/>
      <c r="AC1471" s="48"/>
      <c r="AG1471" s="48"/>
      <c r="AK1471" s="45"/>
      <c r="AO1471" s="48"/>
      <c r="AS1471" s="48"/>
      <c r="AW1471" s="48"/>
      <c r="BA1471" s="48"/>
      <c r="BE1471" s="48"/>
      <c r="BI1471" s="48"/>
      <c r="BM1471" s="41">
        <v>44153</v>
      </c>
      <c r="BN1471">
        <v>6.82</v>
      </c>
      <c r="BO1471">
        <v>4.7770000000000001</v>
      </c>
      <c r="BQ1471" s="48"/>
      <c r="BU1471" s="48"/>
      <c r="BY1471" s="41">
        <v>44455</v>
      </c>
      <c r="BZ1471">
        <v>12.98</v>
      </c>
      <c r="CA1471">
        <v>9.2493999999999996</v>
      </c>
    </row>
    <row r="1472" spans="1:79">
      <c r="A1472" s="48"/>
      <c r="E1472" s="48"/>
      <c r="M1472" s="48"/>
      <c r="Q1472" s="48"/>
      <c r="U1472" s="48"/>
      <c r="Y1472" s="48"/>
      <c r="AC1472" s="48"/>
      <c r="AG1472" s="48"/>
      <c r="AK1472" s="45"/>
      <c r="AO1472" s="48"/>
      <c r="AS1472" s="48"/>
      <c r="AW1472" s="48"/>
      <c r="BA1472" s="48"/>
      <c r="BE1472" s="48"/>
      <c r="BI1472" s="48"/>
      <c r="BM1472" s="41">
        <v>44154</v>
      </c>
      <c r="BN1472">
        <v>7.1</v>
      </c>
      <c r="BO1472">
        <v>4.9730999999999996</v>
      </c>
      <c r="BQ1472" s="48"/>
      <c r="BU1472" s="48"/>
      <c r="BY1472" s="41">
        <v>44456</v>
      </c>
      <c r="BZ1472">
        <v>12.97</v>
      </c>
      <c r="CA1472">
        <v>9.2422000000000004</v>
      </c>
    </row>
    <row r="1473" spans="1:79">
      <c r="A1473" s="48"/>
      <c r="E1473" s="48"/>
      <c r="M1473" s="48"/>
      <c r="Q1473" s="48"/>
      <c r="U1473" s="48"/>
      <c r="Y1473" s="48"/>
      <c r="AC1473" s="48"/>
      <c r="AG1473" s="48"/>
      <c r="AK1473" s="45"/>
      <c r="AO1473" s="48"/>
      <c r="AS1473" s="48"/>
      <c r="AW1473" s="48"/>
      <c r="BA1473" s="48"/>
      <c r="BE1473" s="48"/>
      <c r="BI1473" s="48"/>
      <c r="BM1473" s="41">
        <v>44155</v>
      </c>
      <c r="BN1473">
        <v>7.08</v>
      </c>
      <c r="BO1473">
        <v>4.9591000000000003</v>
      </c>
      <c r="BQ1473" s="48"/>
      <c r="BU1473" s="48"/>
      <c r="BY1473" s="41">
        <v>44459</v>
      </c>
      <c r="BZ1473">
        <v>13</v>
      </c>
      <c r="CA1473">
        <v>9.2636000000000003</v>
      </c>
    </row>
    <row r="1474" spans="1:79">
      <c r="A1474" s="48"/>
      <c r="E1474" s="48"/>
      <c r="M1474" s="48"/>
      <c r="Q1474" s="48"/>
      <c r="U1474" s="48"/>
      <c r="Y1474" s="48"/>
      <c r="AC1474" s="48"/>
      <c r="AG1474" s="48"/>
      <c r="AK1474" s="45"/>
      <c r="AO1474" s="48"/>
      <c r="AS1474" s="48"/>
      <c r="AW1474" s="48"/>
      <c r="BA1474" s="48"/>
      <c r="BE1474" s="48"/>
      <c r="BI1474" s="48"/>
      <c r="BM1474" s="41">
        <v>44158</v>
      </c>
      <c r="BN1474">
        <v>6.97</v>
      </c>
      <c r="BO1474">
        <v>4.8821000000000003</v>
      </c>
      <c r="BQ1474" s="48"/>
      <c r="BU1474" s="48"/>
      <c r="BY1474" s="41">
        <v>44460</v>
      </c>
      <c r="BZ1474">
        <v>13</v>
      </c>
      <c r="CA1474">
        <v>9.2636000000000003</v>
      </c>
    </row>
    <row r="1475" spans="1:79">
      <c r="A1475" s="48"/>
      <c r="E1475" s="48"/>
      <c r="M1475" s="48"/>
      <c r="Q1475" s="48"/>
      <c r="U1475" s="48"/>
      <c r="Y1475" s="48"/>
      <c r="AC1475" s="48"/>
      <c r="AG1475" s="48"/>
      <c r="AK1475" s="45"/>
      <c r="AO1475" s="48"/>
      <c r="AS1475" s="48"/>
      <c r="AW1475" s="48"/>
      <c r="BA1475" s="48"/>
      <c r="BE1475" s="48"/>
      <c r="BI1475" s="48"/>
      <c r="BM1475" s="41">
        <v>44159</v>
      </c>
      <c r="BN1475">
        <v>6.96</v>
      </c>
      <c r="BO1475">
        <v>4.8750999999999998</v>
      </c>
      <c r="BQ1475" s="48"/>
      <c r="BU1475" s="48"/>
      <c r="BY1475" s="41">
        <v>44461</v>
      </c>
      <c r="BZ1475">
        <v>12.98</v>
      </c>
      <c r="CA1475">
        <v>9.2493999999999996</v>
      </c>
    </row>
    <row r="1476" spans="1:79">
      <c r="A1476" s="48"/>
      <c r="E1476" s="48"/>
      <c r="M1476" s="48"/>
      <c r="Q1476" s="48"/>
      <c r="U1476" s="48"/>
      <c r="Y1476" s="48"/>
      <c r="AC1476" s="48"/>
      <c r="AG1476" s="48"/>
      <c r="AK1476" s="45"/>
      <c r="AO1476" s="48"/>
      <c r="AS1476" s="48"/>
      <c r="AW1476" s="48"/>
      <c r="BA1476" s="48"/>
      <c r="BE1476" s="48"/>
      <c r="BI1476" s="48"/>
      <c r="BM1476" s="41">
        <v>44160</v>
      </c>
      <c r="BN1476">
        <v>7.03</v>
      </c>
      <c r="BO1476">
        <v>4.9241000000000001</v>
      </c>
      <c r="BQ1476" s="48"/>
      <c r="BU1476" s="48"/>
      <c r="BY1476" s="41">
        <v>44462</v>
      </c>
      <c r="BZ1476">
        <v>13.63</v>
      </c>
      <c r="CA1476">
        <v>9.7125000000000004</v>
      </c>
    </row>
    <row r="1477" spans="1:79">
      <c r="A1477" s="48"/>
      <c r="E1477" s="48"/>
      <c r="M1477" s="48"/>
      <c r="Q1477" s="48"/>
      <c r="U1477" s="48"/>
      <c r="Y1477" s="48"/>
      <c r="AC1477" s="48"/>
      <c r="AG1477" s="48"/>
      <c r="AK1477" s="45"/>
      <c r="AO1477" s="48"/>
      <c r="AS1477" s="48"/>
      <c r="AW1477" s="48"/>
      <c r="BA1477" s="48"/>
      <c r="BE1477" s="48"/>
      <c r="BI1477" s="48"/>
      <c r="BM1477" s="41">
        <v>44161</v>
      </c>
      <c r="BN1477">
        <v>7.05</v>
      </c>
      <c r="BO1477">
        <v>4.9381000000000004</v>
      </c>
      <c r="BQ1477" s="48"/>
      <c r="BU1477" s="48"/>
      <c r="BY1477" s="41">
        <v>44463</v>
      </c>
      <c r="BZ1477">
        <v>13.5</v>
      </c>
      <c r="CA1477">
        <v>9.6198999999999995</v>
      </c>
    </row>
    <row r="1478" spans="1:79">
      <c r="A1478" s="48"/>
      <c r="E1478" s="48"/>
      <c r="M1478" s="48"/>
      <c r="Q1478" s="48"/>
      <c r="U1478" s="48"/>
      <c r="Y1478" s="48"/>
      <c r="AC1478" s="48"/>
      <c r="AG1478" s="48"/>
      <c r="AK1478" s="45"/>
      <c r="AO1478" s="48"/>
      <c r="AS1478" s="48"/>
      <c r="AW1478" s="48"/>
      <c r="BA1478" s="48"/>
      <c r="BE1478" s="48"/>
      <c r="BI1478" s="48"/>
      <c r="BM1478" s="41">
        <v>44162</v>
      </c>
      <c r="BN1478">
        <v>6.92</v>
      </c>
      <c r="BO1478">
        <v>4.8470000000000004</v>
      </c>
      <c r="BQ1478" s="48"/>
      <c r="BU1478" s="48"/>
      <c r="BY1478" s="41">
        <v>44466</v>
      </c>
      <c r="BZ1478">
        <v>13.5</v>
      </c>
      <c r="CA1478">
        <v>9.6198999999999995</v>
      </c>
    </row>
    <row r="1479" spans="1:79">
      <c r="A1479" s="48"/>
      <c r="E1479" s="48"/>
      <c r="M1479" s="48"/>
      <c r="Q1479" s="48"/>
      <c r="U1479" s="48"/>
      <c r="Y1479" s="48"/>
      <c r="AC1479" s="48"/>
      <c r="AG1479" s="48"/>
      <c r="AK1479" s="45"/>
      <c r="AO1479" s="48"/>
      <c r="AS1479" s="48"/>
      <c r="AW1479" s="48"/>
      <c r="BA1479" s="48"/>
      <c r="BE1479" s="48"/>
      <c r="BI1479" s="48"/>
      <c r="BM1479" s="41">
        <v>44165</v>
      </c>
      <c r="BN1479">
        <v>7.1</v>
      </c>
      <c r="BO1479">
        <v>4.9730999999999996</v>
      </c>
      <c r="BQ1479" s="48"/>
      <c r="BU1479" s="48"/>
      <c r="BY1479" s="41">
        <v>44467</v>
      </c>
      <c r="BZ1479">
        <v>13.5</v>
      </c>
      <c r="CA1479">
        <v>9.6198999999999995</v>
      </c>
    </row>
    <row r="1480" spans="1:79">
      <c r="A1480" s="48"/>
      <c r="E1480" s="48"/>
      <c r="M1480" s="48"/>
      <c r="Q1480" s="48"/>
      <c r="U1480" s="48"/>
      <c r="Y1480" s="48"/>
      <c r="AC1480" s="48"/>
      <c r="AG1480" s="48"/>
      <c r="AK1480" s="45"/>
      <c r="AO1480" s="48"/>
      <c r="AS1480" s="48"/>
      <c r="AW1480" s="48"/>
      <c r="BA1480" s="48"/>
      <c r="BE1480" s="48"/>
      <c r="BI1480" s="48"/>
      <c r="BM1480" s="41">
        <v>44166</v>
      </c>
      <c r="BN1480">
        <v>6.92</v>
      </c>
      <c r="BO1480">
        <v>4.8470000000000004</v>
      </c>
      <c r="BQ1480" s="48"/>
      <c r="BU1480" s="48"/>
      <c r="BY1480" s="41">
        <v>44468</v>
      </c>
      <c r="BZ1480">
        <v>13.45</v>
      </c>
      <c r="CA1480">
        <v>9.5843000000000007</v>
      </c>
    </row>
    <row r="1481" spans="1:79">
      <c r="A1481" s="48"/>
      <c r="E1481" s="48"/>
      <c r="M1481" s="48"/>
      <c r="Q1481" s="48"/>
      <c r="U1481" s="48"/>
      <c r="Y1481" s="48"/>
      <c r="AC1481" s="48"/>
      <c r="AG1481" s="48"/>
      <c r="AK1481" s="45"/>
      <c r="AO1481" s="48"/>
      <c r="AS1481" s="48"/>
      <c r="AW1481" s="48"/>
      <c r="BA1481" s="48"/>
      <c r="BE1481" s="48"/>
      <c r="BI1481" s="48"/>
      <c r="BM1481" s="41">
        <v>44167</v>
      </c>
      <c r="BN1481">
        <v>6.92</v>
      </c>
      <c r="BO1481">
        <v>4.8470000000000004</v>
      </c>
      <c r="BQ1481" s="48"/>
      <c r="BU1481" s="48"/>
      <c r="BY1481" s="41">
        <v>44469</v>
      </c>
      <c r="BZ1481">
        <v>13.2</v>
      </c>
      <c r="CA1481">
        <v>9.4061000000000003</v>
      </c>
    </row>
    <row r="1482" spans="1:79">
      <c r="A1482" s="48"/>
      <c r="E1482" s="48"/>
      <c r="M1482" s="48"/>
      <c r="Q1482" s="48"/>
      <c r="U1482" s="48"/>
      <c r="Y1482" s="48"/>
      <c r="AC1482" s="48"/>
      <c r="AG1482" s="48"/>
      <c r="AK1482" s="45"/>
      <c r="AO1482" s="48"/>
      <c r="AS1482" s="48"/>
      <c r="AW1482" s="48"/>
      <c r="BA1482" s="48"/>
      <c r="BE1482" s="48"/>
      <c r="BI1482" s="48"/>
      <c r="BM1482" s="41">
        <v>44168</v>
      </c>
      <c r="BN1482">
        <v>6.9</v>
      </c>
      <c r="BO1482">
        <v>4.8330000000000002</v>
      </c>
      <c r="BQ1482" s="48"/>
      <c r="BU1482" s="48"/>
      <c r="BY1482" s="41">
        <v>44470</v>
      </c>
      <c r="BZ1482">
        <v>13</v>
      </c>
      <c r="CA1482">
        <v>9.2636000000000003</v>
      </c>
    </row>
    <row r="1483" spans="1:79">
      <c r="A1483" s="48"/>
      <c r="E1483" s="48"/>
      <c r="M1483" s="48"/>
      <c r="Q1483" s="48"/>
      <c r="U1483" s="48"/>
      <c r="Y1483" s="48"/>
      <c r="AC1483" s="48"/>
      <c r="AG1483" s="48"/>
      <c r="AK1483" s="45"/>
      <c r="AO1483" s="48"/>
      <c r="AS1483" s="48"/>
      <c r="AW1483" s="48"/>
      <c r="BA1483" s="48"/>
      <c r="BE1483" s="48"/>
      <c r="BI1483" s="48"/>
      <c r="BM1483" s="41">
        <v>44169</v>
      </c>
      <c r="BN1483">
        <v>6.9</v>
      </c>
      <c r="BO1483">
        <v>4.8330000000000002</v>
      </c>
      <c r="BQ1483" s="48"/>
      <c r="BU1483" s="48"/>
      <c r="BY1483" s="41">
        <v>44473</v>
      </c>
      <c r="BZ1483">
        <v>13</v>
      </c>
      <c r="CA1483">
        <v>9.2636000000000003</v>
      </c>
    </row>
    <row r="1484" spans="1:79">
      <c r="A1484" s="48"/>
      <c r="E1484" s="48"/>
      <c r="M1484" s="48"/>
      <c r="Q1484" s="48"/>
      <c r="U1484" s="48"/>
      <c r="Y1484" s="48"/>
      <c r="AC1484" s="48"/>
      <c r="AG1484" s="48"/>
      <c r="AK1484" s="45"/>
      <c r="AO1484" s="48"/>
      <c r="AS1484" s="48"/>
      <c r="AW1484" s="48"/>
      <c r="BA1484" s="48"/>
      <c r="BE1484" s="48"/>
      <c r="BI1484" s="48"/>
      <c r="BM1484" s="41">
        <v>44172</v>
      </c>
      <c r="BN1484">
        <v>6.8</v>
      </c>
      <c r="BO1484">
        <v>4.7629999999999999</v>
      </c>
      <c r="BQ1484" s="48"/>
      <c r="BU1484" s="48"/>
      <c r="BY1484" s="41">
        <v>44474</v>
      </c>
      <c r="BZ1484">
        <v>12.99</v>
      </c>
      <c r="CA1484">
        <v>9.2565000000000008</v>
      </c>
    </row>
    <row r="1485" spans="1:79">
      <c r="A1485" s="48"/>
      <c r="E1485" s="48"/>
      <c r="M1485" s="48"/>
      <c r="Q1485" s="48"/>
      <c r="U1485" s="48"/>
      <c r="Y1485" s="48"/>
      <c r="AC1485" s="48"/>
      <c r="AG1485" s="48"/>
      <c r="AK1485" s="45"/>
      <c r="AO1485" s="48"/>
      <c r="AS1485" s="48"/>
      <c r="AW1485" s="48"/>
      <c r="BA1485" s="48"/>
      <c r="BE1485" s="48"/>
      <c r="BI1485" s="48"/>
      <c r="BM1485" s="41">
        <v>44173</v>
      </c>
      <c r="BN1485">
        <v>6.65</v>
      </c>
      <c r="BO1485">
        <v>4.6578999999999997</v>
      </c>
      <c r="BQ1485" s="48"/>
      <c r="BU1485" s="48"/>
      <c r="BY1485" s="41">
        <v>44475</v>
      </c>
      <c r="BZ1485">
        <v>12.99</v>
      </c>
      <c r="CA1485">
        <v>9.2565000000000008</v>
      </c>
    </row>
    <row r="1486" spans="1:79">
      <c r="A1486" s="48"/>
      <c r="E1486" s="48"/>
      <c r="M1486" s="48"/>
      <c r="Q1486" s="48"/>
      <c r="U1486" s="48"/>
      <c r="Y1486" s="48"/>
      <c r="AC1486" s="48"/>
      <c r="AG1486" s="48"/>
      <c r="AK1486" s="45"/>
      <c r="AO1486" s="48"/>
      <c r="AS1486" s="48"/>
      <c r="AW1486" s="48"/>
      <c r="BA1486" s="48"/>
      <c r="BE1486" s="48"/>
      <c r="BI1486" s="48"/>
      <c r="BM1486" s="41">
        <v>44174</v>
      </c>
      <c r="BN1486">
        <v>6.8</v>
      </c>
      <c r="BO1486">
        <v>4.7629999999999999</v>
      </c>
      <c r="BQ1486" s="48"/>
      <c r="BU1486" s="48"/>
      <c r="BY1486" s="41">
        <v>44476</v>
      </c>
      <c r="BZ1486">
        <v>12.99</v>
      </c>
      <c r="CA1486">
        <v>9.2565000000000008</v>
      </c>
    </row>
    <row r="1487" spans="1:79">
      <c r="A1487" s="48"/>
      <c r="E1487" s="48"/>
      <c r="M1487" s="48"/>
      <c r="Q1487" s="48"/>
      <c r="U1487" s="48"/>
      <c r="Y1487" s="48"/>
      <c r="AC1487" s="48"/>
      <c r="AG1487" s="48"/>
      <c r="AK1487" s="45"/>
      <c r="AO1487" s="48"/>
      <c r="AS1487" s="48"/>
      <c r="AW1487" s="48"/>
      <c r="BA1487" s="48"/>
      <c r="BE1487" s="48"/>
      <c r="BI1487" s="48"/>
      <c r="BM1487" s="41">
        <v>44175</v>
      </c>
      <c r="BN1487">
        <v>6.95</v>
      </c>
      <c r="BO1487">
        <v>4.8681000000000001</v>
      </c>
      <c r="BQ1487" s="48"/>
      <c r="BU1487" s="48"/>
      <c r="BY1487" s="41">
        <v>44477</v>
      </c>
      <c r="BZ1487">
        <v>13</v>
      </c>
      <c r="CA1487">
        <v>9.2636000000000003</v>
      </c>
    </row>
    <row r="1488" spans="1:79">
      <c r="A1488" s="48"/>
      <c r="E1488" s="48"/>
      <c r="M1488" s="48"/>
      <c r="Q1488" s="48"/>
      <c r="U1488" s="48"/>
      <c r="Y1488" s="48"/>
      <c r="AC1488" s="48"/>
      <c r="AG1488" s="48"/>
      <c r="AK1488" s="45"/>
      <c r="AO1488" s="48"/>
      <c r="AS1488" s="48"/>
      <c r="AW1488" s="48"/>
      <c r="BA1488" s="48"/>
      <c r="BE1488" s="48"/>
      <c r="BI1488" s="48"/>
      <c r="BM1488" s="41">
        <v>44176</v>
      </c>
      <c r="BN1488">
        <v>6.77</v>
      </c>
      <c r="BO1488">
        <v>4.742</v>
      </c>
      <c r="BQ1488" s="48"/>
      <c r="BU1488" s="48"/>
      <c r="BY1488" s="41">
        <v>44480</v>
      </c>
      <c r="BZ1488">
        <v>13</v>
      </c>
      <c r="CA1488">
        <v>9.2636000000000003</v>
      </c>
    </row>
    <row r="1489" spans="1:79">
      <c r="A1489" s="48"/>
      <c r="E1489" s="48"/>
      <c r="M1489" s="48"/>
      <c r="Q1489" s="48"/>
      <c r="U1489" s="48"/>
      <c r="Y1489" s="48"/>
      <c r="AC1489" s="48"/>
      <c r="AG1489" s="48"/>
      <c r="AK1489" s="45"/>
      <c r="AO1489" s="48"/>
      <c r="AS1489" s="48"/>
      <c r="AW1489" s="48"/>
      <c r="BA1489" s="48"/>
      <c r="BE1489" s="48"/>
      <c r="BI1489" s="48"/>
      <c r="BM1489" s="41">
        <v>44179</v>
      </c>
      <c r="BN1489">
        <v>6.8</v>
      </c>
      <c r="BO1489">
        <v>4.7629999999999999</v>
      </c>
      <c r="BQ1489" s="48"/>
      <c r="BU1489" s="48"/>
      <c r="BY1489" s="41">
        <v>44481</v>
      </c>
      <c r="BZ1489">
        <v>12.8</v>
      </c>
      <c r="CA1489">
        <v>9.1211000000000002</v>
      </c>
    </row>
    <row r="1490" spans="1:79">
      <c r="A1490" s="48"/>
      <c r="E1490" s="48"/>
      <c r="M1490" s="48"/>
      <c r="Q1490" s="48"/>
      <c r="U1490" s="48"/>
      <c r="Y1490" s="48"/>
      <c r="AC1490" s="48"/>
      <c r="AG1490" s="48"/>
      <c r="AK1490" s="45"/>
      <c r="AO1490" s="48"/>
      <c r="AS1490" s="48"/>
      <c r="AW1490" s="48"/>
      <c r="BA1490" s="48"/>
      <c r="BE1490" s="48"/>
      <c r="BI1490" s="48"/>
      <c r="BM1490" s="41">
        <v>44180</v>
      </c>
      <c r="BN1490">
        <v>6.75</v>
      </c>
      <c r="BO1490">
        <v>4.7279999999999998</v>
      </c>
      <c r="BQ1490" s="48"/>
      <c r="BU1490" s="48"/>
      <c r="BY1490" s="41">
        <v>44482</v>
      </c>
      <c r="BZ1490">
        <v>12.8</v>
      </c>
      <c r="CA1490">
        <v>9.1211000000000002</v>
      </c>
    </row>
    <row r="1491" spans="1:79">
      <c r="A1491" s="48"/>
      <c r="E1491" s="48"/>
      <c r="M1491" s="48"/>
      <c r="Q1491" s="48"/>
      <c r="U1491" s="48"/>
      <c r="Y1491" s="48"/>
      <c r="AC1491" s="48"/>
      <c r="AG1491" s="48"/>
      <c r="AK1491" s="45"/>
      <c r="AO1491" s="48"/>
      <c r="AS1491" s="48"/>
      <c r="AW1491" s="48"/>
      <c r="BA1491" s="48"/>
      <c r="BE1491" s="48"/>
      <c r="BI1491" s="48"/>
      <c r="BM1491" s="41">
        <v>44181</v>
      </c>
      <c r="BN1491">
        <v>6.85</v>
      </c>
      <c r="BO1491">
        <v>4.798</v>
      </c>
      <c r="BQ1491" s="48"/>
      <c r="BU1491" s="48"/>
      <c r="BY1491" s="41">
        <v>44483</v>
      </c>
      <c r="BZ1491">
        <v>12.79</v>
      </c>
      <c r="CA1491">
        <v>9.1140000000000008</v>
      </c>
    </row>
    <row r="1492" spans="1:79">
      <c r="A1492" s="48"/>
      <c r="E1492" s="48"/>
      <c r="M1492" s="48"/>
      <c r="Q1492" s="48"/>
      <c r="U1492" s="48"/>
      <c r="Y1492" s="48"/>
      <c r="AC1492" s="48"/>
      <c r="AG1492" s="48"/>
      <c r="AK1492" s="45"/>
      <c r="AO1492" s="48"/>
      <c r="AS1492" s="48"/>
      <c r="AW1492" s="48"/>
      <c r="BA1492" s="48"/>
      <c r="BE1492" s="48"/>
      <c r="BI1492" s="48"/>
      <c r="BM1492" s="41">
        <v>44182</v>
      </c>
      <c r="BN1492">
        <v>6.9</v>
      </c>
      <c r="BO1492">
        <v>4.8330000000000002</v>
      </c>
      <c r="BQ1492" s="48"/>
      <c r="BU1492" s="48"/>
      <c r="BY1492" s="41">
        <v>44488</v>
      </c>
      <c r="BZ1492">
        <v>13</v>
      </c>
      <c r="CA1492">
        <v>9.2636000000000003</v>
      </c>
    </row>
    <row r="1493" spans="1:79">
      <c r="A1493" s="48"/>
      <c r="E1493" s="48"/>
      <c r="M1493" s="48"/>
      <c r="Q1493" s="48"/>
      <c r="U1493" s="48"/>
      <c r="Y1493" s="48"/>
      <c r="AC1493" s="48"/>
      <c r="AG1493" s="48"/>
      <c r="AK1493" s="45"/>
      <c r="AO1493" s="48"/>
      <c r="AS1493" s="48"/>
      <c r="AW1493" s="48"/>
      <c r="BA1493" s="48"/>
      <c r="BE1493" s="48"/>
      <c r="BI1493" s="48"/>
      <c r="BM1493" s="41">
        <v>44183</v>
      </c>
      <c r="BN1493">
        <v>6.94</v>
      </c>
      <c r="BO1493">
        <v>4.8611000000000004</v>
      </c>
      <c r="BQ1493" s="48"/>
      <c r="BU1493" s="48"/>
      <c r="BY1493" s="41">
        <v>44489</v>
      </c>
      <c r="BZ1493">
        <v>13</v>
      </c>
      <c r="CA1493">
        <v>9.2636000000000003</v>
      </c>
    </row>
    <row r="1494" spans="1:79">
      <c r="A1494" s="48"/>
      <c r="E1494" s="48"/>
      <c r="M1494" s="48"/>
      <c r="Q1494" s="48"/>
      <c r="U1494" s="48"/>
      <c r="Y1494" s="48"/>
      <c r="AC1494" s="48"/>
      <c r="AG1494" s="48"/>
      <c r="AK1494" s="45"/>
      <c r="AO1494" s="48"/>
      <c r="AS1494" s="48"/>
      <c r="AW1494" s="48"/>
      <c r="BA1494" s="48"/>
      <c r="BE1494" s="48"/>
      <c r="BI1494" s="48"/>
      <c r="BM1494" s="41">
        <v>44186</v>
      </c>
      <c r="BN1494">
        <v>6.9</v>
      </c>
      <c r="BO1494">
        <v>4.8330000000000002</v>
      </c>
      <c r="BQ1494" s="48"/>
      <c r="BU1494" s="48"/>
      <c r="BY1494" s="41">
        <v>44490</v>
      </c>
      <c r="BZ1494">
        <v>13.3</v>
      </c>
      <c r="CA1494">
        <v>9.4773999999999994</v>
      </c>
    </row>
    <row r="1495" spans="1:79">
      <c r="A1495" s="48"/>
      <c r="E1495" s="48"/>
      <c r="M1495" s="48"/>
      <c r="Q1495" s="48"/>
      <c r="U1495" s="48"/>
      <c r="Y1495" s="48"/>
      <c r="AC1495" s="48"/>
      <c r="AG1495" s="48"/>
      <c r="AK1495" s="45"/>
      <c r="AO1495" s="48"/>
      <c r="AS1495" s="48"/>
      <c r="AW1495" s="48"/>
      <c r="BA1495" s="48"/>
      <c r="BE1495" s="48"/>
      <c r="BI1495" s="48"/>
      <c r="BM1495" s="41">
        <v>44187</v>
      </c>
      <c r="BN1495">
        <v>6.8</v>
      </c>
      <c r="BO1495">
        <v>4.7629999999999999</v>
      </c>
      <c r="BQ1495" s="48"/>
      <c r="BU1495" s="48"/>
      <c r="BY1495" s="41">
        <v>44491</v>
      </c>
      <c r="BZ1495">
        <v>13</v>
      </c>
      <c r="CA1495">
        <v>9.2636000000000003</v>
      </c>
    </row>
    <row r="1496" spans="1:79">
      <c r="A1496" s="48"/>
      <c r="E1496" s="48"/>
      <c r="M1496" s="48"/>
      <c r="Q1496" s="48"/>
      <c r="U1496" s="48"/>
      <c r="Y1496" s="48"/>
      <c r="AC1496" s="48"/>
      <c r="AG1496" s="48"/>
      <c r="AK1496" s="45"/>
      <c r="AO1496" s="48"/>
      <c r="AS1496" s="48"/>
      <c r="AW1496" s="48"/>
      <c r="BA1496" s="48"/>
      <c r="BE1496" s="48"/>
      <c r="BI1496" s="48"/>
      <c r="BM1496" s="41">
        <v>44188</v>
      </c>
      <c r="BN1496">
        <v>6.88</v>
      </c>
      <c r="BO1496">
        <v>4.819</v>
      </c>
      <c r="BQ1496" s="48"/>
      <c r="BU1496" s="48"/>
      <c r="BY1496" s="41">
        <v>44494</v>
      </c>
      <c r="BZ1496">
        <v>13</v>
      </c>
      <c r="CA1496">
        <v>9.2636000000000003</v>
      </c>
    </row>
    <row r="1497" spans="1:79">
      <c r="A1497" s="48"/>
      <c r="E1497" s="48"/>
      <c r="M1497" s="48"/>
      <c r="Q1497" s="48"/>
      <c r="U1497" s="48"/>
      <c r="Y1497" s="48"/>
      <c r="AC1497" s="48"/>
      <c r="AG1497" s="48"/>
      <c r="AK1497" s="45"/>
      <c r="AO1497" s="48"/>
      <c r="AS1497" s="48"/>
      <c r="AW1497" s="48"/>
      <c r="BA1497" s="48"/>
      <c r="BE1497" s="48"/>
      <c r="BI1497" s="48"/>
      <c r="BM1497" s="41">
        <v>44189</v>
      </c>
      <c r="BN1497">
        <v>7</v>
      </c>
      <c r="BO1497">
        <v>4.9031000000000002</v>
      </c>
      <c r="BQ1497" s="48"/>
      <c r="BU1497" s="48"/>
      <c r="BY1497" s="41">
        <v>44495</v>
      </c>
      <c r="BZ1497">
        <v>12.8</v>
      </c>
      <c r="CA1497">
        <v>9.1211000000000002</v>
      </c>
    </row>
    <row r="1498" spans="1:79">
      <c r="A1498" s="48"/>
      <c r="E1498" s="48"/>
      <c r="M1498" s="48"/>
      <c r="Q1498" s="48"/>
      <c r="U1498" s="48"/>
      <c r="Y1498" s="48"/>
      <c r="AC1498" s="48"/>
      <c r="AG1498" s="48"/>
      <c r="AK1498" s="45"/>
      <c r="AO1498" s="48"/>
      <c r="AS1498" s="48"/>
      <c r="AW1498" s="48"/>
      <c r="BA1498" s="48"/>
      <c r="BE1498" s="48"/>
      <c r="BI1498" s="48"/>
      <c r="BM1498" s="41">
        <v>44190</v>
      </c>
      <c r="BN1498">
        <v>7</v>
      </c>
      <c r="BO1498">
        <v>4.9031000000000002</v>
      </c>
      <c r="BQ1498" s="48"/>
      <c r="BU1498" s="48"/>
      <c r="BY1498" s="41">
        <v>44496</v>
      </c>
      <c r="BZ1498">
        <v>12.99</v>
      </c>
      <c r="CA1498">
        <v>9.2565000000000008</v>
      </c>
    </row>
    <row r="1499" spans="1:79">
      <c r="A1499" s="48"/>
      <c r="E1499" s="48"/>
      <c r="M1499" s="48"/>
      <c r="Q1499" s="48"/>
      <c r="U1499" s="48"/>
      <c r="Y1499" s="48"/>
      <c r="AC1499" s="48"/>
      <c r="AG1499" s="48"/>
      <c r="AK1499" s="45"/>
      <c r="AO1499" s="48"/>
      <c r="AS1499" s="48"/>
      <c r="AW1499" s="48"/>
      <c r="BA1499" s="48"/>
      <c r="BE1499" s="48"/>
      <c r="BI1499" s="48"/>
      <c r="BM1499" s="41">
        <v>44193</v>
      </c>
      <c r="BN1499">
        <v>6.99</v>
      </c>
      <c r="BO1499">
        <v>4.8960999999999997</v>
      </c>
      <c r="BQ1499" s="48"/>
      <c r="BU1499" s="48"/>
      <c r="BY1499" s="41">
        <v>44497</v>
      </c>
      <c r="BZ1499">
        <v>12.98</v>
      </c>
      <c r="CA1499">
        <v>9.2493999999999996</v>
      </c>
    </row>
    <row r="1500" spans="1:79">
      <c r="A1500" s="48"/>
      <c r="E1500" s="48"/>
      <c r="M1500" s="48"/>
      <c r="Q1500" s="48"/>
      <c r="U1500" s="48"/>
      <c r="Y1500" s="48"/>
      <c r="AC1500" s="48"/>
      <c r="AG1500" s="48"/>
      <c r="AK1500" s="45"/>
      <c r="AO1500" s="48"/>
      <c r="AS1500" s="48"/>
      <c r="AW1500" s="48"/>
      <c r="BA1500" s="48"/>
      <c r="BE1500" s="48"/>
      <c r="BI1500" s="48"/>
      <c r="BM1500" s="41">
        <v>44194</v>
      </c>
      <c r="BN1500">
        <v>6.95</v>
      </c>
      <c r="BO1500">
        <v>4.8681000000000001</v>
      </c>
      <c r="BQ1500" s="48"/>
      <c r="BU1500" s="48"/>
      <c r="BY1500" s="41">
        <v>44498</v>
      </c>
      <c r="BZ1500">
        <v>12.98</v>
      </c>
      <c r="CA1500">
        <v>9.2493999999999996</v>
      </c>
    </row>
    <row r="1501" spans="1:79">
      <c r="A1501" s="48"/>
      <c r="E1501" s="48"/>
      <c r="M1501" s="48"/>
      <c r="Q1501" s="48"/>
      <c r="U1501" s="48"/>
      <c r="Y1501" s="48"/>
      <c r="AC1501" s="48"/>
      <c r="AG1501" s="48"/>
      <c r="AK1501" s="45"/>
      <c r="AO1501" s="48"/>
      <c r="AS1501" s="48"/>
      <c r="AW1501" s="48"/>
      <c r="BA1501" s="48"/>
      <c r="BE1501" s="48"/>
      <c r="BI1501" s="48"/>
      <c r="BM1501" s="41">
        <v>44195</v>
      </c>
      <c r="BN1501">
        <v>6.9</v>
      </c>
      <c r="BO1501">
        <v>4.8330000000000002</v>
      </c>
      <c r="BQ1501" s="48"/>
      <c r="BU1501" s="48"/>
      <c r="BY1501" s="41">
        <v>44501</v>
      </c>
      <c r="BZ1501">
        <v>12.98</v>
      </c>
      <c r="CA1501">
        <v>9.2493999999999996</v>
      </c>
    </row>
    <row r="1502" spans="1:79">
      <c r="A1502" s="48"/>
      <c r="E1502" s="48"/>
      <c r="M1502" s="48"/>
      <c r="Q1502" s="48"/>
      <c r="U1502" s="48"/>
      <c r="Y1502" s="48"/>
      <c r="AC1502" s="48"/>
      <c r="AG1502" s="48"/>
      <c r="AK1502" s="45"/>
      <c r="AO1502" s="48"/>
      <c r="AS1502" s="48"/>
      <c r="AW1502" s="48"/>
      <c r="BA1502" s="48"/>
      <c r="BE1502" s="48"/>
      <c r="BI1502" s="48"/>
      <c r="BM1502" s="41">
        <v>44196</v>
      </c>
      <c r="BN1502">
        <v>6.98</v>
      </c>
      <c r="BO1502">
        <v>4.8891</v>
      </c>
      <c r="BQ1502" s="48"/>
      <c r="BU1502" s="48"/>
      <c r="BY1502" s="41">
        <v>44502</v>
      </c>
      <c r="BZ1502">
        <v>12.97</v>
      </c>
      <c r="CA1502">
        <v>9.2422000000000004</v>
      </c>
    </row>
    <row r="1503" spans="1:79">
      <c r="A1503" s="48"/>
      <c r="E1503" s="48"/>
      <c r="M1503" s="48"/>
      <c r="Q1503" s="48"/>
      <c r="U1503" s="48"/>
      <c r="Y1503" s="48"/>
      <c r="AC1503" s="48"/>
      <c r="AG1503" s="48"/>
      <c r="AK1503" s="45"/>
      <c r="AO1503" s="48"/>
      <c r="AS1503" s="48"/>
      <c r="AW1503" s="48"/>
      <c r="BA1503" s="48"/>
      <c r="BE1503" s="48"/>
      <c r="BI1503" s="48"/>
      <c r="BM1503" s="41">
        <v>44200</v>
      </c>
      <c r="BN1503">
        <v>6.87</v>
      </c>
      <c r="BO1503">
        <v>4.8120000000000003</v>
      </c>
      <c r="BQ1503" s="48"/>
      <c r="BU1503" s="48"/>
      <c r="BY1503" s="41">
        <v>44503</v>
      </c>
      <c r="BZ1503">
        <v>12.97</v>
      </c>
      <c r="CA1503">
        <v>9.2422000000000004</v>
      </c>
    </row>
    <row r="1504" spans="1:79">
      <c r="A1504" s="48"/>
      <c r="E1504" s="48"/>
      <c r="M1504" s="48"/>
      <c r="Q1504" s="48"/>
      <c r="U1504" s="48"/>
      <c r="Y1504" s="48"/>
      <c r="AC1504" s="48"/>
      <c r="AG1504" s="48"/>
      <c r="AK1504" s="45"/>
      <c r="AO1504" s="48"/>
      <c r="AS1504" s="48"/>
      <c r="AW1504" s="48"/>
      <c r="BA1504" s="48"/>
      <c r="BE1504" s="48"/>
      <c r="BI1504" s="48"/>
      <c r="BM1504" s="41">
        <v>44201</v>
      </c>
      <c r="BN1504">
        <v>6.74</v>
      </c>
      <c r="BO1504">
        <v>4.7210000000000001</v>
      </c>
      <c r="BQ1504" s="48"/>
      <c r="BU1504" s="48"/>
      <c r="BY1504" s="41">
        <v>44504</v>
      </c>
      <c r="BZ1504">
        <v>12.97</v>
      </c>
      <c r="CA1504">
        <v>9.2422000000000004</v>
      </c>
    </row>
    <row r="1505" spans="1:79">
      <c r="A1505" s="48"/>
      <c r="E1505" s="48"/>
      <c r="M1505" s="48"/>
      <c r="Q1505" s="48"/>
      <c r="U1505" s="48"/>
      <c r="Y1505" s="48"/>
      <c r="AC1505" s="48"/>
      <c r="AG1505" s="48"/>
      <c r="AK1505" s="45"/>
      <c r="AO1505" s="48"/>
      <c r="AS1505" s="48"/>
      <c r="AW1505" s="48"/>
      <c r="BA1505" s="48"/>
      <c r="BE1505" s="48"/>
      <c r="BI1505" s="48"/>
      <c r="BM1505" s="41">
        <v>44202</v>
      </c>
      <c r="BN1505">
        <v>6.78</v>
      </c>
      <c r="BO1505">
        <v>4.7489999999999997</v>
      </c>
      <c r="BQ1505" s="48"/>
      <c r="BU1505" s="48"/>
      <c r="BY1505" s="41">
        <v>44505</v>
      </c>
      <c r="BZ1505">
        <v>12.98</v>
      </c>
      <c r="CA1505">
        <v>9.2493999999999996</v>
      </c>
    </row>
    <row r="1506" spans="1:79">
      <c r="A1506" s="48"/>
      <c r="E1506" s="48"/>
      <c r="M1506" s="48"/>
      <c r="Q1506" s="48"/>
      <c r="U1506" s="48"/>
      <c r="Y1506" s="48"/>
      <c r="AC1506" s="48"/>
      <c r="AG1506" s="48"/>
      <c r="AK1506" s="45"/>
      <c r="AO1506" s="48"/>
      <c r="AS1506" s="48"/>
      <c r="AW1506" s="48"/>
      <c r="BA1506" s="48"/>
      <c r="BE1506" s="48"/>
      <c r="BI1506" s="48"/>
      <c r="BM1506" s="41">
        <v>44203</v>
      </c>
      <c r="BN1506">
        <v>6.74</v>
      </c>
      <c r="BO1506">
        <v>4.7210000000000001</v>
      </c>
      <c r="BQ1506" s="48"/>
      <c r="BU1506" s="48"/>
      <c r="BY1506" s="41">
        <v>44508</v>
      </c>
      <c r="BZ1506">
        <v>12.98</v>
      </c>
      <c r="CA1506">
        <v>9.2493999999999996</v>
      </c>
    </row>
    <row r="1507" spans="1:79">
      <c r="A1507" s="48"/>
      <c r="E1507" s="48"/>
      <c r="M1507" s="48"/>
      <c r="Q1507" s="48"/>
      <c r="U1507" s="48"/>
      <c r="Y1507" s="48"/>
      <c r="AC1507" s="48"/>
      <c r="AG1507" s="48"/>
      <c r="AK1507" s="45"/>
      <c r="AO1507" s="48"/>
      <c r="AS1507" s="48"/>
      <c r="AW1507" s="48"/>
      <c r="BA1507" s="48"/>
      <c r="BE1507" s="48"/>
      <c r="BI1507" s="48"/>
      <c r="BM1507" s="41">
        <v>44204</v>
      </c>
      <c r="BN1507">
        <v>6.77</v>
      </c>
      <c r="BO1507">
        <v>4.742</v>
      </c>
      <c r="BQ1507" s="48"/>
      <c r="BU1507" s="48"/>
      <c r="BY1507" s="41">
        <v>44509</v>
      </c>
      <c r="BZ1507">
        <v>12.98</v>
      </c>
      <c r="CA1507">
        <v>9.2493999999999996</v>
      </c>
    </row>
    <row r="1508" spans="1:79">
      <c r="A1508" s="48"/>
      <c r="E1508" s="48"/>
      <c r="M1508" s="48"/>
      <c r="Q1508" s="48"/>
      <c r="U1508" s="48"/>
      <c r="Y1508" s="48"/>
      <c r="AC1508" s="48"/>
      <c r="AG1508" s="48"/>
      <c r="AK1508" s="45"/>
      <c r="AO1508" s="48"/>
      <c r="AS1508" s="48"/>
      <c r="AW1508" s="48"/>
      <c r="BA1508" s="48"/>
      <c r="BE1508" s="48"/>
      <c r="BI1508" s="48"/>
      <c r="BM1508" s="41">
        <v>44207</v>
      </c>
      <c r="BN1508">
        <v>6.77</v>
      </c>
      <c r="BO1508">
        <v>4.742</v>
      </c>
      <c r="BQ1508" s="48"/>
      <c r="BU1508" s="48"/>
      <c r="BY1508" s="41">
        <v>44510</v>
      </c>
      <c r="BZ1508">
        <v>12.98</v>
      </c>
      <c r="CA1508">
        <v>9.2493999999999996</v>
      </c>
    </row>
    <row r="1509" spans="1:79">
      <c r="A1509" s="48"/>
      <c r="E1509" s="48"/>
      <c r="M1509" s="48"/>
      <c r="Q1509" s="48"/>
      <c r="U1509" s="48"/>
      <c r="Y1509" s="48"/>
      <c r="AC1509" s="48"/>
      <c r="AG1509" s="48"/>
      <c r="AK1509" s="45"/>
      <c r="AO1509" s="48"/>
      <c r="AS1509" s="48"/>
      <c r="AW1509" s="48"/>
      <c r="BA1509" s="48"/>
      <c r="BE1509" s="48"/>
      <c r="BI1509" s="48"/>
      <c r="BM1509" s="41">
        <v>44208</v>
      </c>
      <c r="BN1509">
        <v>6.89</v>
      </c>
      <c r="BO1509">
        <v>4.8259999999999996</v>
      </c>
      <c r="BQ1509" s="48"/>
      <c r="BU1509" s="48"/>
      <c r="BY1509" s="41">
        <v>44511</v>
      </c>
      <c r="BZ1509">
        <v>12.98</v>
      </c>
      <c r="CA1509">
        <v>9.2493999999999996</v>
      </c>
    </row>
    <row r="1510" spans="1:79">
      <c r="A1510" s="48"/>
      <c r="E1510" s="48"/>
      <c r="M1510" s="48"/>
      <c r="Q1510" s="48"/>
      <c r="U1510" s="48"/>
      <c r="Y1510" s="48"/>
      <c r="AC1510" s="48"/>
      <c r="AG1510" s="48"/>
      <c r="AK1510" s="45"/>
      <c r="AO1510" s="48"/>
      <c r="AS1510" s="48"/>
      <c r="AW1510" s="48"/>
      <c r="BA1510" s="48"/>
      <c r="BE1510" s="48"/>
      <c r="BI1510" s="48"/>
      <c r="BM1510" s="41">
        <v>44209</v>
      </c>
      <c r="BN1510">
        <v>6.79</v>
      </c>
      <c r="BO1510">
        <v>4.7560000000000002</v>
      </c>
      <c r="BQ1510" s="48"/>
      <c r="BU1510" s="48"/>
      <c r="BY1510" s="41">
        <v>44512</v>
      </c>
      <c r="BZ1510">
        <v>12.95</v>
      </c>
      <c r="CA1510">
        <v>9.2279999999999998</v>
      </c>
    </row>
    <row r="1511" spans="1:79">
      <c r="A1511" s="48"/>
      <c r="E1511" s="48"/>
      <c r="M1511" s="48"/>
      <c r="Q1511" s="48"/>
      <c r="U1511" s="48"/>
      <c r="Y1511" s="48"/>
      <c r="AC1511" s="48"/>
      <c r="AG1511" s="48"/>
      <c r="AK1511" s="45"/>
      <c r="AO1511" s="48"/>
      <c r="AS1511" s="48"/>
      <c r="AW1511" s="48"/>
      <c r="BA1511" s="48"/>
      <c r="BE1511" s="48"/>
      <c r="BI1511" s="48"/>
      <c r="BM1511" s="41">
        <v>44211</v>
      </c>
      <c r="BN1511">
        <v>6.76</v>
      </c>
      <c r="BO1511">
        <v>4.7350000000000003</v>
      </c>
      <c r="BQ1511" s="48"/>
      <c r="BU1511" s="48"/>
      <c r="BY1511" s="41">
        <v>44515</v>
      </c>
      <c r="BZ1511">
        <v>12.96</v>
      </c>
      <c r="CA1511">
        <v>9.2350999999999992</v>
      </c>
    </row>
    <row r="1512" spans="1:79">
      <c r="A1512" s="48"/>
      <c r="E1512" s="48"/>
      <c r="M1512" s="48"/>
      <c r="Q1512" s="48"/>
      <c r="U1512" s="48"/>
      <c r="Y1512" s="48"/>
      <c r="AC1512" s="48"/>
      <c r="AG1512" s="48"/>
      <c r="AK1512" s="45"/>
      <c r="AO1512" s="48"/>
      <c r="AS1512" s="48"/>
      <c r="AW1512" s="48"/>
      <c r="BA1512" s="48"/>
      <c r="BE1512" s="48"/>
      <c r="BI1512" s="48"/>
      <c r="BM1512" s="41">
        <v>44214</v>
      </c>
      <c r="BN1512">
        <v>6.7</v>
      </c>
      <c r="BO1512">
        <v>4.6929999999999996</v>
      </c>
      <c r="BQ1512" s="48"/>
      <c r="BU1512" s="48"/>
      <c r="BY1512" s="41">
        <v>44516</v>
      </c>
      <c r="BZ1512">
        <v>12.96</v>
      </c>
      <c r="CA1512">
        <v>9.2350999999999992</v>
      </c>
    </row>
    <row r="1513" spans="1:79">
      <c r="A1513" s="48"/>
      <c r="E1513" s="48"/>
      <c r="M1513" s="48"/>
      <c r="Q1513" s="48"/>
      <c r="U1513" s="48"/>
      <c r="Y1513" s="48"/>
      <c r="AC1513" s="48"/>
      <c r="AG1513" s="48"/>
      <c r="AK1513" s="45"/>
      <c r="AO1513" s="48"/>
      <c r="AS1513" s="48"/>
      <c r="AW1513" s="48"/>
      <c r="BA1513" s="48"/>
      <c r="BE1513" s="48"/>
      <c r="BI1513" s="48"/>
      <c r="BM1513" s="41">
        <v>44215</v>
      </c>
      <c r="BN1513">
        <v>6.76</v>
      </c>
      <c r="BO1513">
        <v>4.7350000000000003</v>
      </c>
      <c r="BQ1513" s="48"/>
      <c r="BU1513" s="48"/>
      <c r="BY1513" s="41">
        <v>44517</v>
      </c>
      <c r="BZ1513">
        <v>12.98</v>
      </c>
      <c r="CA1513">
        <v>9.2493999999999996</v>
      </c>
    </row>
    <row r="1514" spans="1:79">
      <c r="A1514" s="48"/>
      <c r="E1514" s="48"/>
      <c r="M1514" s="48"/>
      <c r="Q1514" s="48"/>
      <c r="U1514" s="48"/>
      <c r="Y1514" s="48"/>
      <c r="AC1514" s="48"/>
      <c r="AG1514" s="48"/>
      <c r="AK1514" s="45"/>
      <c r="AO1514" s="48"/>
      <c r="AS1514" s="48"/>
      <c r="AW1514" s="48"/>
      <c r="BA1514" s="48"/>
      <c r="BE1514" s="48"/>
      <c r="BI1514" s="48"/>
      <c r="BM1514" s="41">
        <v>44216</v>
      </c>
      <c r="BN1514">
        <v>6.8</v>
      </c>
      <c r="BO1514">
        <v>4.7629999999999999</v>
      </c>
      <c r="BQ1514" s="48"/>
      <c r="BU1514" s="48"/>
      <c r="BY1514" s="41">
        <v>44518</v>
      </c>
      <c r="BZ1514">
        <v>12.98</v>
      </c>
      <c r="CA1514">
        <v>9.2493999999999996</v>
      </c>
    </row>
    <row r="1515" spans="1:79">
      <c r="A1515" s="48"/>
      <c r="E1515" s="48"/>
      <c r="M1515" s="48"/>
      <c r="Q1515" s="48"/>
      <c r="U1515" s="48"/>
      <c r="Y1515" s="48"/>
      <c r="AC1515" s="48"/>
      <c r="AG1515" s="48"/>
      <c r="AK1515" s="45"/>
      <c r="AO1515" s="48"/>
      <c r="AS1515" s="48"/>
      <c r="AW1515" s="48"/>
      <c r="BA1515" s="48"/>
      <c r="BE1515" s="48"/>
      <c r="BI1515" s="48"/>
      <c r="BM1515" s="41">
        <v>44217</v>
      </c>
      <c r="BN1515">
        <v>6.77</v>
      </c>
      <c r="BO1515">
        <v>4.742</v>
      </c>
      <c r="BQ1515" s="48"/>
      <c r="BU1515" s="48"/>
      <c r="BY1515" s="41">
        <v>44519</v>
      </c>
      <c r="BZ1515">
        <v>12.98</v>
      </c>
      <c r="CA1515">
        <v>9.2493999999999996</v>
      </c>
    </row>
    <row r="1516" spans="1:79">
      <c r="A1516" s="48"/>
      <c r="E1516" s="48"/>
      <c r="M1516" s="48"/>
      <c r="Q1516" s="48"/>
      <c r="U1516" s="48"/>
      <c r="Y1516" s="48"/>
      <c r="AC1516" s="48"/>
      <c r="AG1516" s="48"/>
      <c r="AK1516" s="45"/>
      <c r="AO1516" s="48"/>
      <c r="AS1516" s="48"/>
      <c r="AW1516" s="48"/>
      <c r="BA1516" s="48"/>
      <c r="BE1516" s="48"/>
      <c r="BI1516" s="48"/>
      <c r="BM1516" s="41">
        <v>44218</v>
      </c>
      <c r="BN1516">
        <v>6.85</v>
      </c>
      <c r="BO1516">
        <v>4.798</v>
      </c>
      <c r="BQ1516" s="48"/>
      <c r="BU1516" s="48"/>
      <c r="BY1516" s="41">
        <v>44522</v>
      </c>
      <c r="BZ1516">
        <v>12.98</v>
      </c>
      <c r="CA1516">
        <v>9.2493999999999996</v>
      </c>
    </row>
    <row r="1517" spans="1:79">
      <c r="A1517" s="48"/>
      <c r="E1517" s="48"/>
      <c r="M1517" s="48"/>
      <c r="Q1517" s="48"/>
      <c r="U1517" s="48"/>
      <c r="Y1517" s="48"/>
      <c r="AC1517" s="48"/>
      <c r="AG1517" s="48"/>
      <c r="AK1517" s="45"/>
      <c r="AO1517" s="48"/>
      <c r="AS1517" s="48"/>
      <c r="AW1517" s="48"/>
      <c r="BA1517" s="48"/>
      <c r="BE1517" s="48"/>
      <c r="BI1517" s="48"/>
      <c r="BM1517" s="41">
        <v>44221</v>
      </c>
      <c r="BN1517">
        <v>6.85</v>
      </c>
      <c r="BO1517">
        <v>4.798</v>
      </c>
      <c r="BQ1517" s="48"/>
      <c r="BU1517" s="48"/>
      <c r="BY1517" s="41">
        <v>44523</v>
      </c>
      <c r="BZ1517">
        <v>12.97</v>
      </c>
      <c r="CA1517">
        <v>9.2422000000000004</v>
      </c>
    </row>
    <row r="1518" spans="1:79">
      <c r="A1518" s="48"/>
      <c r="E1518" s="48"/>
      <c r="M1518" s="48"/>
      <c r="Q1518" s="48"/>
      <c r="U1518" s="48"/>
      <c r="Y1518" s="48"/>
      <c r="AC1518" s="48"/>
      <c r="AG1518" s="48"/>
      <c r="AK1518" s="45"/>
      <c r="AO1518" s="48"/>
      <c r="AS1518" s="48"/>
      <c r="AW1518" s="48"/>
      <c r="BA1518" s="48"/>
      <c r="BE1518" s="48"/>
      <c r="BI1518" s="48"/>
      <c r="BM1518" s="41">
        <v>44222</v>
      </c>
      <c r="BN1518">
        <v>6.86</v>
      </c>
      <c r="BO1518">
        <v>4.8049999999999997</v>
      </c>
      <c r="BQ1518" s="48"/>
      <c r="BU1518" s="48"/>
      <c r="BY1518" s="41">
        <v>44524</v>
      </c>
      <c r="BZ1518">
        <v>12.97</v>
      </c>
      <c r="CA1518">
        <v>9.2422000000000004</v>
      </c>
    </row>
    <row r="1519" spans="1:79">
      <c r="A1519" s="48"/>
      <c r="E1519" s="48"/>
      <c r="M1519" s="48"/>
      <c r="Q1519" s="48"/>
      <c r="U1519" s="48"/>
      <c r="Y1519" s="48"/>
      <c r="AC1519" s="48"/>
      <c r="AG1519" s="48"/>
      <c r="AK1519" s="45"/>
      <c r="AO1519" s="48"/>
      <c r="AS1519" s="48"/>
      <c r="AW1519" s="48"/>
      <c r="BA1519" s="48"/>
      <c r="BE1519" s="48"/>
      <c r="BI1519" s="48"/>
      <c r="BM1519" s="41">
        <v>44223</v>
      </c>
      <c r="BN1519">
        <v>6.86</v>
      </c>
      <c r="BO1519">
        <v>4.8049999999999997</v>
      </c>
      <c r="BQ1519" s="48"/>
      <c r="BU1519" s="48"/>
      <c r="BY1519" s="41">
        <v>44525</v>
      </c>
      <c r="BZ1519">
        <v>12.94</v>
      </c>
      <c r="CA1519">
        <v>9.2209000000000003</v>
      </c>
    </row>
    <row r="1520" spans="1:79">
      <c r="A1520" s="48"/>
      <c r="E1520" s="48"/>
      <c r="M1520" s="48"/>
      <c r="Q1520" s="48"/>
      <c r="U1520" s="48"/>
      <c r="Y1520" s="48"/>
      <c r="AC1520" s="48"/>
      <c r="AG1520" s="48"/>
      <c r="AK1520" s="45"/>
      <c r="AO1520" s="48"/>
      <c r="AS1520" s="48"/>
      <c r="AW1520" s="48"/>
      <c r="BA1520" s="48"/>
      <c r="BE1520" s="48"/>
      <c r="BI1520" s="48"/>
      <c r="BM1520" s="41">
        <v>44224</v>
      </c>
      <c r="BN1520">
        <v>6.8</v>
      </c>
      <c r="BO1520">
        <v>4.7629999999999999</v>
      </c>
      <c r="BQ1520" s="48"/>
      <c r="BU1520" s="48"/>
      <c r="BY1520" s="41">
        <v>44526</v>
      </c>
      <c r="BZ1520">
        <v>12.97</v>
      </c>
      <c r="CA1520">
        <v>9.2422000000000004</v>
      </c>
    </row>
    <row r="1521" spans="1:79">
      <c r="A1521" s="48"/>
      <c r="E1521" s="48"/>
      <c r="M1521" s="48"/>
      <c r="Q1521" s="48"/>
      <c r="U1521" s="48"/>
      <c r="Y1521" s="48"/>
      <c r="AC1521" s="48"/>
      <c r="AG1521" s="48"/>
      <c r="AK1521" s="45"/>
      <c r="AO1521" s="48"/>
      <c r="AS1521" s="48"/>
      <c r="AW1521" s="48"/>
      <c r="BA1521" s="48"/>
      <c r="BE1521" s="48"/>
      <c r="BI1521" s="48"/>
      <c r="BM1521" s="41">
        <v>44225</v>
      </c>
      <c r="BN1521">
        <v>6.7</v>
      </c>
      <c r="BO1521">
        <v>4.6929999999999996</v>
      </c>
      <c r="BQ1521" s="48"/>
      <c r="BU1521" s="48"/>
      <c r="BY1521" s="41">
        <v>44529</v>
      </c>
      <c r="BZ1521">
        <v>12.98</v>
      </c>
      <c r="CA1521">
        <v>9.2493999999999996</v>
      </c>
    </row>
    <row r="1522" spans="1:79">
      <c r="A1522" s="48"/>
      <c r="E1522" s="48"/>
      <c r="M1522" s="48"/>
      <c r="Q1522" s="48"/>
      <c r="U1522" s="48"/>
      <c r="Y1522" s="48"/>
      <c r="AC1522" s="48"/>
      <c r="AG1522" s="48"/>
      <c r="AK1522" s="45"/>
      <c r="AO1522" s="48"/>
      <c r="AS1522" s="48"/>
      <c r="AW1522" s="48"/>
      <c r="BA1522" s="48"/>
      <c r="BE1522" s="48"/>
      <c r="BI1522" s="48"/>
      <c r="BM1522" s="41">
        <v>44228</v>
      </c>
      <c r="BN1522">
        <v>6.7</v>
      </c>
      <c r="BO1522">
        <v>4.6929999999999996</v>
      </c>
      <c r="BQ1522" s="48"/>
      <c r="BU1522" s="48"/>
      <c r="BY1522" s="41">
        <v>44530</v>
      </c>
      <c r="BZ1522">
        <v>12.97</v>
      </c>
      <c r="CA1522">
        <v>9.2422000000000004</v>
      </c>
    </row>
    <row r="1523" spans="1:79">
      <c r="A1523" s="48"/>
      <c r="E1523" s="48"/>
      <c r="M1523" s="48"/>
      <c r="Q1523" s="48"/>
      <c r="U1523" s="48"/>
      <c r="Y1523" s="48"/>
      <c r="AC1523" s="48"/>
      <c r="AG1523" s="48"/>
      <c r="AK1523" s="45"/>
      <c r="AO1523" s="48"/>
      <c r="AS1523" s="48"/>
      <c r="AW1523" s="48"/>
      <c r="BA1523" s="48"/>
      <c r="BE1523" s="48"/>
      <c r="BI1523" s="48"/>
      <c r="BM1523" s="41">
        <v>44229</v>
      </c>
      <c r="BN1523">
        <v>6.7</v>
      </c>
      <c r="BO1523">
        <v>4.6929999999999996</v>
      </c>
      <c r="BQ1523" s="48"/>
      <c r="BU1523" s="48"/>
      <c r="BY1523" s="41">
        <v>44531</v>
      </c>
      <c r="BZ1523">
        <v>12.98</v>
      </c>
      <c r="CA1523">
        <v>9.2493999999999996</v>
      </c>
    </row>
    <row r="1524" spans="1:79">
      <c r="A1524" s="48"/>
      <c r="E1524" s="48"/>
      <c r="M1524" s="48"/>
      <c r="Q1524" s="48"/>
      <c r="U1524" s="48"/>
      <c r="Y1524" s="48"/>
      <c r="AC1524" s="48"/>
      <c r="AG1524" s="48"/>
      <c r="AK1524" s="45"/>
      <c r="AO1524" s="48"/>
      <c r="AS1524" s="48"/>
      <c r="AW1524" s="48"/>
      <c r="BA1524" s="48"/>
      <c r="BE1524" s="48"/>
      <c r="BI1524" s="48"/>
      <c r="BM1524" s="41">
        <v>44230</v>
      </c>
      <c r="BN1524">
        <v>6.82</v>
      </c>
      <c r="BO1524">
        <v>4.7770000000000001</v>
      </c>
      <c r="BQ1524" s="48"/>
      <c r="BU1524" s="48"/>
      <c r="BY1524" s="41">
        <v>44532</v>
      </c>
      <c r="BZ1524">
        <v>12.9</v>
      </c>
      <c r="CA1524">
        <v>9.1923999999999992</v>
      </c>
    </row>
    <row r="1525" spans="1:79">
      <c r="A1525" s="48"/>
      <c r="E1525" s="48"/>
      <c r="M1525" s="48"/>
      <c r="Q1525" s="48"/>
      <c r="U1525" s="48"/>
      <c r="Y1525" s="48"/>
      <c r="AC1525" s="48"/>
      <c r="AG1525" s="48"/>
      <c r="AK1525" s="45"/>
      <c r="AO1525" s="48"/>
      <c r="AS1525" s="48"/>
      <c r="AW1525" s="48"/>
      <c r="BA1525" s="48"/>
      <c r="BE1525" s="48"/>
      <c r="BI1525" s="48"/>
      <c r="BM1525" s="41">
        <v>44231</v>
      </c>
      <c r="BN1525">
        <v>6.85</v>
      </c>
      <c r="BO1525">
        <v>4.798</v>
      </c>
      <c r="BQ1525" s="48"/>
      <c r="BU1525" s="48"/>
      <c r="BY1525" s="41">
        <v>44533</v>
      </c>
      <c r="BZ1525">
        <v>12.95</v>
      </c>
      <c r="CA1525">
        <v>9.2279999999999998</v>
      </c>
    </row>
    <row r="1526" spans="1:79">
      <c r="A1526" s="48"/>
      <c r="E1526" s="48"/>
      <c r="M1526" s="48"/>
      <c r="Q1526" s="48"/>
      <c r="U1526" s="48"/>
      <c r="Y1526" s="48"/>
      <c r="AC1526" s="48"/>
      <c r="AG1526" s="48"/>
      <c r="AK1526" s="45"/>
      <c r="AO1526" s="48"/>
      <c r="AS1526" s="48"/>
      <c r="AW1526" s="48"/>
      <c r="BA1526" s="48"/>
      <c r="BE1526" s="48"/>
      <c r="BI1526" s="48"/>
      <c r="BM1526" s="41">
        <v>44232</v>
      </c>
      <c r="BN1526">
        <v>6.8</v>
      </c>
      <c r="BO1526">
        <v>4.7629999999999999</v>
      </c>
      <c r="BQ1526" s="48"/>
      <c r="BU1526" s="48"/>
      <c r="BY1526" s="41">
        <v>44536</v>
      </c>
      <c r="BZ1526">
        <v>12.9</v>
      </c>
      <c r="CA1526">
        <v>9.1923999999999992</v>
      </c>
    </row>
    <row r="1527" spans="1:79">
      <c r="A1527" s="48"/>
      <c r="E1527" s="48"/>
      <c r="M1527" s="48"/>
      <c r="Q1527" s="48"/>
      <c r="U1527" s="48"/>
      <c r="Y1527" s="48"/>
      <c r="AC1527" s="48"/>
      <c r="AG1527" s="48"/>
      <c r="AK1527" s="45"/>
      <c r="AO1527" s="48"/>
      <c r="AS1527" s="48"/>
      <c r="AW1527" s="48"/>
      <c r="BA1527" s="48"/>
      <c r="BE1527" s="48"/>
      <c r="BI1527" s="48"/>
      <c r="BM1527" s="41">
        <v>44235</v>
      </c>
      <c r="BN1527">
        <v>6.8</v>
      </c>
      <c r="BO1527">
        <v>4.7629999999999999</v>
      </c>
      <c r="BQ1527" s="48"/>
      <c r="BU1527" s="48"/>
      <c r="BY1527" s="41">
        <v>44537</v>
      </c>
      <c r="BZ1527">
        <v>12.78</v>
      </c>
      <c r="CA1527">
        <v>9.1067999999999998</v>
      </c>
    </row>
    <row r="1528" spans="1:79">
      <c r="A1528" s="48"/>
      <c r="E1528" s="48"/>
      <c r="M1528" s="48"/>
      <c r="Q1528" s="48"/>
      <c r="U1528" s="48"/>
      <c r="Y1528" s="48"/>
      <c r="AC1528" s="48"/>
      <c r="AG1528" s="48"/>
      <c r="AK1528" s="45"/>
      <c r="AO1528" s="48"/>
      <c r="AS1528" s="48"/>
      <c r="AW1528" s="48"/>
      <c r="BA1528" s="48"/>
      <c r="BE1528" s="48"/>
      <c r="BI1528" s="48"/>
      <c r="BM1528" s="41">
        <v>44236</v>
      </c>
      <c r="BN1528">
        <v>6.7</v>
      </c>
      <c r="BO1528">
        <v>4.6929999999999996</v>
      </c>
      <c r="BQ1528" s="48"/>
      <c r="BU1528" s="48"/>
      <c r="BY1528" s="41">
        <v>44538</v>
      </c>
      <c r="BZ1528">
        <v>12.75</v>
      </c>
      <c r="CA1528">
        <v>9.0854999999999997</v>
      </c>
    </row>
    <row r="1529" spans="1:79">
      <c r="A1529" s="48"/>
      <c r="E1529" s="48"/>
      <c r="M1529" s="48"/>
      <c r="Q1529" s="48"/>
      <c r="U1529" s="48"/>
      <c r="Y1529" s="48"/>
      <c r="AC1529" s="48"/>
      <c r="AG1529" s="48"/>
      <c r="AK1529" s="45"/>
      <c r="AO1529" s="48"/>
      <c r="AS1529" s="48"/>
      <c r="AW1529" s="48"/>
      <c r="BA1529" s="48"/>
      <c r="BE1529" s="48"/>
      <c r="BI1529" s="48"/>
      <c r="BM1529" s="41">
        <v>44237</v>
      </c>
      <c r="BN1529">
        <v>6.78</v>
      </c>
      <c r="BO1529">
        <v>4.7489999999999997</v>
      </c>
      <c r="BQ1529" s="48"/>
      <c r="BU1529" s="48"/>
      <c r="BY1529" s="41">
        <v>44539</v>
      </c>
      <c r="BZ1529">
        <v>12.5</v>
      </c>
      <c r="CA1529">
        <v>8.9072999999999993</v>
      </c>
    </row>
    <row r="1530" spans="1:79">
      <c r="A1530" s="48"/>
      <c r="E1530" s="48"/>
      <c r="M1530" s="48"/>
      <c r="Q1530" s="48"/>
      <c r="U1530" s="48"/>
      <c r="Y1530" s="48"/>
      <c r="AC1530" s="48"/>
      <c r="AG1530" s="48"/>
      <c r="AK1530" s="45"/>
      <c r="AO1530" s="48"/>
      <c r="AS1530" s="48"/>
      <c r="AW1530" s="48"/>
      <c r="BA1530" s="48"/>
      <c r="BE1530" s="48"/>
      <c r="BI1530" s="48"/>
      <c r="BM1530" s="41">
        <v>44238</v>
      </c>
      <c r="BN1530">
        <v>6.94</v>
      </c>
      <c r="BO1530">
        <v>4.8611000000000004</v>
      </c>
      <c r="BQ1530" s="48"/>
      <c r="BU1530" s="48"/>
      <c r="BY1530" s="41">
        <v>44540</v>
      </c>
      <c r="BZ1530">
        <v>12.21</v>
      </c>
      <c r="CA1530">
        <v>8.7006999999999994</v>
      </c>
    </row>
    <row r="1531" spans="1:79">
      <c r="A1531" s="48"/>
      <c r="E1531" s="48"/>
      <c r="M1531" s="48"/>
      <c r="Q1531" s="48"/>
      <c r="U1531" s="48"/>
      <c r="Y1531" s="48"/>
      <c r="AC1531" s="48"/>
      <c r="AG1531" s="48"/>
      <c r="AK1531" s="45"/>
      <c r="AO1531" s="48"/>
      <c r="AS1531" s="48"/>
      <c r="AW1531" s="48"/>
      <c r="BA1531" s="48"/>
      <c r="BE1531" s="48"/>
      <c r="BI1531" s="48"/>
      <c r="BM1531" s="41">
        <v>44239</v>
      </c>
      <c r="BN1531">
        <v>6.9</v>
      </c>
      <c r="BO1531">
        <v>4.8330000000000002</v>
      </c>
      <c r="BQ1531" s="48"/>
      <c r="BU1531" s="48"/>
      <c r="BY1531" s="41">
        <v>44543</v>
      </c>
      <c r="BZ1531">
        <v>12.9</v>
      </c>
      <c r="CA1531">
        <v>9.1923999999999992</v>
      </c>
    </row>
    <row r="1532" spans="1:79">
      <c r="A1532" s="48"/>
      <c r="E1532" s="48"/>
      <c r="M1532" s="48"/>
      <c r="Q1532" s="48"/>
      <c r="U1532" s="48"/>
      <c r="Y1532" s="48"/>
      <c r="AC1532" s="48"/>
      <c r="AG1532" s="48"/>
      <c r="AK1532" s="45"/>
      <c r="AO1532" s="48"/>
      <c r="AS1532" s="48"/>
      <c r="AW1532" s="48"/>
      <c r="BA1532" s="48"/>
      <c r="BE1532" s="48"/>
      <c r="BI1532" s="48"/>
      <c r="BM1532" s="41">
        <v>44242</v>
      </c>
      <c r="BN1532">
        <v>6.9</v>
      </c>
      <c r="BO1532">
        <v>4.8330000000000002</v>
      </c>
      <c r="BQ1532" s="48"/>
      <c r="BU1532" s="48"/>
      <c r="BY1532" s="41">
        <v>44544</v>
      </c>
      <c r="BZ1532">
        <v>12.65</v>
      </c>
      <c r="CA1532">
        <v>9.0142000000000007</v>
      </c>
    </row>
    <row r="1533" spans="1:79">
      <c r="A1533" s="48"/>
      <c r="E1533" s="48"/>
      <c r="M1533" s="48"/>
      <c r="Q1533" s="48"/>
      <c r="U1533" s="48"/>
      <c r="Y1533" s="48"/>
      <c r="AC1533" s="48"/>
      <c r="AG1533" s="48"/>
      <c r="AK1533" s="45"/>
      <c r="AO1533" s="48"/>
      <c r="AS1533" s="48"/>
      <c r="AW1533" s="48"/>
      <c r="BA1533" s="48"/>
      <c r="BE1533" s="48"/>
      <c r="BI1533" s="48"/>
      <c r="BM1533" s="41">
        <v>44243</v>
      </c>
      <c r="BN1533">
        <v>7.08</v>
      </c>
      <c r="BO1533">
        <v>4.9591000000000003</v>
      </c>
      <c r="BQ1533" s="48"/>
      <c r="BU1533" s="48"/>
      <c r="BY1533" s="41">
        <v>44545</v>
      </c>
      <c r="BZ1533">
        <v>12.85</v>
      </c>
      <c r="CA1533">
        <v>9.1567000000000007</v>
      </c>
    </row>
    <row r="1534" spans="1:79">
      <c r="A1534" s="48"/>
      <c r="E1534" s="48"/>
      <c r="M1534" s="48"/>
      <c r="Q1534" s="48"/>
      <c r="U1534" s="48"/>
      <c r="Y1534" s="48"/>
      <c r="AC1534" s="48"/>
      <c r="AG1534" s="48"/>
      <c r="AK1534" s="45"/>
      <c r="AO1534" s="48"/>
      <c r="AS1534" s="48"/>
      <c r="AW1534" s="48"/>
      <c r="BA1534" s="48"/>
      <c r="BE1534" s="48"/>
      <c r="BI1534" s="48"/>
      <c r="BM1534" s="41">
        <v>44244</v>
      </c>
      <c r="BN1534">
        <v>6.9</v>
      </c>
      <c r="BO1534">
        <v>4.8330000000000002</v>
      </c>
      <c r="BQ1534" s="48"/>
      <c r="BU1534" s="48"/>
      <c r="BY1534" s="41">
        <v>44546</v>
      </c>
      <c r="BZ1534">
        <v>12.85</v>
      </c>
      <c r="CA1534">
        <v>9.1567000000000007</v>
      </c>
    </row>
    <row r="1535" spans="1:79">
      <c r="A1535" s="48"/>
      <c r="E1535" s="48"/>
      <c r="M1535" s="48"/>
      <c r="Q1535" s="48"/>
      <c r="U1535" s="48"/>
      <c r="Y1535" s="48"/>
      <c r="AC1535" s="48"/>
      <c r="AG1535" s="48"/>
      <c r="AK1535" s="45"/>
      <c r="AO1535" s="48"/>
      <c r="AS1535" s="48"/>
      <c r="AW1535" s="48"/>
      <c r="BA1535" s="48"/>
      <c r="BE1535" s="48"/>
      <c r="BI1535" s="48"/>
      <c r="BM1535" s="41">
        <v>44245</v>
      </c>
      <c r="BN1535">
        <v>6.9</v>
      </c>
      <c r="BO1535">
        <v>4.8330000000000002</v>
      </c>
      <c r="BQ1535" s="48"/>
      <c r="BU1535" s="48"/>
      <c r="BY1535" s="41">
        <v>44550</v>
      </c>
      <c r="BZ1535">
        <v>12.85</v>
      </c>
      <c r="CA1535">
        <v>9.1567000000000007</v>
      </c>
    </row>
    <row r="1536" spans="1:79">
      <c r="A1536" s="48"/>
      <c r="E1536" s="48"/>
      <c r="M1536" s="48"/>
      <c r="Q1536" s="48"/>
      <c r="U1536" s="48"/>
      <c r="Y1536" s="48"/>
      <c r="AC1536" s="48"/>
      <c r="AG1536" s="48"/>
      <c r="AK1536" s="45"/>
      <c r="AO1536" s="48"/>
      <c r="AS1536" s="48"/>
      <c r="AW1536" s="48"/>
      <c r="BA1536" s="48"/>
      <c r="BE1536" s="48"/>
      <c r="BI1536" s="48"/>
      <c r="BM1536" s="41">
        <v>44246</v>
      </c>
      <c r="BN1536">
        <v>6.85</v>
      </c>
      <c r="BO1536">
        <v>4.798</v>
      </c>
      <c r="BQ1536" s="48"/>
      <c r="BU1536" s="48"/>
      <c r="BY1536" s="41">
        <v>44551</v>
      </c>
      <c r="BZ1536">
        <v>12.85</v>
      </c>
      <c r="CA1536">
        <v>9.1567000000000007</v>
      </c>
    </row>
    <row r="1537" spans="1:79">
      <c r="A1537" s="48"/>
      <c r="E1537" s="48"/>
      <c r="M1537" s="48"/>
      <c r="Q1537" s="48"/>
      <c r="U1537" s="48"/>
      <c r="Y1537" s="48"/>
      <c r="AC1537" s="48"/>
      <c r="AG1537" s="48"/>
      <c r="AK1537" s="45"/>
      <c r="AO1537" s="48"/>
      <c r="AS1537" s="48"/>
      <c r="AW1537" s="48"/>
      <c r="BA1537" s="48"/>
      <c r="BE1537" s="48"/>
      <c r="BI1537" s="48"/>
      <c r="BM1537" s="41">
        <v>44249</v>
      </c>
      <c r="BN1537">
        <v>6.89</v>
      </c>
      <c r="BO1537">
        <v>4.8259999999999996</v>
      </c>
      <c r="BQ1537" s="48"/>
      <c r="BU1537" s="48"/>
      <c r="BY1537" s="41">
        <v>44552</v>
      </c>
      <c r="BZ1537">
        <v>12.35</v>
      </c>
      <c r="CA1537">
        <v>8.8003999999999998</v>
      </c>
    </row>
    <row r="1538" spans="1:79">
      <c r="A1538" s="48"/>
      <c r="E1538" s="48"/>
      <c r="M1538" s="48"/>
      <c r="Q1538" s="48"/>
      <c r="U1538" s="48"/>
      <c r="Y1538" s="48"/>
      <c r="AC1538" s="48"/>
      <c r="AG1538" s="48"/>
      <c r="AK1538" s="45"/>
      <c r="AO1538" s="48"/>
      <c r="AS1538" s="48"/>
      <c r="AW1538" s="48"/>
      <c r="BA1538" s="48"/>
      <c r="BE1538" s="48"/>
      <c r="BI1538" s="48"/>
      <c r="BM1538" s="41">
        <v>44250</v>
      </c>
      <c r="BN1538">
        <v>6.88</v>
      </c>
      <c r="BO1538">
        <v>4.819</v>
      </c>
      <c r="BQ1538" s="48"/>
      <c r="BU1538" s="48"/>
      <c r="BY1538" s="41">
        <v>44553</v>
      </c>
      <c r="BZ1538">
        <v>12.25</v>
      </c>
      <c r="CA1538">
        <v>8.7292000000000005</v>
      </c>
    </row>
    <row r="1539" spans="1:79">
      <c r="A1539" s="48"/>
      <c r="E1539" s="48"/>
      <c r="M1539" s="48"/>
      <c r="Q1539" s="48"/>
      <c r="U1539" s="48"/>
      <c r="Y1539" s="48"/>
      <c r="AC1539" s="48"/>
      <c r="AG1539" s="48"/>
      <c r="AK1539" s="45"/>
      <c r="AO1539" s="48"/>
      <c r="AS1539" s="48"/>
      <c r="AW1539" s="48"/>
      <c r="BA1539" s="48"/>
      <c r="BE1539" s="48"/>
      <c r="BI1539" s="48"/>
      <c r="BM1539" s="41">
        <v>44251</v>
      </c>
      <c r="BN1539">
        <v>6.9</v>
      </c>
      <c r="BO1539">
        <v>4.8330000000000002</v>
      </c>
      <c r="BQ1539" s="48"/>
      <c r="BU1539" s="48"/>
      <c r="BY1539" s="41">
        <v>44554</v>
      </c>
      <c r="BZ1539">
        <v>12.33</v>
      </c>
      <c r="CA1539">
        <v>8.7861999999999991</v>
      </c>
    </row>
    <row r="1540" spans="1:79">
      <c r="A1540" s="48"/>
      <c r="E1540" s="48"/>
      <c r="M1540" s="48"/>
      <c r="Q1540" s="48"/>
      <c r="U1540" s="48"/>
      <c r="Y1540" s="48"/>
      <c r="AC1540" s="48"/>
      <c r="AG1540" s="48"/>
      <c r="AK1540" s="45"/>
      <c r="AO1540" s="48"/>
      <c r="AS1540" s="48"/>
      <c r="AW1540" s="48"/>
      <c r="BA1540" s="48"/>
      <c r="BE1540" s="48"/>
      <c r="BI1540" s="48"/>
      <c r="BM1540" s="41">
        <v>44252</v>
      </c>
      <c r="BN1540">
        <v>6.8</v>
      </c>
      <c r="BO1540">
        <v>4.7629999999999999</v>
      </c>
      <c r="BQ1540" s="48"/>
      <c r="BU1540" s="48"/>
      <c r="BY1540" s="41">
        <v>44557</v>
      </c>
      <c r="BZ1540">
        <v>12.32</v>
      </c>
      <c r="CA1540">
        <v>8.7790999999999997</v>
      </c>
    </row>
    <row r="1541" spans="1:79">
      <c r="A1541" s="48"/>
      <c r="E1541" s="48"/>
      <c r="M1541" s="48"/>
      <c r="Q1541" s="48"/>
      <c r="U1541" s="48"/>
      <c r="Y1541" s="48"/>
      <c r="AC1541" s="48"/>
      <c r="AG1541" s="48"/>
      <c r="AK1541" s="45"/>
      <c r="AO1541" s="48"/>
      <c r="AS1541" s="48"/>
      <c r="AW1541" s="48"/>
      <c r="BA1541" s="48"/>
      <c r="BE1541" s="48"/>
      <c r="BI1541" s="48"/>
      <c r="BM1541" s="41">
        <v>44253</v>
      </c>
      <c r="BN1541">
        <v>6.98</v>
      </c>
      <c r="BO1541">
        <v>4.8891</v>
      </c>
      <c r="BQ1541" s="48"/>
      <c r="BU1541" s="48"/>
      <c r="BY1541" s="41">
        <v>44558</v>
      </c>
      <c r="BZ1541">
        <v>12.8</v>
      </c>
      <c r="CA1541">
        <v>9.1211000000000002</v>
      </c>
    </row>
    <row r="1542" spans="1:79">
      <c r="A1542" s="48"/>
      <c r="E1542" s="48"/>
      <c r="M1542" s="48"/>
      <c r="Q1542" s="48"/>
      <c r="U1542" s="48"/>
      <c r="Y1542" s="48"/>
      <c r="AC1542" s="48"/>
      <c r="AG1542" s="48"/>
      <c r="AK1542" s="45"/>
      <c r="AO1542" s="48"/>
      <c r="AS1542" s="48"/>
      <c r="AW1542" s="48"/>
      <c r="BA1542" s="48"/>
      <c r="BE1542" s="48"/>
      <c r="BI1542" s="48"/>
      <c r="BM1542" s="41">
        <v>44256</v>
      </c>
      <c r="BN1542">
        <v>6.9</v>
      </c>
      <c r="BO1542">
        <v>4.8330000000000002</v>
      </c>
      <c r="BQ1542" s="48"/>
      <c r="BU1542" s="48"/>
      <c r="BY1542" s="41">
        <v>44559</v>
      </c>
      <c r="BZ1542">
        <v>12.78</v>
      </c>
      <c r="CA1542">
        <v>9.1067999999999998</v>
      </c>
    </row>
    <row r="1543" spans="1:79">
      <c r="A1543" s="48"/>
      <c r="E1543" s="48"/>
      <c r="M1543" s="48"/>
      <c r="Q1543" s="48"/>
      <c r="U1543" s="48"/>
      <c r="Y1543" s="48"/>
      <c r="AC1543" s="48"/>
      <c r="AG1543" s="48"/>
      <c r="AK1543" s="45"/>
      <c r="AO1543" s="48"/>
      <c r="AS1543" s="48"/>
      <c r="AW1543" s="48"/>
      <c r="BA1543" s="48"/>
      <c r="BE1543" s="48"/>
      <c r="BI1543" s="48"/>
      <c r="BM1543" s="41">
        <v>44257</v>
      </c>
      <c r="BN1543">
        <v>6.85</v>
      </c>
      <c r="BO1543">
        <v>4.798</v>
      </c>
      <c r="BQ1543" s="48"/>
      <c r="BU1543" s="48"/>
      <c r="BY1543" s="41">
        <v>44560</v>
      </c>
      <c r="BZ1543">
        <v>12.85</v>
      </c>
      <c r="CA1543">
        <v>9.1567000000000007</v>
      </c>
    </row>
    <row r="1544" spans="1:79">
      <c r="A1544" s="48"/>
      <c r="E1544" s="48"/>
      <c r="M1544" s="48"/>
      <c r="Q1544" s="48"/>
      <c r="U1544" s="48"/>
      <c r="Y1544" s="48"/>
      <c r="AC1544" s="48"/>
      <c r="AG1544" s="48"/>
      <c r="AK1544" s="45"/>
      <c r="AO1544" s="48"/>
      <c r="AS1544" s="48"/>
      <c r="AW1544" s="48"/>
      <c r="BA1544" s="48"/>
      <c r="BE1544" s="48"/>
      <c r="BI1544" s="48"/>
      <c r="BM1544" s="41">
        <v>44258</v>
      </c>
      <c r="BN1544">
        <v>6.87</v>
      </c>
      <c r="BO1544">
        <v>4.8120000000000003</v>
      </c>
      <c r="BQ1544" s="48"/>
      <c r="BU1544" s="48"/>
      <c r="BY1544" s="41">
        <v>44561</v>
      </c>
      <c r="BZ1544">
        <v>12.85</v>
      </c>
      <c r="CA1544">
        <v>9.1567000000000007</v>
      </c>
    </row>
    <row r="1545" spans="1:79">
      <c r="A1545" s="48"/>
      <c r="E1545" s="48"/>
      <c r="M1545" s="48"/>
      <c r="Q1545" s="48"/>
      <c r="U1545" s="48"/>
      <c r="Y1545" s="48"/>
      <c r="AC1545" s="48"/>
      <c r="AG1545" s="48"/>
      <c r="AK1545" s="45"/>
      <c r="AO1545" s="48"/>
      <c r="AS1545" s="48"/>
      <c r="AW1545" s="48"/>
      <c r="BA1545" s="48"/>
      <c r="BE1545" s="48"/>
      <c r="BI1545" s="48"/>
      <c r="BM1545" s="41">
        <v>44259</v>
      </c>
      <c r="BN1545">
        <v>6.87</v>
      </c>
      <c r="BO1545">
        <v>4.8120000000000003</v>
      </c>
      <c r="BQ1545" s="48"/>
      <c r="BU1545" s="48"/>
      <c r="BY1545" s="41">
        <v>44564</v>
      </c>
      <c r="BZ1545">
        <v>13.5</v>
      </c>
      <c r="CA1545">
        <v>9.6198999999999995</v>
      </c>
    </row>
    <row r="1546" spans="1:79">
      <c r="A1546" s="48"/>
      <c r="E1546" s="48"/>
      <c r="M1546" s="48"/>
      <c r="Q1546" s="48"/>
      <c r="U1546" s="48"/>
      <c r="Y1546" s="48"/>
      <c r="AC1546" s="48"/>
      <c r="AG1546" s="48"/>
      <c r="AK1546" s="45"/>
      <c r="AO1546" s="48"/>
      <c r="AS1546" s="48"/>
      <c r="AW1546" s="48"/>
      <c r="BA1546" s="48"/>
      <c r="BE1546" s="48"/>
      <c r="BI1546" s="48"/>
      <c r="BM1546" s="41">
        <v>44260</v>
      </c>
      <c r="BN1546">
        <v>6.9</v>
      </c>
      <c r="BO1546">
        <v>4.8330000000000002</v>
      </c>
      <c r="BQ1546" s="48"/>
      <c r="BU1546" s="48"/>
      <c r="BY1546" s="41">
        <v>44565</v>
      </c>
      <c r="BZ1546">
        <v>13.45</v>
      </c>
      <c r="CA1546">
        <v>9.5843000000000007</v>
      </c>
    </row>
    <row r="1547" spans="1:79">
      <c r="A1547" s="48"/>
      <c r="E1547" s="48"/>
      <c r="M1547" s="48"/>
      <c r="Q1547" s="48"/>
      <c r="U1547" s="48"/>
      <c r="Y1547" s="48"/>
      <c r="AC1547" s="48"/>
      <c r="AG1547" s="48"/>
      <c r="AK1547" s="45"/>
      <c r="AO1547" s="48"/>
      <c r="AS1547" s="48"/>
      <c r="AW1547" s="48"/>
      <c r="BA1547" s="48"/>
      <c r="BE1547" s="48"/>
      <c r="BI1547" s="48"/>
      <c r="BM1547" s="41">
        <v>44263</v>
      </c>
      <c r="BN1547">
        <v>6.9</v>
      </c>
      <c r="BO1547">
        <v>4.8330000000000002</v>
      </c>
      <c r="BQ1547" s="48"/>
      <c r="BU1547" s="48"/>
      <c r="BY1547" s="41">
        <v>44566</v>
      </c>
      <c r="BZ1547">
        <v>13.01</v>
      </c>
      <c r="CA1547">
        <v>9.2706999999999997</v>
      </c>
    </row>
    <row r="1548" spans="1:79">
      <c r="A1548" s="48"/>
      <c r="E1548" s="48"/>
      <c r="M1548" s="48"/>
      <c r="Q1548" s="48"/>
      <c r="U1548" s="48"/>
      <c r="Y1548" s="48"/>
      <c r="AC1548" s="48"/>
      <c r="AG1548" s="48"/>
      <c r="AK1548" s="45"/>
      <c r="AO1548" s="48"/>
      <c r="AS1548" s="48"/>
      <c r="AW1548" s="48"/>
      <c r="BA1548" s="48"/>
      <c r="BE1548" s="48"/>
      <c r="BI1548" s="48"/>
      <c r="BM1548" s="41">
        <v>44264</v>
      </c>
      <c r="BN1548">
        <v>6.85</v>
      </c>
      <c r="BO1548">
        <v>4.798</v>
      </c>
      <c r="BQ1548" s="48"/>
      <c r="BU1548" s="48"/>
      <c r="BY1548" s="41">
        <v>44567</v>
      </c>
      <c r="BZ1548">
        <v>12.85</v>
      </c>
      <c r="CA1548">
        <v>9.1567000000000007</v>
      </c>
    </row>
    <row r="1549" spans="1:79">
      <c r="A1549" s="48"/>
      <c r="E1549" s="48"/>
      <c r="M1549" s="48"/>
      <c r="Q1549" s="48"/>
      <c r="U1549" s="48"/>
      <c r="Y1549" s="48"/>
      <c r="AC1549" s="48"/>
      <c r="AG1549" s="48"/>
      <c r="AK1549" s="45"/>
      <c r="AO1549" s="48"/>
      <c r="AS1549" s="48"/>
      <c r="AW1549" s="48"/>
      <c r="BA1549" s="48"/>
      <c r="BE1549" s="48"/>
      <c r="BI1549" s="48"/>
      <c r="BM1549" s="41">
        <v>44265</v>
      </c>
      <c r="BN1549">
        <v>6.85</v>
      </c>
      <c r="BO1549">
        <v>4.798</v>
      </c>
      <c r="BQ1549" s="48"/>
      <c r="BU1549" s="48"/>
      <c r="BY1549" s="41">
        <v>44568</v>
      </c>
      <c r="BZ1549">
        <v>13</v>
      </c>
      <c r="CA1549">
        <v>9.2636000000000003</v>
      </c>
    </row>
    <row r="1550" spans="1:79">
      <c r="A1550" s="48"/>
      <c r="E1550" s="48"/>
      <c r="M1550" s="48"/>
      <c r="Q1550" s="48"/>
      <c r="U1550" s="48"/>
      <c r="Y1550" s="48"/>
      <c r="AC1550" s="48"/>
      <c r="AG1550" s="48"/>
      <c r="AK1550" s="45"/>
      <c r="AO1550" s="48"/>
      <c r="AS1550" s="48"/>
      <c r="AW1550" s="48"/>
      <c r="BA1550" s="48"/>
      <c r="BE1550" s="48"/>
      <c r="BI1550" s="48"/>
      <c r="BM1550" s="41">
        <v>44266</v>
      </c>
      <c r="BN1550">
        <v>6.9</v>
      </c>
      <c r="BO1550">
        <v>4.8330000000000002</v>
      </c>
      <c r="BQ1550" s="48"/>
      <c r="BU1550" s="48"/>
      <c r="BY1550" s="41">
        <v>44571</v>
      </c>
      <c r="BZ1550">
        <v>12.84</v>
      </c>
      <c r="CA1550">
        <v>9.1495999999999995</v>
      </c>
    </row>
    <row r="1551" spans="1:79">
      <c r="A1551" s="48"/>
      <c r="E1551" s="48"/>
      <c r="M1551" s="48"/>
      <c r="Q1551" s="48"/>
      <c r="U1551" s="48"/>
      <c r="Y1551" s="48"/>
      <c r="AC1551" s="48"/>
      <c r="AG1551" s="48"/>
      <c r="AK1551" s="45"/>
      <c r="AO1551" s="48"/>
      <c r="AS1551" s="48"/>
      <c r="AW1551" s="48"/>
      <c r="BA1551" s="48"/>
      <c r="BE1551" s="48"/>
      <c r="BI1551" s="48"/>
      <c r="BM1551" s="41">
        <v>44267</v>
      </c>
      <c r="BN1551">
        <v>6.9</v>
      </c>
      <c r="BO1551">
        <v>4.8330000000000002</v>
      </c>
      <c r="BQ1551" s="48"/>
      <c r="BU1551" s="48"/>
      <c r="BY1551" s="41">
        <v>44572</v>
      </c>
      <c r="BZ1551">
        <v>12.99</v>
      </c>
      <c r="CA1551">
        <v>9.2565000000000008</v>
      </c>
    </row>
    <row r="1552" spans="1:79">
      <c r="A1552" s="48"/>
      <c r="E1552" s="48"/>
      <c r="M1552" s="48"/>
      <c r="Q1552" s="48"/>
      <c r="U1552" s="48"/>
      <c r="Y1552" s="48"/>
      <c r="AC1552" s="48"/>
      <c r="AG1552" s="48"/>
      <c r="AK1552" s="45"/>
      <c r="AO1552" s="48"/>
      <c r="AS1552" s="48"/>
      <c r="AW1552" s="48"/>
      <c r="BA1552" s="48"/>
      <c r="BE1552" s="48"/>
      <c r="BI1552" s="48"/>
      <c r="BM1552" s="41">
        <v>44270</v>
      </c>
      <c r="BN1552">
        <v>6.9</v>
      </c>
      <c r="BO1552">
        <v>4.8330000000000002</v>
      </c>
      <c r="BQ1552" s="48"/>
      <c r="BU1552" s="48"/>
      <c r="BY1552" s="41">
        <v>44573</v>
      </c>
      <c r="BZ1552">
        <v>12.99</v>
      </c>
      <c r="CA1552">
        <v>9.2565000000000008</v>
      </c>
    </row>
    <row r="1553" spans="1:79">
      <c r="A1553" s="48"/>
      <c r="E1553" s="48"/>
      <c r="M1553" s="48"/>
      <c r="Q1553" s="48"/>
      <c r="U1553" s="48"/>
      <c r="Y1553" s="48"/>
      <c r="AC1553" s="48"/>
      <c r="AG1553" s="48"/>
      <c r="AK1553" s="45"/>
      <c r="AO1553" s="48"/>
      <c r="AS1553" s="48"/>
      <c r="AW1553" s="48"/>
      <c r="BA1553" s="48"/>
      <c r="BE1553" s="48"/>
      <c r="BI1553" s="48"/>
      <c r="BM1553" s="41">
        <v>44271</v>
      </c>
      <c r="BN1553">
        <v>6.9</v>
      </c>
      <c r="BO1553">
        <v>4.8330000000000002</v>
      </c>
      <c r="BQ1553" s="48"/>
      <c r="BU1553" s="48"/>
      <c r="BY1553" s="41">
        <v>44574</v>
      </c>
      <c r="BZ1553">
        <v>12.99</v>
      </c>
      <c r="CA1553">
        <v>9.2565000000000008</v>
      </c>
    </row>
    <row r="1554" spans="1:79">
      <c r="A1554" s="48"/>
      <c r="E1554" s="48"/>
      <c r="M1554" s="48"/>
      <c r="Q1554" s="48"/>
      <c r="U1554" s="48"/>
      <c r="Y1554" s="48"/>
      <c r="AC1554" s="48"/>
      <c r="AG1554" s="48"/>
      <c r="AK1554" s="45"/>
      <c r="AO1554" s="48"/>
      <c r="AS1554" s="48"/>
      <c r="AW1554" s="48"/>
      <c r="BA1554" s="48"/>
      <c r="BE1554" s="48"/>
      <c r="BI1554" s="48"/>
      <c r="BM1554" s="41">
        <v>44272</v>
      </c>
      <c r="BN1554">
        <v>6.85</v>
      </c>
      <c r="BO1554">
        <v>4.798</v>
      </c>
      <c r="BQ1554" s="48"/>
      <c r="BU1554" s="48"/>
      <c r="BY1554" s="41">
        <v>44575</v>
      </c>
      <c r="BZ1554">
        <v>12.74</v>
      </c>
      <c r="CA1554">
        <v>9.0783000000000005</v>
      </c>
    </row>
    <row r="1555" spans="1:79">
      <c r="A1555" s="48"/>
      <c r="E1555" s="48"/>
      <c r="M1555" s="48"/>
      <c r="Q1555" s="48"/>
      <c r="U1555" s="48"/>
      <c r="Y1555" s="48"/>
      <c r="AC1555" s="48"/>
      <c r="AG1555" s="48"/>
      <c r="AK1555" s="45"/>
      <c r="AO1555" s="48"/>
      <c r="AS1555" s="48"/>
      <c r="AW1555" s="48"/>
      <c r="BA1555" s="48"/>
      <c r="BE1555" s="48"/>
      <c r="BI1555" s="48"/>
      <c r="BM1555" s="41">
        <v>44273</v>
      </c>
      <c r="BN1555">
        <v>6.87</v>
      </c>
      <c r="BO1555">
        <v>4.8120000000000003</v>
      </c>
      <c r="BQ1555" s="48"/>
      <c r="BU1555" s="48"/>
      <c r="BY1555" s="41">
        <v>44578</v>
      </c>
      <c r="BZ1555">
        <v>12.89</v>
      </c>
      <c r="CA1555">
        <v>9.1852</v>
      </c>
    </row>
    <row r="1556" spans="1:79">
      <c r="A1556" s="48"/>
      <c r="E1556" s="48"/>
      <c r="M1556" s="48"/>
      <c r="Q1556" s="48"/>
      <c r="U1556" s="48"/>
      <c r="Y1556" s="48"/>
      <c r="AC1556" s="48"/>
      <c r="AG1556" s="48"/>
      <c r="AK1556" s="45"/>
      <c r="AO1556" s="48"/>
      <c r="AS1556" s="48"/>
      <c r="AW1556" s="48"/>
      <c r="BA1556" s="48"/>
      <c r="BE1556" s="48"/>
      <c r="BI1556" s="48"/>
      <c r="BM1556" s="41">
        <v>44274</v>
      </c>
      <c r="BN1556">
        <v>6.85</v>
      </c>
      <c r="BO1556">
        <v>4.798</v>
      </c>
      <c r="BQ1556" s="48"/>
      <c r="BU1556" s="48"/>
      <c r="BY1556" s="41">
        <v>44579</v>
      </c>
      <c r="BZ1556">
        <v>12.89</v>
      </c>
      <c r="CA1556">
        <v>9.1852</v>
      </c>
    </row>
    <row r="1557" spans="1:79">
      <c r="A1557" s="48"/>
      <c r="E1557" s="48"/>
      <c r="M1557" s="48"/>
      <c r="Q1557" s="48"/>
      <c r="U1557" s="48"/>
      <c r="Y1557" s="48"/>
      <c r="AC1557" s="48"/>
      <c r="AG1557" s="48"/>
      <c r="AK1557" s="45"/>
      <c r="AO1557" s="48"/>
      <c r="AS1557" s="48"/>
      <c r="AW1557" s="48"/>
      <c r="BA1557" s="48"/>
      <c r="BE1557" s="48"/>
      <c r="BI1557" s="48"/>
      <c r="BM1557" s="41">
        <v>44277</v>
      </c>
      <c r="BN1557">
        <v>6.7</v>
      </c>
      <c r="BO1557">
        <v>4.6929999999999996</v>
      </c>
      <c r="BQ1557" s="48"/>
      <c r="BU1557" s="48"/>
      <c r="BY1557" s="41">
        <v>44580</v>
      </c>
      <c r="BZ1557">
        <v>12.89</v>
      </c>
      <c r="CA1557">
        <v>9.1852</v>
      </c>
    </row>
    <row r="1558" spans="1:79">
      <c r="A1558" s="48"/>
      <c r="E1558" s="48"/>
      <c r="M1558" s="48"/>
      <c r="Q1558" s="48"/>
      <c r="U1558" s="48"/>
      <c r="Y1558" s="48"/>
      <c r="AC1558" s="48"/>
      <c r="AG1558" s="48"/>
      <c r="AK1558" s="45"/>
      <c r="AO1558" s="48"/>
      <c r="AS1558" s="48"/>
      <c r="AW1558" s="48"/>
      <c r="BA1558" s="48"/>
      <c r="BE1558" s="48"/>
      <c r="BI1558" s="48"/>
      <c r="BM1558" s="41">
        <v>44278</v>
      </c>
      <c r="BN1558">
        <v>6.75</v>
      </c>
      <c r="BO1558">
        <v>4.7279999999999998</v>
      </c>
      <c r="BQ1558" s="48"/>
      <c r="BU1558" s="48"/>
      <c r="BY1558" s="41">
        <v>44581</v>
      </c>
      <c r="BZ1558">
        <v>12.89</v>
      </c>
      <c r="CA1558">
        <v>9.1852</v>
      </c>
    </row>
    <row r="1559" spans="1:79">
      <c r="A1559" s="48"/>
      <c r="E1559" s="48"/>
      <c r="M1559" s="48"/>
      <c r="Q1559" s="48"/>
      <c r="U1559" s="48"/>
      <c r="Y1559" s="48"/>
      <c r="AC1559" s="48"/>
      <c r="AG1559" s="48"/>
      <c r="AK1559" s="45"/>
      <c r="AO1559" s="48"/>
      <c r="AS1559" s="48"/>
      <c r="AW1559" s="48"/>
      <c r="BA1559" s="48"/>
      <c r="BE1559" s="48"/>
      <c r="BI1559" s="48"/>
      <c r="BM1559" s="41">
        <v>44279</v>
      </c>
      <c r="BN1559">
        <v>6.74</v>
      </c>
      <c r="BO1559">
        <v>4.7210000000000001</v>
      </c>
      <c r="BQ1559" s="48"/>
      <c r="BU1559" s="48"/>
      <c r="BY1559" s="41">
        <v>44582</v>
      </c>
      <c r="BZ1559">
        <v>12.96</v>
      </c>
      <c r="CA1559">
        <v>9.2350999999999992</v>
      </c>
    </row>
    <row r="1560" spans="1:79">
      <c r="A1560" s="48"/>
      <c r="E1560" s="48"/>
      <c r="M1560" s="48"/>
      <c r="Q1560" s="48"/>
      <c r="U1560" s="48"/>
      <c r="Y1560" s="48"/>
      <c r="AC1560" s="48"/>
      <c r="AG1560" s="48"/>
      <c r="AK1560" s="45"/>
      <c r="AO1560" s="48"/>
      <c r="AS1560" s="48"/>
      <c r="AW1560" s="48"/>
      <c r="BA1560" s="48"/>
      <c r="BE1560" s="48"/>
      <c r="BI1560" s="48"/>
      <c r="BM1560" s="41">
        <v>44280</v>
      </c>
      <c r="BN1560">
        <v>6.9</v>
      </c>
      <c r="BO1560">
        <v>4.8330000000000002</v>
      </c>
      <c r="BQ1560" s="48"/>
      <c r="BU1560" s="48"/>
      <c r="BY1560" s="41">
        <v>44585</v>
      </c>
      <c r="BZ1560">
        <v>12.96</v>
      </c>
      <c r="CA1560">
        <v>9.2350999999999992</v>
      </c>
    </row>
    <row r="1561" spans="1:79">
      <c r="A1561" s="48"/>
      <c r="E1561" s="48"/>
      <c r="M1561" s="48"/>
      <c r="Q1561" s="48"/>
      <c r="U1561" s="48"/>
      <c r="Y1561" s="48"/>
      <c r="AC1561" s="48"/>
      <c r="AG1561" s="48"/>
      <c r="AK1561" s="45"/>
      <c r="AO1561" s="48"/>
      <c r="AS1561" s="48"/>
      <c r="AW1561" s="48"/>
      <c r="BA1561" s="48"/>
      <c r="BE1561" s="48"/>
      <c r="BI1561" s="48"/>
      <c r="BM1561" s="41">
        <v>44281</v>
      </c>
      <c r="BN1561">
        <v>6.8</v>
      </c>
      <c r="BO1561">
        <v>4.7629999999999999</v>
      </c>
      <c r="BQ1561" s="48"/>
      <c r="BU1561" s="48"/>
      <c r="BY1561" s="41">
        <v>44586</v>
      </c>
      <c r="BZ1561">
        <v>12.85</v>
      </c>
      <c r="CA1561">
        <v>9.1567000000000007</v>
      </c>
    </row>
    <row r="1562" spans="1:79">
      <c r="A1562" s="48"/>
      <c r="E1562" s="48"/>
      <c r="M1562" s="48"/>
      <c r="Q1562" s="48"/>
      <c r="U1562" s="48"/>
      <c r="Y1562" s="48"/>
      <c r="AC1562" s="48"/>
      <c r="AG1562" s="48"/>
      <c r="AK1562" s="45"/>
      <c r="AO1562" s="48"/>
      <c r="AS1562" s="48"/>
      <c r="AW1562" s="48"/>
      <c r="BA1562" s="48"/>
      <c r="BE1562" s="48"/>
      <c r="BI1562" s="48"/>
      <c r="BM1562" s="41">
        <v>44284</v>
      </c>
      <c r="BN1562">
        <v>6.8</v>
      </c>
      <c r="BO1562">
        <v>4.7629999999999999</v>
      </c>
      <c r="BQ1562" s="48"/>
      <c r="BU1562" s="48"/>
      <c r="BY1562" s="41">
        <v>44587</v>
      </c>
      <c r="BZ1562">
        <v>12.85</v>
      </c>
      <c r="CA1562">
        <v>9.1567000000000007</v>
      </c>
    </row>
    <row r="1563" spans="1:79">
      <c r="A1563" s="48"/>
      <c r="E1563" s="48"/>
      <c r="M1563" s="48"/>
      <c r="Q1563" s="48"/>
      <c r="U1563" s="48"/>
      <c r="Y1563" s="48"/>
      <c r="AC1563" s="48"/>
      <c r="AG1563" s="48"/>
      <c r="AK1563" s="45"/>
      <c r="AO1563" s="48"/>
      <c r="AS1563" s="48"/>
      <c r="AW1563" s="48"/>
      <c r="BA1563" s="48"/>
      <c r="BE1563" s="48"/>
      <c r="BI1563" s="48"/>
      <c r="BM1563" s="41">
        <v>44285</v>
      </c>
      <c r="BN1563">
        <v>6.79</v>
      </c>
      <c r="BO1563">
        <v>4.7560000000000002</v>
      </c>
      <c r="BQ1563" s="48"/>
      <c r="BU1563" s="48"/>
      <c r="BY1563" s="41">
        <v>44588</v>
      </c>
      <c r="BZ1563">
        <v>12.9</v>
      </c>
      <c r="CA1563">
        <v>9.1923999999999992</v>
      </c>
    </row>
    <row r="1564" spans="1:79">
      <c r="A1564" s="48"/>
      <c r="E1564" s="48"/>
      <c r="M1564" s="48"/>
      <c r="Q1564" s="48"/>
      <c r="U1564" s="48"/>
      <c r="Y1564" s="48"/>
      <c r="AC1564" s="48"/>
      <c r="AG1564" s="48"/>
      <c r="AK1564" s="45"/>
      <c r="AO1564" s="48"/>
      <c r="AS1564" s="48"/>
      <c r="AW1564" s="48"/>
      <c r="BA1564" s="48"/>
      <c r="BE1564" s="48"/>
      <c r="BI1564" s="48"/>
      <c r="BM1564" s="41">
        <v>44286</v>
      </c>
      <c r="BN1564">
        <v>6.75</v>
      </c>
      <c r="BO1564">
        <v>4.7279999999999998</v>
      </c>
      <c r="BQ1564" s="48"/>
      <c r="BU1564" s="48"/>
      <c r="BY1564" s="41">
        <v>44589</v>
      </c>
      <c r="BZ1564">
        <v>12.9</v>
      </c>
      <c r="CA1564">
        <v>9.1923999999999992</v>
      </c>
    </row>
    <row r="1565" spans="1:79">
      <c r="A1565" s="48"/>
      <c r="E1565" s="48"/>
      <c r="M1565" s="48"/>
      <c r="Q1565" s="48"/>
      <c r="U1565" s="48"/>
      <c r="Y1565" s="48"/>
      <c r="AC1565" s="48"/>
      <c r="AG1565" s="48"/>
      <c r="AK1565" s="45"/>
      <c r="AO1565" s="48"/>
      <c r="AS1565" s="48"/>
      <c r="AW1565" s="48"/>
      <c r="BA1565" s="48"/>
      <c r="BE1565" s="48"/>
      <c r="BI1565" s="48"/>
      <c r="BM1565" s="41">
        <v>44287</v>
      </c>
      <c r="BN1565">
        <v>6.7</v>
      </c>
      <c r="BO1565">
        <v>4.6929999999999996</v>
      </c>
      <c r="BQ1565" s="48"/>
      <c r="BU1565" s="48"/>
      <c r="BY1565" s="41">
        <v>44592</v>
      </c>
      <c r="BZ1565">
        <v>12.95</v>
      </c>
      <c r="CA1565">
        <v>9.2279999999999998</v>
      </c>
    </row>
    <row r="1566" spans="1:79">
      <c r="A1566" s="48"/>
      <c r="E1566" s="48"/>
      <c r="M1566" s="48"/>
      <c r="Q1566" s="48"/>
      <c r="U1566" s="48"/>
      <c r="Y1566" s="48"/>
      <c r="AC1566" s="48"/>
      <c r="AG1566" s="48"/>
      <c r="AK1566" s="45"/>
      <c r="AO1566" s="48"/>
      <c r="AS1566" s="48"/>
      <c r="AW1566" s="48"/>
      <c r="BA1566" s="48"/>
      <c r="BE1566" s="48"/>
      <c r="BI1566" s="48"/>
      <c r="BM1566" s="41">
        <v>44288</v>
      </c>
      <c r="BN1566">
        <v>6.75</v>
      </c>
      <c r="BO1566">
        <v>4.7279999999999998</v>
      </c>
      <c r="BQ1566" s="48"/>
      <c r="BU1566" s="48"/>
      <c r="BY1566" s="41">
        <v>44593</v>
      </c>
      <c r="BZ1566">
        <v>12.97</v>
      </c>
      <c r="CA1566">
        <v>9.2422000000000004</v>
      </c>
    </row>
    <row r="1567" spans="1:79">
      <c r="A1567" s="48"/>
      <c r="E1567" s="48"/>
      <c r="M1567" s="48"/>
      <c r="Q1567" s="48"/>
      <c r="U1567" s="48"/>
      <c r="Y1567" s="48"/>
      <c r="AC1567" s="48"/>
      <c r="AG1567" s="48"/>
      <c r="AK1567" s="45"/>
      <c r="AO1567" s="48"/>
      <c r="AS1567" s="48"/>
      <c r="AW1567" s="48"/>
      <c r="BA1567" s="48"/>
      <c r="BE1567" s="48"/>
      <c r="BI1567" s="48"/>
      <c r="BM1567" s="41">
        <v>44291</v>
      </c>
      <c r="BN1567">
        <v>6.72</v>
      </c>
      <c r="BO1567">
        <v>4.7069999999999999</v>
      </c>
      <c r="BQ1567" s="48"/>
      <c r="BU1567" s="48"/>
      <c r="BY1567" s="41">
        <v>44594</v>
      </c>
      <c r="BZ1567">
        <v>13</v>
      </c>
      <c r="CA1567">
        <v>9.2636000000000003</v>
      </c>
    </row>
    <row r="1568" spans="1:79">
      <c r="A1568" s="48"/>
      <c r="E1568" s="48"/>
      <c r="M1568" s="48"/>
      <c r="Q1568" s="48"/>
      <c r="U1568" s="48"/>
      <c r="Y1568" s="48"/>
      <c r="AC1568" s="48"/>
      <c r="AG1568" s="48"/>
      <c r="AK1568" s="45"/>
      <c r="AO1568" s="48"/>
      <c r="AS1568" s="48"/>
      <c r="AW1568" s="48"/>
      <c r="BA1568" s="48"/>
      <c r="BE1568" s="48"/>
      <c r="BI1568" s="48"/>
      <c r="BM1568" s="41">
        <v>44292</v>
      </c>
      <c r="BN1568">
        <v>6.6</v>
      </c>
      <c r="BO1568">
        <v>4.6228999999999996</v>
      </c>
      <c r="BQ1568" s="48"/>
      <c r="BU1568" s="48"/>
      <c r="BY1568" s="41">
        <v>44595</v>
      </c>
      <c r="BZ1568">
        <v>13.01</v>
      </c>
      <c r="CA1568">
        <v>9.2706999999999997</v>
      </c>
    </row>
    <row r="1569" spans="1:79">
      <c r="A1569" s="48"/>
      <c r="E1569" s="48"/>
      <c r="M1569" s="48"/>
      <c r="Q1569" s="48"/>
      <c r="U1569" s="48"/>
      <c r="Y1569" s="48"/>
      <c r="AC1569" s="48"/>
      <c r="AG1569" s="48"/>
      <c r="AK1569" s="45"/>
      <c r="AO1569" s="48"/>
      <c r="AS1569" s="48"/>
      <c r="AW1569" s="48"/>
      <c r="BA1569" s="48"/>
      <c r="BE1569" s="48"/>
      <c r="BI1569" s="48"/>
      <c r="BM1569" s="41">
        <v>44293</v>
      </c>
      <c r="BN1569">
        <v>6.6</v>
      </c>
      <c r="BO1569">
        <v>4.6228999999999996</v>
      </c>
      <c r="BQ1569" s="48"/>
      <c r="BU1569" s="48"/>
      <c r="BY1569" s="41">
        <v>44596</v>
      </c>
      <c r="BZ1569">
        <v>13.27</v>
      </c>
      <c r="CA1569">
        <v>9.4559999999999995</v>
      </c>
    </row>
    <row r="1570" spans="1:79">
      <c r="A1570" s="48"/>
      <c r="E1570" s="48"/>
      <c r="M1570" s="48"/>
      <c r="Q1570" s="48"/>
      <c r="U1570" s="48"/>
      <c r="Y1570" s="48"/>
      <c r="AC1570" s="48"/>
      <c r="AG1570" s="48"/>
      <c r="AK1570" s="45"/>
      <c r="AO1570" s="48"/>
      <c r="AS1570" s="48"/>
      <c r="AW1570" s="48"/>
      <c r="BA1570" s="48"/>
      <c r="BE1570" s="48"/>
      <c r="BI1570" s="48"/>
      <c r="BM1570" s="41">
        <v>44294</v>
      </c>
      <c r="BN1570">
        <v>6.6</v>
      </c>
      <c r="BO1570">
        <v>4.6228999999999996</v>
      </c>
      <c r="BQ1570" s="48"/>
      <c r="BU1570" s="48"/>
      <c r="BY1570" s="41">
        <v>44599</v>
      </c>
      <c r="BZ1570">
        <v>13.7</v>
      </c>
      <c r="CA1570">
        <v>9.7623999999999995</v>
      </c>
    </row>
    <row r="1571" spans="1:79">
      <c r="A1571" s="48"/>
      <c r="E1571" s="48"/>
      <c r="M1571" s="48"/>
      <c r="Q1571" s="48"/>
      <c r="U1571" s="48"/>
      <c r="Y1571" s="48"/>
      <c r="AC1571" s="48"/>
      <c r="AG1571" s="48"/>
      <c r="AK1571" s="45"/>
      <c r="AO1571" s="48"/>
      <c r="AS1571" s="48"/>
      <c r="AW1571" s="48"/>
      <c r="BA1571" s="48"/>
      <c r="BE1571" s="48"/>
      <c r="BI1571" s="48"/>
      <c r="BM1571" s="41">
        <v>44298</v>
      </c>
      <c r="BN1571">
        <v>6.52</v>
      </c>
      <c r="BO1571">
        <v>4.5669000000000004</v>
      </c>
      <c r="BQ1571" s="48"/>
      <c r="BU1571" s="48"/>
      <c r="BY1571" s="41">
        <v>44600</v>
      </c>
      <c r="BZ1571">
        <v>13.68</v>
      </c>
      <c r="CA1571">
        <v>9.7482000000000006</v>
      </c>
    </row>
    <row r="1572" spans="1:79">
      <c r="A1572" s="48"/>
      <c r="E1572" s="48"/>
      <c r="M1572" s="48"/>
      <c r="Q1572" s="48"/>
      <c r="U1572" s="48"/>
      <c r="Y1572" s="48"/>
      <c r="AC1572" s="48"/>
      <c r="AG1572" s="48"/>
      <c r="AK1572" s="45"/>
      <c r="AO1572" s="48"/>
      <c r="AS1572" s="48"/>
      <c r="AW1572" s="48"/>
      <c r="BA1572" s="48"/>
      <c r="BE1572" s="48"/>
      <c r="BI1572" s="48"/>
      <c r="BM1572" s="41">
        <v>44299</v>
      </c>
      <c r="BN1572">
        <v>6.65</v>
      </c>
      <c r="BO1572">
        <v>4.6578999999999997</v>
      </c>
      <c r="BQ1572" s="48"/>
      <c r="BU1572" s="48"/>
      <c r="BY1572" s="41">
        <v>44601</v>
      </c>
      <c r="BZ1572">
        <v>13.66</v>
      </c>
      <c r="CA1572">
        <v>9.7339000000000002</v>
      </c>
    </row>
    <row r="1573" spans="1:79">
      <c r="A1573" s="48"/>
      <c r="E1573" s="48"/>
      <c r="M1573" s="48"/>
      <c r="Q1573" s="48"/>
      <c r="U1573" s="48"/>
      <c r="Y1573" s="48"/>
      <c r="AC1573" s="48"/>
      <c r="AG1573" s="48"/>
      <c r="AK1573" s="45"/>
      <c r="AO1573" s="48"/>
      <c r="AS1573" s="48"/>
      <c r="AW1573" s="48"/>
      <c r="BA1573" s="48"/>
      <c r="BE1573" s="48"/>
      <c r="BI1573" s="48"/>
      <c r="BM1573" s="41">
        <v>44300</v>
      </c>
      <c r="BN1573">
        <v>6.69</v>
      </c>
      <c r="BO1573">
        <v>4.6859000000000002</v>
      </c>
      <c r="BQ1573" s="48"/>
      <c r="BU1573" s="48"/>
      <c r="BY1573" s="41">
        <v>44602</v>
      </c>
      <c r="BZ1573">
        <v>13.4</v>
      </c>
      <c r="CA1573">
        <v>9.5486000000000004</v>
      </c>
    </row>
    <row r="1574" spans="1:79">
      <c r="A1574" s="48"/>
      <c r="E1574" s="48"/>
      <c r="M1574" s="48"/>
      <c r="Q1574" s="48"/>
      <c r="U1574" s="48"/>
      <c r="Y1574" s="48"/>
      <c r="AC1574" s="48"/>
      <c r="AG1574" s="48"/>
      <c r="AK1574" s="45"/>
      <c r="AO1574" s="48"/>
      <c r="AS1574" s="48"/>
      <c r="AW1574" s="48"/>
      <c r="BA1574" s="48"/>
      <c r="BE1574" s="48"/>
      <c r="BI1574" s="48"/>
      <c r="BM1574" s="41">
        <v>44301</v>
      </c>
      <c r="BN1574">
        <v>6.65</v>
      </c>
      <c r="BO1574">
        <v>4.6578999999999997</v>
      </c>
      <c r="BQ1574" s="48"/>
      <c r="BU1574" s="48"/>
      <c r="BY1574" s="41">
        <v>44603</v>
      </c>
      <c r="BZ1574">
        <v>13.4</v>
      </c>
      <c r="CA1574">
        <v>9.5486000000000004</v>
      </c>
    </row>
    <row r="1575" spans="1:79">
      <c r="A1575" s="48"/>
      <c r="E1575" s="48"/>
      <c r="M1575" s="48"/>
      <c r="Q1575" s="48"/>
      <c r="U1575" s="48"/>
      <c r="Y1575" s="48"/>
      <c r="AC1575" s="48"/>
      <c r="AG1575" s="48"/>
      <c r="AK1575" s="45"/>
      <c r="AO1575" s="48"/>
      <c r="AS1575" s="48"/>
      <c r="AW1575" s="48"/>
      <c r="BA1575" s="48"/>
      <c r="BE1575" s="48"/>
      <c r="BI1575" s="48"/>
      <c r="BM1575" s="41">
        <v>44302</v>
      </c>
      <c r="BN1575">
        <v>6.65</v>
      </c>
      <c r="BO1575">
        <v>4.6578999999999997</v>
      </c>
      <c r="BQ1575" s="48"/>
      <c r="BU1575" s="48"/>
      <c r="BY1575" s="41">
        <v>44606</v>
      </c>
      <c r="BZ1575">
        <v>13.64</v>
      </c>
      <c r="CA1575">
        <v>9.7196999999999996</v>
      </c>
    </row>
    <row r="1576" spans="1:79">
      <c r="A1576" s="48"/>
      <c r="E1576" s="48"/>
      <c r="M1576" s="48"/>
      <c r="Q1576" s="48"/>
      <c r="U1576" s="48"/>
      <c r="Y1576" s="48"/>
      <c r="AC1576" s="48"/>
      <c r="AG1576" s="48"/>
      <c r="AK1576" s="45"/>
      <c r="AO1576" s="48"/>
      <c r="AS1576" s="48"/>
      <c r="AW1576" s="48"/>
      <c r="BA1576" s="48"/>
      <c r="BE1576" s="48"/>
      <c r="BI1576" s="48"/>
      <c r="BM1576" s="41">
        <v>44305</v>
      </c>
      <c r="BN1576">
        <v>6.6</v>
      </c>
      <c r="BO1576">
        <v>4.6228999999999996</v>
      </c>
      <c r="BQ1576" s="48"/>
      <c r="BU1576" s="48"/>
      <c r="BY1576" s="41">
        <v>44607</v>
      </c>
      <c r="BZ1576">
        <v>13.64</v>
      </c>
      <c r="CA1576">
        <v>9.7196999999999996</v>
      </c>
    </row>
    <row r="1577" spans="1:79">
      <c r="A1577" s="48"/>
      <c r="E1577" s="48"/>
      <c r="M1577" s="48"/>
      <c r="Q1577" s="48"/>
      <c r="U1577" s="48"/>
      <c r="Y1577" s="48"/>
      <c r="AC1577" s="48"/>
      <c r="AG1577" s="48"/>
      <c r="AK1577" s="45"/>
      <c r="AO1577" s="48"/>
      <c r="AS1577" s="48"/>
      <c r="AW1577" s="48"/>
      <c r="BA1577" s="48"/>
      <c r="BE1577" s="48"/>
      <c r="BI1577" s="48"/>
      <c r="BM1577" s="41">
        <v>44306</v>
      </c>
      <c r="BN1577">
        <v>6.7</v>
      </c>
      <c r="BO1577">
        <v>4.6929999999999996</v>
      </c>
      <c r="BQ1577" s="48"/>
      <c r="BU1577" s="48"/>
      <c r="BY1577" s="41">
        <v>44608</v>
      </c>
      <c r="BZ1577">
        <v>13.64</v>
      </c>
      <c r="CA1577">
        <v>9.7196999999999996</v>
      </c>
    </row>
    <row r="1578" spans="1:79">
      <c r="A1578" s="48"/>
      <c r="E1578" s="48"/>
      <c r="M1578" s="48"/>
      <c r="Q1578" s="48"/>
      <c r="U1578" s="48"/>
      <c r="Y1578" s="48"/>
      <c r="AC1578" s="48"/>
      <c r="AG1578" s="48"/>
      <c r="AK1578" s="45"/>
      <c r="AO1578" s="48"/>
      <c r="AS1578" s="48"/>
      <c r="AW1578" s="48"/>
      <c r="BA1578" s="48"/>
      <c r="BE1578" s="48"/>
      <c r="BI1578" s="48"/>
      <c r="BM1578" s="41">
        <v>44307</v>
      </c>
      <c r="BN1578">
        <v>6.7</v>
      </c>
      <c r="BO1578">
        <v>4.6929999999999996</v>
      </c>
      <c r="BQ1578" s="48"/>
      <c r="BU1578" s="48"/>
      <c r="BY1578" s="41">
        <v>44609</v>
      </c>
      <c r="BZ1578">
        <v>13.64</v>
      </c>
      <c r="CA1578">
        <v>9.7196999999999996</v>
      </c>
    </row>
    <row r="1579" spans="1:79">
      <c r="A1579" s="48"/>
      <c r="E1579" s="48"/>
      <c r="M1579" s="48"/>
      <c r="Q1579" s="48"/>
      <c r="U1579" s="48"/>
      <c r="Y1579" s="48"/>
      <c r="AC1579" s="48"/>
      <c r="AG1579" s="48"/>
      <c r="AK1579" s="45"/>
      <c r="AO1579" s="48"/>
      <c r="AS1579" s="48"/>
      <c r="AW1579" s="48"/>
      <c r="BA1579" s="48"/>
      <c r="BE1579" s="48"/>
      <c r="BI1579" s="48"/>
      <c r="BM1579" s="41">
        <v>44308</v>
      </c>
      <c r="BN1579">
        <v>6.6</v>
      </c>
      <c r="BO1579">
        <v>4.6228999999999996</v>
      </c>
      <c r="BQ1579" s="48"/>
      <c r="BU1579" s="48"/>
      <c r="BY1579" s="41">
        <v>44610</v>
      </c>
      <c r="BZ1579">
        <v>13.64</v>
      </c>
      <c r="CA1579">
        <v>9.7196999999999996</v>
      </c>
    </row>
    <row r="1580" spans="1:79">
      <c r="A1580" s="48"/>
      <c r="E1580" s="48"/>
      <c r="M1580" s="48"/>
      <c r="Q1580" s="48"/>
      <c r="U1580" s="48"/>
      <c r="Y1580" s="48"/>
      <c r="AC1580" s="48"/>
      <c r="AG1580" s="48"/>
      <c r="AK1580" s="45"/>
      <c r="AO1580" s="48"/>
      <c r="AS1580" s="48"/>
      <c r="AW1580" s="48"/>
      <c r="BA1580" s="48"/>
      <c r="BE1580" s="48"/>
      <c r="BI1580" s="48"/>
      <c r="BM1580" s="41">
        <v>44309</v>
      </c>
      <c r="BN1580">
        <v>6.53</v>
      </c>
      <c r="BO1580">
        <v>4.5739000000000001</v>
      </c>
      <c r="BQ1580" s="48"/>
      <c r="BU1580" s="48"/>
      <c r="BY1580" s="41">
        <v>44613</v>
      </c>
      <c r="BZ1580">
        <v>13.64</v>
      </c>
      <c r="CA1580">
        <v>9.7196999999999996</v>
      </c>
    </row>
    <row r="1581" spans="1:79">
      <c r="A1581" s="48"/>
      <c r="E1581" s="48"/>
      <c r="M1581" s="48"/>
      <c r="Q1581" s="48"/>
      <c r="U1581" s="48"/>
      <c r="Y1581" s="48"/>
      <c r="AC1581" s="48"/>
      <c r="AG1581" s="48"/>
      <c r="AK1581" s="45"/>
      <c r="AO1581" s="48"/>
      <c r="AS1581" s="48"/>
      <c r="AW1581" s="48"/>
      <c r="BA1581" s="48"/>
      <c r="BE1581" s="48"/>
      <c r="BI1581" s="48"/>
      <c r="BM1581" s="41">
        <v>44312</v>
      </c>
      <c r="BN1581">
        <v>6.65</v>
      </c>
      <c r="BO1581">
        <v>4.6578999999999997</v>
      </c>
      <c r="BQ1581" s="48"/>
      <c r="BU1581" s="48"/>
      <c r="BY1581" s="41">
        <v>44614</v>
      </c>
      <c r="BZ1581">
        <v>13.5</v>
      </c>
      <c r="CA1581">
        <v>9.6198999999999995</v>
      </c>
    </row>
    <row r="1582" spans="1:79">
      <c r="A1582" s="48"/>
      <c r="E1582" s="48"/>
      <c r="M1582" s="48"/>
      <c r="Q1582" s="48"/>
      <c r="U1582" s="48"/>
      <c r="Y1582" s="48"/>
      <c r="AC1582" s="48"/>
      <c r="AG1582" s="48"/>
      <c r="AK1582" s="45"/>
      <c r="AO1582" s="48"/>
      <c r="AS1582" s="48"/>
      <c r="AW1582" s="48"/>
      <c r="BA1582" s="48"/>
      <c r="BE1582" s="48"/>
      <c r="BI1582" s="48"/>
      <c r="BM1582" s="41">
        <v>44313</v>
      </c>
      <c r="BN1582">
        <v>6.5</v>
      </c>
      <c r="BO1582">
        <v>4.5529000000000002</v>
      </c>
      <c r="BQ1582" s="48"/>
      <c r="BU1582" s="48"/>
      <c r="BY1582" s="41">
        <v>44615</v>
      </c>
      <c r="BZ1582">
        <v>13.7</v>
      </c>
      <c r="CA1582">
        <v>9.7623999999999995</v>
      </c>
    </row>
    <row r="1583" spans="1:79">
      <c r="A1583" s="48"/>
      <c r="E1583" s="48"/>
      <c r="M1583" s="48"/>
      <c r="Q1583" s="48"/>
      <c r="U1583" s="48"/>
      <c r="Y1583" s="48"/>
      <c r="AC1583" s="48"/>
      <c r="AG1583" s="48"/>
      <c r="AK1583" s="45"/>
      <c r="AO1583" s="48"/>
      <c r="AS1583" s="48"/>
      <c r="AW1583" s="48"/>
      <c r="BA1583" s="48"/>
      <c r="BE1583" s="48"/>
      <c r="BI1583" s="48"/>
      <c r="BM1583" s="41">
        <v>44314</v>
      </c>
      <c r="BN1583">
        <v>6.48</v>
      </c>
      <c r="BO1583">
        <v>4.5388999999999999</v>
      </c>
      <c r="BQ1583" s="48"/>
      <c r="BU1583" s="48"/>
      <c r="BY1583" s="41">
        <v>44616</v>
      </c>
      <c r="BZ1583">
        <v>13.73</v>
      </c>
      <c r="CA1583">
        <v>9.7837999999999994</v>
      </c>
    </row>
    <row r="1584" spans="1:79">
      <c r="A1584" s="48"/>
      <c r="E1584" s="48"/>
      <c r="M1584" s="48"/>
      <c r="Q1584" s="48"/>
      <c r="U1584" s="48"/>
      <c r="Y1584" s="48"/>
      <c r="AC1584" s="48"/>
      <c r="AG1584" s="48"/>
      <c r="AK1584" s="45"/>
      <c r="AO1584" s="48"/>
      <c r="AS1584" s="48"/>
      <c r="AW1584" s="48"/>
      <c r="BA1584" s="48"/>
      <c r="BE1584" s="48"/>
      <c r="BI1584" s="48"/>
      <c r="BM1584" s="41">
        <v>44315</v>
      </c>
      <c r="BN1584">
        <v>6.4</v>
      </c>
      <c r="BO1584">
        <v>4.4828000000000001</v>
      </c>
      <c r="BQ1584" s="48"/>
      <c r="BU1584" s="48"/>
      <c r="BY1584" s="41">
        <v>44617</v>
      </c>
      <c r="BZ1584">
        <v>13.73</v>
      </c>
      <c r="CA1584">
        <v>9.7837999999999994</v>
      </c>
    </row>
    <row r="1585" spans="1:79">
      <c r="A1585" s="48"/>
      <c r="E1585" s="48"/>
      <c r="M1585" s="48"/>
      <c r="Q1585" s="48"/>
      <c r="U1585" s="48"/>
      <c r="Y1585" s="48"/>
      <c r="AC1585" s="48"/>
      <c r="AG1585" s="48"/>
      <c r="AK1585" s="45"/>
      <c r="AO1585" s="48"/>
      <c r="AS1585" s="48"/>
      <c r="AW1585" s="48"/>
      <c r="BA1585" s="48"/>
      <c r="BE1585" s="48"/>
      <c r="BI1585" s="48"/>
      <c r="BM1585" s="41">
        <v>44316</v>
      </c>
      <c r="BN1585">
        <v>6.36</v>
      </c>
      <c r="BO1585">
        <v>4.4547999999999996</v>
      </c>
      <c r="BQ1585" s="48"/>
      <c r="BU1585" s="48"/>
      <c r="BY1585" s="41">
        <v>44620</v>
      </c>
      <c r="BZ1585">
        <v>13.73</v>
      </c>
      <c r="CA1585">
        <v>9.7837999999999994</v>
      </c>
    </row>
    <row r="1586" spans="1:79">
      <c r="A1586" s="48"/>
      <c r="E1586" s="48"/>
      <c r="M1586" s="48"/>
      <c r="Q1586" s="48"/>
      <c r="U1586" s="48"/>
      <c r="Y1586" s="48"/>
      <c r="AC1586" s="48"/>
      <c r="AG1586" s="48"/>
      <c r="AK1586" s="45"/>
      <c r="AO1586" s="48"/>
      <c r="AS1586" s="48"/>
      <c r="AW1586" s="48"/>
      <c r="BA1586" s="48"/>
      <c r="BE1586" s="48"/>
      <c r="BI1586" s="48"/>
      <c r="BM1586" s="41">
        <v>44319</v>
      </c>
      <c r="BN1586">
        <v>6.36</v>
      </c>
      <c r="BO1586">
        <v>4.4547999999999996</v>
      </c>
      <c r="BQ1586" s="48"/>
      <c r="BU1586" s="48"/>
      <c r="BY1586" s="41">
        <v>44621</v>
      </c>
      <c r="BZ1586">
        <v>13.7</v>
      </c>
      <c r="CA1586">
        <v>9.7623999999999995</v>
      </c>
    </row>
    <row r="1587" spans="1:79">
      <c r="A1587" s="48"/>
      <c r="E1587" s="48"/>
      <c r="M1587" s="48"/>
      <c r="Q1587" s="48"/>
      <c r="U1587" s="48"/>
      <c r="Y1587" s="48"/>
      <c r="AC1587" s="48"/>
      <c r="AG1587" s="48"/>
      <c r="AK1587" s="45"/>
      <c r="AO1587" s="48"/>
      <c r="AS1587" s="48"/>
      <c r="AW1587" s="48"/>
      <c r="BA1587" s="48"/>
      <c r="BE1587" s="48"/>
      <c r="BI1587" s="48"/>
      <c r="BM1587" s="41">
        <v>44320</v>
      </c>
      <c r="BN1587">
        <v>6.41</v>
      </c>
      <c r="BO1587">
        <v>4.4897999999999998</v>
      </c>
      <c r="BQ1587" s="48"/>
      <c r="BU1587" s="48"/>
      <c r="BY1587" s="41">
        <v>44622</v>
      </c>
      <c r="BZ1587">
        <v>13.7</v>
      </c>
      <c r="CA1587">
        <v>9.7623999999999995</v>
      </c>
    </row>
    <row r="1588" spans="1:79">
      <c r="A1588" s="48"/>
      <c r="E1588" s="48"/>
      <c r="M1588" s="48"/>
      <c r="Q1588" s="48"/>
      <c r="U1588" s="48"/>
      <c r="Y1588" s="48"/>
      <c r="AC1588" s="48"/>
      <c r="AG1588" s="48"/>
      <c r="AK1588" s="45"/>
      <c r="AO1588" s="48"/>
      <c r="AS1588" s="48"/>
      <c r="AW1588" s="48"/>
      <c r="BA1588" s="48"/>
      <c r="BE1588" s="48"/>
      <c r="BI1588" s="48"/>
      <c r="BM1588" s="41">
        <v>44321</v>
      </c>
      <c r="BN1588">
        <v>6.46</v>
      </c>
      <c r="BO1588">
        <v>4.5247999999999999</v>
      </c>
      <c r="BQ1588" s="48"/>
      <c r="BU1588" s="48"/>
      <c r="BY1588" s="41">
        <v>44623</v>
      </c>
      <c r="BZ1588">
        <v>13.7</v>
      </c>
      <c r="CA1588">
        <v>9.7623999999999995</v>
      </c>
    </row>
    <row r="1589" spans="1:79">
      <c r="A1589" s="48"/>
      <c r="E1589" s="48"/>
      <c r="M1589" s="48"/>
      <c r="Q1589" s="48"/>
      <c r="U1589" s="48"/>
      <c r="Y1589" s="48"/>
      <c r="AC1589" s="48"/>
      <c r="AG1589" s="48"/>
      <c r="AK1589" s="45"/>
      <c r="AO1589" s="48"/>
      <c r="AS1589" s="48"/>
      <c r="AW1589" s="48"/>
      <c r="BA1589" s="48"/>
      <c r="BE1589" s="48"/>
      <c r="BI1589" s="48"/>
      <c r="BM1589" s="41">
        <v>44322</v>
      </c>
      <c r="BN1589">
        <v>6.4</v>
      </c>
      <c r="BO1589">
        <v>4.4828000000000001</v>
      </c>
      <c r="BQ1589" s="48"/>
      <c r="BU1589" s="48"/>
      <c r="BY1589" s="41">
        <v>44624</v>
      </c>
      <c r="BZ1589">
        <v>13.6</v>
      </c>
      <c r="CA1589">
        <v>9.6912000000000003</v>
      </c>
    </row>
    <row r="1590" spans="1:79">
      <c r="A1590" s="48"/>
      <c r="E1590" s="48"/>
      <c r="M1590" s="48"/>
      <c r="Q1590" s="48"/>
      <c r="U1590" s="48"/>
      <c r="Y1590" s="48"/>
      <c r="AC1590" s="48"/>
      <c r="AG1590" s="48"/>
      <c r="AK1590" s="45"/>
      <c r="AO1590" s="48"/>
      <c r="AS1590" s="48"/>
      <c r="AW1590" s="48"/>
      <c r="BA1590" s="48"/>
      <c r="BE1590" s="48"/>
      <c r="BI1590" s="48"/>
      <c r="BM1590" s="41">
        <v>44323</v>
      </c>
      <c r="BN1590">
        <v>6.48</v>
      </c>
      <c r="BO1590">
        <v>4.5388999999999999</v>
      </c>
      <c r="BQ1590" s="48"/>
      <c r="BU1590" s="48"/>
      <c r="BY1590" s="41">
        <v>44627</v>
      </c>
      <c r="BZ1590">
        <v>13.42</v>
      </c>
      <c r="CA1590">
        <v>9.5629000000000008</v>
      </c>
    </row>
    <row r="1591" spans="1:79">
      <c r="A1591" s="48"/>
      <c r="E1591" s="48"/>
      <c r="M1591" s="48"/>
      <c r="Q1591" s="48"/>
      <c r="U1591" s="48"/>
      <c r="Y1591" s="48"/>
      <c r="AC1591" s="48"/>
      <c r="AG1591" s="48"/>
      <c r="AK1591" s="45"/>
      <c r="AO1591" s="48"/>
      <c r="AS1591" s="48"/>
      <c r="AW1591" s="48"/>
      <c r="BA1591" s="48"/>
      <c r="BE1591" s="48"/>
      <c r="BI1591" s="48"/>
      <c r="BM1591" s="41">
        <v>44326</v>
      </c>
      <c r="BN1591">
        <v>6.49</v>
      </c>
      <c r="BO1591">
        <v>4.5458999999999996</v>
      </c>
      <c r="BQ1591" s="48"/>
      <c r="BU1591" s="48"/>
      <c r="BY1591" s="41">
        <v>44628</v>
      </c>
      <c r="BZ1591">
        <v>13.5</v>
      </c>
      <c r="CA1591">
        <v>9.6198999999999995</v>
      </c>
    </row>
    <row r="1592" spans="1:79">
      <c r="A1592" s="48"/>
      <c r="E1592" s="48"/>
      <c r="M1592" s="48"/>
      <c r="Q1592" s="48"/>
      <c r="U1592" s="48"/>
      <c r="Y1592" s="48"/>
      <c r="AC1592" s="48"/>
      <c r="AG1592" s="48"/>
      <c r="AK1592" s="45"/>
      <c r="AO1592" s="48"/>
      <c r="AS1592" s="48"/>
      <c r="AW1592" s="48"/>
      <c r="BA1592" s="48"/>
      <c r="BE1592" s="48"/>
      <c r="BI1592" s="48"/>
      <c r="BM1592" s="41">
        <v>44327</v>
      </c>
      <c r="BN1592">
        <v>6.5</v>
      </c>
      <c r="BO1592">
        <v>4.5529000000000002</v>
      </c>
      <c r="BQ1592" s="48"/>
      <c r="BU1592" s="48"/>
      <c r="BY1592" s="41">
        <v>44629</v>
      </c>
      <c r="BZ1592">
        <v>13.5</v>
      </c>
      <c r="CA1592">
        <v>9.6198999999999995</v>
      </c>
    </row>
    <row r="1593" spans="1:79">
      <c r="A1593" s="48"/>
      <c r="E1593" s="48"/>
      <c r="M1593" s="48"/>
      <c r="Q1593" s="48"/>
      <c r="U1593" s="48"/>
      <c r="Y1593" s="48"/>
      <c r="AC1593" s="48"/>
      <c r="AG1593" s="48"/>
      <c r="AK1593" s="45"/>
      <c r="AO1593" s="48"/>
      <c r="AS1593" s="48"/>
      <c r="AW1593" s="48"/>
      <c r="BA1593" s="48"/>
      <c r="BE1593" s="48"/>
      <c r="BI1593" s="48"/>
      <c r="BM1593" s="41">
        <v>44333</v>
      </c>
      <c r="BN1593">
        <v>6.59</v>
      </c>
      <c r="BO1593">
        <v>4.6158999999999999</v>
      </c>
      <c r="BQ1593" s="48"/>
      <c r="BU1593" s="48"/>
      <c r="BY1593" s="41">
        <v>44630</v>
      </c>
      <c r="BZ1593">
        <v>13.73</v>
      </c>
      <c r="CA1593">
        <v>9.7837999999999994</v>
      </c>
    </row>
    <row r="1594" spans="1:79">
      <c r="A1594" s="48"/>
      <c r="E1594" s="48"/>
      <c r="M1594" s="48"/>
      <c r="Q1594" s="48"/>
      <c r="U1594" s="48"/>
      <c r="Y1594" s="48"/>
      <c r="AC1594" s="48"/>
      <c r="AG1594" s="48"/>
      <c r="AK1594" s="45"/>
      <c r="AO1594" s="48"/>
      <c r="AS1594" s="48"/>
      <c r="AW1594" s="48"/>
      <c r="BA1594" s="48"/>
      <c r="BE1594" s="48"/>
      <c r="BI1594" s="48"/>
      <c r="BM1594" s="41">
        <v>44334</v>
      </c>
      <c r="BN1594">
        <v>6.78</v>
      </c>
      <c r="BO1594">
        <v>4.7489999999999997</v>
      </c>
      <c r="BQ1594" s="48"/>
      <c r="BU1594" s="48"/>
      <c r="BY1594" s="41">
        <v>44631</v>
      </c>
      <c r="BZ1594">
        <v>13.73</v>
      </c>
      <c r="CA1594">
        <v>9.7837999999999994</v>
      </c>
    </row>
    <row r="1595" spans="1:79">
      <c r="A1595" s="48"/>
      <c r="E1595" s="48"/>
      <c r="M1595" s="48"/>
      <c r="Q1595" s="48"/>
      <c r="U1595" s="48"/>
      <c r="Y1595" s="48"/>
      <c r="AC1595" s="48"/>
      <c r="AG1595" s="48"/>
      <c r="AK1595" s="45"/>
      <c r="AO1595" s="48"/>
      <c r="AS1595" s="48"/>
      <c r="AW1595" s="48"/>
      <c r="BA1595" s="48"/>
      <c r="BE1595" s="48"/>
      <c r="BI1595" s="48"/>
      <c r="BM1595" s="41">
        <v>44335</v>
      </c>
      <c r="BN1595">
        <v>6.82</v>
      </c>
      <c r="BO1595">
        <v>4.7770000000000001</v>
      </c>
      <c r="BQ1595" s="48"/>
      <c r="BU1595" s="48"/>
      <c r="BY1595" s="41">
        <v>44634</v>
      </c>
      <c r="BZ1595">
        <v>13.5</v>
      </c>
      <c r="CA1595">
        <v>9.6198999999999995</v>
      </c>
    </row>
    <row r="1596" spans="1:79">
      <c r="A1596" s="48"/>
      <c r="E1596" s="48"/>
      <c r="M1596" s="48"/>
      <c r="Q1596" s="48"/>
      <c r="U1596" s="48"/>
      <c r="Y1596" s="48"/>
      <c r="AC1596" s="48"/>
      <c r="AG1596" s="48"/>
      <c r="AK1596" s="45"/>
      <c r="AO1596" s="48"/>
      <c r="AS1596" s="48"/>
      <c r="AW1596" s="48"/>
      <c r="BA1596" s="48"/>
      <c r="BE1596" s="48"/>
      <c r="BI1596" s="48"/>
      <c r="BM1596" s="41">
        <v>44336</v>
      </c>
      <c r="BN1596">
        <v>6.71</v>
      </c>
      <c r="BO1596">
        <v>4.7</v>
      </c>
      <c r="BQ1596" s="48"/>
      <c r="BU1596" s="48"/>
      <c r="BY1596" s="41">
        <v>44635</v>
      </c>
      <c r="BZ1596">
        <v>13.5</v>
      </c>
      <c r="CA1596">
        <v>9.6198999999999995</v>
      </c>
    </row>
    <row r="1597" spans="1:79">
      <c r="A1597" s="48"/>
      <c r="E1597" s="48"/>
      <c r="M1597" s="48"/>
      <c r="Q1597" s="48"/>
      <c r="U1597" s="48"/>
      <c r="Y1597" s="48"/>
      <c r="AC1597" s="48"/>
      <c r="AG1597" s="48"/>
      <c r="AK1597" s="45"/>
      <c r="AO1597" s="48"/>
      <c r="AS1597" s="48"/>
      <c r="AW1597" s="48"/>
      <c r="BA1597" s="48"/>
      <c r="BE1597" s="48"/>
      <c r="BI1597" s="48"/>
      <c r="BM1597" s="41">
        <v>44337</v>
      </c>
      <c r="BN1597">
        <v>6.74</v>
      </c>
      <c r="BO1597">
        <v>4.7210000000000001</v>
      </c>
      <c r="BQ1597" s="48"/>
      <c r="BU1597" s="48"/>
      <c r="BY1597" s="41">
        <v>44636</v>
      </c>
      <c r="BZ1597">
        <v>13.5</v>
      </c>
      <c r="CA1597">
        <v>9.6198999999999995</v>
      </c>
    </row>
    <row r="1598" spans="1:79">
      <c r="A1598" s="48"/>
      <c r="E1598" s="48"/>
      <c r="M1598" s="48"/>
      <c r="Q1598" s="48"/>
      <c r="U1598" s="48"/>
      <c r="Y1598" s="48"/>
      <c r="AC1598" s="48"/>
      <c r="AG1598" s="48"/>
      <c r="AK1598" s="45"/>
      <c r="AO1598" s="48"/>
      <c r="AS1598" s="48"/>
      <c r="AW1598" s="48"/>
      <c r="BA1598" s="48"/>
      <c r="BE1598" s="48"/>
      <c r="BI1598" s="48"/>
      <c r="BM1598" s="41">
        <v>44340</v>
      </c>
      <c r="BN1598">
        <v>6.79</v>
      </c>
      <c r="BO1598">
        <v>4.7560000000000002</v>
      </c>
      <c r="BQ1598" s="48"/>
      <c r="BU1598" s="48"/>
      <c r="BY1598" s="41">
        <v>44637</v>
      </c>
      <c r="BZ1598">
        <v>13.5</v>
      </c>
      <c r="CA1598">
        <v>9.6198999999999995</v>
      </c>
    </row>
    <row r="1599" spans="1:79">
      <c r="A1599" s="48"/>
      <c r="E1599" s="48"/>
      <c r="M1599" s="48"/>
      <c r="Q1599" s="48"/>
      <c r="U1599" s="48"/>
      <c r="Y1599" s="48"/>
      <c r="AC1599" s="48"/>
      <c r="AG1599" s="48"/>
      <c r="AK1599" s="45"/>
      <c r="AO1599" s="48"/>
      <c r="AS1599" s="48"/>
      <c r="AW1599" s="48"/>
      <c r="BA1599" s="48"/>
      <c r="BE1599" s="48"/>
      <c r="BI1599" s="48"/>
      <c r="BM1599" s="41">
        <v>44341</v>
      </c>
      <c r="BN1599">
        <v>6.78</v>
      </c>
      <c r="BO1599">
        <v>4.7489999999999997</v>
      </c>
      <c r="BQ1599" s="48"/>
      <c r="BU1599" s="48"/>
      <c r="BY1599" s="41">
        <v>44638</v>
      </c>
      <c r="BZ1599">
        <v>13.5</v>
      </c>
      <c r="CA1599">
        <v>9.6198999999999995</v>
      </c>
    </row>
    <row r="1600" spans="1:79">
      <c r="A1600" s="48"/>
      <c r="E1600" s="48"/>
      <c r="M1600" s="48"/>
      <c r="Q1600" s="48"/>
      <c r="U1600" s="48"/>
      <c r="Y1600" s="48"/>
      <c r="AC1600" s="48"/>
      <c r="AG1600" s="48"/>
      <c r="AK1600" s="45"/>
      <c r="AO1600" s="48"/>
      <c r="AS1600" s="48"/>
      <c r="AW1600" s="48"/>
      <c r="BA1600" s="48"/>
      <c r="BE1600" s="48"/>
      <c r="BI1600" s="48"/>
      <c r="BM1600" s="41">
        <v>44342</v>
      </c>
      <c r="BN1600">
        <v>6.75</v>
      </c>
      <c r="BO1600">
        <v>4.7279999999999998</v>
      </c>
      <c r="BQ1600" s="48"/>
      <c r="BU1600" s="48"/>
      <c r="BY1600" s="41">
        <v>44641</v>
      </c>
      <c r="BZ1600">
        <v>13.6</v>
      </c>
      <c r="CA1600">
        <v>9.6912000000000003</v>
      </c>
    </row>
    <row r="1601" spans="1:79">
      <c r="A1601" s="48"/>
      <c r="E1601" s="48"/>
      <c r="M1601" s="48"/>
      <c r="Q1601" s="48"/>
      <c r="U1601" s="48"/>
      <c r="Y1601" s="48"/>
      <c r="AC1601" s="48"/>
      <c r="AG1601" s="48"/>
      <c r="AK1601" s="45"/>
      <c r="AO1601" s="48"/>
      <c r="AS1601" s="48"/>
      <c r="AW1601" s="48"/>
      <c r="BA1601" s="48"/>
      <c r="BE1601" s="48"/>
      <c r="BI1601" s="48"/>
      <c r="BM1601" s="41">
        <v>44343</v>
      </c>
      <c r="BN1601">
        <v>6.83</v>
      </c>
      <c r="BO1601">
        <v>4.7839999999999998</v>
      </c>
      <c r="BQ1601" s="48"/>
      <c r="BU1601" s="48"/>
      <c r="BY1601" s="41">
        <v>44642</v>
      </c>
      <c r="BZ1601">
        <v>13.6</v>
      </c>
      <c r="CA1601">
        <v>9.6912000000000003</v>
      </c>
    </row>
    <row r="1602" spans="1:79">
      <c r="A1602" s="48"/>
      <c r="E1602" s="48"/>
      <c r="M1602" s="48"/>
      <c r="Q1602" s="48"/>
      <c r="U1602" s="48"/>
      <c r="Y1602" s="48"/>
      <c r="AC1602" s="48"/>
      <c r="AG1602" s="48"/>
      <c r="AK1602" s="45"/>
      <c r="AO1602" s="48"/>
      <c r="AS1602" s="48"/>
      <c r="AW1602" s="48"/>
      <c r="BA1602" s="48"/>
      <c r="BE1602" s="48"/>
      <c r="BI1602" s="48"/>
      <c r="BM1602" s="41">
        <v>44344</v>
      </c>
      <c r="BN1602">
        <v>6.8</v>
      </c>
      <c r="BO1602">
        <v>4.7629999999999999</v>
      </c>
      <c r="BQ1602" s="48"/>
      <c r="BU1602" s="48"/>
      <c r="BY1602" s="41">
        <v>44643</v>
      </c>
      <c r="BZ1602">
        <v>13.72</v>
      </c>
      <c r="CA1602">
        <v>9.7766999999999999</v>
      </c>
    </row>
    <row r="1603" spans="1:79">
      <c r="A1603" s="48"/>
      <c r="E1603" s="48"/>
      <c r="M1603" s="48"/>
      <c r="Q1603" s="48"/>
      <c r="U1603" s="48"/>
      <c r="Y1603" s="48"/>
      <c r="AC1603" s="48"/>
      <c r="AG1603" s="48"/>
      <c r="AK1603" s="45"/>
      <c r="AO1603" s="48"/>
      <c r="AS1603" s="48"/>
      <c r="AW1603" s="48"/>
      <c r="BA1603" s="48"/>
      <c r="BE1603" s="48"/>
      <c r="BI1603" s="48"/>
      <c r="BM1603" s="41">
        <v>44347</v>
      </c>
      <c r="BN1603">
        <v>6.8</v>
      </c>
      <c r="BO1603">
        <v>4.7629999999999999</v>
      </c>
      <c r="BQ1603" s="48"/>
      <c r="BU1603" s="48"/>
      <c r="BY1603" s="41">
        <v>44644</v>
      </c>
      <c r="BZ1603">
        <v>13.72</v>
      </c>
      <c r="CA1603">
        <v>9.7766999999999999</v>
      </c>
    </row>
    <row r="1604" spans="1:79">
      <c r="A1604" s="48"/>
      <c r="E1604" s="48"/>
      <c r="M1604" s="48"/>
      <c r="Q1604" s="48"/>
      <c r="U1604" s="48"/>
      <c r="Y1604" s="48"/>
      <c r="AC1604" s="48"/>
      <c r="AG1604" s="48"/>
      <c r="AK1604" s="45"/>
      <c r="AO1604" s="48"/>
      <c r="AS1604" s="48"/>
      <c r="AW1604" s="48"/>
      <c r="BA1604" s="48"/>
      <c r="BE1604" s="48"/>
      <c r="BI1604" s="48"/>
      <c r="BM1604" s="41">
        <v>44348</v>
      </c>
      <c r="BN1604">
        <v>6.78</v>
      </c>
      <c r="BO1604">
        <v>4.7489999999999997</v>
      </c>
      <c r="BQ1604" s="48"/>
      <c r="BU1604" s="48"/>
      <c r="BY1604" s="41">
        <v>44645</v>
      </c>
      <c r="BZ1604">
        <v>13.72</v>
      </c>
      <c r="CA1604">
        <v>9.7766999999999999</v>
      </c>
    </row>
    <row r="1605" spans="1:79">
      <c r="A1605" s="48"/>
      <c r="E1605" s="48"/>
      <c r="M1605" s="48"/>
      <c r="Q1605" s="48"/>
      <c r="U1605" s="48"/>
      <c r="Y1605" s="48"/>
      <c r="AC1605" s="48"/>
      <c r="AG1605" s="48"/>
      <c r="AK1605" s="45"/>
      <c r="AO1605" s="48"/>
      <c r="AS1605" s="48"/>
      <c r="AW1605" s="48"/>
      <c r="BA1605" s="48"/>
      <c r="BE1605" s="48"/>
      <c r="BI1605" s="48"/>
      <c r="BM1605" s="41">
        <v>44349</v>
      </c>
      <c r="BN1605">
        <v>6.73</v>
      </c>
      <c r="BO1605">
        <v>4.7140000000000004</v>
      </c>
      <c r="BQ1605" s="48"/>
      <c r="BU1605" s="48"/>
      <c r="BY1605" s="41">
        <v>44648</v>
      </c>
      <c r="BZ1605">
        <v>13.4</v>
      </c>
      <c r="CA1605">
        <v>9.5486000000000004</v>
      </c>
    </row>
    <row r="1606" spans="1:79">
      <c r="A1606" s="48"/>
      <c r="E1606" s="48"/>
      <c r="M1606" s="48"/>
      <c r="Q1606" s="48"/>
      <c r="U1606" s="48"/>
      <c r="Y1606" s="48"/>
      <c r="AC1606" s="48"/>
      <c r="AG1606" s="48"/>
      <c r="AK1606" s="45"/>
      <c r="AO1606" s="48"/>
      <c r="AS1606" s="48"/>
      <c r="AW1606" s="48"/>
      <c r="BA1606" s="48"/>
      <c r="BE1606" s="48"/>
      <c r="BI1606" s="48"/>
      <c r="BM1606" s="41">
        <v>44350</v>
      </c>
      <c r="BN1606">
        <v>6.69</v>
      </c>
      <c r="BO1606">
        <v>4.6859000000000002</v>
      </c>
      <c r="BQ1606" s="48"/>
      <c r="BU1606" s="48"/>
      <c r="BY1606" s="41">
        <v>44649</v>
      </c>
      <c r="BZ1606">
        <v>13.5</v>
      </c>
      <c r="CA1606">
        <v>9.6198999999999995</v>
      </c>
    </row>
    <row r="1607" spans="1:79">
      <c r="A1607" s="48"/>
      <c r="E1607" s="48"/>
      <c r="M1607" s="48"/>
      <c r="Q1607" s="48"/>
      <c r="U1607" s="48"/>
      <c r="Y1607" s="48"/>
      <c r="AC1607" s="48"/>
      <c r="AG1607" s="48"/>
      <c r="AK1607" s="45"/>
      <c r="AO1607" s="48"/>
      <c r="AS1607" s="48"/>
      <c r="AW1607" s="48"/>
      <c r="BA1607" s="48"/>
      <c r="BE1607" s="48"/>
      <c r="BI1607" s="48"/>
      <c r="BM1607" s="41">
        <v>44351</v>
      </c>
      <c r="BN1607">
        <v>6.65</v>
      </c>
      <c r="BO1607">
        <v>4.6578999999999997</v>
      </c>
      <c r="BQ1607" s="48"/>
      <c r="BU1607" s="48"/>
      <c r="BY1607" s="41">
        <v>44650</v>
      </c>
      <c r="BZ1607">
        <v>13.4</v>
      </c>
      <c r="CA1607">
        <v>9.5486000000000004</v>
      </c>
    </row>
    <row r="1608" spans="1:79">
      <c r="A1608" s="48"/>
      <c r="E1608" s="48"/>
      <c r="M1608" s="48"/>
      <c r="Q1608" s="48"/>
      <c r="U1608" s="48"/>
      <c r="Y1608" s="48"/>
      <c r="AC1608" s="48"/>
      <c r="AG1608" s="48"/>
      <c r="AK1608" s="45"/>
      <c r="AO1608" s="48"/>
      <c r="AS1608" s="48"/>
      <c r="AW1608" s="48"/>
      <c r="BA1608" s="48"/>
      <c r="BE1608" s="48"/>
      <c r="BI1608" s="48"/>
      <c r="BM1608" s="41">
        <v>44354</v>
      </c>
      <c r="BN1608">
        <v>6.72</v>
      </c>
      <c r="BO1608">
        <v>4.7069999999999999</v>
      </c>
      <c r="BQ1608" s="48"/>
      <c r="BU1608" s="48"/>
      <c r="BY1608" s="41">
        <v>44651</v>
      </c>
      <c r="BZ1608">
        <v>13.5</v>
      </c>
      <c r="CA1608">
        <v>9.6198999999999995</v>
      </c>
    </row>
    <row r="1609" spans="1:79">
      <c r="A1609" s="48"/>
      <c r="E1609" s="48"/>
      <c r="M1609" s="48"/>
      <c r="Q1609" s="48"/>
      <c r="U1609" s="48"/>
      <c r="Y1609" s="48"/>
      <c r="AC1609" s="48"/>
      <c r="AG1609" s="48"/>
      <c r="AK1609" s="45"/>
      <c r="AO1609" s="48"/>
      <c r="AS1609" s="48"/>
      <c r="AW1609" s="48"/>
      <c r="BA1609" s="48"/>
      <c r="BE1609" s="48"/>
      <c r="BI1609" s="48"/>
      <c r="BM1609" s="41">
        <v>44355</v>
      </c>
      <c r="BN1609">
        <v>6.68</v>
      </c>
      <c r="BO1609">
        <v>4.6788999999999996</v>
      </c>
      <c r="BQ1609" s="48"/>
      <c r="BU1609" s="48"/>
      <c r="BY1609" s="41">
        <v>44652</v>
      </c>
      <c r="BZ1609">
        <v>13.5</v>
      </c>
      <c r="CA1609">
        <v>9.6198999999999995</v>
      </c>
    </row>
    <row r="1610" spans="1:79">
      <c r="A1610" s="48"/>
      <c r="E1610" s="48"/>
      <c r="M1610" s="48"/>
      <c r="Q1610" s="48"/>
      <c r="U1610" s="48"/>
      <c r="Y1610" s="48"/>
      <c r="AC1610" s="48"/>
      <c r="AG1610" s="48"/>
      <c r="AK1610" s="45"/>
      <c r="AO1610" s="48"/>
      <c r="AS1610" s="48"/>
      <c r="AW1610" s="48"/>
      <c r="BA1610" s="48"/>
      <c r="BE1610" s="48"/>
      <c r="BI1610" s="48"/>
      <c r="BM1610" s="41">
        <v>44356</v>
      </c>
      <c r="BN1610">
        <v>6.68</v>
      </c>
      <c r="BO1610">
        <v>4.6788999999999996</v>
      </c>
      <c r="BQ1610" s="48"/>
      <c r="BU1610" s="48"/>
      <c r="BY1610" s="41">
        <v>44655</v>
      </c>
      <c r="BZ1610">
        <v>13.25</v>
      </c>
      <c r="CA1610">
        <v>9.4418000000000006</v>
      </c>
    </row>
    <row r="1611" spans="1:79">
      <c r="A1611" s="48"/>
      <c r="E1611" s="48"/>
      <c r="M1611" s="48"/>
      <c r="Q1611" s="48"/>
      <c r="U1611" s="48"/>
      <c r="Y1611" s="48"/>
      <c r="AC1611" s="48"/>
      <c r="AG1611" s="48"/>
      <c r="AK1611" s="45"/>
      <c r="AO1611" s="48"/>
      <c r="AS1611" s="48"/>
      <c r="AW1611" s="48"/>
      <c r="BA1611" s="48"/>
      <c r="BE1611" s="48"/>
      <c r="BI1611" s="48"/>
      <c r="BM1611" s="41">
        <v>44357</v>
      </c>
      <c r="BN1611">
        <v>6.68</v>
      </c>
      <c r="BO1611">
        <v>4.6788999999999996</v>
      </c>
      <c r="BQ1611" s="48"/>
      <c r="BU1611" s="48"/>
      <c r="BY1611" s="41">
        <v>44656</v>
      </c>
      <c r="BZ1611">
        <v>13.25</v>
      </c>
      <c r="CA1611">
        <v>9.4418000000000006</v>
      </c>
    </row>
    <row r="1612" spans="1:79">
      <c r="A1612" s="48"/>
      <c r="E1612" s="48"/>
      <c r="M1612" s="48"/>
      <c r="Q1612" s="48"/>
      <c r="U1612" s="48"/>
      <c r="Y1612" s="48"/>
      <c r="AC1612" s="48"/>
      <c r="AG1612" s="48"/>
      <c r="AK1612" s="45"/>
      <c r="AO1612" s="48"/>
      <c r="AS1612" s="48"/>
      <c r="AW1612" s="48"/>
      <c r="BA1612" s="48"/>
      <c r="BE1612" s="48"/>
      <c r="BI1612" s="48"/>
      <c r="BM1612" s="41">
        <v>44358</v>
      </c>
      <c r="BN1612">
        <v>6.68</v>
      </c>
      <c r="BO1612">
        <v>4.6788999999999996</v>
      </c>
      <c r="BQ1612" s="48"/>
      <c r="BU1612" s="48"/>
      <c r="BY1612" s="41">
        <v>44657</v>
      </c>
      <c r="BZ1612">
        <v>13.25</v>
      </c>
      <c r="CA1612">
        <v>9.4418000000000006</v>
      </c>
    </row>
    <row r="1613" spans="1:79">
      <c r="A1613" s="48"/>
      <c r="E1613" s="48"/>
      <c r="M1613" s="48"/>
      <c r="Q1613" s="48"/>
      <c r="U1613" s="48"/>
      <c r="Y1613" s="48"/>
      <c r="AC1613" s="48"/>
      <c r="AG1613" s="48"/>
      <c r="AK1613" s="45"/>
      <c r="AO1613" s="48"/>
      <c r="AS1613" s="48"/>
      <c r="AW1613" s="48"/>
      <c r="BA1613" s="48"/>
      <c r="BE1613" s="48"/>
      <c r="BI1613" s="48"/>
      <c r="BM1613" s="41">
        <v>44361</v>
      </c>
      <c r="BN1613">
        <v>6.7</v>
      </c>
      <c r="BO1613">
        <v>4.6929999999999996</v>
      </c>
      <c r="BQ1613" s="48"/>
      <c r="BU1613" s="48"/>
      <c r="BY1613" s="41">
        <v>44658</v>
      </c>
      <c r="BZ1613">
        <v>13.25</v>
      </c>
      <c r="CA1613">
        <v>9.4418000000000006</v>
      </c>
    </row>
    <row r="1614" spans="1:79">
      <c r="A1614" s="48"/>
      <c r="E1614" s="48"/>
      <c r="M1614" s="48"/>
      <c r="Q1614" s="48"/>
      <c r="U1614" s="48"/>
      <c r="Y1614" s="48"/>
      <c r="AC1614" s="48"/>
      <c r="AG1614" s="48"/>
      <c r="AK1614" s="45"/>
      <c r="AO1614" s="48"/>
      <c r="AS1614" s="48"/>
      <c r="AW1614" s="48"/>
      <c r="BA1614" s="48"/>
      <c r="BE1614" s="48"/>
      <c r="BI1614" s="48"/>
      <c r="BM1614" s="41">
        <v>44362</v>
      </c>
      <c r="BN1614">
        <v>6.72</v>
      </c>
      <c r="BO1614">
        <v>4.7069999999999999</v>
      </c>
      <c r="BQ1614" s="48"/>
      <c r="BU1614" s="48"/>
      <c r="BY1614" s="41">
        <v>44659</v>
      </c>
      <c r="BZ1614">
        <v>13.5</v>
      </c>
      <c r="CA1614">
        <v>9.6198999999999995</v>
      </c>
    </row>
    <row r="1615" spans="1:79">
      <c r="A1615" s="48"/>
      <c r="E1615" s="48"/>
      <c r="M1615" s="48"/>
      <c r="Q1615" s="48"/>
      <c r="U1615" s="48"/>
      <c r="Y1615" s="48"/>
      <c r="AC1615" s="48"/>
      <c r="AG1615" s="48"/>
      <c r="AK1615" s="45"/>
      <c r="AO1615" s="48"/>
      <c r="AS1615" s="48"/>
      <c r="AW1615" s="48"/>
      <c r="BA1615" s="48"/>
      <c r="BE1615" s="48"/>
      <c r="BI1615" s="48"/>
      <c r="BM1615" s="41">
        <v>44363</v>
      </c>
      <c r="BN1615">
        <v>6.52</v>
      </c>
      <c r="BO1615">
        <v>4.5669000000000004</v>
      </c>
      <c r="BQ1615" s="48"/>
      <c r="BU1615" s="48"/>
      <c r="BY1615" s="41">
        <v>44662</v>
      </c>
      <c r="BZ1615">
        <v>13.49</v>
      </c>
      <c r="CA1615">
        <v>9.6128</v>
      </c>
    </row>
    <row r="1616" spans="1:79">
      <c r="A1616" s="48"/>
      <c r="E1616" s="48"/>
      <c r="M1616" s="48"/>
      <c r="Q1616" s="48"/>
      <c r="U1616" s="48"/>
      <c r="Y1616" s="48"/>
      <c r="AC1616" s="48"/>
      <c r="AG1616" s="48"/>
      <c r="AK1616" s="45"/>
      <c r="AO1616" s="48"/>
      <c r="AS1616" s="48"/>
      <c r="AW1616" s="48"/>
      <c r="BA1616" s="48"/>
      <c r="BE1616" s="48"/>
      <c r="BI1616" s="48"/>
      <c r="BM1616" s="41">
        <v>44364</v>
      </c>
      <c r="BN1616">
        <v>6.55</v>
      </c>
      <c r="BO1616">
        <v>4.5879000000000003</v>
      </c>
      <c r="BQ1616" s="48"/>
      <c r="BU1616" s="48"/>
      <c r="BY1616" s="41">
        <v>44663</v>
      </c>
      <c r="BZ1616">
        <v>13.49</v>
      </c>
      <c r="CA1616">
        <v>9.6128</v>
      </c>
    </row>
    <row r="1617" spans="1:79">
      <c r="A1617" s="48"/>
      <c r="E1617" s="48"/>
      <c r="M1617" s="48"/>
      <c r="Q1617" s="48"/>
      <c r="U1617" s="48"/>
      <c r="Y1617" s="48"/>
      <c r="AC1617" s="48"/>
      <c r="AG1617" s="48"/>
      <c r="AK1617" s="45"/>
      <c r="AO1617" s="48"/>
      <c r="AS1617" s="48"/>
      <c r="AW1617" s="48"/>
      <c r="BA1617" s="48"/>
      <c r="BE1617" s="48"/>
      <c r="BI1617" s="48"/>
      <c r="BM1617" s="41">
        <v>44365</v>
      </c>
      <c r="BN1617">
        <v>6.69</v>
      </c>
      <c r="BO1617">
        <v>4.6859000000000002</v>
      </c>
      <c r="BQ1617" s="48"/>
      <c r="BU1617" s="48"/>
      <c r="BY1617" s="41">
        <v>44664</v>
      </c>
      <c r="BZ1617">
        <v>13.49</v>
      </c>
      <c r="CA1617">
        <v>9.6128</v>
      </c>
    </row>
    <row r="1618" spans="1:79">
      <c r="A1618" s="48"/>
      <c r="E1618" s="48"/>
      <c r="M1618" s="48"/>
      <c r="Q1618" s="48"/>
      <c r="U1618" s="48"/>
      <c r="Y1618" s="48"/>
      <c r="AC1618" s="48"/>
      <c r="AG1618" s="48"/>
      <c r="AK1618" s="45"/>
      <c r="AO1618" s="48"/>
      <c r="AS1618" s="48"/>
      <c r="AW1618" s="48"/>
      <c r="BA1618" s="48"/>
      <c r="BE1618" s="48"/>
      <c r="BI1618" s="48"/>
      <c r="BM1618" s="41">
        <v>44368</v>
      </c>
      <c r="BN1618">
        <v>6.69</v>
      </c>
      <c r="BO1618">
        <v>4.6859000000000002</v>
      </c>
      <c r="BQ1618" s="48"/>
      <c r="BU1618" s="48"/>
      <c r="BY1618" s="41">
        <v>44665</v>
      </c>
      <c r="BZ1618">
        <v>13.4</v>
      </c>
      <c r="CA1618">
        <v>9.5486000000000004</v>
      </c>
    </row>
    <row r="1619" spans="1:79">
      <c r="A1619" s="48"/>
      <c r="E1619" s="48"/>
      <c r="M1619" s="48"/>
      <c r="Q1619" s="48"/>
      <c r="U1619" s="48"/>
      <c r="Y1619" s="48"/>
      <c r="AC1619" s="48"/>
      <c r="AG1619" s="48"/>
      <c r="AK1619" s="45"/>
      <c r="AO1619" s="48"/>
      <c r="AS1619" s="48"/>
      <c r="AW1619" s="48"/>
      <c r="BA1619" s="48"/>
      <c r="BE1619" s="48"/>
      <c r="BI1619" s="48"/>
      <c r="BM1619" s="41">
        <v>44369</v>
      </c>
      <c r="BN1619">
        <v>6.52</v>
      </c>
      <c r="BO1619">
        <v>4.5669000000000004</v>
      </c>
      <c r="BQ1619" s="48"/>
      <c r="BU1619" s="48"/>
      <c r="BY1619" s="41">
        <v>44666</v>
      </c>
      <c r="BZ1619">
        <v>13.49</v>
      </c>
      <c r="CA1619">
        <v>9.6128</v>
      </c>
    </row>
    <row r="1620" spans="1:79">
      <c r="A1620" s="48"/>
      <c r="E1620" s="48"/>
      <c r="M1620" s="48"/>
      <c r="Q1620" s="48"/>
      <c r="U1620" s="48"/>
      <c r="Y1620" s="48"/>
      <c r="AC1620" s="48"/>
      <c r="AG1620" s="48"/>
      <c r="AK1620" s="45"/>
      <c r="AO1620" s="48"/>
      <c r="AS1620" s="48"/>
      <c r="AW1620" s="48"/>
      <c r="BA1620" s="48"/>
      <c r="BE1620" s="48"/>
      <c r="BI1620" s="48"/>
      <c r="BM1620" s="41">
        <v>44370</v>
      </c>
      <c r="BN1620">
        <v>6.65</v>
      </c>
      <c r="BO1620">
        <v>4.6578999999999997</v>
      </c>
      <c r="BQ1620" s="48"/>
      <c r="BU1620" s="48"/>
      <c r="BY1620" s="41">
        <v>44669</v>
      </c>
      <c r="BZ1620">
        <v>14.24</v>
      </c>
      <c r="CA1620">
        <v>10.1472</v>
      </c>
    </row>
    <row r="1621" spans="1:79">
      <c r="A1621" s="48"/>
      <c r="E1621" s="48"/>
      <c r="M1621" s="48"/>
      <c r="Q1621" s="48"/>
      <c r="U1621" s="48"/>
      <c r="Y1621" s="48"/>
      <c r="AC1621" s="48"/>
      <c r="AG1621" s="48"/>
      <c r="AK1621" s="45"/>
      <c r="AO1621" s="48"/>
      <c r="AS1621" s="48"/>
      <c r="AW1621" s="48"/>
      <c r="BA1621" s="48"/>
      <c r="BE1621" s="48"/>
      <c r="BI1621" s="48"/>
      <c r="BM1621" s="41">
        <v>44371</v>
      </c>
      <c r="BN1621">
        <v>6.59</v>
      </c>
      <c r="BO1621">
        <v>4.6158999999999999</v>
      </c>
      <c r="BQ1621" s="48"/>
      <c r="BU1621" s="48"/>
      <c r="BY1621" s="41">
        <v>44670</v>
      </c>
      <c r="BZ1621">
        <v>14.24</v>
      </c>
      <c r="CA1621">
        <v>10.1472</v>
      </c>
    </row>
    <row r="1622" spans="1:79">
      <c r="A1622" s="48"/>
      <c r="E1622" s="48"/>
      <c r="M1622" s="48"/>
      <c r="Q1622" s="48"/>
      <c r="U1622" s="48"/>
      <c r="Y1622" s="48"/>
      <c r="AC1622" s="48"/>
      <c r="AG1622" s="48"/>
      <c r="AK1622" s="45"/>
      <c r="AO1622" s="48"/>
      <c r="AS1622" s="48"/>
      <c r="AW1622" s="48"/>
      <c r="BA1622" s="48"/>
      <c r="BE1622" s="48"/>
      <c r="BI1622" s="48"/>
      <c r="BM1622" s="41">
        <v>44372</v>
      </c>
      <c r="BN1622">
        <v>6.72</v>
      </c>
      <c r="BO1622">
        <v>4.7069999999999999</v>
      </c>
      <c r="BQ1622" s="48"/>
      <c r="BU1622" s="48"/>
      <c r="BY1622" s="41">
        <v>44671</v>
      </c>
      <c r="BZ1622">
        <v>14.24</v>
      </c>
      <c r="CA1622">
        <v>10.1472</v>
      </c>
    </row>
    <row r="1623" spans="1:79">
      <c r="A1623" s="48"/>
      <c r="E1623" s="48"/>
      <c r="M1623" s="48"/>
      <c r="Q1623" s="48"/>
      <c r="U1623" s="48"/>
      <c r="Y1623" s="48"/>
      <c r="AC1623" s="48"/>
      <c r="AG1623" s="48"/>
      <c r="AK1623" s="45"/>
      <c r="AO1623" s="48"/>
      <c r="AS1623" s="48"/>
      <c r="AW1623" s="48"/>
      <c r="BA1623" s="48"/>
      <c r="BE1623" s="48"/>
      <c r="BI1623" s="48"/>
      <c r="BM1623" s="41">
        <v>44375</v>
      </c>
      <c r="BN1623">
        <v>6.69</v>
      </c>
      <c r="BO1623">
        <v>4.6859000000000002</v>
      </c>
      <c r="BQ1623" s="48"/>
      <c r="BU1623" s="48"/>
      <c r="BY1623" s="41">
        <v>44672</v>
      </c>
      <c r="BZ1623">
        <v>14.4</v>
      </c>
      <c r="CA1623">
        <v>10.261200000000001</v>
      </c>
    </row>
    <row r="1624" spans="1:79">
      <c r="A1624" s="48"/>
      <c r="E1624" s="48"/>
      <c r="M1624" s="48"/>
      <c r="Q1624" s="48"/>
      <c r="U1624" s="48"/>
      <c r="Y1624" s="48"/>
      <c r="AC1624" s="48"/>
      <c r="AG1624" s="48"/>
      <c r="AK1624" s="45"/>
      <c r="AO1624" s="48"/>
      <c r="AS1624" s="48"/>
      <c r="AW1624" s="48"/>
      <c r="BA1624" s="48"/>
      <c r="BE1624" s="48"/>
      <c r="BI1624" s="48"/>
      <c r="BM1624" s="41">
        <v>44376</v>
      </c>
      <c r="BN1624">
        <v>6.6</v>
      </c>
      <c r="BO1624">
        <v>4.6228999999999996</v>
      </c>
      <c r="BQ1624" s="48"/>
      <c r="BU1624" s="48"/>
      <c r="BY1624" s="41">
        <v>44673</v>
      </c>
      <c r="BZ1624">
        <v>14.52</v>
      </c>
      <c r="CA1624">
        <v>10.3467</v>
      </c>
    </row>
    <row r="1625" spans="1:79">
      <c r="A1625" s="48"/>
      <c r="E1625" s="48"/>
      <c r="M1625" s="48"/>
      <c r="Q1625" s="48"/>
      <c r="U1625" s="48"/>
      <c r="Y1625" s="48"/>
      <c r="AC1625" s="48"/>
      <c r="AG1625" s="48"/>
      <c r="AK1625" s="45"/>
      <c r="AO1625" s="48"/>
      <c r="AS1625" s="48"/>
      <c r="AW1625" s="48"/>
      <c r="BA1625" s="48"/>
      <c r="BE1625" s="48"/>
      <c r="BI1625" s="48"/>
      <c r="BM1625" s="41">
        <v>44377</v>
      </c>
      <c r="BN1625">
        <v>6.55</v>
      </c>
      <c r="BO1625">
        <v>4.5879000000000003</v>
      </c>
      <c r="BQ1625" s="48"/>
      <c r="BU1625" s="48"/>
      <c r="BY1625" s="41">
        <v>44676</v>
      </c>
      <c r="BZ1625">
        <v>14.52</v>
      </c>
      <c r="CA1625">
        <v>10.3467</v>
      </c>
    </row>
    <row r="1626" spans="1:79">
      <c r="A1626" s="48"/>
      <c r="E1626" s="48"/>
      <c r="M1626" s="48"/>
      <c r="Q1626" s="48"/>
      <c r="U1626" s="48"/>
      <c r="Y1626" s="48"/>
      <c r="AC1626" s="48"/>
      <c r="AG1626" s="48"/>
      <c r="AK1626" s="45"/>
      <c r="AO1626" s="48"/>
      <c r="AS1626" s="48"/>
      <c r="AW1626" s="48"/>
      <c r="BA1626" s="48"/>
      <c r="BE1626" s="48"/>
      <c r="BI1626" s="48"/>
      <c r="BM1626" s="41">
        <v>44378</v>
      </c>
      <c r="BN1626">
        <v>6.55</v>
      </c>
      <c r="BO1626">
        <v>4.5879000000000003</v>
      </c>
      <c r="BQ1626" s="48"/>
      <c r="BU1626" s="48"/>
      <c r="BY1626" s="41">
        <v>44677</v>
      </c>
      <c r="BZ1626">
        <v>14.52</v>
      </c>
      <c r="CA1626">
        <v>10.3467</v>
      </c>
    </row>
    <row r="1627" spans="1:79">
      <c r="A1627" s="48"/>
      <c r="E1627" s="48"/>
      <c r="M1627" s="48"/>
      <c r="Q1627" s="48"/>
      <c r="U1627" s="48"/>
      <c r="Y1627" s="48"/>
      <c r="AC1627" s="48"/>
      <c r="AG1627" s="48"/>
      <c r="AK1627" s="45"/>
      <c r="AO1627" s="48"/>
      <c r="AS1627" s="48"/>
      <c r="AW1627" s="48"/>
      <c r="BA1627" s="48"/>
      <c r="BE1627" s="48"/>
      <c r="BI1627" s="48"/>
      <c r="BM1627" s="41">
        <v>44379</v>
      </c>
      <c r="BN1627">
        <v>6.5</v>
      </c>
      <c r="BO1627">
        <v>4.5529000000000002</v>
      </c>
      <c r="BQ1627" s="48"/>
      <c r="BU1627" s="48"/>
      <c r="BY1627" s="41">
        <v>44678</v>
      </c>
      <c r="BZ1627">
        <v>14.52</v>
      </c>
      <c r="CA1627">
        <v>10.3467</v>
      </c>
    </row>
    <row r="1628" spans="1:79">
      <c r="A1628" s="48"/>
      <c r="E1628" s="48"/>
      <c r="M1628" s="48"/>
      <c r="Q1628" s="48"/>
      <c r="U1628" s="48"/>
      <c r="Y1628" s="48"/>
      <c r="AC1628" s="48"/>
      <c r="AG1628" s="48"/>
      <c r="AK1628" s="45"/>
      <c r="AO1628" s="48"/>
      <c r="AS1628" s="48"/>
      <c r="AW1628" s="48"/>
      <c r="BA1628" s="48"/>
      <c r="BE1628" s="48"/>
      <c r="BI1628" s="48"/>
      <c r="BM1628" s="41">
        <v>44382</v>
      </c>
      <c r="BN1628">
        <v>6.52</v>
      </c>
      <c r="BO1628">
        <v>4.5669000000000004</v>
      </c>
      <c r="BQ1628" s="48"/>
      <c r="BU1628" s="48"/>
      <c r="BY1628" s="41">
        <v>44679</v>
      </c>
      <c r="BZ1628">
        <v>14.52</v>
      </c>
      <c r="CA1628">
        <v>10.3467</v>
      </c>
    </row>
    <row r="1629" spans="1:79">
      <c r="A1629" s="48"/>
      <c r="E1629" s="48"/>
      <c r="M1629" s="48"/>
      <c r="Q1629" s="48"/>
      <c r="U1629" s="48"/>
      <c r="Y1629" s="48"/>
      <c r="AC1629" s="48"/>
      <c r="AG1629" s="48"/>
      <c r="AK1629" s="45"/>
      <c r="AO1629" s="48"/>
      <c r="AS1629" s="48"/>
      <c r="AW1629" s="48"/>
      <c r="BA1629" s="48"/>
      <c r="BE1629" s="48"/>
      <c r="BI1629" s="48"/>
      <c r="BM1629" s="41">
        <v>44383</v>
      </c>
      <c r="BN1629">
        <v>6.47</v>
      </c>
      <c r="BO1629">
        <v>4.5317999999999996</v>
      </c>
      <c r="BQ1629" s="48"/>
      <c r="BU1629" s="48"/>
      <c r="BY1629" s="41">
        <v>44680</v>
      </c>
      <c r="BZ1629">
        <v>14.52</v>
      </c>
      <c r="CA1629">
        <v>10.3467</v>
      </c>
    </row>
    <row r="1630" spans="1:79">
      <c r="A1630" s="48"/>
      <c r="E1630" s="48"/>
      <c r="M1630" s="48"/>
      <c r="Q1630" s="48"/>
      <c r="U1630" s="48"/>
      <c r="Y1630" s="48"/>
      <c r="AC1630" s="48"/>
      <c r="AG1630" s="48"/>
      <c r="AK1630" s="45"/>
      <c r="AO1630" s="48"/>
      <c r="AS1630" s="48"/>
      <c r="AW1630" s="48"/>
      <c r="BA1630" s="48"/>
      <c r="BE1630" s="48"/>
      <c r="BI1630" s="48"/>
      <c r="BM1630" s="41">
        <v>44384</v>
      </c>
      <c r="BN1630">
        <v>6.65</v>
      </c>
      <c r="BO1630">
        <v>4.6578999999999997</v>
      </c>
      <c r="BQ1630" s="48"/>
      <c r="BU1630" s="48"/>
      <c r="BY1630" s="41">
        <v>44685</v>
      </c>
      <c r="BZ1630">
        <v>14.49</v>
      </c>
      <c r="CA1630">
        <v>10.3254</v>
      </c>
    </row>
    <row r="1631" spans="1:79">
      <c r="A1631" s="48"/>
      <c r="E1631" s="48"/>
      <c r="M1631" s="48"/>
      <c r="Q1631" s="48"/>
      <c r="U1631" s="48"/>
      <c r="Y1631" s="48"/>
      <c r="AC1631" s="48"/>
      <c r="AG1631" s="48"/>
      <c r="AK1631" s="45"/>
      <c r="AO1631" s="48"/>
      <c r="AS1631" s="48"/>
      <c r="AW1631" s="48"/>
      <c r="BA1631" s="48"/>
      <c r="BE1631" s="48"/>
      <c r="BI1631" s="48"/>
      <c r="BM1631" s="41">
        <v>44385</v>
      </c>
      <c r="BN1631">
        <v>6.7</v>
      </c>
      <c r="BO1631">
        <v>4.6929999999999996</v>
      </c>
      <c r="BQ1631" s="48"/>
      <c r="BU1631" s="48"/>
      <c r="BY1631" s="41">
        <v>44686</v>
      </c>
      <c r="BZ1631">
        <v>14.5</v>
      </c>
      <c r="CA1631">
        <v>10.3325</v>
      </c>
    </row>
    <row r="1632" spans="1:79">
      <c r="A1632" s="48"/>
      <c r="E1632" s="48"/>
      <c r="M1632" s="48"/>
      <c r="Q1632" s="48"/>
      <c r="U1632" s="48"/>
      <c r="Y1632" s="48"/>
      <c r="AC1632" s="48"/>
      <c r="AG1632" s="48"/>
      <c r="AK1632" s="45"/>
      <c r="AO1632" s="48"/>
      <c r="AS1632" s="48"/>
      <c r="AW1632" s="48"/>
      <c r="BA1632" s="48"/>
      <c r="BE1632" s="48"/>
      <c r="BI1632" s="48"/>
      <c r="BM1632" s="41">
        <v>44386</v>
      </c>
      <c r="BN1632">
        <v>6.75</v>
      </c>
      <c r="BO1632">
        <v>4.7279999999999998</v>
      </c>
      <c r="BQ1632" s="48"/>
      <c r="BU1632" s="48"/>
      <c r="BY1632" s="41">
        <v>44687</v>
      </c>
      <c r="BZ1632">
        <v>13.63</v>
      </c>
      <c r="CA1632">
        <v>9.7125000000000004</v>
      </c>
    </row>
    <row r="1633" spans="1:79">
      <c r="A1633" s="48"/>
      <c r="E1633" s="48"/>
      <c r="M1633" s="48"/>
      <c r="Q1633" s="48"/>
      <c r="U1633" s="48"/>
      <c r="Y1633" s="48"/>
      <c r="AC1633" s="48"/>
      <c r="AG1633" s="48"/>
      <c r="AK1633" s="45"/>
      <c r="AO1633" s="48"/>
      <c r="AS1633" s="48"/>
      <c r="AW1633" s="48"/>
      <c r="BA1633" s="48"/>
      <c r="BE1633" s="48"/>
      <c r="BI1633" s="48"/>
      <c r="BM1633" s="41">
        <v>44389</v>
      </c>
      <c r="BN1633">
        <v>6.75</v>
      </c>
      <c r="BO1633">
        <v>4.7279999999999998</v>
      </c>
      <c r="BQ1633" s="48"/>
      <c r="BU1633" s="48"/>
      <c r="BY1633" s="41">
        <v>44690</v>
      </c>
      <c r="BZ1633">
        <v>13.95</v>
      </c>
      <c r="CA1633">
        <v>9.9405999999999999</v>
      </c>
    </row>
    <row r="1634" spans="1:79">
      <c r="A1634" s="48"/>
      <c r="E1634" s="48"/>
      <c r="M1634" s="48"/>
      <c r="Q1634" s="48"/>
      <c r="U1634" s="48"/>
      <c r="Y1634" s="48"/>
      <c r="AC1634" s="48"/>
      <c r="AG1634" s="48"/>
      <c r="AK1634" s="45"/>
      <c r="AO1634" s="48"/>
      <c r="AS1634" s="48"/>
      <c r="AW1634" s="48"/>
      <c r="BA1634" s="48"/>
      <c r="BE1634" s="48"/>
      <c r="BI1634" s="48"/>
      <c r="BM1634" s="41">
        <v>44390</v>
      </c>
      <c r="BN1634">
        <v>6.8</v>
      </c>
      <c r="BO1634">
        <v>4.7629999999999999</v>
      </c>
      <c r="BQ1634" s="48"/>
      <c r="BU1634" s="48"/>
      <c r="BY1634" s="41">
        <v>44691</v>
      </c>
      <c r="BZ1634">
        <v>13.94</v>
      </c>
      <c r="CA1634">
        <v>9.9334000000000007</v>
      </c>
    </row>
    <row r="1635" spans="1:79">
      <c r="A1635" s="48"/>
      <c r="E1635" s="48"/>
      <c r="M1635" s="48"/>
      <c r="Q1635" s="48"/>
      <c r="U1635" s="48"/>
      <c r="Y1635" s="48"/>
      <c r="AC1635" s="48"/>
      <c r="AG1635" s="48"/>
      <c r="AK1635" s="45"/>
      <c r="AO1635" s="48"/>
      <c r="AS1635" s="48"/>
      <c r="AW1635" s="48"/>
      <c r="BA1635" s="48"/>
      <c r="BE1635" s="48"/>
      <c r="BI1635" s="48"/>
      <c r="BM1635" s="41">
        <v>44391</v>
      </c>
      <c r="BN1635">
        <v>6.79</v>
      </c>
      <c r="BO1635">
        <v>4.7560000000000002</v>
      </c>
      <c r="BQ1635" s="48"/>
      <c r="BU1635" s="48"/>
      <c r="BY1635" s="41">
        <v>44692</v>
      </c>
      <c r="BZ1635">
        <v>14</v>
      </c>
      <c r="CA1635">
        <v>9.9762000000000004</v>
      </c>
    </row>
    <row r="1636" spans="1:79">
      <c r="A1636" s="48"/>
      <c r="E1636" s="48"/>
      <c r="M1636" s="48"/>
      <c r="Q1636" s="48"/>
      <c r="U1636" s="48"/>
      <c r="Y1636" s="48"/>
      <c r="AC1636" s="48"/>
      <c r="AG1636" s="48"/>
      <c r="AK1636" s="45"/>
      <c r="AO1636" s="48"/>
      <c r="AS1636" s="48"/>
      <c r="AW1636" s="48"/>
      <c r="BA1636" s="48"/>
      <c r="BE1636" s="48"/>
      <c r="BI1636" s="48"/>
      <c r="BM1636" s="41">
        <v>44392</v>
      </c>
      <c r="BN1636">
        <v>6.49</v>
      </c>
      <c r="BO1636">
        <v>4.7850999999999999</v>
      </c>
      <c r="BQ1636" s="48"/>
      <c r="BU1636" s="48"/>
      <c r="BY1636" s="41">
        <v>44693</v>
      </c>
      <c r="BZ1636">
        <v>14</v>
      </c>
      <c r="CA1636">
        <v>9.9762000000000004</v>
      </c>
    </row>
    <row r="1637" spans="1:79">
      <c r="A1637" s="48"/>
      <c r="E1637" s="48"/>
      <c r="M1637" s="48"/>
      <c r="Q1637" s="48"/>
      <c r="U1637" s="48"/>
      <c r="Y1637" s="48"/>
      <c r="AC1637" s="48"/>
      <c r="AG1637" s="48"/>
      <c r="AK1637" s="45"/>
      <c r="AO1637" s="48"/>
      <c r="AS1637" s="48"/>
      <c r="AW1637" s="48"/>
      <c r="BA1637" s="48"/>
      <c r="BE1637" s="48"/>
      <c r="BI1637" s="48"/>
      <c r="BM1637" s="41">
        <v>44393</v>
      </c>
      <c r="BN1637">
        <v>6.59</v>
      </c>
      <c r="BO1637">
        <v>4.8587999999999996</v>
      </c>
      <c r="BQ1637" s="48"/>
      <c r="BU1637" s="48"/>
      <c r="BY1637" s="41">
        <v>44694</v>
      </c>
      <c r="BZ1637">
        <v>13.7</v>
      </c>
      <c r="CA1637">
        <v>9.7623999999999995</v>
      </c>
    </row>
    <row r="1638" spans="1:79">
      <c r="A1638" s="48"/>
      <c r="E1638" s="48"/>
      <c r="M1638" s="48"/>
      <c r="Q1638" s="48"/>
      <c r="U1638" s="48"/>
      <c r="Y1638" s="48"/>
      <c r="AC1638" s="48"/>
      <c r="AG1638" s="48"/>
      <c r="AK1638" s="45"/>
      <c r="AO1638" s="48"/>
      <c r="AS1638" s="48"/>
      <c r="AW1638" s="48"/>
      <c r="BA1638" s="48"/>
      <c r="BE1638" s="48"/>
      <c r="BI1638" s="48"/>
      <c r="BM1638" s="41">
        <v>44396</v>
      </c>
      <c r="BN1638">
        <v>6.55</v>
      </c>
      <c r="BO1638">
        <v>4.8293999999999997</v>
      </c>
      <c r="BQ1638" s="48"/>
      <c r="BU1638" s="48"/>
      <c r="BY1638" s="41">
        <v>44697</v>
      </c>
      <c r="BZ1638">
        <v>13.51</v>
      </c>
      <c r="CA1638">
        <v>9.6270000000000007</v>
      </c>
    </row>
    <row r="1639" spans="1:79">
      <c r="A1639" s="48"/>
      <c r="E1639" s="48"/>
      <c r="M1639" s="48"/>
      <c r="Q1639" s="48"/>
      <c r="U1639" s="48"/>
      <c r="Y1639" s="48"/>
      <c r="AC1639" s="48"/>
      <c r="AG1639" s="48"/>
      <c r="AK1639" s="45"/>
      <c r="AO1639" s="48"/>
      <c r="AS1639" s="48"/>
      <c r="AW1639" s="48"/>
      <c r="BA1639" s="48"/>
      <c r="BE1639" s="48"/>
      <c r="BI1639" s="48"/>
      <c r="BM1639" s="41">
        <v>44399</v>
      </c>
      <c r="BN1639">
        <v>6.41</v>
      </c>
      <c r="BO1639">
        <v>4.7260999999999997</v>
      </c>
      <c r="BQ1639" s="48"/>
      <c r="BU1639" s="48"/>
      <c r="BY1639" s="41">
        <v>44698</v>
      </c>
      <c r="BZ1639">
        <v>13.7</v>
      </c>
      <c r="CA1639">
        <v>9.7623999999999995</v>
      </c>
    </row>
    <row r="1640" spans="1:79">
      <c r="A1640" s="48"/>
      <c r="E1640" s="48"/>
      <c r="M1640" s="48"/>
      <c r="Q1640" s="48"/>
      <c r="U1640" s="48"/>
      <c r="Y1640" s="48"/>
      <c r="AC1640" s="48"/>
      <c r="AG1640" s="48"/>
      <c r="AK1640" s="45"/>
      <c r="AO1640" s="48"/>
      <c r="AS1640" s="48"/>
      <c r="AW1640" s="48"/>
      <c r="BA1640" s="48"/>
      <c r="BE1640" s="48"/>
      <c r="BI1640" s="48"/>
      <c r="BM1640" s="41">
        <v>44400</v>
      </c>
      <c r="BN1640">
        <v>6.45</v>
      </c>
      <c r="BO1640">
        <v>4.7556000000000003</v>
      </c>
      <c r="BQ1640" s="48"/>
      <c r="BU1640" s="48"/>
      <c r="BY1640" s="41">
        <v>44699</v>
      </c>
      <c r="BZ1640">
        <v>13.7</v>
      </c>
      <c r="CA1640">
        <v>9.7623999999999995</v>
      </c>
    </row>
    <row r="1641" spans="1:79">
      <c r="A1641" s="48"/>
      <c r="E1641" s="48"/>
      <c r="M1641" s="48"/>
      <c r="Q1641" s="48"/>
      <c r="U1641" s="48"/>
      <c r="Y1641" s="48"/>
      <c r="AC1641" s="48"/>
      <c r="AG1641" s="48"/>
      <c r="AK1641" s="45"/>
      <c r="AO1641" s="48"/>
      <c r="AS1641" s="48"/>
      <c r="AW1641" s="48"/>
      <c r="BA1641" s="48"/>
      <c r="BE1641" s="48"/>
      <c r="BI1641" s="48"/>
      <c r="BM1641" s="41">
        <v>44403</v>
      </c>
      <c r="BN1641">
        <v>6.43</v>
      </c>
      <c r="BO1641">
        <v>4.7408999999999999</v>
      </c>
      <c r="BQ1641" s="48"/>
      <c r="BU1641" s="48"/>
      <c r="BY1641" s="41">
        <v>44700</v>
      </c>
      <c r="BZ1641">
        <v>13.7</v>
      </c>
      <c r="CA1641">
        <v>9.7623999999999995</v>
      </c>
    </row>
    <row r="1642" spans="1:79">
      <c r="A1642" s="48"/>
      <c r="E1642" s="48"/>
      <c r="M1642" s="48"/>
      <c r="Q1642" s="48"/>
      <c r="U1642" s="48"/>
      <c r="Y1642" s="48"/>
      <c r="AC1642" s="48"/>
      <c r="AG1642" s="48"/>
      <c r="AK1642" s="45"/>
      <c r="AO1642" s="48"/>
      <c r="AS1642" s="48"/>
      <c r="AW1642" s="48"/>
      <c r="BA1642" s="48"/>
      <c r="BE1642" s="48"/>
      <c r="BI1642" s="48"/>
      <c r="BM1642" s="41">
        <v>44404</v>
      </c>
      <c r="BN1642">
        <v>6.41</v>
      </c>
      <c r="BO1642">
        <v>4.7260999999999997</v>
      </c>
      <c r="BQ1642" s="48"/>
      <c r="BU1642" s="48"/>
      <c r="BY1642" s="41">
        <v>44701</v>
      </c>
      <c r="BZ1642">
        <v>13.7</v>
      </c>
      <c r="CA1642">
        <v>9.7623999999999995</v>
      </c>
    </row>
    <row r="1643" spans="1:79">
      <c r="A1643" s="48"/>
      <c r="E1643" s="48"/>
      <c r="M1643" s="48"/>
      <c r="Q1643" s="48"/>
      <c r="U1643" s="48"/>
      <c r="Y1643" s="48"/>
      <c r="AC1643" s="48"/>
      <c r="AG1643" s="48"/>
      <c r="AK1643" s="45"/>
      <c r="AO1643" s="48"/>
      <c r="AS1643" s="48"/>
      <c r="AW1643" s="48"/>
      <c r="BA1643" s="48"/>
      <c r="BE1643" s="48"/>
      <c r="BI1643" s="48"/>
      <c r="BM1643" s="41">
        <v>44405</v>
      </c>
      <c r="BN1643">
        <v>6.5</v>
      </c>
      <c r="BO1643">
        <v>4.7925000000000004</v>
      </c>
      <c r="BQ1643" s="48"/>
      <c r="BU1643" s="48"/>
      <c r="BY1643" s="41">
        <v>44704</v>
      </c>
      <c r="BZ1643">
        <v>13.7</v>
      </c>
      <c r="CA1643">
        <v>9.7623999999999995</v>
      </c>
    </row>
    <row r="1644" spans="1:79">
      <c r="A1644" s="48"/>
      <c r="E1644" s="48"/>
      <c r="M1644" s="48"/>
      <c r="Q1644" s="48"/>
      <c r="U1644" s="48"/>
      <c r="Y1644" s="48"/>
      <c r="AC1644" s="48"/>
      <c r="AG1644" s="48"/>
      <c r="AK1644" s="45"/>
      <c r="AO1644" s="48"/>
      <c r="AS1644" s="48"/>
      <c r="AW1644" s="48"/>
      <c r="BA1644" s="48"/>
      <c r="BE1644" s="48"/>
      <c r="BI1644" s="48"/>
      <c r="BM1644" s="41">
        <v>44406</v>
      </c>
      <c r="BN1644">
        <v>6.64</v>
      </c>
      <c r="BO1644">
        <v>4.8956999999999997</v>
      </c>
      <c r="BQ1644" s="48"/>
      <c r="BU1644" s="48"/>
      <c r="BY1644" s="41">
        <v>44705</v>
      </c>
      <c r="BZ1644">
        <v>13.6</v>
      </c>
      <c r="CA1644">
        <v>9.6912000000000003</v>
      </c>
    </row>
    <row r="1645" spans="1:79">
      <c r="A1645" s="48"/>
      <c r="E1645" s="48"/>
      <c r="M1645" s="48"/>
      <c r="Q1645" s="48"/>
      <c r="U1645" s="48"/>
      <c r="Y1645" s="48"/>
      <c r="AC1645" s="48"/>
      <c r="AG1645" s="48"/>
      <c r="AK1645" s="45"/>
      <c r="AO1645" s="48"/>
      <c r="AS1645" s="48"/>
      <c r="AW1645" s="48"/>
      <c r="BA1645" s="48"/>
      <c r="BE1645" s="48"/>
      <c r="BI1645" s="48"/>
      <c r="BM1645" s="41">
        <v>44407</v>
      </c>
      <c r="BN1645">
        <v>6.68</v>
      </c>
      <c r="BO1645">
        <v>4.9252000000000002</v>
      </c>
      <c r="BQ1645" s="48"/>
      <c r="BU1645" s="48"/>
      <c r="BY1645" s="41">
        <v>44706</v>
      </c>
      <c r="BZ1645">
        <v>13.6</v>
      </c>
      <c r="CA1645">
        <v>9.6912000000000003</v>
      </c>
    </row>
    <row r="1646" spans="1:79">
      <c r="A1646" s="48"/>
      <c r="E1646" s="48"/>
      <c r="M1646" s="48"/>
      <c r="Q1646" s="48"/>
      <c r="U1646" s="48"/>
      <c r="Y1646" s="48"/>
      <c r="AC1646" s="48"/>
      <c r="AG1646" s="48"/>
      <c r="AK1646" s="45"/>
      <c r="AO1646" s="48"/>
      <c r="AS1646" s="48"/>
      <c r="AW1646" s="48"/>
      <c r="BA1646" s="48"/>
      <c r="BE1646" s="48"/>
      <c r="BI1646" s="48"/>
      <c r="BM1646" s="41">
        <v>44410</v>
      </c>
      <c r="BN1646">
        <v>6.68</v>
      </c>
      <c r="BO1646">
        <v>4.9252000000000002</v>
      </c>
      <c r="BQ1646" s="48"/>
      <c r="BU1646" s="48"/>
      <c r="BY1646" s="41">
        <v>44707</v>
      </c>
      <c r="BZ1646">
        <v>13.6</v>
      </c>
      <c r="CA1646">
        <v>9.6912000000000003</v>
      </c>
    </row>
    <row r="1647" spans="1:79">
      <c r="A1647" s="48"/>
      <c r="E1647" s="48"/>
      <c r="M1647" s="48"/>
      <c r="Q1647" s="48"/>
      <c r="U1647" s="48"/>
      <c r="Y1647" s="48"/>
      <c r="AC1647" s="48"/>
      <c r="AG1647" s="48"/>
      <c r="AK1647" s="45"/>
      <c r="AO1647" s="48"/>
      <c r="AS1647" s="48"/>
      <c r="AW1647" s="48"/>
      <c r="BA1647" s="48"/>
      <c r="BE1647" s="48"/>
      <c r="BI1647" s="48"/>
      <c r="BM1647" s="41">
        <v>44411</v>
      </c>
      <c r="BN1647">
        <v>6.6</v>
      </c>
      <c r="BO1647">
        <v>4.8662000000000001</v>
      </c>
      <c r="BQ1647" s="48"/>
      <c r="BU1647" s="48"/>
      <c r="BY1647" s="41">
        <v>44708</v>
      </c>
      <c r="BZ1647">
        <v>13.7</v>
      </c>
      <c r="CA1647">
        <v>9.7623999999999995</v>
      </c>
    </row>
    <row r="1648" spans="1:79">
      <c r="A1648" s="48"/>
      <c r="E1648" s="48"/>
      <c r="M1648" s="48"/>
      <c r="Q1648" s="48"/>
      <c r="U1648" s="48"/>
      <c r="Y1648" s="48"/>
      <c r="AC1648" s="48"/>
      <c r="AG1648" s="48"/>
      <c r="AK1648" s="45"/>
      <c r="AO1648" s="48"/>
      <c r="AS1648" s="48"/>
      <c r="AW1648" s="48"/>
      <c r="BA1648" s="48"/>
      <c r="BE1648" s="48"/>
      <c r="BI1648" s="48"/>
      <c r="BM1648" s="41">
        <v>44412</v>
      </c>
      <c r="BN1648">
        <v>6.6</v>
      </c>
      <c r="BO1648">
        <v>4.8662000000000001</v>
      </c>
      <c r="BQ1648" s="48"/>
      <c r="BU1648" s="48"/>
      <c r="BY1648" s="41">
        <v>44711</v>
      </c>
      <c r="BZ1648">
        <v>13.7</v>
      </c>
      <c r="CA1648">
        <v>9.7623999999999995</v>
      </c>
    </row>
    <row r="1649" spans="1:79">
      <c r="A1649" s="48"/>
      <c r="E1649" s="48"/>
      <c r="M1649" s="48"/>
      <c r="Q1649" s="48"/>
      <c r="U1649" s="48"/>
      <c r="Y1649" s="48"/>
      <c r="AC1649" s="48"/>
      <c r="AG1649" s="48"/>
      <c r="AK1649" s="45"/>
      <c r="AO1649" s="48"/>
      <c r="AS1649" s="48"/>
      <c r="AW1649" s="48"/>
      <c r="BA1649" s="48"/>
      <c r="BE1649" s="48"/>
      <c r="BI1649" s="48"/>
      <c r="BM1649" s="41">
        <v>44413</v>
      </c>
      <c r="BN1649">
        <v>6.71</v>
      </c>
      <c r="BO1649">
        <v>4.9473000000000003</v>
      </c>
      <c r="BQ1649" s="48"/>
      <c r="BU1649" s="48"/>
      <c r="BY1649" s="41">
        <v>44712</v>
      </c>
      <c r="BZ1649">
        <v>13.7</v>
      </c>
      <c r="CA1649">
        <v>9.7623999999999995</v>
      </c>
    </row>
    <row r="1650" spans="1:79">
      <c r="A1650" s="48"/>
      <c r="E1650" s="48"/>
      <c r="M1650" s="48"/>
      <c r="Q1650" s="48"/>
      <c r="U1650" s="48"/>
      <c r="Y1650" s="48"/>
      <c r="AC1650" s="48"/>
      <c r="AG1650" s="48"/>
      <c r="AK1650" s="45"/>
      <c r="AO1650" s="48"/>
      <c r="AS1650" s="48"/>
      <c r="AW1650" s="48"/>
      <c r="BA1650" s="48"/>
      <c r="BE1650" s="48"/>
      <c r="BI1650" s="48"/>
      <c r="BM1650" s="41">
        <v>44414</v>
      </c>
      <c r="BN1650">
        <v>6.8</v>
      </c>
      <c r="BO1650">
        <v>5.0137</v>
      </c>
      <c r="BQ1650" s="48"/>
      <c r="BU1650" s="48"/>
      <c r="BY1650" s="41">
        <v>44713</v>
      </c>
      <c r="BZ1650">
        <v>13.7</v>
      </c>
      <c r="CA1650">
        <v>9.7623999999999995</v>
      </c>
    </row>
    <row r="1651" spans="1:79">
      <c r="A1651" s="48"/>
      <c r="E1651" s="48"/>
      <c r="M1651" s="48"/>
      <c r="Q1651" s="48"/>
      <c r="U1651" s="48"/>
      <c r="Y1651" s="48"/>
      <c r="AC1651" s="48"/>
      <c r="AG1651" s="48"/>
      <c r="AK1651" s="45"/>
      <c r="AO1651" s="48"/>
      <c r="AS1651" s="48"/>
      <c r="AW1651" s="48"/>
      <c r="BA1651" s="48"/>
      <c r="BE1651" s="48"/>
      <c r="BI1651" s="48"/>
      <c r="BM1651" s="41">
        <v>44417</v>
      </c>
      <c r="BN1651">
        <v>6.77</v>
      </c>
      <c r="BO1651">
        <v>4.9916</v>
      </c>
      <c r="BQ1651" s="48"/>
      <c r="BU1651" s="48"/>
      <c r="BY1651" s="41">
        <v>44714</v>
      </c>
      <c r="BZ1651">
        <v>13.6</v>
      </c>
      <c r="CA1651">
        <v>9.6912000000000003</v>
      </c>
    </row>
    <row r="1652" spans="1:79">
      <c r="A1652" s="48"/>
      <c r="E1652" s="48"/>
      <c r="M1652" s="48"/>
      <c r="Q1652" s="48"/>
      <c r="U1652" s="48"/>
      <c r="Y1652" s="48"/>
      <c r="AC1652" s="48"/>
      <c r="AG1652" s="48"/>
      <c r="AK1652" s="45"/>
      <c r="AO1652" s="48"/>
      <c r="AS1652" s="48"/>
      <c r="AW1652" s="48"/>
      <c r="BA1652" s="48"/>
      <c r="BE1652" s="48"/>
      <c r="BI1652" s="48"/>
      <c r="BM1652" s="41">
        <v>44419</v>
      </c>
      <c r="BN1652">
        <v>6.77</v>
      </c>
      <c r="BO1652">
        <v>4.9916</v>
      </c>
      <c r="BQ1652" s="48"/>
      <c r="BU1652" s="48"/>
      <c r="BY1652" s="41">
        <v>44715</v>
      </c>
      <c r="BZ1652">
        <v>13.6</v>
      </c>
      <c r="CA1652">
        <v>9.6912000000000003</v>
      </c>
    </row>
    <row r="1653" spans="1:79">
      <c r="A1653" s="48"/>
      <c r="E1653" s="48"/>
      <c r="M1653" s="48"/>
      <c r="Q1653" s="48"/>
      <c r="U1653" s="48"/>
      <c r="Y1653" s="48"/>
      <c r="AC1653" s="48"/>
      <c r="AG1653" s="48"/>
      <c r="AK1653" s="45"/>
      <c r="AO1653" s="48"/>
      <c r="AS1653" s="48"/>
      <c r="AW1653" s="48"/>
      <c r="BA1653" s="48"/>
      <c r="BE1653" s="48"/>
      <c r="BI1653" s="48"/>
      <c r="BM1653" s="41">
        <v>44420</v>
      </c>
      <c r="BN1653">
        <v>6.7</v>
      </c>
      <c r="BO1653">
        <v>4.9398999999999997</v>
      </c>
      <c r="BQ1653" s="48"/>
      <c r="BU1653" s="48"/>
      <c r="BY1653" s="41">
        <v>44718</v>
      </c>
      <c r="BZ1653">
        <v>13.6</v>
      </c>
      <c r="CA1653">
        <v>9.6912000000000003</v>
      </c>
    </row>
    <row r="1654" spans="1:79">
      <c r="A1654" s="48"/>
      <c r="E1654" s="48"/>
      <c r="M1654" s="48"/>
      <c r="Q1654" s="48"/>
      <c r="U1654" s="48"/>
      <c r="Y1654" s="48"/>
      <c r="AC1654" s="48"/>
      <c r="AG1654" s="48"/>
      <c r="AK1654" s="45"/>
      <c r="AO1654" s="48"/>
      <c r="AS1654" s="48"/>
      <c r="AW1654" s="48"/>
      <c r="BA1654" s="48"/>
      <c r="BE1654" s="48"/>
      <c r="BI1654" s="48"/>
      <c r="BM1654" s="41">
        <v>44424</v>
      </c>
      <c r="BN1654">
        <v>6.7</v>
      </c>
      <c r="BO1654">
        <v>4.9398999999999997</v>
      </c>
      <c r="BQ1654" s="48"/>
      <c r="BU1654" s="48"/>
      <c r="BY1654" s="41">
        <v>44719</v>
      </c>
      <c r="BZ1654">
        <v>13.6</v>
      </c>
      <c r="CA1654">
        <v>9.6912000000000003</v>
      </c>
    </row>
    <row r="1655" spans="1:79">
      <c r="A1655" s="48"/>
      <c r="E1655" s="48"/>
      <c r="M1655" s="48"/>
      <c r="Q1655" s="48"/>
      <c r="U1655" s="48"/>
      <c r="Y1655" s="48"/>
      <c r="AC1655" s="48"/>
      <c r="AG1655" s="48"/>
      <c r="AK1655" s="45"/>
      <c r="AO1655" s="48"/>
      <c r="AS1655" s="48"/>
      <c r="AW1655" s="48"/>
      <c r="BA1655" s="48"/>
      <c r="BE1655" s="48"/>
      <c r="BI1655" s="48"/>
      <c r="BM1655" s="41">
        <v>44425</v>
      </c>
      <c r="BN1655">
        <v>6.65</v>
      </c>
      <c r="BO1655">
        <v>4.9031000000000002</v>
      </c>
      <c r="BQ1655" s="48"/>
      <c r="BU1655" s="48"/>
      <c r="BY1655" s="41">
        <v>44720</v>
      </c>
      <c r="BZ1655">
        <v>13.6</v>
      </c>
      <c r="CA1655">
        <v>9.6912000000000003</v>
      </c>
    </row>
    <row r="1656" spans="1:79">
      <c r="A1656" s="48"/>
      <c r="E1656" s="48"/>
      <c r="M1656" s="48"/>
      <c r="Q1656" s="48"/>
      <c r="U1656" s="48"/>
      <c r="Y1656" s="48"/>
      <c r="AC1656" s="48"/>
      <c r="AG1656" s="48"/>
      <c r="AK1656" s="45"/>
      <c r="AO1656" s="48"/>
      <c r="AS1656" s="48"/>
      <c r="AW1656" s="48"/>
      <c r="BA1656" s="48"/>
      <c r="BE1656" s="48"/>
      <c r="BI1656" s="48"/>
      <c r="BM1656" s="41">
        <v>44426</v>
      </c>
      <c r="BN1656">
        <v>6.69</v>
      </c>
      <c r="BO1656">
        <v>4.9325999999999999</v>
      </c>
      <c r="BQ1656" s="48"/>
      <c r="BU1656" s="48"/>
      <c r="BY1656" s="41">
        <v>44721</v>
      </c>
      <c r="BZ1656">
        <v>13.5</v>
      </c>
      <c r="CA1656">
        <v>9.6198999999999995</v>
      </c>
    </row>
    <row r="1657" spans="1:79">
      <c r="A1657" s="48"/>
      <c r="E1657" s="48"/>
      <c r="M1657" s="48"/>
      <c r="Q1657" s="48"/>
      <c r="U1657" s="48"/>
      <c r="Y1657" s="48"/>
      <c r="AC1657" s="48"/>
      <c r="AG1657" s="48"/>
      <c r="AK1657" s="45"/>
      <c r="AO1657" s="48"/>
      <c r="AS1657" s="48"/>
      <c r="AW1657" s="48"/>
      <c r="BA1657" s="48"/>
      <c r="BE1657" s="48"/>
      <c r="BI1657" s="48"/>
      <c r="BM1657" s="41">
        <v>44427</v>
      </c>
      <c r="BN1657">
        <v>6.65</v>
      </c>
      <c r="BO1657">
        <v>4.9031000000000002</v>
      </c>
      <c r="BQ1657" s="48"/>
      <c r="BU1657" s="48"/>
      <c r="BY1657" s="41">
        <v>44722</v>
      </c>
      <c r="BZ1657">
        <v>13.3</v>
      </c>
      <c r="CA1657">
        <v>9.4773999999999994</v>
      </c>
    </row>
    <row r="1658" spans="1:79">
      <c r="A1658" s="48"/>
      <c r="E1658" s="48"/>
      <c r="M1658" s="48"/>
      <c r="Q1658" s="48"/>
      <c r="U1658" s="48"/>
      <c r="Y1658" s="48"/>
      <c r="AC1658" s="48"/>
      <c r="AG1658" s="48"/>
      <c r="AK1658" s="45"/>
      <c r="AO1658" s="48"/>
      <c r="AS1658" s="48"/>
      <c r="AW1658" s="48"/>
      <c r="BA1658" s="48"/>
      <c r="BE1658" s="48"/>
      <c r="BI1658" s="48"/>
      <c r="BM1658" s="41">
        <v>44428</v>
      </c>
      <c r="BN1658">
        <v>6.64</v>
      </c>
      <c r="BO1658">
        <v>4.8956999999999997</v>
      </c>
      <c r="BQ1658" s="48"/>
      <c r="BU1658" s="48"/>
      <c r="BY1658" s="41">
        <v>44725</v>
      </c>
      <c r="BZ1658">
        <v>13.25</v>
      </c>
      <c r="CA1658">
        <v>9.4418000000000006</v>
      </c>
    </row>
    <row r="1659" spans="1:79">
      <c r="A1659" s="48"/>
      <c r="E1659" s="48"/>
      <c r="M1659" s="48"/>
      <c r="Q1659" s="48"/>
      <c r="U1659" s="48"/>
      <c r="Y1659" s="48"/>
      <c r="AC1659" s="48"/>
      <c r="AG1659" s="48"/>
      <c r="AK1659" s="45"/>
      <c r="AO1659" s="48"/>
      <c r="AS1659" s="48"/>
      <c r="AW1659" s="48"/>
      <c r="BA1659" s="48"/>
      <c r="BE1659" s="48"/>
      <c r="BI1659" s="48"/>
      <c r="BM1659" s="41">
        <v>44431</v>
      </c>
      <c r="BN1659">
        <v>6.64</v>
      </c>
      <c r="BO1659">
        <v>4.8956999999999997</v>
      </c>
      <c r="BQ1659" s="48"/>
      <c r="BU1659" s="48"/>
      <c r="BY1659" s="41">
        <v>44726</v>
      </c>
      <c r="BZ1659">
        <v>13.25</v>
      </c>
      <c r="CA1659">
        <v>9.4418000000000006</v>
      </c>
    </row>
    <row r="1660" spans="1:79">
      <c r="A1660" s="48"/>
      <c r="E1660" s="48"/>
      <c r="M1660" s="48"/>
      <c r="Q1660" s="48"/>
      <c r="U1660" s="48"/>
      <c r="Y1660" s="48"/>
      <c r="AC1660" s="48"/>
      <c r="AG1660" s="48"/>
      <c r="AK1660" s="45"/>
      <c r="AO1660" s="48"/>
      <c r="AS1660" s="48"/>
      <c r="AW1660" s="48"/>
      <c r="BA1660" s="48"/>
      <c r="BE1660" s="48"/>
      <c r="BI1660" s="48"/>
      <c r="BM1660" s="41">
        <v>44432</v>
      </c>
      <c r="BN1660">
        <v>6.55</v>
      </c>
      <c r="BO1660">
        <v>4.8293999999999997</v>
      </c>
      <c r="BQ1660" s="48"/>
      <c r="BU1660" s="48"/>
      <c r="BY1660" s="41">
        <v>44727</v>
      </c>
      <c r="BZ1660">
        <v>13.58</v>
      </c>
      <c r="CA1660">
        <v>9.6768999999999998</v>
      </c>
    </row>
    <row r="1661" spans="1:79">
      <c r="A1661" s="48"/>
      <c r="E1661" s="48"/>
      <c r="M1661" s="48"/>
      <c r="Q1661" s="48"/>
      <c r="U1661" s="48"/>
      <c r="Y1661" s="48"/>
      <c r="AC1661" s="48"/>
      <c r="AG1661" s="48"/>
      <c r="AK1661" s="45"/>
      <c r="AO1661" s="48"/>
      <c r="AS1661" s="48"/>
      <c r="AW1661" s="48"/>
      <c r="BA1661" s="48"/>
      <c r="BE1661" s="48"/>
      <c r="BI1661" s="48"/>
      <c r="BM1661" s="41">
        <v>44433</v>
      </c>
      <c r="BN1661">
        <v>6.63</v>
      </c>
      <c r="BO1661">
        <v>4.8883000000000001</v>
      </c>
      <c r="BQ1661" s="48"/>
      <c r="BU1661" s="48"/>
      <c r="BY1661" s="41">
        <v>44728</v>
      </c>
      <c r="BZ1661">
        <v>13.59</v>
      </c>
      <c r="CA1661">
        <v>9.6839999999999993</v>
      </c>
    </row>
    <row r="1662" spans="1:79">
      <c r="A1662" s="48"/>
      <c r="E1662" s="48"/>
      <c r="M1662" s="48"/>
      <c r="Q1662" s="48"/>
      <c r="U1662" s="48"/>
      <c r="Y1662" s="48"/>
      <c r="AC1662" s="48"/>
      <c r="AG1662" s="48"/>
      <c r="AK1662" s="45"/>
      <c r="AO1662" s="48"/>
      <c r="AS1662" s="48"/>
      <c r="AW1662" s="48"/>
      <c r="BA1662" s="48"/>
      <c r="BE1662" s="48"/>
      <c r="BI1662" s="48"/>
      <c r="BM1662" s="41">
        <v>44434</v>
      </c>
      <c r="BN1662">
        <v>6.6</v>
      </c>
      <c r="BO1662">
        <v>4.8662000000000001</v>
      </c>
      <c r="BQ1662" s="48"/>
      <c r="BU1662" s="48"/>
      <c r="BY1662" s="41">
        <v>44729</v>
      </c>
      <c r="BZ1662">
        <v>13.59</v>
      </c>
      <c r="CA1662">
        <v>9.6839999999999993</v>
      </c>
    </row>
    <row r="1663" spans="1:79">
      <c r="A1663" s="48"/>
      <c r="E1663" s="48"/>
      <c r="M1663" s="48"/>
      <c r="Q1663" s="48"/>
      <c r="U1663" s="48"/>
      <c r="Y1663" s="48"/>
      <c r="AC1663" s="48"/>
      <c r="AG1663" s="48"/>
      <c r="AK1663" s="45"/>
      <c r="AO1663" s="48"/>
      <c r="AS1663" s="48"/>
      <c r="AW1663" s="48"/>
      <c r="BA1663" s="48"/>
      <c r="BE1663" s="48"/>
      <c r="BI1663" s="48"/>
      <c r="BM1663" s="41">
        <v>44435</v>
      </c>
      <c r="BN1663">
        <v>6.68</v>
      </c>
      <c r="BO1663">
        <v>4.9252000000000002</v>
      </c>
      <c r="BQ1663" s="48"/>
      <c r="BU1663" s="48"/>
      <c r="BY1663" s="41">
        <v>44732</v>
      </c>
      <c r="BZ1663">
        <v>13.59</v>
      </c>
      <c r="CA1663">
        <v>9.6839999999999993</v>
      </c>
    </row>
    <row r="1664" spans="1:79">
      <c r="A1664" s="48"/>
      <c r="E1664" s="48"/>
      <c r="M1664" s="48"/>
      <c r="Q1664" s="48"/>
      <c r="U1664" s="48"/>
      <c r="Y1664" s="48"/>
      <c r="AC1664" s="48"/>
      <c r="AG1664" s="48"/>
      <c r="AK1664" s="45"/>
      <c r="AO1664" s="48"/>
      <c r="AS1664" s="48"/>
      <c r="AW1664" s="48"/>
      <c r="BA1664" s="48"/>
      <c r="BE1664" s="48"/>
      <c r="BI1664" s="48"/>
      <c r="BM1664" s="41">
        <v>44438</v>
      </c>
      <c r="BN1664">
        <v>6.68</v>
      </c>
      <c r="BO1664">
        <v>4.9252000000000002</v>
      </c>
      <c r="BQ1664" s="48"/>
      <c r="BU1664" s="48"/>
      <c r="BY1664" s="41">
        <v>44733</v>
      </c>
      <c r="BZ1664">
        <v>13.59</v>
      </c>
      <c r="CA1664">
        <v>9.6839999999999993</v>
      </c>
    </row>
    <row r="1665" spans="1:79">
      <c r="A1665" s="48"/>
      <c r="E1665" s="48"/>
      <c r="M1665" s="48"/>
      <c r="Q1665" s="48"/>
      <c r="U1665" s="48"/>
      <c r="Y1665" s="48"/>
      <c r="AC1665" s="48"/>
      <c r="AG1665" s="48"/>
      <c r="AK1665" s="45"/>
      <c r="AO1665" s="48"/>
      <c r="AS1665" s="48"/>
      <c r="AW1665" s="48"/>
      <c r="BA1665" s="48"/>
      <c r="BE1665" s="48"/>
      <c r="BI1665" s="48"/>
      <c r="BM1665" s="41">
        <v>44439</v>
      </c>
      <c r="BN1665">
        <v>6.65</v>
      </c>
      <c r="BO1665">
        <v>4.9031000000000002</v>
      </c>
      <c r="BQ1665" s="48"/>
      <c r="BU1665" s="48"/>
      <c r="BY1665" s="41">
        <v>44734</v>
      </c>
      <c r="BZ1665">
        <v>13.55</v>
      </c>
      <c r="CA1665">
        <v>9.6555</v>
      </c>
    </row>
    <row r="1666" spans="1:79">
      <c r="A1666" s="48"/>
      <c r="E1666" s="48"/>
      <c r="M1666" s="48"/>
      <c r="Q1666" s="48"/>
      <c r="U1666" s="48"/>
      <c r="Y1666" s="48"/>
      <c r="AC1666" s="48"/>
      <c r="AG1666" s="48"/>
      <c r="AK1666" s="45"/>
      <c r="AO1666" s="48"/>
      <c r="AS1666" s="48"/>
      <c r="AW1666" s="48"/>
      <c r="BA1666" s="48"/>
      <c r="BE1666" s="48"/>
      <c r="BI1666" s="48"/>
      <c r="BM1666" s="41">
        <v>44440</v>
      </c>
      <c r="BN1666">
        <v>6.52</v>
      </c>
      <c r="BO1666">
        <v>4.8071999999999999</v>
      </c>
      <c r="BQ1666" s="48"/>
      <c r="BU1666" s="48"/>
      <c r="BY1666" s="41">
        <v>44735</v>
      </c>
      <c r="BZ1666">
        <v>13.55</v>
      </c>
      <c r="CA1666">
        <v>9.6555</v>
      </c>
    </row>
    <row r="1667" spans="1:79">
      <c r="A1667" s="48"/>
      <c r="E1667" s="48"/>
      <c r="M1667" s="48"/>
      <c r="Q1667" s="48"/>
      <c r="U1667" s="48"/>
      <c r="Y1667" s="48"/>
      <c r="AC1667" s="48"/>
      <c r="AG1667" s="48"/>
      <c r="AK1667" s="45"/>
      <c r="AO1667" s="48"/>
      <c r="AS1667" s="48"/>
      <c r="AW1667" s="48"/>
      <c r="BA1667" s="48"/>
      <c r="BE1667" s="48"/>
      <c r="BI1667" s="48"/>
      <c r="BM1667" s="41">
        <v>44441</v>
      </c>
      <c r="BN1667">
        <v>6.65</v>
      </c>
      <c r="BO1667">
        <v>4.9031000000000002</v>
      </c>
      <c r="BQ1667" s="48"/>
      <c r="BU1667" s="48"/>
      <c r="BY1667" s="41">
        <v>44736</v>
      </c>
      <c r="BZ1667">
        <v>13.55</v>
      </c>
      <c r="CA1667">
        <v>9.6555</v>
      </c>
    </row>
    <row r="1668" spans="1:79">
      <c r="A1668" s="48"/>
      <c r="E1668" s="48"/>
      <c r="M1668" s="48"/>
      <c r="Q1668" s="48"/>
      <c r="U1668" s="48"/>
      <c r="Y1668" s="48"/>
      <c r="AC1668" s="48"/>
      <c r="AG1668" s="48"/>
      <c r="AK1668" s="45"/>
      <c r="AO1668" s="48"/>
      <c r="AS1668" s="48"/>
      <c r="AW1668" s="48"/>
      <c r="BA1668" s="48"/>
      <c r="BE1668" s="48"/>
      <c r="BI1668" s="48"/>
      <c r="BM1668" s="41">
        <v>44442</v>
      </c>
      <c r="BN1668">
        <v>6.6</v>
      </c>
      <c r="BO1668">
        <v>4.8662000000000001</v>
      </c>
      <c r="BQ1668" s="48"/>
      <c r="BU1668" s="48"/>
      <c r="BY1668" s="41">
        <v>44739</v>
      </c>
      <c r="BZ1668">
        <v>13.28</v>
      </c>
      <c r="CA1668">
        <v>9.4631000000000007</v>
      </c>
    </row>
    <row r="1669" spans="1:79">
      <c r="A1669" s="48"/>
      <c r="E1669" s="48"/>
      <c r="M1669" s="48"/>
      <c r="Q1669" s="48"/>
      <c r="U1669" s="48"/>
      <c r="Y1669" s="48"/>
      <c r="AC1669" s="48"/>
      <c r="AG1669" s="48"/>
      <c r="AK1669" s="45"/>
      <c r="AO1669" s="48"/>
      <c r="AS1669" s="48"/>
      <c r="AW1669" s="48"/>
      <c r="BA1669" s="48"/>
      <c r="BE1669" s="48"/>
      <c r="BI1669" s="48"/>
      <c r="BM1669" s="41">
        <v>44445</v>
      </c>
      <c r="BN1669">
        <v>6.7</v>
      </c>
      <c r="BO1669">
        <v>4.9398999999999997</v>
      </c>
      <c r="BQ1669" s="48"/>
      <c r="BU1669" s="48"/>
      <c r="BY1669" s="41">
        <v>44740</v>
      </c>
      <c r="BZ1669">
        <v>13.28</v>
      </c>
      <c r="CA1669">
        <v>9.4631000000000007</v>
      </c>
    </row>
    <row r="1670" spans="1:79">
      <c r="A1670" s="48"/>
      <c r="E1670" s="48"/>
      <c r="M1670" s="48"/>
      <c r="Q1670" s="48"/>
      <c r="U1670" s="48"/>
      <c r="Y1670" s="48"/>
      <c r="AC1670" s="48"/>
      <c r="AG1670" s="48"/>
      <c r="AK1670" s="45"/>
      <c r="AO1670" s="48"/>
      <c r="AS1670" s="48"/>
      <c r="AW1670" s="48"/>
      <c r="BA1670" s="48"/>
      <c r="BE1670" s="48"/>
      <c r="BI1670" s="48"/>
      <c r="BM1670" s="41">
        <v>44446</v>
      </c>
      <c r="BN1670">
        <v>6.8</v>
      </c>
      <c r="BO1670">
        <v>5.0137</v>
      </c>
      <c r="BQ1670" s="48"/>
      <c r="BU1670" s="48"/>
      <c r="BY1670" s="41">
        <v>44741</v>
      </c>
      <c r="BZ1670">
        <v>13.55</v>
      </c>
      <c r="CA1670">
        <v>9.6555</v>
      </c>
    </row>
    <row r="1671" spans="1:79">
      <c r="A1671" s="48"/>
      <c r="E1671" s="48"/>
      <c r="M1671" s="48"/>
      <c r="Q1671" s="48"/>
      <c r="U1671" s="48"/>
      <c r="Y1671" s="48"/>
      <c r="AC1671" s="48"/>
      <c r="AG1671" s="48"/>
      <c r="AK1671" s="45"/>
      <c r="AO1671" s="48"/>
      <c r="AS1671" s="48"/>
      <c r="AW1671" s="48"/>
      <c r="BA1671" s="48"/>
      <c r="BE1671" s="48"/>
      <c r="BI1671" s="48"/>
      <c r="BM1671" s="41">
        <v>44447</v>
      </c>
      <c r="BN1671">
        <v>6.94</v>
      </c>
      <c r="BO1671">
        <v>5.1169000000000002</v>
      </c>
      <c r="BQ1671" s="48"/>
      <c r="BU1671" s="48"/>
      <c r="BY1671" s="41">
        <v>44742</v>
      </c>
      <c r="BZ1671">
        <v>13.55</v>
      </c>
      <c r="CA1671">
        <v>9.6555</v>
      </c>
    </row>
    <row r="1672" spans="1:79">
      <c r="A1672" s="48"/>
      <c r="E1672" s="48"/>
      <c r="M1672" s="48"/>
      <c r="Q1672" s="48"/>
      <c r="U1672" s="48"/>
      <c r="Y1672" s="48"/>
      <c r="AC1672" s="48"/>
      <c r="AG1672" s="48"/>
      <c r="AK1672" s="45"/>
      <c r="AO1672" s="48"/>
      <c r="AS1672" s="48"/>
      <c r="AW1672" s="48"/>
      <c r="BA1672" s="48"/>
      <c r="BE1672" s="48"/>
      <c r="BI1672" s="48"/>
      <c r="BM1672" s="41">
        <v>44448</v>
      </c>
      <c r="BN1672">
        <v>6.94</v>
      </c>
      <c r="BO1672">
        <v>5.1169000000000002</v>
      </c>
      <c r="BQ1672" s="48"/>
      <c r="BU1672" s="48"/>
      <c r="BY1672" s="41">
        <v>44743</v>
      </c>
      <c r="BZ1672">
        <v>13.55</v>
      </c>
      <c r="CA1672">
        <v>9.6555</v>
      </c>
    </row>
    <row r="1673" spans="1:79">
      <c r="A1673" s="48"/>
      <c r="E1673" s="48"/>
      <c r="M1673" s="48"/>
      <c r="Q1673" s="48"/>
      <c r="U1673" s="48"/>
      <c r="Y1673" s="48"/>
      <c r="AC1673" s="48"/>
      <c r="AG1673" s="48"/>
      <c r="AK1673" s="45"/>
      <c r="AO1673" s="48"/>
      <c r="AS1673" s="48"/>
      <c r="AW1673" s="48"/>
      <c r="BA1673" s="48"/>
      <c r="BE1673" s="48"/>
      <c r="BI1673" s="48"/>
      <c r="BM1673" s="41">
        <v>44449</v>
      </c>
      <c r="BN1673">
        <v>6.93</v>
      </c>
      <c r="BO1673">
        <v>5.1094999999999997</v>
      </c>
      <c r="BQ1673" s="48"/>
      <c r="BU1673" s="48"/>
      <c r="BY1673" s="41">
        <v>44746</v>
      </c>
      <c r="BZ1673">
        <v>13.55</v>
      </c>
      <c r="CA1673">
        <v>9.6555</v>
      </c>
    </row>
    <row r="1674" spans="1:79">
      <c r="A1674" s="48"/>
      <c r="E1674" s="48"/>
      <c r="M1674" s="48"/>
      <c r="Q1674" s="48"/>
      <c r="U1674" s="48"/>
      <c r="Y1674" s="48"/>
      <c r="AC1674" s="48"/>
      <c r="AG1674" s="48"/>
      <c r="AK1674" s="45"/>
      <c r="AO1674" s="48"/>
      <c r="AS1674" s="48"/>
      <c r="AW1674" s="48"/>
      <c r="BA1674" s="48"/>
      <c r="BE1674" s="48"/>
      <c r="BI1674" s="48"/>
      <c r="BM1674" s="41">
        <v>44452</v>
      </c>
      <c r="BN1674">
        <v>6.85</v>
      </c>
      <c r="BO1674">
        <v>5.0505000000000004</v>
      </c>
      <c r="BQ1674" s="48"/>
      <c r="BU1674" s="48"/>
      <c r="BY1674" s="41">
        <v>44747</v>
      </c>
      <c r="BZ1674">
        <v>13.3</v>
      </c>
      <c r="CA1674">
        <v>9.4773999999999994</v>
      </c>
    </row>
    <row r="1675" spans="1:79">
      <c r="A1675" s="48"/>
      <c r="E1675" s="48"/>
      <c r="M1675" s="48"/>
      <c r="Q1675" s="48"/>
      <c r="U1675" s="48"/>
      <c r="Y1675" s="48"/>
      <c r="AC1675" s="48"/>
      <c r="AG1675" s="48"/>
      <c r="AK1675" s="45"/>
      <c r="AO1675" s="48"/>
      <c r="AS1675" s="48"/>
      <c r="AW1675" s="48"/>
      <c r="BA1675" s="48"/>
      <c r="BE1675" s="48"/>
      <c r="BI1675" s="48"/>
      <c r="BM1675" s="41">
        <v>44453</v>
      </c>
      <c r="BN1675">
        <v>6.88</v>
      </c>
      <c r="BO1675">
        <v>5.0727000000000002</v>
      </c>
      <c r="BQ1675" s="48"/>
      <c r="BU1675" s="48"/>
      <c r="BY1675" s="41">
        <v>44748</v>
      </c>
      <c r="BZ1675">
        <v>13.3</v>
      </c>
      <c r="CA1675">
        <v>9.4773999999999994</v>
      </c>
    </row>
    <row r="1676" spans="1:79">
      <c r="A1676" s="48"/>
      <c r="E1676" s="48"/>
      <c r="M1676" s="48"/>
      <c r="Q1676" s="48"/>
      <c r="U1676" s="48"/>
      <c r="Y1676" s="48"/>
      <c r="AC1676" s="48"/>
      <c r="AG1676" s="48"/>
      <c r="AK1676" s="45"/>
      <c r="AO1676" s="48"/>
      <c r="AS1676" s="48"/>
      <c r="AW1676" s="48"/>
      <c r="BA1676" s="48"/>
      <c r="BE1676" s="48"/>
      <c r="BI1676" s="48"/>
      <c r="BM1676" s="41">
        <v>44454</v>
      </c>
      <c r="BN1676">
        <v>6.86</v>
      </c>
      <c r="BO1676">
        <v>5.0579000000000001</v>
      </c>
      <c r="BQ1676" s="48"/>
      <c r="BU1676" s="48"/>
      <c r="BY1676" s="41">
        <v>44749</v>
      </c>
      <c r="BZ1676">
        <v>13.24</v>
      </c>
      <c r="CA1676">
        <v>9.4345999999999997</v>
      </c>
    </row>
    <row r="1677" spans="1:79">
      <c r="A1677" s="48"/>
      <c r="E1677" s="48"/>
      <c r="M1677" s="48"/>
      <c r="Q1677" s="48"/>
      <c r="U1677" s="48"/>
      <c r="Y1677" s="48"/>
      <c r="AC1677" s="48"/>
      <c r="AG1677" s="48"/>
      <c r="AK1677" s="45"/>
      <c r="AO1677" s="48"/>
      <c r="AS1677" s="48"/>
      <c r="AW1677" s="48"/>
      <c r="BA1677" s="48"/>
      <c r="BE1677" s="48"/>
      <c r="BI1677" s="48"/>
      <c r="BM1677" s="41">
        <v>44455</v>
      </c>
      <c r="BN1677">
        <v>6.86</v>
      </c>
      <c r="BO1677">
        <v>5.0579000000000001</v>
      </c>
      <c r="BQ1677" s="48"/>
      <c r="BU1677" s="48"/>
      <c r="BY1677" s="41">
        <v>44750</v>
      </c>
      <c r="BZ1677">
        <v>13.3</v>
      </c>
      <c r="CA1677">
        <v>9.4773999999999994</v>
      </c>
    </row>
    <row r="1678" spans="1:79">
      <c r="A1678" s="48"/>
      <c r="E1678" s="48"/>
      <c r="M1678" s="48"/>
      <c r="Q1678" s="48"/>
      <c r="U1678" s="48"/>
      <c r="Y1678" s="48"/>
      <c r="AC1678" s="48"/>
      <c r="AG1678" s="48"/>
      <c r="AK1678" s="45"/>
      <c r="AO1678" s="48"/>
      <c r="AS1678" s="48"/>
      <c r="AW1678" s="48"/>
      <c r="BA1678" s="48"/>
      <c r="BE1678" s="48"/>
      <c r="BI1678" s="48"/>
      <c r="BM1678" s="41">
        <v>44456</v>
      </c>
      <c r="BN1678">
        <v>6.72</v>
      </c>
      <c r="BO1678">
        <v>4.9546999999999999</v>
      </c>
      <c r="BQ1678" s="48"/>
      <c r="BU1678" s="48"/>
      <c r="BY1678" s="41">
        <v>44753</v>
      </c>
      <c r="BZ1678">
        <v>13.55</v>
      </c>
      <c r="CA1678">
        <v>9.6555</v>
      </c>
    </row>
    <row r="1679" spans="1:79">
      <c r="A1679" s="48"/>
      <c r="E1679" s="48"/>
      <c r="M1679" s="48"/>
      <c r="Q1679" s="48"/>
      <c r="U1679" s="48"/>
      <c r="Y1679" s="48"/>
      <c r="AC1679" s="48"/>
      <c r="AG1679" s="48"/>
      <c r="AK1679" s="45"/>
      <c r="AO1679" s="48"/>
      <c r="AS1679" s="48"/>
      <c r="AW1679" s="48"/>
      <c r="BA1679" s="48"/>
      <c r="BE1679" s="48"/>
      <c r="BI1679" s="48"/>
      <c r="BM1679" s="41">
        <v>44459</v>
      </c>
      <c r="BN1679">
        <v>6.75</v>
      </c>
      <c r="BO1679">
        <v>4.9767999999999999</v>
      </c>
      <c r="BQ1679" s="48"/>
      <c r="BU1679" s="48"/>
      <c r="BY1679" s="41">
        <v>44754</v>
      </c>
      <c r="BZ1679">
        <v>13.55</v>
      </c>
      <c r="CA1679">
        <v>9.6555</v>
      </c>
    </row>
    <row r="1680" spans="1:79">
      <c r="A1680" s="48"/>
      <c r="E1680" s="48"/>
      <c r="M1680" s="48"/>
      <c r="Q1680" s="48"/>
      <c r="U1680" s="48"/>
      <c r="Y1680" s="48"/>
      <c r="AC1680" s="48"/>
      <c r="AG1680" s="48"/>
      <c r="AK1680" s="45"/>
      <c r="AO1680" s="48"/>
      <c r="AS1680" s="48"/>
      <c r="AW1680" s="48"/>
      <c r="BA1680" s="48"/>
      <c r="BE1680" s="48"/>
      <c r="BI1680" s="48"/>
      <c r="BM1680" s="41">
        <v>44460</v>
      </c>
      <c r="BN1680">
        <v>6.75</v>
      </c>
      <c r="BO1680">
        <v>4.9767999999999999</v>
      </c>
      <c r="BQ1680" s="48"/>
      <c r="BU1680" s="48"/>
      <c r="BY1680" s="41">
        <v>44755</v>
      </c>
      <c r="BZ1680">
        <v>13.5</v>
      </c>
      <c r="CA1680">
        <v>9.6198999999999995</v>
      </c>
    </row>
    <row r="1681" spans="1:79">
      <c r="A1681" s="48"/>
      <c r="E1681" s="48"/>
      <c r="M1681" s="48"/>
      <c r="Q1681" s="48"/>
      <c r="U1681" s="48"/>
      <c r="Y1681" s="48"/>
      <c r="AC1681" s="48"/>
      <c r="AG1681" s="48"/>
      <c r="AK1681" s="45"/>
      <c r="AO1681" s="48"/>
      <c r="AS1681" s="48"/>
      <c r="AW1681" s="48"/>
      <c r="BA1681" s="48"/>
      <c r="BE1681" s="48"/>
      <c r="BI1681" s="48"/>
      <c r="BM1681" s="41">
        <v>44461</v>
      </c>
      <c r="BN1681">
        <v>6.75</v>
      </c>
      <c r="BO1681">
        <v>4.9767999999999999</v>
      </c>
      <c r="BQ1681" s="48"/>
      <c r="BU1681" s="48"/>
      <c r="BY1681" s="41">
        <v>44756</v>
      </c>
      <c r="BZ1681">
        <v>13.55</v>
      </c>
      <c r="CA1681">
        <v>9.6555</v>
      </c>
    </row>
    <row r="1682" spans="1:79">
      <c r="A1682" s="48"/>
      <c r="E1682" s="48"/>
      <c r="M1682" s="48"/>
      <c r="Q1682" s="48"/>
      <c r="U1682" s="48"/>
      <c r="Y1682" s="48"/>
      <c r="AC1682" s="48"/>
      <c r="AG1682" s="48"/>
      <c r="AK1682" s="45"/>
      <c r="AO1682" s="48"/>
      <c r="AS1682" s="48"/>
      <c r="AW1682" s="48"/>
      <c r="BA1682" s="48"/>
      <c r="BE1682" s="48"/>
      <c r="BI1682" s="48"/>
      <c r="BM1682" s="41">
        <v>44462</v>
      </c>
      <c r="BN1682">
        <v>6.7</v>
      </c>
      <c r="BO1682">
        <v>4.9398999999999997</v>
      </c>
      <c r="BQ1682" s="48"/>
      <c r="BU1682" s="48"/>
      <c r="BY1682" s="41">
        <v>44757</v>
      </c>
      <c r="BZ1682">
        <v>12.69</v>
      </c>
      <c r="CA1682">
        <v>9.8451000000000004</v>
      </c>
    </row>
    <row r="1683" spans="1:79">
      <c r="A1683" s="48"/>
      <c r="E1683" s="48"/>
      <c r="M1683" s="48"/>
      <c r="Q1683" s="48"/>
      <c r="U1683" s="48"/>
      <c r="Y1683" s="48"/>
      <c r="AC1683" s="48"/>
      <c r="AG1683" s="48"/>
      <c r="AK1683" s="45"/>
      <c r="AO1683" s="48"/>
      <c r="AS1683" s="48"/>
      <c r="AW1683" s="48"/>
      <c r="BA1683" s="48"/>
      <c r="BE1683" s="48"/>
      <c r="BI1683" s="48"/>
      <c r="BM1683" s="41">
        <v>44463</v>
      </c>
      <c r="BN1683">
        <v>6.73</v>
      </c>
      <c r="BO1683">
        <v>4.9621000000000004</v>
      </c>
      <c r="BQ1683" s="48"/>
      <c r="BU1683" s="48"/>
      <c r="BY1683" s="41">
        <v>44760</v>
      </c>
      <c r="BZ1683">
        <v>12.69</v>
      </c>
      <c r="CA1683">
        <v>9.8451000000000004</v>
      </c>
    </row>
    <row r="1684" spans="1:79">
      <c r="A1684" s="48"/>
      <c r="E1684" s="48"/>
      <c r="M1684" s="48"/>
      <c r="Q1684" s="48"/>
      <c r="U1684" s="48"/>
      <c r="Y1684" s="48"/>
      <c r="AC1684" s="48"/>
      <c r="AG1684" s="48"/>
      <c r="AK1684" s="45"/>
      <c r="AO1684" s="48"/>
      <c r="AS1684" s="48"/>
      <c r="AW1684" s="48"/>
      <c r="BA1684" s="48"/>
      <c r="BE1684" s="48"/>
      <c r="BI1684" s="48"/>
      <c r="BM1684" s="41">
        <v>44466</v>
      </c>
      <c r="BN1684">
        <v>6.73</v>
      </c>
      <c r="BO1684">
        <v>4.9621000000000004</v>
      </c>
      <c r="BQ1684" s="48"/>
      <c r="BU1684" s="48"/>
      <c r="BY1684" s="41">
        <v>44761</v>
      </c>
      <c r="BZ1684">
        <v>12.5</v>
      </c>
      <c r="CA1684">
        <v>9.6976999999999993</v>
      </c>
    </row>
    <row r="1685" spans="1:79">
      <c r="A1685" s="48"/>
      <c r="E1685" s="48"/>
      <c r="M1685" s="48"/>
      <c r="Q1685" s="48"/>
      <c r="U1685" s="48"/>
      <c r="Y1685" s="48"/>
      <c r="AC1685" s="48"/>
      <c r="AG1685" s="48"/>
      <c r="AK1685" s="45"/>
      <c r="AO1685" s="48"/>
      <c r="AS1685" s="48"/>
      <c r="AW1685" s="48"/>
      <c r="BA1685" s="48"/>
      <c r="BE1685" s="48"/>
      <c r="BI1685" s="48"/>
      <c r="BM1685" s="41">
        <v>44467</v>
      </c>
      <c r="BN1685">
        <v>6.73</v>
      </c>
      <c r="BO1685">
        <v>4.9621000000000004</v>
      </c>
      <c r="BQ1685" s="48"/>
      <c r="BU1685" s="48"/>
      <c r="BY1685" s="41">
        <v>44762</v>
      </c>
      <c r="BZ1685">
        <v>12.5</v>
      </c>
      <c r="CA1685">
        <v>9.6976999999999993</v>
      </c>
    </row>
    <row r="1686" spans="1:79">
      <c r="A1686" s="48"/>
      <c r="E1686" s="48"/>
      <c r="M1686" s="48"/>
      <c r="Q1686" s="48"/>
      <c r="U1686" s="48"/>
      <c r="Y1686" s="48"/>
      <c r="AC1686" s="48"/>
      <c r="AG1686" s="48"/>
      <c r="AK1686" s="45"/>
      <c r="AO1686" s="48"/>
      <c r="AS1686" s="48"/>
      <c r="AW1686" s="48"/>
      <c r="BA1686" s="48"/>
      <c r="BE1686" s="48"/>
      <c r="BI1686" s="48"/>
      <c r="BM1686" s="41">
        <v>44468</v>
      </c>
      <c r="BN1686">
        <v>6.79</v>
      </c>
      <c r="BO1686">
        <v>5.0063000000000004</v>
      </c>
      <c r="BQ1686" s="48"/>
      <c r="BU1686" s="48"/>
      <c r="BY1686" s="41">
        <v>44763</v>
      </c>
      <c r="BZ1686">
        <v>12.25</v>
      </c>
      <c r="CA1686">
        <v>9.5037000000000003</v>
      </c>
    </row>
    <row r="1687" spans="1:79">
      <c r="A1687" s="48"/>
      <c r="E1687" s="48"/>
      <c r="M1687" s="48"/>
      <c r="Q1687" s="48"/>
      <c r="U1687" s="48"/>
      <c r="Y1687" s="48"/>
      <c r="AC1687" s="48"/>
      <c r="AG1687" s="48"/>
      <c r="AK1687" s="45"/>
      <c r="AO1687" s="48"/>
      <c r="AS1687" s="48"/>
      <c r="AW1687" s="48"/>
      <c r="BA1687" s="48"/>
      <c r="BE1687" s="48"/>
      <c r="BI1687" s="48"/>
      <c r="BM1687" s="41">
        <v>44469</v>
      </c>
      <c r="BN1687">
        <v>6.75</v>
      </c>
      <c r="BO1687">
        <v>4.9767999999999999</v>
      </c>
      <c r="BQ1687" s="48"/>
      <c r="BU1687" s="48"/>
      <c r="BY1687" s="41">
        <v>44764</v>
      </c>
      <c r="BZ1687">
        <v>12.25</v>
      </c>
      <c r="CA1687">
        <v>9.5037000000000003</v>
      </c>
    </row>
    <row r="1688" spans="1:79">
      <c r="A1688" s="48"/>
      <c r="E1688" s="48"/>
      <c r="M1688" s="48"/>
      <c r="Q1688" s="48"/>
      <c r="U1688" s="48"/>
      <c r="Y1688" s="48"/>
      <c r="AC1688" s="48"/>
      <c r="AG1688" s="48"/>
      <c r="AK1688" s="45"/>
      <c r="AO1688" s="48"/>
      <c r="AS1688" s="48"/>
      <c r="AW1688" s="48"/>
      <c r="BA1688" s="48"/>
      <c r="BE1688" s="48"/>
      <c r="BI1688" s="48"/>
      <c r="BM1688" s="41">
        <v>44470</v>
      </c>
      <c r="BN1688">
        <v>6.75</v>
      </c>
      <c r="BO1688">
        <v>4.9767999999999999</v>
      </c>
      <c r="BQ1688" s="48"/>
      <c r="BU1688" s="48"/>
      <c r="BY1688" s="41">
        <v>44768</v>
      </c>
      <c r="BZ1688">
        <v>12.2</v>
      </c>
      <c r="CA1688">
        <v>9.4649000000000001</v>
      </c>
    </row>
    <row r="1689" spans="1:79">
      <c r="A1689" s="48"/>
      <c r="E1689" s="48"/>
      <c r="M1689" s="48"/>
      <c r="Q1689" s="48"/>
      <c r="U1689" s="48"/>
      <c r="Y1689" s="48"/>
      <c r="AC1689" s="48"/>
      <c r="AG1689" s="48"/>
      <c r="AK1689" s="45"/>
      <c r="AO1689" s="48"/>
      <c r="AS1689" s="48"/>
      <c r="AW1689" s="48"/>
      <c r="BA1689" s="48"/>
      <c r="BE1689" s="48"/>
      <c r="BI1689" s="48"/>
      <c r="BM1689" s="41">
        <v>44473</v>
      </c>
      <c r="BN1689">
        <v>6.75</v>
      </c>
      <c r="BO1689">
        <v>4.9767999999999999</v>
      </c>
      <c r="BQ1689" s="48"/>
      <c r="BU1689" s="48"/>
      <c r="BY1689" s="41">
        <v>44769</v>
      </c>
      <c r="BZ1689">
        <v>12.2</v>
      </c>
      <c r="CA1689">
        <v>9.4649000000000001</v>
      </c>
    </row>
    <row r="1690" spans="1:79">
      <c r="A1690" s="48"/>
      <c r="E1690" s="48"/>
      <c r="M1690" s="48"/>
      <c r="Q1690" s="48"/>
      <c r="U1690" s="48"/>
      <c r="Y1690" s="48"/>
      <c r="AC1690" s="48"/>
      <c r="AG1690" s="48"/>
      <c r="AK1690" s="45"/>
      <c r="AO1690" s="48"/>
      <c r="AS1690" s="48"/>
      <c r="AW1690" s="48"/>
      <c r="BA1690" s="48"/>
      <c r="BE1690" s="48"/>
      <c r="BI1690" s="48"/>
      <c r="BM1690" s="41">
        <v>44474</v>
      </c>
      <c r="BN1690">
        <v>6.9</v>
      </c>
      <c r="BO1690">
        <v>5.0873999999999997</v>
      </c>
      <c r="BQ1690" s="48"/>
      <c r="BU1690" s="48"/>
      <c r="BY1690" s="41">
        <v>44770</v>
      </c>
      <c r="BZ1690">
        <v>12.5</v>
      </c>
      <c r="CA1690">
        <v>9.6976999999999993</v>
      </c>
    </row>
    <row r="1691" spans="1:79">
      <c r="A1691" s="48"/>
      <c r="E1691" s="48"/>
      <c r="M1691" s="48"/>
      <c r="Q1691" s="48"/>
      <c r="U1691" s="48"/>
      <c r="Y1691" s="48"/>
      <c r="AC1691" s="48"/>
      <c r="AG1691" s="48"/>
      <c r="AK1691" s="45"/>
      <c r="AO1691" s="48"/>
      <c r="AS1691" s="48"/>
      <c r="AW1691" s="48"/>
      <c r="BA1691" s="48"/>
      <c r="BE1691" s="48"/>
      <c r="BI1691" s="48"/>
      <c r="BM1691" s="41">
        <v>44475</v>
      </c>
      <c r="BN1691">
        <v>7.03</v>
      </c>
      <c r="BO1691">
        <v>5.1833</v>
      </c>
      <c r="BQ1691" s="48"/>
      <c r="BU1691" s="48"/>
      <c r="BY1691" s="41">
        <v>44771</v>
      </c>
      <c r="BZ1691">
        <v>12.51</v>
      </c>
      <c r="CA1691">
        <v>9.7053999999999991</v>
      </c>
    </row>
    <row r="1692" spans="1:79">
      <c r="A1692" s="48"/>
      <c r="E1692" s="48"/>
      <c r="M1692" s="48"/>
      <c r="Q1692" s="48"/>
      <c r="U1692" s="48"/>
      <c r="Y1692" s="48"/>
      <c r="AC1692" s="48"/>
      <c r="AG1692" s="48"/>
      <c r="AK1692" s="45"/>
      <c r="AO1692" s="48"/>
      <c r="AS1692" s="48"/>
      <c r="AW1692" s="48"/>
      <c r="BA1692" s="48"/>
      <c r="BE1692" s="48"/>
      <c r="BI1692" s="48"/>
      <c r="BM1692" s="41">
        <v>44476</v>
      </c>
      <c r="BN1692">
        <v>7.14</v>
      </c>
      <c r="BO1692">
        <v>5.2644000000000002</v>
      </c>
      <c r="BQ1692" s="48"/>
      <c r="BU1692" s="48"/>
      <c r="BY1692" s="41">
        <v>44774</v>
      </c>
      <c r="BZ1692">
        <v>12.7</v>
      </c>
      <c r="CA1692">
        <v>9.8528000000000002</v>
      </c>
    </row>
    <row r="1693" spans="1:79">
      <c r="A1693" s="48"/>
      <c r="E1693" s="48"/>
      <c r="M1693" s="48"/>
      <c r="Q1693" s="48"/>
      <c r="U1693" s="48"/>
      <c r="Y1693" s="48"/>
      <c r="AC1693" s="48"/>
      <c r="AG1693" s="48"/>
      <c r="AK1693" s="45"/>
      <c r="AO1693" s="48"/>
      <c r="AS1693" s="48"/>
      <c r="AW1693" s="48"/>
      <c r="BA1693" s="48"/>
      <c r="BE1693" s="48"/>
      <c r="BI1693" s="48"/>
      <c r="BM1693" s="41">
        <v>44477</v>
      </c>
      <c r="BN1693">
        <v>7.14</v>
      </c>
      <c r="BO1693">
        <v>5.2644000000000002</v>
      </c>
      <c r="BQ1693" s="48"/>
      <c r="BU1693" s="48"/>
      <c r="BY1693" s="41">
        <v>44775</v>
      </c>
      <c r="BZ1693">
        <v>12.7</v>
      </c>
      <c r="CA1693">
        <v>9.8528000000000002</v>
      </c>
    </row>
    <row r="1694" spans="1:79">
      <c r="A1694" s="48"/>
      <c r="E1694" s="48"/>
      <c r="M1694" s="48"/>
      <c r="Q1694" s="48"/>
      <c r="U1694" s="48"/>
      <c r="Y1694" s="48"/>
      <c r="AC1694" s="48"/>
      <c r="AG1694" s="48"/>
      <c r="AK1694" s="45"/>
      <c r="AO1694" s="48"/>
      <c r="AS1694" s="48"/>
      <c r="AW1694" s="48"/>
      <c r="BA1694" s="48"/>
      <c r="BE1694" s="48"/>
      <c r="BI1694" s="48"/>
      <c r="BM1694" s="41">
        <v>44480</v>
      </c>
      <c r="BN1694">
        <v>7.14</v>
      </c>
      <c r="BO1694">
        <v>5.2644000000000002</v>
      </c>
      <c r="BQ1694" s="48"/>
      <c r="BU1694" s="48"/>
      <c r="BY1694" s="41">
        <v>44776</v>
      </c>
      <c r="BZ1694">
        <v>12.52</v>
      </c>
      <c r="CA1694">
        <v>9.7132000000000005</v>
      </c>
    </row>
    <row r="1695" spans="1:79">
      <c r="A1695" s="48"/>
      <c r="E1695" s="48"/>
      <c r="M1695" s="48"/>
      <c r="Q1695" s="48"/>
      <c r="U1695" s="48"/>
      <c r="Y1695" s="48"/>
      <c r="AC1695" s="48"/>
      <c r="AG1695" s="48"/>
      <c r="AK1695" s="45"/>
      <c r="AO1695" s="48"/>
      <c r="AS1695" s="48"/>
      <c r="AW1695" s="48"/>
      <c r="BA1695" s="48"/>
      <c r="BE1695" s="48"/>
      <c r="BI1695" s="48"/>
      <c r="BM1695" s="41">
        <v>44481</v>
      </c>
      <c r="BN1695">
        <v>7.3</v>
      </c>
      <c r="BO1695">
        <v>5.3822999999999999</v>
      </c>
      <c r="BQ1695" s="48"/>
      <c r="BU1695" s="48"/>
      <c r="BY1695" s="41">
        <v>44777</v>
      </c>
      <c r="BZ1695">
        <v>12.52</v>
      </c>
      <c r="CA1695">
        <v>9.7132000000000005</v>
      </c>
    </row>
    <row r="1696" spans="1:79">
      <c r="A1696" s="48"/>
      <c r="E1696" s="48"/>
      <c r="M1696" s="48"/>
      <c r="Q1696" s="48"/>
      <c r="U1696" s="48"/>
      <c r="Y1696" s="48"/>
      <c r="AC1696" s="48"/>
      <c r="AG1696" s="48"/>
      <c r="AK1696" s="45"/>
      <c r="AO1696" s="48"/>
      <c r="AS1696" s="48"/>
      <c r="AW1696" s="48"/>
      <c r="BA1696" s="48"/>
      <c r="BE1696" s="48"/>
      <c r="BI1696" s="48"/>
      <c r="BM1696" s="41">
        <v>44482</v>
      </c>
      <c r="BN1696">
        <v>7.3</v>
      </c>
      <c r="BO1696">
        <v>5.3822999999999999</v>
      </c>
      <c r="BQ1696" s="48"/>
      <c r="BU1696" s="48"/>
      <c r="BY1696" s="41">
        <v>44778</v>
      </c>
      <c r="BZ1696">
        <v>12.65</v>
      </c>
      <c r="CA1696">
        <v>9.8140999999999998</v>
      </c>
    </row>
    <row r="1697" spans="1:79">
      <c r="A1697" s="48"/>
      <c r="E1697" s="48"/>
      <c r="M1697" s="48"/>
      <c r="Q1697" s="48"/>
      <c r="U1697" s="48"/>
      <c r="Y1697" s="48"/>
      <c r="AC1697" s="48"/>
      <c r="AG1697" s="48"/>
      <c r="AK1697" s="45"/>
      <c r="AO1697" s="48"/>
      <c r="AS1697" s="48"/>
      <c r="AW1697" s="48"/>
      <c r="BA1697" s="48"/>
      <c r="BE1697" s="48"/>
      <c r="BI1697" s="48"/>
      <c r="BM1697" s="41">
        <v>44483</v>
      </c>
      <c r="BN1697">
        <v>7.25</v>
      </c>
      <c r="BO1697">
        <v>5.3455000000000004</v>
      </c>
      <c r="BQ1697" s="48"/>
      <c r="BU1697" s="48"/>
      <c r="BY1697" s="41">
        <v>44781</v>
      </c>
      <c r="BZ1697">
        <v>12.65</v>
      </c>
      <c r="CA1697">
        <v>9.8140999999999998</v>
      </c>
    </row>
    <row r="1698" spans="1:79">
      <c r="A1698" s="48"/>
      <c r="E1698" s="48"/>
      <c r="M1698" s="48"/>
      <c r="Q1698" s="48"/>
      <c r="U1698" s="48"/>
      <c r="Y1698" s="48"/>
      <c r="AC1698" s="48"/>
      <c r="AG1698" s="48"/>
      <c r="AK1698" s="45"/>
      <c r="AO1698" s="48"/>
      <c r="AS1698" s="48"/>
      <c r="AW1698" s="48"/>
      <c r="BA1698" s="48"/>
      <c r="BE1698" s="48"/>
      <c r="BI1698" s="48"/>
      <c r="BM1698" s="41">
        <v>44488</v>
      </c>
      <c r="BN1698">
        <v>7.29</v>
      </c>
      <c r="BO1698">
        <v>5.375</v>
      </c>
      <c r="BQ1698" s="48"/>
      <c r="BU1698" s="48"/>
      <c r="BY1698" s="41">
        <v>44782</v>
      </c>
      <c r="BZ1698">
        <v>12.8</v>
      </c>
      <c r="CA1698">
        <v>9.9304000000000006</v>
      </c>
    </row>
    <row r="1699" spans="1:79">
      <c r="A1699" s="48"/>
      <c r="E1699" s="48"/>
      <c r="M1699" s="48"/>
      <c r="Q1699" s="48"/>
      <c r="U1699" s="48"/>
      <c r="Y1699" s="48"/>
      <c r="AC1699" s="48"/>
      <c r="AG1699" s="48"/>
      <c r="AK1699" s="45"/>
      <c r="AO1699" s="48"/>
      <c r="AS1699" s="48"/>
      <c r="AW1699" s="48"/>
      <c r="BA1699" s="48"/>
      <c r="BE1699" s="48"/>
      <c r="BI1699" s="48"/>
      <c r="BM1699" s="41">
        <v>44489</v>
      </c>
      <c r="BN1699">
        <v>7.23</v>
      </c>
      <c r="BO1699">
        <v>5.3307000000000002</v>
      </c>
      <c r="BQ1699" s="48"/>
      <c r="BU1699" s="48"/>
      <c r="BY1699" s="41">
        <v>44783</v>
      </c>
      <c r="BZ1699">
        <v>12.8</v>
      </c>
      <c r="CA1699">
        <v>9.9304000000000006</v>
      </c>
    </row>
    <row r="1700" spans="1:79">
      <c r="A1700" s="48"/>
      <c r="E1700" s="48"/>
      <c r="M1700" s="48"/>
      <c r="Q1700" s="48"/>
      <c r="U1700" s="48"/>
      <c r="Y1700" s="48"/>
      <c r="AC1700" s="48"/>
      <c r="AG1700" s="48"/>
      <c r="AK1700" s="45"/>
      <c r="AO1700" s="48"/>
      <c r="AS1700" s="48"/>
      <c r="AW1700" s="48"/>
      <c r="BA1700" s="48"/>
      <c r="BE1700" s="48"/>
      <c r="BI1700" s="48"/>
      <c r="BM1700" s="41">
        <v>44490</v>
      </c>
      <c r="BN1700">
        <v>7.29</v>
      </c>
      <c r="BO1700">
        <v>5.375</v>
      </c>
      <c r="BQ1700" s="48"/>
      <c r="BU1700" s="48"/>
      <c r="BY1700" s="41">
        <v>44784</v>
      </c>
      <c r="BZ1700">
        <v>12.7</v>
      </c>
      <c r="CA1700">
        <v>9.8528000000000002</v>
      </c>
    </row>
    <row r="1701" spans="1:79">
      <c r="A1701" s="48"/>
      <c r="E1701" s="48"/>
      <c r="M1701" s="48"/>
      <c r="Q1701" s="48"/>
      <c r="U1701" s="48"/>
      <c r="Y1701" s="48"/>
      <c r="AC1701" s="48"/>
      <c r="AG1701" s="48"/>
      <c r="AK1701" s="45"/>
      <c r="AO1701" s="48"/>
      <c r="AS1701" s="48"/>
      <c r="AW1701" s="48"/>
      <c r="BA1701" s="48"/>
      <c r="BE1701" s="48"/>
      <c r="BI1701" s="48"/>
      <c r="BM1701" s="41">
        <v>44491</v>
      </c>
      <c r="BN1701">
        <v>7.27</v>
      </c>
      <c r="BO1701">
        <v>5.3601999999999999</v>
      </c>
      <c r="BQ1701" s="48"/>
      <c r="BU1701" s="48"/>
      <c r="BY1701" s="41">
        <v>44785</v>
      </c>
      <c r="BZ1701">
        <v>12.7</v>
      </c>
      <c r="CA1701">
        <v>9.8528000000000002</v>
      </c>
    </row>
    <row r="1702" spans="1:79">
      <c r="A1702" s="48"/>
      <c r="E1702" s="48"/>
      <c r="M1702" s="48"/>
      <c r="Q1702" s="48"/>
      <c r="U1702" s="48"/>
      <c r="Y1702" s="48"/>
      <c r="AC1702" s="48"/>
      <c r="AG1702" s="48"/>
      <c r="AK1702" s="45"/>
      <c r="AO1702" s="48"/>
      <c r="AS1702" s="48"/>
      <c r="AW1702" s="48"/>
      <c r="BA1702" s="48"/>
      <c r="BE1702" s="48"/>
      <c r="BI1702" s="48"/>
      <c r="BM1702" s="41">
        <v>44494</v>
      </c>
      <c r="BN1702">
        <v>7.27</v>
      </c>
      <c r="BO1702">
        <v>5.3601999999999999</v>
      </c>
      <c r="BQ1702" s="48"/>
      <c r="BU1702" s="48"/>
      <c r="BY1702" s="41">
        <v>44788</v>
      </c>
      <c r="BZ1702">
        <v>12.6</v>
      </c>
      <c r="CA1702">
        <v>9.7752999999999997</v>
      </c>
    </row>
    <row r="1703" spans="1:79">
      <c r="A1703" s="48"/>
      <c r="E1703" s="48"/>
      <c r="M1703" s="48"/>
      <c r="Q1703" s="48"/>
      <c r="U1703" s="48"/>
      <c r="Y1703" s="48"/>
      <c r="AC1703" s="48"/>
      <c r="AG1703" s="48"/>
      <c r="AK1703" s="45"/>
      <c r="AO1703" s="48"/>
      <c r="AS1703" s="48"/>
      <c r="AW1703" s="48"/>
      <c r="BA1703" s="48"/>
      <c r="BE1703" s="48"/>
      <c r="BI1703" s="48"/>
      <c r="BM1703" s="41">
        <v>44495</v>
      </c>
      <c r="BN1703">
        <v>7.29</v>
      </c>
      <c r="BO1703">
        <v>5.375</v>
      </c>
      <c r="BQ1703" s="48"/>
      <c r="BU1703" s="48"/>
      <c r="BY1703" s="41">
        <v>44789</v>
      </c>
      <c r="BZ1703">
        <v>12.65</v>
      </c>
      <c r="CA1703">
        <v>9.8140999999999998</v>
      </c>
    </row>
    <row r="1704" spans="1:79">
      <c r="A1704" s="48"/>
      <c r="E1704" s="48"/>
      <c r="M1704" s="48"/>
      <c r="Q1704" s="48"/>
      <c r="U1704" s="48"/>
      <c r="Y1704" s="48"/>
      <c r="AC1704" s="48"/>
      <c r="AG1704" s="48"/>
      <c r="AK1704" s="45"/>
      <c r="AO1704" s="48"/>
      <c r="AS1704" s="48"/>
      <c r="AW1704" s="48"/>
      <c r="BA1704" s="48"/>
      <c r="BE1704" s="48"/>
      <c r="BI1704" s="48"/>
      <c r="BM1704" s="41">
        <v>44496</v>
      </c>
      <c r="BN1704">
        <v>7.2</v>
      </c>
      <c r="BO1704">
        <v>5.3086000000000002</v>
      </c>
      <c r="BQ1704" s="48"/>
      <c r="BU1704" s="48"/>
      <c r="BY1704" s="41">
        <v>44790</v>
      </c>
      <c r="BZ1704">
        <v>12.7</v>
      </c>
      <c r="CA1704">
        <v>9.8528000000000002</v>
      </c>
    </row>
    <row r="1705" spans="1:79">
      <c r="A1705" s="48"/>
      <c r="E1705" s="48"/>
      <c r="M1705" s="48"/>
      <c r="Q1705" s="48"/>
      <c r="U1705" s="48"/>
      <c r="Y1705" s="48"/>
      <c r="AC1705" s="48"/>
      <c r="AG1705" s="48"/>
      <c r="AK1705" s="45"/>
      <c r="AO1705" s="48"/>
      <c r="AS1705" s="48"/>
      <c r="AW1705" s="48"/>
      <c r="BA1705" s="48"/>
      <c r="BE1705" s="48"/>
      <c r="BI1705" s="48"/>
      <c r="BM1705" s="41">
        <v>44497</v>
      </c>
      <c r="BN1705">
        <v>7.19</v>
      </c>
      <c r="BO1705">
        <v>5.3011999999999997</v>
      </c>
      <c r="BQ1705" s="48"/>
      <c r="BU1705" s="48"/>
      <c r="BY1705" s="41">
        <v>44791</v>
      </c>
      <c r="BZ1705">
        <v>12.8</v>
      </c>
      <c r="CA1705">
        <v>9.9304000000000006</v>
      </c>
    </row>
    <row r="1706" spans="1:79">
      <c r="A1706" s="48"/>
      <c r="E1706" s="48"/>
      <c r="M1706" s="48"/>
      <c r="Q1706" s="48"/>
      <c r="U1706" s="48"/>
      <c r="Y1706" s="48"/>
      <c r="AC1706" s="48"/>
      <c r="AG1706" s="48"/>
      <c r="AK1706" s="45"/>
      <c r="AO1706" s="48"/>
      <c r="AS1706" s="48"/>
      <c r="AW1706" s="48"/>
      <c r="BA1706" s="48"/>
      <c r="BE1706" s="48"/>
      <c r="BI1706" s="48"/>
      <c r="BM1706" s="41">
        <v>44498</v>
      </c>
      <c r="BN1706">
        <v>7.4</v>
      </c>
      <c r="BO1706">
        <v>5.4561000000000002</v>
      </c>
      <c r="BQ1706" s="48"/>
      <c r="BU1706" s="48"/>
      <c r="BY1706" s="41">
        <v>44792</v>
      </c>
      <c r="BZ1706">
        <v>12.8</v>
      </c>
      <c r="CA1706">
        <v>9.9304000000000006</v>
      </c>
    </row>
    <row r="1707" spans="1:79">
      <c r="A1707" s="48"/>
      <c r="E1707" s="48"/>
      <c r="M1707" s="48"/>
      <c r="Q1707" s="48"/>
      <c r="U1707" s="48"/>
      <c r="Y1707" s="48"/>
      <c r="AC1707" s="48"/>
      <c r="AG1707" s="48"/>
      <c r="AK1707" s="45"/>
      <c r="AO1707" s="48"/>
      <c r="AS1707" s="48"/>
      <c r="AW1707" s="48"/>
      <c r="BA1707" s="48"/>
      <c r="BE1707" s="48"/>
      <c r="BI1707" s="48"/>
      <c r="BM1707" s="41">
        <v>44501</v>
      </c>
      <c r="BN1707">
        <v>7.34</v>
      </c>
      <c r="BO1707">
        <v>5.4118000000000004</v>
      </c>
      <c r="BQ1707" s="48"/>
      <c r="BU1707" s="48"/>
      <c r="BY1707" s="41">
        <v>44795</v>
      </c>
      <c r="BZ1707">
        <v>12.8</v>
      </c>
      <c r="CA1707">
        <v>9.9304000000000006</v>
      </c>
    </row>
    <row r="1708" spans="1:79">
      <c r="A1708" s="48"/>
      <c r="E1708" s="48"/>
      <c r="M1708" s="48"/>
      <c r="Q1708" s="48"/>
      <c r="U1708" s="48"/>
      <c r="Y1708" s="48"/>
      <c r="AC1708" s="48"/>
      <c r="AG1708" s="48"/>
      <c r="AK1708" s="45"/>
      <c r="AO1708" s="48"/>
      <c r="AS1708" s="48"/>
      <c r="AW1708" s="48"/>
      <c r="BA1708" s="48"/>
      <c r="BE1708" s="48"/>
      <c r="BI1708" s="48"/>
      <c r="BM1708" s="41">
        <v>44502</v>
      </c>
      <c r="BN1708">
        <v>7.27</v>
      </c>
      <c r="BO1708">
        <v>5.3601999999999999</v>
      </c>
      <c r="BQ1708" s="48"/>
      <c r="BU1708" s="48"/>
      <c r="BY1708" s="41">
        <v>44796</v>
      </c>
      <c r="BZ1708">
        <v>12.8</v>
      </c>
      <c r="CA1708">
        <v>9.9304000000000006</v>
      </c>
    </row>
    <row r="1709" spans="1:79">
      <c r="A1709" s="48"/>
      <c r="E1709" s="48"/>
      <c r="M1709" s="48"/>
      <c r="Q1709" s="48"/>
      <c r="U1709" s="48"/>
      <c r="Y1709" s="48"/>
      <c r="AC1709" s="48"/>
      <c r="AG1709" s="48"/>
      <c r="AK1709" s="45"/>
      <c r="AO1709" s="48"/>
      <c r="AS1709" s="48"/>
      <c r="AW1709" s="48"/>
      <c r="BA1709" s="48"/>
      <c r="BE1709" s="48"/>
      <c r="BI1709" s="48"/>
      <c r="BM1709" s="41">
        <v>44503</v>
      </c>
      <c r="BN1709">
        <v>7.4</v>
      </c>
      <c r="BO1709">
        <v>5.4561000000000002</v>
      </c>
      <c r="BQ1709" s="48"/>
      <c r="BU1709" s="48"/>
      <c r="BY1709" s="41">
        <v>44797</v>
      </c>
      <c r="BZ1709">
        <v>12.75</v>
      </c>
      <c r="CA1709">
        <v>9.8916000000000004</v>
      </c>
    </row>
    <row r="1710" spans="1:79">
      <c r="A1710" s="48"/>
      <c r="E1710" s="48"/>
      <c r="M1710" s="48"/>
      <c r="Q1710" s="48"/>
      <c r="U1710" s="48"/>
      <c r="Y1710" s="48"/>
      <c r="AC1710" s="48"/>
      <c r="AG1710" s="48"/>
      <c r="AK1710" s="45"/>
      <c r="AO1710" s="48"/>
      <c r="AS1710" s="48"/>
      <c r="AW1710" s="48"/>
      <c r="BA1710" s="48"/>
      <c r="BE1710" s="48"/>
      <c r="BI1710" s="48"/>
      <c r="BM1710" s="41">
        <v>44504</v>
      </c>
      <c r="BN1710">
        <v>7.5</v>
      </c>
      <c r="BO1710">
        <v>5.5297999999999998</v>
      </c>
      <c r="BQ1710" s="48"/>
      <c r="BU1710" s="48"/>
      <c r="BY1710" s="41">
        <v>44798</v>
      </c>
      <c r="BZ1710">
        <v>12.75</v>
      </c>
      <c r="CA1710">
        <v>9.8916000000000004</v>
      </c>
    </row>
    <row r="1711" spans="1:79">
      <c r="A1711" s="48"/>
      <c r="E1711" s="48"/>
      <c r="M1711" s="48"/>
      <c r="Q1711" s="48"/>
      <c r="U1711" s="48"/>
      <c r="Y1711" s="48"/>
      <c r="AC1711" s="48"/>
      <c r="AG1711" s="48"/>
      <c r="AK1711" s="45"/>
      <c r="AO1711" s="48"/>
      <c r="AS1711" s="48"/>
      <c r="AW1711" s="48"/>
      <c r="BA1711" s="48"/>
      <c r="BE1711" s="48"/>
      <c r="BI1711" s="48"/>
      <c r="BM1711" s="41">
        <v>44505</v>
      </c>
      <c r="BN1711">
        <v>7.56</v>
      </c>
      <c r="BO1711">
        <v>5.5739999999999998</v>
      </c>
      <c r="BQ1711" s="48"/>
      <c r="BU1711" s="48"/>
      <c r="BY1711" s="41">
        <v>44799</v>
      </c>
      <c r="BZ1711">
        <v>12.75</v>
      </c>
      <c r="CA1711">
        <v>9.8916000000000004</v>
      </c>
    </row>
    <row r="1712" spans="1:79">
      <c r="A1712" s="48"/>
      <c r="E1712" s="48"/>
      <c r="M1712" s="48"/>
      <c r="Q1712" s="48"/>
      <c r="U1712" s="48"/>
      <c r="Y1712" s="48"/>
      <c r="AC1712" s="48"/>
      <c r="AG1712" s="48"/>
      <c r="AK1712" s="45"/>
      <c r="AO1712" s="48"/>
      <c r="AS1712" s="48"/>
      <c r="AW1712" s="48"/>
      <c r="BA1712" s="48"/>
      <c r="BE1712" s="48"/>
      <c r="BI1712" s="48"/>
      <c r="BM1712" s="41">
        <v>44508</v>
      </c>
      <c r="BN1712">
        <v>7.51</v>
      </c>
      <c r="BO1712">
        <v>5.5372000000000003</v>
      </c>
      <c r="BQ1712" s="48"/>
      <c r="BU1712" s="48"/>
      <c r="BY1712" s="41">
        <v>44802</v>
      </c>
      <c r="BZ1712">
        <v>12.75</v>
      </c>
      <c r="CA1712">
        <v>9.8916000000000004</v>
      </c>
    </row>
    <row r="1713" spans="1:79">
      <c r="A1713" s="48"/>
      <c r="E1713" s="48"/>
      <c r="M1713" s="48"/>
      <c r="Q1713" s="48"/>
      <c r="U1713" s="48"/>
      <c r="Y1713" s="48"/>
      <c r="AC1713" s="48"/>
      <c r="AG1713" s="48"/>
      <c r="AK1713" s="45"/>
      <c r="AO1713" s="48"/>
      <c r="AS1713" s="48"/>
      <c r="AW1713" s="48"/>
      <c r="BA1713" s="48"/>
      <c r="BE1713" s="48"/>
      <c r="BI1713" s="48"/>
      <c r="BM1713" s="41">
        <v>44509</v>
      </c>
      <c r="BN1713">
        <v>7.49</v>
      </c>
      <c r="BO1713">
        <v>5.5224000000000002</v>
      </c>
      <c r="BQ1713" s="48"/>
      <c r="BU1713" s="48"/>
      <c r="BY1713" s="41">
        <v>44803</v>
      </c>
      <c r="BZ1713">
        <v>12.8</v>
      </c>
      <c r="CA1713">
        <v>9.9304000000000006</v>
      </c>
    </row>
    <row r="1714" spans="1:79">
      <c r="A1714" s="48"/>
      <c r="E1714" s="48"/>
      <c r="M1714" s="48"/>
      <c r="Q1714" s="48"/>
      <c r="U1714" s="48"/>
      <c r="Y1714" s="48"/>
      <c r="AC1714" s="48"/>
      <c r="AG1714" s="48"/>
      <c r="AK1714" s="45"/>
      <c r="AO1714" s="48"/>
      <c r="AS1714" s="48"/>
      <c r="AW1714" s="48"/>
      <c r="BA1714" s="48"/>
      <c r="BE1714" s="48"/>
      <c r="BI1714" s="48"/>
      <c r="BM1714" s="41">
        <v>44510</v>
      </c>
      <c r="BN1714">
        <v>7.5</v>
      </c>
      <c r="BO1714">
        <v>5.5297999999999998</v>
      </c>
      <c r="BQ1714" s="48"/>
      <c r="BU1714" s="48"/>
      <c r="BY1714" s="41">
        <v>44804</v>
      </c>
      <c r="BZ1714">
        <v>12.99</v>
      </c>
      <c r="CA1714">
        <v>10.0778</v>
      </c>
    </row>
    <row r="1715" spans="1:79">
      <c r="A1715" s="48"/>
      <c r="E1715" s="48"/>
      <c r="M1715" s="48"/>
      <c r="Q1715" s="48"/>
      <c r="U1715" s="48"/>
      <c r="Y1715" s="48"/>
      <c r="AC1715" s="48"/>
      <c r="AG1715" s="48"/>
      <c r="AK1715" s="45"/>
      <c r="AO1715" s="48"/>
      <c r="AS1715" s="48"/>
      <c r="AW1715" s="48"/>
      <c r="BA1715" s="48"/>
      <c r="BE1715" s="48"/>
      <c r="BI1715" s="48"/>
      <c r="BM1715" s="41">
        <v>44511</v>
      </c>
      <c r="BN1715">
        <v>7.49</v>
      </c>
      <c r="BO1715">
        <v>5.5224000000000002</v>
      </c>
      <c r="BQ1715" s="48"/>
      <c r="BU1715" s="48"/>
      <c r="BY1715" s="41">
        <v>44805</v>
      </c>
      <c r="BZ1715">
        <v>12.99</v>
      </c>
      <c r="CA1715">
        <v>10.0778</v>
      </c>
    </row>
    <row r="1716" spans="1:79">
      <c r="A1716" s="48"/>
      <c r="E1716" s="48"/>
      <c r="M1716" s="48"/>
      <c r="Q1716" s="48"/>
      <c r="U1716" s="48"/>
      <c r="Y1716" s="48"/>
      <c r="AC1716" s="48"/>
      <c r="AG1716" s="48"/>
      <c r="AK1716" s="45"/>
      <c r="AO1716" s="48"/>
      <c r="AS1716" s="48"/>
      <c r="AW1716" s="48"/>
      <c r="BA1716" s="48"/>
      <c r="BE1716" s="48"/>
      <c r="BI1716" s="48"/>
      <c r="BM1716" s="41">
        <v>44512</v>
      </c>
      <c r="BN1716">
        <v>7.45</v>
      </c>
      <c r="BO1716">
        <v>5.4928999999999997</v>
      </c>
      <c r="BQ1716" s="48"/>
      <c r="BU1716" s="48"/>
      <c r="BY1716" s="41">
        <v>44806</v>
      </c>
      <c r="BZ1716">
        <v>12.99</v>
      </c>
      <c r="CA1716">
        <v>10.0778</v>
      </c>
    </row>
    <row r="1717" spans="1:79">
      <c r="A1717" s="48"/>
      <c r="E1717" s="48"/>
      <c r="M1717" s="48"/>
      <c r="Q1717" s="48"/>
      <c r="U1717" s="48"/>
      <c r="Y1717" s="48"/>
      <c r="AC1717" s="48"/>
      <c r="AG1717" s="48"/>
      <c r="AK1717" s="45"/>
      <c r="AO1717" s="48"/>
      <c r="AS1717" s="48"/>
      <c r="AW1717" s="48"/>
      <c r="BA1717" s="48"/>
      <c r="BE1717" s="48"/>
      <c r="BI1717" s="48"/>
      <c r="BM1717" s="41">
        <v>44515</v>
      </c>
      <c r="BN1717">
        <v>7.4</v>
      </c>
      <c r="BO1717">
        <v>5.4561000000000002</v>
      </c>
      <c r="BQ1717" s="48"/>
      <c r="BU1717" s="48"/>
      <c r="BY1717" s="41">
        <v>44809</v>
      </c>
      <c r="BZ1717">
        <v>13.39</v>
      </c>
      <c r="CA1717">
        <v>10.388199999999999</v>
      </c>
    </row>
    <row r="1718" spans="1:79">
      <c r="A1718" s="48"/>
      <c r="E1718" s="48"/>
      <c r="M1718" s="48"/>
      <c r="Q1718" s="48"/>
      <c r="U1718" s="48"/>
      <c r="Y1718" s="48"/>
      <c r="AC1718" s="48"/>
      <c r="AG1718" s="48"/>
      <c r="AK1718" s="45"/>
      <c r="AO1718" s="48"/>
      <c r="AS1718" s="48"/>
      <c r="AW1718" s="48"/>
      <c r="BA1718" s="48"/>
      <c r="BE1718" s="48"/>
      <c r="BI1718" s="48"/>
      <c r="BM1718" s="41">
        <v>44516</v>
      </c>
      <c r="BN1718">
        <v>7.4</v>
      </c>
      <c r="BO1718">
        <v>5.4561000000000002</v>
      </c>
      <c r="BQ1718" s="48"/>
      <c r="BU1718" s="48"/>
      <c r="BY1718" s="41">
        <v>44810</v>
      </c>
      <c r="BZ1718">
        <v>13.39</v>
      </c>
      <c r="CA1718">
        <v>10.388199999999999</v>
      </c>
    </row>
    <row r="1719" spans="1:79">
      <c r="A1719" s="48"/>
      <c r="E1719" s="48"/>
      <c r="M1719" s="48"/>
      <c r="Q1719" s="48"/>
      <c r="U1719" s="48"/>
      <c r="Y1719" s="48"/>
      <c r="AC1719" s="48"/>
      <c r="AG1719" s="48"/>
      <c r="AK1719" s="45"/>
      <c r="AO1719" s="48"/>
      <c r="AS1719" s="48"/>
      <c r="AW1719" s="48"/>
      <c r="BA1719" s="48"/>
      <c r="BE1719" s="48"/>
      <c r="BI1719" s="48"/>
      <c r="BM1719" s="41">
        <v>44517</v>
      </c>
      <c r="BN1719">
        <v>7.5</v>
      </c>
      <c r="BO1719">
        <v>5.5297999999999998</v>
      </c>
      <c r="BQ1719" s="48"/>
      <c r="BU1719" s="48"/>
      <c r="BY1719" s="41">
        <v>44811</v>
      </c>
      <c r="BZ1719">
        <v>13.4</v>
      </c>
      <c r="CA1719">
        <v>10.395899999999999</v>
      </c>
    </row>
    <row r="1720" spans="1:79">
      <c r="A1720" s="48"/>
      <c r="E1720" s="48"/>
      <c r="M1720" s="48"/>
      <c r="Q1720" s="48"/>
      <c r="U1720" s="48"/>
      <c r="Y1720" s="48"/>
      <c r="AC1720" s="48"/>
      <c r="AG1720" s="48"/>
      <c r="AK1720" s="45"/>
      <c r="AO1720" s="48"/>
      <c r="AS1720" s="48"/>
      <c r="AW1720" s="48"/>
      <c r="BA1720" s="48"/>
      <c r="BE1720" s="48"/>
      <c r="BI1720" s="48"/>
      <c r="BM1720" s="41">
        <v>44518</v>
      </c>
      <c r="BN1720">
        <v>7.41</v>
      </c>
      <c r="BO1720">
        <v>5.4634</v>
      </c>
      <c r="BQ1720" s="48"/>
      <c r="BU1720" s="48"/>
      <c r="BY1720" s="41">
        <v>44812</v>
      </c>
      <c r="BZ1720">
        <v>13.4</v>
      </c>
      <c r="CA1720">
        <v>10.395899999999999</v>
      </c>
    </row>
    <row r="1721" spans="1:79">
      <c r="A1721" s="48"/>
      <c r="E1721" s="48"/>
      <c r="M1721" s="48"/>
      <c r="Q1721" s="48"/>
      <c r="U1721" s="48"/>
      <c r="Y1721" s="48"/>
      <c r="AC1721" s="48"/>
      <c r="AG1721" s="48"/>
      <c r="AK1721" s="45"/>
      <c r="AO1721" s="48"/>
      <c r="AS1721" s="48"/>
      <c r="AW1721" s="48"/>
      <c r="BA1721" s="48"/>
      <c r="BE1721" s="48"/>
      <c r="BI1721" s="48"/>
      <c r="BM1721" s="41">
        <v>44519</v>
      </c>
      <c r="BN1721">
        <v>7.39</v>
      </c>
      <c r="BO1721">
        <v>5.4486999999999997</v>
      </c>
      <c r="BQ1721" s="48"/>
      <c r="BU1721" s="48"/>
      <c r="BY1721" s="41">
        <v>44813</v>
      </c>
      <c r="BZ1721">
        <v>13.38</v>
      </c>
      <c r="CA1721">
        <v>10.3804</v>
      </c>
    </row>
    <row r="1722" spans="1:79">
      <c r="A1722" s="48"/>
      <c r="E1722" s="48"/>
      <c r="M1722" s="48"/>
      <c r="Q1722" s="48"/>
      <c r="U1722" s="48"/>
      <c r="Y1722" s="48"/>
      <c r="AC1722" s="48"/>
      <c r="AG1722" s="48"/>
      <c r="AK1722" s="45"/>
      <c r="AO1722" s="48"/>
      <c r="AS1722" s="48"/>
      <c r="AW1722" s="48"/>
      <c r="BA1722" s="48"/>
      <c r="BE1722" s="48"/>
      <c r="BI1722" s="48"/>
      <c r="BM1722" s="41">
        <v>44522</v>
      </c>
      <c r="BN1722">
        <v>7.39</v>
      </c>
      <c r="BO1722">
        <v>5.4486999999999997</v>
      </c>
      <c r="BQ1722" s="48"/>
      <c r="BU1722" s="48"/>
      <c r="BY1722" s="41">
        <v>44816</v>
      </c>
      <c r="BZ1722">
        <v>13.41</v>
      </c>
      <c r="CA1722">
        <v>10.403700000000001</v>
      </c>
    </row>
    <row r="1723" spans="1:79">
      <c r="A1723" s="48"/>
      <c r="E1723" s="48"/>
      <c r="M1723" s="48"/>
      <c r="Q1723" s="48"/>
      <c r="U1723" s="48"/>
      <c r="Y1723" s="48"/>
      <c r="AC1723" s="48"/>
      <c r="AG1723" s="48"/>
      <c r="AK1723" s="45"/>
      <c r="AO1723" s="48"/>
      <c r="AS1723" s="48"/>
      <c r="AW1723" s="48"/>
      <c r="BA1723" s="48"/>
      <c r="BE1723" s="48"/>
      <c r="BI1723" s="48"/>
      <c r="BM1723" s="41">
        <v>44523</v>
      </c>
      <c r="BN1723">
        <v>7.28</v>
      </c>
      <c r="BO1723">
        <v>5.3676000000000004</v>
      </c>
      <c r="BQ1723" s="48"/>
      <c r="BU1723" s="48"/>
      <c r="BY1723" s="41">
        <v>44817</v>
      </c>
      <c r="BZ1723">
        <v>13.39</v>
      </c>
      <c r="CA1723">
        <v>10.388199999999999</v>
      </c>
    </row>
    <row r="1724" spans="1:79">
      <c r="A1724" s="48"/>
      <c r="E1724" s="48"/>
      <c r="M1724" s="48"/>
      <c r="Q1724" s="48"/>
      <c r="U1724" s="48"/>
      <c r="Y1724" s="48"/>
      <c r="AC1724" s="48"/>
      <c r="AG1724" s="48"/>
      <c r="AK1724" s="45"/>
      <c r="AO1724" s="48"/>
      <c r="AS1724" s="48"/>
      <c r="AW1724" s="48"/>
      <c r="BA1724" s="48"/>
      <c r="BE1724" s="48"/>
      <c r="BI1724" s="48"/>
      <c r="BM1724" s="41">
        <v>44524</v>
      </c>
      <c r="BN1724">
        <v>7.27</v>
      </c>
      <c r="BO1724">
        <v>5.3601999999999999</v>
      </c>
      <c r="BQ1724" s="48"/>
      <c r="BU1724" s="48"/>
      <c r="BY1724" s="41">
        <v>44818</v>
      </c>
      <c r="BZ1724">
        <v>13.38</v>
      </c>
      <c r="CA1724">
        <v>10.3804</v>
      </c>
    </row>
    <row r="1725" spans="1:79">
      <c r="A1725" s="48"/>
      <c r="E1725" s="48"/>
      <c r="M1725" s="48"/>
      <c r="Q1725" s="48"/>
      <c r="U1725" s="48"/>
      <c r="Y1725" s="48"/>
      <c r="AC1725" s="48"/>
      <c r="AG1725" s="48"/>
      <c r="AK1725" s="45"/>
      <c r="AO1725" s="48"/>
      <c r="AS1725" s="48"/>
      <c r="AW1725" s="48"/>
      <c r="BA1725" s="48"/>
      <c r="BE1725" s="48"/>
      <c r="BI1725" s="48"/>
      <c r="BM1725" s="41">
        <v>44525</v>
      </c>
      <c r="BN1725">
        <v>7.2</v>
      </c>
      <c r="BO1725">
        <v>5.3086000000000002</v>
      </c>
      <c r="BQ1725" s="48"/>
      <c r="BU1725" s="48"/>
      <c r="BY1725" s="41">
        <v>44819</v>
      </c>
      <c r="BZ1725">
        <v>13.3</v>
      </c>
      <c r="CA1725">
        <v>10.318300000000001</v>
      </c>
    </row>
    <row r="1726" spans="1:79">
      <c r="A1726" s="48"/>
      <c r="E1726" s="48"/>
      <c r="M1726" s="48"/>
      <c r="Q1726" s="48"/>
      <c r="U1726" s="48"/>
      <c r="Y1726" s="48"/>
      <c r="AC1726" s="48"/>
      <c r="AG1726" s="48"/>
      <c r="AK1726" s="45"/>
      <c r="AO1726" s="48"/>
      <c r="AS1726" s="48"/>
      <c r="AW1726" s="48"/>
      <c r="BA1726" s="48"/>
      <c r="BE1726" s="48"/>
      <c r="BI1726" s="48"/>
      <c r="BM1726" s="41">
        <v>44526</v>
      </c>
      <c r="BN1726">
        <v>7.18</v>
      </c>
      <c r="BO1726">
        <v>5.2938999999999998</v>
      </c>
      <c r="BQ1726" s="48"/>
      <c r="BU1726" s="48"/>
      <c r="BY1726" s="41">
        <v>44820</v>
      </c>
      <c r="BZ1726">
        <v>13.38</v>
      </c>
      <c r="CA1726">
        <v>10.3804</v>
      </c>
    </row>
    <row r="1727" spans="1:79">
      <c r="A1727" s="48"/>
      <c r="E1727" s="48"/>
      <c r="M1727" s="48"/>
      <c r="Q1727" s="48"/>
      <c r="U1727" s="48"/>
      <c r="Y1727" s="48"/>
      <c r="AC1727" s="48"/>
      <c r="AG1727" s="48"/>
      <c r="AK1727" s="45"/>
      <c r="AO1727" s="48"/>
      <c r="AS1727" s="48"/>
      <c r="AW1727" s="48"/>
      <c r="BA1727" s="48"/>
      <c r="BE1727" s="48"/>
      <c r="BI1727" s="48"/>
      <c r="BM1727" s="41">
        <v>44529</v>
      </c>
      <c r="BN1727">
        <v>7.38</v>
      </c>
      <c r="BO1727">
        <v>5.4413</v>
      </c>
      <c r="BQ1727" s="48"/>
      <c r="BU1727" s="48"/>
      <c r="BY1727" s="41">
        <v>44823</v>
      </c>
      <c r="BZ1727">
        <v>13.38</v>
      </c>
      <c r="CA1727">
        <v>10.3804</v>
      </c>
    </row>
    <row r="1728" spans="1:79">
      <c r="A1728" s="48"/>
      <c r="E1728" s="48"/>
      <c r="M1728" s="48"/>
      <c r="Q1728" s="48"/>
      <c r="U1728" s="48"/>
      <c r="Y1728" s="48"/>
      <c r="AC1728" s="48"/>
      <c r="AG1728" s="48"/>
      <c r="AK1728" s="45"/>
      <c r="AO1728" s="48"/>
      <c r="AS1728" s="48"/>
      <c r="AW1728" s="48"/>
      <c r="BA1728" s="48"/>
      <c r="BE1728" s="48"/>
      <c r="BI1728" s="48"/>
      <c r="BM1728" s="41">
        <v>44530</v>
      </c>
      <c r="BN1728">
        <v>7.3</v>
      </c>
      <c r="BO1728">
        <v>5.3822999999999999</v>
      </c>
      <c r="BQ1728" s="48"/>
      <c r="BU1728" s="48"/>
      <c r="BY1728" s="41">
        <v>44824</v>
      </c>
      <c r="BZ1728">
        <v>13.1</v>
      </c>
      <c r="CA1728">
        <v>10.1632</v>
      </c>
    </row>
    <row r="1729" spans="1:79">
      <c r="A1729" s="48"/>
      <c r="E1729" s="48"/>
      <c r="M1729" s="48"/>
      <c r="Q1729" s="48"/>
      <c r="U1729" s="48"/>
      <c r="Y1729" s="48"/>
      <c r="AC1729" s="48"/>
      <c r="AG1729" s="48"/>
      <c r="AK1729" s="45"/>
      <c r="AO1729" s="48"/>
      <c r="AS1729" s="48"/>
      <c r="AW1729" s="48"/>
      <c r="BA1729" s="48"/>
      <c r="BE1729" s="48"/>
      <c r="BI1729" s="48"/>
      <c r="BM1729" s="41">
        <v>44531</v>
      </c>
      <c r="BN1729">
        <v>7.33</v>
      </c>
      <c r="BO1729">
        <v>5.4043999999999999</v>
      </c>
      <c r="BQ1729" s="48"/>
      <c r="BU1729" s="48"/>
      <c r="BY1729" s="41">
        <v>44825</v>
      </c>
      <c r="BZ1729">
        <v>13.29</v>
      </c>
      <c r="CA1729">
        <v>10.310600000000001</v>
      </c>
    </row>
    <row r="1730" spans="1:79">
      <c r="A1730" s="48"/>
      <c r="E1730" s="48"/>
      <c r="M1730" s="48"/>
      <c r="Q1730" s="48"/>
      <c r="U1730" s="48"/>
      <c r="Y1730" s="48"/>
      <c r="AC1730" s="48"/>
      <c r="AG1730" s="48"/>
      <c r="AK1730" s="45"/>
      <c r="AO1730" s="48"/>
      <c r="AS1730" s="48"/>
      <c r="AW1730" s="48"/>
      <c r="BA1730" s="48"/>
      <c r="BE1730" s="48"/>
      <c r="BI1730" s="48"/>
      <c r="BM1730" s="41">
        <v>44532</v>
      </c>
      <c r="BN1730">
        <v>7.16</v>
      </c>
      <c r="BO1730">
        <v>5.2790999999999997</v>
      </c>
      <c r="BQ1730" s="48"/>
      <c r="BU1730" s="48"/>
      <c r="BY1730" s="41">
        <v>44826</v>
      </c>
      <c r="BZ1730">
        <v>13.2</v>
      </c>
      <c r="CA1730">
        <v>10.2408</v>
      </c>
    </row>
    <row r="1731" spans="1:79">
      <c r="A1731" s="48"/>
      <c r="E1731" s="48"/>
      <c r="M1731" s="48"/>
      <c r="Q1731" s="48"/>
      <c r="U1731" s="48"/>
      <c r="Y1731" s="48"/>
      <c r="AC1731" s="48"/>
      <c r="AG1731" s="48"/>
      <c r="AK1731" s="45"/>
      <c r="AO1731" s="48"/>
      <c r="AS1731" s="48"/>
      <c r="AW1731" s="48"/>
      <c r="BA1731" s="48"/>
      <c r="BE1731" s="48"/>
      <c r="BI1731" s="48"/>
      <c r="BM1731" s="41">
        <v>44533</v>
      </c>
      <c r="BN1731">
        <v>7.3</v>
      </c>
      <c r="BO1731">
        <v>5.3822999999999999</v>
      </c>
      <c r="BQ1731" s="48"/>
      <c r="BU1731" s="48"/>
      <c r="BY1731" s="41">
        <v>44827</v>
      </c>
      <c r="BZ1731">
        <v>13.15</v>
      </c>
      <c r="CA1731">
        <v>10.202</v>
      </c>
    </row>
    <row r="1732" spans="1:79">
      <c r="A1732" s="48"/>
      <c r="E1732" s="48"/>
      <c r="M1732" s="48"/>
      <c r="Q1732" s="48"/>
      <c r="U1732" s="48"/>
      <c r="Y1732" s="48"/>
      <c r="AC1732" s="48"/>
      <c r="AG1732" s="48"/>
      <c r="AK1732" s="45"/>
      <c r="AO1732" s="48"/>
      <c r="AS1732" s="48"/>
      <c r="AW1732" s="48"/>
      <c r="BA1732" s="48"/>
      <c r="BE1732" s="48"/>
      <c r="BI1732" s="48"/>
      <c r="BM1732" s="41">
        <v>44536</v>
      </c>
      <c r="BN1732">
        <v>7.2</v>
      </c>
      <c r="BO1732">
        <v>5.3086000000000002</v>
      </c>
      <c r="BQ1732" s="48"/>
      <c r="BU1732" s="48"/>
      <c r="BY1732" s="41">
        <v>44830</v>
      </c>
      <c r="BZ1732">
        <v>13.18</v>
      </c>
      <c r="CA1732">
        <v>10.225199999999999</v>
      </c>
    </row>
    <row r="1733" spans="1:79">
      <c r="A1733" s="48"/>
      <c r="E1733" s="48"/>
      <c r="M1733" s="48"/>
      <c r="Q1733" s="48"/>
      <c r="U1733" s="48"/>
      <c r="Y1733" s="48"/>
      <c r="AC1733" s="48"/>
      <c r="AG1733" s="48"/>
      <c r="AK1733" s="45"/>
      <c r="AO1733" s="48"/>
      <c r="AS1733" s="48"/>
      <c r="AW1733" s="48"/>
      <c r="BA1733" s="48"/>
      <c r="BE1733" s="48"/>
      <c r="BI1733" s="48"/>
      <c r="BM1733" s="41">
        <v>44537</v>
      </c>
      <c r="BN1733">
        <v>7.1</v>
      </c>
      <c r="BO1733">
        <v>5.2348999999999997</v>
      </c>
      <c r="BQ1733" s="48"/>
      <c r="BU1733" s="48"/>
      <c r="BY1733" s="41">
        <v>44831</v>
      </c>
      <c r="BZ1733">
        <v>13.2</v>
      </c>
      <c r="CA1733">
        <v>10.2408</v>
      </c>
    </row>
    <row r="1734" spans="1:79">
      <c r="A1734" s="48"/>
      <c r="E1734" s="48"/>
      <c r="M1734" s="48"/>
      <c r="Q1734" s="48"/>
      <c r="U1734" s="48"/>
      <c r="Y1734" s="48"/>
      <c r="AC1734" s="48"/>
      <c r="AG1734" s="48"/>
      <c r="AK1734" s="45"/>
      <c r="AO1734" s="48"/>
      <c r="AS1734" s="48"/>
      <c r="AW1734" s="48"/>
      <c r="BA1734" s="48"/>
      <c r="BE1734" s="48"/>
      <c r="BI1734" s="48"/>
      <c r="BM1734" s="41">
        <v>44538</v>
      </c>
      <c r="BN1734">
        <v>7.05</v>
      </c>
      <c r="BO1734">
        <v>5.1980000000000004</v>
      </c>
      <c r="BQ1734" s="48"/>
      <c r="BU1734" s="48"/>
      <c r="BY1734" s="41">
        <v>44832</v>
      </c>
      <c r="BZ1734">
        <v>13.2</v>
      </c>
      <c r="CA1734">
        <v>10.2408</v>
      </c>
    </row>
    <row r="1735" spans="1:79">
      <c r="A1735" s="48"/>
      <c r="E1735" s="48"/>
      <c r="M1735" s="48"/>
      <c r="Q1735" s="48"/>
      <c r="U1735" s="48"/>
      <c r="Y1735" s="48"/>
      <c r="AC1735" s="48"/>
      <c r="AG1735" s="48"/>
      <c r="AK1735" s="45"/>
      <c r="AO1735" s="48"/>
      <c r="AS1735" s="48"/>
      <c r="AW1735" s="48"/>
      <c r="BA1735" s="48"/>
      <c r="BE1735" s="48"/>
      <c r="BI1735" s="48"/>
      <c r="BM1735" s="41">
        <v>44539</v>
      </c>
      <c r="BN1735">
        <v>7.05</v>
      </c>
      <c r="BO1735">
        <v>5.1980000000000004</v>
      </c>
      <c r="BQ1735" s="48"/>
      <c r="BU1735" s="48"/>
      <c r="BY1735" s="41">
        <v>44833</v>
      </c>
      <c r="BZ1735">
        <v>13.2</v>
      </c>
      <c r="CA1735">
        <v>10.2408</v>
      </c>
    </row>
    <row r="1736" spans="1:79">
      <c r="A1736" s="48"/>
      <c r="E1736" s="48"/>
      <c r="M1736" s="48"/>
      <c r="Q1736" s="48"/>
      <c r="U1736" s="48"/>
      <c r="Y1736" s="48"/>
      <c r="AC1736" s="48"/>
      <c r="AG1736" s="48"/>
      <c r="AK1736" s="45"/>
      <c r="AO1736" s="48"/>
      <c r="AS1736" s="48"/>
      <c r="AW1736" s="48"/>
      <c r="BA1736" s="48"/>
      <c r="BE1736" s="48"/>
      <c r="BI1736" s="48"/>
      <c r="BM1736" s="41">
        <v>44540</v>
      </c>
      <c r="BN1736">
        <v>7.1</v>
      </c>
      <c r="BO1736">
        <v>5.2348999999999997</v>
      </c>
      <c r="BQ1736" s="48"/>
      <c r="BU1736" s="48"/>
      <c r="BY1736" s="41">
        <v>44834</v>
      </c>
      <c r="BZ1736">
        <v>13.15</v>
      </c>
      <c r="CA1736">
        <v>10.202</v>
      </c>
    </row>
    <row r="1737" spans="1:79">
      <c r="A1737" s="48"/>
      <c r="E1737" s="48"/>
      <c r="M1737" s="48"/>
      <c r="Q1737" s="48"/>
      <c r="U1737" s="48"/>
      <c r="Y1737" s="48"/>
      <c r="AC1737" s="48"/>
      <c r="AG1737" s="48"/>
      <c r="AK1737" s="45"/>
      <c r="AO1737" s="48"/>
      <c r="AS1737" s="48"/>
      <c r="AW1737" s="48"/>
      <c r="BA1737" s="48"/>
      <c r="BE1737" s="48"/>
      <c r="BI1737" s="48"/>
      <c r="BM1737" s="41">
        <v>44543</v>
      </c>
      <c r="BN1737">
        <v>7.1</v>
      </c>
      <c r="BO1737">
        <v>5.2348999999999997</v>
      </c>
      <c r="BQ1737" s="48"/>
      <c r="BU1737" s="48"/>
      <c r="BY1737" s="41">
        <v>44837</v>
      </c>
      <c r="BZ1737">
        <v>13.15</v>
      </c>
      <c r="CA1737">
        <v>10.202</v>
      </c>
    </row>
    <row r="1738" spans="1:79">
      <c r="A1738" s="48"/>
      <c r="E1738" s="48"/>
      <c r="M1738" s="48"/>
      <c r="Q1738" s="48"/>
      <c r="U1738" s="48"/>
      <c r="Y1738" s="48"/>
      <c r="AC1738" s="48"/>
      <c r="AG1738" s="48"/>
      <c r="AK1738" s="45"/>
      <c r="AO1738" s="48"/>
      <c r="AS1738" s="48"/>
      <c r="AW1738" s="48"/>
      <c r="BA1738" s="48"/>
      <c r="BE1738" s="48"/>
      <c r="BI1738" s="48"/>
      <c r="BM1738" s="41">
        <v>44544</v>
      </c>
      <c r="BN1738">
        <v>7.1</v>
      </c>
      <c r="BO1738">
        <v>5.2348999999999997</v>
      </c>
      <c r="BQ1738" s="48"/>
      <c r="BU1738" s="48"/>
      <c r="BY1738" s="41">
        <v>44838</v>
      </c>
      <c r="BZ1738">
        <v>13.15</v>
      </c>
      <c r="CA1738">
        <v>10.202</v>
      </c>
    </row>
    <row r="1739" spans="1:79">
      <c r="A1739" s="48"/>
      <c r="E1739" s="48"/>
      <c r="M1739" s="48"/>
      <c r="Q1739" s="48"/>
      <c r="U1739" s="48"/>
      <c r="Y1739" s="48"/>
      <c r="AC1739" s="48"/>
      <c r="AG1739" s="48"/>
      <c r="AK1739" s="45"/>
      <c r="AO1739" s="48"/>
      <c r="AS1739" s="48"/>
      <c r="AW1739" s="48"/>
      <c r="BA1739" s="48"/>
      <c r="BE1739" s="48"/>
      <c r="BI1739" s="48"/>
      <c r="BM1739" s="41">
        <v>44545</v>
      </c>
      <c r="BN1739">
        <v>7.15</v>
      </c>
      <c r="BO1739">
        <v>5.2717000000000001</v>
      </c>
      <c r="BQ1739" s="48"/>
      <c r="BU1739" s="48"/>
      <c r="BY1739" s="41">
        <v>44839</v>
      </c>
      <c r="BZ1739">
        <v>13.15</v>
      </c>
      <c r="CA1739">
        <v>10.202</v>
      </c>
    </row>
    <row r="1740" spans="1:79">
      <c r="A1740" s="48"/>
      <c r="E1740" s="48"/>
      <c r="M1740" s="48"/>
      <c r="Q1740" s="48"/>
      <c r="U1740" s="48"/>
      <c r="Y1740" s="48"/>
      <c r="AC1740" s="48"/>
      <c r="AG1740" s="48"/>
      <c r="AK1740" s="45"/>
      <c r="AO1740" s="48"/>
      <c r="AS1740" s="48"/>
      <c r="AW1740" s="48"/>
      <c r="BA1740" s="48"/>
      <c r="BE1740" s="48"/>
      <c r="BI1740" s="48"/>
      <c r="BM1740" s="41">
        <v>44546</v>
      </c>
      <c r="BN1740">
        <v>7.14</v>
      </c>
      <c r="BO1740">
        <v>5.2644000000000002</v>
      </c>
      <c r="BQ1740" s="48"/>
      <c r="BU1740" s="48"/>
      <c r="BY1740" s="41">
        <v>44840</v>
      </c>
      <c r="BZ1740">
        <v>13.18</v>
      </c>
      <c r="CA1740">
        <v>10.225199999999999</v>
      </c>
    </row>
    <row r="1741" spans="1:79">
      <c r="A1741" s="48"/>
      <c r="E1741" s="48"/>
      <c r="M1741" s="48"/>
      <c r="Q1741" s="48"/>
      <c r="U1741" s="48"/>
      <c r="Y1741" s="48"/>
      <c r="AC1741" s="48"/>
      <c r="AG1741" s="48"/>
      <c r="AK1741" s="45"/>
      <c r="AO1741" s="48"/>
      <c r="AS1741" s="48"/>
      <c r="AW1741" s="48"/>
      <c r="BA1741" s="48"/>
      <c r="BE1741" s="48"/>
      <c r="BI1741" s="48"/>
      <c r="BM1741" s="41">
        <v>44550</v>
      </c>
      <c r="BN1741">
        <v>7</v>
      </c>
      <c r="BO1741">
        <v>5.1611000000000002</v>
      </c>
      <c r="BQ1741" s="48"/>
      <c r="BU1741" s="48"/>
      <c r="BY1741" s="41">
        <v>44841</v>
      </c>
      <c r="BZ1741">
        <v>13.14</v>
      </c>
      <c r="CA1741">
        <v>10.1942</v>
      </c>
    </row>
    <row r="1742" spans="1:79">
      <c r="A1742" s="48"/>
      <c r="E1742" s="48"/>
      <c r="M1742" s="48"/>
      <c r="Q1742" s="48"/>
      <c r="U1742" s="48"/>
      <c r="Y1742" s="48"/>
      <c r="AC1742" s="48"/>
      <c r="AG1742" s="48"/>
      <c r="AK1742" s="45"/>
      <c r="AO1742" s="48"/>
      <c r="AS1742" s="48"/>
      <c r="AW1742" s="48"/>
      <c r="BA1742" s="48"/>
      <c r="BE1742" s="48"/>
      <c r="BI1742" s="48"/>
      <c r="BM1742" s="41">
        <v>44551</v>
      </c>
      <c r="BN1742">
        <v>7.1</v>
      </c>
      <c r="BO1742">
        <v>5.2348999999999997</v>
      </c>
      <c r="BQ1742" s="48"/>
      <c r="BU1742" s="48"/>
      <c r="BY1742" s="41">
        <v>44844</v>
      </c>
      <c r="BZ1742">
        <v>13.15</v>
      </c>
      <c r="CA1742">
        <v>10.202</v>
      </c>
    </row>
    <row r="1743" spans="1:79">
      <c r="A1743" s="48"/>
      <c r="E1743" s="48"/>
      <c r="M1743" s="48"/>
      <c r="Q1743" s="48"/>
      <c r="U1743" s="48"/>
      <c r="Y1743" s="48"/>
      <c r="AC1743" s="48"/>
      <c r="AG1743" s="48"/>
      <c r="AK1743" s="45"/>
      <c r="AO1743" s="48"/>
      <c r="AS1743" s="48"/>
      <c r="AW1743" s="48"/>
      <c r="BA1743" s="48"/>
      <c r="BE1743" s="48"/>
      <c r="BI1743" s="48"/>
      <c r="BM1743" s="41">
        <v>44552</v>
      </c>
      <c r="BN1743">
        <v>7.05</v>
      </c>
      <c r="BO1743">
        <v>5.1980000000000004</v>
      </c>
      <c r="BQ1743" s="48"/>
      <c r="BU1743" s="48"/>
      <c r="BY1743" s="41">
        <v>44845</v>
      </c>
      <c r="BZ1743">
        <v>12.95</v>
      </c>
      <c r="CA1743">
        <v>10.046799999999999</v>
      </c>
    </row>
    <row r="1744" spans="1:79">
      <c r="A1744" s="48"/>
      <c r="E1744" s="48"/>
      <c r="M1744" s="48"/>
      <c r="Q1744" s="48"/>
      <c r="U1744" s="48"/>
      <c r="Y1744" s="48"/>
      <c r="AC1744" s="48"/>
      <c r="AG1744" s="48"/>
      <c r="AK1744" s="45"/>
      <c r="AO1744" s="48"/>
      <c r="AS1744" s="48"/>
      <c r="AW1744" s="48"/>
      <c r="BA1744" s="48"/>
      <c r="BE1744" s="48"/>
      <c r="BI1744" s="48"/>
      <c r="BM1744" s="41">
        <v>44553</v>
      </c>
      <c r="BN1744">
        <v>7.1</v>
      </c>
      <c r="BO1744">
        <v>5.2348999999999997</v>
      </c>
      <c r="BQ1744" s="48"/>
      <c r="BU1744" s="48"/>
      <c r="BY1744" s="41">
        <v>44846</v>
      </c>
      <c r="BZ1744">
        <v>13.15</v>
      </c>
      <c r="CA1744">
        <v>10.202</v>
      </c>
    </row>
    <row r="1745" spans="1:79">
      <c r="A1745" s="48"/>
      <c r="E1745" s="48"/>
      <c r="M1745" s="48"/>
      <c r="Q1745" s="48"/>
      <c r="U1745" s="48"/>
      <c r="Y1745" s="48"/>
      <c r="AC1745" s="48"/>
      <c r="AG1745" s="48"/>
      <c r="AK1745" s="45"/>
      <c r="AO1745" s="48"/>
      <c r="AS1745" s="48"/>
      <c r="AW1745" s="48"/>
      <c r="BA1745" s="48"/>
      <c r="BE1745" s="48"/>
      <c r="BI1745" s="48"/>
      <c r="BM1745" s="41">
        <v>44554</v>
      </c>
      <c r="BN1745">
        <v>7.1</v>
      </c>
      <c r="BO1745">
        <v>5.2348999999999997</v>
      </c>
      <c r="BQ1745" s="48"/>
      <c r="BU1745" s="48"/>
      <c r="BY1745" s="41">
        <v>44847</v>
      </c>
      <c r="BZ1745">
        <v>13.14</v>
      </c>
      <c r="CA1745">
        <v>10.1942</v>
      </c>
    </row>
    <row r="1746" spans="1:79">
      <c r="A1746" s="48"/>
      <c r="E1746" s="48"/>
      <c r="M1746" s="48"/>
      <c r="Q1746" s="48"/>
      <c r="U1746" s="48"/>
      <c r="Y1746" s="48"/>
      <c r="AC1746" s="48"/>
      <c r="AG1746" s="48"/>
      <c r="AK1746" s="45"/>
      <c r="AO1746" s="48"/>
      <c r="AS1746" s="48"/>
      <c r="AW1746" s="48"/>
      <c r="BA1746" s="48"/>
      <c r="BE1746" s="48"/>
      <c r="BI1746" s="48"/>
      <c r="BM1746" s="41">
        <v>44557</v>
      </c>
      <c r="BN1746">
        <v>7.1</v>
      </c>
      <c r="BO1746">
        <v>5.2348999999999997</v>
      </c>
      <c r="BQ1746" s="48"/>
      <c r="BU1746" s="48"/>
      <c r="BY1746" s="41">
        <v>44848</v>
      </c>
      <c r="BZ1746">
        <v>12.9</v>
      </c>
      <c r="CA1746">
        <v>10.007999999999999</v>
      </c>
    </row>
    <row r="1747" spans="1:79">
      <c r="A1747" s="48"/>
      <c r="E1747" s="48"/>
      <c r="M1747" s="48"/>
      <c r="Q1747" s="48"/>
      <c r="U1747" s="48"/>
      <c r="Y1747" s="48"/>
      <c r="AC1747" s="48"/>
      <c r="AG1747" s="48"/>
      <c r="AK1747" s="45"/>
      <c r="AO1747" s="48"/>
      <c r="AS1747" s="48"/>
      <c r="AW1747" s="48"/>
      <c r="BA1747" s="48"/>
      <c r="BE1747" s="48"/>
      <c r="BI1747" s="48"/>
      <c r="BM1747" s="41">
        <v>44558</v>
      </c>
      <c r="BN1747">
        <v>7.05</v>
      </c>
      <c r="BO1747">
        <v>5.1980000000000004</v>
      </c>
      <c r="BQ1747" s="48"/>
      <c r="BU1747" s="48"/>
      <c r="BY1747" s="41">
        <v>44851</v>
      </c>
      <c r="BZ1747">
        <v>12.9</v>
      </c>
      <c r="CA1747">
        <v>10.007999999999999</v>
      </c>
    </row>
    <row r="1748" spans="1:79">
      <c r="A1748" s="48"/>
      <c r="E1748" s="48"/>
      <c r="M1748" s="48"/>
      <c r="Q1748" s="48"/>
      <c r="U1748" s="48"/>
      <c r="Y1748" s="48"/>
      <c r="AC1748" s="48"/>
      <c r="AG1748" s="48"/>
      <c r="AK1748" s="45"/>
      <c r="AO1748" s="48"/>
      <c r="AS1748" s="48"/>
      <c r="AW1748" s="48"/>
      <c r="BA1748" s="48"/>
      <c r="BE1748" s="48"/>
      <c r="BI1748" s="48"/>
      <c r="BM1748" s="41">
        <v>44559</v>
      </c>
      <c r="BN1748">
        <v>7.06</v>
      </c>
      <c r="BO1748">
        <v>5.2054</v>
      </c>
      <c r="BQ1748" s="48"/>
      <c r="BU1748" s="48"/>
      <c r="BY1748" s="41">
        <v>44852</v>
      </c>
      <c r="BZ1748">
        <v>12.8</v>
      </c>
      <c r="CA1748">
        <v>9.9304000000000006</v>
      </c>
    </row>
    <row r="1749" spans="1:79">
      <c r="A1749" s="48"/>
      <c r="E1749" s="48"/>
      <c r="M1749" s="48"/>
      <c r="Q1749" s="48"/>
      <c r="U1749" s="48"/>
      <c r="Y1749" s="48"/>
      <c r="AC1749" s="48"/>
      <c r="AG1749" s="48"/>
      <c r="AK1749" s="45"/>
      <c r="AO1749" s="48"/>
      <c r="AS1749" s="48"/>
      <c r="AW1749" s="48"/>
      <c r="BA1749" s="48"/>
      <c r="BE1749" s="48"/>
      <c r="BI1749" s="48"/>
      <c r="BM1749" s="41">
        <v>44560</v>
      </c>
      <c r="BN1749">
        <v>7.4</v>
      </c>
      <c r="BO1749">
        <v>5.4561000000000002</v>
      </c>
      <c r="BQ1749" s="48"/>
      <c r="BU1749" s="48"/>
      <c r="BY1749" s="41">
        <v>44853</v>
      </c>
      <c r="BZ1749">
        <v>12.8</v>
      </c>
      <c r="CA1749">
        <v>9.9304000000000006</v>
      </c>
    </row>
    <row r="1750" spans="1:79">
      <c r="A1750" s="48"/>
      <c r="E1750" s="48"/>
      <c r="M1750" s="48"/>
      <c r="Q1750" s="48"/>
      <c r="U1750" s="48"/>
      <c r="Y1750" s="48"/>
      <c r="AC1750" s="48"/>
      <c r="AG1750" s="48"/>
      <c r="AK1750" s="45"/>
      <c r="AO1750" s="48"/>
      <c r="AS1750" s="48"/>
      <c r="AW1750" s="48"/>
      <c r="BA1750" s="48"/>
      <c r="BE1750" s="48"/>
      <c r="BI1750" s="48"/>
      <c r="BM1750" s="41">
        <v>44561</v>
      </c>
      <c r="BN1750">
        <v>7.32</v>
      </c>
      <c r="BO1750">
        <v>5.3971</v>
      </c>
      <c r="BQ1750" s="48"/>
      <c r="BU1750" s="48"/>
      <c r="BY1750" s="41">
        <v>44854</v>
      </c>
      <c r="BZ1750">
        <v>12.85</v>
      </c>
      <c r="CA1750">
        <v>9.9692000000000007</v>
      </c>
    </row>
    <row r="1751" spans="1:79">
      <c r="A1751" s="48"/>
      <c r="E1751" s="48"/>
      <c r="M1751" s="48"/>
      <c r="Q1751" s="48"/>
      <c r="U1751" s="48"/>
      <c r="Y1751" s="48"/>
      <c r="AC1751" s="48"/>
      <c r="AG1751" s="48"/>
      <c r="AK1751" s="45"/>
      <c r="AO1751" s="48"/>
      <c r="AS1751" s="48"/>
      <c r="AW1751" s="48"/>
      <c r="BA1751" s="48"/>
      <c r="BE1751" s="48"/>
      <c r="BI1751" s="48"/>
      <c r="BM1751" s="41">
        <v>44564</v>
      </c>
      <c r="BN1751">
        <v>7.25</v>
      </c>
      <c r="BO1751">
        <v>5.3455000000000004</v>
      </c>
      <c r="BQ1751" s="48"/>
      <c r="BU1751" s="48"/>
      <c r="BY1751" s="41">
        <v>44855</v>
      </c>
      <c r="BZ1751">
        <v>12.9</v>
      </c>
      <c r="CA1751">
        <v>10.007999999999999</v>
      </c>
    </row>
    <row r="1752" spans="1:79">
      <c r="A1752" s="48"/>
      <c r="E1752" s="48"/>
      <c r="M1752" s="48"/>
      <c r="Q1752" s="48"/>
      <c r="U1752" s="48"/>
      <c r="Y1752" s="48"/>
      <c r="AC1752" s="48"/>
      <c r="AG1752" s="48"/>
      <c r="AK1752" s="45"/>
      <c r="AO1752" s="48"/>
      <c r="AS1752" s="48"/>
      <c r="AW1752" s="48"/>
      <c r="BA1752" s="48"/>
      <c r="BE1752" s="48"/>
      <c r="BI1752" s="48"/>
      <c r="BM1752" s="41">
        <v>44565</v>
      </c>
      <c r="BN1752">
        <v>7.15</v>
      </c>
      <c r="BO1752">
        <v>5.2717000000000001</v>
      </c>
      <c r="BQ1752" s="48"/>
      <c r="BU1752" s="48"/>
      <c r="BY1752" s="41">
        <v>44858</v>
      </c>
      <c r="BZ1752">
        <v>13</v>
      </c>
      <c r="CA1752">
        <v>10.085599999999999</v>
      </c>
    </row>
    <row r="1753" spans="1:79">
      <c r="A1753" s="48"/>
      <c r="E1753" s="48"/>
      <c r="M1753" s="48"/>
      <c r="Q1753" s="48"/>
      <c r="U1753" s="48"/>
      <c r="Y1753" s="48"/>
      <c r="AC1753" s="48"/>
      <c r="AG1753" s="48"/>
      <c r="AK1753" s="45"/>
      <c r="AO1753" s="48"/>
      <c r="AS1753" s="48"/>
      <c r="AW1753" s="48"/>
      <c r="BA1753" s="48"/>
      <c r="BE1753" s="48"/>
      <c r="BI1753" s="48"/>
      <c r="BM1753" s="41">
        <v>44566</v>
      </c>
      <c r="BN1753">
        <v>7.1</v>
      </c>
      <c r="BO1753">
        <v>5.2348999999999997</v>
      </c>
      <c r="BQ1753" s="48"/>
      <c r="BU1753" s="48"/>
      <c r="BY1753" s="41">
        <v>44859</v>
      </c>
      <c r="BZ1753">
        <v>13</v>
      </c>
      <c r="CA1753">
        <v>10.085599999999999</v>
      </c>
    </row>
    <row r="1754" spans="1:79">
      <c r="A1754" s="48"/>
      <c r="E1754" s="48"/>
      <c r="M1754" s="48"/>
      <c r="Q1754" s="48"/>
      <c r="U1754" s="48"/>
      <c r="Y1754" s="48"/>
      <c r="AC1754" s="48"/>
      <c r="AG1754" s="48"/>
      <c r="AK1754" s="45"/>
      <c r="AO1754" s="48"/>
      <c r="AS1754" s="48"/>
      <c r="AW1754" s="48"/>
      <c r="BA1754" s="48"/>
      <c r="BE1754" s="48"/>
      <c r="BI1754" s="48"/>
      <c r="BM1754" s="41">
        <v>44567</v>
      </c>
      <c r="BN1754">
        <v>7.1</v>
      </c>
      <c r="BO1754">
        <v>5.2348999999999997</v>
      </c>
      <c r="BQ1754" s="48"/>
      <c r="BU1754" s="48"/>
      <c r="BY1754" s="41">
        <v>44860</v>
      </c>
      <c r="BZ1754">
        <v>13</v>
      </c>
      <c r="CA1754">
        <v>10.085599999999999</v>
      </c>
    </row>
    <row r="1755" spans="1:79">
      <c r="A1755" s="48"/>
      <c r="E1755" s="48"/>
      <c r="M1755" s="48"/>
      <c r="Q1755" s="48"/>
      <c r="U1755" s="48"/>
      <c r="Y1755" s="48"/>
      <c r="AC1755" s="48"/>
      <c r="AG1755" s="48"/>
      <c r="AK1755" s="45"/>
      <c r="AO1755" s="48"/>
      <c r="AS1755" s="48"/>
      <c r="AW1755" s="48"/>
      <c r="BA1755" s="48"/>
      <c r="BE1755" s="48"/>
      <c r="BI1755" s="48"/>
      <c r="BM1755" s="41">
        <v>44568</v>
      </c>
      <c r="BN1755">
        <v>7.05</v>
      </c>
      <c r="BO1755">
        <v>5.1980000000000004</v>
      </c>
      <c r="BQ1755" s="48"/>
      <c r="BU1755" s="48"/>
      <c r="BY1755" s="41">
        <v>44861</v>
      </c>
      <c r="BZ1755">
        <v>13</v>
      </c>
      <c r="CA1755">
        <v>10.085599999999999</v>
      </c>
    </row>
    <row r="1756" spans="1:79">
      <c r="A1756" s="48"/>
      <c r="E1756" s="48"/>
      <c r="M1756" s="48"/>
      <c r="Q1756" s="48"/>
      <c r="U1756" s="48"/>
      <c r="Y1756" s="48"/>
      <c r="AC1756" s="48"/>
      <c r="AG1756" s="48"/>
      <c r="AK1756" s="45"/>
      <c r="AO1756" s="48"/>
      <c r="AS1756" s="48"/>
      <c r="AW1756" s="48"/>
      <c r="BA1756" s="48"/>
      <c r="BE1756" s="48"/>
      <c r="BI1756" s="48"/>
      <c r="BM1756" s="41">
        <v>44571</v>
      </c>
      <c r="BN1756">
        <v>7</v>
      </c>
      <c r="BO1756">
        <v>5.1611000000000002</v>
      </c>
      <c r="BQ1756" s="48"/>
      <c r="BU1756" s="48"/>
      <c r="BY1756" s="41">
        <v>44862</v>
      </c>
      <c r="BZ1756">
        <v>13</v>
      </c>
      <c r="CA1756">
        <v>10.085599999999999</v>
      </c>
    </row>
    <row r="1757" spans="1:79">
      <c r="A1757" s="48"/>
      <c r="E1757" s="48"/>
      <c r="M1757" s="48"/>
      <c r="Q1757" s="48"/>
      <c r="U1757" s="48"/>
      <c r="Y1757" s="48"/>
      <c r="AC1757" s="48"/>
      <c r="AG1757" s="48"/>
      <c r="AK1757" s="45"/>
      <c r="AO1757" s="48"/>
      <c r="AS1757" s="48"/>
      <c r="AW1757" s="48"/>
      <c r="BA1757" s="48"/>
      <c r="BE1757" s="48"/>
      <c r="BI1757" s="48"/>
      <c r="BM1757" s="41">
        <v>44572</v>
      </c>
      <c r="BN1757">
        <v>7</v>
      </c>
      <c r="BO1757">
        <v>5.1611000000000002</v>
      </c>
      <c r="BQ1757" s="48"/>
      <c r="BU1757" s="48"/>
      <c r="BY1757" s="41">
        <v>44865</v>
      </c>
      <c r="BZ1757">
        <v>13</v>
      </c>
      <c r="CA1757">
        <v>10.085599999999999</v>
      </c>
    </row>
    <row r="1758" spans="1:79">
      <c r="A1758" s="48"/>
      <c r="E1758" s="48"/>
      <c r="M1758" s="48"/>
      <c r="Q1758" s="48"/>
      <c r="U1758" s="48"/>
      <c r="Y1758" s="48"/>
      <c r="AC1758" s="48"/>
      <c r="AG1758" s="48"/>
      <c r="AK1758" s="45"/>
      <c r="AO1758" s="48"/>
      <c r="AS1758" s="48"/>
      <c r="AW1758" s="48"/>
      <c r="BA1758" s="48"/>
      <c r="BE1758" s="48"/>
      <c r="BI1758" s="48"/>
      <c r="BM1758" s="41">
        <v>44573</v>
      </c>
      <c r="BN1758">
        <v>6.95</v>
      </c>
      <c r="BO1758">
        <v>5.1242999999999999</v>
      </c>
      <c r="BQ1758" s="48"/>
      <c r="BU1758" s="48"/>
      <c r="BY1758" s="41">
        <v>44866</v>
      </c>
      <c r="BZ1758">
        <v>12.99</v>
      </c>
      <c r="CA1758">
        <v>10.0778</v>
      </c>
    </row>
    <row r="1759" spans="1:79">
      <c r="A1759" s="48"/>
      <c r="E1759" s="48"/>
      <c r="M1759" s="48"/>
      <c r="Q1759" s="48"/>
      <c r="U1759" s="48"/>
      <c r="Y1759" s="48"/>
      <c r="AC1759" s="48"/>
      <c r="AG1759" s="48"/>
      <c r="AK1759" s="45"/>
      <c r="AO1759" s="48"/>
      <c r="AS1759" s="48"/>
      <c r="AW1759" s="48"/>
      <c r="BA1759" s="48"/>
      <c r="BE1759" s="48"/>
      <c r="BI1759" s="48"/>
      <c r="BM1759" s="41">
        <v>44574</v>
      </c>
      <c r="BN1759">
        <v>7.05</v>
      </c>
      <c r="BO1759">
        <v>5.1980000000000004</v>
      </c>
      <c r="BQ1759" s="48"/>
      <c r="BU1759" s="48"/>
      <c r="BY1759" s="41">
        <v>44867</v>
      </c>
      <c r="BZ1759">
        <v>12.51</v>
      </c>
      <c r="CA1759">
        <v>9.7053999999999991</v>
      </c>
    </row>
    <row r="1760" spans="1:79">
      <c r="A1760" s="48"/>
      <c r="E1760" s="48"/>
      <c r="M1760" s="48"/>
      <c r="Q1760" s="48"/>
      <c r="U1760" s="48"/>
      <c r="Y1760" s="48"/>
      <c r="AC1760" s="48"/>
      <c r="AG1760" s="48"/>
      <c r="AK1760" s="45"/>
      <c r="AO1760" s="48"/>
      <c r="AS1760" s="48"/>
      <c r="AW1760" s="48"/>
      <c r="BA1760" s="48"/>
      <c r="BE1760" s="48"/>
      <c r="BI1760" s="48"/>
      <c r="BM1760" s="41">
        <v>44575</v>
      </c>
      <c r="BN1760">
        <v>7.17</v>
      </c>
      <c r="BO1760">
        <v>5.2865000000000002</v>
      </c>
      <c r="BQ1760" s="48"/>
      <c r="BU1760" s="48"/>
      <c r="BY1760" s="41">
        <v>44868</v>
      </c>
      <c r="BZ1760">
        <v>12.7</v>
      </c>
      <c r="CA1760">
        <v>9.8528000000000002</v>
      </c>
    </row>
    <row r="1761" spans="1:79">
      <c r="A1761" s="48"/>
      <c r="E1761" s="48"/>
      <c r="M1761" s="48"/>
      <c r="Q1761" s="48"/>
      <c r="U1761" s="48"/>
      <c r="Y1761" s="48"/>
      <c r="AC1761" s="48"/>
      <c r="AG1761" s="48"/>
      <c r="AK1761" s="45"/>
      <c r="AO1761" s="48"/>
      <c r="AS1761" s="48"/>
      <c r="AW1761" s="48"/>
      <c r="BA1761" s="48"/>
      <c r="BE1761" s="48"/>
      <c r="BI1761" s="48"/>
      <c r="BM1761" s="41">
        <v>44578</v>
      </c>
      <c r="BN1761">
        <v>7.1</v>
      </c>
      <c r="BO1761">
        <v>5.2348999999999997</v>
      </c>
      <c r="BQ1761" s="48"/>
      <c r="BU1761" s="48"/>
      <c r="BY1761" s="41">
        <v>44869</v>
      </c>
      <c r="BZ1761">
        <v>12.7</v>
      </c>
      <c r="CA1761">
        <v>9.8528000000000002</v>
      </c>
    </row>
    <row r="1762" spans="1:79">
      <c r="A1762" s="48"/>
      <c r="E1762" s="48"/>
      <c r="M1762" s="48"/>
      <c r="Q1762" s="48"/>
      <c r="U1762" s="48"/>
      <c r="Y1762" s="48"/>
      <c r="AC1762" s="48"/>
      <c r="AG1762" s="48"/>
      <c r="AK1762" s="45"/>
      <c r="AO1762" s="48"/>
      <c r="AS1762" s="48"/>
      <c r="AW1762" s="48"/>
      <c r="BA1762" s="48"/>
      <c r="BE1762" s="48"/>
      <c r="BI1762" s="48"/>
      <c r="BM1762" s="41">
        <v>44579</v>
      </c>
      <c r="BN1762">
        <v>7.17</v>
      </c>
      <c r="BO1762">
        <v>5.2865000000000002</v>
      </c>
      <c r="BQ1762" s="48"/>
      <c r="BU1762" s="48"/>
      <c r="BY1762" s="41">
        <v>44872</v>
      </c>
      <c r="BZ1762">
        <v>12.6</v>
      </c>
      <c r="CA1762">
        <v>9.7752999999999997</v>
      </c>
    </row>
    <row r="1763" spans="1:79">
      <c r="A1763" s="48"/>
      <c r="E1763" s="48"/>
      <c r="M1763" s="48"/>
      <c r="Q1763" s="48"/>
      <c r="U1763" s="48"/>
      <c r="Y1763" s="48"/>
      <c r="AC1763" s="48"/>
      <c r="AG1763" s="48"/>
      <c r="AK1763" s="45"/>
      <c r="AO1763" s="48"/>
      <c r="AS1763" s="48"/>
      <c r="AW1763" s="48"/>
      <c r="BA1763" s="48"/>
      <c r="BE1763" s="48"/>
      <c r="BI1763" s="48"/>
      <c r="BM1763" s="41">
        <v>44580</v>
      </c>
      <c r="BN1763">
        <v>7.15</v>
      </c>
      <c r="BO1763">
        <v>5.2717000000000001</v>
      </c>
      <c r="BQ1763" s="48"/>
      <c r="BU1763" s="48"/>
      <c r="BY1763" s="41">
        <v>44873</v>
      </c>
      <c r="BZ1763">
        <v>12.98</v>
      </c>
      <c r="CA1763">
        <v>10.0701</v>
      </c>
    </row>
    <row r="1764" spans="1:79">
      <c r="A1764" s="48"/>
      <c r="E1764" s="48"/>
      <c r="M1764" s="48"/>
      <c r="Q1764" s="48"/>
      <c r="U1764" s="48"/>
      <c r="Y1764" s="48"/>
      <c r="AC1764" s="48"/>
      <c r="AG1764" s="48"/>
      <c r="AK1764" s="45"/>
      <c r="AO1764" s="48"/>
      <c r="AS1764" s="48"/>
      <c r="AW1764" s="48"/>
      <c r="BA1764" s="48"/>
      <c r="BE1764" s="48"/>
      <c r="BI1764" s="48"/>
      <c r="BM1764" s="41">
        <v>44581</v>
      </c>
      <c r="BN1764">
        <v>7.29</v>
      </c>
      <c r="BO1764">
        <v>5.375</v>
      </c>
      <c r="BQ1764" s="48"/>
      <c r="BU1764" s="48"/>
      <c r="BY1764" s="41">
        <v>44874</v>
      </c>
      <c r="BZ1764">
        <v>12.98</v>
      </c>
      <c r="CA1764">
        <v>10.0701</v>
      </c>
    </row>
    <row r="1765" spans="1:79">
      <c r="A1765" s="48"/>
      <c r="E1765" s="48"/>
      <c r="M1765" s="48"/>
      <c r="Q1765" s="48"/>
      <c r="U1765" s="48"/>
      <c r="Y1765" s="48"/>
      <c r="AC1765" s="48"/>
      <c r="AG1765" s="48"/>
      <c r="AK1765" s="45"/>
      <c r="AO1765" s="48"/>
      <c r="AS1765" s="48"/>
      <c r="AW1765" s="48"/>
      <c r="BA1765" s="48"/>
      <c r="BE1765" s="48"/>
      <c r="BI1765" s="48"/>
      <c r="BM1765" s="41">
        <v>44582</v>
      </c>
      <c r="BN1765">
        <v>7.29</v>
      </c>
      <c r="BO1765">
        <v>5.375</v>
      </c>
      <c r="BQ1765" s="48"/>
      <c r="BU1765" s="48"/>
      <c r="BY1765" s="41">
        <v>44875</v>
      </c>
      <c r="BZ1765">
        <v>12.51</v>
      </c>
      <c r="CA1765">
        <v>9.7053999999999991</v>
      </c>
    </row>
    <row r="1766" spans="1:79">
      <c r="A1766" s="48"/>
      <c r="E1766" s="48"/>
      <c r="M1766" s="48"/>
      <c r="Q1766" s="48"/>
      <c r="U1766" s="48"/>
      <c r="Y1766" s="48"/>
      <c r="AC1766" s="48"/>
      <c r="AG1766" s="48"/>
      <c r="AK1766" s="45"/>
      <c r="AO1766" s="48"/>
      <c r="AS1766" s="48"/>
      <c r="AW1766" s="48"/>
      <c r="BA1766" s="48"/>
      <c r="BE1766" s="48"/>
      <c r="BI1766" s="48"/>
      <c r="BM1766" s="41">
        <v>44585</v>
      </c>
      <c r="BN1766">
        <v>7.28</v>
      </c>
      <c r="BO1766">
        <v>5.3676000000000004</v>
      </c>
      <c r="BQ1766" s="48"/>
      <c r="BU1766" s="48"/>
      <c r="BY1766" s="41">
        <v>44876</v>
      </c>
      <c r="BZ1766">
        <v>12.65</v>
      </c>
      <c r="CA1766">
        <v>9.8140999999999998</v>
      </c>
    </row>
    <row r="1767" spans="1:79">
      <c r="A1767" s="48"/>
      <c r="E1767" s="48"/>
      <c r="M1767" s="48"/>
      <c r="Q1767" s="48"/>
      <c r="U1767" s="48"/>
      <c r="Y1767" s="48"/>
      <c r="AC1767" s="48"/>
      <c r="AG1767" s="48"/>
      <c r="AK1767" s="45"/>
      <c r="AO1767" s="48"/>
      <c r="AS1767" s="48"/>
      <c r="AW1767" s="48"/>
      <c r="BA1767" s="48"/>
      <c r="BE1767" s="48"/>
      <c r="BI1767" s="48"/>
      <c r="BM1767" s="41">
        <v>44586</v>
      </c>
      <c r="BN1767">
        <v>7.29</v>
      </c>
      <c r="BO1767">
        <v>5.375</v>
      </c>
      <c r="BQ1767" s="48"/>
      <c r="BU1767" s="48"/>
      <c r="BY1767" s="41">
        <v>44879</v>
      </c>
      <c r="BZ1767">
        <v>12.5</v>
      </c>
      <c r="CA1767">
        <v>9.6976999999999993</v>
      </c>
    </row>
    <row r="1768" spans="1:79">
      <c r="A1768" s="48"/>
      <c r="E1768" s="48"/>
      <c r="M1768" s="48"/>
      <c r="Q1768" s="48"/>
      <c r="U1768" s="48"/>
      <c r="Y1768" s="48"/>
      <c r="AC1768" s="48"/>
      <c r="AG1768" s="48"/>
      <c r="AK1768" s="45"/>
      <c r="AO1768" s="48"/>
      <c r="AS1768" s="48"/>
      <c r="AW1768" s="48"/>
      <c r="BA1768" s="48"/>
      <c r="BE1768" s="48"/>
      <c r="BI1768" s="48"/>
      <c r="BM1768" s="41">
        <v>44587</v>
      </c>
      <c r="BN1768">
        <v>7.29</v>
      </c>
      <c r="BO1768">
        <v>5.375</v>
      </c>
      <c r="BQ1768" s="48"/>
      <c r="BU1768" s="48"/>
      <c r="BY1768" s="41">
        <v>44880</v>
      </c>
      <c r="BZ1768">
        <v>12.5</v>
      </c>
      <c r="CA1768">
        <v>9.6976999999999993</v>
      </c>
    </row>
    <row r="1769" spans="1:79">
      <c r="A1769" s="48"/>
      <c r="E1769" s="48"/>
      <c r="M1769" s="48"/>
      <c r="Q1769" s="48"/>
      <c r="U1769" s="48"/>
      <c r="Y1769" s="48"/>
      <c r="AC1769" s="48"/>
      <c r="AG1769" s="48"/>
      <c r="AK1769" s="45"/>
      <c r="AO1769" s="48"/>
      <c r="AS1769" s="48"/>
      <c r="AW1769" s="48"/>
      <c r="BA1769" s="48"/>
      <c r="BE1769" s="48"/>
      <c r="BI1769" s="48"/>
      <c r="BM1769" s="41">
        <v>44588</v>
      </c>
      <c r="BN1769">
        <v>7.28</v>
      </c>
      <c r="BO1769">
        <v>5.3676000000000004</v>
      </c>
      <c r="BQ1769" s="48"/>
      <c r="BU1769" s="48"/>
      <c r="BY1769" s="41">
        <v>44881</v>
      </c>
      <c r="BZ1769">
        <v>12.22</v>
      </c>
      <c r="CA1769">
        <v>9.4804999999999993</v>
      </c>
    </row>
    <row r="1770" spans="1:79">
      <c r="A1770" s="48"/>
      <c r="E1770" s="48"/>
      <c r="M1770" s="48"/>
      <c r="Q1770" s="48"/>
      <c r="U1770" s="48"/>
      <c r="Y1770" s="48"/>
      <c r="AC1770" s="48"/>
      <c r="AG1770" s="48"/>
      <c r="AK1770" s="45"/>
      <c r="AO1770" s="48"/>
      <c r="AS1770" s="48"/>
      <c r="AW1770" s="48"/>
      <c r="BA1770" s="48"/>
      <c r="BE1770" s="48"/>
      <c r="BI1770" s="48"/>
      <c r="BM1770" s="41">
        <v>44589</v>
      </c>
      <c r="BN1770">
        <v>7.34</v>
      </c>
      <c r="BO1770">
        <v>5.4118000000000004</v>
      </c>
      <c r="BQ1770" s="48"/>
      <c r="BU1770" s="48"/>
      <c r="BY1770" s="41">
        <v>44882</v>
      </c>
      <c r="BZ1770">
        <v>12.22</v>
      </c>
      <c r="CA1770">
        <v>9.4804999999999993</v>
      </c>
    </row>
    <row r="1771" spans="1:79">
      <c r="A1771" s="48"/>
      <c r="E1771" s="48"/>
      <c r="M1771" s="48"/>
      <c r="Q1771" s="48"/>
      <c r="U1771" s="48"/>
      <c r="Y1771" s="48"/>
      <c r="AC1771" s="48"/>
      <c r="AG1771" s="48"/>
      <c r="AK1771" s="45"/>
      <c r="AO1771" s="48"/>
      <c r="AS1771" s="48"/>
      <c r="AW1771" s="48"/>
      <c r="BA1771" s="48"/>
      <c r="BE1771" s="48"/>
      <c r="BI1771" s="48"/>
      <c r="BM1771" s="41">
        <v>44592</v>
      </c>
      <c r="BN1771">
        <v>7.39</v>
      </c>
      <c r="BO1771">
        <v>5.4486999999999997</v>
      </c>
      <c r="BQ1771" s="48"/>
      <c r="BU1771" s="48"/>
      <c r="BY1771" s="41">
        <v>44883</v>
      </c>
      <c r="BZ1771">
        <v>12.4</v>
      </c>
      <c r="CA1771">
        <v>9.6201000000000008</v>
      </c>
    </row>
    <row r="1772" spans="1:79">
      <c r="A1772" s="48"/>
      <c r="E1772" s="48"/>
      <c r="M1772" s="48"/>
      <c r="Q1772" s="48"/>
      <c r="U1772" s="48"/>
      <c r="Y1772" s="48"/>
      <c r="AC1772" s="48"/>
      <c r="AG1772" s="48"/>
      <c r="AK1772" s="45"/>
      <c r="AO1772" s="48"/>
      <c r="AS1772" s="48"/>
      <c r="AW1772" s="48"/>
      <c r="BA1772" s="48"/>
      <c r="BE1772" s="48"/>
      <c r="BI1772" s="48"/>
      <c r="BM1772" s="41">
        <v>44593</v>
      </c>
      <c r="BN1772">
        <v>7.38</v>
      </c>
      <c r="BO1772">
        <v>5.4413</v>
      </c>
      <c r="BQ1772" s="48"/>
      <c r="BU1772" s="48"/>
      <c r="BY1772" s="41">
        <v>44886</v>
      </c>
      <c r="BZ1772">
        <v>12.4</v>
      </c>
      <c r="CA1772">
        <v>9.6201000000000008</v>
      </c>
    </row>
    <row r="1773" spans="1:79">
      <c r="A1773" s="48"/>
      <c r="E1773" s="48"/>
      <c r="M1773" s="48"/>
      <c r="Q1773" s="48"/>
      <c r="U1773" s="48"/>
      <c r="Y1773" s="48"/>
      <c r="AC1773" s="48"/>
      <c r="AG1773" s="48"/>
      <c r="AK1773" s="45"/>
      <c r="AO1773" s="48"/>
      <c r="AS1773" s="48"/>
      <c r="AW1773" s="48"/>
      <c r="BA1773" s="48"/>
      <c r="BE1773" s="48"/>
      <c r="BI1773" s="48"/>
      <c r="BM1773" s="41">
        <v>44594</v>
      </c>
      <c r="BN1773">
        <v>7.39</v>
      </c>
      <c r="BO1773">
        <v>5.4486999999999997</v>
      </c>
      <c r="BQ1773" s="48"/>
      <c r="BU1773" s="48"/>
      <c r="BY1773" s="41">
        <v>44887</v>
      </c>
      <c r="BZ1773">
        <v>12.4</v>
      </c>
      <c r="CA1773">
        <v>9.6201000000000008</v>
      </c>
    </row>
    <row r="1774" spans="1:79">
      <c r="A1774" s="48"/>
      <c r="E1774" s="48"/>
      <c r="M1774" s="48"/>
      <c r="Q1774" s="48"/>
      <c r="U1774" s="48"/>
      <c r="Y1774" s="48"/>
      <c r="AC1774" s="48"/>
      <c r="AG1774" s="48"/>
      <c r="AK1774" s="45"/>
      <c r="AO1774" s="48"/>
      <c r="AS1774" s="48"/>
      <c r="AW1774" s="48"/>
      <c r="BA1774" s="48"/>
      <c r="BE1774" s="48"/>
      <c r="BI1774" s="48"/>
      <c r="BM1774" s="41">
        <v>44595</v>
      </c>
      <c r="BN1774">
        <v>7.4</v>
      </c>
      <c r="BO1774">
        <v>5.4561000000000002</v>
      </c>
      <c r="BQ1774" s="48"/>
      <c r="BU1774" s="48"/>
      <c r="BY1774" s="41">
        <v>44888</v>
      </c>
      <c r="BZ1774">
        <v>12.2</v>
      </c>
      <c r="CA1774">
        <v>9.4649000000000001</v>
      </c>
    </row>
    <row r="1775" spans="1:79">
      <c r="A1775" s="48"/>
      <c r="E1775" s="48"/>
      <c r="M1775" s="48"/>
      <c r="Q1775" s="48"/>
      <c r="U1775" s="48"/>
      <c r="Y1775" s="48"/>
      <c r="AC1775" s="48"/>
      <c r="AG1775" s="48"/>
      <c r="AK1775" s="45"/>
      <c r="AO1775" s="48"/>
      <c r="AS1775" s="48"/>
      <c r="AW1775" s="48"/>
      <c r="BA1775" s="48"/>
      <c r="BE1775" s="48"/>
      <c r="BI1775" s="48"/>
      <c r="BM1775" s="41">
        <v>44596</v>
      </c>
      <c r="BN1775">
        <v>7.43</v>
      </c>
      <c r="BO1775">
        <v>5.4782000000000002</v>
      </c>
      <c r="BQ1775" s="48"/>
      <c r="BU1775" s="48"/>
      <c r="BY1775" s="41">
        <v>44889</v>
      </c>
      <c r="BZ1775">
        <v>12.2</v>
      </c>
      <c r="CA1775">
        <v>9.4649000000000001</v>
      </c>
    </row>
    <row r="1776" spans="1:79">
      <c r="A1776" s="48"/>
      <c r="E1776" s="48"/>
      <c r="M1776" s="48"/>
      <c r="Q1776" s="48"/>
      <c r="U1776" s="48"/>
      <c r="Y1776" s="48"/>
      <c r="AC1776" s="48"/>
      <c r="AG1776" s="48"/>
      <c r="AK1776" s="45"/>
      <c r="AO1776" s="48"/>
      <c r="AS1776" s="48"/>
      <c r="AW1776" s="48"/>
      <c r="BA1776" s="48"/>
      <c r="BE1776" s="48"/>
      <c r="BI1776" s="48"/>
      <c r="BM1776" s="41">
        <v>44599</v>
      </c>
      <c r="BN1776">
        <v>7.43</v>
      </c>
      <c r="BO1776">
        <v>5.4782000000000002</v>
      </c>
      <c r="BQ1776" s="48"/>
      <c r="BU1776" s="48"/>
      <c r="BY1776" s="41">
        <v>44890</v>
      </c>
      <c r="BZ1776">
        <v>12.25</v>
      </c>
      <c r="CA1776">
        <v>9.5037000000000003</v>
      </c>
    </row>
    <row r="1777" spans="1:79">
      <c r="A1777" s="48"/>
      <c r="E1777" s="48"/>
      <c r="M1777" s="48"/>
      <c r="Q1777" s="48"/>
      <c r="U1777" s="48"/>
      <c r="Y1777" s="48"/>
      <c r="AC1777" s="48"/>
      <c r="AG1777" s="48"/>
      <c r="AK1777" s="45"/>
      <c r="AO1777" s="48"/>
      <c r="AS1777" s="48"/>
      <c r="AW1777" s="48"/>
      <c r="BA1777" s="48"/>
      <c r="BE1777" s="48"/>
      <c r="BI1777" s="48"/>
      <c r="BM1777" s="41">
        <v>44600</v>
      </c>
      <c r="BN1777">
        <v>7.4</v>
      </c>
      <c r="BO1777">
        <v>5.4561000000000002</v>
      </c>
      <c r="BQ1777" s="48"/>
      <c r="BU1777" s="48"/>
      <c r="BY1777" s="41">
        <v>44893</v>
      </c>
      <c r="BZ1777">
        <v>12.44</v>
      </c>
      <c r="CA1777">
        <v>9.6510999999999996</v>
      </c>
    </row>
    <row r="1778" spans="1:79">
      <c r="A1778" s="48"/>
      <c r="E1778" s="48"/>
      <c r="M1778" s="48"/>
      <c r="Q1778" s="48"/>
      <c r="U1778" s="48"/>
      <c r="Y1778" s="48"/>
      <c r="AC1778" s="48"/>
      <c r="AG1778" s="48"/>
      <c r="AK1778" s="45"/>
      <c r="AO1778" s="48"/>
      <c r="AS1778" s="48"/>
      <c r="AW1778" s="48"/>
      <c r="BA1778" s="48"/>
      <c r="BE1778" s="48"/>
      <c r="BI1778" s="48"/>
      <c r="BM1778" s="41">
        <v>44601</v>
      </c>
      <c r="BN1778">
        <v>7.38</v>
      </c>
      <c r="BO1778">
        <v>5.4413</v>
      </c>
      <c r="BQ1778" s="48"/>
      <c r="BU1778" s="48"/>
      <c r="BY1778" s="41">
        <v>44894</v>
      </c>
      <c r="BZ1778">
        <v>12.2</v>
      </c>
      <c r="CA1778">
        <v>9.4649000000000001</v>
      </c>
    </row>
    <row r="1779" spans="1:79">
      <c r="A1779" s="48"/>
      <c r="E1779" s="48"/>
      <c r="M1779" s="48"/>
      <c r="Q1779" s="48"/>
      <c r="U1779" s="48"/>
      <c r="Y1779" s="48"/>
      <c r="AC1779" s="48"/>
      <c r="AG1779" s="48"/>
      <c r="AK1779" s="45"/>
      <c r="AO1779" s="48"/>
      <c r="AS1779" s="48"/>
      <c r="AW1779" s="48"/>
      <c r="BA1779" s="48"/>
      <c r="BE1779" s="48"/>
      <c r="BI1779" s="48"/>
      <c r="BM1779" s="41">
        <v>44602</v>
      </c>
      <c r="BN1779">
        <v>7.36</v>
      </c>
      <c r="BO1779">
        <v>5.4265999999999996</v>
      </c>
      <c r="BQ1779" s="48"/>
      <c r="BU1779" s="48"/>
      <c r="BY1779" s="41">
        <v>44895</v>
      </c>
      <c r="BZ1779">
        <v>12.2</v>
      </c>
      <c r="CA1779">
        <v>9.4649000000000001</v>
      </c>
    </row>
    <row r="1780" spans="1:79">
      <c r="A1780" s="48"/>
      <c r="E1780" s="48"/>
      <c r="M1780" s="48"/>
      <c r="Q1780" s="48"/>
      <c r="U1780" s="48"/>
      <c r="Y1780" s="48"/>
      <c r="AC1780" s="48"/>
      <c r="AG1780" s="48"/>
      <c r="AK1780" s="45"/>
      <c r="AO1780" s="48"/>
      <c r="AS1780" s="48"/>
      <c r="AW1780" s="48"/>
      <c r="BA1780" s="48"/>
      <c r="BE1780" s="48"/>
      <c r="BI1780" s="48"/>
      <c r="BM1780" s="41">
        <v>44603</v>
      </c>
      <c r="BN1780">
        <v>7.39</v>
      </c>
      <c r="BO1780">
        <v>5.4486999999999997</v>
      </c>
      <c r="BQ1780" s="48"/>
      <c r="BU1780" s="48"/>
      <c r="BY1780" s="41">
        <v>44896</v>
      </c>
      <c r="BZ1780">
        <v>12.2</v>
      </c>
      <c r="CA1780">
        <v>9.4649000000000001</v>
      </c>
    </row>
    <row r="1781" spans="1:79">
      <c r="A1781" s="48"/>
      <c r="E1781" s="48"/>
      <c r="M1781" s="48"/>
      <c r="Q1781" s="48"/>
      <c r="U1781" s="48"/>
      <c r="Y1781" s="48"/>
      <c r="AC1781" s="48"/>
      <c r="AG1781" s="48"/>
      <c r="AK1781" s="45"/>
      <c r="AO1781" s="48"/>
      <c r="AS1781" s="48"/>
      <c r="AW1781" s="48"/>
      <c r="BA1781" s="48"/>
      <c r="BE1781" s="48"/>
      <c r="BI1781" s="48"/>
      <c r="BM1781" s="41">
        <v>44606</v>
      </c>
      <c r="BN1781">
        <v>7.39</v>
      </c>
      <c r="BO1781">
        <v>5.4486999999999997</v>
      </c>
      <c r="BQ1781" s="48"/>
      <c r="BU1781" s="48"/>
      <c r="BY1781" s="41">
        <v>44897</v>
      </c>
      <c r="BZ1781">
        <v>12.2</v>
      </c>
      <c r="CA1781">
        <v>9.4649000000000001</v>
      </c>
    </row>
    <row r="1782" spans="1:79">
      <c r="A1782" s="48"/>
      <c r="E1782" s="48"/>
      <c r="M1782" s="48"/>
      <c r="Q1782" s="48"/>
      <c r="U1782" s="48"/>
      <c r="Y1782" s="48"/>
      <c r="AC1782" s="48"/>
      <c r="AG1782" s="48"/>
      <c r="AK1782" s="45"/>
      <c r="AO1782" s="48"/>
      <c r="AS1782" s="48"/>
      <c r="AW1782" s="48"/>
      <c r="BA1782" s="48"/>
      <c r="BE1782" s="48"/>
      <c r="BI1782" s="48"/>
      <c r="BM1782" s="41">
        <v>44607</v>
      </c>
      <c r="BN1782">
        <v>7.39</v>
      </c>
      <c r="BO1782">
        <v>5.4486999999999997</v>
      </c>
      <c r="BQ1782" s="48"/>
      <c r="BU1782" s="48"/>
      <c r="BY1782" s="41">
        <v>44900</v>
      </c>
      <c r="BZ1782">
        <v>12.16</v>
      </c>
      <c r="CA1782">
        <v>9.4338999999999995</v>
      </c>
    </row>
    <row r="1783" spans="1:79">
      <c r="A1783" s="48"/>
      <c r="E1783" s="48"/>
      <c r="M1783" s="48"/>
      <c r="Q1783" s="48"/>
      <c r="U1783" s="48"/>
      <c r="Y1783" s="48"/>
      <c r="AC1783" s="48"/>
      <c r="AG1783" s="48"/>
      <c r="AK1783" s="45"/>
      <c r="AO1783" s="48"/>
      <c r="AS1783" s="48"/>
      <c r="AW1783" s="48"/>
      <c r="BA1783" s="48"/>
      <c r="BE1783" s="48"/>
      <c r="BI1783" s="48"/>
      <c r="BM1783" s="41">
        <v>44608</v>
      </c>
      <c r="BN1783">
        <v>7.39</v>
      </c>
      <c r="BO1783">
        <v>5.4486999999999997</v>
      </c>
      <c r="BQ1783" s="48"/>
      <c r="BU1783" s="48"/>
      <c r="BY1783" s="41">
        <v>44901</v>
      </c>
      <c r="BZ1783">
        <v>12.09</v>
      </c>
      <c r="CA1783">
        <v>9.3795999999999999</v>
      </c>
    </row>
    <row r="1784" spans="1:79">
      <c r="A1784" s="48"/>
      <c r="E1784" s="48"/>
      <c r="M1784" s="48"/>
      <c r="Q1784" s="48"/>
      <c r="U1784" s="48"/>
      <c r="Y1784" s="48"/>
      <c r="AC1784" s="48"/>
      <c r="AG1784" s="48"/>
      <c r="AK1784" s="45"/>
      <c r="AO1784" s="48"/>
      <c r="AS1784" s="48"/>
      <c r="AW1784" s="48"/>
      <c r="BA1784" s="48"/>
      <c r="BE1784" s="48"/>
      <c r="BI1784" s="48"/>
      <c r="BM1784" s="41">
        <v>44609</v>
      </c>
      <c r="BN1784">
        <v>7.4</v>
      </c>
      <c r="BO1784">
        <v>5.4561000000000002</v>
      </c>
      <c r="BQ1784" s="48"/>
      <c r="BU1784" s="48"/>
      <c r="BY1784" s="41">
        <v>44902</v>
      </c>
      <c r="BZ1784">
        <v>12.15</v>
      </c>
      <c r="CA1784">
        <v>9.4260999999999999</v>
      </c>
    </row>
    <row r="1785" spans="1:79">
      <c r="A1785" s="48"/>
      <c r="E1785" s="48"/>
      <c r="M1785" s="48"/>
      <c r="Q1785" s="48"/>
      <c r="U1785" s="48"/>
      <c r="Y1785" s="48"/>
      <c r="AC1785" s="48"/>
      <c r="AG1785" s="48"/>
      <c r="AK1785" s="45"/>
      <c r="AO1785" s="48"/>
      <c r="AS1785" s="48"/>
      <c r="AW1785" s="48"/>
      <c r="BA1785" s="48"/>
      <c r="BE1785" s="48"/>
      <c r="BI1785" s="48"/>
      <c r="BM1785" s="41">
        <v>44610</v>
      </c>
      <c r="BN1785">
        <v>7.4</v>
      </c>
      <c r="BO1785">
        <v>5.4561000000000002</v>
      </c>
      <c r="BQ1785" s="48"/>
      <c r="BU1785" s="48"/>
      <c r="BY1785" s="41">
        <v>44903</v>
      </c>
      <c r="BZ1785">
        <v>12.2</v>
      </c>
      <c r="CA1785">
        <v>9.4649000000000001</v>
      </c>
    </row>
    <row r="1786" spans="1:79">
      <c r="A1786" s="48"/>
      <c r="E1786" s="48"/>
      <c r="M1786" s="48"/>
      <c r="Q1786" s="48"/>
      <c r="U1786" s="48"/>
      <c r="Y1786" s="48"/>
      <c r="AC1786" s="48"/>
      <c r="AG1786" s="48"/>
      <c r="AK1786" s="45"/>
      <c r="AO1786" s="48"/>
      <c r="AS1786" s="48"/>
      <c r="AW1786" s="48"/>
      <c r="BA1786" s="48"/>
      <c r="BE1786" s="48"/>
      <c r="BI1786" s="48"/>
      <c r="BM1786" s="41">
        <v>44613</v>
      </c>
      <c r="BN1786">
        <v>7.4</v>
      </c>
      <c r="BO1786">
        <v>5.4561000000000002</v>
      </c>
      <c r="BQ1786" s="48"/>
      <c r="BU1786" s="48"/>
      <c r="BY1786" s="41">
        <v>44904</v>
      </c>
      <c r="BZ1786">
        <v>12.1</v>
      </c>
      <c r="CA1786">
        <v>9.3873999999999995</v>
      </c>
    </row>
    <row r="1787" spans="1:79">
      <c r="A1787" s="48"/>
      <c r="E1787" s="48"/>
      <c r="M1787" s="48"/>
      <c r="Q1787" s="48"/>
      <c r="U1787" s="48"/>
      <c r="Y1787" s="48"/>
      <c r="AC1787" s="48"/>
      <c r="AG1787" s="48"/>
      <c r="AK1787" s="45"/>
      <c r="AO1787" s="48"/>
      <c r="AS1787" s="48"/>
      <c r="AW1787" s="48"/>
      <c r="BA1787" s="48"/>
      <c r="BE1787" s="48"/>
      <c r="BI1787" s="48"/>
      <c r="BM1787" s="41">
        <v>44614</v>
      </c>
      <c r="BN1787">
        <v>7.4</v>
      </c>
      <c r="BO1787">
        <v>5.4561000000000002</v>
      </c>
      <c r="BQ1787" s="48"/>
      <c r="BU1787" s="48"/>
      <c r="BY1787" s="41">
        <v>44907</v>
      </c>
      <c r="BZ1787">
        <v>12.11</v>
      </c>
      <c r="CA1787">
        <v>9.3950999999999993</v>
      </c>
    </row>
    <row r="1788" spans="1:79">
      <c r="A1788" s="48"/>
      <c r="E1788" s="48"/>
      <c r="M1788" s="48"/>
      <c r="Q1788" s="48"/>
      <c r="U1788" s="48"/>
      <c r="Y1788" s="48"/>
      <c r="AC1788" s="48"/>
      <c r="AG1788" s="48"/>
      <c r="AK1788" s="45"/>
      <c r="AO1788" s="48"/>
      <c r="AS1788" s="48"/>
      <c r="AW1788" s="48"/>
      <c r="BA1788" s="48"/>
      <c r="BE1788" s="48"/>
      <c r="BI1788" s="48"/>
      <c r="BM1788" s="41">
        <v>44615</v>
      </c>
      <c r="BN1788">
        <v>7.41</v>
      </c>
      <c r="BO1788">
        <v>5.4634</v>
      </c>
      <c r="BQ1788" s="48"/>
      <c r="BU1788" s="48"/>
      <c r="BY1788" s="41">
        <v>44908</v>
      </c>
      <c r="BZ1788">
        <v>12.42</v>
      </c>
      <c r="CA1788">
        <v>9.6356000000000002</v>
      </c>
    </row>
    <row r="1789" spans="1:79">
      <c r="A1789" s="48"/>
      <c r="E1789" s="48"/>
      <c r="M1789" s="48"/>
      <c r="Q1789" s="48"/>
      <c r="U1789" s="48"/>
      <c r="Y1789" s="48"/>
      <c r="AC1789" s="48"/>
      <c r="AG1789" s="48"/>
      <c r="AK1789" s="45"/>
      <c r="AO1789" s="48"/>
      <c r="AS1789" s="48"/>
      <c r="AW1789" s="48"/>
      <c r="BA1789" s="48"/>
      <c r="BE1789" s="48"/>
      <c r="BI1789" s="48"/>
      <c r="BM1789" s="41">
        <v>44616</v>
      </c>
      <c r="BN1789">
        <v>7.29</v>
      </c>
      <c r="BO1789">
        <v>5.375</v>
      </c>
      <c r="BQ1789" s="48"/>
      <c r="BU1789" s="48"/>
      <c r="BY1789" s="41">
        <v>44909</v>
      </c>
      <c r="BZ1789">
        <v>12.44</v>
      </c>
      <c r="CA1789">
        <v>9.6510999999999996</v>
      </c>
    </row>
    <row r="1790" spans="1:79">
      <c r="A1790" s="48"/>
      <c r="E1790" s="48"/>
      <c r="M1790" s="48"/>
      <c r="Q1790" s="48"/>
      <c r="U1790" s="48"/>
      <c r="Y1790" s="48"/>
      <c r="AC1790" s="48"/>
      <c r="AG1790" s="48"/>
      <c r="AK1790" s="45"/>
      <c r="AO1790" s="48"/>
      <c r="AS1790" s="48"/>
      <c r="AW1790" s="48"/>
      <c r="BA1790" s="48"/>
      <c r="BE1790" s="48"/>
      <c r="BI1790" s="48"/>
      <c r="BM1790" s="41">
        <v>44617</v>
      </c>
      <c r="BN1790">
        <v>7.4</v>
      </c>
      <c r="BO1790">
        <v>5.4561000000000002</v>
      </c>
      <c r="BQ1790" s="48"/>
      <c r="BU1790" s="48"/>
      <c r="BY1790" s="41">
        <v>44910</v>
      </c>
      <c r="BZ1790">
        <v>12.44</v>
      </c>
      <c r="CA1790">
        <v>9.6510999999999996</v>
      </c>
    </row>
    <row r="1791" spans="1:79">
      <c r="A1791" s="48"/>
      <c r="E1791" s="48"/>
      <c r="M1791" s="48"/>
      <c r="Q1791" s="48"/>
      <c r="U1791" s="48"/>
      <c r="Y1791" s="48"/>
      <c r="AC1791" s="48"/>
      <c r="AG1791" s="48"/>
      <c r="AK1791" s="45"/>
      <c r="AO1791" s="48"/>
      <c r="AS1791" s="48"/>
      <c r="AW1791" s="48"/>
      <c r="BA1791" s="48"/>
      <c r="BE1791" s="48"/>
      <c r="BI1791" s="48"/>
      <c r="BM1791" s="41">
        <v>44620</v>
      </c>
      <c r="BN1791">
        <v>7.4</v>
      </c>
      <c r="BO1791">
        <v>5.4561000000000002</v>
      </c>
      <c r="BQ1791" s="48"/>
      <c r="BU1791" s="48"/>
      <c r="BY1791" s="41">
        <v>44911</v>
      </c>
      <c r="BZ1791">
        <v>12.44</v>
      </c>
      <c r="CA1791">
        <v>9.6510999999999996</v>
      </c>
    </row>
    <row r="1792" spans="1:79">
      <c r="A1792" s="48"/>
      <c r="E1792" s="48"/>
      <c r="M1792" s="48"/>
      <c r="Q1792" s="48"/>
      <c r="U1792" s="48"/>
      <c r="Y1792" s="48"/>
      <c r="AC1792" s="48"/>
      <c r="AG1792" s="48"/>
      <c r="AK1792" s="45"/>
      <c r="AO1792" s="48"/>
      <c r="AS1792" s="48"/>
      <c r="AW1792" s="48"/>
      <c r="BA1792" s="48"/>
      <c r="BE1792" s="48"/>
      <c r="BI1792" s="48"/>
      <c r="BM1792" s="41">
        <v>44621</v>
      </c>
      <c r="BN1792">
        <v>7.32</v>
      </c>
      <c r="BO1792">
        <v>5.3971</v>
      </c>
      <c r="BQ1792" s="48"/>
      <c r="BU1792" s="48"/>
      <c r="BY1792" s="41">
        <v>44914</v>
      </c>
      <c r="BZ1792">
        <v>12.42</v>
      </c>
      <c r="CA1792">
        <v>9.6356000000000002</v>
      </c>
    </row>
    <row r="1793" spans="1:79">
      <c r="A1793" s="48"/>
      <c r="E1793" s="48"/>
      <c r="M1793" s="48"/>
      <c r="Q1793" s="48"/>
      <c r="U1793" s="48"/>
      <c r="Y1793" s="48"/>
      <c r="AC1793" s="48"/>
      <c r="AG1793" s="48"/>
      <c r="AK1793" s="45"/>
      <c r="AO1793" s="48"/>
      <c r="AS1793" s="48"/>
      <c r="AW1793" s="48"/>
      <c r="BA1793" s="48"/>
      <c r="BE1793" s="48"/>
      <c r="BI1793" s="48"/>
      <c r="BM1793" s="41">
        <v>44622</v>
      </c>
      <c r="BN1793">
        <v>7.39</v>
      </c>
      <c r="BO1793">
        <v>5.4486999999999997</v>
      </c>
      <c r="BQ1793" s="48"/>
      <c r="BU1793" s="48"/>
      <c r="BY1793" s="41">
        <v>44915</v>
      </c>
      <c r="BZ1793">
        <v>12.3</v>
      </c>
      <c r="CA1793">
        <v>9.5425000000000004</v>
      </c>
    </row>
    <row r="1794" spans="1:79">
      <c r="A1794" s="48"/>
      <c r="E1794" s="48"/>
      <c r="M1794" s="48"/>
      <c r="Q1794" s="48"/>
      <c r="U1794" s="48"/>
      <c r="Y1794" s="48"/>
      <c r="AC1794" s="48"/>
      <c r="AG1794" s="48"/>
      <c r="AK1794" s="45"/>
      <c r="AO1794" s="48"/>
      <c r="AS1794" s="48"/>
      <c r="AW1794" s="48"/>
      <c r="BA1794" s="48"/>
      <c r="BE1794" s="48"/>
      <c r="BI1794" s="48"/>
      <c r="BM1794" s="41">
        <v>44623</v>
      </c>
      <c r="BN1794">
        <v>7.38</v>
      </c>
      <c r="BO1794">
        <v>5.4413</v>
      </c>
      <c r="BQ1794" s="48"/>
      <c r="BU1794" s="48"/>
      <c r="BY1794" s="41">
        <v>44916</v>
      </c>
      <c r="BZ1794">
        <v>12.2</v>
      </c>
      <c r="CA1794">
        <v>9.4649000000000001</v>
      </c>
    </row>
    <row r="1795" spans="1:79">
      <c r="A1795" s="48"/>
      <c r="E1795" s="48"/>
      <c r="M1795" s="48"/>
      <c r="Q1795" s="48"/>
      <c r="U1795" s="48"/>
      <c r="Y1795" s="48"/>
      <c r="AC1795" s="48"/>
      <c r="AG1795" s="48"/>
      <c r="AK1795" s="45"/>
      <c r="AO1795" s="48"/>
      <c r="AS1795" s="48"/>
      <c r="AW1795" s="48"/>
      <c r="BA1795" s="48"/>
      <c r="BE1795" s="48"/>
      <c r="BI1795" s="48"/>
      <c r="BM1795" s="41">
        <v>44624</v>
      </c>
      <c r="BN1795">
        <v>7.37</v>
      </c>
      <c r="BO1795">
        <v>5.4339000000000004</v>
      </c>
      <c r="BQ1795" s="48"/>
      <c r="BU1795" s="48"/>
      <c r="BY1795" s="41">
        <v>44917</v>
      </c>
      <c r="BZ1795">
        <v>12.2</v>
      </c>
      <c r="CA1795">
        <v>9.4649000000000001</v>
      </c>
    </row>
    <row r="1796" spans="1:79">
      <c r="A1796" s="48"/>
      <c r="E1796" s="48"/>
      <c r="M1796" s="48"/>
      <c r="Q1796" s="48"/>
      <c r="U1796" s="48"/>
      <c r="Y1796" s="48"/>
      <c r="AC1796" s="48"/>
      <c r="AG1796" s="48"/>
      <c r="AK1796" s="45"/>
      <c r="AO1796" s="48"/>
      <c r="AS1796" s="48"/>
      <c r="AW1796" s="48"/>
      <c r="BA1796" s="48"/>
      <c r="BE1796" s="48"/>
      <c r="BI1796" s="48"/>
      <c r="BM1796" s="41">
        <v>44627</v>
      </c>
      <c r="BN1796">
        <v>7.35</v>
      </c>
      <c r="BO1796">
        <v>5.4192</v>
      </c>
      <c r="BQ1796" s="48"/>
      <c r="BU1796" s="48"/>
      <c r="BY1796" s="41">
        <v>44918</v>
      </c>
      <c r="BZ1796">
        <v>12.17</v>
      </c>
      <c r="CA1796">
        <v>9.4417000000000009</v>
      </c>
    </row>
    <row r="1797" spans="1:79">
      <c r="A1797" s="48"/>
      <c r="E1797" s="48"/>
      <c r="M1797" s="48"/>
      <c r="Q1797" s="48"/>
      <c r="U1797" s="48"/>
      <c r="Y1797" s="48"/>
      <c r="AC1797" s="48"/>
      <c r="AG1797" s="48"/>
      <c r="AK1797" s="45"/>
      <c r="AO1797" s="48"/>
      <c r="AS1797" s="48"/>
      <c r="AW1797" s="48"/>
      <c r="BA1797" s="48"/>
      <c r="BE1797" s="48"/>
      <c r="BI1797" s="48"/>
      <c r="BM1797" s="41">
        <v>44628</v>
      </c>
      <c r="BN1797">
        <v>7.39</v>
      </c>
      <c r="BO1797">
        <v>5.4486999999999997</v>
      </c>
      <c r="BQ1797" s="48"/>
      <c r="BU1797" s="48"/>
      <c r="BY1797" s="41">
        <v>44921</v>
      </c>
      <c r="BZ1797">
        <v>12.15</v>
      </c>
      <c r="CA1797">
        <v>9.4260999999999999</v>
      </c>
    </row>
    <row r="1798" spans="1:79">
      <c r="A1798" s="48"/>
      <c r="E1798" s="48"/>
      <c r="M1798" s="48"/>
      <c r="Q1798" s="48"/>
      <c r="U1798" s="48"/>
      <c r="Y1798" s="48"/>
      <c r="AC1798" s="48"/>
      <c r="AG1798" s="48"/>
      <c r="AK1798" s="45"/>
      <c r="AO1798" s="48"/>
      <c r="AS1798" s="48"/>
      <c r="AW1798" s="48"/>
      <c r="BA1798" s="48"/>
      <c r="BE1798" s="48"/>
      <c r="BI1798" s="48"/>
      <c r="BM1798" s="41">
        <v>44629</v>
      </c>
      <c r="BN1798">
        <v>7.37</v>
      </c>
      <c r="BO1798">
        <v>5.4339000000000004</v>
      </c>
      <c r="BQ1798" s="48"/>
      <c r="BU1798" s="48"/>
      <c r="BY1798" s="41">
        <v>44922</v>
      </c>
      <c r="BZ1798">
        <v>12.42</v>
      </c>
      <c r="CA1798">
        <v>9.6356000000000002</v>
      </c>
    </row>
    <row r="1799" spans="1:79">
      <c r="A1799" s="48"/>
      <c r="E1799" s="48"/>
      <c r="M1799" s="48"/>
      <c r="Q1799" s="48"/>
      <c r="U1799" s="48"/>
      <c r="Y1799" s="48"/>
      <c r="AC1799" s="48"/>
      <c r="AG1799" s="48"/>
      <c r="AK1799" s="45"/>
      <c r="AO1799" s="48"/>
      <c r="AS1799" s="48"/>
      <c r="AW1799" s="48"/>
      <c r="BA1799" s="48"/>
      <c r="BE1799" s="48"/>
      <c r="BI1799" s="48"/>
      <c r="BM1799" s="41">
        <v>44630</v>
      </c>
      <c r="BN1799">
        <v>7.37</v>
      </c>
      <c r="BO1799">
        <v>5.4339000000000004</v>
      </c>
      <c r="BQ1799" s="48"/>
      <c r="BU1799" s="48"/>
      <c r="BY1799" s="41">
        <v>44923</v>
      </c>
      <c r="BZ1799">
        <v>12.42</v>
      </c>
      <c r="CA1799">
        <v>9.6356000000000002</v>
      </c>
    </row>
    <row r="1800" spans="1:79">
      <c r="A1800" s="48"/>
      <c r="E1800" s="48"/>
      <c r="M1800" s="48"/>
      <c r="Q1800" s="48"/>
      <c r="U1800" s="48"/>
      <c r="Y1800" s="48"/>
      <c r="AC1800" s="48"/>
      <c r="AG1800" s="48"/>
      <c r="AK1800" s="45"/>
      <c r="AO1800" s="48"/>
      <c r="AS1800" s="48"/>
      <c r="AW1800" s="48"/>
      <c r="BA1800" s="48"/>
      <c r="BE1800" s="48"/>
      <c r="BI1800" s="48"/>
      <c r="BM1800" s="41">
        <v>44631</v>
      </c>
      <c r="BN1800">
        <v>7.37</v>
      </c>
      <c r="BO1800">
        <v>5.4339000000000004</v>
      </c>
      <c r="BQ1800" s="48"/>
      <c r="BU1800" s="48"/>
      <c r="BY1800" s="41">
        <v>44924</v>
      </c>
      <c r="BZ1800">
        <v>12.41</v>
      </c>
      <c r="CA1800">
        <v>9.6279000000000003</v>
      </c>
    </row>
    <row r="1801" spans="1:79">
      <c r="A1801" s="48"/>
      <c r="E1801" s="48"/>
      <c r="M1801" s="48"/>
      <c r="Q1801" s="48"/>
      <c r="U1801" s="48"/>
      <c r="Y1801" s="48"/>
      <c r="AC1801" s="48"/>
      <c r="AG1801" s="48"/>
      <c r="AK1801" s="45"/>
      <c r="AO1801" s="48"/>
      <c r="AS1801" s="48"/>
      <c r="AW1801" s="48"/>
      <c r="BA1801" s="48"/>
      <c r="BE1801" s="48"/>
      <c r="BI1801" s="48"/>
      <c r="BM1801" s="41">
        <v>44634</v>
      </c>
      <c r="BN1801">
        <v>7.34</v>
      </c>
      <c r="BO1801">
        <v>5.4118000000000004</v>
      </c>
      <c r="BQ1801" s="48"/>
      <c r="BU1801" s="48"/>
      <c r="BY1801" s="41">
        <v>44925</v>
      </c>
      <c r="BZ1801">
        <v>12.41</v>
      </c>
      <c r="CA1801">
        <v>9.6279000000000003</v>
      </c>
    </row>
    <row r="1802" spans="1:79">
      <c r="A1802" s="48"/>
      <c r="E1802" s="48"/>
      <c r="M1802" s="48"/>
      <c r="Q1802" s="48"/>
      <c r="U1802" s="48"/>
      <c r="Y1802" s="48"/>
      <c r="AC1802" s="48"/>
      <c r="AG1802" s="48"/>
      <c r="AK1802" s="45"/>
      <c r="AO1802" s="48"/>
      <c r="AS1802" s="48"/>
      <c r="AW1802" s="48"/>
      <c r="BA1802" s="48"/>
      <c r="BE1802" s="48"/>
      <c r="BI1802" s="48"/>
      <c r="BM1802" s="41">
        <v>44635</v>
      </c>
      <c r="BN1802">
        <v>7.33</v>
      </c>
      <c r="BO1802">
        <v>5.4043999999999999</v>
      </c>
      <c r="BQ1802" s="48"/>
      <c r="BU1802" s="48"/>
      <c r="BY1802" s="41">
        <v>44928</v>
      </c>
      <c r="BZ1802">
        <v>12.42</v>
      </c>
      <c r="CA1802">
        <v>9.6356000000000002</v>
      </c>
    </row>
    <row r="1803" spans="1:79">
      <c r="A1803" s="48"/>
      <c r="E1803" s="48"/>
      <c r="M1803" s="48"/>
      <c r="Q1803" s="48"/>
      <c r="U1803" s="48"/>
      <c r="Y1803" s="48"/>
      <c r="AC1803" s="48"/>
      <c r="AG1803" s="48"/>
      <c r="AK1803" s="45"/>
      <c r="AO1803" s="48"/>
      <c r="AS1803" s="48"/>
      <c r="AW1803" s="48"/>
      <c r="BA1803" s="48"/>
      <c r="BE1803" s="48"/>
      <c r="BI1803" s="48"/>
      <c r="BM1803" s="41">
        <v>44636</v>
      </c>
      <c r="BN1803">
        <v>7.34</v>
      </c>
      <c r="BO1803">
        <v>5.4118000000000004</v>
      </c>
      <c r="BQ1803" s="48"/>
      <c r="BU1803" s="48"/>
      <c r="BY1803" s="41">
        <v>44929</v>
      </c>
      <c r="BZ1803">
        <v>12.4</v>
      </c>
      <c r="CA1803">
        <v>9.6201000000000008</v>
      </c>
    </row>
    <row r="1804" spans="1:79">
      <c r="A1804" s="48"/>
      <c r="E1804" s="48"/>
      <c r="M1804" s="48"/>
      <c r="Q1804" s="48"/>
      <c r="U1804" s="48"/>
      <c r="Y1804" s="48"/>
      <c r="AC1804" s="48"/>
      <c r="AG1804" s="48"/>
      <c r="AK1804" s="45"/>
      <c r="AO1804" s="48"/>
      <c r="AS1804" s="48"/>
      <c r="AW1804" s="48"/>
      <c r="BA1804" s="48"/>
      <c r="BE1804" s="48"/>
      <c r="BI1804" s="48"/>
      <c r="BM1804" s="41">
        <v>44637</v>
      </c>
      <c r="BN1804">
        <v>7.25</v>
      </c>
      <c r="BO1804">
        <v>5.3455000000000004</v>
      </c>
      <c r="BQ1804" s="48"/>
      <c r="BU1804" s="48"/>
      <c r="BY1804" s="41">
        <v>44930</v>
      </c>
      <c r="BZ1804">
        <v>12.15</v>
      </c>
      <c r="CA1804">
        <v>9.4260999999999999</v>
      </c>
    </row>
    <row r="1805" spans="1:79">
      <c r="A1805" s="48"/>
      <c r="E1805" s="48"/>
      <c r="M1805" s="48"/>
      <c r="Q1805" s="48"/>
      <c r="U1805" s="48"/>
      <c r="Y1805" s="48"/>
      <c r="AC1805" s="48"/>
      <c r="AG1805" s="48"/>
      <c r="AK1805" s="45"/>
      <c r="AO1805" s="48"/>
      <c r="AS1805" s="48"/>
      <c r="AW1805" s="48"/>
      <c r="BA1805" s="48"/>
      <c r="BE1805" s="48"/>
      <c r="BI1805" s="48"/>
      <c r="BM1805" s="41">
        <v>44638</v>
      </c>
      <c r="BN1805">
        <v>7.3</v>
      </c>
      <c r="BO1805">
        <v>5.3822999999999999</v>
      </c>
      <c r="BQ1805" s="48"/>
      <c r="BU1805" s="48"/>
      <c r="BY1805" s="41">
        <v>44931</v>
      </c>
      <c r="BZ1805">
        <v>12.15</v>
      </c>
      <c r="CA1805">
        <v>9.4260999999999999</v>
      </c>
    </row>
    <row r="1806" spans="1:79">
      <c r="A1806" s="48"/>
      <c r="E1806" s="48"/>
      <c r="M1806" s="48"/>
      <c r="Q1806" s="48"/>
      <c r="U1806" s="48"/>
      <c r="Y1806" s="48"/>
      <c r="AC1806" s="48"/>
      <c r="AG1806" s="48"/>
      <c r="AK1806" s="45"/>
      <c r="AO1806" s="48"/>
      <c r="AS1806" s="48"/>
      <c r="AW1806" s="48"/>
      <c r="BA1806" s="48"/>
      <c r="BE1806" s="48"/>
      <c r="BI1806" s="48"/>
      <c r="BM1806" s="41">
        <v>44641</v>
      </c>
      <c r="BN1806">
        <v>7.28</v>
      </c>
      <c r="BO1806">
        <v>5.3676000000000004</v>
      </c>
      <c r="BQ1806" s="48"/>
      <c r="BU1806" s="48"/>
      <c r="BY1806" s="41">
        <v>44932</v>
      </c>
      <c r="BZ1806">
        <v>12.2</v>
      </c>
      <c r="CA1806">
        <v>9.4649000000000001</v>
      </c>
    </row>
    <row r="1807" spans="1:79">
      <c r="A1807" s="48"/>
      <c r="E1807" s="48"/>
      <c r="M1807" s="48"/>
      <c r="Q1807" s="48"/>
      <c r="U1807" s="48"/>
      <c r="Y1807" s="48"/>
      <c r="AC1807" s="48"/>
      <c r="AG1807" s="48"/>
      <c r="AK1807" s="45"/>
      <c r="AO1807" s="48"/>
      <c r="AS1807" s="48"/>
      <c r="AW1807" s="48"/>
      <c r="BA1807" s="48"/>
      <c r="BE1807" s="48"/>
      <c r="BI1807" s="48"/>
      <c r="BM1807" s="41">
        <v>44642</v>
      </c>
      <c r="BN1807">
        <v>7.28</v>
      </c>
      <c r="BO1807">
        <v>5.3676000000000004</v>
      </c>
      <c r="BQ1807" s="48"/>
      <c r="BU1807" s="48"/>
      <c r="BY1807" s="41">
        <v>44935</v>
      </c>
      <c r="BZ1807">
        <v>12.3</v>
      </c>
      <c r="CA1807">
        <v>9.5425000000000004</v>
      </c>
    </row>
    <row r="1808" spans="1:79">
      <c r="A1808" s="48"/>
      <c r="E1808" s="48"/>
      <c r="M1808" s="48"/>
      <c r="Q1808" s="48"/>
      <c r="U1808" s="48"/>
      <c r="Y1808" s="48"/>
      <c r="AC1808" s="48"/>
      <c r="AG1808" s="48"/>
      <c r="AK1808" s="45"/>
      <c r="AO1808" s="48"/>
      <c r="AS1808" s="48"/>
      <c r="AW1808" s="48"/>
      <c r="BA1808" s="48"/>
      <c r="BE1808" s="48"/>
      <c r="BI1808" s="48"/>
      <c r="BM1808" s="41">
        <v>44643</v>
      </c>
      <c r="BN1808">
        <v>7.28</v>
      </c>
      <c r="BO1808">
        <v>5.3676000000000004</v>
      </c>
      <c r="BQ1808" s="48"/>
      <c r="BU1808" s="48"/>
      <c r="BY1808" s="41">
        <v>44936</v>
      </c>
      <c r="BZ1808">
        <v>12.4</v>
      </c>
      <c r="CA1808">
        <v>9.6201000000000008</v>
      </c>
    </row>
    <row r="1809" spans="1:79">
      <c r="A1809" s="48"/>
      <c r="E1809" s="48"/>
      <c r="M1809" s="48"/>
      <c r="Q1809" s="48"/>
      <c r="U1809" s="48"/>
      <c r="Y1809" s="48"/>
      <c r="AC1809" s="48"/>
      <c r="AG1809" s="48"/>
      <c r="AK1809" s="45"/>
      <c r="AO1809" s="48"/>
      <c r="AS1809" s="48"/>
      <c r="AW1809" s="48"/>
      <c r="BA1809" s="48"/>
      <c r="BE1809" s="48"/>
      <c r="BI1809" s="48"/>
      <c r="BM1809" s="41">
        <v>44644</v>
      </c>
      <c r="BN1809">
        <v>7.3</v>
      </c>
      <c r="BO1809">
        <v>5.3822999999999999</v>
      </c>
      <c r="BQ1809" s="48"/>
      <c r="BU1809" s="48"/>
      <c r="BY1809" s="41">
        <v>44937</v>
      </c>
      <c r="BZ1809">
        <v>12.39</v>
      </c>
      <c r="CA1809">
        <v>9.6122999999999994</v>
      </c>
    </row>
    <row r="1810" spans="1:79">
      <c r="A1810" s="48"/>
      <c r="E1810" s="48"/>
      <c r="M1810" s="48"/>
      <c r="Q1810" s="48"/>
      <c r="U1810" s="48"/>
      <c r="Y1810" s="48"/>
      <c r="AC1810" s="48"/>
      <c r="AG1810" s="48"/>
      <c r="AK1810" s="45"/>
      <c r="AO1810" s="48"/>
      <c r="AS1810" s="48"/>
      <c r="AW1810" s="48"/>
      <c r="BA1810" s="48"/>
      <c r="BE1810" s="48"/>
      <c r="BI1810" s="48"/>
      <c r="BM1810" s="41">
        <v>44645</v>
      </c>
      <c r="BN1810">
        <v>7.3</v>
      </c>
      <c r="BO1810">
        <v>5.3822999999999999</v>
      </c>
      <c r="BQ1810" s="48"/>
      <c r="BU1810" s="48"/>
      <c r="BY1810" s="41">
        <v>44938</v>
      </c>
      <c r="BZ1810">
        <v>12.39</v>
      </c>
      <c r="CA1810">
        <v>9.6122999999999994</v>
      </c>
    </row>
    <row r="1811" spans="1:79">
      <c r="A1811" s="48"/>
      <c r="E1811" s="48"/>
      <c r="M1811" s="48"/>
      <c r="Q1811" s="48"/>
      <c r="U1811" s="48"/>
      <c r="Y1811" s="48"/>
      <c r="AC1811" s="48"/>
      <c r="AG1811" s="48"/>
      <c r="AK1811" s="45"/>
      <c r="AO1811" s="48"/>
      <c r="AS1811" s="48"/>
      <c r="AW1811" s="48"/>
      <c r="BA1811" s="48"/>
      <c r="BE1811" s="48"/>
      <c r="BI1811" s="48"/>
      <c r="BM1811" s="41">
        <v>44648</v>
      </c>
      <c r="BN1811">
        <v>7.3</v>
      </c>
      <c r="BO1811">
        <v>5.3822999999999999</v>
      </c>
      <c r="BQ1811" s="48"/>
      <c r="BU1811" s="48"/>
      <c r="BY1811" s="41">
        <v>44939</v>
      </c>
      <c r="BZ1811">
        <v>12.39</v>
      </c>
      <c r="CA1811">
        <v>9.6122999999999994</v>
      </c>
    </row>
    <row r="1812" spans="1:79">
      <c r="A1812" s="48"/>
      <c r="E1812" s="48"/>
      <c r="M1812" s="48"/>
      <c r="Q1812" s="48"/>
      <c r="U1812" s="48"/>
      <c r="Y1812" s="48"/>
      <c r="AC1812" s="48"/>
      <c r="AG1812" s="48"/>
      <c r="AK1812" s="45"/>
      <c r="AO1812" s="48"/>
      <c r="AS1812" s="48"/>
      <c r="AW1812" s="48"/>
      <c r="BA1812" s="48"/>
      <c r="BE1812" s="48"/>
      <c r="BI1812" s="48"/>
      <c r="BM1812" s="41">
        <v>44649</v>
      </c>
      <c r="BN1812">
        <v>7.35</v>
      </c>
      <c r="BO1812">
        <v>5.4192</v>
      </c>
      <c r="BQ1812" s="48"/>
      <c r="BU1812" s="48"/>
      <c r="BY1812" s="41">
        <v>44942</v>
      </c>
      <c r="BZ1812">
        <v>12.39</v>
      </c>
      <c r="CA1812">
        <v>9.6122999999999994</v>
      </c>
    </row>
    <row r="1813" spans="1:79">
      <c r="A1813" s="48"/>
      <c r="E1813" s="48"/>
      <c r="M1813" s="48"/>
      <c r="Q1813" s="48"/>
      <c r="U1813" s="48"/>
      <c r="Y1813" s="48"/>
      <c r="AC1813" s="48"/>
      <c r="AG1813" s="48"/>
      <c r="AK1813" s="45"/>
      <c r="AO1813" s="48"/>
      <c r="AS1813" s="48"/>
      <c r="AW1813" s="48"/>
      <c r="BA1813" s="48"/>
      <c r="BE1813" s="48"/>
      <c r="BI1813" s="48"/>
      <c r="BM1813" s="41">
        <v>44650</v>
      </c>
      <c r="BN1813">
        <v>7.35</v>
      </c>
      <c r="BO1813">
        <v>5.4192</v>
      </c>
      <c r="BQ1813" s="48"/>
      <c r="BU1813" s="48"/>
      <c r="BY1813" s="41">
        <v>44943</v>
      </c>
      <c r="BZ1813">
        <v>12.3</v>
      </c>
      <c r="CA1813">
        <v>9.5425000000000004</v>
      </c>
    </row>
    <row r="1814" spans="1:79">
      <c r="A1814" s="48"/>
      <c r="E1814" s="48"/>
      <c r="M1814" s="48"/>
      <c r="Q1814" s="48"/>
      <c r="U1814" s="48"/>
      <c r="Y1814" s="48"/>
      <c r="AC1814" s="48"/>
      <c r="AG1814" s="48"/>
      <c r="AK1814" s="45"/>
      <c r="AO1814" s="48"/>
      <c r="AS1814" s="48"/>
      <c r="AW1814" s="48"/>
      <c r="BA1814" s="48"/>
      <c r="BE1814" s="48"/>
      <c r="BI1814" s="48"/>
      <c r="BM1814" s="41">
        <v>44651</v>
      </c>
      <c r="BN1814">
        <v>7.3</v>
      </c>
      <c r="BO1814">
        <v>5.3822999999999999</v>
      </c>
      <c r="BQ1814" s="48"/>
      <c r="BU1814" s="48"/>
      <c r="BY1814" s="41">
        <v>44944</v>
      </c>
      <c r="BZ1814">
        <v>12.39</v>
      </c>
      <c r="CA1814">
        <v>9.6122999999999994</v>
      </c>
    </row>
    <row r="1815" spans="1:79">
      <c r="A1815" s="48"/>
      <c r="E1815" s="48"/>
      <c r="M1815" s="48"/>
      <c r="Q1815" s="48"/>
      <c r="U1815" s="48"/>
      <c r="Y1815" s="48"/>
      <c r="AC1815" s="48"/>
      <c r="AG1815" s="48"/>
      <c r="AK1815" s="45"/>
      <c r="AO1815" s="48"/>
      <c r="AS1815" s="48"/>
      <c r="AW1815" s="48"/>
      <c r="BA1815" s="48"/>
      <c r="BE1815" s="48"/>
      <c r="BI1815" s="48"/>
      <c r="BM1815" s="41">
        <v>44652</v>
      </c>
      <c r="BN1815">
        <v>7.3</v>
      </c>
      <c r="BO1815">
        <v>5.3822999999999999</v>
      </c>
      <c r="BQ1815" s="48"/>
      <c r="BU1815" s="48"/>
      <c r="BY1815" s="41">
        <v>44945</v>
      </c>
      <c r="BZ1815">
        <v>12.7</v>
      </c>
      <c r="CA1815">
        <v>9.8528000000000002</v>
      </c>
    </row>
    <row r="1816" spans="1:79">
      <c r="A1816" s="48"/>
      <c r="E1816" s="48"/>
      <c r="M1816" s="48"/>
      <c r="Q1816" s="48"/>
      <c r="U1816" s="48"/>
      <c r="Y1816" s="48"/>
      <c r="AC1816" s="48"/>
      <c r="AG1816" s="48"/>
      <c r="AK1816" s="45"/>
      <c r="AO1816" s="48"/>
      <c r="AS1816" s="48"/>
      <c r="AW1816" s="48"/>
      <c r="BA1816" s="48"/>
      <c r="BE1816" s="48"/>
      <c r="BI1816" s="48"/>
      <c r="BM1816" s="41">
        <v>44655</v>
      </c>
      <c r="BN1816">
        <v>7.32</v>
      </c>
      <c r="BO1816">
        <v>5.3971</v>
      </c>
      <c r="BQ1816" s="48"/>
      <c r="BU1816" s="48"/>
      <c r="BY1816" s="41">
        <v>44946</v>
      </c>
      <c r="BZ1816">
        <v>12.9</v>
      </c>
      <c r="CA1816">
        <v>10.007999999999999</v>
      </c>
    </row>
    <row r="1817" spans="1:79">
      <c r="A1817" s="48"/>
      <c r="E1817" s="48"/>
      <c r="M1817" s="48"/>
      <c r="Q1817" s="48"/>
      <c r="U1817" s="48"/>
      <c r="Y1817" s="48"/>
      <c r="AC1817" s="48"/>
      <c r="AG1817" s="48"/>
      <c r="AK1817" s="45"/>
      <c r="AO1817" s="48"/>
      <c r="AS1817" s="48"/>
      <c r="AW1817" s="48"/>
      <c r="BA1817" s="48"/>
      <c r="BE1817" s="48"/>
      <c r="BI1817" s="48"/>
      <c r="BM1817" s="41">
        <v>44656</v>
      </c>
      <c r="BN1817">
        <v>7.32</v>
      </c>
      <c r="BO1817">
        <v>5.3971</v>
      </c>
      <c r="BQ1817" s="48"/>
      <c r="BU1817" s="48"/>
      <c r="BY1817" s="41">
        <v>44949</v>
      </c>
      <c r="BZ1817">
        <v>13.1</v>
      </c>
      <c r="CA1817">
        <v>10.1632</v>
      </c>
    </row>
    <row r="1818" spans="1:79">
      <c r="A1818" s="48"/>
      <c r="E1818" s="48"/>
      <c r="M1818" s="48"/>
      <c r="Q1818" s="48"/>
      <c r="U1818" s="48"/>
      <c r="Y1818" s="48"/>
      <c r="AC1818" s="48"/>
      <c r="AG1818" s="48"/>
      <c r="AK1818" s="45"/>
      <c r="AO1818" s="48"/>
      <c r="AS1818" s="48"/>
      <c r="AW1818" s="48"/>
      <c r="BA1818" s="48"/>
      <c r="BE1818" s="48"/>
      <c r="BI1818" s="48"/>
      <c r="BM1818" s="41">
        <v>44657</v>
      </c>
      <c r="BN1818">
        <v>7.25</v>
      </c>
      <c r="BO1818">
        <v>5.3455000000000004</v>
      </c>
      <c r="BQ1818" s="48"/>
      <c r="BU1818" s="48"/>
      <c r="BY1818" s="41">
        <v>44950</v>
      </c>
      <c r="BZ1818">
        <v>13.09</v>
      </c>
      <c r="CA1818">
        <v>10.1554</v>
      </c>
    </row>
    <row r="1819" spans="1:79">
      <c r="A1819" s="48"/>
      <c r="E1819" s="48"/>
      <c r="M1819" s="48"/>
      <c r="Q1819" s="48"/>
      <c r="U1819" s="48"/>
      <c r="Y1819" s="48"/>
      <c r="AC1819" s="48"/>
      <c r="AG1819" s="48"/>
      <c r="AK1819" s="45"/>
      <c r="AO1819" s="48"/>
      <c r="AS1819" s="48"/>
      <c r="AW1819" s="48"/>
      <c r="BA1819" s="48"/>
      <c r="BE1819" s="48"/>
      <c r="BI1819" s="48"/>
      <c r="BM1819" s="41">
        <v>44658</v>
      </c>
      <c r="BN1819">
        <v>7.32</v>
      </c>
      <c r="BO1819">
        <v>5.3971</v>
      </c>
      <c r="BQ1819" s="48"/>
      <c r="BU1819" s="48"/>
      <c r="BY1819" s="41">
        <v>44951</v>
      </c>
      <c r="BZ1819">
        <v>12.95</v>
      </c>
      <c r="CA1819">
        <v>10.046799999999999</v>
      </c>
    </row>
    <row r="1820" spans="1:79">
      <c r="A1820" s="48"/>
      <c r="E1820" s="48"/>
      <c r="M1820" s="48"/>
      <c r="Q1820" s="48"/>
      <c r="U1820" s="48"/>
      <c r="Y1820" s="48"/>
      <c r="AC1820" s="48"/>
      <c r="AG1820" s="48"/>
      <c r="AK1820" s="45"/>
      <c r="AO1820" s="48"/>
      <c r="AS1820" s="48"/>
      <c r="AW1820" s="48"/>
      <c r="BA1820" s="48"/>
      <c r="BE1820" s="48"/>
      <c r="BI1820" s="48"/>
      <c r="BM1820" s="41">
        <v>44659</v>
      </c>
      <c r="BN1820">
        <v>7.3</v>
      </c>
      <c r="BO1820">
        <v>5.3822999999999999</v>
      </c>
      <c r="BQ1820" s="48"/>
      <c r="BU1820" s="48"/>
      <c r="BY1820" s="41">
        <v>44952</v>
      </c>
      <c r="BZ1820">
        <v>12.95</v>
      </c>
      <c r="CA1820">
        <v>10.046799999999999</v>
      </c>
    </row>
    <row r="1821" spans="1:79">
      <c r="A1821" s="48"/>
      <c r="E1821" s="48"/>
      <c r="M1821" s="48"/>
      <c r="Q1821" s="48"/>
      <c r="U1821" s="48"/>
      <c r="Y1821" s="48"/>
      <c r="AC1821" s="48"/>
      <c r="AG1821" s="48"/>
      <c r="AK1821" s="45"/>
      <c r="AO1821" s="48"/>
      <c r="AS1821" s="48"/>
      <c r="AW1821" s="48"/>
      <c r="BA1821" s="48"/>
      <c r="BE1821" s="48"/>
      <c r="BI1821" s="48"/>
      <c r="BM1821" s="41">
        <v>44662</v>
      </c>
      <c r="BN1821">
        <v>7.36</v>
      </c>
      <c r="BO1821">
        <v>5.4265999999999996</v>
      </c>
      <c r="BQ1821" s="48"/>
      <c r="BU1821" s="48"/>
      <c r="BY1821" s="41">
        <v>44953</v>
      </c>
      <c r="BZ1821">
        <v>12.78</v>
      </c>
      <c r="CA1821">
        <v>9.9148999999999994</v>
      </c>
    </row>
    <row r="1822" spans="1:79">
      <c r="A1822" s="48"/>
      <c r="E1822" s="48"/>
      <c r="M1822" s="48"/>
      <c r="Q1822" s="48"/>
      <c r="U1822" s="48"/>
      <c r="Y1822" s="48"/>
      <c r="AC1822" s="48"/>
      <c r="AG1822" s="48"/>
      <c r="AK1822" s="45"/>
      <c r="AO1822" s="48"/>
      <c r="AS1822" s="48"/>
      <c r="AW1822" s="48"/>
      <c r="BA1822" s="48"/>
      <c r="BE1822" s="48"/>
      <c r="BI1822" s="48"/>
      <c r="BM1822" s="41">
        <v>44663</v>
      </c>
      <c r="BN1822">
        <v>7.48</v>
      </c>
      <c r="BO1822">
        <v>5.5149999999999997</v>
      </c>
      <c r="BQ1822" s="48"/>
      <c r="BU1822" s="48"/>
      <c r="BY1822" s="41">
        <v>44956</v>
      </c>
      <c r="BZ1822">
        <v>12.78</v>
      </c>
      <c r="CA1822">
        <v>9.9148999999999994</v>
      </c>
    </row>
    <row r="1823" spans="1:79">
      <c r="A1823" s="48"/>
      <c r="E1823" s="48"/>
      <c r="M1823" s="48"/>
      <c r="Q1823" s="48"/>
      <c r="U1823" s="48"/>
      <c r="Y1823" s="48"/>
      <c r="AC1823" s="48"/>
      <c r="AG1823" s="48"/>
      <c r="AK1823" s="45"/>
      <c r="AO1823" s="48"/>
      <c r="AS1823" s="48"/>
      <c r="AW1823" s="48"/>
      <c r="BA1823" s="48"/>
      <c r="BE1823" s="48"/>
      <c r="BI1823" s="48"/>
      <c r="BM1823" s="41">
        <v>44664</v>
      </c>
      <c r="BN1823">
        <v>7.47</v>
      </c>
      <c r="BO1823">
        <v>5.5076999999999998</v>
      </c>
      <c r="BQ1823" s="48"/>
      <c r="BU1823" s="48"/>
      <c r="BY1823" s="41">
        <v>44957</v>
      </c>
      <c r="BZ1823">
        <v>12.84</v>
      </c>
      <c r="CA1823">
        <v>9.9614999999999991</v>
      </c>
    </row>
    <row r="1824" spans="1:79">
      <c r="A1824" s="48"/>
      <c r="E1824" s="48"/>
      <c r="M1824" s="48"/>
      <c r="Q1824" s="48"/>
      <c r="U1824" s="48"/>
      <c r="Y1824" s="48"/>
      <c r="AC1824" s="48"/>
      <c r="AG1824" s="48"/>
      <c r="AK1824" s="45"/>
      <c r="AO1824" s="48"/>
      <c r="AS1824" s="48"/>
      <c r="AW1824" s="48"/>
      <c r="BA1824" s="48"/>
      <c r="BE1824" s="48"/>
      <c r="BI1824" s="48"/>
      <c r="BM1824" s="41">
        <v>44665</v>
      </c>
      <c r="BN1824">
        <v>7.44</v>
      </c>
      <c r="BO1824">
        <v>5.4855999999999998</v>
      </c>
      <c r="BQ1824" s="48"/>
      <c r="BU1824" s="48"/>
      <c r="BY1824" s="41">
        <v>44958</v>
      </c>
      <c r="BZ1824">
        <v>12.84</v>
      </c>
      <c r="CA1824">
        <v>9.9614999999999991</v>
      </c>
    </row>
    <row r="1825" spans="1:79">
      <c r="A1825" s="48"/>
      <c r="E1825" s="48"/>
      <c r="M1825" s="48"/>
      <c r="Q1825" s="48"/>
      <c r="U1825" s="48"/>
      <c r="Y1825" s="48"/>
      <c r="AC1825" s="48"/>
      <c r="AG1825" s="48"/>
      <c r="AK1825" s="45"/>
      <c r="AO1825" s="48"/>
      <c r="AS1825" s="48"/>
      <c r="AW1825" s="48"/>
      <c r="BA1825" s="48"/>
      <c r="BE1825" s="48"/>
      <c r="BI1825" s="48"/>
      <c r="BM1825" s="41">
        <v>44666</v>
      </c>
      <c r="BN1825">
        <v>7.43</v>
      </c>
      <c r="BO1825">
        <v>5.4782000000000002</v>
      </c>
      <c r="BQ1825" s="48"/>
      <c r="BU1825" s="48"/>
      <c r="BY1825" s="41">
        <v>44959</v>
      </c>
      <c r="BZ1825">
        <v>12.83</v>
      </c>
      <c r="CA1825">
        <v>9.9536999999999995</v>
      </c>
    </row>
    <row r="1826" spans="1:79">
      <c r="A1826" s="48"/>
      <c r="E1826" s="48"/>
      <c r="M1826" s="48"/>
      <c r="Q1826" s="48"/>
      <c r="U1826" s="48"/>
      <c r="Y1826" s="48"/>
      <c r="AC1826" s="48"/>
      <c r="AG1826" s="48"/>
      <c r="AK1826" s="45"/>
      <c r="AO1826" s="48"/>
      <c r="AS1826" s="48"/>
      <c r="AW1826" s="48"/>
      <c r="BA1826" s="48"/>
      <c r="BE1826" s="48"/>
      <c r="BI1826" s="48"/>
      <c r="BM1826" s="41">
        <v>44669</v>
      </c>
      <c r="BN1826">
        <v>7.44</v>
      </c>
      <c r="BO1826">
        <v>5.4855999999999998</v>
      </c>
      <c r="BQ1826" s="48"/>
      <c r="BU1826" s="48"/>
      <c r="BY1826" s="41">
        <v>44960</v>
      </c>
      <c r="BZ1826">
        <v>12.82</v>
      </c>
      <c r="CA1826">
        <v>9.9459</v>
      </c>
    </row>
    <row r="1827" spans="1:79">
      <c r="A1827" s="48"/>
      <c r="E1827" s="48"/>
      <c r="M1827" s="48"/>
      <c r="Q1827" s="48"/>
      <c r="U1827" s="48"/>
      <c r="Y1827" s="48"/>
      <c r="AC1827" s="48"/>
      <c r="AG1827" s="48"/>
      <c r="AK1827" s="45"/>
      <c r="AO1827" s="48"/>
      <c r="AS1827" s="48"/>
      <c r="AW1827" s="48"/>
      <c r="BA1827" s="48"/>
      <c r="BE1827" s="48"/>
      <c r="BI1827" s="48"/>
      <c r="BM1827" s="41">
        <v>44670</v>
      </c>
      <c r="BN1827">
        <v>7.44</v>
      </c>
      <c r="BO1827">
        <v>5.4855999999999998</v>
      </c>
      <c r="BQ1827" s="48"/>
      <c r="BU1827" s="48"/>
      <c r="BY1827" s="41">
        <v>44963</v>
      </c>
      <c r="BZ1827">
        <v>12.82</v>
      </c>
      <c r="CA1827">
        <v>9.9459</v>
      </c>
    </row>
    <row r="1828" spans="1:79">
      <c r="A1828" s="48"/>
      <c r="E1828" s="48"/>
      <c r="M1828" s="48"/>
      <c r="Q1828" s="48"/>
      <c r="U1828" s="48"/>
      <c r="Y1828" s="48"/>
      <c r="AC1828" s="48"/>
      <c r="AG1828" s="48"/>
      <c r="AK1828" s="45"/>
      <c r="AO1828" s="48"/>
      <c r="AS1828" s="48"/>
      <c r="AW1828" s="48"/>
      <c r="BA1828" s="48"/>
      <c r="BE1828" s="48"/>
      <c r="BI1828" s="48"/>
      <c r="BM1828" s="41">
        <v>44671</v>
      </c>
      <c r="BN1828">
        <v>7.55</v>
      </c>
      <c r="BO1828">
        <v>5.5667</v>
      </c>
      <c r="BQ1828" s="48"/>
      <c r="BU1828" s="48"/>
      <c r="BY1828" s="41">
        <v>44964</v>
      </c>
      <c r="BZ1828">
        <v>12.65</v>
      </c>
      <c r="CA1828">
        <v>9.8140999999999998</v>
      </c>
    </row>
    <row r="1829" spans="1:79">
      <c r="A1829" s="48"/>
      <c r="E1829" s="48"/>
      <c r="M1829" s="48"/>
      <c r="Q1829" s="48"/>
      <c r="U1829" s="48"/>
      <c r="Y1829" s="48"/>
      <c r="AC1829" s="48"/>
      <c r="AG1829" s="48"/>
      <c r="AK1829" s="45"/>
      <c r="AO1829" s="48"/>
      <c r="AS1829" s="48"/>
      <c r="AW1829" s="48"/>
      <c r="BA1829" s="48"/>
      <c r="BE1829" s="48"/>
      <c r="BI1829" s="48"/>
      <c r="BM1829" s="41">
        <v>44672</v>
      </c>
      <c r="BN1829">
        <v>7.69</v>
      </c>
      <c r="BO1829">
        <v>5.6699000000000002</v>
      </c>
      <c r="BQ1829" s="48"/>
      <c r="BU1829" s="48"/>
      <c r="BY1829" s="41">
        <v>44965</v>
      </c>
      <c r="BZ1829">
        <v>12.88</v>
      </c>
      <c r="CA1829">
        <v>9.9924999999999997</v>
      </c>
    </row>
    <row r="1830" spans="1:79">
      <c r="A1830" s="48"/>
      <c r="E1830" s="48"/>
      <c r="M1830" s="48"/>
      <c r="Q1830" s="48"/>
      <c r="U1830" s="48"/>
      <c r="Y1830" s="48"/>
      <c r="AC1830" s="48"/>
      <c r="AG1830" s="48"/>
      <c r="AK1830" s="45"/>
      <c r="AO1830" s="48"/>
      <c r="AS1830" s="48"/>
      <c r="AW1830" s="48"/>
      <c r="BA1830" s="48"/>
      <c r="BE1830" s="48"/>
      <c r="BI1830" s="48"/>
      <c r="BM1830" s="41">
        <v>44673</v>
      </c>
      <c r="BN1830">
        <v>7.78</v>
      </c>
      <c r="BO1830">
        <v>5.7362000000000002</v>
      </c>
      <c r="BQ1830" s="48"/>
      <c r="BU1830" s="48"/>
      <c r="BY1830" s="41">
        <v>44966</v>
      </c>
      <c r="BZ1830">
        <v>12.79</v>
      </c>
      <c r="CA1830">
        <v>9.9227000000000007</v>
      </c>
    </row>
    <row r="1831" spans="1:79">
      <c r="A1831" s="48"/>
      <c r="E1831" s="48"/>
      <c r="M1831" s="48"/>
      <c r="Q1831" s="48"/>
      <c r="U1831" s="48"/>
      <c r="Y1831" s="48"/>
      <c r="AC1831" s="48"/>
      <c r="AG1831" s="48"/>
      <c r="AK1831" s="45"/>
      <c r="AO1831" s="48"/>
      <c r="AS1831" s="48"/>
      <c r="AW1831" s="48"/>
      <c r="BA1831" s="48"/>
      <c r="BE1831" s="48"/>
      <c r="BI1831" s="48"/>
      <c r="BM1831" s="41">
        <v>44676</v>
      </c>
      <c r="BN1831">
        <v>7.7</v>
      </c>
      <c r="BO1831">
        <v>5.6772999999999998</v>
      </c>
      <c r="BQ1831" s="48"/>
      <c r="BU1831" s="48"/>
      <c r="BY1831" s="41">
        <v>44967</v>
      </c>
      <c r="BZ1831">
        <v>12.79</v>
      </c>
      <c r="CA1831">
        <v>9.9227000000000007</v>
      </c>
    </row>
    <row r="1832" spans="1:79">
      <c r="A1832" s="48"/>
      <c r="E1832" s="48"/>
      <c r="M1832" s="48"/>
      <c r="Q1832" s="48"/>
      <c r="U1832" s="48"/>
      <c r="Y1832" s="48"/>
      <c r="AC1832" s="48"/>
      <c r="AG1832" s="48"/>
      <c r="AK1832" s="45"/>
      <c r="AO1832" s="48"/>
      <c r="AS1832" s="48"/>
      <c r="AW1832" s="48"/>
      <c r="BA1832" s="48"/>
      <c r="BE1832" s="48"/>
      <c r="BI1832" s="48"/>
      <c r="BM1832" s="41">
        <v>44677</v>
      </c>
      <c r="BN1832">
        <v>7.45</v>
      </c>
      <c r="BO1832">
        <v>5.4928999999999997</v>
      </c>
      <c r="BQ1832" s="48"/>
      <c r="BU1832" s="48"/>
      <c r="BY1832" s="41">
        <v>44970</v>
      </c>
      <c r="BZ1832">
        <v>12.79</v>
      </c>
      <c r="CA1832">
        <v>9.9227000000000007</v>
      </c>
    </row>
    <row r="1833" spans="1:79">
      <c r="A1833" s="48"/>
      <c r="E1833" s="48"/>
      <c r="M1833" s="48"/>
      <c r="Q1833" s="48"/>
      <c r="U1833" s="48"/>
      <c r="Y1833" s="48"/>
      <c r="AC1833" s="48"/>
      <c r="AG1833" s="48"/>
      <c r="AK1833" s="45"/>
      <c r="AO1833" s="48"/>
      <c r="AS1833" s="48"/>
      <c r="AW1833" s="48"/>
      <c r="BA1833" s="48"/>
      <c r="BE1833" s="48"/>
      <c r="BI1833" s="48"/>
      <c r="BM1833" s="41">
        <v>44678</v>
      </c>
      <c r="BN1833">
        <v>7.51</v>
      </c>
      <c r="BO1833">
        <v>5.5372000000000003</v>
      </c>
      <c r="BQ1833" s="48"/>
      <c r="BU1833" s="48"/>
      <c r="BY1833" s="41">
        <v>44971</v>
      </c>
      <c r="BZ1833">
        <v>12.6</v>
      </c>
      <c r="CA1833">
        <v>9.7752999999999997</v>
      </c>
    </row>
    <row r="1834" spans="1:79">
      <c r="A1834" s="48"/>
      <c r="E1834" s="48"/>
      <c r="M1834" s="48"/>
      <c r="Q1834" s="48"/>
      <c r="U1834" s="48"/>
      <c r="Y1834" s="48"/>
      <c r="AC1834" s="48"/>
      <c r="AG1834" s="48"/>
      <c r="AK1834" s="45"/>
      <c r="AO1834" s="48"/>
      <c r="AS1834" s="48"/>
      <c r="AW1834" s="48"/>
      <c r="BA1834" s="48"/>
      <c r="BE1834" s="48"/>
      <c r="BI1834" s="48"/>
      <c r="BM1834" s="41">
        <v>44679</v>
      </c>
      <c r="BN1834">
        <v>7.55</v>
      </c>
      <c r="BO1834">
        <v>5.5667</v>
      </c>
      <c r="BQ1834" s="48"/>
      <c r="BU1834" s="48"/>
      <c r="BY1834" s="41">
        <v>44972</v>
      </c>
      <c r="BZ1834">
        <v>12.78</v>
      </c>
      <c r="CA1834">
        <v>9.9148999999999994</v>
      </c>
    </row>
    <row r="1835" spans="1:79">
      <c r="A1835" s="48"/>
      <c r="E1835" s="48"/>
      <c r="M1835" s="48"/>
      <c r="Q1835" s="48"/>
      <c r="U1835" s="48"/>
      <c r="Y1835" s="48"/>
      <c r="AC1835" s="48"/>
      <c r="AG1835" s="48"/>
      <c r="AK1835" s="45"/>
      <c r="AO1835" s="48"/>
      <c r="AS1835" s="48"/>
      <c r="AW1835" s="48"/>
      <c r="BA1835" s="48"/>
      <c r="BE1835" s="48"/>
      <c r="BI1835" s="48"/>
      <c r="BM1835" s="41">
        <v>44680</v>
      </c>
      <c r="BN1835">
        <v>7.62</v>
      </c>
      <c r="BO1835">
        <v>5.6182999999999996</v>
      </c>
      <c r="BQ1835" s="48"/>
      <c r="BU1835" s="48"/>
      <c r="BY1835" s="41">
        <v>44973</v>
      </c>
      <c r="BZ1835">
        <v>12.6</v>
      </c>
      <c r="CA1835">
        <v>9.7752999999999997</v>
      </c>
    </row>
    <row r="1836" spans="1:79">
      <c r="A1836" s="48"/>
      <c r="E1836" s="48"/>
      <c r="M1836" s="48"/>
      <c r="Q1836" s="48"/>
      <c r="U1836" s="48"/>
      <c r="Y1836" s="48"/>
      <c r="AC1836" s="48"/>
      <c r="AG1836" s="48"/>
      <c r="AK1836" s="45"/>
      <c r="AO1836" s="48"/>
      <c r="AS1836" s="48"/>
      <c r="AW1836" s="48"/>
      <c r="BA1836" s="48"/>
      <c r="BE1836" s="48"/>
      <c r="BI1836" s="48"/>
      <c r="BM1836" s="41">
        <v>44685</v>
      </c>
      <c r="BN1836">
        <v>7.62</v>
      </c>
      <c r="BO1836">
        <v>5.6182999999999996</v>
      </c>
      <c r="BQ1836" s="48"/>
      <c r="BU1836" s="48"/>
      <c r="BY1836" s="41">
        <v>44974</v>
      </c>
      <c r="BZ1836">
        <v>12.79</v>
      </c>
      <c r="CA1836">
        <v>9.9227000000000007</v>
      </c>
    </row>
    <row r="1837" spans="1:79">
      <c r="A1837" s="48"/>
      <c r="E1837" s="48"/>
      <c r="M1837" s="48"/>
      <c r="Q1837" s="48"/>
      <c r="U1837" s="48"/>
      <c r="Y1837" s="48"/>
      <c r="AC1837" s="48"/>
      <c r="AG1837" s="48"/>
      <c r="AK1837" s="45"/>
      <c r="AO1837" s="48"/>
      <c r="AS1837" s="48"/>
      <c r="AW1837" s="48"/>
      <c r="BA1837" s="48"/>
      <c r="BE1837" s="48"/>
      <c r="BI1837" s="48"/>
      <c r="BM1837" s="41">
        <v>44686</v>
      </c>
      <c r="BN1837">
        <v>7.6</v>
      </c>
      <c r="BO1837">
        <v>5.6035000000000004</v>
      </c>
      <c r="BQ1837" s="48"/>
      <c r="BU1837" s="48"/>
      <c r="BY1837" s="41">
        <v>44977</v>
      </c>
      <c r="BZ1837">
        <v>12.7</v>
      </c>
      <c r="CA1837">
        <v>9.8528000000000002</v>
      </c>
    </row>
    <row r="1838" spans="1:79">
      <c r="A1838" s="48"/>
      <c r="E1838" s="48"/>
      <c r="M1838" s="48"/>
      <c r="Q1838" s="48"/>
      <c r="U1838" s="48"/>
      <c r="Y1838" s="48"/>
      <c r="AC1838" s="48"/>
      <c r="AG1838" s="48"/>
      <c r="AK1838" s="45"/>
      <c r="AO1838" s="48"/>
      <c r="AS1838" s="48"/>
      <c r="AW1838" s="48"/>
      <c r="BA1838" s="48"/>
      <c r="BE1838" s="48"/>
      <c r="BI1838" s="48"/>
      <c r="BM1838" s="41">
        <v>44687</v>
      </c>
      <c r="BN1838">
        <v>7.61</v>
      </c>
      <c r="BO1838">
        <v>5.6109</v>
      </c>
      <c r="BQ1838" s="48"/>
      <c r="BU1838" s="48"/>
      <c r="BY1838" s="41">
        <v>44978</v>
      </c>
      <c r="BZ1838">
        <v>12.7</v>
      </c>
      <c r="CA1838">
        <v>9.8528000000000002</v>
      </c>
    </row>
    <row r="1839" spans="1:79">
      <c r="A1839" s="48"/>
      <c r="E1839" s="48"/>
      <c r="M1839" s="48"/>
      <c r="Q1839" s="48"/>
      <c r="U1839" s="48"/>
      <c r="Y1839" s="48"/>
      <c r="AC1839" s="48"/>
      <c r="AG1839" s="48"/>
      <c r="AK1839" s="45"/>
      <c r="AO1839" s="48"/>
      <c r="AS1839" s="48"/>
      <c r="AW1839" s="48"/>
      <c r="BA1839" s="48"/>
      <c r="BE1839" s="48"/>
      <c r="BI1839" s="48"/>
      <c r="BM1839" s="41">
        <v>44690</v>
      </c>
      <c r="BN1839">
        <v>7.58</v>
      </c>
      <c r="BO1839">
        <v>5.5888</v>
      </c>
      <c r="BQ1839" s="48"/>
      <c r="BU1839" s="48"/>
      <c r="BY1839" s="41">
        <v>44979</v>
      </c>
      <c r="BZ1839">
        <v>12.6</v>
      </c>
      <c r="CA1839">
        <v>9.7752999999999997</v>
      </c>
    </row>
    <row r="1840" spans="1:79">
      <c r="A1840" s="48"/>
      <c r="E1840" s="48"/>
      <c r="M1840" s="48"/>
      <c r="Q1840" s="48"/>
      <c r="U1840" s="48"/>
      <c r="Y1840" s="48"/>
      <c r="AC1840" s="48"/>
      <c r="AG1840" s="48"/>
      <c r="AK1840" s="45"/>
      <c r="AO1840" s="48"/>
      <c r="AS1840" s="48"/>
      <c r="AW1840" s="48"/>
      <c r="BA1840" s="48"/>
      <c r="BE1840" s="48"/>
      <c r="BI1840" s="48"/>
      <c r="BM1840" s="41">
        <v>44691</v>
      </c>
      <c r="BN1840">
        <v>7.58</v>
      </c>
      <c r="BO1840">
        <v>5.5888</v>
      </c>
      <c r="BQ1840" s="48"/>
      <c r="BU1840" s="48"/>
      <c r="BY1840" s="41">
        <v>44980</v>
      </c>
      <c r="BZ1840">
        <v>12.75</v>
      </c>
      <c r="CA1840">
        <v>9.8916000000000004</v>
      </c>
    </row>
    <row r="1841" spans="1:79">
      <c r="A1841" s="48"/>
      <c r="E1841" s="48"/>
      <c r="M1841" s="48"/>
      <c r="Q1841" s="48"/>
      <c r="U1841" s="48"/>
      <c r="Y1841" s="48"/>
      <c r="AC1841" s="48"/>
      <c r="AG1841" s="48"/>
      <c r="AK1841" s="45"/>
      <c r="AO1841" s="48"/>
      <c r="AS1841" s="48"/>
      <c r="AW1841" s="48"/>
      <c r="BA1841" s="48"/>
      <c r="BE1841" s="48"/>
      <c r="BI1841" s="48"/>
      <c r="BM1841" s="41">
        <v>44692</v>
      </c>
      <c r="BN1841">
        <v>7.48</v>
      </c>
      <c r="BO1841">
        <v>5.5149999999999997</v>
      </c>
      <c r="BQ1841" s="48"/>
      <c r="BU1841" s="48"/>
      <c r="BY1841" s="41">
        <v>44981</v>
      </c>
      <c r="BZ1841">
        <v>12.7</v>
      </c>
      <c r="CA1841">
        <v>9.8528000000000002</v>
      </c>
    </row>
    <row r="1842" spans="1:79">
      <c r="A1842" s="48"/>
      <c r="E1842" s="48"/>
      <c r="M1842" s="48"/>
      <c r="Q1842" s="48"/>
      <c r="U1842" s="48"/>
      <c r="Y1842" s="48"/>
      <c r="AC1842" s="48"/>
      <c r="AG1842" s="48"/>
      <c r="AK1842" s="45"/>
      <c r="AO1842" s="48"/>
      <c r="AS1842" s="48"/>
      <c r="AW1842" s="48"/>
      <c r="BA1842" s="48"/>
      <c r="BE1842" s="48"/>
      <c r="BI1842" s="48"/>
      <c r="BM1842" s="41">
        <v>44693</v>
      </c>
      <c r="BN1842">
        <v>7.5</v>
      </c>
      <c r="BO1842">
        <v>5.5297999999999998</v>
      </c>
      <c r="BQ1842" s="48"/>
      <c r="BU1842" s="48"/>
      <c r="BY1842" s="41">
        <v>44984</v>
      </c>
      <c r="BZ1842">
        <v>12.7</v>
      </c>
      <c r="CA1842">
        <v>9.8528000000000002</v>
      </c>
    </row>
    <row r="1843" spans="1:79">
      <c r="A1843" s="48"/>
      <c r="E1843" s="48"/>
      <c r="M1843" s="48"/>
      <c r="Q1843" s="48"/>
      <c r="U1843" s="48"/>
      <c r="Y1843" s="48"/>
      <c r="AC1843" s="48"/>
      <c r="AG1843" s="48"/>
      <c r="AK1843" s="45"/>
      <c r="AO1843" s="48"/>
      <c r="AS1843" s="48"/>
      <c r="AW1843" s="48"/>
      <c r="BA1843" s="48"/>
      <c r="BE1843" s="48"/>
      <c r="BI1843" s="48"/>
      <c r="BM1843" s="41">
        <v>44694</v>
      </c>
      <c r="BN1843">
        <v>7.59</v>
      </c>
      <c r="BO1843">
        <v>5.5960999999999999</v>
      </c>
      <c r="BQ1843" s="48"/>
      <c r="BU1843" s="48"/>
      <c r="BY1843" s="41">
        <v>44985</v>
      </c>
      <c r="BZ1843">
        <v>12.7</v>
      </c>
      <c r="CA1843">
        <v>9.8528000000000002</v>
      </c>
    </row>
    <row r="1844" spans="1:79">
      <c r="A1844" s="48"/>
      <c r="E1844" s="48"/>
      <c r="M1844" s="48"/>
      <c r="Q1844" s="48"/>
      <c r="U1844" s="48"/>
      <c r="Y1844" s="48"/>
      <c r="AC1844" s="48"/>
      <c r="AG1844" s="48"/>
      <c r="AK1844" s="45"/>
      <c r="AO1844" s="48"/>
      <c r="AS1844" s="48"/>
      <c r="AW1844" s="48"/>
      <c r="BA1844" s="48"/>
      <c r="BE1844" s="48"/>
      <c r="BI1844" s="48"/>
      <c r="BM1844" s="41">
        <v>44697</v>
      </c>
      <c r="BN1844">
        <v>7.5</v>
      </c>
      <c r="BO1844">
        <v>5.5297999999999998</v>
      </c>
      <c r="BQ1844" s="48"/>
      <c r="BU1844" s="48"/>
      <c r="BY1844" s="41">
        <v>44986</v>
      </c>
      <c r="BZ1844">
        <v>12.7</v>
      </c>
      <c r="CA1844">
        <v>9.8528000000000002</v>
      </c>
    </row>
    <row r="1845" spans="1:79">
      <c r="A1845" s="48"/>
      <c r="E1845" s="48"/>
      <c r="M1845" s="48"/>
      <c r="Q1845" s="48"/>
      <c r="U1845" s="48"/>
      <c r="Y1845" s="48"/>
      <c r="AC1845" s="48"/>
      <c r="AG1845" s="48"/>
      <c r="AK1845" s="45"/>
      <c r="AO1845" s="48"/>
      <c r="AS1845" s="48"/>
      <c r="AW1845" s="48"/>
      <c r="BA1845" s="48"/>
      <c r="BE1845" s="48"/>
      <c r="BI1845" s="48"/>
      <c r="BM1845" s="41">
        <v>44698</v>
      </c>
      <c r="BN1845">
        <v>7.52</v>
      </c>
      <c r="BO1845">
        <v>5.5445000000000002</v>
      </c>
      <c r="BQ1845" s="48"/>
      <c r="BU1845" s="48"/>
      <c r="BY1845" s="41">
        <v>44987</v>
      </c>
      <c r="BZ1845">
        <v>12.69</v>
      </c>
      <c r="CA1845">
        <v>9.8451000000000004</v>
      </c>
    </row>
    <row r="1846" spans="1:79">
      <c r="A1846" s="48"/>
      <c r="E1846" s="48"/>
      <c r="M1846" s="48"/>
      <c r="Q1846" s="48"/>
      <c r="U1846" s="48"/>
      <c r="Y1846" s="48"/>
      <c r="AC1846" s="48"/>
      <c r="AG1846" s="48"/>
      <c r="AK1846" s="45"/>
      <c r="AO1846" s="48"/>
      <c r="AS1846" s="48"/>
      <c r="AW1846" s="48"/>
      <c r="BA1846" s="48"/>
      <c r="BE1846" s="48"/>
      <c r="BI1846" s="48"/>
      <c r="BM1846" s="41">
        <v>44699</v>
      </c>
      <c r="BN1846">
        <v>7.67</v>
      </c>
      <c r="BO1846">
        <v>5.6551</v>
      </c>
      <c r="BQ1846" s="48"/>
      <c r="BU1846" s="48"/>
      <c r="BY1846" s="41">
        <v>44988</v>
      </c>
      <c r="BZ1846">
        <v>12.7</v>
      </c>
      <c r="CA1846">
        <v>9.8528000000000002</v>
      </c>
    </row>
    <row r="1847" spans="1:79">
      <c r="A1847" s="48"/>
      <c r="E1847" s="48"/>
      <c r="M1847" s="48"/>
      <c r="Q1847" s="48"/>
      <c r="U1847" s="48"/>
      <c r="Y1847" s="48"/>
      <c r="AC1847" s="48"/>
      <c r="AG1847" s="48"/>
      <c r="AK1847" s="45"/>
      <c r="AO1847" s="48"/>
      <c r="AS1847" s="48"/>
      <c r="AW1847" s="48"/>
      <c r="BA1847" s="48"/>
      <c r="BE1847" s="48"/>
      <c r="BI1847" s="48"/>
      <c r="BM1847" s="41">
        <v>44700</v>
      </c>
      <c r="BN1847">
        <v>7.65</v>
      </c>
      <c r="BO1847">
        <v>5.6403999999999996</v>
      </c>
      <c r="BQ1847" s="48"/>
      <c r="BU1847" s="48"/>
      <c r="BY1847" s="41">
        <v>44991</v>
      </c>
      <c r="BZ1847">
        <v>12.75</v>
      </c>
      <c r="CA1847">
        <v>9.8916000000000004</v>
      </c>
    </row>
    <row r="1848" spans="1:79">
      <c r="A1848" s="48"/>
      <c r="E1848" s="48"/>
      <c r="M1848" s="48"/>
      <c r="Q1848" s="48"/>
      <c r="U1848" s="48"/>
      <c r="Y1848" s="48"/>
      <c r="AC1848" s="48"/>
      <c r="AG1848" s="48"/>
      <c r="AK1848" s="45"/>
      <c r="AO1848" s="48"/>
      <c r="AS1848" s="48"/>
      <c r="AW1848" s="48"/>
      <c r="BA1848" s="48"/>
      <c r="BE1848" s="48"/>
      <c r="BI1848" s="48"/>
      <c r="BM1848" s="41">
        <v>44701</v>
      </c>
      <c r="BN1848">
        <v>7.65</v>
      </c>
      <c r="BO1848">
        <v>5.6403999999999996</v>
      </c>
      <c r="BQ1848" s="48"/>
      <c r="BU1848" s="48"/>
      <c r="BY1848" s="41">
        <v>44992</v>
      </c>
      <c r="BZ1848">
        <v>12.7</v>
      </c>
      <c r="CA1848">
        <v>9.8528000000000002</v>
      </c>
    </row>
    <row r="1849" spans="1:79">
      <c r="A1849" s="48"/>
      <c r="E1849" s="48"/>
      <c r="M1849" s="48"/>
      <c r="Q1849" s="48"/>
      <c r="U1849" s="48"/>
      <c r="Y1849" s="48"/>
      <c r="AC1849" s="48"/>
      <c r="AG1849" s="48"/>
      <c r="AK1849" s="45"/>
      <c r="AO1849" s="48"/>
      <c r="AS1849" s="48"/>
      <c r="AW1849" s="48"/>
      <c r="BA1849" s="48"/>
      <c r="BE1849" s="48"/>
      <c r="BI1849" s="48"/>
      <c r="BM1849" s="41">
        <v>44704</v>
      </c>
      <c r="BN1849">
        <v>7.65</v>
      </c>
      <c r="BO1849">
        <v>5.6403999999999996</v>
      </c>
      <c r="BQ1849" s="48"/>
      <c r="BU1849" s="48"/>
      <c r="BY1849" s="41">
        <v>44993</v>
      </c>
      <c r="BZ1849">
        <v>12.8</v>
      </c>
      <c r="CA1849">
        <v>9.9304000000000006</v>
      </c>
    </row>
    <row r="1850" spans="1:79">
      <c r="A1850" s="48"/>
      <c r="E1850" s="48"/>
      <c r="M1850" s="48"/>
      <c r="Q1850" s="48"/>
      <c r="U1850" s="48"/>
      <c r="Y1850" s="48"/>
      <c r="AC1850" s="48"/>
      <c r="AG1850" s="48"/>
      <c r="AK1850" s="45"/>
      <c r="AO1850" s="48"/>
      <c r="AS1850" s="48"/>
      <c r="AW1850" s="48"/>
      <c r="BA1850" s="48"/>
      <c r="BE1850" s="48"/>
      <c r="BI1850" s="48"/>
      <c r="BM1850" s="41">
        <v>44705</v>
      </c>
      <c r="BN1850">
        <v>7.68</v>
      </c>
      <c r="BO1850">
        <v>5.6624999999999996</v>
      </c>
      <c r="BQ1850" s="48"/>
      <c r="BU1850" s="48"/>
      <c r="BY1850" s="41">
        <v>44994</v>
      </c>
      <c r="BZ1850">
        <v>12.9</v>
      </c>
      <c r="CA1850">
        <v>10.007999999999999</v>
      </c>
    </row>
    <row r="1851" spans="1:79">
      <c r="A1851" s="48"/>
      <c r="E1851" s="48"/>
      <c r="M1851" s="48"/>
      <c r="Q1851" s="48"/>
      <c r="U1851" s="48"/>
      <c r="Y1851" s="48"/>
      <c r="AC1851" s="48"/>
      <c r="AG1851" s="48"/>
      <c r="AK1851" s="45"/>
      <c r="AO1851" s="48"/>
      <c r="AS1851" s="48"/>
      <c r="AW1851" s="48"/>
      <c r="BA1851" s="48"/>
      <c r="BE1851" s="48"/>
      <c r="BI1851" s="48"/>
      <c r="BM1851" s="41">
        <v>44706</v>
      </c>
      <c r="BN1851">
        <v>7.67</v>
      </c>
      <c r="BO1851">
        <v>5.6551</v>
      </c>
      <c r="BQ1851" s="48"/>
      <c r="BU1851" s="48"/>
      <c r="BY1851" s="41">
        <v>44995</v>
      </c>
      <c r="BZ1851">
        <v>12.85</v>
      </c>
      <c r="CA1851">
        <v>9.9692000000000007</v>
      </c>
    </row>
    <row r="1852" spans="1:79">
      <c r="A1852" s="48"/>
      <c r="E1852" s="48"/>
      <c r="M1852" s="48"/>
      <c r="Q1852" s="48"/>
      <c r="U1852" s="48"/>
      <c r="Y1852" s="48"/>
      <c r="AC1852" s="48"/>
      <c r="AG1852" s="48"/>
      <c r="AK1852" s="45"/>
      <c r="AO1852" s="48"/>
      <c r="AS1852" s="48"/>
      <c r="AW1852" s="48"/>
      <c r="BA1852" s="48"/>
      <c r="BE1852" s="48"/>
      <c r="BI1852" s="48"/>
      <c r="BM1852" s="41">
        <v>44707</v>
      </c>
      <c r="BN1852">
        <v>8</v>
      </c>
      <c r="BO1852">
        <v>5.8983999999999996</v>
      </c>
      <c r="BQ1852" s="48"/>
      <c r="BU1852" s="48"/>
      <c r="BY1852" s="41">
        <v>44998</v>
      </c>
      <c r="BZ1852">
        <v>12.9</v>
      </c>
      <c r="CA1852">
        <v>10.007999999999999</v>
      </c>
    </row>
    <row r="1853" spans="1:79">
      <c r="A1853" s="48"/>
      <c r="E1853" s="48"/>
      <c r="M1853" s="48"/>
      <c r="Q1853" s="48"/>
      <c r="U1853" s="48"/>
      <c r="Y1853" s="48"/>
      <c r="AC1853" s="48"/>
      <c r="AG1853" s="48"/>
      <c r="AK1853" s="45"/>
      <c r="AO1853" s="48"/>
      <c r="AS1853" s="48"/>
      <c r="AW1853" s="48"/>
      <c r="BA1853" s="48"/>
      <c r="BE1853" s="48"/>
      <c r="BI1853" s="48"/>
      <c r="BM1853" s="41">
        <v>44708</v>
      </c>
      <c r="BN1853">
        <v>8.1</v>
      </c>
      <c r="BO1853">
        <v>5.9722</v>
      </c>
      <c r="BQ1853" s="48"/>
      <c r="BU1853" s="48"/>
      <c r="BY1853" s="41">
        <v>44999</v>
      </c>
      <c r="BZ1853">
        <v>12.71</v>
      </c>
      <c r="CA1853">
        <v>9.8605999999999998</v>
      </c>
    </row>
    <row r="1854" spans="1:79">
      <c r="A1854" s="48"/>
      <c r="E1854" s="48"/>
      <c r="M1854" s="48"/>
      <c r="Q1854" s="48"/>
      <c r="U1854" s="48"/>
      <c r="Y1854" s="48"/>
      <c r="AC1854" s="48"/>
      <c r="AG1854" s="48"/>
      <c r="AK1854" s="45"/>
      <c r="AO1854" s="48"/>
      <c r="AS1854" s="48"/>
      <c r="AW1854" s="48"/>
      <c r="BA1854" s="48"/>
      <c r="BE1854" s="48"/>
      <c r="BI1854" s="48"/>
      <c r="BM1854" s="41">
        <v>44711</v>
      </c>
      <c r="BN1854">
        <v>8.17</v>
      </c>
      <c r="BO1854">
        <v>6.0237999999999996</v>
      </c>
      <c r="BQ1854" s="48"/>
      <c r="BU1854" s="48"/>
      <c r="BY1854" s="41">
        <v>45000</v>
      </c>
      <c r="BZ1854">
        <v>12.9</v>
      </c>
      <c r="CA1854">
        <v>10.007999999999999</v>
      </c>
    </row>
    <row r="1855" spans="1:79">
      <c r="A1855" s="48"/>
      <c r="E1855" s="48"/>
      <c r="M1855" s="48"/>
      <c r="Q1855" s="48"/>
      <c r="U1855" s="48"/>
      <c r="Y1855" s="48"/>
      <c r="AC1855" s="48"/>
      <c r="AG1855" s="48"/>
      <c r="AK1855" s="45"/>
      <c r="AO1855" s="48"/>
      <c r="AS1855" s="48"/>
      <c r="AW1855" s="48"/>
      <c r="BA1855" s="48"/>
      <c r="BE1855" s="48"/>
      <c r="BI1855" s="48"/>
      <c r="BM1855" s="41">
        <v>44712</v>
      </c>
      <c r="BN1855">
        <v>8.16</v>
      </c>
      <c r="BO1855">
        <v>6.0164</v>
      </c>
      <c r="BQ1855" s="48"/>
      <c r="BU1855" s="48"/>
      <c r="BY1855" s="41">
        <v>45001</v>
      </c>
      <c r="BZ1855">
        <v>12.9</v>
      </c>
      <c r="CA1855">
        <v>10.007999999999999</v>
      </c>
    </row>
    <row r="1856" spans="1:79">
      <c r="A1856" s="48"/>
      <c r="E1856" s="48"/>
      <c r="M1856" s="48"/>
      <c r="Q1856" s="48"/>
      <c r="U1856" s="48"/>
      <c r="Y1856" s="48"/>
      <c r="AC1856" s="48"/>
      <c r="AG1856" s="48"/>
      <c r="AK1856" s="45"/>
      <c r="AO1856" s="48"/>
      <c r="AS1856" s="48"/>
      <c r="AW1856" s="48"/>
      <c r="BA1856" s="48"/>
      <c r="BE1856" s="48"/>
      <c r="BI1856" s="48"/>
      <c r="BM1856" s="41">
        <v>44713</v>
      </c>
      <c r="BN1856">
        <v>8.2799999999999994</v>
      </c>
      <c r="BO1856">
        <v>6.1048999999999998</v>
      </c>
      <c r="BQ1856" s="48"/>
      <c r="BU1856" s="48"/>
      <c r="BY1856" s="41">
        <v>45002</v>
      </c>
      <c r="BZ1856">
        <v>12.95</v>
      </c>
      <c r="CA1856">
        <v>10.046799999999999</v>
      </c>
    </row>
    <row r="1857" spans="1:79">
      <c r="A1857" s="48"/>
      <c r="E1857" s="48"/>
      <c r="M1857" s="48"/>
      <c r="Q1857" s="48"/>
      <c r="U1857" s="48"/>
      <c r="Y1857" s="48"/>
      <c r="AC1857" s="48"/>
      <c r="AG1857" s="48"/>
      <c r="AK1857" s="45"/>
      <c r="AO1857" s="48"/>
      <c r="AS1857" s="48"/>
      <c r="AW1857" s="48"/>
      <c r="BA1857" s="48"/>
      <c r="BE1857" s="48"/>
      <c r="BI1857" s="48"/>
      <c r="BM1857" s="41">
        <v>44714</v>
      </c>
      <c r="BN1857">
        <v>8.27</v>
      </c>
      <c r="BO1857">
        <v>6.0975000000000001</v>
      </c>
      <c r="BQ1857" s="48"/>
      <c r="BU1857" s="48"/>
      <c r="BY1857" s="41">
        <v>45006</v>
      </c>
      <c r="BZ1857">
        <v>13.4</v>
      </c>
      <c r="CA1857">
        <v>10.395899999999999</v>
      </c>
    </row>
    <row r="1858" spans="1:79">
      <c r="A1858" s="48"/>
      <c r="E1858" s="48"/>
      <c r="M1858" s="48"/>
      <c r="Q1858" s="48"/>
      <c r="U1858" s="48"/>
      <c r="Y1858" s="48"/>
      <c r="AC1858" s="48"/>
      <c r="AG1858" s="48"/>
      <c r="AK1858" s="45"/>
      <c r="AO1858" s="48"/>
      <c r="AS1858" s="48"/>
      <c r="AW1858" s="48"/>
      <c r="BA1858" s="48"/>
      <c r="BE1858" s="48"/>
      <c r="BI1858" s="48"/>
      <c r="BM1858" s="41">
        <v>44715</v>
      </c>
      <c r="BN1858">
        <v>8.19</v>
      </c>
      <c r="BO1858">
        <v>6.0385</v>
      </c>
      <c r="BQ1858" s="48"/>
      <c r="BU1858" s="48"/>
      <c r="BY1858" s="41">
        <v>45007</v>
      </c>
      <c r="BZ1858">
        <v>13.2</v>
      </c>
      <c r="CA1858">
        <v>10.2408</v>
      </c>
    </row>
    <row r="1859" spans="1:79">
      <c r="A1859" s="48"/>
      <c r="E1859" s="48"/>
      <c r="M1859" s="48"/>
      <c r="Q1859" s="48"/>
      <c r="U1859" s="48"/>
      <c r="Y1859" s="48"/>
      <c r="AC1859" s="48"/>
      <c r="AG1859" s="48"/>
      <c r="AK1859" s="45"/>
      <c r="AO1859" s="48"/>
      <c r="AS1859" s="48"/>
      <c r="AW1859" s="48"/>
      <c r="BA1859" s="48"/>
      <c r="BE1859" s="48"/>
      <c r="BI1859" s="48"/>
      <c r="BM1859" s="41">
        <v>44718</v>
      </c>
      <c r="BN1859">
        <v>8.18</v>
      </c>
      <c r="BO1859">
        <v>6.0312000000000001</v>
      </c>
      <c r="BQ1859" s="48"/>
      <c r="BU1859" s="48"/>
      <c r="BY1859" s="41">
        <v>45008</v>
      </c>
      <c r="BZ1859">
        <v>13.3</v>
      </c>
      <c r="CA1859">
        <v>10.318300000000001</v>
      </c>
    </row>
    <row r="1860" spans="1:79">
      <c r="A1860" s="48"/>
      <c r="E1860" s="48"/>
      <c r="M1860" s="48"/>
      <c r="Q1860" s="48"/>
      <c r="U1860" s="48"/>
      <c r="Y1860" s="48"/>
      <c r="AC1860" s="48"/>
      <c r="AG1860" s="48"/>
      <c r="AK1860" s="45"/>
      <c r="AO1860" s="48"/>
      <c r="AS1860" s="48"/>
      <c r="AW1860" s="48"/>
      <c r="BA1860" s="48"/>
      <c r="BE1860" s="48"/>
      <c r="BI1860" s="48"/>
      <c r="BM1860" s="41">
        <v>44719</v>
      </c>
      <c r="BN1860">
        <v>8.17</v>
      </c>
      <c r="BO1860">
        <v>6.0237999999999996</v>
      </c>
      <c r="BQ1860" s="48"/>
      <c r="BU1860" s="48"/>
      <c r="BY1860" s="41">
        <v>45009</v>
      </c>
      <c r="BZ1860">
        <v>13.36</v>
      </c>
      <c r="CA1860">
        <v>10.3649</v>
      </c>
    </row>
    <row r="1861" spans="1:79">
      <c r="A1861" s="48"/>
      <c r="E1861" s="48"/>
      <c r="M1861" s="48"/>
      <c r="Q1861" s="48"/>
      <c r="U1861" s="48"/>
      <c r="Y1861" s="48"/>
      <c r="AC1861" s="48"/>
      <c r="AG1861" s="48"/>
      <c r="AK1861" s="45"/>
      <c r="AO1861" s="48"/>
      <c r="AS1861" s="48"/>
      <c r="AW1861" s="48"/>
      <c r="BA1861" s="48"/>
      <c r="BE1861" s="48"/>
      <c r="BI1861" s="48"/>
      <c r="BM1861" s="41">
        <v>44720</v>
      </c>
      <c r="BN1861">
        <v>8.1</v>
      </c>
      <c r="BO1861">
        <v>5.9722</v>
      </c>
      <c r="BQ1861" s="48"/>
      <c r="BU1861" s="48"/>
      <c r="BY1861" s="41">
        <v>45012</v>
      </c>
      <c r="BZ1861">
        <v>13.66</v>
      </c>
      <c r="CA1861">
        <v>10.5976</v>
      </c>
    </row>
    <row r="1862" spans="1:79">
      <c r="A1862" s="48"/>
      <c r="E1862" s="48"/>
      <c r="M1862" s="48"/>
      <c r="Q1862" s="48"/>
      <c r="U1862" s="48"/>
      <c r="Y1862" s="48"/>
      <c r="AC1862" s="48"/>
      <c r="AG1862" s="48"/>
      <c r="AK1862" s="45"/>
      <c r="AO1862" s="48"/>
      <c r="AS1862" s="48"/>
      <c r="AW1862" s="48"/>
      <c r="BA1862" s="48"/>
      <c r="BE1862" s="48"/>
      <c r="BI1862" s="48"/>
      <c r="BM1862" s="41">
        <v>44721</v>
      </c>
      <c r="BN1862">
        <v>8.1199999999999992</v>
      </c>
      <c r="BO1862">
        <v>5.9869000000000003</v>
      </c>
      <c r="BQ1862" s="48"/>
      <c r="BU1862" s="48"/>
      <c r="BY1862" s="41">
        <v>45013</v>
      </c>
      <c r="BZ1862">
        <v>13.5</v>
      </c>
      <c r="CA1862">
        <v>10.4735</v>
      </c>
    </row>
    <row r="1863" spans="1:79">
      <c r="A1863" s="48"/>
      <c r="E1863" s="48"/>
      <c r="M1863" s="48"/>
      <c r="Q1863" s="48"/>
      <c r="U1863" s="48"/>
      <c r="Y1863" s="48"/>
      <c r="AC1863" s="48"/>
      <c r="AG1863" s="48"/>
      <c r="AK1863" s="45"/>
      <c r="AO1863" s="48"/>
      <c r="AS1863" s="48"/>
      <c r="AW1863" s="48"/>
      <c r="BA1863" s="48"/>
      <c r="BE1863" s="48"/>
      <c r="BI1863" s="48"/>
      <c r="BM1863" s="41">
        <v>44722</v>
      </c>
      <c r="BN1863">
        <v>8.1199999999999992</v>
      </c>
      <c r="BO1863">
        <v>5.9869000000000003</v>
      </c>
      <c r="BQ1863" s="48"/>
      <c r="BU1863" s="48"/>
      <c r="BY1863" s="41">
        <v>45014</v>
      </c>
      <c r="BZ1863">
        <v>13.5</v>
      </c>
      <c r="CA1863">
        <v>10.4735</v>
      </c>
    </row>
    <row r="1864" spans="1:79">
      <c r="A1864" s="48"/>
      <c r="E1864" s="48"/>
      <c r="M1864" s="48"/>
      <c r="Q1864" s="48"/>
      <c r="U1864" s="48"/>
      <c r="Y1864" s="48"/>
      <c r="AC1864" s="48"/>
      <c r="AG1864" s="48"/>
      <c r="AK1864" s="45"/>
      <c r="AO1864" s="48"/>
      <c r="AS1864" s="48"/>
      <c r="AW1864" s="48"/>
      <c r="BA1864" s="48"/>
      <c r="BE1864" s="48"/>
      <c r="BI1864" s="48"/>
      <c r="BM1864" s="41">
        <v>44725</v>
      </c>
      <c r="BN1864">
        <v>8.1</v>
      </c>
      <c r="BO1864">
        <v>5.9722</v>
      </c>
      <c r="BQ1864" s="48"/>
      <c r="BU1864" s="48"/>
      <c r="BY1864" s="41">
        <v>45015</v>
      </c>
      <c r="BZ1864">
        <v>13.5</v>
      </c>
      <c r="CA1864">
        <v>10.4735</v>
      </c>
    </row>
    <row r="1865" spans="1:79">
      <c r="A1865" s="48"/>
      <c r="E1865" s="48"/>
      <c r="M1865" s="48"/>
      <c r="Q1865" s="48"/>
      <c r="U1865" s="48"/>
      <c r="Y1865" s="48"/>
      <c r="AC1865" s="48"/>
      <c r="AG1865" s="48"/>
      <c r="AK1865" s="45"/>
      <c r="AO1865" s="48"/>
      <c r="AS1865" s="48"/>
      <c r="AW1865" s="48"/>
      <c r="BA1865" s="48"/>
      <c r="BE1865" s="48"/>
      <c r="BI1865" s="48"/>
      <c r="BM1865" s="41">
        <v>44726</v>
      </c>
      <c r="BN1865">
        <v>8.1199999999999992</v>
      </c>
      <c r="BO1865">
        <v>5.9869000000000003</v>
      </c>
      <c r="BQ1865" s="48"/>
      <c r="BU1865" s="48"/>
      <c r="BY1865" s="41">
        <v>45016</v>
      </c>
      <c r="BZ1865">
        <v>13.49</v>
      </c>
      <c r="CA1865">
        <v>10.4657</v>
      </c>
    </row>
    <row r="1866" spans="1:79">
      <c r="A1866" s="48"/>
      <c r="E1866" s="48"/>
      <c r="M1866" s="48"/>
      <c r="Q1866" s="48"/>
      <c r="U1866" s="48"/>
      <c r="Y1866" s="48"/>
      <c r="AC1866" s="48"/>
      <c r="AG1866" s="48"/>
      <c r="AK1866" s="45"/>
      <c r="AO1866" s="48"/>
      <c r="AS1866" s="48"/>
      <c r="AW1866" s="48"/>
      <c r="BA1866" s="48"/>
      <c r="BE1866" s="48"/>
      <c r="BI1866" s="48"/>
      <c r="BM1866" s="41">
        <v>44727</v>
      </c>
      <c r="BN1866">
        <v>8.1</v>
      </c>
      <c r="BO1866">
        <v>5.9722</v>
      </c>
      <c r="BQ1866" s="48"/>
      <c r="BU1866" s="48"/>
      <c r="BY1866" s="41">
        <v>45019</v>
      </c>
      <c r="BZ1866">
        <v>13.5</v>
      </c>
      <c r="CA1866">
        <v>10.4735</v>
      </c>
    </row>
    <row r="1867" spans="1:79">
      <c r="A1867" s="48"/>
      <c r="E1867" s="48"/>
      <c r="M1867" s="48"/>
      <c r="Q1867" s="48"/>
      <c r="U1867" s="48"/>
      <c r="Y1867" s="48"/>
      <c r="AC1867" s="48"/>
      <c r="AG1867" s="48"/>
      <c r="AK1867" s="45"/>
      <c r="AO1867" s="48"/>
      <c r="AS1867" s="48"/>
      <c r="AW1867" s="48"/>
      <c r="BA1867" s="48"/>
      <c r="BE1867" s="48"/>
      <c r="BI1867" s="48"/>
      <c r="BM1867" s="41">
        <v>44728</v>
      </c>
      <c r="BN1867">
        <v>8.11</v>
      </c>
      <c r="BO1867">
        <v>5.9794999999999998</v>
      </c>
      <c r="BQ1867" s="48"/>
      <c r="BU1867" s="48"/>
      <c r="BY1867" s="41">
        <v>45020</v>
      </c>
      <c r="BZ1867">
        <v>13.45</v>
      </c>
      <c r="CA1867">
        <v>10.434699999999999</v>
      </c>
    </row>
    <row r="1868" spans="1:79">
      <c r="A1868" s="48"/>
      <c r="E1868" s="48"/>
      <c r="M1868" s="48"/>
      <c r="Q1868" s="48"/>
      <c r="U1868" s="48"/>
      <c r="Y1868" s="48"/>
      <c r="AC1868" s="48"/>
      <c r="AG1868" s="48"/>
      <c r="AK1868" s="45"/>
      <c r="AO1868" s="48"/>
      <c r="AS1868" s="48"/>
      <c r="AW1868" s="48"/>
      <c r="BA1868" s="48"/>
      <c r="BE1868" s="48"/>
      <c r="BI1868" s="48"/>
      <c r="BM1868" s="41">
        <v>44729</v>
      </c>
      <c r="BN1868">
        <v>8.11</v>
      </c>
      <c r="BO1868">
        <v>5.9794999999999998</v>
      </c>
      <c r="BQ1868" s="48"/>
      <c r="BU1868" s="48"/>
      <c r="BY1868" s="41">
        <v>45021</v>
      </c>
      <c r="BZ1868">
        <v>13.4</v>
      </c>
      <c r="CA1868">
        <v>10.395899999999999</v>
      </c>
    </row>
    <row r="1869" spans="1:79">
      <c r="A1869" s="48"/>
      <c r="E1869" s="48"/>
      <c r="M1869" s="48"/>
      <c r="Q1869" s="48"/>
      <c r="U1869" s="48"/>
      <c r="Y1869" s="48"/>
      <c r="AC1869" s="48"/>
      <c r="AG1869" s="48"/>
      <c r="AK1869" s="45"/>
      <c r="AO1869" s="48"/>
      <c r="AS1869" s="48"/>
      <c r="AW1869" s="48"/>
      <c r="BA1869" s="48"/>
      <c r="BE1869" s="48"/>
      <c r="BI1869" s="48"/>
      <c r="BM1869" s="41">
        <v>44732</v>
      </c>
      <c r="BN1869">
        <v>8.15</v>
      </c>
      <c r="BO1869">
        <v>6.0090000000000003</v>
      </c>
      <c r="BQ1869" s="48"/>
      <c r="BU1869" s="48"/>
      <c r="BY1869" s="41">
        <v>45022</v>
      </c>
      <c r="BZ1869">
        <v>13.25</v>
      </c>
      <c r="CA1869">
        <v>10.279500000000001</v>
      </c>
    </row>
    <row r="1870" spans="1:79">
      <c r="A1870" s="48"/>
      <c r="E1870" s="48"/>
      <c r="M1870" s="48"/>
      <c r="Q1870" s="48"/>
      <c r="U1870" s="48"/>
      <c r="Y1870" s="48"/>
      <c r="AC1870" s="48"/>
      <c r="AG1870" s="48"/>
      <c r="AK1870" s="45"/>
      <c r="AO1870" s="48"/>
      <c r="AS1870" s="48"/>
      <c r="AW1870" s="48"/>
      <c r="BA1870" s="48"/>
      <c r="BE1870" s="48"/>
      <c r="BI1870" s="48"/>
      <c r="BM1870" s="41">
        <v>44733</v>
      </c>
      <c r="BN1870">
        <v>8.11</v>
      </c>
      <c r="BO1870">
        <v>5.9794999999999998</v>
      </c>
      <c r="BQ1870" s="48"/>
      <c r="BU1870" s="48"/>
      <c r="BY1870" s="41">
        <v>45023</v>
      </c>
      <c r="BZ1870">
        <v>13.25</v>
      </c>
      <c r="CA1870">
        <v>10.279500000000001</v>
      </c>
    </row>
    <row r="1871" spans="1:79">
      <c r="A1871" s="48"/>
      <c r="E1871" s="48"/>
      <c r="M1871" s="48"/>
      <c r="Q1871" s="48"/>
      <c r="U1871" s="48"/>
      <c r="Y1871" s="48"/>
      <c r="AC1871" s="48"/>
      <c r="AG1871" s="48"/>
      <c r="AK1871" s="45"/>
      <c r="AO1871" s="48"/>
      <c r="AS1871" s="48"/>
      <c r="AW1871" s="48"/>
      <c r="BA1871" s="48"/>
      <c r="BE1871" s="48"/>
      <c r="BI1871" s="48"/>
      <c r="BM1871" s="41">
        <v>44734</v>
      </c>
      <c r="BN1871">
        <v>8.16</v>
      </c>
      <c r="BO1871">
        <v>6.0164</v>
      </c>
      <c r="BQ1871" s="48"/>
      <c r="BU1871" s="48"/>
      <c r="BY1871" s="41">
        <v>45026</v>
      </c>
      <c r="BZ1871">
        <v>13.3</v>
      </c>
      <c r="CA1871">
        <v>10.318300000000001</v>
      </c>
    </row>
    <row r="1872" spans="1:79">
      <c r="A1872" s="48"/>
      <c r="E1872" s="48"/>
      <c r="M1872" s="48"/>
      <c r="Q1872" s="48"/>
      <c r="U1872" s="48"/>
      <c r="Y1872" s="48"/>
      <c r="AC1872" s="48"/>
      <c r="AG1872" s="48"/>
      <c r="AK1872" s="45"/>
      <c r="AO1872" s="48"/>
      <c r="AS1872" s="48"/>
      <c r="AW1872" s="48"/>
      <c r="BA1872" s="48"/>
      <c r="BE1872" s="48"/>
      <c r="BI1872" s="48"/>
      <c r="BM1872" s="41">
        <v>44735</v>
      </c>
      <c r="BN1872">
        <v>8.32</v>
      </c>
      <c r="BO1872">
        <v>6.1344000000000003</v>
      </c>
      <c r="BQ1872" s="48"/>
      <c r="BU1872" s="48"/>
      <c r="BY1872" s="41">
        <v>45027</v>
      </c>
      <c r="BZ1872">
        <v>13.1</v>
      </c>
      <c r="CA1872">
        <v>10.1632</v>
      </c>
    </row>
    <row r="1873" spans="1:79">
      <c r="A1873" s="48"/>
      <c r="E1873" s="48"/>
      <c r="M1873" s="48"/>
      <c r="Q1873" s="48"/>
      <c r="U1873" s="48"/>
      <c r="Y1873" s="48"/>
      <c r="AC1873" s="48"/>
      <c r="AG1873" s="48"/>
      <c r="AK1873" s="45"/>
      <c r="AO1873" s="48"/>
      <c r="AS1873" s="48"/>
      <c r="AW1873" s="48"/>
      <c r="BA1873" s="48"/>
      <c r="BE1873" s="48"/>
      <c r="BI1873" s="48"/>
      <c r="BM1873" s="41">
        <v>44736</v>
      </c>
      <c r="BN1873">
        <v>8.8000000000000007</v>
      </c>
      <c r="BO1873">
        <v>6.4882999999999997</v>
      </c>
      <c r="BQ1873" s="48"/>
      <c r="BU1873" s="48"/>
      <c r="BY1873" s="41">
        <v>45028</v>
      </c>
      <c r="BZ1873">
        <v>12.86</v>
      </c>
      <c r="CA1873">
        <v>9.9770000000000003</v>
      </c>
    </row>
    <row r="1874" spans="1:79">
      <c r="A1874" s="48"/>
      <c r="E1874" s="48"/>
      <c r="M1874" s="48"/>
      <c r="Q1874" s="48"/>
      <c r="U1874" s="48"/>
      <c r="Y1874" s="48"/>
      <c r="AC1874" s="48"/>
      <c r="AG1874" s="48"/>
      <c r="AK1874" s="45"/>
      <c r="AO1874" s="48"/>
      <c r="AS1874" s="48"/>
      <c r="AW1874" s="48"/>
      <c r="BA1874" s="48"/>
      <c r="BE1874" s="48"/>
      <c r="BI1874" s="48"/>
      <c r="BM1874" s="41">
        <v>44739</v>
      </c>
      <c r="BN1874">
        <v>9</v>
      </c>
      <c r="BO1874">
        <v>6.6357999999999997</v>
      </c>
      <c r="BQ1874" s="48"/>
      <c r="BU1874" s="48"/>
      <c r="BY1874" s="41">
        <v>45029</v>
      </c>
      <c r="BZ1874">
        <v>12.82</v>
      </c>
      <c r="CA1874">
        <v>9.9459</v>
      </c>
    </row>
    <row r="1875" spans="1:79">
      <c r="A1875" s="48"/>
      <c r="E1875" s="48"/>
      <c r="M1875" s="48"/>
      <c r="Q1875" s="48"/>
      <c r="U1875" s="48"/>
      <c r="Y1875" s="48"/>
      <c r="AC1875" s="48"/>
      <c r="AG1875" s="48"/>
      <c r="AK1875" s="45"/>
      <c r="AO1875" s="48"/>
      <c r="AS1875" s="48"/>
      <c r="AW1875" s="48"/>
      <c r="BA1875" s="48"/>
      <c r="BE1875" s="48"/>
      <c r="BI1875" s="48"/>
      <c r="BM1875" s="41">
        <v>44740</v>
      </c>
      <c r="BN1875">
        <v>8.99</v>
      </c>
      <c r="BO1875">
        <v>6.6284000000000001</v>
      </c>
      <c r="BQ1875" s="48"/>
      <c r="BU1875" s="48"/>
      <c r="BY1875" s="41">
        <v>45030</v>
      </c>
      <c r="BZ1875">
        <v>12.82</v>
      </c>
      <c r="CA1875">
        <v>9.9459</v>
      </c>
    </row>
    <row r="1876" spans="1:79">
      <c r="A1876" s="48"/>
      <c r="E1876" s="48"/>
      <c r="M1876" s="48"/>
      <c r="Q1876" s="48"/>
      <c r="U1876" s="48"/>
      <c r="Y1876" s="48"/>
      <c r="AC1876" s="48"/>
      <c r="AG1876" s="48"/>
      <c r="AK1876" s="45"/>
      <c r="AO1876" s="48"/>
      <c r="AS1876" s="48"/>
      <c r="AW1876" s="48"/>
      <c r="BA1876" s="48"/>
      <c r="BE1876" s="48"/>
      <c r="BI1876" s="48"/>
      <c r="BM1876" s="41">
        <v>44741</v>
      </c>
      <c r="BN1876">
        <v>9</v>
      </c>
      <c r="BO1876">
        <v>6.6357999999999997</v>
      </c>
      <c r="BQ1876" s="48"/>
      <c r="BU1876" s="48"/>
      <c r="BY1876" s="41">
        <v>45033</v>
      </c>
      <c r="BZ1876">
        <v>12.9</v>
      </c>
      <c r="CA1876">
        <v>10.007999999999999</v>
      </c>
    </row>
    <row r="1877" spans="1:79">
      <c r="A1877" s="48"/>
      <c r="E1877" s="48"/>
      <c r="M1877" s="48"/>
      <c r="Q1877" s="48"/>
      <c r="U1877" s="48"/>
      <c r="Y1877" s="48"/>
      <c r="AC1877" s="48"/>
      <c r="AG1877" s="48"/>
      <c r="AK1877" s="45"/>
      <c r="AO1877" s="48"/>
      <c r="AS1877" s="48"/>
      <c r="AW1877" s="48"/>
      <c r="BA1877" s="48"/>
      <c r="BE1877" s="48"/>
      <c r="BI1877" s="48"/>
      <c r="BM1877" s="41">
        <v>44742</v>
      </c>
      <c r="BN1877">
        <v>9</v>
      </c>
      <c r="BO1877">
        <v>6.6357999999999997</v>
      </c>
      <c r="BQ1877" s="48"/>
      <c r="BU1877" s="48"/>
      <c r="BY1877" s="41">
        <v>45034</v>
      </c>
      <c r="BZ1877">
        <v>12.9</v>
      </c>
      <c r="CA1877">
        <v>10.007999999999999</v>
      </c>
    </row>
    <row r="1878" spans="1:79">
      <c r="A1878" s="48"/>
      <c r="E1878" s="48"/>
      <c r="M1878" s="48"/>
      <c r="Q1878" s="48"/>
      <c r="U1878" s="48"/>
      <c r="Y1878" s="48"/>
      <c r="AC1878" s="48"/>
      <c r="AG1878" s="48"/>
      <c r="AK1878" s="45"/>
      <c r="AO1878" s="48"/>
      <c r="AS1878" s="48"/>
      <c r="AW1878" s="48"/>
      <c r="BA1878" s="48"/>
      <c r="BE1878" s="48"/>
      <c r="BI1878" s="48"/>
      <c r="BM1878" s="41">
        <v>44743</v>
      </c>
      <c r="BN1878">
        <v>9.1</v>
      </c>
      <c r="BO1878">
        <v>6.7095000000000002</v>
      </c>
      <c r="BQ1878" s="48"/>
      <c r="BU1878" s="48"/>
      <c r="BY1878" s="41">
        <v>45035</v>
      </c>
      <c r="BZ1878">
        <v>13.1</v>
      </c>
      <c r="CA1878">
        <v>10.1632</v>
      </c>
    </row>
    <row r="1879" spans="1:79">
      <c r="A1879" s="48"/>
      <c r="E1879" s="48"/>
      <c r="M1879" s="48"/>
      <c r="Q1879" s="48"/>
      <c r="U1879" s="48"/>
      <c r="Y1879" s="48"/>
      <c r="AC1879" s="48"/>
      <c r="AG1879" s="48"/>
      <c r="AK1879" s="45"/>
      <c r="AO1879" s="48"/>
      <c r="AS1879" s="48"/>
      <c r="AW1879" s="48"/>
      <c r="BA1879" s="48"/>
      <c r="BE1879" s="48"/>
      <c r="BI1879" s="48"/>
      <c r="BM1879" s="41">
        <v>44746</v>
      </c>
      <c r="BN1879">
        <v>9.2100000000000009</v>
      </c>
      <c r="BO1879">
        <v>6.7906000000000004</v>
      </c>
      <c r="BQ1879" s="48"/>
      <c r="BU1879" s="48"/>
      <c r="BY1879" s="41">
        <v>45036</v>
      </c>
      <c r="BZ1879">
        <v>13.09</v>
      </c>
      <c r="CA1879">
        <v>10.1554</v>
      </c>
    </row>
    <row r="1880" spans="1:79">
      <c r="A1880" s="48"/>
      <c r="E1880" s="48"/>
      <c r="M1880" s="48"/>
      <c r="Q1880" s="48"/>
      <c r="U1880" s="48"/>
      <c r="Y1880" s="48"/>
      <c r="AC1880" s="48"/>
      <c r="AG1880" s="48"/>
      <c r="AK1880" s="45"/>
      <c r="AO1880" s="48"/>
      <c r="AS1880" s="48"/>
      <c r="AW1880" s="48"/>
      <c r="BA1880" s="48"/>
      <c r="BE1880" s="48"/>
      <c r="BI1880" s="48"/>
      <c r="BM1880" s="41">
        <v>44747</v>
      </c>
      <c r="BN1880">
        <v>9.2899999999999991</v>
      </c>
      <c r="BO1880">
        <v>6.8495999999999997</v>
      </c>
      <c r="BQ1880" s="48"/>
      <c r="BU1880" s="48"/>
      <c r="BY1880" s="41">
        <v>45040</v>
      </c>
      <c r="BZ1880">
        <v>12.85</v>
      </c>
      <c r="CA1880">
        <v>9.9692000000000007</v>
      </c>
    </row>
    <row r="1881" spans="1:79">
      <c r="A1881" s="48"/>
      <c r="E1881" s="48"/>
      <c r="M1881" s="48"/>
      <c r="Q1881" s="48"/>
      <c r="U1881" s="48"/>
      <c r="Y1881" s="48"/>
      <c r="AC1881" s="48"/>
      <c r="AG1881" s="48"/>
      <c r="AK1881" s="45"/>
      <c r="AO1881" s="48"/>
      <c r="AS1881" s="48"/>
      <c r="AW1881" s="48"/>
      <c r="BA1881" s="48"/>
      <c r="BE1881" s="48"/>
      <c r="BI1881" s="48"/>
      <c r="BM1881" s="41">
        <v>44748</v>
      </c>
      <c r="BN1881">
        <v>9.3800000000000008</v>
      </c>
      <c r="BO1881">
        <v>6.9158999999999997</v>
      </c>
      <c r="BQ1881" s="48"/>
      <c r="BU1881" s="48"/>
      <c r="BY1881" s="41">
        <v>45041</v>
      </c>
      <c r="BZ1881">
        <v>13.05</v>
      </c>
      <c r="CA1881">
        <v>10.1244</v>
      </c>
    </row>
    <row r="1882" spans="1:79">
      <c r="A1882" s="48"/>
      <c r="E1882" s="48"/>
      <c r="M1882" s="48"/>
      <c r="Q1882" s="48"/>
      <c r="U1882" s="48"/>
      <c r="Y1882" s="48"/>
      <c r="AC1882" s="48"/>
      <c r="AG1882" s="48"/>
      <c r="AK1882" s="45"/>
      <c r="AO1882" s="48"/>
      <c r="AS1882" s="48"/>
      <c r="AW1882" s="48"/>
      <c r="BA1882" s="48"/>
      <c r="BE1882" s="48"/>
      <c r="BI1882" s="48"/>
      <c r="BM1882" s="41">
        <v>44749</v>
      </c>
      <c r="BN1882">
        <v>9.3699999999999992</v>
      </c>
      <c r="BO1882">
        <v>6.9085999999999999</v>
      </c>
      <c r="BQ1882" s="48"/>
      <c r="BU1882" s="48"/>
      <c r="BY1882" s="41">
        <v>45042</v>
      </c>
      <c r="BZ1882">
        <v>12.92</v>
      </c>
      <c r="CA1882">
        <v>10.0235</v>
      </c>
    </row>
    <row r="1883" spans="1:79">
      <c r="A1883" s="48"/>
      <c r="E1883" s="48"/>
      <c r="M1883" s="48"/>
      <c r="Q1883" s="48"/>
      <c r="U1883" s="48"/>
      <c r="Y1883" s="48"/>
      <c r="AC1883" s="48"/>
      <c r="AG1883" s="48"/>
      <c r="AK1883" s="45"/>
      <c r="AO1883" s="48"/>
      <c r="AS1883" s="48"/>
      <c r="AW1883" s="48"/>
      <c r="BA1883" s="48"/>
      <c r="BE1883" s="48"/>
      <c r="BI1883" s="48"/>
      <c r="BM1883" s="41">
        <v>44750</v>
      </c>
      <c r="BN1883">
        <v>9.41</v>
      </c>
      <c r="BO1883">
        <v>6.9379999999999997</v>
      </c>
      <c r="BQ1883" s="48"/>
      <c r="BU1883" s="48"/>
      <c r="BY1883" s="41">
        <v>45043</v>
      </c>
      <c r="BZ1883">
        <v>13.05</v>
      </c>
      <c r="CA1883">
        <v>10.1244</v>
      </c>
    </row>
    <row r="1884" spans="1:79">
      <c r="A1884" s="48"/>
      <c r="E1884" s="48"/>
      <c r="M1884" s="48"/>
      <c r="Q1884" s="48"/>
      <c r="U1884" s="48"/>
      <c r="Y1884" s="48"/>
      <c r="AC1884" s="48"/>
      <c r="AG1884" s="48"/>
      <c r="AK1884" s="45"/>
      <c r="AO1884" s="48"/>
      <c r="AS1884" s="48"/>
      <c r="AW1884" s="48"/>
      <c r="BA1884" s="48"/>
      <c r="BE1884" s="48"/>
      <c r="BI1884" s="48"/>
      <c r="BM1884" s="41">
        <v>44753</v>
      </c>
      <c r="BN1884">
        <v>9.3800000000000008</v>
      </c>
      <c r="BO1884">
        <v>6.9158999999999997</v>
      </c>
      <c r="BQ1884" s="48"/>
      <c r="BU1884" s="48"/>
      <c r="BY1884" s="41">
        <v>45044</v>
      </c>
      <c r="BZ1884">
        <v>13.1</v>
      </c>
      <c r="CA1884">
        <v>10.1632</v>
      </c>
    </row>
    <row r="1885" spans="1:79">
      <c r="A1885" s="48"/>
      <c r="E1885" s="48"/>
      <c r="M1885" s="48"/>
      <c r="Q1885" s="48"/>
      <c r="U1885" s="48"/>
      <c r="Y1885" s="48"/>
      <c r="AC1885" s="48"/>
      <c r="AG1885" s="48"/>
      <c r="AK1885" s="45"/>
      <c r="AO1885" s="48"/>
      <c r="AS1885" s="48"/>
      <c r="AW1885" s="48"/>
      <c r="BA1885" s="48"/>
      <c r="BE1885" s="48"/>
      <c r="BI1885" s="48"/>
      <c r="BM1885" s="41">
        <v>44754</v>
      </c>
      <c r="BN1885">
        <v>9.25</v>
      </c>
      <c r="BO1885">
        <v>6.8201000000000001</v>
      </c>
      <c r="BQ1885" s="48"/>
      <c r="BU1885" s="48"/>
      <c r="BY1885" s="41">
        <v>45048</v>
      </c>
      <c r="BZ1885">
        <v>13.1</v>
      </c>
      <c r="CA1885">
        <v>10.1632</v>
      </c>
    </row>
    <row r="1886" spans="1:79">
      <c r="A1886" s="48"/>
      <c r="E1886" s="48"/>
      <c r="M1886" s="48"/>
      <c r="Q1886" s="48"/>
      <c r="U1886" s="48"/>
      <c r="Y1886" s="48"/>
      <c r="AC1886" s="48"/>
      <c r="AG1886" s="48"/>
      <c r="AK1886" s="45"/>
      <c r="AO1886" s="48"/>
      <c r="AS1886" s="48"/>
      <c r="AW1886" s="48"/>
      <c r="BA1886" s="48"/>
      <c r="BE1886" s="48"/>
      <c r="BI1886" s="48"/>
      <c r="BM1886" s="41">
        <v>44755</v>
      </c>
      <c r="BN1886">
        <v>9.25</v>
      </c>
      <c r="BO1886">
        <v>6.8201000000000001</v>
      </c>
      <c r="BQ1886" s="48"/>
      <c r="BU1886" s="48"/>
      <c r="BY1886" s="41">
        <v>45049</v>
      </c>
      <c r="BZ1886">
        <v>13.08</v>
      </c>
      <c r="CA1886">
        <v>10.1477</v>
      </c>
    </row>
    <row r="1887" spans="1:79">
      <c r="A1887" s="48"/>
      <c r="E1887" s="48"/>
      <c r="M1887" s="48"/>
      <c r="Q1887" s="48"/>
      <c r="U1887" s="48"/>
      <c r="Y1887" s="48"/>
      <c r="AC1887" s="48"/>
      <c r="AG1887" s="48"/>
      <c r="AK1887" s="45"/>
      <c r="AO1887" s="48"/>
      <c r="AS1887" s="48"/>
      <c r="AW1887" s="48"/>
      <c r="BA1887" s="48"/>
      <c r="BE1887" s="48"/>
      <c r="BI1887" s="48"/>
      <c r="BM1887" s="41">
        <v>44756</v>
      </c>
      <c r="BN1887">
        <v>9.44</v>
      </c>
      <c r="BO1887">
        <v>6.9602000000000004</v>
      </c>
      <c r="BQ1887" s="48"/>
      <c r="BU1887" s="48"/>
      <c r="BY1887" s="41">
        <v>45050</v>
      </c>
      <c r="BZ1887">
        <v>13.1</v>
      </c>
      <c r="CA1887">
        <v>10.1632</v>
      </c>
    </row>
    <row r="1888" spans="1:79">
      <c r="A1888" s="48"/>
      <c r="E1888" s="48"/>
      <c r="M1888" s="48"/>
      <c r="Q1888" s="48"/>
      <c r="U1888" s="48"/>
      <c r="Y1888" s="48"/>
      <c r="AC1888" s="48"/>
      <c r="AG1888" s="48"/>
      <c r="AK1888" s="45"/>
      <c r="AO1888" s="48"/>
      <c r="AS1888" s="48"/>
      <c r="AW1888" s="48"/>
      <c r="BA1888" s="48"/>
      <c r="BE1888" s="48"/>
      <c r="BI1888" s="48"/>
      <c r="BM1888" s="41">
        <v>44757</v>
      </c>
      <c r="BN1888">
        <v>9.5</v>
      </c>
      <c r="BO1888">
        <v>7.0044000000000004</v>
      </c>
      <c r="BQ1888" s="48"/>
      <c r="BU1888" s="48"/>
      <c r="BY1888" s="41">
        <v>45051</v>
      </c>
      <c r="BZ1888">
        <v>13.08</v>
      </c>
      <c r="CA1888">
        <v>10.1477</v>
      </c>
    </row>
    <row r="1889" spans="1:79">
      <c r="A1889" s="48"/>
      <c r="E1889" s="48"/>
      <c r="M1889" s="48"/>
      <c r="Q1889" s="48"/>
      <c r="U1889" s="48"/>
      <c r="Y1889" s="48"/>
      <c r="AC1889" s="48"/>
      <c r="AG1889" s="48"/>
      <c r="AK1889" s="45"/>
      <c r="AO1889" s="48"/>
      <c r="AS1889" s="48"/>
      <c r="AW1889" s="48"/>
      <c r="BA1889" s="48"/>
      <c r="BE1889" s="48"/>
      <c r="BI1889" s="48"/>
      <c r="BM1889" s="41">
        <v>44760</v>
      </c>
      <c r="BN1889">
        <v>9.6</v>
      </c>
      <c r="BO1889">
        <v>7.0781000000000001</v>
      </c>
      <c r="BQ1889" s="48"/>
      <c r="BU1889" s="48"/>
      <c r="BY1889" s="41">
        <v>45054</v>
      </c>
      <c r="BZ1889">
        <v>13.85</v>
      </c>
      <c r="CA1889">
        <v>10.744999999999999</v>
      </c>
    </row>
    <row r="1890" spans="1:79">
      <c r="A1890" s="48"/>
      <c r="E1890" s="48"/>
      <c r="M1890" s="48"/>
      <c r="Q1890" s="48"/>
      <c r="U1890" s="48"/>
      <c r="Y1890" s="48"/>
      <c r="AC1890" s="48"/>
      <c r="AG1890" s="48"/>
      <c r="AK1890" s="45"/>
      <c r="AO1890" s="48"/>
      <c r="AS1890" s="48"/>
      <c r="AW1890" s="48"/>
      <c r="BA1890" s="48"/>
      <c r="BE1890" s="48"/>
      <c r="BI1890" s="48"/>
      <c r="BM1890" s="41">
        <v>44761</v>
      </c>
      <c r="BN1890">
        <v>9.69</v>
      </c>
      <c r="BO1890">
        <v>7.1444999999999999</v>
      </c>
      <c r="BQ1890" s="48"/>
      <c r="BU1890" s="48"/>
      <c r="BY1890" s="41">
        <v>45055</v>
      </c>
      <c r="BZ1890">
        <v>13.9</v>
      </c>
      <c r="CA1890">
        <v>10.783799999999999</v>
      </c>
    </row>
    <row r="1891" spans="1:79">
      <c r="A1891" s="48"/>
      <c r="E1891" s="48"/>
      <c r="M1891" s="48"/>
      <c r="Q1891" s="48"/>
      <c r="U1891" s="48"/>
      <c r="Y1891" s="48"/>
      <c r="AC1891" s="48"/>
      <c r="AG1891" s="48"/>
      <c r="AK1891" s="45"/>
      <c r="AO1891" s="48"/>
      <c r="AS1891" s="48"/>
      <c r="AW1891" s="48"/>
      <c r="BA1891" s="48"/>
      <c r="BE1891" s="48"/>
      <c r="BI1891" s="48"/>
      <c r="BM1891" s="41">
        <v>44762</v>
      </c>
      <c r="BN1891">
        <v>9.7899999999999991</v>
      </c>
      <c r="BO1891">
        <v>7.2182000000000004</v>
      </c>
      <c r="BQ1891" s="48"/>
      <c r="BU1891" s="48"/>
      <c r="BY1891" s="41">
        <v>45056</v>
      </c>
      <c r="BZ1891">
        <v>14</v>
      </c>
      <c r="CA1891">
        <v>10.8614</v>
      </c>
    </row>
    <row r="1892" spans="1:79">
      <c r="A1892" s="48"/>
      <c r="E1892" s="48"/>
      <c r="M1892" s="48"/>
      <c r="Q1892" s="48"/>
      <c r="U1892" s="48"/>
      <c r="Y1892" s="48"/>
      <c r="AC1892" s="48"/>
      <c r="AG1892" s="48"/>
      <c r="AK1892" s="45"/>
      <c r="AO1892" s="48"/>
      <c r="AS1892" s="48"/>
      <c r="AW1892" s="48"/>
      <c r="BA1892" s="48"/>
      <c r="BE1892" s="48"/>
      <c r="BI1892" s="48"/>
      <c r="BM1892" s="41">
        <v>44763</v>
      </c>
      <c r="BN1892">
        <v>9.69</v>
      </c>
      <c r="BO1892">
        <v>7.1444999999999999</v>
      </c>
      <c r="BQ1892" s="48"/>
      <c r="BU1892" s="48"/>
      <c r="BY1892" s="41">
        <v>45057</v>
      </c>
      <c r="BZ1892">
        <v>14</v>
      </c>
      <c r="CA1892">
        <v>10.8614</v>
      </c>
    </row>
    <row r="1893" spans="1:79">
      <c r="A1893" s="48"/>
      <c r="E1893" s="48"/>
      <c r="M1893" s="48"/>
      <c r="Q1893" s="48"/>
      <c r="U1893" s="48"/>
      <c r="Y1893" s="48"/>
      <c r="AC1893" s="48"/>
      <c r="AG1893" s="48"/>
      <c r="AK1893" s="45"/>
      <c r="AO1893" s="48"/>
      <c r="AS1893" s="48"/>
      <c r="AW1893" s="48"/>
      <c r="BA1893" s="48"/>
      <c r="BE1893" s="48"/>
      <c r="BI1893" s="48"/>
      <c r="BM1893" s="41">
        <v>44764</v>
      </c>
      <c r="BN1893">
        <v>9.5</v>
      </c>
      <c r="BO1893">
        <v>7.3030999999999997</v>
      </c>
      <c r="BQ1893" s="48"/>
      <c r="BU1893" s="48"/>
      <c r="BY1893" s="41">
        <v>45058</v>
      </c>
      <c r="BZ1893">
        <v>14</v>
      </c>
      <c r="CA1893">
        <v>10.8614</v>
      </c>
    </row>
    <row r="1894" spans="1:79">
      <c r="A1894" s="48"/>
      <c r="E1894" s="48"/>
      <c r="M1894" s="48"/>
      <c r="Q1894" s="48"/>
      <c r="U1894" s="48"/>
      <c r="Y1894" s="48"/>
      <c r="AC1894" s="48"/>
      <c r="AG1894" s="48"/>
      <c r="AK1894" s="45"/>
      <c r="AO1894" s="48"/>
      <c r="AS1894" s="48"/>
      <c r="AW1894" s="48"/>
      <c r="BA1894" s="48"/>
      <c r="BE1894" s="48"/>
      <c r="BI1894" s="48"/>
      <c r="BM1894" s="41">
        <v>44768</v>
      </c>
      <c r="BN1894">
        <v>9.4600000000000009</v>
      </c>
      <c r="BO1894">
        <v>7.2724000000000002</v>
      </c>
      <c r="BQ1894" s="48"/>
      <c r="BU1894" s="48"/>
      <c r="BY1894" s="41">
        <v>45061</v>
      </c>
      <c r="BZ1894">
        <v>14</v>
      </c>
      <c r="CA1894">
        <v>10.8614</v>
      </c>
    </row>
    <row r="1895" spans="1:79">
      <c r="A1895" s="48"/>
      <c r="E1895" s="48"/>
      <c r="M1895" s="48"/>
      <c r="Q1895" s="48"/>
      <c r="U1895" s="48"/>
      <c r="Y1895" s="48"/>
      <c r="AC1895" s="48"/>
      <c r="AG1895" s="48"/>
      <c r="AK1895" s="45"/>
      <c r="AO1895" s="48"/>
      <c r="AS1895" s="48"/>
      <c r="AW1895" s="48"/>
      <c r="BA1895" s="48"/>
      <c r="BE1895" s="48"/>
      <c r="BI1895" s="48"/>
      <c r="BM1895" s="41">
        <v>44769</v>
      </c>
      <c r="BN1895">
        <v>9.3000000000000007</v>
      </c>
      <c r="BO1895">
        <v>7.1494</v>
      </c>
      <c r="BQ1895" s="48"/>
      <c r="BU1895" s="48"/>
      <c r="BY1895" s="41">
        <v>45062</v>
      </c>
      <c r="BZ1895">
        <v>14.1</v>
      </c>
      <c r="CA1895">
        <v>10.939</v>
      </c>
    </row>
    <row r="1896" spans="1:79">
      <c r="A1896" s="48"/>
      <c r="E1896" s="48"/>
      <c r="M1896" s="48"/>
      <c r="Q1896" s="48"/>
      <c r="U1896" s="48"/>
      <c r="Y1896" s="48"/>
      <c r="AC1896" s="48"/>
      <c r="AG1896" s="48"/>
      <c r="AK1896" s="45"/>
      <c r="AO1896" s="48"/>
      <c r="AS1896" s="48"/>
      <c r="AW1896" s="48"/>
      <c r="BA1896" s="48"/>
      <c r="BE1896" s="48"/>
      <c r="BI1896" s="48"/>
      <c r="BM1896" s="41">
        <v>44770</v>
      </c>
      <c r="BN1896">
        <v>8.1999999999999993</v>
      </c>
      <c r="BO1896">
        <v>7.3719000000000001</v>
      </c>
      <c r="BQ1896" s="48"/>
      <c r="BU1896" s="48"/>
      <c r="BY1896" s="41">
        <v>45063</v>
      </c>
      <c r="BZ1896">
        <v>14</v>
      </c>
      <c r="CA1896">
        <v>10.8614</v>
      </c>
    </row>
    <row r="1897" spans="1:79">
      <c r="A1897" s="48"/>
      <c r="E1897" s="48"/>
      <c r="M1897" s="48"/>
      <c r="Q1897" s="48"/>
      <c r="U1897" s="48"/>
      <c r="Y1897" s="48"/>
      <c r="AC1897" s="48"/>
      <c r="AG1897" s="48"/>
      <c r="AK1897" s="45"/>
      <c r="AO1897" s="48"/>
      <c r="AS1897" s="48"/>
      <c r="AW1897" s="48"/>
      <c r="BA1897" s="48"/>
      <c r="BE1897" s="48"/>
      <c r="BI1897" s="48"/>
      <c r="BM1897" s="41">
        <v>44771</v>
      </c>
      <c r="BN1897">
        <v>8.48</v>
      </c>
      <c r="BO1897">
        <v>7.6235999999999997</v>
      </c>
      <c r="BQ1897" s="48"/>
      <c r="BU1897" s="48"/>
      <c r="BY1897" s="41">
        <v>45064</v>
      </c>
      <c r="BZ1897">
        <v>13.99</v>
      </c>
      <c r="CA1897">
        <v>10.8536</v>
      </c>
    </row>
    <row r="1898" spans="1:79">
      <c r="A1898" s="48"/>
      <c r="E1898" s="48"/>
      <c r="M1898" s="48"/>
      <c r="Q1898" s="48"/>
      <c r="U1898" s="48"/>
      <c r="Y1898" s="48"/>
      <c r="AC1898" s="48"/>
      <c r="AG1898" s="48"/>
      <c r="AK1898" s="45"/>
      <c r="AO1898" s="48"/>
      <c r="AS1898" s="48"/>
      <c r="AW1898" s="48"/>
      <c r="BA1898" s="48"/>
      <c r="BE1898" s="48"/>
      <c r="BI1898" s="48"/>
      <c r="BM1898" s="41">
        <v>44774</v>
      </c>
      <c r="BN1898">
        <v>8.49</v>
      </c>
      <c r="BO1898">
        <v>7.6326000000000001</v>
      </c>
      <c r="BQ1898" s="48"/>
      <c r="BU1898" s="48"/>
      <c r="BY1898" s="41">
        <v>45065</v>
      </c>
      <c r="BZ1898">
        <v>14</v>
      </c>
      <c r="CA1898">
        <v>10.8614</v>
      </c>
    </row>
    <row r="1899" spans="1:79">
      <c r="A1899" s="48"/>
      <c r="E1899" s="48"/>
      <c r="M1899" s="48"/>
      <c r="Q1899" s="48"/>
      <c r="U1899" s="48"/>
      <c r="Y1899" s="48"/>
      <c r="AC1899" s="48"/>
      <c r="AG1899" s="48"/>
      <c r="AK1899" s="45"/>
      <c r="AO1899" s="48"/>
      <c r="AS1899" s="48"/>
      <c r="AW1899" s="48"/>
      <c r="BA1899" s="48"/>
      <c r="BE1899" s="48"/>
      <c r="BI1899" s="48"/>
      <c r="BM1899" s="41">
        <v>44775</v>
      </c>
      <c r="BN1899">
        <v>8.26</v>
      </c>
      <c r="BO1899">
        <v>7.4259000000000004</v>
      </c>
      <c r="BQ1899" s="48"/>
      <c r="BU1899" s="48"/>
      <c r="BY1899" s="41">
        <v>45068</v>
      </c>
      <c r="BZ1899">
        <v>14</v>
      </c>
      <c r="CA1899">
        <v>10.8614</v>
      </c>
    </row>
    <row r="1900" spans="1:79">
      <c r="A1900" s="48"/>
      <c r="E1900" s="48"/>
      <c r="M1900" s="48"/>
      <c r="Q1900" s="48"/>
      <c r="U1900" s="48"/>
      <c r="Y1900" s="48"/>
      <c r="AC1900" s="48"/>
      <c r="AG1900" s="48"/>
      <c r="AK1900" s="45"/>
      <c r="AO1900" s="48"/>
      <c r="AS1900" s="48"/>
      <c r="AW1900" s="48"/>
      <c r="BA1900" s="48"/>
      <c r="BE1900" s="48"/>
      <c r="BI1900" s="48"/>
      <c r="BM1900" s="41">
        <v>44776</v>
      </c>
      <c r="BN1900">
        <v>8.3000000000000007</v>
      </c>
      <c r="BO1900">
        <v>7.4618000000000002</v>
      </c>
      <c r="BQ1900" s="48"/>
      <c r="BU1900" s="48"/>
      <c r="BY1900" s="41">
        <v>45069</v>
      </c>
      <c r="BZ1900">
        <v>14</v>
      </c>
      <c r="CA1900">
        <v>10.8614</v>
      </c>
    </row>
    <row r="1901" spans="1:79">
      <c r="A1901" s="48"/>
      <c r="E1901" s="48"/>
      <c r="M1901" s="48"/>
      <c r="Q1901" s="48"/>
      <c r="U1901" s="48"/>
      <c r="Y1901" s="48"/>
      <c r="AC1901" s="48"/>
      <c r="AG1901" s="48"/>
      <c r="AK1901" s="45"/>
      <c r="AO1901" s="48"/>
      <c r="AS1901" s="48"/>
      <c r="AW1901" s="48"/>
      <c r="BA1901" s="48"/>
      <c r="BE1901" s="48"/>
      <c r="BI1901" s="48"/>
      <c r="BM1901" s="41">
        <v>44777</v>
      </c>
      <c r="BN1901">
        <v>8.3699999999999992</v>
      </c>
      <c r="BO1901">
        <v>7.5247999999999999</v>
      </c>
      <c r="BQ1901" s="48"/>
      <c r="BU1901" s="48"/>
      <c r="BY1901" s="41">
        <v>45070</v>
      </c>
      <c r="BZ1901">
        <v>14</v>
      </c>
      <c r="CA1901">
        <v>10.8614</v>
      </c>
    </row>
    <row r="1902" spans="1:79">
      <c r="A1902" s="48"/>
      <c r="E1902" s="48"/>
      <c r="M1902" s="48"/>
      <c r="Q1902" s="48"/>
      <c r="U1902" s="48"/>
      <c r="Y1902" s="48"/>
      <c r="AC1902" s="48"/>
      <c r="AG1902" s="48"/>
      <c r="AK1902" s="45"/>
      <c r="AO1902" s="48"/>
      <c r="AS1902" s="48"/>
      <c r="AW1902" s="48"/>
      <c r="BA1902" s="48"/>
      <c r="BE1902" s="48"/>
      <c r="BI1902" s="48"/>
      <c r="BM1902" s="41">
        <v>44778</v>
      </c>
      <c r="BN1902">
        <v>8.44</v>
      </c>
      <c r="BO1902">
        <v>7.5876999999999999</v>
      </c>
      <c r="BQ1902" s="48"/>
      <c r="BU1902" s="48"/>
      <c r="BY1902" s="41">
        <v>45071</v>
      </c>
      <c r="BZ1902">
        <v>14</v>
      </c>
      <c r="CA1902">
        <v>10.8614</v>
      </c>
    </row>
    <row r="1903" spans="1:79">
      <c r="A1903" s="48"/>
      <c r="E1903" s="48"/>
      <c r="M1903" s="48"/>
      <c r="Q1903" s="48"/>
      <c r="U1903" s="48"/>
      <c r="Y1903" s="48"/>
      <c r="AC1903" s="48"/>
      <c r="AG1903" s="48"/>
      <c r="AK1903" s="45"/>
      <c r="AO1903" s="48"/>
      <c r="AS1903" s="48"/>
      <c r="AW1903" s="48"/>
      <c r="BA1903" s="48"/>
      <c r="BE1903" s="48"/>
      <c r="BI1903" s="48"/>
      <c r="BM1903" s="41">
        <v>44781</v>
      </c>
      <c r="BN1903">
        <v>8.32</v>
      </c>
      <c r="BO1903">
        <v>7.4798</v>
      </c>
      <c r="BQ1903" s="48"/>
      <c r="BU1903" s="48"/>
      <c r="BY1903" s="41">
        <v>45072</v>
      </c>
      <c r="BZ1903">
        <v>13.95</v>
      </c>
      <c r="CA1903">
        <v>10.8226</v>
      </c>
    </row>
    <row r="1904" spans="1:79">
      <c r="A1904" s="48"/>
      <c r="E1904" s="48"/>
      <c r="M1904" s="48"/>
      <c r="Q1904" s="48"/>
      <c r="U1904" s="48"/>
      <c r="Y1904" s="48"/>
      <c r="AC1904" s="48"/>
      <c r="AG1904" s="48"/>
      <c r="AK1904" s="45"/>
      <c r="AO1904" s="48"/>
      <c r="AS1904" s="48"/>
      <c r="AW1904" s="48"/>
      <c r="BA1904" s="48"/>
      <c r="BE1904" s="48"/>
      <c r="BI1904" s="48"/>
      <c r="BM1904" s="41">
        <v>44782</v>
      </c>
      <c r="BN1904">
        <v>8.3000000000000007</v>
      </c>
      <c r="BO1904">
        <v>7.4618000000000002</v>
      </c>
      <c r="BQ1904" s="48"/>
      <c r="BU1904" s="48"/>
      <c r="BY1904" s="41">
        <v>45075</v>
      </c>
      <c r="BZ1904">
        <v>13.92</v>
      </c>
      <c r="CA1904">
        <v>10.799300000000001</v>
      </c>
    </row>
    <row r="1905" spans="1:79">
      <c r="A1905" s="48"/>
      <c r="E1905" s="48"/>
      <c r="M1905" s="48"/>
      <c r="Q1905" s="48"/>
      <c r="U1905" s="48"/>
      <c r="Y1905" s="48"/>
      <c r="AC1905" s="48"/>
      <c r="AG1905" s="48"/>
      <c r="AK1905" s="45"/>
      <c r="AO1905" s="48"/>
      <c r="AS1905" s="48"/>
      <c r="AW1905" s="48"/>
      <c r="BA1905" s="48"/>
      <c r="BE1905" s="48"/>
      <c r="BI1905" s="48"/>
      <c r="BM1905" s="41">
        <v>44783</v>
      </c>
      <c r="BN1905">
        <v>8.32</v>
      </c>
      <c r="BO1905">
        <v>7.4798</v>
      </c>
      <c r="BQ1905" s="48"/>
      <c r="BU1905" s="48"/>
      <c r="BY1905" s="41">
        <v>45076</v>
      </c>
      <c r="BZ1905">
        <v>14</v>
      </c>
      <c r="CA1905">
        <v>10.8614</v>
      </c>
    </row>
    <row r="1906" spans="1:79">
      <c r="A1906" s="48"/>
      <c r="E1906" s="48"/>
      <c r="M1906" s="48"/>
      <c r="Q1906" s="48"/>
      <c r="U1906" s="48"/>
      <c r="Y1906" s="48"/>
      <c r="AC1906" s="48"/>
      <c r="AG1906" s="48"/>
      <c r="AK1906" s="45"/>
      <c r="AO1906" s="48"/>
      <c r="AS1906" s="48"/>
      <c r="AW1906" s="48"/>
      <c r="BA1906" s="48"/>
      <c r="BE1906" s="48"/>
      <c r="BI1906" s="48"/>
      <c r="BM1906" s="41">
        <v>44784</v>
      </c>
      <c r="BN1906">
        <v>8.3699999999999992</v>
      </c>
      <c r="BO1906">
        <v>7.5247999999999999</v>
      </c>
      <c r="BQ1906" s="48"/>
      <c r="BU1906" s="48"/>
      <c r="BY1906" s="41">
        <v>45077</v>
      </c>
      <c r="BZ1906">
        <v>14</v>
      </c>
      <c r="CA1906">
        <v>10.8614</v>
      </c>
    </row>
    <row r="1907" spans="1:79">
      <c r="A1907" s="48"/>
      <c r="E1907" s="48"/>
      <c r="M1907" s="48"/>
      <c r="Q1907" s="48"/>
      <c r="U1907" s="48"/>
      <c r="Y1907" s="48"/>
      <c r="AC1907" s="48"/>
      <c r="AG1907" s="48"/>
      <c r="AK1907" s="45"/>
      <c r="AO1907" s="48"/>
      <c r="AS1907" s="48"/>
      <c r="AW1907" s="48"/>
      <c r="BA1907" s="48"/>
      <c r="BE1907" s="48"/>
      <c r="BI1907" s="48"/>
      <c r="BM1907" s="41">
        <v>44785</v>
      </c>
      <c r="BN1907">
        <v>8.35</v>
      </c>
      <c r="BO1907">
        <v>7.5068000000000001</v>
      </c>
      <c r="BQ1907" s="48"/>
      <c r="BU1907" s="48"/>
      <c r="BY1907" s="41">
        <v>45078</v>
      </c>
      <c r="BZ1907">
        <v>14</v>
      </c>
      <c r="CA1907">
        <v>10.8614</v>
      </c>
    </row>
    <row r="1908" spans="1:79">
      <c r="A1908" s="48"/>
      <c r="E1908" s="48"/>
      <c r="M1908" s="48"/>
      <c r="Q1908" s="48"/>
      <c r="U1908" s="48"/>
      <c r="Y1908" s="48"/>
      <c r="AC1908" s="48"/>
      <c r="AG1908" s="48"/>
      <c r="AK1908" s="45"/>
      <c r="AO1908" s="48"/>
      <c r="AS1908" s="48"/>
      <c r="AW1908" s="48"/>
      <c r="BA1908" s="48"/>
      <c r="BE1908" s="48"/>
      <c r="BI1908" s="48"/>
      <c r="BM1908" s="41">
        <v>44788</v>
      </c>
      <c r="BN1908">
        <v>8.3000000000000007</v>
      </c>
      <c r="BO1908">
        <v>7.4618000000000002</v>
      </c>
      <c r="BQ1908" s="48"/>
      <c r="BU1908" s="48"/>
      <c r="BY1908" s="41">
        <v>45079</v>
      </c>
      <c r="BZ1908">
        <v>14</v>
      </c>
      <c r="CA1908">
        <v>10.8614</v>
      </c>
    </row>
    <row r="1909" spans="1:79">
      <c r="A1909" s="48"/>
      <c r="E1909" s="48"/>
      <c r="M1909" s="48"/>
      <c r="Q1909" s="48"/>
      <c r="U1909" s="48"/>
      <c r="Y1909" s="48"/>
      <c r="AC1909" s="48"/>
      <c r="AG1909" s="48"/>
      <c r="AK1909" s="45"/>
      <c r="AO1909" s="48"/>
      <c r="AS1909" s="48"/>
      <c r="AW1909" s="48"/>
      <c r="BA1909" s="48"/>
      <c r="BE1909" s="48"/>
      <c r="BI1909" s="48"/>
      <c r="BM1909" s="41">
        <v>44789</v>
      </c>
      <c r="BN1909">
        <v>8.2799999999999994</v>
      </c>
      <c r="BO1909">
        <v>7.4438000000000004</v>
      </c>
      <c r="BQ1909" s="48"/>
      <c r="BU1909" s="48"/>
      <c r="BY1909" s="41">
        <v>45082</v>
      </c>
      <c r="BZ1909">
        <v>14</v>
      </c>
      <c r="CA1909">
        <v>10.8614</v>
      </c>
    </row>
    <row r="1910" spans="1:79">
      <c r="A1910" s="48"/>
      <c r="E1910" s="48"/>
      <c r="M1910" s="48"/>
      <c r="Q1910" s="48"/>
      <c r="U1910" s="48"/>
      <c r="Y1910" s="48"/>
      <c r="AC1910" s="48"/>
      <c r="AG1910" s="48"/>
      <c r="AK1910" s="45"/>
      <c r="AO1910" s="48"/>
      <c r="AS1910" s="48"/>
      <c r="AW1910" s="48"/>
      <c r="BA1910" s="48"/>
      <c r="BE1910" s="48"/>
      <c r="BI1910" s="48"/>
      <c r="BM1910" s="41">
        <v>44790</v>
      </c>
      <c r="BN1910">
        <v>8.2799999999999994</v>
      </c>
      <c r="BO1910">
        <v>7.4438000000000004</v>
      </c>
      <c r="BQ1910" s="48"/>
      <c r="BU1910" s="48"/>
      <c r="BY1910" s="41">
        <v>45083</v>
      </c>
      <c r="BZ1910">
        <v>14.09</v>
      </c>
      <c r="CA1910">
        <v>10.9312</v>
      </c>
    </row>
    <row r="1911" spans="1:79">
      <c r="A1911" s="48"/>
      <c r="E1911" s="48"/>
      <c r="M1911" s="48"/>
      <c r="Q1911" s="48"/>
      <c r="U1911" s="48"/>
      <c r="Y1911" s="48"/>
      <c r="AC1911" s="48"/>
      <c r="AG1911" s="48"/>
      <c r="AK1911" s="45"/>
      <c r="AO1911" s="48"/>
      <c r="AS1911" s="48"/>
      <c r="AW1911" s="48"/>
      <c r="BA1911" s="48"/>
      <c r="BE1911" s="48"/>
      <c r="BI1911" s="48"/>
      <c r="BM1911" s="41">
        <v>44791</v>
      </c>
      <c r="BN1911">
        <v>8.1999999999999993</v>
      </c>
      <c r="BO1911">
        <v>7.3719000000000001</v>
      </c>
      <c r="BQ1911" s="48"/>
      <c r="BU1911" s="48"/>
      <c r="BY1911" s="41">
        <v>45084</v>
      </c>
      <c r="BZ1911">
        <v>13.9</v>
      </c>
      <c r="CA1911">
        <v>10.783799999999999</v>
      </c>
    </row>
    <row r="1912" spans="1:79">
      <c r="A1912" s="48"/>
      <c r="E1912" s="48"/>
      <c r="M1912" s="48"/>
      <c r="Q1912" s="48"/>
      <c r="U1912" s="48"/>
      <c r="Y1912" s="48"/>
      <c r="AC1912" s="48"/>
      <c r="AG1912" s="48"/>
      <c r="AK1912" s="45"/>
      <c r="AO1912" s="48"/>
      <c r="AS1912" s="48"/>
      <c r="AW1912" s="48"/>
      <c r="BA1912" s="48"/>
      <c r="BE1912" s="48"/>
      <c r="BI1912" s="48"/>
      <c r="BM1912" s="41">
        <v>44792</v>
      </c>
      <c r="BN1912">
        <v>8.2799999999999994</v>
      </c>
      <c r="BO1912">
        <v>7.4438000000000004</v>
      </c>
      <c r="BQ1912" s="48"/>
      <c r="BU1912" s="48"/>
      <c r="BY1912" s="41">
        <v>45085</v>
      </c>
      <c r="BZ1912">
        <v>14.04</v>
      </c>
      <c r="CA1912">
        <v>10.8924</v>
      </c>
    </row>
    <row r="1913" spans="1:79">
      <c r="A1913" s="48"/>
      <c r="E1913" s="48"/>
      <c r="M1913" s="48"/>
      <c r="Q1913" s="48"/>
      <c r="U1913" s="48"/>
      <c r="Y1913" s="48"/>
      <c r="AC1913" s="48"/>
      <c r="AG1913" s="48"/>
      <c r="AK1913" s="45"/>
      <c r="AO1913" s="48"/>
      <c r="AS1913" s="48"/>
      <c r="AW1913" s="48"/>
      <c r="BA1913" s="48"/>
      <c r="BE1913" s="48"/>
      <c r="BI1913" s="48"/>
      <c r="BM1913" s="41">
        <v>44795</v>
      </c>
      <c r="BN1913">
        <v>8.25</v>
      </c>
      <c r="BO1913">
        <v>7.4169</v>
      </c>
      <c r="BQ1913" s="48"/>
      <c r="BU1913" s="48"/>
      <c r="BY1913" s="41">
        <v>45086</v>
      </c>
      <c r="BZ1913">
        <v>14</v>
      </c>
      <c r="CA1913">
        <v>10.8614</v>
      </c>
    </row>
    <row r="1914" spans="1:79">
      <c r="A1914" s="48"/>
      <c r="E1914" s="48"/>
      <c r="M1914" s="48"/>
      <c r="Q1914" s="48"/>
      <c r="U1914" s="48"/>
      <c r="Y1914" s="48"/>
      <c r="AC1914" s="48"/>
      <c r="AG1914" s="48"/>
      <c r="AK1914" s="45"/>
      <c r="AO1914" s="48"/>
      <c r="AS1914" s="48"/>
      <c r="AW1914" s="48"/>
      <c r="BA1914" s="48"/>
      <c r="BE1914" s="48"/>
      <c r="BI1914" s="48"/>
      <c r="BM1914" s="41">
        <v>44796</v>
      </c>
      <c r="BN1914">
        <v>8.25</v>
      </c>
      <c r="BO1914">
        <v>7.4169</v>
      </c>
      <c r="BQ1914" s="48"/>
      <c r="BU1914" s="48"/>
      <c r="BY1914" s="41">
        <v>45089</v>
      </c>
      <c r="BZ1914">
        <v>14</v>
      </c>
      <c r="CA1914">
        <v>10.8614</v>
      </c>
    </row>
    <row r="1915" spans="1:79">
      <c r="A1915" s="48"/>
      <c r="E1915" s="48"/>
      <c r="M1915" s="48"/>
      <c r="Q1915" s="48"/>
      <c r="U1915" s="48"/>
      <c r="Y1915" s="48"/>
      <c r="AC1915" s="48"/>
      <c r="AG1915" s="48"/>
      <c r="AK1915" s="45"/>
      <c r="AO1915" s="48"/>
      <c r="AS1915" s="48"/>
      <c r="AW1915" s="48"/>
      <c r="BA1915" s="48"/>
      <c r="BE1915" s="48"/>
      <c r="BI1915" s="48"/>
      <c r="BM1915" s="41">
        <v>44797</v>
      </c>
      <c r="BN1915">
        <v>8.35</v>
      </c>
      <c r="BO1915">
        <v>7.5068000000000001</v>
      </c>
      <c r="BQ1915" s="48"/>
      <c r="BU1915" s="48"/>
      <c r="BY1915" s="41">
        <v>45090</v>
      </c>
      <c r="BZ1915">
        <v>14</v>
      </c>
      <c r="CA1915">
        <v>10.8614</v>
      </c>
    </row>
    <row r="1916" spans="1:79">
      <c r="A1916" s="48"/>
      <c r="E1916" s="48"/>
      <c r="M1916" s="48"/>
      <c r="Q1916" s="48"/>
      <c r="U1916" s="48"/>
      <c r="Y1916" s="48"/>
      <c r="AC1916" s="48"/>
      <c r="AG1916" s="48"/>
      <c r="AK1916" s="45"/>
      <c r="AO1916" s="48"/>
      <c r="AS1916" s="48"/>
      <c r="AW1916" s="48"/>
      <c r="BA1916" s="48"/>
      <c r="BE1916" s="48"/>
      <c r="BI1916" s="48"/>
      <c r="BM1916" s="41">
        <v>44798</v>
      </c>
      <c r="BN1916">
        <v>8.4499999999999993</v>
      </c>
      <c r="BO1916">
        <v>7.5967000000000002</v>
      </c>
      <c r="BQ1916" s="48"/>
      <c r="BU1916" s="48"/>
      <c r="BY1916" s="41">
        <v>45091</v>
      </c>
      <c r="BZ1916">
        <v>14</v>
      </c>
      <c r="CA1916">
        <v>10.8614</v>
      </c>
    </row>
    <row r="1917" spans="1:79">
      <c r="A1917" s="48"/>
      <c r="E1917" s="48"/>
      <c r="M1917" s="48"/>
      <c r="Q1917" s="48"/>
      <c r="U1917" s="48"/>
      <c r="Y1917" s="48"/>
      <c r="AC1917" s="48"/>
      <c r="AG1917" s="48"/>
      <c r="AK1917" s="45"/>
      <c r="AO1917" s="48"/>
      <c r="AS1917" s="48"/>
      <c r="AW1917" s="48"/>
      <c r="BA1917" s="48"/>
      <c r="BE1917" s="48"/>
      <c r="BI1917" s="48"/>
      <c r="BM1917" s="41">
        <v>44799</v>
      </c>
      <c r="BN1917">
        <v>8.82</v>
      </c>
      <c r="BO1917">
        <v>7.9292999999999996</v>
      </c>
      <c r="BQ1917" s="48"/>
      <c r="BU1917" s="48"/>
      <c r="BY1917" s="41">
        <v>45092</v>
      </c>
      <c r="BZ1917">
        <v>14</v>
      </c>
      <c r="CA1917">
        <v>10.8614</v>
      </c>
    </row>
    <row r="1918" spans="1:79">
      <c r="A1918" s="48"/>
      <c r="E1918" s="48"/>
      <c r="M1918" s="48"/>
      <c r="Q1918" s="48"/>
      <c r="U1918" s="48"/>
      <c r="Y1918" s="48"/>
      <c r="AC1918" s="48"/>
      <c r="AG1918" s="48"/>
      <c r="AK1918" s="45"/>
      <c r="AO1918" s="48"/>
      <c r="AS1918" s="48"/>
      <c r="AW1918" s="48"/>
      <c r="BA1918" s="48"/>
      <c r="BE1918" s="48"/>
      <c r="BI1918" s="48"/>
      <c r="BM1918" s="41">
        <v>44802</v>
      </c>
      <c r="BN1918">
        <v>8.81</v>
      </c>
      <c r="BO1918">
        <v>7.9203000000000001</v>
      </c>
      <c r="BQ1918" s="48"/>
      <c r="BU1918" s="48"/>
      <c r="BY1918" s="41">
        <v>45093</v>
      </c>
      <c r="BZ1918">
        <v>14.65</v>
      </c>
      <c r="CA1918">
        <v>11.3657</v>
      </c>
    </row>
    <row r="1919" spans="1:79">
      <c r="A1919" s="48"/>
      <c r="E1919" s="48"/>
      <c r="M1919" s="48"/>
      <c r="Q1919" s="48"/>
      <c r="U1919" s="48"/>
      <c r="Y1919" s="48"/>
      <c r="AC1919" s="48"/>
      <c r="AG1919" s="48"/>
      <c r="AK1919" s="45"/>
      <c r="AO1919" s="48"/>
      <c r="AS1919" s="48"/>
      <c r="AW1919" s="48"/>
      <c r="BA1919" s="48"/>
      <c r="BE1919" s="48"/>
      <c r="BI1919" s="48"/>
      <c r="BM1919" s="41">
        <v>44803</v>
      </c>
      <c r="BN1919">
        <v>9.0500000000000007</v>
      </c>
      <c r="BO1919">
        <v>8.1361000000000008</v>
      </c>
      <c r="BQ1919" s="48"/>
      <c r="BU1919" s="48"/>
      <c r="BY1919" s="41">
        <v>45096</v>
      </c>
      <c r="BZ1919">
        <v>14.57</v>
      </c>
      <c r="CA1919">
        <v>11.303599999999999</v>
      </c>
    </row>
    <row r="1920" spans="1:79">
      <c r="A1920" s="48"/>
      <c r="E1920" s="48"/>
      <c r="M1920" s="48"/>
      <c r="Q1920" s="48"/>
      <c r="U1920" s="48"/>
      <c r="Y1920" s="48"/>
      <c r="AC1920" s="48"/>
      <c r="AG1920" s="48"/>
      <c r="AK1920" s="45"/>
      <c r="AO1920" s="48"/>
      <c r="AS1920" s="48"/>
      <c r="AW1920" s="48"/>
      <c r="BA1920" s="48"/>
      <c r="BE1920" s="48"/>
      <c r="BI1920" s="48"/>
      <c r="BM1920" s="41">
        <v>44804</v>
      </c>
      <c r="BN1920">
        <v>9.1999999999999993</v>
      </c>
      <c r="BO1920">
        <v>8.2708999999999993</v>
      </c>
      <c r="BQ1920" s="48"/>
      <c r="BU1920" s="48"/>
      <c r="BY1920" s="41">
        <v>45097</v>
      </c>
      <c r="BZ1920">
        <v>14.57</v>
      </c>
      <c r="CA1920">
        <v>11.303599999999999</v>
      </c>
    </row>
    <row r="1921" spans="1:79">
      <c r="A1921" s="48"/>
      <c r="E1921" s="48"/>
      <c r="M1921" s="48"/>
      <c r="Q1921" s="48"/>
      <c r="U1921" s="48"/>
      <c r="Y1921" s="48"/>
      <c r="AC1921" s="48"/>
      <c r="AG1921" s="48"/>
      <c r="AK1921" s="45"/>
      <c r="AO1921" s="48"/>
      <c r="AS1921" s="48"/>
      <c r="AW1921" s="48"/>
      <c r="BA1921" s="48"/>
      <c r="BE1921" s="48"/>
      <c r="BI1921" s="48"/>
      <c r="BM1921" s="41">
        <v>44805</v>
      </c>
      <c r="BN1921">
        <v>9.1999999999999993</v>
      </c>
      <c r="BO1921">
        <v>8.2708999999999993</v>
      </c>
      <c r="BQ1921" s="48"/>
      <c r="BU1921" s="48"/>
      <c r="BY1921" s="41">
        <v>45098</v>
      </c>
      <c r="BZ1921">
        <v>14.4</v>
      </c>
      <c r="CA1921">
        <v>11.1717</v>
      </c>
    </row>
    <row r="1922" spans="1:79">
      <c r="A1922" s="48"/>
      <c r="E1922" s="48"/>
      <c r="M1922" s="48"/>
      <c r="Q1922" s="48"/>
      <c r="U1922" s="48"/>
      <c r="Y1922" s="48"/>
      <c r="AC1922" s="48"/>
      <c r="AG1922" s="48"/>
      <c r="AK1922" s="45"/>
      <c r="AO1922" s="48"/>
      <c r="AS1922" s="48"/>
      <c r="AW1922" s="48"/>
      <c r="BA1922" s="48"/>
      <c r="BE1922" s="48"/>
      <c r="BI1922" s="48"/>
      <c r="BM1922" s="41">
        <v>44806</v>
      </c>
      <c r="BN1922">
        <v>8.98</v>
      </c>
      <c r="BO1922">
        <v>8.0731999999999999</v>
      </c>
      <c r="BQ1922" s="48"/>
      <c r="BU1922" s="48"/>
      <c r="BY1922" s="41">
        <v>45099</v>
      </c>
      <c r="BZ1922">
        <v>14.66</v>
      </c>
      <c r="CA1922">
        <v>11.3734</v>
      </c>
    </row>
    <row r="1923" spans="1:79">
      <c r="A1923" s="48"/>
      <c r="E1923" s="48"/>
      <c r="M1923" s="48"/>
      <c r="Q1923" s="48"/>
      <c r="U1923" s="48"/>
      <c r="Y1923" s="48"/>
      <c r="AC1923" s="48"/>
      <c r="AG1923" s="48"/>
      <c r="AK1923" s="45"/>
      <c r="AO1923" s="48"/>
      <c r="AS1923" s="48"/>
      <c r="AW1923" s="48"/>
      <c r="BA1923" s="48"/>
      <c r="BE1923" s="48"/>
      <c r="BI1923" s="48"/>
      <c r="BM1923" s="41">
        <v>44809</v>
      </c>
      <c r="BN1923">
        <v>9.2899999999999991</v>
      </c>
      <c r="BO1923">
        <v>8.3518000000000008</v>
      </c>
      <c r="BQ1923" s="48"/>
      <c r="BU1923" s="48"/>
      <c r="BY1923" s="41">
        <v>45100</v>
      </c>
      <c r="BZ1923">
        <v>14.95</v>
      </c>
      <c r="CA1923">
        <v>11.5984</v>
      </c>
    </row>
    <row r="1924" spans="1:79">
      <c r="A1924" s="48"/>
      <c r="E1924" s="48"/>
      <c r="M1924" s="48"/>
      <c r="Q1924" s="48"/>
      <c r="U1924" s="48"/>
      <c r="Y1924" s="48"/>
      <c r="AC1924" s="48"/>
      <c r="AG1924" s="48"/>
      <c r="AK1924" s="45"/>
      <c r="AO1924" s="48"/>
      <c r="AS1924" s="48"/>
      <c r="AW1924" s="48"/>
      <c r="BA1924" s="48"/>
      <c r="BE1924" s="48"/>
      <c r="BI1924" s="48"/>
      <c r="BM1924" s="41">
        <v>44810</v>
      </c>
      <c r="BN1924">
        <v>9.19</v>
      </c>
      <c r="BO1924">
        <v>8.2619000000000007</v>
      </c>
      <c r="BQ1924" s="48"/>
      <c r="BU1924" s="48"/>
      <c r="BY1924" s="41">
        <v>45103</v>
      </c>
      <c r="BZ1924">
        <v>14.99</v>
      </c>
      <c r="CA1924">
        <v>11.6295</v>
      </c>
    </row>
    <row r="1925" spans="1:79">
      <c r="A1925" s="48"/>
      <c r="E1925" s="48"/>
      <c r="M1925" s="48"/>
      <c r="Q1925" s="48"/>
      <c r="U1925" s="48"/>
      <c r="Y1925" s="48"/>
      <c r="AC1925" s="48"/>
      <c r="AG1925" s="48"/>
      <c r="AK1925" s="45"/>
      <c r="AO1925" s="48"/>
      <c r="AS1925" s="48"/>
      <c r="AW1925" s="48"/>
      <c r="BA1925" s="48"/>
      <c r="BE1925" s="48"/>
      <c r="BI1925" s="48"/>
      <c r="BM1925" s="41">
        <v>44811</v>
      </c>
      <c r="BN1925">
        <v>9.1999999999999993</v>
      </c>
      <c r="BO1925">
        <v>8.2708999999999993</v>
      </c>
      <c r="BQ1925" s="48"/>
      <c r="BU1925" s="48"/>
      <c r="BY1925" s="41">
        <v>45104</v>
      </c>
      <c r="BZ1925">
        <v>15.19</v>
      </c>
      <c r="CA1925">
        <v>11.784599999999999</v>
      </c>
    </row>
    <row r="1926" spans="1:79">
      <c r="A1926" s="48"/>
      <c r="E1926" s="48"/>
      <c r="M1926" s="48"/>
      <c r="Q1926" s="48"/>
      <c r="U1926" s="48"/>
      <c r="Y1926" s="48"/>
      <c r="AC1926" s="48"/>
      <c r="AG1926" s="48"/>
      <c r="AK1926" s="45"/>
      <c r="AO1926" s="48"/>
      <c r="AS1926" s="48"/>
      <c r="AW1926" s="48"/>
      <c r="BA1926" s="48"/>
      <c r="BE1926" s="48"/>
      <c r="BI1926" s="48"/>
      <c r="BM1926" s="41">
        <v>44812</v>
      </c>
      <c r="BN1926">
        <v>9.35</v>
      </c>
      <c r="BO1926">
        <v>8.4057999999999993</v>
      </c>
      <c r="BQ1926" s="48"/>
      <c r="BU1926" s="48"/>
      <c r="BY1926" s="41">
        <v>45107</v>
      </c>
      <c r="BZ1926">
        <v>15.18</v>
      </c>
      <c r="CA1926">
        <v>11.776899999999999</v>
      </c>
    </row>
    <row r="1927" spans="1:79">
      <c r="A1927" s="48"/>
      <c r="E1927" s="48"/>
      <c r="M1927" s="48"/>
      <c r="Q1927" s="48"/>
      <c r="U1927" s="48"/>
      <c r="Y1927" s="48"/>
      <c r="AC1927" s="48"/>
      <c r="AG1927" s="48"/>
      <c r="AK1927" s="45"/>
      <c r="AO1927" s="48"/>
      <c r="AS1927" s="48"/>
      <c r="AW1927" s="48"/>
      <c r="BA1927" s="48"/>
      <c r="BE1927" s="48"/>
      <c r="BI1927" s="48"/>
      <c r="BM1927" s="41">
        <v>44813</v>
      </c>
      <c r="BN1927">
        <v>9.3000000000000007</v>
      </c>
      <c r="BO1927">
        <v>8.3607999999999993</v>
      </c>
      <c r="BQ1927" s="48"/>
      <c r="BU1927" s="48"/>
      <c r="BY1927" s="41">
        <v>45110</v>
      </c>
      <c r="BZ1927">
        <v>14.91</v>
      </c>
      <c r="CA1927">
        <v>11.567399999999999</v>
      </c>
    </row>
    <row r="1928" spans="1:79">
      <c r="A1928" s="48"/>
      <c r="E1928" s="48"/>
      <c r="M1928" s="48"/>
      <c r="Q1928" s="48"/>
      <c r="U1928" s="48"/>
      <c r="Y1928" s="48"/>
      <c r="AC1928" s="48"/>
      <c r="AG1928" s="48"/>
      <c r="AK1928" s="45"/>
      <c r="AO1928" s="48"/>
      <c r="AS1928" s="48"/>
      <c r="AW1928" s="48"/>
      <c r="BA1928" s="48"/>
      <c r="BE1928" s="48"/>
      <c r="BI1928" s="48"/>
      <c r="BM1928" s="41">
        <v>44816</v>
      </c>
      <c r="BN1928">
        <v>9.3699999999999992</v>
      </c>
      <c r="BO1928">
        <v>8.4238</v>
      </c>
      <c r="BQ1928" s="48"/>
      <c r="BU1928" s="48"/>
      <c r="BY1928" s="41">
        <v>45111</v>
      </c>
      <c r="BZ1928">
        <v>14.91</v>
      </c>
      <c r="CA1928">
        <v>11.567399999999999</v>
      </c>
    </row>
    <row r="1929" spans="1:79">
      <c r="A1929" s="48"/>
      <c r="E1929" s="48"/>
      <c r="M1929" s="48"/>
      <c r="Q1929" s="48"/>
      <c r="U1929" s="48"/>
      <c r="Y1929" s="48"/>
      <c r="AC1929" s="48"/>
      <c r="AG1929" s="48"/>
      <c r="AK1929" s="45"/>
      <c r="AO1929" s="48"/>
      <c r="AS1929" s="48"/>
      <c r="AW1929" s="48"/>
      <c r="BA1929" s="48"/>
      <c r="BE1929" s="48"/>
      <c r="BI1929" s="48"/>
      <c r="BM1929" s="41">
        <v>44817</v>
      </c>
      <c r="BN1929">
        <v>9.3800000000000008</v>
      </c>
      <c r="BO1929">
        <v>8.4328000000000003</v>
      </c>
      <c r="BQ1929" s="48"/>
      <c r="BU1929" s="48"/>
      <c r="BY1929" s="41">
        <v>45112</v>
      </c>
      <c r="BZ1929">
        <v>14.99</v>
      </c>
      <c r="CA1929">
        <v>11.6295</v>
      </c>
    </row>
    <row r="1930" spans="1:79">
      <c r="A1930" s="48"/>
      <c r="E1930" s="48"/>
      <c r="M1930" s="48"/>
      <c r="Q1930" s="48"/>
      <c r="U1930" s="48"/>
      <c r="Y1930" s="48"/>
      <c r="AC1930" s="48"/>
      <c r="AG1930" s="48"/>
      <c r="AK1930" s="45"/>
      <c r="AO1930" s="48"/>
      <c r="AS1930" s="48"/>
      <c r="AW1930" s="48"/>
      <c r="BA1930" s="48"/>
      <c r="BE1930" s="48"/>
      <c r="BI1930" s="48"/>
      <c r="BM1930" s="41">
        <v>44818</v>
      </c>
      <c r="BN1930">
        <v>9.4</v>
      </c>
      <c r="BO1930">
        <v>8.4506999999999994</v>
      </c>
      <c r="BQ1930" s="48"/>
      <c r="BU1930" s="48"/>
      <c r="BY1930" s="41">
        <v>45113</v>
      </c>
      <c r="BZ1930">
        <v>14.9</v>
      </c>
      <c r="CA1930">
        <v>11.5596</v>
      </c>
    </row>
    <row r="1931" spans="1:79">
      <c r="A1931" s="48"/>
      <c r="E1931" s="48"/>
      <c r="M1931" s="48"/>
      <c r="Q1931" s="48"/>
      <c r="U1931" s="48"/>
      <c r="Y1931" s="48"/>
      <c r="AC1931" s="48"/>
      <c r="AG1931" s="48"/>
      <c r="AK1931" s="45"/>
      <c r="AO1931" s="48"/>
      <c r="AS1931" s="48"/>
      <c r="AW1931" s="48"/>
      <c r="BA1931" s="48"/>
      <c r="BE1931" s="48"/>
      <c r="BI1931" s="48"/>
      <c r="BM1931" s="41">
        <v>44819</v>
      </c>
      <c r="BN1931">
        <v>9.33</v>
      </c>
      <c r="BO1931">
        <v>8.3878000000000004</v>
      </c>
      <c r="BQ1931" s="48"/>
      <c r="BU1931" s="48"/>
      <c r="BY1931" s="41">
        <v>45114</v>
      </c>
      <c r="BZ1931">
        <v>14.95</v>
      </c>
      <c r="CA1931">
        <v>11.5984</v>
      </c>
    </row>
    <row r="1932" spans="1:79">
      <c r="A1932" s="48"/>
      <c r="E1932" s="48"/>
      <c r="M1932" s="48"/>
      <c r="Q1932" s="48"/>
      <c r="U1932" s="48"/>
      <c r="Y1932" s="48"/>
      <c r="AC1932" s="48"/>
      <c r="AG1932" s="48"/>
      <c r="AK1932" s="45"/>
      <c r="AO1932" s="48"/>
      <c r="AS1932" s="48"/>
      <c r="AW1932" s="48"/>
      <c r="BA1932" s="48"/>
      <c r="BE1932" s="48"/>
      <c r="BI1932" s="48"/>
      <c r="BM1932" s="41">
        <v>44820</v>
      </c>
      <c r="BN1932">
        <v>9.3800000000000008</v>
      </c>
      <c r="BO1932">
        <v>8.4328000000000003</v>
      </c>
      <c r="BQ1932" s="48"/>
      <c r="BU1932" s="48"/>
      <c r="BY1932" s="41">
        <v>45117</v>
      </c>
      <c r="BZ1932">
        <v>14.95</v>
      </c>
      <c r="CA1932">
        <v>11.5984</v>
      </c>
    </row>
    <row r="1933" spans="1:79">
      <c r="A1933" s="48"/>
      <c r="E1933" s="48"/>
      <c r="M1933" s="48"/>
      <c r="Q1933" s="48"/>
      <c r="U1933" s="48"/>
      <c r="Y1933" s="48"/>
      <c r="AC1933" s="48"/>
      <c r="AG1933" s="48"/>
      <c r="AK1933" s="45"/>
      <c r="AO1933" s="48"/>
      <c r="AS1933" s="48"/>
      <c r="AW1933" s="48"/>
      <c r="BA1933" s="48"/>
      <c r="BE1933" s="48"/>
      <c r="BI1933" s="48"/>
      <c r="BM1933" s="41">
        <v>44823</v>
      </c>
      <c r="BN1933">
        <v>9.3000000000000007</v>
      </c>
      <c r="BO1933">
        <v>8.3607999999999993</v>
      </c>
      <c r="BQ1933" s="48"/>
      <c r="BU1933" s="48"/>
      <c r="BY1933" s="41">
        <v>45118</v>
      </c>
      <c r="BZ1933">
        <v>14.65</v>
      </c>
      <c r="CA1933">
        <v>11.3657</v>
      </c>
    </row>
    <row r="1934" spans="1:79">
      <c r="A1934" s="48"/>
      <c r="E1934" s="48"/>
      <c r="M1934" s="48"/>
      <c r="Q1934" s="48"/>
      <c r="U1934" s="48"/>
      <c r="Y1934" s="48"/>
      <c r="AC1934" s="48"/>
      <c r="AG1934" s="48"/>
      <c r="AK1934" s="45"/>
      <c r="AO1934" s="48"/>
      <c r="AS1934" s="48"/>
      <c r="AW1934" s="48"/>
      <c r="BA1934" s="48"/>
      <c r="BE1934" s="48"/>
      <c r="BI1934" s="48"/>
      <c r="BM1934" s="41">
        <v>44824</v>
      </c>
      <c r="BN1934">
        <v>9.3000000000000007</v>
      </c>
      <c r="BO1934">
        <v>8.3607999999999993</v>
      </c>
      <c r="BQ1934" s="48"/>
      <c r="BU1934" s="48"/>
      <c r="BY1934" s="41">
        <v>45119</v>
      </c>
      <c r="BZ1934">
        <v>14.65</v>
      </c>
      <c r="CA1934">
        <v>11.3657</v>
      </c>
    </row>
    <row r="1935" spans="1:79">
      <c r="A1935" s="48"/>
      <c r="E1935" s="48"/>
      <c r="M1935" s="48"/>
      <c r="Q1935" s="48"/>
      <c r="U1935" s="48"/>
      <c r="Y1935" s="48"/>
      <c r="AC1935" s="48"/>
      <c r="AG1935" s="48"/>
      <c r="AK1935" s="45"/>
      <c r="AO1935" s="48"/>
      <c r="AS1935" s="48"/>
      <c r="AW1935" s="48"/>
      <c r="BA1935" s="48"/>
      <c r="BE1935" s="48"/>
      <c r="BI1935" s="48"/>
      <c r="BM1935" s="41">
        <v>44825</v>
      </c>
      <c r="BN1935">
        <v>9.3800000000000008</v>
      </c>
      <c r="BO1935">
        <v>8.4328000000000003</v>
      </c>
      <c r="BQ1935" s="48"/>
      <c r="BU1935" s="48"/>
      <c r="BY1935" s="41">
        <v>45120</v>
      </c>
      <c r="BZ1935">
        <v>14.85</v>
      </c>
      <c r="CA1935">
        <v>11.520799999999999</v>
      </c>
    </row>
    <row r="1936" spans="1:79">
      <c r="A1936" s="48"/>
      <c r="E1936" s="48"/>
      <c r="M1936" s="48"/>
      <c r="Q1936" s="48"/>
      <c r="U1936" s="48"/>
      <c r="Y1936" s="48"/>
      <c r="AC1936" s="48"/>
      <c r="AG1936" s="48"/>
      <c r="AK1936" s="45"/>
      <c r="AO1936" s="48"/>
      <c r="AS1936" s="48"/>
      <c r="AW1936" s="48"/>
      <c r="BA1936" s="48"/>
      <c r="BE1936" s="48"/>
      <c r="BI1936" s="48"/>
      <c r="BM1936" s="41">
        <v>44826</v>
      </c>
      <c r="BN1936">
        <v>9.3800000000000008</v>
      </c>
      <c r="BO1936">
        <v>8.4328000000000003</v>
      </c>
      <c r="BQ1936" s="48"/>
      <c r="BU1936" s="48"/>
      <c r="BY1936" s="41">
        <v>45121</v>
      </c>
      <c r="BZ1936">
        <v>14.85</v>
      </c>
      <c r="CA1936">
        <v>11.520799999999999</v>
      </c>
    </row>
    <row r="1937" spans="1:79">
      <c r="A1937" s="48"/>
      <c r="E1937" s="48"/>
      <c r="M1937" s="48"/>
      <c r="Q1937" s="48"/>
      <c r="U1937" s="48"/>
      <c r="Y1937" s="48"/>
      <c r="AC1937" s="48"/>
      <c r="AG1937" s="48"/>
      <c r="AK1937" s="45"/>
      <c r="AO1937" s="48"/>
      <c r="AS1937" s="48"/>
      <c r="AW1937" s="48"/>
      <c r="BA1937" s="48"/>
      <c r="BE1937" s="48"/>
      <c r="BI1937" s="48"/>
      <c r="BM1937" s="41">
        <v>44827</v>
      </c>
      <c r="BN1937">
        <v>9.48</v>
      </c>
      <c r="BO1937">
        <v>8.5227000000000004</v>
      </c>
      <c r="BQ1937" s="48"/>
      <c r="BU1937" s="48"/>
      <c r="BY1937" s="41">
        <v>45124</v>
      </c>
      <c r="BZ1937">
        <v>14.8</v>
      </c>
      <c r="CA1937">
        <v>11.482100000000001</v>
      </c>
    </row>
    <row r="1938" spans="1:79">
      <c r="A1938" s="48"/>
      <c r="E1938" s="48"/>
      <c r="M1938" s="48"/>
      <c r="Q1938" s="48"/>
      <c r="U1938" s="48"/>
      <c r="Y1938" s="48"/>
      <c r="AC1938" s="48"/>
      <c r="AG1938" s="48"/>
      <c r="AK1938" s="45"/>
      <c r="AO1938" s="48"/>
      <c r="AS1938" s="48"/>
      <c r="AW1938" s="48"/>
      <c r="BA1938" s="48"/>
      <c r="BE1938" s="48"/>
      <c r="BI1938" s="48"/>
      <c r="BM1938" s="41">
        <v>44830</v>
      </c>
      <c r="BN1938">
        <v>9.4</v>
      </c>
      <c r="BO1938">
        <v>8.4506999999999994</v>
      </c>
      <c r="BQ1938" s="48"/>
      <c r="BU1938" s="48"/>
      <c r="BY1938" s="41">
        <v>45125</v>
      </c>
      <c r="BZ1938">
        <v>14.9</v>
      </c>
      <c r="CA1938">
        <v>11.5596</v>
      </c>
    </row>
    <row r="1939" spans="1:79">
      <c r="A1939" s="48"/>
      <c r="E1939" s="48"/>
      <c r="M1939" s="48"/>
      <c r="Q1939" s="48"/>
      <c r="U1939" s="48"/>
      <c r="Y1939" s="48"/>
      <c r="AC1939" s="48"/>
      <c r="AG1939" s="48"/>
      <c r="AK1939" s="45"/>
      <c r="AO1939" s="48"/>
      <c r="AS1939" s="48"/>
      <c r="AW1939" s="48"/>
      <c r="BA1939" s="48"/>
      <c r="BE1939" s="48"/>
      <c r="BI1939" s="48"/>
      <c r="BM1939" s="41">
        <v>44831</v>
      </c>
      <c r="BN1939">
        <v>9.59</v>
      </c>
      <c r="BO1939">
        <v>8.6214999999999993</v>
      </c>
      <c r="BQ1939" s="48"/>
      <c r="BU1939" s="48"/>
      <c r="BY1939" s="41">
        <v>45127</v>
      </c>
      <c r="BZ1939">
        <v>15.19</v>
      </c>
      <c r="CA1939">
        <v>11.784599999999999</v>
      </c>
    </row>
    <row r="1940" spans="1:79">
      <c r="A1940" s="48"/>
      <c r="E1940" s="48"/>
      <c r="M1940" s="48"/>
      <c r="Q1940" s="48"/>
      <c r="U1940" s="48"/>
      <c r="Y1940" s="48"/>
      <c r="AC1940" s="48"/>
      <c r="AG1940" s="48"/>
      <c r="AK1940" s="45"/>
      <c r="AO1940" s="48"/>
      <c r="AS1940" s="48"/>
      <c r="AW1940" s="48"/>
      <c r="BA1940" s="48"/>
      <c r="BE1940" s="48"/>
      <c r="BI1940" s="48"/>
      <c r="BM1940" s="41">
        <v>44832</v>
      </c>
      <c r="BN1940">
        <v>9.69</v>
      </c>
      <c r="BO1940">
        <v>8.7114999999999991</v>
      </c>
      <c r="BQ1940" s="48"/>
      <c r="BU1940" s="48"/>
      <c r="BY1940" s="41">
        <v>45128</v>
      </c>
      <c r="BZ1940">
        <v>15.01</v>
      </c>
      <c r="CA1940">
        <v>11.645</v>
      </c>
    </row>
    <row r="1941" spans="1:79">
      <c r="A1941" s="48"/>
      <c r="E1941" s="48"/>
      <c r="M1941" s="48"/>
      <c r="Q1941" s="48"/>
      <c r="U1941" s="48"/>
      <c r="Y1941" s="48"/>
      <c r="AC1941" s="48"/>
      <c r="AG1941" s="48"/>
      <c r="AK1941" s="45"/>
      <c r="AO1941" s="48"/>
      <c r="AS1941" s="48"/>
      <c r="AW1941" s="48"/>
      <c r="BA1941" s="48"/>
      <c r="BE1941" s="48"/>
      <c r="BI1941" s="48"/>
      <c r="BM1941" s="41">
        <v>44833</v>
      </c>
      <c r="BN1941">
        <v>9.73</v>
      </c>
      <c r="BO1941">
        <v>8.7474000000000007</v>
      </c>
      <c r="BQ1941" s="48"/>
      <c r="BU1941" s="48"/>
      <c r="BY1941" s="41">
        <v>45131</v>
      </c>
      <c r="BZ1941">
        <v>14.11</v>
      </c>
      <c r="CA1941">
        <v>12.014900000000001</v>
      </c>
    </row>
    <row r="1942" spans="1:79">
      <c r="A1942" s="48"/>
      <c r="E1942" s="48"/>
      <c r="M1942" s="48"/>
      <c r="Q1942" s="48"/>
      <c r="U1942" s="48"/>
      <c r="Y1942" s="48"/>
      <c r="AC1942" s="48"/>
      <c r="AG1942" s="48"/>
      <c r="AK1942" s="45"/>
      <c r="AO1942" s="48"/>
      <c r="AS1942" s="48"/>
      <c r="AW1942" s="48"/>
      <c r="BA1942" s="48"/>
      <c r="BE1942" s="48"/>
      <c r="BI1942" s="48"/>
      <c r="BM1942" s="41">
        <v>44834</v>
      </c>
      <c r="BN1942">
        <v>9.6999999999999993</v>
      </c>
      <c r="BO1942">
        <v>8.7203999999999997</v>
      </c>
      <c r="BQ1942" s="48"/>
      <c r="BU1942" s="48"/>
      <c r="BY1942" s="41">
        <v>45133</v>
      </c>
      <c r="BZ1942">
        <v>13.79</v>
      </c>
      <c r="CA1942">
        <v>11.7424</v>
      </c>
    </row>
    <row r="1943" spans="1:79">
      <c r="A1943" s="48"/>
      <c r="E1943" s="48"/>
      <c r="M1943" s="48"/>
      <c r="Q1943" s="48"/>
      <c r="U1943" s="48"/>
      <c r="Y1943" s="48"/>
      <c r="AC1943" s="48"/>
      <c r="AG1943" s="48"/>
      <c r="AK1943" s="45"/>
      <c r="AO1943" s="48"/>
      <c r="AS1943" s="48"/>
      <c r="AW1943" s="48"/>
      <c r="BA1943" s="48"/>
      <c r="BE1943" s="48"/>
      <c r="BI1943" s="48"/>
      <c r="BM1943" s="41">
        <v>44837</v>
      </c>
      <c r="BN1943">
        <v>9.74</v>
      </c>
      <c r="BO1943">
        <v>8.7563999999999993</v>
      </c>
      <c r="BQ1943" s="48"/>
      <c r="BU1943" s="48"/>
      <c r="BY1943" s="41">
        <v>45134</v>
      </c>
      <c r="BZ1943">
        <v>13.9</v>
      </c>
      <c r="CA1943">
        <v>11.836</v>
      </c>
    </row>
    <row r="1944" spans="1:79">
      <c r="A1944" s="48"/>
      <c r="E1944" s="48"/>
      <c r="M1944" s="48"/>
      <c r="Q1944" s="48"/>
      <c r="U1944" s="48"/>
      <c r="Y1944" s="48"/>
      <c r="AC1944" s="48"/>
      <c r="AG1944" s="48"/>
      <c r="AK1944" s="45"/>
      <c r="AO1944" s="48"/>
      <c r="AS1944" s="48"/>
      <c r="AW1944" s="48"/>
      <c r="BA1944" s="48"/>
      <c r="BE1944" s="48"/>
      <c r="BI1944" s="48"/>
      <c r="BM1944" s="41">
        <v>44838</v>
      </c>
      <c r="BN1944">
        <v>9.6</v>
      </c>
      <c r="BO1944">
        <v>8.6304999999999996</v>
      </c>
      <c r="BQ1944" s="48"/>
      <c r="BU1944" s="48"/>
      <c r="BY1944" s="41">
        <v>45135</v>
      </c>
      <c r="BZ1944">
        <v>13.8</v>
      </c>
      <c r="CA1944">
        <v>11.7509</v>
      </c>
    </row>
    <row r="1945" spans="1:79">
      <c r="A1945" s="48"/>
      <c r="E1945" s="48"/>
      <c r="M1945" s="48"/>
      <c r="Q1945" s="48"/>
      <c r="U1945" s="48"/>
      <c r="Y1945" s="48"/>
      <c r="AC1945" s="48"/>
      <c r="AG1945" s="48"/>
      <c r="AK1945" s="45"/>
      <c r="AO1945" s="48"/>
      <c r="AS1945" s="48"/>
      <c r="AW1945" s="48"/>
      <c r="BA1945" s="48"/>
      <c r="BE1945" s="48"/>
      <c r="BI1945" s="48"/>
      <c r="BM1945" s="41">
        <v>44839</v>
      </c>
      <c r="BN1945">
        <v>9.6</v>
      </c>
      <c r="BO1945">
        <v>8.6304999999999996</v>
      </c>
      <c r="BQ1945" s="48"/>
      <c r="BU1945" s="48"/>
      <c r="BY1945" s="41">
        <v>45138</v>
      </c>
      <c r="BZ1945">
        <v>13.8</v>
      </c>
      <c r="CA1945">
        <v>11.7509</v>
      </c>
    </row>
    <row r="1946" spans="1:79">
      <c r="A1946" s="48"/>
      <c r="E1946" s="48"/>
      <c r="M1946" s="48"/>
      <c r="Q1946" s="48"/>
      <c r="U1946" s="48"/>
      <c r="Y1946" s="48"/>
      <c r="AC1946" s="48"/>
      <c r="AG1946" s="48"/>
      <c r="AK1946" s="45"/>
      <c r="AO1946" s="48"/>
      <c r="AS1946" s="48"/>
      <c r="AW1946" s="48"/>
      <c r="BA1946" s="48"/>
      <c r="BE1946" s="48"/>
      <c r="BI1946" s="48"/>
      <c r="BM1946" s="41">
        <v>44840</v>
      </c>
      <c r="BN1946">
        <v>9.92</v>
      </c>
      <c r="BO1946">
        <v>8.9182000000000006</v>
      </c>
      <c r="BQ1946" s="48"/>
      <c r="BU1946" s="48"/>
      <c r="BY1946" s="41">
        <v>45139</v>
      </c>
      <c r="BZ1946">
        <v>13.75</v>
      </c>
      <c r="CA1946">
        <v>11.708299999999999</v>
      </c>
    </row>
    <row r="1947" spans="1:79">
      <c r="A1947" s="48"/>
      <c r="E1947" s="48"/>
      <c r="M1947" s="48"/>
      <c r="Q1947" s="48"/>
      <c r="U1947" s="48"/>
      <c r="Y1947" s="48"/>
      <c r="AC1947" s="48"/>
      <c r="AG1947" s="48"/>
      <c r="AK1947" s="45"/>
      <c r="AO1947" s="48"/>
      <c r="AS1947" s="48"/>
      <c r="AW1947" s="48"/>
      <c r="BA1947" s="48"/>
      <c r="BE1947" s="48"/>
      <c r="BI1947" s="48"/>
      <c r="BM1947" s="41">
        <v>44841</v>
      </c>
      <c r="BN1947">
        <v>9.76</v>
      </c>
      <c r="BO1947">
        <v>8.7744</v>
      </c>
      <c r="BQ1947" s="48"/>
      <c r="BU1947" s="48"/>
      <c r="BY1947" s="41">
        <v>45140</v>
      </c>
      <c r="BZ1947">
        <v>13.8</v>
      </c>
      <c r="CA1947">
        <v>11.7509</v>
      </c>
    </row>
    <row r="1948" spans="1:79">
      <c r="A1948" s="48"/>
      <c r="E1948" s="48"/>
      <c r="M1948" s="48"/>
      <c r="Q1948" s="48"/>
      <c r="U1948" s="48"/>
      <c r="Y1948" s="48"/>
      <c r="AC1948" s="48"/>
      <c r="AG1948" s="48"/>
      <c r="AK1948" s="45"/>
      <c r="AO1948" s="48"/>
      <c r="AS1948" s="48"/>
      <c r="AW1948" s="48"/>
      <c r="BA1948" s="48"/>
      <c r="BE1948" s="48"/>
      <c r="BI1948" s="48"/>
      <c r="BM1948" s="41">
        <v>44844</v>
      </c>
      <c r="BN1948">
        <v>9.7899999999999991</v>
      </c>
      <c r="BO1948">
        <v>8.8013999999999992</v>
      </c>
      <c r="BQ1948" s="48"/>
      <c r="BU1948" s="48"/>
      <c r="BY1948" s="41">
        <v>45141</v>
      </c>
      <c r="BZ1948">
        <v>13.73</v>
      </c>
      <c r="CA1948">
        <v>11.6913</v>
      </c>
    </row>
    <row r="1949" spans="1:79">
      <c r="A1949" s="48"/>
      <c r="E1949" s="48"/>
      <c r="M1949" s="48"/>
      <c r="Q1949" s="48"/>
      <c r="U1949" s="48"/>
      <c r="Y1949" s="48"/>
      <c r="AC1949" s="48"/>
      <c r="AG1949" s="48"/>
      <c r="AK1949" s="45"/>
      <c r="AO1949" s="48"/>
      <c r="AS1949" s="48"/>
      <c r="AW1949" s="48"/>
      <c r="BA1949" s="48"/>
      <c r="BE1949" s="48"/>
      <c r="BI1949" s="48"/>
      <c r="BM1949" s="41">
        <v>44845</v>
      </c>
      <c r="BN1949">
        <v>9.6999999999999993</v>
      </c>
      <c r="BO1949">
        <v>8.7203999999999997</v>
      </c>
      <c r="BQ1949" s="48"/>
      <c r="BU1949" s="48"/>
      <c r="BY1949" s="41">
        <v>45142</v>
      </c>
      <c r="BZ1949">
        <v>13.39</v>
      </c>
      <c r="CA1949">
        <v>11.4018</v>
      </c>
    </row>
    <row r="1950" spans="1:79">
      <c r="A1950" s="48"/>
      <c r="E1950" s="48"/>
      <c r="M1950" s="48"/>
      <c r="Q1950" s="48"/>
      <c r="U1950" s="48"/>
      <c r="Y1950" s="48"/>
      <c r="AC1950" s="48"/>
      <c r="AG1950" s="48"/>
      <c r="AK1950" s="45"/>
      <c r="AO1950" s="48"/>
      <c r="AS1950" s="48"/>
      <c r="AW1950" s="48"/>
      <c r="BA1950" s="48"/>
      <c r="BE1950" s="48"/>
      <c r="BI1950" s="48"/>
      <c r="BM1950" s="41">
        <v>44846</v>
      </c>
      <c r="BN1950">
        <v>9.69</v>
      </c>
      <c r="BO1950">
        <v>8.7114999999999991</v>
      </c>
      <c r="BQ1950" s="48"/>
      <c r="BU1950" s="48"/>
      <c r="BY1950" s="41">
        <v>45145</v>
      </c>
      <c r="BZ1950">
        <v>13.39</v>
      </c>
      <c r="CA1950">
        <v>11.4018</v>
      </c>
    </row>
    <row r="1951" spans="1:79">
      <c r="A1951" s="48"/>
      <c r="E1951" s="48"/>
      <c r="M1951" s="48"/>
      <c r="Q1951" s="48"/>
      <c r="U1951" s="48"/>
      <c r="Y1951" s="48"/>
      <c r="AC1951" s="48"/>
      <c r="AG1951" s="48"/>
      <c r="AK1951" s="45"/>
      <c r="AO1951" s="48"/>
      <c r="AS1951" s="48"/>
      <c r="AW1951" s="48"/>
      <c r="BA1951" s="48"/>
      <c r="BE1951" s="48"/>
      <c r="BI1951" s="48"/>
      <c r="BM1951" s="41">
        <v>44847</v>
      </c>
      <c r="BN1951">
        <v>9.6</v>
      </c>
      <c r="BO1951">
        <v>8.6304999999999996</v>
      </c>
      <c r="BQ1951" s="48"/>
      <c r="BU1951" s="48"/>
      <c r="BY1951" s="41">
        <v>45146</v>
      </c>
      <c r="BZ1951">
        <v>13.39</v>
      </c>
      <c r="CA1951">
        <v>11.4018</v>
      </c>
    </row>
    <row r="1952" spans="1:79">
      <c r="A1952" s="48"/>
      <c r="E1952" s="48"/>
      <c r="M1952" s="48"/>
      <c r="Q1952" s="48"/>
      <c r="U1952" s="48"/>
      <c r="Y1952" s="48"/>
      <c r="AC1952" s="48"/>
      <c r="AG1952" s="48"/>
      <c r="AK1952" s="45"/>
      <c r="AO1952" s="48"/>
      <c r="AS1952" s="48"/>
      <c r="AW1952" s="48"/>
      <c r="BA1952" s="48"/>
      <c r="BE1952" s="48"/>
      <c r="BI1952" s="48"/>
      <c r="BM1952" s="41">
        <v>44848</v>
      </c>
      <c r="BN1952">
        <v>9.68</v>
      </c>
      <c r="BO1952">
        <v>8.7025000000000006</v>
      </c>
      <c r="BQ1952" s="48"/>
      <c r="BU1952" s="48"/>
      <c r="BY1952" s="41">
        <v>45147</v>
      </c>
      <c r="BZ1952">
        <v>13.6</v>
      </c>
      <c r="CA1952">
        <v>11.5806</v>
      </c>
    </row>
    <row r="1953" spans="1:79">
      <c r="A1953" s="48"/>
      <c r="E1953" s="48"/>
      <c r="M1953" s="48"/>
      <c r="Q1953" s="48"/>
      <c r="U1953" s="48"/>
      <c r="Y1953" s="48"/>
      <c r="AC1953" s="48"/>
      <c r="AG1953" s="48"/>
      <c r="AK1953" s="45"/>
      <c r="AO1953" s="48"/>
      <c r="AS1953" s="48"/>
      <c r="AW1953" s="48"/>
      <c r="BA1953" s="48"/>
      <c r="BE1953" s="48"/>
      <c r="BI1953" s="48"/>
      <c r="BM1953" s="41">
        <v>44851</v>
      </c>
      <c r="BN1953">
        <v>9.65</v>
      </c>
      <c r="BO1953">
        <v>8.6754999999999995</v>
      </c>
      <c r="BQ1953" s="48"/>
      <c r="BU1953" s="48"/>
      <c r="BY1953" s="41">
        <v>45148</v>
      </c>
      <c r="BZ1953">
        <v>13.6</v>
      </c>
      <c r="CA1953">
        <v>11.5806</v>
      </c>
    </row>
    <row r="1954" spans="1:79">
      <c r="A1954" s="48"/>
      <c r="E1954" s="48"/>
      <c r="M1954" s="48"/>
      <c r="Q1954" s="48"/>
      <c r="U1954" s="48"/>
      <c r="Y1954" s="48"/>
      <c r="AC1954" s="48"/>
      <c r="AG1954" s="48"/>
      <c r="AK1954" s="45"/>
      <c r="AO1954" s="48"/>
      <c r="AS1954" s="48"/>
      <c r="AW1954" s="48"/>
      <c r="BA1954" s="48"/>
      <c r="BE1954" s="48"/>
      <c r="BI1954" s="48"/>
      <c r="BM1954" s="41">
        <v>44852</v>
      </c>
      <c r="BN1954">
        <v>9.77</v>
      </c>
      <c r="BO1954">
        <v>8.7834000000000003</v>
      </c>
      <c r="BQ1954" s="48"/>
      <c r="BU1954" s="48"/>
      <c r="BY1954" s="41">
        <v>45149</v>
      </c>
      <c r="BZ1954">
        <v>13.66</v>
      </c>
      <c r="CA1954">
        <v>11.6317</v>
      </c>
    </row>
    <row r="1955" spans="1:79">
      <c r="A1955" s="48"/>
      <c r="E1955" s="48"/>
      <c r="M1955" s="48"/>
      <c r="Q1955" s="48"/>
      <c r="U1955" s="48"/>
      <c r="Y1955" s="48"/>
      <c r="AC1955" s="48"/>
      <c r="AG1955" s="48"/>
      <c r="AK1955" s="45"/>
      <c r="AO1955" s="48"/>
      <c r="AS1955" s="48"/>
      <c r="AW1955" s="48"/>
      <c r="BA1955" s="48"/>
      <c r="BE1955" s="48"/>
      <c r="BI1955" s="48"/>
      <c r="BM1955" s="41">
        <v>44853</v>
      </c>
      <c r="BN1955">
        <v>9.68</v>
      </c>
      <c r="BO1955">
        <v>8.7025000000000006</v>
      </c>
      <c r="BQ1955" s="48"/>
      <c r="BU1955" s="48"/>
      <c r="BY1955" s="41">
        <v>45152</v>
      </c>
      <c r="BZ1955">
        <v>13.5</v>
      </c>
      <c r="CA1955">
        <v>11.4954</v>
      </c>
    </row>
    <row r="1956" spans="1:79">
      <c r="A1956" s="48"/>
      <c r="E1956" s="48"/>
      <c r="M1956" s="48"/>
      <c r="Q1956" s="48"/>
      <c r="U1956" s="48"/>
      <c r="Y1956" s="48"/>
      <c r="AC1956" s="48"/>
      <c r="AG1956" s="48"/>
      <c r="AK1956" s="45"/>
      <c r="AO1956" s="48"/>
      <c r="AS1956" s="48"/>
      <c r="AW1956" s="48"/>
      <c r="BA1956" s="48"/>
      <c r="BE1956" s="48"/>
      <c r="BI1956" s="48"/>
      <c r="BM1956" s="41">
        <v>44854</v>
      </c>
      <c r="BN1956">
        <v>9.6</v>
      </c>
      <c r="BO1956">
        <v>8.6304999999999996</v>
      </c>
      <c r="BQ1956" s="48"/>
      <c r="BU1956" s="48"/>
      <c r="BY1956" s="41">
        <v>45153</v>
      </c>
      <c r="BZ1956">
        <v>13.66</v>
      </c>
      <c r="CA1956">
        <v>11.6317</v>
      </c>
    </row>
    <row r="1957" spans="1:79">
      <c r="A1957" s="48"/>
      <c r="E1957" s="48"/>
      <c r="M1957" s="48"/>
      <c r="Q1957" s="48"/>
      <c r="U1957" s="48"/>
      <c r="Y1957" s="48"/>
      <c r="AC1957" s="48"/>
      <c r="AG1957" s="48"/>
      <c r="AK1957" s="45"/>
      <c r="AO1957" s="48"/>
      <c r="AS1957" s="48"/>
      <c r="AW1957" s="48"/>
      <c r="BA1957" s="48"/>
      <c r="BE1957" s="48"/>
      <c r="BI1957" s="48"/>
      <c r="BM1957" s="41">
        <v>44855</v>
      </c>
      <c r="BN1957">
        <v>9.68</v>
      </c>
      <c r="BO1957">
        <v>8.7025000000000006</v>
      </c>
      <c r="BQ1957" s="48"/>
      <c r="BU1957" s="48"/>
      <c r="BY1957" s="41">
        <v>45154</v>
      </c>
      <c r="BZ1957">
        <v>13.66</v>
      </c>
      <c r="CA1957">
        <v>11.6317</v>
      </c>
    </row>
    <row r="1958" spans="1:79">
      <c r="A1958" s="48"/>
      <c r="E1958" s="48"/>
      <c r="M1958" s="48"/>
      <c r="Q1958" s="48"/>
      <c r="U1958" s="48"/>
      <c r="Y1958" s="48"/>
      <c r="AC1958" s="48"/>
      <c r="AG1958" s="48"/>
      <c r="AK1958" s="45"/>
      <c r="AO1958" s="48"/>
      <c r="AS1958" s="48"/>
      <c r="AW1958" s="48"/>
      <c r="BA1958" s="48"/>
      <c r="BE1958" s="48"/>
      <c r="BI1958" s="48"/>
      <c r="BM1958" s="41">
        <v>44858</v>
      </c>
      <c r="BN1958">
        <v>9.6999999999999993</v>
      </c>
      <c r="BO1958">
        <v>8.7203999999999997</v>
      </c>
      <c r="BQ1958" s="48"/>
      <c r="BU1958" s="48"/>
      <c r="BY1958" s="41">
        <v>45155</v>
      </c>
      <c r="BZ1958">
        <v>13.66</v>
      </c>
      <c r="CA1958">
        <v>11.6317</v>
      </c>
    </row>
    <row r="1959" spans="1:79">
      <c r="A1959" s="48"/>
      <c r="E1959" s="48"/>
      <c r="M1959" s="48"/>
      <c r="Q1959" s="48"/>
      <c r="U1959" s="48"/>
      <c r="Y1959" s="48"/>
      <c r="AC1959" s="48"/>
      <c r="AG1959" s="48"/>
      <c r="AK1959" s="45"/>
      <c r="AO1959" s="48"/>
      <c r="AS1959" s="48"/>
      <c r="AW1959" s="48"/>
      <c r="BA1959" s="48"/>
      <c r="BE1959" s="48"/>
      <c r="BI1959" s="48"/>
      <c r="BM1959" s="41">
        <v>44859</v>
      </c>
      <c r="BN1959">
        <v>9.67</v>
      </c>
      <c r="BO1959">
        <v>8.6935000000000002</v>
      </c>
      <c r="BQ1959" s="48"/>
      <c r="BU1959" s="48"/>
      <c r="BY1959" s="41">
        <v>45156</v>
      </c>
      <c r="BZ1959">
        <v>13.66</v>
      </c>
      <c r="CA1959">
        <v>11.6317</v>
      </c>
    </row>
    <row r="1960" spans="1:79">
      <c r="A1960" s="48"/>
      <c r="E1960" s="48"/>
      <c r="M1960" s="48"/>
      <c r="Q1960" s="48"/>
      <c r="U1960" s="48"/>
      <c r="Y1960" s="48"/>
      <c r="AC1960" s="48"/>
      <c r="AG1960" s="48"/>
      <c r="AK1960" s="45"/>
      <c r="AO1960" s="48"/>
      <c r="AS1960" s="48"/>
      <c r="AW1960" s="48"/>
      <c r="BA1960" s="48"/>
      <c r="BE1960" s="48"/>
      <c r="BI1960" s="48"/>
      <c r="BM1960" s="41">
        <v>44860</v>
      </c>
      <c r="BN1960">
        <v>9.6999999999999993</v>
      </c>
      <c r="BO1960">
        <v>8.7203999999999997</v>
      </c>
      <c r="BQ1960" s="48"/>
      <c r="BU1960" s="48"/>
      <c r="BY1960" s="41">
        <v>45159</v>
      </c>
      <c r="BZ1960">
        <v>13.9</v>
      </c>
      <c r="CA1960">
        <v>11.836</v>
      </c>
    </row>
    <row r="1961" spans="1:79">
      <c r="A1961" s="48"/>
      <c r="E1961" s="48"/>
      <c r="M1961" s="48"/>
      <c r="Q1961" s="48"/>
      <c r="U1961" s="48"/>
      <c r="Y1961" s="48"/>
      <c r="AC1961" s="48"/>
      <c r="AG1961" s="48"/>
      <c r="AK1961" s="45"/>
      <c r="AO1961" s="48"/>
      <c r="AS1961" s="48"/>
      <c r="AW1961" s="48"/>
      <c r="BA1961" s="48"/>
      <c r="BE1961" s="48"/>
      <c r="BI1961" s="48"/>
      <c r="BM1961" s="41">
        <v>44861</v>
      </c>
      <c r="BN1961">
        <v>9.65</v>
      </c>
      <c r="BO1961">
        <v>8.6754999999999995</v>
      </c>
      <c r="BQ1961" s="48"/>
      <c r="BU1961" s="48"/>
      <c r="BY1961" s="41">
        <v>45160</v>
      </c>
      <c r="BZ1961">
        <v>13.88</v>
      </c>
      <c r="CA1961">
        <v>11.819000000000001</v>
      </c>
    </row>
    <row r="1962" spans="1:79">
      <c r="A1962" s="48"/>
      <c r="E1962" s="48"/>
      <c r="M1962" s="48"/>
      <c r="Q1962" s="48"/>
      <c r="U1962" s="48"/>
      <c r="Y1962" s="48"/>
      <c r="AC1962" s="48"/>
      <c r="AG1962" s="48"/>
      <c r="AK1962" s="45"/>
      <c r="AO1962" s="48"/>
      <c r="AS1962" s="48"/>
      <c r="AW1962" s="48"/>
      <c r="BA1962" s="48"/>
      <c r="BE1962" s="48"/>
      <c r="BI1962" s="48"/>
      <c r="BM1962" s="41">
        <v>44862</v>
      </c>
      <c r="BN1962">
        <v>9.59</v>
      </c>
      <c r="BO1962">
        <v>8.6214999999999993</v>
      </c>
      <c r="BQ1962" s="48"/>
      <c r="BU1962" s="48"/>
      <c r="BY1962" s="41">
        <v>45161</v>
      </c>
      <c r="BZ1962">
        <v>13.84</v>
      </c>
      <c r="CA1962">
        <v>11.785</v>
      </c>
    </row>
    <row r="1963" spans="1:79">
      <c r="A1963" s="48"/>
      <c r="E1963" s="48"/>
      <c r="M1963" s="48"/>
      <c r="Q1963" s="48"/>
      <c r="U1963" s="48"/>
      <c r="Y1963" s="48"/>
      <c r="AC1963" s="48"/>
      <c r="AG1963" s="48"/>
      <c r="AK1963" s="45"/>
      <c r="AO1963" s="48"/>
      <c r="AS1963" s="48"/>
      <c r="AW1963" s="48"/>
      <c r="BA1963" s="48"/>
      <c r="BE1963" s="48"/>
      <c r="BI1963" s="48"/>
      <c r="BM1963" s="41">
        <v>44865</v>
      </c>
      <c r="BN1963">
        <v>9.4499999999999993</v>
      </c>
      <c r="BO1963">
        <v>8.4956999999999994</v>
      </c>
      <c r="BQ1963" s="48"/>
      <c r="BU1963" s="48"/>
      <c r="BY1963" s="41">
        <v>45162</v>
      </c>
      <c r="BZ1963">
        <v>13.85</v>
      </c>
      <c r="CA1963">
        <v>11.7935</v>
      </c>
    </row>
    <row r="1964" spans="1:79">
      <c r="A1964" s="48"/>
      <c r="E1964" s="48"/>
      <c r="M1964" s="48"/>
      <c r="Q1964" s="48"/>
      <c r="U1964" s="48"/>
      <c r="Y1964" s="48"/>
      <c r="AC1964" s="48"/>
      <c r="AG1964" s="48"/>
      <c r="AK1964" s="45"/>
      <c r="AO1964" s="48"/>
      <c r="AS1964" s="48"/>
      <c r="AW1964" s="48"/>
      <c r="BA1964" s="48"/>
      <c r="BE1964" s="48"/>
      <c r="BI1964" s="48"/>
      <c r="BM1964" s="41">
        <v>44866</v>
      </c>
      <c r="BN1964">
        <v>9.3000000000000007</v>
      </c>
      <c r="BO1964">
        <v>8.3607999999999993</v>
      </c>
      <c r="BQ1964" s="48"/>
      <c r="BU1964" s="48"/>
      <c r="BY1964" s="41">
        <v>45163</v>
      </c>
      <c r="BZ1964">
        <v>13.87</v>
      </c>
      <c r="CA1964">
        <v>11.810499999999999</v>
      </c>
    </row>
    <row r="1965" spans="1:79">
      <c r="A1965" s="48"/>
      <c r="E1965" s="48"/>
      <c r="M1965" s="48"/>
      <c r="Q1965" s="48"/>
      <c r="U1965" s="48"/>
      <c r="Y1965" s="48"/>
      <c r="AC1965" s="48"/>
      <c r="AG1965" s="48"/>
      <c r="AK1965" s="45"/>
      <c r="AO1965" s="48"/>
      <c r="AS1965" s="48"/>
      <c r="AW1965" s="48"/>
      <c r="BA1965" s="48"/>
      <c r="BE1965" s="48"/>
      <c r="BI1965" s="48"/>
      <c r="BM1965" s="41">
        <v>44867</v>
      </c>
      <c r="BN1965">
        <v>9.35</v>
      </c>
      <c r="BO1965">
        <v>8.4057999999999993</v>
      </c>
      <c r="BQ1965" s="48"/>
      <c r="BU1965" s="48"/>
      <c r="BY1965" s="41">
        <v>45166</v>
      </c>
      <c r="BZ1965">
        <v>14.1</v>
      </c>
      <c r="CA1965">
        <v>12.0063</v>
      </c>
    </row>
    <row r="1966" spans="1:79">
      <c r="A1966" s="48"/>
      <c r="E1966" s="48"/>
      <c r="M1966" s="48"/>
      <c r="Q1966" s="48"/>
      <c r="U1966" s="48"/>
      <c r="Y1966" s="48"/>
      <c r="AC1966" s="48"/>
      <c r="AG1966" s="48"/>
      <c r="AK1966" s="45"/>
      <c r="AO1966" s="48"/>
      <c r="AS1966" s="48"/>
      <c r="AW1966" s="48"/>
      <c r="BA1966" s="48"/>
      <c r="BE1966" s="48"/>
      <c r="BI1966" s="48"/>
      <c r="BM1966" s="41">
        <v>44868</v>
      </c>
      <c r="BN1966">
        <v>9.35</v>
      </c>
      <c r="BO1966">
        <v>8.4057999999999993</v>
      </c>
      <c r="BQ1966" s="48"/>
      <c r="BU1966" s="48"/>
      <c r="BY1966" s="41">
        <v>45167</v>
      </c>
      <c r="BZ1966">
        <v>14.09</v>
      </c>
      <c r="CA1966">
        <v>11.9978</v>
      </c>
    </row>
    <row r="1967" spans="1:79">
      <c r="A1967" s="48"/>
      <c r="E1967" s="48"/>
      <c r="M1967" s="48"/>
      <c r="Q1967" s="48"/>
      <c r="U1967" s="48"/>
      <c r="Y1967" s="48"/>
      <c r="AC1967" s="48"/>
      <c r="AG1967" s="48"/>
      <c r="AK1967" s="45"/>
      <c r="AO1967" s="48"/>
      <c r="AS1967" s="48"/>
      <c r="AW1967" s="48"/>
      <c r="BA1967" s="48"/>
      <c r="BE1967" s="48"/>
      <c r="BI1967" s="48"/>
      <c r="BM1967" s="41">
        <v>44869</v>
      </c>
      <c r="BN1967">
        <v>9.42</v>
      </c>
      <c r="BO1967">
        <v>8.4687000000000001</v>
      </c>
      <c r="BQ1967" s="48"/>
      <c r="BU1967" s="48"/>
      <c r="BY1967" s="41">
        <v>45168</v>
      </c>
      <c r="BZ1967">
        <v>14.1</v>
      </c>
      <c r="CA1967">
        <v>12.0063</v>
      </c>
    </row>
    <row r="1968" spans="1:79">
      <c r="A1968" s="48"/>
      <c r="E1968" s="48"/>
      <c r="M1968" s="48"/>
      <c r="Q1968" s="48"/>
      <c r="U1968" s="48"/>
      <c r="Y1968" s="48"/>
      <c r="AC1968" s="48"/>
      <c r="AG1968" s="48"/>
      <c r="AK1968" s="45"/>
      <c r="AO1968" s="48"/>
      <c r="AS1968" s="48"/>
      <c r="AW1968" s="48"/>
      <c r="BA1968" s="48"/>
      <c r="BE1968" s="48"/>
      <c r="BI1968" s="48"/>
      <c r="BM1968" s="41">
        <v>44872</v>
      </c>
      <c r="BN1968">
        <v>9.1999999999999993</v>
      </c>
      <c r="BO1968">
        <v>8.2708999999999993</v>
      </c>
      <c r="BQ1968" s="48"/>
      <c r="BU1968" s="48"/>
      <c r="BY1968" s="41">
        <v>45169</v>
      </c>
      <c r="BZ1968">
        <v>14.3</v>
      </c>
      <c r="CA1968">
        <v>12.1767</v>
      </c>
    </row>
    <row r="1969" spans="1:79">
      <c r="A1969" s="48"/>
      <c r="E1969" s="48"/>
      <c r="M1969" s="48"/>
      <c r="Q1969" s="48"/>
      <c r="U1969" s="48"/>
      <c r="Y1969" s="48"/>
      <c r="AC1969" s="48"/>
      <c r="AG1969" s="48"/>
      <c r="AK1969" s="45"/>
      <c r="AO1969" s="48"/>
      <c r="AS1969" s="48"/>
      <c r="AW1969" s="48"/>
      <c r="BA1969" s="48"/>
      <c r="BE1969" s="48"/>
      <c r="BI1969" s="48"/>
      <c r="BM1969" s="41">
        <v>44873</v>
      </c>
      <c r="BN1969">
        <v>9.2799999999999994</v>
      </c>
      <c r="BO1969">
        <v>8.3429000000000002</v>
      </c>
      <c r="BQ1969" s="48"/>
      <c r="BU1969" s="48"/>
      <c r="BY1969" s="41">
        <v>45170</v>
      </c>
      <c r="BZ1969">
        <v>14.27</v>
      </c>
      <c r="CA1969">
        <v>12.1511</v>
      </c>
    </row>
    <row r="1970" spans="1:79">
      <c r="A1970" s="48"/>
      <c r="E1970" s="48"/>
      <c r="M1970" s="48"/>
      <c r="Q1970" s="48"/>
      <c r="U1970" s="48"/>
      <c r="Y1970" s="48"/>
      <c r="AC1970" s="48"/>
      <c r="AG1970" s="48"/>
      <c r="AK1970" s="45"/>
      <c r="AO1970" s="48"/>
      <c r="AS1970" s="48"/>
      <c r="AW1970" s="48"/>
      <c r="BA1970" s="48"/>
      <c r="BE1970" s="48"/>
      <c r="BI1970" s="48"/>
      <c r="BM1970" s="41">
        <v>44874</v>
      </c>
      <c r="BN1970">
        <v>9.25</v>
      </c>
      <c r="BO1970">
        <v>8.3158999999999992</v>
      </c>
      <c r="BQ1970" s="48"/>
      <c r="BU1970" s="48"/>
      <c r="BY1970" s="41">
        <v>45173</v>
      </c>
      <c r="BZ1970">
        <v>14.27</v>
      </c>
      <c r="CA1970">
        <v>12.1511</v>
      </c>
    </row>
    <row r="1971" spans="1:79">
      <c r="A1971" s="48"/>
      <c r="E1971" s="48"/>
      <c r="M1971" s="48"/>
      <c r="Q1971" s="48"/>
      <c r="U1971" s="48"/>
      <c r="Y1971" s="48"/>
      <c r="AC1971" s="48"/>
      <c r="AG1971" s="48"/>
      <c r="AK1971" s="45"/>
      <c r="AO1971" s="48"/>
      <c r="AS1971" s="48"/>
      <c r="AW1971" s="48"/>
      <c r="BA1971" s="48"/>
      <c r="BE1971" s="48"/>
      <c r="BI1971" s="48"/>
      <c r="BM1971" s="41">
        <v>44875</v>
      </c>
      <c r="BN1971">
        <v>9.0500000000000007</v>
      </c>
      <c r="BO1971">
        <v>8.1361000000000008</v>
      </c>
      <c r="BQ1971" s="48"/>
      <c r="BU1971" s="48"/>
      <c r="BY1971" s="41">
        <v>45174</v>
      </c>
      <c r="BZ1971">
        <v>14.27</v>
      </c>
      <c r="CA1971">
        <v>12.1511</v>
      </c>
    </row>
    <row r="1972" spans="1:79">
      <c r="A1972" s="48"/>
      <c r="E1972" s="48"/>
      <c r="M1972" s="48"/>
      <c r="Q1972" s="48"/>
      <c r="U1972" s="48"/>
      <c r="Y1972" s="48"/>
      <c r="AC1972" s="48"/>
      <c r="AG1972" s="48"/>
      <c r="AK1972" s="45"/>
      <c r="AO1972" s="48"/>
      <c r="AS1972" s="48"/>
      <c r="AW1972" s="48"/>
      <c r="BA1972" s="48"/>
      <c r="BE1972" s="48"/>
      <c r="BI1972" s="48"/>
      <c r="BM1972" s="41">
        <v>44876</v>
      </c>
      <c r="BN1972">
        <v>9</v>
      </c>
      <c r="BO1972">
        <v>8.0911000000000008</v>
      </c>
      <c r="BQ1972" s="48"/>
      <c r="BU1972" s="48"/>
      <c r="BY1972" s="41">
        <v>45175</v>
      </c>
      <c r="BZ1972">
        <v>14.29</v>
      </c>
      <c r="CA1972">
        <v>12.168100000000001</v>
      </c>
    </row>
    <row r="1973" spans="1:79">
      <c r="A1973" s="48"/>
      <c r="E1973" s="48"/>
      <c r="M1973" s="48"/>
      <c r="Q1973" s="48"/>
      <c r="U1973" s="48"/>
      <c r="Y1973" s="48"/>
      <c r="AC1973" s="48"/>
      <c r="AG1973" s="48"/>
      <c r="AK1973" s="45"/>
      <c r="AO1973" s="48"/>
      <c r="AS1973" s="48"/>
      <c r="AW1973" s="48"/>
      <c r="BA1973" s="48"/>
      <c r="BE1973" s="48"/>
      <c r="BI1973" s="48"/>
      <c r="BM1973" s="41">
        <v>44879</v>
      </c>
      <c r="BN1973">
        <v>9</v>
      </c>
      <c r="BO1973">
        <v>8.0911000000000008</v>
      </c>
      <c r="BQ1973" s="48"/>
      <c r="BU1973" s="48"/>
      <c r="BY1973" s="41">
        <v>45176</v>
      </c>
      <c r="BZ1973">
        <v>14.29</v>
      </c>
      <c r="CA1973">
        <v>12.168100000000001</v>
      </c>
    </row>
    <row r="1974" spans="1:79">
      <c r="A1974" s="48"/>
      <c r="E1974" s="48"/>
      <c r="M1974" s="48"/>
      <c r="Q1974" s="48"/>
      <c r="U1974" s="48"/>
      <c r="Y1974" s="48"/>
      <c r="AC1974" s="48"/>
      <c r="AG1974" s="48"/>
      <c r="AK1974" s="45"/>
      <c r="AO1974" s="48"/>
      <c r="AS1974" s="48"/>
      <c r="AW1974" s="48"/>
      <c r="BA1974" s="48"/>
      <c r="BE1974" s="48"/>
      <c r="BI1974" s="48"/>
      <c r="BM1974" s="41">
        <v>44880</v>
      </c>
      <c r="BN1974">
        <v>8.9499999999999993</v>
      </c>
      <c r="BO1974">
        <v>8.0462000000000007</v>
      </c>
      <c r="BQ1974" s="48"/>
      <c r="BU1974" s="48"/>
      <c r="BY1974" s="41">
        <v>45177</v>
      </c>
      <c r="BZ1974">
        <v>14.29</v>
      </c>
      <c r="CA1974">
        <v>12.168100000000001</v>
      </c>
    </row>
    <row r="1975" spans="1:79">
      <c r="A1975" s="48"/>
      <c r="E1975" s="48"/>
      <c r="M1975" s="48"/>
      <c r="Q1975" s="48"/>
      <c r="U1975" s="48"/>
      <c r="Y1975" s="48"/>
      <c r="AC1975" s="48"/>
      <c r="AG1975" s="48"/>
      <c r="AK1975" s="45"/>
      <c r="AO1975" s="48"/>
      <c r="AS1975" s="48"/>
      <c r="AW1975" s="48"/>
      <c r="BA1975" s="48"/>
      <c r="BE1975" s="48"/>
      <c r="BI1975" s="48"/>
      <c r="BM1975" s="41">
        <v>44881</v>
      </c>
      <c r="BN1975">
        <v>8.9</v>
      </c>
      <c r="BO1975">
        <v>8.0012000000000008</v>
      </c>
      <c r="BQ1975" s="48"/>
      <c r="BU1975" s="48"/>
      <c r="BY1975" s="41">
        <v>45180</v>
      </c>
      <c r="BZ1975">
        <v>14.67</v>
      </c>
      <c r="CA1975">
        <v>12.4917</v>
      </c>
    </row>
    <row r="1976" spans="1:79">
      <c r="A1976" s="48"/>
      <c r="E1976" s="48"/>
      <c r="M1976" s="48"/>
      <c r="Q1976" s="48"/>
      <c r="U1976" s="48"/>
      <c r="Y1976" s="48"/>
      <c r="AC1976" s="48"/>
      <c r="AG1976" s="48"/>
      <c r="AK1976" s="45"/>
      <c r="AO1976" s="48"/>
      <c r="AS1976" s="48"/>
      <c r="AW1976" s="48"/>
      <c r="BA1976" s="48"/>
      <c r="BE1976" s="48"/>
      <c r="BI1976" s="48"/>
      <c r="BM1976" s="41">
        <v>44882</v>
      </c>
      <c r="BN1976">
        <v>8.6999999999999993</v>
      </c>
      <c r="BO1976">
        <v>7.8213999999999997</v>
      </c>
      <c r="BQ1976" s="48"/>
      <c r="BU1976" s="48"/>
      <c r="BY1976" s="41">
        <v>45181</v>
      </c>
      <c r="BZ1976">
        <v>15.11</v>
      </c>
      <c r="CA1976">
        <v>12.866400000000001</v>
      </c>
    </row>
    <row r="1977" spans="1:79">
      <c r="A1977" s="48"/>
      <c r="E1977" s="48"/>
      <c r="M1977" s="48"/>
      <c r="Q1977" s="48"/>
      <c r="U1977" s="48"/>
      <c r="Y1977" s="48"/>
      <c r="AC1977" s="48"/>
      <c r="AG1977" s="48"/>
      <c r="AK1977" s="45"/>
      <c r="AO1977" s="48"/>
      <c r="AS1977" s="48"/>
      <c r="AW1977" s="48"/>
      <c r="BA1977" s="48"/>
      <c r="BE1977" s="48"/>
      <c r="BI1977" s="48"/>
      <c r="BM1977" s="41">
        <v>44883</v>
      </c>
      <c r="BN1977">
        <v>8.8000000000000007</v>
      </c>
      <c r="BO1977">
        <v>7.9112999999999998</v>
      </c>
      <c r="BQ1977" s="48"/>
      <c r="BU1977" s="48"/>
      <c r="BY1977" s="41">
        <v>45182</v>
      </c>
      <c r="BZ1977">
        <v>15</v>
      </c>
      <c r="CA1977">
        <v>12.7727</v>
      </c>
    </row>
    <row r="1978" spans="1:79">
      <c r="A1978" s="48"/>
      <c r="E1978" s="48"/>
      <c r="M1978" s="48"/>
      <c r="Q1978" s="48"/>
      <c r="U1978" s="48"/>
      <c r="Y1978" s="48"/>
      <c r="AC1978" s="48"/>
      <c r="AG1978" s="48"/>
      <c r="AK1978" s="45"/>
      <c r="AO1978" s="48"/>
      <c r="AS1978" s="48"/>
      <c r="AW1978" s="48"/>
      <c r="BA1978" s="48"/>
      <c r="BE1978" s="48"/>
      <c r="BI1978" s="48"/>
      <c r="BM1978" s="41">
        <v>44886</v>
      </c>
      <c r="BN1978">
        <v>8.86</v>
      </c>
      <c r="BO1978">
        <v>7.9653</v>
      </c>
      <c r="BQ1978" s="48"/>
      <c r="BU1978" s="48"/>
      <c r="BY1978" s="41">
        <v>45183</v>
      </c>
      <c r="BZ1978">
        <v>15.09</v>
      </c>
      <c r="CA1978">
        <v>12.849299999999999</v>
      </c>
    </row>
    <row r="1979" spans="1:79">
      <c r="A1979" s="48"/>
      <c r="E1979" s="48"/>
      <c r="M1979" s="48"/>
      <c r="Q1979" s="48"/>
      <c r="U1979" s="48"/>
      <c r="Y1979" s="48"/>
      <c r="AC1979" s="48"/>
      <c r="AG1979" s="48"/>
      <c r="AK1979" s="45"/>
      <c r="AO1979" s="48"/>
      <c r="AS1979" s="48"/>
      <c r="AW1979" s="48"/>
      <c r="BA1979" s="48"/>
      <c r="BE1979" s="48"/>
      <c r="BI1979" s="48"/>
      <c r="BM1979" s="41">
        <v>44887</v>
      </c>
      <c r="BN1979">
        <v>8.85</v>
      </c>
      <c r="BO1979">
        <v>7.9562999999999997</v>
      </c>
      <c r="BQ1979" s="48"/>
      <c r="BU1979" s="48"/>
      <c r="BY1979" s="41">
        <v>45184</v>
      </c>
      <c r="BZ1979">
        <v>15.07</v>
      </c>
      <c r="CA1979">
        <v>12.8323</v>
      </c>
    </row>
    <row r="1980" spans="1:79">
      <c r="A1980" s="48"/>
      <c r="E1980" s="48"/>
      <c r="M1980" s="48"/>
      <c r="Q1980" s="48"/>
      <c r="U1980" s="48"/>
      <c r="Y1980" s="48"/>
      <c r="AC1980" s="48"/>
      <c r="AG1980" s="48"/>
      <c r="AK1980" s="45"/>
      <c r="AO1980" s="48"/>
      <c r="AS1980" s="48"/>
      <c r="AW1980" s="48"/>
      <c r="BA1980" s="48"/>
      <c r="BE1980" s="48"/>
      <c r="BI1980" s="48"/>
      <c r="BM1980" s="41">
        <v>44888</v>
      </c>
      <c r="BN1980">
        <v>8.8000000000000007</v>
      </c>
      <c r="BO1980">
        <v>7.9112999999999998</v>
      </c>
      <c r="BQ1980" s="48"/>
      <c r="BU1980" s="48"/>
      <c r="BY1980" s="41">
        <v>45187</v>
      </c>
      <c r="BZ1980">
        <v>15.02</v>
      </c>
      <c r="CA1980">
        <v>12.7897</v>
      </c>
    </row>
    <row r="1981" spans="1:79">
      <c r="A1981" s="48"/>
      <c r="E1981" s="48"/>
      <c r="M1981" s="48"/>
      <c r="Q1981" s="48"/>
      <c r="U1981" s="48"/>
      <c r="Y1981" s="48"/>
      <c r="AC1981" s="48"/>
      <c r="AG1981" s="48"/>
      <c r="AK1981" s="45"/>
      <c r="AO1981" s="48"/>
      <c r="AS1981" s="48"/>
      <c r="AW1981" s="48"/>
      <c r="BA1981" s="48"/>
      <c r="BE1981" s="48"/>
      <c r="BI1981" s="48"/>
      <c r="BM1981" s="41">
        <v>44889</v>
      </c>
      <c r="BN1981">
        <v>8.8000000000000007</v>
      </c>
      <c r="BO1981">
        <v>7.9112999999999998</v>
      </c>
      <c r="BQ1981" s="48"/>
      <c r="BU1981" s="48"/>
      <c r="BY1981" s="41">
        <v>45188</v>
      </c>
      <c r="BZ1981">
        <v>15</v>
      </c>
      <c r="CA1981">
        <v>12.7727</v>
      </c>
    </row>
    <row r="1982" spans="1:79">
      <c r="A1982" s="48"/>
      <c r="E1982" s="48"/>
      <c r="M1982" s="48"/>
      <c r="Q1982" s="48"/>
      <c r="U1982" s="48"/>
      <c r="Y1982" s="48"/>
      <c r="AC1982" s="48"/>
      <c r="AG1982" s="48"/>
      <c r="AK1982" s="45"/>
      <c r="AO1982" s="48"/>
      <c r="AS1982" s="48"/>
      <c r="AW1982" s="48"/>
      <c r="BA1982" s="48"/>
      <c r="BE1982" s="48"/>
      <c r="BI1982" s="48"/>
      <c r="BM1982" s="41">
        <v>44890</v>
      </c>
      <c r="BN1982">
        <v>8.8000000000000007</v>
      </c>
      <c r="BO1982">
        <v>7.9112999999999998</v>
      </c>
      <c r="BQ1982" s="48"/>
      <c r="BU1982" s="48"/>
      <c r="BY1982" s="41">
        <v>45189</v>
      </c>
      <c r="BZ1982">
        <v>15.26</v>
      </c>
      <c r="CA1982">
        <v>12.9941</v>
      </c>
    </row>
    <row r="1983" spans="1:79">
      <c r="A1983" s="48"/>
      <c r="E1983" s="48"/>
      <c r="M1983" s="48"/>
      <c r="Q1983" s="48"/>
      <c r="U1983" s="48"/>
      <c r="Y1983" s="48"/>
      <c r="AC1983" s="48"/>
      <c r="AG1983" s="48"/>
      <c r="AK1983" s="45"/>
      <c r="AO1983" s="48"/>
      <c r="AS1983" s="48"/>
      <c r="AW1983" s="48"/>
      <c r="BA1983" s="48"/>
      <c r="BE1983" s="48"/>
      <c r="BI1983" s="48"/>
      <c r="BM1983" s="41">
        <v>44893</v>
      </c>
      <c r="BN1983">
        <v>8.85</v>
      </c>
      <c r="BO1983">
        <v>7.9562999999999997</v>
      </c>
      <c r="BQ1983" s="48"/>
      <c r="BU1983" s="48"/>
      <c r="BY1983" s="41">
        <v>45190</v>
      </c>
      <c r="BZ1983">
        <v>15</v>
      </c>
      <c r="CA1983">
        <v>12.7727</v>
      </c>
    </row>
    <row r="1984" spans="1:79">
      <c r="A1984" s="48"/>
      <c r="E1984" s="48"/>
      <c r="M1984" s="48"/>
      <c r="Q1984" s="48"/>
      <c r="U1984" s="48"/>
      <c r="Y1984" s="48"/>
      <c r="AC1984" s="48"/>
      <c r="AG1984" s="48"/>
      <c r="AK1984" s="45"/>
      <c r="AO1984" s="48"/>
      <c r="AS1984" s="48"/>
      <c r="AW1984" s="48"/>
      <c r="BA1984" s="48"/>
      <c r="BE1984" s="48"/>
      <c r="BI1984" s="48"/>
      <c r="BM1984" s="41">
        <v>44894</v>
      </c>
      <c r="BN1984">
        <v>8.9</v>
      </c>
      <c r="BO1984">
        <v>8.0012000000000008</v>
      </c>
      <c r="BQ1984" s="48"/>
      <c r="BU1984" s="48"/>
      <c r="BY1984" s="41">
        <v>45191</v>
      </c>
      <c r="BZ1984">
        <v>14.87</v>
      </c>
      <c r="CA1984">
        <v>12.662000000000001</v>
      </c>
    </row>
    <row r="1985" spans="1:79">
      <c r="A1985" s="48"/>
      <c r="E1985" s="48"/>
      <c r="M1985" s="48"/>
      <c r="Q1985" s="48"/>
      <c r="U1985" s="48"/>
      <c r="Y1985" s="48"/>
      <c r="AC1985" s="48"/>
      <c r="AG1985" s="48"/>
      <c r="AK1985" s="45"/>
      <c r="AO1985" s="48"/>
      <c r="AS1985" s="48"/>
      <c r="AW1985" s="48"/>
      <c r="BA1985" s="48"/>
      <c r="BE1985" s="48"/>
      <c r="BI1985" s="48"/>
      <c r="BM1985" s="41">
        <v>44895</v>
      </c>
      <c r="BN1985">
        <v>8.7100000000000009</v>
      </c>
      <c r="BO1985">
        <v>7.8304</v>
      </c>
      <c r="BQ1985" s="48"/>
      <c r="BU1985" s="48"/>
      <c r="BY1985" s="41">
        <v>45194</v>
      </c>
      <c r="BZ1985">
        <v>15.25</v>
      </c>
      <c r="CA1985">
        <v>12.9856</v>
      </c>
    </row>
    <row r="1986" spans="1:79">
      <c r="A1986" s="48"/>
      <c r="E1986" s="48"/>
      <c r="M1986" s="48"/>
      <c r="Q1986" s="48"/>
      <c r="U1986" s="48"/>
      <c r="Y1986" s="48"/>
      <c r="AC1986" s="48"/>
      <c r="AG1986" s="48"/>
      <c r="AK1986" s="45"/>
      <c r="AO1986" s="48"/>
      <c r="AS1986" s="48"/>
      <c r="AW1986" s="48"/>
      <c r="BA1986" s="48"/>
      <c r="BE1986" s="48"/>
      <c r="BI1986" s="48"/>
      <c r="BM1986" s="41">
        <v>44896</v>
      </c>
      <c r="BN1986">
        <v>8.6999999999999993</v>
      </c>
      <c r="BO1986">
        <v>7.8213999999999997</v>
      </c>
      <c r="BQ1986" s="48"/>
      <c r="BU1986" s="48"/>
      <c r="BY1986" s="41">
        <v>45195</v>
      </c>
      <c r="BZ1986">
        <v>14.9</v>
      </c>
      <c r="CA1986">
        <v>12.6876</v>
      </c>
    </row>
    <row r="1987" spans="1:79">
      <c r="A1987" s="48"/>
      <c r="E1987" s="48"/>
      <c r="M1987" s="48"/>
      <c r="Q1987" s="48"/>
      <c r="U1987" s="48"/>
      <c r="Y1987" s="48"/>
      <c r="AC1987" s="48"/>
      <c r="AG1987" s="48"/>
      <c r="AK1987" s="45"/>
      <c r="AO1987" s="48"/>
      <c r="AS1987" s="48"/>
      <c r="AW1987" s="48"/>
      <c r="BA1987" s="48"/>
      <c r="BE1987" s="48"/>
      <c r="BI1987" s="48"/>
      <c r="BM1987" s="41">
        <v>44897</v>
      </c>
      <c r="BN1987">
        <v>8.7100000000000009</v>
      </c>
      <c r="BO1987">
        <v>7.8304</v>
      </c>
      <c r="BQ1987" s="48"/>
      <c r="BU1987" s="48"/>
      <c r="BY1987" s="41">
        <v>45197</v>
      </c>
      <c r="BZ1987">
        <v>15</v>
      </c>
      <c r="CA1987">
        <v>12.7727</v>
      </c>
    </row>
    <row r="1988" spans="1:79">
      <c r="A1988" s="48"/>
      <c r="E1988" s="48"/>
      <c r="M1988" s="48"/>
      <c r="Q1988" s="48"/>
      <c r="U1988" s="48"/>
      <c r="Y1988" s="48"/>
      <c r="AC1988" s="48"/>
      <c r="AG1988" s="48"/>
      <c r="AK1988" s="45"/>
      <c r="AO1988" s="48"/>
      <c r="AS1988" s="48"/>
      <c r="AW1988" s="48"/>
      <c r="BA1988" s="48"/>
      <c r="BE1988" s="48"/>
      <c r="BI1988" s="48"/>
      <c r="BM1988" s="41">
        <v>44900</v>
      </c>
      <c r="BN1988">
        <v>8.64</v>
      </c>
      <c r="BO1988">
        <v>7.7675000000000001</v>
      </c>
      <c r="BQ1988" s="48"/>
      <c r="BU1988" s="48"/>
      <c r="BY1988" s="41">
        <v>45198</v>
      </c>
      <c r="BZ1988">
        <v>15.2</v>
      </c>
      <c r="CA1988">
        <v>12.943</v>
      </c>
    </row>
    <row r="1989" spans="1:79">
      <c r="A1989" s="48"/>
      <c r="E1989" s="48"/>
      <c r="M1989" s="48"/>
      <c r="Q1989" s="48"/>
      <c r="U1989" s="48"/>
      <c r="Y1989" s="48"/>
      <c r="AC1989" s="48"/>
      <c r="AG1989" s="48"/>
      <c r="AK1989" s="45"/>
      <c r="AO1989" s="48"/>
      <c r="AS1989" s="48"/>
      <c r="AW1989" s="48"/>
      <c r="BA1989" s="48"/>
      <c r="BE1989" s="48"/>
      <c r="BI1989" s="48"/>
      <c r="BM1989" s="41">
        <v>44901</v>
      </c>
      <c r="BN1989">
        <v>8.66</v>
      </c>
      <c r="BO1989">
        <v>7.7854999999999999</v>
      </c>
      <c r="BQ1989" s="48"/>
      <c r="BU1989" s="48"/>
      <c r="BY1989" s="41">
        <v>45201</v>
      </c>
      <c r="BZ1989">
        <v>15.2</v>
      </c>
      <c r="CA1989">
        <v>12.943</v>
      </c>
    </row>
    <row r="1990" spans="1:79">
      <c r="A1990" s="48"/>
      <c r="E1990" s="48"/>
      <c r="M1990" s="48"/>
      <c r="Q1990" s="48"/>
      <c r="U1990" s="48"/>
      <c r="Y1990" s="48"/>
      <c r="AC1990" s="48"/>
      <c r="AG1990" s="48"/>
      <c r="AK1990" s="45"/>
      <c r="AO1990" s="48"/>
      <c r="AS1990" s="48"/>
      <c r="AW1990" s="48"/>
      <c r="BA1990" s="48"/>
      <c r="BE1990" s="48"/>
      <c r="BI1990" s="48"/>
      <c r="BM1990" s="41">
        <v>44902</v>
      </c>
      <c r="BN1990">
        <v>8.65</v>
      </c>
      <c r="BO1990">
        <v>7.7765000000000004</v>
      </c>
      <c r="BQ1990" s="48"/>
      <c r="BU1990" s="48"/>
      <c r="BY1990" s="41">
        <v>45202</v>
      </c>
      <c r="BZ1990">
        <v>15.15</v>
      </c>
      <c r="CA1990">
        <v>12.900399999999999</v>
      </c>
    </row>
    <row r="1991" spans="1:79">
      <c r="A1991" s="48"/>
      <c r="E1991" s="48"/>
      <c r="M1991" s="48"/>
      <c r="Q1991" s="48"/>
      <c r="U1991" s="48"/>
      <c r="Y1991" s="48"/>
      <c r="AC1991" s="48"/>
      <c r="AG1991" s="48"/>
      <c r="AK1991" s="45"/>
      <c r="AO1991" s="48"/>
      <c r="AS1991" s="48"/>
      <c r="AW1991" s="48"/>
      <c r="BA1991" s="48"/>
      <c r="BE1991" s="48"/>
      <c r="BI1991" s="48"/>
      <c r="BM1991" s="41">
        <v>44903</v>
      </c>
      <c r="BN1991">
        <v>8.6199999999999992</v>
      </c>
      <c r="BO1991">
        <v>7.7495000000000003</v>
      </c>
      <c r="BQ1991" s="48"/>
      <c r="BU1991" s="48"/>
      <c r="BY1991" s="41">
        <v>45203</v>
      </c>
      <c r="BZ1991">
        <v>15.2</v>
      </c>
      <c r="CA1991">
        <v>12.943</v>
      </c>
    </row>
    <row r="1992" spans="1:79">
      <c r="A1992" s="48"/>
      <c r="E1992" s="48"/>
      <c r="M1992" s="48"/>
      <c r="Q1992" s="48"/>
      <c r="U1992" s="48"/>
      <c r="Y1992" s="48"/>
      <c r="AC1992" s="48"/>
      <c r="AG1992" s="48"/>
      <c r="AK1992" s="45"/>
      <c r="AO1992" s="48"/>
      <c r="AS1992" s="48"/>
      <c r="AW1992" s="48"/>
      <c r="BA1992" s="48"/>
      <c r="BE1992" s="48"/>
      <c r="BI1992" s="48"/>
      <c r="BM1992" s="41">
        <v>44904</v>
      </c>
      <c r="BN1992">
        <v>8.61</v>
      </c>
      <c r="BO1992">
        <v>7.7404999999999999</v>
      </c>
      <c r="BQ1992" s="48"/>
      <c r="BU1992" s="48"/>
      <c r="BY1992" s="41">
        <v>45204</v>
      </c>
      <c r="BZ1992">
        <v>14.95</v>
      </c>
      <c r="CA1992">
        <v>12.7301</v>
      </c>
    </row>
    <row r="1993" spans="1:79">
      <c r="A1993" s="48"/>
      <c r="E1993" s="48"/>
      <c r="M1993" s="48"/>
      <c r="Q1993" s="48"/>
      <c r="U1993" s="48"/>
      <c r="Y1993" s="48"/>
      <c r="AC1993" s="48"/>
      <c r="AG1993" s="48"/>
      <c r="AK1993" s="45"/>
      <c r="AO1993" s="48"/>
      <c r="AS1993" s="48"/>
      <c r="AW1993" s="48"/>
      <c r="BA1993" s="48"/>
      <c r="BE1993" s="48"/>
      <c r="BI1993" s="48"/>
      <c r="BM1993" s="41">
        <v>44907</v>
      </c>
      <c r="BN1993">
        <v>8.65</v>
      </c>
      <c r="BO1993">
        <v>7.7765000000000004</v>
      </c>
      <c r="BQ1993" s="48"/>
      <c r="BU1993" s="48"/>
      <c r="BY1993" s="41">
        <v>45205</v>
      </c>
      <c r="BZ1993">
        <v>15</v>
      </c>
      <c r="CA1993">
        <v>12.7727</v>
      </c>
    </row>
    <row r="1994" spans="1:79">
      <c r="A1994" s="48"/>
      <c r="E1994" s="48"/>
      <c r="M1994" s="48"/>
      <c r="Q1994" s="48"/>
      <c r="U1994" s="48"/>
      <c r="Y1994" s="48"/>
      <c r="AC1994" s="48"/>
      <c r="AG1994" s="48"/>
      <c r="AK1994" s="45"/>
      <c r="AO1994" s="48"/>
      <c r="AS1994" s="48"/>
      <c r="AW1994" s="48"/>
      <c r="BA1994" s="48"/>
      <c r="BE1994" s="48"/>
      <c r="BI1994" s="48"/>
      <c r="BM1994" s="41">
        <v>44908</v>
      </c>
      <c r="BN1994">
        <v>8.65</v>
      </c>
      <c r="BO1994">
        <v>7.7765000000000004</v>
      </c>
      <c r="BQ1994" s="48"/>
      <c r="BU1994" s="48"/>
      <c r="BY1994" s="41">
        <v>45208</v>
      </c>
      <c r="BZ1994">
        <v>15</v>
      </c>
      <c r="CA1994">
        <v>12.7727</v>
      </c>
    </row>
    <row r="1995" spans="1:79">
      <c r="A1995" s="48"/>
      <c r="E1995" s="48"/>
      <c r="M1995" s="48"/>
      <c r="Q1995" s="48"/>
      <c r="U1995" s="48"/>
      <c r="Y1995" s="48"/>
      <c r="AC1995" s="48"/>
      <c r="AG1995" s="48"/>
      <c r="AK1995" s="45"/>
      <c r="AO1995" s="48"/>
      <c r="AS1995" s="48"/>
      <c r="AW1995" s="48"/>
      <c r="BA1995" s="48"/>
      <c r="BE1995" s="48"/>
      <c r="BI1995" s="48"/>
      <c r="BM1995" s="41">
        <v>44909</v>
      </c>
      <c r="BN1995">
        <v>8.8000000000000007</v>
      </c>
      <c r="BO1995">
        <v>7.9112999999999998</v>
      </c>
      <c r="BQ1995" s="48"/>
      <c r="BU1995" s="48"/>
      <c r="BY1995" s="41">
        <v>45209</v>
      </c>
      <c r="BZ1995">
        <v>14.96</v>
      </c>
      <c r="CA1995">
        <v>12.7387</v>
      </c>
    </row>
    <row r="1996" spans="1:79">
      <c r="A1996" s="48"/>
      <c r="E1996" s="48"/>
      <c r="M1996" s="48"/>
      <c r="Q1996" s="48"/>
      <c r="U1996" s="48"/>
      <c r="Y1996" s="48"/>
      <c r="AC1996" s="48"/>
      <c r="AG1996" s="48"/>
      <c r="AK1996" s="45"/>
      <c r="AO1996" s="48"/>
      <c r="AS1996" s="48"/>
      <c r="AW1996" s="48"/>
      <c r="BA1996" s="48"/>
      <c r="BE1996" s="48"/>
      <c r="BI1996" s="48"/>
      <c r="BM1996" s="41">
        <v>44910</v>
      </c>
      <c r="BN1996">
        <v>8.8000000000000007</v>
      </c>
      <c r="BO1996">
        <v>7.9112999999999998</v>
      </c>
      <c r="BQ1996" s="48"/>
      <c r="BU1996" s="48"/>
      <c r="BY1996" s="41">
        <v>45210</v>
      </c>
      <c r="BZ1996">
        <v>14.95</v>
      </c>
      <c r="CA1996">
        <v>12.7301</v>
      </c>
    </row>
    <row r="1997" spans="1:79">
      <c r="A1997" s="48"/>
      <c r="E1997" s="48"/>
      <c r="M1997" s="48"/>
      <c r="Q1997" s="48"/>
      <c r="U1997" s="48"/>
      <c r="Y1997" s="48"/>
      <c r="AC1997" s="48"/>
      <c r="AG1997" s="48"/>
      <c r="AK1997" s="45"/>
      <c r="AO1997" s="48"/>
      <c r="AS1997" s="48"/>
      <c r="AW1997" s="48"/>
      <c r="BA1997" s="48"/>
      <c r="BE1997" s="48"/>
      <c r="BI1997" s="48"/>
      <c r="BM1997" s="41">
        <v>44911</v>
      </c>
      <c r="BN1997">
        <v>8.6999999999999993</v>
      </c>
      <c r="BO1997">
        <v>7.8213999999999997</v>
      </c>
      <c r="BQ1997" s="48"/>
      <c r="BU1997" s="48"/>
      <c r="BY1997" s="41">
        <v>45211</v>
      </c>
      <c r="BZ1997">
        <v>14.98</v>
      </c>
      <c r="CA1997">
        <v>12.755699999999999</v>
      </c>
    </row>
    <row r="1998" spans="1:79">
      <c r="A1998" s="48"/>
      <c r="E1998" s="48"/>
      <c r="M1998" s="48"/>
      <c r="Q1998" s="48"/>
      <c r="U1998" s="48"/>
      <c r="Y1998" s="48"/>
      <c r="AC1998" s="48"/>
      <c r="AG1998" s="48"/>
      <c r="AK1998" s="45"/>
      <c r="AO1998" s="48"/>
      <c r="AS1998" s="48"/>
      <c r="AW1998" s="48"/>
      <c r="BA1998" s="48"/>
      <c r="BE1998" s="48"/>
      <c r="BI1998" s="48"/>
      <c r="BM1998" s="41">
        <v>44914</v>
      </c>
      <c r="BN1998">
        <v>8.65</v>
      </c>
      <c r="BO1998">
        <v>7.7765000000000004</v>
      </c>
      <c r="BQ1998" s="48"/>
      <c r="BU1998" s="48"/>
      <c r="BY1998" s="41">
        <v>45212</v>
      </c>
      <c r="BZ1998">
        <v>14.97</v>
      </c>
      <c r="CA1998">
        <v>12.747199999999999</v>
      </c>
    </row>
    <row r="1999" spans="1:79">
      <c r="A1999" s="48"/>
      <c r="E1999" s="48"/>
      <c r="M1999" s="48"/>
      <c r="Q1999" s="48"/>
      <c r="U1999" s="48"/>
      <c r="Y1999" s="48"/>
      <c r="AC1999" s="48"/>
      <c r="AG1999" s="48"/>
      <c r="AK1999" s="45"/>
      <c r="AO1999" s="48"/>
      <c r="AS1999" s="48"/>
      <c r="AW1999" s="48"/>
      <c r="BA1999" s="48"/>
      <c r="BE1999" s="48"/>
      <c r="BI1999" s="48"/>
      <c r="BM1999" s="41">
        <v>44915</v>
      </c>
      <c r="BN1999">
        <v>8.6999999999999993</v>
      </c>
      <c r="BO1999">
        <v>7.8213999999999997</v>
      </c>
      <c r="BQ1999" s="48"/>
      <c r="BU1999" s="48"/>
      <c r="BY1999" s="41">
        <v>45215</v>
      </c>
      <c r="BZ1999">
        <v>14.75</v>
      </c>
      <c r="CA1999">
        <v>12.559799999999999</v>
      </c>
    </row>
    <row r="2000" spans="1:79">
      <c r="A2000" s="48"/>
      <c r="E2000" s="48"/>
      <c r="M2000" s="48"/>
      <c r="Q2000" s="48"/>
      <c r="U2000" s="48"/>
      <c r="Y2000" s="48"/>
      <c r="AC2000" s="48"/>
      <c r="AG2000" s="48"/>
      <c r="AK2000" s="45"/>
      <c r="AO2000" s="48"/>
      <c r="AS2000" s="48"/>
      <c r="AW2000" s="48"/>
      <c r="BA2000" s="48"/>
      <c r="BE2000" s="48"/>
      <c r="BI2000" s="48"/>
      <c r="BM2000" s="41">
        <v>44916</v>
      </c>
      <c r="BN2000">
        <v>8.6</v>
      </c>
      <c r="BO2000">
        <v>7.7314999999999996</v>
      </c>
      <c r="BQ2000" s="48"/>
      <c r="BU2000" s="48"/>
      <c r="BY2000" s="41">
        <v>45216</v>
      </c>
      <c r="BZ2000">
        <v>14.75</v>
      </c>
      <c r="CA2000">
        <v>12.559799999999999</v>
      </c>
    </row>
    <row r="2001" spans="1:79">
      <c r="A2001" s="48"/>
      <c r="E2001" s="48"/>
      <c r="M2001" s="48"/>
      <c r="Q2001" s="48"/>
      <c r="U2001" s="48"/>
      <c r="Y2001" s="48"/>
      <c r="AC2001" s="48"/>
      <c r="AG2001" s="48"/>
      <c r="AK2001" s="45"/>
      <c r="AO2001" s="48"/>
      <c r="AS2001" s="48"/>
      <c r="AW2001" s="48"/>
      <c r="BA2001" s="48"/>
      <c r="BE2001" s="48"/>
      <c r="BI2001" s="48"/>
      <c r="BM2001" s="41">
        <v>44917</v>
      </c>
      <c r="BN2001">
        <v>8.6</v>
      </c>
      <c r="BO2001">
        <v>7.7314999999999996</v>
      </c>
      <c r="BQ2001" s="48"/>
      <c r="BU2001" s="48"/>
      <c r="BY2001" s="41">
        <v>45217</v>
      </c>
      <c r="BZ2001">
        <v>14.8</v>
      </c>
      <c r="CA2001">
        <v>12.602399999999999</v>
      </c>
    </row>
    <row r="2002" spans="1:79">
      <c r="A2002" s="48"/>
      <c r="E2002" s="48"/>
      <c r="M2002" s="48"/>
      <c r="Q2002" s="48"/>
      <c r="U2002" s="48"/>
      <c r="Y2002" s="48"/>
      <c r="AC2002" s="48"/>
      <c r="AG2002" s="48"/>
      <c r="AK2002" s="45"/>
      <c r="AO2002" s="48"/>
      <c r="AS2002" s="48"/>
      <c r="AW2002" s="48"/>
      <c r="BA2002" s="48"/>
      <c r="BE2002" s="48"/>
      <c r="BI2002" s="48"/>
      <c r="BM2002" s="41">
        <v>44918</v>
      </c>
      <c r="BN2002">
        <v>8.6</v>
      </c>
      <c r="BO2002">
        <v>7.7314999999999996</v>
      </c>
      <c r="BQ2002" s="48"/>
      <c r="BU2002" s="48"/>
      <c r="BY2002" s="41">
        <v>45218</v>
      </c>
      <c r="BZ2002">
        <v>14.8</v>
      </c>
      <c r="CA2002">
        <v>12.602399999999999</v>
      </c>
    </row>
    <row r="2003" spans="1:79">
      <c r="A2003" s="48"/>
      <c r="E2003" s="48"/>
      <c r="M2003" s="48"/>
      <c r="Q2003" s="48"/>
      <c r="U2003" s="48"/>
      <c r="Y2003" s="48"/>
      <c r="AC2003" s="48"/>
      <c r="AG2003" s="48"/>
      <c r="AK2003" s="45"/>
      <c r="AO2003" s="48"/>
      <c r="AS2003" s="48"/>
      <c r="AW2003" s="48"/>
      <c r="BA2003" s="48"/>
      <c r="BE2003" s="48"/>
      <c r="BI2003" s="48"/>
      <c r="BM2003" s="41">
        <v>44921</v>
      </c>
      <c r="BN2003">
        <v>8.65</v>
      </c>
      <c r="BO2003">
        <v>7.7765000000000004</v>
      </c>
      <c r="BQ2003" s="48"/>
      <c r="BU2003" s="48"/>
      <c r="BY2003" s="41">
        <v>45219</v>
      </c>
      <c r="BZ2003">
        <v>14.7</v>
      </c>
      <c r="CA2003">
        <v>12.517300000000001</v>
      </c>
    </row>
    <row r="2004" spans="1:79">
      <c r="A2004" s="48"/>
      <c r="E2004" s="48"/>
      <c r="M2004" s="48"/>
      <c r="Q2004" s="48"/>
      <c r="U2004" s="48"/>
      <c r="Y2004" s="48"/>
      <c r="AC2004" s="48"/>
      <c r="AG2004" s="48"/>
      <c r="AK2004" s="45"/>
      <c r="AO2004" s="48"/>
      <c r="AS2004" s="48"/>
      <c r="AW2004" s="48"/>
      <c r="BA2004" s="48"/>
      <c r="BE2004" s="48"/>
      <c r="BI2004" s="48"/>
      <c r="BM2004" s="41">
        <v>44922</v>
      </c>
      <c r="BN2004">
        <v>8.66</v>
      </c>
      <c r="BO2004">
        <v>7.7854999999999999</v>
      </c>
      <c r="BQ2004" s="48"/>
      <c r="BU2004" s="48"/>
      <c r="BY2004" s="41">
        <v>45222</v>
      </c>
      <c r="BZ2004">
        <v>14.51</v>
      </c>
      <c r="CA2004">
        <v>12.355499999999999</v>
      </c>
    </row>
    <row r="2005" spans="1:79">
      <c r="A2005" s="48"/>
      <c r="E2005" s="48"/>
      <c r="M2005" s="48"/>
      <c r="Q2005" s="48"/>
      <c r="U2005" s="48"/>
      <c r="Y2005" s="48"/>
      <c r="AC2005" s="48"/>
      <c r="AG2005" s="48"/>
      <c r="AK2005" s="45"/>
      <c r="AO2005" s="48"/>
      <c r="AS2005" s="48"/>
      <c r="AW2005" s="48"/>
      <c r="BA2005" s="48"/>
      <c r="BE2005" s="48"/>
      <c r="BI2005" s="48"/>
      <c r="BM2005" s="41">
        <v>44923</v>
      </c>
      <c r="BN2005">
        <v>8.68</v>
      </c>
      <c r="BO2005">
        <v>7.8033999999999999</v>
      </c>
      <c r="BQ2005" s="48"/>
      <c r="BU2005" s="48"/>
      <c r="BY2005" s="41">
        <v>45223</v>
      </c>
      <c r="BZ2005">
        <v>14.55</v>
      </c>
      <c r="CA2005">
        <v>12.3895</v>
      </c>
    </row>
    <row r="2006" spans="1:79">
      <c r="A2006" s="48"/>
      <c r="E2006" s="48"/>
      <c r="M2006" s="48"/>
      <c r="Q2006" s="48"/>
      <c r="U2006" s="48"/>
      <c r="Y2006" s="48"/>
      <c r="AC2006" s="48"/>
      <c r="AG2006" s="48"/>
      <c r="AK2006" s="45"/>
      <c r="AO2006" s="48"/>
      <c r="AS2006" s="48"/>
      <c r="AW2006" s="48"/>
      <c r="BA2006" s="48"/>
      <c r="BE2006" s="48"/>
      <c r="BI2006" s="48"/>
      <c r="BM2006" s="41">
        <v>44924</v>
      </c>
      <c r="BN2006">
        <v>8.68</v>
      </c>
      <c r="BO2006">
        <v>7.8033999999999999</v>
      </c>
      <c r="BQ2006" s="48"/>
      <c r="BU2006" s="48"/>
      <c r="BY2006" s="41">
        <v>45224</v>
      </c>
      <c r="BZ2006">
        <v>14.3</v>
      </c>
      <c r="CA2006">
        <v>12.1767</v>
      </c>
    </row>
    <row r="2007" spans="1:79">
      <c r="A2007" s="48"/>
      <c r="E2007" s="48"/>
      <c r="M2007" s="48"/>
      <c r="Q2007" s="48"/>
      <c r="U2007" s="48"/>
      <c r="Y2007" s="48"/>
      <c r="AC2007" s="48"/>
      <c r="AG2007" s="48"/>
      <c r="AK2007" s="45"/>
      <c r="AO2007" s="48"/>
      <c r="AS2007" s="48"/>
      <c r="AW2007" s="48"/>
      <c r="BA2007" s="48"/>
      <c r="BE2007" s="48"/>
      <c r="BI2007" s="48"/>
      <c r="BM2007" s="41">
        <v>44925</v>
      </c>
      <c r="BN2007">
        <v>8.6999999999999993</v>
      </c>
      <c r="BO2007">
        <v>7.8213999999999997</v>
      </c>
      <c r="BQ2007" s="48"/>
      <c r="BU2007" s="48"/>
      <c r="BY2007" s="41">
        <v>45225</v>
      </c>
      <c r="BZ2007">
        <v>14.55</v>
      </c>
      <c r="CA2007">
        <v>12.3895</v>
      </c>
    </row>
    <row r="2008" spans="1:79">
      <c r="A2008" s="48"/>
      <c r="E2008" s="48"/>
      <c r="M2008" s="48"/>
      <c r="Q2008" s="48"/>
      <c r="U2008" s="48"/>
      <c r="Y2008" s="48"/>
      <c r="AC2008" s="48"/>
      <c r="AG2008" s="48"/>
      <c r="AK2008" s="45"/>
      <c r="AO2008" s="48"/>
      <c r="AS2008" s="48"/>
      <c r="AW2008" s="48"/>
      <c r="BA2008" s="48"/>
      <c r="BE2008" s="48"/>
      <c r="BI2008" s="48"/>
      <c r="BM2008" s="41">
        <v>44928</v>
      </c>
      <c r="BN2008">
        <v>8.89</v>
      </c>
      <c r="BO2008">
        <v>7.9922000000000004</v>
      </c>
      <c r="BQ2008" s="48"/>
      <c r="BU2008" s="48"/>
      <c r="BY2008" s="41">
        <v>45226</v>
      </c>
      <c r="BZ2008">
        <v>14.28</v>
      </c>
      <c r="CA2008">
        <v>12.159599999999999</v>
      </c>
    </row>
    <row r="2009" spans="1:79">
      <c r="A2009" s="48"/>
      <c r="E2009" s="48"/>
      <c r="M2009" s="48"/>
      <c r="Q2009" s="48"/>
      <c r="U2009" s="48"/>
      <c r="Y2009" s="48"/>
      <c r="AC2009" s="48"/>
      <c r="AG2009" s="48"/>
      <c r="AK2009" s="45"/>
      <c r="AO2009" s="48"/>
      <c r="AS2009" s="48"/>
      <c r="AW2009" s="48"/>
      <c r="BA2009" s="48"/>
      <c r="BE2009" s="48"/>
      <c r="BI2009" s="48"/>
      <c r="BM2009" s="41">
        <v>44929</v>
      </c>
      <c r="BN2009">
        <v>8.8000000000000007</v>
      </c>
      <c r="BO2009">
        <v>7.9112999999999998</v>
      </c>
      <c r="BQ2009" s="48"/>
      <c r="BU2009" s="48"/>
      <c r="BY2009" s="41">
        <v>45229</v>
      </c>
      <c r="BZ2009">
        <v>14.54</v>
      </c>
      <c r="CA2009">
        <v>12.381</v>
      </c>
    </row>
    <row r="2010" spans="1:79">
      <c r="A2010" s="48"/>
      <c r="E2010" s="48"/>
      <c r="M2010" s="48"/>
      <c r="Q2010" s="48"/>
      <c r="U2010" s="48"/>
      <c r="Y2010" s="48"/>
      <c r="AC2010" s="48"/>
      <c r="AG2010" s="48"/>
      <c r="AK2010" s="45"/>
      <c r="AO2010" s="48"/>
      <c r="AS2010" s="48"/>
      <c r="AW2010" s="48"/>
      <c r="BA2010" s="48"/>
      <c r="BE2010" s="48"/>
      <c r="BI2010" s="48"/>
      <c r="BM2010" s="41">
        <v>44930</v>
      </c>
      <c r="BN2010">
        <v>9.1</v>
      </c>
      <c r="BO2010">
        <v>8.1809999999999992</v>
      </c>
      <c r="BQ2010" s="48"/>
      <c r="BU2010" s="48"/>
      <c r="BY2010" s="41">
        <v>45230</v>
      </c>
      <c r="BZ2010">
        <v>14.54</v>
      </c>
      <c r="CA2010">
        <v>12.381</v>
      </c>
    </row>
    <row r="2011" spans="1:79">
      <c r="A2011" s="48"/>
      <c r="E2011" s="48"/>
      <c r="M2011" s="48"/>
      <c r="Q2011" s="48"/>
      <c r="U2011" s="48"/>
      <c r="Y2011" s="48"/>
      <c r="AC2011" s="48"/>
      <c r="AG2011" s="48"/>
      <c r="AK2011" s="45"/>
      <c r="AO2011" s="48"/>
      <c r="AS2011" s="48"/>
      <c r="AW2011" s="48"/>
      <c r="BA2011" s="48"/>
      <c r="BE2011" s="48"/>
      <c r="BI2011" s="48"/>
      <c r="BM2011" s="41">
        <v>44931</v>
      </c>
      <c r="BN2011">
        <v>9.15</v>
      </c>
      <c r="BO2011">
        <v>8.2260000000000009</v>
      </c>
      <c r="BQ2011" s="48"/>
      <c r="BU2011" s="48"/>
      <c r="BY2011" s="41">
        <v>45231</v>
      </c>
      <c r="BZ2011">
        <v>14.4</v>
      </c>
      <c r="CA2011">
        <v>12.261799999999999</v>
      </c>
    </row>
    <row r="2012" spans="1:79">
      <c r="A2012" s="48"/>
      <c r="E2012" s="48"/>
      <c r="M2012" s="48"/>
      <c r="Q2012" s="48"/>
      <c r="U2012" s="48"/>
      <c r="Y2012" s="48"/>
      <c r="AC2012" s="48"/>
      <c r="AG2012" s="48"/>
      <c r="AK2012" s="45"/>
      <c r="AO2012" s="48"/>
      <c r="AS2012" s="48"/>
      <c r="AW2012" s="48"/>
      <c r="BA2012" s="48"/>
      <c r="BE2012" s="48"/>
      <c r="BI2012" s="48"/>
      <c r="BM2012" s="41">
        <v>44932</v>
      </c>
      <c r="BN2012">
        <v>9.1</v>
      </c>
      <c r="BO2012">
        <v>8.1809999999999992</v>
      </c>
      <c r="BQ2012" s="48"/>
      <c r="BU2012" s="48"/>
      <c r="BY2012" s="41">
        <v>45232</v>
      </c>
      <c r="BZ2012">
        <v>14.2</v>
      </c>
      <c r="CA2012">
        <v>12.0915</v>
      </c>
    </row>
    <row r="2013" spans="1:79">
      <c r="A2013" s="48"/>
      <c r="E2013" s="48"/>
      <c r="M2013" s="48"/>
      <c r="Q2013" s="48"/>
      <c r="U2013" s="48"/>
      <c r="Y2013" s="48"/>
      <c r="AC2013" s="48"/>
      <c r="AG2013" s="48"/>
      <c r="AK2013" s="45"/>
      <c r="AO2013" s="48"/>
      <c r="AS2013" s="48"/>
      <c r="AW2013" s="48"/>
      <c r="BA2013" s="48"/>
      <c r="BE2013" s="48"/>
      <c r="BI2013" s="48"/>
      <c r="BM2013" s="41">
        <v>44935</v>
      </c>
      <c r="BN2013">
        <v>9.16</v>
      </c>
      <c r="BO2013">
        <v>8.2349999999999994</v>
      </c>
      <c r="BQ2013" s="48"/>
      <c r="BU2013" s="48"/>
      <c r="BY2013" s="41">
        <v>45233</v>
      </c>
      <c r="BZ2013">
        <v>14.45</v>
      </c>
      <c r="CA2013">
        <v>12.304399999999999</v>
      </c>
    </row>
    <row r="2014" spans="1:79">
      <c r="A2014" s="48"/>
      <c r="E2014" s="48"/>
      <c r="M2014" s="48"/>
      <c r="Q2014" s="48"/>
      <c r="U2014" s="48"/>
      <c r="Y2014" s="48"/>
      <c r="AC2014" s="48"/>
      <c r="AG2014" s="48"/>
      <c r="AK2014" s="45"/>
      <c r="AO2014" s="48"/>
      <c r="AS2014" s="48"/>
      <c r="AW2014" s="48"/>
      <c r="BA2014" s="48"/>
      <c r="BE2014" s="48"/>
      <c r="BI2014" s="48"/>
      <c r="BM2014" s="41">
        <v>44936</v>
      </c>
      <c r="BN2014">
        <v>9.16</v>
      </c>
      <c r="BO2014">
        <v>8.2349999999999994</v>
      </c>
      <c r="BQ2014" s="48"/>
      <c r="BU2014" s="48"/>
      <c r="BY2014" s="41">
        <v>45236</v>
      </c>
      <c r="BZ2014">
        <v>14.32</v>
      </c>
      <c r="CA2014">
        <v>12.1937</v>
      </c>
    </row>
    <row r="2015" spans="1:79">
      <c r="A2015" s="48"/>
      <c r="E2015" s="48"/>
      <c r="M2015" s="48"/>
      <c r="Q2015" s="48"/>
      <c r="U2015" s="48"/>
      <c r="Y2015" s="48"/>
      <c r="AC2015" s="48"/>
      <c r="AG2015" s="48"/>
      <c r="AK2015" s="45"/>
      <c r="AO2015" s="48"/>
      <c r="AS2015" s="48"/>
      <c r="AW2015" s="48"/>
      <c r="BA2015" s="48"/>
      <c r="BE2015" s="48"/>
      <c r="BI2015" s="48"/>
      <c r="BM2015" s="41">
        <v>44937</v>
      </c>
      <c r="BN2015">
        <v>9.2200000000000006</v>
      </c>
      <c r="BO2015">
        <v>8.2888999999999999</v>
      </c>
      <c r="BQ2015" s="48"/>
      <c r="BU2015" s="48"/>
      <c r="BY2015" s="41">
        <v>45237</v>
      </c>
      <c r="BZ2015">
        <v>14.3</v>
      </c>
      <c r="CA2015">
        <v>12.1767</v>
      </c>
    </row>
    <row r="2016" spans="1:79">
      <c r="A2016" s="48"/>
      <c r="E2016" s="48"/>
      <c r="M2016" s="48"/>
      <c r="Q2016" s="48"/>
      <c r="U2016" s="48"/>
      <c r="Y2016" s="48"/>
      <c r="AC2016" s="48"/>
      <c r="AG2016" s="48"/>
      <c r="AK2016" s="45"/>
      <c r="AO2016" s="48"/>
      <c r="AS2016" s="48"/>
      <c r="AW2016" s="48"/>
      <c r="BA2016" s="48"/>
      <c r="BE2016" s="48"/>
      <c r="BI2016" s="48"/>
      <c r="BM2016" s="41">
        <v>44938</v>
      </c>
      <c r="BN2016">
        <v>9.2799999999999994</v>
      </c>
      <c r="BO2016">
        <v>8.3429000000000002</v>
      </c>
      <c r="BQ2016" s="48"/>
      <c r="BU2016" s="48"/>
      <c r="BY2016" s="41">
        <v>45238</v>
      </c>
      <c r="BZ2016">
        <v>14.4</v>
      </c>
      <c r="CA2016">
        <v>12.261799999999999</v>
      </c>
    </row>
    <row r="2017" spans="1:79">
      <c r="A2017" s="48"/>
      <c r="E2017" s="48"/>
      <c r="M2017" s="48"/>
      <c r="Q2017" s="48"/>
      <c r="U2017" s="48"/>
      <c r="Y2017" s="48"/>
      <c r="AC2017" s="48"/>
      <c r="AG2017" s="48"/>
      <c r="AK2017" s="45"/>
      <c r="AO2017" s="48"/>
      <c r="AS2017" s="48"/>
      <c r="AW2017" s="48"/>
      <c r="BA2017" s="48"/>
      <c r="BE2017" s="48"/>
      <c r="BI2017" s="48"/>
      <c r="BM2017" s="41">
        <v>44939</v>
      </c>
      <c r="BN2017">
        <v>9.26</v>
      </c>
      <c r="BO2017">
        <v>8.3248999999999995</v>
      </c>
      <c r="BQ2017" s="48"/>
      <c r="BU2017" s="48"/>
      <c r="BY2017" s="41">
        <v>45239</v>
      </c>
      <c r="BZ2017">
        <v>14.5</v>
      </c>
      <c r="CA2017">
        <v>12.347</v>
      </c>
    </row>
    <row r="2018" spans="1:79">
      <c r="A2018" s="48"/>
      <c r="E2018" s="48"/>
      <c r="M2018" s="48"/>
      <c r="Q2018" s="48"/>
      <c r="U2018" s="48"/>
      <c r="Y2018" s="48"/>
      <c r="AC2018" s="48"/>
      <c r="AG2018" s="48"/>
      <c r="AK2018" s="45"/>
      <c r="AO2018" s="48"/>
      <c r="AS2018" s="48"/>
      <c r="AW2018" s="48"/>
      <c r="BA2018" s="48"/>
      <c r="BE2018" s="48"/>
      <c r="BI2018" s="48"/>
      <c r="BM2018" s="41">
        <v>44942</v>
      </c>
      <c r="BN2018">
        <v>9.2799999999999994</v>
      </c>
      <c r="BO2018">
        <v>8.3429000000000002</v>
      </c>
      <c r="BQ2018" s="48"/>
      <c r="BU2018" s="48"/>
      <c r="BY2018" s="41">
        <v>45240</v>
      </c>
      <c r="BZ2018">
        <v>14.5</v>
      </c>
      <c r="CA2018">
        <v>12.347</v>
      </c>
    </row>
    <row r="2019" spans="1:79">
      <c r="A2019" s="48"/>
      <c r="E2019" s="48"/>
      <c r="M2019" s="48"/>
      <c r="Q2019" s="48"/>
      <c r="U2019" s="48"/>
      <c r="Y2019" s="48"/>
      <c r="AC2019" s="48"/>
      <c r="AG2019" s="48"/>
      <c r="AK2019" s="45"/>
      <c r="AO2019" s="48"/>
      <c r="AS2019" s="48"/>
      <c r="AW2019" s="48"/>
      <c r="BA2019" s="48"/>
      <c r="BE2019" s="48"/>
      <c r="BI2019" s="48"/>
      <c r="BM2019" s="41">
        <v>44943</v>
      </c>
      <c r="BN2019">
        <v>9.2200000000000006</v>
      </c>
      <c r="BO2019">
        <v>8.2888999999999999</v>
      </c>
      <c r="BQ2019" s="48"/>
      <c r="BU2019" s="48"/>
      <c r="BY2019" s="41">
        <v>45243</v>
      </c>
      <c r="BZ2019">
        <v>14.4</v>
      </c>
      <c r="CA2019">
        <v>12.261799999999999</v>
      </c>
    </row>
    <row r="2020" spans="1:79">
      <c r="A2020" s="48"/>
      <c r="E2020" s="48"/>
      <c r="M2020" s="48"/>
      <c r="Q2020" s="48"/>
      <c r="U2020" s="48"/>
      <c r="Y2020" s="48"/>
      <c r="AC2020" s="48"/>
      <c r="AG2020" s="48"/>
      <c r="AK2020" s="45"/>
      <c r="AO2020" s="48"/>
      <c r="AS2020" s="48"/>
      <c r="AW2020" s="48"/>
      <c r="BA2020" s="48"/>
      <c r="BE2020" s="48"/>
      <c r="BI2020" s="48"/>
      <c r="BM2020" s="41">
        <v>44944</v>
      </c>
      <c r="BN2020">
        <v>9.1</v>
      </c>
      <c r="BO2020">
        <v>8.1809999999999992</v>
      </c>
      <c r="BQ2020" s="48"/>
      <c r="BU2020" s="48"/>
      <c r="BY2020" s="41">
        <v>45244</v>
      </c>
      <c r="BZ2020">
        <v>14.58</v>
      </c>
      <c r="CA2020">
        <v>12.415100000000001</v>
      </c>
    </row>
    <row r="2021" spans="1:79">
      <c r="A2021" s="48"/>
      <c r="E2021" s="48"/>
      <c r="M2021" s="48"/>
      <c r="Q2021" s="48"/>
      <c r="U2021" s="48"/>
      <c r="Y2021" s="48"/>
      <c r="AC2021" s="48"/>
      <c r="AG2021" s="48"/>
      <c r="AK2021" s="45"/>
      <c r="AO2021" s="48"/>
      <c r="AS2021" s="48"/>
      <c r="AW2021" s="48"/>
      <c r="BA2021" s="48"/>
      <c r="BE2021" s="48"/>
      <c r="BI2021" s="48"/>
      <c r="BM2021" s="41">
        <v>44945</v>
      </c>
      <c r="BN2021">
        <v>9.1</v>
      </c>
      <c r="BO2021">
        <v>8.1809999999999992</v>
      </c>
      <c r="BQ2021" s="48"/>
      <c r="BU2021" s="48"/>
      <c r="BY2021" s="41">
        <v>45245</v>
      </c>
      <c r="BZ2021">
        <v>14.58</v>
      </c>
      <c r="CA2021">
        <v>12.415100000000001</v>
      </c>
    </row>
    <row r="2022" spans="1:79">
      <c r="A2022" s="48"/>
      <c r="E2022" s="48"/>
      <c r="M2022" s="48"/>
      <c r="Q2022" s="48"/>
      <c r="U2022" s="48"/>
      <c r="Y2022" s="48"/>
      <c r="AC2022" s="48"/>
      <c r="AG2022" s="48"/>
      <c r="AK2022" s="45"/>
      <c r="AO2022" s="48"/>
      <c r="AS2022" s="48"/>
      <c r="AW2022" s="48"/>
      <c r="BA2022" s="48"/>
      <c r="BE2022" s="48"/>
      <c r="BI2022" s="48"/>
      <c r="BM2022" s="41">
        <v>44946</v>
      </c>
      <c r="BN2022">
        <v>9.1</v>
      </c>
      <c r="BO2022">
        <v>8.1809999999999992</v>
      </c>
      <c r="BQ2022" s="48"/>
      <c r="BU2022" s="48"/>
      <c r="BY2022" s="41">
        <v>45246</v>
      </c>
      <c r="BZ2022">
        <v>14.58</v>
      </c>
      <c r="CA2022">
        <v>12.415100000000001</v>
      </c>
    </row>
    <row r="2023" spans="1:79">
      <c r="A2023" s="48"/>
      <c r="E2023" s="48"/>
      <c r="M2023" s="48"/>
      <c r="Q2023" s="48"/>
      <c r="U2023" s="48"/>
      <c r="Y2023" s="48"/>
      <c r="AC2023" s="48"/>
      <c r="AG2023" s="48"/>
      <c r="AK2023" s="45"/>
      <c r="AO2023" s="48"/>
      <c r="AS2023" s="48"/>
      <c r="AW2023" s="48"/>
      <c r="BA2023" s="48"/>
      <c r="BE2023" s="48"/>
      <c r="BI2023" s="48"/>
      <c r="BM2023" s="41">
        <v>44949</v>
      </c>
      <c r="BN2023">
        <v>9.1999999999999993</v>
      </c>
      <c r="BO2023">
        <v>8.2708999999999993</v>
      </c>
      <c r="BQ2023" s="48"/>
      <c r="BU2023" s="48"/>
      <c r="BY2023" s="41">
        <v>45247</v>
      </c>
      <c r="BZ2023">
        <v>14.4</v>
      </c>
      <c r="CA2023">
        <v>12.261799999999999</v>
      </c>
    </row>
    <row r="2024" spans="1:79">
      <c r="A2024" s="48"/>
      <c r="E2024" s="48"/>
      <c r="M2024" s="48"/>
      <c r="Q2024" s="48"/>
      <c r="U2024" s="48"/>
      <c r="Y2024" s="48"/>
      <c r="AC2024" s="48"/>
      <c r="AG2024" s="48"/>
      <c r="AK2024" s="45"/>
      <c r="AO2024" s="48"/>
      <c r="AS2024" s="48"/>
      <c r="AW2024" s="48"/>
      <c r="BA2024" s="48"/>
      <c r="BE2024" s="48"/>
      <c r="BI2024" s="48"/>
      <c r="BM2024" s="41">
        <v>44950</v>
      </c>
      <c r="BN2024">
        <v>9.1999999999999993</v>
      </c>
      <c r="BO2024">
        <v>8.2708999999999993</v>
      </c>
      <c r="BQ2024" s="48"/>
      <c r="BU2024" s="48"/>
      <c r="BY2024" s="41">
        <v>45250</v>
      </c>
      <c r="BZ2024">
        <v>14.4</v>
      </c>
      <c r="CA2024">
        <v>12.261799999999999</v>
      </c>
    </row>
    <row r="2025" spans="1:79">
      <c r="A2025" s="48"/>
      <c r="E2025" s="48"/>
      <c r="M2025" s="48"/>
      <c r="Q2025" s="48"/>
      <c r="U2025" s="48"/>
      <c r="Y2025" s="48"/>
      <c r="AC2025" s="48"/>
      <c r="AG2025" s="48"/>
      <c r="AK2025" s="45"/>
      <c r="AO2025" s="48"/>
      <c r="AS2025" s="48"/>
      <c r="AW2025" s="48"/>
      <c r="BA2025" s="48"/>
      <c r="BE2025" s="48"/>
      <c r="BI2025" s="48"/>
      <c r="BM2025" s="41">
        <v>44951</v>
      </c>
      <c r="BN2025">
        <v>9.27</v>
      </c>
      <c r="BO2025">
        <v>8.3338999999999999</v>
      </c>
      <c r="BQ2025" s="48"/>
      <c r="BU2025" s="48"/>
      <c r="BY2025" s="41">
        <v>45251</v>
      </c>
      <c r="BZ2025">
        <v>14.49</v>
      </c>
      <c r="CA2025">
        <v>12.3384</v>
      </c>
    </row>
    <row r="2026" spans="1:79">
      <c r="A2026" s="48"/>
      <c r="E2026" s="48"/>
      <c r="M2026" s="48"/>
      <c r="Q2026" s="48"/>
      <c r="U2026" s="48"/>
      <c r="Y2026" s="48"/>
      <c r="AC2026" s="48"/>
      <c r="AG2026" s="48"/>
      <c r="AK2026" s="45"/>
      <c r="AO2026" s="48"/>
      <c r="AS2026" s="48"/>
      <c r="AW2026" s="48"/>
      <c r="BA2026" s="48"/>
      <c r="BE2026" s="48"/>
      <c r="BI2026" s="48"/>
      <c r="BM2026" s="41">
        <v>44952</v>
      </c>
      <c r="BN2026">
        <v>9.3000000000000007</v>
      </c>
      <c r="BO2026">
        <v>8.3607999999999993</v>
      </c>
      <c r="BQ2026" s="48"/>
      <c r="BU2026" s="48"/>
      <c r="BY2026" s="41">
        <v>45252</v>
      </c>
      <c r="BZ2026">
        <v>14.49</v>
      </c>
      <c r="CA2026">
        <v>12.3384</v>
      </c>
    </row>
    <row r="2027" spans="1:79">
      <c r="A2027" s="48"/>
      <c r="E2027" s="48"/>
      <c r="M2027" s="48"/>
      <c r="Q2027" s="48"/>
      <c r="U2027" s="48"/>
      <c r="Y2027" s="48"/>
      <c r="AC2027" s="48"/>
      <c r="AG2027" s="48"/>
      <c r="AK2027" s="45"/>
      <c r="AO2027" s="48"/>
      <c r="AS2027" s="48"/>
      <c r="AW2027" s="48"/>
      <c r="BA2027" s="48"/>
      <c r="BE2027" s="48"/>
      <c r="BI2027" s="48"/>
      <c r="BM2027" s="41">
        <v>44953</v>
      </c>
      <c r="BN2027">
        <v>9.6999999999999993</v>
      </c>
      <c r="BO2027">
        <v>8.7203999999999997</v>
      </c>
      <c r="BQ2027" s="48"/>
      <c r="BU2027" s="48"/>
      <c r="BY2027" s="41">
        <v>45253</v>
      </c>
      <c r="BZ2027">
        <v>14.45</v>
      </c>
      <c r="CA2027">
        <v>12.304399999999999</v>
      </c>
    </row>
    <row r="2028" spans="1:79">
      <c r="A2028" s="48"/>
      <c r="E2028" s="48"/>
      <c r="M2028" s="48"/>
      <c r="Q2028" s="48"/>
      <c r="U2028" s="48"/>
      <c r="Y2028" s="48"/>
      <c r="AC2028" s="48"/>
      <c r="AG2028" s="48"/>
      <c r="AK2028" s="45"/>
      <c r="AO2028" s="48"/>
      <c r="AS2028" s="48"/>
      <c r="AW2028" s="48"/>
      <c r="BA2028" s="48"/>
      <c r="BE2028" s="48"/>
      <c r="BI2028" s="48"/>
      <c r="BM2028" s="41">
        <v>44956</v>
      </c>
      <c r="BN2028">
        <v>9.5399999999999991</v>
      </c>
      <c r="BO2028">
        <v>8.5765999999999991</v>
      </c>
      <c r="BQ2028" s="48"/>
      <c r="BU2028" s="48"/>
      <c r="BY2028" s="41">
        <v>45254</v>
      </c>
      <c r="BZ2028">
        <v>14.45</v>
      </c>
      <c r="CA2028">
        <v>12.304399999999999</v>
      </c>
    </row>
    <row r="2029" spans="1:79">
      <c r="A2029" s="48"/>
      <c r="E2029" s="48"/>
      <c r="M2029" s="48"/>
      <c r="Q2029" s="48"/>
      <c r="U2029" s="48"/>
      <c r="Y2029" s="48"/>
      <c r="AC2029" s="48"/>
      <c r="AG2029" s="48"/>
      <c r="AK2029" s="45"/>
      <c r="AO2029" s="48"/>
      <c r="AS2029" s="48"/>
      <c r="AW2029" s="48"/>
      <c r="BA2029" s="48"/>
      <c r="BE2029" s="48"/>
      <c r="BI2029" s="48"/>
      <c r="BM2029" s="41">
        <v>44957</v>
      </c>
      <c r="BN2029">
        <v>9.69</v>
      </c>
      <c r="BO2029">
        <v>8.7114999999999991</v>
      </c>
      <c r="BQ2029" s="48"/>
      <c r="BU2029" s="48"/>
      <c r="BY2029" s="41">
        <v>45257</v>
      </c>
      <c r="BZ2029">
        <v>14.24</v>
      </c>
      <c r="CA2029">
        <v>12.1256</v>
      </c>
    </row>
    <row r="2030" spans="1:79">
      <c r="A2030" s="48"/>
      <c r="E2030" s="48"/>
      <c r="M2030" s="48"/>
      <c r="Q2030" s="48"/>
      <c r="U2030" s="48"/>
      <c r="Y2030" s="48"/>
      <c r="AC2030" s="48"/>
      <c r="AG2030" s="48"/>
      <c r="AK2030" s="45"/>
      <c r="AO2030" s="48"/>
      <c r="AS2030" s="48"/>
      <c r="AW2030" s="48"/>
      <c r="BA2030" s="48"/>
      <c r="BE2030" s="48"/>
      <c r="BI2030" s="48"/>
      <c r="BM2030" s="41">
        <v>44958</v>
      </c>
      <c r="BN2030">
        <v>9.65</v>
      </c>
      <c r="BO2030">
        <v>8.6754999999999995</v>
      </c>
      <c r="BQ2030" s="48"/>
      <c r="BU2030" s="48"/>
      <c r="BY2030" s="41">
        <v>45258</v>
      </c>
      <c r="BZ2030">
        <v>14.4</v>
      </c>
      <c r="CA2030">
        <v>12.261799999999999</v>
      </c>
    </row>
    <row r="2031" spans="1:79">
      <c r="A2031" s="48"/>
      <c r="E2031" s="48"/>
      <c r="M2031" s="48"/>
      <c r="Q2031" s="48"/>
      <c r="U2031" s="48"/>
      <c r="Y2031" s="48"/>
      <c r="AC2031" s="48"/>
      <c r="AG2031" s="48"/>
      <c r="AK2031" s="45"/>
      <c r="AO2031" s="48"/>
      <c r="AS2031" s="48"/>
      <c r="AW2031" s="48"/>
      <c r="BA2031" s="48"/>
      <c r="BE2031" s="48"/>
      <c r="BI2031" s="48"/>
      <c r="BM2031" s="41">
        <v>44959</v>
      </c>
      <c r="BN2031">
        <v>9.5500000000000007</v>
      </c>
      <c r="BO2031">
        <v>8.5855999999999995</v>
      </c>
      <c r="BQ2031" s="48"/>
      <c r="BU2031" s="48"/>
      <c r="BY2031" s="41">
        <v>45259</v>
      </c>
      <c r="BZ2031">
        <v>14.4</v>
      </c>
      <c r="CA2031">
        <v>12.261799999999999</v>
      </c>
    </row>
    <row r="2032" spans="1:79">
      <c r="A2032" s="48"/>
      <c r="E2032" s="48"/>
      <c r="M2032" s="48"/>
      <c r="Q2032" s="48"/>
      <c r="U2032" s="48"/>
      <c r="Y2032" s="48"/>
      <c r="AC2032" s="48"/>
      <c r="AG2032" s="48"/>
      <c r="AK2032" s="45"/>
      <c r="AO2032" s="48"/>
      <c r="AS2032" s="48"/>
      <c r="AW2032" s="48"/>
      <c r="BA2032" s="48"/>
      <c r="BE2032" s="48"/>
      <c r="BI2032" s="48"/>
      <c r="BM2032" s="41">
        <v>44960</v>
      </c>
      <c r="BN2032">
        <v>9.65</v>
      </c>
      <c r="BO2032">
        <v>8.6754999999999995</v>
      </c>
      <c r="BQ2032" s="48"/>
      <c r="BU2032" s="48"/>
      <c r="BY2032" s="41">
        <v>45260</v>
      </c>
      <c r="BZ2032">
        <v>14.56</v>
      </c>
      <c r="CA2032">
        <v>12.398</v>
      </c>
    </row>
    <row r="2033" spans="1:79">
      <c r="A2033" s="48"/>
      <c r="E2033" s="48"/>
      <c r="M2033" s="48"/>
      <c r="Q2033" s="48"/>
      <c r="U2033" s="48"/>
      <c r="Y2033" s="48"/>
      <c r="AC2033" s="48"/>
      <c r="AG2033" s="48"/>
      <c r="AK2033" s="45"/>
      <c r="AO2033" s="48"/>
      <c r="AS2033" s="48"/>
      <c r="AW2033" s="48"/>
      <c r="BA2033" s="48"/>
      <c r="BE2033" s="48"/>
      <c r="BI2033" s="48"/>
      <c r="BM2033" s="41">
        <v>44963</v>
      </c>
      <c r="BN2033">
        <v>9.6199999999999992</v>
      </c>
      <c r="BO2033">
        <v>8.6485000000000003</v>
      </c>
      <c r="BQ2033" s="48"/>
      <c r="BU2033" s="48"/>
      <c r="BY2033" s="41">
        <v>45261</v>
      </c>
      <c r="BZ2033">
        <v>14.65</v>
      </c>
      <c r="CA2033">
        <v>12.4747</v>
      </c>
    </row>
    <row r="2034" spans="1:79">
      <c r="A2034" s="48"/>
      <c r="E2034" s="48"/>
      <c r="M2034" s="48"/>
      <c r="Q2034" s="48"/>
      <c r="U2034" s="48"/>
      <c r="Y2034" s="48"/>
      <c r="AC2034" s="48"/>
      <c r="AG2034" s="48"/>
      <c r="AK2034" s="45"/>
      <c r="AO2034" s="48"/>
      <c r="AS2034" s="48"/>
      <c r="AW2034" s="48"/>
      <c r="BA2034" s="48"/>
      <c r="BE2034" s="48"/>
      <c r="BI2034" s="48"/>
      <c r="BM2034" s="41">
        <v>44964</v>
      </c>
      <c r="BN2034">
        <v>9.52</v>
      </c>
      <c r="BO2034">
        <v>8.5586000000000002</v>
      </c>
      <c r="BQ2034" s="48"/>
      <c r="BU2034" s="48"/>
      <c r="BY2034" s="41">
        <v>45264</v>
      </c>
      <c r="BZ2034">
        <v>14.75</v>
      </c>
      <c r="CA2034">
        <v>12.559799999999999</v>
      </c>
    </row>
    <row r="2035" spans="1:79">
      <c r="A2035" s="48"/>
      <c r="E2035" s="48"/>
      <c r="M2035" s="48"/>
      <c r="Q2035" s="48"/>
      <c r="U2035" s="48"/>
      <c r="Y2035" s="48"/>
      <c r="AC2035" s="48"/>
      <c r="AG2035" s="48"/>
      <c r="AK2035" s="45"/>
      <c r="AO2035" s="48"/>
      <c r="AS2035" s="48"/>
      <c r="AW2035" s="48"/>
      <c r="BA2035" s="48"/>
      <c r="BE2035" s="48"/>
      <c r="BI2035" s="48"/>
      <c r="BM2035" s="41">
        <v>44965</v>
      </c>
      <c r="BN2035">
        <v>9.49</v>
      </c>
      <c r="BO2035">
        <v>8.5315999999999992</v>
      </c>
      <c r="BQ2035" s="48"/>
      <c r="BU2035" s="48"/>
      <c r="BY2035" s="41">
        <v>45265</v>
      </c>
      <c r="BZ2035">
        <v>14.78</v>
      </c>
      <c r="CA2035">
        <v>12.5854</v>
      </c>
    </row>
    <row r="2036" spans="1:79">
      <c r="A2036" s="48"/>
      <c r="E2036" s="48"/>
      <c r="M2036" s="48"/>
      <c r="Q2036" s="48"/>
      <c r="U2036" s="48"/>
      <c r="Y2036" s="48"/>
      <c r="AC2036" s="48"/>
      <c r="AG2036" s="48"/>
      <c r="AK2036" s="45"/>
      <c r="AO2036" s="48"/>
      <c r="AS2036" s="48"/>
      <c r="AW2036" s="48"/>
      <c r="BA2036" s="48"/>
      <c r="BE2036" s="48"/>
      <c r="BI2036" s="48"/>
      <c r="BM2036" s="41">
        <v>44966</v>
      </c>
      <c r="BN2036">
        <v>9.48</v>
      </c>
      <c r="BO2036">
        <v>8.5227000000000004</v>
      </c>
      <c r="BQ2036" s="48"/>
      <c r="BU2036" s="48"/>
      <c r="BY2036" s="41">
        <v>45266</v>
      </c>
      <c r="BZ2036">
        <v>14.7</v>
      </c>
      <c r="CA2036">
        <v>12.517300000000001</v>
      </c>
    </row>
    <row r="2037" spans="1:79">
      <c r="A2037" s="48"/>
      <c r="E2037" s="48"/>
      <c r="M2037" s="48"/>
      <c r="Q2037" s="48"/>
      <c r="U2037" s="48"/>
      <c r="Y2037" s="48"/>
      <c r="AC2037" s="48"/>
      <c r="AG2037" s="48"/>
      <c r="AK2037" s="45"/>
      <c r="AO2037" s="48"/>
      <c r="AS2037" s="48"/>
      <c r="AW2037" s="48"/>
      <c r="BA2037" s="48"/>
      <c r="BE2037" s="48"/>
      <c r="BI2037" s="48"/>
      <c r="BM2037" s="41">
        <v>44967</v>
      </c>
      <c r="BN2037">
        <v>9.6</v>
      </c>
      <c r="BO2037">
        <v>8.6304999999999996</v>
      </c>
      <c r="BQ2037" s="48"/>
      <c r="BU2037" s="48"/>
      <c r="BY2037" s="41">
        <v>45267</v>
      </c>
      <c r="BZ2037">
        <v>14.79</v>
      </c>
      <c r="CA2037">
        <v>12.5939</v>
      </c>
    </row>
    <row r="2038" spans="1:79">
      <c r="A2038" s="48"/>
      <c r="E2038" s="48"/>
      <c r="M2038" s="48"/>
      <c r="Q2038" s="48"/>
      <c r="U2038" s="48"/>
      <c r="Y2038" s="48"/>
      <c r="AC2038" s="48"/>
      <c r="AG2038" s="48"/>
      <c r="AK2038" s="45"/>
      <c r="AO2038" s="48"/>
      <c r="AS2038" s="48"/>
      <c r="AW2038" s="48"/>
      <c r="BA2038" s="48"/>
      <c r="BE2038" s="48"/>
      <c r="BI2038" s="48"/>
      <c r="BM2038" s="41">
        <v>44970</v>
      </c>
      <c r="BN2038">
        <v>9.58</v>
      </c>
      <c r="BO2038">
        <v>8.6126000000000005</v>
      </c>
      <c r="BQ2038" s="48"/>
      <c r="BU2038" s="48"/>
      <c r="BY2038" s="41">
        <v>45268</v>
      </c>
      <c r="BZ2038">
        <v>14.78</v>
      </c>
      <c r="CA2038">
        <v>12.5854</v>
      </c>
    </row>
    <row r="2039" spans="1:79">
      <c r="A2039" s="48"/>
      <c r="E2039" s="48"/>
      <c r="M2039" s="48"/>
      <c r="Q2039" s="48"/>
      <c r="U2039" s="48"/>
      <c r="Y2039" s="48"/>
      <c r="AC2039" s="48"/>
      <c r="AG2039" s="48"/>
      <c r="AK2039" s="45"/>
      <c r="AO2039" s="48"/>
      <c r="AS2039" s="48"/>
      <c r="AW2039" s="48"/>
      <c r="BA2039" s="48"/>
      <c r="BE2039" s="48"/>
      <c r="BI2039" s="48"/>
      <c r="BM2039" s="41">
        <v>44971</v>
      </c>
      <c r="BN2039">
        <v>9.5</v>
      </c>
      <c r="BO2039">
        <v>8.5405999999999995</v>
      </c>
      <c r="BQ2039" s="48"/>
      <c r="BU2039" s="48"/>
      <c r="BY2039" s="41">
        <v>45271</v>
      </c>
      <c r="BZ2039">
        <v>14.78</v>
      </c>
      <c r="CA2039">
        <v>12.5854</v>
      </c>
    </row>
    <row r="2040" spans="1:79">
      <c r="A2040" s="48"/>
      <c r="E2040" s="48"/>
      <c r="M2040" s="48"/>
      <c r="Q2040" s="48"/>
      <c r="U2040" s="48"/>
      <c r="Y2040" s="48"/>
      <c r="AC2040" s="48"/>
      <c r="AG2040" s="48"/>
      <c r="AK2040" s="45"/>
      <c r="AO2040" s="48"/>
      <c r="AS2040" s="48"/>
      <c r="AW2040" s="48"/>
      <c r="BA2040" s="48"/>
      <c r="BE2040" s="48"/>
      <c r="BI2040" s="48"/>
      <c r="BM2040" s="41">
        <v>44972</v>
      </c>
      <c r="BN2040">
        <v>9.4499999999999993</v>
      </c>
      <c r="BO2040">
        <v>8.4956999999999994</v>
      </c>
      <c r="BQ2040" s="48"/>
      <c r="BU2040" s="48"/>
      <c r="BY2040" s="41">
        <v>45272</v>
      </c>
      <c r="BZ2040">
        <v>14.82</v>
      </c>
      <c r="CA2040">
        <v>12.619400000000001</v>
      </c>
    </row>
    <row r="2041" spans="1:79">
      <c r="A2041" s="48"/>
      <c r="E2041" s="48"/>
      <c r="M2041" s="48"/>
      <c r="Q2041" s="48"/>
      <c r="U2041" s="48"/>
      <c r="Y2041" s="48"/>
      <c r="AC2041" s="48"/>
      <c r="AG2041" s="48"/>
      <c r="AK2041" s="45"/>
      <c r="AO2041" s="48"/>
      <c r="AS2041" s="48"/>
      <c r="AW2041" s="48"/>
      <c r="BA2041" s="48"/>
      <c r="BE2041" s="48"/>
      <c r="BI2041" s="48"/>
      <c r="BM2041" s="41">
        <v>44973</v>
      </c>
      <c r="BN2041">
        <v>9.48</v>
      </c>
      <c r="BO2041">
        <v>8.5227000000000004</v>
      </c>
      <c r="BQ2041" s="48"/>
      <c r="BU2041" s="48"/>
      <c r="BY2041" s="41">
        <v>45273</v>
      </c>
      <c r="BZ2041">
        <v>14.82</v>
      </c>
      <c r="CA2041">
        <v>12.619400000000001</v>
      </c>
    </row>
    <row r="2042" spans="1:79">
      <c r="A2042" s="48"/>
      <c r="E2042" s="48"/>
      <c r="M2042" s="48"/>
      <c r="Q2042" s="48"/>
      <c r="U2042" s="48"/>
      <c r="Y2042" s="48"/>
      <c r="AC2042" s="48"/>
      <c r="AG2042" s="48"/>
      <c r="AK2042" s="45"/>
      <c r="AO2042" s="48"/>
      <c r="AS2042" s="48"/>
      <c r="AW2042" s="48"/>
      <c r="BA2042" s="48"/>
      <c r="BE2042" s="48"/>
      <c r="BI2042" s="48"/>
      <c r="BM2042" s="41">
        <v>44974</v>
      </c>
      <c r="BN2042">
        <v>9.4700000000000006</v>
      </c>
      <c r="BO2042">
        <v>8.5137</v>
      </c>
      <c r="BQ2042" s="48"/>
      <c r="BU2042" s="48"/>
      <c r="BY2042" s="41">
        <v>45274</v>
      </c>
      <c r="BZ2042">
        <v>14.95</v>
      </c>
      <c r="CA2042">
        <v>12.7301</v>
      </c>
    </row>
    <row r="2043" spans="1:79">
      <c r="A2043" s="48"/>
      <c r="E2043" s="48"/>
      <c r="M2043" s="48"/>
      <c r="Q2043" s="48"/>
      <c r="U2043" s="48"/>
      <c r="Y2043" s="48"/>
      <c r="AC2043" s="48"/>
      <c r="AG2043" s="48"/>
      <c r="AK2043" s="45"/>
      <c r="AO2043" s="48"/>
      <c r="AS2043" s="48"/>
      <c r="AW2043" s="48"/>
      <c r="BA2043" s="48"/>
      <c r="BE2043" s="48"/>
      <c r="BI2043" s="48"/>
      <c r="BM2043" s="41">
        <v>44977</v>
      </c>
      <c r="BN2043">
        <v>9.4499999999999993</v>
      </c>
      <c r="BO2043">
        <v>8.4956999999999994</v>
      </c>
      <c r="BQ2043" s="48"/>
      <c r="BU2043" s="48"/>
      <c r="BY2043" s="41">
        <v>45275</v>
      </c>
      <c r="BZ2043">
        <v>14.95</v>
      </c>
      <c r="CA2043">
        <v>12.7301</v>
      </c>
    </row>
    <row r="2044" spans="1:79">
      <c r="A2044" s="48"/>
      <c r="E2044" s="48"/>
      <c r="M2044" s="48"/>
      <c r="Q2044" s="48"/>
      <c r="U2044" s="48"/>
      <c r="Y2044" s="48"/>
      <c r="AC2044" s="48"/>
      <c r="AG2044" s="48"/>
      <c r="AK2044" s="45"/>
      <c r="AO2044" s="48"/>
      <c r="AS2044" s="48"/>
      <c r="AW2044" s="48"/>
      <c r="BA2044" s="48"/>
      <c r="BE2044" s="48"/>
      <c r="BI2044" s="48"/>
      <c r="BM2044" s="41">
        <v>44978</v>
      </c>
      <c r="BN2044">
        <v>9.4</v>
      </c>
      <c r="BO2044">
        <v>8.4506999999999994</v>
      </c>
      <c r="BQ2044" s="48"/>
      <c r="BU2044" s="48"/>
      <c r="BY2044" s="41">
        <v>45278</v>
      </c>
      <c r="BZ2044">
        <v>14.8</v>
      </c>
      <c r="CA2044">
        <v>12.602399999999999</v>
      </c>
    </row>
    <row r="2045" spans="1:79">
      <c r="A2045" s="48"/>
      <c r="E2045" s="48"/>
      <c r="M2045" s="48"/>
      <c r="Q2045" s="48"/>
      <c r="U2045" s="48"/>
      <c r="Y2045" s="48"/>
      <c r="AC2045" s="48"/>
      <c r="AG2045" s="48"/>
      <c r="AK2045" s="45"/>
      <c r="AO2045" s="48"/>
      <c r="AS2045" s="48"/>
      <c r="AW2045" s="48"/>
      <c r="BA2045" s="48"/>
      <c r="BE2045" s="48"/>
      <c r="BI2045" s="48"/>
      <c r="BM2045" s="41">
        <v>44979</v>
      </c>
      <c r="BN2045">
        <v>9.4</v>
      </c>
      <c r="BO2045">
        <v>8.4506999999999994</v>
      </c>
      <c r="BQ2045" s="48"/>
      <c r="BU2045" s="48"/>
      <c r="BY2045" s="41">
        <v>45279</v>
      </c>
      <c r="BZ2045">
        <v>14.7</v>
      </c>
      <c r="CA2045">
        <v>12.517300000000001</v>
      </c>
    </row>
    <row r="2046" spans="1:79">
      <c r="A2046" s="48"/>
      <c r="E2046" s="48"/>
      <c r="M2046" s="48"/>
      <c r="Q2046" s="48"/>
      <c r="U2046" s="48"/>
      <c r="Y2046" s="48"/>
      <c r="AC2046" s="48"/>
      <c r="AG2046" s="48"/>
      <c r="AK2046" s="45"/>
      <c r="AO2046" s="48"/>
      <c r="AS2046" s="48"/>
      <c r="AW2046" s="48"/>
      <c r="BA2046" s="48"/>
      <c r="BE2046" s="48"/>
      <c r="BI2046" s="48"/>
      <c r="BM2046" s="41">
        <v>44980</v>
      </c>
      <c r="BN2046">
        <v>9.4</v>
      </c>
      <c r="BO2046">
        <v>8.4506999999999994</v>
      </c>
      <c r="BQ2046" s="48"/>
      <c r="BU2046" s="48"/>
      <c r="BY2046" s="41">
        <v>45280</v>
      </c>
      <c r="BZ2046">
        <v>14.85</v>
      </c>
      <c r="CA2046">
        <v>12.645</v>
      </c>
    </row>
    <row r="2047" spans="1:79">
      <c r="A2047" s="48"/>
      <c r="E2047" s="48"/>
      <c r="M2047" s="48"/>
      <c r="Q2047" s="48"/>
      <c r="U2047" s="48"/>
      <c r="Y2047" s="48"/>
      <c r="AC2047" s="48"/>
      <c r="AG2047" s="48"/>
      <c r="AK2047" s="45"/>
      <c r="AO2047" s="48"/>
      <c r="AS2047" s="48"/>
      <c r="AW2047" s="48"/>
      <c r="BA2047" s="48"/>
      <c r="BE2047" s="48"/>
      <c r="BI2047" s="48"/>
      <c r="BM2047" s="41">
        <v>44981</v>
      </c>
      <c r="BN2047">
        <v>9.3000000000000007</v>
      </c>
      <c r="BO2047">
        <v>8.3607999999999993</v>
      </c>
      <c r="BQ2047" s="48"/>
      <c r="BU2047" s="48"/>
      <c r="BY2047" s="41">
        <v>45281</v>
      </c>
      <c r="BZ2047">
        <v>14.76</v>
      </c>
      <c r="CA2047">
        <v>12.568300000000001</v>
      </c>
    </row>
    <row r="2048" spans="1:79">
      <c r="A2048" s="48"/>
      <c r="E2048" s="48"/>
      <c r="M2048" s="48"/>
      <c r="Q2048" s="48"/>
      <c r="U2048" s="48"/>
      <c r="Y2048" s="48"/>
      <c r="AC2048" s="48"/>
      <c r="AG2048" s="48"/>
      <c r="AK2048" s="45"/>
      <c r="AO2048" s="48"/>
      <c r="AS2048" s="48"/>
      <c r="AW2048" s="48"/>
      <c r="BA2048" s="48"/>
      <c r="BE2048" s="48"/>
      <c r="BI2048" s="48"/>
      <c r="BM2048" s="41">
        <v>44984</v>
      </c>
      <c r="BN2048">
        <v>9.42</v>
      </c>
      <c r="BO2048">
        <v>8.4687000000000001</v>
      </c>
      <c r="BQ2048" s="48"/>
      <c r="BU2048" s="48"/>
      <c r="BY2048" s="41">
        <v>45282</v>
      </c>
      <c r="BZ2048">
        <v>14.9</v>
      </c>
      <c r="CA2048">
        <v>12.6876</v>
      </c>
    </row>
    <row r="2049" spans="1:79">
      <c r="A2049" s="48"/>
      <c r="E2049" s="48"/>
      <c r="M2049" s="48"/>
      <c r="Q2049" s="48"/>
      <c r="U2049" s="48"/>
      <c r="Y2049" s="48"/>
      <c r="AC2049" s="48"/>
      <c r="AG2049" s="48"/>
      <c r="AK2049" s="45"/>
      <c r="AO2049" s="48"/>
      <c r="AS2049" s="48"/>
      <c r="AW2049" s="48"/>
      <c r="BA2049" s="48"/>
      <c r="BE2049" s="48"/>
      <c r="BI2049" s="48"/>
      <c r="BM2049" s="41">
        <v>44985</v>
      </c>
      <c r="BN2049">
        <v>9.39</v>
      </c>
      <c r="BO2049">
        <v>8.4417000000000009</v>
      </c>
      <c r="BQ2049" s="48"/>
      <c r="BU2049" s="48"/>
      <c r="BY2049" s="41">
        <v>45285</v>
      </c>
      <c r="BZ2049">
        <v>14.73</v>
      </c>
      <c r="CA2049">
        <v>12.5428</v>
      </c>
    </row>
    <row r="2050" spans="1:79">
      <c r="A2050" s="48"/>
      <c r="E2050" s="48"/>
      <c r="M2050" s="48"/>
      <c r="Q2050" s="48"/>
      <c r="U2050" s="48"/>
      <c r="Y2050" s="48"/>
      <c r="AC2050" s="48"/>
      <c r="AG2050" s="48"/>
      <c r="AK2050" s="45"/>
      <c r="AO2050" s="48"/>
      <c r="AS2050" s="48"/>
      <c r="AW2050" s="48"/>
      <c r="BA2050" s="48"/>
      <c r="BE2050" s="48"/>
      <c r="BI2050" s="48"/>
      <c r="BM2050" s="41">
        <v>44986</v>
      </c>
      <c r="BN2050">
        <v>9.4</v>
      </c>
      <c r="BO2050">
        <v>8.4506999999999994</v>
      </c>
      <c r="BQ2050" s="48"/>
      <c r="BU2050" s="48"/>
      <c r="BY2050" s="41">
        <v>45286</v>
      </c>
      <c r="BZ2050">
        <v>14.89</v>
      </c>
      <c r="CA2050">
        <v>12.679</v>
      </c>
    </row>
    <row r="2051" spans="1:79">
      <c r="A2051" s="48"/>
      <c r="E2051" s="48"/>
      <c r="M2051" s="48"/>
      <c r="Q2051" s="48"/>
      <c r="U2051" s="48"/>
      <c r="Y2051" s="48"/>
      <c r="AC2051" s="48"/>
      <c r="AG2051" s="48"/>
      <c r="AK2051" s="45"/>
      <c r="AO2051" s="48"/>
      <c r="AS2051" s="48"/>
      <c r="AW2051" s="48"/>
      <c r="BA2051" s="48"/>
      <c r="BE2051" s="48"/>
      <c r="BI2051" s="48"/>
      <c r="BM2051" s="41">
        <v>44987</v>
      </c>
      <c r="BN2051">
        <v>9.4</v>
      </c>
      <c r="BO2051">
        <v>8.4506999999999994</v>
      </c>
      <c r="BQ2051" s="48"/>
      <c r="BU2051" s="48"/>
      <c r="BY2051" s="41">
        <v>45287</v>
      </c>
      <c r="BZ2051">
        <v>14.89</v>
      </c>
      <c r="CA2051">
        <v>12.679</v>
      </c>
    </row>
    <row r="2052" spans="1:79">
      <c r="A2052" s="48"/>
      <c r="E2052" s="48"/>
      <c r="M2052" s="48"/>
      <c r="Q2052" s="48"/>
      <c r="U2052" s="48"/>
      <c r="Y2052" s="48"/>
      <c r="AC2052" s="48"/>
      <c r="AG2052" s="48"/>
      <c r="AK2052" s="45"/>
      <c r="AO2052" s="48"/>
      <c r="AS2052" s="48"/>
      <c r="AW2052" s="48"/>
      <c r="BA2052" s="48"/>
      <c r="BE2052" s="48"/>
      <c r="BI2052" s="48"/>
      <c r="BM2052" s="41">
        <v>44988</v>
      </c>
      <c r="BN2052">
        <v>9.3000000000000007</v>
      </c>
      <c r="BO2052">
        <v>8.3607999999999993</v>
      </c>
      <c r="BQ2052" s="48"/>
      <c r="BU2052" s="48"/>
      <c r="BY2052" s="41">
        <v>45288</v>
      </c>
      <c r="BZ2052">
        <v>14.88</v>
      </c>
      <c r="CA2052">
        <v>12.670500000000001</v>
      </c>
    </row>
    <row r="2053" spans="1:79">
      <c r="A2053" s="48"/>
      <c r="E2053" s="48"/>
      <c r="M2053" s="48"/>
      <c r="Q2053" s="48"/>
      <c r="U2053" s="48"/>
      <c r="Y2053" s="48"/>
      <c r="AC2053" s="48"/>
      <c r="AG2053" s="48"/>
      <c r="AK2053" s="45"/>
      <c r="AO2053" s="48"/>
      <c r="AS2053" s="48"/>
      <c r="AW2053" s="48"/>
      <c r="BA2053" s="48"/>
      <c r="BE2053" s="48"/>
      <c r="BI2053" s="48"/>
      <c r="BM2053" s="41">
        <v>44991</v>
      </c>
      <c r="BN2053">
        <v>9.4</v>
      </c>
      <c r="BO2053">
        <v>8.4506999999999994</v>
      </c>
      <c r="BQ2053" s="48"/>
      <c r="BU2053" s="48"/>
      <c r="BY2053" s="41">
        <v>45289</v>
      </c>
      <c r="BZ2053">
        <v>14.95</v>
      </c>
      <c r="CA2053">
        <v>12.7301</v>
      </c>
    </row>
    <row r="2054" spans="1:79">
      <c r="A2054" s="48"/>
      <c r="E2054" s="48"/>
      <c r="M2054" s="48"/>
      <c r="Q2054" s="48"/>
      <c r="U2054" s="48"/>
      <c r="Y2054" s="48"/>
      <c r="AC2054" s="48"/>
      <c r="AG2054" s="48"/>
      <c r="AK2054" s="45"/>
      <c r="AO2054" s="48"/>
      <c r="AS2054" s="48"/>
      <c r="AW2054" s="48"/>
      <c r="BA2054" s="48"/>
      <c r="BE2054" s="48"/>
      <c r="BI2054" s="48"/>
      <c r="BM2054" s="41">
        <v>44992</v>
      </c>
      <c r="BN2054">
        <v>9.34</v>
      </c>
      <c r="BO2054">
        <v>8.3968000000000007</v>
      </c>
      <c r="BQ2054" s="48"/>
      <c r="BU2054" s="48"/>
      <c r="BY2054" s="41">
        <v>45293</v>
      </c>
      <c r="BZ2054">
        <v>14.9</v>
      </c>
      <c r="CA2054">
        <v>12.6876</v>
      </c>
    </row>
    <row r="2055" spans="1:79">
      <c r="A2055" s="48"/>
      <c r="E2055" s="48"/>
      <c r="M2055" s="48"/>
      <c r="Q2055" s="48"/>
      <c r="U2055" s="48"/>
      <c r="Y2055" s="48"/>
      <c r="AC2055" s="48"/>
      <c r="AG2055" s="48"/>
      <c r="AK2055" s="45"/>
      <c r="AO2055" s="48"/>
      <c r="AS2055" s="48"/>
      <c r="AW2055" s="48"/>
      <c r="BA2055" s="48"/>
      <c r="BE2055" s="48"/>
      <c r="BI2055" s="48"/>
      <c r="BM2055" s="41">
        <v>44993</v>
      </c>
      <c r="BN2055">
        <v>9.17</v>
      </c>
      <c r="BO2055">
        <v>8.2439999999999998</v>
      </c>
      <c r="BQ2055" s="48"/>
      <c r="BU2055" s="48"/>
      <c r="BY2055" s="41">
        <v>45294</v>
      </c>
      <c r="BZ2055">
        <v>14.73</v>
      </c>
      <c r="CA2055">
        <v>12.5428</v>
      </c>
    </row>
    <row r="2056" spans="1:79">
      <c r="A2056" s="48"/>
      <c r="E2056" s="48"/>
      <c r="M2056" s="48"/>
      <c r="Q2056" s="48"/>
      <c r="U2056" s="48"/>
      <c r="Y2056" s="48"/>
      <c r="AC2056" s="48"/>
      <c r="AG2056" s="48"/>
      <c r="AK2056" s="45"/>
      <c r="AO2056" s="48"/>
      <c r="AS2056" s="48"/>
      <c r="AW2056" s="48"/>
      <c r="BA2056" s="48"/>
      <c r="BE2056" s="48"/>
      <c r="BI2056" s="48"/>
      <c r="BM2056" s="41">
        <v>44994</v>
      </c>
      <c r="BN2056">
        <v>9.24</v>
      </c>
      <c r="BO2056">
        <v>8.3069000000000006</v>
      </c>
      <c r="BQ2056" s="48"/>
      <c r="BU2056" s="48"/>
      <c r="BY2056" s="41">
        <v>45295</v>
      </c>
      <c r="BZ2056">
        <v>14.8</v>
      </c>
      <c r="CA2056">
        <v>12.602399999999999</v>
      </c>
    </row>
    <row r="2057" spans="1:79">
      <c r="A2057" s="48"/>
      <c r="E2057" s="48"/>
      <c r="M2057" s="48"/>
      <c r="Q2057" s="48"/>
      <c r="U2057" s="48"/>
      <c r="Y2057" s="48"/>
      <c r="AC2057" s="48"/>
      <c r="AG2057" s="48"/>
      <c r="AK2057" s="45"/>
      <c r="AO2057" s="48"/>
      <c r="AS2057" s="48"/>
      <c r="AW2057" s="48"/>
      <c r="BA2057" s="48"/>
      <c r="BE2057" s="48"/>
      <c r="BI2057" s="48"/>
      <c r="BM2057" s="41">
        <v>44995</v>
      </c>
      <c r="BN2057">
        <v>9.1999999999999993</v>
      </c>
      <c r="BO2057">
        <v>8.2708999999999993</v>
      </c>
      <c r="BQ2057" s="48"/>
      <c r="BU2057" s="48"/>
      <c r="BY2057" s="41">
        <v>45296</v>
      </c>
      <c r="BZ2057">
        <v>15</v>
      </c>
      <c r="CA2057">
        <v>12.7727</v>
      </c>
    </row>
    <row r="2058" spans="1:79">
      <c r="A2058" s="48"/>
      <c r="E2058" s="48"/>
      <c r="M2058" s="48"/>
      <c r="Q2058" s="48"/>
      <c r="U2058" s="48"/>
      <c r="Y2058" s="48"/>
      <c r="AC2058" s="48"/>
      <c r="AG2058" s="48"/>
      <c r="AK2058" s="45"/>
      <c r="AO2058" s="48"/>
      <c r="AS2058" s="48"/>
      <c r="AW2058" s="48"/>
      <c r="BA2058" s="48"/>
      <c r="BE2058" s="48"/>
      <c r="BI2058" s="48"/>
      <c r="BM2058" s="41">
        <v>44998</v>
      </c>
      <c r="BN2058">
        <v>9.18</v>
      </c>
      <c r="BO2058">
        <v>8.2530000000000001</v>
      </c>
      <c r="BQ2058" s="48"/>
      <c r="BU2058" s="48"/>
      <c r="BY2058" s="41">
        <v>45299</v>
      </c>
      <c r="BZ2058">
        <v>15.14</v>
      </c>
      <c r="CA2058">
        <v>12.8919</v>
      </c>
    </row>
    <row r="2059" spans="1:79">
      <c r="A2059" s="48"/>
      <c r="E2059" s="48"/>
      <c r="M2059" s="48"/>
      <c r="Q2059" s="48"/>
      <c r="U2059" s="48"/>
      <c r="Y2059" s="48"/>
      <c r="AC2059" s="48"/>
      <c r="AG2059" s="48"/>
      <c r="AK2059" s="45"/>
      <c r="AO2059" s="48"/>
      <c r="AS2059" s="48"/>
      <c r="AW2059" s="48"/>
      <c r="BA2059" s="48"/>
      <c r="BE2059" s="48"/>
      <c r="BI2059" s="48"/>
      <c r="BM2059" s="41">
        <v>44999</v>
      </c>
      <c r="BN2059">
        <v>9.4</v>
      </c>
      <c r="BO2059">
        <v>8.4506999999999994</v>
      </c>
      <c r="BQ2059" s="48"/>
      <c r="BU2059" s="48"/>
      <c r="BY2059" s="41">
        <v>45300</v>
      </c>
      <c r="BZ2059">
        <v>15.4</v>
      </c>
      <c r="CA2059">
        <v>13.113300000000001</v>
      </c>
    </row>
    <row r="2060" spans="1:79">
      <c r="A2060" s="48"/>
      <c r="E2060" s="48"/>
      <c r="M2060" s="48"/>
      <c r="Q2060" s="48"/>
      <c r="U2060" s="48"/>
      <c r="Y2060" s="48"/>
      <c r="AC2060" s="48"/>
      <c r="AG2060" s="48"/>
      <c r="AK2060" s="45"/>
      <c r="AO2060" s="48"/>
      <c r="AS2060" s="48"/>
      <c r="AW2060" s="48"/>
      <c r="BA2060" s="48"/>
      <c r="BE2060" s="48"/>
      <c r="BI2060" s="48"/>
      <c r="BM2060" s="41">
        <v>45000</v>
      </c>
      <c r="BN2060">
        <v>9.39</v>
      </c>
      <c r="BO2060">
        <v>8.4417000000000009</v>
      </c>
      <c r="BQ2060" s="48"/>
      <c r="BU2060" s="48"/>
      <c r="BY2060" s="41">
        <v>45301</v>
      </c>
      <c r="BZ2060">
        <v>15.12</v>
      </c>
      <c r="CA2060">
        <v>12.8749</v>
      </c>
    </row>
    <row r="2061" spans="1:79">
      <c r="A2061" s="48"/>
      <c r="E2061" s="48"/>
      <c r="M2061" s="48"/>
      <c r="Q2061" s="48"/>
      <c r="U2061" s="48"/>
      <c r="Y2061" s="48"/>
      <c r="AC2061" s="48"/>
      <c r="AG2061" s="48"/>
      <c r="AK2061" s="45"/>
      <c r="AO2061" s="48"/>
      <c r="AS2061" s="48"/>
      <c r="AW2061" s="48"/>
      <c r="BA2061" s="48"/>
      <c r="BE2061" s="48"/>
      <c r="BI2061" s="48"/>
      <c r="BM2061" s="41">
        <v>45001</v>
      </c>
      <c r="BN2061">
        <v>9.3000000000000007</v>
      </c>
      <c r="BO2061">
        <v>8.3607999999999993</v>
      </c>
      <c r="BQ2061" s="48"/>
      <c r="BU2061" s="48"/>
      <c r="BY2061" s="41">
        <v>45302</v>
      </c>
      <c r="BZ2061">
        <v>15.8</v>
      </c>
      <c r="CA2061">
        <v>13.453900000000001</v>
      </c>
    </row>
    <row r="2062" spans="1:79">
      <c r="A2062" s="48"/>
      <c r="E2062" s="48"/>
      <c r="M2062" s="48"/>
      <c r="Q2062" s="48"/>
      <c r="U2062" s="48"/>
      <c r="Y2062" s="48"/>
      <c r="AC2062" s="48"/>
      <c r="AG2062" s="48"/>
      <c r="AK2062" s="45"/>
      <c r="AO2062" s="48"/>
      <c r="AS2062" s="48"/>
      <c r="AW2062" s="48"/>
      <c r="BA2062" s="48"/>
      <c r="BE2062" s="48"/>
      <c r="BI2062" s="48"/>
      <c r="BM2062" s="41">
        <v>45002</v>
      </c>
      <c r="BN2062">
        <v>9.39</v>
      </c>
      <c r="BO2062">
        <v>8.4417000000000009</v>
      </c>
      <c r="BQ2062" s="48"/>
      <c r="BU2062" s="48"/>
      <c r="BY2062" s="41">
        <v>45303</v>
      </c>
      <c r="BZ2062">
        <v>15.79</v>
      </c>
      <c r="CA2062">
        <v>13.445399999999999</v>
      </c>
    </row>
    <row r="2063" spans="1:79">
      <c r="A2063" s="48"/>
      <c r="E2063" s="48"/>
      <c r="M2063" s="48"/>
      <c r="Q2063" s="48"/>
      <c r="U2063" s="48"/>
      <c r="Y2063" s="48"/>
      <c r="AC2063" s="48"/>
      <c r="AG2063" s="48"/>
      <c r="AK2063" s="45"/>
      <c r="AO2063" s="48"/>
      <c r="AS2063" s="48"/>
      <c r="AW2063" s="48"/>
      <c r="BA2063" s="48"/>
      <c r="BE2063" s="48"/>
      <c r="BI2063" s="48"/>
      <c r="BM2063" s="41">
        <v>45006</v>
      </c>
      <c r="BN2063">
        <v>9.35</v>
      </c>
      <c r="BO2063">
        <v>8.4057999999999993</v>
      </c>
      <c r="BQ2063" s="48"/>
      <c r="BU2063" s="48"/>
      <c r="BY2063" s="41">
        <v>45306</v>
      </c>
      <c r="BZ2063">
        <v>15.49</v>
      </c>
      <c r="CA2063">
        <v>13.19</v>
      </c>
    </row>
    <row r="2064" spans="1:79">
      <c r="A2064" s="48"/>
      <c r="E2064" s="48"/>
      <c r="M2064" s="48"/>
      <c r="Q2064" s="48"/>
      <c r="U2064" s="48"/>
      <c r="Y2064" s="48"/>
      <c r="AC2064" s="48"/>
      <c r="AG2064" s="48"/>
      <c r="AK2064" s="45"/>
      <c r="AO2064" s="48"/>
      <c r="AS2064" s="48"/>
      <c r="AW2064" s="48"/>
      <c r="BA2064" s="48"/>
      <c r="BE2064" s="48"/>
      <c r="BI2064" s="48"/>
      <c r="BM2064" s="41">
        <v>45007</v>
      </c>
      <c r="BN2064">
        <v>9.19</v>
      </c>
      <c r="BO2064">
        <v>8.2619000000000007</v>
      </c>
      <c r="BQ2064" s="48"/>
      <c r="BU2064" s="48"/>
      <c r="BY2064" s="41">
        <v>45307</v>
      </c>
      <c r="BZ2064">
        <v>15.48</v>
      </c>
      <c r="CA2064">
        <v>13.1814</v>
      </c>
    </row>
    <row r="2065" spans="1:79">
      <c r="A2065" s="48"/>
      <c r="E2065" s="48"/>
      <c r="M2065" s="48"/>
      <c r="Q2065" s="48"/>
      <c r="U2065" s="48"/>
      <c r="Y2065" s="48"/>
      <c r="AC2065" s="48"/>
      <c r="AG2065" s="48"/>
      <c r="AK2065" s="45"/>
      <c r="AO2065" s="48"/>
      <c r="AS2065" s="48"/>
      <c r="AW2065" s="48"/>
      <c r="BA2065" s="48"/>
      <c r="BE2065" s="48"/>
      <c r="BI2065" s="48"/>
      <c r="BM2065" s="41">
        <v>45008</v>
      </c>
      <c r="BN2065">
        <v>9.09</v>
      </c>
      <c r="BO2065">
        <v>8.1720000000000006</v>
      </c>
      <c r="BQ2065" s="48"/>
      <c r="BU2065" s="48"/>
      <c r="BY2065" s="41">
        <v>45308</v>
      </c>
      <c r="BZ2065">
        <v>15.69</v>
      </c>
      <c r="CA2065">
        <v>13.360300000000001</v>
      </c>
    </row>
    <row r="2066" spans="1:79">
      <c r="A2066" s="48"/>
      <c r="E2066" s="48"/>
      <c r="M2066" s="48"/>
      <c r="Q2066" s="48"/>
      <c r="U2066" s="48"/>
      <c r="Y2066" s="48"/>
      <c r="AC2066" s="48"/>
      <c r="AG2066" s="48"/>
      <c r="AK2066" s="45"/>
      <c r="AO2066" s="48"/>
      <c r="AS2066" s="48"/>
      <c r="AW2066" s="48"/>
      <c r="BA2066" s="48"/>
      <c r="BE2066" s="48"/>
      <c r="BI2066" s="48"/>
      <c r="BM2066" s="41">
        <v>45009</v>
      </c>
      <c r="BN2066">
        <v>9.15</v>
      </c>
      <c r="BO2066">
        <v>8.2260000000000009</v>
      </c>
      <c r="BQ2066" s="48"/>
      <c r="BU2066" s="48"/>
      <c r="BY2066" s="41">
        <v>45309</v>
      </c>
      <c r="BZ2066">
        <v>15.38</v>
      </c>
      <c r="CA2066">
        <v>13.096299999999999</v>
      </c>
    </row>
    <row r="2067" spans="1:79">
      <c r="A2067" s="48"/>
      <c r="E2067" s="48"/>
      <c r="M2067" s="48"/>
      <c r="Q2067" s="48"/>
      <c r="U2067" s="48"/>
      <c r="Y2067" s="48"/>
      <c r="AC2067" s="48"/>
      <c r="AG2067" s="48"/>
      <c r="AK2067" s="45"/>
      <c r="AO2067" s="48"/>
      <c r="AS2067" s="48"/>
      <c r="AW2067" s="48"/>
      <c r="BA2067" s="48"/>
      <c r="BE2067" s="48"/>
      <c r="BI2067" s="48"/>
      <c r="BM2067" s="41">
        <v>45012</v>
      </c>
      <c r="BN2067">
        <v>9.3000000000000007</v>
      </c>
      <c r="BO2067">
        <v>8.3607999999999993</v>
      </c>
      <c r="BQ2067" s="48"/>
      <c r="BU2067" s="48"/>
      <c r="BY2067" s="41">
        <v>45310</v>
      </c>
      <c r="BZ2067">
        <v>14.69</v>
      </c>
      <c r="CA2067">
        <v>12.508699999999999</v>
      </c>
    </row>
    <row r="2068" spans="1:79">
      <c r="A2068" s="48"/>
      <c r="E2068" s="48"/>
      <c r="M2068" s="48"/>
      <c r="Q2068" s="48"/>
      <c r="U2068" s="48"/>
      <c r="Y2068" s="48"/>
      <c r="AC2068" s="48"/>
      <c r="AG2068" s="48"/>
      <c r="AK2068" s="45"/>
      <c r="AO2068" s="48"/>
      <c r="AS2068" s="48"/>
      <c r="AW2068" s="48"/>
      <c r="BA2068" s="48"/>
      <c r="BE2068" s="48"/>
      <c r="BI2068" s="48"/>
      <c r="BM2068" s="41">
        <v>45013</v>
      </c>
      <c r="BN2068">
        <v>9.25</v>
      </c>
      <c r="BO2068">
        <v>8.3158999999999992</v>
      </c>
      <c r="BQ2068" s="48"/>
      <c r="BU2068" s="48"/>
      <c r="BY2068" s="41">
        <v>45313</v>
      </c>
      <c r="BZ2068">
        <v>14.68</v>
      </c>
      <c r="CA2068">
        <v>12.5002</v>
      </c>
    </row>
    <row r="2069" spans="1:79">
      <c r="A2069" s="48"/>
      <c r="E2069" s="48"/>
      <c r="M2069" s="48"/>
      <c r="Q2069" s="48"/>
      <c r="U2069" s="48"/>
      <c r="Y2069" s="48"/>
      <c r="AC2069" s="48"/>
      <c r="AG2069" s="48"/>
      <c r="AK2069" s="45"/>
      <c r="AO2069" s="48"/>
      <c r="AS2069" s="48"/>
      <c r="AW2069" s="48"/>
      <c r="BA2069" s="48"/>
      <c r="BE2069" s="48"/>
      <c r="BI2069" s="48"/>
      <c r="BM2069" s="41">
        <v>45014</v>
      </c>
      <c r="BN2069">
        <v>9.1</v>
      </c>
      <c r="BO2069">
        <v>8.1809999999999992</v>
      </c>
      <c r="BQ2069" s="48"/>
      <c r="BU2069" s="48"/>
      <c r="BY2069" s="41">
        <v>45314</v>
      </c>
      <c r="BZ2069">
        <v>14.7</v>
      </c>
      <c r="CA2069">
        <v>12.517300000000001</v>
      </c>
    </row>
    <row r="2070" spans="1:79">
      <c r="A2070" s="48"/>
      <c r="E2070" s="48"/>
      <c r="M2070" s="48"/>
      <c r="Q2070" s="48"/>
      <c r="U2070" s="48"/>
      <c r="Y2070" s="48"/>
      <c r="AC2070" s="48"/>
      <c r="AG2070" s="48"/>
      <c r="AK2070" s="45"/>
      <c r="AO2070" s="48"/>
      <c r="AS2070" s="48"/>
      <c r="AW2070" s="48"/>
      <c r="BA2070" s="48"/>
      <c r="BE2070" s="48"/>
      <c r="BI2070" s="48"/>
      <c r="BM2070" s="41">
        <v>45015</v>
      </c>
      <c r="BN2070">
        <v>9.24</v>
      </c>
      <c r="BO2070">
        <v>8.3069000000000006</v>
      </c>
      <c r="BQ2070" s="48"/>
      <c r="BU2070" s="48"/>
      <c r="BY2070" s="41">
        <v>45315</v>
      </c>
      <c r="BZ2070">
        <v>14.68</v>
      </c>
      <c r="CA2070">
        <v>12.5002</v>
      </c>
    </row>
    <row r="2071" spans="1:79">
      <c r="A2071" s="48"/>
      <c r="E2071" s="48"/>
      <c r="M2071" s="48"/>
      <c r="Q2071" s="48"/>
      <c r="U2071" s="48"/>
      <c r="Y2071" s="48"/>
      <c r="AC2071" s="48"/>
      <c r="AG2071" s="48"/>
      <c r="AK2071" s="45"/>
      <c r="AO2071" s="48"/>
      <c r="AS2071" s="48"/>
      <c r="AW2071" s="48"/>
      <c r="BA2071" s="48"/>
      <c r="BE2071" s="48"/>
      <c r="BI2071" s="48"/>
      <c r="BM2071" s="41">
        <v>45016</v>
      </c>
      <c r="BN2071">
        <v>9.25</v>
      </c>
      <c r="BO2071">
        <v>8.3158999999999992</v>
      </c>
      <c r="BQ2071" s="48"/>
      <c r="BU2071" s="48"/>
      <c r="BY2071" s="41">
        <v>45316</v>
      </c>
      <c r="BZ2071">
        <v>14.74</v>
      </c>
      <c r="CA2071">
        <v>12.551299999999999</v>
      </c>
    </row>
    <row r="2072" spans="1:79">
      <c r="A2072" s="48"/>
      <c r="E2072" s="48"/>
      <c r="M2072" s="48"/>
      <c r="Q2072" s="48"/>
      <c r="U2072" s="48"/>
      <c r="Y2072" s="48"/>
      <c r="AC2072" s="48"/>
      <c r="AG2072" s="48"/>
      <c r="AK2072" s="45"/>
      <c r="AO2072" s="48"/>
      <c r="AS2072" s="48"/>
      <c r="AW2072" s="48"/>
      <c r="BA2072" s="48"/>
      <c r="BE2072" s="48"/>
      <c r="BI2072" s="48"/>
      <c r="BM2072" s="41">
        <v>45019</v>
      </c>
      <c r="BN2072">
        <v>9.25</v>
      </c>
      <c r="BO2072">
        <v>8.3158999999999992</v>
      </c>
      <c r="BQ2072" s="48"/>
      <c r="BU2072" s="48"/>
      <c r="BY2072" s="41">
        <v>45317</v>
      </c>
      <c r="BZ2072">
        <v>15</v>
      </c>
      <c r="CA2072">
        <v>12.7727</v>
      </c>
    </row>
    <row r="2073" spans="1:79">
      <c r="A2073" s="48"/>
      <c r="E2073" s="48"/>
      <c r="M2073" s="48"/>
      <c r="Q2073" s="48"/>
      <c r="U2073" s="48"/>
      <c r="Y2073" s="48"/>
      <c r="AC2073" s="48"/>
      <c r="AG2073" s="48"/>
      <c r="AK2073" s="45"/>
      <c r="AO2073" s="48"/>
      <c r="AS2073" s="48"/>
      <c r="AW2073" s="48"/>
      <c r="BA2073" s="48"/>
      <c r="BE2073" s="48"/>
      <c r="BI2073" s="48"/>
      <c r="BM2073" s="41">
        <v>45020</v>
      </c>
      <c r="BN2073">
        <v>9.25</v>
      </c>
      <c r="BO2073">
        <v>8.3158999999999992</v>
      </c>
      <c r="BQ2073" s="48"/>
      <c r="BU2073" s="48"/>
      <c r="BY2073" s="41">
        <v>45320</v>
      </c>
      <c r="BZ2073">
        <v>15</v>
      </c>
      <c r="CA2073">
        <v>12.7727</v>
      </c>
    </row>
    <row r="2074" spans="1:79">
      <c r="A2074" s="48"/>
      <c r="E2074" s="48"/>
      <c r="M2074" s="48"/>
      <c r="Q2074" s="48"/>
      <c r="U2074" s="48"/>
      <c r="Y2074" s="48"/>
      <c r="AC2074" s="48"/>
      <c r="AG2074" s="48"/>
      <c r="AK2074" s="45"/>
      <c r="AO2074" s="48"/>
      <c r="AS2074" s="48"/>
      <c r="AW2074" s="48"/>
      <c r="BA2074" s="48"/>
      <c r="BE2074" s="48"/>
      <c r="BI2074" s="48"/>
      <c r="BM2074" s="41">
        <v>45021</v>
      </c>
      <c r="BN2074">
        <v>9.34</v>
      </c>
      <c r="BO2074">
        <v>8.3968000000000007</v>
      </c>
      <c r="BQ2074" s="48"/>
      <c r="BU2074" s="48"/>
      <c r="BY2074" s="41">
        <v>45321</v>
      </c>
      <c r="BZ2074">
        <v>15</v>
      </c>
      <c r="CA2074">
        <v>12.7727</v>
      </c>
    </row>
    <row r="2075" spans="1:79">
      <c r="A2075" s="48"/>
      <c r="E2075" s="48"/>
      <c r="M2075" s="48"/>
      <c r="Q2075" s="48"/>
      <c r="U2075" s="48"/>
      <c r="Y2075" s="48"/>
      <c r="AC2075" s="48"/>
      <c r="AG2075" s="48"/>
      <c r="AK2075" s="45"/>
      <c r="AO2075" s="48"/>
      <c r="AS2075" s="48"/>
      <c r="AW2075" s="48"/>
      <c r="BA2075" s="48"/>
      <c r="BE2075" s="48"/>
      <c r="BI2075" s="48"/>
      <c r="BM2075" s="41">
        <v>45022</v>
      </c>
      <c r="BN2075">
        <v>9.3000000000000007</v>
      </c>
      <c r="BO2075">
        <v>8.3607999999999993</v>
      </c>
      <c r="BQ2075" s="48"/>
      <c r="BU2075" s="48"/>
      <c r="BY2075" s="41">
        <v>45322</v>
      </c>
      <c r="BZ2075">
        <v>15</v>
      </c>
      <c r="CA2075">
        <v>12.7727</v>
      </c>
    </row>
    <row r="2076" spans="1:79">
      <c r="A2076" s="48"/>
      <c r="E2076" s="48"/>
      <c r="M2076" s="48"/>
      <c r="Q2076" s="48"/>
      <c r="U2076" s="48"/>
      <c r="Y2076" s="48"/>
      <c r="AC2076" s="48"/>
      <c r="AG2076" s="48"/>
      <c r="AK2076" s="45"/>
      <c r="AO2076" s="48"/>
      <c r="AS2076" s="48"/>
      <c r="AW2076" s="48"/>
      <c r="BA2076" s="48"/>
      <c r="BE2076" s="48"/>
      <c r="BI2076" s="48"/>
      <c r="BM2076" s="41">
        <v>45023</v>
      </c>
      <c r="BN2076">
        <v>9.3000000000000007</v>
      </c>
      <c r="BO2076">
        <v>8.3607999999999993</v>
      </c>
      <c r="BQ2076" s="48"/>
      <c r="BU2076" s="48"/>
      <c r="BY2076" s="41">
        <v>45323</v>
      </c>
      <c r="BZ2076">
        <v>15</v>
      </c>
      <c r="CA2076">
        <v>12.7727</v>
      </c>
    </row>
    <row r="2077" spans="1:79">
      <c r="A2077" s="48"/>
      <c r="E2077" s="48"/>
      <c r="M2077" s="48"/>
      <c r="Q2077" s="48"/>
      <c r="U2077" s="48"/>
      <c r="Y2077" s="48"/>
      <c r="AC2077" s="48"/>
      <c r="AG2077" s="48"/>
      <c r="AK2077" s="45"/>
      <c r="AO2077" s="48"/>
      <c r="AS2077" s="48"/>
      <c r="AW2077" s="48"/>
      <c r="BA2077" s="48"/>
      <c r="BE2077" s="48"/>
      <c r="BI2077" s="48"/>
      <c r="BM2077" s="41">
        <v>45026</v>
      </c>
      <c r="BN2077">
        <v>9.41</v>
      </c>
      <c r="BO2077">
        <v>8.4596999999999998</v>
      </c>
      <c r="BQ2077" s="48"/>
      <c r="BU2077" s="48"/>
      <c r="BY2077" s="41">
        <v>45324</v>
      </c>
      <c r="BZ2077">
        <v>15</v>
      </c>
      <c r="CA2077">
        <v>12.7727</v>
      </c>
    </row>
    <row r="2078" spans="1:79">
      <c r="A2078" s="48"/>
      <c r="E2078" s="48"/>
      <c r="M2078" s="48"/>
      <c r="Q2078" s="48"/>
      <c r="U2078" s="48"/>
      <c r="Y2078" s="48"/>
      <c r="AC2078" s="48"/>
      <c r="AG2078" s="48"/>
      <c r="AK2078" s="45"/>
      <c r="AO2078" s="48"/>
      <c r="AS2078" s="48"/>
      <c r="AW2078" s="48"/>
      <c r="BA2078" s="48"/>
      <c r="BE2078" s="48"/>
      <c r="BI2078" s="48"/>
      <c r="BM2078" s="41">
        <v>45027</v>
      </c>
      <c r="BN2078">
        <v>9.75</v>
      </c>
      <c r="BO2078">
        <v>8.7653999999999996</v>
      </c>
      <c r="BQ2078" s="48"/>
      <c r="BU2078" s="48"/>
      <c r="BY2078" s="41">
        <v>45327</v>
      </c>
      <c r="BZ2078">
        <v>15.19</v>
      </c>
      <c r="CA2078">
        <v>12.9345</v>
      </c>
    </row>
    <row r="2079" spans="1:79">
      <c r="A2079" s="48"/>
      <c r="E2079" s="48"/>
      <c r="M2079" s="48"/>
      <c r="Q2079" s="48"/>
      <c r="U2079" s="48"/>
      <c r="Y2079" s="48"/>
      <c r="AC2079" s="48"/>
      <c r="AG2079" s="48"/>
      <c r="AK2079" s="45"/>
      <c r="AO2079" s="48"/>
      <c r="AS2079" s="48"/>
      <c r="AW2079" s="48"/>
      <c r="BA2079" s="48"/>
      <c r="BE2079" s="48"/>
      <c r="BI2079" s="48"/>
      <c r="BM2079" s="41">
        <v>45028</v>
      </c>
      <c r="BN2079">
        <v>9.5500000000000007</v>
      </c>
      <c r="BO2079">
        <v>8.5855999999999995</v>
      </c>
      <c r="BQ2079" s="48"/>
      <c r="BU2079" s="48"/>
      <c r="BY2079" s="41">
        <v>45328</v>
      </c>
      <c r="BZ2079">
        <v>15</v>
      </c>
      <c r="CA2079">
        <v>12.7727</v>
      </c>
    </row>
    <row r="2080" spans="1:79">
      <c r="A2080" s="48"/>
      <c r="E2080" s="48"/>
      <c r="M2080" s="48"/>
      <c r="Q2080" s="48"/>
      <c r="U2080" s="48"/>
      <c r="Y2080" s="48"/>
      <c r="AC2080" s="48"/>
      <c r="AG2080" s="48"/>
      <c r="AK2080" s="45"/>
      <c r="AO2080" s="48"/>
      <c r="AS2080" s="48"/>
      <c r="AW2080" s="48"/>
      <c r="BA2080" s="48"/>
      <c r="BE2080" s="48"/>
      <c r="BI2080" s="48"/>
      <c r="BM2080" s="41">
        <v>45029</v>
      </c>
      <c r="BN2080">
        <v>9.6999999999999993</v>
      </c>
      <c r="BO2080">
        <v>8.7203999999999997</v>
      </c>
      <c r="BQ2080" s="48"/>
      <c r="BU2080" s="48"/>
      <c r="BY2080" s="41">
        <v>45329</v>
      </c>
      <c r="BZ2080">
        <v>14.9</v>
      </c>
      <c r="CA2080">
        <v>12.6876</v>
      </c>
    </row>
    <row r="2081" spans="1:79">
      <c r="A2081" s="48"/>
      <c r="E2081" s="48"/>
      <c r="M2081" s="48"/>
      <c r="Q2081" s="48"/>
      <c r="U2081" s="48"/>
      <c r="Y2081" s="48"/>
      <c r="AC2081" s="48"/>
      <c r="AG2081" s="48"/>
      <c r="AK2081" s="45"/>
      <c r="AO2081" s="48"/>
      <c r="AS2081" s="48"/>
      <c r="AW2081" s="48"/>
      <c r="BA2081" s="48"/>
      <c r="BE2081" s="48"/>
      <c r="BI2081" s="48"/>
      <c r="BM2081" s="41">
        <v>45030</v>
      </c>
      <c r="BN2081">
        <v>9.69</v>
      </c>
      <c r="BO2081">
        <v>8.7114999999999991</v>
      </c>
      <c r="BQ2081" s="48"/>
      <c r="BU2081" s="48"/>
      <c r="BY2081" s="41">
        <v>45330</v>
      </c>
      <c r="BZ2081">
        <v>14.9</v>
      </c>
      <c r="CA2081">
        <v>12.6876</v>
      </c>
    </row>
    <row r="2082" spans="1:79">
      <c r="A2082" s="48"/>
      <c r="E2082" s="48"/>
      <c r="M2082" s="48"/>
      <c r="Q2082" s="48"/>
      <c r="U2082" s="48"/>
      <c r="Y2082" s="48"/>
      <c r="AC2082" s="48"/>
      <c r="AG2082" s="48"/>
      <c r="AK2082" s="45"/>
      <c r="AO2082" s="48"/>
      <c r="AS2082" s="48"/>
      <c r="AW2082" s="48"/>
      <c r="BA2082" s="48"/>
      <c r="BE2082" s="48"/>
      <c r="BI2082" s="48"/>
      <c r="BM2082" s="41">
        <v>45033</v>
      </c>
      <c r="BN2082">
        <v>9.85</v>
      </c>
      <c r="BO2082">
        <v>8.8552999999999997</v>
      </c>
      <c r="BQ2082" s="48"/>
      <c r="BU2082" s="48"/>
      <c r="BY2082" s="41">
        <v>45331</v>
      </c>
      <c r="BZ2082">
        <v>14.89</v>
      </c>
      <c r="CA2082">
        <v>12.679</v>
      </c>
    </row>
    <row r="2083" spans="1:79">
      <c r="A2083" s="48"/>
      <c r="E2083" s="48"/>
      <c r="M2083" s="48"/>
      <c r="Q2083" s="48"/>
      <c r="U2083" s="48"/>
      <c r="Y2083" s="48"/>
      <c r="AC2083" s="48"/>
      <c r="AG2083" s="48"/>
      <c r="AK2083" s="45"/>
      <c r="AO2083" s="48"/>
      <c r="AS2083" s="48"/>
      <c r="AW2083" s="48"/>
      <c r="BA2083" s="48"/>
      <c r="BE2083" s="48"/>
      <c r="BI2083" s="48"/>
      <c r="BM2083" s="41">
        <v>45034</v>
      </c>
      <c r="BN2083">
        <v>9.9700000000000006</v>
      </c>
      <c r="BO2083">
        <v>8.9632000000000005</v>
      </c>
      <c r="BQ2083" s="48"/>
      <c r="BU2083" s="48"/>
      <c r="BY2083" s="41">
        <v>45334</v>
      </c>
      <c r="BZ2083">
        <v>14.82</v>
      </c>
      <c r="CA2083">
        <v>12.619400000000001</v>
      </c>
    </row>
    <row r="2084" spans="1:79">
      <c r="A2084" s="48"/>
      <c r="E2084" s="48"/>
      <c r="M2084" s="48"/>
      <c r="Q2084" s="48"/>
      <c r="U2084" s="48"/>
      <c r="Y2084" s="48"/>
      <c r="AC2084" s="48"/>
      <c r="AG2084" s="48"/>
      <c r="AK2084" s="45"/>
      <c r="AO2084" s="48"/>
      <c r="AS2084" s="48"/>
      <c r="AW2084" s="48"/>
      <c r="BA2084" s="48"/>
      <c r="BE2084" s="48"/>
      <c r="BI2084" s="48"/>
      <c r="BM2084" s="41">
        <v>45035</v>
      </c>
      <c r="BN2084">
        <v>10.39</v>
      </c>
      <c r="BO2084">
        <v>9.3407999999999998</v>
      </c>
      <c r="BQ2084" s="48"/>
      <c r="BU2084" s="48"/>
      <c r="BY2084" s="41">
        <v>45335</v>
      </c>
      <c r="BZ2084">
        <v>14.82</v>
      </c>
      <c r="CA2084">
        <v>12.619400000000001</v>
      </c>
    </row>
    <row r="2085" spans="1:79">
      <c r="A2085" s="48"/>
      <c r="E2085" s="48"/>
      <c r="M2085" s="48"/>
      <c r="Q2085" s="48"/>
      <c r="U2085" s="48"/>
      <c r="Y2085" s="48"/>
      <c r="AC2085" s="48"/>
      <c r="AG2085" s="48"/>
      <c r="AK2085" s="45"/>
      <c r="AO2085" s="48"/>
      <c r="AS2085" s="48"/>
      <c r="AW2085" s="48"/>
      <c r="BA2085" s="48"/>
      <c r="BE2085" s="48"/>
      <c r="BI2085" s="48"/>
      <c r="BM2085" s="41">
        <v>45036</v>
      </c>
      <c r="BN2085">
        <v>10.17</v>
      </c>
      <c r="BO2085">
        <v>9.1430000000000007</v>
      </c>
      <c r="BQ2085" s="48"/>
      <c r="BU2085" s="48"/>
      <c r="BY2085" s="41">
        <v>45336</v>
      </c>
      <c r="BZ2085">
        <v>14.95</v>
      </c>
      <c r="CA2085">
        <v>12.7301</v>
      </c>
    </row>
    <row r="2086" spans="1:79">
      <c r="A2086" s="48"/>
      <c r="E2086" s="48"/>
      <c r="M2086" s="48"/>
      <c r="Q2086" s="48"/>
      <c r="U2086" s="48"/>
      <c r="Y2086" s="48"/>
      <c r="AC2086" s="48"/>
      <c r="AG2086" s="48"/>
      <c r="AK2086" s="45"/>
      <c r="AO2086" s="48"/>
      <c r="AS2086" s="48"/>
      <c r="AW2086" s="48"/>
      <c r="BA2086" s="48"/>
      <c r="BE2086" s="48"/>
      <c r="BI2086" s="48"/>
      <c r="BM2086" s="41">
        <v>45040</v>
      </c>
      <c r="BN2086">
        <v>10.09</v>
      </c>
      <c r="BO2086">
        <v>9.0710999999999995</v>
      </c>
      <c r="BQ2086" s="48"/>
      <c r="BU2086" s="48"/>
      <c r="BY2086" s="41">
        <v>45337</v>
      </c>
      <c r="BZ2086">
        <v>15</v>
      </c>
      <c r="CA2086">
        <v>12.7727</v>
      </c>
    </row>
    <row r="2087" spans="1:79">
      <c r="A2087" s="48"/>
      <c r="E2087" s="48"/>
      <c r="M2087" s="48"/>
      <c r="Q2087" s="48"/>
      <c r="U2087" s="48"/>
      <c r="Y2087" s="48"/>
      <c r="AC2087" s="48"/>
      <c r="AG2087" s="48"/>
      <c r="AK2087" s="45"/>
      <c r="AO2087" s="48"/>
      <c r="AS2087" s="48"/>
      <c r="AW2087" s="48"/>
      <c r="BA2087" s="48"/>
      <c r="BE2087" s="48"/>
      <c r="BI2087" s="48"/>
      <c r="BM2087" s="41">
        <v>45041</v>
      </c>
      <c r="BN2087">
        <v>10</v>
      </c>
      <c r="BO2087">
        <v>8.9901</v>
      </c>
      <c r="BQ2087" s="48"/>
      <c r="BU2087" s="48"/>
      <c r="BY2087" s="41">
        <v>45338</v>
      </c>
      <c r="BZ2087">
        <v>15.1</v>
      </c>
      <c r="CA2087">
        <v>12.857900000000001</v>
      </c>
    </row>
    <row r="2088" spans="1:79">
      <c r="A2088" s="48"/>
      <c r="E2088" s="48"/>
      <c r="M2088" s="48"/>
      <c r="Q2088" s="48"/>
      <c r="U2088" s="48"/>
      <c r="Y2088" s="48"/>
      <c r="AC2088" s="48"/>
      <c r="AG2088" s="48"/>
      <c r="AK2088" s="45"/>
      <c r="AO2088" s="48"/>
      <c r="AS2088" s="48"/>
      <c r="AW2088" s="48"/>
      <c r="BA2088" s="48"/>
      <c r="BE2088" s="48"/>
      <c r="BI2088" s="48"/>
      <c r="BM2088" s="41">
        <v>45042</v>
      </c>
      <c r="BN2088">
        <v>10.1</v>
      </c>
      <c r="BO2088">
        <v>9.08</v>
      </c>
      <c r="BQ2088" s="48"/>
      <c r="BU2088" s="48"/>
      <c r="BY2088" s="41">
        <v>45341</v>
      </c>
      <c r="BZ2088">
        <v>15</v>
      </c>
      <c r="CA2088">
        <v>12.7727</v>
      </c>
    </row>
    <row r="2089" spans="1:79">
      <c r="A2089" s="48"/>
      <c r="E2089" s="48"/>
      <c r="M2089" s="48"/>
      <c r="Q2089" s="48"/>
      <c r="U2089" s="48"/>
      <c r="Y2089" s="48"/>
      <c r="AC2089" s="48"/>
      <c r="AG2089" s="48"/>
      <c r="AK2089" s="45"/>
      <c r="AO2089" s="48"/>
      <c r="AS2089" s="48"/>
      <c r="AW2089" s="48"/>
      <c r="BA2089" s="48"/>
      <c r="BE2089" s="48"/>
      <c r="BI2089" s="48"/>
      <c r="BM2089" s="41">
        <v>45043</v>
      </c>
      <c r="BN2089">
        <v>10.050000000000001</v>
      </c>
      <c r="BO2089">
        <v>9.0350999999999999</v>
      </c>
      <c r="BQ2089" s="48"/>
      <c r="BU2089" s="48"/>
      <c r="BY2089" s="41">
        <v>45342</v>
      </c>
      <c r="BZ2089">
        <v>15</v>
      </c>
      <c r="CA2089">
        <v>12.7727</v>
      </c>
    </row>
    <row r="2090" spans="1:79">
      <c r="A2090" s="48"/>
      <c r="E2090" s="48"/>
      <c r="M2090" s="48"/>
      <c r="Q2090" s="48"/>
      <c r="U2090" s="48"/>
      <c r="Y2090" s="48"/>
      <c r="AC2090" s="48"/>
      <c r="AG2090" s="48"/>
      <c r="AK2090" s="45"/>
      <c r="AO2090" s="48"/>
      <c r="AS2090" s="48"/>
      <c r="AW2090" s="48"/>
      <c r="BA2090" s="48"/>
      <c r="BE2090" s="48"/>
      <c r="BI2090" s="48"/>
      <c r="BM2090" s="41">
        <v>45044</v>
      </c>
      <c r="BN2090">
        <v>10.19</v>
      </c>
      <c r="BO2090">
        <v>9.1609999999999996</v>
      </c>
      <c r="BQ2090" s="48"/>
      <c r="BU2090" s="48"/>
      <c r="BY2090" s="41">
        <v>45343</v>
      </c>
      <c r="BZ2090">
        <v>15.1</v>
      </c>
      <c r="CA2090">
        <v>12.857900000000001</v>
      </c>
    </row>
    <row r="2091" spans="1:79">
      <c r="A2091" s="48"/>
      <c r="E2091" s="48"/>
      <c r="M2091" s="48"/>
      <c r="Q2091" s="48"/>
      <c r="U2091" s="48"/>
      <c r="Y2091" s="48"/>
      <c r="AC2091" s="48"/>
      <c r="AG2091" s="48"/>
      <c r="AK2091" s="45"/>
      <c r="AO2091" s="48"/>
      <c r="AS2091" s="48"/>
      <c r="AW2091" s="48"/>
      <c r="BA2091" s="48"/>
      <c r="BE2091" s="48"/>
      <c r="BI2091" s="48"/>
      <c r="BM2091" s="41">
        <v>45048</v>
      </c>
      <c r="BN2091">
        <v>10.25</v>
      </c>
      <c r="BO2091">
        <v>9.2149000000000001</v>
      </c>
      <c r="BQ2091" s="48"/>
      <c r="BU2091" s="48"/>
      <c r="BY2091" s="41">
        <v>45344</v>
      </c>
      <c r="BZ2091">
        <v>15.1</v>
      </c>
      <c r="CA2091">
        <v>12.857900000000001</v>
      </c>
    </row>
    <row r="2092" spans="1:79">
      <c r="A2092" s="48"/>
      <c r="E2092" s="48"/>
      <c r="M2092" s="48"/>
      <c r="Q2092" s="48"/>
      <c r="U2092" s="48"/>
      <c r="Y2092" s="48"/>
      <c r="AC2092" s="48"/>
      <c r="AG2092" s="48"/>
      <c r="AK2092" s="45"/>
      <c r="AO2092" s="48"/>
      <c r="AS2092" s="48"/>
      <c r="AW2092" s="48"/>
      <c r="BA2092" s="48"/>
      <c r="BE2092" s="48"/>
      <c r="BI2092" s="48"/>
      <c r="BM2092" s="41">
        <v>45049</v>
      </c>
      <c r="BN2092">
        <v>10.210000000000001</v>
      </c>
      <c r="BO2092">
        <v>9.1789000000000005</v>
      </c>
      <c r="BQ2092" s="48"/>
      <c r="BU2092" s="48"/>
      <c r="BY2092" s="41">
        <v>45345</v>
      </c>
      <c r="BZ2092">
        <v>15.3</v>
      </c>
      <c r="CA2092">
        <v>13.0282</v>
      </c>
    </row>
    <row r="2093" spans="1:79">
      <c r="A2093" s="48"/>
      <c r="E2093" s="48"/>
      <c r="M2093" s="48"/>
      <c r="Q2093" s="48"/>
      <c r="U2093" s="48"/>
      <c r="Y2093" s="48"/>
      <c r="AC2093" s="48"/>
      <c r="AG2093" s="48"/>
      <c r="AK2093" s="45"/>
      <c r="AO2093" s="48"/>
      <c r="AS2093" s="48"/>
      <c r="AW2093" s="48"/>
      <c r="BA2093" s="48"/>
      <c r="BE2093" s="48"/>
      <c r="BI2093" s="48"/>
      <c r="BM2093" s="41">
        <v>45050</v>
      </c>
      <c r="BN2093">
        <v>10.17</v>
      </c>
      <c r="BO2093">
        <v>9.1430000000000007</v>
      </c>
      <c r="BQ2093" s="48"/>
      <c r="BU2093" s="48"/>
      <c r="BY2093" s="41">
        <v>45348</v>
      </c>
      <c r="BZ2093">
        <v>15.2</v>
      </c>
      <c r="CA2093">
        <v>12.943</v>
      </c>
    </row>
    <row r="2094" spans="1:79">
      <c r="A2094" s="48"/>
      <c r="E2094" s="48"/>
      <c r="M2094" s="48"/>
      <c r="Q2094" s="48"/>
      <c r="U2094" s="48"/>
      <c r="Y2094" s="48"/>
      <c r="AC2094" s="48"/>
      <c r="AG2094" s="48"/>
      <c r="AK2094" s="45"/>
      <c r="AO2094" s="48"/>
      <c r="AS2094" s="48"/>
      <c r="AW2094" s="48"/>
      <c r="BA2094" s="48"/>
      <c r="BE2094" s="48"/>
      <c r="BI2094" s="48"/>
      <c r="BM2094" s="41">
        <v>45051</v>
      </c>
      <c r="BN2094">
        <v>10.24</v>
      </c>
      <c r="BO2094">
        <v>9.2058999999999997</v>
      </c>
      <c r="BQ2094" s="48"/>
      <c r="BU2094" s="48"/>
      <c r="BY2094" s="41">
        <v>45349</v>
      </c>
      <c r="BZ2094">
        <v>15.3</v>
      </c>
      <c r="CA2094">
        <v>13.0282</v>
      </c>
    </row>
    <row r="2095" spans="1:79">
      <c r="A2095" s="48"/>
      <c r="E2095" s="48"/>
      <c r="M2095" s="48"/>
      <c r="Q2095" s="48"/>
      <c r="U2095" s="48"/>
      <c r="Y2095" s="48"/>
      <c r="AC2095" s="48"/>
      <c r="AG2095" s="48"/>
      <c r="AK2095" s="45"/>
      <c r="AO2095" s="48"/>
      <c r="AS2095" s="48"/>
      <c r="AW2095" s="48"/>
      <c r="BA2095" s="48"/>
      <c r="BE2095" s="48"/>
      <c r="BI2095" s="48"/>
      <c r="BM2095" s="41">
        <v>45054</v>
      </c>
      <c r="BN2095">
        <v>10.49</v>
      </c>
      <c r="BO2095">
        <v>9.4306999999999999</v>
      </c>
      <c r="BQ2095" s="48"/>
      <c r="BU2095" s="48"/>
      <c r="BY2095" s="41">
        <v>45350</v>
      </c>
      <c r="BZ2095">
        <v>15.48</v>
      </c>
      <c r="CA2095">
        <v>13.1814</v>
      </c>
    </row>
    <row r="2096" spans="1:79">
      <c r="A2096" s="48"/>
      <c r="E2096" s="48"/>
      <c r="M2096" s="48"/>
      <c r="Q2096" s="48"/>
      <c r="U2096" s="48"/>
      <c r="Y2096" s="48"/>
      <c r="AC2096" s="48"/>
      <c r="AG2096" s="48"/>
      <c r="AK2096" s="45"/>
      <c r="AO2096" s="48"/>
      <c r="AS2096" s="48"/>
      <c r="AW2096" s="48"/>
      <c r="BA2096" s="48"/>
      <c r="BE2096" s="48"/>
      <c r="BI2096" s="48"/>
      <c r="BM2096" s="41">
        <v>45055</v>
      </c>
      <c r="BN2096">
        <v>10.5</v>
      </c>
      <c r="BO2096">
        <v>9.4397000000000002</v>
      </c>
      <c r="BQ2096" s="48"/>
      <c r="BU2096" s="48"/>
      <c r="BY2096" s="41">
        <v>45351</v>
      </c>
      <c r="BZ2096">
        <v>15.48</v>
      </c>
      <c r="CA2096">
        <v>13.1814</v>
      </c>
    </row>
    <row r="2097" spans="1:79">
      <c r="A2097" s="48"/>
      <c r="E2097" s="48"/>
      <c r="M2097" s="48"/>
      <c r="Q2097" s="48"/>
      <c r="U2097" s="48"/>
      <c r="Y2097" s="48"/>
      <c r="AC2097" s="48"/>
      <c r="AG2097" s="48"/>
      <c r="AK2097" s="45"/>
      <c r="AO2097" s="48"/>
      <c r="AS2097" s="48"/>
      <c r="AW2097" s="48"/>
      <c r="BA2097" s="48"/>
      <c r="BE2097" s="48"/>
      <c r="BI2097" s="48"/>
      <c r="BM2097" s="41">
        <v>45056</v>
      </c>
      <c r="BN2097">
        <v>10.45</v>
      </c>
      <c r="BO2097">
        <v>9.3947000000000003</v>
      </c>
      <c r="BQ2097" s="48"/>
      <c r="BU2097" s="48"/>
      <c r="BY2097" s="41">
        <v>45352</v>
      </c>
      <c r="BZ2097">
        <v>15.38</v>
      </c>
      <c r="CA2097">
        <v>13.096299999999999</v>
      </c>
    </row>
    <row r="2098" spans="1:79">
      <c r="A2098" s="48"/>
      <c r="E2098" s="48"/>
      <c r="M2098" s="48"/>
      <c r="Q2098" s="48"/>
      <c r="U2098" s="48"/>
      <c r="Y2098" s="48"/>
      <c r="AC2098" s="48"/>
      <c r="AG2098" s="48"/>
      <c r="AK2098" s="45"/>
      <c r="AO2098" s="48"/>
      <c r="AS2098" s="48"/>
      <c r="AW2098" s="48"/>
      <c r="BA2098" s="48"/>
      <c r="BE2098" s="48"/>
      <c r="BI2098" s="48"/>
      <c r="BM2098" s="41">
        <v>45057</v>
      </c>
      <c r="BN2098">
        <v>10.6</v>
      </c>
      <c r="BO2098">
        <v>9.5296000000000003</v>
      </c>
      <c r="BQ2098" s="48"/>
      <c r="BU2098" s="48"/>
      <c r="BY2098" s="41">
        <v>45355</v>
      </c>
      <c r="BZ2098">
        <v>15.4</v>
      </c>
      <c r="CA2098">
        <v>13.113300000000001</v>
      </c>
    </row>
    <row r="2099" spans="1:79">
      <c r="A2099" s="48"/>
      <c r="E2099" s="48"/>
      <c r="M2099" s="48"/>
      <c r="Q2099" s="48"/>
      <c r="U2099" s="48"/>
      <c r="Y2099" s="48"/>
      <c r="AC2099" s="48"/>
      <c r="AG2099" s="48"/>
      <c r="AK2099" s="45"/>
      <c r="AO2099" s="48"/>
      <c r="AS2099" s="48"/>
      <c r="AW2099" s="48"/>
      <c r="BA2099" s="48"/>
      <c r="BE2099" s="48"/>
      <c r="BI2099" s="48"/>
      <c r="BM2099" s="41">
        <v>45058</v>
      </c>
      <c r="BN2099">
        <v>10.7</v>
      </c>
      <c r="BO2099">
        <v>9.6195000000000004</v>
      </c>
      <c r="BQ2099" s="48"/>
      <c r="BU2099" s="48"/>
      <c r="BY2099" s="41">
        <v>45356</v>
      </c>
      <c r="BZ2099">
        <v>15.4</v>
      </c>
      <c r="CA2099">
        <v>13.113300000000001</v>
      </c>
    </row>
    <row r="2100" spans="1:79">
      <c r="A2100" s="48"/>
      <c r="E2100" s="48"/>
      <c r="M2100" s="48"/>
      <c r="Q2100" s="48"/>
      <c r="U2100" s="48"/>
      <c r="Y2100" s="48"/>
      <c r="AC2100" s="48"/>
      <c r="AG2100" s="48"/>
      <c r="AK2100" s="45"/>
      <c r="AO2100" s="48"/>
      <c r="AS2100" s="48"/>
      <c r="AW2100" s="48"/>
      <c r="BA2100" s="48"/>
      <c r="BE2100" s="48"/>
      <c r="BI2100" s="48"/>
      <c r="BM2100" s="41">
        <v>45061</v>
      </c>
      <c r="BN2100">
        <v>10.8</v>
      </c>
      <c r="BO2100">
        <v>9.7094000000000005</v>
      </c>
      <c r="BQ2100" s="48"/>
      <c r="BU2100" s="48"/>
      <c r="BY2100" s="41">
        <v>45357</v>
      </c>
      <c r="BZ2100">
        <v>15.4</v>
      </c>
      <c r="CA2100">
        <v>13.113300000000001</v>
      </c>
    </row>
    <row r="2101" spans="1:79">
      <c r="A2101" s="48"/>
      <c r="E2101" s="48"/>
      <c r="M2101" s="48"/>
      <c r="Q2101" s="48"/>
      <c r="U2101" s="48"/>
      <c r="Y2101" s="48"/>
      <c r="AC2101" s="48"/>
      <c r="AG2101" s="48"/>
      <c r="AK2101" s="45"/>
      <c r="AO2101" s="48"/>
      <c r="AS2101" s="48"/>
      <c r="AW2101" s="48"/>
      <c r="BA2101" s="48"/>
      <c r="BE2101" s="48"/>
      <c r="BI2101" s="48"/>
      <c r="BM2101" s="41">
        <v>45062</v>
      </c>
      <c r="BN2101">
        <v>11.2</v>
      </c>
      <c r="BO2101">
        <v>10.069000000000001</v>
      </c>
      <c r="BQ2101" s="48"/>
      <c r="BU2101" s="48"/>
      <c r="BY2101" s="41">
        <v>45358</v>
      </c>
      <c r="BZ2101">
        <v>15.35</v>
      </c>
      <c r="CA2101">
        <v>13.0707</v>
      </c>
    </row>
    <row r="2102" spans="1:79">
      <c r="A2102" s="48"/>
      <c r="E2102" s="48"/>
      <c r="M2102" s="48"/>
      <c r="Q2102" s="48"/>
      <c r="U2102" s="48"/>
      <c r="Y2102" s="48"/>
      <c r="AC2102" s="48"/>
      <c r="AG2102" s="48"/>
      <c r="AK2102" s="45"/>
      <c r="AO2102" s="48"/>
      <c r="AS2102" s="48"/>
      <c r="AW2102" s="48"/>
      <c r="BA2102" s="48"/>
      <c r="BE2102" s="48"/>
      <c r="BI2102" s="48"/>
      <c r="BM2102" s="41">
        <v>45063</v>
      </c>
      <c r="BN2102">
        <v>11.78</v>
      </c>
      <c r="BO2102">
        <v>10.590400000000001</v>
      </c>
      <c r="BQ2102" s="48"/>
      <c r="BU2102" s="48"/>
      <c r="BY2102" s="41">
        <v>45359</v>
      </c>
      <c r="BZ2102">
        <v>15.35</v>
      </c>
      <c r="CA2102">
        <v>13.0707</v>
      </c>
    </row>
    <row r="2103" spans="1:79">
      <c r="A2103" s="48"/>
      <c r="E2103" s="48"/>
      <c r="M2103" s="48"/>
      <c r="Q2103" s="48"/>
      <c r="U2103" s="48"/>
      <c r="Y2103" s="48"/>
      <c r="AC2103" s="48"/>
      <c r="AG2103" s="48"/>
      <c r="AK2103" s="45"/>
      <c r="AO2103" s="48"/>
      <c r="AS2103" s="48"/>
      <c r="AW2103" s="48"/>
      <c r="BA2103" s="48"/>
      <c r="BE2103" s="48"/>
      <c r="BI2103" s="48"/>
      <c r="BM2103" s="41">
        <v>45064</v>
      </c>
      <c r="BN2103">
        <v>12.48</v>
      </c>
      <c r="BO2103">
        <v>11.2197</v>
      </c>
      <c r="BQ2103" s="48"/>
      <c r="BU2103" s="48"/>
      <c r="BY2103" s="41">
        <v>45362</v>
      </c>
      <c r="BZ2103">
        <v>15.35</v>
      </c>
      <c r="CA2103">
        <v>13.0707</v>
      </c>
    </row>
    <row r="2104" spans="1:79">
      <c r="A2104" s="48"/>
      <c r="E2104" s="48"/>
      <c r="M2104" s="48"/>
      <c r="Q2104" s="48"/>
      <c r="U2104" s="48"/>
      <c r="Y2104" s="48"/>
      <c r="AC2104" s="48"/>
      <c r="AG2104" s="48"/>
      <c r="AK2104" s="45"/>
      <c r="AO2104" s="48"/>
      <c r="AS2104" s="48"/>
      <c r="AW2104" s="48"/>
      <c r="BA2104" s="48"/>
      <c r="BE2104" s="48"/>
      <c r="BI2104" s="48"/>
      <c r="BM2104" s="41">
        <v>45065</v>
      </c>
      <c r="BN2104">
        <v>13.22</v>
      </c>
      <c r="BO2104">
        <v>11.885</v>
      </c>
      <c r="BQ2104" s="48"/>
      <c r="BU2104" s="48"/>
      <c r="BY2104" s="41">
        <v>45363</v>
      </c>
      <c r="BZ2104">
        <v>15.35</v>
      </c>
      <c r="CA2104">
        <v>13.0707</v>
      </c>
    </row>
    <row r="2105" spans="1:79">
      <c r="A2105" s="48"/>
      <c r="E2105" s="48"/>
      <c r="M2105" s="48"/>
      <c r="Q2105" s="48"/>
      <c r="U2105" s="48"/>
      <c r="Y2105" s="48"/>
      <c r="AC2105" s="48"/>
      <c r="AG2105" s="48"/>
      <c r="AK2105" s="45"/>
      <c r="AO2105" s="48"/>
      <c r="AS2105" s="48"/>
      <c r="AW2105" s="48"/>
      <c r="BA2105" s="48"/>
      <c r="BE2105" s="48"/>
      <c r="BI2105" s="48"/>
      <c r="BM2105" s="41">
        <v>45068</v>
      </c>
      <c r="BN2105">
        <v>12.43</v>
      </c>
      <c r="BO2105">
        <v>11.174799999999999</v>
      </c>
      <c r="BQ2105" s="48"/>
      <c r="BU2105" s="48"/>
      <c r="BY2105" s="41">
        <v>45364</v>
      </c>
      <c r="BZ2105">
        <v>15.31</v>
      </c>
      <c r="CA2105">
        <v>13.0367</v>
      </c>
    </row>
    <row r="2106" spans="1:79">
      <c r="A2106" s="48"/>
      <c r="E2106" s="48"/>
      <c r="M2106" s="48"/>
      <c r="Q2106" s="48"/>
      <c r="U2106" s="48"/>
      <c r="Y2106" s="48"/>
      <c r="AC2106" s="48"/>
      <c r="AG2106" s="48"/>
      <c r="AK2106" s="45"/>
      <c r="AO2106" s="48"/>
      <c r="AS2106" s="48"/>
      <c r="AW2106" s="48"/>
      <c r="BA2106" s="48"/>
      <c r="BE2106" s="48"/>
      <c r="BI2106" s="48"/>
      <c r="BM2106" s="41">
        <v>45069</v>
      </c>
      <c r="BN2106">
        <v>12.75</v>
      </c>
      <c r="BO2106">
        <v>11.462400000000001</v>
      </c>
      <c r="BQ2106" s="48"/>
      <c r="BU2106" s="48"/>
      <c r="BY2106" s="41">
        <v>45365</v>
      </c>
      <c r="BZ2106">
        <v>15.35</v>
      </c>
      <c r="CA2106">
        <v>13.0707</v>
      </c>
    </row>
    <row r="2107" spans="1:79">
      <c r="A2107" s="48"/>
      <c r="E2107" s="48"/>
      <c r="M2107" s="48"/>
      <c r="Q2107" s="48"/>
      <c r="U2107" s="48"/>
      <c r="Y2107" s="48"/>
      <c r="AC2107" s="48"/>
      <c r="AG2107" s="48"/>
      <c r="AK2107" s="45"/>
      <c r="AO2107" s="48"/>
      <c r="AS2107" s="48"/>
      <c r="AW2107" s="48"/>
      <c r="BA2107" s="48"/>
      <c r="BE2107" s="48"/>
      <c r="BI2107" s="48"/>
      <c r="BM2107" s="41">
        <v>45070</v>
      </c>
      <c r="BN2107">
        <v>12.82</v>
      </c>
      <c r="BO2107">
        <v>11.525399999999999</v>
      </c>
      <c r="BQ2107" s="48"/>
      <c r="BU2107" s="48"/>
      <c r="BY2107" s="41">
        <v>45366</v>
      </c>
      <c r="BZ2107">
        <v>15.3</v>
      </c>
      <c r="CA2107">
        <v>13.0282</v>
      </c>
    </row>
    <row r="2108" spans="1:79">
      <c r="A2108" s="48"/>
      <c r="E2108" s="48"/>
      <c r="M2108" s="48"/>
      <c r="Q2108" s="48"/>
      <c r="U2108" s="48"/>
      <c r="Y2108" s="48"/>
      <c r="AC2108" s="48"/>
      <c r="AG2108" s="48"/>
      <c r="AK2108" s="45"/>
      <c r="AO2108" s="48"/>
      <c r="AS2108" s="48"/>
      <c r="AW2108" s="48"/>
      <c r="BA2108" s="48"/>
      <c r="BE2108" s="48"/>
      <c r="BI2108" s="48"/>
      <c r="BM2108" s="41">
        <v>45071</v>
      </c>
      <c r="BN2108">
        <v>12.82</v>
      </c>
      <c r="BO2108">
        <v>11.525399999999999</v>
      </c>
      <c r="BQ2108" s="48"/>
      <c r="BU2108" s="48"/>
      <c r="BY2108" s="41">
        <v>45369</v>
      </c>
      <c r="BZ2108">
        <v>15.25</v>
      </c>
      <c r="CA2108">
        <v>12.9856</v>
      </c>
    </row>
    <row r="2109" spans="1:79">
      <c r="A2109" s="48"/>
      <c r="E2109" s="48"/>
      <c r="M2109" s="48"/>
      <c r="Q2109" s="48"/>
      <c r="U2109" s="48"/>
      <c r="Y2109" s="48"/>
      <c r="AC2109" s="48"/>
      <c r="AG2109" s="48"/>
      <c r="AK2109" s="45"/>
      <c r="AO2109" s="48"/>
      <c r="AS2109" s="48"/>
      <c r="AW2109" s="48"/>
      <c r="BA2109" s="48"/>
      <c r="BE2109" s="48"/>
      <c r="BI2109" s="48"/>
      <c r="BM2109" s="41">
        <v>45072</v>
      </c>
      <c r="BN2109">
        <v>12.06</v>
      </c>
      <c r="BO2109">
        <v>10.8421</v>
      </c>
      <c r="BQ2109" s="48"/>
      <c r="BU2109" s="48"/>
      <c r="BY2109" s="41">
        <v>45370</v>
      </c>
      <c r="BZ2109">
        <v>15.25</v>
      </c>
      <c r="CA2109">
        <v>12.9856</v>
      </c>
    </row>
    <row r="2110" spans="1:79">
      <c r="A2110" s="48"/>
      <c r="E2110" s="48"/>
      <c r="M2110" s="48"/>
      <c r="Q2110" s="48"/>
      <c r="U2110" s="48"/>
      <c r="Y2110" s="48"/>
      <c r="AC2110" s="48"/>
      <c r="AG2110" s="48"/>
      <c r="AK2110" s="45"/>
      <c r="AO2110" s="48"/>
      <c r="AS2110" s="48"/>
      <c r="AW2110" s="48"/>
      <c r="BA2110" s="48"/>
      <c r="BE2110" s="48"/>
      <c r="BI2110" s="48"/>
      <c r="BM2110" s="41">
        <v>45075</v>
      </c>
      <c r="BN2110">
        <v>11.95</v>
      </c>
      <c r="BO2110">
        <v>10.7432</v>
      </c>
      <c r="BQ2110" s="48"/>
      <c r="BU2110" s="48"/>
      <c r="BY2110" s="41">
        <v>45372</v>
      </c>
      <c r="BZ2110">
        <v>15.1</v>
      </c>
      <c r="CA2110">
        <v>12.857900000000001</v>
      </c>
    </row>
    <row r="2111" spans="1:79">
      <c r="A2111" s="48"/>
      <c r="E2111" s="48"/>
      <c r="M2111" s="48"/>
      <c r="Q2111" s="48"/>
      <c r="U2111" s="48"/>
      <c r="Y2111" s="48"/>
      <c r="AC2111" s="48"/>
      <c r="AG2111" s="48"/>
      <c r="AK2111" s="45"/>
      <c r="AO2111" s="48"/>
      <c r="AS2111" s="48"/>
      <c r="AW2111" s="48"/>
      <c r="BA2111" s="48"/>
      <c r="BE2111" s="48"/>
      <c r="BI2111" s="48"/>
      <c r="BM2111" s="41">
        <v>45076</v>
      </c>
      <c r="BN2111">
        <v>12</v>
      </c>
      <c r="BO2111">
        <v>10.7882</v>
      </c>
      <c r="BQ2111" s="48"/>
      <c r="BU2111" s="48"/>
      <c r="BY2111" s="41">
        <v>45373</v>
      </c>
      <c r="BZ2111">
        <v>15</v>
      </c>
      <c r="CA2111">
        <v>12.7727</v>
      </c>
    </row>
    <row r="2112" spans="1:79">
      <c r="A2112" s="48"/>
      <c r="E2112" s="48"/>
      <c r="M2112" s="48"/>
      <c r="Q2112" s="48"/>
      <c r="U2112" s="48"/>
      <c r="Y2112" s="48"/>
      <c r="AC2112" s="48"/>
      <c r="AG2112" s="48"/>
      <c r="AK2112" s="45"/>
      <c r="AO2112" s="48"/>
      <c r="AS2112" s="48"/>
      <c r="AW2112" s="48"/>
      <c r="BA2112" s="48"/>
      <c r="BE2112" s="48"/>
      <c r="BI2112" s="48"/>
      <c r="BM2112" s="41">
        <v>45077</v>
      </c>
      <c r="BN2112">
        <v>12</v>
      </c>
      <c r="BO2112">
        <v>10.7882</v>
      </c>
      <c r="BQ2112" s="48"/>
      <c r="BU2112" s="48"/>
      <c r="BY2112" s="41">
        <v>45376</v>
      </c>
      <c r="BZ2112">
        <v>15</v>
      </c>
      <c r="CA2112">
        <v>12.7727</v>
      </c>
    </row>
    <row r="2113" spans="1:79">
      <c r="A2113" s="48"/>
      <c r="E2113" s="48"/>
      <c r="M2113" s="48"/>
      <c r="Q2113" s="48"/>
      <c r="U2113" s="48"/>
      <c r="Y2113" s="48"/>
      <c r="AC2113" s="48"/>
      <c r="AG2113" s="48"/>
      <c r="AK2113" s="45"/>
      <c r="AO2113" s="48"/>
      <c r="AS2113" s="48"/>
      <c r="AW2113" s="48"/>
      <c r="BA2113" s="48"/>
      <c r="BE2113" s="48"/>
      <c r="BI2113" s="48"/>
      <c r="BM2113" s="41">
        <v>45078</v>
      </c>
      <c r="BN2113">
        <v>11.95</v>
      </c>
      <c r="BO2113">
        <v>10.7432</v>
      </c>
      <c r="BQ2113" s="48"/>
      <c r="BU2113" s="48"/>
      <c r="BY2113" s="41">
        <v>45377</v>
      </c>
      <c r="BZ2113">
        <v>15.35</v>
      </c>
      <c r="CA2113">
        <v>13.0707</v>
      </c>
    </row>
    <row r="2114" spans="1:79">
      <c r="A2114" s="48"/>
      <c r="E2114" s="48"/>
      <c r="M2114" s="48"/>
      <c r="Q2114" s="48"/>
      <c r="U2114" s="48"/>
      <c r="Y2114" s="48"/>
      <c r="AC2114" s="48"/>
      <c r="AG2114" s="48"/>
      <c r="AK2114" s="45"/>
      <c r="AO2114" s="48"/>
      <c r="AS2114" s="48"/>
      <c r="AW2114" s="48"/>
      <c r="BA2114" s="48"/>
      <c r="BE2114" s="48"/>
      <c r="BI2114" s="48"/>
      <c r="BM2114" s="41">
        <v>45079</v>
      </c>
      <c r="BN2114">
        <v>12.5</v>
      </c>
      <c r="BO2114">
        <v>11.2377</v>
      </c>
      <c r="BQ2114" s="48"/>
      <c r="BU2114" s="48"/>
      <c r="BY2114" s="41">
        <v>45378</v>
      </c>
      <c r="BZ2114">
        <v>15.02</v>
      </c>
      <c r="CA2114">
        <v>12.7897</v>
      </c>
    </row>
    <row r="2115" spans="1:79">
      <c r="A2115" s="48"/>
      <c r="E2115" s="48"/>
      <c r="M2115" s="48"/>
      <c r="Q2115" s="48"/>
      <c r="U2115" s="48"/>
      <c r="Y2115" s="48"/>
      <c r="AC2115" s="48"/>
      <c r="AG2115" s="48"/>
      <c r="AK2115" s="45"/>
      <c r="AO2115" s="48"/>
      <c r="AS2115" s="48"/>
      <c r="AW2115" s="48"/>
      <c r="BA2115" s="48"/>
      <c r="BE2115" s="48"/>
      <c r="BI2115" s="48"/>
      <c r="BM2115" s="41">
        <v>45082</v>
      </c>
      <c r="BN2115">
        <v>12.5</v>
      </c>
      <c r="BO2115">
        <v>11.2377</v>
      </c>
      <c r="BQ2115" s="48"/>
      <c r="BU2115" s="48"/>
      <c r="BY2115" s="41">
        <v>45379</v>
      </c>
      <c r="BZ2115">
        <v>15.34</v>
      </c>
      <c r="CA2115">
        <v>13.062200000000001</v>
      </c>
    </row>
    <row r="2116" spans="1:79">
      <c r="A2116" s="48"/>
      <c r="E2116" s="48"/>
      <c r="M2116" s="48"/>
      <c r="Q2116" s="48"/>
      <c r="U2116" s="48"/>
      <c r="Y2116" s="48"/>
      <c r="AC2116" s="48"/>
      <c r="AG2116" s="48"/>
      <c r="AK2116" s="45"/>
      <c r="AO2116" s="48"/>
      <c r="AS2116" s="48"/>
      <c r="AW2116" s="48"/>
      <c r="BA2116" s="48"/>
      <c r="BE2116" s="48"/>
      <c r="BI2116" s="48"/>
      <c r="BM2116" s="41">
        <v>45083</v>
      </c>
      <c r="BN2116">
        <v>12.44</v>
      </c>
      <c r="BO2116">
        <v>11.1837</v>
      </c>
      <c r="BQ2116" s="48"/>
      <c r="BU2116" s="48"/>
      <c r="BY2116" s="41">
        <v>45380</v>
      </c>
      <c r="BZ2116">
        <v>15.1</v>
      </c>
      <c r="CA2116">
        <v>12.857900000000001</v>
      </c>
    </row>
    <row r="2117" spans="1:79">
      <c r="A2117" s="48"/>
      <c r="E2117" s="48"/>
      <c r="M2117" s="48"/>
      <c r="Q2117" s="48"/>
      <c r="U2117" s="48"/>
      <c r="Y2117" s="48"/>
      <c r="AC2117" s="48"/>
      <c r="AG2117" s="48"/>
      <c r="AK2117" s="45"/>
      <c r="AO2117" s="48"/>
      <c r="AS2117" s="48"/>
      <c r="AW2117" s="48"/>
      <c r="BA2117" s="48"/>
      <c r="BE2117" s="48"/>
      <c r="BI2117" s="48"/>
      <c r="BM2117" s="41">
        <v>45084</v>
      </c>
      <c r="BN2117">
        <v>12.3</v>
      </c>
      <c r="BO2117">
        <v>11.0579</v>
      </c>
      <c r="BQ2117" s="48"/>
      <c r="BU2117" s="48"/>
      <c r="BY2117" s="41">
        <v>45383</v>
      </c>
      <c r="BZ2117">
        <v>15.1</v>
      </c>
      <c r="CA2117">
        <v>12.857900000000001</v>
      </c>
    </row>
    <row r="2118" spans="1:79">
      <c r="A2118" s="48"/>
      <c r="E2118" s="48"/>
      <c r="M2118" s="48"/>
      <c r="Q2118" s="48"/>
      <c r="U2118" s="48"/>
      <c r="Y2118" s="48"/>
      <c r="AC2118" s="48"/>
      <c r="AG2118" s="48"/>
      <c r="AK2118" s="45"/>
      <c r="AO2118" s="48"/>
      <c r="AS2118" s="48"/>
      <c r="AW2118" s="48"/>
      <c r="BA2118" s="48"/>
      <c r="BE2118" s="48"/>
      <c r="BI2118" s="48"/>
      <c r="BM2118" s="41">
        <v>45085</v>
      </c>
      <c r="BN2118">
        <v>12.37</v>
      </c>
      <c r="BO2118">
        <v>11.120799999999999</v>
      </c>
      <c r="BQ2118" s="48"/>
      <c r="BU2118" s="48"/>
      <c r="BY2118" s="41">
        <v>45384</v>
      </c>
      <c r="BZ2118">
        <v>14.97</v>
      </c>
      <c r="CA2118">
        <v>12.747199999999999</v>
      </c>
    </row>
    <row r="2119" spans="1:79">
      <c r="A2119" s="48"/>
      <c r="E2119" s="48"/>
      <c r="M2119" s="48"/>
      <c r="Q2119" s="48"/>
      <c r="U2119" s="48"/>
      <c r="Y2119" s="48"/>
      <c r="AC2119" s="48"/>
      <c r="AG2119" s="48"/>
      <c r="AK2119" s="45"/>
      <c r="AO2119" s="48"/>
      <c r="AS2119" s="48"/>
      <c r="AW2119" s="48"/>
      <c r="BA2119" s="48"/>
      <c r="BE2119" s="48"/>
      <c r="BI2119" s="48"/>
      <c r="BM2119" s="41">
        <v>45086</v>
      </c>
      <c r="BN2119">
        <v>12.49</v>
      </c>
      <c r="BO2119">
        <v>11.2287</v>
      </c>
      <c r="BQ2119" s="48"/>
      <c r="BU2119" s="48"/>
      <c r="BY2119" s="41">
        <v>45385</v>
      </c>
      <c r="BZ2119">
        <v>15</v>
      </c>
      <c r="CA2119">
        <v>12.7727</v>
      </c>
    </row>
    <row r="2120" spans="1:79">
      <c r="A2120" s="48"/>
      <c r="E2120" s="48"/>
      <c r="M2120" s="48"/>
      <c r="Q2120" s="48"/>
      <c r="U2120" s="48"/>
      <c r="Y2120" s="48"/>
      <c r="AC2120" s="48"/>
      <c r="AG2120" s="48"/>
      <c r="AK2120" s="45"/>
      <c r="AO2120" s="48"/>
      <c r="AS2120" s="48"/>
      <c r="AW2120" s="48"/>
      <c r="BA2120" s="48"/>
      <c r="BE2120" s="48"/>
      <c r="BI2120" s="48"/>
      <c r="BM2120" s="41">
        <v>45089</v>
      </c>
      <c r="BN2120">
        <v>12.4</v>
      </c>
      <c r="BO2120">
        <v>11.1478</v>
      </c>
      <c r="BQ2120" s="48"/>
      <c r="BU2120" s="48"/>
      <c r="BY2120" s="41">
        <v>45386</v>
      </c>
      <c r="BZ2120">
        <v>14.97</v>
      </c>
      <c r="CA2120">
        <v>12.747199999999999</v>
      </c>
    </row>
    <row r="2121" spans="1:79">
      <c r="A2121" s="48"/>
      <c r="E2121" s="48"/>
      <c r="M2121" s="48"/>
      <c r="Q2121" s="48"/>
      <c r="U2121" s="48"/>
      <c r="Y2121" s="48"/>
      <c r="AC2121" s="48"/>
      <c r="AG2121" s="48"/>
      <c r="AK2121" s="45"/>
      <c r="AO2121" s="48"/>
      <c r="AS2121" s="48"/>
      <c r="AW2121" s="48"/>
      <c r="BA2121" s="48"/>
      <c r="BE2121" s="48"/>
      <c r="BI2121" s="48"/>
      <c r="BM2121" s="41">
        <v>45090</v>
      </c>
      <c r="BN2121">
        <v>12.5</v>
      </c>
      <c r="BO2121">
        <v>11.2377</v>
      </c>
      <c r="BQ2121" s="48"/>
      <c r="BU2121" s="48"/>
      <c r="BY2121" s="41">
        <v>45387</v>
      </c>
      <c r="BZ2121">
        <v>15.3</v>
      </c>
      <c r="CA2121">
        <v>13.0282</v>
      </c>
    </row>
    <row r="2122" spans="1:79">
      <c r="A2122" s="48"/>
      <c r="E2122" s="48"/>
      <c r="M2122" s="48"/>
      <c r="Q2122" s="48"/>
      <c r="U2122" s="48"/>
      <c r="Y2122" s="48"/>
      <c r="AC2122" s="48"/>
      <c r="AG2122" s="48"/>
      <c r="AK2122" s="45"/>
      <c r="AO2122" s="48"/>
      <c r="AS2122" s="48"/>
      <c r="AW2122" s="48"/>
      <c r="BA2122" s="48"/>
      <c r="BE2122" s="48"/>
      <c r="BI2122" s="48"/>
      <c r="BM2122" s="41">
        <v>45091</v>
      </c>
      <c r="BN2122">
        <v>12.8</v>
      </c>
      <c r="BO2122">
        <v>11.507400000000001</v>
      </c>
      <c r="BQ2122" s="48"/>
      <c r="BU2122" s="48"/>
      <c r="BY2122" s="41">
        <v>45390</v>
      </c>
      <c r="BZ2122">
        <v>15.3</v>
      </c>
      <c r="CA2122">
        <v>13.0282</v>
      </c>
    </row>
    <row r="2123" spans="1:79">
      <c r="A2123" s="48"/>
      <c r="E2123" s="48"/>
      <c r="M2123" s="48"/>
      <c r="Q2123" s="48"/>
      <c r="U2123" s="48"/>
      <c r="Y2123" s="48"/>
      <c r="AC2123" s="48"/>
      <c r="AG2123" s="48"/>
      <c r="AK2123" s="45"/>
      <c r="AO2123" s="48"/>
      <c r="AS2123" s="48"/>
      <c r="AW2123" s="48"/>
      <c r="BA2123" s="48"/>
      <c r="BE2123" s="48"/>
      <c r="BI2123" s="48"/>
      <c r="BM2123" s="41">
        <v>45092</v>
      </c>
      <c r="BN2123">
        <v>12.79</v>
      </c>
      <c r="BO2123">
        <v>11.4984</v>
      </c>
      <c r="BQ2123" s="48"/>
      <c r="BU2123" s="48"/>
      <c r="BY2123" s="41">
        <v>45394</v>
      </c>
      <c r="BZ2123">
        <v>15.4</v>
      </c>
      <c r="CA2123">
        <v>13.113300000000001</v>
      </c>
    </row>
    <row r="2124" spans="1:79">
      <c r="A2124" s="48"/>
      <c r="E2124" s="48"/>
      <c r="M2124" s="48"/>
      <c r="Q2124" s="48"/>
      <c r="U2124" s="48"/>
      <c r="Y2124" s="48"/>
      <c r="AC2124" s="48"/>
      <c r="AG2124" s="48"/>
      <c r="AK2124" s="45"/>
      <c r="AO2124" s="48"/>
      <c r="AS2124" s="48"/>
      <c r="AW2124" s="48"/>
      <c r="BA2124" s="48"/>
      <c r="BE2124" s="48"/>
      <c r="BI2124" s="48"/>
      <c r="BM2124" s="41">
        <v>45093</v>
      </c>
      <c r="BN2124">
        <v>12.77</v>
      </c>
      <c r="BO2124">
        <v>11.480399999999999</v>
      </c>
      <c r="BQ2124" s="48"/>
      <c r="BU2124" s="48"/>
      <c r="BY2124" s="41">
        <v>45397</v>
      </c>
      <c r="BZ2124">
        <v>15.39</v>
      </c>
      <c r="CA2124">
        <v>13.104799999999999</v>
      </c>
    </row>
    <row r="2125" spans="1:79">
      <c r="A2125" s="48"/>
      <c r="E2125" s="48"/>
      <c r="M2125" s="48"/>
      <c r="Q2125" s="48"/>
      <c r="U2125" s="48"/>
      <c r="Y2125" s="48"/>
      <c r="AC2125" s="48"/>
      <c r="AG2125" s="48"/>
      <c r="AK2125" s="45"/>
      <c r="AO2125" s="48"/>
      <c r="AS2125" s="48"/>
      <c r="AW2125" s="48"/>
      <c r="BA2125" s="48"/>
      <c r="BE2125" s="48"/>
      <c r="BI2125" s="48"/>
      <c r="BM2125" s="41">
        <v>45096</v>
      </c>
      <c r="BN2125">
        <v>12.6</v>
      </c>
      <c r="BO2125">
        <v>11.3276</v>
      </c>
      <c r="BQ2125" s="48"/>
      <c r="BU2125" s="48"/>
      <c r="BY2125" s="41">
        <v>45398</v>
      </c>
      <c r="BZ2125">
        <v>15.39</v>
      </c>
      <c r="CA2125">
        <v>13.104799999999999</v>
      </c>
    </row>
    <row r="2126" spans="1:79">
      <c r="A2126" s="48"/>
      <c r="E2126" s="48"/>
      <c r="M2126" s="48"/>
      <c r="Q2126" s="48"/>
      <c r="U2126" s="48"/>
      <c r="Y2126" s="48"/>
      <c r="AC2126" s="48"/>
      <c r="AG2126" s="48"/>
      <c r="AK2126" s="45"/>
      <c r="AO2126" s="48"/>
      <c r="AS2126" s="48"/>
      <c r="AW2126" s="48"/>
      <c r="BA2126" s="48"/>
      <c r="BE2126" s="48"/>
      <c r="BI2126" s="48"/>
      <c r="BM2126" s="41">
        <v>45097</v>
      </c>
      <c r="BN2126">
        <v>12.6</v>
      </c>
      <c r="BO2126">
        <v>11.3276</v>
      </c>
      <c r="BQ2126" s="48"/>
      <c r="BU2126" s="48"/>
      <c r="BY2126" s="41">
        <v>45399</v>
      </c>
      <c r="BZ2126">
        <v>15.3</v>
      </c>
      <c r="CA2126">
        <v>13.0282</v>
      </c>
    </row>
    <row r="2127" spans="1:79">
      <c r="A2127" s="48"/>
      <c r="E2127" s="48"/>
      <c r="M2127" s="48"/>
      <c r="Q2127" s="48"/>
      <c r="U2127" s="48"/>
      <c r="Y2127" s="48"/>
      <c r="AC2127" s="48"/>
      <c r="AG2127" s="48"/>
      <c r="AK2127" s="45"/>
      <c r="AO2127" s="48"/>
      <c r="AS2127" s="48"/>
      <c r="AW2127" s="48"/>
      <c r="BA2127" s="48"/>
      <c r="BE2127" s="48"/>
      <c r="BI2127" s="48"/>
      <c r="BM2127" s="41">
        <v>45098</v>
      </c>
      <c r="BN2127">
        <v>12.49</v>
      </c>
      <c r="BO2127">
        <v>11.2287</v>
      </c>
      <c r="BQ2127" s="48"/>
      <c r="BU2127" s="48"/>
      <c r="BY2127" s="41">
        <v>45400</v>
      </c>
      <c r="BZ2127">
        <v>15.4</v>
      </c>
      <c r="CA2127">
        <v>13.113300000000001</v>
      </c>
    </row>
    <row r="2128" spans="1:79">
      <c r="A2128" s="48"/>
      <c r="E2128" s="48"/>
      <c r="M2128" s="48"/>
      <c r="Q2128" s="48"/>
      <c r="U2128" s="48"/>
      <c r="Y2128" s="48"/>
      <c r="AC2128" s="48"/>
      <c r="AG2128" s="48"/>
      <c r="AK2128" s="45"/>
      <c r="AO2128" s="48"/>
      <c r="AS2128" s="48"/>
      <c r="AW2128" s="48"/>
      <c r="BA2128" s="48"/>
      <c r="BE2128" s="48"/>
      <c r="BI2128" s="48"/>
      <c r="BM2128" s="41">
        <v>45099</v>
      </c>
      <c r="BN2128">
        <v>12.5</v>
      </c>
      <c r="BO2128">
        <v>11.2377</v>
      </c>
      <c r="BQ2128" s="48"/>
      <c r="BU2128" s="48"/>
      <c r="BY2128" s="41">
        <v>45401</v>
      </c>
      <c r="BZ2128">
        <v>15.4</v>
      </c>
      <c r="CA2128">
        <v>13.113300000000001</v>
      </c>
    </row>
    <row r="2129" spans="1:79">
      <c r="A2129" s="48"/>
      <c r="E2129" s="48"/>
      <c r="M2129" s="48"/>
      <c r="Q2129" s="48"/>
      <c r="U2129" s="48"/>
      <c r="Y2129" s="48"/>
      <c r="AC2129" s="48"/>
      <c r="AG2129" s="48"/>
      <c r="AK2129" s="45"/>
      <c r="AO2129" s="48"/>
      <c r="AS2129" s="48"/>
      <c r="AW2129" s="48"/>
      <c r="BA2129" s="48"/>
      <c r="BE2129" s="48"/>
      <c r="BI2129" s="48"/>
      <c r="BM2129" s="41">
        <v>45100</v>
      </c>
      <c r="BN2129">
        <v>12.54</v>
      </c>
      <c r="BO2129">
        <v>11.2736</v>
      </c>
      <c r="BQ2129" s="48"/>
      <c r="BU2129" s="48"/>
      <c r="BY2129" s="41">
        <v>45404</v>
      </c>
      <c r="BZ2129">
        <v>15.09</v>
      </c>
      <c r="CA2129">
        <v>12.849299999999999</v>
      </c>
    </row>
    <row r="2130" spans="1:79">
      <c r="A2130" s="48"/>
      <c r="E2130" s="48"/>
      <c r="M2130" s="48"/>
      <c r="Q2130" s="48"/>
      <c r="U2130" s="48"/>
      <c r="Y2130" s="48"/>
      <c r="AC2130" s="48"/>
      <c r="AG2130" s="48"/>
      <c r="AK2130" s="45"/>
      <c r="AO2130" s="48"/>
      <c r="AS2130" s="48"/>
      <c r="AW2130" s="48"/>
      <c r="BA2130" s="48"/>
      <c r="BE2130" s="48"/>
      <c r="BI2130" s="48"/>
      <c r="BM2130" s="41">
        <v>45103</v>
      </c>
      <c r="BN2130">
        <v>12.49</v>
      </c>
      <c r="BO2130">
        <v>11.2287</v>
      </c>
      <c r="BQ2130" s="48"/>
      <c r="BU2130" s="48"/>
      <c r="BY2130" s="41">
        <v>45405</v>
      </c>
      <c r="BZ2130">
        <v>15.09</v>
      </c>
      <c r="CA2130">
        <v>12.849299999999999</v>
      </c>
    </row>
    <row r="2131" spans="1:79">
      <c r="A2131" s="48"/>
      <c r="E2131" s="48"/>
      <c r="M2131" s="48"/>
      <c r="Q2131" s="48"/>
      <c r="U2131" s="48"/>
      <c r="Y2131" s="48"/>
      <c r="AC2131" s="48"/>
      <c r="AG2131" s="48"/>
      <c r="AK2131" s="45"/>
      <c r="AO2131" s="48"/>
      <c r="AS2131" s="48"/>
      <c r="AW2131" s="48"/>
      <c r="BA2131" s="48"/>
      <c r="BE2131" s="48"/>
      <c r="BI2131" s="48"/>
      <c r="BM2131" s="41">
        <v>45104</v>
      </c>
      <c r="BN2131">
        <v>12.7</v>
      </c>
      <c r="BO2131">
        <v>11.4175</v>
      </c>
      <c r="BQ2131" s="48"/>
      <c r="BU2131" s="48"/>
      <c r="BY2131" s="41">
        <v>45406</v>
      </c>
      <c r="BZ2131">
        <v>15</v>
      </c>
      <c r="CA2131">
        <v>12.7727</v>
      </c>
    </row>
    <row r="2132" spans="1:79">
      <c r="A2132" s="48"/>
      <c r="E2132" s="48"/>
      <c r="M2132" s="48"/>
      <c r="Q2132" s="48"/>
      <c r="U2132" s="48"/>
      <c r="Y2132" s="48"/>
      <c r="AC2132" s="48"/>
      <c r="AG2132" s="48"/>
      <c r="AK2132" s="45"/>
      <c r="AO2132" s="48"/>
      <c r="AS2132" s="48"/>
      <c r="AW2132" s="48"/>
      <c r="BA2132" s="48"/>
      <c r="BE2132" s="48"/>
      <c r="BI2132" s="48"/>
      <c r="BM2132" s="41">
        <v>45107</v>
      </c>
      <c r="BN2132">
        <v>12.75</v>
      </c>
      <c r="BO2132">
        <v>11.462400000000001</v>
      </c>
      <c r="BQ2132" s="48"/>
      <c r="BU2132" s="48"/>
      <c r="BY2132" s="41">
        <v>45407</v>
      </c>
      <c r="BZ2132">
        <v>15</v>
      </c>
      <c r="CA2132">
        <v>12.7727</v>
      </c>
    </row>
    <row r="2133" spans="1:79">
      <c r="A2133" s="48"/>
      <c r="E2133" s="48"/>
      <c r="M2133" s="48"/>
      <c r="Q2133" s="48"/>
      <c r="U2133" s="48"/>
      <c r="Y2133" s="48"/>
      <c r="AC2133" s="48"/>
      <c r="AG2133" s="48"/>
      <c r="AK2133" s="45"/>
      <c r="AO2133" s="48"/>
      <c r="AS2133" s="48"/>
      <c r="AW2133" s="48"/>
      <c r="BA2133" s="48"/>
      <c r="BE2133" s="48"/>
      <c r="BI2133" s="48"/>
      <c r="BM2133" s="41">
        <v>45110</v>
      </c>
      <c r="BN2133">
        <v>12.85</v>
      </c>
      <c r="BO2133">
        <v>11.552300000000001</v>
      </c>
      <c r="BQ2133" s="48"/>
      <c r="BU2133" s="48"/>
      <c r="BY2133" s="41">
        <v>45408</v>
      </c>
      <c r="BZ2133">
        <v>15</v>
      </c>
      <c r="CA2133">
        <v>12.7727</v>
      </c>
    </row>
    <row r="2134" spans="1:79">
      <c r="A2134" s="48"/>
      <c r="E2134" s="48"/>
      <c r="M2134" s="48"/>
      <c r="Q2134" s="48"/>
      <c r="U2134" s="48"/>
      <c r="Y2134" s="48"/>
      <c r="AC2134" s="48"/>
      <c r="AG2134" s="48"/>
      <c r="AK2134" s="45"/>
      <c r="AO2134" s="48"/>
      <c r="AS2134" s="48"/>
      <c r="AW2134" s="48"/>
      <c r="BA2134" s="48"/>
      <c r="BE2134" s="48"/>
      <c r="BI2134" s="48"/>
      <c r="BM2134" s="41">
        <v>45111</v>
      </c>
      <c r="BN2134">
        <v>12.84</v>
      </c>
      <c r="BO2134">
        <v>11.5433</v>
      </c>
      <c r="BQ2134" s="48"/>
      <c r="BU2134" s="48"/>
      <c r="BY2134" s="41">
        <v>45411</v>
      </c>
      <c r="BZ2134">
        <v>15.29</v>
      </c>
      <c r="CA2134">
        <v>13.019600000000001</v>
      </c>
    </row>
    <row r="2135" spans="1:79">
      <c r="A2135" s="48"/>
      <c r="E2135" s="48"/>
      <c r="M2135" s="48"/>
      <c r="Q2135" s="48"/>
      <c r="U2135" s="48"/>
      <c r="Y2135" s="48"/>
      <c r="AC2135" s="48"/>
      <c r="AG2135" s="48"/>
      <c r="AK2135" s="45"/>
      <c r="AO2135" s="48"/>
      <c r="AS2135" s="48"/>
      <c r="AW2135" s="48"/>
      <c r="BA2135" s="48"/>
      <c r="BE2135" s="48"/>
      <c r="BI2135" s="48"/>
      <c r="BM2135" s="41">
        <v>45112</v>
      </c>
      <c r="BN2135">
        <v>12.84</v>
      </c>
      <c r="BO2135">
        <v>11.5433</v>
      </c>
      <c r="BQ2135" s="48"/>
      <c r="BU2135" s="48"/>
      <c r="BY2135" s="41">
        <v>45412</v>
      </c>
      <c r="BZ2135">
        <v>14.96</v>
      </c>
      <c r="CA2135">
        <v>12.7387</v>
      </c>
    </row>
    <row r="2136" spans="1:79">
      <c r="A2136" s="48"/>
      <c r="E2136" s="48"/>
      <c r="M2136" s="48"/>
      <c r="Q2136" s="48"/>
      <c r="U2136" s="48"/>
      <c r="Y2136" s="48"/>
      <c r="AC2136" s="48"/>
      <c r="AG2136" s="48"/>
      <c r="AK2136" s="45"/>
      <c r="AO2136" s="48"/>
      <c r="AS2136" s="48"/>
      <c r="AW2136" s="48"/>
      <c r="BA2136" s="48"/>
      <c r="BE2136" s="48"/>
      <c r="BI2136" s="48"/>
      <c r="BM2136" s="41">
        <v>45113</v>
      </c>
      <c r="BN2136">
        <v>13.09</v>
      </c>
      <c r="BO2136">
        <v>11.7681</v>
      </c>
      <c r="BQ2136" s="48"/>
      <c r="BU2136" s="48"/>
      <c r="BY2136" s="41">
        <v>45414</v>
      </c>
      <c r="BZ2136">
        <v>14.97</v>
      </c>
      <c r="CA2136">
        <v>12.747199999999999</v>
      </c>
    </row>
    <row r="2137" spans="1:79">
      <c r="A2137" s="48"/>
      <c r="E2137" s="48"/>
      <c r="M2137" s="48"/>
      <c r="Q2137" s="48"/>
      <c r="U2137" s="48"/>
      <c r="Y2137" s="48"/>
      <c r="AC2137" s="48"/>
      <c r="AG2137" s="48"/>
      <c r="AK2137" s="45"/>
      <c r="AO2137" s="48"/>
      <c r="AS2137" s="48"/>
      <c r="AW2137" s="48"/>
      <c r="BA2137" s="48"/>
      <c r="BE2137" s="48"/>
      <c r="BI2137" s="48"/>
      <c r="BM2137" s="41">
        <v>45114</v>
      </c>
      <c r="BN2137">
        <v>13.5</v>
      </c>
      <c r="BO2137">
        <v>12.136699999999999</v>
      </c>
      <c r="BQ2137" s="48"/>
      <c r="BU2137" s="48"/>
      <c r="BY2137" s="41">
        <v>45415</v>
      </c>
      <c r="BZ2137">
        <v>14.97</v>
      </c>
      <c r="CA2137">
        <v>12.747199999999999</v>
      </c>
    </row>
    <row r="2138" spans="1:79">
      <c r="A2138" s="48"/>
      <c r="E2138" s="48"/>
      <c r="M2138" s="48"/>
      <c r="Q2138" s="48"/>
      <c r="U2138" s="48"/>
      <c r="Y2138" s="48"/>
      <c r="AC2138" s="48"/>
      <c r="AG2138" s="48"/>
      <c r="AK2138" s="45"/>
      <c r="AO2138" s="48"/>
      <c r="AS2138" s="48"/>
      <c r="AW2138" s="48"/>
      <c r="BA2138" s="48"/>
      <c r="BE2138" s="48"/>
      <c r="BI2138" s="48"/>
      <c r="BM2138" s="41">
        <v>45117</v>
      </c>
      <c r="BN2138">
        <v>13.35</v>
      </c>
      <c r="BO2138">
        <v>12.001799999999999</v>
      </c>
      <c r="BQ2138" s="48"/>
      <c r="BU2138" s="48"/>
      <c r="BY2138" s="41">
        <v>45418</v>
      </c>
      <c r="BZ2138">
        <v>14.95</v>
      </c>
      <c r="CA2138">
        <v>12.7301</v>
      </c>
    </row>
    <row r="2139" spans="1:79">
      <c r="A2139" s="48"/>
      <c r="E2139" s="48"/>
      <c r="M2139" s="48"/>
      <c r="Q2139" s="48"/>
      <c r="U2139" s="48"/>
      <c r="Y2139" s="48"/>
      <c r="AC2139" s="48"/>
      <c r="AG2139" s="48"/>
      <c r="AK2139" s="45"/>
      <c r="AO2139" s="48"/>
      <c r="AS2139" s="48"/>
      <c r="AW2139" s="48"/>
      <c r="BA2139" s="48"/>
      <c r="BE2139" s="48"/>
      <c r="BI2139" s="48"/>
      <c r="BM2139" s="41">
        <v>45118</v>
      </c>
      <c r="BN2139">
        <v>13.29</v>
      </c>
      <c r="BO2139">
        <v>11.947900000000001</v>
      </c>
      <c r="BQ2139" s="48"/>
      <c r="BU2139" s="48"/>
      <c r="BY2139" s="41">
        <v>45419</v>
      </c>
      <c r="BZ2139">
        <v>14.95</v>
      </c>
      <c r="CA2139">
        <v>12.7301</v>
      </c>
    </row>
    <row r="2140" spans="1:79">
      <c r="A2140" s="48"/>
      <c r="E2140" s="48"/>
      <c r="M2140" s="48"/>
      <c r="Q2140" s="48"/>
      <c r="U2140" s="48"/>
      <c r="Y2140" s="48"/>
      <c r="AC2140" s="48"/>
      <c r="AG2140" s="48"/>
      <c r="AK2140" s="45"/>
      <c r="AO2140" s="48"/>
      <c r="AS2140" s="48"/>
      <c r="AW2140" s="48"/>
      <c r="BA2140" s="48"/>
      <c r="BE2140" s="48"/>
      <c r="BI2140" s="48"/>
      <c r="BM2140" s="41">
        <v>45119</v>
      </c>
      <c r="BN2140">
        <v>13.3</v>
      </c>
      <c r="BO2140">
        <v>11.956899999999999</v>
      </c>
      <c r="BQ2140" s="48"/>
      <c r="BU2140" s="48"/>
      <c r="BY2140" s="41">
        <v>45420</v>
      </c>
      <c r="BZ2140">
        <v>14.95</v>
      </c>
      <c r="CA2140">
        <v>12.7301</v>
      </c>
    </row>
    <row r="2141" spans="1:79">
      <c r="A2141" s="48"/>
      <c r="E2141" s="48"/>
      <c r="M2141" s="48"/>
      <c r="Q2141" s="48"/>
      <c r="U2141" s="48"/>
      <c r="Y2141" s="48"/>
      <c r="AC2141" s="48"/>
      <c r="AG2141" s="48"/>
      <c r="AK2141" s="45"/>
      <c r="AO2141" s="48"/>
      <c r="AS2141" s="48"/>
      <c r="AW2141" s="48"/>
      <c r="BA2141" s="48"/>
      <c r="BE2141" s="48"/>
      <c r="BI2141" s="48"/>
      <c r="BM2141" s="41">
        <v>45120</v>
      </c>
      <c r="BN2141">
        <v>13.1</v>
      </c>
      <c r="BO2141">
        <v>11.777100000000001</v>
      </c>
      <c r="BQ2141" s="48"/>
      <c r="BU2141" s="48"/>
      <c r="BY2141" s="41">
        <v>45421</v>
      </c>
      <c r="BZ2141">
        <v>14.95</v>
      </c>
      <c r="CA2141">
        <v>12.7301</v>
      </c>
    </row>
    <row r="2142" spans="1:79">
      <c r="A2142" s="48"/>
      <c r="E2142" s="48"/>
      <c r="M2142" s="48"/>
      <c r="Q2142" s="48"/>
      <c r="U2142" s="48"/>
      <c r="Y2142" s="48"/>
      <c r="AC2142" s="48"/>
      <c r="AG2142" s="48"/>
      <c r="AK2142" s="45"/>
      <c r="AO2142" s="48"/>
      <c r="AS2142" s="48"/>
      <c r="AW2142" s="48"/>
      <c r="BA2142" s="48"/>
      <c r="BE2142" s="48"/>
      <c r="BI2142" s="48"/>
      <c r="BM2142" s="41">
        <v>45121</v>
      </c>
      <c r="BN2142">
        <v>13.11</v>
      </c>
      <c r="BO2142">
        <v>11.786099999999999</v>
      </c>
      <c r="BQ2142" s="48"/>
      <c r="BU2142" s="48"/>
      <c r="BY2142" s="41">
        <v>45422</v>
      </c>
      <c r="BZ2142">
        <v>14.9</v>
      </c>
      <c r="CA2142">
        <v>12.6876</v>
      </c>
    </row>
    <row r="2143" spans="1:79">
      <c r="A2143" s="48"/>
      <c r="E2143" s="48"/>
      <c r="M2143" s="48"/>
      <c r="Q2143" s="48"/>
      <c r="U2143" s="48"/>
      <c r="Y2143" s="48"/>
      <c r="AC2143" s="48"/>
      <c r="AG2143" s="48"/>
      <c r="AK2143" s="45"/>
      <c r="AO2143" s="48"/>
      <c r="AS2143" s="48"/>
      <c r="AW2143" s="48"/>
      <c r="BA2143" s="48"/>
      <c r="BE2143" s="48"/>
      <c r="BI2143" s="48"/>
      <c r="BM2143" s="41">
        <v>45124</v>
      </c>
      <c r="BN2143">
        <v>13.26</v>
      </c>
      <c r="BO2143">
        <v>11.9209</v>
      </c>
      <c r="BQ2143" s="48"/>
      <c r="BU2143" s="48"/>
      <c r="BY2143" s="41">
        <v>45425</v>
      </c>
      <c r="BZ2143">
        <v>14.94</v>
      </c>
      <c r="CA2143">
        <v>12.7216</v>
      </c>
    </row>
    <row r="2144" spans="1:79">
      <c r="A2144" s="48"/>
      <c r="E2144" s="48"/>
      <c r="M2144" s="48"/>
      <c r="Q2144" s="48"/>
      <c r="U2144" s="48"/>
      <c r="Y2144" s="48"/>
      <c r="AC2144" s="48"/>
      <c r="AG2144" s="48"/>
      <c r="AK2144" s="45"/>
      <c r="AO2144" s="48"/>
      <c r="AS2144" s="48"/>
      <c r="AW2144" s="48"/>
      <c r="BA2144" s="48"/>
      <c r="BE2144" s="48"/>
      <c r="BI2144" s="48"/>
      <c r="BM2144" s="41">
        <v>45125</v>
      </c>
      <c r="BN2144">
        <v>13.26</v>
      </c>
      <c r="BO2144">
        <v>11.9209</v>
      </c>
      <c r="BQ2144" s="48"/>
      <c r="BU2144" s="48"/>
      <c r="BY2144" s="41">
        <v>45426</v>
      </c>
      <c r="BZ2144">
        <v>14.95</v>
      </c>
      <c r="CA2144">
        <v>12.7301</v>
      </c>
    </row>
    <row r="2145" spans="1:79">
      <c r="A2145" s="48"/>
      <c r="E2145" s="48"/>
      <c r="M2145" s="48"/>
      <c r="Q2145" s="48"/>
      <c r="U2145" s="48"/>
      <c r="Y2145" s="48"/>
      <c r="AC2145" s="48"/>
      <c r="AG2145" s="48"/>
      <c r="AK2145" s="45"/>
      <c r="AO2145" s="48"/>
      <c r="AS2145" s="48"/>
      <c r="AW2145" s="48"/>
      <c r="BA2145" s="48"/>
      <c r="BE2145" s="48"/>
      <c r="BI2145" s="48"/>
      <c r="BM2145" s="41">
        <v>45127</v>
      </c>
      <c r="BN2145">
        <v>12.95</v>
      </c>
      <c r="BO2145">
        <v>12.1463</v>
      </c>
      <c r="BQ2145" s="48"/>
      <c r="BU2145" s="48"/>
      <c r="BY2145" s="41">
        <v>45427</v>
      </c>
      <c r="BZ2145">
        <v>15</v>
      </c>
      <c r="CA2145">
        <v>12.7727</v>
      </c>
    </row>
    <row r="2146" spans="1:79">
      <c r="A2146" s="48"/>
      <c r="E2146" s="48"/>
      <c r="M2146" s="48"/>
      <c r="Q2146" s="48"/>
      <c r="U2146" s="48"/>
      <c r="Y2146" s="48"/>
      <c r="AC2146" s="48"/>
      <c r="AG2146" s="48"/>
      <c r="AK2146" s="45"/>
      <c r="AO2146" s="48"/>
      <c r="AS2146" s="48"/>
      <c r="AW2146" s="48"/>
      <c r="BA2146" s="48"/>
      <c r="BE2146" s="48"/>
      <c r="BI2146" s="48"/>
      <c r="BM2146" s="41">
        <v>45128</v>
      </c>
      <c r="BN2146">
        <v>13</v>
      </c>
      <c r="BO2146">
        <v>12.193199999999999</v>
      </c>
      <c r="BQ2146" s="48"/>
      <c r="BU2146" s="48"/>
      <c r="BY2146" s="41">
        <v>45428</v>
      </c>
      <c r="BZ2146">
        <v>15.3</v>
      </c>
      <c r="CA2146">
        <v>13.0282</v>
      </c>
    </row>
    <row r="2147" spans="1:79">
      <c r="A2147" s="48"/>
      <c r="E2147" s="48"/>
      <c r="M2147" s="48"/>
      <c r="Q2147" s="48"/>
      <c r="U2147" s="48"/>
      <c r="Y2147" s="48"/>
      <c r="AC2147" s="48"/>
      <c r="AG2147" s="48"/>
      <c r="AK2147" s="45"/>
      <c r="AO2147" s="48"/>
      <c r="AS2147" s="48"/>
      <c r="AW2147" s="48"/>
      <c r="BA2147" s="48"/>
      <c r="BE2147" s="48"/>
      <c r="BI2147" s="48"/>
      <c r="BM2147" s="41">
        <v>45131</v>
      </c>
      <c r="BN2147">
        <v>12.95</v>
      </c>
      <c r="BO2147">
        <v>12.1463</v>
      </c>
      <c r="BQ2147" s="48"/>
      <c r="BU2147" s="48"/>
      <c r="BY2147" s="41">
        <v>45429</v>
      </c>
      <c r="BZ2147">
        <v>15.29</v>
      </c>
      <c r="CA2147">
        <v>13.019600000000001</v>
      </c>
    </row>
    <row r="2148" spans="1:79">
      <c r="A2148" s="48"/>
      <c r="E2148" s="48"/>
      <c r="M2148" s="48"/>
      <c r="Q2148" s="48"/>
      <c r="U2148" s="48"/>
      <c r="Y2148" s="48"/>
      <c r="AC2148" s="48"/>
      <c r="AG2148" s="48"/>
      <c r="AK2148" s="45"/>
      <c r="AO2148" s="48"/>
      <c r="AS2148" s="48"/>
      <c r="AW2148" s="48"/>
      <c r="BA2148" s="48"/>
      <c r="BE2148" s="48"/>
      <c r="BI2148" s="48"/>
      <c r="BM2148" s="41">
        <v>45133</v>
      </c>
      <c r="BN2148">
        <v>13</v>
      </c>
      <c r="BO2148">
        <v>12.193199999999999</v>
      </c>
      <c r="BQ2148" s="48"/>
      <c r="BU2148" s="48"/>
      <c r="BY2148" s="41">
        <v>45432</v>
      </c>
      <c r="BZ2148">
        <v>15</v>
      </c>
      <c r="CA2148">
        <v>12.7727</v>
      </c>
    </row>
    <row r="2149" spans="1:79">
      <c r="A2149" s="48"/>
      <c r="E2149" s="48"/>
      <c r="M2149" s="48"/>
      <c r="Q2149" s="48"/>
      <c r="U2149" s="48"/>
      <c r="Y2149" s="48"/>
      <c r="AC2149" s="48"/>
      <c r="AG2149" s="48"/>
      <c r="AK2149" s="45"/>
      <c r="AO2149" s="48"/>
      <c r="AS2149" s="48"/>
      <c r="AW2149" s="48"/>
      <c r="BA2149" s="48"/>
      <c r="BE2149" s="48"/>
      <c r="BI2149" s="48"/>
      <c r="BM2149" s="41">
        <v>45134</v>
      </c>
      <c r="BN2149">
        <v>12.92</v>
      </c>
      <c r="BO2149">
        <v>12.1182</v>
      </c>
      <c r="BQ2149" s="48"/>
      <c r="BU2149" s="48"/>
      <c r="BY2149" s="41">
        <v>45433</v>
      </c>
      <c r="BZ2149">
        <v>15.25</v>
      </c>
      <c r="CA2149">
        <v>12.9856</v>
      </c>
    </row>
    <row r="2150" spans="1:79">
      <c r="A2150" s="48"/>
      <c r="E2150" s="48"/>
      <c r="M2150" s="48"/>
      <c r="Q2150" s="48"/>
      <c r="U2150" s="48"/>
      <c r="Y2150" s="48"/>
      <c r="AC2150" s="48"/>
      <c r="AG2150" s="48"/>
      <c r="AK2150" s="45"/>
      <c r="AO2150" s="48"/>
      <c r="AS2150" s="48"/>
      <c r="AW2150" s="48"/>
      <c r="BA2150" s="48"/>
      <c r="BE2150" s="48"/>
      <c r="BI2150" s="48"/>
      <c r="BM2150" s="41">
        <v>45135</v>
      </c>
      <c r="BN2150">
        <v>12.92</v>
      </c>
      <c r="BO2150">
        <v>12.1182</v>
      </c>
      <c r="BQ2150" s="48"/>
      <c r="BU2150" s="48"/>
      <c r="BY2150" s="41">
        <v>45434</v>
      </c>
      <c r="BZ2150">
        <v>15.15</v>
      </c>
      <c r="CA2150">
        <v>12.900399999999999</v>
      </c>
    </row>
    <row r="2151" spans="1:79">
      <c r="A2151" s="48"/>
      <c r="E2151" s="48"/>
      <c r="M2151" s="48"/>
      <c r="Q2151" s="48"/>
      <c r="U2151" s="48"/>
      <c r="Y2151" s="48"/>
      <c r="AC2151" s="48"/>
      <c r="AG2151" s="48"/>
      <c r="AK2151" s="45"/>
      <c r="AO2151" s="48"/>
      <c r="AS2151" s="48"/>
      <c r="AW2151" s="48"/>
      <c r="BA2151" s="48"/>
      <c r="BE2151" s="48"/>
      <c r="BI2151" s="48"/>
      <c r="BM2151" s="41">
        <v>45138</v>
      </c>
      <c r="BN2151">
        <v>12.8</v>
      </c>
      <c r="BO2151">
        <v>12.005599999999999</v>
      </c>
      <c r="BQ2151" s="48"/>
      <c r="BU2151" s="48"/>
      <c r="BY2151" s="41">
        <v>45435</v>
      </c>
      <c r="BZ2151">
        <v>15.1</v>
      </c>
      <c r="CA2151">
        <v>12.857900000000001</v>
      </c>
    </row>
    <row r="2152" spans="1:79">
      <c r="A2152" s="48"/>
      <c r="E2152" s="48"/>
      <c r="M2152" s="48"/>
      <c r="Q2152" s="48"/>
      <c r="U2152" s="48"/>
      <c r="Y2152" s="48"/>
      <c r="AC2152" s="48"/>
      <c r="AG2152" s="48"/>
      <c r="AK2152" s="45"/>
      <c r="AO2152" s="48"/>
      <c r="AS2152" s="48"/>
      <c r="AW2152" s="48"/>
      <c r="BA2152" s="48"/>
      <c r="BE2152" s="48"/>
      <c r="BI2152" s="48"/>
      <c r="BM2152" s="41">
        <v>45139</v>
      </c>
      <c r="BN2152">
        <v>12.7</v>
      </c>
      <c r="BO2152">
        <v>11.911799999999999</v>
      </c>
      <c r="BQ2152" s="48"/>
      <c r="BU2152" s="48"/>
      <c r="BY2152" s="41">
        <v>45436</v>
      </c>
      <c r="BZ2152">
        <v>15.2</v>
      </c>
      <c r="CA2152">
        <v>12.943</v>
      </c>
    </row>
    <row r="2153" spans="1:79">
      <c r="A2153" s="48"/>
      <c r="E2153" s="48"/>
      <c r="M2153" s="48"/>
      <c r="Q2153" s="48"/>
      <c r="U2153" s="48"/>
      <c r="Y2153" s="48"/>
      <c r="AC2153" s="48"/>
      <c r="AG2153" s="48"/>
      <c r="AK2153" s="45"/>
      <c r="AO2153" s="48"/>
      <c r="AS2153" s="48"/>
      <c r="AW2153" s="48"/>
      <c r="BA2153" s="48"/>
      <c r="BE2153" s="48"/>
      <c r="BI2153" s="48"/>
      <c r="BM2153" s="41">
        <v>45140</v>
      </c>
      <c r="BN2153">
        <v>12.55</v>
      </c>
      <c r="BO2153">
        <v>11.771100000000001</v>
      </c>
      <c r="BQ2153" s="48"/>
      <c r="BU2153" s="48"/>
      <c r="BY2153" s="41">
        <v>45439</v>
      </c>
      <c r="BZ2153">
        <v>15.2</v>
      </c>
      <c r="CA2153">
        <v>12.943</v>
      </c>
    </row>
    <row r="2154" spans="1:79">
      <c r="A2154" s="48"/>
      <c r="E2154" s="48"/>
      <c r="M2154" s="48"/>
      <c r="Q2154" s="48"/>
      <c r="U2154" s="48"/>
      <c r="Y2154" s="48"/>
      <c r="AC2154" s="48"/>
      <c r="AG2154" s="48"/>
      <c r="AK2154" s="45"/>
      <c r="AO2154" s="48"/>
      <c r="AS2154" s="48"/>
      <c r="AW2154" s="48"/>
      <c r="BA2154" s="48"/>
      <c r="BE2154" s="48"/>
      <c r="BI2154" s="48"/>
      <c r="BM2154" s="41">
        <v>45141</v>
      </c>
      <c r="BN2154">
        <v>12.5</v>
      </c>
      <c r="BO2154">
        <v>11.7242</v>
      </c>
      <c r="BQ2154" s="48"/>
      <c r="BU2154" s="48"/>
      <c r="BY2154" s="41">
        <v>45440</v>
      </c>
      <c r="BZ2154">
        <v>15.25</v>
      </c>
      <c r="CA2154">
        <v>12.9856</v>
      </c>
    </row>
    <row r="2155" spans="1:79">
      <c r="A2155" s="48"/>
      <c r="E2155" s="48"/>
      <c r="M2155" s="48"/>
      <c r="Q2155" s="48"/>
      <c r="U2155" s="48"/>
      <c r="Y2155" s="48"/>
      <c r="AC2155" s="48"/>
      <c r="AG2155" s="48"/>
      <c r="AK2155" s="45"/>
      <c r="AO2155" s="48"/>
      <c r="AS2155" s="48"/>
      <c r="AW2155" s="48"/>
      <c r="BA2155" s="48"/>
      <c r="BE2155" s="48"/>
      <c r="BI2155" s="48"/>
      <c r="BM2155" s="41">
        <v>45142</v>
      </c>
      <c r="BN2155">
        <v>12.49</v>
      </c>
      <c r="BO2155">
        <v>11.7149</v>
      </c>
      <c r="BQ2155" s="48"/>
      <c r="BU2155" s="48"/>
      <c r="BY2155" s="41">
        <v>45441</v>
      </c>
      <c r="BZ2155">
        <v>15.24</v>
      </c>
      <c r="CA2155">
        <v>12.9771</v>
      </c>
    </row>
    <row r="2156" spans="1:79">
      <c r="A2156" s="48"/>
      <c r="E2156" s="48"/>
      <c r="M2156" s="48"/>
      <c r="Q2156" s="48"/>
      <c r="U2156" s="48"/>
      <c r="Y2156" s="48"/>
      <c r="AC2156" s="48"/>
      <c r="AG2156" s="48"/>
      <c r="AK2156" s="45"/>
      <c r="AO2156" s="48"/>
      <c r="AS2156" s="48"/>
      <c r="AW2156" s="48"/>
      <c r="BA2156" s="48"/>
      <c r="BE2156" s="48"/>
      <c r="BI2156" s="48"/>
      <c r="BM2156" s="41">
        <v>45145</v>
      </c>
      <c r="BN2156">
        <v>12.2</v>
      </c>
      <c r="BO2156">
        <v>11.4429</v>
      </c>
      <c r="BQ2156" s="48"/>
      <c r="BU2156" s="48"/>
      <c r="BY2156" s="41">
        <v>45442</v>
      </c>
      <c r="BZ2156">
        <v>15.24</v>
      </c>
      <c r="CA2156">
        <v>12.9771</v>
      </c>
    </row>
    <row r="2157" spans="1:79">
      <c r="A2157" s="48"/>
      <c r="E2157" s="48"/>
      <c r="M2157" s="48"/>
      <c r="Q2157" s="48"/>
      <c r="U2157" s="48"/>
      <c r="Y2157" s="48"/>
      <c r="AC2157" s="48"/>
      <c r="AG2157" s="48"/>
      <c r="AK2157" s="45"/>
      <c r="AO2157" s="48"/>
      <c r="AS2157" s="48"/>
      <c r="AW2157" s="48"/>
      <c r="BA2157" s="48"/>
      <c r="BE2157" s="48"/>
      <c r="BI2157" s="48"/>
      <c r="BM2157" s="41">
        <v>45146</v>
      </c>
      <c r="BN2157">
        <v>12.1</v>
      </c>
      <c r="BO2157">
        <v>11.3491</v>
      </c>
      <c r="BQ2157" s="48"/>
      <c r="BU2157" s="48"/>
      <c r="BY2157" s="41">
        <v>45443</v>
      </c>
      <c r="BZ2157">
        <v>15.24</v>
      </c>
      <c r="CA2157">
        <v>12.9771</v>
      </c>
    </row>
    <row r="2158" spans="1:79">
      <c r="A2158" s="48"/>
      <c r="E2158" s="48"/>
      <c r="M2158" s="48"/>
      <c r="Q2158" s="48"/>
      <c r="U2158" s="48"/>
      <c r="Y2158" s="48"/>
      <c r="AC2158" s="48"/>
      <c r="AG2158" s="48"/>
      <c r="AK2158" s="45"/>
      <c r="AO2158" s="48"/>
      <c r="AS2158" s="48"/>
      <c r="AW2158" s="48"/>
      <c r="BA2158" s="48"/>
      <c r="BE2158" s="48"/>
      <c r="BI2158" s="48"/>
      <c r="BM2158" s="41">
        <v>45147</v>
      </c>
      <c r="BN2158">
        <v>12</v>
      </c>
      <c r="BO2158">
        <v>11.2553</v>
      </c>
      <c r="BQ2158" s="48"/>
      <c r="BU2158" s="48"/>
      <c r="BY2158" s="41">
        <v>45446</v>
      </c>
      <c r="BZ2158">
        <v>15.24</v>
      </c>
      <c r="CA2158">
        <v>12.9771</v>
      </c>
    </row>
    <row r="2159" spans="1:79">
      <c r="A2159" s="48"/>
      <c r="E2159" s="48"/>
      <c r="M2159" s="48"/>
      <c r="Q2159" s="48"/>
      <c r="U2159" s="48"/>
      <c r="Y2159" s="48"/>
      <c r="AC2159" s="48"/>
      <c r="AG2159" s="48"/>
      <c r="AK2159" s="45"/>
      <c r="AO2159" s="48"/>
      <c r="AS2159" s="48"/>
      <c r="AW2159" s="48"/>
      <c r="BA2159" s="48"/>
      <c r="BE2159" s="48"/>
      <c r="BI2159" s="48"/>
      <c r="BM2159" s="41">
        <v>45148</v>
      </c>
      <c r="BN2159">
        <v>12</v>
      </c>
      <c r="BO2159">
        <v>11.2553</v>
      </c>
      <c r="BQ2159" s="48"/>
      <c r="BU2159" s="48"/>
      <c r="BY2159" s="41">
        <v>45447</v>
      </c>
      <c r="BZ2159">
        <v>15</v>
      </c>
      <c r="CA2159">
        <v>12.7727</v>
      </c>
    </row>
    <row r="2160" spans="1:79">
      <c r="A2160" s="48"/>
      <c r="E2160" s="48"/>
      <c r="M2160" s="48"/>
      <c r="Q2160" s="48"/>
      <c r="U2160" s="48"/>
      <c r="Y2160" s="48"/>
      <c r="AC2160" s="48"/>
      <c r="AG2160" s="48"/>
      <c r="AK2160" s="45"/>
      <c r="AO2160" s="48"/>
      <c r="AS2160" s="48"/>
      <c r="AW2160" s="48"/>
      <c r="BA2160" s="48"/>
      <c r="BE2160" s="48"/>
      <c r="BI2160" s="48"/>
      <c r="BM2160" s="41">
        <v>45149</v>
      </c>
      <c r="BN2160">
        <v>12.18</v>
      </c>
      <c r="BO2160">
        <v>11.424099999999999</v>
      </c>
      <c r="BQ2160" s="48"/>
      <c r="BU2160" s="48"/>
      <c r="BY2160" s="41">
        <v>45448</v>
      </c>
      <c r="BZ2160">
        <v>15.2</v>
      </c>
      <c r="CA2160">
        <v>12.943</v>
      </c>
    </row>
    <row r="2161" spans="1:79">
      <c r="A2161" s="48"/>
      <c r="E2161" s="48"/>
      <c r="M2161" s="48"/>
      <c r="Q2161" s="48"/>
      <c r="U2161" s="48"/>
      <c r="Y2161" s="48"/>
      <c r="AC2161" s="48"/>
      <c r="AG2161" s="48"/>
      <c r="AK2161" s="45"/>
      <c r="AO2161" s="48"/>
      <c r="AS2161" s="48"/>
      <c r="AW2161" s="48"/>
      <c r="BA2161" s="48"/>
      <c r="BE2161" s="48"/>
      <c r="BI2161" s="48"/>
      <c r="BM2161" s="41">
        <v>45152</v>
      </c>
      <c r="BN2161">
        <v>12.37</v>
      </c>
      <c r="BO2161">
        <v>11.6023</v>
      </c>
      <c r="BQ2161" s="48"/>
      <c r="BU2161" s="48"/>
      <c r="BY2161" s="41">
        <v>45449</v>
      </c>
      <c r="BZ2161">
        <v>15.17</v>
      </c>
      <c r="CA2161">
        <v>12.9175</v>
      </c>
    </row>
    <row r="2162" spans="1:79">
      <c r="A2162" s="48"/>
      <c r="E2162" s="48"/>
      <c r="M2162" s="48"/>
      <c r="Q2162" s="48"/>
      <c r="U2162" s="48"/>
      <c r="Y2162" s="48"/>
      <c r="AC2162" s="48"/>
      <c r="AG2162" s="48"/>
      <c r="AK2162" s="45"/>
      <c r="AO2162" s="48"/>
      <c r="AS2162" s="48"/>
      <c r="AW2162" s="48"/>
      <c r="BA2162" s="48"/>
      <c r="BE2162" s="48"/>
      <c r="BI2162" s="48"/>
      <c r="BM2162" s="41">
        <v>45153</v>
      </c>
      <c r="BN2162">
        <v>12.42</v>
      </c>
      <c r="BO2162">
        <v>11.6492</v>
      </c>
      <c r="BQ2162" s="48"/>
      <c r="BU2162" s="48"/>
      <c r="BY2162" s="41">
        <v>45450</v>
      </c>
      <c r="BZ2162">
        <v>15.2</v>
      </c>
      <c r="CA2162">
        <v>12.943</v>
      </c>
    </row>
    <row r="2163" spans="1:79">
      <c r="A2163" s="48"/>
      <c r="E2163" s="48"/>
      <c r="M2163" s="48"/>
      <c r="Q2163" s="48"/>
      <c r="U2163" s="48"/>
      <c r="Y2163" s="48"/>
      <c r="AC2163" s="48"/>
      <c r="AG2163" s="48"/>
      <c r="AK2163" s="45"/>
      <c r="AO2163" s="48"/>
      <c r="AS2163" s="48"/>
      <c r="AW2163" s="48"/>
      <c r="BA2163" s="48"/>
      <c r="BE2163" s="48"/>
      <c r="BI2163" s="48"/>
      <c r="BM2163" s="41">
        <v>45154</v>
      </c>
      <c r="BN2163">
        <v>12.42</v>
      </c>
      <c r="BO2163">
        <v>11.6492</v>
      </c>
      <c r="BQ2163" s="48"/>
      <c r="BU2163" s="48"/>
      <c r="BY2163" s="41">
        <v>45453</v>
      </c>
      <c r="BZ2163">
        <v>15.19</v>
      </c>
      <c r="CA2163">
        <v>12.9345</v>
      </c>
    </row>
    <row r="2164" spans="1:79">
      <c r="A2164" s="48"/>
      <c r="E2164" s="48"/>
      <c r="M2164" s="48"/>
      <c r="Q2164" s="48"/>
      <c r="U2164" s="48"/>
      <c r="Y2164" s="48"/>
      <c r="AC2164" s="48"/>
      <c r="AG2164" s="48"/>
      <c r="AK2164" s="45"/>
      <c r="AO2164" s="48"/>
      <c r="AS2164" s="48"/>
      <c r="AW2164" s="48"/>
      <c r="BA2164" s="48"/>
      <c r="BE2164" s="48"/>
      <c r="BI2164" s="48"/>
      <c r="BM2164" s="41">
        <v>45155</v>
      </c>
      <c r="BN2164">
        <v>12.48</v>
      </c>
      <c r="BO2164">
        <v>11.705500000000001</v>
      </c>
      <c r="BQ2164" s="48"/>
      <c r="BU2164" s="48"/>
      <c r="BY2164" s="41">
        <v>45454</v>
      </c>
      <c r="BZ2164">
        <v>15.2</v>
      </c>
      <c r="CA2164">
        <v>12.943</v>
      </c>
    </row>
    <row r="2165" spans="1:79">
      <c r="A2165" s="48"/>
      <c r="E2165" s="48"/>
      <c r="M2165" s="48"/>
      <c r="Q2165" s="48"/>
      <c r="U2165" s="48"/>
      <c r="Y2165" s="48"/>
      <c r="AC2165" s="48"/>
      <c r="AG2165" s="48"/>
      <c r="AK2165" s="45"/>
      <c r="AO2165" s="48"/>
      <c r="AS2165" s="48"/>
      <c r="AW2165" s="48"/>
      <c r="BA2165" s="48"/>
      <c r="BE2165" s="48"/>
      <c r="BI2165" s="48"/>
      <c r="BM2165" s="41">
        <v>45156</v>
      </c>
      <c r="BN2165">
        <v>12.35</v>
      </c>
      <c r="BO2165">
        <v>11.583500000000001</v>
      </c>
      <c r="BQ2165" s="48"/>
      <c r="BU2165" s="48"/>
      <c r="BY2165" s="41">
        <v>45455</v>
      </c>
      <c r="BZ2165">
        <v>15.2</v>
      </c>
      <c r="CA2165">
        <v>12.943</v>
      </c>
    </row>
    <row r="2166" spans="1:79">
      <c r="A2166" s="48"/>
      <c r="E2166" s="48"/>
      <c r="M2166" s="48"/>
      <c r="Q2166" s="48"/>
      <c r="U2166" s="48"/>
      <c r="Y2166" s="48"/>
      <c r="AC2166" s="48"/>
      <c r="AG2166" s="48"/>
      <c r="AK2166" s="45"/>
      <c r="AO2166" s="48"/>
      <c r="AS2166" s="48"/>
      <c r="AW2166" s="48"/>
      <c r="BA2166" s="48"/>
      <c r="BE2166" s="48"/>
      <c r="BI2166" s="48"/>
      <c r="BM2166" s="41">
        <v>45159</v>
      </c>
      <c r="BN2166">
        <v>12.28</v>
      </c>
      <c r="BO2166">
        <v>11.517899999999999</v>
      </c>
      <c r="BQ2166" s="48"/>
      <c r="BU2166" s="48"/>
      <c r="BY2166" s="41">
        <v>45456</v>
      </c>
      <c r="BZ2166">
        <v>15.25</v>
      </c>
      <c r="CA2166">
        <v>12.9856</v>
      </c>
    </row>
    <row r="2167" spans="1:79">
      <c r="A2167" s="48"/>
      <c r="E2167" s="48"/>
      <c r="M2167" s="48"/>
      <c r="Q2167" s="48"/>
      <c r="U2167" s="48"/>
      <c r="Y2167" s="48"/>
      <c r="AC2167" s="48"/>
      <c r="AG2167" s="48"/>
      <c r="AK2167" s="45"/>
      <c r="AO2167" s="48"/>
      <c r="AS2167" s="48"/>
      <c r="AW2167" s="48"/>
      <c r="BA2167" s="48"/>
      <c r="BE2167" s="48"/>
      <c r="BI2167" s="48"/>
      <c r="BM2167" s="41">
        <v>45160</v>
      </c>
      <c r="BN2167">
        <v>12.2</v>
      </c>
      <c r="BO2167">
        <v>11.4429</v>
      </c>
      <c r="BQ2167" s="48"/>
      <c r="BU2167" s="48"/>
      <c r="BY2167" s="41">
        <v>45457</v>
      </c>
      <c r="BZ2167">
        <v>15.25</v>
      </c>
      <c r="CA2167">
        <v>12.9856</v>
      </c>
    </row>
    <row r="2168" spans="1:79">
      <c r="A2168" s="48"/>
      <c r="E2168" s="48"/>
      <c r="M2168" s="48"/>
      <c r="Q2168" s="48"/>
      <c r="U2168" s="48"/>
      <c r="Y2168" s="48"/>
      <c r="AC2168" s="48"/>
      <c r="AG2168" s="48"/>
      <c r="AK2168" s="45"/>
      <c r="AO2168" s="48"/>
      <c r="AS2168" s="48"/>
      <c r="AW2168" s="48"/>
      <c r="BA2168" s="48"/>
      <c r="BE2168" s="48"/>
      <c r="BI2168" s="48"/>
      <c r="BM2168" s="41">
        <v>45161</v>
      </c>
      <c r="BN2168">
        <v>12.2</v>
      </c>
      <c r="BO2168">
        <v>11.4429</v>
      </c>
      <c r="BQ2168" s="48"/>
      <c r="BU2168" s="48"/>
      <c r="BY2168" s="41">
        <v>45461</v>
      </c>
      <c r="BZ2168">
        <v>15.28</v>
      </c>
      <c r="CA2168">
        <v>13.011100000000001</v>
      </c>
    </row>
    <row r="2169" spans="1:79">
      <c r="A2169" s="48"/>
      <c r="E2169" s="48"/>
      <c r="M2169" s="48"/>
      <c r="Q2169" s="48"/>
      <c r="U2169" s="48"/>
      <c r="Y2169" s="48"/>
      <c r="AC2169" s="48"/>
      <c r="AG2169" s="48"/>
      <c r="AK2169" s="45"/>
      <c r="AO2169" s="48"/>
      <c r="AS2169" s="48"/>
      <c r="AW2169" s="48"/>
      <c r="BA2169" s="48"/>
      <c r="BE2169" s="48"/>
      <c r="BI2169" s="48"/>
      <c r="BM2169" s="41">
        <v>45162</v>
      </c>
      <c r="BN2169">
        <v>12.44</v>
      </c>
      <c r="BO2169">
        <v>11.667999999999999</v>
      </c>
      <c r="BQ2169" s="48"/>
      <c r="BU2169" s="48"/>
      <c r="BY2169" s="41">
        <v>45462</v>
      </c>
      <c r="BZ2169">
        <v>15.28</v>
      </c>
      <c r="CA2169">
        <v>13.011100000000001</v>
      </c>
    </row>
    <row r="2170" spans="1:79">
      <c r="A2170" s="48"/>
      <c r="E2170" s="48"/>
      <c r="M2170" s="48"/>
      <c r="Q2170" s="48"/>
      <c r="U2170" s="48"/>
      <c r="Y2170" s="48"/>
      <c r="AC2170" s="48"/>
      <c r="AG2170" s="48"/>
      <c r="AK2170" s="45"/>
      <c r="AO2170" s="48"/>
      <c r="AS2170" s="48"/>
      <c r="AW2170" s="48"/>
      <c r="BA2170" s="48"/>
      <c r="BE2170" s="48"/>
      <c r="BI2170" s="48"/>
      <c r="BM2170" s="41">
        <v>45163</v>
      </c>
      <c r="BN2170">
        <v>12.6</v>
      </c>
      <c r="BO2170">
        <v>11.818</v>
      </c>
      <c r="BQ2170" s="48"/>
      <c r="BU2170" s="48"/>
      <c r="BY2170" s="41">
        <v>45463</v>
      </c>
      <c r="BZ2170">
        <v>15.32</v>
      </c>
      <c r="CA2170">
        <v>13.045199999999999</v>
      </c>
    </row>
    <row r="2171" spans="1:79">
      <c r="A2171" s="48"/>
      <c r="E2171" s="48"/>
      <c r="M2171" s="48"/>
      <c r="Q2171" s="48"/>
      <c r="U2171" s="48"/>
      <c r="Y2171" s="48"/>
      <c r="AC2171" s="48"/>
      <c r="AG2171" s="48"/>
      <c r="AK2171" s="45"/>
      <c r="AO2171" s="48"/>
      <c r="AS2171" s="48"/>
      <c r="AW2171" s="48"/>
      <c r="BA2171" s="48"/>
      <c r="BE2171" s="48"/>
      <c r="BI2171" s="48"/>
      <c r="BM2171" s="41">
        <v>45166</v>
      </c>
      <c r="BN2171">
        <v>12.6</v>
      </c>
      <c r="BO2171">
        <v>11.818</v>
      </c>
      <c r="BQ2171" s="48"/>
      <c r="BU2171" s="48"/>
      <c r="BY2171" s="41">
        <v>45464</v>
      </c>
      <c r="BZ2171">
        <v>15.35</v>
      </c>
      <c r="CA2171">
        <v>13.0707</v>
      </c>
    </row>
    <row r="2172" spans="1:79">
      <c r="A2172" s="48"/>
      <c r="E2172" s="48"/>
      <c r="M2172" s="48"/>
      <c r="Q2172" s="48"/>
      <c r="U2172" s="48"/>
      <c r="Y2172" s="48"/>
      <c r="AC2172" s="48"/>
      <c r="AG2172" s="48"/>
      <c r="AK2172" s="45"/>
      <c r="AO2172" s="48"/>
      <c r="AS2172" s="48"/>
      <c r="AW2172" s="48"/>
      <c r="BA2172" s="48"/>
      <c r="BE2172" s="48"/>
      <c r="BI2172" s="48"/>
      <c r="BM2172" s="41">
        <v>45167</v>
      </c>
      <c r="BN2172">
        <v>12.7</v>
      </c>
      <c r="BO2172">
        <v>11.911799999999999</v>
      </c>
      <c r="BQ2172" s="48"/>
      <c r="BU2172" s="48"/>
      <c r="BY2172" s="41">
        <v>45467</v>
      </c>
      <c r="BZ2172">
        <v>15.34</v>
      </c>
      <c r="CA2172">
        <v>13.062200000000001</v>
      </c>
    </row>
    <row r="2173" spans="1:79">
      <c r="A2173" s="48"/>
      <c r="E2173" s="48"/>
      <c r="M2173" s="48"/>
      <c r="Q2173" s="48"/>
      <c r="U2173" s="48"/>
      <c r="Y2173" s="48"/>
      <c r="AC2173" s="48"/>
      <c r="AG2173" s="48"/>
      <c r="AK2173" s="45"/>
      <c r="AO2173" s="48"/>
      <c r="AS2173" s="48"/>
      <c r="AW2173" s="48"/>
      <c r="BA2173" s="48"/>
      <c r="BE2173" s="48"/>
      <c r="BI2173" s="48"/>
      <c r="BM2173" s="41">
        <v>45168</v>
      </c>
      <c r="BN2173">
        <v>12.67</v>
      </c>
      <c r="BO2173">
        <v>11.883699999999999</v>
      </c>
      <c r="BQ2173" s="48"/>
      <c r="BU2173" s="48"/>
      <c r="BY2173" s="41">
        <v>45468</v>
      </c>
      <c r="BZ2173">
        <v>15.34</v>
      </c>
      <c r="CA2173">
        <v>13.062200000000001</v>
      </c>
    </row>
    <row r="2174" spans="1:79">
      <c r="A2174" s="48"/>
      <c r="E2174" s="48"/>
      <c r="M2174" s="48"/>
      <c r="Q2174" s="48"/>
      <c r="U2174" s="48"/>
      <c r="Y2174" s="48"/>
      <c r="AC2174" s="48"/>
      <c r="AG2174" s="48"/>
      <c r="AK2174" s="45"/>
      <c r="AO2174" s="48"/>
      <c r="AS2174" s="48"/>
      <c r="AW2174" s="48"/>
      <c r="BA2174" s="48"/>
      <c r="BE2174" s="48"/>
      <c r="BI2174" s="48"/>
      <c r="BM2174" s="41">
        <v>45169</v>
      </c>
      <c r="BN2174">
        <v>12.65</v>
      </c>
      <c r="BO2174">
        <v>11.8649</v>
      </c>
      <c r="BQ2174" s="48"/>
      <c r="BU2174" s="48"/>
      <c r="BY2174" s="41">
        <v>45469</v>
      </c>
      <c r="BZ2174">
        <v>15.6</v>
      </c>
      <c r="CA2174">
        <v>13.2836</v>
      </c>
    </row>
    <row r="2175" spans="1:79">
      <c r="A2175" s="48"/>
      <c r="E2175" s="48"/>
      <c r="M2175" s="48"/>
      <c r="Q2175" s="48"/>
      <c r="U2175" s="48"/>
      <c r="Y2175" s="48"/>
      <c r="AC2175" s="48"/>
      <c r="AG2175" s="48"/>
      <c r="AK2175" s="45"/>
      <c r="AO2175" s="48"/>
      <c r="AS2175" s="48"/>
      <c r="AW2175" s="48"/>
      <c r="BA2175" s="48"/>
      <c r="BE2175" s="48"/>
      <c r="BI2175" s="48"/>
      <c r="BM2175" s="41">
        <v>45170</v>
      </c>
      <c r="BN2175">
        <v>12.65</v>
      </c>
      <c r="BO2175">
        <v>11.8649</v>
      </c>
      <c r="BQ2175" s="48"/>
      <c r="BU2175" s="48"/>
      <c r="BY2175" s="41">
        <v>45470</v>
      </c>
      <c r="BZ2175">
        <v>15.59</v>
      </c>
      <c r="CA2175">
        <v>13.2751</v>
      </c>
    </row>
    <row r="2176" spans="1:79">
      <c r="A2176" s="48"/>
      <c r="E2176" s="48"/>
      <c r="M2176" s="48"/>
      <c r="Q2176" s="48"/>
      <c r="U2176" s="48"/>
      <c r="Y2176" s="48"/>
      <c r="AC2176" s="48"/>
      <c r="AG2176" s="48"/>
      <c r="AK2176" s="45"/>
      <c r="AO2176" s="48"/>
      <c r="AS2176" s="48"/>
      <c r="AW2176" s="48"/>
      <c r="BA2176" s="48"/>
      <c r="BE2176" s="48"/>
      <c r="BI2176" s="48"/>
      <c r="BM2176" s="41">
        <v>45173</v>
      </c>
      <c r="BN2176">
        <v>12.65</v>
      </c>
      <c r="BO2176">
        <v>11.8649</v>
      </c>
      <c r="BQ2176" s="48"/>
      <c r="BU2176" s="48"/>
      <c r="BY2176" s="41">
        <v>45471</v>
      </c>
      <c r="BZ2176">
        <v>15.89</v>
      </c>
      <c r="CA2176">
        <v>13.5306</v>
      </c>
    </row>
    <row r="2177" spans="1:79">
      <c r="A2177" s="48"/>
      <c r="E2177" s="48"/>
      <c r="M2177" s="48"/>
      <c r="Q2177" s="48"/>
      <c r="U2177" s="48"/>
      <c r="Y2177" s="48"/>
      <c r="AC2177" s="48"/>
      <c r="AG2177" s="48"/>
      <c r="AK2177" s="45"/>
      <c r="AO2177" s="48"/>
      <c r="AS2177" s="48"/>
      <c r="AW2177" s="48"/>
      <c r="BA2177" s="48"/>
      <c r="BE2177" s="48"/>
      <c r="BI2177" s="48"/>
      <c r="BM2177" s="41">
        <v>45174</v>
      </c>
      <c r="BN2177">
        <v>12.62</v>
      </c>
      <c r="BO2177">
        <v>11.8368</v>
      </c>
      <c r="BQ2177" s="48"/>
      <c r="BU2177" s="48"/>
      <c r="BY2177" s="41">
        <v>45474</v>
      </c>
      <c r="BZ2177">
        <v>15.89</v>
      </c>
      <c r="CA2177">
        <v>13.5306</v>
      </c>
    </row>
    <row r="2178" spans="1:79">
      <c r="A2178" s="48"/>
      <c r="E2178" s="48"/>
      <c r="M2178" s="48"/>
      <c r="Q2178" s="48"/>
      <c r="U2178" s="48"/>
      <c r="Y2178" s="48"/>
      <c r="AC2178" s="48"/>
      <c r="AG2178" s="48"/>
      <c r="AK2178" s="45"/>
      <c r="AO2178" s="48"/>
      <c r="AS2178" s="48"/>
      <c r="AW2178" s="48"/>
      <c r="BA2178" s="48"/>
      <c r="BE2178" s="48"/>
      <c r="BI2178" s="48"/>
      <c r="BM2178" s="41">
        <v>45175</v>
      </c>
      <c r="BN2178">
        <v>12.62</v>
      </c>
      <c r="BO2178">
        <v>11.8368</v>
      </c>
      <c r="BQ2178" s="48"/>
      <c r="BU2178" s="48"/>
      <c r="BY2178" s="41">
        <v>45475</v>
      </c>
      <c r="BZ2178">
        <v>15.87</v>
      </c>
      <c r="CA2178">
        <v>13.513500000000001</v>
      </c>
    </row>
    <row r="2179" spans="1:79">
      <c r="A2179" s="48"/>
      <c r="E2179" s="48"/>
      <c r="M2179" s="48"/>
      <c r="Q2179" s="48"/>
      <c r="U2179" s="48"/>
      <c r="Y2179" s="48"/>
      <c r="AC2179" s="48"/>
      <c r="AG2179" s="48"/>
      <c r="AK2179" s="45"/>
      <c r="AO2179" s="48"/>
      <c r="AS2179" s="48"/>
      <c r="AW2179" s="48"/>
      <c r="BA2179" s="48"/>
      <c r="BE2179" s="48"/>
      <c r="BI2179" s="48"/>
      <c r="BM2179" s="41">
        <v>45176</v>
      </c>
      <c r="BN2179">
        <v>12.8</v>
      </c>
      <c r="BO2179">
        <v>12.005599999999999</v>
      </c>
      <c r="BQ2179" s="48"/>
      <c r="BU2179" s="48"/>
      <c r="BY2179" s="41">
        <v>45476</v>
      </c>
      <c r="BZ2179">
        <v>15.5</v>
      </c>
      <c r="CA2179">
        <v>13.198499999999999</v>
      </c>
    </row>
    <row r="2180" spans="1:79">
      <c r="A2180" s="48"/>
      <c r="E2180" s="48"/>
      <c r="M2180" s="48"/>
      <c r="Q2180" s="48"/>
      <c r="U2180" s="48"/>
      <c r="Y2180" s="48"/>
      <c r="AC2180" s="48"/>
      <c r="AG2180" s="48"/>
      <c r="AK2180" s="45"/>
      <c r="AO2180" s="48"/>
      <c r="AS2180" s="48"/>
      <c r="AW2180" s="48"/>
      <c r="BA2180" s="48"/>
      <c r="BE2180" s="48"/>
      <c r="BI2180" s="48"/>
      <c r="BM2180" s="41">
        <v>45177</v>
      </c>
      <c r="BN2180">
        <v>12.69</v>
      </c>
      <c r="BO2180">
        <v>11.9024</v>
      </c>
      <c r="BQ2180" s="48"/>
      <c r="BU2180" s="48"/>
      <c r="BY2180" s="41">
        <v>45477</v>
      </c>
      <c r="BZ2180">
        <v>15.8</v>
      </c>
      <c r="CA2180">
        <v>13.453900000000001</v>
      </c>
    </row>
    <row r="2181" spans="1:79">
      <c r="A2181" s="48"/>
      <c r="E2181" s="48"/>
      <c r="M2181" s="48"/>
      <c r="Q2181" s="48"/>
      <c r="U2181" s="48"/>
      <c r="Y2181" s="48"/>
      <c r="AC2181" s="48"/>
      <c r="AG2181" s="48"/>
      <c r="AK2181" s="45"/>
      <c r="AO2181" s="48"/>
      <c r="AS2181" s="48"/>
      <c r="AW2181" s="48"/>
      <c r="BA2181" s="48"/>
      <c r="BE2181" s="48"/>
      <c r="BI2181" s="48"/>
      <c r="BM2181" s="41">
        <v>45180</v>
      </c>
      <c r="BN2181">
        <v>12.75</v>
      </c>
      <c r="BO2181">
        <v>11.9587</v>
      </c>
      <c r="BQ2181" s="48"/>
      <c r="BU2181" s="48"/>
      <c r="BY2181" s="41">
        <v>45478</v>
      </c>
      <c r="BZ2181">
        <v>15.74</v>
      </c>
      <c r="CA2181">
        <v>13.402799999999999</v>
      </c>
    </row>
    <row r="2182" spans="1:79">
      <c r="A2182" s="48"/>
      <c r="E2182" s="48"/>
      <c r="M2182" s="48"/>
      <c r="Q2182" s="48"/>
      <c r="U2182" s="48"/>
      <c r="Y2182" s="48"/>
      <c r="AC2182" s="48"/>
      <c r="AG2182" s="48"/>
      <c r="AK2182" s="45"/>
      <c r="AO2182" s="48"/>
      <c r="AS2182" s="48"/>
      <c r="AW2182" s="48"/>
      <c r="BA2182" s="48"/>
      <c r="BE2182" s="48"/>
      <c r="BI2182" s="48"/>
      <c r="BM2182" s="41">
        <v>45181</v>
      </c>
      <c r="BN2182">
        <v>12.79</v>
      </c>
      <c r="BO2182">
        <v>11.9962</v>
      </c>
      <c r="BQ2182" s="48"/>
      <c r="BU2182" s="48"/>
      <c r="BY2182" s="41">
        <v>45481</v>
      </c>
      <c r="BZ2182">
        <v>15.5</v>
      </c>
      <c r="CA2182">
        <v>13.198499999999999</v>
      </c>
    </row>
    <row r="2183" spans="1:79">
      <c r="A2183" s="48"/>
      <c r="E2183" s="48"/>
      <c r="M2183" s="48"/>
      <c r="Q2183" s="48"/>
      <c r="U2183" s="48"/>
      <c r="Y2183" s="48"/>
      <c r="AC2183" s="48"/>
      <c r="AG2183" s="48"/>
      <c r="AK2183" s="45"/>
      <c r="AO2183" s="48"/>
      <c r="AS2183" s="48"/>
      <c r="AW2183" s="48"/>
      <c r="BA2183" s="48"/>
      <c r="BE2183" s="48"/>
      <c r="BI2183" s="48"/>
      <c r="BM2183" s="41">
        <v>45182</v>
      </c>
      <c r="BN2183">
        <v>12.79</v>
      </c>
      <c r="BO2183">
        <v>11.9962</v>
      </c>
      <c r="BQ2183" s="48"/>
      <c r="BU2183" s="48"/>
      <c r="BY2183" s="41">
        <v>45482</v>
      </c>
      <c r="BZ2183">
        <v>15.6</v>
      </c>
      <c r="CA2183">
        <v>13.2836</v>
      </c>
    </row>
    <row r="2184" spans="1:79">
      <c r="A2184" s="48"/>
      <c r="E2184" s="48"/>
      <c r="M2184" s="48"/>
      <c r="Q2184" s="48"/>
      <c r="U2184" s="48"/>
      <c r="Y2184" s="48"/>
      <c r="AC2184" s="48"/>
      <c r="AG2184" s="48"/>
      <c r="AK2184" s="45"/>
      <c r="AO2184" s="48"/>
      <c r="AS2184" s="48"/>
      <c r="AW2184" s="48"/>
      <c r="BA2184" s="48"/>
      <c r="BE2184" s="48"/>
      <c r="BI2184" s="48"/>
      <c r="BM2184" s="41">
        <v>45183</v>
      </c>
      <c r="BN2184">
        <v>12.9</v>
      </c>
      <c r="BO2184">
        <v>12.099399999999999</v>
      </c>
      <c r="BQ2184" s="48"/>
      <c r="BU2184" s="48"/>
      <c r="BY2184" s="41">
        <v>45483</v>
      </c>
      <c r="BZ2184">
        <v>15.7</v>
      </c>
      <c r="CA2184">
        <v>13.3688</v>
      </c>
    </row>
    <row r="2185" spans="1:79">
      <c r="A2185" s="48"/>
      <c r="E2185" s="48"/>
      <c r="M2185" s="48"/>
      <c r="Q2185" s="48"/>
      <c r="U2185" s="48"/>
      <c r="Y2185" s="48"/>
      <c r="AC2185" s="48"/>
      <c r="AG2185" s="48"/>
      <c r="AK2185" s="45"/>
      <c r="AO2185" s="48"/>
      <c r="AS2185" s="48"/>
      <c r="AW2185" s="48"/>
      <c r="BA2185" s="48"/>
      <c r="BE2185" s="48"/>
      <c r="BI2185" s="48"/>
      <c r="BM2185" s="41">
        <v>45184</v>
      </c>
      <c r="BN2185">
        <v>12.8</v>
      </c>
      <c r="BO2185">
        <v>12.005599999999999</v>
      </c>
      <c r="BQ2185" s="48"/>
      <c r="BU2185" s="48"/>
      <c r="BY2185" s="41">
        <v>45484</v>
      </c>
      <c r="BZ2185">
        <v>15.75</v>
      </c>
      <c r="CA2185">
        <v>13.411300000000001</v>
      </c>
    </row>
    <row r="2186" spans="1:79">
      <c r="A2186" s="48"/>
      <c r="E2186" s="48"/>
      <c r="M2186" s="48"/>
      <c r="Q2186" s="48"/>
      <c r="U2186" s="48"/>
      <c r="Y2186" s="48"/>
      <c r="AC2186" s="48"/>
      <c r="AG2186" s="48"/>
      <c r="AK2186" s="45"/>
      <c r="AO2186" s="48"/>
      <c r="AS2186" s="48"/>
      <c r="AW2186" s="48"/>
      <c r="BA2186" s="48"/>
      <c r="BE2186" s="48"/>
      <c r="BI2186" s="48"/>
      <c r="BM2186" s="41">
        <v>45187</v>
      </c>
      <c r="BN2186">
        <v>12.87</v>
      </c>
      <c r="BO2186">
        <v>12.071300000000001</v>
      </c>
      <c r="BQ2186" s="48"/>
      <c r="BU2186" s="48"/>
      <c r="BY2186" s="41">
        <v>45485</v>
      </c>
      <c r="BZ2186">
        <v>15.8</v>
      </c>
      <c r="CA2186">
        <v>13.453900000000001</v>
      </c>
    </row>
    <row r="2187" spans="1:79">
      <c r="A2187" s="48"/>
      <c r="E2187" s="48"/>
      <c r="M2187" s="48"/>
      <c r="Q2187" s="48"/>
      <c r="U2187" s="48"/>
      <c r="Y2187" s="48"/>
      <c r="AC2187" s="48"/>
      <c r="AG2187" s="48"/>
      <c r="AK2187" s="45"/>
      <c r="AO2187" s="48"/>
      <c r="AS2187" s="48"/>
      <c r="AW2187" s="48"/>
      <c r="BA2187" s="48"/>
      <c r="BE2187" s="48"/>
      <c r="BI2187" s="48"/>
      <c r="BM2187" s="41">
        <v>45188</v>
      </c>
      <c r="BN2187">
        <v>12.85</v>
      </c>
      <c r="BO2187">
        <v>12.0525</v>
      </c>
      <c r="BQ2187" s="48"/>
      <c r="BU2187" s="48"/>
      <c r="BY2187" s="41">
        <v>45488</v>
      </c>
      <c r="BZ2187">
        <v>14.69</v>
      </c>
      <c r="CA2187">
        <v>13.7293</v>
      </c>
    </row>
    <row r="2188" spans="1:79">
      <c r="A2188" s="48"/>
      <c r="E2188" s="48"/>
      <c r="M2188" s="48"/>
      <c r="Q2188" s="48"/>
      <c r="U2188" s="48"/>
      <c r="Y2188" s="48"/>
      <c r="AC2188" s="48"/>
      <c r="AG2188" s="48"/>
      <c r="AK2188" s="45"/>
      <c r="AO2188" s="48"/>
      <c r="AS2188" s="48"/>
      <c r="AW2188" s="48"/>
      <c r="BA2188" s="48"/>
      <c r="BE2188" s="48"/>
      <c r="BI2188" s="48"/>
      <c r="BM2188" s="41">
        <v>45189</v>
      </c>
      <c r="BN2188">
        <v>12.62</v>
      </c>
      <c r="BO2188">
        <v>11.8368</v>
      </c>
      <c r="BQ2188" s="48"/>
      <c r="BU2188" s="48"/>
      <c r="BY2188" s="41">
        <v>45489</v>
      </c>
      <c r="BZ2188">
        <v>14.6</v>
      </c>
      <c r="CA2188">
        <v>13.645200000000001</v>
      </c>
    </row>
    <row r="2189" spans="1:79">
      <c r="A2189" s="48"/>
      <c r="E2189" s="48"/>
      <c r="M2189" s="48"/>
      <c r="Q2189" s="48"/>
      <c r="U2189" s="48"/>
      <c r="Y2189" s="48"/>
      <c r="AC2189" s="48"/>
      <c r="AG2189" s="48"/>
      <c r="AK2189" s="45"/>
      <c r="AO2189" s="48"/>
      <c r="AS2189" s="48"/>
      <c r="AW2189" s="48"/>
      <c r="BA2189" s="48"/>
      <c r="BE2189" s="48"/>
      <c r="BI2189" s="48"/>
      <c r="BM2189" s="41">
        <v>45190</v>
      </c>
      <c r="BN2189">
        <v>12.3</v>
      </c>
      <c r="BO2189">
        <v>11.5367</v>
      </c>
      <c r="BQ2189" s="48"/>
      <c r="BU2189" s="48"/>
      <c r="BY2189" s="41">
        <v>45490</v>
      </c>
      <c r="BZ2189">
        <v>14.5</v>
      </c>
      <c r="CA2189">
        <v>13.5517</v>
      </c>
    </row>
    <row r="2190" spans="1:79">
      <c r="A2190" s="48"/>
      <c r="E2190" s="48"/>
      <c r="M2190" s="48"/>
      <c r="Q2190" s="48"/>
      <c r="U2190" s="48"/>
      <c r="Y2190" s="48"/>
      <c r="AC2190" s="48"/>
      <c r="AG2190" s="48"/>
      <c r="AK2190" s="45"/>
      <c r="AO2190" s="48"/>
      <c r="AS2190" s="48"/>
      <c r="AW2190" s="48"/>
      <c r="BA2190" s="48"/>
      <c r="BE2190" s="48"/>
      <c r="BI2190" s="48"/>
      <c r="BM2190" s="41">
        <v>45191</v>
      </c>
      <c r="BN2190">
        <v>12.44</v>
      </c>
      <c r="BO2190">
        <v>11.667999999999999</v>
      </c>
      <c r="BQ2190" s="48"/>
      <c r="BU2190" s="48"/>
      <c r="BY2190" s="41">
        <v>45491</v>
      </c>
      <c r="BZ2190">
        <v>14.42</v>
      </c>
      <c r="CA2190">
        <v>13.476900000000001</v>
      </c>
    </row>
    <row r="2191" spans="1:79">
      <c r="A2191" s="48"/>
      <c r="E2191" s="48"/>
      <c r="M2191" s="48"/>
      <c r="Q2191" s="48"/>
      <c r="U2191" s="48"/>
      <c r="Y2191" s="48"/>
      <c r="AC2191" s="48"/>
      <c r="AG2191" s="48"/>
      <c r="AK2191" s="45"/>
      <c r="AO2191" s="48"/>
      <c r="AS2191" s="48"/>
      <c r="AW2191" s="48"/>
      <c r="BA2191" s="48"/>
      <c r="BE2191" s="48"/>
      <c r="BI2191" s="48"/>
      <c r="BM2191" s="41">
        <v>45194</v>
      </c>
      <c r="BN2191">
        <v>12.15</v>
      </c>
      <c r="BO2191">
        <v>11.396000000000001</v>
      </c>
      <c r="BQ2191" s="48"/>
      <c r="BU2191" s="48"/>
      <c r="BY2191" s="41">
        <v>45492</v>
      </c>
      <c r="BZ2191">
        <v>14.42</v>
      </c>
      <c r="CA2191">
        <v>13.476900000000001</v>
      </c>
    </row>
    <row r="2192" spans="1:79">
      <c r="A2192" s="48"/>
      <c r="E2192" s="48"/>
      <c r="M2192" s="48"/>
      <c r="Q2192" s="48"/>
      <c r="U2192" s="48"/>
      <c r="Y2192" s="48"/>
      <c r="AC2192" s="48"/>
      <c r="AG2192" s="48"/>
      <c r="AK2192" s="45"/>
      <c r="AO2192" s="48"/>
      <c r="AS2192" s="48"/>
      <c r="AW2192" s="48"/>
      <c r="BA2192" s="48"/>
      <c r="BE2192" s="48"/>
      <c r="BI2192" s="48"/>
      <c r="BM2192" s="41">
        <v>45195</v>
      </c>
      <c r="BN2192">
        <v>12.3</v>
      </c>
      <c r="BO2192">
        <v>11.5367</v>
      </c>
      <c r="BQ2192" s="48"/>
      <c r="BU2192" s="48"/>
      <c r="BY2192" s="41">
        <v>45495</v>
      </c>
      <c r="BZ2192">
        <v>14.42</v>
      </c>
      <c r="CA2192">
        <v>13.476900000000001</v>
      </c>
    </row>
    <row r="2193" spans="1:79">
      <c r="A2193" s="48"/>
      <c r="E2193" s="48"/>
      <c r="M2193" s="48"/>
      <c r="Q2193" s="48"/>
      <c r="U2193" s="48"/>
      <c r="Y2193" s="48"/>
      <c r="AC2193" s="48"/>
      <c r="AG2193" s="48"/>
      <c r="AK2193" s="45"/>
      <c r="AO2193" s="48"/>
      <c r="AS2193" s="48"/>
      <c r="AW2193" s="48"/>
      <c r="BA2193" s="48"/>
      <c r="BE2193" s="48"/>
      <c r="BI2193" s="48"/>
      <c r="BM2193" s="41">
        <v>45197</v>
      </c>
      <c r="BN2193">
        <v>12.3</v>
      </c>
      <c r="BO2193">
        <v>11.5367</v>
      </c>
      <c r="BQ2193" s="48"/>
      <c r="BU2193" s="48"/>
      <c r="BY2193" s="41">
        <v>45496</v>
      </c>
      <c r="BZ2193">
        <v>14.5</v>
      </c>
      <c r="CA2193">
        <v>13.5517</v>
      </c>
    </row>
    <row r="2194" spans="1:79">
      <c r="A2194" s="48"/>
      <c r="E2194" s="48"/>
      <c r="M2194" s="48"/>
      <c r="Q2194" s="48"/>
      <c r="U2194" s="48"/>
      <c r="Y2194" s="48"/>
      <c r="AC2194" s="48"/>
      <c r="AG2194" s="48"/>
      <c r="AK2194" s="45"/>
      <c r="AO2194" s="48"/>
      <c r="AS2194" s="48"/>
      <c r="AW2194" s="48"/>
      <c r="BA2194" s="48"/>
      <c r="BE2194" s="48"/>
      <c r="BI2194" s="48"/>
      <c r="BM2194" s="41">
        <v>45198</v>
      </c>
      <c r="BN2194">
        <v>12.3</v>
      </c>
      <c r="BO2194">
        <v>11.5367</v>
      </c>
      <c r="BQ2194" s="48"/>
      <c r="BU2194" s="48"/>
      <c r="BY2194" s="41">
        <v>45497</v>
      </c>
      <c r="BZ2194">
        <v>14.5</v>
      </c>
      <c r="CA2194">
        <v>13.5517</v>
      </c>
    </row>
    <row r="2195" spans="1:79">
      <c r="A2195" s="48"/>
      <c r="E2195" s="48"/>
      <c r="M2195" s="48"/>
      <c r="Q2195" s="48"/>
      <c r="U2195" s="48"/>
      <c r="Y2195" s="48"/>
      <c r="AC2195" s="48"/>
      <c r="AG2195" s="48"/>
      <c r="AK2195" s="45"/>
      <c r="AO2195" s="48"/>
      <c r="AS2195" s="48"/>
      <c r="AW2195" s="48"/>
      <c r="BA2195" s="48"/>
      <c r="BE2195" s="48"/>
      <c r="BI2195" s="48"/>
      <c r="BM2195" s="41">
        <v>45201</v>
      </c>
      <c r="BN2195">
        <v>12.39</v>
      </c>
      <c r="BO2195">
        <v>11.6211</v>
      </c>
      <c r="BQ2195" s="48"/>
      <c r="BU2195" s="48"/>
      <c r="BY2195" s="41">
        <v>45499</v>
      </c>
      <c r="BZ2195">
        <v>14.5</v>
      </c>
      <c r="CA2195">
        <v>13.5517</v>
      </c>
    </row>
    <row r="2196" spans="1:79">
      <c r="A2196" s="48"/>
      <c r="E2196" s="48"/>
      <c r="M2196" s="48"/>
      <c r="Q2196" s="48"/>
      <c r="U2196" s="48"/>
      <c r="Y2196" s="48"/>
      <c r="AC2196" s="48"/>
      <c r="AG2196" s="48"/>
      <c r="AK2196" s="45"/>
      <c r="AO2196" s="48"/>
      <c r="AS2196" s="48"/>
      <c r="AW2196" s="48"/>
      <c r="BA2196" s="48"/>
      <c r="BE2196" s="48"/>
      <c r="BI2196" s="48"/>
      <c r="BM2196" s="41">
        <v>45202</v>
      </c>
      <c r="BN2196">
        <v>12.3</v>
      </c>
      <c r="BO2196">
        <v>11.5367</v>
      </c>
      <c r="BQ2196" s="48"/>
      <c r="BU2196" s="48"/>
      <c r="BY2196" s="41">
        <v>45502</v>
      </c>
      <c r="BZ2196">
        <v>14.63</v>
      </c>
      <c r="CA2196">
        <v>13.6732</v>
      </c>
    </row>
    <row r="2197" spans="1:79">
      <c r="A2197" s="48"/>
      <c r="E2197" s="48"/>
      <c r="M2197" s="48"/>
      <c r="Q2197" s="48"/>
      <c r="U2197" s="48"/>
      <c r="Y2197" s="48"/>
      <c r="AC2197" s="48"/>
      <c r="AG2197" s="48"/>
      <c r="AK2197" s="45"/>
      <c r="AO2197" s="48"/>
      <c r="AS2197" s="48"/>
      <c r="AW2197" s="48"/>
      <c r="BA2197" s="48"/>
      <c r="BE2197" s="48"/>
      <c r="BI2197" s="48"/>
      <c r="BM2197" s="41">
        <v>45203</v>
      </c>
      <c r="BN2197">
        <v>12.3</v>
      </c>
      <c r="BO2197">
        <v>11.5367</v>
      </c>
      <c r="BQ2197" s="48"/>
      <c r="BU2197" s="48"/>
      <c r="BY2197" s="41">
        <v>45503</v>
      </c>
      <c r="BZ2197">
        <v>14.4</v>
      </c>
      <c r="CA2197">
        <v>13.4582</v>
      </c>
    </row>
    <row r="2198" spans="1:79">
      <c r="A2198" s="48"/>
      <c r="E2198" s="48"/>
      <c r="M2198" s="48"/>
      <c r="Q2198" s="48"/>
      <c r="U2198" s="48"/>
      <c r="Y2198" s="48"/>
      <c r="AC2198" s="48"/>
      <c r="AG2198" s="48"/>
      <c r="AK2198" s="45"/>
      <c r="AO2198" s="48"/>
      <c r="AS2198" s="48"/>
      <c r="AW2198" s="48"/>
      <c r="BA2198" s="48"/>
      <c r="BE2198" s="48"/>
      <c r="BI2198" s="48"/>
      <c r="BM2198" s="41">
        <v>45204</v>
      </c>
      <c r="BN2198">
        <v>12.24</v>
      </c>
      <c r="BO2198">
        <v>11.480399999999999</v>
      </c>
      <c r="BQ2198" s="48"/>
      <c r="BU2198" s="48"/>
      <c r="BY2198" s="41">
        <v>45504</v>
      </c>
      <c r="BZ2198">
        <v>14.48</v>
      </c>
      <c r="CA2198">
        <v>13.532999999999999</v>
      </c>
    </row>
    <row r="2199" spans="1:79">
      <c r="A2199" s="48"/>
      <c r="E2199" s="48"/>
      <c r="M2199" s="48"/>
      <c r="Q2199" s="48"/>
      <c r="U2199" s="48"/>
      <c r="Y2199" s="48"/>
      <c r="AC2199" s="48"/>
      <c r="AG2199" s="48"/>
      <c r="AK2199" s="45"/>
      <c r="AO2199" s="48"/>
      <c r="AS2199" s="48"/>
      <c r="AW2199" s="48"/>
      <c r="BA2199" s="48"/>
      <c r="BE2199" s="48"/>
      <c r="BI2199" s="48"/>
      <c r="BM2199" s="41">
        <v>45205</v>
      </c>
      <c r="BN2199">
        <v>12.25</v>
      </c>
      <c r="BO2199">
        <v>11.489800000000001</v>
      </c>
      <c r="BQ2199" s="48"/>
      <c r="BU2199" s="48"/>
      <c r="BY2199" s="41">
        <v>45505</v>
      </c>
      <c r="BZ2199">
        <v>14.69</v>
      </c>
      <c r="CA2199">
        <v>13.7293</v>
      </c>
    </row>
    <row r="2200" spans="1:79">
      <c r="A2200" s="48"/>
      <c r="E2200" s="48"/>
      <c r="M2200" s="48"/>
      <c r="Q2200" s="48"/>
      <c r="U2200" s="48"/>
      <c r="Y2200" s="48"/>
      <c r="AC2200" s="48"/>
      <c r="AG2200" s="48"/>
      <c r="AK2200" s="45"/>
      <c r="AO2200" s="48"/>
      <c r="AS2200" s="48"/>
      <c r="AW2200" s="48"/>
      <c r="BA2200" s="48"/>
      <c r="BE2200" s="48"/>
      <c r="BI2200" s="48"/>
      <c r="BM2200" s="41">
        <v>45208</v>
      </c>
      <c r="BN2200">
        <v>12.2</v>
      </c>
      <c r="BO2200">
        <v>11.4429</v>
      </c>
      <c r="BQ2200" s="48"/>
      <c r="BU2200" s="48"/>
      <c r="BY2200" s="41">
        <v>45506</v>
      </c>
      <c r="BZ2200">
        <v>14.79</v>
      </c>
      <c r="CA2200">
        <v>13.822699999999999</v>
      </c>
    </row>
    <row r="2201" spans="1:79">
      <c r="A2201" s="48"/>
      <c r="E2201" s="48"/>
      <c r="M2201" s="48"/>
      <c r="Q2201" s="48"/>
      <c r="U2201" s="48"/>
      <c r="Y2201" s="48"/>
      <c r="AC2201" s="48"/>
      <c r="AG2201" s="48"/>
      <c r="AK2201" s="45"/>
      <c r="AO2201" s="48"/>
      <c r="AS2201" s="48"/>
      <c r="AW2201" s="48"/>
      <c r="BA2201" s="48"/>
      <c r="BE2201" s="48"/>
      <c r="BI2201" s="48"/>
      <c r="BM2201" s="41">
        <v>45209</v>
      </c>
      <c r="BN2201">
        <v>12.1</v>
      </c>
      <c r="BO2201">
        <v>11.3491</v>
      </c>
      <c r="BQ2201" s="48"/>
      <c r="BU2201" s="48"/>
      <c r="BY2201" s="41">
        <v>45509</v>
      </c>
      <c r="BZ2201">
        <v>14.69</v>
      </c>
      <c r="CA2201">
        <v>13.7293</v>
      </c>
    </row>
    <row r="2202" spans="1:79">
      <c r="A2202" s="48"/>
      <c r="E2202" s="48"/>
      <c r="M2202" s="48"/>
      <c r="Q2202" s="48"/>
      <c r="U2202" s="48"/>
      <c r="Y2202" s="48"/>
      <c r="AC2202" s="48"/>
      <c r="AG2202" s="48"/>
      <c r="AK2202" s="45"/>
      <c r="AO2202" s="48"/>
      <c r="AS2202" s="48"/>
      <c r="AW2202" s="48"/>
      <c r="BA2202" s="48"/>
      <c r="BE2202" s="48"/>
      <c r="BI2202" s="48"/>
      <c r="BM2202" s="41">
        <v>45210</v>
      </c>
      <c r="BN2202">
        <v>12</v>
      </c>
      <c r="BO2202">
        <v>11.2553</v>
      </c>
      <c r="BQ2202" s="48"/>
      <c r="BU2202" s="48"/>
      <c r="BY2202" s="41">
        <v>45510</v>
      </c>
      <c r="BZ2202">
        <v>14.75</v>
      </c>
      <c r="CA2202">
        <v>13.785399999999999</v>
      </c>
    </row>
    <row r="2203" spans="1:79">
      <c r="A2203" s="48"/>
      <c r="E2203" s="48"/>
      <c r="M2203" s="48"/>
      <c r="Q2203" s="48"/>
      <c r="U2203" s="48"/>
      <c r="Y2203" s="48"/>
      <c r="AC2203" s="48"/>
      <c r="AG2203" s="48"/>
      <c r="AK2203" s="45"/>
      <c r="AO2203" s="48"/>
      <c r="AS2203" s="48"/>
      <c r="AW2203" s="48"/>
      <c r="BA2203" s="48"/>
      <c r="BE2203" s="48"/>
      <c r="BI2203" s="48"/>
      <c r="BM2203" s="41">
        <v>45211</v>
      </c>
      <c r="BN2203">
        <v>11.8</v>
      </c>
      <c r="BO2203">
        <v>11.0677</v>
      </c>
      <c r="BQ2203" s="48"/>
      <c r="BU2203" s="48"/>
      <c r="BY2203" s="41">
        <v>45511</v>
      </c>
      <c r="BZ2203">
        <v>14.74</v>
      </c>
      <c r="CA2203">
        <v>13.776</v>
      </c>
    </row>
    <row r="2204" spans="1:79">
      <c r="A2204" s="48"/>
      <c r="E2204" s="48"/>
      <c r="M2204" s="48"/>
      <c r="Q2204" s="48"/>
      <c r="U2204" s="48"/>
      <c r="Y2204" s="48"/>
      <c r="AC2204" s="48"/>
      <c r="AG2204" s="48"/>
      <c r="AK2204" s="45"/>
      <c r="AO2204" s="48"/>
      <c r="AS2204" s="48"/>
      <c r="AW2204" s="48"/>
      <c r="BA2204" s="48"/>
      <c r="BE2204" s="48"/>
      <c r="BI2204" s="48"/>
      <c r="BM2204" s="41">
        <v>45212</v>
      </c>
      <c r="BN2204">
        <v>11.91</v>
      </c>
      <c r="BO2204">
        <v>11.1709</v>
      </c>
      <c r="BQ2204" s="48"/>
      <c r="BU2204" s="48"/>
      <c r="BY2204" s="41">
        <v>45512</v>
      </c>
      <c r="BZ2204">
        <v>14.68</v>
      </c>
      <c r="CA2204">
        <v>13.719900000000001</v>
      </c>
    </row>
    <row r="2205" spans="1:79">
      <c r="A2205" s="48"/>
      <c r="E2205" s="48"/>
      <c r="M2205" s="48"/>
      <c r="Q2205" s="48"/>
      <c r="U2205" s="48"/>
      <c r="Y2205" s="48"/>
      <c r="AC2205" s="48"/>
      <c r="AG2205" s="48"/>
      <c r="AK2205" s="45"/>
      <c r="AO2205" s="48"/>
      <c r="AS2205" s="48"/>
      <c r="AW2205" s="48"/>
      <c r="BA2205" s="48"/>
      <c r="BE2205" s="48"/>
      <c r="BI2205" s="48"/>
      <c r="BM2205" s="41">
        <v>45215</v>
      </c>
      <c r="BN2205">
        <v>12</v>
      </c>
      <c r="BO2205">
        <v>11.2553</v>
      </c>
      <c r="BQ2205" s="48"/>
      <c r="BU2205" s="48"/>
      <c r="BY2205" s="41">
        <v>45513</v>
      </c>
      <c r="BZ2205">
        <v>14.49</v>
      </c>
      <c r="CA2205">
        <v>13.542400000000001</v>
      </c>
    </row>
    <row r="2206" spans="1:79">
      <c r="A2206" s="48"/>
      <c r="E2206" s="48"/>
      <c r="M2206" s="48"/>
      <c r="Q2206" s="48"/>
      <c r="U2206" s="48"/>
      <c r="Y2206" s="48"/>
      <c r="AC2206" s="48"/>
      <c r="AG2206" s="48"/>
      <c r="AK2206" s="45"/>
      <c r="AO2206" s="48"/>
      <c r="AS2206" s="48"/>
      <c r="AW2206" s="48"/>
      <c r="BA2206" s="48"/>
      <c r="BE2206" s="48"/>
      <c r="BI2206" s="48"/>
      <c r="BM2206" s="41">
        <v>45216</v>
      </c>
      <c r="BN2206">
        <v>11.96</v>
      </c>
      <c r="BO2206">
        <v>11.2178</v>
      </c>
      <c r="BQ2206" s="48"/>
      <c r="BU2206" s="48"/>
      <c r="BY2206" s="41">
        <v>45516</v>
      </c>
      <c r="BZ2206">
        <v>14.65</v>
      </c>
      <c r="CA2206">
        <v>13.6919</v>
      </c>
    </row>
    <row r="2207" spans="1:79">
      <c r="A2207" s="48"/>
      <c r="E2207" s="48"/>
      <c r="M2207" s="48"/>
      <c r="Q2207" s="48"/>
      <c r="U2207" s="48"/>
      <c r="Y2207" s="48"/>
      <c r="AC2207" s="48"/>
      <c r="AG2207" s="48"/>
      <c r="AK2207" s="45"/>
      <c r="AO2207" s="48"/>
      <c r="AS2207" s="48"/>
      <c r="AW2207" s="48"/>
      <c r="BA2207" s="48"/>
      <c r="BE2207" s="48"/>
      <c r="BI2207" s="48"/>
      <c r="BM2207" s="41">
        <v>45217</v>
      </c>
      <c r="BN2207">
        <v>12</v>
      </c>
      <c r="BO2207">
        <v>11.2553</v>
      </c>
      <c r="BQ2207" s="48"/>
      <c r="BU2207" s="48"/>
      <c r="BY2207" s="41">
        <v>45518</v>
      </c>
      <c r="BZ2207">
        <v>14.52</v>
      </c>
      <c r="CA2207">
        <v>13.570399999999999</v>
      </c>
    </row>
    <row r="2208" spans="1:79">
      <c r="A2208" s="48"/>
      <c r="E2208" s="48"/>
      <c r="M2208" s="48"/>
      <c r="Q2208" s="48"/>
      <c r="U2208" s="48"/>
      <c r="Y2208" s="48"/>
      <c r="AC2208" s="48"/>
      <c r="AG2208" s="48"/>
      <c r="AK2208" s="45"/>
      <c r="AO2208" s="48"/>
      <c r="AS2208" s="48"/>
      <c r="AW2208" s="48"/>
      <c r="BA2208" s="48"/>
      <c r="BE2208" s="48"/>
      <c r="BI2208" s="48"/>
      <c r="BM2208" s="41">
        <v>45218</v>
      </c>
      <c r="BN2208">
        <v>11.8</v>
      </c>
      <c r="BO2208">
        <v>11.0677</v>
      </c>
      <c r="BQ2208" s="48"/>
      <c r="BU2208" s="48"/>
      <c r="BY2208" s="41">
        <v>45519</v>
      </c>
      <c r="BZ2208">
        <v>14.52</v>
      </c>
      <c r="CA2208">
        <v>13.570399999999999</v>
      </c>
    </row>
    <row r="2209" spans="1:79">
      <c r="A2209" s="48"/>
      <c r="E2209" s="48"/>
      <c r="M2209" s="48"/>
      <c r="Q2209" s="48"/>
      <c r="U2209" s="48"/>
      <c r="Y2209" s="48"/>
      <c r="AC2209" s="48"/>
      <c r="AG2209" s="48"/>
      <c r="AK2209" s="45"/>
      <c r="AO2209" s="48"/>
      <c r="AS2209" s="48"/>
      <c r="AW2209" s="48"/>
      <c r="BA2209" s="48"/>
      <c r="BE2209" s="48"/>
      <c r="BI2209" s="48"/>
      <c r="BM2209" s="41">
        <v>45219</v>
      </c>
      <c r="BN2209">
        <v>11.8</v>
      </c>
      <c r="BO2209">
        <v>11.0677</v>
      </c>
      <c r="BQ2209" s="48"/>
      <c r="BU2209" s="48"/>
      <c r="BY2209" s="41">
        <v>45520</v>
      </c>
      <c r="BZ2209">
        <v>14.65</v>
      </c>
      <c r="CA2209">
        <v>13.6919</v>
      </c>
    </row>
    <row r="2210" spans="1:79">
      <c r="A2210" s="48"/>
      <c r="E2210" s="48"/>
      <c r="M2210" s="48"/>
      <c r="Q2210" s="48"/>
      <c r="U2210" s="48"/>
      <c r="Y2210" s="48"/>
      <c r="AC2210" s="48"/>
      <c r="AG2210" s="48"/>
      <c r="AK2210" s="45"/>
      <c r="AO2210" s="48"/>
      <c r="AS2210" s="48"/>
      <c r="AW2210" s="48"/>
      <c r="BA2210" s="48"/>
      <c r="BE2210" s="48"/>
      <c r="BI2210" s="48"/>
      <c r="BM2210" s="41">
        <v>45222</v>
      </c>
      <c r="BN2210">
        <v>11.8</v>
      </c>
      <c r="BO2210">
        <v>11.0677</v>
      </c>
      <c r="BQ2210" s="48"/>
      <c r="BU2210" s="48"/>
      <c r="BY2210" s="41">
        <v>45523</v>
      </c>
      <c r="BZ2210">
        <v>14.65</v>
      </c>
      <c r="CA2210">
        <v>13.6919</v>
      </c>
    </row>
    <row r="2211" spans="1:79">
      <c r="A2211" s="48"/>
      <c r="E2211" s="48"/>
      <c r="M2211" s="48"/>
      <c r="Q2211" s="48"/>
      <c r="U2211" s="48"/>
      <c r="Y2211" s="48"/>
      <c r="AC2211" s="48"/>
      <c r="AG2211" s="48"/>
      <c r="AK2211" s="45"/>
      <c r="AO2211" s="48"/>
      <c r="AS2211" s="48"/>
      <c r="AW2211" s="48"/>
      <c r="BA2211" s="48"/>
      <c r="BE2211" s="48"/>
      <c r="BI2211" s="48"/>
      <c r="BM2211" s="41">
        <v>45223</v>
      </c>
      <c r="BN2211">
        <v>11.74</v>
      </c>
      <c r="BO2211">
        <v>11.0114</v>
      </c>
      <c r="BQ2211" s="48"/>
      <c r="BU2211" s="48"/>
      <c r="BY2211" s="41">
        <v>45524</v>
      </c>
      <c r="BZ2211">
        <v>14.63</v>
      </c>
      <c r="CA2211">
        <v>13.6732</v>
      </c>
    </row>
    <row r="2212" spans="1:79">
      <c r="A2212" s="48"/>
      <c r="E2212" s="48"/>
      <c r="M2212" s="48"/>
      <c r="Q2212" s="48"/>
      <c r="U2212" s="48"/>
      <c r="Y2212" s="48"/>
      <c r="AC2212" s="48"/>
      <c r="AG2212" s="48"/>
      <c r="AK2212" s="45"/>
      <c r="AO2212" s="48"/>
      <c r="AS2212" s="48"/>
      <c r="AW2212" s="48"/>
      <c r="BA2212" s="48"/>
      <c r="BE2212" s="48"/>
      <c r="BI2212" s="48"/>
      <c r="BM2212" s="41">
        <v>45224</v>
      </c>
      <c r="BN2212">
        <v>11.73</v>
      </c>
      <c r="BO2212">
        <v>11.002000000000001</v>
      </c>
      <c r="BQ2212" s="48"/>
      <c r="BU2212" s="48"/>
      <c r="BY2212" s="41">
        <v>45525</v>
      </c>
      <c r="BZ2212">
        <v>14.68</v>
      </c>
      <c r="CA2212">
        <v>13.719900000000001</v>
      </c>
    </row>
    <row r="2213" spans="1:79">
      <c r="A2213" s="48"/>
      <c r="E2213" s="48"/>
      <c r="M2213" s="48"/>
      <c r="Q2213" s="48"/>
      <c r="U2213" s="48"/>
      <c r="Y2213" s="48"/>
      <c r="AC2213" s="48"/>
      <c r="AG2213" s="48"/>
      <c r="AK2213" s="45"/>
      <c r="AO2213" s="48"/>
      <c r="AS2213" s="48"/>
      <c r="AW2213" s="48"/>
      <c r="BA2213" s="48"/>
      <c r="BE2213" s="48"/>
      <c r="BI2213" s="48"/>
      <c r="BM2213" s="41">
        <v>45225</v>
      </c>
      <c r="BN2213">
        <v>11.69</v>
      </c>
      <c r="BO2213">
        <v>10.964499999999999</v>
      </c>
      <c r="BQ2213" s="48"/>
      <c r="BU2213" s="48"/>
      <c r="BY2213" s="41">
        <v>45526</v>
      </c>
      <c r="BZ2213">
        <v>14.5</v>
      </c>
      <c r="CA2213">
        <v>13.5517</v>
      </c>
    </row>
    <row r="2214" spans="1:79">
      <c r="A2214" s="48"/>
      <c r="E2214" s="48"/>
      <c r="M2214" s="48"/>
      <c r="Q2214" s="48"/>
      <c r="U2214" s="48"/>
      <c r="Y2214" s="48"/>
      <c r="AC2214" s="48"/>
      <c r="AG2214" s="48"/>
      <c r="AK2214" s="45"/>
      <c r="AO2214" s="48"/>
      <c r="AS2214" s="48"/>
      <c r="AW2214" s="48"/>
      <c r="BA2214" s="48"/>
      <c r="BE2214" s="48"/>
      <c r="BI2214" s="48"/>
      <c r="BM2214" s="41">
        <v>45226</v>
      </c>
      <c r="BN2214">
        <v>11.6</v>
      </c>
      <c r="BO2214">
        <v>10.880100000000001</v>
      </c>
      <c r="BQ2214" s="48"/>
      <c r="BU2214" s="48"/>
      <c r="BY2214" s="41">
        <v>45527</v>
      </c>
      <c r="BZ2214">
        <v>14.47</v>
      </c>
      <c r="CA2214">
        <v>13.5237</v>
      </c>
    </row>
    <row r="2215" spans="1:79">
      <c r="A2215" s="48"/>
      <c r="E2215" s="48"/>
      <c r="M2215" s="48"/>
      <c r="Q2215" s="48"/>
      <c r="U2215" s="48"/>
      <c r="Y2215" s="48"/>
      <c r="AC2215" s="48"/>
      <c r="AG2215" s="48"/>
      <c r="AK2215" s="45"/>
      <c r="AO2215" s="48"/>
      <c r="AS2215" s="48"/>
      <c r="AW2215" s="48"/>
      <c r="BA2215" s="48"/>
      <c r="BE2215" s="48"/>
      <c r="BI2215" s="48"/>
      <c r="BM2215" s="41">
        <v>45229</v>
      </c>
      <c r="BN2215">
        <v>11.6</v>
      </c>
      <c r="BO2215">
        <v>10.880100000000001</v>
      </c>
      <c r="BQ2215" s="48"/>
      <c r="BU2215" s="48"/>
      <c r="BY2215" s="41">
        <v>45530</v>
      </c>
      <c r="BZ2215">
        <v>14.47</v>
      </c>
      <c r="CA2215">
        <v>13.5237</v>
      </c>
    </row>
    <row r="2216" spans="1:79">
      <c r="A2216" s="48"/>
      <c r="E2216" s="48"/>
      <c r="M2216" s="48"/>
      <c r="Q2216" s="48"/>
      <c r="U2216" s="48"/>
      <c r="Y2216" s="48"/>
      <c r="AC2216" s="48"/>
      <c r="AG2216" s="48"/>
      <c r="AK2216" s="45"/>
      <c r="AO2216" s="48"/>
      <c r="AS2216" s="48"/>
      <c r="AW2216" s="48"/>
      <c r="BA2216" s="48"/>
      <c r="BE2216" s="48"/>
      <c r="BI2216" s="48"/>
      <c r="BM2216" s="41">
        <v>45230</v>
      </c>
      <c r="BN2216">
        <v>11.5</v>
      </c>
      <c r="BO2216">
        <v>10.786300000000001</v>
      </c>
      <c r="BQ2216" s="48"/>
      <c r="BU2216" s="48"/>
      <c r="BY2216" s="41">
        <v>45531</v>
      </c>
      <c r="BZ2216">
        <v>14.3</v>
      </c>
      <c r="CA2216">
        <v>13.364800000000001</v>
      </c>
    </row>
    <row r="2217" spans="1:79">
      <c r="A2217" s="48"/>
      <c r="E2217" s="48"/>
      <c r="M2217" s="48"/>
      <c r="Q2217" s="48"/>
      <c r="U2217" s="48"/>
      <c r="Y2217" s="48"/>
      <c r="AC2217" s="48"/>
      <c r="AG2217" s="48"/>
      <c r="AK2217" s="45"/>
      <c r="AO2217" s="48"/>
      <c r="AS2217" s="48"/>
      <c r="AW2217" s="48"/>
      <c r="BA2217" s="48"/>
      <c r="BE2217" s="48"/>
      <c r="BI2217" s="48"/>
      <c r="BM2217" s="41">
        <v>45231</v>
      </c>
      <c r="BN2217">
        <v>11.49</v>
      </c>
      <c r="BO2217">
        <v>10.776899999999999</v>
      </c>
      <c r="BQ2217" s="48"/>
      <c r="BU2217" s="48"/>
      <c r="BY2217" s="41">
        <v>45532</v>
      </c>
      <c r="BZ2217">
        <v>14.44</v>
      </c>
      <c r="CA2217">
        <v>13.4956</v>
      </c>
    </row>
    <row r="2218" spans="1:79">
      <c r="A2218" s="48"/>
      <c r="E2218" s="48"/>
      <c r="M2218" s="48"/>
      <c r="Q2218" s="48"/>
      <c r="U2218" s="48"/>
      <c r="Y2218" s="48"/>
      <c r="AC2218" s="48"/>
      <c r="AG2218" s="48"/>
      <c r="AK2218" s="45"/>
      <c r="AO2218" s="48"/>
      <c r="AS2218" s="48"/>
      <c r="AW2218" s="48"/>
      <c r="BA2218" s="48"/>
      <c r="BE2218" s="48"/>
      <c r="BI2218" s="48"/>
      <c r="BM2218" s="41">
        <v>45232</v>
      </c>
      <c r="BN2218">
        <v>11.27</v>
      </c>
      <c r="BO2218">
        <v>10.570600000000001</v>
      </c>
      <c r="BQ2218" s="48"/>
      <c r="BU2218" s="48"/>
      <c r="BY2218" s="41">
        <v>45533</v>
      </c>
      <c r="BZ2218">
        <v>14.5</v>
      </c>
      <c r="CA2218">
        <v>13.5517</v>
      </c>
    </row>
    <row r="2219" spans="1:79">
      <c r="A2219" s="48"/>
      <c r="E2219" s="48"/>
      <c r="M2219" s="48"/>
      <c r="Q2219" s="48"/>
      <c r="U2219" s="48"/>
      <c r="Y2219" s="48"/>
      <c r="AC2219" s="48"/>
      <c r="AG2219" s="48"/>
      <c r="AK2219" s="45"/>
      <c r="AO2219" s="48"/>
      <c r="AS2219" s="48"/>
      <c r="AW2219" s="48"/>
      <c r="BA2219" s="48"/>
      <c r="BE2219" s="48"/>
      <c r="BI2219" s="48"/>
      <c r="BM2219" s="41">
        <v>45233</v>
      </c>
      <c r="BN2219">
        <v>11.4</v>
      </c>
      <c r="BO2219">
        <v>10.692500000000001</v>
      </c>
      <c r="BQ2219" s="48"/>
      <c r="BU2219" s="48"/>
      <c r="BY2219" s="41">
        <v>45534</v>
      </c>
      <c r="BZ2219">
        <v>14.6</v>
      </c>
      <c r="CA2219">
        <v>13.645200000000001</v>
      </c>
    </row>
    <row r="2220" spans="1:79">
      <c r="A2220" s="48"/>
      <c r="E2220" s="48"/>
      <c r="M2220" s="48"/>
      <c r="Q2220" s="48"/>
      <c r="U2220" s="48"/>
      <c r="Y2220" s="48"/>
      <c r="AC2220" s="48"/>
      <c r="AG2220" s="48"/>
      <c r="AK2220" s="45"/>
      <c r="AO2220" s="48"/>
      <c r="AS2220" s="48"/>
      <c r="AW2220" s="48"/>
      <c r="BA2220" s="48"/>
      <c r="BE2220" s="48"/>
      <c r="BI2220" s="48"/>
      <c r="BM2220" s="41">
        <v>45236</v>
      </c>
      <c r="BN2220">
        <v>11.4</v>
      </c>
      <c r="BO2220">
        <v>10.692500000000001</v>
      </c>
      <c r="BQ2220" s="48"/>
      <c r="BU2220" s="48"/>
      <c r="BY2220" s="41">
        <v>45537</v>
      </c>
      <c r="BZ2220">
        <v>14.7</v>
      </c>
      <c r="CA2220">
        <v>13.7386</v>
      </c>
    </row>
    <row r="2221" spans="1:79">
      <c r="A2221" s="48"/>
      <c r="E2221" s="48"/>
      <c r="M2221" s="48"/>
      <c r="Q2221" s="48"/>
      <c r="U2221" s="48"/>
      <c r="Y2221" s="48"/>
      <c r="AC2221" s="48"/>
      <c r="AG2221" s="48"/>
      <c r="AK2221" s="45"/>
      <c r="AO2221" s="48"/>
      <c r="AS2221" s="48"/>
      <c r="AW2221" s="48"/>
      <c r="BA2221" s="48"/>
      <c r="BE2221" s="48"/>
      <c r="BI2221" s="48"/>
      <c r="BM2221" s="41">
        <v>45237</v>
      </c>
      <c r="BN2221">
        <v>11.4</v>
      </c>
      <c r="BO2221">
        <v>10.692500000000001</v>
      </c>
      <c r="BQ2221" s="48"/>
      <c r="BU2221" s="48"/>
      <c r="BY2221" s="41">
        <v>45538</v>
      </c>
      <c r="BZ2221">
        <v>14.9</v>
      </c>
      <c r="CA2221">
        <v>13.9255</v>
      </c>
    </row>
    <row r="2222" spans="1:79">
      <c r="A2222" s="48"/>
      <c r="E2222" s="48"/>
      <c r="M2222" s="48"/>
      <c r="Q2222" s="48"/>
      <c r="U2222" s="48"/>
      <c r="Y2222" s="48"/>
      <c r="AC2222" s="48"/>
      <c r="AG2222" s="48"/>
      <c r="AK2222" s="45"/>
      <c r="AO2222" s="48"/>
      <c r="AS2222" s="48"/>
      <c r="AW2222" s="48"/>
      <c r="BA2222" s="48"/>
      <c r="BE2222" s="48"/>
      <c r="BI2222" s="48"/>
      <c r="BM2222" s="41">
        <v>45238</v>
      </c>
      <c r="BN2222">
        <v>11.08</v>
      </c>
      <c r="BO2222">
        <v>10.3924</v>
      </c>
      <c r="BQ2222" s="48"/>
      <c r="BU2222" s="48"/>
      <c r="BY2222" s="41">
        <v>45539</v>
      </c>
      <c r="BZ2222">
        <v>14.75</v>
      </c>
      <c r="CA2222">
        <v>13.785399999999999</v>
      </c>
    </row>
    <row r="2223" spans="1:79">
      <c r="A2223" s="48"/>
      <c r="E2223" s="48"/>
      <c r="M2223" s="48"/>
      <c r="Q2223" s="48"/>
      <c r="U2223" s="48"/>
      <c r="Y2223" s="48"/>
      <c r="AC2223" s="48"/>
      <c r="AG2223" s="48"/>
      <c r="AK2223" s="45"/>
      <c r="AO2223" s="48"/>
      <c r="AS2223" s="48"/>
      <c r="AW2223" s="48"/>
      <c r="BA2223" s="48"/>
      <c r="BE2223" s="48"/>
      <c r="BI2223" s="48"/>
      <c r="BM2223" s="41">
        <v>45239</v>
      </c>
      <c r="BN2223">
        <v>11.45</v>
      </c>
      <c r="BO2223">
        <v>10.7394</v>
      </c>
      <c r="BQ2223" s="48"/>
      <c r="BU2223" s="48"/>
      <c r="BY2223" s="41">
        <v>45540</v>
      </c>
      <c r="BZ2223">
        <v>14.8</v>
      </c>
      <c r="CA2223">
        <v>13.832100000000001</v>
      </c>
    </row>
    <row r="2224" spans="1:79">
      <c r="A2224" s="48"/>
      <c r="E2224" s="48"/>
      <c r="M2224" s="48"/>
      <c r="Q2224" s="48"/>
      <c r="U2224" s="48"/>
      <c r="Y2224" s="48"/>
      <c r="AC2224" s="48"/>
      <c r="AG2224" s="48"/>
      <c r="AK2224" s="45"/>
      <c r="AO2224" s="48"/>
      <c r="AS2224" s="48"/>
      <c r="AW2224" s="48"/>
      <c r="BA2224" s="48"/>
      <c r="BE2224" s="48"/>
      <c r="BI2224" s="48"/>
      <c r="BM2224" s="41">
        <v>45240</v>
      </c>
      <c r="BN2224">
        <v>11.45</v>
      </c>
      <c r="BO2224">
        <v>10.7394</v>
      </c>
      <c r="BQ2224" s="48"/>
      <c r="BU2224" s="48"/>
      <c r="BY2224" s="41">
        <v>45541</v>
      </c>
      <c r="BZ2224">
        <v>14.77</v>
      </c>
      <c r="CA2224">
        <v>13.804</v>
      </c>
    </row>
    <row r="2225" spans="1:79">
      <c r="A2225" s="48"/>
      <c r="E2225" s="48"/>
      <c r="M2225" s="48"/>
      <c r="Q2225" s="48"/>
      <c r="U2225" s="48"/>
      <c r="Y2225" s="48"/>
      <c r="AC2225" s="48"/>
      <c r="AG2225" s="48"/>
      <c r="AK2225" s="45"/>
      <c r="AO2225" s="48"/>
      <c r="AS2225" s="48"/>
      <c r="AW2225" s="48"/>
      <c r="BA2225" s="48"/>
      <c r="BE2225" s="48"/>
      <c r="BI2225" s="48"/>
      <c r="BM2225" s="41">
        <v>45243</v>
      </c>
      <c r="BN2225">
        <v>11.4</v>
      </c>
      <c r="BO2225">
        <v>10.692500000000001</v>
      </c>
      <c r="BQ2225" s="48"/>
      <c r="BU2225" s="48"/>
      <c r="BY2225" s="41">
        <v>45544</v>
      </c>
      <c r="BZ2225">
        <v>14.75</v>
      </c>
      <c r="CA2225">
        <v>13.785399999999999</v>
      </c>
    </row>
    <row r="2226" spans="1:79">
      <c r="A2226" s="48"/>
      <c r="E2226" s="48"/>
      <c r="M2226" s="48"/>
      <c r="Q2226" s="48"/>
      <c r="U2226" s="48"/>
      <c r="Y2226" s="48"/>
      <c r="AC2226" s="48"/>
      <c r="AG2226" s="48"/>
      <c r="AK2226" s="45"/>
      <c r="AO2226" s="48"/>
      <c r="AS2226" s="48"/>
      <c r="AW2226" s="48"/>
      <c r="BA2226" s="48"/>
      <c r="BE2226" s="48"/>
      <c r="BI2226" s="48"/>
      <c r="BM2226" s="41">
        <v>45244</v>
      </c>
      <c r="BN2226">
        <v>11.4</v>
      </c>
      <c r="BO2226">
        <v>10.692500000000001</v>
      </c>
      <c r="BQ2226" s="48"/>
      <c r="BU2226" s="48"/>
      <c r="BY2226" s="41">
        <v>45545</v>
      </c>
      <c r="BZ2226">
        <v>14.61</v>
      </c>
      <c r="CA2226">
        <v>13.654500000000001</v>
      </c>
    </row>
    <row r="2227" spans="1:79">
      <c r="A2227" s="48"/>
      <c r="E2227" s="48"/>
      <c r="M2227" s="48"/>
      <c r="Q2227" s="48"/>
      <c r="U2227" s="48"/>
      <c r="Y2227" s="48"/>
      <c r="AC2227" s="48"/>
      <c r="AG2227" s="48"/>
      <c r="AK2227" s="45"/>
      <c r="AO2227" s="48"/>
      <c r="AS2227" s="48"/>
      <c r="AW2227" s="48"/>
      <c r="BA2227" s="48"/>
      <c r="BE2227" s="48"/>
      <c r="BI2227" s="48"/>
      <c r="BM2227" s="41">
        <v>45245</v>
      </c>
      <c r="BN2227">
        <v>11.4</v>
      </c>
      <c r="BO2227">
        <v>10.692500000000001</v>
      </c>
      <c r="BQ2227" s="48"/>
      <c r="BU2227" s="48"/>
      <c r="BY2227" s="41">
        <v>45546</v>
      </c>
      <c r="BZ2227">
        <v>14.15</v>
      </c>
      <c r="CA2227">
        <v>13.224600000000001</v>
      </c>
    </row>
    <row r="2228" spans="1:79">
      <c r="A2228" s="48"/>
      <c r="E2228" s="48"/>
      <c r="M2228" s="48"/>
      <c r="Q2228" s="48"/>
      <c r="U2228" s="48"/>
      <c r="Y2228" s="48"/>
      <c r="AC2228" s="48"/>
      <c r="AG2228" s="48"/>
      <c r="AK2228" s="45"/>
      <c r="AO2228" s="48"/>
      <c r="AS2228" s="48"/>
      <c r="AW2228" s="48"/>
      <c r="BA2228" s="48"/>
      <c r="BE2228" s="48"/>
      <c r="BI2228" s="48"/>
      <c r="BM2228" s="41">
        <v>45246</v>
      </c>
      <c r="BN2228">
        <v>11.35</v>
      </c>
      <c r="BO2228">
        <v>10.6456</v>
      </c>
      <c r="BQ2228" s="48"/>
      <c r="BU2228" s="48"/>
      <c r="BY2228" s="41">
        <v>45547</v>
      </c>
      <c r="BZ2228">
        <v>14.39</v>
      </c>
      <c r="CA2228">
        <v>13.4489</v>
      </c>
    </row>
    <row r="2229" spans="1:79">
      <c r="A2229" s="48"/>
      <c r="E2229" s="48"/>
      <c r="M2229" s="48"/>
      <c r="Q2229" s="48"/>
      <c r="U2229" s="48"/>
      <c r="Y2229" s="48"/>
      <c r="AC2229" s="48"/>
      <c r="AG2229" s="48"/>
      <c r="AK2229" s="45"/>
      <c r="AO2229" s="48"/>
      <c r="AS2229" s="48"/>
      <c r="AW2229" s="48"/>
      <c r="BA2229" s="48"/>
      <c r="BE2229" s="48"/>
      <c r="BI2229" s="48"/>
      <c r="BM2229" s="41">
        <v>45247</v>
      </c>
      <c r="BN2229">
        <v>11.36</v>
      </c>
      <c r="BO2229">
        <v>10.654999999999999</v>
      </c>
      <c r="BQ2229" s="48"/>
      <c r="BU2229" s="48"/>
      <c r="BY2229" s="41">
        <v>45548</v>
      </c>
      <c r="BZ2229">
        <v>14.11</v>
      </c>
      <c r="CA2229">
        <v>13.187200000000001</v>
      </c>
    </row>
    <row r="2230" spans="1:79">
      <c r="A2230" s="48"/>
      <c r="E2230" s="48"/>
      <c r="M2230" s="48"/>
      <c r="Q2230" s="48"/>
      <c r="U2230" s="48"/>
      <c r="Y2230" s="48"/>
      <c r="AC2230" s="48"/>
      <c r="AG2230" s="48"/>
      <c r="AK2230" s="45"/>
      <c r="AO2230" s="48"/>
      <c r="AS2230" s="48"/>
      <c r="AW2230" s="48"/>
      <c r="BA2230" s="48"/>
      <c r="BE2230" s="48"/>
      <c r="BI2230" s="48"/>
      <c r="BM2230" s="41">
        <v>45250</v>
      </c>
      <c r="BN2230">
        <v>11.36</v>
      </c>
      <c r="BO2230">
        <v>10.654999999999999</v>
      </c>
      <c r="BQ2230" s="48"/>
      <c r="BU2230" s="48"/>
      <c r="BY2230" s="41">
        <v>45551</v>
      </c>
      <c r="BZ2230">
        <v>14</v>
      </c>
      <c r="CA2230">
        <v>13.0844</v>
      </c>
    </row>
    <row r="2231" spans="1:79">
      <c r="A2231" s="48"/>
      <c r="E2231" s="48"/>
      <c r="M2231" s="48"/>
      <c r="Q2231" s="48"/>
      <c r="U2231" s="48"/>
      <c r="Y2231" s="48"/>
      <c r="AC2231" s="48"/>
      <c r="AG2231" s="48"/>
      <c r="AK2231" s="45"/>
      <c r="AO2231" s="48"/>
      <c r="AS2231" s="48"/>
      <c r="AW2231" s="48"/>
      <c r="BA2231" s="48"/>
      <c r="BE2231" s="48"/>
      <c r="BI2231" s="48"/>
      <c r="BM2231" s="41">
        <v>45251</v>
      </c>
      <c r="BN2231">
        <v>11.36</v>
      </c>
      <c r="BO2231">
        <v>10.654999999999999</v>
      </c>
      <c r="BQ2231" s="48"/>
      <c r="BU2231" s="48"/>
      <c r="BY2231" s="41">
        <v>45552</v>
      </c>
      <c r="BZ2231">
        <v>14</v>
      </c>
      <c r="CA2231">
        <v>13.0844</v>
      </c>
    </row>
    <row r="2232" spans="1:79">
      <c r="A2232" s="48"/>
      <c r="E2232" s="48"/>
      <c r="M2232" s="48"/>
      <c r="Q2232" s="48"/>
      <c r="U2232" s="48"/>
      <c r="Y2232" s="48"/>
      <c r="AC2232" s="48"/>
      <c r="AG2232" s="48"/>
      <c r="AK2232" s="45"/>
      <c r="AO2232" s="48"/>
      <c r="AS2232" s="48"/>
      <c r="AW2232" s="48"/>
      <c r="BA2232" s="48"/>
      <c r="BE2232" s="48"/>
      <c r="BI2232" s="48"/>
      <c r="BM2232" s="41">
        <v>45252</v>
      </c>
      <c r="BN2232">
        <v>11.7</v>
      </c>
      <c r="BO2232">
        <v>10.9739</v>
      </c>
      <c r="BQ2232" s="48"/>
      <c r="BU2232" s="48"/>
      <c r="BY2232" s="41">
        <v>45553</v>
      </c>
      <c r="BZ2232">
        <v>13.9</v>
      </c>
      <c r="CA2232">
        <v>12.9909</v>
      </c>
    </row>
    <row r="2233" spans="1:79">
      <c r="A2233" s="48"/>
      <c r="E2233" s="48"/>
      <c r="M2233" s="48"/>
      <c r="Q2233" s="48"/>
      <c r="U2233" s="48"/>
      <c r="Y2233" s="48"/>
      <c r="AC2233" s="48"/>
      <c r="AG2233" s="48"/>
      <c r="AK2233" s="45"/>
      <c r="AO2233" s="48"/>
      <c r="AS2233" s="48"/>
      <c r="AW2233" s="48"/>
      <c r="BA2233" s="48"/>
      <c r="BE2233" s="48"/>
      <c r="BI2233" s="48"/>
      <c r="BM2233" s="41">
        <v>45253</v>
      </c>
      <c r="BN2233">
        <v>11.6</v>
      </c>
      <c r="BO2233">
        <v>10.880100000000001</v>
      </c>
      <c r="BQ2233" s="48"/>
      <c r="BU2233" s="48"/>
      <c r="BY2233" s="41">
        <v>45554</v>
      </c>
      <c r="BZ2233">
        <v>13.9</v>
      </c>
      <c r="CA2233">
        <v>12.9909</v>
      </c>
    </row>
    <row r="2234" spans="1:79">
      <c r="A2234" s="48"/>
      <c r="E2234" s="48"/>
      <c r="M2234" s="48"/>
      <c r="Q2234" s="48"/>
      <c r="U2234" s="48"/>
      <c r="Y2234" s="48"/>
      <c r="AC2234" s="48"/>
      <c r="AG2234" s="48"/>
      <c r="AK2234" s="45"/>
      <c r="AO2234" s="48"/>
      <c r="AS2234" s="48"/>
      <c r="AW2234" s="48"/>
      <c r="BA2234" s="48"/>
      <c r="BE2234" s="48"/>
      <c r="BI2234" s="48"/>
      <c r="BM2234" s="41">
        <v>45254</v>
      </c>
      <c r="BN2234">
        <v>11.59</v>
      </c>
      <c r="BO2234">
        <v>10.870699999999999</v>
      </c>
      <c r="BQ2234" s="48"/>
      <c r="BU2234" s="48"/>
      <c r="BY2234" s="41">
        <v>45555</v>
      </c>
      <c r="BZ2234">
        <v>13.9</v>
      </c>
      <c r="CA2234">
        <v>12.9909</v>
      </c>
    </row>
    <row r="2235" spans="1:79">
      <c r="A2235" s="48"/>
      <c r="E2235" s="48"/>
      <c r="M2235" s="48"/>
      <c r="Q2235" s="48"/>
      <c r="U2235" s="48"/>
      <c r="Y2235" s="48"/>
      <c r="AC2235" s="48"/>
      <c r="AG2235" s="48"/>
      <c r="AK2235" s="45"/>
      <c r="AO2235" s="48"/>
      <c r="AS2235" s="48"/>
      <c r="AW2235" s="48"/>
      <c r="BA2235" s="48"/>
      <c r="BE2235" s="48"/>
      <c r="BI2235" s="48"/>
      <c r="BM2235" s="41">
        <v>45257</v>
      </c>
      <c r="BN2235">
        <v>11.58</v>
      </c>
      <c r="BO2235">
        <v>10.8613</v>
      </c>
      <c r="BQ2235" s="48"/>
      <c r="BU2235" s="48"/>
      <c r="BY2235" s="41">
        <v>45558</v>
      </c>
      <c r="BZ2235">
        <v>13.89</v>
      </c>
      <c r="CA2235">
        <v>12.9816</v>
      </c>
    </row>
    <row r="2236" spans="1:79">
      <c r="A2236" s="48"/>
      <c r="E2236" s="48"/>
      <c r="M2236" s="48"/>
      <c r="Q2236" s="48"/>
      <c r="U2236" s="48"/>
      <c r="Y2236" s="48"/>
      <c r="AC2236" s="48"/>
      <c r="AG2236" s="48"/>
      <c r="AK2236" s="45"/>
      <c r="AO2236" s="48"/>
      <c r="AS2236" s="48"/>
      <c r="AW2236" s="48"/>
      <c r="BA2236" s="48"/>
      <c r="BE2236" s="48"/>
      <c r="BI2236" s="48"/>
      <c r="BM2236" s="41">
        <v>45258</v>
      </c>
      <c r="BN2236">
        <v>11.6</v>
      </c>
      <c r="BO2236">
        <v>10.880100000000001</v>
      </c>
      <c r="BQ2236" s="48"/>
      <c r="BU2236" s="48"/>
      <c r="BY2236" s="41">
        <v>45559</v>
      </c>
      <c r="BZ2236">
        <v>13.73</v>
      </c>
      <c r="CA2236">
        <v>12.832100000000001</v>
      </c>
    </row>
    <row r="2237" spans="1:79">
      <c r="A2237" s="48"/>
      <c r="E2237" s="48"/>
      <c r="M2237" s="48"/>
      <c r="Q2237" s="48"/>
      <c r="U2237" s="48"/>
      <c r="Y2237" s="48"/>
      <c r="AC2237" s="48"/>
      <c r="AG2237" s="48"/>
      <c r="AK2237" s="45"/>
      <c r="AO2237" s="48"/>
      <c r="AS2237" s="48"/>
      <c r="AW2237" s="48"/>
      <c r="BA2237" s="48"/>
      <c r="BE2237" s="48"/>
      <c r="BI2237" s="48"/>
      <c r="BM2237" s="41">
        <v>45259</v>
      </c>
      <c r="BN2237">
        <v>11.68</v>
      </c>
      <c r="BO2237">
        <v>10.9551</v>
      </c>
      <c r="BQ2237" s="48"/>
      <c r="BU2237" s="48"/>
      <c r="BY2237" s="41">
        <v>45560</v>
      </c>
      <c r="BZ2237">
        <v>13.85</v>
      </c>
      <c r="CA2237">
        <v>12.9442</v>
      </c>
    </row>
    <row r="2238" spans="1:79">
      <c r="A2238" s="48"/>
      <c r="E2238" s="48"/>
      <c r="M2238" s="48"/>
      <c r="Q2238" s="48"/>
      <c r="U2238" s="48"/>
      <c r="Y2238" s="48"/>
      <c r="AC2238" s="48"/>
      <c r="AG2238" s="48"/>
      <c r="AK2238" s="45"/>
      <c r="AO2238" s="48"/>
      <c r="AS2238" s="48"/>
      <c r="AW2238" s="48"/>
      <c r="BA2238" s="48"/>
      <c r="BE2238" s="48"/>
      <c r="BI2238" s="48"/>
      <c r="BM2238" s="41">
        <v>45260</v>
      </c>
      <c r="BN2238">
        <v>11.9</v>
      </c>
      <c r="BO2238">
        <v>11.1615</v>
      </c>
      <c r="BQ2238" s="48"/>
      <c r="BU2238" s="48"/>
      <c r="BY2238" s="41">
        <v>45561</v>
      </c>
      <c r="BZ2238">
        <v>13.8</v>
      </c>
      <c r="CA2238">
        <v>12.897500000000001</v>
      </c>
    </row>
    <row r="2239" spans="1:79">
      <c r="A2239" s="48"/>
      <c r="E2239" s="48"/>
      <c r="M2239" s="48"/>
      <c r="Q2239" s="48"/>
      <c r="U2239" s="48"/>
      <c r="Y2239" s="48"/>
      <c r="AC2239" s="48"/>
      <c r="AG2239" s="48"/>
      <c r="AK2239" s="45"/>
      <c r="AO2239" s="48"/>
      <c r="AS2239" s="48"/>
      <c r="AW2239" s="48"/>
      <c r="BA2239" s="48"/>
      <c r="BE2239" s="48"/>
      <c r="BI2239" s="48"/>
      <c r="BM2239" s="41">
        <v>45261</v>
      </c>
      <c r="BN2239">
        <v>12.2</v>
      </c>
      <c r="BO2239">
        <v>11.4429</v>
      </c>
      <c r="BQ2239" s="48"/>
      <c r="BU2239" s="48"/>
      <c r="BY2239" s="41">
        <v>45562</v>
      </c>
      <c r="BZ2239">
        <v>13.85</v>
      </c>
      <c r="CA2239">
        <v>12.9442</v>
      </c>
    </row>
    <row r="2240" spans="1:79">
      <c r="A2240" s="48"/>
      <c r="E2240" s="48"/>
      <c r="M2240" s="48"/>
      <c r="Q2240" s="48"/>
      <c r="U2240" s="48"/>
      <c r="Y2240" s="48"/>
      <c r="AC2240" s="48"/>
      <c r="AG2240" s="48"/>
      <c r="AK2240" s="45"/>
      <c r="AO2240" s="48"/>
      <c r="AS2240" s="48"/>
      <c r="AW2240" s="48"/>
      <c r="BA2240" s="48"/>
      <c r="BE2240" s="48"/>
      <c r="BI2240" s="48"/>
      <c r="BM2240" s="41">
        <v>45264</v>
      </c>
      <c r="BN2240">
        <v>12.19</v>
      </c>
      <c r="BO2240">
        <v>11.4335</v>
      </c>
      <c r="BQ2240" s="48"/>
      <c r="BU2240" s="48"/>
      <c r="BY2240" s="41">
        <v>45565</v>
      </c>
      <c r="BZ2240">
        <v>13.84</v>
      </c>
      <c r="CA2240">
        <v>12.934900000000001</v>
      </c>
    </row>
    <row r="2241" spans="1:79">
      <c r="A2241" s="48"/>
      <c r="E2241" s="48"/>
      <c r="M2241" s="48"/>
      <c r="Q2241" s="48"/>
      <c r="U2241" s="48"/>
      <c r="Y2241" s="48"/>
      <c r="AC2241" s="48"/>
      <c r="AG2241" s="48"/>
      <c r="AK2241" s="45"/>
      <c r="AO2241" s="48"/>
      <c r="AS2241" s="48"/>
      <c r="AW2241" s="48"/>
      <c r="BA2241" s="48"/>
      <c r="BE2241" s="48"/>
      <c r="BI2241" s="48"/>
      <c r="BM2241" s="41">
        <v>45265</v>
      </c>
      <c r="BN2241">
        <v>12</v>
      </c>
      <c r="BO2241">
        <v>11.2553</v>
      </c>
      <c r="BQ2241" s="48"/>
      <c r="BU2241" s="48"/>
      <c r="BY2241" s="41">
        <v>45566</v>
      </c>
      <c r="BZ2241">
        <v>13.89</v>
      </c>
      <c r="CA2241">
        <v>12.9816</v>
      </c>
    </row>
    <row r="2242" spans="1:79">
      <c r="A2242" s="48"/>
      <c r="E2242" s="48"/>
      <c r="M2242" s="48"/>
      <c r="Q2242" s="48"/>
      <c r="U2242" s="48"/>
      <c r="Y2242" s="48"/>
      <c r="AC2242" s="48"/>
      <c r="AG2242" s="48"/>
      <c r="AK2242" s="45"/>
      <c r="AO2242" s="48"/>
      <c r="AS2242" s="48"/>
      <c r="AW2242" s="48"/>
      <c r="BA2242" s="48"/>
      <c r="BE2242" s="48"/>
      <c r="BI2242" s="48"/>
      <c r="BM2242" s="41">
        <v>45266</v>
      </c>
      <c r="BN2242">
        <v>12</v>
      </c>
      <c r="BO2242">
        <v>11.2553</v>
      </c>
      <c r="BQ2242" s="48"/>
      <c r="BU2242" s="48"/>
      <c r="BY2242" s="41">
        <v>45567</v>
      </c>
      <c r="BZ2242">
        <v>13.9</v>
      </c>
      <c r="CA2242">
        <v>12.9909</v>
      </c>
    </row>
    <row r="2243" spans="1:79">
      <c r="A2243" s="48"/>
      <c r="E2243" s="48"/>
      <c r="M2243" s="48"/>
      <c r="Q2243" s="48"/>
      <c r="U2243" s="48"/>
      <c r="Y2243" s="48"/>
      <c r="AC2243" s="48"/>
      <c r="AG2243" s="48"/>
      <c r="AK2243" s="45"/>
      <c r="AO2243" s="48"/>
      <c r="AS2243" s="48"/>
      <c r="AW2243" s="48"/>
      <c r="BA2243" s="48"/>
      <c r="BE2243" s="48"/>
      <c r="BI2243" s="48"/>
      <c r="BM2243" s="41">
        <v>45267</v>
      </c>
      <c r="BN2243">
        <v>11.9</v>
      </c>
      <c r="BO2243">
        <v>11.1615</v>
      </c>
      <c r="BQ2243" s="48"/>
      <c r="BU2243" s="48"/>
      <c r="BY2243" s="41">
        <v>45568</v>
      </c>
      <c r="BZ2243">
        <v>13.8</v>
      </c>
      <c r="CA2243">
        <v>12.897500000000001</v>
      </c>
    </row>
    <row r="2244" spans="1:79">
      <c r="A2244" s="48"/>
      <c r="E2244" s="48"/>
      <c r="M2244" s="48"/>
      <c r="Q2244" s="48"/>
      <c r="U2244" s="48"/>
      <c r="Y2244" s="48"/>
      <c r="AC2244" s="48"/>
      <c r="AG2244" s="48"/>
      <c r="AK2244" s="45"/>
      <c r="AO2244" s="48"/>
      <c r="AS2244" s="48"/>
      <c r="AW2244" s="48"/>
      <c r="BA2244" s="48"/>
      <c r="BE2244" s="48"/>
      <c r="BI2244" s="48"/>
      <c r="BM2244" s="41">
        <v>45268</v>
      </c>
      <c r="BN2244">
        <v>11.97</v>
      </c>
      <c r="BO2244">
        <v>11.2271</v>
      </c>
      <c r="BQ2244" s="48"/>
      <c r="BU2244" s="48"/>
      <c r="BY2244" s="41">
        <v>45569</v>
      </c>
      <c r="BZ2244">
        <v>13.8</v>
      </c>
      <c r="CA2244">
        <v>12.897500000000001</v>
      </c>
    </row>
    <row r="2245" spans="1:79">
      <c r="A2245" s="48"/>
      <c r="E2245" s="48"/>
      <c r="M2245" s="48"/>
      <c r="Q2245" s="48"/>
      <c r="U2245" s="48"/>
      <c r="Y2245" s="48"/>
      <c r="AC2245" s="48"/>
      <c r="AG2245" s="48"/>
      <c r="AK2245" s="45"/>
      <c r="AO2245" s="48"/>
      <c r="AS2245" s="48"/>
      <c r="AW2245" s="48"/>
      <c r="BA2245" s="48"/>
      <c r="BE2245" s="48"/>
      <c r="BI2245" s="48"/>
      <c r="BM2245" s="41">
        <v>45271</v>
      </c>
      <c r="BN2245">
        <v>12</v>
      </c>
      <c r="BO2245">
        <v>11.2553</v>
      </c>
      <c r="BQ2245" s="48"/>
      <c r="BU2245" s="48"/>
      <c r="BY2245" s="41">
        <v>45572</v>
      </c>
      <c r="BZ2245">
        <v>13.9</v>
      </c>
      <c r="CA2245">
        <v>12.9909</v>
      </c>
    </row>
    <row r="2246" spans="1:79">
      <c r="A2246" s="48"/>
      <c r="E2246" s="48"/>
      <c r="M2246" s="48"/>
      <c r="Q2246" s="48"/>
      <c r="U2246" s="48"/>
      <c r="Y2246" s="48"/>
      <c r="AC2246" s="48"/>
      <c r="AG2246" s="48"/>
      <c r="AK2246" s="45"/>
      <c r="AO2246" s="48"/>
      <c r="AS2246" s="48"/>
      <c r="AW2246" s="48"/>
      <c r="BA2246" s="48"/>
      <c r="BE2246" s="48"/>
      <c r="BI2246" s="48"/>
      <c r="BM2246" s="41">
        <v>45272</v>
      </c>
      <c r="BN2246">
        <v>11.97</v>
      </c>
      <c r="BO2246">
        <v>11.2271</v>
      </c>
      <c r="BQ2246" s="48"/>
      <c r="BU2246" s="48"/>
      <c r="BY2246" s="41">
        <v>45573</v>
      </c>
      <c r="BZ2246">
        <v>14.1</v>
      </c>
      <c r="CA2246">
        <v>13.177899999999999</v>
      </c>
    </row>
    <row r="2247" spans="1:79">
      <c r="A2247" s="48"/>
      <c r="E2247" s="48"/>
      <c r="M2247" s="48"/>
      <c r="Q2247" s="48"/>
      <c r="U2247" s="48"/>
      <c r="Y2247" s="48"/>
      <c r="AC2247" s="48"/>
      <c r="AG2247" s="48"/>
      <c r="AK2247" s="45"/>
      <c r="AO2247" s="48"/>
      <c r="AS2247" s="48"/>
      <c r="AW2247" s="48"/>
      <c r="BA2247" s="48"/>
      <c r="BE2247" s="48"/>
      <c r="BI2247" s="48"/>
      <c r="BM2247" s="41">
        <v>45273</v>
      </c>
      <c r="BN2247">
        <v>11.9</v>
      </c>
      <c r="BO2247">
        <v>11.1615</v>
      </c>
      <c r="BQ2247" s="48"/>
      <c r="BU2247" s="48"/>
      <c r="BY2247" s="41">
        <v>45574</v>
      </c>
      <c r="BZ2247">
        <v>14.19</v>
      </c>
      <c r="CA2247">
        <v>13.262</v>
      </c>
    </row>
    <row r="2248" spans="1:79">
      <c r="A2248" s="48"/>
      <c r="E2248" s="48"/>
      <c r="M2248" s="48"/>
      <c r="Q2248" s="48"/>
      <c r="U2248" s="48"/>
      <c r="Y2248" s="48"/>
      <c r="AC2248" s="48"/>
      <c r="AG2248" s="48"/>
      <c r="AK2248" s="45"/>
      <c r="AO2248" s="48"/>
      <c r="AS2248" s="48"/>
      <c r="AW2248" s="48"/>
      <c r="BA2248" s="48"/>
      <c r="BE2248" s="48"/>
      <c r="BI2248" s="48"/>
      <c r="BM2248" s="41">
        <v>45274</v>
      </c>
      <c r="BN2248">
        <v>11.98</v>
      </c>
      <c r="BO2248">
        <v>11.236499999999999</v>
      </c>
      <c r="BQ2248" s="48"/>
      <c r="BU2248" s="48"/>
      <c r="BY2248" s="41">
        <v>45575</v>
      </c>
      <c r="BZ2248">
        <v>14.19</v>
      </c>
      <c r="CA2248">
        <v>13.262</v>
      </c>
    </row>
    <row r="2249" spans="1:79">
      <c r="A2249" s="48"/>
      <c r="E2249" s="48"/>
      <c r="M2249" s="48"/>
      <c r="Q2249" s="48"/>
      <c r="U2249" s="48"/>
      <c r="Y2249" s="48"/>
      <c r="AC2249" s="48"/>
      <c r="AG2249" s="48"/>
      <c r="AK2249" s="45"/>
      <c r="AO2249" s="48"/>
      <c r="AS2249" s="48"/>
      <c r="AW2249" s="48"/>
      <c r="BA2249" s="48"/>
      <c r="BE2249" s="48"/>
      <c r="BI2249" s="48"/>
      <c r="BM2249" s="41">
        <v>45275</v>
      </c>
      <c r="BN2249">
        <v>12</v>
      </c>
      <c r="BO2249">
        <v>11.2553</v>
      </c>
      <c r="BQ2249" s="48"/>
      <c r="BU2249" s="48"/>
      <c r="BY2249" s="41">
        <v>45576</v>
      </c>
      <c r="BZ2249">
        <v>14.19</v>
      </c>
      <c r="CA2249">
        <v>13.262</v>
      </c>
    </row>
    <row r="2250" spans="1:79">
      <c r="A2250" s="48"/>
      <c r="E2250" s="48"/>
      <c r="M2250" s="48"/>
      <c r="Q2250" s="48"/>
      <c r="U2250" s="48"/>
      <c r="Y2250" s="48"/>
      <c r="AC2250" s="48"/>
      <c r="AG2250" s="48"/>
      <c r="AK2250" s="45"/>
      <c r="AO2250" s="48"/>
      <c r="AS2250" s="48"/>
      <c r="AW2250" s="48"/>
      <c r="BA2250" s="48"/>
      <c r="BE2250" s="48"/>
      <c r="BI2250" s="48"/>
      <c r="BM2250" s="41">
        <v>45278</v>
      </c>
      <c r="BN2250">
        <v>12</v>
      </c>
      <c r="BO2250">
        <v>11.2553</v>
      </c>
      <c r="BQ2250" s="48"/>
      <c r="BU2250" s="48"/>
      <c r="BY2250" s="41">
        <v>45579</v>
      </c>
      <c r="BZ2250">
        <v>14.19</v>
      </c>
      <c r="CA2250">
        <v>13.262</v>
      </c>
    </row>
    <row r="2251" spans="1:79">
      <c r="A2251" s="48"/>
      <c r="E2251" s="48"/>
      <c r="M2251" s="48"/>
      <c r="Q2251" s="48"/>
      <c r="U2251" s="48"/>
      <c r="Y2251" s="48"/>
      <c r="AC2251" s="48"/>
      <c r="AG2251" s="48"/>
      <c r="AK2251" s="45"/>
      <c r="AO2251" s="48"/>
      <c r="AS2251" s="48"/>
      <c r="AW2251" s="48"/>
      <c r="BA2251" s="48"/>
      <c r="BE2251" s="48"/>
      <c r="BI2251" s="48"/>
      <c r="BM2251" s="41">
        <v>45279</v>
      </c>
      <c r="BN2251">
        <v>11.99</v>
      </c>
      <c r="BO2251">
        <v>11.245900000000001</v>
      </c>
      <c r="BQ2251" s="48"/>
      <c r="BU2251" s="48"/>
      <c r="BY2251" s="41">
        <v>45581</v>
      </c>
      <c r="BZ2251">
        <v>13.89</v>
      </c>
      <c r="CA2251">
        <v>12.9816</v>
      </c>
    </row>
    <row r="2252" spans="1:79">
      <c r="A2252" s="48"/>
      <c r="E2252" s="48"/>
      <c r="M2252" s="48"/>
      <c r="Q2252" s="48"/>
      <c r="U2252" s="48"/>
      <c r="Y2252" s="48"/>
      <c r="AC2252" s="48"/>
      <c r="AG2252" s="48"/>
      <c r="AK2252" s="45"/>
      <c r="AO2252" s="48"/>
      <c r="AS2252" s="48"/>
      <c r="AW2252" s="48"/>
      <c r="BA2252" s="48"/>
      <c r="BE2252" s="48"/>
      <c r="BI2252" s="48"/>
      <c r="BM2252" s="41">
        <v>45280</v>
      </c>
      <c r="BN2252">
        <v>11.9</v>
      </c>
      <c r="BO2252">
        <v>11.1615</v>
      </c>
      <c r="BQ2252" s="48"/>
      <c r="BU2252" s="48"/>
      <c r="BY2252" s="41">
        <v>45582</v>
      </c>
      <c r="BZ2252">
        <v>13.95</v>
      </c>
      <c r="CA2252">
        <v>13.037699999999999</v>
      </c>
    </row>
    <row r="2253" spans="1:79">
      <c r="A2253" s="48"/>
      <c r="E2253" s="48"/>
      <c r="M2253" s="48"/>
      <c r="Q2253" s="48"/>
      <c r="U2253" s="48"/>
      <c r="Y2253" s="48"/>
      <c r="AC2253" s="48"/>
      <c r="AG2253" s="48"/>
      <c r="AK2253" s="45"/>
      <c r="AO2253" s="48"/>
      <c r="AS2253" s="48"/>
      <c r="AW2253" s="48"/>
      <c r="BA2253" s="48"/>
      <c r="BE2253" s="48"/>
      <c r="BI2253" s="48"/>
      <c r="BM2253" s="41">
        <v>45281</v>
      </c>
      <c r="BN2253">
        <v>11.8</v>
      </c>
      <c r="BO2253">
        <v>11.0677</v>
      </c>
      <c r="BQ2253" s="48"/>
      <c r="BU2253" s="48"/>
      <c r="BY2253" s="41">
        <v>45583</v>
      </c>
      <c r="BZ2253">
        <v>14.01</v>
      </c>
      <c r="CA2253">
        <v>13.0937</v>
      </c>
    </row>
    <row r="2254" spans="1:79">
      <c r="A2254" s="48"/>
      <c r="E2254" s="48"/>
      <c r="M2254" s="48"/>
      <c r="Q2254" s="48"/>
      <c r="U2254" s="48"/>
      <c r="Y2254" s="48"/>
      <c r="AC2254" s="48"/>
      <c r="AG2254" s="48"/>
      <c r="AK2254" s="45"/>
      <c r="AO2254" s="48"/>
      <c r="AS2254" s="48"/>
      <c r="AW2254" s="48"/>
      <c r="BA2254" s="48"/>
      <c r="BE2254" s="48"/>
      <c r="BI2254" s="48"/>
      <c r="BM2254" s="41">
        <v>45282</v>
      </c>
      <c r="BN2254">
        <v>12</v>
      </c>
      <c r="BO2254">
        <v>11.2553</v>
      </c>
      <c r="BQ2254" s="48"/>
      <c r="BU2254" s="48"/>
      <c r="BY2254" s="41">
        <v>45586</v>
      </c>
      <c r="BZ2254">
        <v>14.02</v>
      </c>
      <c r="CA2254">
        <v>13.1031</v>
      </c>
    </row>
    <row r="2255" spans="1:79">
      <c r="A2255" s="48"/>
      <c r="E2255" s="48"/>
      <c r="M2255" s="48"/>
      <c r="Q2255" s="48"/>
      <c r="U2255" s="48"/>
      <c r="Y2255" s="48"/>
      <c r="AC2255" s="48"/>
      <c r="AG2255" s="48"/>
      <c r="AK2255" s="45"/>
      <c r="AO2255" s="48"/>
      <c r="AS2255" s="48"/>
      <c r="AW2255" s="48"/>
      <c r="BA2255" s="48"/>
      <c r="BE2255" s="48"/>
      <c r="BI2255" s="48"/>
      <c r="BM2255" s="41">
        <v>45285</v>
      </c>
      <c r="BN2255">
        <v>11.94</v>
      </c>
      <c r="BO2255">
        <v>11.199</v>
      </c>
      <c r="BQ2255" s="48"/>
      <c r="BU2255" s="48"/>
      <c r="BY2255" s="41">
        <v>45587</v>
      </c>
      <c r="BZ2255">
        <v>14.01</v>
      </c>
      <c r="CA2255">
        <v>13.0937</v>
      </c>
    </row>
    <row r="2256" spans="1:79">
      <c r="A2256" s="48"/>
      <c r="E2256" s="48"/>
      <c r="M2256" s="48"/>
      <c r="Q2256" s="48"/>
      <c r="U2256" s="48"/>
      <c r="Y2256" s="48"/>
      <c r="AC2256" s="48"/>
      <c r="AG2256" s="48"/>
      <c r="AK2256" s="45"/>
      <c r="AO2256" s="48"/>
      <c r="AS2256" s="48"/>
      <c r="AW2256" s="48"/>
      <c r="BA2256" s="48"/>
      <c r="BE2256" s="48"/>
      <c r="BI2256" s="48"/>
      <c r="BM2256" s="41">
        <v>45286</v>
      </c>
      <c r="BN2256">
        <v>11.9</v>
      </c>
      <c r="BO2256">
        <v>11.1615</v>
      </c>
      <c r="BQ2256" s="48"/>
      <c r="BU2256" s="48"/>
      <c r="BY2256" s="41">
        <v>45588</v>
      </c>
      <c r="BZ2256">
        <v>14.04</v>
      </c>
      <c r="CA2256">
        <v>13.1218</v>
      </c>
    </row>
    <row r="2257" spans="1:79">
      <c r="A2257" s="48"/>
      <c r="E2257" s="48"/>
      <c r="M2257" s="48"/>
      <c r="Q2257" s="48"/>
      <c r="U2257" s="48"/>
      <c r="Y2257" s="48"/>
      <c r="AC2257" s="48"/>
      <c r="AG2257" s="48"/>
      <c r="AK2257" s="45"/>
      <c r="AO2257" s="48"/>
      <c r="AS2257" s="48"/>
      <c r="AW2257" s="48"/>
      <c r="BA2257" s="48"/>
      <c r="BE2257" s="48"/>
      <c r="BI2257" s="48"/>
      <c r="BM2257" s="41">
        <v>45287</v>
      </c>
      <c r="BN2257">
        <v>12.17</v>
      </c>
      <c r="BO2257">
        <v>11.4147</v>
      </c>
      <c r="BQ2257" s="48"/>
      <c r="BU2257" s="48"/>
      <c r="BY2257" s="41">
        <v>45589</v>
      </c>
      <c r="BZ2257">
        <v>14.8</v>
      </c>
      <c r="CA2257">
        <v>13.832100000000001</v>
      </c>
    </row>
    <row r="2258" spans="1:79">
      <c r="A2258" s="48"/>
      <c r="E2258" s="48"/>
      <c r="M2258" s="48"/>
      <c r="Q2258" s="48"/>
      <c r="U2258" s="48"/>
      <c r="Y2258" s="48"/>
      <c r="AC2258" s="48"/>
      <c r="AG2258" s="48"/>
      <c r="AK2258" s="45"/>
      <c r="AO2258" s="48"/>
      <c r="AS2258" s="48"/>
      <c r="AW2258" s="48"/>
      <c r="BA2258" s="48"/>
      <c r="BE2258" s="48"/>
      <c r="BI2258" s="48"/>
      <c r="BM2258" s="41">
        <v>45288</v>
      </c>
      <c r="BN2258">
        <v>12.15</v>
      </c>
      <c r="BO2258">
        <v>11.396000000000001</v>
      </c>
      <c r="BQ2258" s="48"/>
      <c r="BU2258" s="48"/>
      <c r="BY2258" s="41">
        <v>45590</v>
      </c>
      <c r="BZ2258">
        <v>14.8</v>
      </c>
      <c r="CA2258">
        <v>13.832100000000001</v>
      </c>
    </row>
    <row r="2259" spans="1:79">
      <c r="A2259" s="48"/>
      <c r="E2259" s="48"/>
      <c r="M2259" s="48"/>
      <c r="Q2259" s="48"/>
      <c r="U2259" s="48"/>
      <c r="Y2259" s="48"/>
      <c r="AC2259" s="48"/>
      <c r="AG2259" s="48"/>
      <c r="AK2259" s="45"/>
      <c r="AO2259" s="48"/>
      <c r="AS2259" s="48"/>
      <c r="AW2259" s="48"/>
      <c r="BA2259" s="48"/>
      <c r="BE2259" s="48"/>
      <c r="BI2259" s="48"/>
      <c r="BM2259" s="41">
        <v>45289</v>
      </c>
      <c r="BN2259">
        <v>12</v>
      </c>
      <c r="BO2259">
        <v>11.2553</v>
      </c>
      <c r="BQ2259" s="48"/>
      <c r="BU2259" s="48"/>
      <c r="BY2259" s="41">
        <v>45593</v>
      </c>
      <c r="BZ2259">
        <v>14.8</v>
      </c>
      <c r="CA2259">
        <v>13.832100000000001</v>
      </c>
    </row>
    <row r="2260" spans="1:79">
      <c r="A2260" s="48"/>
      <c r="E2260" s="48"/>
      <c r="M2260" s="48"/>
      <c r="Q2260" s="48"/>
      <c r="U2260" s="48"/>
      <c r="Y2260" s="48"/>
      <c r="AC2260" s="48"/>
      <c r="AG2260" s="48"/>
      <c r="AK2260" s="45"/>
      <c r="AO2260" s="48"/>
      <c r="AS2260" s="48"/>
      <c r="AW2260" s="48"/>
      <c r="BA2260" s="48"/>
      <c r="BE2260" s="48"/>
      <c r="BI2260" s="48"/>
      <c r="BM2260" s="41">
        <v>45293</v>
      </c>
      <c r="BN2260">
        <v>12</v>
      </c>
      <c r="BO2260">
        <v>11.2553</v>
      </c>
      <c r="BQ2260" s="48"/>
      <c r="BU2260" s="48"/>
      <c r="BY2260" s="41">
        <v>45594</v>
      </c>
      <c r="BZ2260">
        <v>14.8</v>
      </c>
      <c r="CA2260">
        <v>13.832100000000001</v>
      </c>
    </row>
    <row r="2261" spans="1:79">
      <c r="A2261" s="48"/>
      <c r="E2261" s="48"/>
      <c r="M2261" s="48"/>
      <c r="Q2261" s="48"/>
      <c r="U2261" s="48"/>
      <c r="Y2261" s="48"/>
      <c r="AC2261" s="48"/>
      <c r="AG2261" s="48"/>
      <c r="AK2261" s="45"/>
      <c r="AO2261" s="48"/>
      <c r="AS2261" s="48"/>
      <c r="AW2261" s="48"/>
      <c r="BA2261" s="48"/>
      <c r="BE2261" s="48"/>
      <c r="BI2261" s="48"/>
      <c r="BM2261" s="41">
        <v>45294</v>
      </c>
      <c r="BN2261">
        <v>11.85</v>
      </c>
      <c r="BO2261">
        <v>11.114599999999999</v>
      </c>
      <c r="BQ2261" s="48"/>
      <c r="BU2261" s="48"/>
      <c r="BY2261" s="41">
        <v>45595</v>
      </c>
      <c r="BZ2261">
        <v>14.8</v>
      </c>
      <c r="CA2261">
        <v>13.832100000000001</v>
      </c>
    </row>
    <row r="2262" spans="1:79">
      <c r="A2262" s="48"/>
      <c r="E2262" s="48"/>
      <c r="M2262" s="48"/>
      <c r="Q2262" s="48"/>
      <c r="U2262" s="48"/>
      <c r="Y2262" s="48"/>
      <c r="AC2262" s="48"/>
      <c r="AG2262" s="48"/>
      <c r="AK2262" s="45"/>
      <c r="AO2262" s="48"/>
      <c r="AS2262" s="48"/>
      <c r="AW2262" s="48"/>
      <c r="BA2262" s="48"/>
      <c r="BE2262" s="48"/>
      <c r="BI2262" s="48"/>
      <c r="BM2262" s="41">
        <v>45295</v>
      </c>
      <c r="BN2262">
        <v>11.88</v>
      </c>
      <c r="BO2262">
        <v>11.1427</v>
      </c>
      <c r="BQ2262" s="48"/>
      <c r="BU2262" s="48"/>
      <c r="BY2262" s="41">
        <v>45596</v>
      </c>
      <c r="BZ2262">
        <v>14.8</v>
      </c>
      <c r="CA2262">
        <v>13.832100000000001</v>
      </c>
    </row>
    <row r="2263" spans="1:79">
      <c r="A2263" s="48"/>
      <c r="E2263" s="48"/>
      <c r="M2263" s="48"/>
      <c r="Q2263" s="48"/>
      <c r="U2263" s="48"/>
      <c r="Y2263" s="48"/>
      <c r="AC2263" s="48"/>
      <c r="AG2263" s="48"/>
      <c r="AK2263" s="45"/>
      <c r="AO2263" s="48"/>
      <c r="AS2263" s="48"/>
      <c r="AW2263" s="48"/>
      <c r="BA2263" s="48"/>
      <c r="BE2263" s="48"/>
      <c r="BI2263" s="48"/>
      <c r="BM2263" s="41">
        <v>45296</v>
      </c>
      <c r="BN2263">
        <v>12</v>
      </c>
      <c r="BO2263">
        <v>11.2553</v>
      </c>
      <c r="BQ2263" s="48"/>
      <c r="BU2263" s="48"/>
      <c r="BY2263" s="41">
        <v>45597</v>
      </c>
      <c r="BZ2263">
        <v>14.8</v>
      </c>
      <c r="CA2263">
        <v>13.832100000000001</v>
      </c>
    </row>
    <row r="2264" spans="1:79">
      <c r="A2264" s="48"/>
      <c r="E2264" s="48"/>
      <c r="M2264" s="48"/>
      <c r="Q2264" s="48"/>
      <c r="U2264" s="48"/>
      <c r="Y2264" s="48"/>
      <c r="AC2264" s="48"/>
      <c r="AG2264" s="48"/>
      <c r="AK2264" s="45"/>
      <c r="AO2264" s="48"/>
      <c r="AS2264" s="48"/>
      <c r="AW2264" s="48"/>
      <c r="BA2264" s="48"/>
      <c r="BE2264" s="48"/>
      <c r="BI2264" s="48"/>
      <c r="BM2264" s="41">
        <v>45299</v>
      </c>
      <c r="BN2264">
        <v>11.88</v>
      </c>
      <c r="BO2264">
        <v>11.1427</v>
      </c>
      <c r="BQ2264" s="48"/>
      <c r="BU2264" s="48"/>
      <c r="BY2264" s="41">
        <v>45600</v>
      </c>
      <c r="BZ2264">
        <v>14.8</v>
      </c>
      <c r="CA2264">
        <v>13.832100000000001</v>
      </c>
    </row>
    <row r="2265" spans="1:79">
      <c r="A2265" s="48"/>
      <c r="E2265" s="48"/>
      <c r="M2265" s="48"/>
      <c r="Q2265" s="48"/>
      <c r="U2265" s="48"/>
      <c r="Y2265" s="48"/>
      <c r="AC2265" s="48"/>
      <c r="AG2265" s="48"/>
      <c r="AK2265" s="45"/>
      <c r="AO2265" s="48"/>
      <c r="AS2265" s="48"/>
      <c r="AW2265" s="48"/>
      <c r="BA2265" s="48"/>
      <c r="BE2265" s="48"/>
      <c r="BI2265" s="48"/>
      <c r="BM2265" s="41">
        <v>45300</v>
      </c>
      <c r="BN2265">
        <v>11.88</v>
      </c>
      <c r="BO2265">
        <v>11.1427</v>
      </c>
      <c r="BQ2265" s="48"/>
      <c r="BU2265" s="48"/>
      <c r="BY2265" s="41">
        <v>45601</v>
      </c>
      <c r="BZ2265">
        <v>14.79</v>
      </c>
      <c r="CA2265">
        <v>13.822699999999999</v>
      </c>
    </row>
    <row r="2266" spans="1:79">
      <c r="A2266" s="48"/>
      <c r="E2266" s="48"/>
      <c r="M2266" s="48"/>
      <c r="Q2266" s="48"/>
      <c r="U2266" s="48"/>
      <c r="Y2266" s="48"/>
      <c r="AC2266" s="48"/>
      <c r="AG2266" s="48"/>
      <c r="AK2266" s="45"/>
      <c r="AO2266" s="48"/>
      <c r="AS2266" s="48"/>
      <c r="AW2266" s="48"/>
      <c r="BA2266" s="48"/>
      <c r="BE2266" s="48"/>
      <c r="BI2266" s="48"/>
      <c r="BM2266" s="41">
        <v>45301</v>
      </c>
      <c r="BN2266">
        <v>11.8</v>
      </c>
      <c r="BO2266">
        <v>11.0677</v>
      </c>
      <c r="BQ2266" s="48"/>
      <c r="BU2266" s="48"/>
      <c r="BY2266" s="41">
        <v>45602</v>
      </c>
      <c r="BZ2266">
        <v>14.61</v>
      </c>
      <c r="CA2266">
        <v>13.654500000000001</v>
      </c>
    </row>
    <row r="2267" spans="1:79">
      <c r="A2267" s="48"/>
      <c r="E2267" s="48"/>
      <c r="M2267" s="48"/>
      <c r="Q2267" s="48"/>
      <c r="U2267" s="48"/>
      <c r="Y2267" s="48"/>
      <c r="AC2267" s="48"/>
      <c r="AG2267" s="48"/>
      <c r="AK2267" s="45"/>
      <c r="AO2267" s="48"/>
      <c r="AS2267" s="48"/>
      <c r="AW2267" s="48"/>
      <c r="BA2267" s="48"/>
      <c r="BE2267" s="48"/>
      <c r="BI2267" s="48"/>
      <c r="BM2267" s="41">
        <v>45302</v>
      </c>
      <c r="BN2267">
        <v>11.75</v>
      </c>
      <c r="BO2267">
        <v>11.020799999999999</v>
      </c>
      <c r="BQ2267" s="48"/>
      <c r="BU2267" s="48"/>
      <c r="BY2267" s="41">
        <v>45603</v>
      </c>
      <c r="BZ2267">
        <v>14.78</v>
      </c>
      <c r="CA2267">
        <v>13.8134</v>
      </c>
    </row>
    <row r="2268" spans="1:79">
      <c r="A2268" s="48"/>
      <c r="E2268" s="48"/>
      <c r="M2268" s="48"/>
      <c r="Q2268" s="48"/>
      <c r="U2268" s="48"/>
      <c r="Y2268" s="48"/>
      <c r="AC2268" s="48"/>
      <c r="AG2268" s="48"/>
      <c r="AK2268" s="45"/>
      <c r="AO2268" s="48"/>
      <c r="AS2268" s="48"/>
      <c r="AW2268" s="48"/>
      <c r="BA2268" s="48"/>
      <c r="BE2268" s="48"/>
      <c r="BI2268" s="48"/>
      <c r="BM2268" s="41">
        <v>45303</v>
      </c>
      <c r="BN2268">
        <v>11.75</v>
      </c>
      <c r="BO2268">
        <v>11.020799999999999</v>
      </c>
      <c r="BQ2268" s="48"/>
      <c r="BU2268" s="48"/>
      <c r="BY2268" s="41">
        <v>45604</v>
      </c>
      <c r="BZ2268">
        <v>14.56</v>
      </c>
      <c r="CA2268">
        <v>13.607799999999999</v>
      </c>
    </row>
    <row r="2269" spans="1:79">
      <c r="A2269" s="48"/>
      <c r="E2269" s="48"/>
      <c r="M2269" s="48"/>
      <c r="Q2269" s="48"/>
      <c r="U2269" s="48"/>
      <c r="Y2269" s="48"/>
      <c r="AC2269" s="48"/>
      <c r="AG2269" s="48"/>
      <c r="AK2269" s="45"/>
      <c r="AO2269" s="48"/>
      <c r="AS2269" s="48"/>
      <c r="AW2269" s="48"/>
      <c r="BA2269" s="48"/>
      <c r="BE2269" s="48"/>
      <c r="BI2269" s="48"/>
      <c r="BM2269" s="41">
        <v>45306</v>
      </c>
      <c r="BN2269">
        <v>11.73</v>
      </c>
      <c r="BO2269">
        <v>11.002000000000001</v>
      </c>
      <c r="BQ2269" s="48"/>
      <c r="BU2269" s="48"/>
      <c r="BY2269" s="41">
        <v>45607</v>
      </c>
      <c r="BZ2269">
        <v>14.56</v>
      </c>
      <c r="CA2269">
        <v>13.607799999999999</v>
      </c>
    </row>
    <row r="2270" spans="1:79">
      <c r="A2270" s="48"/>
      <c r="E2270" s="48"/>
      <c r="M2270" s="48"/>
      <c r="Q2270" s="48"/>
      <c r="U2270" s="48"/>
      <c r="Y2270" s="48"/>
      <c r="AC2270" s="48"/>
      <c r="AG2270" s="48"/>
      <c r="AK2270" s="45"/>
      <c r="AO2270" s="48"/>
      <c r="AS2270" s="48"/>
      <c r="AW2270" s="48"/>
      <c r="BA2270" s="48"/>
      <c r="BE2270" s="48"/>
      <c r="BI2270" s="48"/>
      <c r="BM2270" s="41">
        <v>45307</v>
      </c>
      <c r="BN2270">
        <v>11.69</v>
      </c>
      <c r="BO2270">
        <v>10.964499999999999</v>
      </c>
      <c r="BQ2270" s="48"/>
      <c r="BU2270" s="48"/>
      <c r="BY2270" s="41">
        <v>45608</v>
      </c>
      <c r="BZ2270">
        <v>14.5</v>
      </c>
      <c r="CA2270">
        <v>13.5517</v>
      </c>
    </row>
    <row r="2271" spans="1:79">
      <c r="A2271" s="48"/>
      <c r="E2271" s="48"/>
      <c r="M2271" s="48"/>
      <c r="Q2271" s="48"/>
      <c r="U2271" s="48"/>
      <c r="Y2271" s="48"/>
      <c r="AC2271" s="48"/>
      <c r="AG2271" s="48"/>
      <c r="AK2271" s="45"/>
      <c r="AO2271" s="48"/>
      <c r="AS2271" s="48"/>
      <c r="AW2271" s="48"/>
      <c r="BA2271" s="48"/>
      <c r="BE2271" s="48"/>
      <c r="BI2271" s="48"/>
      <c r="BM2271" s="41">
        <v>45308</v>
      </c>
      <c r="BN2271">
        <v>11.5</v>
      </c>
      <c r="BO2271">
        <v>10.786300000000001</v>
      </c>
      <c r="BQ2271" s="48"/>
      <c r="BU2271" s="48"/>
      <c r="BY2271" s="41">
        <v>45609</v>
      </c>
      <c r="BZ2271">
        <v>14.5</v>
      </c>
      <c r="CA2271">
        <v>13.5517</v>
      </c>
    </row>
    <row r="2272" spans="1:79">
      <c r="A2272" s="48"/>
      <c r="E2272" s="48"/>
      <c r="M2272" s="48"/>
      <c r="Q2272" s="48"/>
      <c r="U2272" s="48"/>
      <c r="Y2272" s="48"/>
      <c r="AC2272" s="48"/>
      <c r="AG2272" s="48"/>
      <c r="AK2272" s="45"/>
      <c r="AO2272" s="48"/>
      <c r="AS2272" s="48"/>
      <c r="AW2272" s="48"/>
      <c r="BA2272" s="48"/>
      <c r="BE2272" s="48"/>
      <c r="BI2272" s="48"/>
      <c r="BM2272" s="41">
        <v>45309</v>
      </c>
      <c r="BN2272">
        <v>11.75</v>
      </c>
      <c r="BO2272">
        <v>11.020799999999999</v>
      </c>
      <c r="BQ2272" s="48"/>
      <c r="BU2272" s="48"/>
      <c r="BY2272" s="41">
        <v>45610</v>
      </c>
      <c r="BZ2272">
        <v>14.4</v>
      </c>
      <c r="CA2272">
        <v>13.4582</v>
      </c>
    </row>
    <row r="2273" spans="1:79">
      <c r="A2273" s="48"/>
      <c r="E2273" s="48"/>
      <c r="M2273" s="48"/>
      <c r="Q2273" s="48"/>
      <c r="U2273" s="48"/>
      <c r="Y2273" s="48"/>
      <c r="AC2273" s="48"/>
      <c r="AG2273" s="48"/>
      <c r="AK2273" s="45"/>
      <c r="AO2273" s="48"/>
      <c r="AS2273" s="48"/>
      <c r="AW2273" s="48"/>
      <c r="BA2273" s="48"/>
      <c r="BE2273" s="48"/>
      <c r="BI2273" s="48"/>
      <c r="BM2273" s="41">
        <v>45310</v>
      </c>
      <c r="BN2273">
        <v>11.65</v>
      </c>
      <c r="BO2273">
        <v>10.927</v>
      </c>
      <c r="BQ2273" s="48"/>
      <c r="BU2273" s="48"/>
      <c r="BY2273" s="41">
        <v>45611</v>
      </c>
      <c r="BZ2273">
        <v>14.45</v>
      </c>
      <c r="CA2273">
        <v>13.505000000000001</v>
      </c>
    </row>
    <row r="2274" spans="1:79">
      <c r="A2274" s="48"/>
      <c r="E2274" s="48"/>
      <c r="M2274" s="48"/>
      <c r="Q2274" s="48"/>
      <c r="U2274" s="48"/>
      <c r="Y2274" s="48"/>
      <c r="AC2274" s="48"/>
      <c r="AG2274" s="48"/>
      <c r="AK2274" s="45"/>
      <c r="AO2274" s="48"/>
      <c r="AS2274" s="48"/>
      <c r="AW2274" s="48"/>
      <c r="BA2274" s="48"/>
      <c r="BE2274" s="48"/>
      <c r="BI2274" s="48"/>
      <c r="BM2274" s="41">
        <v>45313</v>
      </c>
      <c r="BN2274">
        <v>11.6</v>
      </c>
      <c r="BO2274">
        <v>10.880100000000001</v>
      </c>
      <c r="BQ2274" s="48"/>
      <c r="BU2274" s="48"/>
      <c r="BY2274" s="41">
        <v>45614</v>
      </c>
      <c r="BZ2274">
        <v>14.45</v>
      </c>
      <c r="CA2274">
        <v>13.505000000000001</v>
      </c>
    </row>
    <row r="2275" spans="1:79">
      <c r="A2275" s="48"/>
      <c r="E2275" s="48"/>
      <c r="M2275" s="48"/>
      <c r="Q2275" s="48"/>
      <c r="U2275" s="48"/>
      <c r="Y2275" s="48"/>
      <c r="AC2275" s="48"/>
      <c r="AG2275" s="48"/>
      <c r="AK2275" s="45"/>
      <c r="AO2275" s="48"/>
      <c r="AS2275" s="48"/>
      <c r="AW2275" s="48"/>
      <c r="BA2275" s="48"/>
      <c r="BE2275" s="48"/>
      <c r="BI2275" s="48"/>
      <c r="BM2275" s="41">
        <v>45314</v>
      </c>
      <c r="BN2275">
        <v>11.6</v>
      </c>
      <c r="BO2275">
        <v>10.880100000000001</v>
      </c>
      <c r="BQ2275" s="48"/>
      <c r="BU2275" s="48"/>
      <c r="BY2275" s="41">
        <v>45615</v>
      </c>
      <c r="BZ2275">
        <v>14.45</v>
      </c>
      <c r="CA2275">
        <v>13.505000000000001</v>
      </c>
    </row>
    <row r="2276" spans="1:79">
      <c r="A2276" s="48"/>
      <c r="E2276" s="48"/>
      <c r="M2276" s="48"/>
      <c r="Q2276" s="48"/>
      <c r="U2276" s="48"/>
      <c r="Y2276" s="48"/>
      <c r="AC2276" s="48"/>
      <c r="AG2276" s="48"/>
      <c r="AK2276" s="45"/>
      <c r="AO2276" s="48"/>
      <c r="AS2276" s="48"/>
      <c r="AW2276" s="48"/>
      <c r="BA2276" s="48"/>
      <c r="BE2276" s="48"/>
      <c r="BI2276" s="48"/>
      <c r="BM2276" s="41">
        <v>45315</v>
      </c>
      <c r="BN2276">
        <v>11.79</v>
      </c>
      <c r="BO2276">
        <v>11.058299999999999</v>
      </c>
      <c r="BQ2276" s="48"/>
      <c r="BU2276" s="48"/>
      <c r="BY2276" s="41">
        <v>45616</v>
      </c>
      <c r="BZ2276">
        <v>14.45</v>
      </c>
      <c r="CA2276">
        <v>13.505000000000001</v>
      </c>
    </row>
    <row r="2277" spans="1:79">
      <c r="A2277" s="48"/>
      <c r="E2277" s="48"/>
      <c r="M2277" s="48"/>
      <c r="Q2277" s="48"/>
      <c r="U2277" s="48"/>
      <c r="Y2277" s="48"/>
      <c r="AC2277" s="48"/>
      <c r="AG2277" s="48"/>
      <c r="AK2277" s="45"/>
      <c r="AO2277" s="48"/>
      <c r="AS2277" s="48"/>
      <c r="AW2277" s="48"/>
      <c r="BA2277" s="48"/>
      <c r="BE2277" s="48"/>
      <c r="BI2277" s="48"/>
      <c r="BM2277" s="41">
        <v>45316</v>
      </c>
      <c r="BN2277">
        <v>11.8</v>
      </c>
      <c r="BO2277">
        <v>11.0677</v>
      </c>
      <c r="BQ2277" s="48"/>
      <c r="BU2277" s="48"/>
      <c r="BY2277" s="41">
        <v>45617</v>
      </c>
      <c r="BZ2277">
        <v>14.35</v>
      </c>
      <c r="CA2277">
        <v>13.4115</v>
      </c>
    </row>
    <row r="2278" spans="1:79">
      <c r="A2278" s="48"/>
      <c r="E2278" s="48"/>
      <c r="M2278" s="48"/>
      <c r="Q2278" s="48"/>
      <c r="U2278" s="48"/>
      <c r="Y2278" s="48"/>
      <c r="AC2278" s="48"/>
      <c r="AG2278" s="48"/>
      <c r="AK2278" s="45"/>
      <c r="AO2278" s="48"/>
      <c r="AS2278" s="48"/>
      <c r="AW2278" s="48"/>
      <c r="BA2278" s="48"/>
      <c r="BE2278" s="48"/>
      <c r="BI2278" s="48"/>
      <c r="BM2278" s="41">
        <v>45317</v>
      </c>
      <c r="BN2278">
        <v>11.58</v>
      </c>
      <c r="BO2278">
        <v>10.8613</v>
      </c>
      <c r="BQ2278" s="48"/>
      <c r="BU2278" s="48"/>
      <c r="BY2278" s="41">
        <v>45618</v>
      </c>
      <c r="BZ2278">
        <v>14.5</v>
      </c>
      <c r="CA2278">
        <v>13.5517</v>
      </c>
    </row>
    <row r="2279" spans="1:79">
      <c r="A2279" s="48"/>
      <c r="E2279" s="48"/>
      <c r="M2279" s="48"/>
      <c r="Q2279" s="48"/>
      <c r="U2279" s="48"/>
      <c r="Y2279" s="48"/>
      <c r="AC2279" s="48"/>
      <c r="AG2279" s="48"/>
      <c r="AK2279" s="45"/>
      <c r="AO2279" s="48"/>
      <c r="AS2279" s="48"/>
      <c r="AW2279" s="48"/>
      <c r="BA2279" s="48"/>
      <c r="BE2279" s="48"/>
      <c r="BI2279" s="48"/>
      <c r="BM2279" s="41">
        <v>45320</v>
      </c>
      <c r="BN2279">
        <v>11.77</v>
      </c>
      <c r="BO2279">
        <v>11.0395</v>
      </c>
      <c r="BQ2279" s="48"/>
      <c r="BU2279" s="48"/>
      <c r="BY2279" s="41">
        <v>45621</v>
      </c>
      <c r="BZ2279">
        <v>14.4</v>
      </c>
      <c r="CA2279">
        <v>13.4582</v>
      </c>
    </row>
    <row r="2280" spans="1:79">
      <c r="A2280" s="48"/>
      <c r="E2280" s="48"/>
      <c r="M2280" s="48"/>
      <c r="Q2280" s="48"/>
      <c r="U2280" s="48"/>
      <c r="Y2280" s="48"/>
      <c r="AC2280" s="48"/>
      <c r="AG2280" s="48"/>
      <c r="AK2280" s="45"/>
      <c r="AO2280" s="48"/>
      <c r="AS2280" s="48"/>
      <c r="AW2280" s="48"/>
      <c r="BA2280" s="48"/>
      <c r="BE2280" s="48"/>
      <c r="BI2280" s="48"/>
      <c r="BM2280" s="41">
        <v>45321</v>
      </c>
      <c r="BN2280">
        <v>12</v>
      </c>
      <c r="BO2280">
        <v>11.2553</v>
      </c>
      <c r="BQ2280" s="48"/>
      <c r="BU2280" s="48"/>
      <c r="BY2280" s="41">
        <v>45622</v>
      </c>
      <c r="BZ2280">
        <v>14.56</v>
      </c>
      <c r="CA2280">
        <v>13.607799999999999</v>
      </c>
    </row>
    <row r="2281" spans="1:79">
      <c r="A2281" s="48"/>
      <c r="E2281" s="48"/>
      <c r="M2281" s="48"/>
      <c r="Q2281" s="48"/>
      <c r="U2281" s="48"/>
      <c r="Y2281" s="48"/>
      <c r="AC2281" s="48"/>
      <c r="AG2281" s="48"/>
      <c r="AK2281" s="45"/>
      <c r="AO2281" s="48"/>
      <c r="AS2281" s="48"/>
      <c r="AW2281" s="48"/>
      <c r="BA2281" s="48"/>
      <c r="BE2281" s="48"/>
      <c r="BI2281" s="48"/>
      <c r="BM2281" s="41">
        <v>45322</v>
      </c>
      <c r="BN2281">
        <v>12</v>
      </c>
      <c r="BO2281">
        <v>11.2553</v>
      </c>
      <c r="BQ2281" s="48"/>
      <c r="BU2281" s="48"/>
      <c r="BY2281" s="41">
        <v>45623</v>
      </c>
      <c r="BZ2281">
        <v>14.4</v>
      </c>
      <c r="CA2281">
        <v>13.4582</v>
      </c>
    </row>
    <row r="2282" spans="1:79">
      <c r="A2282" s="48"/>
      <c r="E2282" s="48"/>
      <c r="M2282" s="48"/>
      <c r="Q2282" s="48"/>
      <c r="U2282" s="48"/>
      <c r="Y2282" s="48"/>
      <c r="AC2282" s="48"/>
      <c r="AG2282" s="48"/>
      <c r="AK2282" s="45"/>
      <c r="AO2282" s="48"/>
      <c r="AS2282" s="48"/>
      <c r="AW2282" s="48"/>
      <c r="BA2282" s="48"/>
      <c r="BE2282" s="48"/>
      <c r="BI2282" s="48"/>
      <c r="BM2282" s="41">
        <v>45323</v>
      </c>
      <c r="BN2282">
        <v>11.99</v>
      </c>
      <c r="BO2282">
        <v>11.245900000000001</v>
      </c>
      <c r="BQ2282" s="48"/>
      <c r="BU2282" s="48"/>
      <c r="BY2282" s="41">
        <v>45624</v>
      </c>
      <c r="BZ2282">
        <v>14.4</v>
      </c>
      <c r="CA2282">
        <v>13.4582</v>
      </c>
    </row>
    <row r="2283" spans="1:79">
      <c r="A2283" s="48"/>
      <c r="E2283" s="48"/>
      <c r="M2283" s="48"/>
      <c r="Q2283" s="48"/>
      <c r="U2283" s="48"/>
      <c r="Y2283" s="48"/>
      <c r="AC2283" s="48"/>
      <c r="AG2283" s="48"/>
      <c r="AK2283" s="45"/>
      <c r="AO2283" s="48"/>
      <c r="AS2283" s="48"/>
      <c r="AW2283" s="48"/>
      <c r="BA2283" s="48"/>
      <c r="BE2283" s="48"/>
      <c r="BI2283" s="48"/>
      <c r="BM2283" s="41">
        <v>45324</v>
      </c>
      <c r="BN2283">
        <v>12</v>
      </c>
      <c r="BO2283">
        <v>11.2553</v>
      </c>
      <c r="BQ2283" s="48"/>
      <c r="BU2283" s="48"/>
      <c r="BY2283" s="41">
        <v>45625</v>
      </c>
      <c r="BZ2283">
        <v>14.55</v>
      </c>
      <c r="CA2283">
        <v>13.5984</v>
      </c>
    </row>
    <row r="2284" spans="1:79">
      <c r="A2284" s="48"/>
      <c r="E2284" s="48"/>
      <c r="M2284" s="48"/>
      <c r="Q2284" s="48"/>
      <c r="U2284" s="48"/>
      <c r="Y2284" s="48"/>
      <c r="AC2284" s="48"/>
      <c r="AG2284" s="48"/>
      <c r="AK2284" s="45"/>
      <c r="AO2284" s="48"/>
      <c r="AS2284" s="48"/>
      <c r="AW2284" s="48"/>
      <c r="BA2284" s="48"/>
      <c r="BE2284" s="48"/>
      <c r="BI2284" s="48"/>
      <c r="BM2284" s="41">
        <v>45327</v>
      </c>
      <c r="BN2284">
        <v>11.8</v>
      </c>
      <c r="BO2284">
        <v>11.0677</v>
      </c>
      <c r="BQ2284" s="48"/>
      <c r="BU2284" s="48"/>
      <c r="BY2284" s="41">
        <v>45628</v>
      </c>
      <c r="BZ2284">
        <v>14.9</v>
      </c>
      <c r="CA2284">
        <v>13.9255</v>
      </c>
    </row>
    <row r="2285" spans="1:79">
      <c r="A2285" s="48"/>
      <c r="E2285" s="48"/>
      <c r="M2285" s="48"/>
      <c r="Q2285" s="48"/>
      <c r="U2285" s="48"/>
      <c r="Y2285" s="48"/>
      <c r="AC2285" s="48"/>
      <c r="AG2285" s="48"/>
      <c r="AK2285" s="45"/>
      <c r="AO2285" s="48"/>
      <c r="AS2285" s="48"/>
      <c r="AW2285" s="48"/>
      <c r="BA2285" s="48"/>
      <c r="BE2285" s="48"/>
      <c r="BI2285" s="48"/>
      <c r="BM2285" s="41">
        <v>45328</v>
      </c>
      <c r="BN2285">
        <v>11.8</v>
      </c>
      <c r="BO2285">
        <v>11.0677</v>
      </c>
      <c r="BQ2285" s="48"/>
      <c r="BU2285" s="48"/>
      <c r="BY2285" s="41">
        <v>45629</v>
      </c>
      <c r="BZ2285">
        <v>14.6</v>
      </c>
      <c r="CA2285">
        <v>13.645200000000001</v>
      </c>
    </row>
    <row r="2286" spans="1:79">
      <c r="A2286" s="48"/>
      <c r="E2286" s="48"/>
      <c r="M2286" s="48"/>
      <c r="Q2286" s="48"/>
      <c r="U2286" s="48"/>
      <c r="Y2286" s="48"/>
      <c r="AC2286" s="48"/>
      <c r="AG2286" s="48"/>
      <c r="AK2286" s="45"/>
      <c r="AO2286" s="48"/>
      <c r="AS2286" s="48"/>
      <c r="AW2286" s="48"/>
      <c r="BA2286" s="48"/>
      <c r="BE2286" s="48"/>
      <c r="BI2286" s="48"/>
      <c r="BM2286" s="41">
        <v>45329</v>
      </c>
      <c r="BN2286">
        <v>11.98</v>
      </c>
      <c r="BO2286">
        <v>11.236499999999999</v>
      </c>
      <c r="BQ2286" s="48"/>
      <c r="BU2286" s="48"/>
      <c r="BY2286" s="41">
        <v>45630</v>
      </c>
      <c r="BZ2286">
        <v>14.89</v>
      </c>
      <c r="CA2286">
        <v>13.9162</v>
      </c>
    </row>
    <row r="2287" spans="1:79">
      <c r="A2287" s="48"/>
      <c r="E2287" s="48"/>
      <c r="M2287" s="48"/>
      <c r="Q2287" s="48"/>
      <c r="U2287" s="48"/>
      <c r="Y2287" s="48"/>
      <c r="AC2287" s="48"/>
      <c r="AG2287" s="48"/>
      <c r="AK2287" s="45"/>
      <c r="AO2287" s="48"/>
      <c r="AS2287" s="48"/>
      <c r="AW2287" s="48"/>
      <c r="BA2287" s="48"/>
      <c r="BE2287" s="48"/>
      <c r="BI2287" s="48"/>
      <c r="BM2287" s="41">
        <v>45330</v>
      </c>
      <c r="BN2287">
        <v>11.9</v>
      </c>
      <c r="BO2287">
        <v>11.1615</v>
      </c>
      <c r="BQ2287" s="48"/>
      <c r="BU2287" s="48"/>
      <c r="BY2287" s="41">
        <v>45631</v>
      </c>
      <c r="BZ2287">
        <v>14.89</v>
      </c>
      <c r="CA2287">
        <v>13.9162</v>
      </c>
    </row>
    <row r="2288" spans="1:79">
      <c r="A2288" s="48"/>
      <c r="E2288" s="48"/>
      <c r="M2288" s="48"/>
      <c r="Q2288" s="48"/>
      <c r="U2288" s="48"/>
      <c r="Y2288" s="48"/>
      <c r="AC2288" s="48"/>
      <c r="AG2288" s="48"/>
      <c r="AK2288" s="45"/>
      <c r="AO2288" s="48"/>
      <c r="AS2288" s="48"/>
      <c r="AW2288" s="48"/>
      <c r="BA2288" s="48"/>
      <c r="BE2288" s="48"/>
      <c r="BI2288" s="48"/>
      <c r="BM2288" s="41">
        <v>45331</v>
      </c>
      <c r="BN2288">
        <v>11.98</v>
      </c>
      <c r="BO2288">
        <v>11.236499999999999</v>
      </c>
      <c r="BQ2288" s="48"/>
      <c r="BU2288" s="48"/>
      <c r="BY2288" s="41">
        <v>45632</v>
      </c>
      <c r="BZ2288">
        <v>14.7</v>
      </c>
      <c r="CA2288">
        <v>13.7386</v>
      </c>
    </row>
    <row r="2289" spans="1:79">
      <c r="A2289" s="48"/>
      <c r="E2289" s="48"/>
      <c r="M2289" s="48"/>
      <c r="Q2289" s="48"/>
      <c r="U2289" s="48"/>
      <c r="Y2289" s="48"/>
      <c r="AC2289" s="48"/>
      <c r="AG2289" s="48"/>
      <c r="AK2289" s="45"/>
      <c r="AO2289" s="48"/>
      <c r="AS2289" s="48"/>
      <c r="AW2289" s="48"/>
      <c r="BA2289" s="48"/>
      <c r="BE2289" s="48"/>
      <c r="BI2289" s="48"/>
      <c r="BM2289" s="41">
        <v>45334</v>
      </c>
      <c r="BN2289">
        <v>11.85</v>
      </c>
      <c r="BO2289">
        <v>11.114599999999999</v>
      </c>
      <c r="BQ2289" s="48"/>
      <c r="BU2289" s="48"/>
      <c r="BY2289" s="41">
        <v>45635</v>
      </c>
      <c r="BZ2289">
        <v>14.93</v>
      </c>
      <c r="CA2289">
        <v>13.9536</v>
      </c>
    </row>
    <row r="2290" spans="1:79">
      <c r="A2290" s="48"/>
      <c r="E2290" s="48"/>
      <c r="M2290" s="48"/>
      <c r="Q2290" s="48"/>
      <c r="U2290" s="48"/>
      <c r="Y2290" s="48"/>
      <c r="AC2290" s="48"/>
      <c r="AG2290" s="48"/>
      <c r="AK2290" s="45"/>
      <c r="AO2290" s="48"/>
      <c r="AS2290" s="48"/>
      <c r="AW2290" s="48"/>
      <c r="BA2290" s="48"/>
      <c r="BE2290" s="48"/>
      <c r="BI2290" s="48"/>
      <c r="BM2290" s="41">
        <v>45335</v>
      </c>
      <c r="BN2290">
        <v>11.85</v>
      </c>
      <c r="BO2290">
        <v>11.114599999999999</v>
      </c>
      <c r="BQ2290" s="48"/>
      <c r="BU2290" s="48"/>
      <c r="BY2290" s="41">
        <v>45636</v>
      </c>
      <c r="BZ2290">
        <v>15.19</v>
      </c>
      <c r="CA2290">
        <v>14.1966</v>
      </c>
    </row>
    <row r="2291" spans="1:79">
      <c r="A2291" s="48"/>
      <c r="E2291" s="48"/>
      <c r="M2291" s="48"/>
      <c r="Q2291" s="48"/>
      <c r="U2291" s="48"/>
      <c r="Y2291" s="48"/>
      <c r="AC2291" s="48"/>
      <c r="AG2291" s="48"/>
      <c r="AK2291" s="45"/>
      <c r="AO2291" s="48"/>
      <c r="AS2291" s="48"/>
      <c r="AW2291" s="48"/>
      <c r="BA2291" s="48"/>
      <c r="BE2291" s="48"/>
      <c r="BI2291" s="48"/>
      <c r="BM2291" s="41">
        <v>45336</v>
      </c>
      <c r="BN2291">
        <v>11.94</v>
      </c>
      <c r="BO2291">
        <v>11.199</v>
      </c>
      <c r="BQ2291" s="48"/>
      <c r="BU2291" s="48"/>
      <c r="BY2291" s="41">
        <v>45637</v>
      </c>
      <c r="BZ2291">
        <v>15.18</v>
      </c>
      <c r="CA2291">
        <v>14.187200000000001</v>
      </c>
    </row>
    <row r="2292" spans="1:79">
      <c r="A2292" s="48"/>
      <c r="E2292" s="48"/>
      <c r="M2292" s="48"/>
      <c r="Q2292" s="48"/>
      <c r="U2292" s="48"/>
      <c r="Y2292" s="48"/>
      <c r="AC2292" s="48"/>
      <c r="AG2292" s="48"/>
      <c r="AK2292" s="45"/>
      <c r="AO2292" s="48"/>
      <c r="AS2292" s="48"/>
      <c r="AW2292" s="48"/>
      <c r="BA2292" s="48"/>
      <c r="BE2292" s="48"/>
      <c r="BI2292" s="48"/>
      <c r="BM2292" s="41">
        <v>45337</v>
      </c>
      <c r="BN2292">
        <v>12</v>
      </c>
      <c r="BO2292">
        <v>11.2553</v>
      </c>
      <c r="BQ2292" s="48"/>
      <c r="BU2292" s="48"/>
      <c r="BY2292" s="41">
        <v>45638</v>
      </c>
      <c r="BZ2292">
        <v>14.9</v>
      </c>
      <c r="CA2292">
        <v>13.9255</v>
      </c>
    </row>
    <row r="2293" spans="1:79">
      <c r="A2293" s="48"/>
      <c r="E2293" s="48"/>
      <c r="M2293" s="48"/>
      <c r="Q2293" s="48"/>
      <c r="U2293" s="48"/>
      <c r="Y2293" s="48"/>
      <c r="AC2293" s="48"/>
      <c r="AG2293" s="48"/>
      <c r="AK2293" s="45"/>
      <c r="AO2293" s="48"/>
      <c r="AS2293" s="48"/>
      <c r="AW2293" s="48"/>
      <c r="BA2293" s="48"/>
      <c r="BE2293" s="48"/>
      <c r="BI2293" s="48"/>
      <c r="BM2293" s="41">
        <v>45338</v>
      </c>
      <c r="BN2293">
        <v>12</v>
      </c>
      <c r="BO2293">
        <v>11.2553</v>
      </c>
      <c r="BQ2293" s="48"/>
      <c r="BU2293" s="48"/>
      <c r="BY2293" s="41">
        <v>45639</v>
      </c>
      <c r="BZ2293">
        <v>15.17</v>
      </c>
      <c r="CA2293">
        <v>14.177899999999999</v>
      </c>
    </row>
    <row r="2294" spans="1:79">
      <c r="A2294" s="48"/>
      <c r="E2294" s="48"/>
      <c r="M2294" s="48"/>
      <c r="Q2294" s="48"/>
      <c r="U2294" s="48"/>
      <c r="Y2294" s="48"/>
      <c r="AC2294" s="48"/>
      <c r="AG2294" s="48"/>
      <c r="AK2294" s="45"/>
      <c r="AO2294" s="48"/>
      <c r="AS2294" s="48"/>
      <c r="AW2294" s="48"/>
      <c r="BA2294" s="48"/>
      <c r="BE2294" s="48"/>
      <c r="BI2294" s="48"/>
      <c r="BM2294" s="41">
        <v>45341</v>
      </c>
      <c r="BN2294">
        <v>12</v>
      </c>
      <c r="BO2294">
        <v>11.2553</v>
      </c>
      <c r="BQ2294" s="48"/>
      <c r="BU2294" s="48"/>
      <c r="BY2294" s="41">
        <v>45642</v>
      </c>
      <c r="BZ2294">
        <v>15</v>
      </c>
      <c r="CA2294">
        <v>14.019</v>
      </c>
    </row>
    <row r="2295" spans="1:79">
      <c r="A2295" s="48"/>
      <c r="E2295" s="48"/>
      <c r="M2295" s="48"/>
      <c r="Q2295" s="48"/>
      <c r="U2295" s="48"/>
      <c r="Y2295" s="48"/>
      <c r="AC2295" s="48"/>
      <c r="AG2295" s="48"/>
      <c r="AK2295" s="45"/>
      <c r="AO2295" s="48"/>
      <c r="AS2295" s="48"/>
      <c r="AW2295" s="48"/>
      <c r="BA2295" s="48"/>
      <c r="BE2295" s="48"/>
      <c r="BI2295" s="48"/>
      <c r="BM2295" s="41">
        <v>45342</v>
      </c>
      <c r="BN2295">
        <v>12</v>
      </c>
      <c r="BO2295">
        <v>11.2553</v>
      </c>
      <c r="BQ2295" s="48"/>
      <c r="BU2295" s="48"/>
      <c r="BY2295" s="41">
        <v>45644</v>
      </c>
      <c r="BZ2295">
        <v>15.33</v>
      </c>
      <c r="CA2295">
        <v>14.327400000000001</v>
      </c>
    </row>
    <row r="2296" spans="1:79">
      <c r="A2296" s="48"/>
      <c r="E2296" s="48"/>
      <c r="M2296" s="48"/>
      <c r="Q2296" s="48"/>
      <c r="U2296" s="48"/>
      <c r="Y2296" s="48"/>
      <c r="AC2296" s="48"/>
      <c r="AG2296" s="48"/>
      <c r="AK2296" s="45"/>
      <c r="AO2296" s="48"/>
      <c r="AS2296" s="48"/>
      <c r="AW2296" s="48"/>
      <c r="BA2296" s="48"/>
      <c r="BE2296" s="48"/>
      <c r="BI2296" s="48"/>
      <c r="BM2296" s="41">
        <v>45343</v>
      </c>
      <c r="BN2296">
        <v>12</v>
      </c>
      <c r="BO2296">
        <v>11.2553</v>
      </c>
      <c r="BQ2296" s="48"/>
      <c r="BU2296" s="48"/>
      <c r="BY2296" s="41">
        <v>45645</v>
      </c>
      <c r="BZ2296">
        <v>15.2</v>
      </c>
      <c r="CA2296">
        <v>14.2059</v>
      </c>
    </row>
    <row r="2297" spans="1:79">
      <c r="A2297" s="48"/>
      <c r="E2297" s="48"/>
      <c r="M2297" s="48"/>
      <c r="Q2297" s="48"/>
      <c r="U2297" s="48"/>
      <c r="Y2297" s="48"/>
      <c r="AC2297" s="48"/>
      <c r="AG2297" s="48"/>
      <c r="AK2297" s="45"/>
      <c r="AO2297" s="48"/>
      <c r="AS2297" s="48"/>
      <c r="AW2297" s="48"/>
      <c r="BA2297" s="48"/>
      <c r="BE2297" s="48"/>
      <c r="BI2297" s="48"/>
      <c r="BM2297" s="41">
        <v>45344</v>
      </c>
      <c r="BN2297">
        <v>12.26</v>
      </c>
      <c r="BO2297">
        <v>11.4991</v>
      </c>
      <c r="BQ2297" s="48"/>
      <c r="BU2297" s="48"/>
      <c r="BY2297" s="41">
        <v>45646</v>
      </c>
      <c r="BZ2297">
        <v>15.05</v>
      </c>
      <c r="CA2297">
        <v>14.0657</v>
      </c>
    </row>
    <row r="2298" spans="1:79">
      <c r="A2298" s="48"/>
      <c r="E2298" s="48"/>
      <c r="M2298" s="48"/>
      <c r="Q2298" s="48"/>
      <c r="U2298" s="48"/>
      <c r="Y2298" s="48"/>
      <c r="AC2298" s="48"/>
      <c r="AG2298" s="48"/>
      <c r="AK2298" s="45"/>
      <c r="AO2298" s="48"/>
      <c r="AS2298" s="48"/>
      <c r="AW2298" s="48"/>
      <c r="BA2298" s="48"/>
      <c r="BE2298" s="48"/>
      <c r="BI2298" s="48"/>
      <c r="BM2298" s="41">
        <v>45345</v>
      </c>
      <c r="BN2298">
        <v>12.58</v>
      </c>
      <c r="BO2298">
        <v>11.799300000000001</v>
      </c>
      <c r="BQ2298" s="48"/>
      <c r="BU2298" s="48"/>
      <c r="BY2298" s="41">
        <v>45649</v>
      </c>
      <c r="BZ2298">
        <v>15.1</v>
      </c>
      <c r="CA2298">
        <v>14.112500000000001</v>
      </c>
    </row>
    <row r="2299" spans="1:79">
      <c r="A2299" s="48"/>
      <c r="E2299" s="48"/>
      <c r="M2299" s="48"/>
      <c r="Q2299" s="48"/>
      <c r="U2299" s="48"/>
      <c r="Y2299" s="48"/>
      <c r="AC2299" s="48"/>
      <c r="AG2299" s="48"/>
      <c r="AK2299" s="45"/>
      <c r="AO2299" s="48"/>
      <c r="AS2299" s="48"/>
      <c r="AW2299" s="48"/>
      <c r="BA2299" s="48"/>
      <c r="BE2299" s="48"/>
      <c r="BI2299" s="48"/>
      <c r="BM2299" s="41">
        <v>45348</v>
      </c>
      <c r="BN2299">
        <v>12.7</v>
      </c>
      <c r="BO2299">
        <v>11.911799999999999</v>
      </c>
      <c r="BQ2299" s="48"/>
      <c r="BU2299" s="48"/>
      <c r="BY2299" s="41">
        <v>45650</v>
      </c>
      <c r="BZ2299">
        <v>15.15</v>
      </c>
      <c r="CA2299">
        <v>14.1592</v>
      </c>
    </row>
    <row r="2300" spans="1:79">
      <c r="A2300" s="48"/>
      <c r="E2300" s="48"/>
      <c r="M2300" s="48"/>
      <c r="Q2300" s="48"/>
      <c r="U2300" s="48"/>
      <c r="Y2300" s="48"/>
      <c r="AC2300" s="48"/>
      <c r="AG2300" s="48"/>
      <c r="AK2300" s="45"/>
      <c r="AO2300" s="48"/>
      <c r="AS2300" s="48"/>
      <c r="AW2300" s="48"/>
      <c r="BA2300" s="48"/>
      <c r="BE2300" s="48"/>
      <c r="BI2300" s="48"/>
      <c r="BM2300" s="41">
        <v>45349</v>
      </c>
      <c r="BN2300">
        <v>12.55</v>
      </c>
      <c r="BO2300">
        <v>11.771100000000001</v>
      </c>
      <c r="BQ2300" s="48"/>
      <c r="BU2300" s="48"/>
      <c r="BY2300" s="41">
        <v>45651</v>
      </c>
      <c r="BZ2300">
        <v>15</v>
      </c>
      <c r="CA2300">
        <v>14.019</v>
      </c>
    </row>
    <row r="2301" spans="1:79">
      <c r="A2301" s="48"/>
      <c r="E2301" s="48"/>
      <c r="M2301" s="48"/>
      <c r="Q2301" s="48"/>
      <c r="U2301" s="48"/>
      <c r="Y2301" s="48"/>
      <c r="AC2301" s="48"/>
      <c r="AG2301" s="48"/>
      <c r="AK2301" s="45"/>
      <c r="AO2301" s="48"/>
      <c r="AS2301" s="48"/>
      <c r="AW2301" s="48"/>
      <c r="BA2301" s="48"/>
      <c r="BE2301" s="48"/>
      <c r="BI2301" s="48"/>
      <c r="BM2301" s="41">
        <v>45350</v>
      </c>
      <c r="BN2301">
        <v>12.5</v>
      </c>
      <c r="BO2301">
        <v>11.7242</v>
      </c>
      <c r="BQ2301" s="48"/>
      <c r="BU2301" s="48"/>
      <c r="BY2301" s="41">
        <v>45652</v>
      </c>
      <c r="BZ2301">
        <v>14.8</v>
      </c>
      <c r="CA2301">
        <v>13.832100000000001</v>
      </c>
    </row>
    <row r="2302" spans="1:79">
      <c r="A2302" s="48"/>
      <c r="E2302" s="48"/>
      <c r="M2302" s="48"/>
      <c r="Q2302" s="48"/>
      <c r="U2302" s="48"/>
      <c r="Y2302" s="48"/>
      <c r="AC2302" s="48"/>
      <c r="AG2302" s="48"/>
      <c r="AK2302" s="45"/>
      <c r="AO2302" s="48"/>
      <c r="AS2302" s="48"/>
      <c r="AW2302" s="48"/>
      <c r="BA2302" s="48"/>
      <c r="BE2302" s="48"/>
      <c r="BI2302" s="48"/>
      <c r="BM2302" s="41">
        <v>45351</v>
      </c>
      <c r="BN2302">
        <v>12.6</v>
      </c>
      <c r="BO2302">
        <v>11.818</v>
      </c>
      <c r="BQ2302" s="48"/>
      <c r="BU2302" s="48"/>
      <c r="BY2302" s="41">
        <v>45653</v>
      </c>
      <c r="BZ2302">
        <v>15</v>
      </c>
      <c r="CA2302">
        <v>14.019</v>
      </c>
    </row>
    <row r="2303" spans="1:79">
      <c r="A2303" s="48"/>
      <c r="E2303" s="48"/>
      <c r="M2303" s="48"/>
      <c r="Q2303" s="48"/>
      <c r="U2303" s="48"/>
      <c r="Y2303" s="48"/>
      <c r="AC2303" s="48"/>
      <c r="AG2303" s="48"/>
      <c r="AK2303" s="45"/>
      <c r="AO2303" s="48"/>
      <c r="AS2303" s="48"/>
      <c r="AW2303" s="48"/>
      <c r="BA2303" s="48"/>
      <c r="BE2303" s="48"/>
      <c r="BI2303" s="48"/>
      <c r="BM2303" s="41">
        <v>45352</v>
      </c>
      <c r="BN2303">
        <v>12.6</v>
      </c>
      <c r="BO2303">
        <v>11.818</v>
      </c>
      <c r="BQ2303" s="48"/>
      <c r="BU2303" s="48"/>
      <c r="BY2303" s="41">
        <v>45656</v>
      </c>
      <c r="BZ2303">
        <v>15.09</v>
      </c>
      <c r="CA2303">
        <v>14.1031</v>
      </c>
    </row>
    <row r="2304" spans="1:79">
      <c r="A2304" s="48"/>
      <c r="E2304" s="48"/>
      <c r="M2304" s="48"/>
      <c r="Q2304" s="48"/>
      <c r="U2304" s="48"/>
      <c r="Y2304" s="48"/>
      <c r="AC2304" s="48"/>
      <c r="AG2304" s="48"/>
      <c r="AK2304" s="45"/>
      <c r="AO2304" s="48"/>
      <c r="AS2304" s="48"/>
      <c r="AW2304" s="48"/>
      <c r="BA2304" s="48"/>
      <c r="BE2304" s="48"/>
      <c r="BI2304" s="48"/>
      <c r="BM2304" s="41">
        <v>45355</v>
      </c>
      <c r="BN2304">
        <v>12.8</v>
      </c>
      <c r="BO2304">
        <v>12.005599999999999</v>
      </c>
      <c r="BQ2304" s="48"/>
      <c r="BU2304" s="48"/>
      <c r="BY2304" s="41">
        <v>45657</v>
      </c>
      <c r="BZ2304">
        <v>15.08</v>
      </c>
      <c r="CA2304">
        <v>14.0938</v>
      </c>
    </row>
    <row r="2305" spans="1:79">
      <c r="A2305" s="48"/>
      <c r="E2305" s="48"/>
      <c r="M2305" s="48"/>
      <c r="Q2305" s="48"/>
      <c r="U2305" s="48"/>
      <c r="Y2305" s="48"/>
      <c r="AC2305" s="48"/>
      <c r="AG2305" s="48"/>
      <c r="AK2305" s="45"/>
      <c r="AO2305" s="48"/>
      <c r="AS2305" s="48"/>
      <c r="AW2305" s="48"/>
      <c r="BA2305" s="48"/>
      <c r="BE2305" s="48"/>
      <c r="BI2305" s="48"/>
      <c r="BM2305" s="41">
        <v>45356</v>
      </c>
      <c r="BN2305">
        <v>12.92</v>
      </c>
      <c r="BO2305">
        <v>12.1182</v>
      </c>
      <c r="BQ2305" s="48"/>
      <c r="BU2305" s="48"/>
      <c r="BY2305" s="41">
        <v>45659</v>
      </c>
      <c r="BZ2305">
        <v>15.1</v>
      </c>
      <c r="CA2305">
        <v>14.112500000000001</v>
      </c>
    </row>
    <row r="2306" spans="1:79">
      <c r="A2306" s="48"/>
      <c r="E2306" s="48"/>
      <c r="M2306" s="48"/>
      <c r="Q2306" s="48"/>
      <c r="U2306" s="48"/>
      <c r="Y2306" s="48"/>
      <c r="AC2306" s="48"/>
      <c r="AG2306" s="48"/>
      <c r="AK2306" s="45"/>
      <c r="AO2306" s="48"/>
      <c r="AS2306" s="48"/>
      <c r="AW2306" s="48"/>
      <c r="BA2306" s="48"/>
      <c r="BE2306" s="48"/>
      <c r="BI2306" s="48"/>
      <c r="BM2306" s="41">
        <v>45357</v>
      </c>
      <c r="BN2306">
        <v>13.05</v>
      </c>
      <c r="BO2306">
        <v>12.2401</v>
      </c>
      <c r="BQ2306" s="48"/>
      <c r="BU2306" s="48"/>
      <c r="BY2306" s="41">
        <v>45660</v>
      </c>
      <c r="BZ2306">
        <v>14.95</v>
      </c>
      <c r="CA2306">
        <v>13.972300000000001</v>
      </c>
    </row>
    <row r="2307" spans="1:79">
      <c r="A2307" s="48"/>
      <c r="E2307" s="48"/>
      <c r="M2307" s="48"/>
      <c r="Q2307" s="48"/>
      <c r="U2307" s="48"/>
      <c r="Y2307" s="48"/>
      <c r="AC2307" s="48"/>
      <c r="AG2307" s="48"/>
      <c r="AK2307" s="45"/>
      <c r="AO2307" s="48"/>
      <c r="AS2307" s="48"/>
      <c r="AW2307" s="48"/>
      <c r="BA2307" s="48"/>
      <c r="BE2307" s="48"/>
      <c r="BI2307" s="48"/>
      <c r="BM2307" s="41">
        <v>45358</v>
      </c>
      <c r="BN2307">
        <v>13.05</v>
      </c>
      <c r="BO2307">
        <v>12.2401</v>
      </c>
      <c r="BQ2307" s="48"/>
      <c r="BU2307" s="48"/>
      <c r="BY2307" s="41">
        <v>45663</v>
      </c>
      <c r="BZ2307">
        <v>14.95</v>
      </c>
      <c r="CA2307">
        <v>13.972300000000001</v>
      </c>
    </row>
    <row r="2308" spans="1:79">
      <c r="A2308" s="48"/>
      <c r="E2308" s="48"/>
      <c r="M2308" s="48"/>
      <c r="Q2308" s="48"/>
      <c r="U2308" s="48"/>
      <c r="Y2308" s="48"/>
      <c r="AC2308" s="48"/>
      <c r="AG2308" s="48"/>
      <c r="AK2308" s="45"/>
      <c r="AO2308" s="48"/>
      <c r="AS2308" s="48"/>
      <c r="AW2308" s="48"/>
      <c r="BA2308" s="48"/>
      <c r="BE2308" s="48"/>
      <c r="BI2308" s="48"/>
      <c r="BM2308" s="41">
        <v>45359</v>
      </c>
      <c r="BN2308">
        <v>13.02</v>
      </c>
      <c r="BO2308">
        <v>12.212</v>
      </c>
      <c r="BQ2308" s="48"/>
      <c r="BU2308" s="48"/>
      <c r="BY2308" s="41">
        <v>45664</v>
      </c>
      <c r="BZ2308">
        <v>14.99</v>
      </c>
      <c r="CA2308">
        <v>14.0097</v>
      </c>
    </row>
    <row r="2309" spans="1:79">
      <c r="A2309" s="48"/>
      <c r="E2309" s="48"/>
      <c r="M2309" s="48"/>
      <c r="Q2309" s="48"/>
      <c r="U2309" s="48"/>
      <c r="Y2309" s="48"/>
      <c r="AC2309" s="48"/>
      <c r="AG2309" s="48"/>
      <c r="AK2309" s="45"/>
      <c r="AO2309" s="48"/>
      <c r="AS2309" s="48"/>
      <c r="AW2309" s="48"/>
      <c r="BA2309" s="48"/>
      <c r="BE2309" s="48"/>
      <c r="BI2309" s="48"/>
      <c r="BM2309" s="41">
        <v>45362</v>
      </c>
      <c r="BN2309">
        <v>13</v>
      </c>
      <c r="BO2309">
        <v>12.193199999999999</v>
      </c>
      <c r="BQ2309" s="48"/>
      <c r="BU2309" s="48"/>
      <c r="BY2309" s="41">
        <v>45665</v>
      </c>
      <c r="BZ2309">
        <v>14.9</v>
      </c>
      <c r="CA2309">
        <v>13.9255</v>
      </c>
    </row>
    <row r="2310" spans="1:79">
      <c r="A2310" s="48"/>
      <c r="E2310" s="48"/>
      <c r="M2310" s="48"/>
      <c r="Q2310" s="48"/>
      <c r="U2310" s="48"/>
      <c r="Y2310" s="48"/>
      <c r="AC2310" s="48"/>
      <c r="AG2310" s="48"/>
      <c r="AK2310" s="45"/>
      <c r="AO2310" s="48"/>
      <c r="AS2310" s="48"/>
      <c r="AW2310" s="48"/>
      <c r="BA2310" s="48"/>
      <c r="BE2310" s="48"/>
      <c r="BI2310" s="48"/>
      <c r="BM2310" s="41">
        <v>45363</v>
      </c>
      <c r="BN2310">
        <v>13</v>
      </c>
      <c r="BO2310">
        <v>12.193199999999999</v>
      </c>
      <c r="BQ2310" s="48"/>
      <c r="BU2310" s="48"/>
      <c r="BY2310" s="41">
        <v>45666</v>
      </c>
      <c r="BZ2310">
        <v>14.9</v>
      </c>
      <c r="CA2310">
        <v>13.9255</v>
      </c>
    </row>
    <row r="2311" spans="1:79">
      <c r="A2311" s="48"/>
      <c r="E2311" s="48"/>
      <c r="M2311" s="48"/>
      <c r="Q2311" s="48"/>
      <c r="U2311" s="48"/>
      <c r="Y2311" s="48"/>
      <c r="AC2311" s="48"/>
      <c r="AG2311" s="48"/>
      <c r="AK2311" s="45"/>
      <c r="AO2311" s="48"/>
      <c r="AS2311" s="48"/>
      <c r="AW2311" s="48"/>
      <c r="BA2311" s="48"/>
      <c r="BE2311" s="48"/>
      <c r="BI2311" s="48"/>
      <c r="BM2311" s="41">
        <v>45364</v>
      </c>
      <c r="BN2311">
        <v>13</v>
      </c>
      <c r="BO2311">
        <v>12.193199999999999</v>
      </c>
      <c r="BQ2311" s="48"/>
      <c r="BU2311" s="48"/>
      <c r="BY2311" s="41">
        <v>45667</v>
      </c>
      <c r="BZ2311">
        <v>14.9</v>
      </c>
      <c r="CA2311">
        <v>13.9255</v>
      </c>
    </row>
    <row r="2312" spans="1:79">
      <c r="A2312" s="48"/>
      <c r="E2312" s="48"/>
      <c r="M2312" s="48"/>
      <c r="Q2312" s="48"/>
      <c r="U2312" s="48"/>
      <c r="Y2312" s="48"/>
      <c r="AC2312" s="48"/>
      <c r="AG2312" s="48"/>
      <c r="AK2312" s="45"/>
      <c r="AO2312" s="48"/>
      <c r="AS2312" s="48"/>
      <c r="AW2312" s="48"/>
      <c r="BA2312" s="48"/>
      <c r="BE2312" s="48"/>
      <c r="BI2312" s="48"/>
      <c r="BM2312" s="41">
        <v>45365</v>
      </c>
      <c r="BN2312">
        <v>12.9</v>
      </c>
      <c r="BO2312">
        <v>12.099399999999999</v>
      </c>
      <c r="BQ2312" s="48"/>
      <c r="BU2312" s="48"/>
      <c r="BY2312" s="41">
        <v>45670</v>
      </c>
      <c r="BZ2312">
        <v>15</v>
      </c>
      <c r="CA2312">
        <v>14.019</v>
      </c>
    </row>
    <row r="2313" spans="1:79">
      <c r="A2313" s="48"/>
      <c r="E2313" s="48"/>
      <c r="M2313" s="48"/>
      <c r="Q2313" s="48"/>
      <c r="U2313" s="48"/>
      <c r="Y2313" s="48"/>
      <c r="AC2313" s="48"/>
      <c r="AG2313" s="48"/>
      <c r="AK2313" s="45"/>
      <c r="AO2313" s="48"/>
      <c r="AS2313" s="48"/>
      <c r="AW2313" s="48"/>
      <c r="BA2313" s="48"/>
      <c r="BE2313" s="48"/>
      <c r="BI2313" s="48"/>
      <c r="BM2313" s="41">
        <v>45366</v>
      </c>
      <c r="BN2313">
        <v>12.95</v>
      </c>
      <c r="BO2313">
        <v>12.1463</v>
      </c>
      <c r="BQ2313" s="48"/>
      <c r="BU2313" s="48"/>
      <c r="BY2313" s="41">
        <v>45671</v>
      </c>
      <c r="BZ2313">
        <v>15.14</v>
      </c>
      <c r="CA2313">
        <v>14.149800000000001</v>
      </c>
    </row>
    <row r="2314" spans="1:79">
      <c r="A2314" s="48"/>
      <c r="E2314" s="48"/>
      <c r="M2314" s="48"/>
      <c r="Q2314" s="48"/>
      <c r="U2314" s="48"/>
      <c r="Y2314" s="48"/>
      <c r="AC2314" s="48"/>
      <c r="AG2314" s="48"/>
      <c r="AK2314" s="45"/>
      <c r="AO2314" s="48"/>
      <c r="AS2314" s="48"/>
      <c r="AW2314" s="48"/>
      <c r="BA2314" s="48"/>
      <c r="BE2314" s="48"/>
      <c r="BI2314" s="48"/>
      <c r="BM2314" s="41">
        <v>45369</v>
      </c>
      <c r="BN2314">
        <v>13.04</v>
      </c>
      <c r="BO2314">
        <v>12.230700000000001</v>
      </c>
      <c r="BQ2314" s="48"/>
      <c r="BU2314" s="48"/>
      <c r="BY2314" s="41">
        <v>45672</v>
      </c>
      <c r="BZ2314">
        <v>15.3</v>
      </c>
      <c r="CA2314">
        <v>14.2994</v>
      </c>
    </row>
    <row r="2315" spans="1:79">
      <c r="A2315" s="48"/>
      <c r="E2315" s="48"/>
      <c r="M2315" s="48"/>
      <c r="Q2315" s="48"/>
      <c r="U2315" s="48"/>
      <c r="Y2315" s="48"/>
      <c r="AC2315" s="48"/>
      <c r="AG2315" s="48"/>
      <c r="AK2315" s="45"/>
      <c r="AO2315" s="48"/>
      <c r="AS2315" s="48"/>
      <c r="AW2315" s="48"/>
      <c r="BA2315" s="48"/>
      <c r="BE2315" s="48"/>
      <c r="BI2315" s="48"/>
      <c r="BM2315" s="41">
        <v>45370</v>
      </c>
      <c r="BN2315">
        <v>13</v>
      </c>
      <c r="BO2315">
        <v>12.193199999999999</v>
      </c>
      <c r="BQ2315" s="48"/>
      <c r="BU2315" s="48"/>
      <c r="BY2315" s="41">
        <v>45673</v>
      </c>
      <c r="BZ2315">
        <v>15.8</v>
      </c>
      <c r="CA2315">
        <v>14.7667</v>
      </c>
    </row>
    <row r="2316" spans="1:79">
      <c r="A2316" s="48"/>
      <c r="E2316" s="48"/>
      <c r="M2316" s="48"/>
      <c r="Q2316" s="48"/>
      <c r="U2316" s="48"/>
      <c r="Y2316" s="48"/>
      <c r="AC2316" s="48"/>
      <c r="AG2316" s="48"/>
      <c r="AK2316" s="45"/>
      <c r="AO2316" s="48"/>
      <c r="AS2316" s="48"/>
      <c r="AW2316" s="48"/>
      <c r="BA2316" s="48"/>
      <c r="BE2316" s="48"/>
      <c r="BI2316" s="48"/>
      <c r="BM2316" s="41">
        <v>45372</v>
      </c>
      <c r="BN2316">
        <v>12.99</v>
      </c>
      <c r="BO2316">
        <v>12.1838</v>
      </c>
      <c r="BQ2316" s="48"/>
      <c r="BU2316" s="48"/>
      <c r="BY2316" s="41">
        <v>45674</v>
      </c>
      <c r="BZ2316">
        <v>15.99</v>
      </c>
      <c r="CA2316">
        <v>14.9443</v>
      </c>
    </row>
    <row r="2317" spans="1:79">
      <c r="A2317" s="48"/>
      <c r="E2317" s="48"/>
      <c r="M2317" s="48"/>
      <c r="Q2317" s="48"/>
      <c r="U2317" s="48"/>
      <c r="Y2317" s="48"/>
      <c r="AC2317" s="48"/>
      <c r="AG2317" s="48"/>
      <c r="AK2317" s="45"/>
      <c r="AO2317" s="48"/>
      <c r="AS2317" s="48"/>
      <c r="AW2317" s="48"/>
      <c r="BA2317" s="48"/>
      <c r="BE2317" s="48"/>
      <c r="BI2317" s="48"/>
      <c r="BM2317" s="41">
        <v>45373</v>
      </c>
      <c r="BN2317">
        <v>12.9</v>
      </c>
      <c r="BO2317">
        <v>12.099399999999999</v>
      </c>
      <c r="BQ2317" s="48"/>
      <c r="BU2317" s="48"/>
      <c r="BY2317" s="41">
        <v>45677</v>
      </c>
      <c r="BZ2317">
        <v>16.440000000000001</v>
      </c>
      <c r="CA2317">
        <v>15.364800000000001</v>
      </c>
    </row>
    <row r="2318" spans="1:79">
      <c r="A2318" s="48"/>
      <c r="E2318" s="48"/>
      <c r="M2318" s="48"/>
      <c r="Q2318" s="48"/>
      <c r="U2318" s="48"/>
      <c r="Y2318" s="48"/>
      <c r="AC2318" s="48"/>
      <c r="AG2318" s="48"/>
      <c r="AK2318" s="45"/>
      <c r="AO2318" s="48"/>
      <c r="AS2318" s="48"/>
      <c r="AW2318" s="48"/>
      <c r="BA2318" s="48"/>
      <c r="BE2318" s="48"/>
      <c r="BI2318" s="48"/>
      <c r="BM2318" s="41">
        <v>45376</v>
      </c>
      <c r="BN2318">
        <v>12.95</v>
      </c>
      <c r="BO2318">
        <v>12.1463</v>
      </c>
      <c r="BQ2318" s="48"/>
      <c r="BU2318" s="48"/>
      <c r="BY2318" s="41">
        <v>45678</v>
      </c>
      <c r="BZ2318">
        <v>16.5</v>
      </c>
      <c r="CA2318">
        <v>15.4209</v>
      </c>
    </row>
    <row r="2319" spans="1:79">
      <c r="A2319" s="48"/>
      <c r="E2319" s="48"/>
      <c r="M2319" s="48"/>
      <c r="Q2319" s="48"/>
      <c r="U2319" s="48"/>
      <c r="Y2319" s="48"/>
      <c r="AC2319" s="48"/>
      <c r="AG2319" s="48"/>
      <c r="AK2319" s="45"/>
      <c r="AO2319" s="48"/>
      <c r="AS2319" s="48"/>
      <c r="AW2319" s="48"/>
      <c r="BA2319" s="48"/>
      <c r="BE2319" s="48"/>
      <c r="BI2319" s="48"/>
      <c r="BM2319" s="41">
        <v>45377</v>
      </c>
      <c r="BN2319">
        <v>12.94</v>
      </c>
      <c r="BO2319">
        <v>12.136900000000001</v>
      </c>
      <c r="BQ2319" s="48"/>
      <c r="BU2319" s="48"/>
      <c r="BY2319" s="41">
        <v>45679</v>
      </c>
      <c r="BZ2319">
        <v>16.79</v>
      </c>
      <c r="CA2319">
        <v>15.6919</v>
      </c>
    </row>
    <row r="2320" spans="1:79">
      <c r="A2320" s="48"/>
      <c r="E2320" s="48"/>
      <c r="M2320" s="48"/>
      <c r="Q2320" s="48"/>
      <c r="U2320" s="48"/>
      <c r="Y2320" s="48"/>
      <c r="AC2320" s="48"/>
      <c r="AG2320" s="48"/>
      <c r="AK2320" s="45"/>
      <c r="AO2320" s="48"/>
      <c r="AS2320" s="48"/>
      <c r="AW2320" s="48"/>
      <c r="BA2320" s="48"/>
      <c r="BE2320" s="48"/>
      <c r="BI2320" s="48"/>
      <c r="BM2320" s="41">
        <v>45378</v>
      </c>
      <c r="BN2320">
        <v>12.99</v>
      </c>
      <c r="BO2320">
        <v>12.1838</v>
      </c>
      <c r="BQ2320" s="48"/>
      <c r="BU2320" s="48"/>
      <c r="BY2320" s="41">
        <v>45680</v>
      </c>
      <c r="BZ2320">
        <v>16.8</v>
      </c>
      <c r="CA2320">
        <v>15.7013</v>
      </c>
    </row>
    <row r="2321" spans="1:79">
      <c r="A2321" s="48"/>
      <c r="E2321" s="48"/>
      <c r="M2321" s="48"/>
      <c r="Q2321" s="48"/>
      <c r="U2321" s="48"/>
      <c r="Y2321" s="48"/>
      <c r="AC2321" s="48"/>
      <c r="AG2321" s="48"/>
      <c r="AK2321" s="45"/>
      <c r="AO2321" s="48"/>
      <c r="AS2321" s="48"/>
      <c r="AW2321" s="48"/>
      <c r="BA2321" s="48"/>
      <c r="BE2321" s="48"/>
      <c r="BI2321" s="48"/>
      <c r="BM2321" s="41">
        <v>45379</v>
      </c>
      <c r="BN2321">
        <v>12.98</v>
      </c>
      <c r="BO2321">
        <v>12.1744</v>
      </c>
      <c r="BQ2321" s="48"/>
      <c r="BU2321" s="48"/>
      <c r="BY2321" s="41">
        <v>45681</v>
      </c>
      <c r="BZ2321">
        <v>16.8</v>
      </c>
      <c r="CA2321">
        <v>15.7013</v>
      </c>
    </row>
    <row r="2322" spans="1:79">
      <c r="A2322" s="48"/>
      <c r="E2322" s="48"/>
      <c r="M2322" s="48"/>
      <c r="Q2322" s="48"/>
      <c r="U2322" s="48"/>
      <c r="Y2322" s="48"/>
      <c r="AC2322" s="48"/>
      <c r="AG2322" s="48"/>
      <c r="AK2322" s="45"/>
      <c r="AO2322" s="48"/>
      <c r="AS2322" s="48"/>
      <c r="AW2322" s="48"/>
      <c r="BA2322" s="48"/>
      <c r="BE2322" s="48"/>
      <c r="BI2322" s="48"/>
      <c r="BM2322" s="41">
        <v>45380</v>
      </c>
      <c r="BN2322">
        <v>13.14</v>
      </c>
      <c r="BO2322">
        <v>12.3245</v>
      </c>
      <c r="BQ2322" s="48"/>
      <c r="BU2322" s="48"/>
      <c r="BY2322" s="41">
        <v>45684</v>
      </c>
      <c r="BZ2322">
        <v>16.8</v>
      </c>
      <c r="CA2322">
        <v>15.7013</v>
      </c>
    </row>
    <row r="2323" spans="1:79">
      <c r="A2323" s="48"/>
      <c r="E2323" s="48"/>
      <c r="M2323" s="48"/>
      <c r="Q2323" s="48"/>
      <c r="U2323" s="48"/>
      <c r="Y2323" s="48"/>
      <c r="AC2323" s="48"/>
      <c r="AG2323" s="48"/>
      <c r="AK2323" s="45"/>
      <c r="AO2323" s="48"/>
      <c r="AS2323" s="48"/>
      <c r="AW2323" s="48"/>
      <c r="BA2323" s="48"/>
      <c r="BE2323" s="48"/>
      <c r="BI2323" s="48"/>
      <c r="BM2323" s="41">
        <v>45383</v>
      </c>
      <c r="BN2323">
        <v>12.96</v>
      </c>
      <c r="BO2323">
        <v>12.1557</v>
      </c>
      <c r="BQ2323" s="48"/>
      <c r="BU2323" s="48"/>
      <c r="BY2323" s="41">
        <v>45685</v>
      </c>
      <c r="BZ2323">
        <v>16.8</v>
      </c>
      <c r="CA2323">
        <v>15.7013</v>
      </c>
    </row>
    <row r="2324" spans="1:79">
      <c r="A2324" s="48"/>
      <c r="E2324" s="48"/>
      <c r="M2324" s="48"/>
      <c r="Q2324" s="48"/>
      <c r="U2324" s="48"/>
      <c r="Y2324" s="48"/>
      <c r="AC2324" s="48"/>
      <c r="AG2324" s="48"/>
      <c r="AK2324" s="45"/>
      <c r="AO2324" s="48"/>
      <c r="AS2324" s="48"/>
      <c r="AW2324" s="48"/>
      <c r="BA2324" s="48"/>
      <c r="BE2324" s="48"/>
      <c r="BI2324" s="48"/>
      <c r="BM2324" s="41">
        <v>45384</v>
      </c>
      <c r="BN2324">
        <v>12.9</v>
      </c>
      <c r="BO2324">
        <v>12.099399999999999</v>
      </c>
      <c r="BQ2324" s="48"/>
      <c r="BU2324" s="48"/>
      <c r="BY2324" s="41">
        <v>45686</v>
      </c>
      <c r="BZ2324">
        <v>16.649999999999999</v>
      </c>
      <c r="CA2324">
        <v>15.5611</v>
      </c>
    </row>
    <row r="2325" spans="1:79">
      <c r="A2325" s="48"/>
      <c r="E2325" s="48"/>
      <c r="M2325" s="48"/>
      <c r="Q2325" s="48"/>
      <c r="U2325" s="48"/>
      <c r="Y2325" s="48"/>
      <c r="AC2325" s="48"/>
      <c r="AG2325" s="48"/>
      <c r="AK2325" s="45"/>
      <c r="AO2325" s="48"/>
      <c r="AS2325" s="48"/>
      <c r="AW2325" s="48"/>
      <c r="BA2325" s="48"/>
      <c r="BE2325" s="48"/>
      <c r="BI2325" s="48"/>
      <c r="BM2325" s="41">
        <v>45385</v>
      </c>
      <c r="BN2325">
        <v>12.93</v>
      </c>
      <c r="BO2325">
        <v>12.127599999999999</v>
      </c>
      <c r="BQ2325" s="48"/>
      <c r="BU2325" s="48"/>
      <c r="BY2325" s="41">
        <v>45687</v>
      </c>
      <c r="BZ2325">
        <v>16.649999999999999</v>
      </c>
      <c r="CA2325">
        <v>15.5611</v>
      </c>
    </row>
    <row r="2326" spans="1:79">
      <c r="A2326" s="48"/>
      <c r="E2326" s="48"/>
      <c r="M2326" s="48"/>
      <c r="Q2326" s="48"/>
      <c r="U2326" s="48"/>
      <c r="Y2326" s="48"/>
      <c r="AC2326" s="48"/>
      <c r="AG2326" s="48"/>
      <c r="AK2326" s="45"/>
      <c r="AO2326" s="48"/>
      <c r="AS2326" s="48"/>
      <c r="AW2326" s="48"/>
      <c r="BA2326" s="48"/>
      <c r="BE2326" s="48"/>
      <c r="BI2326" s="48"/>
      <c r="BM2326" s="41">
        <v>45386</v>
      </c>
      <c r="BN2326">
        <v>12.92</v>
      </c>
      <c r="BO2326">
        <v>12.1182</v>
      </c>
      <c r="BQ2326" s="48"/>
      <c r="BU2326" s="48"/>
      <c r="BY2326" s="41">
        <v>45688</v>
      </c>
      <c r="BZ2326">
        <v>16.649999999999999</v>
      </c>
      <c r="CA2326">
        <v>15.5611</v>
      </c>
    </row>
    <row r="2327" spans="1:79">
      <c r="A2327" s="48"/>
      <c r="E2327" s="48"/>
      <c r="M2327" s="48"/>
      <c r="Q2327" s="48"/>
      <c r="U2327" s="48"/>
      <c r="Y2327" s="48"/>
      <c r="AC2327" s="48"/>
      <c r="AG2327" s="48"/>
      <c r="AK2327" s="45"/>
      <c r="AO2327" s="48"/>
      <c r="AS2327" s="48"/>
      <c r="AW2327" s="48"/>
      <c r="BA2327" s="48"/>
      <c r="BE2327" s="48"/>
      <c r="BI2327" s="48"/>
      <c r="BM2327" s="41">
        <v>45387</v>
      </c>
      <c r="BN2327">
        <v>12.9</v>
      </c>
      <c r="BO2327">
        <v>12.099399999999999</v>
      </c>
      <c r="BQ2327" s="48"/>
      <c r="BU2327" s="48"/>
      <c r="BY2327" s="41">
        <v>45691</v>
      </c>
      <c r="BZ2327">
        <v>16.93</v>
      </c>
      <c r="CA2327">
        <v>15.822800000000001</v>
      </c>
    </row>
    <row r="2328" spans="1:79">
      <c r="A2328" s="48"/>
      <c r="E2328" s="48"/>
      <c r="M2328" s="48"/>
      <c r="Q2328" s="48"/>
      <c r="U2328" s="48"/>
      <c r="Y2328" s="48"/>
      <c r="AC2328" s="48"/>
      <c r="AG2328" s="48"/>
      <c r="AK2328" s="45"/>
      <c r="AO2328" s="48"/>
      <c r="AS2328" s="48"/>
      <c r="AW2328" s="48"/>
      <c r="BA2328" s="48"/>
      <c r="BE2328" s="48"/>
      <c r="BI2328" s="48"/>
      <c r="BM2328" s="41">
        <v>45390</v>
      </c>
      <c r="BN2328">
        <v>12.89</v>
      </c>
      <c r="BO2328">
        <v>12.09</v>
      </c>
      <c r="BQ2328" s="48"/>
      <c r="BU2328" s="48"/>
      <c r="BY2328" s="41">
        <v>45692</v>
      </c>
      <c r="BZ2328">
        <v>16.8</v>
      </c>
      <c r="CA2328">
        <v>15.7013</v>
      </c>
    </row>
    <row r="2329" spans="1:79">
      <c r="A2329" s="48"/>
      <c r="E2329" s="48"/>
      <c r="M2329" s="48"/>
      <c r="Q2329" s="48"/>
      <c r="U2329" s="48"/>
      <c r="Y2329" s="48"/>
      <c r="AC2329" s="48"/>
      <c r="AG2329" s="48"/>
      <c r="AK2329" s="45"/>
      <c r="AO2329" s="48"/>
      <c r="AS2329" s="48"/>
      <c r="AW2329" s="48"/>
      <c r="BA2329" s="48"/>
      <c r="BE2329" s="48"/>
      <c r="BI2329" s="48"/>
      <c r="BM2329" s="41">
        <v>45394</v>
      </c>
      <c r="BN2329">
        <v>13</v>
      </c>
      <c r="BO2329">
        <v>12.193199999999999</v>
      </c>
      <c r="BQ2329" s="48"/>
      <c r="BU2329" s="48"/>
      <c r="BY2329" s="41">
        <v>45693</v>
      </c>
      <c r="BZ2329">
        <v>16.899999999999999</v>
      </c>
      <c r="CA2329">
        <v>15.794700000000001</v>
      </c>
    </row>
    <row r="2330" spans="1:79">
      <c r="A2330" s="48"/>
      <c r="E2330" s="48"/>
      <c r="M2330" s="48"/>
      <c r="Q2330" s="48"/>
      <c r="U2330" s="48"/>
      <c r="Y2330" s="48"/>
      <c r="AC2330" s="48"/>
      <c r="AG2330" s="48"/>
      <c r="AK2330" s="45"/>
      <c r="AO2330" s="48"/>
      <c r="AS2330" s="48"/>
      <c r="AW2330" s="48"/>
      <c r="BA2330" s="48"/>
      <c r="BE2330" s="48"/>
      <c r="BI2330" s="48"/>
      <c r="BM2330" s="41">
        <v>45397</v>
      </c>
      <c r="BN2330">
        <v>13</v>
      </c>
      <c r="BO2330">
        <v>12.193199999999999</v>
      </c>
      <c r="BQ2330" s="48"/>
      <c r="BU2330" s="48"/>
      <c r="BY2330" s="41">
        <v>45694</v>
      </c>
      <c r="BZ2330">
        <v>17</v>
      </c>
      <c r="CA2330">
        <v>15.888199999999999</v>
      </c>
    </row>
    <row r="2331" spans="1:79">
      <c r="A2331" s="48"/>
      <c r="E2331" s="48"/>
      <c r="M2331" s="48"/>
      <c r="Q2331" s="48"/>
      <c r="U2331" s="48"/>
      <c r="Y2331" s="48"/>
      <c r="AC2331" s="48"/>
      <c r="AG2331" s="48"/>
      <c r="AK2331" s="45"/>
      <c r="AO2331" s="48"/>
      <c r="AS2331" s="48"/>
      <c r="AW2331" s="48"/>
      <c r="BA2331" s="48"/>
      <c r="BE2331" s="48"/>
      <c r="BI2331" s="48"/>
      <c r="BM2331" s="41">
        <v>45398</v>
      </c>
      <c r="BN2331">
        <v>12.9</v>
      </c>
      <c r="BO2331">
        <v>12.099399999999999</v>
      </c>
      <c r="BQ2331" s="48"/>
      <c r="BU2331" s="48"/>
      <c r="BY2331" s="41">
        <v>45695</v>
      </c>
      <c r="BZ2331">
        <v>16.95</v>
      </c>
      <c r="CA2331">
        <v>15.8415</v>
      </c>
    </row>
    <row r="2332" spans="1:79">
      <c r="A2332" s="48"/>
      <c r="E2332" s="48"/>
      <c r="M2332" s="48"/>
      <c r="Q2332" s="48"/>
      <c r="U2332" s="48"/>
      <c r="Y2332" s="48"/>
      <c r="AC2332" s="48"/>
      <c r="AG2332" s="48"/>
      <c r="AK2332" s="45"/>
      <c r="AO2332" s="48"/>
      <c r="AS2332" s="48"/>
      <c r="AW2332" s="48"/>
      <c r="BA2332" s="48"/>
      <c r="BE2332" s="48"/>
      <c r="BI2332" s="48"/>
      <c r="BM2332" s="41">
        <v>45399</v>
      </c>
      <c r="BN2332">
        <v>12.8</v>
      </c>
      <c r="BO2332">
        <v>12.005599999999999</v>
      </c>
      <c r="BQ2332" s="48"/>
      <c r="BU2332" s="48"/>
      <c r="BY2332" s="41">
        <v>45698</v>
      </c>
      <c r="BZ2332">
        <v>17</v>
      </c>
      <c r="CA2332">
        <v>15.888199999999999</v>
      </c>
    </row>
    <row r="2333" spans="1:79">
      <c r="A2333" s="48"/>
      <c r="E2333" s="48"/>
      <c r="M2333" s="48"/>
      <c r="Q2333" s="48"/>
      <c r="U2333" s="48"/>
      <c r="Y2333" s="48"/>
      <c r="AC2333" s="48"/>
      <c r="AG2333" s="48"/>
      <c r="AK2333" s="45"/>
      <c r="AO2333" s="48"/>
      <c r="AS2333" s="48"/>
      <c r="AW2333" s="48"/>
      <c r="BA2333" s="48"/>
      <c r="BE2333" s="48"/>
      <c r="BI2333" s="48"/>
      <c r="BM2333" s="41">
        <v>45400</v>
      </c>
      <c r="BN2333">
        <v>12.8</v>
      </c>
      <c r="BO2333">
        <v>12.005599999999999</v>
      </c>
      <c r="BQ2333" s="48"/>
      <c r="BU2333" s="48"/>
      <c r="BY2333" s="41">
        <v>45699</v>
      </c>
      <c r="BZ2333">
        <v>17.2</v>
      </c>
      <c r="CA2333">
        <v>16.075099999999999</v>
      </c>
    </row>
    <row r="2334" spans="1:79">
      <c r="A2334" s="48"/>
      <c r="E2334" s="48"/>
      <c r="M2334" s="48"/>
      <c r="Q2334" s="48"/>
      <c r="U2334" s="48"/>
      <c r="Y2334" s="48"/>
      <c r="AC2334" s="48"/>
      <c r="AG2334" s="48"/>
      <c r="AK2334" s="45"/>
      <c r="AO2334" s="48"/>
      <c r="AS2334" s="48"/>
      <c r="AW2334" s="48"/>
      <c r="BA2334" s="48"/>
      <c r="BE2334" s="48"/>
      <c r="BI2334" s="48"/>
      <c r="BM2334" s="41">
        <v>45401</v>
      </c>
      <c r="BN2334">
        <v>12.72</v>
      </c>
      <c r="BO2334">
        <v>11.9306</v>
      </c>
      <c r="BQ2334" s="48"/>
      <c r="BU2334" s="48"/>
      <c r="BY2334" s="41">
        <v>45700</v>
      </c>
      <c r="BZ2334">
        <v>17.2</v>
      </c>
      <c r="CA2334">
        <v>16.075099999999999</v>
      </c>
    </row>
    <row r="2335" spans="1:79">
      <c r="A2335" s="48"/>
      <c r="E2335" s="48"/>
      <c r="M2335" s="48"/>
      <c r="Q2335" s="48"/>
      <c r="U2335" s="48"/>
      <c r="Y2335" s="48"/>
      <c r="AC2335" s="48"/>
      <c r="AG2335" s="48"/>
      <c r="AK2335" s="45"/>
      <c r="AO2335" s="48"/>
      <c r="AS2335" s="48"/>
      <c r="AW2335" s="48"/>
      <c r="BA2335" s="48"/>
      <c r="BE2335" s="48"/>
      <c r="BI2335" s="48"/>
      <c r="BM2335" s="41">
        <v>45404</v>
      </c>
      <c r="BN2335">
        <v>12.78</v>
      </c>
      <c r="BO2335">
        <v>11.9869</v>
      </c>
      <c r="BQ2335" s="48"/>
      <c r="BU2335" s="48"/>
      <c r="BY2335" s="41">
        <v>45701</v>
      </c>
      <c r="BZ2335">
        <v>17.25</v>
      </c>
      <c r="CA2335">
        <v>16.1218</v>
      </c>
    </row>
    <row r="2336" spans="1:79">
      <c r="A2336" s="48"/>
      <c r="E2336" s="48"/>
      <c r="M2336" s="48"/>
      <c r="Q2336" s="48"/>
      <c r="U2336" s="48"/>
      <c r="Y2336" s="48"/>
      <c r="AC2336" s="48"/>
      <c r="AG2336" s="48"/>
      <c r="AK2336" s="45"/>
      <c r="AO2336" s="48"/>
      <c r="AS2336" s="48"/>
      <c r="AW2336" s="48"/>
      <c r="BA2336" s="48"/>
      <c r="BE2336" s="48"/>
      <c r="BI2336" s="48"/>
      <c r="BM2336" s="41">
        <v>45405</v>
      </c>
      <c r="BN2336">
        <v>12.4</v>
      </c>
      <c r="BO2336">
        <v>11.6304</v>
      </c>
      <c r="BQ2336" s="48"/>
      <c r="BU2336" s="48"/>
      <c r="BY2336" s="41">
        <v>45702</v>
      </c>
      <c r="BZ2336">
        <v>17.25</v>
      </c>
      <c r="CA2336">
        <v>16.1218</v>
      </c>
    </row>
    <row r="2337" spans="1:79">
      <c r="A2337" s="48"/>
      <c r="E2337" s="48"/>
      <c r="M2337" s="48"/>
      <c r="Q2337" s="48"/>
      <c r="U2337" s="48"/>
      <c r="Y2337" s="48"/>
      <c r="AC2337" s="48"/>
      <c r="AG2337" s="48"/>
      <c r="AK2337" s="45"/>
      <c r="AO2337" s="48"/>
      <c r="AS2337" s="48"/>
      <c r="AW2337" s="48"/>
      <c r="BA2337" s="48"/>
      <c r="BE2337" s="48"/>
      <c r="BI2337" s="48"/>
      <c r="BM2337" s="41">
        <v>45406</v>
      </c>
      <c r="BN2337">
        <v>12.4</v>
      </c>
      <c r="BO2337">
        <v>11.6304</v>
      </c>
      <c r="BQ2337" s="48"/>
      <c r="BU2337" s="48"/>
      <c r="BY2337" s="41">
        <v>45705</v>
      </c>
      <c r="BZ2337">
        <v>17</v>
      </c>
      <c r="CA2337">
        <v>15.888199999999999</v>
      </c>
    </row>
    <row r="2338" spans="1:79">
      <c r="A2338" s="48"/>
      <c r="E2338" s="48"/>
      <c r="M2338" s="48"/>
      <c r="Q2338" s="48"/>
      <c r="U2338" s="48"/>
      <c r="Y2338" s="48"/>
      <c r="AC2338" s="48"/>
      <c r="AG2338" s="48"/>
      <c r="AK2338" s="45"/>
      <c r="AO2338" s="48"/>
      <c r="AS2338" s="48"/>
      <c r="AW2338" s="48"/>
      <c r="BA2338" s="48"/>
      <c r="BE2338" s="48"/>
      <c r="BI2338" s="48"/>
      <c r="BM2338" s="41">
        <v>45407</v>
      </c>
      <c r="BN2338">
        <v>12.68</v>
      </c>
      <c r="BO2338">
        <v>11.8931</v>
      </c>
      <c r="BQ2338" s="48"/>
      <c r="BU2338" s="48"/>
      <c r="BY2338" s="41">
        <v>45706</v>
      </c>
      <c r="BZ2338">
        <v>17</v>
      </c>
      <c r="CA2338">
        <v>15.888199999999999</v>
      </c>
    </row>
    <row r="2339" spans="1:79">
      <c r="A2339" s="48"/>
      <c r="E2339" s="48"/>
      <c r="M2339" s="48"/>
      <c r="Q2339" s="48"/>
      <c r="U2339" s="48"/>
      <c r="Y2339" s="48"/>
      <c r="AC2339" s="48"/>
      <c r="AG2339" s="48"/>
      <c r="AK2339" s="45"/>
      <c r="AO2339" s="48"/>
      <c r="AS2339" s="48"/>
      <c r="AW2339" s="48"/>
      <c r="BA2339" s="48"/>
      <c r="BE2339" s="48"/>
      <c r="BI2339" s="48"/>
      <c r="BM2339" s="41">
        <v>45408</v>
      </c>
      <c r="BN2339">
        <v>12.69</v>
      </c>
      <c r="BO2339">
        <v>11.9024</v>
      </c>
      <c r="BQ2339" s="48"/>
      <c r="BU2339" s="48"/>
      <c r="BY2339" s="41">
        <v>45707</v>
      </c>
      <c r="BZ2339">
        <v>16.95</v>
      </c>
      <c r="CA2339">
        <v>15.8415</v>
      </c>
    </row>
    <row r="2340" spans="1:79">
      <c r="A2340" s="48"/>
      <c r="E2340" s="48"/>
      <c r="M2340" s="48"/>
      <c r="Q2340" s="48"/>
      <c r="U2340" s="48"/>
      <c r="Y2340" s="48"/>
      <c r="AC2340" s="48"/>
      <c r="AG2340" s="48"/>
      <c r="AK2340" s="45"/>
      <c r="AO2340" s="48"/>
      <c r="AS2340" s="48"/>
      <c r="AW2340" s="48"/>
      <c r="BA2340" s="48"/>
      <c r="BE2340" s="48"/>
      <c r="BI2340" s="48"/>
      <c r="BM2340" s="41">
        <v>45411</v>
      </c>
      <c r="BN2340">
        <v>12.68</v>
      </c>
      <c r="BO2340">
        <v>11.8931</v>
      </c>
      <c r="BQ2340" s="48"/>
      <c r="BU2340" s="48"/>
      <c r="BY2340" s="41">
        <v>45708</v>
      </c>
      <c r="BZ2340">
        <v>17</v>
      </c>
      <c r="CA2340">
        <v>15.888199999999999</v>
      </c>
    </row>
    <row r="2341" spans="1:79">
      <c r="A2341" s="48"/>
      <c r="E2341" s="48"/>
      <c r="M2341" s="48"/>
      <c r="Q2341" s="48"/>
      <c r="U2341" s="48"/>
      <c r="Y2341" s="48"/>
      <c r="AC2341" s="48"/>
      <c r="AG2341" s="48"/>
      <c r="AK2341" s="45"/>
      <c r="AO2341" s="48"/>
      <c r="AS2341" s="48"/>
      <c r="AW2341" s="48"/>
      <c r="BA2341" s="48"/>
      <c r="BE2341" s="48"/>
      <c r="BI2341" s="48"/>
      <c r="BM2341" s="41">
        <v>45412</v>
      </c>
      <c r="BN2341">
        <v>12.5</v>
      </c>
      <c r="BO2341">
        <v>11.7242</v>
      </c>
      <c r="BQ2341" s="48"/>
      <c r="BU2341" s="48"/>
      <c r="BY2341" s="41">
        <v>45709</v>
      </c>
      <c r="BZ2341">
        <v>17</v>
      </c>
      <c r="CA2341">
        <v>15.888199999999999</v>
      </c>
    </row>
    <row r="2342" spans="1:79">
      <c r="A2342" s="48"/>
      <c r="E2342" s="48"/>
      <c r="M2342" s="48"/>
      <c r="Q2342" s="48"/>
      <c r="U2342" s="48"/>
      <c r="Y2342" s="48"/>
      <c r="AC2342" s="48"/>
      <c r="AG2342" s="48"/>
      <c r="AK2342" s="45"/>
      <c r="AO2342" s="48"/>
      <c r="AS2342" s="48"/>
      <c r="AW2342" s="48"/>
      <c r="BA2342" s="48"/>
      <c r="BE2342" s="48"/>
      <c r="BI2342" s="48"/>
      <c r="BM2342" s="41">
        <v>45414</v>
      </c>
      <c r="BN2342">
        <v>12.5</v>
      </c>
      <c r="BO2342">
        <v>11.7242</v>
      </c>
      <c r="BQ2342" s="48"/>
      <c r="BU2342" s="48"/>
      <c r="BY2342" s="41">
        <v>45712</v>
      </c>
      <c r="BZ2342">
        <v>17.100000000000001</v>
      </c>
      <c r="CA2342">
        <v>15.9817</v>
      </c>
    </row>
    <row r="2343" spans="1:79">
      <c r="A2343" s="48"/>
      <c r="E2343" s="48"/>
      <c r="M2343" s="48"/>
      <c r="Q2343" s="48"/>
      <c r="U2343" s="48"/>
      <c r="Y2343" s="48"/>
      <c r="AC2343" s="48"/>
      <c r="AG2343" s="48"/>
      <c r="AK2343" s="45"/>
      <c r="AO2343" s="48"/>
      <c r="AS2343" s="48"/>
      <c r="AW2343" s="48"/>
      <c r="BA2343" s="48"/>
      <c r="BE2343" s="48"/>
      <c r="BI2343" s="48"/>
      <c r="BM2343" s="41">
        <v>45415</v>
      </c>
      <c r="BN2343">
        <v>12.48</v>
      </c>
      <c r="BO2343">
        <v>11.705500000000001</v>
      </c>
      <c r="BQ2343" s="48"/>
      <c r="BU2343" s="48"/>
      <c r="BY2343" s="41">
        <v>45713</v>
      </c>
      <c r="BZ2343">
        <v>16.96</v>
      </c>
      <c r="CA2343">
        <v>15.8508</v>
      </c>
    </row>
    <row r="2344" spans="1:79">
      <c r="A2344" s="48"/>
      <c r="E2344" s="48"/>
      <c r="M2344" s="48"/>
      <c r="Q2344" s="48"/>
      <c r="U2344" s="48"/>
      <c r="Y2344" s="48"/>
      <c r="AC2344" s="48"/>
      <c r="AG2344" s="48"/>
      <c r="AK2344" s="45"/>
      <c r="AO2344" s="48"/>
      <c r="AS2344" s="48"/>
      <c r="AW2344" s="48"/>
      <c r="BA2344" s="48"/>
      <c r="BE2344" s="48"/>
      <c r="BI2344" s="48"/>
      <c r="BM2344" s="41">
        <v>45418</v>
      </c>
      <c r="BN2344">
        <v>12.64</v>
      </c>
      <c r="BO2344">
        <v>11.855499999999999</v>
      </c>
      <c r="BQ2344" s="48"/>
      <c r="BU2344" s="48"/>
      <c r="BY2344" s="41">
        <v>45714</v>
      </c>
      <c r="BZ2344">
        <v>17.3</v>
      </c>
      <c r="CA2344">
        <v>16.168600000000001</v>
      </c>
    </row>
    <row r="2345" spans="1:79">
      <c r="A2345" s="48"/>
      <c r="E2345" s="48"/>
      <c r="M2345" s="48"/>
      <c r="Q2345" s="48"/>
      <c r="U2345" s="48"/>
      <c r="Y2345" s="48"/>
      <c r="AC2345" s="48"/>
      <c r="AG2345" s="48"/>
      <c r="AK2345" s="45"/>
      <c r="AO2345" s="48"/>
      <c r="AS2345" s="48"/>
      <c r="AW2345" s="48"/>
      <c r="BA2345" s="48"/>
      <c r="BE2345" s="48"/>
      <c r="BI2345" s="48"/>
      <c r="BM2345" s="41">
        <v>45419</v>
      </c>
      <c r="BN2345">
        <v>12.57</v>
      </c>
      <c r="BO2345">
        <v>11.789899999999999</v>
      </c>
      <c r="BQ2345" s="48"/>
      <c r="BU2345" s="48"/>
      <c r="BY2345" s="41">
        <v>45715</v>
      </c>
      <c r="BZ2345">
        <v>17.29</v>
      </c>
      <c r="CA2345">
        <v>16.159199999999998</v>
      </c>
    </row>
    <row r="2346" spans="1:79">
      <c r="A2346" s="48"/>
      <c r="E2346" s="48"/>
      <c r="M2346" s="48"/>
      <c r="Q2346" s="48"/>
      <c r="U2346" s="48"/>
      <c r="Y2346" s="48"/>
      <c r="AC2346" s="48"/>
      <c r="AG2346" s="48"/>
      <c r="AK2346" s="45"/>
      <c r="AO2346" s="48"/>
      <c r="AS2346" s="48"/>
      <c r="AW2346" s="48"/>
      <c r="BA2346" s="48"/>
      <c r="BE2346" s="48"/>
      <c r="BI2346" s="48"/>
      <c r="BM2346" s="41">
        <v>45420</v>
      </c>
      <c r="BN2346">
        <v>12.64</v>
      </c>
      <c r="BO2346">
        <v>11.855499999999999</v>
      </c>
      <c r="BQ2346" s="48"/>
      <c r="BU2346" s="48"/>
      <c r="BY2346" s="41">
        <v>45716</v>
      </c>
      <c r="BZ2346">
        <v>17.149999999999999</v>
      </c>
      <c r="CA2346">
        <v>16.028400000000001</v>
      </c>
    </row>
    <row r="2347" spans="1:79">
      <c r="A2347" s="48"/>
      <c r="E2347" s="48"/>
      <c r="M2347" s="48"/>
      <c r="Q2347" s="48"/>
      <c r="U2347" s="48"/>
      <c r="Y2347" s="48"/>
      <c r="AC2347" s="48"/>
      <c r="AG2347" s="48"/>
      <c r="AK2347" s="45"/>
      <c r="AO2347" s="48"/>
      <c r="AS2347" s="48"/>
      <c r="AW2347" s="48"/>
      <c r="BA2347" s="48"/>
      <c r="BE2347" s="48"/>
      <c r="BI2347" s="48"/>
      <c r="BM2347" s="41">
        <v>45421</v>
      </c>
      <c r="BN2347">
        <v>12.58</v>
      </c>
      <c r="BO2347">
        <v>11.799300000000001</v>
      </c>
      <c r="BQ2347" s="48"/>
      <c r="BU2347" s="48"/>
      <c r="BY2347" s="41">
        <v>45719</v>
      </c>
      <c r="BZ2347">
        <v>17.350000000000001</v>
      </c>
      <c r="CA2347">
        <v>16.215299999999999</v>
      </c>
    </row>
    <row r="2348" spans="1:79">
      <c r="A2348" s="48"/>
      <c r="E2348" s="48"/>
      <c r="M2348" s="48"/>
      <c r="Q2348" s="48"/>
      <c r="U2348" s="48"/>
      <c r="Y2348" s="48"/>
      <c r="AC2348" s="48"/>
      <c r="AG2348" s="48"/>
      <c r="AK2348" s="45"/>
      <c r="AO2348" s="48"/>
      <c r="AS2348" s="48"/>
      <c r="AW2348" s="48"/>
      <c r="BA2348" s="48"/>
      <c r="BE2348" s="48"/>
      <c r="BI2348" s="48"/>
      <c r="BM2348" s="41">
        <v>45422</v>
      </c>
      <c r="BN2348">
        <v>12.5</v>
      </c>
      <c r="BO2348">
        <v>11.7242</v>
      </c>
      <c r="BQ2348" s="48"/>
      <c r="BU2348" s="48"/>
      <c r="BY2348" s="41">
        <v>45720</v>
      </c>
      <c r="BZ2348">
        <v>17.350000000000001</v>
      </c>
      <c r="CA2348">
        <v>16.215299999999999</v>
      </c>
    </row>
    <row r="2349" spans="1:79">
      <c r="A2349" s="48"/>
      <c r="E2349" s="48"/>
      <c r="M2349" s="48"/>
      <c r="Q2349" s="48"/>
      <c r="U2349" s="48"/>
      <c r="Y2349" s="48"/>
      <c r="AC2349" s="48"/>
      <c r="AG2349" s="48"/>
      <c r="AK2349" s="45"/>
      <c r="AO2349" s="48"/>
      <c r="AS2349" s="48"/>
      <c r="AW2349" s="48"/>
      <c r="BA2349" s="48"/>
      <c r="BE2349" s="48"/>
      <c r="BI2349" s="48"/>
      <c r="BM2349" s="41">
        <v>45425</v>
      </c>
      <c r="BN2349">
        <v>12.75</v>
      </c>
      <c r="BO2349">
        <v>11.9587</v>
      </c>
      <c r="BQ2349" s="48"/>
      <c r="BU2349" s="48"/>
      <c r="BY2349" s="41">
        <v>45721</v>
      </c>
      <c r="BZ2349">
        <v>17.350000000000001</v>
      </c>
      <c r="CA2349">
        <v>16.215299999999999</v>
      </c>
    </row>
    <row r="2350" spans="1:79">
      <c r="A2350" s="48"/>
      <c r="E2350" s="48"/>
      <c r="M2350" s="48"/>
      <c r="Q2350" s="48"/>
      <c r="U2350" s="48"/>
      <c r="Y2350" s="48"/>
      <c r="AC2350" s="48"/>
      <c r="AG2350" s="48"/>
      <c r="AK2350" s="45"/>
      <c r="AO2350" s="48"/>
      <c r="AS2350" s="48"/>
      <c r="AW2350" s="48"/>
      <c r="BA2350" s="48"/>
      <c r="BE2350" s="48"/>
      <c r="BI2350" s="48"/>
      <c r="BM2350" s="41">
        <v>45426</v>
      </c>
      <c r="BN2350">
        <v>12.75</v>
      </c>
      <c r="BO2350">
        <v>11.9587</v>
      </c>
      <c r="BQ2350" s="48"/>
      <c r="BU2350" s="48"/>
      <c r="BY2350" s="41">
        <v>45722</v>
      </c>
      <c r="BZ2350">
        <v>17.350000000000001</v>
      </c>
      <c r="CA2350">
        <v>16.215299999999999</v>
      </c>
    </row>
    <row r="2351" spans="1:79">
      <c r="A2351" s="48"/>
      <c r="E2351" s="48"/>
      <c r="M2351" s="48"/>
      <c r="Q2351" s="48"/>
      <c r="U2351" s="48"/>
      <c r="Y2351" s="48"/>
      <c r="AC2351" s="48"/>
      <c r="AG2351" s="48"/>
      <c r="AK2351" s="45"/>
      <c r="AO2351" s="48"/>
      <c r="AS2351" s="48"/>
      <c r="AW2351" s="48"/>
      <c r="BA2351" s="48"/>
      <c r="BE2351" s="48"/>
      <c r="BI2351" s="48"/>
      <c r="BM2351" s="41">
        <v>45427</v>
      </c>
      <c r="BN2351">
        <v>12.7</v>
      </c>
      <c r="BO2351">
        <v>11.911799999999999</v>
      </c>
      <c r="BQ2351" s="48"/>
      <c r="BU2351" s="48"/>
      <c r="BY2351" s="41">
        <v>45723</v>
      </c>
      <c r="BZ2351">
        <v>17.350000000000001</v>
      </c>
      <c r="CA2351">
        <v>16.215299999999999</v>
      </c>
    </row>
    <row r="2352" spans="1:79">
      <c r="A2352" s="48"/>
      <c r="E2352" s="48"/>
      <c r="M2352" s="48"/>
      <c r="Q2352" s="48"/>
      <c r="U2352" s="48"/>
      <c r="Y2352" s="48"/>
      <c r="AC2352" s="48"/>
      <c r="AG2352" s="48"/>
      <c r="AK2352" s="45"/>
      <c r="AO2352" s="48"/>
      <c r="AS2352" s="48"/>
      <c r="AW2352" s="48"/>
      <c r="BA2352" s="48"/>
      <c r="BE2352" s="48"/>
      <c r="BI2352" s="48"/>
      <c r="BM2352" s="41">
        <v>45428</v>
      </c>
      <c r="BN2352">
        <v>12.77</v>
      </c>
      <c r="BO2352">
        <v>11.977499999999999</v>
      </c>
      <c r="BQ2352" s="48"/>
      <c r="BU2352" s="48"/>
      <c r="BY2352" s="41">
        <v>45726</v>
      </c>
      <c r="BZ2352">
        <v>17.350000000000001</v>
      </c>
      <c r="CA2352">
        <v>16.215299999999999</v>
      </c>
    </row>
    <row r="2353" spans="1:79">
      <c r="A2353" s="48"/>
      <c r="E2353" s="48"/>
      <c r="M2353" s="48"/>
      <c r="Q2353" s="48"/>
      <c r="U2353" s="48"/>
      <c r="Y2353" s="48"/>
      <c r="AC2353" s="48"/>
      <c r="AG2353" s="48"/>
      <c r="AK2353" s="45"/>
      <c r="AO2353" s="48"/>
      <c r="AS2353" s="48"/>
      <c r="AW2353" s="48"/>
      <c r="BA2353" s="48"/>
      <c r="BE2353" s="48"/>
      <c r="BI2353" s="48"/>
      <c r="BM2353" s="41">
        <v>45429</v>
      </c>
      <c r="BN2353">
        <v>12.9</v>
      </c>
      <c r="BO2353">
        <v>12.099399999999999</v>
      </c>
      <c r="BQ2353" s="48"/>
      <c r="BU2353" s="48"/>
      <c r="BY2353" s="41">
        <v>45727</v>
      </c>
      <c r="BZ2353">
        <v>17.350000000000001</v>
      </c>
      <c r="CA2353">
        <v>16.215299999999999</v>
      </c>
    </row>
    <row r="2354" spans="1:79">
      <c r="A2354" s="48"/>
      <c r="E2354" s="48"/>
      <c r="M2354" s="48"/>
      <c r="Q2354" s="48"/>
      <c r="U2354" s="48"/>
      <c r="Y2354" s="48"/>
      <c r="AC2354" s="48"/>
      <c r="AG2354" s="48"/>
      <c r="AK2354" s="45"/>
      <c r="AO2354" s="48"/>
      <c r="AS2354" s="48"/>
      <c r="AW2354" s="48"/>
      <c r="BA2354" s="48"/>
      <c r="BE2354" s="48"/>
      <c r="BI2354" s="48"/>
      <c r="BM2354" s="41">
        <v>45432</v>
      </c>
      <c r="BN2354">
        <v>13.09</v>
      </c>
      <c r="BO2354">
        <v>12.2776</v>
      </c>
      <c r="BQ2354" s="48"/>
      <c r="BU2354" s="48"/>
      <c r="BY2354" s="41">
        <v>45728</v>
      </c>
      <c r="BZ2354">
        <v>17.350000000000001</v>
      </c>
      <c r="CA2354">
        <v>16.215299999999999</v>
      </c>
    </row>
    <row r="2355" spans="1:79">
      <c r="A2355" s="48"/>
      <c r="E2355" s="48"/>
      <c r="M2355" s="48"/>
      <c r="Q2355" s="48"/>
      <c r="U2355" s="48"/>
      <c r="Y2355" s="48"/>
      <c r="AC2355" s="48"/>
      <c r="AG2355" s="48"/>
      <c r="AK2355" s="45"/>
      <c r="AO2355" s="48"/>
      <c r="AS2355" s="48"/>
      <c r="AW2355" s="48"/>
      <c r="BA2355" s="48"/>
      <c r="BE2355" s="48"/>
      <c r="BI2355" s="48"/>
      <c r="BM2355" s="41">
        <v>45433</v>
      </c>
      <c r="BN2355">
        <v>12.87</v>
      </c>
      <c r="BO2355">
        <v>12.071300000000001</v>
      </c>
      <c r="BQ2355" s="48"/>
      <c r="BU2355" s="48"/>
      <c r="BY2355" s="41">
        <v>45729</v>
      </c>
      <c r="BZ2355">
        <v>17.36</v>
      </c>
      <c r="CA2355">
        <v>16.224699999999999</v>
      </c>
    </row>
    <row r="2356" spans="1:79">
      <c r="A2356" s="48"/>
      <c r="E2356" s="48"/>
      <c r="M2356" s="48"/>
      <c r="Q2356" s="48"/>
      <c r="U2356" s="48"/>
      <c r="Y2356" s="48"/>
      <c r="AC2356" s="48"/>
      <c r="AG2356" s="48"/>
      <c r="AK2356" s="45"/>
      <c r="AO2356" s="48"/>
      <c r="AS2356" s="48"/>
      <c r="AW2356" s="48"/>
      <c r="BA2356" s="48"/>
      <c r="BE2356" s="48"/>
      <c r="BI2356" s="48"/>
      <c r="BM2356" s="41">
        <v>45434</v>
      </c>
      <c r="BN2356">
        <v>12.87</v>
      </c>
      <c r="BO2356">
        <v>12.071300000000001</v>
      </c>
      <c r="BQ2356" s="48"/>
      <c r="BU2356" s="48"/>
      <c r="BY2356" s="41">
        <v>45730</v>
      </c>
      <c r="BZ2356">
        <v>17.2</v>
      </c>
      <c r="CA2356">
        <v>16.075099999999999</v>
      </c>
    </row>
    <row r="2357" spans="1:79">
      <c r="A2357" s="48"/>
      <c r="E2357" s="48"/>
      <c r="M2357" s="48"/>
      <c r="Q2357" s="48"/>
      <c r="U2357" s="48"/>
      <c r="Y2357" s="48"/>
      <c r="AC2357" s="48"/>
      <c r="AG2357" s="48"/>
      <c r="AK2357" s="45"/>
      <c r="AO2357" s="48"/>
      <c r="AS2357" s="48"/>
      <c r="AW2357" s="48"/>
      <c r="BA2357" s="48"/>
      <c r="BE2357" s="48"/>
      <c r="BI2357" s="48"/>
      <c r="BM2357" s="41">
        <v>45435</v>
      </c>
      <c r="BN2357">
        <v>12.94</v>
      </c>
      <c r="BO2357">
        <v>12.136900000000001</v>
      </c>
      <c r="BQ2357" s="48"/>
      <c r="BU2357" s="48"/>
      <c r="BY2357" s="41">
        <v>45733</v>
      </c>
      <c r="BZ2357">
        <v>17.399999999999999</v>
      </c>
      <c r="CA2357">
        <v>16.262</v>
      </c>
    </row>
    <row r="2358" spans="1:79">
      <c r="A2358" s="48"/>
      <c r="E2358" s="48"/>
      <c r="M2358" s="48"/>
      <c r="Q2358" s="48"/>
      <c r="U2358" s="48"/>
      <c r="Y2358" s="48"/>
      <c r="AC2358" s="48"/>
      <c r="AG2358" s="48"/>
      <c r="AK2358" s="45"/>
      <c r="AO2358" s="48"/>
      <c r="AS2358" s="48"/>
      <c r="AW2358" s="48"/>
      <c r="BA2358" s="48"/>
      <c r="BE2358" s="48"/>
      <c r="BI2358" s="48"/>
      <c r="BM2358" s="41">
        <v>45436</v>
      </c>
      <c r="BN2358">
        <v>12.9</v>
      </c>
      <c r="BO2358">
        <v>12.099399999999999</v>
      </c>
      <c r="BQ2358" s="48"/>
      <c r="BU2358" s="48"/>
      <c r="BY2358" s="41">
        <v>45734</v>
      </c>
      <c r="BZ2358">
        <v>17.3</v>
      </c>
      <c r="CA2358">
        <v>16.168600000000001</v>
      </c>
    </row>
    <row r="2359" spans="1:79">
      <c r="A2359" s="48"/>
      <c r="E2359" s="48"/>
      <c r="M2359" s="48"/>
      <c r="Q2359" s="48"/>
      <c r="U2359" s="48"/>
      <c r="Y2359" s="48"/>
      <c r="AC2359" s="48"/>
      <c r="AG2359" s="48"/>
      <c r="AK2359" s="45"/>
      <c r="AO2359" s="48"/>
      <c r="AS2359" s="48"/>
      <c r="AW2359" s="48"/>
      <c r="BA2359" s="48"/>
      <c r="BE2359" s="48"/>
      <c r="BI2359" s="48"/>
      <c r="BM2359" s="41">
        <v>45439</v>
      </c>
      <c r="BN2359">
        <v>12.94</v>
      </c>
      <c r="BO2359">
        <v>12.136900000000001</v>
      </c>
      <c r="BQ2359" s="48"/>
      <c r="BU2359" s="48"/>
      <c r="BY2359" s="41">
        <v>45735</v>
      </c>
      <c r="BZ2359">
        <v>17.440000000000001</v>
      </c>
      <c r="CA2359">
        <v>16.299399999999999</v>
      </c>
    </row>
    <row r="2360" spans="1:79">
      <c r="A2360" s="48"/>
      <c r="E2360" s="48"/>
      <c r="M2360" s="48"/>
      <c r="Q2360" s="48"/>
      <c r="U2360" s="48"/>
      <c r="Y2360" s="48"/>
      <c r="AC2360" s="48"/>
      <c r="AG2360" s="48"/>
      <c r="AK2360" s="45"/>
      <c r="AO2360" s="48"/>
      <c r="AS2360" s="48"/>
      <c r="AW2360" s="48"/>
      <c r="BA2360" s="48"/>
      <c r="BE2360" s="48"/>
      <c r="BI2360" s="48"/>
      <c r="BM2360" s="41">
        <v>45440</v>
      </c>
      <c r="BN2360">
        <v>12.8</v>
      </c>
      <c r="BO2360">
        <v>12.005599999999999</v>
      </c>
      <c r="BQ2360" s="48"/>
      <c r="BU2360" s="48"/>
      <c r="BY2360" s="41">
        <v>45737</v>
      </c>
      <c r="BZ2360">
        <v>17.75</v>
      </c>
      <c r="CA2360">
        <v>16.589200000000002</v>
      </c>
    </row>
    <row r="2361" spans="1:79">
      <c r="A2361" s="48"/>
      <c r="E2361" s="48"/>
      <c r="M2361" s="48"/>
      <c r="Q2361" s="48"/>
      <c r="U2361" s="48"/>
      <c r="Y2361" s="48"/>
      <c r="AC2361" s="48"/>
      <c r="AG2361" s="48"/>
      <c r="AK2361" s="45"/>
      <c r="AO2361" s="48"/>
      <c r="AS2361" s="48"/>
      <c r="AW2361" s="48"/>
      <c r="BA2361" s="48"/>
      <c r="BE2361" s="48"/>
      <c r="BI2361" s="48"/>
      <c r="BM2361" s="41">
        <v>45441</v>
      </c>
      <c r="BN2361">
        <v>12.78</v>
      </c>
      <c r="BO2361">
        <v>11.9869</v>
      </c>
      <c r="BQ2361" s="48"/>
      <c r="BU2361" s="48"/>
      <c r="BY2361" s="41">
        <v>45740</v>
      </c>
      <c r="BZ2361">
        <v>17.72</v>
      </c>
      <c r="CA2361">
        <v>16.5611</v>
      </c>
    </row>
    <row r="2362" spans="1:79">
      <c r="A2362" s="48"/>
      <c r="E2362" s="48"/>
      <c r="M2362" s="48"/>
      <c r="Q2362" s="48"/>
      <c r="U2362" s="48"/>
      <c r="Y2362" s="48"/>
      <c r="AC2362" s="48"/>
      <c r="AG2362" s="48"/>
      <c r="AK2362" s="45"/>
      <c r="AO2362" s="48"/>
      <c r="AS2362" s="48"/>
      <c r="AW2362" s="48"/>
      <c r="BA2362" s="48"/>
      <c r="BE2362" s="48"/>
      <c r="BI2362" s="48"/>
      <c r="BM2362" s="41">
        <v>45442</v>
      </c>
      <c r="BN2362">
        <v>12.68</v>
      </c>
      <c r="BO2362">
        <v>11.8931</v>
      </c>
      <c r="BQ2362" s="48"/>
      <c r="BU2362" s="48"/>
      <c r="BY2362" s="41">
        <v>45741</v>
      </c>
      <c r="BZ2362">
        <v>17.8</v>
      </c>
      <c r="CA2362">
        <v>16.635899999999999</v>
      </c>
    </row>
    <row r="2363" spans="1:79">
      <c r="A2363" s="48"/>
      <c r="E2363" s="48"/>
      <c r="M2363" s="48"/>
      <c r="Q2363" s="48"/>
      <c r="U2363" s="48"/>
      <c r="Y2363" s="48"/>
      <c r="AC2363" s="48"/>
      <c r="AG2363" s="48"/>
      <c r="AK2363" s="45"/>
      <c r="AO2363" s="48"/>
      <c r="AS2363" s="48"/>
      <c r="AW2363" s="48"/>
      <c r="BA2363" s="48"/>
      <c r="BE2363" s="48"/>
      <c r="BI2363" s="48"/>
      <c r="BM2363" s="41">
        <v>45443</v>
      </c>
      <c r="BN2363">
        <v>12.6</v>
      </c>
      <c r="BO2363">
        <v>11.818</v>
      </c>
      <c r="BQ2363" s="48"/>
      <c r="BU2363" s="48"/>
      <c r="BY2363" s="41">
        <v>45742</v>
      </c>
      <c r="BZ2363">
        <v>17.850000000000001</v>
      </c>
      <c r="CA2363">
        <v>16.682600000000001</v>
      </c>
    </row>
    <row r="2364" spans="1:79">
      <c r="A2364" s="48"/>
      <c r="E2364" s="48"/>
      <c r="M2364" s="48"/>
      <c r="Q2364" s="48"/>
      <c r="U2364" s="48"/>
      <c r="Y2364" s="48"/>
      <c r="AC2364" s="48"/>
      <c r="AG2364" s="48"/>
      <c r="AK2364" s="45"/>
      <c r="AO2364" s="48"/>
      <c r="AS2364" s="48"/>
      <c r="AW2364" s="48"/>
      <c r="BA2364" s="48"/>
      <c r="BE2364" s="48"/>
      <c r="BI2364" s="48"/>
      <c r="BM2364" s="41">
        <v>45446</v>
      </c>
      <c r="BN2364">
        <v>12.57</v>
      </c>
      <c r="BO2364">
        <v>11.789899999999999</v>
      </c>
      <c r="BQ2364" s="48"/>
      <c r="BU2364" s="48"/>
      <c r="BY2364" s="41">
        <v>45743</v>
      </c>
      <c r="BZ2364">
        <v>17.850000000000001</v>
      </c>
      <c r="CA2364">
        <v>16.682600000000001</v>
      </c>
    </row>
    <row r="2365" spans="1:79">
      <c r="A2365" s="48"/>
      <c r="E2365" s="48"/>
      <c r="M2365" s="48"/>
      <c r="Q2365" s="48"/>
      <c r="U2365" s="48"/>
      <c r="Y2365" s="48"/>
      <c r="AC2365" s="48"/>
      <c r="AG2365" s="48"/>
      <c r="AK2365" s="45"/>
      <c r="AO2365" s="48"/>
      <c r="AS2365" s="48"/>
      <c r="AW2365" s="48"/>
      <c r="BA2365" s="48"/>
      <c r="BE2365" s="48"/>
      <c r="BI2365" s="48"/>
      <c r="BM2365" s="41">
        <v>45447</v>
      </c>
      <c r="BN2365">
        <v>12.52</v>
      </c>
      <c r="BO2365">
        <v>11.743</v>
      </c>
      <c r="BQ2365" s="48"/>
      <c r="BU2365" s="48"/>
      <c r="BY2365" s="41">
        <v>45744</v>
      </c>
      <c r="BZ2365">
        <v>17.95</v>
      </c>
      <c r="CA2365">
        <v>16.7761</v>
      </c>
    </row>
    <row r="2366" spans="1:79">
      <c r="A2366" s="48"/>
      <c r="E2366" s="48"/>
      <c r="M2366" s="48"/>
      <c r="Q2366" s="48"/>
      <c r="U2366" s="48"/>
      <c r="Y2366" s="48"/>
      <c r="AC2366" s="48"/>
      <c r="AG2366" s="48"/>
      <c r="AK2366" s="45"/>
      <c r="AO2366" s="48"/>
      <c r="AS2366" s="48"/>
      <c r="AW2366" s="48"/>
      <c r="BA2366" s="48"/>
      <c r="BE2366" s="48"/>
      <c r="BI2366" s="48"/>
      <c r="BM2366" s="41">
        <v>45448</v>
      </c>
      <c r="BN2366">
        <v>12.58</v>
      </c>
      <c r="BO2366">
        <v>11.799300000000001</v>
      </c>
      <c r="BQ2366" s="48"/>
      <c r="BU2366" s="48"/>
      <c r="BY2366" s="41">
        <v>45749</v>
      </c>
      <c r="BZ2366">
        <v>17.97</v>
      </c>
      <c r="CA2366">
        <v>16.794799999999999</v>
      </c>
    </row>
    <row r="2367" spans="1:79">
      <c r="A2367" s="48"/>
      <c r="E2367" s="48"/>
      <c r="M2367" s="48"/>
      <c r="Q2367" s="48"/>
      <c r="U2367" s="48"/>
      <c r="Y2367" s="48"/>
      <c r="AC2367" s="48"/>
      <c r="AG2367" s="48"/>
      <c r="AK2367" s="45"/>
      <c r="AO2367" s="48"/>
      <c r="AS2367" s="48"/>
      <c r="AW2367" s="48"/>
      <c r="BA2367" s="48"/>
      <c r="BE2367" s="48"/>
      <c r="BI2367" s="48"/>
      <c r="BM2367" s="41">
        <v>45449</v>
      </c>
      <c r="BN2367">
        <v>12.56</v>
      </c>
      <c r="BO2367">
        <v>11.7805</v>
      </c>
      <c r="BQ2367" s="48"/>
      <c r="BU2367" s="48"/>
      <c r="BY2367" s="41">
        <v>45750</v>
      </c>
      <c r="BZ2367">
        <v>17.8</v>
      </c>
      <c r="CA2367">
        <v>16.635899999999999</v>
      </c>
    </row>
    <row r="2368" spans="1:79">
      <c r="A2368" s="48"/>
      <c r="E2368" s="48"/>
      <c r="M2368" s="48"/>
      <c r="Q2368" s="48"/>
      <c r="U2368" s="48"/>
      <c r="Y2368" s="48"/>
      <c r="AC2368" s="48"/>
      <c r="AG2368" s="48"/>
      <c r="AK2368" s="45"/>
      <c r="AO2368" s="48"/>
      <c r="AS2368" s="48"/>
      <c r="AW2368" s="48"/>
      <c r="BA2368" s="48"/>
      <c r="BE2368" s="48"/>
      <c r="BI2368" s="48"/>
      <c r="BM2368" s="41">
        <v>45450</v>
      </c>
      <c r="BN2368">
        <v>12.58</v>
      </c>
      <c r="BO2368">
        <v>11.799300000000001</v>
      </c>
      <c r="BQ2368" s="48"/>
      <c r="BU2368" s="48"/>
      <c r="BY2368" s="41">
        <v>45751</v>
      </c>
      <c r="BZ2368">
        <v>17.5</v>
      </c>
      <c r="CA2368">
        <v>16.355499999999999</v>
      </c>
    </row>
    <row r="2369" spans="1:79">
      <c r="A2369" s="48"/>
      <c r="E2369" s="48"/>
      <c r="M2369" s="48"/>
      <c r="Q2369" s="48"/>
      <c r="U2369" s="48"/>
      <c r="Y2369" s="48"/>
      <c r="AC2369" s="48"/>
      <c r="AG2369" s="48"/>
      <c r="AK2369" s="45"/>
      <c r="AO2369" s="48"/>
      <c r="AS2369" s="48"/>
      <c r="AW2369" s="48"/>
      <c r="BA2369" s="48"/>
      <c r="BE2369" s="48"/>
      <c r="BI2369" s="48"/>
      <c r="BM2369" s="41">
        <v>45453</v>
      </c>
      <c r="BN2369">
        <v>12.47</v>
      </c>
      <c r="BO2369">
        <v>11.696099999999999</v>
      </c>
      <c r="BQ2369" s="48"/>
      <c r="BU2369" s="48"/>
      <c r="BY2369" s="41">
        <v>45754</v>
      </c>
      <c r="BZ2369">
        <v>18.100000000000001</v>
      </c>
      <c r="CA2369">
        <v>16.9163</v>
      </c>
    </row>
    <row r="2370" spans="1:79">
      <c r="A2370" s="48"/>
      <c r="E2370" s="48"/>
      <c r="M2370" s="48"/>
      <c r="Q2370" s="48"/>
      <c r="U2370" s="48"/>
      <c r="Y2370" s="48"/>
      <c r="AC2370" s="48"/>
      <c r="AG2370" s="48"/>
      <c r="AK2370" s="45"/>
      <c r="AO2370" s="48"/>
      <c r="AS2370" s="48"/>
      <c r="AW2370" s="48"/>
      <c r="BA2370" s="48"/>
      <c r="BE2370" s="48"/>
      <c r="BI2370" s="48"/>
      <c r="BM2370" s="41">
        <v>45454</v>
      </c>
      <c r="BN2370">
        <v>12.45</v>
      </c>
      <c r="BO2370">
        <v>11.677300000000001</v>
      </c>
      <c r="BQ2370" s="48"/>
      <c r="BU2370" s="48"/>
      <c r="BY2370" s="41">
        <v>45755</v>
      </c>
      <c r="BZ2370">
        <v>18.100000000000001</v>
      </c>
      <c r="CA2370">
        <v>16.9163</v>
      </c>
    </row>
    <row r="2371" spans="1:79">
      <c r="A2371" s="48"/>
      <c r="E2371" s="48"/>
      <c r="M2371" s="48"/>
      <c r="Q2371" s="48"/>
      <c r="U2371" s="48"/>
      <c r="Y2371" s="48"/>
      <c r="AC2371" s="48"/>
      <c r="AG2371" s="48"/>
      <c r="AK2371" s="45"/>
      <c r="AO2371" s="48"/>
      <c r="AS2371" s="48"/>
      <c r="AW2371" s="48"/>
      <c r="BA2371" s="48"/>
      <c r="BE2371" s="48"/>
      <c r="BI2371" s="48"/>
      <c r="BM2371" s="41">
        <v>45455</v>
      </c>
      <c r="BN2371">
        <v>12.44</v>
      </c>
      <c r="BO2371">
        <v>11.667999999999999</v>
      </c>
      <c r="BQ2371" s="48"/>
      <c r="BU2371" s="48"/>
      <c r="BY2371" s="41">
        <v>45757</v>
      </c>
      <c r="BZ2371">
        <v>18.11</v>
      </c>
      <c r="CA2371">
        <v>16.925599999999999</v>
      </c>
    </row>
    <row r="2372" spans="1:79">
      <c r="A2372" s="48"/>
      <c r="E2372" s="48"/>
      <c r="M2372" s="48"/>
      <c r="Q2372" s="48"/>
      <c r="U2372" s="48"/>
      <c r="Y2372" s="48"/>
      <c r="AC2372" s="48"/>
      <c r="AG2372" s="48"/>
      <c r="AK2372" s="45"/>
      <c r="AO2372" s="48"/>
      <c r="AS2372" s="48"/>
      <c r="AW2372" s="48"/>
      <c r="BA2372" s="48"/>
      <c r="BE2372" s="48"/>
      <c r="BI2372" s="48"/>
      <c r="BM2372" s="41">
        <v>45456</v>
      </c>
      <c r="BN2372">
        <v>12.35</v>
      </c>
      <c r="BO2372">
        <v>11.583500000000001</v>
      </c>
      <c r="BQ2372" s="48"/>
      <c r="BU2372" s="48"/>
      <c r="BY2372" s="41">
        <v>45758</v>
      </c>
      <c r="BZ2372">
        <v>18.75</v>
      </c>
      <c r="CA2372">
        <v>17.523800000000001</v>
      </c>
    </row>
    <row r="2373" spans="1:79">
      <c r="A2373" s="48"/>
      <c r="E2373" s="48"/>
      <c r="M2373" s="48"/>
      <c r="Q2373" s="48"/>
      <c r="U2373" s="48"/>
      <c r="Y2373" s="48"/>
      <c r="AC2373" s="48"/>
      <c r="AG2373" s="48"/>
      <c r="AK2373" s="45"/>
      <c r="AO2373" s="48"/>
      <c r="AS2373" s="48"/>
      <c r="AW2373" s="48"/>
      <c r="BA2373" s="48"/>
      <c r="BE2373" s="48"/>
      <c r="BI2373" s="48"/>
      <c r="BM2373" s="41">
        <v>45457</v>
      </c>
      <c r="BN2373">
        <v>12.4</v>
      </c>
      <c r="BO2373">
        <v>11.6304</v>
      </c>
      <c r="BQ2373" s="48"/>
      <c r="BU2373" s="48"/>
      <c r="BY2373" s="41">
        <v>45761</v>
      </c>
      <c r="BZ2373">
        <v>18.149999999999999</v>
      </c>
      <c r="CA2373">
        <v>16.963000000000001</v>
      </c>
    </row>
    <row r="2374" spans="1:79">
      <c r="A2374" s="48"/>
      <c r="E2374" s="48"/>
      <c r="M2374" s="48"/>
      <c r="Q2374" s="48"/>
      <c r="U2374" s="48"/>
      <c r="Y2374" s="48"/>
      <c r="AC2374" s="48"/>
      <c r="AG2374" s="48"/>
      <c r="AK2374" s="45"/>
      <c r="AO2374" s="48"/>
      <c r="AS2374" s="48"/>
      <c r="AW2374" s="48"/>
      <c r="BA2374" s="48"/>
      <c r="BE2374" s="48"/>
      <c r="BI2374" s="48"/>
      <c r="BM2374" s="41">
        <v>45461</v>
      </c>
      <c r="BN2374">
        <v>12.7</v>
      </c>
      <c r="BO2374">
        <v>11.911799999999999</v>
      </c>
      <c r="BQ2374" s="48"/>
      <c r="BU2374" s="48"/>
      <c r="BY2374" s="41">
        <v>45762</v>
      </c>
      <c r="BZ2374">
        <v>18.11</v>
      </c>
      <c r="CA2374">
        <v>16.925599999999999</v>
      </c>
    </row>
    <row r="2375" spans="1:79">
      <c r="A2375" s="48"/>
      <c r="E2375" s="48"/>
      <c r="M2375" s="48"/>
      <c r="Q2375" s="48"/>
      <c r="U2375" s="48"/>
      <c r="Y2375" s="48"/>
      <c r="AC2375" s="48"/>
      <c r="AG2375" s="48"/>
      <c r="AK2375" s="45"/>
      <c r="AO2375" s="48"/>
      <c r="AS2375" s="48"/>
      <c r="AW2375" s="48"/>
      <c r="BA2375" s="48"/>
      <c r="BE2375" s="48"/>
      <c r="BI2375" s="48"/>
      <c r="BM2375" s="41">
        <v>45462</v>
      </c>
      <c r="BN2375">
        <v>12.48</v>
      </c>
      <c r="BO2375">
        <v>11.705500000000001</v>
      </c>
      <c r="BQ2375" s="48"/>
      <c r="BU2375" s="48"/>
      <c r="BY2375" s="41">
        <v>45763</v>
      </c>
      <c r="BZ2375">
        <v>18.12</v>
      </c>
      <c r="CA2375">
        <v>16.934999999999999</v>
      </c>
    </row>
    <row r="2376" spans="1:79">
      <c r="A2376" s="48"/>
      <c r="E2376" s="48"/>
      <c r="M2376" s="48"/>
      <c r="Q2376" s="48"/>
      <c r="U2376" s="48"/>
      <c r="Y2376" s="48"/>
      <c r="AC2376" s="48"/>
      <c r="AG2376" s="48"/>
      <c r="AK2376" s="45"/>
      <c r="AO2376" s="48"/>
      <c r="AS2376" s="48"/>
      <c r="AW2376" s="48"/>
      <c r="BA2376" s="48"/>
      <c r="BE2376" s="48"/>
      <c r="BI2376" s="48"/>
      <c r="BM2376" s="41">
        <v>45463</v>
      </c>
      <c r="BN2376">
        <v>12.45</v>
      </c>
      <c r="BO2376">
        <v>11.677300000000001</v>
      </c>
      <c r="BQ2376" s="48"/>
      <c r="BU2376" s="48"/>
      <c r="BY2376" s="41">
        <v>45764</v>
      </c>
      <c r="BZ2376">
        <v>18.48</v>
      </c>
      <c r="CA2376">
        <v>17.2714</v>
      </c>
    </row>
    <row r="2377" spans="1:79">
      <c r="A2377" s="48"/>
      <c r="E2377" s="48"/>
      <c r="M2377" s="48"/>
      <c r="Q2377" s="48"/>
      <c r="U2377" s="48"/>
      <c r="Y2377" s="48"/>
      <c r="AC2377" s="48"/>
      <c r="AG2377" s="48"/>
      <c r="AK2377" s="45"/>
      <c r="AO2377" s="48"/>
      <c r="AS2377" s="48"/>
      <c r="AW2377" s="48"/>
      <c r="BA2377" s="48"/>
      <c r="BE2377" s="48"/>
      <c r="BI2377" s="48"/>
      <c r="BM2377" s="41">
        <v>45464</v>
      </c>
      <c r="BN2377">
        <v>12.63</v>
      </c>
      <c r="BO2377">
        <v>11.8462</v>
      </c>
      <c r="BQ2377" s="48"/>
      <c r="BU2377" s="48"/>
      <c r="BY2377" s="41">
        <v>45765</v>
      </c>
      <c r="BZ2377">
        <v>18.96</v>
      </c>
      <c r="CA2377">
        <v>17.72</v>
      </c>
    </row>
    <row r="2378" spans="1:79">
      <c r="A2378" s="48"/>
      <c r="E2378" s="48"/>
      <c r="M2378" s="48"/>
      <c r="Q2378" s="48"/>
      <c r="U2378" s="48"/>
      <c r="Y2378" s="48"/>
      <c r="AC2378" s="48"/>
      <c r="AG2378" s="48"/>
      <c r="AK2378" s="45"/>
      <c r="AO2378" s="48"/>
      <c r="AS2378" s="48"/>
      <c r="AW2378" s="48"/>
      <c r="BA2378" s="48"/>
      <c r="BE2378" s="48"/>
      <c r="BI2378" s="48"/>
      <c r="BM2378" s="41">
        <v>45467</v>
      </c>
      <c r="BN2378">
        <v>12.69</v>
      </c>
      <c r="BO2378">
        <v>11.9024</v>
      </c>
      <c r="BQ2378" s="48"/>
      <c r="BU2378" s="48"/>
      <c r="BY2378" s="41">
        <v>45768</v>
      </c>
      <c r="BZ2378">
        <v>19.149999999999999</v>
      </c>
      <c r="CA2378">
        <v>17.897600000000001</v>
      </c>
    </row>
    <row r="2379" spans="1:79">
      <c r="A2379" s="48"/>
      <c r="E2379" s="48"/>
      <c r="M2379" s="48"/>
      <c r="Q2379" s="48"/>
      <c r="U2379" s="48"/>
      <c r="Y2379" s="48"/>
      <c r="AC2379" s="48"/>
      <c r="AG2379" s="48"/>
      <c r="AK2379" s="45"/>
      <c r="AO2379" s="48"/>
      <c r="AS2379" s="48"/>
      <c r="AW2379" s="48"/>
      <c r="BA2379" s="48"/>
      <c r="BE2379" s="48"/>
      <c r="BI2379" s="48"/>
      <c r="BM2379" s="41">
        <v>45468</v>
      </c>
      <c r="BN2379">
        <v>12.6</v>
      </c>
      <c r="BO2379">
        <v>11.818</v>
      </c>
      <c r="BQ2379" s="48"/>
      <c r="BU2379" s="48"/>
      <c r="BY2379" s="41">
        <v>45769</v>
      </c>
      <c r="BZ2379">
        <v>19.149999999999999</v>
      </c>
      <c r="CA2379">
        <v>17.897600000000001</v>
      </c>
    </row>
    <row r="2380" spans="1:79">
      <c r="A2380" s="48"/>
      <c r="E2380" s="48"/>
      <c r="M2380" s="48"/>
      <c r="Q2380" s="48"/>
      <c r="U2380" s="48"/>
      <c r="Y2380" s="48"/>
      <c r="AC2380" s="48"/>
      <c r="AG2380" s="48"/>
      <c r="AK2380" s="45"/>
      <c r="AO2380" s="48"/>
      <c r="AS2380" s="48"/>
      <c r="AW2380" s="48"/>
      <c r="BA2380" s="48"/>
      <c r="BE2380" s="48"/>
      <c r="BI2380" s="48"/>
      <c r="BM2380" s="41">
        <v>45469</v>
      </c>
      <c r="BN2380">
        <v>12.6</v>
      </c>
      <c r="BO2380">
        <v>11.818</v>
      </c>
      <c r="BQ2380" s="48"/>
      <c r="BU2380" s="48"/>
      <c r="BY2380" s="41">
        <v>45770</v>
      </c>
      <c r="BZ2380">
        <v>19.7</v>
      </c>
      <c r="CA2380">
        <v>18.4116</v>
      </c>
    </row>
    <row r="2381" spans="1:79">
      <c r="A2381" s="48"/>
      <c r="E2381" s="48"/>
      <c r="M2381" s="48"/>
      <c r="Q2381" s="48"/>
      <c r="U2381" s="48"/>
      <c r="Y2381" s="48"/>
      <c r="AC2381" s="48"/>
      <c r="AG2381" s="48"/>
      <c r="AK2381" s="45"/>
      <c r="AO2381" s="48"/>
      <c r="AS2381" s="48"/>
      <c r="AW2381" s="48"/>
      <c r="BA2381" s="48"/>
      <c r="BE2381" s="48"/>
      <c r="BI2381" s="48"/>
      <c r="BM2381" s="41">
        <v>45470</v>
      </c>
      <c r="BN2381">
        <v>12.64</v>
      </c>
      <c r="BO2381">
        <v>11.855499999999999</v>
      </c>
      <c r="BQ2381" s="48"/>
      <c r="BU2381" s="48"/>
      <c r="BY2381" s="41">
        <v>45771</v>
      </c>
      <c r="BZ2381">
        <v>19.14</v>
      </c>
      <c r="CA2381">
        <v>17.888200000000001</v>
      </c>
    </row>
    <row r="2382" spans="1:79">
      <c r="A2382" s="48"/>
      <c r="E2382" s="48"/>
      <c r="M2382" s="48"/>
      <c r="Q2382" s="48"/>
      <c r="U2382" s="48"/>
      <c r="Y2382" s="48"/>
      <c r="AC2382" s="48"/>
      <c r="AG2382" s="48"/>
      <c r="AK2382" s="45"/>
      <c r="AO2382" s="48"/>
      <c r="AS2382" s="48"/>
      <c r="AW2382" s="48"/>
      <c r="BA2382" s="48"/>
      <c r="BE2382" s="48"/>
      <c r="BI2382" s="48"/>
      <c r="BM2382" s="41">
        <v>45471</v>
      </c>
      <c r="BN2382">
        <v>12.92</v>
      </c>
      <c r="BO2382">
        <v>12.1182</v>
      </c>
      <c r="BQ2382" s="48"/>
      <c r="BU2382" s="48"/>
      <c r="BY2382" s="41">
        <v>45772</v>
      </c>
      <c r="BZ2382">
        <v>19.45</v>
      </c>
      <c r="CA2382">
        <v>18.178000000000001</v>
      </c>
    </row>
    <row r="2383" spans="1:79">
      <c r="A2383" s="48"/>
      <c r="E2383" s="48"/>
      <c r="M2383" s="48"/>
      <c r="Q2383" s="48"/>
      <c r="U2383" s="48"/>
      <c r="Y2383" s="48"/>
      <c r="AC2383" s="48"/>
      <c r="AG2383" s="48"/>
      <c r="AK2383" s="45"/>
      <c r="AO2383" s="48"/>
      <c r="AS2383" s="48"/>
      <c r="AW2383" s="48"/>
      <c r="BA2383" s="48"/>
      <c r="BE2383" s="48"/>
      <c r="BI2383" s="48"/>
      <c r="BM2383" s="41">
        <v>45474</v>
      </c>
      <c r="BN2383">
        <v>12.95</v>
      </c>
      <c r="BO2383">
        <v>12.1463</v>
      </c>
      <c r="BQ2383" s="48"/>
      <c r="BU2383" s="48"/>
      <c r="BY2383" s="41">
        <v>45775</v>
      </c>
      <c r="BZ2383">
        <v>19.05</v>
      </c>
      <c r="CA2383">
        <v>17.804099999999998</v>
      </c>
    </row>
    <row r="2384" spans="1:79">
      <c r="A2384" s="48"/>
      <c r="E2384" s="48"/>
      <c r="M2384" s="48"/>
      <c r="Q2384" s="48"/>
      <c r="U2384" s="48"/>
      <c r="Y2384" s="48"/>
      <c r="AC2384" s="48"/>
      <c r="AG2384" s="48"/>
      <c r="AK2384" s="45"/>
      <c r="AO2384" s="48"/>
      <c r="AS2384" s="48"/>
      <c r="AW2384" s="48"/>
      <c r="BA2384" s="48"/>
      <c r="BE2384" s="48"/>
      <c r="BI2384" s="48"/>
      <c r="BM2384" s="41">
        <v>45475</v>
      </c>
      <c r="BN2384">
        <v>12.8</v>
      </c>
      <c r="BO2384">
        <v>12.005599999999999</v>
      </c>
      <c r="BQ2384" s="48"/>
      <c r="BU2384" s="48"/>
      <c r="BY2384" s="41">
        <v>45776</v>
      </c>
      <c r="BZ2384">
        <v>19.399999999999999</v>
      </c>
      <c r="CA2384">
        <v>18.1312</v>
      </c>
    </row>
    <row r="2385" spans="1:79">
      <c r="A2385" s="48"/>
      <c r="E2385" s="48"/>
      <c r="M2385" s="48"/>
      <c r="Q2385" s="48"/>
      <c r="U2385" s="48"/>
      <c r="Y2385" s="48"/>
      <c r="AC2385" s="48"/>
      <c r="AG2385" s="48"/>
      <c r="AK2385" s="45"/>
      <c r="AO2385" s="48"/>
      <c r="AS2385" s="48"/>
      <c r="AW2385" s="48"/>
      <c r="BA2385" s="48"/>
      <c r="BE2385" s="48"/>
      <c r="BI2385" s="48"/>
      <c r="BM2385" s="41">
        <v>45476</v>
      </c>
      <c r="BN2385">
        <v>12.75</v>
      </c>
      <c r="BO2385">
        <v>11.9587</v>
      </c>
      <c r="BQ2385" s="48"/>
      <c r="BU2385" s="48"/>
      <c r="BY2385" s="41">
        <v>45777</v>
      </c>
      <c r="BZ2385">
        <v>19.07</v>
      </c>
      <c r="CA2385">
        <v>17.822800000000001</v>
      </c>
    </row>
    <row r="2386" spans="1:79">
      <c r="A2386" s="48"/>
      <c r="E2386" s="48"/>
      <c r="M2386" s="48"/>
      <c r="Q2386" s="48"/>
      <c r="U2386" s="48"/>
      <c r="Y2386" s="48"/>
      <c r="AC2386" s="48"/>
      <c r="AG2386" s="48"/>
      <c r="AK2386" s="45"/>
      <c r="AO2386" s="48"/>
      <c r="AS2386" s="48"/>
      <c r="AW2386" s="48"/>
      <c r="BA2386" s="48"/>
      <c r="BE2386" s="48"/>
      <c r="BI2386" s="48"/>
      <c r="BM2386" s="41">
        <v>45477</v>
      </c>
      <c r="BN2386">
        <v>12.77</v>
      </c>
      <c r="BO2386">
        <v>11.977499999999999</v>
      </c>
      <c r="BQ2386" s="48"/>
      <c r="BU2386" s="48"/>
      <c r="BY2386" s="41">
        <v>45779</v>
      </c>
      <c r="BZ2386">
        <v>19.75</v>
      </c>
      <c r="CA2386">
        <v>18.458400000000001</v>
      </c>
    </row>
    <row r="2387" spans="1:79">
      <c r="A2387" s="48"/>
      <c r="E2387" s="48"/>
      <c r="M2387" s="48"/>
      <c r="Q2387" s="48"/>
      <c r="U2387" s="48"/>
      <c r="Y2387" s="48"/>
      <c r="AC2387" s="48"/>
      <c r="AG2387" s="48"/>
      <c r="AK2387" s="45"/>
      <c r="AO2387" s="48"/>
      <c r="AS2387" s="48"/>
      <c r="AW2387" s="48"/>
      <c r="BA2387" s="48"/>
      <c r="BE2387" s="48"/>
      <c r="BI2387" s="48"/>
      <c r="BM2387" s="41">
        <v>45478</v>
      </c>
      <c r="BN2387">
        <v>12.8</v>
      </c>
      <c r="BO2387">
        <v>12.005599999999999</v>
      </c>
      <c r="BQ2387" s="48"/>
      <c r="BU2387" s="48"/>
      <c r="BY2387" s="41">
        <v>45782</v>
      </c>
      <c r="BZ2387">
        <v>19.739999999999998</v>
      </c>
      <c r="CA2387">
        <v>18.449000000000002</v>
      </c>
    </row>
    <row r="2388" spans="1:79">
      <c r="A2388" s="48"/>
      <c r="E2388" s="48"/>
      <c r="M2388" s="48"/>
      <c r="Q2388" s="48"/>
      <c r="U2388" s="48"/>
      <c r="Y2388" s="48"/>
      <c r="AC2388" s="48"/>
      <c r="AG2388" s="48"/>
      <c r="AK2388" s="45"/>
      <c r="AO2388" s="48"/>
      <c r="AS2388" s="48"/>
      <c r="AW2388" s="48"/>
      <c r="BA2388" s="48"/>
      <c r="BE2388" s="48"/>
      <c r="BI2388" s="48"/>
      <c r="BM2388" s="41">
        <v>45481</v>
      </c>
      <c r="BN2388">
        <v>12.8</v>
      </c>
      <c r="BO2388">
        <v>12.005599999999999</v>
      </c>
      <c r="BQ2388" s="48"/>
      <c r="BU2388" s="48"/>
      <c r="BY2388" s="41">
        <v>45783</v>
      </c>
      <c r="BZ2388">
        <v>19.8</v>
      </c>
      <c r="CA2388">
        <v>18.505099999999999</v>
      </c>
    </row>
    <row r="2389" spans="1:79">
      <c r="A2389" s="48"/>
      <c r="E2389" s="48"/>
      <c r="M2389" s="48"/>
      <c r="Q2389" s="48"/>
      <c r="U2389" s="48"/>
      <c r="Y2389" s="48"/>
      <c r="AC2389" s="48"/>
      <c r="AG2389" s="48"/>
      <c r="AK2389" s="45"/>
      <c r="AO2389" s="48"/>
      <c r="AS2389" s="48"/>
      <c r="AW2389" s="48"/>
      <c r="BA2389" s="48"/>
      <c r="BE2389" s="48"/>
      <c r="BI2389" s="48"/>
      <c r="BM2389" s="41">
        <v>45482</v>
      </c>
      <c r="BN2389">
        <v>12.8</v>
      </c>
      <c r="BO2389">
        <v>12.005599999999999</v>
      </c>
      <c r="BQ2389" s="48"/>
      <c r="BU2389" s="48"/>
      <c r="BY2389" s="41">
        <v>45784</v>
      </c>
      <c r="BZ2389">
        <v>19.97</v>
      </c>
      <c r="CA2389">
        <v>18.664000000000001</v>
      </c>
    </row>
    <row r="2390" spans="1:79">
      <c r="A2390" s="48"/>
      <c r="E2390" s="48"/>
      <c r="M2390" s="48"/>
      <c r="Q2390" s="48"/>
      <c r="U2390" s="48"/>
      <c r="Y2390" s="48"/>
      <c r="AC2390" s="48"/>
      <c r="AG2390" s="48"/>
      <c r="AK2390" s="45"/>
      <c r="AO2390" s="48"/>
      <c r="AS2390" s="48"/>
      <c r="AW2390" s="48"/>
      <c r="BA2390" s="48"/>
      <c r="BE2390" s="48"/>
      <c r="BI2390" s="48"/>
      <c r="BM2390" s="41">
        <v>45483</v>
      </c>
      <c r="BN2390">
        <v>12.8</v>
      </c>
      <c r="BO2390">
        <v>12.005599999999999</v>
      </c>
      <c r="BQ2390" s="48"/>
      <c r="BU2390" s="48"/>
      <c r="BY2390" s="41">
        <v>45785</v>
      </c>
      <c r="BZ2390">
        <v>19.97</v>
      </c>
      <c r="CA2390">
        <v>18.664000000000001</v>
      </c>
    </row>
    <row r="2391" spans="1:79">
      <c r="A2391" s="48"/>
      <c r="E2391" s="48"/>
      <c r="M2391" s="48"/>
      <c r="Q2391" s="48"/>
      <c r="U2391" s="48"/>
      <c r="Y2391" s="48"/>
      <c r="AC2391" s="48"/>
      <c r="AG2391" s="48"/>
      <c r="AK2391" s="45"/>
      <c r="AO2391" s="48"/>
      <c r="AS2391" s="48"/>
      <c r="AW2391" s="48"/>
      <c r="BA2391" s="48"/>
      <c r="BE2391" s="48"/>
      <c r="BI2391" s="48"/>
      <c r="BM2391" s="41">
        <v>45484</v>
      </c>
      <c r="BN2391">
        <v>12.77</v>
      </c>
      <c r="BO2391">
        <v>11.977499999999999</v>
      </c>
      <c r="BQ2391" s="48"/>
      <c r="BU2391" s="48"/>
      <c r="BY2391" s="41">
        <v>45786</v>
      </c>
      <c r="BZ2391">
        <v>20.18</v>
      </c>
      <c r="CA2391">
        <v>18.860199999999999</v>
      </c>
    </row>
    <row r="2392" spans="1:79">
      <c r="A2392" s="48"/>
      <c r="E2392" s="48"/>
      <c r="M2392" s="48"/>
      <c r="Q2392" s="48"/>
      <c r="U2392" s="48"/>
      <c r="Y2392" s="48"/>
      <c r="AC2392" s="48"/>
      <c r="AG2392" s="48"/>
      <c r="AK2392" s="45"/>
      <c r="AO2392" s="48"/>
      <c r="AS2392" s="48"/>
      <c r="AW2392" s="48"/>
      <c r="BA2392" s="48"/>
      <c r="BE2392" s="48"/>
      <c r="BI2392" s="48"/>
      <c r="BM2392" s="41">
        <v>45485</v>
      </c>
      <c r="BN2392">
        <v>12.77</v>
      </c>
      <c r="BO2392">
        <v>11.977499999999999</v>
      </c>
      <c r="BQ2392" s="48"/>
      <c r="BU2392" s="48"/>
      <c r="BY2392" s="41">
        <v>45789</v>
      </c>
      <c r="BZ2392">
        <v>20.65</v>
      </c>
      <c r="CA2392">
        <v>19.299499999999998</v>
      </c>
    </row>
    <row r="2393" spans="1:79">
      <c r="A2393" s="48"/>
      <c r="E2393" s="48"/>
      <c r="M2393" s="48"/>
      <c r="Q2393" s="48"/>
      <c r="U2393" s="48"/>
      <c r="Y2393" s="48"/>
      <c r="AC2393" s="48"/>
      <c r="AG2393" s="48"/>
      <c r="AK2393" s="45"/>
      <c r="AO2393" s="48"/>
      <c r="AS2393" s="48"/>
      <c r="AW2393" s="48"/>
      <c r="BA2393" s="48"/>
      <c r="BE2393" s="48"/>
      <c r="BI2393" s="48"/>
      <c r="BM2393" s="41">
        <v>45488</v>
      </c>
      <c r="BN2393">
        <v>12.67</v>
      </c>
      <c r="BO2393">
        <v>11.883699999999999</v>
      </c>
      <c r="BQ2393" s="48"/>
      <c r="BU2393" s="48"/>
      <c r="BY2393" s="41">
        <v>45790</v>
      </c>
      <c r="BZ2393">
        <v>20.65</v>
      </c>
      <c r="CA2393">
        <v>19.299499999999998</v>
      </c>
    </row>
    <row r="2394" spans="1:79">
      <c r="A2394" s="48"/>
      <c r="E2394" s="48"/>
      <c r="M2394" s="48"/>
      <c r="Q2394" s="48"/>
      <c r="U2394" s="48"/>
      <c r="Y2394" s="48"/>
      <c r="AC2394" s="48"/>
      <c r="AG2394" s="48"/>
      <c r="AK2394" s="45"/>
      <c r="AO2394" s="48"/>
      <c r="AS2394" s="48"/>
      <c r="AW2394" s="48"/>
      <c r="BA2394" s="48"/>
      <c r="BE2394" s="48"/>
      <c r="BI2394" s="48"/>
      <c r="BM2394" s="41">
        <v>45489</v>
      </c>
      <c r="BN2394">
        <v>12.67</v>
      </c>
      <c r="BO2394">
        <v>11.883699999999999</v>
      </c>
      <c r="BQ2394" s="48"/>
      <c r="BU2394" s="48"/>
      <c r="BY2394" s="41">
        <v>45791</v>
      </c>
      <c r="BZ2394">
        <v>20.98</v>
      </c>
      <c r="CA2394">
        <v>19.607900000000001</v>
      </c>
    </row>
    <row r="2395" spans="1:79">
      <c r="A2395" s="48"/>
      <c r="E2395" s="48"/>
      <c r="M2395" s="48"/>
      <c r="Q2395" s="48"/>
      <c r="U2395" s="48"/>
      <c r="Y2395" s="48"/>
      <c r="AC2395" s="48"/>
      <c r="AG2395" s="48"/>
      <c r="AK2395" s="45"/>
      <c r="AO2395" s="48"/>
      <c r="AS2395" s="48"/>
      <c r="AW2395" s="48"/>
      <c r="BA2395" s="48"/>
      <c r="BE2395" s="48"/>
      <c r="BI2395" s="48"/>
      <c r="BM2395" s="41">
        <v>45490</v>
      </c>
      <c r="BN2395">
        <v>12.7</v>
      </c>
      <c r="BO2395">
        <v>11.911799999999999</v>
      </c>
      <c r="BQ2395" s="48"/>
      <c r="BU2395" s="48"/>
      <c r="BY2395" s="41">
        <v>45792</v>
      </c>
      <c r="BZ2395">
        <v>21.84</v>
      </c>
      <c r="CA2395">
        <v>20.4117</v>
      </c>
    </row>
    <row r="2396" spans="1:79">
      <c r="A2396" s="48"/>
      <c r="E2396" s="48"/>
      <c r="M2396" s="48"/>
      <c r="Q2396" s="48"/>
      <c r="U2396" s="48"/>
      <c r="Y2396" s="48"/>
      <c r="AC2396" s="48"/>
      <c r="AG2396" s="48"/>
      <c r="AK2396" s="45"/>
      <c r="AO2396" s="48"/>
      <c r="AS2396" s="48"/>
      <c r="AW2396" s="48"/>
      <c r="BA2396" s="48"/>
      <c r="BE2396" s="48"/>
      <c r="BI2396" s="48"/>
      <c r="BM2396" s="41">
        <v>45491</v>
      </c>
      <c r="BN2396">
        <v>12.7</v>
      </c>
      <c r="BO2396">
        <v>11.911799999999999</v>
      </c>
      <c r="BQ2396" s="48"/>
      <c r="BU2396" s="48"/>
      <c r="BY2396" s="41">
        <v>45793</v>
      </c>
      <c r="BZ2396">
        <v>21.79</v>
      </c>
      <c r="CA2396">
        <v>20.364899999999999</v>
      </c>
    </row>
    <row r="2397" spans="1:79">
      <c r="A2397" s="48"/>
      <c r="E2397" s="48"/>
      <c r="M2397" s="48"/>
      <c r="Q2397" s="48"/>
      <c r="U2397" s="48"/>
      <c r="Y2397" s="48"/>
      <c r="AC2397" s="48"/>
      <c r="AG2397" s="48"/>
      <c r="AK2397" s="45"/>
      <c r="AO2397" s="48"/>
      <c r="AS2397" s="48"/>
      <c r="AW2397" s="48"/>
      <c r="BA2397" s="48"/>
      <c r="BE2397" s="48"/>
      <c r="BI2397" s="48"/>
      <c r="BM2397" s="41">
        <v>45492</v>
      </c>
      <c r="BN2397">
        <v>12.62</v>
      </c>
      <c r="BO2397">
        <v>11.8368</v>
      </c>
      <c r="BQ2397" s="48"/>
      <c r="BU2397" s="48"/>
      <c r="BY2397" s="41">
        <v>45796</v>
      </c>
      <c r="BZ2397">
        <v>21.79</v>
      </c>
      <c r="CA2397">
        <v>20.364899999999999</v>
      </c>
    </row>
    <row r="2398" spans="1:79">
      <c r="A2398" s="48"/>
      <c r="E2398" s="48"/>
      <c r="M2398" s="48"/>
      <c r="Q2398" s="48"/>
      <c r="U2398" s="48"/>
      <c r="Y2398" s="48"/>
      <c r="AC2398" s="48"/>
      <c r="AG2398" s="48"/>
      <c r="AK2398" s="45"/>
      <c r="AO2398" s="48"/>
      <c r="AS2398" s="48"/>
      <c r="AW2398" s="48"/>
      <c r="BA2398" s="48"/>
      <c r="BE2398" s="48"/>
      <c r="BI2398" s="48"/>
      <c r="BM2398" s="41">
        <v>45495</v>
      </c>
      <c r="BN2398">
        <v>12.6</v>
      </c>
      <c r="BO2398">
        <v>11.818</v>
      </c>
      <c r="BQ2398" s="48"/>
      <c r="BU2398" s="48"/>
      <c r="BY2398" s="41">
        <v>45797</v>
      </c>
      <c r="BZ2398">
        <v>21.79</v>
      </c>
      <c r="CA2398">
        <v>20.364899999999999</v>
      </c>
    </row>
    <row r="2399" spans="1:79">
      <c r="A2399" s="48"/>
      <c r="E2399" s="48"/>
      <c r="M2399" s="48"/>
      <c r="Q2399" s="48"/>
      <c r="U2399" s="48"/>
      <c r="Y2399" s="48"/>
      <c r="AC2399" s="48"/>
      <c r="AG2399" s="48"/>
      <c r="AK2399" s="45"/>
      <c r="AO2399" s="48"/>
      <c r="AS2399" s="48"/>
      <c r="AW2399" s="48"/>
      <c r="BA2399" s="48"/>
      <c r="BE2399" s="48"/>
      <c r="BI2399" s="48"/>
      <c r="BM2399" s="41">
        <v>45496</v>
      </c>
      <c r="BN2399">
        <v>12.6</v>
      </c>
      <c r="BO2399">
        <v>11.818</v>
      </c>
      <c r="BQ2399" s="48"/>
      <c r="BU2399" s="48"/>
      <c r="BY2399" s="41">
        <v>45798</v>
      </c>
      <c r="BZ2399">
        <v>21.79</v>
      </c>
      <c r="CA2399">
        <v>20.364899999999999</v>
      </c>
    </row>
    <row r="2400" spans="1:79">
      <c r="A2400" s="48"/>
      <c r="E2400" s="48"/>
      <c r="M2400" s="48"/>
      <c r="Q2400" s="48"/>
      <c r="U2400" s="48"/>
      <c r="Y2400" s="48"/>
      <c r="AC2400" s="48"/>
      <c r="AG2400" s="48"/>
      <c r="AK2400" s="45"/>
      <c r="AO2400" s="48"/>
      <c r="AS2400" s="48"/>
      <c r="AW2400" s="48"/>
      <c r="BA2400" s="48"/>
      <c r="BE2400" s="48"/>
      <c r="BI2400" s="48"/>
      <c r="BM2400" s="41">
        <v>45497</v>
      </c>
      <c r="BN2400">
        <v>12.5</v>
      </c>
      <c r="BO2400">
        <v>11.7242</v>
      </c>
      <c r="BQ2400" s="48"/>
      <c r="BU2400" s="48"/>
      <c r="BY2400" s="41">
        <v>45799</v>
      </c>
      <c r="BZ2400">
        <v>21.79</v>
      </c>
      <c r="CA2400">
        <v>20.364899999999999</v>
      </c>
    </row>
    <row r="2401" spans="1:79">
      <c r="A2401" s="48"/>
      <c r="E2401" s="48"/>
      <c r="M2401" s="48"/>
      <c r="Q2401" s="48"/>
      <c r="U2401" s="48"/>
      <c r="Y2401" s="48"/>
      <c r="AC2401" s="48"/>
      <c r="AG2401" s="48"/>
      <c r="AK2401" s="45"/>
      <c r="AO2401" s="48"/>
      <c r="AS2401" s="48"/>
      <c r="AW2401" s="48"/>
      <c r="BA2401" s="48"/>
      <c r="BE2401" s="48"/>
      <c r="BI2401" s="48"/>
      <c r="BM2401" s="41">
        <v>45499</v>
      </c>
      <c r="BN2401">
        <v>12.22</v>
      </c>
      <c r="BO2401">
        <v>11.9854</v>
      </c>
      <c r="BQ2401" s="48"/>
      <c r="BU2401" s="48"/>
      <c r="BY2401" s="41">
        <v>45800</v>
      </c>
      <c r="BZ2401">
        <v>21.79</v>
      </c>
      <c r="CA2401">
        <v>20.364899999999999</v>
      </c>
    </row>
    <row r="2402" spans="1:79">
      <c r="A2402" s="48"/>
      <c r="E2402" s="48"/>
      <c r="M2402" s="48"/>
      <c r="Q2402" s="48"/>
      <c r="U2402" s="48"/>
      <c r="Y2402" s="48"/>
      <c r="AC2402" s="48"/>
      <c r="AG2402" s="48"/>
      <c r="AK2402" s="45"/>
      <c r="AO2402" s="48"/>
      <c r="AS2402" s="48"/>
      <c r="AW2402" s="48"/>
      <c r="BA2402" s="48"/>
      <c r="BE2402" s="48"/>
      <c r="BI2402" s="48"/>
      <c r="BM2402" s="41">
        <v>45502</v>
      </c>
      <c r="BN2402">
        <v>12.3</v>
      </c>
      <c r="BO2402">
        <v>12.063800000000001</v>
      </c>
      <c r="BQ2402" s="48"/>
      <c r="BU2402" s="48"/>
      <c r="BY2402" s="41">
        <v>45803</v>
      </c>
      <c r="BZ2402">
        <v>21.75</v>
      </c>
      <c r="CA2402">
        <v>20.3276</v>
      </c>
    </row>
    <row r="2403" spans="1:79">
      <c r="A2403" s="48"/>
      <c r="E2403" s="48"/>
      <c r="M2403" s="48"/>
      <c r="Q2403" s="48"/>
      <c r="U2403" s="48"/>
      <c r="Y2403" s="48"/>
      <c r="AC2403" s="48"/>
      <c r="AG2403" s="48"/>
      <c r="AK2403" s="45"/>
      <c r="AO2403" s="48"/>
      <c r="AS2403" s="48"/>
      <c r="AW2403" s="48"/>
      <c r="BA2403" s="48"/>
      <c r="BE2403" s="48"/>
      <c r="BI2403" s="48"/>
      <c r="BM2403" s="41">
        <v>45503</v>
      </c>
      <c r="BN2403">
        <v>12.28</v>
      </c>
      <c r="BO2403">
        <v>12.0442</v>
      </c>
      <c r="BQ2403" s="48"/>
      <c r="BU2403" s="48"/>
      <c r="BY2403" s="41">
        <v>45804</v>
      </c>
      <c r="BZ2403">
        <v>21.74</v>
      </c>
      <c r="CA2403">
        <v>20.318200000000001</v>
      </c>
    </row>
    <row r="2404" spans="1:79">
      <c r="A2404" s="48"/>
      <c r="E2404" s="48"/>
      <c r="M2404" s="48"/>
      <c r="Q2404" s="48"/>
      <c r="U2404" s="48"/>
      <c r="Y2404" s="48"/>
      <c r="AC2404" s="48"/>
      <c r="AG2404" s="48"/>
      <c r="AK2404" s="45"/>
      <c r="AO2404" s="48"/>
      <c r="AS2404" s="48"/>
      <c r="AW2404" s="48"/>
      <c r="BA2404" s="48"/>
      <c r="BE2404" s="48"/>
      <c r="BI2404" s="48"/>
      <c r="BM2404" s="41">
        <v>45504</v>
      </c>
      <c r="BN2404">
        <v>12.27</v>
      </c>
      <c r="BO2404">
        <v>12.0344</v>
      </c>
      <c r="BQ2404" s="48"/>
      <c r="BU2404" s="48"/>
      <c r="BY2404" s="41">
        <v>45805</v>
      </c>
      <c r="BZ2404">
        <v>21.65</v>
      </c>
      <c r="CA2404">
        <v>20.234100000000002</v>
      </c>
    </row>
    <row r="2405" spans="1:79">
      <c r="A2405" s="48"/>
      <c r="E2405" s="48"/>
      <c r="M2405" s="48"/>
      <c r="Q2405" s="48"/>
      <c r="U2405" s="48"/>
      <c r="Y2405" s="48"/>
      <c r="AC2405" s="48"/>
      <c r="AG2405" s="48"/>
      <c r="AK2405" s="45"/>
      <c r="AO2405" s="48"/>
      <c r="AS2405" s="48"/>
      <c r="AW2405" s="48"/>
      <c r="BA2405" s="48"/>
      <c r="BE2405" s="48"/>
      <c r="BI2405" s="48"/>
      <c r="BM2405" s="41">
        <v>45505</v>
      </c>
      <c r="BN2405">
        <v>12.26</v>
      </c>
      <c r="BO2405">
        <v>12.0246</v>
      </c>
      <c r="BQ2405" s="48"/>
      <c r="BU2405" s="48"/>
      <c r="BY2405" s="41">
        <v>45806</v>
      </c>
      <c r="BZ2405">
        <v>21.6</v>
      </c>
      <c r="CA2405">
        <v>20.1874</v>
      </c>
    </row>
    <row r="2406" spans="1:79">
      <c r="A2406" s="48"/>
      <c r="E2406" s="48"/>
      <c r="M2406" s="48"/>
      <c r="Q2406" s="48"/>
      <c r="U2406" s="48"/>
      <c r="Y2406" s="48"/>
      <c r="AC2406" s="48"/>
      <c r="AG2406" s="48"/>
      <c r="AK2406" s="45"/>
      <c r="AO2406" s="48"/>
      <c r="AS2406" s="48"/>
      <c r="AW2406" s="48"/>
      <c r="BA2406" s="48"/>
      <c r="BE2406" s="48"/>
      <c r="BI2406" s="48"/>
      <c r="BM2406" s="41">
        <v>45506</v>
      </c>
      <c r="BN2406">
        <v>12.27</v>
      </c>
      <c r="BO2406">
        <v>12.0344</v>
      </c>
      <c r="BQ2406" s="48"/>
      <c r="BU2406" s="48"/>
      <c r="BY2406" s="41">
        <v>45807</v>
      </c>
      <c r="BZ2406">
        <v>21.6</v>
      </c>
      <c r="CA2406">
        <v>20.1874</v>
      </c>
    </row>
    <row r="2407" spans="1:79">
      <c r="A2407" s="48"/>
      <c r="E2407" s="48"/>
      <c r="M2407" s="48"/>
      <c r="Q2407" s="48"/>
      <c r="U2407" s="48"/>
      <c r="Y2407" s="48"/>
      <c r="AC2407" s="48"/>
      <c r="AG2407" s="48"/>
      <c r="AK2407" s="45"/>
      <c r="AO2407" s="48"/>
      <c r="AS2407" s="48"/>
      <c r="AW2407" s="48"/>
      <c r="BA2407" s="48"/>
      <c r="BE2407" s="48"/>
      <c r="BI2407" s="48"/>
      <c r="BM2407" s="41">
        <v>45509</v>
      </c>
      <c r="BN2407">
        <v>12.24</v>
      </c>
      <c r="BO2407">
        <v>12.005000000000001</v>
      </c>
      <c r="BQ2407" s="48"/>
      <c r="BU2407" s="48"/>
      <c r="BY2407" s="41">
        <v>45810</v>
      </c>
      <c r="BZ2407">
        <v>21.35</v>
      </c>
      <c r="CA2407">
        <v>19.953700000000001</v>
      </c>
    </row>
    <row r="2408" spans="1:79">
      <c r="A2408" s="48"/>
      <c r="E2408" s="48"/>
      <c r="M2408" s="48"/>
      <c r="Q2408" s="48"/>
      <c r="U2408" s="48"/>
      <c r="Y2408" s="48"/>
      <c r="AC2408" s="48"/>
      <c r="AG2408" s="48"/>
      <c r="AK2408" s="45"/>
      <c r="AO2408" s="48"/>
      <c r="AS2408" s="48"/>
      <c r="AW2408" s="48"/>
      <c r="BA2408" s="48"/>
      <c r="BE2408" s="48"/>
      <c r="BI2408" s="48"/>
      <c r="BM2408" s="41">
        <v>45510</v>
      </c>
      <c r="BN2408">
        <v>12.2</v>
      </c>
      <c r="BO2408">
        <v>11.9658</v>
      </c>
      <c r="BQ2408" s="48"/>
      <c r="BU2408" s="48"/>
      <c r="BY2408" s="41">
        <v>45811</v>
      </c>
      <c r="BZ2408">
        <v>21.03</v>
      </c>
      <c r="CA2408">
        <v>19.654599999999999</v>
      </c>
    </row>
    <row r="2409" spans="1:79">
      <c r="A2409" s="48"/>
      <c r="E2409" s="48"/>
      <c r="M2409" s="48"/>
      <c r="Q2409" s="48"/>
      <c r="U2409" s="48"/>
      <c r="Y2409" s="48"/>
      <c r="AC2409" s="48"/>
      <c r="AG2409" s="48"/>
      <c r="AK2409" s="45"/>
      <c r="AO2409" s="48"/>
      <c r="AS2409" s="48"/>
      <c r="AW2409" s="48"/>
      <c r="BA2409" s="48"/>
      <c r="BE2409" s="48"/>
      <c r="BI2409" s="48"/>
      <c r="BM2409" s="41">
        <v>45511</v>
      </c>
      <c r="BN2409">
        <v>12.23</v>
      </c>
      <c r="BO2409">
        <v>11.995200000000001</v>
      </c>
      <c r="BQ2409" s="48"/>
      <c r="BU2409" s="48"/>
      <c r="BY2409" s="41">
        <v>45812</v>
      </c>
      <c r="BZ2409">
        <v>20.85</v>
      </c>
      <c r="CA2409">
        <v>19.4864</v>
      </c>
    </row>
    <row r="2410" spans="1:79">
      <c r="A2410" s="48"/>
      <c r="E2410" s="48"/>
      <c r="M2410" s="48"/>
      <c r="Q2410" s="48"/>
      <c r="U2410" s="48"/>
      <c r="Y2410" s="48"/>
      <c r="AC2410" s="48"/>
      <c r="AG2410" s="48"/>
      <c r="AK2410" s="45"/>
      <c r="AO2410" s="48"/>
      <c r="AS2410" s="48"/>
      <c r="AW2410" s="48"/>
      <c r="BA2410" s="48"/>
      <c r="BE2410" s="48"/>
      <c r="BI2410" s="48"/>
      <c r="BM2410" s="41">
        <v>45512</v>
      </c>
      <c r="BN2410">
        <v>12.2</v>
      </c>
      <c r="BO2410">
        <v>11.9658</v>
      </c>
      <c r="BQ2410" s="48"/>
      <c r="BU2410" s="48"/>
      <c r="BY2410" s="41">
        <v>45813</v>
      </c>
      <c r="BZ2410">
        <v>20.5</v>
      </c>
      <c r="CA2410">
        <v>19.159300000000002</v>
      </c>
    </row>
    <row r="2411" spans="1:79">
      <c r="A2411" s="48"/>
      <c r="E2411" s="48"/>
      <c r="M2411" s="48"/>
      <c r="Q2411" s="48"/>
      <c r="U2411" s="48"/>
      <c r="Y2411" s="48"/>
      <c r="AC2411" s="48"/>
      <c r="AG2411" s="48"/>
      <c r="AK2411" s="45"/>
      <c r="AO2411" s="48"/>
      <c r="AS2411" s="48"/>
      <c r="AW2411" s="48"/>
      <c r="BA2411" s="48"/>
      <c r="BE2411" s="48"/>
      <c r="BI2411" s="48"/>
      <c r="BM2411" s="41">
        <v>45513</v>
      </c>
      <c r="BN2411">
        <v>12.2</v>
      </c>
      <c r="BO2411">
        <v>11.9658</v>
      </c>
      <c r="BQ2411" s="48"/>
      <c r="BU2411" s="48"/>
      <c r="BY2411" s="41">
        <v>45817</v>
      </c>
      <c r="BZ2411">
        <v>20.55</v>
      </c>
      <c r="CA2411">
        <v>19.206</v>
      </c>
    </row>
    <row r="2412" spans="1:79">
      <c r="A2412" s="48"/>
      <c r="E2412" s="48"/>
      <c r="M2412" s="48"/>
      <c r="Q2412" s="48"/>
      <c r="U2412" s="48"/>
      <c r="Y2412" s="48"/>
      <c r="AC2412" s="48"/>
      <c r="AG2412" s="48"/>
      <c r="AK2412" s="45"/>
      <c r="AO2412" s="48"/>
      <c r="AS2412" s="48"/>
      <c r="AW2412" s="48"/>
      <c r="BA2412" s="48"/>
      <c r="BE2412" s="48"/>
      <c r="BI2412" s="48"/>
      <c r="BM2412" s="41">
        <v>45516</v>
      </c>
      <c r="BN2412">
        <v>12.2</v>
      </c>
      <c r="BO2412">
        <v>11.9658</v>
      </c>
      <c r="BQ2412" s="48"/>
      <c r="BU2412" s="48"/>
      <c r="BY2412" s="41">
        <v>45818</v>
      </c>
      <c r="BZ2412">
        <v>20.5</v>
      </c>
      <c r="CA2412">
        <v>19.159300000000002</v>
      </c>
    </row>
    <row r="2413" spans="1:79">
      <c r="A2413" s="48"/>
      <c r="E2413" s="48"/>
      <c r="M2413" s="48"/>
      <c r="Q2413" s="48"/>
      <c r="U2413" s="48"/>
      <c r="Y2413" s="48"/>
      <c r="AC2413" s="48"/>
      <c r="AG2413" s="48"/>
      <c r="AK2413" s="45"/>
      <c r="AO2413" s="48"/>
      <c r="AS2413" s="48"/>
      <c r="AW2413" s="48"/>
      <c r="BA2413" s="48"/>
      <c r="BE2413" s="48"/>
      <c r="BI2413" s="48"/>
      <c r="BM2413" s="41">
        <v>45518</v>
      </c>
      <c r="BN2413">
        <v>12.27</v>
      </c>
      <c r="BO2413">
        <v>12.0344</v>
      </c>
      <c r="BQ2413" s="48"/>
      <c r="BU2413" s="48"/>
      <c r="BY2413" s="41">
        <v>45819</v>
      </c>
      <c r="BZ2413">
        <v>20.51</v>
      </c>
      <c r="CA2413">
        <v>19.168600000000001</v>
      </c>
    </row>
    <row r="2414" spans="1:79">
      <c r="A2414" s="48"/>
      <c r="E2414" s="48"/>
      <c r="M2414" s="48"/>
      <c r="Q2414" s="48"/>
      <c r="U2414" s="48"/>
      <c r="Y2414" s="48"/>
      <c r="AC2414" s="48"/>
      <c r="AG2414" s="48"/>
      <c r="AK2414" s="45"/>
      <c r="AO2414" s="48"/>
      <c r="AS2414" s="48"/>
      <c r="AW2414" s="48"/>
      <c r="BA2414" s="48"/>
      <c r="BE2414" s="48"/>
      <c r="BI2414" s="48"/>
      <c r="BM2414" s="41">
        <v>45519</v>
      </c>
      <c r="BN2414">
        <v>12.27</v>
      </c>
      <c r="BO2414">
        <v>12.0344</v>
      </c>
      <c r="BQ2414" s="48"/>
      <c r="BU2414" s="48"/>
      <c r="BY2414" s="41">
        <v>45820</v>
      </c>
      <c r="BZ2414">
        <v>21.19</v>
      </c>
      <c r="CA2414">
        <v>19.804200000000002</v>
      </c>
    </row>
    <row r="2415" spans="1:79">
      <c r="A2415" s="48"/>
      <c r="E2415" s="48"/>
      <c r="M2415" s="48"/>
      <c r="Q2415" s="48"/>
      <c r="U2415" s="48"/>
      <c r="Y2415" s="48"/>
      <c r="AC2415" s="48"/>
      <c r="AG2415" s="48"/>
      <c r="AK2415" s="45"/>
      <c r="AO2415" s="48"/>
      <c r="AS2415" s="48"/>
      <c r="AW2415" s="48"/>
      <c r="BA2415" s="48"/>
      <c r="BE2415" s="48"/>
      <c r="BI2415" s="48"/>
      <c r="BM2415" s="41">
        <v>45520</v>
      </c>
      <c r="BN2415">
        <v>12.26</v>
      </c>
      <c r="BO2415">
        <v>12.0246</v>
      </c>
      <c r="BQ2415" s="48"/>
      <c r="BU2415" s="48"/>
      <c r="BY2415" s="41">
        <v>45821</v>
      </c>
      <c r="BZ2415">
        <v>20.51</v>
      </c>
      <c r="CA2415">
        <v>19.168600000000001</v>
      </c>
    </row>
    <row r="2416" spans="1:79">
      <c r="A2416" s="48"/>
      <c r="E2416" s="48"/>
      <c r="M2416" s="48"/>
      <c r="Q2416" s="48"/>
      <c r="U2416" s="48"/>
      <c r="Y2416" s="48"/>
      <c r="AC2416" s="48"/>
      <c r="AG2416" s="48"/>
      <c r="AK2416" s="45"/>
      <c r="AO2416" s="48"/>
      <c r="AS2416" s="48"/>
      <c r="AW2416" s="48"/>
      <c r="BA2416" s="48"/>
      <c r="BE2416" s="48"/>
      <c r="BI2416" s="48"/>
      <c r="BM2416" s="41">
        <v>45523</v>
      </c>
      <c r="BN2416">
        <v>12.22</v>
      </c>
      <c r="BO2416">
        <v>11.9854</v>
      </c>
      <c r="BQ2416" s="48"/>
      <c r="BU2416" s="48"/>
      <c r="BY2416" s="41">
        <v>45824</v>
      </c>
      <c r="BZ2416">
        <v>21.1</v>
      </c>
      <c r="CA2416">
        <v>19.720099999999999</v>
      </c>
    </row>
    <row r="2417" spans="1:79">
      <c r="A2417" s="48"/>
      <c r="E2417" s="48"/>
      <c r="M2417" s="48"/>
      <c r="Q2417" s="48"/>
      <c r="U2417" s="48"/>
      <c r="Y2417" s="48"/>
      <c r="AC2417" s="48"/>
      <c r="AG2417" s="48"/>
      <c r="AK2417" s="45"/>
      <c r="AO2417" s="48"/>
      <c r="AS2417" s="48"/>
      <c r="AW2417" s="48"/>
      <c r="BA2417" s="48"/>
      <c r="BE2417" s="48"/>
      <c r="BI2417" s="48"/>
      <c r="BM2417" s="41">
        <v>45524</v>
      </c>
      <c r="BN2417">
        <v>12.18</v>
      </c>
      <c r="BO2417">
        <v>11.946099999999999</v>
      </c>
      <c r="BQ2417" s="48"/>
      <c r="BU2417" s="48"/>
      <c r="BY2417" s="41">
        <v>45825</v>
      </c>
      <c r="BZ2417">
        <v>21.1</v>
      </c>
      <c r="CA2417">
        <v>19.720099999999999</v>
      </c>
    </row>
    <row r="2418" spans="1:79">
      <c r="A2418" s="48"/>
      <c r="E2418" s="48"/>
      <c r="M2418" s="48"/>
      <c r="Q2418" s="48"/>
      <c r="U2418" s="48"/>
      <c r="Y2418" s="48"/>
      <c r="AC2418" s="48"/>
      <c r="AG2418" s="48"/>
      <c r="AK2418" s="45"/>
      <c r="AO2418" s="48"/>
      <c r="AS2418" s="48"/>
      <c r="AW2418" s="48"/>
      <c r="BA2418" s="48"/>
      <c r="BE2418" s="48"/>
      <c r="BI2418" s="48"/>
      <c r="BM2418" s="41">
        <v>45525</v>
      </c>
      <c r="BN2418">
        <v>12.22</v>
      </c>
      <c r="BO2418">
        <v>11.9854</v>
      </c>
      <c r="BQ2418" s="48"/>
      <c r="BU2418" s="48"/>
      <c r="BY2418" s="41">
        <v>45826</v>
      </c>
      <c r="BZ2418">
        <v>21.1</v>
      </c>
      <c r="CA2418">
        <v>19.720099999999999</v>
      </c>
    </row>
    <row r="2419" spans="1:79">
      <c r="A2419" s="48"/>
      <c r="E2419" s="48"/>
      <c r="M2419" s="48"/>
      <c r="Q2419" s="48"/>
      <c r="U2419" s="48"/>
      <c r="Y2419" s="48"/>
      <c r="AC2419" s="48"/>
      <c r="AG2419" s="48"/>
      <c r="AK2419" s="45"/>
      <c r="AO2419" s="48"/>
      <c r="AS2419" s="48"/>
      <c r="AW2419" s="48"/>
      <c r="BA2419" s="48"/>
      <c r="BE2419" s="48"/>
      <c r="BI2419" s="48"/>
      <c r="BM2419" s="41">
        <v>45526</v>
      </c>
      <c r="BN2419">
        <v>12.17</v>
      </c>
      <c r="BO2419">
        <v>11.936299999999999</v>
      </c>
      <c r="BQ2419" s="48"/>
      <c r="BU2419" s="48"/>
      <c r="BY2419" s="41">
        <v>45827</v>
      </c>
      <c r="BZ2419">
        <v>20.95</v>
      </c>
      <c r="CA2419">
        <v>19.579899999999999</v>
      </c>
    </row>
    <row r="2420" spans="1:79">
      <c r="A2420" s="48"/>
      <c r="E2420" s="48"/>
      <c r="M2420" s="48"/>
      <c r="Q2420" s="48"/>
      <c r="U2420" s="48"/>
      <c r="Y2420" s="48"/>
      <c r="AC2420" s="48"/>
      <c r="AG2420" s="48"/>
      <c r="AK2420" s="45"/>
      <c r="AO2420" s="48"/>
      <c r="AS2420" s="48"/>
      <c r="AW2420" s="48"/>
      <c r="BA2420" s="48"/>
      <c r="BE2420" s="48"/>
      <c r="BI2420" s="48"/>
      <c r="BM2420" s="41">
        <v>45527</v>
      </c>
      <c r="BN2420">
        <v>12.19</v>
      </c>
      <c r="BO2420">
        <v>11.956</v>
      </c>
      <c r="BQ2420" s="48"/>
      <c r="BU2420" s="48"/>
      <c r="BY2420" s="41">
        <v>45828</v>
      </c>
      <c r="BZ2420">
        <v>21.15</v>
      </c>
      <c r="CA2420">
        <v>19.7668</v>
      </c>
    </row>
    <row r="2421" spans="1:79">
      <c r="A2421" s="48"/>
      <c r="E2421" s="48"/>
      <c r="M2421" s="48"/>
      <c r="Q2421" s="48"/>
      <c r="U2421" s="48"/>
      <c r="Y2421" s="48"/>
      <c r="AC2421" s="48"/>
      <c r="AG2421" s="48"/>
      <c r="AK2421" s="45"/>
      <c r="AO2421" s="48"/>
      <c r="AS2421" s="48"/>
      <c r="AW2421" s="48"/>
      <c r="BA2421" s="48"/>
      <c r="BE2421" s="48"/>
      <c r="BI2421" s="48"/>
      <c r="BM2421" s="41">
        <v>45530</v>
      </c>
      <c r="BN2421">
        <v>12.18</v>
      </c>
      <c r="BO2421">
        <v>11.946099999999999</v>
      </c>
      <c r="BQ2421" s="48"/>
      <c r="BU2421" s="48"/>
      <c r="BY2421" s="41">
        <v>45831</v>
      </c>
      <c r="BZ2421">
        <v>20.75</v>
      </c>
      <c r="CA2421">
        <v>19.393000000000001</v>
      </c>
    </row>
    <row r="2422" spans="1:79">
      <c r="A2422" s="48"/>
      <c r="E2422" s="48"/>
      <c r="M2422" s="48"/>
      <c r="Q2422" s="48"/>
      <c r="U2422" s="48"/>
      <c r="Y2422" s="48"/>
      <c r="AC2422" s="48"/>
      <c r="AG2422" s="48"/>
      <c r="AK2422" s="45"/>
      <c r="AO2422" s="48"/>
      <c r="AS2422" s="48"/>
      <c r="AW2422" s="48"/>
      <c r="BA2422" s="48"/>
      <c r="BE2422" s="48"/>
      <c r="BI2422" s="48"/>
      <c r="BM2422" s="41">
        <v>45531</v>
      </c>
      <c r="BN2422">
        <v>12.07</v>
      </c>
      <c r="BO2422">
        <v>11.8383</v>
      </c>
      <c r="BQ2422" s="48"/>
      <c r="BU2422" s="48"/>
      <c r="BY2422" s="41">
        <v>45832</v>
      </c>
      <c r="BZ2422">
        <v>21.1</v>
      </c>
      <c r="CA2422">
        <v>19.720099999999999</v>
      </c>
    </row>
    <row r="2423" spans="1:79">
      <c r="A2423" s="48"/>
      <c r="E2423" s="48"/>
      <c r="M2423" s="48"/>
      <c r="Q2423" s="48"/>
      <c r="U2423" s="48"/>
      <c r="Y2423" s="48"/>
      <c r="AC2423" s="48"/>
      <c r="AG2423" s="48"/>
      <c r="AK2423" s="45"/>
      <c r="AO2423" s="48"/>
      <c r="AS2423" s="48"/>
      <c r="AW2423" s="48"/>
      <c r="BA2423" s="48"/>
      <c r="BE2423" s="48"/>
      <c r="BI2423" s="48"/>
      <c r="BM2423" s="41">
        <v>45532</v>
      </c>
      <c r="BN2423">
        <v>12.15</v>
      </c>
      <c r="BO2423">
        <v>11.916700000000001</v>
      </c>
      <c r="BQ2423" s="48"/>
      <c r="BU2423" s="48"/>
      <c r="BY2423" s="41">
        <v>45833</v>
      </c>
      <c r="BZ2423">
        <v>20.75</v>
      </c>
      <c r="CA2423">
        <v>19.393000000000001</v>
      </c>
    </row>
    <row r="2424" spans="1:79">
      <c r="A2424" s="48"/>
      <c r="E2424" s="48"/>
      <c r="M2424" s="48"/>
      <c r="Q2424" s="48"/>
      <c r="U2424" s="48"/>
      <c r="Y2424" s="48"/>
      <c r="AC2424" s="48"/>
      <c r="AG2424" s="48"/>
      <c r="AK2424" s="45"/>
      <c r="AO2424" s="48"/>
      <c r="AS2424" s="48"/>
      <c r="AW2424" s="48"/>
      <c r="BA2424" s="48"/>
      <c r="BE2424" s="48"/>
      <c r="BI2424" s="48"/>
      <c r="BM2424" s="41">
        <v>45533</v>
      </c>
      <c r="BN2424">
        <v>12.21</v>
      </c>
      <c r="BO2424">
        <v>11.9756</v>
      </c>
      <c r="BQ2424" s="48"/>
      <c r="BU2424" s="48"/>
      <c r="BY2424" s="41">
        <v>45835</v>
      </c>
      <c r="BZ2424">
        <v>21</v>
      </c>
      <c r="CA2424">
        <v>19.6266</v>
      </c>
    </row>
    <row r="2425" spans="1:79">
      <c r="A2425" s="48"/>
      <c r="E2425" s="48"/>
      <c r="M2425" s="48"/>
      <c r="Q2425" s="48"/>
      <c r="U2425" s="48"/>
      <c r="Y2425" s="48"/>
      <c r="AC2425" s="48"/>
      <c r="AG2425" s="48"/>
      <c r="AK2425" s="45"/>
      <c r="AO2425" s="48"/>
      <c r="AS2425" s="48"/>
      <c r="AW2425" s="48"/>
      <c r="BA2425" s="48"/>
      <c r="BE2425" s="48"/>
      <c r="BI2425" s="48"/>
      <c r="BM2425" s="41">
        <v>45534</v>
      </c>
      <c r="BN2425">
        <v>12.2</v>
      </c>
      <c r="BO2425">
        <v>11.9658</v>
      </c>
      <c r="BQ2425" s="48"/>
      <c r="BU2425" s="48"/>
      <c r="BY2425" s="41">
        <v>45838</v>
      </c>
      <c r="BZ2425">
        <v>21</v>
      </c>
      <c r="CA2425">
        <v>19.6266</v>
      </c>
    </row>
    <row r="2426" spans="1:79">
      <c r="A2426" s="48"/>
      <c r="E2426" s="48"/>
      <c r="M2426" s="48"/>
      <c r="Q2426" s="48"/>
      <c r="U2426" s="48"/>
      <c r="Y2426" s="48"/>
      <c r="AC2426" s="48"/>
      <c r="AG2426" s="48"/>
      <c r="AK2426" s="45"/>
      <c r="AO2426" s="48"/>
      <c r="AS2426" s="48"/>
      <c r="AW2426" s="48"/>
      <c r="BA2426" s="48"/>
      <c r="BE2426" s="48"/>
      <c r="BI2426" s="48"/>
      <c r="BM2426" s="41">
        <v>45537</v>
      </c>
      <c r="BN2426">
        <v>12.2</v>
      </c>
      <c r="BO2426">
        <v>11.9658</v>
      </c>
      <c r="BQ2426" s="48"/>
      <c r="BU2426" s="48"/>
      <c r="BY2426" s="41">
        <v>45839</v>
      </c>
      <c r="BZ2426">
        <v>21.12</v>
      </c>
      <c r="CA2426">
        <v>19.738800000000001</v>
      </c>
    </row>
    <row r="2427" spans="1:79">
      <c r="A2427" s="48"/>
      <c r="E2427" s="48"/>
      <c r="M2427" s="48"/>
      <c r="Q2427" s="48"/>
      <c r="U2427" s="48"/>
      <c r="Y2427" s="48"/>
      <c r="AC2427" s="48"/>
      <c r="AG2427" s="48"/>
      <c r="AK2427" s="45"/>
      <c r="AO2427" s="48"/>
      <c r="AS2427" s="48"/>
      <c r="AW2427" s="48"/>
      <c r="BA2427" s="48"/>
      <c r="BE2427" s="48"/>
      <c r="BI2427" s="48"/>
      <c r="BM2427" s="41">
        <v>45538</v>
      </c>
      <c r="BN2427">
        <v>12.19</v>
      </c>
      <c r="BO2427">
        <v>11.956</v>
      </c>
      <c r="BQ2427" s="48"/>
      <c r="BU2427" s="48"/>
      <c r="BY2427" s="41">
        <v>45840</v>
      </c>
      <c r="BZ2427">
        <v>21.22</v>
      </c>
      <c r="CA2427">
        <v>19.8322</v>
      </c>
    </row>
    <row r="2428" spans="1:79">
      <c r="A2428" s="48"/>
      <c r="E2428" s="48"/>
      <c r="M2428" s="48"/>
      <c r="Q2428" s="48"/>
      <c r="U2428" s="48"/>
      <c r="Y2428" s="48"/>
      <c r="AC2428" s="48"/>
      <c r="AG2428" s="48"/>
      <c r="AK2428" s="45"/>
      <c r="AO2428" s="48"/>
      <c r="AS2428" s="48"/>
      <c r="AW2428" s="48"/>
      <c r="BA2428" s="48"/>
      <c r="BE2428" s="48"/>
      <c r="BI2428" s="48"/>
      <c r="BM2428" s="41">
        <v>45539</v>
      </c>
      <c r="BN2428">
        <v>12.2</v>
      </c>
      <c r="BO2428">
        <v>11.9658</v>
      </c>
      <c r="BQ2428" s="48"/>
      <c r="BU2428" s="48"/>
      <c r="BY2428" s="41">
        <v>45841</v>
      </c>
      <c r="BZ2428">
        <v>21.39</v>
      </c>
      <c r="CA2428">
        <v>19.991099999999999</v>
      </c>
    </row>
    <row r="2429" spans="1:79">
      <c r="A2429" s="48"/>
      <c r="E2429" s="48"/>
      <c r="M2429" s="48"/>
      <c r="Q2429" s="48"/>
      <c r="U2429" s="48"/>
      <c r="Y2429" s="48"/>
      <c r="AC2429" s="48"/>
      <c r="AG2429" s="48"/>
      <c r="AK2429" s="45"/>
      <c r="AO2429" s="48"/>
      <c r="AS2429" s="48"/>
      <c r="AW2429" s="48"/>
      <c r="BA2429" s="48"/>
      <c r="BE2429" s="48"/>
      <c r="BI2429" s="48"/>
      <c r="BM2429" s="41">
        <v>45540</v>
      </c>
      <c r="BN2429">
        <v>12.14</v>
      </c>
      <c r="BO2429">
        <v>11.9069</v>
      </c>
      <c r="BQ2429" s="48"/>
      <c r="BU2429" s="48"/>
      <c r="BY2429" s="41">
        <v>45842</v>
      </c>
      <c r="BZ2429">
        <v>21</v>
      </c>
      <c r="CA2429">
        <v>19.6266</v>
      </c>
    </row>
    <row r="2430" spans="1:79">
      <c r="A2430" s="48"/>
      <c r="E2430" s="48"/>
      <c r="M2430" s="48"/>
      <c r="Q2430" s="48"/>
      <c r="U2430" s="48"/>
      <c r="Y2430" s="48"/>
      <c r="AC2430" s="48"/>
      <c r="AG2430" s="48"/>
      <c r="AK2430" s="45"/>
      <c r="AO2430" s="48"/>
      <c r="AS2430" s="48"/>
      <c r="AW2430" s="48"/>
      <c r="BA2430" s="48"/>
      <c r="BE2430" s="48"/>
      <c r="BI2430" s="48"/>
      <c r="BM2430" s="41">
        <v>45541</v>
      </c>
      <c r="BN2430">
        <v>12.19</v>
      </c>
      <c r="BO2430">
        <v>11.956</v>
      </c>
      <c r="BQ2430" s="48"/>
      <c r="BU2430" s="48"/>
      <c r="BY2430" s="41">
        <v>45845</v>
      </c>
      <c r="BZ2430">
        <v>21.9</v>
      </c>
      <c r="CA2430">
        <v>20.467700000000001</v>
      </c>
    </row>
    <row r="2431" spans="1:79">
      <c r="A2431" s="48"/>
      <c r="E2431" s="48"/>
      <c r="M2431" s="48"/>
      <c r="Q2431" s="48"/>
      <c r="U2431" s="48"/>
      <c r="Y2431" s="48"/>
      <c r="AC2431" s="48"/>
      <c r="AG2431" s="48"/>
      <c r="AK2431" s="45"/>
      <c r="AO2431" s="48"/>
      <c r="AS2431" s="48"/>
      <c r="AW2431" s="48"/>
      <c r="BA2431" s="48"/>
      <c r="BE2431" s="48"/>
      <c r="BI2431" s="48"/>
      <c r="BM2431" s="41">
        <v>45544</v>
      </c>
      <c r="BN2431">
        <v>12.08</v>
      </c>
      <c r="BO2431">
        <v>11.848100000000001</v>
      </c>
      <c r="BQ2431" s="48"/>
      <c r="BU2431" s="48"/>
      <c r="BY2431" s="41">
        <v>45846</v>
      </c>
      <c r="BZ2431">
        <v>22.3</v>
      </c>
      <c r="CA2431">
        <v>20.8416</v>
      </c>
    </row>
    <row r="2432" spans="1:79">
      <c r="A2432" s="48"/>
      <c r="E2432" s="48"/>
      <c r="M2432" s="48"/>
      <c r="Q2432" s="48"/>
      <c r="U2432" s="48"/>
      <c r="Y2432" s="48"/>
      <c r="AC2432" s="48"/>
      <c r="AG2432" s="48"/>
      <c r="AK2432" s="45"/>
      <c r="AO2432" s="48"/>
      <c r="AS2432" s="48"/>
      <c r="AW2432" s="48"/>
      <c r="BA2432" s="48"/>
      <c r="BE2432" s="48"/>
      <c r="BI2432" s="48"/>
      <c r="BM2432" s="41">
        <v>45545</v>
      </c>
      <c r="BN2432">
        <v>11.8</v>
      </c>
      <c r="BO2432">
        <v>11.573399999999999</v>
      </c>
      <c r="BQ2432" s="48"/>
      <c r="BU2432" s="48"/>
      <c r="BY2432" s="41">
        <v>45847</v>
      </c>
      <c r="BZ2432">
        <v>22.88</v>
      </c>
      <c r="CA2432">
        <v>21.383600000000001</v>
      </c>
    </row>
    <row r="2433" spans="1:79">
      <c r="A2433" s="48"/>
      <c r="E2433" s="48"/>
      <c r="M2433" s="48"/>
      <c r="Q2433" s="48"/>
      <c r="U2433" s="48"/>
      <c r="Y2433" s="48"/>
      <c r="AC2433" s="48"/>
      <c r="AG2433" s="48"/>
      <c r="AK2433" s="45"/>
      <c r="AO2433" s="48"/>
      <c r="AS2433" s="48"/>
      <c r="AW2433" s="48"/>
      <c r="BA2433" s="48"/>
      <c r="BE2433" s="48"/>
      <c r="BI2433" s="48"/>
      <c r="BM2433" s="41">
        <v>45546</v>
      </c>
      <c r="BN2433">
        <v>11.95</v>
      </c>
      <c r="BO2433">
        <v>11.720599999999999</v>
      </c>
      <c r="BQ2433" s="48"/>
      <c r="BU2433" s="48"/>
      <c r="BY2433" s="41">
        <v>45848</v>
      </c>
      <c r="BZ2433">
        <v>22.6</v>
      </c>
      <c r="CA2433">
        <v>21.122</v>
      </c>
    </row>
    <row r="2434" spans="1:79">
      <c r="A2434" s="48"/>
      <c r="E2434" s="48"/>
      <c r="M2434" s="48"/>
      <c r="Q2434" s="48"/>
      <c r="U2434" s="48"/>
      <c r="Y2434" s="48"/>
      <c r="AC2434" s="48"/>
      <c r="AG2434" s="48"/>
      <c r="AK2434" s="45"/>
      <c r="AO2434" s="48"/>
      <c r="AS2434" s="48"/>
      <c r="AW2434" s="48"/>
      <c r="BA2434" s="48"/>
      <c r="BE2434" s="48"/>
      <c r="BI2434" s="48"/>
      <c r="BM2434" s="41">
        <v>45547</v>
      </c>
      <c r="BN2434">
        <v>11.45</v>
      </c>
      <c r="BO2434">
        <v>11.2302</v>
      </c>
      <c r="BQ2434" s="48"/>
      <c r="BU2434" s="48"/>
      <c r="BY2434" s="41">
        <v>45849</v>
      </c>
      <c r="BZ2434">
        <v>22.4</v>
      </c>
      <c r="CA2434">
        <v>20.934999999999999</v>
      </c>
    </row>
    <row r="2435" spans="1:79">
      <c r="A2435" s="48"/>
      <c r="E2435" s="48"/>
      <c r="M2435" s="48"/>
      <c r="Q2435" s="48"/>
      <c r="U2435" s="48"/>
      <c r="Y2435" s="48"/>
      <c r="AC2435" s="48"/>
      <c r="AG2435" s="48"/>
      <c r="AK2435" s="45"/>
      <c r="AO2435" s="48"/>
      <c r="AS2435" s="48"/>
      <c r="AW2435" s="48"/>
      <c r="BA2435" s="48"/>
      <c r="BE2435" s="48"/>
      <c r="BI2435" s="48"/>
      <c r="BM2435" s="41">
        <v>45548</v>
      </c>
      <c r="BN2435">
        <v>11.5</v>
      </c>
      <c r="BO2435">
        <v>11.279199999999999</v>
      </c>
      <c r="BQ2435" s="48"/>
      <c r="BU2435" s="48"/>
      <c r="BY2435" s="41">
        <v>45852</v>
      </c>
      <c r="BZ2435">
        <v>22.4</v>
      </c>
      <c r="CA2435">
        <v>20.934999999999999</v>
      </c>
    </row>
    <row r="2436" spans="1:79">
      <c r="A2436" s="48"/>
      <c r="E2436" s="48"/>
      <c r="M2436" s="48"/>
      <c r="Q2436" s="48"/>
      <c r="U2436" s="48"/>
      <c r="Y2436" s="48"/>
      <c r="AC2436" s="48"/>
      <c r="AG2436" s="48"/>
      <c r="AK2436" s="45"/>
      <c r="AO2436" s="48"/>
      <c r="AS2436" s="48"/>
      <c r="AW2436" s="48"/>
      <c r="BA2436" s="48"/>
      <c r="BE2436" s="48"/>
      <c r="BI2436" s="48"/>
      <c r="BM2436" s="41">
        <v>45551</v>
      </c>
      <c r="BN2436">
        <v>11.5</v>
      </c>
      <c r="BO2436">
        <v>11.279199999999999</v>
      </c>
      <c r="BQ2436" s="48"/>
      <c r="BU2436" s="48"/>
      <c r="BY2436" s="41">
        <v>45853</v>
      </c>
      <c r="BZ2436">
        <v>22.39</v>
      </c>
      <c r="CA2436">
        <v>20.925699999999999</v>
      </c>
    </row>
    <row r="2437" spans="1:79">
      <c r="A2437" s="48"/>
      <c r="E2437" s="48"/>
      <c r="M2437" s="48"/>
      <c r="Q2437" s="48"/>
      <c r="U2437" s="48"/>
      <c r="Y2437" s="48"/>
      <c r="AC2437" s="48"/>
      <c r="AG2437" s="48"/>
      <c r="AK2437" s="45"/>
      <c r="AO2437" s="48"/>
      <c r="AS2437" s="48"/>
      <c r="AW2437" s="48"/>
      <c r="BA2437" s="48"/>
      <c r="BE2437" s="48"/>
      <c r="BI2437" s="48"/>
      <c r="BM2437" s="41">
        <v>45552</v>
      </c>
      <c r="BN2437">
        <v>11.55</v>
      </c>
      <c r="BO2437">
        <v>11.328200000000001</v>
      </c>
      <c r="BQ2437" s="48"/>
      <c r="BU2437" s="48"/>
      <c r="BY2437" s="41">
        <v>45854</v>
      </c>
      <c r="BZ2437">
        <v>22.2</v>
      </c>
      <c r="CA2437">
        <v>20.748100000000001</v>
      </c>
    </row>
    <row r="2438" spans="1:79">
      <c r="A2438" s="48"/>
      <c r="E2438" s="48"/>
      <c r="M2438" s="48"/>
      <c r="Q2438" s="48"/>
      <c r="U2438" s="48"/>
      <c r="Y2438" s="48"/>
      <c r="AC2438" s="48"/>
      <c r="AG2438" s="48"/>
      <c r="AK2438" s="45"/>
      <c r="AO2438" s="48"/>
      <c r="AS2438" s="48"/>
      <c r="AW2438" s="48"/>
      <c r="BA2438" s="48"/>
      <c r="BE2438" s="48"/>
      <c r="BI2438" s="48"/>
      <c r="BM2438" s="41">
        <v>45553</v>
      </c>
      <c r="BN2438">
        <v>11.65</v>
      </c>
      <c r="BO2438">
        <v>11.426299999999999</v>
      </c>
      <c r="BQ2438" s="48"/>
      <c r="BU2438" s="48"/>
      <c r="BY2438" s="41">
        <v>45855</v>
      </c>
      <c r="BZ2438">
        <v>22.2</v>
      </c>
      <c r="CA2438">
        <v>20.748100000000001</v>
      </c>
    </row>
    <row r="2439" spans="1:79">
      <c r="A2439" s="48"/>
      <c r="E2439" s="48"/>
      <c r="M2439" s="48"/>
      <c r="Q2439" s="48"/>
      <c r="U2439" s="48"/>
      <c r="Y2439" s="48"/>
      <c r="AC2439" s="48"/>
      <c r="AG2439" s="48"/>
      <c r="AK2439" s="45"/>
      <c r="AO2439" s="48"/>
      <c r="AS2439" s="48"/>
      <c r="AW2439" s="48"/>
      <c r="BA2439" s="48"/>
      <c r="BE2439" s="48"/>
      <c r="BI2439" s="48"/>
      <c r="BM2439" s="41">
        <v>45554</v>
      </c>
      <c r="BN2439">
        <v>11.76</v>
      </c>
      <c r="BO2439">
        <v>11.5342</v>
      </c>
      <c r="BQ2439" s="48"/>
      <c r="BU2439" s="48"/>
      <c r="BY2439" s="41">
        <v>45856</v>
      </c>
      <c r="BZ2439">
        <v>22.3</v>
      </c>
      <c r="CA2439">
        <v>20.8416</v>
      </c>
    </row>
    <row r="2440" spans="1:79">
      <c r="A2440" s="48"/>
      <c r="E2440" s="48"/>
      <c r="M2440" s="48"/>
      <c r="Q2440" s="48"/>
      <c r="U2440" s="48"/>
      <c r="Y2440" s="48"/>
      <c r="AC2440" s="48"/>
      <c r="AG2440" s="48"/>
      <c r="AK2440" s="45"/>
      <c r="AO2440" s="48"/>
      <c r="AS2440" s="48"/>
      <c r="AW2440" s="48"/>
      <c r="BA2440" s="48"/>
      <c r="BE2440" s="48"/>
      <c r="BI2440" s="48"/>
      <c r="BM2440" s="41">
        <v>45555</v>
      </c>
      <c r="BN2440">
        <v>11.7</v>
      </c>
      <c r="BO2440">
        <v>11.4754</v>
      </c>
      <c r="BQ2440" s="48"/>
      <c r="BU2440" s="48"/>
      <c r="BY2440" s="41">
        <v>45859</v>
      </c>
      <c r="BZ2440">
        <v>22.65</v>
      </c>
      <c r="CA2440">
        <v>21.168700000000001</v>
      </c>
    </row>
    <row r="2441" spans="1:79">
      <c r="A2441" s="48"/>
      <c r="E2441" s="48"/>
      <c r="M2441" s="48"/>
      <c r="Q2441" s="48"/>
      <c r="U2441" s="48"/>
      <c r="Y2441" s="48"/>
      <c r="AC2441" s="48"/>
      <c r="AG2441" s="48"/>
      <c r="AK2441" s="45"/>
      <c r="AO2441" s="48"/>
      <c r="AS2441" s="48"/>
      <c r="AW2441" s="48"/>
      <c r="BA2441" s="48"/>
      <c r="BE2441" s="48"/>
      <c r="BI2441" s="48"/>
      <c r="BM2441" s="41">
        <v>45558</v>
      </c>
      <c r="BN2441">
        <v>11.89</v>
      </c>
      <c r="BO2441">
        <v>11.6617</v>
      </c>
      <c r="BQ2441" s="48"/>
      <c r="BU2441" s="48"/>
      <c r="BY2441" s="41">
        <v>45860</v>
      </c>
      <c r="BZ2441">
        <v>24</v>
      </c>
      <c r="CA2441">
        <v>22.430399999999999</v>
      </c>
    </row>
    <row r="2442" spans="1:79">
      <c r="A2442" s="48"/>
      <c r="E2442" s="48"/>
      <c r="M2442" s="48"/>
      <c r="Q2442" s="48"/>
      <c r="U2442" s="48"/>
      <c r="Y2442" s="48"/>
      <c r="AC2442" s="48"/>
      <c r="AG2442" s="48"/>
      <c r="AK2442" s="45"/>
      <c r="AO2442" s="48"/>
      <c r="AS2442" s="48"/>
      <c r="AW2442" s="48"/>
      <c r="BA2442" s="48"/>
      <c r="BE2442" s="48"/>
      <c r="BI2442" s="48"/>
      <c r="BM2442" s="41">
        <v>45559</v>
      </c>
      <c r="BN2442">
        <v>11.9</v>
      </c>
      <c r="BO2442">
        <v>11.6715</v>
      </c>
      <c r="BQ2442" s="48"/>
      <c r="BU2442" s="48"/>
      <c r="BY2442" s="41">
        <v>45861</v>
      </c>
      <c r="BZ2442">
        <v>25.44</v>
      </c>
      <c r="CA2442">
        <v>23.776199999999999</v>
      </c>
    </row>
    <row r="2443" spans="1:79">
      <c r="A2443" s="48"/>
      <c r="E2443" s="48"/>
      <c r="M2443" s="48"/>
      <c r="Q2443" s="48"/>
      <c r="U2443" s="48"/>
      <c r="Y2443" s="48"/>
      <c r="AC2443" s="48"/>
      <c r="AG2443" s="48"/>
      <c r="AK2443" s="45"/>
      <c r="AO2443" s="48"/>
      <c r="AS2443" s="48"/>
      <c r="AW2443" s="48"/>
      <c r="BA2443" s="48"/>
      <c r="BE2443" s="48"/>
      <c r="BI2443" s="48"/>
      <c r="BM2443" s="41">
        <v>45560</v>
      </c>
      <c r="BN2443">
        <v>11.98</v>
      </c>
      <c r="BO2443">
        <v>11.75</v>
      </c>
      <c r="BQ2443" s="48"/>
      <c r="BU2443" s="48"/>
      <c r="BY2443" s="41">
        <v>45862</v>
      </c>
      <c r="BZ2443">
        <v>25</v>
      </c>
      <c r="CA2443">
        <v>23.364999999999998</v>
      </c>
    </row>
    <row r="2444" spans="1:79">
      <c r="A2444" s="48"/>
      <c r="E2444" s="48"/>
      <c r="M2444" s="48"/>
      <c r="Q2444" s="48"/>
      <c r="U2444" s="48"/>
      <c r="Y2444" s="48"/>
      <c r="AC2444" s="48"/>
      <c r="AG2444" s="48"/>
      <c r="AK2444" s="45"/>
      <c r="AO2444" s="48"/>
      <c r="AS2444" s="48"/>
      <c r="AW2444" s="48"/>
      <c r="BA2444" s="48"/>
      <c r="BE2444" s="48"/>
      <c r="BI2444" s="48"/>
      <c r="BM2444" s="41">
        <v>45561</v>
      </c>
      <c r="BN2444">
        <v>11.95</v>
      </c>
      <c r="BO2444">
        <v>11.720599999999999</v>
      </c>
      <c r="BQ2444" s="48"/>
      <c r="BU2444" s="48"/>
      <c r="BY2444" s="41">
        <v>45866</v>
      </c>
      <c r="BZ2444">
        <v>24.5</v>
      </c>
      <c r="CA2444">
        <v>22.8977</v>
      </c>
    </row>
    <row r="2445" spans="1:79">
      <c r="A2445" s="48"/>
      <c r="E2445" s="48"/>
      <c r="M2445" s="48"/>
      <c r="Q2445" s="48"/>
      <c r="U2445" s="48"/>
      <c r="Y2445" s="48"/>
      <c r="AC2445" s="48"/>
      <c r="AG2445" s="48"/>
      <c r="AK2445" s="45"/>
      <c r="AO2445" s="48"/>
      <c r="AS2445" s="48"/>
      <c r="AW2445" s="48"/>
      <c r="BA2445" s="48"/>
      <c r="BE2445" s="48"/>
      <c r="BI2445" s="48"/>
      <c r="BM2445" s="41">
        <v>45562</v>
      </c>
      <c r="BN2445">
        <v>11.9</v>
      </c>
      <c r="BO2445">
        <v>11.6715</v>
      </c>
      <c r="BQ2445" s="48"/>
      <c r="BU2445" s="48"/>
      <c r="BY2445" s="41">
        <v>45867</v>
      </c>
      <c r="BZ2445">
        <v>24.49</v>
      </c>
      <c r="CA2445">
        <v>22.888400000000001</v>
      </c>
    </row>
    <row r="2446" spans="1:79">
      <c r="A2446" s="48"/>
      <c r="E2446" s="48"/>
      <c r="M2446" s="48"/>
      <c r="Q2446" s="48"/>
      <c r="U2446" s="48"/>
      <c r="Y2446" s="48"/>
      <c r="AC2446" s="48"/>
      <c r="AG2446" s="48"/>
      <c r="AK2446" s="45"/>
      <c r="AO2446" s="48"/>
      <c r="AS2446" s="48"/>
      <c r="AW2446" s="48"/>
      <c r="BA2446" s="48"/>
      <c r="BE2446" s="48"/>
      <c r="BI2446" s="48"/>
      <c r="BM2446" s="41">
        <v>45565</v>
      </c>
      <c r="BN2446">
        <v>11.87</v>
      </c>
      <c r="BO2446">
        <v>11.642099999999999</v>
      </c>
      <c r="BQ2446" s="48"/>
      <c r="BU2446" s="48"/>
      <c r="BY2446" s="41">
        <v>45868</v>
      </c>
      <c r="BZ2446">
        <v>24</v>
      </c>
      <c r="CA2446">
        <v>22.430399999999999</v>
      </c>
    </row>
    <row r="2447" spans="1:79">
      <c r="A2447" s="48"/>
      <c r="E2447" s="48"/>
      <c r="M2447" s="48"/>
      <c r="Q2447" s="48"/>
      <c r="U2447" s="48"/>
      <c r="Y2447" s="48"/>
      <c r="AC2447" s="48"/>
      <c r="AG2447" s="48"/>
      <c r="AK2447" s="45"/>
      <c r="AO2447" s="48"/>
      <c r="AS2447" s="48"/>
      <c r="AW2447" s="48"/>
      <c r="BA2447" s="48"/>
      <c r="BE2447" s="48"/>
      <c r="BI2447" s="48"/>
      <c r="BM2447" s="41">
        <v>45566</v>
      </c>
      <c r="BN2447">
        <v>12.1</v>
      </c>
      <c r="BO2447">
        <v>11.867699999999999</v>
      </c>
      <c r="BQ2447" s="48"/>
      <c r="BU2447" s="48"/>
      <c r="BY2447" s="41">
        <v>45869</v>
      </c>
      <c r="BZ2447">
        <v>22.56</v>
      </c>
      <c r="CA2447">
        <v>22.56</v>
      </c>
    </row>
    <row r="2448" spans="1:79">
      <c r="A2448" s="48"/>
      <c r="E2448" s="48"/>
      <c r="M2448" s="48"/>
      <c r="Q2448" s="48"/>
      <c r="U2448" s="48"/>
      <c r="Y2448" s="48"/>
      <c r="AC2448" s="48"/>
      <c r="AG2448" s="48"/>
      <c r="AK2448" s="45"/>
      <c r="AO2448" s="48"/>
      <c r="AS2448" s="48"/>
      <c r="AW2448" s="48"/>
      <c r="BA2448" s="48"/>
      <c r="BE2448" s="48"/>
      <c r="BI2448" s="48"/>
      <c r="BM2448" s="41">
        <v>45567</v>
      </c>
      <c r="BN2448">
        <v>12</v>
      </c>
      <c r="BO2448">
        <v>11.769600000000001</v>
      </c>
      <c r="BQ2448" s="48"/>
      <c r="BU2448" s="48"/>
      <c r="BY2448" s="41">
        <v>45870</v>
      </c>
      <c r="BZ2448">
        <v>22.56</v>
      </c>
      <c r="CA2448">
        <v>22.56</v>
      </c>
    </row>
    <row r="2449" spans="1:79">
      <c r="A2449" s="48"/>
      <c r="E2449" s="48"/>
      <c r="M2449" s="48"/>
      <c r="Q2449" s="48"/>
      <c r="U2449" s="48"/>
      <c r="Y2449" s="48"/>
      <c r="AC2449" s="48"/>
      <c r="AG2449" s="48"/>
      <c r="AK2449" s="45"/>
      <c r="AO2449" s="48"/>
      <c r="AS2449" s="48"/>
      <c r="AW2449" s="48"/>
      <c r="BA2449" s="48"/>
      <c r="BE2449" s="48"/>
      <c r="BI2449" s="48"/>
      <c r="BM2449" s="41">
        <v>45568</v>
      </c>
      <c r="BN2449">
        <v>11.95</v>
      </c>
      <c r="BO2449">
        <v>11.720599999999999</v>
      </c>
      <c r="BQ2449" s="48"/>
      <c r="BU2449" s="48"/>
      <c r="BY2449" s="41">
        <v>45873</v>
      </c>
      <c r="BZ2449">
        <v>22.1</v>
      </c>
      <c r="CA2449">
        <v>22.1</v>
      </c>
    </row>
    <row r="2450" spans="1:79">
      <c r="A2450" s="48"/>
      <c r="E2450" s="48"/>
      <c r="M2450" s="48"/>
      <c r="Q2450" s="48"/>
      <c r="U2450" s="48"/>
      <c r="Y2450" s="48"/>
      <c r="AC2450" s="48"/>
      <c r="AG2450" s="48"/>
      <c r="AK2450" s="45"/>
      <c r="AO2450" s="48"/>
      <c r="AS2450" s="48"/>
      <c r="AW2450" s="48"/>
      <c r="BA2450" s="48"/>
      <c r="BE2450" s="48"/>
      <c r="BI2450" s="48"/>
      <c r="BM2450" s="41">
        <v>45569</v>
      </c>
      <c r="BN2450">
        <v>11.91</v>
      </c>
      <c r="BO2450">
        <v>11.6813</v>
      </c>
      <c r="BQ2450" s="48"/>
      <c r="BU2450" s="48"/>
      <c r="BY2450" s="41">
        <v>45874</v>
      </c>
      <c r="BZ2450">
        <v>22.09</v>
      </c>
      <c r="CA2450">
        <v>22.09</v>
      </c>
    </row>
    <row r="2451" spans="1:79">
      <c r="A2451" s="48"/>
      <c r="E2451" s="48"/>
      <c r="M2451" s="48"/>
      <c r="Q2451" s="48"/>
      <c r="U2451" s="48"/>
      <c r="Y2451" s="48"/>
      <c r="AC2451" s="48"/>
      <c r="AG2451" s="48"/>
      <c r="AK2451" s="45"/>
      <c r="AO2451" s="48"/>
      <c r="AS2451" s="48"/>
      <c r="AW2451" s="48"/>
      <c r="BA2451" s="48"/>
      <c r="BE2451" s="48"/>
      <c r="BI2451" s="48"/>
      <c r="BM2451" s="41">
        <v>45572</v>
      </c>
      <c r="BN2451">
        <v>11.9</v>
      </c>
      <c r="BO2451">
        <v>11.6715</v>
      </c>
      <c r="BQ2451" s="48"/>
      <c r="BU2451" s="48"/>
      <c r="BY2451" s="41">
        <v>45875</v>
      </c>
      <c r="BZ2451">
        <v>22.09</v>
      </c>
      <c r="CA2451">
        <v>22.09</v>
      </c>
    </row>
    <row r="2452" spans="1:79">
      <c r="A2452" s="48"/>
      <c r="E2452" s="48"/>
      <c r="M2452" s="48"/>
      <c r="Q2452" s="48"/>
      <c r="U2452" s="48"/>
      <c r="Y2452" s="48"/>
      <c r="AC2452" s="48"/>
      <c r="AG2452" s="48"/>
      <c r="AK2452" s="45"/>
      <c r="AO2452" s="48"/>
      <c r="AS2452" s="48"/>
      <c r="AW2452" s="48"/>
      <c r="BA2452" s="48"/>
      <c r="BE2452" s="48"/>
      <c r="BI2452" s="48"/>
      <c r="BM2452" s="41">
        <v>45573</v>
      </c>
      <c r="BN2452">
        <v>12.38</v>
      </c>
      <c r="BO2452">
        <v>12.142300000000001</v>
      </c>
      <c r="BQ2452" s="48"/>
      <c r="BU2452" s="48"/>
      <c r="BY2452" s="41">
        <v>45876</v>
      </c>
      <c r="BZ2452">
        <v>21.8</v>
      </c>
      <c r="CA2452">
        <v>21.8</v>
      </c>
    </row>
    <row r="2453" spans="1:79">
      <c r="A2453" s="48"/>
      <c r="E2453" s="48"/>
      <c r="M2453" s="48"/>
      <c r="Q2453" s="48"/>
      <c r="U2453" s="48"/>
      <c r="Y2453" s="48"/>
      <c r="AC2453" s="48"/>
      <c r="AG2453" s="48"/>
      <c r="AK2453" s="45"/>
      <c r="AO2453" s="48"/>
      <c r="AS2453" s="48"/>
      <c r="AW2453" s="48"/>
      <c r="BA2453" s="48"/>
      <c r="BE2453" s="48"/>
      <c r="BI2453" s="48"/>
      <c r="BM2453" s="41">
        <v>45574</v>
      </c>
      <c r="BN2453">
        <v>12.48</v>
      </c>
      <c r="BO2453">
        <v>12.240399999999999</v>
      </c>
      <c r="BQ2453" s="48"/>
      <c r="BU2453" s="48"/>
      <c r="BY2453" s="41">
        <v>45877</v>
      </c>
      <c r="BZ2453">
        <v>21.79</v>
      </c>
      <c r="CA2453">
        <v>21.79</v>
      </c>
    </row>
    <row r="2454" spans="1:79">
      <c r="A2454" s="48"/>
      <c r="E2454" s="48"/>
      <c r="M2454" s="48"/>
      <c r="Q2454" s="48"/>
      <c r="U2454" s="48"/>
      <c r="Y2454" s="48"/>
      <c r="AC2454" s="48"/>
      <c r="AG2454" s="48"/>
      <c r="AK2454" s="45"/>
      <c r="AO2454" s="48"/>
      <c r="AS2454" s="48"/>
      <c r="AW2454" s="48"/>
      <c r="BA2454" s="48"/>
      <c r="BE2454" s="48"/>
      <c r="BI2454" s="48"/>
      <c r="BM2454" s="41">
        <v>45575</v>
      </c>
      <c r="BN2454">
        <v>12.47</v>
      </c>
      <c r="BO2454">
        <v>12.230600000000001</v>
      </c>
      <c r="BQ2454" s="48"/>
      <c r="BU2454" s="48"/>
      <c r="BY2454" s="41">
        <v>45880</v>
      </c>
      <c r="BZ2454">
        <v>21.38</v>
      </c>
      <c r="CA2454">
        <v>21.38</v>
      </c>
    </row>
    <row r="2455" spans="1:79">
      <c r="A2455" s="48"/>
      <c r="E2455" s="48"/>
      <c r="M2455" s="48"/>
      <c r="Q2455" s="48"/>
      <c r="U2455" s="48"/>
      <c r="Y2455" s="48"/>
      <c r="AC2455" s="48"/>
      <c r="AG2455" s="48"/>
      <c r="AK2455" s="45"/>
      <c r="AO2455" s="48"/>
      <c r="AS2455" s="48"/>
      <c r="AW2455" s="48"/>
      <c r="BA2455" s="48"/>
      <c r="BE2455" s="48"/>
      <c r="BI2455" s="48"/>
      <c r="BM2455" s="41">
        <v>45576</v>
      </c>
      <c r="BN2455">
        <v>12.44</v>
      </c>
      <c r="BO2455">
        <v>12.2012</v>
      </c>
      <c r="BQ2455" s="48"/>
      <c r="BU2455" s="48"/>
      <c r="BY2455" s="41">
        <v>45881</v>
      </c>
      <c r="BZ2455">
        <v>21.38</v>
      </c>
      <c r="CA2455">
        <v>21.38</v>
      </c>
    </row>
    <row r="2456" spans="1:79">
      <c r="A2456" s="48"/>
      <c r="E2456" s="48"/>
      <c r="M2456" s="48"/>
      <c r="Q2456" s="48"/>
      <c r="U2456" s="48"/>
      <c r="Y2456" s="48"/>
      <c r="AC2456" s="48"/>
      <c r="AG2456" s="48"/>
      <c r="AK2456" s="45"/>
      <c r="AO2456" s="48"/>
      <c r="AS2456" s="48"/>
      <c r="AW2456" s="48"/>
      <c r="BA2456" s="48"/>
      <c r="BE2456" s="48"/>
      <c r="BI2456" s="48"/>
      <c r="BM2456" s="41">
        <v>45579</v>
      </c>
      <c r="BN2456">
        <v>12.37</v>
      </c>
      <c r="BO2456">
        <v>12.1325</v>
      </c>
      <c r="BQ2456" s="48"/>
      <c r="BU2456" s="48"/>
      <c r="BY2456" s="41">
        <v>45883</v>
      </c>
      <c r="BZ2456">
        <v>21.24</v>
      </c>
      <c r="CA2456">
        <v>21.24</v>
      </c>
    </row>
    <row r="2457" spans="1:79">
      <c r="A2457" s="48"/>
      <c r="E2457" s="48"/>
      <c r="M2457" s="48"/>
      <c r="Q2457" s="48"/>
      <c r="U2457" s="48"/>
      <c r="Y2457" s="48"/>
      <c r="AC2457" s="48"/>
      <c r="AG2457" s="48"/>
      <c r="AK2457" s="45"/>
      <c r="AO2457" s="48"/>
      <c r="AS2457" s="48"/>
      <c r="AW2457" s="48"/>
      <c r="BA2457" s="48"/>
      <c r="BE2457" s="48"/>
      <c r="BI2457" s="48"/>
      <c r="BM2457" s="41">
        <v>45581</v>
      </c>
      <c r="BN2457">
        <v>12.18</v>
      </c>
      <c r="BO2457">
        <v>11.946099999999999</v>
      </c>
      <c r="BQ2457" s="48"/>
      <c r="BU2457" s="48"/>
      <c r="BY2457" s="41">
        <v>45884</v>
      </c>
      <c r="BZ2457">
        <v>21.37</v>
      </c>
      <c r="CA2457">
        <v>21.37</v>
      </c>
    </row>
    <row r="2458" spans="1:79">
      <c r="A2458" s="48"/>
      <c r="E2458" s="48"/>
      <c r="M2458" s="48"/>
      <c r="Q2458" s="48"/>
      <c r="U2458" s="48"/>
      <c r="Y2458" s="48"/>
      <c r="AC2458" s="48"/>
      <c r="AG2458" s="48"/>
      <c r="AK2458" s="45"/>
      <c r="AO2458" s="48"/>
      <c r="AS2458" s="48"/>
      <c r="AW2458" s="48"/>
      <c r="BA2458" s="48"/>
      <c r="BE2458" s="48"/>
      <c r="BI2458" s="48"/>
      <c r="BM2458" s="41">
        <v>45582</v>
      </c>
      <c r="BN2458">
        <v>12.36</v>
      </c>
      <c r="BO2458">
        <v>12.1227</v>
      </c>
      <c r="BQ2458" s="48"/>
      <c r="BU2458" s="48"/>
      <c r="BY2458" s="41">
        <v>45887</v>
      </c>
      <c r="BZ2458">
        <v>20.85</v>
      </c>
      <c r="CA2458">
        <v>20.85</v>
      </c>
    </row>
    <row r="2459" spans="1:79">
      <c r="A2459" s="48"/>
      <c r="E2459" s="48"/>
      <c r="M2459" s="48"/>
      <c r="Q2459" s="48"/>
      <c r="U2459" s="48"/>
      <c r="Y2459" s="48"/>
      <c r="AC2459" s="48"/>
      <c r="AG2459" s="48"/>
      <c r="AK2459" s="45"/>
      <c r="AO2459" s="48"/>
      <c r="AS2459" s="48"/>
      <c r="AW2459" s="48"/>
      <c r="BA2459" s="48"/>
      <c r="BE2459" s="48"/>
      <c r="BI2459" s="48"/>
      <c r="BM2459" s="41">
        <v>45583</v>
      </c>
      <c r="BN2459">
        <v>12.3</v>
      </c>
      <c r="BO2459">
        <v>12.063800000000001</v>
      </c>
      <c r="BQ2459" s="48"/>
      <c r="BU2459" s="48"/>
      <c r="BY2459" s="41">
        <v>45888</v>
      </c>
      <c r="BZ2459">
        <v>21.1</v>
      </c>
      <c r="CA2459">
        <v>21.1</v>
      </c>
    </row>
    <row r="2460" spans="1:79">
      <c r="A2460" s="48"/>
      <c r="E2460" s="48"/>
      <c r="M2460" s="48"/>
      <c r="Q2460" s="48"/>
      <c r="U2460" s="48"/>
      <c r="Y2460" s="48"/>
      <c r="AC2460" s="48"/>
      <c r="AG2460" s="48"/>
      <c r="AK2460" s="45"/>
      <c r="AO2460" s="48"/>
      <c r="AS2460" s="48"/>
      <c r="AW2460" s="48"/>
      <c r="BA2460" s="48"/>
      <c r="BE2460" s="48"/>
      <c r="BI2460" s="48"/>
      <c r="BM2460" s="41">
        <v>45586</v>
      </c>
      <c r="BN2460">
        <v>12.3</v>
      </c>
      <c r="BO2460">
        <v>12.063800000000001</v>
      </c>
      <c r="BQ2460" s="48"/>
      <c r="BU2460" s="48"/>
      <c r="BY2460" s="41">
        <v>45889</v>
      </c>
      <c r="BZ2460">
        <v>21</v>
      </c>
      <c r="CA2460">
        <v>21</v>
      </c>
    </row>
    <row r="2461" spans="1:79">
      <c r="A2461" s="48"/>
      <c r="E2461" s="48"/>
      <c r="M2461" s="48"/>
      <c r="Q2461" s="48"/>
      <c r="U2461" s="48"/>
      <c r="Y2461" s="48"/>
      <c r="AC2461" s="48"/>
      <c r="AG2461" s="48"/>
      <c r="AK2461" s="45"/>
      <c r="AO2461" s="48"/>
      <c r="AS2461" s="48"/>
      <c r="AW2461" s="48"/>
      <c r="BA2461" s="48"/>
      <c r="BE2461" s="48"/>
      <c r="BI2461" s="48"/>
      <c r="BM2461" s="41">
        <v>45587</v>
      </c>
      <c r="BN2461">
        <v>12.2</v>
      </c>
      <c r="BO2461">
        <v>11.9658</v>
      </c>
      <c r="BQ2461" s="48"/>
      <c r="BU2461" s="48"/>
      <c r="BY2461" s="41">
        <v>45890</v>
      </c>
      <c r="BZ2461">
        <v>21.78</v>
      </c>
      <c r="CA2461">
        <v>21.78</v>
      </c>
    </row>
    <row r="2462" spans="1:79">
      <c r="A2462" s="48"/>
      <c r="E2462" s="48"/>
      <c r="M2462" s="48"/>
      <c r="Q2462" s="48"/>
      <c r="U2462" s="48"/>
      <c r="Y2462" s="48"/>
      <c r="AC2462" s="48"/>
      <c r="AG2462" s="48"/>
      <c r="AK2462" s="45"/>
      <c r="AO2462" s="48"/>
      <c r="AS2462" s="48"/>
      <c r="AW2462" s="48"/>
      <c r="BA2462" s="48"/>
      <c r="BE2462" s="48"/>
      <c r="BI2462" s="48"/>
      <c r="BM2462" s="41">
        <v>45588</v>
      </c>
      <c r="BN2462">
        <v>11.91</v>
      </c>
      <c r="BO2462">
        <v>11.6813</v>
      </c>
      <c r="BQ2462" s="48"/>
      <c r="BU2462" s="48"/>
      <c r="BY2462" s="41">
        <v>45891</v>
      </c>
      <c r="BZ2462">
        <v>21.48</v>
      </c>
      <c r="CA2462">
        <v>21.48</v>
      </c>
    </row>
    <row r="2463" spans="1:79">
      <c r="A2463" s="48"/>
      <c r="E2463" s="48"/>
      <c r="M2463" s="48"/>
      <c r="Q2463" s="48"/>
      <c r="U2463" s="48"/>
      <c r="Y2463" s="48"/>
      <c r="AC2463" s="48"/>
      <c r="AG2463" s="48"/>
      <c r="AK2463" s="45"/>
      <c r="AO2463" s="48"/>
      <c r="AS2463" s="48"/>
      <c r="AW2463" s="48"/>
      <c r="BA2463" s="48"/>
      <c r="BE2463" s="48"/>
      <c r="BI2463" s="48"/>
      <c r="BM2463" s="41">
        <v>45589</v>
      </c>
      <c r="BN2463">
        <v>12.18</v>
      </c>
      <c r="BO2463">
        <v>11.946099999999999</v>
      </c>
      <c r="BQ2463" s="48"/>
      <c r="BU2463" s="48"/>
      <c r="BY2463" s="41">
        <v>45894</v>
      </c>
      <c r="BZ2463">
        <v>21.48</v>
      </c>
      <c r="CA2463">
        <v>21.48</v>
      </c>
    </row>
    <row r="2464" spans="1:79">
      <c r="A2464" s="48"/>
      <c r="E2464" s="48"/>
      <c r="M2464" s="48"/>
      <c r="Q2464" s="48"/>
      <c r="U2464" s="48"/>
      <c r="Y2464" s="48"/>
      <c r="AC2464" s="48"/>
      <c r="AG2464" s="48"/>
      <c r="AK2464" s="45"/>
      <c r="AO2464" s="48"/>
      <c r="AS2464" s="48"/>
      <c r="AW2464" s="48"/>
      <c r="BA2464" s="48"/>
      <c r="BE2464" s="48"/>
      <c r="BI2464" s="48"/>
      <c r="BM2464" s="41">
        <v>45590</v>
      </c>
      <c r="BN2464">
        <v>12.1</v>
      </c>
      <c r="BO2464">
        <v>11.867699999999999</v>
      </c>
      <c r="BQ2464" s="48"/>
      <c r="BU2464" s="48"/>
      <c r="BY2464" s="41">
        <v>45895</v>
      </c>
      <c r="BZ2464">
        <v>21.27</v>
      </c>
      <c r="CA2464">
        <v>21.27</v>
      </c>
    </row>
    <row r="2465" spans="1:79">
      <c r="A2465" s="48"/>
      <c r="E2465" s="48"/>
      <c r="M2465" s="48"/>
      <c r="Q2465" s="48"/>
      <c r="U2465" s="48"/>
      <c r="Y2465" s="48"/>
      <c r="AC2465" s="48"/>
      <c r="AG2465" s="48"/>
      <c r="AK2465" s="45"/>
      <c r="AO2465" s="48"/>
      <c r="AS2465" s="48"/>
      <c r="AW2465" s="48"/>
      <c r="BA2465" s="48"/>
      <c r="BE2465" s="48"/>
      <c r="BI2465" s="48"/>
      <c r="BM2465" s="41">
        <v>45593</v>
      </c>
      <c r="BN2465">
        <v>12.18</v>
      </c>
      <c r="BO2465">
        <v>11.946099999999999</v>
      </c>
      <c r="BQ2465" s="48"/>
      <c r="BU2465" s="48"/>
      <c r="BY2465" s="41">
        <v>45896</v>
      </c>
      <c r="BZ2465">
        <v>21.89</v>
      </c>
      <c r="CA2465">
        <v>21.89</v>
      </c>
    </row>
    <row r="2466" spans="1:79">
      <c r="A2466" s="48"/>
      <c r="E2466" s="48"/>
      <c r="M2466" s="48"/>
      <c r="Q2466" s="48"/>
      <c r="U2466" s="48"/>
      <c r="Y2466" s="48"/>
      <c r="AC2466" s="48"/>
      <c r="AG2466" s="48"/>
      <c r="AK2466" s="45"/>
      <c r="AO2466" s="48"/>
      <c r="AS2466" s="48"/>
      <c r="AW2466" s="48"/>
      <c r="BA2466" s="48"/>
      <c r="BE2466" s="48"/>
      <c r="BI2466" s="48"/>
      <c r="BM2466" s="41">
        <v>45594</v>
      </c>
      <c r="BN2466">
        <v>12.18</v>
      </c>
      <c r="BO2466">
        <v>11.946099999999999</v>
      </c>
      <c r="BQ2466" s="48"/>
      <c r="BU2466" s="48"/>
      <c r="BY2466" s="41">
        <v>45897</v>
      </c>
      <c r="BZ2466">
        <v>21.54</v>
      </c>
      <c r="CA2466">
        <v>21.54</v>
      </c>
    </row>
    <row r="2467" spans="1:79">
      <c r="A2467" s="48"/>
      <c r="E2467" s="48"/>
      <c r="M2467" s="48"/>
      <c r="Q2467" s="48"/>
      <c r="U2467" s="48"/>
      <c r="Y2467" s="48"/>
      <c r="AC2467" s="48"/>
      <c r="AG2467" s="48"/>
      <c r="AK2467" s="45"/>
      <c r="AO2467" s="48"/>
      <c r="AS2467" s="48"/>
      <c r="AW2467" s="48"/>
      <c r="BA2467" s="48"/>
      <c r="BE2467" s="48"/>
      <c r="BI2467" s="48"/>
      <c r="BM2467" s="41">
        <v>45595</v>
      </c>
      <c r="BN2467">
        <v>12.17</v>
      </c>
      <c r="BO2467">
        <v>11.936299999999999</v>
      </c>
      <c r="BQ2467" s="48"/>
      <c r="BU2467" s="48"/>
      <c r="BY2467" s="41">
        <v>45898</v>
      </c>
      <c r="BZ2467">
        <v>21.61</v>
      </c>
      <c r="CA2467">
        <v>21.61</v>
      </c>
    </row>
    <row r="2468" spans="1:79">
      <c r="A2468" s="48"/>
      <c r="E2468" s="48"/>
      <c r="M2468" s="48"/>
      <c r="Q2468" s="48"/>
      <c r="U2468" s="48"/>
      <c r="Y2468" s="48"/>
      <c r="AC2468" s="48"/>
      <c r="AG2468" s="48"/>
      <c r="AK2468" s="45"/>
      <c r="AO2468" s="48"/>
      <c r="AS2468" s="48"/>
      <c r="AW2468" s="48"/>
      <c r="BA2468" s="48"/>
      <c r="BE2468" s="48"/>
      <c r="BI2468" s="48"/>
      <c r="BM2468" s="41">
        <v>45596</v>
      </c>
      <c r="BN2468">
        <v>12.17</v>
      </c>
      <c r="BO2468">
        <v>11.936299999999999</v>
      </c>
      <c r="BQ2468" s="48"/>
      <c r="BU2468" s="48"/>
      <c r="BY2468" s="41">
        <v>45901</v>
      </c>
      <c r="BZ2468">
        <v>22.61</v>
      </c>
      <c r="CA2468">
        <v>22.61</v>
      </c>
    </row>
    <row r="2469" spans="1:79">
      <c r="A2469" s="48"/>
      <c r="E2469" s="48"/>
      <c r="M2469" s="48"/>
      <c r="Q2469" s="48"/>
      <c r="U2469" s="48"/>
      <c r="Y2469" s="48"/>
      <c r="AC2469" s="48"/>
      <c r="AG2469" s="48"/>
      <c r="AK2469" s="45"/>
      <c r="AO2469" s="48"/>
      <c r="AS2469" s="48"/>
      <c r="AW2469" s="48"/>
      <c r="BA2469" s="48"/>
      <c r="BE2469" s="48"/>
      <c r="BI2469" s="48"/>
      <c r="BM2469" s="41">
        <v>45597</v>
      </c>
      <c r="BN2469">
        <v>12.26</v>
      </c>
      <c r="BO2469">
        <v>12.0246</v>
      </c>
      <c r="BQ2469" s="48"/>
      <c r="BU2469" s="48"/>
      <c r="BY2469" s="41">
        <v>45902</v>
      </c>
      <c r="BZ2469">
        <v>22.9</v>
      </c>
      <c r="CA2469">
        <v>22.9</v>
      </c>
    </row>
    <row r="2470" spans="1:79">
      <c r="A2470" s="48"/>
      <c r="E2470" s="48"/>
      <c r="M2470" s="48"/>
      <c r="Q2470" s="48"/>
      <c r="U2470" s="48"/>
      <c r="Y2470" s="48"/>
      <c r="AC2470" s="48"/>
      <c r="AG2470" s="48"/>
      <c r="AK2470" s="45"/>
      <c r="AO2470" s="48"/>
      <c r="AS2470" s="48"/>
      <c r="AW2470" s="48"/>
      <c r="BA2470" s="48"/>
      <c r="BE2470" s="48"/>
      <c r="BI2470" s="48"/>
      <c r="BM2470" s="41">
        <v>45600</v>
      </c>
      <c r="BN2470">
        <v>12.26</v>
      </c>
      <c r="BO2470">
        <v>12.0246</v>
      </c>
      <c r="BQ2470" s="48"/>
      <c r="BU2470" s="48"/>
      <c r="BY2470" s="41">
        <v>45903</v>
      </c>
      <c r="BZ2470">
        <v>22.47</v>
      </c>
      <c r="CA2470">
        <v>22.47</v>
      </c>
    </row>
    <row r="2471" spans="1:79">
      <c r="A2471" s="48"/>
      <c r="E2471" s="48"/>
      <c r="M2471" s="48"/>
      <c r="Q2471" s="48"/>
      <c r="U2471" s="48"/>
      <c r="Y2471" s="48"/>
      <c r="AC2471" s="48"/>
      <c r="AG2471" s="48"/>
      <c r="AK2471" s="45"/>
      <c r="AO2471" s="48"/>
      <c r="AS2471" s="48"/>
      <c r="AW2471" s="48"/>
      <c r="BA2471" s="48"/>
      <c r="BE2471" s="48"/>
      <c r="BI2471" s="48"/>
      <c r="BM2471" s="41">
        <v>45601</v>
      </c>
      <c r="BN2471">
        <v>12.2</v>
      </c>
      <c r="BO2471">
        <v>11.9658</v>
      </c>
      <c r="BQ2471" s="48"/>
      <c r="BU2471" s="48"/>
      <c r="BY2471" s="41">
        <v>45905</v>
      </c>
      <c r="BZ2471">
        <v>23.3</v>
      </c>
      <c r="CA2471">
        <v>23.3</v>
      </c>
    </row>
    <row r="2472" spans="1:79">
      <c r="A2472" s="48"/>
      <c r="E2472" s="48"/>
      <c r="M2472" s="48"/>
      <c r="Q2472" s="48"/>
      <c r="U2472" s="48"/>
      <c r="Y2472" s="48"/>
      <c r="AC2472" s="48"/>
      <c r="AG2472" s="48"/>
      <c r="AK2472" s="45"/>
      <c r="AO2472" s="48"/>
      <c r="AS2472" s="48"/>
      <c r="AW2472" s="48"/>
      <c r="BA2472" s="48"/>
      <c r="BE2472" s="48"/>
      <c r="BI2472" s="48"/>
      <c r="BM2472" s="41">
        <v>45602</v>
      </c>
      <c r="BN2472">
        <v>12.2</v>
      </c>
      <c r="BO2472">
        <v>11.9658</v>
      </c>
      <c r="BQ2472" s="48"/>
      <c r="BU2472" s="48"/>
      <c r="BY2472" s="41">
        <v>45908</v>
      </c>
      <c r="BZ2472">
        <v>23.3</v>
      </c>
      <c r="CA2472">
        <v>23.3</v>
      </c>
    </row>
    <row r="2473" spans="1:79">
      <c r="A2473" s="48"/>
      <c r="E2473" s="48"/>
      <c r="M2473" s="48"/>
      <c r="Q2473" s="48"/>
      <c r="U2473" s="48"/>
      <c r="Y2473" s="48"/>
      <c r="AC2473" s="48"/>
      <c r="AG2473" s="48"/>
      <c r="AK2473" s="45"/>
      <c r="AO2473" s="48"/>
      <c r="AS2473" s="48"/>
      <c r="AW2473" s="48"/>
      <c r="BA2473" s="48"/>
      <c r="BE2473" s="48"/>
      <c r="BI2473" s="48"/>
      <c r="BM2473" s="41">
        <v>45603</v>
      </c>
      <c r="BN2473">
        <v>12.2</v>
      </c>
      <c r="BO2473">
        <v>11.9658</v>
      </c>
      <c r="BQ2473" s="48"/>
      <c r="BU2473" s="48"/>
      <c r="BY2473" s="41">
        <v>45909</v>
      </c>
      <c r="BZ2473">
        <v>23.3</v>
      </c>
      <c r="CA2473">
        <v>23.3</v>
      </c>
    </row>
    <row r="2474" spans="1:79">
      <c r="A2474" s="48"/>
      <c r="E2474" s="48"/>
      <c r="M2474" s="48"/>
      <c r="Q2474" s="48"/>
      <c r="U2474" s="48"/>
      <c r="Y2474" s="48"/>
      <c r="AC2474" s="48"/>
      <c r="AG2474" s="48"/>
      <c r="AK2474" s="45"/>
      <c r="AO2474" s="48"/>
      <c r="AS2474" s="48"/>
      <c r="AW2474" s="48"/>
      <c r="BA2474" s="48"/>
      <c r="BE2474" s="48"/>
      <c r="BI2474" s="48"/>
      <c r="BM2474" s="41">
        <v>45604</v>
      </c>
      <c r="BN2474">
        <v>12.52</v>
      </c>
      <c r="BO2474">
        <v>12.2796</v>
      </c>
      <c r="BQ2474" s="48"/>
      <c r="BU2474" s="48"/>
      <c r="BY2474" s="41">
        <v>45910</v>
      </c>
      <c r="BZ2474">
        <v>23.3</v>
      </c>
      <c r="CA2474">
        <v>23.3</v>
      </c>
    </row>
    <row r="2475" spans="1:79">
      <c r="A2475" s="48"/>
      <c r="E2475" s="48"/>
      <c r="M2475" s="48"/>
      <c r="Q2475" s="48"/>
      <c r="U2475" s="48"/>
      <c r="Y2475" s="48"/>
      <c r="AC2475" s="48"/>
      <c r="AG2475" s="48"/>
      <c r="AK2475" s="45"/>
      <c r="AO2475" s="48"/>
      <c r="AS2475" s="48"/>
      <c r="AW2475" s="48"/>
      <c r="BA2475" s="48"/>
      <c r="BE2475" s="48"/>
      <c r="BI2475" s="48"/>
      <c r="BM2475" s="41">
        <v>45607</v>
      </c>
      <c r="BN2475">
        <v>12.56</v>
      </c>
      <c r="BO2475">
        <v>12.3188</v>
      </c>
      <c r="BQ2475" s="48"/>
      <c r="BU2475" s="48"/>
      <c r="BY2475" s="41">
        <v>45911</v>
      </c>
      <c r="BZ2475">
        <v>23.3</v>
      </c>
      <c r="CA2475">
        <v>23.3</v>
      </c>
    </row>
    <row r="2476" spans="1:79">
      <c r="A2476" s="48"/>
      <c r="E2476" s="48"/>
      <c r="M2476" s="48"/>
      <c r="Q2476" s="48"/>
      <c r="U2476" s="48"/>
      <c r="Y2476" s="48"/>
      <c r="AC2476" s="48"/>
      <c r="AG2476" s="48"/>
      <c r="AK2476" s="45"/>
      <c r="AO2476" s="48"/>
      <c r="AS2476" s="48"/>
      <c r="AW2476" s="48"/>
      <c r="BA2476" s="48"/>
      <c r="BE2476" s="48"/>
      <c r="BI2476" s="48"/>
      <c r="BM2476" s="41">
        <v>45608</v>
      </c>
      <c r="BN2476">
        <v>12.55</v>
      </c>
      <c r="BO2476">
        <v>12.308999999999999</v>
      </c>
      <c r="BQ2476" s="48"/>
      <c r="BU2476" s="48"/>
      <c r="BY2476" s="41">
        <v>45912</v>
      </c>
      <c r="BZ2476">
        <v>23.3</v>
      </c>
      <c r="CA2476">
        <v>23.3</v>
      </c>
    </row>
    <row r="2477" spans="1:79">
      <c r="A2477" s="48"/>
      <c r="E2477" s="48"/>
      <c r="M2477" s="48"/>
      <c r="Q2477" s="48"/>
      <c r="U2477" s="48"/>
      <c r="Y2477" s="48"/>
      <c r="AC2477" s="48"/>
      <c r="AG2477" s="48"/>
      <c r="AK2477" s="45"/>
      <c r="AO2477" s="48"/>
      <c r="AS2477" s="48"/>
      <c r="AW2477" s="48"/>
      <c r="BA2477" s="48"/>
      <c r="BE2477" s="48"/>
      <c r="BI2477" s="48"/>
      <c r="BM2477" s="41">
        <v>45609</v>
      </c>
      <c r="BN2477">
        <v>12.5</v>
      </c>
      <c r="BO2477">
        <v>12.26</v>
      </c>
      <c r="BQ2477" s="48"/>
      <c r="BU2477" s="48"/>
      <c r="BY2477" s="41">
        <v>45915</v>
      </c>
      <c r="BZ2477">
        <v>23.3</v>
      </c>
      <c r="CA2477">
        <v>23.3</v>
      </c>
    </row>
    <row r="2478" spans="1:79">
      <c r="A2478" s="48"/>
      <c r="E2478" s="48"/>
      <c r="M2478" s="48"/>
      <c r="Q2478" s="48"/>
      <c r="U2478" s="48"/>
      <c r="Y2478" s="48"/>
      <c r="AC2478" s="48"/>
      <c r="AG2478" s="48"/>
      <c r="AK2478" s="45"/>
      <c r="AO2478" s="48"/>
      <c r="AS2478" s="48"/>
      <c r="AW2478" s="48"/>
      <c r="BA2478" s="48"/>
      <c r="BE2478" s="48"/>
      <c r="BI2478" s="48"/>
      <c r="BM2478" s="41">
        <v>45610</v>
      </c>
      <c r="BN2478">
        <v>12.46</v>
      </c>
      <c r="BO2478">
        <v>12.220800000000001</v>
      </c>
      <c r="BQ2478" s="48"/>
      <c r="BU2478" s="48"/>
      <c r="BY2478" s="41">
        <v>45916</v>
      </c>
      <c r="BZ2478">
        <v>23.19</v>
      </c>
      <c r="CA2478">
        <v>23.19</v>
      </c>
    </row>
    <row r="2479" spans="1:79">
      <c r="A2479" s="48"/>
      <c r="E2479" s="48"/>
      <c r="M2479" s="48"/>
      <c r="Q2479" s="48"/>
      <c r="U2479" s="48"/>
      <c r="Y2479" s="48"/>
      <c r="AC2479" s="48"/>
      <c r="AG2479" s="48"/>
      <c r="AK2479" s="45"/>
      <c r="AO2479" s="48"/>
      <c r="AS2479" s="48"/>
      <c r="AW2479" s="48"/>
      <c r="BA2479" s="48"/>
      <c r="BE2479" s="48"/>
      <c r="BI2479" s="48"/>
      <c r="BM2479" s="41">
        <v>45611</v>
      </c>
      <c r="BN2479">
        <v>12.45</v>
      </c>
      <c r="BO2479">
        <v>12.211</v>
      </c>
      <c r="BQ2479" s="48"/>
      <c r="BU2479" s="48"/>
      <c r="BY2479" s="41">
        <v>45917</v>
      </c>
      <c r="BZ2479">
        <v>23.2</v>
      </c>
      <c r="CA2479">
        <v>23.2</v>
      </c>
    </row>
    <row r="2480" spans="1:79">
      <c r="A2480" s="48"/>
      <c r="E2480" s="48"/>
      <c r="M2480" s="48"/>
      <c r="Q2480" s="48"/>
      <c r="U2480" s="48"/>
      <c r="Y2480" s="48"/>
      <c r="AC2480" s="48"/>
      <c r="AG2480" s="48"/>
      <c r="AK2480" s="45"/>
      <c r="AO2480" s="48"/>
      <c r="AS2480" s="48"/>
      <c r="AW2480" s="48"/>
      <c r="BA2480" s="48"/>
      <c r="BE2480" s="48"/>
      <c r="BI2480" s="48"/>
      <c r="BM2480" s="41">
        <v>45614</v>
      </c>
      <c r="BN2480">
        <v>12.43</v>
      </c>
      <c r="BO2480">
        <v>12.1913</v>
      </c>
      <c r="BQ2480" s="48"/>
      <c r="BU2480" s="48"/>
      <c r="BY2480" s="41">
        <v>45918</v>
      </c>
      <c r="BZ2480">
        <v>22.81</v>
      </c>
      <c r="CA2480">
        <v>22.81</v>
      </c>
    </row>
    <row r="2481" spans="1:79">
      <c r="A2481" s="48"/>
      <c r="E2481" s="48"/>
      <c r="M2481" s="48"/>
      <c r="Q2481" s="48"/>
      <c r="U2481" s="48"/>
      <c r="Y2481" s="48"/>
      <c r="AC2481" s="48"/>
      <c r="AG2481" s="48"/>
      <c r="AK2481" s="45"/>
      <c r="AO2481" s="48"/>
      <c r="AS2481" s="48"/>
      <c r="AW2481" s="48"/>
      <c r="BA2481" s="48"/>
      <c r="BE2481" s="48"/>
      <c r="BI2481" s="48"/>
      <c r="BM2481" s="41">
        <v>45615</v>
      </c>
      <c r="BN2481">
        <v>12.45</v>
      </c>
      <c r="BO2481">
        <v>12.211</v>
      </c>
      <c r="BQ2481" s="48"/>
      <c r="BU2481" s="48"/>
      <c r="BY2481" s="41">
        <v>45919</v>
      </c>
      <c r="BZ2481">
        <v>22.8</v>
      </c>
      <c r="CA2481">
        <v>22.8</v>
      </c>
    </row>
    <row r="2482" spans="1:79">
      <c r="A2482" s="48"/>
      <c r="E2482" s="48"/>
      <c r="M2482" s="48"/>
      <c r="Q2482" s="48"/>
      <c r="U2482" s="48"/>
      <c r="Y2482" s="48"/>
      <c r="AC2482" s="48"/>
      <c r="AG2482" s="48"/>
      <c r="AK2482" s="45"/>
      <c r="AO2482" s="48"/>
      <c r="AS2482" s="48"/>
      <c r="AW2482" s="48"/>
      <c r="BA2482" s="48"/>
      <c r="BE2482" s="48"/>
      <c r="BI2482" s="48"/>
      <c r="BM2482" s="41">
        <v>45616</v>
      </c>
      <c r="BN2482">
        <v>12.3</v>
      </c>
      <c r="BO2482">
        <v>12.063800000000001</v>
      </c>
      <c r="BQ2482" s="48"/>
      <c r="BU2482" s="48"/>
      <c r="BY2482" s="41">
        <v>45922</v>
      </c>
      <c r="BZ2482">
        <v>22.77</v>
      </c>
      <c r="CA2482">
        <v>22.77</v>
      </c>
    </row>
    <row r="2483" spans="1:79">
      <c r="A2483" s="48"/>
      <c r="E2483" s="48"/>
      <c r="M2483" s="48"/>
      <c r="Q2483" s="48"/>
      <c r="U2483" s="48"/>
      <c r="Y2483" s="48"/>
      <c r="AC2483" s="48"/>
      <c r="AG2483" s="48"/>
      <c r="AK2483" s="45"/>
      <c r="AO2483" s="48"/>
      <c r="AS2483" s="48"/>
      <c r="AW2483" s="48"/>
      <c r="BA2483" s="48"/>
      <c r="BE2483" s="48"/>
      <c r="BI2483" s="48"/>
      <c r="BM2483" s="41">
        <v>45617</v>
      </c>
      <c r="BN2483">
        <v>12.3</v>
      </c>
      <c r="BO2483">
        <v>12.063800000000001</v>
      </c>
      <c r="BQ2483" s="48"/>
      <c r="BU2483" s="48"/>
      <c r="BY2483" s="41">
        <v>45923</v>
      </c>
      <c r="BZ2483">
        <v>22.75</v>
      </c>
      <c r="CA2483">
        <v>22.75</v>
      </c>
    </row>
    <row r="2484" spans="1:79">
      <c r="A2484" s="48"/>
      <c r="E2484" s="48"/>
      <c r="M2484" s="48"/>
      <c r="Q2484" s="48"/>
      <c r="U2484" s="48"/>
      <c r="Y2484" s="48"/>
      <c r="AC2484" s="48"/>
      <c r="AG2484" s="48"/>
      <c r="AK2484" s="45"/>
      <c r="AO2484" s="48"/>
      <c r="AS2484" s="48"/>
      <c r="AW2484" s="48"/>
      <c r="BA2484" s="48"/>
      <c r="BE2484" s="48"/>
      <c r="BI2484" s="48"/>
      <c r="BM2484" s="41">
        <v>45618</v>
      </c>
      <c r="BN2484">
        <v>12.3</v>
      </c>
      <c r="BO2484">
        <v>12.063800000000001</v>
      </c>
      <c r="BQ2484" s="48"/>
      <c r="BU2484" s="48"/>
      <c r="BY2484" s="41">
        <v>45924</v>
      </c>
      <c r="BZ2484">
        <v>22.95</v>
      </c>
      <c r="CA2484">
        <v>22.95</v>
      </c>
    </row>
    <row r="2485" spans="1:79">
      <c r="A2485" s="48"/>
      <c r="E2485" s="48"/>
      <c r="M2485" s="48"/>
      <c r="Q2485" s="48"/>
      <c r="U2485" s="48"/>
      <c r="Y2485" s="48"/>
      <c r="AC2485" s="48"/>
      <c r="AG2485" s="48"/>
      <c r="AK2485" s="45"/>
      <c r="AO2485" s="48"/>
      <c r="AS2485" s="48"/>
      <c r="AW2485" s="48"/>
      <c r="BA2485" s="48"/>
      <c r="BE2485" s="48"/>
      <c r="BI2485" s="48"/>
      <c r="BM2485" s="41">
        <v>45621</v>
      </c>
      <c r="BN2485">
        <v>12.39</v>
      </c>
      <c r="BO2485">
        <v>12.152100000000001</v>
      </c>
      <c r="BQ2485" s="48"/>
      <c r="BU2485" s="48"/>
      <c r="BY2485" s="41">
        <v>45925</v>
      </c>
      <c r="BZ2485">
        <v>22.89</v>
      </c>
      <c r="CA2485">
        <v>22.89</v>
      </c>
    </row>
    <row r="2486" spans="1:79">
      <c r="A2486" s="48"/>
      <c r="E2486" s="48"/>
      <c r="M2486" s="48"/>
      <c r="Q2486" s="48"/>
      <c r="U2486" s="48"/>
      <c r="Y2486" s="48"/>
      <c r="AC2486" s="48"/>
      <c r="AG2486" s="48"/>
      <c r="AK2486" s="45"/>
      <c r="AO2486" s="48"/>
      <c r="AS2486" s="48"/>
      <c r="AW2486" s="48"/>
      <c r="BA2486" s="48"/>
      <c r="BE2486" s="48"/>
      <c r="BI2486" s="48"/>
      <c r="BM2486" s="41">
        <v>45622</v>
      </c>
      <c r="BN2486">
        <v>12.55</v>
      </c>
      <c r="BO2486">
        <v>12.308999999999999</v>
      </c>
      <c r="BQ2486" s="48"/>
      <c r="BU2486" s="48"/>
      <c r="BY2486" s="41">
        <v>45926</v>
      </c>
      <c r="BZ2486">
        <v>22.4</v>
      </c>
      <c r="CA2486">
        <v>22.4</v>
      </c>
    </row>
    <row r="2487" spans="1:79">
      <c r="A2487" s="48"/>
      <c r="E2487" s="48"/>
      <c r="M2487" s="48"/>
      <c r="Q2487" s="48"/>
      <c r="U2487" s="48"/>
      <c r="Y2487" s="48"/>
      <c r="AC2487" s="48"/>
      <c r="AG2487" s="48"/>
      <c r="AK2487" s="45"/>
      <c r="AO2487" s="48"/>
      <c r="AS2487" s="48"/>
      <c r="AW2487" s="48"/>
      <c r="BA2487" s="48"/>
      <c r="BE2487" s="48"/>
      <c r="BI2487" s="48"/>
      <c r="BM2487" s="41">
        <v>45623</v>
      </c>
      <c r="BN2487">
        <v>12.57</v>
      </c>
      <c r="BO2487">
        <v>12.3287</v>
      </c>
      <c r="BQ2487" s="48"/>
      <c r="BU2487" s="48"/>
      <c r="BY2487" s="41">
        <v>45929</v>
      </c>
      <c r="BZ2487">
        <v>22.4</v>
      </c>
      <c r="CA2487">
        <v>22.4</v>
      </c>
    </row>
    <row r="2488" spans="1:79">
      <c r="A2488" s="48"/>
      <c r="E2488" s="48"/>
      <c r="M2488" s="48"/>
      <c r="Q2488" s="48"/>
      <c r="U2488" s="48"/>
      <c r="Y2488" s="48"/>
      <c r="AC2488" s="48"/>
      <c r="AG2488" s="48"/>
      <c r="AK2488" s="45"/>
      <c r="AO2488" s="48"/>
      <c r="AS2488" s="48"/>
      <c r="AW2488" s="48"/>
      <c r="BA2488" s="48"/>
      <c r="BE2488" s="48"/>
      <c r="BI2488" s="48"/>
      <c r="BM2488" s="41">
        <v>45624</v>
      </c>
      <c r="BN2488">
        <v>12.54</v>
      </c>
      <c r="BO2488">
        <v>12.299200000000001</v>
      </c>
      <c r="BQ2488" s="48"/>
      <c r="BU2488" s="48"/>
      <c r="BY2488" s="41">
        <v>45930</v>
      </c>
      <c r="BZ2488">
        <v>22.6</v>
      </c>
      <c r="CA2488">
        <v>22.6</v>
      </c>
    </row>
    <row r="2489" spans="1:79">
      <c r="A2489" s="48"/>
      <c r="E2489" s="48"/>
      <c r="M2489" s="48"/>
      <c r="Q2489" s="48"/>
      <c r="U2489" s="48"/>
      <c r="Y2489" s="48"/>
      <c r="AC2489" s="48"/>
      <c r="AG2489" s="48"/>
      <c r="AK2489" s="45"/>
      <c r="AO2489" s="48"/>
      <c r="AS2489" s="48"/>
      <c r="AW2489" s="48"/>
      <c r="BA2489" s="48"/>
      <c r="BE2489" s="48"/>
      <c r="BI2489" s="48"/>
      <c r="BM2489" s="41">
        <v>45625</v>
      </c>
      <c r="BN2489">
        <v>12.7</v>
      </c>
      <c r="BO2489">
        <v>12.456200000000001</v>
      </c>
      <c r="BQ2489" s="48"/>
      <c r="BU2489" s="48"/>
      <c r="BY2489" s="41">
        <v>45931</v>
      </c>
      <c r="BZ2489">
        <v>22.6</v>
      </c>
      <c r="CA2489">
        <v>22.6</v>
      </c>
    </row>
    <row r="2490" spans="1:79">
      <c r="A2490" s="48"/>
      <c r="E2490" s="48"/>
      <c r="M2490" s="48"/>
      <c r="Q2490" s="48"/>
      <c r="U2490" s="48"/>
      <c r="Y2490" s="48"/>
      <c r="AC2490" s="48"/>
      <c r="AG2490" s="48"/>
      <c r="AK2490" s="45"/>
      <c r="AO2490" s="48"/>
      <c r="AS2490" s="48"/>
      <c r="AW2490" s="48"/>
      <c r="BA2490" s="48"/>
      <c r="BE2490" s="48"/>
      <c r="BI2490" s="48"/>
      <c r="BM2490" s="41">
        <v>45628</v>
      </c>
      <c r="BN2490">
        <v>12.51</v>
      </c>
      <c r="BO2490">
        <v>12.2698</v>
      </c>
      <c r="BQ2490" s="48"/>
      <c r="BU2490" s="48"/>
      <c r="BY2490" s="41">
        <v>45932</v>
      </c>
      <c r="BZ2490">
        <v>23</v>
      </c>
      <c r="CA2490">
        <v>23</v>
      </c>
    </row>
    <row r="2491" spans="1:79">
      <c r="A2491" s="48"/>
      <c r="E2491" s="48"/>
      <c r="M2491" s="48"/>
      <c r="Q2491" s="48"/>
      <c r="U2491" s="48"/>
      <c r="Y2491" s="48"/>
      <c r="AC2491" s="48"/>
      <c r="AG2491" s="48"/>
      <c r="AK2491" s="45"/>
      <c r="AO2491" s="48"/>
      <c r="AS2491" s="48"/>
      <c r="AW2491" s="48"/>
      <c r="BA2491" s="48"/>
      <c r="BE2491" s="48"/>
      <c r="BI2491" s="48"/>
      <c r="BM2491" s="41">
        <v>45629</v>
      </c>
      <c r="BN2491">
        <v>12.65</v>
      </c>
      <c r="BO2491">
        <v>12.4071</v>
      </c>
      <c r="BQ2491" s="48"/>
      <c r="BU2491" s="48"/>
      <c r="BY2491" s="41">
        <v>45933</v>
      </c>
      <c r="BZ2491">
        <v>22.6</v>
      </c>
      <c r="CA2491">
        <v>22.6</v>
      </c>
    </row>
    <row r="2492" spans="1:79">
      <c r="A2492" s="48"/>
      <c r="E2492" s="48"/>
      <c r="M2492" s="48"/>
      <c r="Q2492" s="48"/>
      <c r="U2492" s="48"/>
      <c r="Y2492" s="48"/>
      <c r="AC2492" s="48"/>
      <c r="AG2492" s="48"/>
      <c r="AK2492" s="45"/>
      <c r="AO2492" s="48"/>
      <c r="AS2492" s="48"/>
      <c r="AW2492" s="48"/>
      <c r="BA2492" s="48"/>
      <c r="BE2492" s="48"/>
      <c r="BI2492" s="48"/>
      <c r="BM2492" s="41">
        <v>45630</v>
      </c>
      <c r="BN2492">
        <v>12.65</v>
      </c>
      <c r="BO2492">
        <v>12.4071</v>
      </c>
      <c r="BQ2492" s="48"/>
      <c r="BU2492" s="48"/>
      <c r="BY2492" s="41">
        <v>45936</v>
      </c>
      <c r="BZ2492">
        <v>22.8</v>
      </c>
      <c r="CA2492">
        <v>22.8</v>
      </c>
    </row>
    <row r="2493" spans="1:79">
      <c r="A2493" s="48"/>
      <c r="E2493" s="48"/>
      <c r="M2493" s="48"/>
      <c r="Q2493" s="48"/>
      <c r="U2493" s="48"/>
      <c r="Y2493" s="48"/>
      <c r="AC2493" s="48"/>
      <c r="AG2493" s="48"/>
      <c r="AK2493" s="45"/>
      <c r="AO2493" s="48"/>
      <c r="AS2493" s="48"/>
      <c r="AW2493" s="48"/>
      <c r="BA2493" s="48"/>
      <c r="BE2493" s="48"/>
      <c r="BI2493" s="48"/>
      <c r="BM2493" s="41">
        <v>45631</v>
      </c>
      <c r="BN2493">
        <v>12.9</v>
      </c>
      <c r="BO2493">
        <v>12.6523</v>
      </c>
      <c r="BQ2493" s="48"/>
      <c r="BU2493" s="48"/>
      <c r="BY2493" s="41">
        <v>45937</v>
      </c>
      <c r="BZ2493">
        <v>22.8</v>
      </c>
      <c r="CA2493">
        <v>22.8</v>
      </c>
    </row>
    <row r="2494" spans="1:79">
      <c r="A2494" s="48"/>
      <c r="E2494" s="48"/>
      <c r="M2494" s="48"/>
      <c r="Q2494" s="48"/>
      <c r="U2494" s="48"/>
      <c r="Y2494" s="48"/>
      <c r="AC2494" s="48"/>
      <c r="AG2494" s="48"/>
      <c r="AK2494" s="45"/>
      <c r="AO2494" s="48"/>
      <c r="AS2494" s="48"/>
      <c r="AW2494" s="48"/>
      <c r="BA2494" s="48"/>
      <c r="BE2494" s="48"/>
      <c r="BI2494" s="48"/>
      <c r="BM2494" s="41">
        <v>45632</v>
      </c>
      <c r="BN2494">
        <v>12.94</v>
      </c>
      <c r="BO2494">
        <v>12.691599999999999</v>
      </c>
      <c r="BQ2494" s="48"/>
      <c r="BU2494" s="48"/>
      <c r="BY2494" s="41">
        <v>45938</v>
      </c>
      <c r="BZ2494">
        <v>22.69</v>
      </c>
      <c r="CA2494">
        <v>22.69</v>
      </c>
    </row>
    <row r="2495" spans="1:79">
      <c r="A2495" s="48"/>
      <c r="E2495" s="48"/>
      <c r="M2495" s="48"/>
      <c r="Q2495" s="48"/>
      <c r="U2495" s="48"/>
      <c r="Y2495" s="48"/>
      <c r="AC2495" s="48"/>
      <c r="AG2495" s="48"/>
      <c r="AK2495" s="45"/>
      <c r="AO2495" s="48"/>
      <c r="AS2495" s="48"/>
      <c r="AW2495" s="48"/>
      <c r="BA2495" s="48"/>
      <c r="BE2495" s="48"/>
      <c r="BI2495" s="48"/>
      <c r="BM2495" s="41">
        <v>45635</v>
      </c>
      <c r="BN2495">
        <v>12.9</v>
      </c>
      <c r="BO2495">
        <v>12.6523</v>
      </c>
      <c r="BQ2495" s="48"/>
      <c r="BU2495" s="48"/>
      <c r="BY2495" s="41">
        <v>45939</v>
      </c>
      <c r="BZ2495">
        <v>22.6</v>
      </c>
      <c r="CA2495">
        <v>22.6</v>
      </c>
    </row>
    <row r="2496" spans="1:79">
      <c r="A2496" s="48"/>
      <c r="E2496" s="48"/>
      <c r="M2496" s="48"/>
      <c r="Q2496" s="48"/>
      <c r="U2496" s="48"/>
      <c r="Y2496" s="48"/>
      <c r="AC2496" s="48"/>
      <c r="AG2496" s="48"/>
      <c r="AK2496" s="45"/>
      <c r="AO2496" s="48"/>
      <c r="AS2496" s="48"/>
      <c r="AW2496" s="48"/>
      <c r="BA2496" s="48"/>
      <c r="BE2496" s="48"/>
      <c r="BI2496" s="48"/>
      <c r="BM2496" s="41">
        <v>45636</v>
      </c>
      <c r="BN2496">
        <v>12.9</v>
      </c>
      <c r="BO2496">
        <v>12.6523</v>
      </c>
      <c r="BQ2496" s="48"/>
      <c r="BU2496" s="48"/>
      <c r="BY2496" s="41">
        <v>45940</v>
      </c>
      <c r="BZ2496">
        <v>22.58</v>
      </c>
      <c r="CA2496">
        <v>22.58</v>
      </c>
    </row>
    <row r="2497" spans="1:79">
      <c r="A2497" s="48"/>
      <c r="E2497" s="48"/>
      <c r="M2497" s="48"/>
      <c r="Q2497" s="48"/>
      <c r="U2497" s="48"/>
      <c r="Y2497" s="48"/>
      <c r="AC2497" s="48"/>
      <c r="AG2497" s="48"/>
      <c r="AK2497" s="45"/>
      <c r="AO2497" s="48"/>
      <c r="AS2497" s="48"/>
      <c r="AW2497" s="48"/>
      <c r="BA2497" s="48"/>
      <c r="BE2497" s="48"/>
      <c r="BI2497" s="48"/>
      <c r="BM2497" s="41">
        <v>45637</v>
      </c>
      <c r="BN2497">
        <v>12.82</v>
      </c>
      <c r="BO2497">
        <v>12.5739</v>
      </c>
      <c r="BQ2497" s="48"/>
      <c r="BU2497" s="48"/>
      <c r="BY2497" s="41">
        <v>45943</v>
      </c>
      <c r="BZ2497">
        <v>22.42</v>
      </c>
      <c r="CA2497">
        <v>22.42</v>
      </c>
    </row>
    <row r="2498" spans="1:79">
      <c r="A2498" s="48"/>
      <c r="E2498" s="48"/>
      <c r="M2498" s="48"/>
      <c r="Q2498" s="48"/>
      <c r="U2498" s="48"/>
      <c r="Y2498" s="48"/>
      <c r="AC2498" s="48"/>
      <c r="AG2498" s="48"/>
      <c r="AK2498" s="45"/>
      <c r="AO2498" s="48"/>
      <c r="AS2498" s="48"/>
      <c r="AW2498" s="48"/>
      <c r="BA2498" s="48"/>
      <c r="BE2498" s="48"/>
      <c r="BI2498" s="48"/>
      <c r="BM2498" s="41">
        <v>45638</v>
      </c>
      <c r="BN2498">
        <v>12.7</v>
      </c>
      <c r="BO2498">
        <v>12.456200000000001</v>
      </c>
      <c r="BQ2498" s="48"/>
      <c r="BU2498" s="48"/>
      <c r="BY2498" s="41">
        <v>45944</v>
      </c>
      <c r="BZ2498">
        <v>22.59</v>
      </c>
      <c r="CA2498">
        <v>22.59</v>
      </c>
    </row>
    <row r="2499" spans="1:79">
      <c r="A2499" s="48"/>
      <c r="E2499" s="48"/>
      <c r="M2499" s="48"/>
      <c r="Q2499" s="48"/>
      <c r="U2499" s="48"/>
      <c r="Y2499" s="48"/>
      <c r="AC2499" s="48"/>
      <c r="AG2499" s="48"/>
      <c r="AK2499" s="45"/>
      <c r="AO2499" s="48"/>
      <c r="AS2499" s="48"/>
      <c r="AW2499" s="48"/>
      <c r="BA2499" s="48"/>
      <c r="BE2499" s="48"/>
      <c r="BI2499" s="48"/>
      <c r="BM2499" s="41">
        <v>45639</v>
      </c>
      <c r="BN2499">
        <v>12.76</v>
      </c>
      <c r="BO2499">
        <v>12.515000000000001</v>
      </c>
      <c r="BQ2499" s="48"/>
      <c r="BU2499" s="48"/>
      <c r="BY2499" s="41">
        <v>45946</v>
      </c>
      <c r="BZ2499">
        <v>22.51</v>
      </c>
      <c r="CA2499">
        <v>22.51</v>
      </c>
    </row>
    <row r="2500" spans="1:79">
      <c r="A2500" s="48"/>
      <c r="E2500" s="48"/>
      <c r="M2500" s="48"/>
      <c r="Q2500" s="48"/>
      <c r="U2500" s="48"/>
      <c r="Y2500" s="48"/>
      <c r="AC2500" s="48"/>
      <c r="AG2500" s="48"/>
      <c r="AK2500" s="45"/>
      <c r="AO2500" s="48"/>
      <c r="AS2500" s="48"/>
      <c r="AW2500" s="48"/>
      <c r="BA2500" s="48"/>
      <c r="BE2500" s="48"/>
      <c r="BI2500" s="48"/>
      <c r="BM2500" s="41">
        <v>45642</v>
      </c>
      <c r="BN2500">
        <v>12.8</v>
      </c>
      <c r="BO2500">
        <v>12.5542</v>
      </c>
      <c r="BQ2500" s="48"/>
      <c r="BU2500" s="48"/>
      <c r="BY2500" s="41">
        <v>45947</v>
      </c>
      <c r="BZ2500">
        <v>22.4</v>
      </c>
      <c r="CA2500">
        <v>22.4</v>
      </c>
    </row>
    <row r="2501" spans="1:79">
      <c r="A2501" s="48"/>
      <c r="E2501" s="48"/>
      <c r="M2501" s="48"/>
      <c r="Q2501" s="48"/>
      <c r="U2501" s="48"/>
      <c r="Y2501" s="48"/>
      <c r="AC2501" s="48"/>
      <c r="AG2501" s="48"/>
      <c r="AK2501" s="45"/>
      <c r="AO2501" s="48"/>
      <c r="AS2501" s="48"/>
      <c r="AW2501" s="48"/>
      <c r="BA2501" s="48"/>
      <c r="BE2501" s="48"/>
      <c r="BI2501" s="48"/>
      <c r="BM2501" s="41">
        <v>45644</v>
      </c>
      <c r="BN2501">
        <v>12.84</v>
      </c>
      <c r="BO2501">
        <v>12.593500000000001</v>
      </c>
      <c r="BQ2501" s="48"/>
      <c r="BU2501" s="48"/>
      <c r="BY2501" s="41">
        <v>45950</v>
      </c>
      <c r="BZ2501">
        <v>22.4</v>
      </c>
      <c r="CA2501">
        <v>22.4</v>
      </c>
    </row>
    <row r="2502" spans="1:79">
      <c r="A2502" s="48"/>
      <c r="E2502" s="48"/>
      <c r="M2502" s="48"/>
      <c r="Q2502" s="48"/>
      <c r="U2502" s="48"/>
      <c r="Y2502" s="48"/>
      <c r="AC2502" s="48"/>
      <c r="AG2502" s="48"/>
      <c r="AK2502" s="45"/>
      <c r="AO2502" s="48"/>
      <c r="AS2502" s="48"/>
      <c r="AW2502" s="48"/>
      <c r="BA2502" s="48"/>
      <c r="BE2502" s="48"/>
      <c r="BI2502" s="48"/>
      <c r="BM2502" s="41">
        <v>45645</v>
      </c>
      <c r="BN2502">
        <v>12.83</v>
      </c>
      <c r="BO2502">
        <v>12.5837</v>
      </c>
      <c r="BQ2502" s="48"/>
      <c r="BU2502" s="48"/>
      <c r="BY2502" s="41">
        <v>45951</v>
      </c>
      <c r="BZ2502">
        <v>22.4</v>
      </c>
      <c r="CA2502">
        <v>22.4</v>
      </c>
    </row>
    <row r="2503" spans="1:79">
      <c r="A2503" s="48"/>
      <c r="E2503" s="48"/>
      <c r="M2503" s="48"/>
      <c r="Q2503" s="48"/>
      <c r="U2503" s="48"/>
      <c r="Y2503" s="48"/>
      <c r="AC2503" s="48"/>
      <c r="AG2503" s="48"/>
      <c r="AK2503" s="45"/>
      <c r="AO2503" s="48"/>
      <c r="AS2503" s="48"/>
      <c r="AW2503" s="48"/>
      <c r="BA2503" s="48"/>
      <c r="BE2503" s="48"/>
      <c r="BI2503" s="48"/>
      <c r="BM2503" s="41">
        <v>45646</v>
      </c>
      <c r="BN2503">
        <v>12.64</v>
      </c>
      <c r="BO2503">
        <v>12.3973</v>
      </c>
      <c r="BQ2503" s="48"/>
      <c r="BU2503" s="48"/>
      <c r="BY2503" s="41">
        <v>45952</v>
      </c>
      <c r="BZ2503">
        <v>22.39</v>
      </c>
      <c r="CA2503">
        <v>22.39</v>
      </c>
    </row>
    <row r="2504" spans="1:79">
      <c r="A2504" s="48"/>
      <c r="E2504" s="48"/>
      <c r="M2504" s="48"/>
      <c r="Q2504" s="48"/>
      <c r="U2504" s="48"/>
      <c r="Y2504" s="48"/>
      <c r="AC2504" s="48"/>
      <c r="AG2504" s="48"/>
      <c r="AK2504" s="45"/>
      <c r="AO2504" s="48"/>
      <c r="AS2504" s="48"/>
      <c r="AW2504" s="48"/>
      <c r="BA2504" s="48"/>
      <c r="BE2504" s="48"/>
      <c r="BI2504" s="48"/>
      <c r="BM2504" s="41">
        <v>45649</v>
      </c>
      <c r="BN2504">
        <v>12.72</v>
      </c>
      <c r="BO2504">
        <v>12.4758</v>
      </c>
      <c r="BQ2504" s="48"/>
      <c r="BU2504" s="48"/>
      <c r="BY2504" s="41">
        <v>45953</v>
      </c>
      <c r="BZ2504">
        <v>22.22</v>
      </c>
      <c r="CA2504">
        <v>22.22</v>
      </c>
    </row>
    <row r="2505" spans="1:79">
      <c r="A2505" s="48"/>
      <c r="E2505" s="48"/>
      <c r="M2505" s="48"/>
      <c r="Q2505" s="48"/>
      <c r="U2505" s="48"/>
      <c r="Y2505" s="48"/>
      <c r="AC2505" s="48"/>
      <c r="AG2505" s="48"/>
      <c r="AK2505" s="45"/>
      <c r="AO2505" s="48"/>
      <c r="AS2505" s="48"/>
      <c r="AW2505" s="48"/>
      <c r="BA2505" s="48"/>
      <c r="BE2505" s="48"/>
      <c r="BI2505" s="48"/>
      <c r="BM2505" s="41">
        <v>45650</v>
      </c>
      <c r="BN2505">
        <v>12.65</v>
      </c>
      <c r="BO2505">
        <v>12.4071</v>
      </c>
      <c r="BQ2505" s="48"/>
      <c r="BU2505" s="48"/>
      <c r="BY2505" s="41">
        <v>45954</v>
      </c>
      <c r="BZ2505">
        <v>22.5</v>
      </c>
      <c r="CA2505">
        <v>22.5</v>
      </c>
    </row>
    <row r="2506" spans="1:79">
      <c r="A2506" s="48"/>
      <c r="E2506" s="48"/>
      <c r="M2506" s="48"/>
      <c r="Q2506" s="48"/>
      <c r="U2506" s="48"/>
      <c r="Y2506" s="48"/>
      <c r="AC2506" s="48"/>
      <c r="AG2506" s="48"/>
      <c r="AK2506" s="45"/>
      <c r="AO2506" s="48"/>
      <c r="AS2506" s="48"/>
      <c r="AW2506" s="48"/>
      <c r="BA2506" s="48"/>
      <c r="BE2506" s="48"/>
      <c r="BI2506" s="48"/>
      <c r="BM2506" s="41">
        <v>45651</v>
      </c>
      <c r="BN2506">
        <v>12.65</v>
      </c>
      <c r="BO2506">
        <v>12.4071</v>
      </c>
      <c r="BQ2506" s="48"/>
      <c r="BU2506" s="48"/>
      <c r="BY2506" s="41">
        <v>45957</v>
      </c>
      <c r="BZ2506">
        <v>22.4</v>
      </c>
      <c r="CA2506">
        <v>22.4</v>
      </c>
    </row>
    <row r="2507" spans="1:79">
      <c r="A2507" s="48"/>
      <c r="E2507" s="48"/>
      <c r="M2507" s="48"/>
      <c r="Q2507" s="48"/>
      <c r="U2507" s="48"/>
      <c r="Y2507" s="48"/>
      <c r="AC2507" s="48"/>
      <c r="AG2507" s="48"/>
      <c r="AK2507" s="45"/>
      <c r="AO2507" s="48"/>
      <c r="AS2507" s="48"/>
      <c r="AW2507" s="48"/>
      <c r="BA2507" s="48"/>
      <c r="BE2507" s="48"/>
      <c r="BI2507" s="48"/>
      <c r="BM2507" s="41">
        <v>45652</v>
      </c>
      <c r="BN2507">
        <v>12.6</v>
      </c>
      <c r="BO2507">
        <v>12.3581</v>
      </c>
      <c r="BQ2507" s="48"/>
      <c r="BU2507" s="48"/>
      <c r="BY2507" s="41">
        <v>45958</v>
      </c>
      <c r="BZ2507">
        <v>22.4</v>
      </c>
      <c r="CA2507">
        <v>22.4</v>
      </c>
    </row>
    <row r="2508" spans="1:79">
      <c r="A2508" s="48"/>
      <c r="E2508" s="48"/>
      <c r="M2508" s="48"/>
      <c r="Q2508" s="48"/>
      <c r="U2508" s="48"/>
      <c r="Y2508" s="48"/>
      <c r="AC2508" s="48"/>
      <c r="AG2508" s="48"/>
      <c r="AK2508" s="45"/>
      <c r="AO2508" s="48"/>
      <c r="AS2508" s="48"/>
      <c r="AW2508" s="48"/>
      <c r="BA2508" s="48"/>
      <c r="BE2508" s="48"/>
      <c r="BI2508" s="48"/>
      <c r="BM2508" s="41">
        <v>45653</v>
      </c>
      <c r="BN2508">
        <v>12.65</v>
      </c>
      <c r="BO2508">
        <v>12.4071</v>
      </c>
      <c r="BQ2508" s="48"/>
      <c r="BU2508" s="48"/>
      <c r="BY2508" s="41">
        <v>45959</v>
      </c>
      <c r="BZ2508">
        <v>22</v>
      </c>
      <c r="CA2508">
        <v>22</v>
      </c>
    </row>
    <row r="2509" spans="1:79">
      <c r="A2509" s="48"/>
      <c r="E2509" s="48"/>
      <c r="M2509" s="48"/>
      <c r="Q2509" s="48"/>
      <c r="U2509" s="48"/>
      <c r="Y2509" s="48"/>
      <c r="AC2509" s="48"/>
      <c r="AG2509" s="48"/>
      <c r="AK2509" s="45"/>
      <c r="AO2509" s="48"/>
      <c r="AS2509" s="48"/>
      <c r="AW2509" s="48"/>
      <c r="BA2509" s="48"/>
      <c r="BE2509" s="48"/>
      <c r="BI2509" s="48"/>
      <c r="BM2509" s="41">
        <v>45656</v>
      </c>
      <c r="BN2509">
        <v>12.7</v>
      </c>
      <c r="BO2509">
        <v>12.456200000000001</v>
      </c>
      <c r="BQ2509" s="48"/>
      <c r="BU2509" s="48"/>
      <c r="BY2509" s="41">
        <v>45960</v>
      </c>
      <c r="BZ2509">
        <v>22.4</v>
      </c>
      <c r="CA2509">
        <v>22.4</v>
      </c>
    </row>
    <row r="2510" spans="1:79">
      <c r="A2510" s="48"/>
      <c r="E2510" s="48"/>
      <c r="M2510" s="48"/>
      <c r="Q2510" s="48"/>
      <c r="U2510" s="48"/>
      <c r="Y2510" s="48"/>
      <c r="AC2510" s="48"/>
      <c r="AG2510" s="48"/>
      <c r="AK2510" s="45"/>
      <c r="AO2510" s="48"/>
      <c r="AS2510" s="48"/>
      <c r="AW2510" s="48"/>
      <c r="BA2510" s="48"/>
      <c r="BE2510" s="48"/>
      <c r="BI2510" s="48"/>
      <c r="BM2510" s="41">
        <v>45657</v>
      </c>
      <c r="BN2510">
        <v>12.61</v>
      </c>
      <c r="BO2510">
        <v>12.367900000000001</v>
      </c>
      <c r="BQ2510" s="48"/>
      <c r="BU2510" s="48"/>
    </row>
    <row r="2511" spans="1:79">
      <c r="A2511" s="48"/>
      <c r="E2511" s="48"/>
      <c r="M2511" s="48"/>
      <c r="Q2511" s="48"/>
      <c r="U2511" s="48"/>
      <c r="Y2511" s="48"/>
      <c r="AC2511" s="48"/>
      <c r="AG2511" s="48"/>
      <c r="AK2511" s="45"/>
      <c r="AO2511" s="48"/>
      <c r="AS2511" s="48"/>
      <c r="AW2511" s="48"/>
      <c r="BA2511" s="48"/>
      <c r="BE2511" s="48"/>
      <c r="BI2511" s="48"/>
      <c r="BM2511" s="41">
        <v>45659</v>
      </c>
      <c r="BN2511">
        <v>12.5</v>
      </c>
      <c r="BO2511">
        <v>12.26</v>
      </c>
      <c r="BQ2511" s="48"/>
      <c r="BU2511" s="48"/>
    </row>
    <row r="2512" spans="1:79">
      <c r="A2512" s="48"/>
      <c r="E2512" s="48"/>
      <c r="M2512" s="48"/>
      <c r="Q2512" s="48"/>
      <c r="U2512" s="48"/>
      <c r="Y2512" s="48"/>
      <c r="AC2512" s="48"/>
      <c r="AG2512" s="48"/>
      <c r="AK2512" s="45"/>
      <c r="AO2512" s="48"/>
      <c r="AS2512" s="48"/>
      <c r="AW2512" s="48"/>
      <c r="BA2512" s="48"/>
      <c r="BE2512" s="48"/>
      <c r="BI2512" s="48"/>
      <c r="BM2512" s="41">
        <v>45660</v>
      </c>
      <c r="BN2512">
        <v>12.57</v>
      </c>
      <c r="BO2512">
        <v>12.3287</v>
      </c>
      <c r="BQ2512" s="48"/>
      <c r="BU2512" s="48"/>
    </row>
    <row r="2513" spans="1:73">
      <c r="A2513" s="48"/>
      <c r="E2513" s="48"/>
      <c r="M2513" s="48"/>
      <c r="Q2513" s="48"/>
      <c r="U2513" s="48"/>
      <c r="Y2513" s="48"/>
      <c r="AC2513" s="48"/>
      <c r="AG2513" s="48"/>
      <c r="AK2513" s="45"/>
      <c r="AO2513" s="48"/>
      <c r="AS2513" s="48"/>
      <c r="AW2513" s="48"/>
      <c r="BA2513" s="48"/>
      <c r="BE2513" s="48"/>
      <c r="BI2513" s="48"/>
      <c r="BM2513" s="41">
        <v>45663</v>
      </c>
      <c r="BN2513">
        <v>12.45</v>
      </c>
      <c r="BO2513">
        <v>12.211</v>
      </c>
      <c r="BQ2513" s="48"/>
      <c r="BU2513" s="48"/>
    </row>
    <row r="2514" spans="1:73">
      <c r="A2514" s="48"/>
      <c r="E2514" s="48"/>
      <c r="M2514" s="48"/>
      <c r="Q2514" s="48"/>
      <c r="U2514" s="48"/>
      <c r="Y2514" s="48"/>
      <c r="AC2514" s="48"/>
      <c r="AG2514" s="48"/>
      <c r="AK2514" s="45"/>
      <c r="AO2514" s="48"/>
      <c r="AS2514" s="48"/>
      <c r="AW2514" s="48"/>
      <c r="BA2514" s="48"/>
      <c r="BE2514" s="48"/>
      <c r="BI2514" s="48"/>
      <c r="BM2514" s="41">
        <v>45664</v>
      </c>
      <c r="BN2514">
        <v>12.53</v>
      </c>
      <c r="BO2514">
        <v>12.289400000000001</v>
      </c>
      <c r="BQ2514" s="48"/>
      <c r="BU2514" s="48"/>
    </row>
    <row r="2515" spans="1:73">
      <c r="A2515" s="48"/>
      <c r="E2515" s="48"/>
      <c r="M2515" s="48"/>
      <c r="Q2515" s="48"/>
      <c r="U2515" s="48"/>
      <c r="Y2515" s="48"/>
      <c r="AC2515" s="48"/>
      <c r="AG2515" s="48"/>
      <c r="AK2515" s="45"/>
      <c r="AO2515" s="48"/>
      <c r="AS2515" s="48"/>
      <c r="AW2515" s="48"/>
      <c r="BA2515" s="48"/>
      <c r="BE2515" s="48"/>
      <c r="BI2515" s="48"/>
      <c r="BM2515" s="41">
        <v>45665</v>
      </c>
      <c r="BN2515">
        <v>12.45</v>
      </c>
      <c r="BO2515">
        <v>12.211</v>
      </c>
      <c r="BQ2515" s="48"/>
      <c r="BU2515" s="48"/>
    </row>
    <row r="2516" spans="1:73">
      <c r="A2516" s="48"/>
      <c r="E2516" s="48"/>
      <c r="M2516" s="48"/>
      <c r="Q2516" s="48"/>
      <c r="U2516" s="48"/>
      <c r="Y2516" s="48"/>
      <c r="AC2516" s="48"/>
      <c r="AG2516" s="48"/>
      <c r="AK2516" s="45"/>
      <c r="AO2516" s="48"/>
      <c r="AS2516" s="48"/>
      <c r="AW2516" s="48"/>
      <c r="BA2516" s="48"/>
      <c r="BE2516" s="48"/>
      <c r="BI2516" s="48"/>
      <c r="BM2516" s="41">
        <v>45666</v>
      </c>
      <c r="BN2516">
        <v>12.55</v>
      </c>
      <c r="BO2516">
        <v>12.308999999999999</v>
      </c>
      <c r="BQ2516" s="48"/>
      <c r="BU2516" s="48"/>
    </row>
    <row r="2517" spans="1:73">
      <c r="A2517" s="48"/>
      <c r="E2517" s="48"/>
      <c r="M2517" s="48"/>
      <c r="Q2517" s="48"/>
      <c r="U2517" s="48"/>
      <c r="Y2517" s="48"/>
      <c r="AC2517" s="48"/>
      <c r="AG2517" s="48"/>
      <c r="AK2517" s="45"/>
      <c r="AO2517" s="48"/>
      <c r="AS2517" s="48"/>
      <c r="AW2517" s="48"/>
      <c r="BA2517" s="48"/>
      <c r="BE2517" s="48"/>
      <c r="BI2517" s="48"/>
      <c r="BM2517" s="41">
        <v>45667</v>
      </c>
      <c r="BN2517">
        <v>12.52</v>
      </c>
      <c r="BO2517">
        <v>12.2796</v>
      </c>
      <c r="BQ2517" s="48"/>
      <c r="BU2517" s="48"/>
    </row>
    <row r="2518" spans="1:73">
      <c r="A2518" s="48"/>
      <c r="E2518" s="48"/>
      <c r="M2518" s="48"/>
      <c r="Q2518" s="48"/>
      <c r="U2518" s="48"/>
      <c r="Y2518" s="48"/>
      <c r="AC2518" s="48"/>
      <c r="AG2518" s="48"/>
      <c r="AK2518" s="45"/>
      <c r="AO2518" s="48"/>
      <c r="AS2518" s="48"/>
      <c r="AW2518" s="48"/>
      <c r="BA2518" s="48"/>
      <c r="BE2518" s="48"/>
      <c r="BI2518" s="48"/>
      <c r="BM2518" s="41">
        <v>45670</v>
      </c>
      <c r="BN2518">
        <v>12.54</v>
      </c>
      <c r="BO2518">
        <v>12.299200000000001</v>
      </c>
      <c r="BQ2518" s="48"/>
      <c r="BU2518" s="48"/>
    </row>
    <row r="2519" spans="1:73">
      <c r="A2519" s="48"/>
      <c r="E2519" s="48"/>
      <c r="M2519" s="48"/>
      <c r="Q2519" s="48"/>
      <c r="U2519" s="48"/>
      <c r="Y2519" s="48"/>
      <c r="AC2519" s="48"/>
      <c r="AG2519" s="48"/>
      <c r="AK2519" s="45"/>
      <c r="AO2519" s="48"/>
      <c r="AS2519" s="48"/>
      <c r="AW2519" s="48"/>
      <c r="BA2519" s="48"/>
      <c r="BE2519" s="48"/>
      <c r="BI2519" s="48"/>
      <c r="BM2519" s="41">
        <v>45671</v>
      </c>
      <c r="BN2519">
        <v>12.7</v>
      </c>
      <c r="BO2519">
        <v>12.456200000000001</v>
      </c>
      <c r="BQ2519" s="48"/>
      <c r="BU2519" s="48"/>
    </row>
    <row r="2520" spans="1:73">
      <c r="A2520" s="48"/>
      <c r="E2520" s="48"/>
      <c r="M2520" s="48"/>
      <c r="Q2520" s="48"/>
      <c r="U2520" s="48"/>
      <c r="Y2520" s="48"/>
      <c r="AC2520" s="48"/>
      <c r="AG2520" s="48"/>
      <c r="AK2520" s="45"/>
      <c r="AO2520" s="48"/>
      <c r="AS2520" s="48"/>
      <c r="AW2520" s="48"/>
      <c r="BA2520" s="48"/>
      <c r="BE2520" s="48"/>
      <c r="BI2520" s="48"/>
      <c r="BM2520" s="41">
        <v>45672</v>
      </c>
      <c r="BN2520">
        <v>12.7</v>
      </c>
      <c r="BO2520">
        <v>12.456200000000001</v>
      </c>
      <c r="BQ2520" s="48"/>
      <c r="BU2520" s="48"/>
    </row>
    <row r="2521" spans="1:73">
      <c r="A2521" s="48"/>
      <c r="E2521" s="48"/>
      <c r="M2521" s="48"/>
      <c r="Q2521" s="48"/>
      <c r="U2521" s="48"/>
      <c r="Y2521" s="48"/>
      <c r="AC2521" s="48"/>
      <c r="AG2521" s="48"/>
      <c r="AK2521" s="45"/>
      <c r="AO2521" s="48"/>
      <c r="AS2521" s="48"/>
      <c r="AW2521" s="48"/>
      <c r="BA2521" s="48"/>
      <c r="BE2521" s="48"/>
      <c r="BI2521" s="48"/>
      <c r="BM2521" s="41">
        <v>45673</v>
      </c>
      <c r="BN2521">
        <v>12.7</v>
      </c>
      <c r="BO2521">
        <v>12.456200000000001</v>
      </c>
      <c r="BQ2521" s="48"/>
      <c r="BU2521" s="48"/>
    </row>
    <row r="2522" spans="1:73">
      <c r="A2522" s="48"/>
      <c r="E2522" s="48"/>
      <c r="M2522" s="48"/>
      <c r="Q2522" s="48"/>
      <c r="U2522" s="48"/>
      <c r="Y2522" s="48"/>
      <c r="AC2522" s="48"/>
      <c r="AG2522" s="48"/>
      <c r="AK2522" s="45"/>
      <c r="AO2522" s="48"/>
      <c r="AS2522" s="48"/>
      <c r="AW2522" s="48"/>
      <c r="BA2522" s="48"/>
      <c r="BE2522" s="48"/>
      <c r="BI2522" s="48"/>
      <c r="BM2522" s="41">
        <v>45674</v>
      </c>
      <c r="BN2522">
        <v>12.9</v>
      </c>
      <c r="BO2522">
        <v>12.6523</v>
      </c>
      <c r="BQ2522" s="48"/>
      <c r="BU2522" s="48"/>
    </row>
    <row r="2523" spans="1:73">
      <c r="A2523" s="48"/>
      <c r="E2523" s="48"/>
      <c r="M2523" s="48"/>
      <c r="Q2523" s="48"/>
      <c r="U2523" s="48"/>
      <c r="Y2523" s="48"/>
      <c r="AC2523" s="48"/>
      <c r="AG2523" s="48"/>
      <c r="AK2523" s="45"/>
      <c r="AO2523" s="48"/>
      <c r="AS2523" s="48"/>
      <c r="AW2523" s="48"/>
      <c r="BA2523" s="48"/>
      <c r="BE2523" s="48"/>
      <c r="BI2523" s="48"/>
      <c r="BM2523" s="41">
        <v>45677</v>
      </c>
      <c r="BN2523">
        <v>12.85</v>
      </c>
      <c r="BO2523">
        <v>12.603300000000001</v>
      </c>
      <c r="BQ2523" s="48"/>
      <c r="BU2523" s="48"/>
    </row>
    <row r="2524" spans="1:73">
      <c r="A2524" s="48"/>
      <c r="E2524" s="48"/>
      <c r="M2524" s="48"/>
      <c r="Q2524" s="48"/>
      <c r="U2524" s="48"/>
      <c r="Y2524" s="48"/>
      <c r="AC2524" s="48"/>
      <c r="AG2524" s="48"/>
      <c r="AK2524" s="45"/>
      <c r="AO2524" s="48"/>
      <c r="AS2524" s="48"/>
      <c r="AW2524" s="48"/>
      <c r="BA2524" s="48"/>
      <c r="BE2524" s="48"/>
      <c r="BI2524" s="48"/>
      <c r="BM2524" s="41">
        <v>45678</v>
      </c>
      <c r="BN2524">
        <v>12.66</v>
      </c>
      <c r="BO2524">
        <v>12.4169</v>
      </c>
      <c r="BQ2524" s="48"/>
      <c r="BU2524" s="48"/>
    </row>
    <row r="2525" spans="1:73">
      <c r="A2525" s="48"/>
      <c r="E2525" s="48"/>
      <c r="M2525" s="48"/>
      <c r="Q2525" s="48"/>
      <c r="U2525" s="48"/>
      <c r="Y2525" s="48"/>
      <c r="AC2525" s="48"/>
      <c r="AG2525" s="48"/>
      <c r="AK2525" s="45"/>
      <c r="AO2525" s="48"/>
      <c r="AS2525" s="48"/>
      <c r="AW2525" s="48"/>
      <c r="BA2525" s="48"/>
      <c r="BE2525" s="48"/>
      <c r="BI2525" s="48"/>
      <c r="BM2525" s="41">
        <v>45679</v>
      </c>
      <c r="BN2525">
        <v>12.61</v>
      </c>
      <c r="BO2525">
        <v>12.367900000000001</v>
      </c>
      <c r="BQ2525" s="48"/>
      <c r="BU2525" s="48"/>
    </row>
    <row r="2526" spans="1:73">
      <c r="A2526" s="48"/>
      <c r="E2526" s="48"/>
      <c r="M2526" s="48"/>
      <c r="Q2526" s="48"/>
      <c r="U2526" s="48"/>
      <c r="Y2526" s="48"/>
      <c r="AC2526" s="48"/>
      <c r="AG2526" s="48"/>
      <c r="AK2526" s="45"/>
      <c r="AO2526" s="48"/>
      <c r="AS2526" s="48"/>
      <c r="AW2526" s="48"/>
      <c r="BA2526" s="48"/>
      <c r="BE2526" s="48"/>
      <c r="BI2526" s="48"/>
      <c r="BM2526" s="41">
        <v>45680</v>
      </c>
      <c r="BN2526">
        <v>12.75</v>
      </c>
      <c r="BO2526">
        <v>12.5052</v>
      </c>
      <c r="BQ2526" s="48"/>
      <c r="BU2526" s="48"/>
    </row>
    <row r="2527" spans="1:73">
      <c r="A2527" s="48"/>
      <c r="E2527" s="48"/>
      <c r="M2527" s="48"/>
      <c r="Q2527" s="48"/>
      <c r="U2527" s="48"/>
      <c r="Y2527" s="48"/>
      <c r="AC2527" s="48"/>
      <c r="AG2527" s="48"/>
      <c r="AK2527" s="45"/>
      <c r="AO2527" s="48"/>
      <c r="AS2527" s="48"/>
      <c r="AW2527" s="48"/>
      <c r="BA2527" s="48"/>
      <c r="BE2527" s="48"/>
      <c r="BI2527" s="48"/>
      <c r="BM2527" s="41">
        <v>45681</v>
      </c>
      <c r="BN2527">
        <v>12.8</v>
      </c>
      <c r="BO2527">
        <v>12.5542</v>
      </c>
      <c r="BQ2527" s="48"/>
      <c r="BU2527" s="48"/>
    </row>
    <row r="2528" spans="1:73">
      <c r="A2528" s="48"/>
      <c r="E2528" s="48"/>
      <c r="M2528" s="48"/>
      <c r="Q2528" s="48"/>
      <c r="U2528" s="48"/>
      <c r="Y2528" s="48"/>
      <c r="AC2528" s="48"/>
      <c r="AG2528" s="48"/>
      <c r="AK2528" s="45"/>
      <c r="AO2528" s="48"/>
      <c r="AS2528" s="48"/>
      <c r="AW2528" s="48"/>
      <c r="BA2528" s="48"/>
      <c r="BE2528" s="48"/>
      <c r="BI2528" s="48"/>
      <c r="BM2528" s="41">
        <v>45684</v>
      </c>
      <c r="BN2528">
        <v>12.71</v>
      </c>
      <c r="BO2528">
        <v>12.465999999999999</v>
      </c>
      <c r="BQ2528" s="48"/>
      <c r="BU2528" s="48"/>
    </row>
    <row r="2529" spans="1:73">
      <c r="A2529" s="48"/>
      <c r="E2529" s="48"/>
      <c r="M2529" s="48"/>
      <c r="Q2529" s="48"/>
      <c r="U2529" s="48"/>
      <c r="Y2529" s="48"/>
      <c r="AC2529" s="48"/>
      <c r="AG2529" s="48"/>
      <c r="AK2529" s="45"/>
      <c r="AO2529" s="48"/>
      <c r="AS2529" s="48"/>
      <c r="AW2529" s="48"/>
      <c r="BA2529" s="48"/>
      <c r="BE2529" s="48"/>
      <c r="BI2529" s="48"/>
      <c r="BM2529" s="41">
        <v>45685</v>
      </c>
      <c r="BN2529">
        <v>12.74</v>
      </c>
      <c r="BO2529">
        <v>12.4954</v>
      </c>
      <c r="BQ2529" s="48"/>
      <c r="BU2529" s="48"/>
    </row>
    <row r="2530" spans="1:73">
      <c r="A2530" s="48"/>
      <c r="E2530" s="48"/>
      <c r="M2530" s="48"/>
      <c r="Q2530" s="48"/>
      <c r="U2530" s="48"/>
      <c r="Y2530" s="48"/>
      <c r="AC2530" s="48"/>
      <c r="AG2530" s="48"/>
      <c r="AK2530" s="45"/>
      <c r="AO2530" s="48"/>
      <c r="AS2530" s="48"/>
      <c r="AW2530" s="48"/>
      <c r="BA2530" s="48"/>
      <c r="BE2530" s="48"/>
      <c r="BI2530" s="48"/>
      <c r="BM2530" s="41">
        <v>45686</v>
      </c>
      <c r="BN2530">
        <v>12.74</v>
      </c>
      <c r="BO2530">
        <v>12.4954</v>
      </c>
      <c r="BQ2530" s="48"/>
      <c r="BU2530" s="48"/>
    </row>
    <row r="2531" spans="1:73">
      <c r="A2531" s="48"/>
      <c r="E2531" s="48"/>
      <c r="M2531" s="48"/>
      <c r="Q2531" s="48"/>
      <c r="U2531" s="48"/>
      <c r="Y2531" s="48"/>
      <c r="AC2531" s="48"/>
      <c r="AG2531" s="48"/>
      <c r="AK2531" s="45"/>
      <c r="AO2531" s="48"/>
      <c r="AS2531" s="48"/>
      <c r="AW2531" s="48"/>
      <c r="BA2531" s="48"/>
      <c r="BE2531" s="48"/>
      <c r="BI2531" s="48"/>
      <c r="BM2531" s="41">
        <v>45687</v>
      </c>
      <c r="BN2531">
        <v>12.7</v>
      </c>
      <c r="BO2531">
        <v>12.456200000000001</v>
      </c>
      <c r="BQ2531" s="48"/>
      <c r="BU2531" s="48"/>
    </row>
    <row r="2532" spans="1:73">
      <c r="A2532" s="48"/>
      <c r="E2532" s="48"/>
      <c r="M2532" s="48"/>
      <c r="Q2532" s="48"/>
      <c r="U2532" s="48"/>
      <c r="Y2532" s="48"/>
      <c r="AC2532" s="48"/>
      <c r="AG2532" s="48"/>
      <c r="AK2532" s="45"/>
      <c r="AO2532" s="48"/>
      <c r="AS2532" s="48"/>
      <c r="AW2532" s="48"/>
      <c r="BA2532" s="48"/>
      <c r="BE2532" s="48"/>
      <c r="BI2532" s="48"/>
      <c r="BM2532" s="41">
        <v>45688</v>
      </c>
      <c r="BN2532">
        <v>12.74</v>
      </c>
      <c r="BO2532">
        <v>12.4954</v>
      </c>
      <c r="BQ2532" s="48"/>
      <c r="BU2532" s="48"/>
    </row>
    <row r="2533" spans="1:73">
      <c r="A2533" s="48"/>
      <c r="E2533" s="48"/>
      <c r="M2533" s="48"/>
      <c r="Q2533" s="48"/>
      <c r="U2533" s="48"/>
      <c r="Y2533" s="48"/>
      <c r="AC2533" s="48"/>
      <c r="AG2533" s="48"/>
      <c r="AK2533" s="45"/>
      <c r="AO2533" s="48"/>
      <c r="AS2533" s="48"/>
      <c r="AW2533" s="48"/>
      <c r="BA2533" s="48"/>
      <c r="BE2533" s="48"/>
      <c r="BI2533" s="48"/>
      <c r="BM2533" s="41">
        <v>45691</v>
      </c>
      <c r="BN2533">
        <v>12.95</v>
      </c>
      <c r="BO2533">
        <v>12.7014</v>
      </c>
      <c r="BQ2533" s="48"/>
      <c r="BU2533" s="48"/>
    </row>
    <row r="2534" spans="1:73">
      <c r="A2534" s="48"/>
      <c r="E2534" s="48"/>
      <c r="M2534" s="48"/>
      <c r="Q2534" s="48"/>
      <c r="U2534" s="48"/>
      <c r="Y2534" s="48"/>
      <c r="AC2534" s="48"/>
      <c r="AG2534" s="48"/>
      <c r="AK2534" s="45"/>
      <c r="AO2534" s="48"/>
      <c r="AS2534" s="48"/>
      <c r="AW2534" s="48"/>
      <c r="BA2534" s="48"/>
      <c r="BE2534" s="48"/>
      <c r="BI2534" s="48"/>
      <c r="BM2534" s="41">
        <v>45692</v>
      </c>
      <c r="BN2534">
        <v>13.04</v>
      </c>
      <c r="BO2534">
        <v>12.7896</v>
      </c>
      <c r="BQ2534" s="48"/>
      <c r="BU2534" s="48"/>
    </row>
    <row r="2535" spans="1:73">
      <c r="A2535" s="48"/>
      <c r="E2535" s="48"/>
      <c r="M2535" s="48"/>
      <c r="Q2535" s="48"/>
      <c r="U2535" s="48"/>
      <c r="Y2535" s="48"/>
      <c r="AC2535" s="48"/>
      <c r="AG2535" s="48"/>
      <c r="AK2535" s="45"/>
      <c r="AO2535" s="48"/>
      <c r="AS2535" s="48"/>
      <c r="AW2535" s="48"/>
      <c r="BA2535" s="48"/>
      <c r="BE2535" s="48"/>
      <c r="BI2535" s="48"/>
      <c r="BM2535" s="41">
        <v>45693</v>
      </c>
      <c r="BN2535">
        <v>13</v>
      </c>
      <c r="BO2535">
        <v>12.750400000000001</v>
      </c>
      <c r="BQ2535" s="48"/>
      <c r="BU2535" s="48"/>
    </row>
    <row r="2536" spans="1:73">
      <c r="A2536" s="48"/>
      <c r="E2536" s="48"/>
      <c r="M2536" s="48"/>
      <c r="Q2536" s="48"/>
      <c r="U2536" s="48"/>
      <c r="Y2536" s="48"/>
      <c r="AC2536" s="48"/>
      <c r="AG2536" s="48"/>
      <c r="AK2536" s="45"/>
      <c r="AO2536" s="48"/>
      <c r="AS2536" s="48"/>
      <c r="AW2536" s="48"/>
      <c r="BA2536" s="48"/>
      <c r="BE2536" s="48"/>
      <c r="BI2536" s="48"/>
      <c r="BM2536" s="41">
        <v>45694</v>
      </c>
      <c r="BN2536">
        <v>12.98</v>
      </c>
      <c r="BO2536">
        <v>12.7308</v>
      </c>
      <c r="BQ2536" s="48"/>
      <c r="BU2536" s="48"/>
    </row>
    <row r="2537" spans="1:73">
      <c r="A2537" s="48"/>
      <c r="E2537" s="48"/>
      <c r="M2537" s="48"/>
      <c r="Q2537" s="48"/>
      <c r="U2537" s="48"/>
      <c r="Y2537" s="48"/>
      <c r="AC2537" s="48"/>
      <c r="AG2537" s="48"/>
      <c r="AK2537" s="45"/>
      <c r="AO2537" s="48"/>
      <c r="AS2537" s="48"/>
      <c r="AW2537" s="48"/>
      <c r="BA2537" s="48"/>
      <c r="BE2537" s="48"/>
      <c r="BI2537" s="48"/>
      <c r="BM2537" s="41">
        <v>45695</v>
      </c>
      <c r="BN2537">
        <v>12.97</v>
      </c>
      <c r="BO2537">
        <v>12.721</v>
      </c>
      <c r="BQ2537" s="48"/>
      <c r="BU2537" s="48"/>
    </row>
    <row r="2538" spans="1:73">
      <c r="A2538" s="48"/>
      <c r="E2538" s="48"/>
      <c r="M2538" s="48"/>
      <c r="Q2538" s="48"/>
      <c r="U2538" s="48"/>
      <c r="Y2538" s="48"/>
      <c r="AC2538" s="48"/>
      <c r="AG2538" s="48"/>
      <c r="AK2538" s="45"/>
      <c r="AO2538" s="48"/>
      <c r="AS2538" s="48"/>
      <c r="AW2538" s="48"/>
      <c r="BA2538" s="48"/>
      <c r="BE2538" s="48"/>
      <c r="BI2538" s="48"/>
      <c r="BM2538" s="41">
        <v>45698</v>
      </c>
      <c r="BN2538">
        <v>13</v>
      </c>
      <c r="BO2538">
        <v>12.750400000000001</v>
      </c>
      <c r="BQ2538" s="48"/>
      <c r="BU2538" s="48"/>
    </row>
    <row r="2539" spans="1:73">
      <c r="A2539" s="48"/>
      <c r="E2539" s="48"/>
      <c r="M2539" s="48"/>
      <c r="Q2539" s="48"/>
      <c r="U2539" s="48"/>
      <c r="Y2539" s="48"/>
      <c r="AC2539" s="48"/>
      <c r="AG2539" s="48"/>
      <c r="AK2539" s="45"/>
      <c r="AO2539" s="48"/>
      <c r="AS2539" s="48"/>
      <c r="AW2539" s="48"/>
      <c r="BA2539" s="48"/>
      <c r="BE2539" s="48"/>
      <c r="BI2539" s="48"/>
      <c r="BM2539" s="41">
        <v>45699</v>
      </c>
      <c r="BN2539">
        <v>13.13</v>
      </c>
      <c r="BO2539">
        <v>12.8779</v>
      </c>
      <c r="BQ2539" s="48"/>
      <c r="BU2539" s="48"/>
    </row>
    <row r="2540" spans="1:73">
      <c r="A2540" s="48"/>
      <c r="E2540" s="48"/>
      <c r="M2540" s="48"/>
      <c r="Q2540" s="48"/>
      <c r="U2540" s="48"/>
      <c r="Y2540" s="48"/>
      <c r="AC2540" s="48"/>
      <c r="AG2540" s="48"/>
      <c r="AK2540" s="45"/>
      <c r="AO2540" s="48"/>
      <c r="AS2540" s="48"/>
      <c r="AW2540" s="48"/>
      <c r="BA2540" s="48"/>
      <c r="BE2540" s="48"/>
      <c r="BI2540" s="48"/>
      <c r="BM2540" s="41">
        <v>45700</v>
      </c>
      <c r="BN2540">
        <v>13.1</v>
      </c>
      <c r="BO2540">
        <v>12.8485</v>
      </c>
      <c r="BQ2540" s="48"/>
      <c r="BU2540" s="48"/>
    </row>
    <row r="2541" spans="1:73">
      <c r="A2541" s="48"/>
      <c r="E2541" s="48"/>
      <c r="M2541" s="48"/>
      <c r="Q2541" s="48"/>
      <c r="U2541" s="48"/>
      <c r="Y2541" s="48"/>
      <c r="AC2541" s="48"/>
      <c r="AG2541" s="48"/>
      <c r="AK2541" s="45"/>
      <c r="AO2541" s="48"/>
      <c r="AS2541" s="48"/>
      <c r="AW2541" s="48"/>
      <c r="BA2541" s="48"/>
      <c r="BE2541" s="48"/>
      <c r="BI2541" s="48"/>
      <c r="BM2541" s="41">
        <v>45701</v>
      </c>
      <c r="BN2541">
        <v>13.33</v>
      </c>
      <c r="BO2541">
        <v>13.0741</v>
      </c>
      <c r="BQ2541" s="48"/>
      <c r="BU2541" s="48"/>
    </row>
    <row r="2542" spans="1:73">
      <c r="A2542" s="48"/>
      <c r="E2542" s="48"/>
      <c r="M2542" s="48"/>
      <c r="Q2542" s="48"/>
      <c r="U2542" s="48"/>
      <c r="Y2542" s="48"/>
      <c r="AC2542" s="48"/>
      <c r="AG2542" s="48"/>
      <c r="AK2542" s="45"/>
      <c r="AO2542" s="48"/>
      <c r="AS2542" s="48"/>
      <c r="AW2542" s="48"/>
      <c r="BA2542" s="48"/>
      <c r="BE2542" s="48"/>
      <c r="BI2542" s="48"/>
      <c r="BM2542" s="41">
        <v>45702</v>
      </c>
      <c r="BN2542">
        <v>13.33</v>
      </c>
      <c r="BO2542">
        <v>13.0741</v>
      </c>
      <c r="BQ2542" s="48"/>
      <c r="BU2542" s="48"/>
    </row>
    <row r="2543" spans="1:73">
      <c r="A2543" s="48"/>
      <c r="E2543" s="48"/>
      <c r="M2543" s="48"/>
      <c r="Q2543" s="48"/>
      <c r="U2543" s="48"/>
      <c r="Y2543" s="48"/>
      <c r="AC2543" s="48"/>
      <c r="AG2543" s="48"/>
      <c r="AK2543" s="45"/>
      <c r="AO2543" s="48"/>
      <c r="AS2543" s="48"/>
      <c r="AW2543" s="48"/>
      <c r="BA2543" s="48"/>
      <c r="BE2543" s="48"/>
      <c r="BI2543" s="48"/>
      <c r="BM2543" s="41">
        <v>45705</v>
      </c>
      <c r="BN2543">
        <v>13.33</v>
      </c>
      <c r="BO2543">
        <v>13.0741</v>
      </c>
      <c r="BQ2543" s="48"/>
      <c r="BU2543" s="48"/>
    </row>
    <row r="2544" spans="1:73">
      <c r="A2544" s="48"/>
      <c r="E2544" s="48"/>
      <c r="M2544" s="48"/>
      <c r="Q2544" s="48"/>
      <c r="U2544" s="48"/>
      <c r="Y2544" s="48"/>
      <c r="AC2544" s="48"/>
      <c r="AG2544" s="48"/>
      <c r="AK2544" s="45"/>
      <c r="AO2544" s="48"/>
      <c r="AS2544" s="48"/>
      <c r="AW2544" s="48"/>
      <c r="BA2544" s="48"/>
      <c r="BE2544" s="48"/>
      <c r="BI2544" s="48"/>
      <c r="BM2544" s="41">
        <v>45706</v>
      </c>
      <c r="BN2544">
        <v>13.3</v>
      </c>
      <c r="BO2544">
        <v>13.044600000000001</v>
      </c>
      <c r="BQ2544" s="48"/>
      <c r="BU2544" s="48"/>
    </row>
    <row r="2545" spans="1:73">
      <c r="A2545" s="48"/>
      <c r="E2545" s="48"/>
      <c r="M2545" s="48"/>
      <c r="Q2545" s="48"/>
      <c r="U2545" s="48"/>
      <c r="Y2545" s="48"/>
      <c r="AC2545" s="48"/>
      <c r="AG2545" s="48"/>
      <c r="AK2545" s="45"/>
      <c r="AO2545" s="48"/>
      <c r="AS2545" s="48"/>
      <c r="AW2545" s="48"/>
      <c r="BA2545" s="48"/>
      <c r="BE2545" s="48"/>
      <c r="BI2545" s="48"/>
      <c r="BM2545" s="41">
        <v>45707</v>
      </c>
      <c r="BN2545">
        <v>13.35</v>
      </c>
      <c r="BO2545">
        <v>13.0937</v>
      </c>
      <c r="BQ2545" s="48"/>
      <c r="BU2545" s="48"/>
    </row>
    <row r="2546" spans="1:73">
      <c r="A2546" s="48"/>
      <c r="E2546" s="48"/>
      <c r="M2546" s="48"/>
      <c r="Q2546" s="48"/>
      <c r="U2546" s="48"/>
      <c r="Y2546" s="48"/>
      <c r="AC2546" s="48"/>
      <c r="AG2546" s="48"/>
      <c r="AK2546" s="45"/>
      <c r="AO2546" s="48"/>
      <c r="AS2546" s="48"/>
      <c r="AW2546" s="48"/>
      <c r="BA2546" s="48"/>
      <c r="BE2546" s="48"/>
      <c r="BI2546" s="48"/>
      <c r="BM2546" s="41">
        <v>45708</v>
      </c>
      <c r="BN2546">
        <v>13.69</v>
      </c>
      <c r="BO2546">
        <v>13.427199999999999</v>
      </c>
      <c r="BQ2546" s="48"/>
      <c r="BU2546" s="48"/>
    </row>
    <row r="2547" spans="1:73">
      <c r="A2547" s="48"/>
      <c r="E2547" s="48"/>
      <c r="M2547" s="48"/>
      <c r="Q2547" s="48"/>
      <c r="U2547" s="48"/>
      <c r="Y2547" s="48"/>
      <c r="AC2547" s="48"/>
      <c r="AG2547" s="48"/>
      <c r="AK2547" s="45"/>
      <c r="AO2547" s="48"/>
      <c r="AS2547" s="48"/>
      <c r="AW2547" s="48"/>
      <c r="BA2547" s="48"/>
      <c r="BE2547" s="48"/>
      <c r="BI2547" s="48"/>
      <c r="BM2547" s="41">
        <v>45709</v>
      </c>
      <c r="BN2547">
        <v>14.2</v>
      </c>
      <c r="BO2547">
        <v>13.9274</v>
      </c>
      <c r="BQ2547" s="48"/>
      <c r="BU2547" s="48"/>
    </row>
    <row r="2548" spans="1:73">
      <c r="A2548" s="48"/>
      <c r="E2548" s="48"/>
      <c r="M2548" s="48"/>
      <c r="Q2548" s="48"/>
      <c r="U2548" s="48"/>
      <c r="Y2548" s="48"/>
      <c r="AC2548" s="48"/>
      <c r="AG2548" s="48"/>
      <c r="AK2548" s="45"/>
      <c r="AO2548" s="48"/>
      <c r="AS2548" s="48"/>
      <c r="AW2548" s="48"/>
      <c r="BA2548" s="48"/>
      <c r="BE2548" s="48"/>
      <c r="BI2548" s="48"/>
      <c r="BM2548" s="41">
        <v>45712</v>
      </c>
      <c r="BN2548">
        <v>14.24</v>
      </c>
      <c r="BO2548">
        <v>13.9666</v>
      </c>
      <c r="BQ2548" s="48"/>
      <c r="BU2548" s="48"/>
    </row>
    <row r="2549" spans="1:73">
      <c r="A2549" s="48"/>
      <c r="E2549" s="48"/>
      <c r="M2549" s="48"/>
      <c r="Q2549" s="48"/>
      <c r="U2549" s="48"/>
      <c r="Y2549" s="48"/>
      <c r="AC2549" s="48"/>
      <c r="AG2549" s="48"/>
      <c r="AK2549" s="45"/>
      <c r="AO2549" s="48"/>
      <c r="AS2549" s="48"/>
      <c r="AW2549" s="48"/>
      <c r="BA2549" s="48"/>
      <c r="BE2549" s="48"/>
      <c r="BI2549" s="48"/>
      <c r="BM2549" s="41">
        <v>45713</v>
      </c>
      <c r="BN2549">
        <v>14.23</v>
      </c>
      <c r="BO2549">
        <v>13.956799999999999</v>
      </c>
      <c r="BQ2549" s="48"/>
      <c r="BU2549" s="48"/>
    </row>
    <row r="2550" spans="1:73">
      <c r="A2550" s="48"/>
      <c r="E2550" s="48"/>
      <c r="M2550" s="48"/>
      <c r="Q2550" s="48"/>
      <c r="U2550" s="48"/>
      <c r="Y2550" s="48"/>
      <c r="AC2550" s="48"/>
      <c r="AG2550" s="48"/>
      <c r="AK2550" s="45"/>
      <c r="AO2550" s="48"/>
      <c r="AS2550" s="48"/>
      <c r="AW2550" s="48"/>
      <c r="BA2550" s="48"/>
      <c r="BE2550" s="48"/>
      <c r="BI2550" s="48"/>
      <c r="BM2550" s="41">
        <v>45714</v>
      </c>
      <c r="BN2550">
        <v>14.05</v>
      </c>
      <c r="BO2550">
        <v>13.780200000000001</v>
      </c>
      <c r="BQ2550" s="48"/>
      <c r="BU2550" s="48"/>
    </row>
    <row r="2551" spans="1:73">
      <c r="A2551" s="48"/>
      <c r="E2551" s="48"/>
      <c r="M2551" s="48"/>
      <c r="Q2551" s="48"/>
      <c r="U2551" s="48"/>
      <c r="Y2551" s="48"/>
      <c r="AC2551" s="48"/>
      <c r="AG2551" s="48"/>
      <c r="AK2551" s="45"/>
      <c r="AO2551" s="48"/>
      <c r="AS2551" s="48"/>
      <c r="AW2551" s="48"/>
      <c r="BA2551" s="48"/>
      <c r="BE2551" s="48"/>
      <c r="BI2551" s="48"/>
      <c r="BM2551" s="41">
        <v>45715</v>
      </c>
      <c r="BN2551">
        <v>13.89</v>
      </c>
      <c r="BO2551">
        <v>13.6233</v>
      </c>
      <c r="BQ2551" s="48"/>
      <c r="BU2551" s="48"/>
    </row>
    <row r="2552" spans="1:73">
      <c r="A2552" s="48"/>
      <c r="E2552" s="48"/>
      <c r="M2552" s="48"/>
      <c r="Q2552" s="48"/>
      <c r="U2552" s="48"/>
      <c r="Y2552" s="48"/>
      <c r="AC2552" s="48"/>
      <c r="AG2552" s="48"/>
      <c r="AK2552" s="45"/>
      <c r="AO2552" s="48"/>
      <c r="AS2552" s="48"/>
      <c r="AW2552" s="48"/>
      <c r="BA2552" s="48"/>
      <c r="BE2552" s="48"/>
      <c r="BI2552" s="48"/>
      <c r="BM2552" s="41">
        <v>45716</v>
      </c>
      <c r="BN2552">
        <v>13.9</v>
      </c>
      <c r="BO2552">
        <v>13.633100000000001</v>
      </c>
      <c r="BQ2552" s="48"/>
      <c r="BU2552" s="48"/>
    </row>
    <row r="2553" spans="1:73">
      <c r="A2553" s="48"/>
      <c r="E2553" s="48"/>
      <c r="M2553" s="48"/>
      <c r="Q2553" s="48"/>
      <c r="U2553" s="48"/>
      <c r="Y2553" s="48"/>
      <c r="AC2553" s="48"/>
      <c r="AG2553" s="48"/>
      <c r="AK2553" s="45"/>
      <c r="AO2553" s="48"/>
      <c r="AS2553" s="48"/>
      <c r="AW2553" s="48"/>
      <c r="BA2553" s="48"/>
      <c r="BE2553" s="48"/>
      <c r="BI2553" s="48"/>
      <c r="BM2553" s="41">
        <v>45719</v>
      </c>
      <c r="BN2553">
        <v>13.67</v>
      </c>
      <c r="BO2553">
        <v>13.407500000000001</v>
      </c>
      <c r="BQ2553" s="48"/>
      <c r="BU2553" s="48"/>
    </row>
    <row r="2554" spans="1:73">
      <c r="A2554" s="48"/>
      <c r="E2554" s="48"/>
      <c r="M2554" s="48"/>
      <c r="Q2554" s="48"/>
      <c r="U2554" s="48"/>
      <c r="Y2554" s="48"/>
      <c r="AC2554" s="48"/>
      <c r="AG2554" s="48"/>
      <c r="AK2554" s="45"/>
      <c r="AO2554" s="48"/>
      <c r="AS2554" s="48"/>
      <c r="AW2554" s="48"/>
      <c r="BA2554" s="48"/>
      <c r="BE2554" s="48"/>
      <c r="BI2554" s="48"/>
      <c r="BM2554" s="41">
        <v>45720</v>
      </c>
      <c r="BN2554">
        <v>14.15</v>
      </c>
      <c r="BO2554">
        <v>13.878299999999999</v>
      </c>
      <c r="BQ2554" s="48"/>
      <c r="BU2554" s="48"/>
    </row>
    <row r="2555" spans="1:73">
      <c r="A2555" s="48"/>
      <c r="E2555" s="48"/>
      <c r="M2555" s="48"/>
      <c r="Q2555" s="48"/>
      <c r="U2555" s="48"/>
      <c r="Y2555" s="48"/>
      <c r="AC2555" s="48"/>
      <c r="AG2555" s="48"/>
      <c r="AK2555" s="45"/>
      <c r="AO2555" s="48"/>
      <c r="AS2555" s="48"/>
      <c r="AW2555" s="48"/>
      <c r="BA2555" s="48"/>
      <c r="BE2555" s="48"/>
      <c r="BI2555" s="48"/>
      <c r="BM2555" s="41">
        <v>45721</v>
      </c>
      <c r="BN2555">
        <v>14.19</v>
      </c>
      <c r="BO2555">
        <v>13.9176</v>
      </c>
      <c r="BQ2555" s="48"/>
      <c r="BU2555" s="48"/>
    </row>
    <row r="2556" spans="1:73">
      <c r="A2556" s="48"/>
      <c r="E2556" s="48"/>
      <c r="M2556" s="48"/>
      <c r="Q2556" s="48"/>
      <c r="U2556" s="48"/>
      <c r="Y2556" s="48"/>
      <c r="AC2556" s="48"/>
      <c r="AG2556" s="48"/>
      <c r="AK2556" s="45"/>
      <c r="AO2556" s="48"/>
      <c r="AS2556" s="48"/>
      <c r="AW2556" s="48"/>
      <c r="BA2556" s="48"/>
      <c r="BE2556" s="48"/>
      <c r="BI2556" s="48"/>
      <c r="BM2556" s="41">
        <v>45722</v>
      </c>
      <c r="BN2556">
        <v>14.5</v>
      </c>
      <c r="BO2556">
        <v>14.2216</v>
      </c>
      <c r="BQ2556" s="48"/>
      <c r="BU2556" s="48"/>
    </row>
    <row r="2557" spans="1:73">
      <c r="A2557" s="48"/>
      <c r="E2557" s="48"/>
      <c r="M2557" s="48"/>
      <c r="Q2557" s="48"/>
      <c r="U2557" s="48"/>
      <c r="Y2557" s="48"/>
      <c r="AC2557" s="48"/>
      <c r="AG2557" s="48"/>
      <c r="AK2557" s="45"/>
      <c r="AO2557" s="48"/>
      <c r="AS2557" s="48"/>
      <c r="AW2557" s="48"/>
      <c r="BA2557" s="48"/>
      <c r="BE2557" s="48"/>
      <c r="BI2557" s="48"/>
      <c r="BM2557" s="41">
        <v>45723</v>
      </c>
      <c r="BN2557">
        <v>14.38</v>
      </c>
      <c r="BO2557">
        <v>14.103899999999999</v>
      </c>
      <c r="BQ2557" s="48"/>
      <c r="BU2557" s="48"/>
    </row>
    <row r="2558" spans="1:73">
      <c r="A2558" s="48"/>
      <c r="E2558" s="48"/>
      <c r="M2558" s="48"/>
      <c r="Q2558" s="48"/>
      <c r="U2558" s="48"/>
      <c r="Y2558" s="48"/>
      <c r="AC2558" s="48"/>
      <c r="AG2558" s="48"/>
      <c r="AK2558" s="45"/>
      <c r="AO2558" s="48"/>
      <c r="AS2558" s="48"/>
      <c r="AW2558" s="48"/>
      <c r="BA2558" s="48"/>
      <c r="BE2558" s="48"/>
      <c r="BI2558" s="48"/>
      <c r="BM2558" s="41">
        <v>45726</v>
      </c>
      <c r="BN2558">
        <v>14.45</v>
      </c>
      <c r="BO2558">
        <v>14.172599999999999</v>
      </c>
      <c r="BQ2558" s="48"/>
      <c r="BU2558" s="48"/>
    </row>
    <row r="2559" spans="1:73">
      <c r="A2559" s="48"/>
      <c r="E2559" s="48"/>
      <c r="M2559" s="48"/>
      <c r="Q2559" s="48"/>
      <c r="U2559" s="48"/>
      <c r="Y2559" s="48"/>
      <c r="AC2559" s="48"/>
      <c r="AG2559" s="48"/>
      <c r="AK2559" s="45"/>
      <c r="AO2559" s="48"/>
      <c r="AS2559" s="48"/>
      <c r="AW2559" s="48"/>
      <c r="BA2559" s="48"/>
      <c r="BE2559" s="48"/>
      <c r="BI2559" s="48"/>
      <c r="BM2559" s="41">
        <v>45727</v>
      </c>
      <c r="BN2559">
        <v>14.3</v>
      </c>
      <c r="BO2559">
        <v>14.025399999999999</v>
      </c>
      <c r="BQ2559" s="48"/>
      <c r="BU2559" s="48"/>
    </row>
    <row r="2560" spans="1:73">
      <c r="A2560" s="48"/>
      <c r="E2560" s="48"/>
      <c r="M2560" s="48"/>
      <c r="Q2560" s="48"/>
      <c r="U2560" s="48"/>
      <c r="Y2560" s="48"/>
      <c r="AC2560" s="48"/>
      <c r="AG2560" s="48"/>
      <c r="AK2560" s="45"/>
      <c r="AO2560" s="48"/>
      <c r="AS2560" s="48"/>
      <c r="AW2560" s="48"/>
      <c r="BA2560" s="48"/>
      <c r="BE2560" s="48"/>
      <c r="BI2560" s="48"/>
      <c r="BM2560" s="41">
        <v>45728</v>
      </c>
      <c r="BN2560">
        <v>14.2</v>
      </c>
      <c r="BO2560">
        <v>13.9274</v>
      </c>
      <c r="BQ2560" s="48"/>
      <c r="BU2560" s="48"/>
    </row>
    <row r="2561" spans="1:73">
      <c r="A2561" s="48"/>
      <c r="E2561" s="48"/>
      <c r="M2561" s="48"/>
      <c r="Q2561" s="48"/>
      <c r="U2561" s="48"/>
      <c r="Y2561" s="48"/>
      <c r="AC2561" s="48"/>
      <c r="AG2561" s="48"/>
      <c r="AK2561" s="45"/>
      <c r="AO2561" s="48"/>
      <c r="AS2561" s="48"/>
      <c r="AW2561" s="48"/>
      <c r="BA2561" s="48"/>
      <c r="BE2561" s="48"/>
      <c r="BI2561" s="48"/>
      <c r="BM2561" s="41">
        <v>45729</v>
      </c>
      <c r="BN2561">
        <v>14.24</v>
      </c>
      <c r="BO2561">
        <v>13.9666</v>
      </c>
      <c r="BQ2561" s="48"/>
      <c r="BU2561" s="48"/>
    </row>
    <row r="2562" spans="1:73">
      <c r="A2562" s="48"/>
      <c r="E2562" s="48"/>
      <c r="M2562" s="48"/>
      <c r="Q2562" s="48"/>
      <c r="U2562" s="48"/>
      <c r="Y2562" s="48"/>
      <c r="AC2562" s="48"/>
      <c r="AG2562" s="48"/>
      <c r="AK2562" s="45"/>
      <c r="AO2562" s="48"/>
      <c r="AS2562" s="48"/>
      <c r="AW2562" s="48"/>
      <c r="BA2562" s="48"/>
      <c r="BE2562" s="48"/>
      <c r="BI2562" s="48"/>
      <c r="BM2562" s="41">
        <v>45730</v>
      </c>
      <c r="BN2562">
        <v>14.24</v>
      </c>
      <c r="BO2562">
        <v>13.9666</v>
      </c>
      <c r="BQ2562" s="48"/>
      <c r="BU2562" s="48"/>
    </row>
    <row r="2563" spans="1:73">
      <c r="A2563" s="48"/>
      <c r="E2563" s="48"/>
      <c r="M2563" s="48"/>
      <c r="Q2563" s="48"/>
      <c r="U2563" s="48"/>
      <c r="Y2563" s="48"/>
      <c r="AC2563" s="48"/>
      <c r="AG2563" s="48"/>
      <c r="AK2563" s="45"/>
      <c r="AO2563" s="48"/>
      <c r="AS2563" s="48"/>
      <c r="AW2563" s="48"/>
      <c r="BA2563" s="48"/>
      <c r="BE2563" s="48"/>
      <c r="BI2563" s="48"/>
      <c r="BM2563" s="41">
        <v>45733</v>
      </c>
      <c r="BN2563">
        <v>14.4</v>
      </c>
      <c r="BO2563">
        <v>14.1235</v>
      </c>
      <c r="BQ2563" s="48"/>
      <c r="BU2563" s="48"/>
    </row>
    <row r="2564" spans="1:73">
      <c r="A2564" s="48"/>
      <c r="E2564" s="48"/>
      <c r="M2564" s="48"/>
      <c r="Q2564" s="48"/>
      <c r="U2564" s="48"/>
      <c r="Y2564" s="48"/>
      <c r="AC2564" s="48"/>
      <c r="AG2564" s="48"/>
      <c r="AK2564" s="45"/>
      <c r="AO2564" s="48"/>
      <c r="AS2564" s="48"/>
      <c r="AW2564" s="48"/>
      <c r="BA2564" s="48"/>
      <c r="BE2564" s="48"/>
      <c r="BI2564" s="48"/>
      <c r="BM2564" s="41">
        <v>45734</v>
      </c>
      <c r="BN2564">
        <v>14.4</v>
      </c>
      <c r="BO2564">
        <v>14.1235</v>
      </c>
      <c r="BQ2564" s="48"/>
      <c r="BU2564" s="48"/>
    </row>
    <row r="2565" spans="1:73">
      <c r="A2565" s="48"/>
      <c r="E2565" s="48"/>
      <c r="M2565" s="48"/>
      <c r="Q2565" s="48"/>
      <c r="U2565" s="48"/>
      <c r="Y2565" s="48"/>
      <c r="AC2565" s="48"/>
      <c r="AG2565" s="48"/>
      <c r="AK2565" s="45"/>
      <c r="AO2565" s="48"/>
      <c r="AS2565" s="48"/>
      <c r="AW2565" s="48"/>
      <c r="BA2565" s="48"/>
      <c r="BE2565" s="48"/>
      <c r="BI2565" s="48"/>
      <c r="BM2565" s="41">
        <v>45735</v>
      </c>
      <c r="BN2565">
        <v>14.15</v>
      </c>
      <c r="BO2565">
        <v>13.878299999999999</v>
      </c>
      <c r="BQ2565" s="48"/>
      <c r="BU2565" s="48"/>
    </row>
    <row r="2566" spans="1:73">
      <c r="A2566" s="48"/>
      <c r="E2566" s="48"/>
      <c r="M2566" s="48"/>
      <c r="Q2566" s="48"/>
      <c r="U2566" s="48"/>
      <c r="Y2566" s="48"/>
      <c r="AC2566" s="48"/>
      <c r="AG2566" s="48"/>
      <c r="AK2566" s="45"/>
      <c r="AO2566" s="48"/>
      <c r="AS2566" s="48"/>
      <c r="AW2566" s="48"/>
      <c r="BA2566" s="48"/>
      <c r="BE2566" s="48"/>
      <c r="BI2566" s="48"/>
      <c r="BM2566" s="41">
        <v>45737</v>
      </c>
      <c r="BN2566">
        <v>13.91</v>
      </c>
      <c r="BO2566">
        <v>13.642899999999999</v>
      </c>
      <c r="BQ2566" s="48"/>
      <c r="BU2566" s="48"/>
    </row>
    <row r="2567" spans="1:73">
      <c r="A2567" s="48"/>
      <c r="E2567" s="48"/>
      <c r="M2567" s="48"/>
      <c r="Q2567" s="48"/>
      <c r="U2567" s="48"/>
      <c r="Y2567" s="48"/>
      <c r="AC2567" s="48"/>
      <c r="AG2567" s="48"/>
      <c r="AK2567" s="45"/>
      <c r="AO2567" s="48"/>
      <c r="AS2567" s="48"/>
      <c r="AW2567" s="48"/>
      <c r="BA2567" s="48"/>
      <c r="BE2567" s="48"/>
      <c r="BI2567" s="48"/>
      <c r="BM2567" s="41">
        <v>45740</v>
      </c>
      <c r="BN2567">
        <v>14.1</v>
      </c>
      <c r="BO2567">
        <v>13.8293</v>
      </c>
      <c r="BQ2567" s="48"/>
      <c r="BU2567" s="48"/>
    </row>
    <row r="2568" spans="1:73">
      <c r="A2568" s="48"/>
      <c r="E2568" s="48"/>
      <c r="M2568" s="48"/>
      <c r="Q2568" s="48"/>
      <c r="U2568" s="48"/>
      <c r="Y2568" s="48"/>
      <c r="AC2568" s="48"/>
      <c r="AG2568" s="48"/>
      <c r="AK2568" s="45"/>
      <c r="AO2568" s="48"/>
      <c r="AS2568" s="48"/>
      <c r="AW2568" s="48"/>
      <c r="BA2568" s="48"/>
      <c r="BE2568" s="48"/>
      <c r="BI2568" s="48"/>
      <c r="BM2568" s="41">
        <v>45741</v>
      </c>
      <c r="BN2568">
        <v>14.2</v>
      </c>
      <c r="BO2568">
        <v>13.9274</v>
      </c>
      <c r="BQ2568" s="48"/>
      <c r="BU2568" s="48"/>
    </row>
    <row r="2569" spans="1:73">
      <c r="A2569" s="48"/>
      <c r="E2569" s="48"/>
      <c r="M2569" s="48"/>
      <c r="Q2569" s="48"/>
      <c r="U2569" s="48"/>
      <c r="Y2569" s="48"/>
      <c r="AC2569" s="48"/>
      <c r="AG2569" s="48"/>
      <c r="AK2569" s="45"/>
      <c r="AO2569" s="48"/>
      <c r="AS2569" s="48"/>
      <c r="AW2569" s="48"/>
      <c r="BA2569" s="48"/>
      <c r="BE2569" s="48"/>
      <c r="BI2569" s="48"/>
      <c r="BM2569" s="41">
        <v>45742</v>
      </c>
      <c r="BN2569">
        <v>14.28</v>
      </c>
      <c r="BO2569">
        <v>14.005800000000001</v>
      </c>
      <c r="BQ2569" s="48"/>
      <c r="BU2569" s="48"/>
    </row>
    <row r="2570" spans="1:73">
      <c r="A2570" s="48"/>
      <c r="E2570" s="48"/>
      <c r="M2570" s="48"/>
      <c r="Q2570" s="48"/>
      <c r="U2570" s="48"/>
      <c r="Y2570" s="48"/>
      <c r="AC2570" s="48"/>
      <c r="AG2570" s="48"/>
      <c r="AK2570" s="45"/>
      <c r="AO2570" s="48"/>
      <c r="AS2570" s="48"/>
      <c r="AW2570" s="48"/>
      <c r="BA2570" s="48"/>
      <c r="BE2570" s="48"/>
      <c r="BI2570" s="48"/>
      <c r="BM2570" s="41">
        <v>45743</v>
      </c>
      <c r="BN2570">
        <v>14.3</v>
      </c>
      <c r="BO2570">
        <v>14.025399999999999</v>
      </c>
      <c r="BQ2570" s="48"/>
      <c r="BU2570" s="48"/>
    </row>
    <row r="2571" spans="1:73">
      <c r="A2571" s="48"/>
      <c r="E2571" s="48"/>
      <c r="M2571" s="48"/>
      <c r="Q2571" s="48"/>
      <c r="U2571" s="48"/>
      <c r="Y2571" s="48"/>
      <c r="AC2571" s="48"/>
      <c r="AG2571" s="48"/>
      <c r="AK2571" s="45"/>
      <c r="AO2571" s="48"/>
      <c r="AS2571" s="48"/>
      <c r="AW2571" s="48"/>
      <c r="BA2571" s="48"/>
      <c r="BE2571" s="48"/>
      <c r="BI2571" s="48"/>
      <c r="BM2571" s="41">
        <v>45744</v>
      </c>
      <c r="BN2571">
        <v>14.25</v>
      </c>
      <c r="BO2571">
        <v>13.9764</v>
      </c>
      <c r="BQ2571" s="48"/>
      <c r="BU2571" s="48"/>
    </row>
    <row r="2572" spans="1:73">
      <c r="A2572" s="48"/>
      <c r="E2572" s="48"/>
      <c r="M2572" s="48"/>
      <c r="Q2572" s="48"/>
      <c r="U2572" s="48"/>
      <c r="Y2572" s="48"/>
      <c r="AC2572" s="48"/>
      <c r="AG2572" s="48"/>
      <c r="AK2572" s="45"/>
      <c r="AO2572" s="48"/>
      <c r="AS2572" s="48"/>
      <c r="AW2572" s="48"/>
      <c r="BA2572" s="48"/>
      <c r="BE2572" s="48"/>
      <c r="BI2572" s="48"/>
      <c r="BM2572" s="41">
        <v>45749</v>
      </c>
      <c r="BN2572">
        <v>14.14</v>
      </c>
      <c r="BO2572">
        <v>13.868499999999999</v>
      </c>
      <c r="BQ2572" s="48"/>
      <c r="BU2572" s="48"/>
    </row>
    <row r="2573" spans="1:73">
      <c r="A2573" s="48"/>
      <c r="E2573" s="48"/>
      <c r="M2573" s="48"/>
      <c r="Q2573" s="48"/>
      <c r="U2573" s="48"/>
      <c r="Y2573" s="48"/>
      <c r="AC2573" s="48"/>
      <c r="AG2573" s="48"/>
      <c r="AK2573" s="45"/>
      <c r="AO2573" s="48"/>
      <c r="AS2573" s="48"/>
      <c r="AW2573" s="48"/>
      <c r="BA2573" s="48"/>
      <c r="BE2573" s="48"/>
      <c r="BI2573" s="48"/>
      <c r="BM2573" s="41">
        <v>45750</v>
      </c>
      <c r="BN2573">
        <v>14.17</v>
      </c>
      <c r="BO2573">
        <v>13.8979</v>
      </c>
      <c r="BQ2573" s="48"/>
      <c r="BU2573" s="48"/>
    </row>
    <row r="2574" spans="1:73">
      <c r="A2574" s="48"/>
      <c r="E2574" s="48"/>
      <c r="M2574" s="48"/>
      <c r="Q2574" s="48"/>
      <c r="U2574" s="48"/>
      <c r="Y2574" s="48"/>
      <c r="AC2574" s="48"/>
      <c r="AG2574" s="48"/>
      <c r="AK2574" s="45"/>
      <c r="AO2574" s="48"/>
      <c r="AS2574" s="48"/>
      <c r="AW2574" s="48"/>
      <c r="BA2574" s="48"/>
      <c r="BE2574" s="48"/>
      <c r="BI2574" s="48"/>
      <c r="BM2574" s="41">
        <v>45751</v>
      </c>
      <c r="BN2574">
        <v>14.15</v>
      </c>
      <c r="BO2574">
        <v>13.878299999999999</v>
      </c>
      <c r="BQ2574" s="48"/>
      <c r="BU2574" s="48"/>
    </row>
    <row r="2575" spans="1:73">
      <c r="A2575" s="48"/>
      <c r="E2575" s="48"/>
      <c r="M2575" s="48"/>
      <c r="Q2575" s="48"/>
      <c r="U2575" s="48"/>
      <c r="Y2575" s="48"/>
      <c r="AC2575" s="48"/>
      <c r="AG2575" s="48"/>
      <c r="AK2575" s="45"/>
      <c r="AO2575" s="48"/>
      <c r="AS2575" s="48"/>
      <c r="AW2575" s="48"/>
      <c r="BA2575" s="48"/>
      <c r="BE2575" s="48"/>
      <c r="BI2575" s="48"/>
      <c r="BM2575" s="41">
        <v>45754</v>
      </c>
      <c r="BN2575">
        <v>14.1</v>
      </c>
      <c r="BO2575">
        <v>13.8293</v>
      </c>
      <c r="BQ2575" s="48"/>
      <c r="BU2575" s="48"/>
    </row>
    <row r="2576" spans="1:73">
      <c r="A2576" s="48"/>
      <c r="E2576" s="48"/>
      <c r="M2576" s="48"/>
      <c r="Q2576" s="48"/>
      <c r="U2576" s="48"/>
      <c r="Y2576" s="48"/>
      <c r="AC2576" s="48"/>
      <c r="AG2576" s="48"/>
      <c r="AK2576" s="45"/>
      <c r="AO2576" s="48"/>
      <c r="AS2576" s="48"/>
      <c r="AW2576" s="48"/>
      <c r="BA2576" s="48"/>
      <c r="BE2576" s="48"/>
      <c r="BI2576" s="48"/>
      <c r="BM2576" s="41">
        <v>45755</v>
      </c>
      <c r="BN2576">
        <v>13.99</v>
      </c>
      <c r="BO2576">
        <v>13.721399999999999</v>
      </c>
      <c r="BQ2576" s="48"/>
      <c r="BU2576" s="48"/>
    </row>
    <row r="2577" spans="1:73">
      <c r="A2577" s="48"/>
      <c r="E2577" s="48"/>
      <c r="M2577" s="48"/>
      <c r="Q2577" s="48"/>
      <c r="U2577" s="48"/>
      <c r="Y2577" s="48"/>
      <c r="AC2577" s="48"/>
      <c r="AG2577" s="48"/>
      <c r="AK2577" s="45"/>
      <c r="AO2577" s="48"/>
      <c r="AS2577" s="48"/>
      <c r="AW2577" s="48"/>
      <c r="BA2577" s="48"/>
      <c r="BE2577" s="48"/>
      <c r="BI2577" s="48"/>
      <c r="BM2577" s="41">
        <v>45757</v>
      </c>
      <c r="BN2577">
        <v>13.85</v>
      </c>
      <c r="BO2577">
        <v>13.584099999999999</v>
      </c>
      <c r="BQ2577" s="48"/>
      <c r="BU2577" s="48"/>
    </row>
    <row r="2578" spans="1:73">
      <c r="A2578" s="48"/>
      <c r="E2578" s="48"/>
      <c r="M2578" s="48"/>
      <c r="Q2578" s="48"/>
      <c r="U2578" s="48"/>
      <c r="Y2578" s="48"/>
      <c r="AC2578" s="48"/>
      <c r="AG2578" s="48"/>
      <c r="AK2578" s="45"/>
      <c r="AO2578" s="48"/>
      <c r="AS2578" s="48"/>
      <c r="AW2578" s="48"/>
      <c r="BA2578" s="48"/>
      <c r="BE2578" s="48"/>
      <c r="BI2578" s="48"/>
      <c r="BM2578" s="41">
        <v>45758</v>
      </c>
      <c r="BN2578">
        <v>13.74</v>
      </c>
      <c r="BO2578">
        <v>13.4762</v>
      </c>
      <c r="BQ2578" s="48"/>
      <c r="BU2578" s="48"/>
    </row>
    <row r="2579" spans="1:73">
      <c r="A2579" s="48"/>
      <c r="E2579" s="48"/>
      <c r="M2579" s="48"/>
      <c r="Q2579" s="48"/>
      <c r="U2579" s="48"/>
      <c r="Y2579" s="48"/>
      <c r="AC2579" s="48"/>
      <c r="AG2579" s="48"/>
      <c r="AK2579" s="45"/>
      <c r="AO2579" s="48"/>
      <c r="AS2579" s="48"/>
      <c r="AW2579" s="48"/>
      <c r="BA2579" s="48"/>
      <c r="BE2579" s="48"/>
      <c r="BI2579" s="48"/>
      <c r="BM2579" s="41">
        <v>45761</v>
      </c>
      <c r="BN2579">
        <v>13.69</v>
      </c>
      <c r="BO2579">
        <v>13.427199999999999</v>
      </c>
      <c r="BQ2579" s="48"/>
      <c r="BU2579" s="48"/>
    </row>
    <row r="2580" spans="1:73">
      <c r="A2580" s="48"/>
      <c r="E2580" s="48"/>
      <c r="M2580" s="48"/>
      <c r="Q2580" s="48"/>
      <c r="U2580" s="48"/>
      <c r="Y2580" s="48"/>
      <c r="AC2580" s="48"/>
      <c r="AG2580" s="48"/>
      <c r="AK2580" s="45"/>
      <c r="AO2580" s="48"/>
      <c r="AS2580" s="48"/>
      <c r="AW2580" s="48"/>
      <c r="BA2580" s="48"/>
      <c r="BE2580" s="48"/>
      <c r="BI2580" s="48"/>
      <c r="BM2580" s="41">
        <v>45762</v>
      </c>
      <c r="BN2580">
        <v>13.8</v>
      </c>
      <c r="BO2580">
        <v>13.535</v>
      </c>
      <c r="BQ2580" s="48"/>
      <c r="BU2580" s="48"/>
    </row>
    <row r="2581" spans="1:73">
      <c r="A2581" s="48"/>
      <c r="E2581" s="48"/>
      <c r="M2581" s="48"/>
      <c r="Q2581" s="48"/>
      <c r="U2581" s="48"/>
      <c r="Y2581" s="48"/>
      <c r="AC2581" s="48"/>
      <c r="AG2581" s="48"/>
      <c r="AK2581" s="45"/>
      <c r="AO2581" s="48"/>
      <c r="AS2581" s="48"/>
      <c r="AW2581" s="48"/>
      <c r="BA2581" s="48"/>
      <c r="BE2581" s="48"/>
      <c r="BI2581" s="48"/>
      <c r="BM2581" s="41">
        <v>45763</v>
      </c>
      <c r="BN2581">
        <v>14.13</v>
      </c>
      <c r="BO2581">
        <v>13.858700000000001</v>
      </c>
      <c r="BQ2581" s="48"/>
      <c r="BU2581" s="48"/>
    </row>
    <row r="2582" spans="1:73">
      <c r="A2582" s="48"/>
      <c r="E2582" s="48"/>
      <c r="M2582" s="48"/>
      <c r="Q2582" s="48"/>
      <c r="U2582" s="48"/>
      <c r="Y2582" s="48"/>
      <c r="AC2582" s="48"/>
      <c r="AG2582" s="48"/>
      <c r="AK2582" s="45"/>
      <c r="AO2582" s="48"/>
      <c r="AS2582" s="48"/>
      <c r="AW2582" s="48"/>
      <c r="BA2582" s="48"/>
      <c r="BE2582" s="48"/>
      <c r="BI2582" s="48"/>
      <c r="BM2582" s="41">
        <v>45764</v>
      </c>
      <c r="BN2582">
        <v>13.91</v>
      </c>
      <c r="BO2582">
        <v>13.642899999999999</v>
      </c>
      <c r="BQ2582" s="48"/>
      <c r="BU2582" s="48"/>
    </row>
    <row r="2583" spans="1:73">
      <c r="A2583" s="48"/>
      <c r="E2583" s="48"/>
      <c r="M2583" s="48"/>
      <c r="Q2583" s="48"/>
      <c r="U2583" s="48"/>
      <c r="Y2583" s="48"/>
      <c r="AC2583" s="48"/>
      <c r="AG2583" s="48"/>
      <c r="AK2583" s="45"/>
      <c r="AO2583" s="48"/>
      <c r="AS2583" s="48"/>
      <c r="AW2583" s="48"/>
      <c r="BA2583" s="48"/>
      <c r="BE2583" s="48"/>
      <c r="BI2583" s="48"/>
      <c r="BM2583" s="41">
        <v>45765</v>
      </c>
      <c r="BN2583">
        <v>13.99</v>
      </c>
      <c r="BO2583">
        <v>13.721399999999999</v>
      </c>
      <c r="BQ2583" s="48"/>
      <c r="BU2583" s="48"/>
    </row>
    <row r="2584" spans="1:73">
      <c r="A2584" s="48"/>
      <c r="E2584" s="48"/>
      <c r="M2584" s="48"/>
      <c r="Q2584" s="48"/>
      <c r="U2584" s="48"/>
      <c r="Y2584" s="48"/>
      <c r="AC2584" s="48"/>
      <c r="AG2584" s="48"/>
      <c r="AK2584" s="45"/>
      <c r="AO2584" s="48"/>
      <c r="AS2584" s="48"/>
      <c r="AW2584" s="48"/>
      <c r="BA2584" s="48"/>
      <c r="BE2584" s="48"/>
      <c r="BI2584" s="48"/>
      <c r="BM2584" s="41">
        <v>45768</v>
      </c>
      <c r="BN2584">
        <v>13.99</v>
      </c>
      <c r="BO2584">
        <v>13.721399999999999</v>
      </c>
      <c r="BQ2584" s="48"/>
      <c r="BU2584" s="48"/>
    </row>
    <row r="2585" spans="1:73">
      <c r="A2585" s="48"/>
      <c r="E2585" s="48"/>
      <c r="M2585" s="48"/>
      <c r="Q2585" s="48"/>
      <c r="U2585" s="48"/>
      <c r="Y2585" s="48"/>
      <c r="AC2585" s="48"/>
      <c r="AG2585" s="48"/>
      <c r="AK2585" s="45"/>
      <c r="AO2585" s="48"/>
      <c r="AS2585" s="48"/>
      <c r="AW2585" s="48"/>
      <c r="BA2585" s="48"/>
      <c r="BE2585" s="48"/>
      <c r="BI2585" s="48"/>
      <c r="BM2585" s="41">
        <v>45769</v>
      </c>
      <c r="BN2585">
        <v>13.91</v>
      </c>
      <c r="BO2585">
        <v>13.642899999999999</v>
      </c>
      <c r="BQ2585" s="48"/>
      <c r="BU2585" s="48"/>
    </row>
    <row r="2586" spans="1:73">
      <c r="A2586" s="48"/>
      <c r="E2586" s="48"/>
      <c r="M2586" s="48"/>
      <c r="Q2586" s="48"/>
      <c r="U2586" s="48"/>
      <c r="Y2586" s="48"/>
      <c r="AC2586" s="48"/>
      <c r="AG2586" s="48"/>
      <c r="AK2586" s="45"/>
      <c r="AO2586" s="48"/>
      <c r="AS2586" s="48"/>
      <c r="AW2586" s="48"/>
      <c r="BA2586" s="48"/>
      <c r="BE2586" s="48"/>
      <c r="BI2586" s="48"/>
      <c r="BM2586" s="41">
        <v>45770</v>
      </c>
      <c r="BN2586">
        <v>14</v>
      </c>
      <c r="BO2586">
        <v>13.731199999999999</v>
      </c>
      <c r="BQ2586" s="48"/>
      <c r="BU2586" s="48"/>
    </row>
    <row r="2587" spans="1:73">
      <c r="A2587" s="48"/>
      <c r="E2587" s="48"/>
      <c r="M2587" s="48"/>
      <c r="Q2587" s="48"/>
      <c r="U2587" s="48"/>
      <c r="Y2587" s="48"/>
      <c r="AC2587" s="48"/>
      <c r="AG2587" s="48"/>
      <c r="AK2587" s="45"/>
      <c r="AO2587" s="48"/>
      <c r="AS2587" s="48"/>
      <c r="AW2587" s="48"/>
      <c r="BA2587" s="48"/>
      <c r="BE2587" s="48"/>
      <c r="BI2587" s="48"/>
      <c r="BM2587" s="41">
        <v>45771</v>
      </c>
      <c r="BN2587">
        <v>14</v>
      </c>
      <c r="BO2587">
        <v>13.731199999999999</v>
      </c>
      <c r="BQ2587" s="48"/>
      <c r="BU2587" s="48"/>
    </row>
    <row r="2588" spans="1:73">
      <c r="A2588" s="48"/>
      <c r="E2588" s="48"/>
      <c r="M2588" s="48"/>
      <c r="Q2588" s="48"/>
      <c r="U2588" s="48"/>
      <c r="Y2588" s="48"/>
      <c r="AC2588" s="48"/>
      <c r="AG2588" s="48"/>
      <c r="AK2588" s="45"/>
      <c r="AO2588" s="48"/>
      <c r="AS2588" s="48"/>
      <c r="AW2588" s="48"/>
      <c r="BA2588" s="48"/>
      <c r="BE2588" s="48"/>
      <c r="BI2588" s="48"/>
      <c r="BM2588" s="41">
        <v>45772</v>
      </c>
      <c r="BN2588">
        <v>13.76</v>
      </c>
      <c r="BO2588">
        <v>13.495799999999999</v>
      </c>
      <c r="BQ2588" s="48"/>
      <c r="BU2588" s="48"/>
    </row>
    <row r="2589" spans="1:73">
      <c r="A2589" s="48"/>
      <c r="E2589" s="48"/>
      <c r="M2589" s="48"/>
      <c r="Q2589" s="48"/>
      <c r="U2589" s="48"/>
      <c r="Y2589" s="48"/>
      <c r="AC2589" s="48"/>
      <c r="AG2589" s="48"/>
      <c r="AK2589" s="45"/>
      <c r="AO2589" s="48"/>
      <c r="AS2589" s="48"/>
      <c r="AW2589" s="48"/>
      <c r="BA2589" s="48"/>
      <c r="BE2589" s="48"/>
      <c r="BI2589" s="48"/>
      <c r="BM2589" s="41">
        <v>45775</v>
      </c>
      <c r="BN2589">
        <v>13.89</v>
      </c>
      <c r="BO2589">
        <v>13.6233</v>
      </c>
      <c r="BQ2589" s="48"/>
      <c r="BU2589" s="48"/>
    </row>
    <row r="2590" spans="1:73">
      <c r="A2590" s="48"/>
      <c r="E2590" s="48"/>
      <c r="M2590" s="48"/>
      <c r="Q2590" s="48"/>
      <c r="U2590" s="48"/>
      <c r="Y2590" s="48"/>
      <c r="AC2590" s="48"/>
      <c r="AG2590" s="48"/>
      <c r="AK2590" s="45"/>
      <c r="AO2590" s="48"/>
      <c r="AS2590" s="48"/>
      <c r="AW2590" s="48"/>
      <c r="BA2590" s="48"/>
      <c r="BE2590" s="48"/>
      <c r="BI2590" s="48"/>
      <c r="BM2590" s="41">
        <v>45776</v>
      </c>
      <c r="BN2590">
        <v>13.99</v>
      </c>
      <c r="BO2590">
        <v>13.721399999999999</v>
      </c>
      <c r="BQ2590" s="48"/>
      <c r="BU2590" s="48"/>
    </row>
    <row r="2591" spans="1:73">
      <c r="A2591" s="48"/>
      <c r="E2591" s="48"/>
      <c r="M2591" s="48"/>
      <c r="Q2591" s="48"/>
      <c r="U2591" s="48"/>
      <c r="Y2591" s="48"/>
      <c r="AC2591" s="48"/>
      <c r="AG2591" s="48"/>
      <c r="AK2591" s="45"/>
      <c r="AO2591" s="48"/>
      <c r="AS2591" s="48"/>
      <c r="AW2591" s="48"/>
      <c r="BA2591" s="48"/>
      <c r="BE2591" s="48"/>
      <c r="BI2591" s="48"/>
      <c r="BM2591" s="41">
        <v>45777</v>
      </c>
      <c r="BN2591">
        <v>13.99</v>
      </c>
      <c r="BO2591">
        <v>13.721399999999999</v>
      </c>
      <c r="BQ2591" s="48"/>
      <c r="BU2591" s="48"/>
    </row>
    <row r="2592" spans="1:73">
      <c r="A2592" s="48"/>
      <c r="E2592" s="48"/>
      <c r="M2592" s="48"/>
      <c r="Q2592" s="48"/>
      <c r="U2592" s="48"/>
      <c r="Y2592" s="48"/>
      <c r="AC2592" s="48"/>
      <c r="AG2592" s="48"/>
      <c r="AK2592" s="45"/>
      <c r="AO2592" s="48"/>
      <c r="AS2592" s="48"/>
      <c r="AW2592" s="48"/>
      <c r="BA2592" s="48"/>
      <c r="BE2592" s="48"/>
      <c r="BI2592" s="48"/>
      <c r="BM2592" s="41">
        <v>45779</v>
      </c>
      <c r="BN2592">
        <v>13.8</v>
      </c>
      <c r="BO2592">
        <v>13.535</v>
      </c>
      <c r="BQ2592" s="48"/>
      <c r="BU2592" s="48"/>
    </row>
    <row r="2593" spans="1:73">
      <c r="A2593" s="48"/>
      <c r="E2593" s="48"/>
      <c r="M2593" s="48"/>
      <c r="Q2593" s="48"/>
      <c r="U2593" s="48"/>
      <c r="Y2593" s="48"/>
      <c r="AC2593" s="48"/>
      <c r="AG2593" s="48"/>
      <c r="AK2593" s="45"/>
      <c r="AO2593" s="48"/>
      <c r="AS2593" s="48"/>
      <c r="AW2593" s="48"/>
      <c r="BA2593" s="48"/>
      <c r="BE2593" s="48"/>
      <c r="BI2593" s="48"/>
      <c r="BM2593" s="41">
        <v>45782</v>
      </c>
      <c r="BN2593">
        <v>13.98</v>
      </c>
      <c r="BO2593">
        <v>13.711600000000001</v>
      </c>
      <c r="BQ2593" s="48"/>
      <c r="BU2593" s="48"/>
    </row>
    <row r="2594" spans="1:73">
      <c r="A2594" s="48"/>
      <c r="E2594" s="48"/>
      <c r="M2594" s="48"/>
      <c r="Q2594" s="48"/>
      <c r="U2594" s="48"/>
      <c r="Y2594" s="48"/>
      <c r="AC2594" s="48"/>
      <c r="AG2594" s="48"/>
      <c r="AK2594" s="45"/>
      <c r="AO2594" s="48"/>
      <c r="AS2594" s="48"/>
      <c r="AW2594" s="48"/>
      <c r="BA2594" s="48"/>
      <c r="BE2594" s="48"/>
      <c r="BI2594" s="48"/>
      <c r="BM2594" s="41">
        <v>45783</v>
      </c>
      <c r="BN2594">
        <v>13.97</v>
      </c>
      <c r="BO2594">
        <v>13.7018</v>
      </c>
      <c r="BQ2594" s="48"/>
      <c r="BU2594" s="48"/>
    </row>
    <row r="2595" spans="1:73">
      <c r="A2595" s="48"/>
      <c r="E2595" s="48"/>
      <c r="M2595" s="48"/>
      <c r="Q2595" s="48"/>
      <c r="U2595" s="48"/>
      <c r="Y2595" s="48"/>
      <c r="AC2595" s="48"/>
      <c r="AG2595" s="48"/>
      <c r="AK2595" s="45"/>
      <c r="AO2595" s="48"/>
      <c r="AS2595" s="48"/>
      <c r="AW2595" s="48"/>
      <c r="BA2595" s="48"/>
      <c r="BE2595" s="48"/>
      <c r="BI2595" s="48"/>
      <c r="BM2595" s="41">
        <v>45784</v>
      </c>
      <c r="BN2595">
        <v>13.97</v>
      </c>
      <c r="BO2595">
        <v>13.7018</v>
      </c>
      <c r="BQ2595" s="48"/>
      <c r="BU2595" s="48"/>
    </row>
    <row r="2596" spans="1:73">
      <c r="A2596" s="48"/>
      <c r="E2596" s="48"/>
      <c r="M2596" s="48"/>
      <c r="Q2596" s="48"/>
      <c r="U2596" s="48"/>
      <c r="Y2596" s="48"/>
      <c r="AC2596" s="48"/>
      <c r="AG2596" s="48"/>
      <c r="AK2596" s="45"/>
      <c r="AO2596" s="48"/>
      <c r="AS2596" s="48"/>
      <c r="AW2596" s="48"/>
      <c r="BA2596" s="48"/>
      <c r="BE2596" s="48"/>
      <c r="BI2596" s="48"/>
      <c r="BM2596" s="41">
        <v>45785</v>
      </c>
      <c r="BN2596">
        <v>13.97</v>
      </c>
      <c r="BO2596">
        <v>13.7018</v>
      </c>
      <c r="BQ2596" s="48"/>
      <c r="BU2596" s="48"/>
    </row>
    <row r="2597" spans="1:73">
      <c r="A2597" s="48"/>
      <c r="E2597" s="48"/>
      <c r="M2597" s="48"/>
      <c r="Q2597" s="48"/>
      <c r="U2597" s="48"/>
      <c r="Y2597" s="48"/>
      <c r="AC2597" s="48"/>
      <c r="AG2597" s="48"/>
      <c r="AK2597" s="45"/>
      <c r="AO2597" s="48"/>
      <c r="AS2597" s="48"/>
      <c r="AW2597" s="48"/>
      <c r="BA2597" s="48"/>
      <c r="BE2597" s="48"/>
      <c r="BI2597" s="48"/>
      <c r="BM2597" s="41">
        <v>45786</v>
      </c>
      <c r="BN2597">
        <v>13.79</v>
      </c>
      <c r="BO2597">
        <v>13.5252</v>
      </c>
      <c r="BQ2597" s="48"/>
      <c r="BU2597" s="48"/>
    </row>
    <row r="2598" spans="1:73">
      <c r="A2598" s="48"/>
      <c r="E2598" s="48"/>
      <c r="M2598" s="48"/>
      <c r="Q2598" s="48"/>
      <c r="U2598" s="48"/>
      <c r="Y2598" s="48"/>
      <c r="AC2598" s="48"/>
      <c r="AG2598" s="48"/>
      <c r="AK2598" s="45"/>
      <c r="AO2598" s="48"/>
      <c r="AS2598" s="48"/>
      <c r="AW2598" s="48"/>
      <c r="BA2598" s="48"/>
      <c r="BE2598" s="48"/>
      <c r="BI2598" s="48"/>
      <c r="BM2598" s="41">
        <v>45789</v>
      </c>
      <c r="BN2598">
        <v>13.75</v>
      </c>
      <c r="BO2598">
        <v>13.486000000000001</v>
      </c>
      <c r="BQ2598" s="48"/>
      <c r="BU2598" s="48"/>
    </row>
    <row r="2599" spans="1:73">
      <c r="A2599" s="48"/>
      <c r="E2599" s="48"/>
      <c r="M2599" s="48"/>
      <c r="Q2599" s="48"/>
      <c r="U2599" s="48"/>
      <c r="Y2599" s="48"/>
      <c r="AC2599" s="48"/>
      <c r="AG2599" s="48"/>
      <c r="AK2599" s="45"/>
      <c r="AO2599" s="48"/>
      <c r="AS2599" s="48"/>
      <c r="AW2599" s="48"/>
      <c r="BA2599" s="48"/>
      <c r="BE2599" s="48"/>
      <c r="BI2599" s="48"/>
      <c r="BM2599" s="41">
        <v>45790</v>
      </c>
      <c r="BN2599">
        <v>13.8</v>
      </c>
      <c r="BO2599">
        <v>13.535</v>
      </c>
      <c r="BQ2599" s="48"/>
      <c r="BU2599" s="48"/>
    </row>
    <row r="2600" spans="1:73">
      <c r="A2600" s="48"/>
      <c r="E2600" s="48"/>
      <c r="M2600" s="48"/>
      <c r="Q2600" s="48"/>
      <c r="U2600" s="48"/>
      <c r="Y2600" s="48"/>
      <c r="AC2600" s="48"/>
      <c r="AG2600" s="48"/>
      <c r="AK2600" s="45"/>
      <c r="AO2600" s="48"/>
      <c r="AS2600" s="48"/>
      <c r="AW2600" s="48"/>
      <c r="BA2600" s="48"/>
      <c r="BE2600" s="48"/>
      <c r="BI2600" s="48"/>
      <c r="BM2600" s="41">
        <v>45791</v>
      </c>
      <c r="BN2600">
        <v>13.75</v>
      </c>
      <c r="BO2600">
        <v>13.486000000000001</v>
      </c>
      <c r="BQ2600" s="48"/>
      <c r="BU2600" s="48"/>
    </row>
    <row r="2601" spans="1:73">
      <c r="A2601" s="48"/>
      <c r="E2601" s="48"/>
      <c r="M2601" s="48"/>
      <c r="Q2601" s="48"/>
      <c r="U2601" s="48"/>
      <c r="Y2601" s="48"/>
      <c r="AC2601" s="48"/>
      <c r="AG2601" s="48"/>
      <c r="AK2601" s="45"/>
      <c r="AO2601" s="48"/>
      <c r="AS2601" s="48"/>
      <c r="AW2601" s="48"/>
      <c r="BA2601" s="48"/>
      <c r="BE2601" s="48"/>
      <c r="BI2601" s="48"/>
      <c r="BM2601" s="41">
        <v>45792</v>
      </c>
      <c r="BN2601">
        <v>13.7</v>
      </c>
      <c r="BO2601">
        <v>13.436999999999999</v>
      </c>
      <c r="BQ2601" s="48"/>
      <c r="BU2601" s="48"/>
    </row>
    <row r="2602" spans="1:73">
      <c r="A2602" s="48"/>
      <c r="E2602" s="48"/>
      <c r="M2602" s="48"/>
      <c r="Q2602" s="48"/>
      <c r="U2602" s="48"/>
      <c r="Y2602" s="48"/>
      <c r="AC2602" s="48"/>
      <c r="AG2602" s="48"/>
      <c r="AK2602" s="45"/>
      <c r="AO2602" s="48"/>
      <c r="AS2602" s="48"/>
      <c r="AW2602" s="48"/>
      <c r="BA2602" s="48"/>
      <c r="BE2602" s="48"/>
      <c r="BI2602" s="48"/>
      <c r="BM2602" s="41">
        <v>45793</v>
      </c>
      <c r="BN2602">
        <v>13.7</v>
      </c>
      <c r="BO2602">
        <v>13.436999999999999</v>
      </c>
      <c r="BQ2602" s="48"/>
      <c r="BU2602" s="48"/>
    </row>
    <row r="2603" spans="1:73">
      <c r="A2603" s="48"/>
      <c r="E2603" s="48"/>
      <c r="M2603" s="48"/>
      <c r="Q2603" s="48"/>
      <c r="U2603" s="48"/>
      <c r="Y2603" s="48"/>
      <c r="AC2603" s="48"/>
      <c r="AG2603" s="48"/>
      <c r="AK2603" s="45"/>
      <c r="AO2603" s="48"/>
      <c r="AS2603" s="48"/>
      <c r="AW2603" s="48"/>
      <c r="BA2603" s="48"/>
      <c r="BE2603" s="48"/>
      <c r="BI2603" s="48"/>
      <c r="BM2603" s="41">
        <v>45796</v>
      </c>
      <c r="BN2603">
        <v>13.7</v>
      </c>
      <c r="BO2603">
        <v>13.436999999999999</v>
      </c>
      <c r="BQ2603" s="48"/>
      <c r="BU2603" s="48"/>
    </row>
    <row r="2604" spans="1:73">
      <c r="A2604" s="48"/>
      <c r="E2604" s="48"/>
      <c r="M2604" s="48"/>
      <c r="Q2604" s="48"/>
      <c r="U2604" s="48"/>
      <c r="Y2604" s="48"/>
      <c r="AC2604" s="48"/>
      <c r="AG2604" s="48"/>
      <c r="AK2604" s="45"/>
      <c r="AO2604" s="48"/>
      <c r="AS2604" s="48"/>
      <c r="AW2604" s="48"/>
      <c r="BA2604" s="48"/>
      <c r="BE2604" s="48"/>
      <c r="BI2604" s="48"/>
      <c r="BM2604" s="41">
        <v>45797</v>
      </c>
      <c r="BN2604">
        <v>13.75</v>
      </c>
      <c r="BO2604">
        <v>13.486000000000001</v>
      </c>
      <c r="BQ2604" s="48"/>
      <c r="BU2604" s="48"/>
    </row>
    <row r="2605" spans="1:73">
      <c r="A2605" s="48"/>
      <c r="E2605" s="48"/>
      <c r="M2605" s="48"/>
      <c r="Q2605" s="48"/>
      <c r="U2605" s="48"/>
      <c r="Y2605" s="48"/>
      <c r="AC2605" s="48"/>
      <c r="AG2605" s="48"/>
      <c r="AK2605" s="45"/>
      <c r="AO2605" s="48"/>
      <c r="AS2605" s="48"/>
      <c r="AW2605" s="48"/>
      <c r="BA2605" s="48"/>
      <c r="BE2605" s="48"/>
      <c r="BI2605" s="48"/>
      <c r="BM2605" s="41">
        <v>45798</v>
      </c>
      <c r="BN2605">
        <v>13.74</v>
      </c>
      <c r="BO2605">
        <v>13.4762</v>
      </c>
      <c r="BQ2605" s="48"/>
      <c r="BU2605" s="48"/>
    </row>
    <row r="2606" spans="1:73">
      <c r="A2606" s="48"/>
      <c r="E2606" s="48"/>
      <c r="M2606" s="48"/>
      <c r="Q2606" s="48"/>
      <c r="U2606" s="48"/>
      <c r="Y2606" s="48"/>
      <c r="AC2606" s="48"/>
      <c r="AG2606" s="48"/>
      <c r="AK2606" s="45"/>
      <c r="AO2606" s="48"/>
      <c r="AS2606" s="48"/>
      <c r="AW2606" s="48"/>
      <c r="BA2606" s="48"/>
      <c r="BE2606" s="48"/>
      <c r="BI2606" s="48"/>
      <c r="BM2606" s="41">
        <v>45799</v>
      </c>
      <c r="BN2606">
        <v>13.74</v>
      </c>
      <c r="BO2606">
        <v>13.4762</v>
      </c>
      <c r="BQ2606" s="48"/>
      <c r="BU2606" s="48"/>
    </row>
    <row r="2607" spans="1:73">
      <c r="A2607" s="48"/>
      <c r="E2607" s="48"/>
      <c r="M2607" s="48"/>
      <c r="Q2607" s="48"/>
      <c r="U2607" s="48"/>
      <c r="Y2607" s="48"/>
      <c r="AC2607" s="48"/>
      <c r="AG2607" s="48"/>
      <c r="AK2607" s="45"/>
      <c r="AO2607" s="48"/>
      <c r="AS2607" s="48"/>
      <c r="AW2607" s="48"/>
      <c r="BA2607" s="48"/>
      <c r="BE2607" s="48"/>
      <c r="BI2607" s="48"/>
      <c r="BM2607" s="41">
        <v>45800</v>
      </c>
      <c r="BN2607">
        <v>13.66</v>
      </c>
      <c r="BO2607">
        <v>13.3977</v>
      </c>
      <c r="BQ2607" s="48"/>
      <c r="BU2607" s="48"/>
    </row>
    <row r="2608" spans="1:73">
      <c r="A2608" s="48"/>
      <c r="E2608" s="48"/>
      <c r="M2608" s="48"/>
      <c r="Q2608" s="48"/>
      <c r="U2608" s="48"/>
      <c r="Y2608" s="48"/>
      <c r="AC2608" s="48"/>
      <c r="AG2608" s="48"/>
      <c r="AK2608" s="45"/>
      <c r="AO2608" s="48"/>
      <c r="AS2608" s="48"/>
      <c r="AW2608" s="48"/>
      <c r="BA2608" s="48"/>
      <c r="BE2608" s="48"/>
      <c r="BI2608" s="48"/>
      <c r="BM2608" s="41">
        <v>45803</v>
      </c>
      <c r="BN2608">
        <v>13.7</v>
      </c>
      <c r="BO2608">
        <v>13.436999999999999</v>
      </c>
      <c r="BQ2608" s="48"/>
      <c r="BU2608" s="48"/>
    </row>
    <row r="2609" spans="1:73">
      <c r="A2609" s="48"/>
      <c r="E2609" s="48"/>
      <c r="M2609" s="48"/>
      <c r="Q2609" s="48"/>
      <c r="U2609" s="48"/>
      <c r="Y2609" s="48"/>
      <c r="AC2609" s="48"/>
      <c r="AG2609" s="48"/>
      <c r="AK2609" s="45"/>
      <c r="AO2609" s="48"/>
      <c r="AS2609" s="48"/>
      <c r="AW2609" s="48"/>
      <c r="BA2609" s="48"/>
      <c r="BE2609" s="48"/>
      <c r="BI2609" s="48"/>
      <c r="BM2609" s="41">
        <v>45804</v>
      </c>
      <c r="BN2609">
        <v>13.75</v>
      </c>
      <c r="BO2609">
        <v>13.486000000000001</v>
      </c>
      <c r="BQ2609" s="48"/>
      <c r="BU2609" s="48"/>
    </row>
    <row r="2610" spans="1:73">
      <c r="A2610" s="48"/>
      <c r="E2610" s="48"/>
      <c r="M2610" s="48"/>
      <c r="Q2610" s="48"/>
      <c r="U2610" s="48"/>
      <c r="Y2610" s="48"/>
      <c r="AC2610" s="48"/>
      <c r="AG2610" s="48"/>
      <c r="AK2610" s="45"/>
      <c r="AO2610" s="48"/>
      <c r="AS2610" s="48"/>
      <c r="AW2610" s="48"/>
      <c r="BA2610" s="48"/>
      <c r="BE2610" s="48"/>
      <c r="BI2610" s="48"/>
      <c r="BM2610" s="41">
        <v>45805</v>
      </c>
      <c r="BN2610">
        <v>13.8</v>
      </c>
      <c r="BO2610">
        <v>13.535</v>
      </c>
      <c r="BQ2610" s="48"/>
      <c r="BU2610" s="48"/>
    </row>
    <row r="2611" spans="1:73">
      <c r="A2611" s="48"/>
      <c r="E2611" s="48"/>
      <c r="M2611" s="48"/>
      <c r="Q2611" s="48"/>
      <c r="U2611" s="48"/>
      <c r="Y2611" s="48"/>
      <c r="AC2611" s="48"/>
      <c r="AG2611" s="48"/>
      <c r="AK2611" s="45"/>
      <c r="AO2611" s="48"/>
      <c r="AS2611" s="48"/>
      <c r="AW2611" s="48"/>
      <c r="BA2611" s="48"/>
      <c r="BE2611" s="48"/>
      <c r="BI2611" s="48"/>
      <c r="BM2611" s="41">
        <v>45806</v>
      </c>
      <c r="BN2611">
        <v>13.72</v>
      </c>
      <c r="BO2611">
        <v>13.4566</v>
      </c>
      <c r="BQ2611" s="48"/>
      <c r="BU2611" s="48"/>
    </row>
    <row r="2612" spans="1:73">
      <c r="A2612" s="48"/>
      <c r="E2612" s="48"/>
      <c r="M2612" s="48"/>
      <c r="Q2612" s="48"/>
      <c r="U2612" s="48"/>
      <c r="Y2612" s="48"/>
      <c r="AC2612" s="48"/>
      <c r="AG2612" s="48"/>
      <c r="AK2612" s="45"/>
      <c r="AO2612" s="48"/>
      <c r="AS2612" s="48"/>
      <c r="AW2612" s="48"/>
      <c r="BA2612" s="48"/>
      <c r="BE2612" s="48"/>
      <c r="BI2612" s="48"/>
      <c r="BM2612" s="41">
        <v>45807</v>
      </c>
      <c r="BN2612">
        <v>13.75</v>
      </c>
      <c r="BO2612">
        <v>13.486000000000001</v>
      </c>
      <c r="BQ2612" s="48"/>
      <c r="BU2612" s="48"/>
    </row>
    <row r="2613" spans="1:73">
      <c r="A2613" s="48"/>
      <c r="E2613" s="48"/>
      <c r="M2613" s="48"/>
      <c r="Q2613" s="48"/>
      <c r="U2613" s="48"/>
      <c r="Y2613" s="48"/>
      <c r="AC2613" s="48"/>
      <c r="AG2613" s="48"/>
      <c r="AK2613" s="45"/>
      <c r="AO2613" s="48"/>
      <c r="AS2613" s="48"/>
      <c r="AW2613" s="48"/>
      <c r="BA2613" s="48"/>
      <c r="BE2613" s="48"/>
      <c r="BI2613" s="48"/>
      <c r="BM2613" s="41">
        <v>45810</v>
      </c>
      <c r="BN2613">
        <v>13.74</v>
      </c>
      <c r="BO2613">
        <v>13.4762</v>
      </c>
      <c r="BQ2613" s="48"/>
      <c r="BU2613" s="48"/>
    </row>
    <row r="2614" spans="1:73">
      <c r="A2614" s="48"/>
      <c r="E2614" s="48"/>
      <c r="M2614" s="48"/>
      <c r="Q2614" s="48"/>
      <c r="U2614" s="48"/>
      <c r="Y2614" s="48"/>
      <c r="AC2614" s="48"/>
      <c r="AG2614" s="48"/>
      <c r="AK2614" s="45"/>
      <c r="AO2614" s="48"/>
      <c r="AS2614" s="48"/>
      <c r="AW2614" s="48"/>
      <c r="BA2614" s="48"/>
      <c r="BE2614" s="48"/>
      <c r="BI2614" s="48"/>
      <c r="BM2614" s="41">
        <v>45811</v>
      </c>
      <c r="BN2614">
        <v>13.7</v>
      </c>
      <c r="BO2614">
        <v>13.436999999999999</v>
      </c>
      <c r="BQ2614" s="48"/>
      <c r="BU2614" s="48"/>
    </row>
    <row r="2615" spans="1:73">
      <c r="A2615" s="48"/>
      <c r="E2615" s="48"/>
      <c r="M2615" s="48"/>
      <c r="Q2615" s="48"/>
      <c r="U2615" s="48"/>
      <c r="Y2615" s="48"/>
      <c r="AC2615" s="48"/>
      <c r="AG2615" s="48"/>
      <c r="AK2615" s="45"/>
      <c r="AO2615" s="48"/>
      <c r="AS2615" s="48"/>
      <c r="AW2615" s="48"/>
      <c r="BA2615" s="48"/>
      <c r="BE2615" s="48"/>
      <c r="BI2615" s="48"/>
      <c r="BM2615" s="41">
        <v>45812</v>
      </c>
      <c r="BN2615">
        <v>13.69</v>
      </c>
      <c r="BO2615">
        <v>13.427199999999999</v>
      </c>
      <c r="BQ2615" s="48"/>
      <c r="BU2615" s="48"/>
    </row>
    <row r="2616" spans="1:73">
      <c r="A2616" s="48"/>
      <c r="E2616" s="48"/>
      <c r="M2616" s="48"/>
      <c r="Q2616" s="48"/>
      <c r="U2616" s="48"/>
      <c r="Y2616" s="48"/>
      <c r="AC2616" s="48"/>
      <c r="AG2616" s="48"/>
      <c r="AK2616" s="45"/>
      <c r="AO2616" s="48"/>
      <c r="AS2616" s="48"/>
      <c r="AW2616" s="48"/>
      <c r="BA2616" s="48"/>
      <c r="BE2616" s="48"/>
      <c r="BI2616" s="48"/>
      <c r="BM2616" s="41">
        <v>45813</v>
      </c>
      <c r="BN2616">
        <v>13.6</v>
      </c>
      <c r="BO2616">
        <v>13.338900000000001</v>
      </c>
      <c r="BQ2616" s="48"/>
      <c r="BU2616" s="48"/>
    </row>
    <row r="2617" spans="1:73">
      <c r="A2617" s="48"/>
      <c r="E2617" s="48"/>
      <c r="M2617" s="48"/>
      <c r="Q2617" s="48"/>
      <c r="U2617" s="48"/>
      <c r="Y2617" s="48"/>
      <c r="AC2617" s="48"/>
      <c r="AG2617" s="48"/>
      <c r="AK2617" s="45"/>
      <c r="AO2617" s="48"/>
      <c r="AS2617" s="48"/>
      <c r="AW2617" s="48"/>
      <c r="BA2617" s="48"/>
      <c r="BE2617" s="48"/>
      <c r="BI2617" s="48"/>
      <c r="BM2617" s="41">
        <v>45817</v>
      </c>
      <c r="BN2617">
        <v>13.55</v>
      </c>
      <c r="BO2617">
        <v>13.2898</v>
      </c>
      <c r="BQ2617" s="48"/>
      <c r="BU2617" s="48"/>
    </row>
    <row r="2618" spans="1:73">
      <c r="A2618" s="48"/>
      <c r="E2618" s="48"/>
      <c r="M2618" s="48"/>
      <c r="Q2618" s="48"/>
      <c r="U2618" s="48"/>
      <c r="Y2618" s="48"/>
      <c r="AC2618" s="48"/>
      <c r="AG2618" s="48"/>
      <c r="AK2618" s="45"/>
      <c r="AO2618" s="48"/>
      <c r="AS2618" s="48"/>
      <c r="AW2618" s="48"/>
      <c r="BA2618" s="48"/>
      <c r="BE2618" s="48"/>
      <c r="BI2618" s="48"/>
      <c r="BM2618" s="41">
        <v>45818</v>
      </c>
      <c r="BN2618">
        <v>13.6</v>
      </c>
      <c r="BO2618">
        <v>13.338900000000001</v>
      </c>
      <c r="BQ2618" s="48"/>
      <c r="BU2618" s="48"/>
    </row>
    <row r="2619" spans="1:73">
      <c r="A2619" s="48"/>
      <c r="E2619" s="48"/>
      <c r="M2619" s="48"/>
      <c r="Q2619" s="48"/>
      <c r="U2619" s="48"/>
      <c r="Y2619" s="48"/>
      <c r="AC2619" s="48"/>
      <c r="AG2619" s="48"/>
      <c r="AK2619" s="45"/>
      <c r="AO2619" s="48"/>
      <c r="AS2619" s="48"/>
      <c r="AW2619" s="48"/>
      <c r="BA2619" s="48"/>
      <c r="BE2619" s="48"/>
      <c r="BI2619" s="48"/>
      <c r="BM2619" s="41">
        <v>45819</v>
      </c>
      <c r="BN2619">
        <v>13.6</v>
      </c>
      <c r="BO2619">
        <v>13.338900000000001</v>
      </c>
      <c r="BQ2619" s="48"/>
      <c r="BU2619" s="48"/>
    </row>
    <row r="2620" spans="1:73">
      <c r="A2620" s="48"/>
      <c r="E2620" s="48"/>
      <c r="M2620" s="48"/>
      <c r="Q2620" s="48"/>
      <c r="U2620" s="48"/>
      <c r="Y2620" s="48"/>
      <c r="AC2620" s="48"/>
      <c r="AG2620" s="48"/>
      <c r="AK2620" s="45"/>
      <c r="AO2620" s="48"/>
      <c r="AS2620" s="48"/>
      <c r="AW2620" s="48"/>
      <c r="BA2620" s="48"/>
      <c r="BE2620" s="48"/>
      <c r="BI2620" s="48"/>
      <c r="BM2620" s="41">
        <v>45820</v>
      </c>
      <c r="BN2620">
        <v>13.56</v>
      </c>
      <c r="BO2620">
        <v>13.2996</v>
      </c>
      <c r="BQ2620" s="48"/>
      <c r="BU2620" s="48"/>
    </row>
    <row r="2621" spans="1:73">
      <c r="A2621" s="48"/>
      <c r="E2621" s="48"/>
      <c r="M2621" s="48"/>
      <c r="Q2621" s="48"/>
      <c r="U2621" s="48"/>
      <c r="Y2621" s="48"/>
      <c r="AC2621" s="48"/>
      <c r="AG2621" s="48"/>
      <c r="AK2621" s="45"/>
      <c r="AO2621" s="48"/>
      <c r="AS2621" s="48"/>
      <c r="AW2621" s="48"/>
      <c r="BA2621" s="48"/>
      <c r="BE2621" s="48"/>
      <c r="BI2621" s="48"/>
      <c r="BM2621" s="41">
        <v>45821</v>
      </c>
      <c r="BN2621">
        <v>13.45</v>
      </c>
      <c r="BO2621">
        <v>13.191800000000001</v>
      </c>
      <c r="BQ2621" s="48"/>
      <c r="BU2621" s="48"/>
    </row>
    <row r="2622" spans="1:73">
      <c r="A2622" s="48"/>
      <c r="E2622" s="48"/>
      <c r="M2622" s="48"/>
      <c r="Q2622" s="48"/>
      <c r="U2622" s="48"/>
      <c r="Y2622" s="48"/>
      <c r="AC2622" s="48"/>
      <c r="AG2622" s="48"/>
      <c r="AK2622" s="45"/>
      <c r="AO2622" s="48"/>
      <c r="AS2622" s="48"/>
      <c r="AW2622" s="48"/>
      <c r="BA2622" s="48"/>
      <c r="BE2622" s="48"/>
      <c r="BI2622" s="48"/>
      <c r="BM2622" s="41">
        <v>45824</v>
      </c>
      <c r="BN2622">
        <v>13.45</v>
      </c>
      <c r="BO2622">
        <v>13.191800000000001</v>
      </c>
      <c r="BQ2622" s="48"/>
      <c r="BU2622" s="48"/>
    </row>
    <row r="2623" spans="1:73">
      <c r="A2623" s="48"/>
      <c r="E2623" s="48"/>
      <c r="M2623" s="48"/>
      <c r="Q2623" s="48"/>
      <c r="U2623" s="48"/>
      <c r="Y2623" s="48"/>
      <c r="AC2623" s="48"/>
      <c r="AG2623" s="48"/>
      <c r="AK2623" s="45"/>
      <c r="AO2623" s="48"/>
      <c r="AS2623" s="48"/>
      <c r="AW2623" s="48"/>
      <c r="BA2623" s="48"/>
      <c r="BE2623" s="48"/>
      <c r="BI2623" s="48"/>
      <c r="BM2623" s="41">
        <v>45825</v>
      </c>
      <c r="BN2623">
        <v>13.35</v>
      </c>
      <c r="BO2623">
        <v>13.0937</v>
      </c>
      <c r="BQ2623" s="48"/>
      <c r="BU2623" s="48"/>
    </row>
    <row r="2624" spans="1:73">
      <c r="A2624" s="48"/>
      <c r="E2624" s="48"/>
      <c r="M2624" s="48"/>
      <c r="Q2624" s="48"/>
      <c r="U2624" s="48"/>
      <c r="Y2624" s="48"/>
      <c r="AC2624" s="48"/>
      <c r="AG2624" s="48"/>
      <c r="AK2624" s="45"/>
      <c r="AO2624" s="48"/>
      <c r="AS2624" s="48"/>
      <c r="AW2624" s="48"/>
      <c r="BA2624" s="48"/>
      <c r="BE2624" s="48"/>
      <c r="BI2624" s="48"/>
      <c r="BM2624" s="41">
        <v>45826</v>
      </c>
      <c r="BN2624">
        <v>13.44</v>
      </c>
      <c r="BO2624">
        <v>13.182</v>
      </c>
      <c r="BQ2624" s="48"/>
      <c r="BU2624" s="48"/>
    </row>
    <row r="2625" spans="1:73">
      <c r="A2625" s="48"/>
      <c r="E2625" s="48"/>
      <c r="M2625" s="48"/>
      <c r="Q2625" s="48"/>
      <c r="U2625" s="48"/>
      <c r="Y2625" s="48"/>
      <c r="AC2625" s="48"/>
      <c r="AG2625" s="48"/>
      <c r="AK2625" s="45"/>
      <c r="AO2625" s="48"/>
      <c r="AS2625" s="48"/>
      <c r="AW2625" s="48"/>
      <c r="BA2625" s="48"/>
      <c r="BE2625" s="48"/>
      <c r="BI2625" s="48"/>
      <c r="BM2625" s="41">
        <v>45827</v>
      </c>
      <c r="BN2625">
        <v>13.44</v>
      </c>
      <c r="BO2625">
        <v>13.182</v>
      </c>
      <c r="BQ2625" s="48"/>
      <c r="BU2625" s="48"/>
    </row>
    <row r="2626" spans="1:73">
      <c r="A2626" s="48"/>
      <c r="E2626" s="48"/>
      <c r="M2626" s="48"/>
      <c r="Q2626" s="48"/>
      <c r="U2626" s="48"/>
      <c r="Y2626" s="48"/>
      <c r="AC2626" s="48"/>
      <c r="AG2626" s="48"/>
      <c r="AK2626" s="45"/>
      <c r="AO2626" s="48"/>
      <c r="AS2626" s="48"/>
      <c r="AW2626" s="48"/>
      <c r="BA2626" s="48"/>
      <c r="BE2626" s="48"/>
      <c r="BI2626" s="48"/>
      <c r="BM2626" s="41">
        <v>45828</v>
      </c>
      <c r="BN2626">
        <v>13.49</v>
      </c>
      <c r="BO2626">
        <v>13.231</v>
      </c>
      <c r="BQ2626" s="48"/>
      <c r="BU2626" s="48"/>
    </row>
    <row r="2627" spans="1:73">
      <c r="A2627" s="48"/>
      <c r="E2627" s="48"/>
      <c r="M2627" s="48"/>
      <c r="Q2627" s="48"/>
      <c r="U2627" s="48"/>
      <c r="Y2627" s="48"/>
      <c r="AC2627" s="48"/>
      <c r="AG2627" s="48"/>
      <c r="AK2627" s="45"/>
      <c r="AO2627" s="48"/>
      <c r="AS2627" s="48"/>
      <c r="AW2627" s="48"/>
      <c r="BA2627" s="48"/>
      <c r="BE2627" s="48"/>
      <c r="BI2627" s="48"/>
      <c r="BM2627" s="41">
        <v>45831</v>
      </c>
      <c r="BN2627">
        <v>13.14</v>
      </c>
      <c r="BO2627">
        <v>12.887700000000001</v>
      </c>
      <c r="BQ2627" s="48"/>
      <c r="BU2627" s="48"/>
    </row>
    <row r="2628" spans="1:73">
      <c r="A2628" s="48"/>
      <c r="E2628" s="48"/>
      <c r="M2628" s="48"/>
      <c r="Q2628" s="48"/>
      <c r="U2628" s="48"/>
      <c r="Y2628" s="48"/>
      <c r="AC2628" s="48"/>
      <c r="AG2628" s="48"/>
      <c r="AK2628" s="45"/>
      <c r="AO2628" s="48"/>
      <c r="AS2628" s="48"/>
      <c r="AW2628" s="48"/>
      <c r="BA2628" s="48"/>
      <c r="BE2628" s="48"/>
      <c r="BI2628" s="48"/>
      <c r="BM2628" s="41">
        <v>45832</v>
      </c>
      <c r="BN2628">
        <v>13.15</v>
      </c>
      <c r="BO2628">
        <v>12.897500000000001</v>
      </c>
      <c r="BQ2628" s="48"/>
      <c r="BU2628" s="48"/>
    </row>
    <row r="2629" spans="1:73">
      <c r="A2629" s="48"/>
      <c r="E2629" s="48"/>
      <c r="M2629" s="48"/>
      <c r="Q2629" s="48"/>
      <c r="U2629" s="48"/>
      <c r="Y2629" s="48"/>
      <c r="AC2629" s="48"/>
      <c r="AG2629" s="48"/>
      <c r="AK2629" s="45"/>
      <c r="AO2629" s="48"/>
      <c r="AS2629" s="48"/>
      <c r="AW2629" s="48"/>
      <c r="BA2629" s="48"/>
      <c r="BE2629" s="48"/>
      <c r="BI2629" s="48"/>
      <c r="BM2629" s="41">
        <v>45833</v>
      </c>
      <c r="BN2629">
        <v>13.36</v>
      </c>
      <c r="BO2629">
        <v>13.1035</v>
      </c>
      <c r="BQ2629" s="48"/>
      <c r="BU2629" s="48"/>
    </row>
    <row r="2630" spans="1:73">
      <c r="A2630" s="48"/>
      <c r="E2630" s="48"/>
      <c r="M2630" s="48"/>
      <c r="Q2630" s="48"/>
      <c r="U2630" s="48"/>
      <c r="Y2630" s="48"/>
      <c r="AC2630" s="48"/>
      <c r="AG2630" s="48"/>
      <c r="AK2630" s="45"/>
      <c r="AO2630" s="48"/>
      <c r="AS2630" s="48"/>
      <c r="AW2630" s="48"/>
      <c r="BA2630" s="48"/>
      <c r="BE2630" s="48"/>
      <c r="BI2630" s="48"/>
      <c r="BM2630" s="41">
        <v>45835</v>
      </c>
      <c r="BN2630">
        <v>13.3</v>
      </c>
      <c r="BO2630">
        <v>13.044600000000001</v>
      </c>
      <c r="BQ2630" s="48"/>
      <c r="BU2630" s="48"/>
    </row>
    <row r="2631" spans="1:73">
      <c r="A2631" s="48"/>
      <c r="E2631" s="48"/>
      <c r="M2631" s="48"/>
      <c r="Q2631" s="48"/>
      <c r="U2631" s="48"/>
      <c r="Y2631" s="48"/>
      <c r="AC2631" s="48"/>
      <c r="AG2631" s="48"/>
      <c r="AK2631" s="45"/>
      <c r="AO2631" s="48"/>
      <c r="AS2631" s="48"/>
      <c r="AW2631" s="48"/>
      <c r="BA2631" s="48"/>
      <c r="BE2631" s="48"/>
      <c r="BI2631" s="48"/>
      <c r="BM2631" s="41">
        <v>45838</v>
      </c>
      <c r="BN2631">
        <v>13.3</v>
      </c>
      <c r="BO2631">
        <v>13.044600000000001</v>
      </c>
      <c r="BQ2631" s="48"/>
      <c r="BU2631" s="48"/>
    </row>
    <row r="2632" spans="1:73">
      <c r="A2632" s="48"/>
      <c r="E2632" s="48"/>
      <c r="M2632" s="48"/>
      <c r="Q2632" s="48"/>
      <c r="U2632" s="48"/>
      <c r="Y2632" s="48"/>
      <c r="AC2632" s="48"/>
      <c r="AG2632" s="48"/>
      <c r="AK2632" s="45"/>
      <c r="AO2632" s="48"/>
      <c r="AS2632" s="48"/>
      <c r="AW2632" s="48"/>
      <c r="BA2632" s="48"/>
      <c r="BE2632" s="48"/>
      <c r="BI2632" s="48"/>
      <c r="BM2632" s="41">
        <v>45839</v>
      </c>
      <c r="BN2632">
        <v>13.2</v>
      </c>
      <c r="BO2632">
        <v>12.9466</v>
      </c>
      <c r="BQ2632" s="48"/>
      <c r="BU2632" s="48"/>
    </row>
    <row r="2633" spans="1:73">
      <c r="A2633" s="48"/>
      <c r="E2633" s="48"/>
      <c r="M2633" s="48"/>
      <c r="Q2633" s="48"/>
      <c r="U2633" s="48"/>
      <c r="Y2633" s="48"/>
      <c r="AC2633" s="48"/>
      <c r="AG2633" s="48"/>
      <c r="AK2633" s="45"/>
      <c r="AO2633" s="48"/>
      <c r="AS2633" s="48"/>
      <c r="AW2633" s="48"/>
      <c r="BA2633" s="48"/>
      <c r="BE2633" s="48"/>
      <c r="BI2633" s="48"/>
      <c r="BM2633" s="41">
        <v>45840</v>
      </c>
      <c r="BN2633">
        <v>13.2</v>
      </c>
      <c r="BO2633">
        <v>12.9466</v>
      </c>
      <c r="BQ2633" s="48"/>
      <c r="BU2633" s="48"/>
    </row>
    <row r="2634" spans="1:73">
      <c r="A2634" s="48"/>
      <c r="E2634" s="48"/>
      <c r="M2634" s="48"/>
      <c r="Q2634" s="48"/>
      <c r="U2634" s="48"/>
      <c r="Y2634" s="48"/>
      <c r="AC2634" s="48"/>
      <c r="AG2634" s="48"/>
      <c r="AK2634" s="45"/>
      <c r="AO2634" s="48"/>
      <c r="AS2634" s="48"/>
      <c r="AW2634" s="48"/>
      <c r="BA2634" s="48"/>
      <c r="BE2634" s="48"/>
      <c r="BI2634" s="48"/>
      <c r="BM2634" s="41">
        <v>45841</v>
      </c>
      <c r="BN2634">
        <v>13.25</v>
      </c>
      <c r="BO2634">
        <v>12.9956</v>
      </c>
      <c r="BQ2634" s="48"/>
      <c r="BU2634" s="48"/>
    </row>
    <row r="2635" spans="1:73">
      <c r="A2635" s="48"/>
      <c r="E2635" s="48"/>
      <c r="M2635" s="48"/>
      <c r="Q2635" s="48"/>
      <c r="U2635" s="48"/>
      <c r="Y2635" s="48"/>
      <c r="AC2635" s="48"/>
      <c r="AG2635" s="48"/>
      <c r="AK2635" s="45"/>
      <c r="AO2635" s="48"/>
      <c r="AS2635" s="48"/>
      <c r="AW2635" s="48"/>
      <c r="BA2635" s="48"/>
      <c r="BE2635" s="48"/>
      <c r="BI2635" s="48"/>
      <c r="BM2635" s="41">
        <v>45842</v>
      </c>
      <c r="BN2635">
        <v>13.25</v>
      </c>
      <c r="BO2635">
        <v>12.9956</v>
      </c>
      <c r="BQ2635" s="48"/>
      <c r="BU2635" s="48"/>
    </row>
    <row r="2636" spans="1:73">
      <c r="A2636" s="48"/>
      <c r="E2636" s="48"/>
      <c r="M2636" s="48"/>
      <c r="Q2636" s="48"/>
      <c r="U2636" s="48"/>
      <c r="Y2636" s="48"/>
      <c r="AC2636" s="48"/>
      <c r="AG2636" s="48"/>
      <c r="AK2636" s="45"/>
      <c r="AO2636" s="48"/>
      <c r="AS2636" s="48"/>
      <c r="AW2636" s="48"/>
      <c r="BA2636" s="48"/>
      <c r="BE2636" s="48"/>
      <c r="BI2636" s="48"/>
      <c r="BM2636" s="41">
        <v>45845</v>
      </c>
      <c r="BN2636">
        <v>13.25</v>
      </c>
      <c r="BO2636">
        <v>12.9956</v>
      </c>
      <c r="BQ2636" s="48"/>
      <c r="BU2636" s="48"/>
    </row>
    <row r="2637" spans="1:73">
      <c r="A2637" s="48"/>
      <c r="E2637" s="48"/>
      <c r="M2637" s="48"/>
      <c r="Q2637" s="48"/>
      <c r="U2637" s="48"/>
      <c r="Y2637" s="48"/>
      <c r="AC2637" s="48"/>
      <c r="AG2637" s="48"/>
      <c r="AK2637" s="45"/>
      <c r="AO2637" s="48"/>
      <c r="AS2637" s="48"/>
      <c r="AW2637" s="48"/>
      <c r="BA2637" s="48"/>
      <c r="BE2637" s="48"/>
      <c r="BI2637" s="48"/>
      <c r="BM2637" s="41">
        <v>45846</v>
      </c>
      <c r="BN2637">
        <v>13.25</v>
      </c>
      <c r="BO2637">
        <v>12.9956</v>
      </c>
      <c r="BQ2637" s="48"/>
      <c r="BU2637" s="48"/>
    </row>
    <row r="2638" spans="1:73">
      <c r="A2638" s="48"/>
      <c r="E2638" s="48"/>
      <c r="M2638" s="48"/>
      <c r="Q2638" s="48"/>
      <c r="U2638" s="48"/>
      <c r="Y2638" s="48"/>
      <c r="AC2638" s="48"/>
      <c r="AG2638" s="48"/>
      <c r="AK2638" s="45"/>
      <c r="AO2638" s="48"/>
      <c r="AS2638" s="48"/>
      <c r="AW2638" s="48"/>
      <c r="BA2638" s="48"/>
      <c r="BE2638" s="48"/>
      <c r="BI2638" s="48"/>
      <c r="BM2638" s="41">
        <v>45847</v>
      </c>
      <c r="BN2638">
        <v>13.2</v>
      </c>
      <c r="BO2638">
        <v>12.9466</v>
      </c>
      <c r="BQ2638" s="48"/>
      <c r="BU2638" s="48"/>
    </row>
    <row r="2639" spans="1:73">
      <c r="A2639" s="48"/>
      <c r="E2639" s="48"/>
      <c r="M2639" s="48"/>
      <c r="Q2639" s="48"/>
      <c r="U2639" s="48"/>
      <c r="Y2639" s="48"/>
      <c r="AC2639" s="48"/>
      <c r="AG2639" s="48"/>
      <c r="AK2639" s="45"/>
      <c r="AO2639" s="48"/>
      <c r="AS2639" s="48"/>
      <c r="AW2639" s="48"/>
      <c r="BA2639" s="48"/>
      <c r="BE2639" s="48"/>
      <c r="BI2639" s="48"/>
      <c r="BM2639" s="41">
        <v>45848</v>
      </c>
      <c r="BN2639">
        <v>13.2</v>
      </c>
      <c r="BO2639">
        <v>12.9466</v>
      </c>
      <c r="BQ2639" s="48"/>
      <c r="BU2639" s="48"/>
    </row>
    <row r="2640" spans="1:73">
      <c r="A2640" s="48"/>
      <c r="E2640" s="48"/>
      <c r="M2640" s="48"/>
      <c r="Q2640" s="48"/>
      <c r="U2640" s="48"/>
      <c r="Y2640" s="48"/>
      <c r="AC2640" s="48"/>
      <c r="AG2640" s="48"/>
      <c r="AK2640" s="45"/>
      <c r="AO2640" s="48"/>
      <c r="AS2640" s="48"/>
      <c r="AW2640" s="48"/>
      <c r="BA2640" s="48"/>
      <c r="BE2640" s="48"/>
      <c r="BI2640" s="48"/>
      <c r="BM2640" s="41">
        <v>45849</v>
      </c>
      <c r="BN2640">
        <v>13.15</v>
      </c>
      <c r="BO2640">
        <v>12.897500000000001</v>
      </c>
      <c r="BQ2640" s="48"/>
      <c r="BU2640" s="48"/>
    </row>
    <row r="2641" spans="1:73">
      <c r="A2641" s="48"/>
      <c r="E2641" s="48"/>
      <c r="M2641" s="48"/>
      <c r="Q2641" s="48"/>
      <c r="U2641" s="48"/>
      <c r="Y2641" s="48"/>
      <c r="AC2641" s="48"/>
      <c r="AG2641" s="48"/>
      <c r="AK2641" s="45"/>
      <c r="AO2641" s="48"/>
      <c r="AS2641" s="48"/>
      <c r="AW2641" s="48"/>
      <c r="BA2641" s="48"/>
      <c r="BE2641" s="48"/>
      <c r="BI2641" s="48"/>
      <c r="BM2641" s="41">
        <v>45852</v>
      </c>
      <c r="BN2641">
        <v>13.08</v>
      </c>
      <c r="BO2641">
        <v>12.828900000000001</v>
      </c>
      <c r="BQ2641" s="48"/>
      <c r="BU2641" s="48"/>
    </row>
    <row r="2642" spans="1:73">
      <c r="A2642" s="48"/>
      <c r="E2642" s="48"/>
      <c r="M2642" s="48"/>
      <c r="Q2642" s="48"/>
      <c r="U2642" s="48"/>
      <c r="Y2642" s="48"/>
      <c r="AC2642" s="48"/>
      <c r="AG2642" s="48"/>
      <c r="AK2642" s="45"/>
      <c r="AO2642" s="48"/>
      <c r="AS2642" s="48"/>
      <c r="AW2642" s="48"/>
      <c r="BA2642" s="48"/>
      <c r="BE2642" s="48"/>
      <c r="BI2642" s="48"/>
      <c r="BM2642" s="41">
        <v>45853</v>
      </c>
      <c r="BN2642">
        <v>13.17</v>
      </c>
      <c r="BO2642">
        <v>12.9171</v>
      </c>
      <c r="BQ2642" s="48"/>
      <c r="BU2642" s="48"/>
    </row>
    <row r="2643" spans="1:73">
      <c r="A2643" s="48"/>
      <c r="E2643" s="48"/>
      <c r="M2643" s="48"/>
      <c r="Q2643" s="48"/>
      <c r="U2643" s="48"/>
      <c r="Y2643" s="48"/>
      <c r="AC2643" s="48"/>
      <c r="AG2643" s="48"/>
      <c r="AK2643" s="45"/>
      <c r="AO2643" s="48"/>
      <c r="AS2643" s="48"/>
      <c r="AW2643" s="48"/>
      <c r="BA2643" s="48"/>
      <c r="BE2643" s="48"/>
      <c r="BI2643" s="48"/>
      <c r="BM2643" s="41">
        <v>45854</v>
      </c>
      <c r="BN2643">
        <v>13.15</v>
      </c>
      <c r="BO2643">
        <v>12.897500000000001</v>
      </c>
      <c r="BQ2643" s="48"/>
      <c r="BU2643" s="48"/>
    </row>
    <row r="2644" spans="1:73">
      <c r="A2644" s="48"/>
      <c r="E2644" s="48"/>
      <c r="M2644" s="48"/>
      <c r="Q2644" s="48"/>
      <c r="U2644" s="48"/>
      <c r="Y2644" s="48"/>
      <c r="AC2644" s="48"/>
      <c r="AG2644" s="48"/>
      <c r="AK2644" s="45"/>
      <c r="AO2644" s="48"/>
      <c r="AS2644" s="48"/>
      <c r="AW2644" s="48"/>
      <c r="BA2644" s="48"/>
      <c r="BE2644" s="48"/>
      <c r="BI2644" s="48"/>
      <c r="BM2644" s="41">
        <v>45855</v>
      </c>
      <c r="BN2644">
        <v>13.15</v>
      </c>
      <c r="BO2644">
        <v>12.897500000000001</v>
      </c>
      <c r="BQ2644" s="48"/>
      <c r="BU2644" s="48"/>
    </row>
    <row r="2645" spans="1:73">
      <c r="A2645" s="48"/>
      <c r="E2645" s="48"/>
      <c r="M2645" s="48"/>
      <c r="Q2645" s="48"/>
      <c r="U2645" s="48"/>
      <c r="Y2645" s="48"/>
      <c r="AC2645" s="48"/>
      <c r="AG2645" s="48"/>
      <c r="AK2645" s="45"/>
      <c r="AO2645" s="48"/>
      <c r="AS2645" s="48"/>
      <c r="AW2645" s="48"/>
      <c r="BA2645" s="48"/>
      <c r="BE2645" s="48"/>
      <c r="BI2645" s="48"/>
      <c r="BM2645" s="41">
        <v>45856</v>
      </c>
      <c r="BN2645">
        <v>13.1</v>
      </c>
      <c r="BO2645">
        <v>12.8485</v>
      </c>
      <c r="BQ2645" s="48"/>
      <c r="BU2645" s="48"/>
    </row>
    <row r="2646" spans="1:73">
      <c r="A2646" s="48"/>
      <c r="E2646" s="48"/>
      <c r="M2646" s="48"/>
      <c r="Q2646" s="48"/>
      <c r="U2646" s="48"/>
      <c r="Y2646" s="48"/>
      <c r="AC2646" s="48"/>
      <c r="AG2646" s="48"/>
      <c r="AK2646" s="45"/>
      <c r="AO2646" s="48"/>
      <c r="AS2646" s="48"/>
      <c r="AW2646" s="48"/>
      <c r="BA2646" s="48"/>
      <c r="BE2646" s="48"/>
      <c r="BI2646" s="48"/>
      <c r="BM2646" s="41">
        <v>45859</v>
      </c>
      <c r="BN2646">
        <v>13.15</v>
      </c>
      <c r="BO2646">
        <v>12.897500000000001</v>
      </c>
      <c r="BQ2646" s="48"/>
      <c r="BU2646" s="48"/>
    </row>
    <row r="2647" spans="1:73">
      <c r="A2647" s="48"/>
      <c r="E2647" s="48"/>
      <c r="M2647" s="48"/>
      <c r="Q2647" s="48"/>
      <c r="U2647" s="48"/>
      <c r="Y2647" s="48"/>
      <c r="AC2647" s="48"/>
      <c r="AG2647" s="48"/>
      <c r="AK2647" s="45"/>
      <c r="AO2647" s="48"/>
      <c r="AS2647" s="48"/>
      <c r="AW2647" s="48"/>
      <c r="BA2647" s="48"/>
      <c r="BE2647" s="48"/>
      <c r="BI2647" s="48"/>
      <c r="BM2647" s="41">
        <v>45860</v>
      </c>
      <c r="BN2647">
        <v>13.07</v>
      </c>
      <c r="BO2647">
        <v>12.819100000000001</v>
      </c>
      <c r="BQ2647" s="48"/>
      <c r="BU2647" s="48"/>
    </row>
    <row r="2648" spans="1:73">
      <c r="A2648" s="48"/>
      <c r="E2648" s="48"/>
      <c r="M2648" s="48"/>
      <c r="Q2648" s="48"/>
      <c r="U2648" s="48"/>
      <c r="Y2648" s="48"/>
      <c r="AC2648" s="48"/>
      <c r="AG2648" s="48"/>
      <c r="AK2648" s="45"/>
      <c r="AO2648" s="48"/>
      <c r="AS2648" s="48"/>
      <c r="AW2648" s="48"/>
      <c r="BA2648" s="48"/>
      <c r="BE2648" s="48"/>
      <c r="BI2648" s="48"/>
      <c r="BM2648" s="41">
        <v>45861</v>
      </c>
      <c r="BN2648">
        <v>13.08</v>
      </c>
      <c r="BO2648">
        <v>12.828900000000001</v>
      </c>
      <c r="BQ2648" s="48"/>
      <c r="BU2648" s="48"/>
    </row>
    <row r="2649" spans="1:73">
      <c r="A2649" s="48"/>
      <c r="E2649" s="48"/>
      <c r="M2649" s="48"/>
      <c r="Q2649" s="48"/>
      <c r="U2649" s="48"/>
      <c r="Y2649" s="48"/>
      <c r="AC2649" s="48"/>
      <c r="AG2649" s="48"/>
      <c r="AK2649" s="45"/>
      <c r="AO2649" s="48"/>
      <c r="AS2649" s="48"/>
      <c r="AW2649" s="48"/>
      <c r="BA2649" s="48"/>
      <c r="BE2649" s="48"/>
      <c r="BI2649" s="48"/>
      <c r="BM2649" s="41">
        <v>45862</v>
      </c>
      <c r="BN2649">
        <v>13.1</v>
      </c>
      <c r="BO2649">
        <v>13.1</v>
      </c>
      <c r="BQ2649" s="48"/>
      <c r="BU2649" s="48"/>
    </row>
    <row r="2650" spans="1:73">
      <c r="A2650" s="48"/>
      <c r="E2650" s="48"/>
      <c r="M2650" s="48"/>
      <c r="Q2650" s="48"/>
      <c r="U2650" s="48"/>
      <c r="Y2650" s="48"/>
      <c r="AC2650" s="48"/>
      <c r="AG2650" s="48"/>
      <c r="AK2650" s="45"/>
      <c r="AO2650" s="48"/>
      <c r="AS2650" s="48"/>
      <c r="AW2650" s="48"/>
      <c r="BA2650" s="48"/>
      <c r="BE2650" s="48"/>
      <c r="BI2650" s="48"/>
      <c r="BM2650" s="41">
        <v>45866</v>
      </c>
      <c r="BN2650">
        <v>13.23</v>
      </c>
      <c r="BO2650">
        <v>13.23</v>
      </c>
      <c r="BQ2650" s="48"/>
      <c r="BU2650" s="48"/>
    </row>
    <row r="2651" spans="1:73">
      <c r="A2651" s="48"/>
      <c r="E2651" s="48"/>
      <c r="M2651" s="48"/>
      <c r="Q2651" s="48"/>
      <c r="U2651" s="48"/>
      <c r="Y2651" s="48"/>
      <c r="AC2651" s="48"/>
      <c r="AG2651" s="48"/>
      <c r="AK2651" s="45"/>
      <c r="AO2651" s="48"/>
      <c r="AS2651" s="48"/>
      <c r="AW2651" s="48"/>
      <c r="BA2651" s="48"/>
      <c r="BE2651" s="48"/>
      <c r="BI2651" s="48"/>
      <c r="BM2651" s="41">
        <v>45867</v>
      </c>
      <c r="BN2651">
        <v>13.18</v>
      </c>
      <c r="BO2651">
        <v>13.18</v>
      </c>
      <c r="BQ2651" s="48"/>
      <c r="BU2651" s="48"/>
    </row>
    <row r="2652" spans="1:73">
      <c r="A2652" s="48"/>
      <c r="E2652" s="48"/>
      <c r="M2652" s="48"/>
      <c r="Q2652" s="48"/>
      <c r="U2652" s="48"/>
      <c r="Y2652" s="48"/>
      <c r="AC2652" s="48"/>
      <c r="AG2652" s="48"/>
      <c r="AK2652" s="45"/>
      <c r="AO2652" s="48"/>
      <c r="AS2652" s="48"/>
      <c r="AW2652" s="48"/>
      <c r="BA2652" s="48"/>
      <c r="BE2652" s="48"/>
      <c r="BI2652" s="48"/>
      <c r="BM2652" s="41">
        <v>45868</v>
      </c>
      <c r="BN2652">
        <v>13.18</v>
      </c>
      <c r="BO2652">
        <v>13.18</v>
      </c>
      <c r="BQ2652" s="48"/>
      <c r="BU2652" s="48"/>
    </row>
    <row r="2653" spans="1:73">
      <c r="A2653" s="48"/>
      <c r="E2653" s="48"/>
      <c r="M2653" s="48"/>
      <c r="Q2653" s="48"/>
      <c r="U2653" s="48"/>
      <c r="Y2653" s="48"/>
      <c r="AC2653" s="48"/>
      <c r="AG2653" s="48"/>
      <c r="AK2653" s="45"/>
      <c r="AO2653" s="48"/>
      <c r="AS2653" s="48"/>
      <c r="AW2653" s="48"/>
      <c r="BA2653" s="48"/>
      <c r="BE2653" s="48"/>
      <c r="BI2653" s="48"/>
      <c r="BM2653" s="41">
        <v>45869</v>
      </c>
      <c r="BN2653">
        <v>13.19</v>
      </c>
      <c r="BO2653">
        <v>13.19</v>
      </c>
      <c r="BQ2653" s="48"/>
      <c r="BU2653" s="48"/>
    </row>
    <row r="2654" spans="1:73">
      <c r="A2654" s="48"/>
      <c r="E2654" s="48"/>
      <c r="M2654" s="48"/>
      <c r="Q2654" s="48"/>
      <c r="U2654" s="48"/>
      <c r="Y2654" s="48"/>
      <c r="AC2654" s="48"/>
      <c r="AG2654" s="48"/>
      <c r="AK2654" s="45"/>
      <c r="AO2654" s="48"/>
      <c r="AS2654" s="48"/>
      <c r="AW2654" s="48"/>
      <c r="BA2654" s="48"/>
      <c r="BE2654" s="48"/>
      <c r="BI2654" s="48"/>
      <c r="BM2654" s="41">
        <v>45870</v>
      </c>
      <c r="BN2654">
        <v>13.2</v>
      </c>
      <c r="BO2654">
        <v>13.2</v>
      </c>
      <c r="BQ2654" s="48"/>
      <c r="BU2654" s="48"/>
    </row>
    <row r="2655" spans="1:73">
      <c r="A2655" s="48"/>
      <c r="E2655" s="48"/>
      <c r="M2655" s="48"/>
      <c r="Q2655" s="48"/>
      <c r="U2655" s="48"/>
      <c r="Y2655" s="48"/>
      <c r="AC2655" s="48"/>
      <c r="AG2655" s="48"/>
      <c r="AK2655" s="45"/>
      <c r="AO2655" s="48"/>
      <c r="AS2655" s="48"/>
      <c r="AW2655" s="48"/>
      <c r="BA2655" s="48"/>
      <c r="BE2655" s="48"/>
      <c r="BI2655" s="48"/>
      <c r="BM2655" s="41">
        <v>45873</v>
      </c>
      <c r="BN2655">
        <v>13.45</v>
      </c>
      <c r="BO2655">
        <v>13.45</v>
      </c>
      <c r="BQ2655" s="48"/>
      <c r="BU2655" s="48"/>
    </row>
    <row r="2656" spans="1:73">
      <c r="A2656" s="48"/>
      <c r="E2656" s="48"/>
      <c r="M2656" s="48"/>
      <c r="Q2656" s="48"/>
      <c r="U2656" s="48"/>
      <c r="Y2656" s="48"/>
      <c r="AC2656" s="48"/>
      <c r="AG2656" s="48"/>
      <c r="AK2656" s="45"/>
      <c r="AO2656" s="48"/>
      <c r="AS2656" s="48"/>
      <c r="AW2656" s="48"/>
      <c r="BA2656" s="48"/>
      <c r="BE2656" s="48"/>
      <c r="BI2656" s="48"/>
      <c r="BM2656" s="41">
        <v>45874</v>
      </c>
      <c r="BN2656">
        <v>13.45</v>
      </c>
      <c r="BO2656">
        <v>13.45</v>
      </c>
      <c r="BQ2656" s="48"/>
      <c r="BU2656" s="48"/>
    </row>
    <row r="2657" spans="1:73">
      <c r="A2657" s="48"/>
      <c r="E2657" s="48"/>
      <c r="M2657" s="48"/>
      <c r="Q2657" s="48"/>
      <c r="U2657" s="48"/>
      <c r="Y2657" s="48"/>
      <c r="AC2657" s="48"/>
      <c r="AG2657" s="48"/>
      <c r="AK2657" s="45"/>
      <c r="AO2657" s="48"/>
      <c r="AS2657" s="48"/>
      <c r="AW2657" s="48"/>
      <c r="BA2657" s="48"/>
      <c r="BE2657" s="48"/>
      <c r="BI2657" s="48"/>
      <c r="BM2657" s="41">
        <v>45875</v>
      </c>
      <c r="BN2657">
        <v>13.45</v>
      </c>
      <c r="BO2657">
        <v>13.45</v>
      </c>
      <c r="BQ2657" s="48"/>
      <c r="BU2657" s="48"/>
    </row>
    <row r="2658" spans="1:73">
      <c r="A2658" s="48"/>
      <c r="E2658" s="48"/>
      <c r="M2658" s="48"/>
      <c r="Q2658" s="48"/>
      <c r="U2658" s="48"/>
      <c r="Y2658" s="48"/>
      <c r="AC2658" s="48"/>
      <c r="AG2658" s="48"/>
      <c r="AK2658" s="45"/>
      <c r="AO2658" s="48"/>
      <c r="AS2658" s="48"/>
      <c r="AW2658" s="48"/>
      <c r="BA2658" s="48"/>
      <c r="BE2658" s="48"/>
      <c r="BI2658" s="48"/>
      <c r="BM2658" s="41">
        <v>45876</v>
      </c>
      <c r="BN2658">
        <v>13.46</v>
      </c>
      <c r="BO2658">
        <v>13.46</v>
      </c>
      <c r="BQ2658" s="48"/>
      <c r="BU2658" s="48"/>
    </row>
    <row r="2659" spans="1:73">
      <c r="A2659" s="48"/>
      <c r="E2659" s="48"/>
      <c r="M2659" s="48"/>
      <c r="Q2659" s="48"/>
      <c r="U2659" s="48"/>
      <c r="Y2659" s="48"/>
      <c r="AC2659" s="48"/>
      <c r="AG2659" s="48"/>
      <c r="AK2659" s="45"/>
      <c r="AO2659" s="48"/>
      <c r="AS2659" s="48"/>
      <c r="AW2659" s="48"/>
      <c r="BA2659" s="48"/>
      <c r="BE2659" s="48"/>
      <c r="BI2659" s="48"/>
      <c r="BM2659" s="41">
        <v>45877</v>
      </c>
      <c r="BN2659">
        <v>13.4</v>
      </c>
      <c r="BO2659">
        <v>13.4</v>
      </c>
      <c r="BQ2659" s="48"/>
      <c r="BU2659" s="48"/>
    </row>
    <row r="2660" spans="1:73">
      <c r="A2660" s="48"/>
      <c r="E2660" s="48"/>
      <c r="M2660" s="48"/>
      <c r="Q2660" s="48"/>
      <c r="U2660" s="48"/>
      <c r="Y2660" s="48"/>
      <c r="AC2660" s="48"/>
      <c r="AG2660" s="48"/>
      <c r="AK2660" s="45"/>
      <c r="AO2660" s="48"/>
      <c r="AS2660" s="48"/>
      <c r="AW2660" s="48"/>
      <c r="BA2660" s="48"/>
      <c r="BE2660" s="48"/>
      <c r="BI2660" s="48"/>
      <c r="BM2660" s="41">
        <v>45880</v>
      </c>
      <c r="BN2660">
        <v>13.43</v>
      </c>
      <c r="BO2660">
        <v>13.43</v>
      </c>
      <c r="BQ2660" s="48"/>
      <c r="BU2660" s="48"/>
    </row>
    <row r="2661" spans="1:73">
      <c r="A2661" s="48"/>
      <c r="E2661" s="48"/>
      <c r="M2661" s="48"/>
      <c r="Q2661" s="48"/>
      <c r="U2661" s="48"/>
      <c r="Y2661" s="48"/>
      <c r="AC2661" s="48"/>
      <c r="AG2661" s="48"/>
      <c r="AK2661" s="45"/>
      <c r="AO2661" s="48"/>
      <c r="AS2661" s="48"/>
      <c r="AW2661" s="48"/>
      <c r="BA2661" s="48"/>
      <c r="BE2661" s="48"/>
      <c r="BI2661" s="48"/>
      <c r="BM2661" s="41">
        <v>45881</v>
      </c>
      <c r="BN2661">
        <v>13.4</v>
      </c>
      <c r="BO2661">
        <v>13.4</v>
      </c>
      <c r="BQ2661" s="48"/>
      <c r="BU2661" s="48"/>
    </row>
    <row r="2662" spans="1:73">
      <c r="A2662" s="48"/>
      <c r="E2662" s="48"/>
      <c r="M2662" s="48"/>
      <c r="Q2662" s="48"/>
      <c r="U2662" s="48"/>
      <c r="Y2662" s="48"/>
      <c r="AC2662" s="48"/>
      <c r="AG2662" s="48"/>
      <c r="AK2662" s="45"/>
      <c r="AO2662" s="48"/>
      <c r="AS2662" s="48"/>
      <c r="AW2662" s="48"/>
      <c r="BA2662" s="48"/>
      <c r="BE2662" s="48"/>
      <c r="BI2662" s="48"/>
      <c r="BM2662" s="41">
        <v>45883</v>
      </c>
      <c r="BN2662">
        <v>13.4</v>
      </c>
      <c r="BO2662">
        <v>13.4</v>
      </c>
      <c r="BQ2662" s="48"/>
      <c r="BU2662" s="48"/>
    </row>
    <row r="2663" spans="1:73">
      <c r="A2663" s="48"/>
      <c r="E2663" s="48"/>
      <c r="M2663" s="48"/>
      <c r="Q2663" s="48"/>
      <c r="U2663" s="48"/>
      <c r="Y2663" s="48"/>
      <c r="AC2663" s="48"/>
      <c r="AG2663" s="48"/>
      <c r="AK2663" s="45"/>
      <c r="AO2663" s="48"/>
      <c r="AS2663" s="48"/>
      <c r="AW2663" s="48"/>
      <c r="BA2663" s="48"/>
      <c r="BE2663" s="48"/>
      <c r="BI2663" s="48"/>
      <c r="BM2663" s="41">
        <v>45884</v>
      </c>
      <c r="BN2663">
        <v>13.4</v>
      </c>
      <c r="BO2663">
        <v>13.4</v>
      </c>
      <c r="BQ2663" s="48"/>
      <c r="BU2663" s="48"/>
    </row>
    <row r="2664" spans="1:73">
      <c r="A2664" s="48"/>
      <c r="E2664" s="48"/>
      <c r="M2664" s="48"/>
      <c r="Q2664" s="48"/>
      <c r="U2664" s="48"/>
      <c r="Y2664" s="48"/>
      <c r="AC2664" s="48"/>
      <c r="AG2664" s="48"/>
      <c r="AK2664" s="45"/>
      <c r="AO2664" s="48"/>
      <c r="AS2664" s="48"/>
      <c r="AW2664" s="48"/>
      <c r="BA2664" s="48"/>
      <c r="BE2664" s="48"/>
      <c r="BI2664" s="48"/>
      <c r="BM2664" s="41">
        <v>45887</v>
      </c>
      <c r="BN2664">
        <v>13.39</v>
      </c>
      <c r="BO2664">
        <v>13.39</v>
      </c>
      <c r="BQ2664" s="48"/>
      <c r="BU2664" s="48"/>
    </row>
    <row r="2665" spans="1:73">
      <c r="A2665" s="48"/>
      <c r="E2665" s="48"/>
      <c r="M2665" s="48"/>
      <c r="Q2665" s="48"/>
      <c r="U2665" s="48"/>
      <c r="Y2665" s="48"/>
      <c r="AC2665" s="48"/>
      <c r="AG2665" s="48"/>
      <c r="AK2665" s="45"/>
      <c r="AO2665" s="48"/>
      <c r="AS2665" s="48"/>
      <c r="AW2665" s="48"/>
      <c r="BA2665" s="48"/>
      <c r="BE2665" s="48"/>
      <c r="BI2665" s="48"/>
      <c r="BM2665" s="41">
        <v>45888</v>
      </c>
      <c r="BN2665">
        <v>13.36</v>
      </c>
      <c r="BO2665">
        <v>13.36</v>
      </c>
      <c r="BQ2665" s="48"/>
      <c r="BU2665" s="48"/>
    </row>
    <row r="2666" spans="1:73">
      <c r="A2666" s="48"/>
      <c r="E2666" s="48"/>
      <c r="M2666" s="48"/>
      <c r="Q2666" s="48"/>
      <c r="U2666" s="48"/>
      <c r="Y2666" s="48"/>
      <c r="AC2666" s="48"/>
      <c r="AG2666" s="48"/>
      <c r="AK2666" s="45"/>
      <c r="AO2666" s="48"/>
      <c r="AS2666" s="48"/>
      <c r="AW2666" s="48"/>
      <c r="BA2666" s="48"/>
      <c r="BE2666" s="48"/>
      <c r="BI2666" s="48"/>
      <c r="BM2666" s="41">
        <v>45889</v>
      </c>
      <c r="BN2666">
        <v>13.3</v>
      </c>
      <c r="BO2666">
        <v>13.3</v>
      </c>
      <c r="BQ2666" s="48"/>
      <c r="BU2666" s="48"/>
    </row>
    <row r="2667" spans="1:73">
      <c r="A2667" s="48"/>
      <c r="E2667" s="48"/>
      <c r="M2667" s="48"/>
      <c r="Q2667" s="48"/>
      <c r="U2667" s="48"/>
      <c r="Y2667" s="48"/>
      <c r="AC2667" s="48"/>
      <c r="AG2667" s="48"/>
      <c r="AK2667" s="45"/>
      <c r="AO2667" s="48"/>
      <c r="AS2667" s="48"/>
      <c r="AW2667" s="48"/>
      <c r="BA2667" s="48"/>
      <c r="BE2667" s="48"/>
      <c r="BI2667" s="48"/>
      <c r="BM2667" s="41">
        <v>45890</v>
      </c>
      <c r="BN2667">
        <v>13.3</v>
      </c>
      <c r="BO2667">
        <v>13.3</v>
      </c>
      <c r="BQ2667" s="48"/>
      <c r="BU2667" s="48"/>
    </row>
    <row r="2668" spans="1:73">
      <c r="A2668" s="48"/>
      <c r="E2668" s="48"/>
      <c r="M2668" s="48"/>
      <c r="Q2668" s="48"/>
      <c r="U2668" s="48"/>
      <c r="Y2668" s="48"/>
      <c r="AC2668" s="48"/>
      <c r="AG2668" s="48"/>
      <c r="AK2668" s="45"/>
      <c r="AO2668" s="48"/>
      <c r="AS2668" s="48"/>
      <c r="AW2668" s="48"/>
      <c r="BA2668" s="48"/>
      <c r="BE2668" s="48"/>
      <c r="BI2668" s="48"/>
      <c r="BM2668" s="41">
        <v>45891</v>
      </c>
      <c r="BN2668">
        <v>13.3</v>
      </c>
      <c r="BO2668">
        <v>13.3</v>
      </c>
      <c r="BQ2668" s="48"/>
      <c r="BU2668" s="48"/>
    </row>
    <row r="2669" spans="1:73">
      <c r="A2669" s="48"/>
      <c r="E2669" s="48"/>
      <c r="M2669" s="48"/>
      <c r="Q2669" s="48"/>
      <c r="U2669" s="48"/>
      <c r="Y2669" s="48"/>
      <c r="AC2669" s="48"/>
      <c r="AG2669" s="48"/>
      <c r="AK2669" s="45"/>
      <c r="AO2669" s="48"/>
      <c r="AS2669" s="48"/>
      <c r="AW2669" s="48"/>
      <c r="BA2669" s="48"/>
      <c r="BE2669" s="48"/>
      <c r="BI2669" s="48"/>
      <c r="BM2669" s="41">
        <v>45894</v>
      </c>
      <c r="BN2669">
        <v>13.2</v>
      </c>
      <c r="BO2669">
        <v>13.2</v>
      </c>
      <c r="BQ2669" s="48"/>
      <c r="BU2669" s="48"/>
    </row>
    <row r="2670" spans="1:73">
      <c r="A2670" s="48"/>
      <c r="E2670" s="48"/>
      <c r="M2670" s="48"/>
      <c r="Q2670" s="48"/>
      <c r="U2670" s="48"/>
      <c r="Y2670" s="48"/>
      <c r="AC2670" s="48"/>
      <c r="AG2670" s="48"/>
      <c r="AK2670" s="45"/>
      <c r="AO2670" s="48"/>
      <c r="AS2670" s="48"/>
      <c r="AW2670" s="48"/>
      <c r="BA2670" s="48"/>
      <c r="BE2670" s="48"/>
      <c r="BI2670" s="48"/>
      <c r="BM2670" s="41">
        <v>45895</v>
      </c>
      <c r="BN2670">
        <v>13.29</v>
      </c>
      <c r="BO2670">
        <v>13.29</v>
      </c>
      <c r="BQ2670" s="48"/>
      <c r="BU2670" s="48"/>
    </row>
    <row r="2671" spans="1:73">
      <c r="A2671" s="48"/>
      <c r="E2671" s="48"/>
      <c r="M2671" s="48"/>
      <c r="Q2671" s="48"/>
      <c r="U2671" s="48"/>
      <c r="Y2671" s="48"/>
      <c r="AC2671" s="48"/>
      <c r="AG2671" s="48"/>
      <c r="AK2671" s="45"/>
      <c r="AO2671" s="48"/>
      <c r="AS2671" s="48"/>
      <c r="AW2671" s="48"/>
      <c r="BA2671" s="48"/>
      <c r="BE2671" s="48"/>
      <c r="BI2671" s="48"/>
      <c r="BM2671" s="41">
        <v>45896</v>
      </c>
      <c r="BN2671">
        <v>13.35</v>
      </c>
      <c r="BO2671">
        <v>13.35</v>
      </c>
      <c r="BQ2671" s="48"/>
      <c r="BU2671" s="48"/>
    </row>
    <row r="2672" spans="1:73">
      <c r="A2672" s="48"/>
      <c r="E2672" s="48"/>
      <c r="M2672" s="48"/>
      <c r="Q2672" s="48"/>
      <c r="U2672" s="48"/>
      <c r="Y2672" s="48"/>
      <c r="AC2672" s="48"/>
      <c r="AG2672" s="48"/>
      <c r="AK2672" s="45"/>
      <c r="AO2672" s="48"/>
      <c r="AS2672" s="48"/>
      <c r="AW2672" s="48"/>
      <c r="BA2672" s="48"/>
      <c r="BE2672" s="48"/>
      <c r="BI2672" s="48"/>
      <c r="BM2672" s="41">
        <v>45897</v>
      </c>
      <c r="BN2672">
        <v>13.5</v>
      </c>
      <c r="BO2672">
        <v>13.5</v>
      </c>
      <c r="BQ2672" s="48"/>
      <c r="BU2672" s="48"/>
    </row>
    <row r="2673" spans="1:73">
      <c r="A2673" s="48"/>
      <c r="E2673" s="48"/>
      <c r="M2673" s="48"/>
      <c r="Q2673" s="48"/>
      <c r="U2673" s="48"/>
      <c r="Y2673" s="48"/>
      <c r="AC2673" s="48"/>
      <c r="AG2673" s="48"/>
      <c r="AK2673" s="45"/>
      <c r="AO2673" s="48"/>
      <c r="AS2673" s="48"/>
      <c r="AW2673" s="48"/>
      <c r="BA2673" s="48"/>
      <c r="BE2673" s="48"/>
      <c r="BI2673" s="48"/>
      <c r="BM2673" s="41">
        <v>45898</v>
      </c>
      <c r="BN2673">
        <v>13.75</v>
      </c>
      <c r="BO2673">
        <v>13.75</v>
      </c>
      <c r="BQ2673" s="48"/>
      <c r="BU2673" s="48"/>
    </row>
    <row r="2674" spans="1:73">
      <c r="A2674" s="48"/>
      <c r="E2674" s="48"/>
      <c r="M2674" s="48"/>
      <c r="Q2674" s="48"/>
      <c r="U2674" s="48"/>
      <c r="Y2674" s="48"/>
      <c r="AC2674" s="48"/>
      <c r="AG2674" s="48"/>
      <c r="AK2674" s="45"/>
      <c r="AO2674" s="48"/>
      <c r="AS2674" s="48"/>
      <c r="AW2674" s="48"/>
      <c r="BA2674" s="48"/>
      <c r="BE2674" s="48"/>
      <c r="BI2674" s="48"/>
      <c r="BM2674" s="41">
        <v>45901</v>
      </c>
      <c r="BN2674">
        <v>13.4</v>
      </c>
      <c r="BO2674">
        <v>13.4</v>
      </c>
      <c r="BQ2674" s="48"/>
      <c r="BU2674" s="48"/>
    </row>
    <row r="2675" spans="1:73">
      <c r="A2675" s="48"/>
      <c r="E2675" s="48"/>
      <c r="M2675" s="48"/>
      <c r="Q2675" s="48"/>
      <c r="U2675" s="48"/>
      <c r="Y2675" s="48"/>
      <c r="AC2675" s="48"/>
      <c r="AG2675" s="48"/>
      <c r="AK2675" s="45"/>
      <c r="AO2675" s="48"/>
      <c r="AS2675" s="48"/>
      <c r="AW2675" s="48"/>
      <c r="BA2675" s="48"/>
      <c r="BE2675" s="48"/>
      <c r="BI2675" s="48"/>
      <c r="BM2675" s="41">
        <v>45902</v>
      </c>
      <c r="BN2675">
        <v>13.4</v>
      </c>
      <c r="BO2675">
        <v>13.4</v>
      </c>
      <c r="BQ2675" s="48"/>
      <c r="BU2675" s="48"/>
    </row>
    <row r="2676" spans="1:73">
      <c r="A2676" s="48"/>
      <c r="E2676" s="48"/>
      <c r="M2676" s="48"/>
      <c r="Q2676" s="48"/>
      <c r="U2676" s="48"/>
      <c r="Y2676" s="48"/>
      <c r="AC2676" s="48"/>
      <c r="AG2676" s="48"/>
      <c r="AK2676" s="45"/>
      <c r="AO2676" s="48"/>
      <c r="AS2676" s="48"/>
      <c r="AW2676" s="48"/>
      <c r="BA2676" s="48"/>
      <c r="BE2676" s="48"/>
      <c r="BI2676" s="48"/>
      <c r="BM2676" s="41">
        <v>45903</v>
      </c>
      <c r="BN2676">
        <v>13.67</v>
      </c>
      <c r="BO2676">
        <v>13.67</v>
      </c>
      <c r="BQ2676" s="48"/>
      <c r="BU2676" s="48"/>
    </row>
    <row r="2677" spans="1:73">
      <c r="A2677" s="48"/>
      <c r="E2677" s="48"/>
      <c r="M2677" s="48"/>
      <c r="Q2677" s="48"/>
      <c r="U2677" s="48"/>
      <c r="Y2677" s="48"/>
      <c r="AC2677" s="48"/>
      <c r="AG2677" s="48"/>
      <c r="AK2677" s="45"/>
      <c r="AO2677" s="48"/>
      <c r="AS2677" s="48"/>
      <c r="AW2677" s="48"/>
      <c r="BA2677" s="48"/>
      <c r="BE2677" s="48"/>
      <c r="BI2677" s="48"/>
      <c r="BM2677" s="41">
        <v>45905</v>
      </c>
      <c r="BN2677">
        <v>13.55</v>
      </c>
      <c r="BO2677">
        <v>13.55</v>
      </c>
      <c r="BQ2677" s="48"/>
      <c r="BU2677" s="48"/>
    </row>
    <row r="2678" spans="1:73">
      <c r="A2678" s="48"/>
      <c r="E2678" s="48"/>
      <c r="M2678" s="48"/>
      <c r="Q2678" s="48"/>
      <c r="U2678" s="48"/>
      <c r="Y2678" s="48"/>
      <c r="AC2678" s="48"/>
      <c r="AG2678" s="48"/>
      <c r="AK2678" s="45"/>
      <c r="AO2678" s="48"/>
      <c r="AS2678" s="48"/>
      <c r="AW2678" s="48"/>
      <c r="BA2678" s="48"/>
      <c r="BE2678" s="48"/>
      <c r="BI2678" s="48"/>
      <c r="BM2678" s="41">
        <v>45908</v>
      </c>
      <c r="BN2678">
        <v>13.55</v>
      </c>
      <c r="BO2678">
        <v>13.55</v>
      </c>
      <c r="BQ2678" s="48"/>
      <c r="BU2678" s="48"/>
    </row>
    <row r="2679" spans="1:73">
      <c r="A2679" s="48"/>
      <c r="E2679" s="48"/>
      <c r="M2679" s="48"/>
      <c r="Q2679" s="48"/>
      <c r="U2679" s="48"/>
      <c r="Y2679" s="48"/>
      <c r="AC2679" s="48"/>
      <c r="AG2679" s="48"/>
      <c r="AK2679" s="45"/>
      <c r="AO2679" s="48"/>
      <c r="AS2679" s="48"/>
      <c r="AW2679" s="48"/>
      <c r="BA2679" s="48"/>
      <c r="BE2679" s="48"/>
      <c r="BI2679" s="48"/>
      <c r="BM2679" s="41">
        <v>45909</v>
      </c>
      <c r="BN2679">
        <v>13.44</v>
      </c>
      <c r="BO2679">
        <v>13.44</v>
      </c>
      <c r="BQ2679" s="48"/>
      <c r="BU2679" s="48"/>
    </row>
    <row r="2680" spans="1:73">
      <c r="A2680" s="48"/>
      <c r="E2680" s="48"/>
      <c r="M2680" s="48"/>
      <c r="Q2680" s="48"/>
      <c r="U2680" s="48"/>
      <c r="Y2680" s="48"/>
      <c r="AC2680" s="48"/>
      <c r="AG2680" s="48"/>
      <c r="AK2680" s="45"/>
      <c r="AO2680" s="48"/>
      <c r="AS2680" s="48"/>
      <c r="AW2680" s="48"/>
      <c r="BA2680" s="48"/>
      <c r="BE2680" s="48"/>
      <c r="BI2680" s="48"/>
      <c r="BM2680" s="41">
        <v>45910</v>
      </c>
      <c r="BN2680">
        <v>13.4</v>
      </c>
      <c r="BO2680">
        <v>13.4</v>
      </c>
      <c r="BQ2680" s="48"/>
      <c r="BU2680" s="48"/>
    </row>
    <row r="2681" spans="1:73">
      <c r="A2681" s="48"/>
      <c r="E2681" s="48"/>
      <c r="M2681" s="48"/>
      <c r="Q2681" s="48"/>
      <c r="U2681" s="48"/>
      <c r="Y2681" s="48"/>
      <c r="AC2681" s="48"/>
      <c r="AG2681" s="48"/>
      <c r="AK2681" s="45"/>
      <c r="AO2681" s="48"/>
      <c r="AS2681" s="48"/>
      <c r="AW2681" s="48"/>
      <c r="BA2681" s="48"/>
      <c r="BE2681" s="48"/>
      <c r="BI2681" s="48"/>
      <c r="BM2681" s="41">
        <v>45911</v>
      </c>
      <c r="BN2681">
        <v>13.37</v>
      </c>
      <c r="BO2681">
        <v>13.37</v>
      </c>
      <c r="BQ2681" s="48"/>
      <c r="BU2681" s="48"/>
    </row>
    <row r="2682" spans="1:73">
      <c r="A2682" s="48"/>
      <c r="E2682" s="48"/>
      <c r="M2682" s="48"/>
      <c r="Q2682" s="48"/>
      <c r="U2682" s="48"/>
      <c r="Y2682" s="48"/>
      <c r="AC2682" s="48"/>
      <c r="AG2682" s="48"/>
      <c r="AK2682" s="45"/>
      <c r="AO2682" s="48"/>
      <c r="AS2682" s="48"/>
      <c r="AW2682" s="48"/>
      <c r="BA2682" s="48"/>
      <c r="BE2682" s="48"/>
      <c r="BI2682" s="48"/>
      <c r="BM2682" s="41">
        <v>45912</v>
      </c>
      <c r="BN2682">
        <v>13.45</v>
      </c>
      <c r="BO2682">
        <v>13.45</v>
      </c>
      <c r="BQ2682" s="48"/>
      <c r="BU2682" s="48"/>
    </row>
    <row r="2683" spans="1:73">
      <c r="A2683" s="48"/>
      <c r="E2683" s="48"/>
      <c r="M2683" s="48"/>
      <c r="Q2683" s="48"/>
      <c r="U2683" s="48"/>
      <c r="Y2683" s="48"/>
      <c r="AC2683" s="48"/>
      <c r="AG2683" s="48"/>
      <c r="AK2683" s="45"/>
      <c r="AO2683" s="48"/>
      <c r="AS2683" s="48"/>
      <c r="AW2683" s="48"/>
      <c r="BA2683" s="48"/>
      <c r="BE2683" s="48"/>
      <c r="BI2683" s="48"/>
      <c r="BM2683" s="41">
        <v>45915</v>
      </c>
      <c r="BN2683">
        <v>13.45</v>
      </c>
      <c r="BO2683">
        <v>13.45</v>
      </c>
      <c r="BQ2683" s="48"/>
      <c r="BU2683" s="48"/>
    </row>
    <row r="2684" spans="1:73">
      <c r="A2684" s="48"/>
      <c r="E2684" s="48"/>
      <c r="M2684" s="48"/>
      <c r="Q2684" s="48"/>
      <c r="U2684" s="48"/>
      <c r="Y2684" s="48"/>
      <c r="AC2684" s="48"/>
      <c r="AG2684" s="48"/>
      <c r="AK2684" s="45"/>
      <c r="AO2684" s="48"/>
      <c r="AS2684" s="48"/>
      <c r="AW2684" s="48"/>
      <c r="BA2684" s="48"/>
      <c r="BE2684" s="48"/>
      <c r="BI2684" s="48"/>
      <c r="BM2684" s="41">
        <v>45916</v>
      </c>
      <c r="BN2684">
        <v>13.55</v>
      </c>
      <c r="BO2684">
        <v>13.55</v>
      </c>
      <c r="BQ2684" s="48"/>
      <c r="BU2684" s="48"/>
    </row>
    <row r="2685" spans="1:73">
      <c r="A2685" s="48"/>
      <c r="E2685" s="48"/>
      <c r="M2685" s="48"/>
      <c r="Q2685" s="48"/>
      <c r="U2685" s="48"/>
      <c r="Y2685" s="48"/>
      <c r="AC2685" s="48"/>
      <c r="AG2685" s="48"/>
      <c r="AK2685" s="45"/>
      <c r="AO2685" s="48"/>
      <c r="AS2685" s="48"/>
      <c r="AW2685" s="48"/>
      <c r="BA2685" s="48"/>
      <c r="BE2685" s="48"/>
      <c r="BI2685" s="48"/>
      <c r="BM2685" s="41">
        <v>45917</v>
      </c>
      <c r="BN2685">
        <v>13.45</v>
      </c>
      <c r="BO2685">
        <v>13.45</v>
      </c>
      <c r="BQ2685" s="48"/>
      <c r="BU2685" s="48"/>
    </row>
    <row r="2686" spans="1:73">
      <c r="A2686" s="48"/>
      <c r="E2686" s="48"/>
      <c r="M2686" s="48"/>
      <c r="Q2686" s="48"/>
      <c r="U2686" s="48"/>
      <c r="Y2686" s="48"/>
      <c r="AC2686" s="48"/>
      <c r="AG2686" s="48"/>
      <c r="AK2686" s="45"/>
      <c r="AO2686" s="48"/>
      <c r="AS2686" s="48"/>
      <c r="AW2686" s="48"/>
      <c r="BA2686" s="48"/>
      <c r="BE2686" s="48"/>
      <c r="BI2686" s="48"/>
      <c r="BM2686" s="41">
        <v>45918</v>
      </c>
      <c r="BN2686">
        <v>13.3</v>
      </c>
      <c r="BO2686">
        <v>13.3</v>
      </c>
      <c r="BQ2686" s="48"/>
      <c r="BU2686" s="48"/>
    </row>
    <row r="2687" spans="1:73">
      <c r="A2687" s="48"/>
      <c r="E2687" s="48"/>
      <c r="M2687" s="48"/>
      <c r="Q2687" s="48"/>
      <c r="U2687" s="48"/>
      <c r="Y2687" s="48"/>
      <c r="AC2687" s="48"/>
      <c r="AG2687" s="48"/>
      <c r="AK2687" s="45"/>
      <c r="AO2687" s="48"/>
      <c r="AS2687" s="48"/>
      <c r="AW2687" s="48"/>
      <c r="BA2687" s="48"/>
      <c r="BE2687" s="48"/>
      <c r="BI2687" s="48"/>
      <c r="BM2687" s="41">
        <v>45919</v>
      </c>
      <c r="BN2687">
        <v>13.73</v>
      </c>
      <c r="BO2687">
        <v>13.73</v>
      </c>
      <c r="BQ2687" s="48"/>
      <c r="BU2687" s="48"/>
    </row>
    <row r="2688" spans="1:73">
      <c r="A2688" s="48"/>
      <c r="E2688" s="48"/>
      <c r="M2688" s="48"/>
      <c r="Q2688" s="48"/>
      <c r="U2688" s="48"/>
      <c r="Y2688" s="48"/>
      <c r="AC2688" s="48"/>
      <c r="AG2688" s="48"/>
      <c r="AK2688" s="45"/>
      <c r="AO2688" s="48"/>
      <c r="AS2688" s="48"/>
      <c r="AW2688" s="48"/>
      <c r="BA2688" s="48"/>
      <c r="BE2688" s="48"/>
      <c r="BI2688" s="48"/>
      <c r="BM2688" s="41">
        <v>45922</v>
      </c>
      <c r="BN2688">
        <v>13.7</v>
      </c>
      <c r="BO2688">
        <v>13.7</v>
      </c>
      <c r="BQ2688" s="48"/>
      <c r="BU2688" s="48"/>
    </row>
    <row r="2689" spans="1:73">
      <c r="A2689" s="48"/>
      <c r="E2689" s="48"/>
      <c r="M2689" s="48"/>
      <c r="Q2689" s="48"/>
      <c r="U2689" s="48"/>
      <c r="Y2689" s="48"/>
      <c r="AC2689" s="48"/>
      <c r="AG2689" s="48"/>
      <c r="AK2689" s="45"/>
      <c r="AO2689" s="48"/>
      <c r="AS2689" s="48"/>
      <c r="AW2689" s="48"/>
      <c r="BA2689" s="48"/>
      <c r="BE2689" s="48"/>
      <c r="BI2689" s="48"/>
      <c r="BM2689" s="41">
        <v>45923</v>
      </c>
      <c r="BN2689">
        <v>13.7</v>
      </c>
      <c r="BO2689">
        <v>13.7</v>
      </c>
      <c r="BQ2689" s="48"/>
      <c r="BU2689" s="48"/>
    </row>
    <row r="2690" spans="1:73">
      <c r="A2690" s="48"/>
      <c r="E2690" s="48"/>
      <c r="M2690" s="48"/>
      <c r="Q2690" s="48"/>
      <c r="U2690" s="48"/>
      <c r="Y2690" s="48"/>
      <c r="AC2690" s="48"/>
      <c r="AG2690" s="48"/>
      <c r="AK2690" s="45"/>
      <c r="AO2690" s="48"/>
      <c r="AS2690" s="48"/>
      <c r="AW2690" s="48"/>
      <c r="BA2690" s="48"/>
      <c r="BE2690" s="48"/>
      <c r="BI2690" s="48"/>
      <c r="BM2690" s="41">
        <v>45924</v>
      </c>
      <c r="BN2690">
        <v>13.67</v>
      </c>
      <c r="BO2690">
        <v>13.67</v>
      </c>
      <c r="BQ2690" s="48"/>
      <c r="BU2690" s="48"/>
    </row>
    <row r="2691" spans="1:73">
      <c r="A2691" s="48"/>
      <c r="E2691" s="48"/>
      <c r="M2691" s="48"/>
      <c r="Q2691" s="48"/>
      <c r="U2691" s="48"/>
      <c r="Y2691" s="48"/>
      <c r="AC2691" s="48"/>
      <c r="AG2691" s="48"/>
      <c r="AK2691" s="45"/>
      <c r="AO2691" s="48"/>
      <c r="AS2691" s="48"/>
      <c r="AW2691" s="48"/>
      <c r="BA2691" s="48"/>
      <c r="BE2691" s="48"/>
      <c r="BI2691" s="48"/>
      <c r="BM2691" s="41">
        <v>45925</v>
      </c>
      <c r="BN2691">
        <v>13.75</v>
      </c>
      <c r="BO2691">
        <v>13.75</v>
      </c>
      <c r="BQ2691" s="48"/>
      <c r="BU2691" s="48"/>
    </row>
    <row r="2692" spans="1:73">
      <c r="A2692" s="48"/>
      <c r="E2692" s="48"/>
      <c r="M2692" s="48"/>
      <c r="Q2692" s="48"/>
      <c r="U2692" s="48"/>
      <c r="Y2692" s="48"/>
      <c r="AC2692" s="48"/>
      <c r="AG2692" s="48"/>
      <c r="AK2692" s="45"/>
      <c r="AO2692" s="48"/>
      <c r="AS2692" s="48"/>
      <c r="AW2692" s="48"/>
      <c r="BA2692" s="48"/>
      <c r="BE2692" s="48"/>
      <c r="BI2692" s="48"/>
      <c r="BM2692" s="41">
        <v>45926</v>
      </c>
      <c r="BN2692">
        <v>14.1</v>
      </c>
      <c r="BO2692">
        <v>14.1</v>
      </c>
      <c r="BQ2692" s="48"/>
      <c r="BU2692" s="48"/>
    </row>
    <row r="2693" spans="1:73">
      <c r="A2693" s="48"/>
      <c r="E2693" s="48"/>
      <c r="M2693" s="48"/>
      <c r="Q2693" s="48"/>
      <c r="U2693" s="48"/>
      <c r="Y2693" s="48"/>
      <c r="AC2693" s="48"/>
      <c r="AG2693" s="48"/>
      <c r="AK2693" s="45"/>
      <c r="AO2693" s="48"/>
      <c r="AS2693" s="48"/>
      <c r="AW2693" s="48"/>
      <c r="BA2693" s="48"/>
      <c r="BE2693" s="48"/>
      <c r="BI2693" s="48"/>
      <c r="BM2693" s="41">
        <v>45929</v>
      </c>
      <c r="BN2693">
        <v>14.11</v>
      </c>
      <c r="BO2693">
        <v>14.11</v>
      </c>
      <c r="BQ2693" s="48"/>
      <c r="BU2693" s="48"/>
    </row>
    <row r="2694" spans="1:73">
      <c r="A2694" s="48"/>
      <c r="E2694" s="48"/>
      <c r="M2694" s="48"/>
      <c r="Q2694" s="48"/>
      <c r="U2694" s="48"/>
      <c r="Y2694" s="48"/>
      <c r="AC2694" s="48"/>
      <c r="AG2694" s="48"/>
      <c r="AK2694" s="45"/>
      <c r="AO2694" s="48"/>
      <c r="AS2694" s="48"/>
      <c r="AW2694" s="48"/>
      <c r="BA2694" s="48"/>
      <c r="BE2694" s="48"/>
      <c r="BI2694" s="48"/>
      <c r="BM2694" s="41">
        <v>45930</v>
      </c>
      <c r="BN2694">
        <v>13.99</v>
      </c>
      <c r="BO2694">
        <v>13.99</v>
      </c>
      <c r="BQ2694" s="48"/>
      <c r="BU2694" s="48"/>
    </row>
    <row r="2695" spans="1:73">
      <c r="E2695" s="48"/>
      <c r="U2695" s="48"/>
      <c r="Y2695" s="48"/>
      <c r="AC2695" s="48"/>
      <c r="AO2695" s="48"/>
      <c r="BA2695" s="48"/>
      <c r="BE2695" s="48"/>
      <c r="BU2695" s="48"/>
    </row>
    <row r="2696" spans="1:73">
      <c r="E2696" s="48"/>
      <c r="U2696" s="48"/>
      <c r="Y2696" s="48"/>
      <c r="AC2696" s="48"/>
      <c r="AO2696" s="48"/>
      <c r="BA2696" s="48"/>
      <c r="BE2696" s="48"/>
      <c r="BU2696" s="48"/>
    </row>
    <row r="2697" spans="1:73">
      <c r="E2697" s="48"/>
      <c r="U2697" s="48"/>
      <c r="Y2697" s="48"/>
      <c r="AC2697" s="48"/>
      <c r="AO2697" s="48"/>
      <c r="BA2697" s="48"/>
      <c r="BE2697" s="48"/>
      <c r="BU2697" s="48"/>
    </row>
    <row r="2698" spans="1:73">
      <c r="E2698" s="48"/>
      <c r="U2698" s="48"/>
      <c r="Y2698" s="48"/>
      <c r="AC2698" s="48"/>
      <c r="AO2698" s="48"/>
      <c r="BA2698" s="48"/>
      <c r="BE2698" s="48"/>
      <c r="BU2698" s="48"/>
    </row>
    <row r="2699" spans="1:73">
      <c r="E2699" s="48"/>
      <c r="U2699" s="48"/>
      <c r="Y2699" s="48"/>
      <c r="AC2699" s="48"/>
      <c r="AO2699" s="48"/>
      <c r="BA2699" s="48"/>
      <c r="BE2699" s="48"/>
      <c r="BU2699" s="48"/>
    </row>
    <row r="2700" spans="1:73">
      <c r="E2700" s="48"/>
      <c r="U2700" s="48"/>
      <c r="Y2700" s="48"/>
      <c r="AC2700" s="48"/>
      <c r="AO2700" s="48"/>
      <c r="BA2700" s="48"/>
      <c r="BE2700" s="48"/>
      <c r="BU2700" s="48"/>
    </row>
    <row r="2701" spans="1:73">
      <c r="E2701" s="48"/>
      <c r="U2701" s="48"/>
      <c r="Y2701" s="48"/>
      <c r="AC2701" s="48"/>
      <c r="AO2701" s="48"/>
      <c r="BA2701" s="48"/>
      <c r="BE2701" s="48"/>
      <c r="BU2701" s="48"/>
    </row>
    <row r="2702" spans="1:73">
      <c r="E2702" s="48"/>
      <c r="U2702" s="48"/>
      <c r="Y2702" s="48"/>
      <c r="AC2702" s="48"/>
      <c r="AO2702" s="48"/>
      <c r="BA2702" s="48"/>
      <c r="BE2702" s="48"/>
      <c r="BU2702" s="48"/>
    </row>
    <row r="2703" spans="1:73">
      <c r="E2703" s="48"/>
      <c r="U2703" s="48"/>
      <c r="Y2703" s="48"/>
      <c r="AC2703" s="48"/>
      <c r="AO2703" s="48"/>
      <c r="BA2703" s="48"/>
      <c r="BE2703" s="48"/>
      <c r="BU2703" s="48"/>
    </row>
    <row r="2704" spans="1:73">
      <c r="E2704" s="48"/>
      <c r="U2704" s="48"/>
      <c r="Y2704" s="48"/>
      <c r="AC2704" s="48"/>
      <c r="AO2704" s="48"/>
      <c r="BA2704" s="48"/>
      <c r="BE2704" s="48"/>
      <c r="BU2704" s="48"/>
    </row>
    <row r="2705" spans="5:73">
      <c r="E2705" s="48"/>
      <c r="U2705" s="48"/>
      <c r="Y2705" s="48"/>
      <c r="AC2705" s="48"/>
      <c r="AO2705" s="48"/>
      <c r="BA2705" s="48"/>
      <c r="BE2705" s="48"/>
      <c r="BU2705" s="48"/>
    </row>
    <row r="2706" spans="5:73">
      <c r="E2706" s="48"/>
      <c r="U2706" s="48"/>
      <c r="Y2706" s="48"/>
      <c r="AC2706" s="48"/>
      <c r="AO2706" s="48"/>
      <c r="BA2706" s="48"/>
      <c r="BE2706" s="48"/>
      <c r="BU2706" s="48"/>
    </row>
    <row r="2707" spans="5:73">
      <c r="E2707" s="48"/>
      <c r="U2707" s="48"/>
      <c r="Y2707" s="48"/>
      <c r="AC2707" s="48"/>
      <c r="AO2707" s="48"/>
      <c r="BA2707" s="48"/>
      <c r="BE2707" s="48"/>
      <c r="BU2707" s="48"/>
    </row>
    <row r="2708" spans="5:73">
      <c r="U2708" s="48"/>
      <c r="Y2708" s="48"/>
      <c r="AC2708" s="48"/>
    </row>
    <row r="2709" spans="5:73">
      <c r="U2709" s="48"/>
      <c r="Y2709" s="48"/>
      <c r="AC2709" s="48"/>
    </row>
    <row r="2710" spans="5:73">
      <c r="U2710" s="48"/>
      <c r="Y2710" s="48"/>
      <c r="AC2710" s="48"/>
    </row>
    <row r="2711" spans="5:73">
      <c r="U2711" s="48"/>
      <c r="Y2711" s="48"/>
      <c r="AC2711" s="48"/>
    </row>
    <row r="2712" spans="5:73">
      <c r="U2712" s="48"/>
      <c r="Y2712" s="48"/>
      <c r="AC2712" s="48"/>
    </row>
    <row r="2713" spans="5:73">
      <c r="U2713" s="48"/>
      <c r="Y2713" s="48"/>
      <c r="AC2713" s="48"/>
    </row>
    <row r="2714" spans="5:73">
      <c r="U2714" s="48"/>
      <c r="Y2714" s="48"/>
      <c r="AC2714" s="48"/>
    </row>
    <row r="2715" spans="5:73">
      <c r="U2715" s="48"/>
      <c r="Y2715" s="48"/>
      <c r="AC2715" s="48"/>
    </row>
    <row r="2716" spans="5:73">
      <c r="U2716" s="48"/>
      <c r="Y2716" s="48"/>
      <c r="AC2716" s="48"/>
    </row>
    <row r="2717" spans="5:73">
      <c r="U2717" s="48"/>
      <c r="Y2717" s="48"/>
      <c r="AC2717" s="48"/>
    </row>
    <row r="2718" spans="5:73">
      <c r="U2718" s="48"/>
      <c r="Y2718" s="48"/>
      <c r="AC2718" s="48"/>
    </row>
    <row r="2719" spans="5:73">
      <c r="U2719" s="48"/>
      <c r="Y2719" s="48"/>
      <c r="AC2719" s="48"/>
    </row>
    <row r="2720" spans="5:73">
      <c r="U2720" s="48"/>
      <c r="Y2720" s="48"/>
      <c r="AC2720" s="48"/>
    </row>
    <row r="2721" spans="21:29">
      <c r="U2721" s="48"/>
      <c r="Y2721" s="48"/>
      <c r="AC2721" s="48"/>
    </row>
    <row r="2722" spans="21:29">
      <c r="U2722" s="48"/>
      <c r="Y2722" s="48"/>
      <c r="AC2722" s="48"/>
    </row>
    <row r="2723" spans="21:29">
      <c r="U2723" s="48"/>
      <c r="Y2723" s="48"/>
      <c r="AC2723" s="48"/>
    </row>
    <row r="2724" spans="21:29">
      <c r="U2724" s="48"/>
      <c r="Y2724" s="48"/>
      <c r="AC2724" s="48"/>
    </row>
    <row r="2725" spans="21:29">
      <c r="U2725" s="48"/>
      <c r="Y2725" s="48"/>
      <c r="AC2725" s="48"/>
    </row>
    <row r="2726" spans="21:29">
      <c r="U2726" s="48"/>
      <c r="Y2726" s="48"/>
      <c r="AC2726" s="48"/>
    </row>
    <row r="2727" spans="21:29">
      <c r="U2727" s="48"/>
      <c r="Y2727" s="48"/>
      <c r="AC2727" s="48"/>
    </row>
    <row r="2728" spans="21:29">
      <c r="U2728" s="48"/>
      <c r="Y2728" s="48"/>
      <c r="AC2728" s="48"/>
    </row>
    <row r="2729" spans="21:29">
      <c r="U2729" s="48"/>
      <c r="Y2729" s="48"/>
      <c r="AC2729" s="48"/>
    </row>
    <row r="2730" spans="21:29">
      <c r="U2730" s="48"/>
      <c r="Y2730" s="48"/>
      <c r="AC2730" s="48"/>
    </row>
    <row r="2731" spans="21:29">
      <c r="U2731" s="48"/>
      <c r="Y2731" s="48"/>
      <c r="AC2731" s="48"/>
    </row>
    <row r="2732" spans="21:29">
      <c r="U2732" s="48"/>
      <c r="Y2732" s="48"/>
      <c r="AC2732" s="48"/>
    </row>
    <row r="2733" spans="21:29">
      <c r="U2733" s="48"/>
      <c r="Y2733" s="48"/>
      <c r="AC2733" s="48"/>
    </row>
    <row r="2734" spans="21:29">
      <c r="U2734" s="48"/>
      <c r="Y2734" s="48"/>
      <c r="AC2734" s="48"/>
    </row>
    <row r="2735" spans="21:29">
      <c r="U2735" s="48"/>
      <c r="Y2735" s="48"/>
      <c r="AC2735" s="48"/>
    </row>
    <row r="2736" spans="21:29">
      <c r="U2736" s="48"/>
      <c r="Y2736" s="48"/>
      <c r="AC2736" s="48"/>
    </row>
    <row r="2737" spans="21:29">
      <c r="U2737" s="48"/>
      <c r="Y2737" s="48"/>
      <c r="AC2737" s="48"/>
    </row>
    <row r="2738" spans="21:29">
      <c r="U2738" s="48"/>
      <c r="Y2738" s="48"/>
      <c r="AC2738" s="48"/>
    </row>
    <row r="2739" spans="21:29">
      <c r="U2739" s="48"/>
      <c r="Y2739" s="48"/>
      <c r="AC2739" s="48"/>
    </row>
    <row r="2740" spans="21:29">
      <c r="U2740" s="48"/>
      <c r="Y2740" s="48"/>
      <c r="AC2740" s="48"/>
    </row>
    <row r="2741" spans="21:29">
      <c r="U2741" s="48"/>
      <c r="Y2741" s="48"/>
      <c r="AC2741" s="48"/>
    </row>
    <row r="2742" spans="21:29">
      <c r="U2742" s="48"/>
      <c r="Y2742" s="48"/>
      <c r="AC2742" s="48"/>
    </row>
    <row r="2743" spans="21:29">
      <c r="U2743" s="48"/>
      <c r="Y2743" s="48"/>
      <c r="AC2743" s="48"/>
    </row>
    <row r="2744" spans="21:29">
      <c r="U2744" s="48"/>
      <c r="Y2744" s="48"/>
      <c r="AC2744" s="48"/>
    </row>
    <row r="2745" spans="21:29">
      <c r="U2745" s="48"/>
      <c r="Y2745" s="48"/>
      <c r="AC2745" s="48"/>
    </row>
    <row r="2746" spans="21:29">
      <c r="U2746" s="48"/>
      <c r="Y2746" s="48"/>
      <c r="AC2746" s="48"/>
    </row>
    <row r="2747" spans="21:29">
      <c r="U2747" s="48"/>
      <c r="Y2747" s="48"/>
      <c r="AC2747" s="48"/>
    </row>
    <row r="2748" spans="21:29">
      <c r="U2748" s="48"/>
      <c r="Y2748" s="48"/>
      <c r="AC2748" s="48"/>
    </row>
    <row r="2749" spans="21:29">
      <c r="U2749" s="48"/>
      <c r="Y2749" s="48"/>
      <c r="AC2749" s="48"/>
    </row>
    <row r="2750" spans="21:29">
      <c r="U2750" s="48"/>
      <c r="Y2750" s="48"/>
      <c r="AC2750" s="48"/>
    </row>
    <row r="2751" spans="21:29">
      <c r="U2751" s="48"/>
      <c r="Y2751" s="48"/>
      <c r="AC2751" s="48"/>
    </row>
    <row r="2752" spans="21:29">
      <c r="U2752" s="48"/>
      <c r="Y2752" s="48"/>
      <c r="AC2752" s="48"/>
    </row>
    <row r="2753" spans="21:29">
      <c r="U2753" s="48"/>
      <c r="Y2753" s="48"/>
      <c r="AC2753" s="48"/>
    </row>
    <row r="2754" spans="21:29">
      <c r="U2754" s="48"/>
      <c r="Y2754" s="48"/>
      <c r="AC2754" s="48"/>
    </row>
    <row r="2755" spans="21:29">
      <c r="U2755" s="48"/>
      <c r="Y2755" s="48"/>
      <c r="AC2755" s="48"/>
    </row>
    <row r="2756" spans="21:29">
      <c r="U2756" s="48"/>
      <c r="Y2756" s="48"/>
      <c r="AC2756" s="48"/>
    </row>
    <row r="2757" spans="21:29">
      <c r="U2757" s="48"/>
      <c r="Y2757" s="48"/>
      <c r="AC2757" s="48"/>
    </row>
    <row r="2758" spans="21:29">
      <c r="U2758" s="48"/>
      <c r="Y2758" s="48"/>
      <c r="AC2758" s="48"/>
    </row>
    <row r="2759" spans="21:29">
      <c r="U2759" s="48"/>
      <c r="Y2759" s="48"/>
      <c r="AC2759" s="48"/>
    </row>
    <row r="2760" spans="21:29">
      <c r="U2760" s="48"/>
      <c r="Y2760" s="48"/>
      <c r="AC2760" s="48"/>
    </row>
    <row r="2761" spans="21:29">
      <c r="U2761" s="48"/>
      <c r="Y2761" s="48"/>
      <c r="AC2761" s="48"/>
    </row>
    <row r="2762" spans="21:29">
      <c r="U2762" s="48"/>
      <c r="Y2762" s="48"/>
      <c r="AC2762" s="48"/>
    </row>
    <row r="2763" spans="21:29">
      <c r="U2763" s="48"/>
      <c r="Y2763" s="48"/>
      <c r="AC2763" s="48"/>
    </row>
    <row r="2764" spans="21:29">
      <c r="U2764" s="48"/>
      <c r="Y2764" s="48"/>
      <c r="AC2764" s="48"/>
    </row>
    <row r="2765" spans="21:29">
      <c r="U2765" s="48"/>
      <c r="Y2765" s="48"/>
      <c r="AC2765" s="48"/>
    </row>
    <row r="2766" spans="21:29">
      <c r="U2766" s="48"/>
      <c r="Y2766" s="48"/>
      <c r="AC2766" s="48"/>
    </row>
    <row r="2767" spans="21:29">
      <c r="U2767" s="48"/>
      <c r="Y2767" s="48"/>
      <c r="AC2767" s="48"/>
    </row>
    <row r="2768" spans="21:29">
      <c r="U2768" s="48"/>
      <c r="Y2768" s="48"/>
      <c r="AC2768" s="48"/>
    </row>
    <row r="2769" spans="21:29">
      <c r="U2769" s="48"/>
      <c r="Y2769" s="48"/>
      <c r="AC2769" s="48"/>
    </row>
    <row r="2770" spans="21:29">
      <c r="U2770" s="48"/>
      <c r="Y2770" s="48"/>
      <c r="AC2770" s="48"/>
    </row>
    <row r="2771" spans="21:29">
      <c r="U2771" s="48"/>
      <c r="Y2771" s="48"/>
      <c r="AC2771" s="48"/>
    </row>
    <row r="2772" spans="21:29">
      <c r="U2772" s="48"/>
      <c r="Y2772" s="48"/>
      <c r="AC2772" s="48"/>
    </row>
    <row r="2773" spans="21:29">
      <c r="U2773" s="48"/>
      <c r="Y2773" s="48"/>
      <c r="AC2773" s="48"/>
    </row>
    <row r="2774" spans="21:29">
      <c r="U2774" s="48"/>
      <c r="Y2774" s="48"/>
      <c r="AC2774" s="48"/>
    </row>
    <row r="2775" spans="21:29">
      <c r="U2775" s="48"/>
      <c r="Y2775" s="48"/>
      <c r="AC2775" s="48"/>
    </row>
    <row r="2776" spans="21:29">
      <c r="U2776" s="48"/>
      <c r="Y2776" s="48"/>
      <c r="AC2776" s="48"/>
    </row>
    <row r="2777" spans="21:29">
      <c r="U2777" s="48"/>
      <c r="Y2777" s="48"/>
      <c r="AC2777" s="48"/>
    </row>
    <row r="2778" spans="21:29">
      <c r="U2778" s="48"/>
      <c r="Y2778" s="48"/>
      <c r="AC2778" s="48"/>
    </row>
    <row r="2779" spans="21:29">
      <c r="U2779" s="48"/>
      <c r="Y2779" s="48"/>
      <c r="AC2779" s="48"/>
    </row>
    <row r="2780" spans="21:29">
      <c r="U2780" s="48"/>
      <c r="Y2780" s="48"/>
      <c r="AC2780" s="48"/>
    </row>
    <row r="2781" spans="21:29">
      <c r="U2781" s="48"/>
      <c r="Y2781" s="48"/>
      <c r="AC2781" s="48"/>
    </row>
    <row r="2782" spans="21:29">
      <c r="U2782" s="48"/>
      <c r="Y2782" s="48"/>
      <c r="AC2782" s="48"/>
    </row>
    <row r="2783" spans="21:29">
      <c r="U2783" s="48"/>
      <c r="Y2783" s="48"/>
      <c r="AC2783" s="48"/>
    </row>
    <row r="2784" spans="21:29">
      <c r="U2784" s="48"/>
      <c r="Y2784" s="48"/>
      <c r="AC2784" s="48"/>
    </row>
    <row r="2785" spans="21:29">
      <c r="U2785" s="48"/>
      <c r="Y2785" s="48"/>
      <c r="AC2785" s="48"/>
    </row>
    <row r="2786" spans="21:29">
      <c r="U2786" s="48"/>
      <c r="Y2786" s="48"/>
      <c r="AC2786" s="48"/>
    </row>
    <row r="2787" spans="21:29">
      <c r="U2787" s="48"/>
      <c r="Y2787" s="48"/>
      <c r="AC2787" s="48"/>
    </row>
    <row r="2788" spans="21:29">
      <c r="U2788" s="48"/>
      <c r="Y2788" s="48"/>
      <c r="AC2788" s="48"/>
    </row>
    <row r="2789" spans="21:29">
      <c r="U2789" s="48"/>
      <c r="Y2789" s="48"/>
      <c r="AC2789" s="48"/>
    </row>
    <row r="2790" spans="21:29">
      <c r="U2790" s="48"/>
      <c r="Y2790" s="48"/>
      <c r="AC2790" s="48"/>
    </row>
    <row r="2791" spans="21:29">
      <c r="U2791" s="48"/>
      <c r="Y2791" s="48"/>
      <c r="AC2791" s="48"/>
    </row>
    <row r="2792" spans="21:29">
      <c r="U2792" s="48"/>
      <c r="Y2792" s="48"/>
      <c r="AC2792" s="48"/>
    </row>
    <row r="2793" spans="21:29">
      <c r="U2793" s="48"/>
      <c r="Y2793" s="48"/>
      <c r="AC2793" s="48"/>
    </row>
    <row r="2794" spans="21:29">
      <c r="U2794" s="48"/>
      <c r="Y2794" s="48"/>
      <c r="AC2794" s="48"/>
    </row>
    <row r="2795" spans="21:29">
      <c r="U2795" s="48"/>
      <c r="Y2795" s="48"/>
      <c r="AC2795" s="48"/>
    </row>
    <row r="2796" spans="21:29">
      <c r="U2796" s="48"/>
      <c r="Y2796" s="48"/>
      <c r="AC2796" s="48"/>
    </row>
    <row r="2797" spans="21:29">
      <c r="U2797" s="48"/>
      <c r="Y2797" s="48"/>
      <c r="AC2797" s="48"/>
    </row>
    <row r="2798" spans="21:29">
      <c r="U2798" s="48"/>
      <c r="Y2798" s="48"/>
      <c r="AC2798" s="48"/>
    </row>
    <row r="2799" spans="21:29">
      <c r="U2799" s="48"/>
      <c r="Y2799" s="48"/>
      <c r="AC2799" s="48"/>
    </row>
    <row r="2800" spans="21:29">
      <c r="U2800" s="48"/>
      <c r="Y2800" s="48"/>
      <c r="AC2800" s="48"/>
    </row>
    <row r="2801" spans="21:29">
      <c r="U2801" s="48"/>
      <c r="Y2801" s="48"/>
      <c r="AC2801" s="48"/>
    </row>
    <row r="2802" spans="21:29">
      <c r="U2802" s="48"/>
      <c r="Y2802" s="48"/>
      <c r="AC2802" s="48"/>
    </row>
    <row r="2803" spans="21:29">
      <c r="U2803" s="48"/>
      <c r="Y2803" s="48"/>
      <c r="AC2803" s="48"/>
    </row>
    <row r="2804" spans="21:29">
      <c r="U2804" s="48"/>
      <c r="Y2804" s="48"/>
      <c r="AC2804" s="48"/>
    </row>
    <row r="2805" spans="21:29">
      <c r="U2805" s="48"/>
      <c r="Y2805" s="48"/>
      <c r="AC2805" s="48"/>
    </row>
    <row r="2806" spans="21:29">
      <c r="U2806" s="48"/>
      <c r="Y2806" s="48"/>
      <c r="AC2806" s="48"/>
    </row>
    <row r="2807" spans="21:29">
      <c r="U2807" s="48"/>
      <c r="Y2807" s="48"/>
      <c r="AC2807" s="48"/>
    </row>
    <row r="2808" spans="21:29">
      <c r="U2808" s="48"/>
      <c r="Y2808" s="48"/>
      <c r="AC2808" s="48"/>
    </row>
    <row r="2809" spans="21:29">
      <c r="U2809" s="48"/>
      <c r="Y2809" s="48"/>
      <c r="AC2809" s="48"/>
    </row>
    <row r="2810" spans="21:29">
      <c r="U2810" s="48"/>
      <c r="Y2810" s="48"/>
      <c r="AC2810" s="48"/>
    </row>
    <row r="2811" spans="21:29">
      <c r="U2811" s="48"/>
      <c r="Y2811" s="48"/>
      <c r="AC2811" s="48"/>
    </row>
    <row r="2812" spans="21:29">
      <c r="U2812" s="48"/>
      <c r="Y2812" s="48"/>
      <c r="AC2812" s="48"/>
    </row>
    <row r="2813" spans="21:29">
      <c r="U2813" s="48"/>
      <c r="Y2813" s="48"/>
      <c r="AC2813" s="48"/>
    </row>
    <row r="2814" spans="21:29">
      <c r="U2814" s="48"/>
      <c r="Y2814" s="48"/>
      <c r="AC2814" s="48"/>
    </row>
    <row r="2815" spans="21:29">
      <c r="U2815" s="48"/>
      <c r="Y2815" s="48"/>
      <c r="AC2815" s="48"/>
    </row>
    <row r="2816" spans="21:29">
      <c r="U2816" s="48"/>
      <c r="Y2816" s="48"/>
      <c r="AC2816" s="48"/>
    </row>
    <row r="2817" spans="21:29">
      <c r="U2817" s="48"/>
      <c r="Y2817" s="48"/>
      <c r="AC2817" s="48"/>
    </row>
    <row r="2818" spans="21:29">
      <c r="U2818" s="48"/>
      <c r="Y2818" s="48"/>
      <c r="AC2818" s="48"/>
    </row>
    <row r="2819" spans="21:29">
      <c r="U2819" s="48"/>
      <c r="Y2819" s="48"/>
      <c r="AC2819" s="48"/>
    </row>
    <row r="2820" spans="21:29">
      <c r="U2820" s="48"/>
      <c r="Y2820" s="48"/>
      <c r="AC2820" s="48"/>
    </row>
    <row r="2821" spans="21:29">
      <c r="U2821" s="48"/>
      <c r="Y2821" s="48"/>
      <c r="AC2821" s="48"/>
    </row>
    <row r="2822" spans="21:29">
      <c r="U2822" s="48"/>
      <c r="Y2822" s="48"/>
      <c r="AC2822" s="48"/>
    </row>
    <row r="2823" spans="21:29">
      <c r="U2823" s="48"/>
      <c r="Y2823" s="48"/>
      <c r="AC2823" s="48"/>
    </row>
    <row r="2824" spans="21:29">
      <c r="U2824" s="48"/>
      <c r="Y2824" s="48"/>
      <c r="AC2824" s="48"/>
    </row>
    <row r="2825" spans="21:29">
      <c r="U2825" s="48"/>
      <c r="Y2825" s="48"/>
      <c r="AC2825" s="48"/>
    </row>
    <row r="2826" spans="21:29">
      <c r="U2826" s="48"/>
      <c r="Y2826" s="48"/>
      <c r="AC2826" s="48"/>
    </row>
    <row r="2827" spans="21:29">
      <c r="U2827" s="48"/>
      <c r="Y2827" s="48"/>
      <c r="AC2827" s="48"/>
    </row>
    <row r="2828" spans="21:29">
      <c r="U2828" s="48"/>
      <c r="Y2828" s="48"/>
      <c r="AC2828" s="48"/>
    </row>
    <row r="2829" spans="21:29">
      <c r="U2829" s="48"/>
      <c r="Y2829" s="48"/>
      <c r="AC2829" s="48"/>
    </row>
    <row r="2830" spans="21:29">
      <c r="U2830" s="48"/>
      <c r="Y2830" s="48"/>
      <c r="AC2830" s="48"/>
    </row>
    <row r="2831" spans="21:29">
      <c r="U2831" s="48"/>
      <c r="Y2831" s="48"/>
      <c r="AC2831" s="48"/>
    </row>
    <row r="2832" spans="21:29">
      <c r="U2832" s="48"/>
      <c r="Y2832" s="48"/>
      <c r="AC2832" s="48"/>
    </row>
    <row r="2833" spans="21:29">
      <c r="U2833" s="48"/>
      <c r="Y2833" s="48"/>
      <c r="AC2833" s="48"/>
    </row>
    <row r="2834" spans="21:29">
      <c r="U2834" s="48"/>
      <c r="Y2834" s="48"/>
      <c r="AC2834" s="48"/>
    </row>
    <row r="2835" spans="21:29">
      <c r="U2835" s="48"/>
      <c r="Y2835" s="48"/>
      <c r="AC2835" s="48"/>
    </row>
    <row r="2836" spans="21:29">
      <c r="U2836" s="48"/>
      <c r="Y2836" s="48"/>
      <c r="AC2836" s="48"/>
    </row>
    <row r="2837" spans="21:29">
      <c r="U2837" s="48"/>
      <c r="Y2837" s="48"/>
      <c r="AC2837" s="48"/>
    </row>
    <row r="2838" spans="21:29">
      <c r="U2838" s="48"/>
      <c r="Y2838" s="48"/>
      <c r="AC2838" s="48"/>
    </row>
    <row r="2839" spans="21:29">
      <c r="U2839" s="48"/>
      <c r="Y2839" s="48"/>
      <c r="AC2839" s="48"/>
    </row>
    <row r="2840" spans="21:29">
      <c r="U2840" s="48"/>
      <c r="Y2840" s="48"/>
      <c r="AC2840" s="48"/>
    </row>
    <row r="2841" spans="21:29">
      <c r="U2841" s="48"/>
      <c r="Y2841" s="48"/>
      <c r="AC2841" s="48"/>
    </row>
    <row r="2842" spans="21:29">
      <c r="U2842" s="48"/>
      <c r="Y2842" s="48"/>
      <c r="AC2842" s="48"/>
    </row>
    <row r="2843" spans="21:29">
      <c r="U2843" s="48"/>
      <c r="Y2843" s="48"/>
      <c r="AC2843" s="48"/>
    </row>
    <row r="2844" spans="21:29">
      <c r="U2844" s="48"/>
      <c r="Y2844" s="48"/>
      <c r="AC2844" s="48"/>
    </row>
    <row r="2845" spans="21:29">
      <c r="U2845" s="48"/>
      <c r="Y2845" s="48"/>
      <c r="AC2845" s="48"/>
    </row>
    <row r="2846" spans="21:29">
      <c r="U2846" s="48"/>
      <c r="Y2846" s="48"/>
      <c r="AC2846" s="48"/>
    </row>
    <row r="2847" spans="21:29">
      <c r="U2847" s="48"/>
      <c r="Y2847" s="48"/>
      <c r="AC2847" s="48"/>
    </row>
    <row r="2848" spans="21:29">
      <c r="U2848" s="48"/>
      <c r="Y2848" s="48"/>
      <c r="AC2848" s="48"/>
    </row>
    <row r="2849" spans="21:29">
      <c r="U2849" s="48"/>
      <c r="Y2849" s="48"/>
      <c r="AC2849" s="48"/>
    </row>
    <row r="2850" spans="21:29">
      <c r="U2850" s="48"/>
      <c r="Y2850" s="48"/>
      <c r="AC2850" s="48"/>
    </row>
    <row r="2851" spans="21:29">
      <c r="U2851" s="48"/>
      <c r="Y2851" s="48"/>
      <c r="AC2851" s="48"/>
    </row>
    <row r="2852" spans="21:29">
      <c r="U2852" s="48"/>
      <c r="Y2852" s="48"/>
      <c r="AC2852" s="48"/>
    </row>
    <row r="2853" spans="21:29">
      <c r="U2853" s="48"/>
      <c r="Y2853" s="48"/>
      <c r="AC2853" s="48"/>
    </row>
    <row r="2854" spans="21:29">
      <c r="U2854" s="48"/>
      <c r="Y2854" s="48"/>
      <c r="AC2854" s="48"/>
    </row>
    <row r="2855" spans="21:29">
      <c r="U2855" s="48"/>
      <c r="Y2855" s="48"/>
      <c r="AC2855" s="48"/>
    </row>
    <row r="2856" spans="21:29">
      <c r="U2856" s="48"/>
      <c r="Y2856" s="48"/>
      <c r="AC2856" s="48"/>
    </row>
    <row r="2857" spans="21:29">
      <c r="U2857" s="48"/>
      <c r="Y2857" s="48"/>
      <c r="AC2857" s="48"/>
    </row>
    <row r="2858" spans="21:29">
      <c r="U2858" s="48"/>
      <c r="Y2858" s="48"/>
      <c r="AC2858" s="48"/>
    </row>
    <row r="2859" spans="21:29">
      <c r="U2859" s="48"/>
      <c r="Y2859" s="48"/>
      <c r="AC2859" s="48"/>
    </row>
    <row r="2860" spans="21:29">
      <c r="U2860" s="48"/>
      <c r="Y2860" s="48"/>
      <c r="AC2860" s="48"/>
    </row>
    <row r="2861" spans="21:29">
      <c r="U2861" s="48"/>
      <c r="Y2861" s="48"/>
      <c r="AC2861" s="48"/>
    </row>
    <row r="2862" spans="21:29">
      <c r="U2862" s="48"/>
      <c r="Y2862" s="48"/>
      <c r="AC2862" s="48"/>
    </row>
    <row r="2863" spans="21:29">
      <c r="U2863" s="48"/>
      <c r="Y2863" s="48"/>
      <c r="AC2863" s="48"/>
    </row>
    <row r="2864" spans="21:29">
      <c r="U2864" s="48"/>
      <c r="Y2864" s="48"/>
      <c r="AC2864" s="48"/>
    </row>
    <row r="2865" spans="21:29">
      <c r="U2865" s="48"/>
      <c r="Y2865" s="48"/>
      <c r="AC2865" s="48"/>
    </row>
    <row r="2866" spans="21:29">
      <c r="U2866" s="48"/>
      <c r="Y2866" s="48"/>
      <c r="AC2866" s="48"/>
    </row>
    <row r="2867" spans="21:29">
      <c r="U2867" s="48"/>
      <c r="Y2867" s="48"/>
      <c r="AC2867" s="48"/>
    </row>
    <row r="2868" spans="21:29">
      <c r="U2868" s="48"/>
      <c r="Y2868" s="48"/>
      <c r="AC2868" s="48"/>
    </row>
    <row r="2869" spans="21:29">
      <c r="U2869" s="48"/>
      <c r="Y2869" s="48"/>
      <c r="AC2869" s="48"/>
    </row>
    <row r="2870" spans="21:29">
      <c r="U2870" s="48"/>
      <c r="Y2870" s="48"/>
      <c r="AC2870" s="48"/>
    </row>
    <row r="2871" spans="21:29">
      <c r="U2871" s="48"/>
      <c r="Y2871" s="48"/>
      <c r="AC2871" s="48"/>
    </row>
    <row r="2872" spans="21:29">
      <c r="U2872" s="48"/>
      <c r="Y2872" s="48"/>
      <c r="AC2872" s="48"/>
    </row>
    <row r="2873" spans="21:29">
      <c r="U2873" s="48"/>
      <c r="Y2873" s="48"/>
      <c r="AC2873" s="48"/>
    </row>
    <row r="2874" spans="21:29">
      <c r="U2874" s="48"/>
      <c r="Y2874" s="48"/>
      <c r="AC2874" s="48"/>
    </row>
    <row r="2875" spans="21:29">
      <c r="U2875" s="48"/>
      <c r="Y2875" s="48"/>
      <c r="AC2875" s="48"/>
    </row>
    <row r="2876" spans="21:29">
      <c r="U2876" s="48"/>
      <c r="Y2876" s="48"/>
      <c r="AC2876" s="48"/>
    </row>
    <row r="2877" spans="21:29">
      <c r="U2877" s="48"/>
      <c r="Y2877" s="48"/>
      <c r="AC2877" s="48"/>
    </row>
    <row r="2878" spans="21:29">
      <c r="U2878" s="48"/>
      <c r="Y2878" s="48"/>
      <c r="AC2878" s="48"/>
    </row>
    <row r="2879" spans="21:29">
      <c r="U2879" s="48"/>
      <c r="Y2879" s="48"/>
      <c r="AC2879" s="48"/>
    </row>
    <row r="2880" spans="21:29">
      <c r="U2880" s="48"/>
      <c r="Y2880" s="48"/>
      <c r="AC2880" s="48"/>
    </row>
    <row r="2881" spans="21:29">
      <c r="U2881" s="48"/>
      <c r="Y2881" s="48"/>
      <c r="AC2881" s="48"/>
    </row>
    <row r="2882" spans="21:29">
      <c r="U2882" s="48"/>
      <c r="Y2882" s="48"/>
      <c r="AC2882" s="48"/>
    </row>
    <row r="2883" spans="21:29">
      <c r="U2883" s="48"/>
      <c r="Y2883" s="48"/>
      <c r="AC2883" s="48"/>
    </row>
    <row r="2884" spans="21:29">
      <c r="U2884" s="48"/>
      <c r="Y2884" s="48"/>
      <c r="AC2884" s="48"/>
    </row>
    <row r="2885" spans="21:29">
      <c r="U2885" s="48"/>
      <c r="Y2885" s="48"/>
      <c r="AC2885" s="48"/>
    </row>
    <row r="2886" spans="21:29">
      <c r="U2886" s="48"/>
      <c r="Y2886" s="48"/>
      <c r="AC2886" s="48"/>
    </row>
    <row r="2887" spans="21:29">
      <c r="U2887" s="48"/>
      <c r="Y2887" s="48"/>
      <c r="AC2887" s="48"/>
    </row>
    <row r="2888" spans="21:29">
      <c r="U2888" s="48"/>
      <c r="Y2888" s="48"/>
      <c r="AC2888" s="48"/>
    </row>
    <row r="2889" spans="21:29">
      <c r="U2889" s="48"/>
      <c r="Y2889" s="48"/>
      <c r="AC2889" s="48"/>
    </row>
    <row r="2890" spans="21:29">
      <c r="U2890" s="48"/>
      <c r="Y2890" s="48"/>
      <c r="AC2890" s="48"/>
    </row>
    <row r="2891" spans="21:29">
      <c r="U2891" s="48"/>
      <c r="Y2891" s="48"/>
      <c r="AC2891" s="48"/>
    </row>
    <row r="2892" spans="21:29">
      <c r="U2892" s="48"/>
      <c r="Y2892" s="48"/>
      <c r="AC2892" s="48"/>
    </row>
    <row r="2893" spans="21:29">
      <c r="U2893" s="48"/>
      <c r="Y2893" s="48"/>
      <c r="AC2893" s="48"/>
    </row>
    <row r="2894" spans="21:29">
      <c r="U2894" s="48"/>
      <c r="Y2894" s="48"/>
      <c r="AC2894" s="48"/>
    </row>
    <row r="2895" spans="21:29">
      <c r="U2895" s="48"/>
      <c r="Y2895" s="48"/>
      <c r="AC2895" s="48"/>
    </row>
    <row r="2896" spans="21:29">
      <c r="U2896" s="48"/>
      <c r="Y2896" s="48"/>
      <c r="AC2896" s="48"/>
    </row>
    <row r="2897" spans="21:29">
      <c r="U2897" s="48"/>
      <c r="Y2897" s="48"/>
      <c r="AC2897" s="48"/>
    </row>
    <row r="2898" spans="21:29">
      <c r="U2898" s="48"/>
      <c r="Y2898" s="48"/>
      <c r="AC2898" s="48"/>
    </row>
    <row r="2899" spans="21:29">
      <c r="U2899" s="48"/>
      <c r="Y2899" s="48"/>
      <c r="AC2899" s="48"/>
    </row>
    <row r="2900" spans="21:29">
      <c r="U2900" s="48"/>
      <c r="Y2900" s="48"/>
      <c r="AC2900" s="48"/>
    </row>
    <row r="2901" spans="21:29">
      <c r="U2901" s="48"/>
      <c r="Y2901" s="48"/>
      <c r="AC2901" s="48"/>
    </row>
    <row r="2902" spans="21:29">
      <c r="U2902" s="48"/>
      <c r="Y2902" s="48"/>
      <c r="AC2902" s="48"/>
    </row>
    <row r="2903" spans="21:29">
      <c r="U2903" s="48"/>
      <c r="Y2903" s="48"/>
      <c r="AC2903" s="48"/>
    </row>
    <row r="2904" spans="21:29">
      <c r="U2904" s="48"/>
      <c r="Y2904" s="48"/>
      <c r="AC2904" s="48"/>
    </row>
    <row r="2905" spans="21:29">
      <c r="U2905" s="48"/>
      <c r="Y2905" s="48"/>
      <c r="AC2905" s="48"/>
    </row>
    <row r="2906" spans="21:29">
      <c r="U2906" s="48"/>
      <c r="Y2906" s="48"/>
      <c r="AC2906" s="48"/>
    </row>
    <row r="2907" spans="21:29">
      <c r="U2907" s="48"/>
      <c r="Y2907" s="48"/>
      <c r="AC2907" s="48"/>
    </row>
    <row r="2908" spans="21:29">
      <c r="U2908" s="48"/>
      <c r="Y2908" s="48"/>
      <c r="AC2908" s="48"/>
    </row>
    <row r="2909" spans="21:29">
      <c r="U2909" s="48"/>
      <c r="Y2909" s="48"/>
      <c r="AC2909" s="48"/>
    </row>
    <row r="2910" spans="21:29">
      <c r="U2910" s="48"/>
      <c r="Y2910" s="48"/>
      <c r="AC2910" s="48"/>
    </row>
    <row r="2911" spans="21:29">
      <c r="U2911" s="48"/>
      <c r="Y2911" s="48"/>
      <c r="AC2911" s="48"/>
    </row>
    <row r="2912" spans="21:29">
      <c r="U2912" s="48"/>
      <c r="Y2912" s="48"/>
      <c r="AC2912" s="48"/>
    </row>
    <row r="2913" spans="21:29">
      <c r="U2913" s="48"/>
      <c r="Y2913" s="48"/>
      <c r="AC2913" s="48"/>
    </row>
    <row r="2914" spans="21:29">
      <c r="U2914" s="48"/>
      <c r="Y2914" s="48"/>
      <c r="AC2914" s="48"/>
    </row>
    <row r="2915" spans="21:29">
      <c r="U2915" s="48"/>
      <c r="Y2915" s="48"/>
      <c r="AC2915" s="48"/>
    </row>
    <row r="2916" spans="21:29">
      <c r="U2916" s="48"/>
      <c r="Y2916" s="48"/>
      <c r="AC2916" s="48"/>
    </row>
    <row r="2917" spans="21:29">
      <c r="U2917" s="48"/>
      <c r="Y2917" s="48"/>
      <c r="AC2917" s="48"/>
    </row>
    <row r="2918" spans="21:29">
      <c r="U2918" s="48"/>
      <c r="Y2918" s="48"/>
      <c r="AC2918" s="48"/>
    </row>
    <row r="2919" spans="21:29">
      <c r="U2919" s="48"/>
      <c r="Y2919" s="48"/>
      <c r="AC2919" s="48"/>
    </row>
    <row r="2920" spans="21:29">
      <c r="U2920" s="48"/>
      <c r="Y2920" s="48"/>
      <c r="AC2920" s="48"/>
    </row>
    <row r="2921" spans="21:29">
      <c r="U2921" s="48"/>
      <c r="Y2921" s="48"/>
      <c r="AC2921" s="48"/>
    </row>
    <row r="2922" spans="21:29">
      <c r="U2922" s="48"/>
      <c r="Y2922" s="48"/>
      <c r="AC2922" s="48"/>
    </row>
    <row r="2923" spans="21:29">
      <c r="U2923" s="48"/>
      <c r="Y2923" s="48"/>
      <c r="AC2923" s="48"/>
    </row>
    <row r="2924" spans="21:29">
      <c r="U2924" s="48"/>
      <c r="Y2924" s="48"/>
      <c r="AC2924" s="48"/>
    </row>
    <row r="2925" spans="21:29">
      <c r="U2925" s="48"/>
      <c r="Y2925" s="48"/>
      <c r="AC2925" s="48"/>
    </row>
    <row r="2926" spans="21:29">
      <c r="U2926" s="48"/>
      <c r="Y2926" s="48"/>
      <c r="AC2926" s="48"/>
    </row>
    <row r="2927" spans="21:29">
      <c r="U2927" s="48"/>
      <c r="Y2927" s="48"/>
      <c r="AC2927" s="48"/>
    </row>
    <row r="2928" spans="21:29">
      <c r="U2928" s="48"/>
      <c r="Y2928" s="48"/>
      <c r="AC2928" s="48"/>
    </row>
    <row r="2929" spans="21:29">
      <c r="U2929" s="48"/>
      <c r="Y2929" s="48"/>
      <c r="AC2929" s="48"/>
    </row>
    <row r="2930" spans="21:29">
      <c r="U2930" s="48"/>
      <c r="Y2930" s="48"/>
      <c r="AC2930" s="48"/>
    </row>
    <row r="2931" spans="21:29">
      <c r="U2931" s="48"/>
      <c r="Y2931" s="48"/>
      <c r="AC2931" s="48"/>
    </row>
    <row r="2932" spans="21:29">
      <c r="U2932" s="48"/>
      <c r="Y2932" s="48"/>
      <c r="AC2932" s="48"/>
    </row>
    <row r="2933" spans="21:29">
      <c r="U2933" s="48"/>
      <c r="Y2933" s="48"/>
      <c r="AC2933" s="48"/>
    </row>
    <row r="2934" spans="21:29">
      <c r="U2934" s="48"/>
      <c r="Y2934" s="48"/>
      <c r="AC2934" s="48"/>
    </row>
    <row r="2935" spans="21:29">
      <c r="U2935" s="48"/>
      <c r="Y2935" s="48"/>
      <c r="AC2935" s="48"/>
    </row>
    <row r="2936" spans="21:29">
      <c r="U2936" s="48"/>
      <c r="Y2936" s="48"/>
      <c r="AC2936" s="48"/>
    </row>
    <row r="2937" spans="21:29">
      <c r="U2937" s="48"/>
      <c r="Y2937" s="48"/>
      <c r="AC2937" s="48"/>
    </row>
    <row r="2938" spans="21:29">
      <c r="U2938" s="48"/>
      <c r="Y2938" s="48"/>
      <c r="AC2938" s="48"/>
    </row>
    <row r="2939" spans="21:29">
      <c r="U2939" s="48"/>
      <c r="Y2939" s="48"/>
      <c r="AC2939" s="48"/>
    </row>
    <row r="2940" spans="21:29">
      <c r="U2940" s="48"/>
      <c r="Y2940" s="48"/>
      <c r="AC2940" s="48"/>
    </row>
    <row r="2941" spans="21:29">
      <c r="U2941" s="48"/>
      <c r="Y2941" s="48"/>
      <c r="AC2941" s="48"/>
    </row>
    <row r="2942" spans="21:29">
      <c r="U2942" s="48"/>
      <c r="Y2942" s="48"/>
      <c r="AC2942" s="48"/>
    </row>
    <row r="2943" spans="21:29">
      <c r="U2943" s="48"/>
      <c r="Y2943" s="48"/>
      <c r="AC2943" s="48"/>
    </row>
    <row r="2944" spans="21:29">
      <c r="U2944" s="48"/>
      <c r="Y2944" s="48"/>
      <c r="AC2944" s="48"/>
    </row>
    <row r="2945" spans="21:29">
      <c r="U2945" s="48"/>
      <c r="Y2945" s="48"/>
      <c r="AC2945" s="48"/>
    </row>
    <row r="2946" spans="21:29">
      <c r="U2946" s="48"/>
      <c r="Y2946" s="48"/>
      <c r="AC2946" s="48"/>
    </row>
    <row r="2947" spans="21:29">
      <c r="U2947" s="48"/>
      <c r="Y2947" s="48"/>
      <c r="AC2947" s="48"/>
    </row>
    <row r="2948" spans="21:29">
      <c r="U2948" s="48"/>
      <c r="Y2948" s="48"/>
      <c r="AC2948" s="48"/>
    </row>
    <row r="2949" spans="21:29">
      <c r="U2949" s="48"/>
      <c r="Y2949" s="48"/>
      <c r="AC2949" s="48"/>
    </row>
    <row r="2950" spans="21:29">
      <c r="U2950" s="48"/>
      <c r="Y2950" s="48"/>
      <c r="AC2950" s="48"/>
    </row>
    <row r="2951" spans="21:29">
      <c r="U2951" s="48"/>
      <c r="Y2951" s="48"/>
      <c r="AC2951" s="48"/>
    </row>
    <row r="2952" spans="21:29">
      <c r="U2952" s="48"/>
      <c r="Y2952" s="48"/>
      <c r="AC2952" s="48"/>
    </row>
    <row r="2953" spans="21:29">
      <c r="U2953" s="48"/>
      <c r="Y2953" s="48"/>
      <c r="AC2953" s="48"/>
    </row>
  </sheetData>
  <mergeCells count="5">
    <mergeCell ref="B3:E3"/>
    <mergeCell ref="J3:P3"/>
    <mergeCell ref="J5:J6"/>
    <mergeCell ref="J9:J10"/>
    <mergeCell ref="J11:J1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Macroanalysis </vt:lpstr>
      <vt:lpstr>Sector Analysis </vt:lpstr>
      <vt:lpstr>20 Stock Selection</vt:lpstr>
      <vt:lpstr>SOTUVER</vt:lpstr>
      <vt:lpstr>10 Year Historical data </vt:lpstr>
      <vt:lpstr>SOTRAPIL</vt:lpstr>
      <vt:lpstr>Company_Name</vt:lpstr>
      <vt:lpstr>TotalScoreAll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Menyar Zitouni</dc:creator>
  <cp:lastModifiedBy>Menyar Zitouni</cp:lastModifiedBy>
  <dcterms:created xsi:type="dcterms:W3CDTF">2025-11-26T14:59:30Z</dcterms:created>
  <dcterms:modified xsi:type="dcterms:W3CDTF">2025-12-02T19:47:30Z</dcterms:modified>
</cp:coreProperties>
</file>